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sabrina.torres\OneDrive - HHS Office of the Secretary\Desktop\"/>
    </mc:Choice>
  </mc:AlternateContent>
  <xr:revisionPtr revIDLastSave="0" documentId="13_ncr:1_{89022BD4-4C26-4225-BE0F-6CCDB8B0B1D5}" xr6:coauthVersionLast="47" xr6:coauthVersionMax="47" xr10:uidLastSave="{00000000-0000-0000-0000-000000000000}"/>
  <bookViews>
    <workbookView xWindow="-110" yWindow="-110" windowWidth="19420" windowHeight="10420" tabRatio="741" xr2:uid="{D0ECE552-CEEC-481A-B511-DA2A0C1F8664}"/>
  </bookViews>
  <sheets>
    <sheet name="Instructions" sheetId="9" r:id="rId1"/>
    <sheet name="DP1-17, 20-26 Client Data Entry" sheetId="7" r:id="rId2"/>
    <sheet name="DP 18 Training Data Entry" sheetId="4" r:id="rId3"/>
    <sheet name="DP 19 Pro Bono Data Entry" sheetId="8" r:id="rId4"/>
    <sheet name="Y1 DP 1-19 Summary Data" sheetId="11" r:id="rId5"/>
    <sheet name="Y2 DP 1-19 Summary Data" sheetId="15" r:id="rId6"/>
    <sheet name="Y3 DP 1-19 Summary Data" sheetId="16" r:id="rId7"/>
    <sheet name="Y4 DP 1-19 Summary Data" sheetId="17" r:id="rId8"/>
    <sheet name="Y5 DP 1-19 Summary Data" sheetId="18" r:id="rId9"/>
    <sheet name="DP 20-26 Summary Data" sheetId="6" r:id="rId10"/>
    <sheet name="Dropdowns" sheetId="2" state="hidden"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5" i="11" l="1"/>
  <c r="BA5" i="7"/>
  <c r="BA6" i="7"/>
  <c r="BA7" i="7"/>
  <c r="BA8" i="7"/>
  <c r="BA9" i="7"/>
  <c r="BA10" i="7"/>
  <c r="BA11" i="7"/>
  <c r="BA12" i="7"/>
  <c r="BA13" i="7"/>
  <c r="BA14" i="7"/>
  <c r="BA15" i="7"/>
  <c r="BA16" i="7"/>
  <c r="BA17" i="7"/>
  <c r="BA18" i="7"/>
  <c r="BA19" i="7"/>
  <c r="BA20" i="7"/>
  <c r="BA21" i="7"/>
  <c r="BA22" i="7"/>
  <c r="BA23" i="7"/>
  <c r="BA24" i="7"/>
  <c r="BA25" i="7"/>
  <c r="BA26" i="7"/>
  <c r="BA27" i="7"/>
  <c r="BA28" i="7"/>
  <c r="BA29" i="7"/>
  <c r="BA30" i="7"/>
  <c r="BA31" i="7"/>
  <c r="BA32" i="7"/>
  <c r="BA33" i="7"/>
  <c r="BA34" i="7"/>
  <c r="BA35" i="7"/>
  <c r="BA36" i="7"/>
  <c r="BA37" i="7"/>
  <c r="BA38" i="7"/>
  <c r="BA39" i="7"/>
  <c r="BA40" i="7"/>
  <c r="BA41" i="7"/>
  <c r="BA42" i="7"/>
  <c r="BA43" i="7"/>
  <c r="BA44" i="7"/>
  <c r="BA45" i="7"/>
  <c r="BA46" i="7"/>
  <c r="BA47" i="7"/>
  <c r="BA48" i="7"/>
  <c r="BA49" i="7"/>
  <c r="BA50" i="7"/>
  <c r="BA51" i="7"/>
  <c r="BA52" i="7"/>
  <c r="BA53" i="7"/>
  <c r="BA54" i="7"/>
  <c r="BA55" i="7"/>
  <c r="BA56" i="7"/>
  <c r="BA57" i="7"/>
  <c r="BA58" i="7"/>
  <c r="BA59" i="7"/>
  <c r="BA60" i="7"/>
  <c r="BA61" i="7"/>
  <c r="BA62" i="7"/>
  <c r="BA63" i="7"/>
  <c r="BA64" i="7"/>
  <c r="BA65" i="7"/>
  <c r="BA66" i="7"/>
  <c r="BA67" i="7"/>
  <c r="BA68" i="7"/>
  <c r="BA69" i="7"/>
  <c r="BA70" i="7"/>
  <c r="BA71" i="7"/>
  <c r="BA72" i="7"/>
  <c r="BA73" i="7"/>
  <c r="BA74" i="7"/>
  <c r="BA75" i="7"/>
  <c r="BA76" i="7"/>
  <c r="BA77" i="7"/>
  <c r="BA78" i="7"/>
  <c r="BA79" i="7"/>
  <c r="BA80" i="7"/>
  <c r="BA81" i="7"/>
  <c r="BA82" i="7"/>
  <c r="BA83" i="7"/>
  <c r="BA84" i="7"/>
  <c r="BA85" i="7"/>
  <c r="BA86" i="7"/>
  <c r="BA87" i="7"/>
  <c r="BA88" i="7"/>
  <c r="BA89" i="7"/>
  <c r="BA90" i="7"/>
  <c r="BA91" i="7"/>
  <c r="BA92" i="7"/>
  <c r="BA93" i="7"/>
  <c r="BA94" i="7"/>
  <c r="BA95" i="7"/>
  <c r="BA96" i="7"/>
  <c r="BA97" i="7"/>
  <c r="BA98" i="7"/>
  <c r="BA99" i="7"/>
  <c r="BA100" i="7"/>
  <c r="BA101" i="7"/>
  <c r="BA102" i="7"/>
  <c r="BA103" i="7"/>
  <c r="BA104" i="7"/>
  <c r="BA105" i="7"/>
  <c r="BA106" i="7"/>
  <c r="BA107" i="7"/>
  <c r="BA108" i="7"/>
  <c r="BA109" i="7"/>
  <c r="BA110" i="7"/>
  <c r="BA111" i="7"/>
  <c r="BA112" i="7"/>
  <c r="BA113" i="7"/>
  <c r="BA114" i="7"/>
  <c r="BA115" i="7"/>
  <c r="BA116" i="7"/>
  <c r="BA117" i="7"/>
  <c r="BA118" i="7"/>
  <c r="BA119" i="7"/>
  <c r="BA120" i="7"/>
  <c r="BA121" i="7"/>
  <c r="BA122" i="7"/>
  <c r="BA123" i="7"/>
  <c r="BA124" i="7"/>
  <c r="BA125" i="7"/>
  <c r="BA126" i="7"/>
  <c r="BA127" i="7"/>
  <c r="BA128" i="7"/>
  <c r="BA129" i="7"/>
  <c r="BA130" i="7"/>
  <c r="BA131" i="7"/>
  <c r="BA132" i="7"/>
  <c r="BA133" i="7"/>
  <c r="BA134" i="7"/>
  <c r="BA135" i="7"/>
  <c r="BA136" i="7"/>
  <c r="BA137" i="7"/>
  <c r="BA138" i="7"/>
  <c r="BA139" i="7"/>
  <c r="BA140" i="7"/>
  <c r="BA141" i="7"/>
  <c r="BA142" i="7"/>
  <c r="BA143" i="7"/>
  <c r="BA144" i="7"/>
  <c r="BA145" i="7"/>
  <c r="BA146" i="7"/>
  <c r="BA147" i="7"/>
  <c r="BA148" i="7"/>
  <c r="BA149" i="7"/>
  <c r="BA150" i="7"/>
  <c r="BA151" i="7"/>
  <c r="BA152" i="7"/>
  <c r="BA153" i="7"/>
  <c r="BA154" i="7"/>
  <c r="BA155" i="7"/>
  <c r="BA156" i="7"/>
  <c r="BA157" i="7"/>
  <c r="BA158" i="7"/>
  <c r="BA159" i="7"/>
  <c r="BA160" i="7"/>
  <c r="BA161" i="7"/>
  <c r="BA162" i="7"/>
  <c r="BA163" i="7"/>
  <c r="BA164" i="7"/>
  <c r="BA165" i="7"/>
  <c r="BA166" i="7"/>
  <c r="BA167" i="7"/>
  <c r="BA168" i="7"/>
  <c r="BA169" i="7"/>
  <c r="BA170" i="7"/>
  <c r="BA171" i="7"/>
  <c r="BA172" i="7"/>
  <c r="BA173" i="7"/>
  <c r="BA174" i="7"/>
  <c r="BA175" i="7"/>
  <c r="BA176" i="7"/>
  <c r="BA177" i="7"/>
  <c r="BA178" i="7"/>
  <c r="BA179" i="7"/>
  <c r="BA180" i="7"/>
  <c r="BA181" i="7"/>
  <c r="BA182" i="7"/>
  <c r="BA183" i="7"/>
  <c r="BA184" i="7"/>
  <c r="BA185" i="7"/>
  <c r="BA186" i="7"/>
  <c r="BA187" i="7"/>
  <c r="BA188" i="7"/>
  <c r="BA189" i="7"/>
  <c r="BA190" i="7"/>
  <c r="BA191" i="7"/>
  <c r="BA192" i="7"/>
  <c r="BA193" i="7"/>
  <c r="BA194" i="7"/>
  <c r="BA195" i="7"/>
  <c r="BA196" i="7"/>
  <c r="BA197" i="7"/>
  <c r="BA198" i="7"/>
  <c r="BA199" i="7"/>
  <c r="BA200" i="7"/>
  <c r="BA201" i="7"/>
  <c r="BA202" i="7"/>
  <c r="BA203" i="7"/>
  <c r="BA204" i="7"/>
  <c r="BA205" i="7"/>
  <c r="BA206" i="7"/>
  <c r="BA207" i="7"/>
  <c r="BA208" i="7"/>
  <c r="BA209" i="7"/>
  <c r="BA210" i="7"/>
  <c r="BA211" i="7"/>
  <c r="BA212" i="7"/>
  <c r="BA213" i="7"/>
  <c r="BA214" i="7"/>
  <c r="BA215" i="7"/>
  <c r="BA216" i="7"/>
  <c r="BA217" i="7"/>
  <c r="BA218" i="7"/>
  <c r="BA219" i="7"/>
  <c r="BA220" i="7"/>
  <c r="BA221" i="7"/>
  <c r="BA222" i="7"/>
  <c r="BA223" i="7"/>
  <c r="BA224" i="7"/>
  <c r="BA225" i="7"/>
  <c r="BA226" i="7"/>
  <c r="BA227" i="7"/>
  <c r="BA228" i="7"/>
  <c r="BA229" i="7"/>
  <c r="BA230" i="7"/>
  <c r="BA231" i="7"/>
  <c r="BA232" i="7"/>
  <c r="BA233" i="7"/>
  <c r="BA234" i="7"/>
  <c r="BA235" i="7"/>
  <c r="BA236" i="7"/>
  <c r="BA237" i="7"/>
  <c r="BA238" i="7"/>
  <c r="BA239" i="7"/>
  <c r="BA240" i="7"/>
  <c r="BA241" i="7"/>
  <c r="BA242" i="7"/>
  <c r="BA243" i="7"/>
  <c r="BA244" i="7"/>
  <c r="BA245" i="7"/>
  <c r="BA246" i="7"/>
  <c r="BA247" i="7"/>
  <c r="BA248" i="7"/>
  <c r="BA249" i="7"/>
  <c r="BA250" i="7"/>
  <c r="BA251" i="7"/>
  <c r="BA252" i="7"/>
  <c r="BA253" i="7"/>
  <c r="BA254" i="7"/>
  <c r="BA255" i="7"/>
  <c r="BA256" i="7"/>
  <c r="BA257" i="7"/>
  <c r="BA258" i="7"/>
  <c r="BA259" i="7"/>
  <c r="BA260" i="7"/>
  <c r="BA261" i="7"/>
  <c r="BA262" i="7"/>
  <c r="BA263" i="7"/>
  <c r="BA264" i="7"/>
  <c r="BA265" i="7"/>
  <c r="BA266" i="7"/>
  <c r="BA267" i="7"/>
  <c r="BA268" i="7"/>
  <c r="BA269" i="7"/>
  <c r="BA270" i="7"/>
  <c r="BA271" i="7"/>
  <c r="BA272" i="7"/>
  <c r="BA273" i="7"/>
  <c r="BA274" i="7"/>
  <c r="BA275" i="7"/>
  <c r="BA276" i="7"/>
  <c r="BA277" i="7"/>
  <c r="BA278" i="7"/>
  <c r="BA279" i="7"/>
  <c r="BA280" i="7"/>
  <c r="BA281" i="7"/>
  <c r="BA282" i="7"/>
  <c r="BA283" i="7"/>
  <c r="BA284" i="7"/>
  <c r="BA285" i="7"/>
  <c r="BA286" i="7"/>
  <c r="BA287" i="7"/>
  <c r="BA288" i="7"/>
  <c r="BA289" i="7"/>
  <c r="BA290" i="7"/>
  <c r="BA291" i="7"/>
  <c r="BA292" i="7"/>
  <c r="BA293" i="7"/>
  <c r="BA294" i="7"/>
  <c r="BA295" i="7"/>
  <c r="BA296" i="7"/>
  <c r="BA297" i="7"/>
  <c r="BA298" i="7"/>
  <c r="BA299" i="7"/>
  <c r="BA300" i="7"/>
  <c r="BA301" i="7"/>
  <c r="BA302" i="7"/>
  <c r="BA303" i="7"/>
  <c r="BA304" i="7"/>
  <c r="BA305" i="7"/>
  <c r="BA306" i="7"/>
  <c r="BA307" i="7"/>
  <c r="BA308" i="7"/>
  <c r="BA309" i="7"/>
  <c r="BA310" i="7"/>
  <c r="BA311" i="7"/>
  <c r="BA312" i="7"/>
  <c r="BA313" i="7"/>
  <c r="BA314" i="7"/>
  <c r="BA315" i="7"/>
  <c r="BA316" i="7"/>
  <c r="BA317" i="7"/>
  <c r="BA318" i="7"/>
  <c r="BA319" i="7"/>
  <c r="BA320" i="7"/>
  <c r="BA321" i="7"/>
  <c r="BA322" i="7"/>
  <c r="BA323" i="7"/>
  <c r="BA324" i="7"/>
  <c r="BA325" i="7"/>
  <c r="BA326" i="7"/>
  <c r="BA327" i="7"/>
  <c r="BA328" i="7"/>
  <c r="BA329" i="7"/>
  <c r="BA330" i="7"/>
  <c r="BA331" i="7"/>
  <c r="BA332" i="7"/>
  <c r="BA333" i="7"/>
  <c r="BA334" i="7"/>
  <c r="BA335" i="7"/>
  <c r="BA336" i="7"/>
  <c r="BA337" i="7"/>
  <c r="BA338" i="7"/>
  <c r="BA339" i="7"/>
  <c r="BA340" i="7"/>
  <c r="BA341" i="7"/>
  <c r="BA342" i="7"/>
  <c r="BA343" i="7"/>
  <c r="BA344" i="7"/>
  <c r="BA345" i="7"/>
  <c r="BA346" i="7"/>
  <c r="BA347" i="7"/>
  <c r="BA348" i="7"/>
  <c r="BA349" i="7"/>
  <c r="BA350" i="7"/>
  <c r="BA351" i="7"/>
  <c r="BA352" i="7"/>
  <c r="BA353" i="7"/>
  <c r="BA354" i="7"/>
  <c r="BA355" i="7"/>
  <c r="BA356" i="7"/>
  <c r="BA357" i="7"/>
  <c r="BA358" i="7"/>
  <c r="BA359" i="7"/>
  <c r="BA360" i="7"/>
  <c r="BA361" i="7"/>
  <c r="BA362" i="7"/>
  <c r="BA363" i="7"/>
  <c r="BA364" i="7"/>
  <c r="BA365" i="7"/>
  <c r="BA366" i="7"/>
  <c r="BA367" i="7"/>
  <c r="BA368" i="7"/>
  <c r="BA369" i="7"/>
  <c r="BA370" i="7"/>
  <c r="BA371" i="7"/>
  <c r="BA372" i="7"/>
  <c r="BA373" i="7"/>
  <c r="BA374" i="7"/>
  <c r="BA375" i="7"/>
  <c r="BA376" i="7"/>
  <c r="BA377" i="7"/>
  <c r="BA378" i="7"/>
  <c r="BA379" i="7"/>
  <c r="BA380" i="7"/>
  <c r="BA381" i="7"/>
  <c r="BA382" i="7"/>
  <c r="BA383" i="7"/>
  <c r="BA384" i="7"/>
  <c r="BA385" i="7"/>
  <c r="BA386" i="7"/>
  <c r="BA387" i="7"/>
  <c r="BA388" i="7"/>
  <c r="BA389" i="7"/>
  <c r="BA390" i="7"/>
  <c r="BA391" i="7"/>
  <c r="BA392" i="7"/>
  <c r="BA393" i="7"/>
  <c r="BA394" i="7"/>
  <c r="BA395" i="7"/>
  <c r="BA396" i="7"/>
  <c r="BA397" i="7"/>
  <c r="BA398" i="7"/>
  <c r="BA399" i="7"/>
  <c r="BA400" i="7"/>
  <c r="BA401" i="7"/>
  <c r="BA402" i="7"/>
  <c r="BA403" i="7"/>
  <c r="BA404" i="7"/>
  <c r="BA405" i="7"/>
  <c r="BA406" i="7"/>
  <c r="BA407" i="7"/>
  <c r="BA408" i="7"/>
  <c r="BA409" i="7"/>
  <c r="BA410" i="7"/>
  <c r="BA411" i="7"/>
  <c r="BA412" i="7"/>
  <c r="BA413" i="7"/>
  <c r="BA414" i="7"/>
  <c r="BA415" i="7"/>
  <c r="BA416" i="7"/>
  <c r="BA417" i="7"/>
  <c r="BA418" i="7"/>
  <c r="BA419" i="7"/>
  <c r="BA420" i="7"/>
  <c r="BA421" i="7"/>
  <c r="BA422" i="7"/>
  <c r="BA423" i="7"/>
  <c r="BA424" i="7"/>
  <c r="BA425" i="7"/>
  <c r="BA426" i="7"/>
  <c r="BA427" i="7"/>
  <c r="BA428" i="7"/>
  <c r="BA429" i="7"/>
  <c r="BA430" i="7"/>
  <c r="BA431" i="7"/>
  <c r="BA432" i="7"/>
  <c r="BA433" i="7"/>
  <c r="BA434" i="7"/>
  <c r="BA435" i="7"/>
  <c r="BA436" i="7"/>
  <c r="BA437" i="7"/>
  <c r="BA438" i="7"/>
  <c r="BA439" i="7"/>
  <c r="BA440" i="7"/>
  <c r="BA441" i="7"/>
  <c r="BA442" i="7"/>
  <c r="BA443" i="7"/>
  <c r="BA444" i="7"/>
  <c r="BA445" i="7"/>
  <c r="BA446" i="7"/>
  <c r="BA447" i="7"/>
  <c r="BA448" i="7"/>
  <c r="BA449" i="7"/>
  <c r="BA450" i="7"/>
  <c r="BA451" i="7"/>
  <c r="BA452" i="7"/>
  <c r="BA453" i="7"/>
  <c r="BA454" i="7"/>
  <c r="BA455" i="7"/>
  <c r="BA456" i="7"/>
  <c r="BA457" i="7"/>
  <c r="BA458" i="7"/>
  <c r="BA459" i="7"/>
  <c r="BA460" i="7"/>
  <c r="BA461" i="7"/>
  <c r="BA462" i="7"/>
  <c r="BA463" i="7"/>
  <c r="BA464" i="7"/>
  <c r="BA465" i="7"/>
  <c r="BA466" i="7"/>
  <c r="BA467" i="7"/>
  <c r="BA468" i="7"/>
  <c r="BA469" i="7"/>
  <c r="BA470" i="7"/>
  <c r="BA471" i="7"/>
  <c r="BA472" i="7"/>
  <c r="BA473" i="7"/>
  <c r="BA474" i="7"/>
  <c r="BA475" i="7"/>
  <c r="BA476" i="7"/>
  <c r="BA477" i="7"/>
  <c r="BA478" i="7"/>
  <c r="BA479" i="7"/>
  <c r="BA480" i="7"/>
  <c r="BA481" i="7"/>
  <c r="BA482" i="7"/>
  <c r="BA483" i="7"/>
  <c r="BA484" i="7"/>
  <c r="BA485" i="7"/>
  <c r="BA486" i="7"/>
  <c r="BA487" i="7"/>
  <c r="BA488" i="7"/>
  <c r="BA489" i="7"/>
  <c r="BA490" i="7"/>
  <c r="BA491" i="7"/>
  <c r="BA492" i="7"/>
  <c r="BA493" i="7"/>
  <c r="BA494" i="7"/>
  <c r="BA495" i="7"/>
  <c r="BA496" i="7"/>
  <c r="BA497" i="7"/>
  <c r="BA498" i="7"/>
  <c r="BA499" i="7"/>
  <c r="BA500" i="7"/>
  <c r="BA501" i="7"/>
  <c r="BA502" i="7"/>
  <c r="BA503" i="7"/>
  <c r="BA504" i="7"/>
  <c r="BA505" i="7"/>
  <c r="BA506" i="7"/>
  <c r="BA507" i="7"/>
  <c r="BA508" i="7"/>
  <c r="BA509" i="7"/>
  <c r="BA510" i="7"/>
  <c r="BA511" i="7"/>
  <c r="BA512" i="7"/>
  <c r="BA513" i="7"/>
  <c r="BA514" i="7"/>
  <c r="BA515" i="7"/>
  <c r="BA516" i="7"/>
  <c r="BA517" i="7"/>
  <c r="BA518" i="7"/>
  <c r="BA519" i="7"/>
  <c r="BA520" i="7"/>
  <c r="BA521" i="7"/>
  <c r="BA522" i="7"/>
  <c r="BA523" i="7"/>
  <c r="BA524" i="7"/>
  <c r="BA525" i="7"/>
  <c r="BA526" i="7"/>
  <c r="BA527" i="7"/>
  <c r="BA528" i="7"/>
  <c r="BA529" i="7"/>
  <c r="BA530" i="7"/>
  <c r="BA531" i="7"/>
  <c r="BA532" i="7"/>
  <c r="BA533" i="7"/>
  <c r="BA534" i="7"/>
  <c r="BA535" i="7"/>
  <c r="BA536" i="7"/>
  <c r="BA537" i="7"/>
  <c r="BA538" i="7"/>
  <c r="BA539" i="7"/>
  <c r="BA540" i="7"/>
  <c r="BA541" i="7"/>
  <c r="BA542" i="7"/>
  <c r="BA543" i="7"/>
  <c r="BA544" i="7"/>
  <c r="BA545" i="7"/>
  <c r="BA546" i="7"/>
  <c r="BA547" i="7"/>
  <c r="BA548" i="7"/>
  <c r="BA549" i="7"/>
  <c r="BA550" i="7"/>
  <c r="BA551" i="7"/>
  <c r="BA552" i="7"/>
  <c r="BA553" i="7"/>
  <c r="BA554" i="7"/>
  <c r="BA555" i="7"/>
  <c r="BA556" i="7"/>
  <c r="BA557" i="7"/>
  <c r="BA558" i="7"/>
  <c r="BA559" i="7"/>
  <c r="BA560" i="7"/>
  <c r="BA561" i="7"/>
  <c r="BA562" i="7"/>
  <c r="BA563" i="7"/>
  <c r="BA564" i="7"/>
  <c r="BA565" i="7"/>
  <c r="BA566" i="7"/>
  <c r="BA567" i="7"/>
  <c r="BA568" i="7"/>
  <c r="BA569" i="7"/>
  <c r="BA570" i="7"/>
  <c r="BA571" i="7"/>
  <c r="BA572" i="7"/>
  <c r="BA573" i="7"/>
  <c r="BA574" i="7"/>
  <c r="BA575" i="7"/>
  <c r="BA576" i="7"/>
  <c r="BA577" i="7"/>
  <c r="BA578" i="7"/>
  <c r="BA579" i="7"/>
  <c r="BA580" i="7"/>
  <c r="BA581" i="7"/>
  <c r="BA582" i="7"/>
  <c r="BA583" i="7"/>
  <c r="BA584" i="7"/>
  <c r="BA585" i="7"/>
  <c r="BA586" i="7"/>
  <c r="BA587" i="7"/>
  <c r="BA588" i="7"/>
  <c r="BA589" i="7"/>
  <c r="BA590" i="7"/>
  <c r="BA591" i="7"/>
  <c r="BA592" i="7"/>
  <c r="BA593" i="7"/>
  <c r="BA594" i="7"/>
  <c r="BA595" i="7"/>
  <c r="BA596" i="7"/>
  <c r="BA597" i="7"/>
  <c r="BA598" i="7"/>
  <c r="BA599" i="7"/>
  <c r="BA600" i="7"/>
  <c r="BA601" i="7"/>
  <c r="BA602" i="7"/>
  <c r="BA603" i="7"/>
  <c r="BA604" i="7"/>
  <c r="BA605" i="7"/>
  <c r="BA606" i="7"/>
  <c r="BA607" i="7"/>
  <c r="BA608" i="7"/>
  <c r="BA609" i="7"/>
  <c r="BA610" i="7"/>
  <c r="BA611" i="7"/>
  <c r="BA612" i="7"/>
  <c r="BA613" i="7"/>
  <c r="BA614" i="7"/>
  <c r="BA615" i="7"/>
  <c r="BA616" i="7"/>
  <c r="BA617" i="7"/>
  <c r="BA618" i="7"/>
  <c r="BA619" i="7"/>
  <c r="BA620" i="7"/>
  <c r="BA621" i="7"/>
  <c r="BA622" i="7"/>
  <c r="BA623" i="7"/>
  <c r="BA624" i="7"/>
  <c r="BA625" i="7"/>
  <c r="BA626" i="7"/>
  <c r="BA627" i="7"/>
  <c r="BA628" i="7"/>
  <c r="BA629" i="7"/>
  <c r="BA630" i="7"/>
  <c r="BA631" i="7"/>
  <c r="BA632" i="7"/>
  <c r="BA633" i="7"/>
  <c r="BA634" i="7"/>
  <c r="BA635" i="7"/>
  <c r="BA636" i="7"/>
  <c r="BA637" i="7"/>
  <c r="BA638" i="7"/>
  <c r="BA639" i="7"/>
  <c r="BA640" i="7"/>
  <c r="BA641" i="7"/>
  <c r="BA642" i="7"/>
  <c r="BA643" i="7"/>
  <c r="BA644" i="7"/>
  <c r="BA645" i="7"/>
  <c r="BA646" i="7"/>
  <c r="BA647" i="7"/>
  <c r="BA648" i="7"/>
  <c r="BA649" i="7"/>
  <c r="BA650" i="7"/>
  <c r="BA651" i="7"/>
  <c r="BA652" i="7"/>
  <c r="BA653" i="7"/>
  <c r="BA654" i="7"/>
  <c r="BA655" i="7"/>
  <c r="BA656" i="7"/>
  <c r="BA657" i="7"/>
  <c r="BA658" i="7"/>
  <c r="BA659" i="7"/>
  <c r="BA660" i="7"/>
  <c r="BA661" i="7"/>
  <c r="BA662" i="7"/>
  <c r="BA663" i="7"/>
  <c r="BA664" i="7"/>
  <c r="BA665" i="7"/>
  <c r="BA666" i="7"/>
  <c r="BA667" i="7"/>
  <c r="BA668" i="7"/>
  <c r="BA669" i="7"/>
  <c r="BA670" i="7"/>
  <c r="BA671" i="7"/>
  <c r="BA672" i="7"/>
  <c r="BA673" i="7"/>
  <c r="BA674" i="7"/>
  <c r="BA675" i="7"/>
  <c r="BA676" i="7"/>
  <c r="BA677" i="7"/>
  <c r="BA678" i="7"/>
  <c r="BA679" i="7"/>
  <c r="BA680" i="7"/>
  <c r="BA681" i="7"/>
  <c r="BA682" i="7"/>
  <c r="BA683" i="7"/>
  <c r="BA684" i="7"/>
  <c r="BA685" i="7"/>
  <c r="BA686" i="7"/>
  <c r="BA687" i="7"/>
  <c r="BA688" i="7"/>
  <c r="BA689" i="7"/>
  <c r="BA690" i="7"/>
  <c r="BA691" i="7"/>
  <c r="BA692" i="7"/>
  <c r="BA693" i="7"/>
  <c r="BA694" i="7"/>
  <c r="BA695" i="7"/>
  <c r="BA696" i="7"/>
  <c r="BA697" i="7"/>
  <c r="BA698" i="7"/>
  <c r="BA699" i="7"/>
  <c r="BA700" i="7"/>
  <c r="BA701" i="7"/>
  <c r="BA702" i="7"/>
  <c r="BA703" i="7"/>
  <c r="BA704" i="7"/>
  <c r="BA705" i="7"/>
  <c r="BA706" i="7"/>
  <c r="BA707" i="7"/>
  <c r="BA708" i="7"/>
  <c r="BA709" i="7"/>
  <c r="BA710" i="7"/>
  <c r="BA711" i="7"/>
  <c r="BA712" i="7"/>
  <c r="BA713" i="7"/>
  <c r="BA714" i="7"/>
  <c r="BA715" i="7"/>
  <c r="BA716" i="7"/>
  <c r="BA717" i="7"/>
  <c r="BA718" i="7"/>
  <c r="BA719" i="7"/>
  <c r="BA720" i="7"/>
  <c r="BA721" i="7"/>
  <c r="BA722" i="7"/>
  <c r="BA723" i="7"/>
  <c r="BA724" i="7"/>
  <c r="BA725" i="7"/>
  <c r="BA726" i="7"/>
  <c r="BA727" i="7"/>
  <c r="BA728" i="7"/>
  <c r="BA729" i="7"/>
  <c r="BA730" i="7"/>
  <c r="BA731" i="7"/>
  <c r="BA732" i="7"/>
  <c r="BA733" i="7"/>
  <c r="BA734" i="7"/>
  <c r="BA735" i="7"/>
  <c r="BA736" i="7"/>
  <c r="BA737" i="7"/>
  <c r="BA738" i="7"/>
  <c r="BA739" i="7"/>
  <c r="BA740" i="7"/>
  <c r="BA741" i="7"/>
  <c r="BA742" i="7"/>
  <c r="BA743" i="7"/>
  <c r="BA744" i="7"/>
  <c r="BA745" i="7"/>
  <c r="BA746" i="7"/>
  <c r="BA747" i="7"/>
  <c r="BA748" i="7"/>
  <c r="BA749" i="7"/>
  <c r="BA750" i="7"/>
  <c r="BA751" i="7"/>
  <c r="BA752" i="7"/>
  <c r="BA753" i="7"/>
  <c r="BA754" i="7"/>
  <c r="BA755" i="7"/>
  <c r="BA756" i="7"/>
  <c r="BA757" i="7"/>
  <c r="BA758" i="7"/>
  <c r="BA759" i="7"/>
  <c r="BA760" i="7"/>
  <c r="BA761" i="7"/>
  <c r="BA762" i="7"/>
  <c r="BA763" i="7"/>
  <c r="BA764" i="7"/>
  <c r="BA765" i="7"/>
  <c r="BA766" i="7"/>
  <c r="BA767" i="7"/>
  <c r="BA768" i="7"/>
  <c r="BA769" i="7"/>
  <c r="BA770" i="7"/>
  <c r="BA771" i="7"/>
  <c r="BA772" i="7"/>
  <c r="BA773" i="7"/>
  <c r="BA774" i="7"/>
  <c r="BA775" i="7"/>
  <c r="BA776" i="7"/>
  <c r="BA777" i="7"/>
  <c r="BA778" i="7"/>
  <c r="BA779" i="7"/>
  <c r="BA780" i="7"/>
  <c r="BA781" i="7"/>
  <c r="BA782" i="7"/>
  <c r="BA783" i="7"/>
  <c r="BA784" i="7"/>
  <c r="BA785" i="7"/>
  <c r="BA786" i="7"/>
  <c r="BA787" i="7"/>
  <c r="BA788" i="7"/>
  <c r="BA789" i="7"/>
  <c r="BA790" i="7"/>
  <c r="BA791" i="7"/>
  <c r="BA792" i="7"/>
  <c r="BA793" i="7"/>
  <c r="BA794" i="7"/>
  <c r="BA795" i="7"/>
  <c r="BA796" i="7"/>
  <c r="BA797" i="7"/>
  <c r="BA798" i="7"/>
  <c r="BA799" i="7"/>
  <c r="BA800" i="7"/>
  <c r="BA801" i="7"/>
  <c r="BA802" i="7"/>
  <c r="BA803" i="7"/>
  <c r="BA804" i="7"/>
  <c r="BA805" i="7"/>
  <c r="BA806" i="7"/>
  <c r="BA807" i="7"/>
  <c r="BA808" i="7"/>
  <c r="BA809" i="7"/>
  <c r="BA810" i="7"/>
  <c r="BA811" i="7"/>
  <c r="BA812" i="7"/>
  <c r="BA813" i="7"/>
  <c r="BA814" i="7"/>
  <c r="BA815" i="7"/>
  <c r="BA816" i="7"/>
  <c r="BA817" i="7"/>
  <c r="BA818" i="7"/>
  <c r="BA819" i="7"/>
  <c r="BA820" i="7"/>
  <c r="BA821" i="7"/>
  <c r="BA822" i="7"/>
  <c r="BA823" i="7"/>
  <c r="BA824" i="7"/>
  <c r="BA825" i="7"/>
  <c r="BA826" i="7"/>
  <c r="BA827" i="7"/>
  <c r="BA828" i="7"/>
  <c r="BA829" i="7"/>
  <c r="BA830" i="7"/>
  <c r="BA831" i="7"/>
  <c r="BA832" i="7"/>
  <c r="BA833" i="7"/>
  <c r="BA834" i="7"/>
  <c r="BA835" i="7"/>
  <c r="BA836" i="7"/>
  <c r="BA837" i="7"/>
  <c r="BA838" i="7"/>
  <c r="BA839" i="7"/>
  <c r="BA840" i="7"/>
  <c r="BA841" i="7"/>
  <c r="BA842" i="7"/>
  <c r="BA843" i="7"/>
  <c r="BA844" i="7"/>
  <c r="BA845" i="7"/>
  <c r="BA846" i="7"/>
  <c r="BA847" i="7"/>
  <c r="BA848" i="7"/>
  <c r="BA849" i="7"/>
  <c r="BA850" i="7"/>
  <c r="BA851" i="7"/>
  <c r="BA852" i="7"/>
  <c r="BA853" i="7"/>
  <c r="BA854" i="7"/>
  <c r="BA855" i="7"/>
  <c r="BA856" i="7"/>
  <c r="BA857" i="7"/>
  <c r="BA858" i="7"/>
  <c r="BA859" i="7"/>
  <c r="BA860" i="7"/>
  <c r="BA861" i="7"/>
  <c r="BA862" i="7"/>
  <c r="BA863" i="7"/>
  <c r="BA864" i="7"/>
  <c r="BA865" i="7"/>
  <c r="BA866" i="7"/>
  <c r="BA867" i="7"/>
  <c r="BA868" i="7"/>
  <c r="BA869" i="7"/>
  <c r="BA870" i="7"/>
  <c r="BA871" i="7"/>
  <c r="BA872" i="7"/>
  <c r="BA873" i="7"/>
  <c r="BA874" i="7"/>
  <c r="BA875" i="7"/>
  <c r="BA876" i="7"/>
  <c r="BA877" i="7"/>
  <c r="BA878" i="7"/>
  <c r="BA879" i="7"/>
  <c r="BA880" i="7"/>
  <c r="BA881" i="7"/>
  <c r="BA882" i="7"/>
  <c r="BA883" i="7"/>
  <c r="BA884" i="7"/>
  <c r="BA885" i="7"/>
  <c r="BA886" i="7"/>
  <c r="BA887" i="7"/>
  <c r="BA888" i="7"/>
  <c r="BA889" i="7"/>
  <c r="BA890" i="7"/>
  <c r="BA891" i="7"/>
  <c r="BA892" i="7"/>
  <c r="BA893" i="7"/>
  <c r="BA894" i="7"/>
  <c r="BA895" i="7"/>
  <c r="BA896" i="7"/>
  <c r="BA897" i="7"/>
  <c r="BA898" i="7"/>
  <c r="BA899" i="7"/>
  <c r="BA900" i="7"/>
  <c r="BA901" i="7"/>
  <c r="BA902" i="7"/>
  <c r="BA903" i="7"/>
  <c r="BA904" i="7"/>
  <c r="BA905" i="7"/>
  <c r="BA906" i="7"/>
  <c r="BA907" i="7"/>
  <c r="BA908" i="7"/>
  <c r="BA909" i="7"/>
  <c r="BA910" i="7"/>
  <c r="BA911" i="7"/>
  <c r="BA912" i="7"/>
  <c r="BA913" i="7"/>
  <c r="BA914" i="7"/>
  <c r="BA915" i="7"/>
  <c r="BA916" i="7"/>
  <c r="BA917" i="7"/>
  <c r="BA918" i="7"/>
  <c r="BA919" i="7"/>
  <c r="BA920" i="7"/>
  <c r="BA921" i="7"/>
  <c r="BA922" i="7"/>
  <c r="BA923" i="7"/>
  <c r="BA924" i="7"/>
  <c r="BA925" i="7"/>
  <c r="BA926" i="7"/>
  <c r="BA927" i="7"/>
  <c r="BA928" i="7"/>
  <c r="BA929" i="7"/>
  <c r="BA930" i="7"/>
  <c r="BA931" i="7"/>
  <c r="BA932" i="7"/>
  <c r="BA933" i="7"/>
  <c r="BA934" i="7"/>
  <c r="BA935" i="7"/>
  <c r="BA936" i="7"/>
  <c r="BA937" i="7"/>
  <c r="BA938" i="7"/>
  <c r="BA939" i="7"/>
  <c r="BA940" i="7"/>
  <c r="BA941" i="7"/>
  <c r="BA942" i="7"/>
  <c r="BA943" i="7"/>
  <c r="BA944" i="7"/>
  <c r="BA945" i="7"/>
  <c r="BA946" i="7"/>
  <c r="BA947" i="7"/>
  <c r="BA948" i="7"/>
  <c r="BA949" i="7"/>
  <c r="BA950" i="7"/>
  <c r="BA951" i="7"/>
  <c r="BA952" i="7"/>
  <c r="BA953" i="7"/>
  <c r="BA954" i="7"/>
  <c r="BA955" i="7"/>
  <c r="BA956" i="7"/>
  <c r="BA957" i="7"/>
  <c r="BA958" i="7"/>
  <c r="BA959" i="7"/>
  <c r="BA960" i="7"/>
  <c r="BA961" i="7"/>
  <c r="BA962" i="7"/>
  <c r="BA963" i="7"/>
  <c r="BA964" i="7"/>
  <c r="BA965" i="7"/>
  <c r="BA966" i="7"/>
  <c r="BA967" i="7"/>
  <c r="BA968" i="7"/>
  <c r="BA969" i="7"/>
  <c r="BA970" i="7"/>
  <c r="BA971" i="7"/>
  <c r="BA972" i="7"/>
  <c r="BA973" i="7"/>
  <c r="BA974" i="7"/>
  <c r="BA975" i="7"/>
  <c r="BA976" i="7"/>
  <c r="BA977" i="7"/>
  <c r="BA978" i="7"/>
  <c r="BA979" i="7"/>
  <c r="BA980" i="7"/>
  <c r="BA981" i="7"/>
  <c r="BA982" i="7"/>
  <c r="BA983" i="7"/>
  <c r="BA984" i="7"/>
  <c r="BA985" i="7"/>
  <c r="BA986" i="7"/>
  <c r="BA987" i="7"/>
  <c r="BA988" i="7"/>
  <c r="BA989" i="7"/>
  <c r="BA990" i="7"/>
  <c r="BA991" i="7"/>
  <c r="BA992" i="7"/>
  <c r="BA993" i="7"/>
  <c r="BA994" i="7"/>
  <c r="BA995" i="7"/>
  <c r="BA996" i="7"/>
  <c r="BA997" i="7"/>
  <c r="BA998" i="7"/>
  <c r="BA999" i="7"/>
  <c r="BA1000" i="7"/>
  <c r="BA1001" i="7"/>
  <c r="BA1002" i="7"/>
  <c r="BA1003" i="7"/>
  <c r="BA1004" i="7"/>
  <c r="BA1005" i="7"/>
  <c r="BA1006" i="7"/>
  <c r="BA1007" i="7"/>
  <c r="BA1008" i="7"/>
  <c r="BA1009" i="7"/>
  <c r="BA1010" i="7"/>
  <c r="BA1011" i="7"/>
  <c r="BA1012" i="7"/>
  <c r="BA1013" i="7"/>
  <c r="BA1014" i="7"/>
  <c r="BA1015" i="7"/>
  <c r="BA1016" i="7"/>
  <c r="BA1017" i="7"/>
  <c r="BA1018" i="7"/>
  <c r="BA1019" i="7"/>
  <c r="BA1020" i="7"/>
  <c r="BA1021" i="7"/>
  <c r="BA1022" i="7"/>
  <c r="BA1023" i="7"/>
  <c r="BA1024" i="7"/>
  <c r="BA1025" i="7"/>
  <c r="BA1026" i="7"/>
  <c r="BA1027" i="7"/>
  <c r="BA1028" i="7"/>
  <c r="BA1029" i="7"/>
  <c r="BA1030" i="7"/>
  <c r="BA1031" i="7"/>
  <c r="BA1032" i="7"/>
  <c r="BA1033" i="7"/>
  <c r="BA1034" i="7"/>
  <c r="BA1035" i="7"/>
  <c r="BA1036" i="7"/>
  <c r="BA1037" i="7"/>
  <c r="BA1038" i="7"/>
  <c r="BA1039" i="7"/>
  <c r="BA1040" i="7"/>
  <c r="BA1041" i="7"/>
  <c r="BA1042" i="7"/>
  <c r="BA1043" i="7"/>
  <c r="BA1044" i="7"/>
  <c r="BA1045" i="7"/>
  <c r="BA1046" i="7"/>
  <c r="BA1047" i="7"/>
  <c r="BA1048" i="7"/>
  <c r="BA1049" i="7"/>
  <c r="BA1050" i="7"/>
  <c r="BA1051" i="7"/>
  <c r="BA1052" i="7"/>
  <c r="BA1053" i="7"/>
  <c r="BA1054" i="7"/>
  <c r="BA1055" i="7"/>
  <c r="BA1056" i="7"/>
  <c r="BA1057" i="7"/>
  <c r="BA1058" i="7"/>
  <c r="BA1059" i="7"/>
  <c r="BA1060" i="7"/>
  <c r="BA1061" i="7"/>
  <c r="BA1062" i="7"/>
  <c r="BA1063" i="7"/>
  <c r="BA1064" i="7"/>
  <c r="BA1065" i="7"/>
  <c r="BA1066" i="7"/>
  <c r="BA1067" i="7"/>
  <c r="BA1068" i="7"/>
  <c r="BA1069" i="7"/>
  <c r="BA1070" i="7"/>
  <c r="BA1071" i="7"/>
  <c r="BA1072" i="7"/>
  <c r="BA1073" i="7"/>
  <c r="BA1074" i="7"/>
  <c r="BA1075" i="7"/>
  <c r="BA1076" i="7"/>
  <c r="BA1077" i="7"/>
  <c r="BA1078" i="7"/>
  <c r="BA1079" i="7"/>
  <c r="BA1080" i="7"/>
  <c r="BA1081" i="7"/>
  <c r="BA1082" i="7"/>
  <c r="BA1083" i="7"/>
  <c r="BA1084" i="7"/>
  <c r="BA1085" i="7"/>
  <c r="BA1086" i="7"/>
  <c r="BA1087" i="7"/>
  <c r="BA1088" i="7"/>
  <c r="BA1089" i="7"/>
  <c r="BA1090" i="7"/>
  <c r="BA1091" i="7"/>
  <c r="BA1092" i="7"/>
  <c r="BA1093" i="7"/>
  <c r="BA1094" i="7"/>
  <c r="BA1095" i="7"/>
  <c r="BA1096" i="7"/>
  <c r="BA1097" i="7"/>
  <c r="BA1098" i="7"/>
  <c r="BA1099" i="7"/>
  <c r="BA1100" i="7"/>
  <c r="BA1101" i="7"/>
  <c r="BA1102" i="7"/>
  <c r="BA1103" i="7"/>
  <c r="BA1104" i="7"/>
  <c r="BA1105" i="7"/>
  <c r="BA1106" i="7"/>
  <c r="BA1107" i="7"/>
  <c r="BA1108" i="7"/>
  <c r="BA1109" i="7"/>
  <c r="BA1110" i="7"/>
  <c r="BA1111" i="7"/>
  <c r="BA1112" i="7"/>
  <c r="BA1113" i="7"/>
  <c r="BA1114" i="7"/>
  <c r="BA1115" i="7"/>
  <c r="BA1116" i="7"/>
  <c r="BA1117" i="7"/>
  <c r="BA1118" i="7"/>
  <c r="BA1119" i="7"/>
  <c r="BA1120" i="7"/>
  <c r="BA1121" i="7"/>
  <c r="BA1122" i="7"/>
  <c r="BA1123" i="7"/>
  <c r="BA1124" i="7"/>
  <c r="BA1125" i="7"/>
  <c r="BA1126" i="7"/>
  <c r="BA1127" i="7"/>
  <c r="BA1128" i="7"/>
  <c r="BA1129" i="7"/>
  <c r="BA1130" i="7"/>
  <c r="BA1131" i="7"/>
  <c r="BA1132" i="7"/>
  <c r="BA1133" i="7"/>
  <c r="BA1134" i="7"/>
  <c r="BA1135" i="7"/>
  <c r="BA1136" i="7"/>
  <c r="BA1137" i="7"/>
  <c r="BA1138" i="7"/>
  <c r="BA1139" i="7"/>
  <c r="BA1140" i="7"/>
  <c r="BA1141" i="7"/>
  <c r="BA1142" i="7"/>
  <c r="BA1143" i="7"/>
  <c r="BA1144" i="7"/>
  <c r="BA1145" i="7"/>
  <c r="BA1146" i="7"/>
  <c r="BA1147" i="7"/>
  <c r="BA1148" i="7"/>
  <c r="BA1149" i="7"/>
  <c r="BA1150" i="7"/>
  <c r="BA1151" i="7"/>
  <c r="BA1152" i="7"/>
  <c r="BA1153" i="7"/>
  <c r="BA1154" i="7"/>
  <c r="BA1155" i="7"/>
  <c r="BA1156" i="7"/>
  <c r="BA1157" i="7"/>
  <c r="BA1158" i="7"/>
  <c r="BA1159" i="7"/>
  <c r="BA1160" i="7"/>
  <c r="BA1161" i="7"/>
  <c r="BA1162" i="7"/>
  <c r="BA1163" i="7"/>
  <c r="BA1164" i="7"/>
  <c r="BA1165" i="7"/>
  <c r="BA1166" i="7"/>
  <c r="BA1167" i="7"/>
  <c r="BA1168" i="7"/>
  <c r="BA1169" i="7"/>
  <c r="BA1170" i="7"/>
  <c r="BA1171" i="7"/>
  <c r="BA1172" i="7"/>
  <c r="BA1173" i="7"/>
  <c r="BA1174" i="7"/>
  <c r="BA1175" i="7"/>
  <c r="BA1176" i="7"/>
  <c r="BA1177" i="7"/>
  <c r="BA1178" i="7"/>
  <c r="BA1179" i="7"/>
  <c r="BA1180" i="7"/>
  <c r="BA1181" i="7"/>
  <c r="BA1182" i="7"/>
  <c r="BA1183" i="7"/>
  <c r="BA1184" i="7"/>
  <c r="BA1185" i="7"/>
  <c r="BA1186" i="7"/>
  <c r="BA1187" i="7"/>
  <c r="BA1188" i="7"/>
  <c r="BA1189" i="7"/>
  <c r="BA1190" i="7"/>
  <c r="BA1191" i="7"/>
  <c r="BA1192" i="7"/>
  <c r="BA1193" i="7"/>
  <c r="BA1194" i="7"/>
  <c r="BA1195" i="7"/>
  <c r="BA1196" i="7"/>
  <c r="BA1197" i="7"/>
  <c r="BA1198" i="7"/>
  <c r="BA1199" i="7"/>
  <c r="BA1200" i="7"/>
  <c r="BA1201" i="7"/>
  <c r="BA1202" i="7"/>
  <c r="BA1203" i="7"/>
  <c r="BA1204" i="7"/>
  <c r="BA1205" i="7"/>
  <c r="BA1206" i="7"/>
  <c r="BA1207" i="7"/>
  <c r="BA1208" i="7"/>
  <c r="BA1209" i="7"/>
  <c r="BA1210" i="7"/>
  <c r="BA1211" i="7"/>
  <c r="BA1212" i="7"/>
  <c r="BA1213" i="7"/>
  <c r="BA1214" i="7"/>
  <c r="BA1215" i="7"/>
  <c r="BA1216" i="7"/>
  <c r="BA1217" i="7"/>
  <c r="BA1218" i="7"/>
  <c r="BA1219" i="7"/>
  <c r="BA1220" i="7"/>
  <c r="BA1221" i="7"/>
  <c r="BA1222" i="7"/>
  <c r="BA1223" i="7"/>
  <c r="BA1224" i="7"/>
  <c r="BA1225" i="7"/>
  <c r="BA1226" i="7"/>
  <c r="BA1227" i="7"/>
  <c r="BA1228" i="7"/>
  <c r="BA1229" i="7"/>
  <c r="BA1230" i="7"/>
  <c r="BA1231" i="7"/>
  <c r="BA1232" i="7"/>
  <c r="BA1233" i="7"/>
  <c r="BA1234" i="7"/>
  <c r="BA1235" i="7"/>
  <c r="BA1236" i="7"/>
  <c r="BA1237" i="7"/>
  <c r="BA1238" i="7"/>
  <c r="BA1239" i="7"/>
  <c r="BA1240" i="7"/>
  <c r="BA1241" i="7"/>
  <c r="BA1242" i="7"/>
  <c r="BA1243" i="7"/>
  <c r="BA1244" i="7"/>
  <c r="BA1245" i="7"/>
  <c r="BA1246" i="7"/>
  <c r="BA1247" i="7"/>
  <c r="BA1248" i="7"/>
  <c r="BA1249" i="7"/>
  <c r="BA1250" i="7"/>
  <c r="BA1251" i="7"/>
  <c r="BA1252" i="7"/>
  <c r="BA1253" i="7"/>
  <c r="BA1254" i="7"/>
  <c r="BA1255" i="7"/>
  <c r="BA1256" i="7"/>
  <c r="BA1257" i="7"/>
  <c r="BA1258" i="7"/>
  <c r="BA1259" i="7"/>
  <c r="BA1260" i="7"/>
  <c r="BA1261" i="7"/>
  <c r="BA1262" i="7"/>
  <c r="BA1263" i="7"/>
  <c r="BA1264" i="7"/>
  <c r="BA1265" i="7"/>
  <c r="BA1266" i="7"/>
  <c r="BA1267" i="7"/>
  <c r="BA1268" i="7"/>
  <c r="BA1269" i="7"/>
  <c r="BA1270" i="7"/>
  <c r="BA1271" i="7"/>
  <c r="BA1272" i="7"/>
  <c r="BA1273" i="7"/>
  <c r="BA1274" i="7"/>
  <c r="BA1275" i="7"/>
  <c r="BA1276" i="7"/>
  <c r="BA1277" i="7"/>
  <c r="BA1278" i="7"/>
  <c r="BA1279" i="7"/>
  <c r="BA1280" i="7"/>
  <c r="BA1281" i="7"/>
  <c r="BA1282" i="7"/>
  <c r="BA1283" i="7"/>
  <c r="BA1284" i="7"/>
  <c r="BA1285" i="7"/>
  <c r="BA1286" i="7"/>
  <c r="BA1287" i="7"/>
  <c r="BA1288" i="7"/>
  <c r="BA1289" i="7"/>
  <c r="BA1290" i="7"/>
  <c r="BA1291" i="7"/>
  <c r="BA1292" i="7"/>
  <c r="BA1293" i="7"/>
  <c r="BA1294" i="7"/>
  <c r="BA1295" i="7"/>
  <c r="BA1296" i="7"/>
  <c r="BA1297" i="7"/>
  <c r="BA1298" i="7"/>
  <c r="BA1299" i="7"/>
  <c r="BA1300" i="7"/>
  <c r="BA1301" i="7"/>
  <c r="BA1302" i="7"/>
  <c r="BA1303" i="7"/>
  <c r="BA1304" i="7"/>
  <c r="BA1305" i="7"/>
  <c r="BA1306" i="7"/>
  <c r="BA1307" i="7"/>
  <c r="BA1308" i="7"/>
  <c r="BA1309" i="7"/>
  <c r="BA1310" i="7"/>
  <c r="BA1311" i="7"/>
  <c r="BA1312" i="7"/>
  <c r="BA1313" i="7"/>
  <c r="BA1314" i="7"/>
  <c r="BA1315" i="7"/>
  <c r="BA1316" i="7"/>
  <c r="BA1317" i="7"/>
  <c r="BA1318" i="7"/>
  <c r="BA1319" i="7"/>
  <c r="BA1320" i="7"/>
  <c r="BA1321" i="7"/>
  <c r="BA1322" i="7"/>
  <c r="BA1323" i="7"/>
  <c r="BA1324" i="7"/>
  <c r="BA1325" i="7"/>
  <c r="BA1326" i="7"/>
  <c r="BA1327" i="7"/>
  <c r="BA1328" i="7"/>
  <c r="BA1329" i="7"/>
  <c r="BA1330" i="7"/>
  <c r="BA1331" i="7"/>
  <c r="BA1332" i="7"/>
  <c r="BA1333" i="7"/>
  <c r="BA1334" i="7"/>
  <c r="BA1335" i="7"/>
  <c r="BA1336" i="7"/>
  <c r="BA1337" i="7"/>
  <c r="BA1338" i="7"/>
  <c r="BA1339" i="7"/>
  <c r="BA1340" i="7"/>
  <c r="BA1341" i="7"/>
  <c r="BA1342" i="7"/>
  <c r="BA1343" i="7"/>
  <c r="BA1344" i="7"/>
  <c r="BA1345" i="7"/>
  <c r="BA1346" i="7"/>
  <c r="BA1347" i="7"/>
  <c r="BA1348" i="7"/>
  <c r="BA1349" i="7"/>
  <c r="BA1350" i="7"/>
  <c r="BA1351" i="7"/>
  <c r="BA1352" i="7"/>
  <c r="BA1353" i="7"/>
  <c r="BA1354" i="7"/>
  <c r="BA1355" i="7"/>
  <c r="BA1356" i="7"/>
  <c r="BA1357" i="7"/>
  <c r="BA1358" i="7"/>
  <c r="BA1359" i="7"/>
  <c r="BA1360" i="7"/>
  <c r="BA1361" i="7"/>
  <c r="BA1362" i="7"/>
  <c r="BA1363" i="7"/>
  <c r="BA1364" i="7"/>
  <c r="BA1365" i="7"/>
  <c r="BA1366" i="7"/>
  <c r="BA1367" i="7"/>
  <c r="BA1368" i="7"/>
  <c r="BA1369" i="7"/>
  <c r="BA1370" i="7"/>
  <c r="BA1371" i="7"/>
  <c r="BA1372" i="7"/>
  <c r="BA1373" i="7"/>
  <c r="BA1374" i="7"/>
  <c r="BA1375" i="7"/>
  <c r="BA1376" i="7"/>
  <c r="BA1377" i="7"/>
  <c r="BA1378" i="7"/>
  <c r="BA1379" i="7"/>
  <c r="BA1380" i="7"/>
  <c r="BA1381" i="7"/>
  <c r="BA1382" i="7"/>
  <c r="BA1383" i="7"/>
  <c r="BA1384" i="7"/>
  <c r="BA1385" i="7"/>
  <c r="BA1386" i="7"/>
  <c r="BA1387" i="7"/>
  <c r="BA1388" i="7"/>
  <c r="BA1389" i="7"/>
  <c r="BA1390" i="7"/>
  <c r="BA1391" i="7"/>
  <c r="BA1392" i="7"/>
  <c r="BA1393" i="7"/>
  <c r="BA1394" i="7"/>
  <c r="BA1395" i="7"/>
  <c r="BA1396" i="7"/>
  <c r="BA1397" i="7"/>
  <c r="BA1398" i="7"/>
  <c r="BA1399" i="7"/>
  <c r="BA1400" i="7"/>
  <c r="BA1401" i="7"/>
  <c r="BA1402" i="7"/>
  <c r="BA1403" i="7"/>
  <c r="BA1404" i="7"/>
  <c r="BA1405" i="7"/>
  <c r="BA1406" i="7"/>
  <c r="BA1407" i="7"/>
  <c r="BA1408" i="7"/>
  <c r="BA1409" i="7"/>
  <c r="BA1410" i="7"/>
  <c r="BA1411" i="7"/>
  <c r="BA1412" i="7"/>
  <c r="BA1413" i="7"/>
  <c r="BA1414" i="7"/>
  <c r="BA1415" i="7"/>
  <c r="BA1416" i="7"/>
  <c r="BA1417" i="7"/>
  <c r="BA1418" i="7"/>
  <c r="BA1419" i="7"/>
  <c r="BA1420" i="7"/>
  <c r="BA1421" i="7"/>
  <c r="BA1422" i="7"/>
  <c r="BA1423" i="7"/>
  <c r="BA1424" i="7"/>
  <c r="BA1425" i="7"/>
  <c r="BA1426" i="7"/>
  <c r="BA1427" i="7"/>
  <c r="BA1428" i="7"/>
  <c r="BA1429" i="7"/>
  <c r="BA1430" i="7"/>
  <c r="BA1431" i="7"/>
  <c r="BA1432" i="7"/>
  <c r="BA1433" i="7"/>
  <c r="BA1434" i="7"/>
  <c r="BA1435" i="7"/>
  <c r="BA1436" i="7"/>
  <c r="BA1437" i="7"/>
  <c r="BA1438" i="7"/>
  <c r="BA1439" i="7"/>
  <c r="BA1440" i="7"/>
  <c r="BA1441" i="7"/>
  <c r="BA1442" i="7"/>
  <c r="BA1443" i="7"/>
  <c r="BA1444" i="7"/>
  <c r="BA1445" i="7"/>
  <c r="BA1446" i="7"/>
  <c r="BA1447" i="7"/>
  <c r="BA1448" i="7"/>
  <c r="BA1449" i="7"/>
  <c r="BA1450" i="7"/>
  <c r="BA1451" i="7"/>
  <c r="BA1452" i="7"/>
  <c r="BA1453" i="7"/>
  <c r="BA1454" i="7"/>
  <c r="BA1455" i="7"/>
  <c r="BA1456" i="7"/>
  <c r="BA1457" i="7"/>
  <c r="BA1458" i="7"/>
  <c r="BA1459" i="7"/>
  <c r="BA1460" i="7"/>
  <c r="BA1461" i="7"/>
  <c r="BA1462" i="7"/>
  <c r="BA1463" i="7"/>
  <c r="BA1464" i="7"/>
  <c r="BA1465" i="7"/>
  <c r="BA1466" i="7"/>
  <c r="BA1467" i="7"/>
  <c r="BA1468" i="7"/>
  <c r="BA1469" i="7"/>
  <c r="BA1470" i="7"/>
  <c r="BA1471" i="7"/>
  <c r="BA1472" i="7"/>
  <c r="BA1473" i="7"/>
  <c r="BA1474" i="7"/>
  <c r="BA1475" i="7"/>
  <c r="BA1476" i="7"/>
  <c r="BA1477" i="7"/>
  <c r="BA1478" i="7"/>
  <c r="BA1479" i="7"/>
  <c r="BA1480" i="7"/>
  <c r="BA1481" i="7"/>
  <c r="BA1482" i="7"/>
  <c r="BA1483" i="7"/>
  <c r="BA1484" i="7"/>
  <c r="BA1485" i="7"/>
  <c r="BA1486" i="7"/>
  <c r="BA1487" i="7"/>
  <c r="BA1488" i="7"/>
  <c r="BA1489" i="7"/>
  <c r="BA1490" i="7"/>
  <c r="BA1491" i="7"/>
  <c r="BA1492" i="7"/>
  <c r="BA1493" i="7"/>
  <c r="BA1494" i="7"/>
  <c r="BA1495" i="7"/>
  <c r="BA1496" i="7"/>
  <c r="BA1497" i="7"/>
  <c r="BA1498" i="7"/>
  <c r="BA1499" i="7"/>
  <c r="BA1500" i="7"/>
  <c r="BA1501" i="7"/>
  <c r="BA1502" i="7"/>
  <c r="BA1503" i="7"/>
  <c r="BA1504" i="7"/>
  <c r="BA1505" i="7"/>
  <c r="BA1506" i="7"/>
  <c r="BA1507" i="7"/>
  <c r="BA1508" i="7"/>
  <c r="BA1509" i="7"/>
  <c r="BA1510" i="7"/>
  <c r="BA1511" i="7"/>
  <c r="BA1512" i="7"/>
  <c r="BA1513" i="7"/>
  <c r="BA1514" i="7"/>
  <c r="BA1515" i="7"/>
  <c r="BA1516" i="7"/>
  <c r="BA1517" i="7"/>
  <c r="BA1518" i="7"/>
  <c r="BA1519" i="7"/>
  <c r="BA1520" i="7"/>
  <c r="BA1521" i="7"/>
  <c r="BA1522" i="7"/>
  <c r="BA1523" i="7"/>
  <c r="BA1524" i="7"/>
  <c r="BA1525" i="7"/>
  <c r="BA1526" i="7"/>
  <c r="BA1527" i="7"/>
  <c r="BA1528" i="7"/>
  <c r="BA1529" i="7"/>
  <c r="BA1530" i="7"/>
  <c r="BA1531" i="7"/>
  <c r="BA1532" i="7"/>
  <c r="BA1533" i="7"/>
  <c r="BA1534" i="7"/>
  <c r="BA1535" i="7"/>
  <c r="BA1536" i="7"/>
  <c r="BA1537" i="7"/>
  <c r="BA1538" i="7"/>
  <c r="BA1539" i="7"/>
  <c r="BA1540" i="7"/>
  <c r="BA1541" i="7"/>
  <c r="BA1542" i="7"/>
  <c r="BA1543" i="7"/>
  <c r="BA1544" i="7"/>
  <c r="BA1545" i="7"/>
  <c r="BA1546" i="7"/>
  <c r="BA1547" i="7"/>
  <c r="BA1548" i="7"/>
  <c r="BA1549" i="7"/>
  <c r="BA1550" i="7"/>
  <c r="BA1551" i="7"/>
  <c r="BA1552" i="7"/>
  <c r="BA1553" i="7"/>
  <c r="BA1554" i="7"/>
  <c r="BA1555" i="7"/>
  <c r="BA1556" i="7"/>
  <c r="BA1557" i="7"/>
  <c r="BA1558" i="7"/>
  <c r="BA1559" i="7"/>
  <c r="BA1560" i="7"/>
  <c r="BA1561" i="7"/>
  <c r="BA1562" i="7"/>
  <c r="BA1563" i="7"/>
  <c r="BA1564" i="7"/>
  <c r="BA1565" i="7"/>
  <c r="BA1566" i="7"/>
  <c r="BA1567" i="7"/>
  <c r="BA1568" i="7"/>
  <c r="BA1569" i="7"/>
  <c r="BA1570" i="7"/>
  <c r="BA1571" i="7"/>
  <c r="BA1572" i="7"/>
  <c r="BA1573" i="7"/>
  <c r="BA1574" i="7"/>
  <c r="BA1575" i="7"/>
  <c r="BA1576" i="7"/>
  <c r="BA1577" i="7"/>
  <c r="BA1578" i="7"/>
  <c r="BA1579" i="7"/>
  <c r="BA1580" i="7"/>
  <c r="BA1581" i="7"/>
  <c r="BA1582" i="7"/>
  <c r="BA1583" i="7"/>
  <c r="BA1584" i="7"/>
  <c r="BA1585" i="7"/>
  <c r="BA1586" i="7"/>
  <c r="BA1587" i="7"/>
  <c r="BA1588" i="7"/>
  <c r="BA1589" i="7"/>
  <c r="BA1590" i="7"/>
  <c r="BA1591" i="7"/>
  <c r="BA1592" i="7"/>
  <c r="BA1593" i="7"/>
  <c r="BA1594" i="7"/>
  <c r="BA1595" i="7"/>
  <c r="BA1596" i="7"/>
  <c r="BA1597" i="7"/>
  <c r="BA1598" i="7"/>
  <c r="BA1599" i="7"/>
  <c r="BA1600" i="7"/>
  <c r="BA1601" i="7"/>
  <c r="BA1602" i="7"/>
  <c r="BA1603" i="7"/>
  <c r="BA1604" i="7"/>
  <c r="BA1605" i="7"/>
  <c r="BA1606" i="7"/>
  <c r="BA1607" i="7"/>
  <c r="BA1608" i="7"/>
  <c r="BA1609" i="7"/>
  <c r="BA1610" i="7"/>
  <c r="BA1611" i="7"/>
  <c r="BA1612" i="7"/>
  <c r="BA1613" i="7"/>
  <c r="BA1614" i="7"/>
  <c r="BA1615" i="7"/>
  <c r="BA1616" i="7"/>
  <c r="BA1617" i="7"/>
  <c r="BA1618" i="7"/>
  <c r="BA1619" i="7"/>
  <c r="BA1620" i="7"/>
  <c r="BA1621" i="7"/>
  <c r="BA1622" i="7"/>
  <c r="BA1623" i="7"/>
  <c r="BA1624" i="7"/>
  <c r="BA1625" i="7"/>
  <c r="BA1626" i="7"/>
  <c r="BA1627" i="7"/>
  <c r="BA1628" i="7"/>
  <c r="BA1629" i="7"/>
  <c r="BA1630" i="7"/>
  <c r="BA1631" i="7"/>
  <c r="BA1632" i="7"/>
  <c r="BA1633" i="7"/>
  <c r="BA1634" i="7"/>
  <c r="BA1635" i="7"/>
  <c r="BA1636" i="7"/>
  <c r="BA1637" i="7"/>
  <c r="BA1638" i="7"/>
  <c r="BA1639" i="7"/>
  <c r="BA1640" i="7"/>
  <c r="BA1641" i="7"/>
  <c r="BA1642" i="7"/>
  <c r="BA1643" i="7"/>
  <c r="BA1644" i="7"/>
  <c r="BA1645" i="7"/>
  <c r="BA1646" i="7"/>
  <c r="BA1647" i="7"/>
  <c r="BA1648" i="7"/>
  <c r="BA1649" i="7"/>
  <c r="BA1650" i="7"/>
  <c r="BA1651" i="7"/>
  <c r="BA1652" i="7"/>
  <c r="BA1653" i="7"/>
  <c r="BA1654" i="7"/>
  <c r="BA1655" i="7"/>
  <c r="BA1656" i="7"/>
  <c r="BA1657" i="7"/>
  <c r="BA1658" i="7"/>
  <c r="BA1659" i="7"/>
  <c r="BA1660" i="7"/>
  <c r="BA1661" i="7"/>
  <c r="BA1662" i="7"/>
  <c r="BA1663" i="7"/>
  <c r="BA1664" i="7"/>
  <c r="BA1665" i="7"/>
  <c r="BA1666" i="7"/>
  <c r="BA1667" i="7"/>
  <c r="BA1668" i="7"/>
  <c r="BA1669" i="7"/>
  <c r="BA1670" i="7"/>
  <c r="BA1671" i="7"/>
  <c r="BA1672" i="7"/>
  <c r="BA1673" i="7"/>
  <c r="BA1674" i="7"/>
  <c r="BA1675" i="7"/>
  <c r="BA1676" i="7"/>
  <c r="BA1677" i="7"/>
  <c r="BA1678" i="7"/>
  <c r="BA1679" i="7"/>
  <c r="BA1680" i="7"/>
  <c r="BA1681" i="7"/>
  <c r="BA1682" i="7"/>
  <c r="BA1683" i="7"/>
  <c r="BA1684" i="7"/>
  <c r="BA1685" i="7"/>
  <c r="BA1686" i="7"/>
  <c r="BA1687" i="7"/>
  <c r="BA1688" i="7"/>
  <c r="BA1689" i="7"/>
  <c r="BA1690" i="7"/>
  <c r="BA1691" i="7"/>
  <c r="BA1692" i="7"/>
  <c r="BA1693" i="7"/>
  <c r="BA1694" i="7"/>
  <c r="BA1695" i="7"/>
  <c r="BA1696" i="7"/>
  <c r="BA1697" i="7"/>
  <c r="BA1698" i="7"/>
  <c r="BA1699" i="7"/>
  <c r="BA1700" i="7"/>
  <c r="BA1701" i="7"/>
  <c r="BA1702" i="7"/>
  <c r="BA1703" i="7"/>
  <c r="BA1704" i="7"/>
  <c r="BA1705" i="7"/>
  <c r="BA1706" i="7"/>
  <c r="BA1707" i="7"/>
  <c r="BA1708" i="7"/>
  <c r="BA1709" i="7"/>
  <c r="BA1710" i="7"/>
  <c r="BA1711" i="7"/>
  <c r="BA1712" i="7"/>
  <c r="BA1713" i="7"/>
  <c r="BA1714" i="7"/>
  <c r="BA1715" i="7"/>
  <c r="BA1716" i="7"/>
  <c r="BA1717" i="7"/>
  <c r="BA1718" i="7"/>
  <c r="BA1719" i="7"/>
  <c r="BA1720" i="7"/>
  <c r="BA1721" i="7"/>
  <c r="BA1722" i="7"/>
  <c r="BA1723" i="7"/>
  <c r="BA1724" i="7"/>
  <c r="BA1725" i="7"/>
  <c r="BA1726" i="7"/>
  <c r="BA1727" i="7"/>
  <c r="BA1728" i="7"/>
  <c r="BA1729" i="7"/>
  <c r="BA1730" i="7"/>
  <c r="BA1731" i="7"/>
  <c r="BA1732" i="7"/>
  <c r="BA1733" i="7"/>
  <c r="BA1734" i="7"/>
  <c r="BA1735" i="7"/>
  <c r="BA1736" i="7"/>
  <c r="BA1737" i="7"/>
  <c r="BA1738" i="7"/>
  <c r="BA1739" i="7"/>
  <c r="BA1740" i="7"/>
  <c r="BA1741" i="7"/>
  <c r="BA1742" i="7"/>
  <c r="BA1743" i="7"/>
  <c r="BA1744" i="7"/>
  <c r="BA1745" i="7"/>
  <c r="BA1746" i="7"/>
  <c r="BA1747" i="7"/>
  <c r="BA1748" i="7"/>
  <c r="BA1749" i="7"/>
  <c r="BA1750" i="7"/>
  <c r="BA1751" i="7"/>
  <c r="BA1752" i="7"/>
  <c r="BA1753" i="7"/>
  <c r="BA1754" i="7"/>
  <c r="BA1755" i="7"/>
  <c r="BA1756" i="7"/>
  <c r="BA1757" i="7"/>
  <c r="BA1758" i="7"/>
  <c r="BA1759" i="7"/>
  <c r="BA1760" i="7"/>
  <c r="BA1761" i="7"/>
  <c r="BA1762" i="7"/>
  <c r="BA1763" i="7"/>
  <c r="BA1764" i="7"/>
  <c r="BA1765" i="7"/>
  <c r="BA1766" i="7"/>
  <c r="BA1767" i="7"/>
  <c r="BA1768" i="7"/>
  <c r="BA1769" i="7"/>
  <c r="BA1770" i="7"/>
  <c r="BA1771" i="7"/>
  <c r="BA1772" i="7"/>
  <c r="BA1773" i="7"/>
  <c r="BA1774" i="7"/>
  <c r="BA1775" i="7"/>
  <c r="BA1776" i="7"/>
  <c r="BA1777" i="7"/>
  <c r="BA1778" i="7"/>
  <c r="BA1779" i="7"/>
  <c r="BA1780" i="7"/>
  <c r="BA1781" i="7"/>
  <c r="BA1782" i="7"/>
  <c r="BA1783" i="7"/>
  <c r="BA1784" i="7"/>
  <c r="BA1785" i="7"/>
  <c r="BA1786" i="7"/>
  <c r="BA1787" i="7"/>
  <c r="BA1788" i="7"/>
  <c r="BA1789" i="7"/>
  <c r="BA1790" i="7"/>
  <c r="BA1791" i="7"/>
  <c r="BA1792" i="7"/>
  <c r="BA1793" i="7"/>
  <c r="BA1794" i="7"/>
  <c r="BA1795" i="7"/>
  <c r="BA1796" i="7"/>
  <c r="BA1797" i="7"/>
  <c r="BA1798" i="7"/>
  <c r="BA1799" i="7"/>
  <c r="BA1800" i="7"/>
  <c r="BA1801" i="7"/>
  <c r="BA1802" i="7"/>
  <c r="BA1803" i="7"/>
  <c r="BA1804" i="7"/>
  <c r="BA1805" i="7"/>
  <c r="BA1806" i="7"/>
  <c r="BA1807" i="7"/>
  <c r="BA1808" i="7"/>
  <c r="BA1809" i="7"/>
  <c r="BA1810" i="7"/>
  <c r="BA1811" i="7"/>
  <c r="BA1812" i="7"/>
  <c r="BA1813" i="7"/>
  <c r="BA1814" i="7"/>
  <c r="BA1815" i="7"/>
  <c r="BA1816" i="7"/>
  <c r="BA1817" i="7"/>
  <c r="BA1818" i="7"/>
  <c r="BA1819" i="7"/>
  <c r="BA1820" i="7"/>
  <c r="BA1821" i="7"/>
  <c r="BA1822" i="7"/>
  <c r="BA1823" i="7"/>
  <c r="BA1824" i="7"/>
  <c r="BA1825" i="7"/>
  <c r="BA1826" i="7"/>
  <c r="BA1827" i="7"/>
  <c r="BA1828" i="7"/>
  <c r="BA1829" i="7"/>
  <c r="BA1830" i="7"/>
  <c r="BA1831" i="7"/>
  <c r="BA1832" i="7"/>
  <c r="BA1833" i="7"/>
  <c r="BA1834" i="7"/>
  <c r="BA1835" i="7"/>
  <c r="BA1836" i="7"/>
  <c r="BA1837" i="7"/>
  <c r="BA1838" i="7"/>
  <c r="BA1839" i="7"/>
  <c r="BA1840" i="7"/>
  <c r="BA1841" i="7"/>
  <c r="BA1842" i="7"/>
  <c r="BA1843" i="7"/>
  <c r="BA1844" i="7"/>
  <c r="BA1845" i="7"/>
  <c r="BA1846" i="7"/>
  <c r="BA1847" i="7"/>
  <c r="BA1848" i="7"/>
  <c r="BA1849" i="7"/>
  <c r="BA1850" i="7"/>
  <c r="BA1851" i="7"/>
  <c r="BA1852" i="7"/>
  <c r="BA1853" i="7"/>
  <c r="BA1854" i="7"/>
  <c r="BA1855" i="7"/>
  <c r="BA1856" i="7"/>
  <c r="BA1857" i="7"/>
  <c r="BA1858" i="7"/>
  <c r="BA1859" i="7"/>
  <c r="BA1860" i="7"/>
  <c r="BA1861" i="7"/>
  <c r="BA1862" i="7"/>
  <c r="BA1863" i="7"/>
  <c r="BA1864" i="7"/>
  <c r="BA1865" i="7"/>
  <c r="BA1866" i="7"/>
  <c r="BA1867" i="7"/>
  <c r="BA1868" i="7"/>
  <c r="BA1869" i="7"/>
  <c r="BA1870" i="7"/>
  <c r="BA1871" i="7"/>
  <c r="BA1872" i="7"/>
  <c r="BA1873" i="7"/>
  <c r="BA1874" i="7"/>
  <c r="BA1875" i="7"/>
  <c r="BA1876" i="7"/>
  <c r="BA1877" i="7"/>
  <c r="BA1878" i="7"/>
  <c r="BA1879" i="7"/>
  <c r="BA1880" i="7"/>
  <c r="BA1881" i="7"/>
  <c r="BA1882" i="7"/>
  <c r="BA1883" i="7"/>
  <c r="BA1884" i="7"/>
  <c r="BA1885" i="7"/>
  <c r="BA1886" i="7"/>
  <c r="BA1887" i="7"/>
  <c r="BA1888" i="7"/>
  <c r="BA1889" i="7"/>
  <c r="BA1890" i="7"/>
  <c r="BA1891" i="7"/>
  <c r="BA1892" i="7"/>
  <c r="BA1893" i="7"/>
  <c r="BA1894" i="7"/>
  <c r="BA1895" i="7"/>
  <c r="BA1896" i="7"/>
  <c r="BA1897" i="7"/>
  <c r="BA1898" i="7"/>
  <c r="BA1899" i="7"/>
  <c r="BA1900" i="7"/>
  <c r="BA1901" i="7"/>
  <c r="BA1902" i="7"/>
  <c r="BA1903" i="7"/>
  <c r="BA1904" i="7"/>
  <c r="BA1905" i="7"/>
  <c r="BA1906" i="7"/>
  <c r="BA1907" i="7"/>
  <c r="BA1908" i="7"/>
  <c r="BA1909" i="7"/>
  <c r="BA1910" i="7"/>
  <c r="BA1911" i="7"/>
  <c r="BA1912" i="7"/>
  <c r="BA1913" i="7"/>
  <c r="BA1914" i="7"/>
  <c r="BA1915" i="7"/>
  <c r="BA1916" i="7"/>
  <c r="BA1917" i="7"/>
  <c r="BA1918" i="7"/>
  <c r="BA1919" i="7"/>
  <c r="BA1920" i="7"/>
  <c r="BA1921" i="7"/>
  <c r="BA1922" i="7"/>
  <c r="BA1923" i="7"/>
  <c r="BA1924" i="7"/>
  <c r="BA1925" i="7"/>
  <c r="BA1926" i="7"/>
  <c r="BA1927" i="7"/>
  <c r="BA1928" i="7"/>
  <c r="BA1929" i="7"/>
  <c r="BA1930" i="7"/>
  <c r="BA1931" i="7"/>
  <c r="BA1932" i="7"/>
  <c r="BA1933" i="7"/>
  <c r="BA1934" i="7"/>
  <c r="BA1935" i="7"/>
  <c r="BA1936" i="7"/>
  <c r="BA1937" i="7"/>
  <c r="BA1938" i="7"/>
  <c r="BA1939" i="7"/>
  <c r="BA1940" i="7"/>
  <c r="BA1941" i="7"/>
  <c r="BA1942" i="7"/>
  <c r="BA1943" i="7"/>
  <c r="BA1944" i="7"/>
  <c r="BA1945" i="7"/>
  <c r="BA1946" i="7"/>
  <c r="BA1947" i="7"/>
  <c r="BA1948" i="7"/>
  <c r="BA1949" i="7"/>
  <c r="BA1950" i="7"/>
  <c r="BA1951" i="7"/>
  <c r="BA1952" i="7"/>
  <c r="BA1953" i="7"/>
  <c r="BA1954" i="7"/>
  <c r="BA1955" i="7"/>
  <c r="BA1956" i="7"/>
  <c r="BA1957" i="7"/>
  <c r="BA1958" i="7"/>
  <c r="BA1959" i="7"/>
  <c r="BA1960" i="7"/>
  <c r="BA1961" i="7"/>
  <c r="BA1962" i="7"/>
  <c r="BA1963" i="7"/>
  <c r="BA1964" i="7"/>
  <c r="BA1965" i="7"/>
  <c r="BA1966" i="7"/>
  <c r="BA1967" i="7"/>
  <c r="BA1968" i="7"/>
  <c r="BA1969" i="7"/>
  <c r="BA1970" i="7"/>
  <c r="BA1971" i="7"/>
  <c r="BA1972" i="7"/>
  <c r="BA1973" i="7"/>
  <c r="BA1974" i="7"/>
  <c r="BA1975" i="7"/>
  <c r="BA1976" i="7"/>
  <c r="BA1977" i="7"/>
  <c r="BA1978" i="7"/>
  <c r="BA1979" i="7"/>
  <c r="BA1980" i="7"/>
  <c r="BA1981" i="7"/>
  <c r="BA1982" i="7"/>
  <c r="BA1983" i="7"/>
  <c r="BA1984" i="7"/>
  <c r="BA1985" i="7"/>
  <c r="BA1986" i="7"/>
  <c r="BA1987" i="7"/>
  <c r="BA1988" i="7"/>
  <c r="BA1989" i="7"/>
  <c r="BA1990" i="7"/>
  <c r="BA1991" i="7"/>
  <c r="BA1992" i="7"/>
  <c r="BA1993" i="7"/>
  <c r="BA1994" i="7"/>
  <c r="BA1995" i="7"/>
  <c r="BA1996" i="7"/>
  <c r="BA1997" i="7"/>
  <c r="BA1998" i="7"/>
  <c r="BA1999" i="7"/>
  <c r="BA2000" i="7"/>
  <c r="BA4" i="7"/>
  <c r="AZ4" i="7"/>
  <c r="AZ5" i="7"/>
  <c r="AZ6" i="7"/>
  <c r="AZ7" i="7"/>
  <c r="AZ8" i="7"/>
  <c r="AZ9" i="7"/>
  <c r="AZ10" i="7"/>
  <c r="AZ11" i="7"/>
  <c r="AZ12" i="7"/>
  <c r="AZ13" i="7"/>
  <c r="AZ14" i="7"/>
  <c r="AZ15" i="7"/>
  <c r="AZ16" i="7"/>
  <c r="AZ17" i="7"/>
  <c r="AZ18" i="7"/>
  <c r="AZ19" i="7"/>
  <c r="AZ20" i="7"/>
  <c r="AZ21" i="7"/>
  <c r="AZ22" i="7"/>
  <c r="AZ23" i="7"/>
  <c r="AZ24" i="7"/>
  <c r="AZ25" i="7"/>
  <c r="AZ26" i="7"/>
  <c r="AZ27" i="7"/>
  <c r="AZ28" i="7"/>
  <c r="AZ29" i="7"/>
  <c r="AZ30" i="7"/>
  <c r="AZ31" i="7"/>
  <c r="AZ32" i="7"/>
  <c r="AZ33" i="7"/>
  <c r="AZ34" i="7"/>
  <c r="AZ35" i="7"/>
  <c r="AZ36" i="7"/>
  <c r="AZ37" i="7"/>
  <c r="AZ38" i="7"/>
  <c r="AZ39" i="7"/>
  <c r="AZ40" i="7"/>
  <c r="AZ41" i="7"/>
  <c r="AZ42" i="7"/>
  <c r="AZ43" i="7"/>
  <c r="AZ44" i="7"/>
  <c r="AZ45" i="7"/>
  <c r="AZ46" i="7"/>
  <c r="AZ47" i="7"/>
  <c r="AZ48" i="7"/>
  <c r="AZ49" i="7"/>
  <c r="AZ50" i="7"/>
  <c r="AZ51" i="7"/>
  <c r="AZ52" i="7"/>
  <c r="AZ53" i="7"/>
  <c r="AZ54" i="7"/>
  <c r="AZ55" i="7"/>
  <c r="AZ56" i="7"/>
  <c r="AZ57" i="7"/>
  <c r="AZ58" i="7"/>
  <c r="AZ59" i="7"/>
  <c r="AZ60" i="7"/>
  <c r="AZ61" i="7"/>
  <c r="AZ62" i="7"/>
  <c r="AZ63" i="7"/>
  <c r="AZ64" i="7"/>
  <c r="AZ65" i="7"/>
  <c r="AZ66" i="7"/>
  <c r="AZ67" i="7"/>
  <c r="AZ68" i="7"/>
  <c r="AZ69" i="7"/>
  <c r="AZ70" i="7"/>
  <c r="AZ71" i="7"/>
  <c r="AZ72" i="7"/>
  <c r="AZ73" i="7"/>
  <c r="AZ74" i="7"/>
  <c r="AZ75" i="7"/>
  <c r="AZ76" i="7"/>
  <c r="AZ77" i="7"/>
  <c r="AZ78" i="7"/>
  <c r="AZ79" i="7"/>
  <c r="AZ80" i="7"/>
  <c r="AZ81" i="7"/>
  <c r="AZ82" i="7"/>
  <c r="AZ83" i="7"/>
  <c r="AZ84" i="7"/>
  <c r="AZ85" i="7"/>
  <c r="AZ86" i="7"/>
  <c r="AZ87" i="7"/>
  <c r="AZ88" i="7"/>
  <c r="AZ89" i="7"/>
  <c r="AZ90" i="7"/>
  <c r="AZ91" i="7"/>
  <c r="AZ92" i="7"/>
  <c r="AZ93" i="7"/>
  <c r="AZ94" i="7"/>
  <c r="AZ95" i="7"/>
  <c r="AZ96" i="7"/>
  <c r="AZ97" i="7"/>
  <c r="AZ98" i="7"/>
  <c r="AZ99" i="7"/>
  <c r="AZ100" i="7"/>
  <c r="AZ101" i="7"/>
  <c r="AZ102" i="7"/>
  <c r="AZ103" i="7"/>
  <c r="AZ104" i="7"/>
  <c r="AZ105" i="7"/>
  <c r="AZ106" i="7"/>
  <c r="AZ107" i="7"/>
  <c r="AZ108" i="7"/>
  <c r="AZ109" i="7"/>
  <c r="AZ110" i="7"/>
  <c r="AZ111" i="7"/>
  <c r="AZ112" i="7"/>
  <c r="AZ113" i="7"/>
  <c r="AZ114" i="7"/>
  <c r="AZ115" i="7"/>
  <c r="AZ116" i="7"/>
  <c r="AZ117" i="7"/>
  <c r="AZ118" i="7"/>
  <c r="AZ119" i="7"/>
  <c r="AZ120" i="7"/>
  <c r="AZ121" i="7"/>
  <c r="AZ122" i="7"/>
  <c r="AZ123" i="7"/>
  <c r="AZ124" i="7"/>
  <c r="AZ125" i="7"/>
  <c r="AZ126" i="7"/>
  <c r="AZ127" i="7"/>
  <c r="AZ128" i="7"/>
  <c r="AZ129" i="7"/>
  <c r="AZ130" i="7"/>
  <c r="AZ131" i="7"/>
  <c r="AZ132" i="7"/>
  <c r="AZ133" i="7"/>
  <c r="AZ134" i="7"/>
  <c r="AZ135" i="7"/>
  <c r="AZ136" i="7"/>
  <c r="AZ137" i="7"/>
  <c r="AZ138" i="7"/>
  <c r="AZ139" i="7"/>
  <c r="AZ140" i="7"/>
  <c r="AZ141" i="7"/>
  <c r="AZ142" i="7"/>
  <c r="AZ143" i="7"/>
  <c r="AZ144" i="7"/>
  <c r="AZ145" i="7"/>
  <c r="AZ146" i="7"/>
  <c r="AZ147" i="7"/>
  <c r="AZ148" i="7"/>
  <c r="AZ149" i="7"/>
  <c r="AZ150" i="7"/>
  <c r="AZ151" i="7"/>
  <c r="AZ152" i="7"/>
  <c r="AZ153" i="7"/>
  <c r="AZ154" i="7"/>
  <c r="AZ155" i="7"/>
  <c r="AZ156" i="7"/>
  <c r="AZ157" i="7"/>
  <c r="AZ158" i="7"/>
  <c r="AZ159" i="7"/>
  <c r="AZ160" i="7"/>
  <c r="AZ161" i="7"/>
  <c r="AZ162" i="7"/>
  <c r="AZ163" i="7"/>
  <c r="AZ164" i="7"/>
  <c r="AZ165" i="7"/>
  <c r="AZ166" i="7"/>
  <c r="AZ167" i="7"/>
  <c r="AZ168" i="7"/>
  <c r="AZ169" i="7"/>
  <c r="AZ170" i="7"/>
  <c r="AZ171" i="7"/>
  <c r="AZ172" i="7"/>
  <c r="AZ173" i="7"/>
  <c r="AZ174" i="7"/>
  <c r="AZ175" i="7"/>
  <c r="AZ176" i="7"/>
  <c r="AZ177" i="7"/>
  <c r="AZ178" i="7"/>
  <c r="AZ179" i="7"/>
  <c r="AZ180" i="7"/>
  <c r="AZ181" i="7"/>
  <c r="AZ182" i="7"/>
  <c r="AZ183" i="7"/>
  <c r="AZ184" i="7"/>
  <c r="AZ185" i="7"/>
  <c r="AZ186" i="7"/>
  <c r="AZ187" i="7"/>
  <c r="AZ188" i="7"/>
  <c r="AZ189" i="7"/>
  <c r="AZ190" i="7"/>
  <c r="AZ191" i="7"/>
  <c r="AZ192" i="7"/>
  <c r="AZ193" i="7"/>
  <c r="AZ194" i="7"/>
  <c r="AZ195" i="7"/>
  <c r="AZ196" i="7"/>
  <c r="AZ197" i="7"/>
  <c r="AZ198" i="7"/>
  <c r="AZ199" i="7"/>
  <c r="AZ200" i="7"/>
  <c r="AZ201" i="7"/>
  <c r="AZ202" i="7"/>
  <c r="AZ203" i="7"/>
  <c r="AZ204" i="7"/>
  <c r="AZ205" i="7"/>
  <c r="AZ206" i="7"/>
  <c r="AZ207" i="7"/>
  <c r="AZ208" i="7"/>
  <c r="AZ209" i="7"/>
  <c r="AZ210" i="7"/>
  <c r="AZ211" i="7"/>
  <c r="AZ212" i="7"/>
  <c r="AZ213" i="7"/>
  <c r="AZ214" i="7"/>
  <c r="AZ215" i="7"/>
  <c r="AZ216" i="7"/>
  <c r="AZ217" i="7"/>
  <c r="AZ218" i="7"/>
  <c r="AZ219" i="7"/>
  <c r="AZ220" i="7"/>
  <c r="AZ221" i="7"/>
  <c r="AZ222" i="7"/>
  <c r="AZ223" i="7"/>
  <c r="AZ224" i="7"/>
  <c r="AZ225" i="7"/>
  <c r="AZ226" i="7"/>
  <c r="AZ227" i="7"/>
  <c r="AZ228" i="7"/>
  <c r="AZ229" i="7"/>
  <c r="AZ230" i="7"/>
  <c r="AZ231" i="7"/>
  <c r="AZ232" i="7"/>
  <c r="AZ233" i="7"/>
  <c r="AZ234" i="7"/>
  <c r="AZ235" i="7"/>
  <c r="AZ236" i="7"/>
  <c r="AZ237" i="7"/>
  <c r="AZ238" i="7"/>
  <c r="AZ239" i="7"/>
  <c r="AZ240" i="7"/>
  <c r="AZ241" i="7"/>
  <c r="AZ242" i="7"/>
  <c r="AZ243" i="7"/>
  <c r="AZ244" i="7"/>
  <c r="AZ245" i="7"/>
  <c r="AZ246" i="7"/>
  <c r="AZ247" i="7"/>
  <c r="AZ248" i="7"/>
  <c r="AZ249" i="7"/>
  <c r="AZ250" i="7"/>
  <c r="AZ251" i="7"/>
  <c r="AZ252" i="7"/>
  <c r="AZ253" i="7"/>
  <c r="AZ254" i="7"/>
  <c r="AZ255" i="7"/>
  <c r="AZ256" i="7"/>
  <c r="AZ257" i="7"/>
  <c r="AZ258" i="7"/>
  <c r="AZ259" i="7"/>
  <c r="AZ260" i="7"/>
  <c r="AZ261" i="7"/>
  <c r="AZ262" i="7"/>
  <c r="AZ263" i="7"/>
  <c r="AZ264" i="7"/>
  <c r="AZ265" i="7"/>
  <c r="AZ266" i="7"/>
  <c r="AZ267" i="7"/>
  <c r="AZ268" i="7"/>
  <c r="AZ269" i="7"/>
  <c r="AZ270" i="7"/>
  <c r="AZ271" i="7"/>
  <c r="AZ272" i="7"/>
  <c r="AZ273" i="7"/>
  <c r="AZ274" i="7"/>
  <c r="AZ275" i="7"/>
  <c r="AZ276" i="7"/>
  <c r="AZ277" i="7"/>
  <c r="AZ278" i="7"/>
  <c r="AZ279" i="7"/>
  <c r="AZ280" i="7"/>
  <c r="AZ281" i="7"/>
  <c r="AZ282" i="7"/>
  <c r="AZ283" i="7"/>
  <c r="AZ284" i="7"/>
  <c r="AZ285" i="7"/>
  <c r="AZ286" i="7"/>
  <c r="AZ287" i="7"/>
  <c r="AZ288" i="7"/>
  <c r="AZ289" i="7"/>
  <c r="AZ290" i="7"/>
  <c r="AZ291" i="7"/>
  <c r="AZ292" i="7"/>
  <c r="AZ293" i="7"/>
  <c r="AZ294" i="7"/>
  <c r="AZ295" i="7"/>
  <c r="AZ296" i="7"/>
  <c r="AZ297" i="7"/>
  <c r="AZ298" i="7"/>
  <c r="AZ299" i="7"/>
  <c r="AZ300" i="7"/>
  <c r="AZ301" i="7"/>
  <c r="AZ302" i="7"/>
  <c r="AZ303" i="7"/>
  <c r="AZ304" i="7"/>
  <c r="AZ305" i="7"/>
  <c r="AZ306" i="7"/>
  <c r="AZ307" i="7"/>
  <c r="AZ308" i="7"/>
  <c r="AZ309" i="7"/>
  <c r="AZ310" i="7"/>
  <c r="AZ311" i="7"/>
  <c r="AZ312" i="7"/>
  <c r="AZ313" i="7"/>
  <c r="AZ314" i="7"/>
  <c r="AZ315" i="7"/>
  <c r="AZ316" i="7"/>
  <c r="AZ317" i="7"/>
  <c r="AZ318" i="7"/>
  <c r="AZ319" i="7"/>
  <c r="AZ320" i="7"/>
  <c r="AZ321" i="7"/>
  <c r="AZ322" i="7"/>
  <c r="AZ323" i="7"/>
  <c r="AZ324" i="7"/>
  <c r="AZ325" i="7"/>
  <c r="AZ326" i="7"/>
  <c r="AZ327" i="7"/>
  <c r="AZ328" i="7"/>
  <c r="AZ329" i="7"/>
  <c r="AZ330" i="7"/>
  <c r="AZ331" i="7"/>
  <c r="AZ332" i="7"/>
  <c r="AZ333" i="7"/>
  <c r="AZ334" i="7"/>
  <c r="AZ335" i="7"/>
  <c r="AZ336" i="7"/>
  <c r="AZ337" i="7"/>
  <c r="AZ338" i="7"/>
  <c r="AZ339" i="7"/>
  <c r="AZ340" i="7"/>
  <c r="AZ341" i="7"/>
  <c r="AZ342" i="7"/>
  <c r="AZ343" i="7"/>
  <c r="AZ344" i="7"/>
  <c r="AZ345" i="7"/>
  <c r="AZ346" i="7"/>
  <c r="AZ347" i="7"/>
  <c r="AZ348" i="7"/>
  <c r="AZ349" i="7"/>
  <c r="AZ350" i="7"/>
  <c r="AZ351" i="7"/>
  <c r="AZ352" i="7"/>
  <c r="AZ353" i="7"/>
  <c r="AZ354" i="7"/>
  <c r="AZ355" i="7"/>
  <c r="AZ356" i="7"/>
  <c r="AZ357" i="7"/>
  <c r="AZ358" i="7"/>
  <c r="AZ359" i="7"/>
  <c r="AZ360" i="7"/>
  <c r="AZ361" i="7"/>
  <c r="AZ362" i="7"/>
  <c r="AZ363" i="7"/>
  <c r="AZ364" i="7"/>
  <c r="AZ365" i="7"/>
  <c r="AZ366" i="7"/>
  <c r="AZ367" i="7"/>
  <c r="AZ368" i="7"/>
  <c r="AZ369" i="7"/>
  <c r="AZ370" i="7"/>
  <c r="AZ371" i="7"/>
  <c r="AZ372" i="7"/>
  <c r="AZ373" i="7"/>
  <c r="AZ374" i="7"/>
  <c r="AZ375" i="7"/>
  <c r="AZ376" i="7"/>
  <c r="AZ377" i="7"/>
  <c r="AZ378" i="7"/>
  <c r="AZ379" i="7"/>
  <c r="AZ380" i="7"/>
  <c r="AZ381" i="7"/>
  <c r="AZ382" i="7"/>
  <c r="AZ383" i="7"/>
  <c r="AZ384" i="7"/>
  <c r="AZ385" i="7"/>
  <c r="AZ386" i="7"/>
  <c r="AZ387" i="7"/>
  <c r="AZ388" i="7"/>
  <c r="AZ389" i="7"/>
  <c r="AZ390" i="7"/>
  <c r="AZ391" i="7"/>
  <c r="AZ392" i="7"/>
  <c r="AZ393" i="7"/>
  <c r="AZ394" i="7"/>
  <c r="AZ395" i="7"/>
  <c r="AZ396" i="7"/>
  <c r="AZ397" i="7"/>
  <c r="AZ398" i="7"/>
  <c r="AZ399" i="7"/>
  <c r="AZ400" i="7"/>
  <c r="AZ401" i="7"/>
  <c r="AZ402" i="7"/>
  <c r="AZ403" i="7"/>
  <c r="AZ404" i="7"/>
  <c r="AZ405" i="7"/>
  <c r="AZ406" i="7"/>
  <c r="AZ407" i="7"/>
  <c r="AZ408" i="7"/>
  <c r="AZ409" i="7"/>
  <c r="AZ410" i="7"/>
  <c r="AZ411" i="7"/>
  <c r="AZ412" i="7"/>
  <c r="AZ413" i="7"/>
  <c r="AZ414" i="7"/>
  <c r="AZ415" i="7"/>
  <c r="AZ416" i="7"/>
  <c r="AZ417" i="7"/>
  <c r="AZ418" i="7"/>
  <c r="AZ419" i="7"/>
  <c r="AZ420" i="7"/>
  <c r="AZ421" i="7"/>
  <c r="AZ422" i="7"/>
  <c r="AZ423" i="7"/>
  <c r="AZ424" i="7"/>
  <c r="AZ425" i="7"/>
  <c r="AZ426" i="7"/>
  <c r="AZ427" i="7"/>
  <c r="AZ428" i="7"/>
  <c r="AZ429" i="7"/>
  <c r="AZ430" i="7"/>
  <c r="AZ431" i="7"/>
  <c r="AZ432" i="7"/>
  <c r="AZ433" i="7"/>
  <c r="AZ434" i="7"/>
  <c r="AZ435" i="7"/>
  <c r="AZ436" i="7"/>
  <c r="AZ437" i="7"/>
  <c r="AZ438" i="7"/>
  <c r="AZ439" i="7"/>
  <c r="AZ440" i="7"/>
  <c r="AZ441" i="7"/>
  <c r="AZ442" i="7"/>
  <c r="AZ443" i="7"/>
  <c r="AZ444" i="7"/>
  <c r="AZ445" i="7"/>
  <c r="AZ446" i="7"/>
  <c r="AZ447" i="7"/>
  <c r="AZ448" i="7"/>
  <c r="AZ449" i="7"/>
  <c r="AZ450" i="7"/>
  <c r="AZ451" i="7"/>
  <c r="AZ452" i="7"/>
  <c r="AZ453" i="7"/>
  <c r="AZ454" i="7"/>
  <c r="AZ455" i="7"/>
  <c r="AZ456" i="7"/>
  <c r="AZ457" i="7"/>
  <c r="AZ458" i="7"/>
  <c r="AZ459" i="7"/>
  <c r="AZ460" i="7"/>
  <c r="AZ461" i="7"/>
  <c r="AZ462" i="7"/>
  <c r="AZ463" i="7"/>
  <c r="AZ464" i="7"/>
  <c r="AZ465" i="7"/>
  <c r="AZ466" i="7"/>
  <c r="AZ467" i="7"/>
  <c r="AZ468" i="7"/>
  <c r="AZ469" i="7"/>
  <c r="AZ470" i="7"/>
  <c r="AZ471" i="7"/>
  <c r="AZ472" i="7"/>
  <c r="AZ473" i="7"/>
  <c r="AZ474" i="7"/>
  <c r="AZ475" i="7"/>
  <c r="AZ476" i="7"/>
  <c r="AZ477" i="7"/>
  <c r="AZ478" i="7"/>
  <c r="AZ479" i="7"/>
  <c r="AZ480" i="7"/>
  <c r="AZ481" i="7"/>
  <c r="AZ482" i="7"/>
  <c r="AZ483" i="7"/>
  <c r="AZ484" i="7"/>
  <c r="AZ485" i="7"/>
  <c r="AZ486" i="7"/>
  <c r="AZ487" i="7"/>
  <c r="AZ488" i="7"/>
  <c r="AZ489" i="7"/>
  <c r="AZ490" i="7"/>
  <c r="AZ491" i="7"/>
  <c r="AZ492" i="7"/>
  <c r="AZ493" i="7"/>
  <c r="AZ494" i="7"/>
  <c r="AZ495" i="7"/>
  <c r="AZ496" i="7"/>
  <c r="AZ497" i="7"/>
  <c r="AZ498" i="7"/>
  <c r="AZ499" i="7"/>
  <c r="AZ500" i="7"/>
  <c r="AZ501" i="7"/>
  <c r="AZ502" i="7"/>
  <c r="AZ503" i="7"/>
  <c r="AZ504" i="7"/>
  <c r="AZ505" i="7"/>
  <c r="AZ506" i="7"/>
  <c r="AZ507" i="7"/>
  <c r="AZ508" i="7"/>
  <c r="AZ509" i="7"/>
  <c r="AZ510" i="7"/>
  <c r="AZ511" i="7"/>
  <c r="AZ512" i="7"/>
  <c r="AZ513" i="7"/>
  <c r="AZ514" i="7"/>
  <c r="AZ515" i="7"/>
  <c r="AZ516" i="7"/>
  <c r="AZ517" i="7"/>
  <c r="AZ518" i="7"/>
  <c r="AZ519" i="7"/>
  <c r="AZ520" i="7"/>
  <c r="AZ521" i="7"/>
  <c r="AZ522" i="7"/>
  <c r="AZ523" i="7"/>
  <c r="AZ524" i="7"/>
  <c r="AZ525" i="7"/>
  <c r="AZ526" i="7"/>
  <c r="AZ527" i="7"/>
  <c r="AZ528" i="7"/>
  <c r="AZ529" i="7"/>
  <c r="AZ530" i="7"/>
  <c r="AZ531" i="7"/>
  <c r="AZ532" i="7"/>
  <c r="AZ533" i="7"/>
  <c r="AZ534" i="7"/>
  <c r="AZ535" i="7"/>
  <c r="AZ536" i="7"/>
  <c r="AZ537" i="7"/>
  <c r="AZ538" i="7"/>
  <c r="AZ539" i="7"/>
  <c r="AZ540" i="7"/>
  <c r="AZ541" i="7"/>
  <c r="AZ542" i="7"/>
  <c r="AZ543" i="7"/>
  <c r="AZ544" i="7"/>
  <c r="AZ545" i="7"/>
  <c r="AZ546" i="7"/>
  <c r="AZ547" i="7"/>
  <c r="AZ548" i="7"/>
  <c r="AZ549" i="7"/>
  <c r="AZ550" i="7"/>
  <c r="AZ551" i="7"/>
  <c r="AZ552" i="7"/>
  <c r="AZ553" i="7"/>
  <c r="AZ554" i="7"/>
  <c r="AZ555" i="7"/>
  <c r="AZ556" i="7"/>
  <c r="AZ557" i="7"/>
  <c r="AZ558" i="7"/>
  <c r="AZ559" i="7"/>
  <c r="AZ560" i="7"/>
  <c r="AZ561" i="7"/>
  <c r="AZ562" i="7"/>
  <c r="AZ563" i="7"/>
  <c r="AZ564" i="7"/>
  <c r="AZ565" i="7"/>
  <c r="AZ566" i="7"/>
  <c r="AZ567" i="7"/>
  <c r="AZ568" i="7"/>
  <c r="AZ569" i="7"/>
  <c r="AZ570" i="7"/>
  <c r="AZ571" i="7"/>
  <c r="AZ572" i="7"/>
  <c r="AZ573" i="7"/>
  <c r="AZ574" i="7"/>
  <c r="AZ575" i="7"/>
  <c r="AZ576" i="7"/>
  <c r="AZ577" i="7"/>
  <c r="AZ578" i="7"/>
  <c r="AZ579" i="7"/>
  <c r="AZ580" i="7"/>
  <c r="AZ581" i="7"/>
  <c r="AZ582" i="7"/>
  <c r="AZ583" i="7"/>
  <c r="AZ584" i="7"/>
  <c r="AZ585" i="7"/>
  <c r="AZ586" i="7"/>
  <c r="AZ587" i="7"/>
  <c r="AZ588" i="7"/>
  <c r="AZ589" i="7"/>
  <c r="AZ590" i="7"/>
  <c r="AZ591" i="7"/>
  <c r="AZ592" i="7"/>
  <c r="AZ593" i="7"/>
  <c r="AZ594" i="7"/>
  <c r="AZ595" i="7"/>
  <c r="AZ596" i="7"/>
  <c r="AZ597" i="7"/>
  <c r="AZ598" i="7"/>
  <c r="AZ599" i="7"/>
  <c r="AZ600" i="7"/>
  <c r="AZ601" i="7"/>
  <c r="AZ602" i="7"/>
  <c r="AZ603" i="7"/>
  <c r="AZ604" i="7"/>
  <c r="AZ605" i="7"/>
  <c r="AZ606" i="7"/>
  <c r="AZ607" i="7"/>
  <c r="AZ608" i="7"/>
  <c r="AZ609" i="7"/>
  <c r="AZ610" i="7"/>
  <c r="AZ611" i="7"/>
  <c r="AZ612" i="7"/>
  <c r="AZ613" i="7"/>
  <c r="AZ614" i="7"/>
  <c r="AZ615" i="7"/>
  <c r="AZ616" i="7"/>
  <c r="AZ617" i="7"/>
  <c r="AZ618" i="7"/>
  <c r="AZ619" i="7"/>
  <c r="AZ620" i="7"/>
  <c r="AZ621" i="7"/>
  <c r="AZ622" i="7"/>
  <c r="AZ623" i="7"/>
  <c r="AZ624" i="7"/>
  <c r="AZ625" i="7"/>
  <c r="AZ626" i="7"/>
  <c r="AZ627" i="7"/>
  <c r="AZ628" i="7"/>
  <c r="AZ629" i="7"/>
  <c r="AZ630" i="7"/>
  <c r="AZ631" i="7"/>
  <c r="AZ632" i="7"/>
  <c r="AZ633" i="7"/>
  <c r="AZ634" i="7"/>
  <c r="AZ635" i="7"/>
  <c r="AZ636" i="7"/>
  <c r="AZ637" i="7"/>
  <c r="AZ638" i="7"/>
  <c r="AZ639" i="7"/>
  <c r="AZ640" i="7"/>
  <c r="AZ641" i="7"/>
  <c r="AZ642" i="7"/>
  <c r="AZ643" i="7"/>
  <c r="AZ644" i="7"/>
  <c r="AZ645" i="7"/>
  <c r="AZ646" i="7"/>
  <c r="AZ647" i="7"/>
  <c r="AZ648" i="7"/>
  <c r="AZ649" i="7"/>
  <c r="AZ650" i="7"/>
  <c r="AZ651" i="7"/>
  <c r="AZ652" i="7"/>
  <c r="AZ653" i="7"/>
  <c r="AZ654" i="7"/>
  <c r="AZ655" i="7"/>
  <c r="AZ656" i="7"/>
  <c r="AZ657" i="7"/>
  <c r="AZ658" i="7"/>
  <c r="AZ659" i="7"/>
  <c r="AZ660" i="7"/>
  <c r="AZ661" i="7"/>
  <c r="AZ662" i="7"/>
  <c r="AZ663" i="7"/>
  <c r="AZ664" i="7"/>
  <c r="AZ665" i="7"/>
  <c r="AZ666" i="7"/>
  <c r="AZ667" i="7"/>
  <c r="AZ668" i="7"/>
  <c r="AZ669" i="7"/>
  <c r="AZ670" i="7"/>
  <c r="AZ671" i="7"/>
  <c r="AZ672" i="7"/>
  <c r="AZ673" i="7"/>
  <c r="AZ674" i="7"/>
  <c r="AZ675" i="7"/>
  <c r="AZ676" i="7"/>
  <c r="AZ677" i="7"/>
  <c r="AZ678" i="7"/>
  <c r="AZ679" i="7"/>
  <c r="AZ680" i="7"/>
  <c r="AZ681" i="7"/>
  <c r="AZ682" i="7"/>
  <c r="AZ683" i="7"/>
  <c r="AZ684" i="7"/>
  <c r="AZ685" i="7"/>
  <c r="AZ686" i="7"/>
  <c r="AZ687" i="7"/>
  <c r="AZ688" i="7"/>
  <c r="AZ689" i="7"/>
  <c r="AZ690" i="7"/>
  <c r="AZ691" i="7"/>
  <c r="AZ692" i="7"/>
  <c r="AZ693" i="7"/>
  <c r="AZ694" i="7"/>
  <c r="AZ695" i="7"/>
  <c r="AZ696" i="7"/>
  <c r="AZ697" i="7"/>
  <c r="AZ698" i="7"/>
  <c r="AZ699" i="7"/>
  <c r="AZ700" i="7"/>
  <c r="AZ701" i="7"/>
  <c r="AZ702" i="7"/>
  <c r="AZ703" i="7"/>
  <c r="AZ704" i="7"/>
  <c r="AZ705" i="7"/>
  <c r="AZ706" i="7"/>
  <c r="AZ707" i="7"/>
  <c r="AZ708" i="7"/>
  <c r="AZ709" i="7"/>
  <c r="AZ710" i="7"/>
  <c r="AZ711" i="7"/>
  <c r="AZ712" i="7"/>
  <c r="AZ713" i="7"/>
  <c r="AZ714" i="7"/>
  <c r="AZ715" i="7"/>
  <c r="AZ716" i="7"/>
  <c r="AZ717" i="7"/>
  <c r="AZ718" i="7"/>
  <c r="AZ719" i="7"/>
  <c r="AZ720" i="7"/>
  <c r="AZ721" i="7"/>
  <c r="AZ722" i="7"/>
  <c r="AZ723" i="7"/>
  <c r="AZ724" i="7"/>
  <c r="AZ725" i="7"/>
  <c r="AZ726" i="7"/>
  <c r="AZ727" i="7"/>
  <c r="AZ728" i="7"/>
  <c r="AZ729" i="7"/>
  <c r="AZ730" i="7"/>
  <c r="AZ731" i="7"/>
  <c r="AZ732" i="7"/>
  <c r="AZ733" i="7"/>
  <c r="AZ734" i="7"/>
  <c r="AZ735" i="7"/>
  <c r="AZ736" i="7"/>
  <c r="AZ737" i="7"/>
  <c r="AZ738" i="7"/>
  <c r="AZ739" i="7"/>
  <c r="AZ740" i="7"/>
  <c r="AZ741" i="7"/>
  <c r="AZ742" i="7"/>
  <c r="AZ743" i="7"/>
  <c r="AZ744" i="7"/>
  <c r="AZ745" i="7"/>
  <c r="AZ746" i="7"/>
  <c r="AZ747" i="7"/>
  <c r="AZ748" i="7"/>
  <c r="AZ749" i="7"/>
  <c r="AZ750" i="7"/>
  <c r="AZ751" i="7"/>
  <c r="AZ752" i="7"/>
  <c r="AZ753" i="7"/>
  <c r="AZ754" i="7"/>
  <c r="AZ755" i="7"/>
  <c r="AZ756" i="7"/>
  <c r="AZ757" i="7"/>
  <c r="AZ758" i="7"/>
  <c r="AZ759" i="7"/>
  <c r="AZ760" i="7"/>
  <c r="AZ761" i="7"/>
  <c r="AZ762" i="7"/>
  <c r="AZ763" i="7"/>
  <c r="AZ764" i="7"/>
  <c r="AZ765" i="7"/>
  <c r="AZ766" i="7"/>
  <c r="AZ767" i="7"/>
  <c r="AZ768" i="7"/>
  <c r="AZ769" i="7"/>
  <c r="AZ770" i="7"/>
  <c r="AZ771" i="7"/>
  <c r="AZ772" i="7"/>
  <c r="AZ773" i="7"/>
  <c r="AZ774" i="7"/>
  <c r="AZ775" i="7"/>
  <c r="AZ776" i="7"/>
  <c r="AZ777" i="7"/>
  <c r="AZ778" i="7"/>
  <c r="AZ779" i="7"/>
  <c r="AZ780" i="7"/>
  <c r="AZ781" i="7"/>
  <c r="AZ782" i="7"/>
  <c r="AZ783" i="7"/>
  <c r="AZ784" i="7"/>
  <c r="AZ785" i="7"/>
  <c r="AZ786" i="7"/>
  <c r="AZ787" i="7"/>
  <c r="AZ788" i="7"/>
  <c r="AZ789" i="7"/>
  <c r="AZ790" i="7"/>
  <c r="AZ791" i="7"/>
  <c r="AZ792" i="7"/>
  <c r="AZ793" i="7"/>
  <c r="AZ794" i="7"/>
  <c r="AZ795" i="7"/>
  <c r="AZ796" i="7"/>
  <c r="AZ797" i="7"/>
  <c r="AZ798" i="7"/>
  <c r="AZ799" i="7"/>
  <c r="AZ800" i="7"/>
  <c r="AZ801" i="7"/>
  <c r="AZ802" i="7"/>
  <c r="AZ803" i="7"/>
  <c r="AZ804" i="7"/>
  <c r="AZ805" i="7"/>
  <c r="AZ806" i="7"/>
  <c r="AZ807" i="7"/>
  <c r="AZ808" i="7"/>
  <c r="AZ809" i="7"/>
  <c r="AZ810" i="7"/>
  <c r="AZ811" i="7"/>
  <c r="AZ812" i="7"/>
  <c r="AZ813" i="7"/>
  <c r="AZ814" i="7"/>
  <c r="AZ815" i="7"/>
  <c r="AZ816" i="7"/>
  <c r="AZ817" i="7"/>
  <c r="AZ818" i="7"/>
  <c r="AZ819" i="7"/>
  <c r="AZ820" i="7"/>
  <c r="AZ821" i="7"/>
  <c r="AZ822" i="7"/>
  <c r="AZ823" i="7"/>
  <c r="AZ824" i="7"/>
  <c r="AZ825" i="7"/>
  <c r="AZ826" i="7"/>
  <c r="AZ827" i="7"/>
  <c r="AZ828" i="7"/>
  <c r="AZ829" i="7"/>
  <c r="AZ830" i="7"/>
  <c r="AZ831" i="7"/>
  <c r="AZ832" i="7"/>
  <c r="AZ833" i="7"/>
  <c r="AZ834" i="7"/>
  <c r="AZ835" i="7"/>
  <c r="AZ836" i="7"/>
  <c r="AZ837" i="7"/>
  <c r="AZ838" i="7"/>
  <c r="AZ839" i="7"/>
  <c r="AZ840" i="7"/>
  <c r="AZ841" i="7"/>
  <c r="AZ842" i="7"/>
  <c r="AZ843" i="7"/>
  <c r="AZ844" i="7"/>
  <c r="AZ845" i="7"/>
  <c r="AZ846" i="7"/>
  <c r="AZ847" i="7"/>
  <c r="AZ848" i="7"/>
  <c r="AZ849" i="7"/>
  <c r="AZ850" i="7"/>
  <c r="AZ851" i="7"/>
  <c r="AZ852" i="7"/>
  <c r="AZ853" i="7"/>
  <c r="AZ854" i="7"/>
  <c r="AZ855" i="7"/>
  <c r="AZ856" i="7"/>
  <c r="AZ857" i="7"/>
  <c r="AZ858" i="7"/>
  <c r="AZ859" i="7"/>
  <c r="AZ860" i="7"/>
  <c r="AZ861" i="7"/>
  <c r="AZ862" i="7"/>
  <c r="AZ863" i="7"/>
  <c r="AZ864" i="7"/>
  <c r="AZ865" i="7"/>
  <c r="AZ866" i="7"/>
  <c r="AZ867" i="7"/>
  <c r="AZ868" i="7"/>
  <c r="AZ869" i="7"/>
  <c r="AZ870" i="7"/>
  <c r="AZ871" i="7"/>
  <c r="AZ872" i="7"/>
  <c r="AZ873" i="7"/>
  <c r="AZ874" i="7"/>
  <c r="AZ875" i="7"/>
  <c r="AZ876" i="7"/>
  <c r="AZ877" i="7"/>
  <c r="AZ878" i="7"/>
  <c r="AZ879" i="7"/>
  <c r="AZ880" i="7"/>
  <c r="AZ881" i="7"/>
  <c r="AZ882" i="7"/>
  <c r="AZ883" i="7"/>
  <c r="AZ884" i="7"/>
  <c r="AZ885" i="7"/>
  <c r="AZ886" i="7"/>
  <c r="AZ887" i="7"/>
  <c r="AZ888" i="7"/>
  <c r="AZ889" i="7"/>
  <c r="AZ890" i="7"/>
  <c r="AZ891" i="7"/>
  <c r="AZ892" i="7"/>
  <c r="AZ893" i="7"/>
  <c r="AZ894" i="7"/>
  <c r="AZ895" i="7"/>
  <c r="AZ896" i="7"/>
  <c r="AZ897" i="7"/>
  <c r="AZ898" i="7"/>
  <c r="AZ899" i="7"/>
  <c r="AZ900" i="7"/>
  <c r="AZ901" i="7"/>
  <c r="AZ902" i="7"/>
  <c r="AZ903" i="7"/>
  <c r="AZ904" i="7"/>
  <c r="AZ905" i="7"/>
  <c r="AZ906" i="7"/>
  <c r="AZ907" i="7"/>
  <c r="AZ908" i="7"/>
  <c r="AZ909" i="7"/>
  <c r="AZ910" i="7"/>
  <c r="AZ911" i="7"/>
  <c r="AZ912" i="7"/>
  <c r="AZ913" i="7"/>
  <c r="AZ914" i="7"/>
  <c r="AZ915" i="7"/>
  <c r="AZ916" i="7"/>
  <c r="AZ917" i="7"/>
  <c r="AZ918" i="7"/>
  <c r="AZ919" i="7"/>
  <c r="AZ920" i="7"/>
  <c r="AZ921" i="7"/>
  <c r="AZ922" i="7"/>
  <c r="AZ923" i="7"/>
  <c r="AZ924" i="7"/>
  <c r="AZ925" i="7"/>
  <c r="AZ926" i="7"/>
  <c r="AZ927" i="7"/>
  <c r="AZ928" i="7"/>
  <c r="AZ929" i="7"/>
  <c r="AZ930" i="7"/>
  <c r="AZ931" i="7"/>
  <c r="AZ932" i="7"/>
  <c r="AZ933" i="7"/>
  <c r="AZ934" i="7"/>
  <c r="AZ935" i="7"/>
  <c r="AZ936" i="7"/>
  <c r="AZ937" i="7"/>
  <c r="AZ938" i="7"/>
  <c r="AZ939" i="7"/>
  <c r="AZ940" i="7"/>
  <c r="AZ941" i="7"/>
  <c r="AZ942" i="7"/>
  <c r="AZ943" i="7"/>
  <c r="AZ944" i="7"/>
  <c r="AZ945" i="7"/>
  <c r="AZ946" i="7"/>
  <c r="AZ947" i="7"/>
  <c r="AZ948" i="7"/>
  <c r="AZ949" i="7"/>
  <c r="AZ950" i="7"/>
  <c r="AZ951" i="7"/>
  <c r="AZ952" i="7"/>
  <c r="AZ953" i="7"/>
  <c r="AZ954" i="7"/>
  <c r="AZ955" i="7"/>
  <c r="AZ956" i="7"/>
  <c r="AZ957" i="7"/>
  <c r="AZ958" i="7"/>
  <c r="AZ959" i="7"/>
  <c r="AZ960" i="7"/>
  <c r="AZ961" i="7"/>
  <c r="AZ962" i="7"/>
  <c r="AZ963" i="7"/>
  <c r="AZ964" i="7"/>
  <c r="AZ965" i="7"/>
  <c r="AZ966" i="7"/>
  <c r="AZ967" i="7"/>
  <c r="AZ968" i="7"/>
  <c r="AZ969" i="7"/>
  <c r="AZ970" i="7"/>
  <c r="AZ971" i="7"/>
  <c r="AZ972" i="7"/>
  <c r="AZ973" i="7"/>
  <c r="AZ974" i="7"/>
  <c r="AZ975" i="7"/>
  <c r="AZ976" i="7"/>
  <c r="AZ977" i="7"/>
  <c r="AZ978" i="7"/>
  <c r="AZ979" i="7"/>
  <c r="AZ980" i="7"/>
  <c r="AZ981" i="7"/>
  <c r="AZ982" i="7"/>
  <c r="AZ983" i="7"/>
  <c r="AZ984" i="7"/>
  <c r="AZ985" i="7"/>
  <c r="AZ986" i="7"/>
  <c r="AZ987" i="7"/>
  <c r="AZ988" i="7"/>
  <c r="AZ989" i="7"/>
  <c r="AZ990" i="7"/>
  <c r="AZ991" i="7"/>
  <c r="AZ992" i="7"/>
  <c r="AZ993" i="7"/>
  <c r="AZ994" i="7"/>
  <c r="AZ995" i="7"/>
  <c r="AZ996" i="7"/>
  <c r="AZ997" i="7"/>
  <c r="AZ998" i="7"/>
  <c r="AZ999" i="7"/>
  <c r="AZ1000" i="7"/>
  <c r="AZ1001" i="7"/>
  <c r="AZ1002" i="7"/>
  <c r="AZ1003" i="7"/>
  <c r="AZ1004" i="7"/>
  <c r="AZ1005" i="7"/>
  <c r="AZ1006" i="7"/>
  <c r="AZ1007" i="7"/>
  <c r="AZ1008" i="7"/>
  <c r="AZ1009" i="7"/>
  <c r="AZ1010" i="7"/>
  <c r="AZ1011" i="7"/>
  <c r="AZ1012" i="7"/>
  <c r="AZ1013" i="7"/>
  <c r="AZ1014" i="7"/>
  <c r="AZ1015" i="7"/>
  <c r="AZ1016" i="7"/>
  <c r="AZ1017" i="7"/>
  <c r="AZ1018" i="7"/>
  <c r="AZ1019" i="7"/>
  <c r="AZ1020" i="7"/>
  <c r="AZ1021" i="7"/>
  <c r="AZ1022" i="7"/>
  <c r="AZ1023" i="7"/>
  <c r="AZ1024" i="7"/>
  <c r="AZ1025" i="7"/>
  <c r="AZ1026" i="7"/>
  <c r="AZ1027" i="7"/>
  <c r="AZ1028" i="7"/>
  <c r="AZ1029" i="7"/>
  <c r="AZ1030" i="7"/>
  <c r="AZ1031" i="7"/>
  <c r="AZ1032" i="7"/>
  <c r="AZ1033" i="7"/>
  <c r="AZ1034" i="7"/>
  <c r="AZ1035" i="7"/>
  <c r="AZ1036" i="7"/>
  <c r="AZ1037" i="7"/>
  <c r="AZ1038" i="7"/>
  <c r="AZ1039" i="7"/>
  <c r="AZ1040" i="7"/>
  <c r="AZ1041" i="7"/>
  <c r="AZ1042" i="7"/>
  <c r="AZ1043" i="7"/>
  <c r="AZ1044" i="7"/>
  <c r="AZ1045" i="7"/>
  <c r="AZ1046" i="7"/>
  <c r="AZ1047" i="7"/>
  <c r="AZ1048" i="7"/>
  <c r="AZ1049" i="7"/>
  <c r="AZ1050" i="7"/>
  <c r="AZ1051" i="7"/>
  <c r="AZ1052" i="7"/>
  <c r="AZ1053" i="7"/>
  <c r="AZ1054" i="7"/>
  <c r="AZ1055" i="7"/>
  <c r="AZ1056" i="7"/>
  <c r="AZ1057" i="7"/>
  <c r="AZ1058" i="7"/>
  <c r="AZ1059" i="7"/>
  <c r="AZ1060" i="7"/>
  <c r="AZ1061" i="7"/>
  <c r="AZ1062" i="7"/>
  <c r="AZ1063" i="7"/>
  <c r="AZ1064" i="7"/>
  <c r="AZ1065" i="7"/>
  <c r="AZ1066" i="7"/>
  <c r="AZ1067" i="7"/>
  <c r="AZ1068" i="7"/>
  <c r="AZ1069" i="7"/>
  <c r="AZ1070" i="7"/>
  <c r="AZ1071" i="7"/>
  <c r="AZ1072" i="7"/>
  <c r="AZ1073" i="7"/>
  <c r="AZ1074" i="7"/>
  <c r="AZ1075" i="7"/>
  <c r="AZ1076" i="7"/>
  <c r="AZ1077" i="7"/>
  <c r="AZ1078" i="7"/>
  <c r="AZ1079" i="7"/>
  <c r="AZ1080" i="7"/>
  <c r="AZ1081" i="7"/>
  <c r="AZ1082" i="7"/>
  <c r="AZ1083" i="7"/>
  <c r="AZ1084" i="7"/>
  <c r="AZ1085" i="7"/>
  <c r="AZ1086" i="7"/>
  <c r="AZ1087" i="7"/>
  <c r="AZ1088" i="7"/>
  <c r="AZ1089" i="7"/>
  <c r="AZ1090" i="7"/>
  <c r="AZ1091" i="7"/>
  <c r="AZ1092" i="7"/>
  <c r="AZ1093" i="7"/>
  <c r="AZ1094" i="7"/>
  <c r="AZ1095" i="7"/>
  <c r="AZ1096" i="7"/>
  <c r="AZ1097" i="7"/>
  <c r="AZ1098" i="7"/>
  <c r="AZ1099" i="7"/>
  <c r="AZ1100" i="7"/>
  <c r="AZ1101" i="7"/>
  <c r="AZ1102" i="7"/>
  <c r="AZ1103" i="7"/>
  <c r="AZ1104" i="7"/>
  <c r="AZ1105" i="7"/>
  <c r="AZ1106" i="7"/>
  <c r="AZ1107" i="7"/>
  <c r="AZ1108" i="7"/>
  <c r="AZ1109" i="7"/>
  <c r="AZ1110" i="7"/>
  <c r="AZ1111" i="7"/>
  <c r="AZ1112" i="7"/>
  <c r="AZ1113" i="7"/>
  <c r="AZ1114" i="7"/>
  <c r="AZ1115" i="7"/>
  <c r="AZ1116" i="7"/>
  <c r="AZ1117" i="7"/>
  <c r="AZ1118" i="7"/>
  <c r="AZ1119" i="7"/>
  <c r="AZ1120" i="7"/>
  <c r="AZ1121" i="7"/>
  <c r="AZ1122" i="7"/>
  <c r="AZ1123" i="7"/>
  <c r="AZ1124" i="7"/>
  <c r="AZ1125" i="7"/>
  <c r="AZ1126" i="7"/>
  <c r="AZ1127" i="7"/>
  <c r="AZ1128" i="7"/>
  <c r="AZ1129" i="7"/>
  <c r="AZ1130" i="7"/>
  <c r="AZ1131" i="7"/>
  <c r="AZ1132" i="7"/>
  <c r="AZ1133" i="7"/>
  <c r="AZ1134" i="7"/>
  <c r="AZ1135" i="7"/>
  <c r="AZ1136" i="7"/>
  <c r="AZ1137" i="7"/>
  <c r="AZ1138" i="7"/>
  <c r="AZ1139" i="7"/>
  <c r="AZ1140" i="7"/>
  <c r="AZ1141" i="7"/>
  <c r="AZ1142" i="7"/>
  <c r="AZ1143" i="7"/>
  <c r="AZ1144" i="7"/>
  <c r="AZ1145" i="7"/>
  <c r="AZ1146" i="7"/>
  <c r="AZ1147" i="7"/>
  <c r="AZ1148" i="7"/>
  <c r="AZ1149" i="7"/>
  <c r="AZ1150" i="7"/>
  <c r="AZ1151" i="7"/>
  <c r="AZ1152" i="7"/>
  <c r="AZ1153" i="7"/>
  <c r="AZ1154" i="7"/>
  <c r="AZ1155" i="7"/>
  <c r="AZ1156" i="7"/>
  <c r="AZ1157" i="7"/>
  <c r="AZ1158" i="7"/>
  <c r="AZ1159" i="7"/>
  <c r="AZ1160" i="7"/>
  <c r="AZ1161" i="7"/>
  <c r="AZ1162" i="7"/>
  <c r="AZ1163" i="7"/>
  <c r="AZ1164" i="7"/>
  <c r="AZ1165" i="7"/>
  <c r="AZ1166" i="7"/>
  <c r="AZ1167" i="7"/>
  <c r="AZ1168" i="7"/>
  <c r="AZ1169" i="7"/>
  <c r="AZ1170" i="7"/>
  <c r="AZ1171" i="7"/>
  <c r="AZ1172" i="7"/>
  <c r="AZ1173" i="7"/>
  <c r="AZ1174" i="7"/>
  <c r="AZ1175" i="7"/>
  <c r="AZ1176" i="7"/>
  <c r="AZ1177" i="7"/>
  <c r="AZ1178" i="7"/>
  <c r="AZ1179" i="7"/>
  <c r="AZ1180" i="7"/>
  <c r="AZ1181" i="7"/>
  <c r="AZ1182" i="7"/>
  <c r="AZ1183" i="7"/>
  <c r="AZ1184" i="7"/>
  <c r="AZ1185" i="7"/>
  <c r="AZ1186" i="7"/>
  <c r="AZ1187" i="7"/>
  <c r="AZ1188" i="7"/>
  <c r="AZ1189" i="7"/>
  <c r="AZ1190" i="7"/>
  <c r="AZ1191" i="7"/>
  <c r="AZ1192" i="7"/>
  <c r="AZ1193" i="7"/>
  <c r="AZ1194" i="7"/>
  <c r="AZ1195" i="7"/>
  <c r="AZ1196" i="7"/>
  <c r="AZ1197" i="7"/>
  <c r="AZ1198" i="7"/>
  <c r="AZ1199" i="7"/>
  <c r="AZ1200" i="7"/>
  <c r="AZ1201" i="7"/>
  <c r="AZ1202" i="7"/>
  <c r="AZ1203" i="7"/>
  <c r="AZ1204" i="7"/>
  <c r="AZ1205" i="7"/>
  <c r="AZ1206" i="7"/>
  <c r="AZ1207" i="7"/>
  <c r="AZ1208" i="7"/>
  <c r="AZ1209" i="7"/>
  <c r="AZ1210" i="7"/>
  <c r="AZ1211" i="7"/>
  <c r="AZ1212" i="7"/>
  <c r="AZ1213" i="7"/>
  <c r="AZ1214" i="7"/>
  <c r="AZ1215" i="7"/>
  <c r="AZ1216" i="7"/>
  <c r="AZ1217" i="7"/>
  <c r="AZ1218" i="7"/>
  <c r="AZ1219" i="7"/>
  <c r="AZ1220" i="7"/>
  <c r="AZ1221" i="7"/>
  <c r="AZ1222" i="7"/>
  <c r="AZ1223" i="7"/>
  <c r="AZ1224" i="7"/>
  <c r="AZ1225" i="7"/>
  <c r="AZ1226" i="7"/>
  <c r="AZ1227" i="7"/>
  <c r="AZ1228" i="7"/>
  <c r="AZ1229" i="7"/>
  <c r="AZ1230" i="7"/>
  <c r="AZ1231" i="7"/>
  <c r="AZ1232" i="7"/>
  <c r="AZ1233" i="7"/>
  <c r="AZ1234" i="7"/>
  <c r="AZ1235" i="7"/>
  <c r="AZ1236" i="7"/>
  <c r="AZ1237" i="7"/>
  <c r="AZ1238" i="7"/>
  <c r="AZ1239" i="7"/>
  <c r="AZ1240" i="7"/>
  <c r="AZ1241" i="7"/>
  <c r="AZ1242" i="7"/>
  <c r="AZ1243" i="7"/>
  <c r="AZ1244" i="7"/>
  <c r="AZ1245" i="7"/>
  <c r="AZ1246" i="7"/>
  <c r="AZ1247" i="7"/>
  <c r="AZ1248" i="7"/>
  <c r="AZ1249" i="7"/>
  <c r="AZ1250" i="7"/>
  <c r="AZ1251" i="7"/>
  <c r="AZ1252" i="7"/>
  <c r="AZ1253" i="7"/>
  <c r="AZ1254" i="7"/>
  <c r="AZ1255" i="7"/>
  <c r="AZ1256" i="7"/>
  <c r="AZ1257" i="7"/>
  <c r="AZ1258" i="7"/>
  <c r="AZ1259" i="7"/>
  <c r="AZ1260" i="7"/>
  <c r="AZ1261" i="7"/>
  <c r="AZ1262" i="7"/>
  <c r="AZ1263" i="7"/>
  <c r="AZ1264" i="7"/>
  <c r="AZ1265" i="7"/>
  <c r="AZ1266" i="7"/>
  <c r="AZ1267" i="7"/>
  <c r="AZ1268" i="7"/>
  <c r="AZ1269" i="7"/>
  <c r="AZ1270" i="7"/>
  <c r="AZ1271" i="7"/>
  <c r="AZ1272" i="7"/>
  <c r="AZ1273" i="7"/>
  <c r="AZ1274" i="7"/>
  <c r="AZ1275" i="7"/>
  <c r="AZ1276" i="7"/>
  <c r="AZ1277" i="7"/>
  <c r="AZ1278" i="7"/>
  <c r="AZ1279" i="7"/>
  <c r="AZ1280" i="7"/>
  <c r="AZ1281" i="7"/>
  <c r="AZ1282" i="7"/>
  <c r="AZ1283" i="7"/>
  <c r="AZ1284" i="7"/>
  <c r="AZ1285" i="7"/>
  <c r="AZ1286" i="7"/>
  <c r="AZ1287" i="7"/>
  <c r="AZ1288" i="7"/>
  <c r="AZ1289" i="7"/>
  <c r="AZ1290" i="7"/>
  <c r="AZ1291" i="7"/>
  <c r="AZ1292" i="7"/>
  <c r="AZ1293" i="7"/>
  <c r="AZ1294" i="7"/>
  <c r="AZ1295" i="7"/>
  <c r="AZ1296" i="7"/>
  <c r="AZ1297" i="7"/>
  <c r="AZ1298" i="7"/>
  <c r="AZ1299" i="7"/>
  <c r="AZ1300" i="7"/>
  <c r="AZ1301" i="7"/>
  <c r="AZ1302" i="7"/>
  <c r="AZ1303" i="7"/>
  <c r="AZ1304" i="7"/>
  <c r="AZ1305" i="7"/>
  <c r="AZ1306" i="7"/>
  <c r="AZ1307" i="7"/>
  <c r="AZ1308" i="7"/>
  <c r="AZ1309" i="7"/>
  <c r="AZ1310" i="7"/>
  <c r="AZ1311" i="7"/>
  <c r="AZ1312" i="7"/>
  <c r="AZ1313" i="7"/>
  <c r="AZ1314" i="7"/>
  <c r="AZ1315" i="7"/>
  <c r="AZ1316" i="7"/>
  <c r="AZ1317" i="7"/>
  <c r="AZ1318" i="7"/>
  <c r="AZ1319" i="7"/>
  <c r="AZ1320" i="7"/>
  <c r="AZ1321" i="7"/>
  <c r="AZ1322" i="7"/>
  <c r="AZ1323" i="7"/>
  <c r="AZ1324" i="7"/>
  <c r="AZ1325" i="7"/>
  <c r="AZ1326" i="7"/>
  <c r="AZ1327" i="7"/>
  <c r="AZ1328" i="7"/>
  <c r="AZ1329" i="7"/>
  <c r="AZ1330" i="7"/>
  <c r="AZ1331" i="7"/>
  <c r="AZ1332" i="7"/>
  <c r="AZ1333" i="7"/>
  <c r="AZ1334" i="7"/>
  <c r="AZ1335" i="7"/>
  <c r="AZ1336" i="7"/>
  <c r="AZ1337" i="7"/>
  <c r="AZ1338" i="7"/>
  <c r="AZ1339" i="7"/>
  <c r="AZ1340" i="7"/>
  <c r="AZ1341" i="7"/>
  <c r="AZ1342" i="7"/>
  <c r="AZ1343" i="7"/>
  <c r="AZ1344" i="7"/>
  <c r="AZ1345" i="7"/>
  <c r="AZ1346" i="7"/>
  <c r="AZ1347" i="7"/>
  <c r="AZ1348" i="7"/>
  <c r="AZ1349" i="7"/>
  <c r="AZ1350" i="7"/>
  <c r="AZ1351" i="7"/>
  <c r="AZ1352" i="7"/>
  <c r="AZ1353" i="7"/>
  <c r="AZ1354" i="7"/>
  <c r="AZ1355" i="7"/>
  <c r="AZ1356" i="7"/>
  <c r="AZ1357" i="7"/>
  <c r="AZ1358" i="7"/>
  <c r="AZ1359" i="7"/>
  <c r="AZ1360" i="7"/>
  <c r="AZ1361" i="7"/>
  <c r="AZ1362" i="7"/>
  <c r="AZ1363" i="7"/>
  <c r="AZ1364" i="7"/>
  <c r="AZ1365" i="7"/>
  <c r="AZ1366" i="7"/>
  <c r="AZ1367" i="7"/>
  <c r="AZ1368" i="7"/>
  <c r="AZ1369" i="7"/>
  <c r="AZ1370" i="7"/>
  <c r="AZ1371" i="7"/>
  <c r="AZ1372" i="7"/>
  <c r="AZ1373" i="7"/>
  <c r="AZ1374" i="7"/>
  <c r="AZ1375" i="7"/>
  <c r="AZ1376" i="7"/>
  <c r="AZ1377" i="7"/>
  <c r="AZ1378" i="7"/>
  <c r="AZ1379" i="7"/>
  <c r="AZ1380" i="7"/>
  <c r="AZ1381" i="7"/>
  <c r="AZ1382" i="7"/>
  <c r="AZ1383" i="7"/>
  <c r="AZ1384" i="7"/>
  <c r="AZ1385" i="7"/>
  <c r="AZ1386" i="7"/>
  <c r="AZ1387" i="7"/>
  <c r="AZ1388" i="7"/>
  <c r="AZ1389" i="7"/>
  <c r="AZ1390" i="7"/>
  <c r="AZ1391" i="7"/>
  <c r="AZ1392" i="7"/>
  <c r="AZ1393" i="7"/>
  <c r="AZ1394" i="7"/>
  <c r="AZ1395" i="7"/>
  <c r="AZ1396" i="7"/>
  <c r="AZ1397" i="7"/>
  <c r="AZ1398" i="7"/>
  <c r="AZ1399" i="7"/>
  <c r="AZ1400" i="7"/>
  <c r="AZ1401" i="7"/>
  <c r="AZ1402" i="7"/>
  <c r="AZ1403" i="7"/>
  <c r="AZ1404" i="7"/>
  <c r="AZ1405" i="7"/>
  <c r="AZ1406" i="7"/>
  <c r="AZ1407" i="7"/>
  <c r="AZ1408" i="7"/>
  <c r="AZ1409" i="7"/>
  <c r="AZ1410" i="7"/>
  <c r="AZ1411" i="7"/>
  <c r="AZ1412" i="7"/>
  <c r="AZ1413" i="7"/>
  <c r="AZ1414" i="7"/>
  <c r="AZ1415" i="7"/>
  <c r="AZ1416" i="7"/>
  <c r="AZ1417" i="7"/>
  <c r="AZ1418" i="7"/>
  <c r="AZ1419" i="7"/>
  <c r="AZ1420" i="7"/>
  <c r="AZ1421" i="7"/>
  <c r="AZ1422" i="7"/>
  <c r="AZ1423" i="7"/>
  <c r="AZ1424" i="7"/>
  <c r="AZ1425" i="7"/>
  <c r="AZ1426" i="7"/>
  <c r="AZ1427" i="7"/>
  <c r="AZ1428" i="7"/>
  <c r="AZ1429" i="7"/>
  <c r="AZ1430" i="7"/>
  <c r="AZ1431" i="7"/>
  <c r="AZ1432" i="7"/>
  <c r="AZ1433" i="7"/>
  <c r="AZ1434" i="7"/>
  <c r="AZ1435" i="7"/>
  <c r="AZ1436" i="7"/>
  <c r="AZ1437" i="7"/>
  <c r="AZ1438" i="7"/>
  <c r="AZ1439" i="7"/>
  <c r="AZ1440" i="7"/>
  <c r="AZ1441" i="7"/>
  <c r="AZ1442" i="7"/>
  <c r="AZ1443" i="7"/>
  <c r="AZ1444" i="7"/>
  <c r="AZ1445" i="7"/>
  <c r="AZ1446" i="7"/>
  <c r="AZ1447" i="7"/>
  <c r="AZ1448" i="7"/>
  <c r="AZ1449" i="7"/>
  <c r="AZ1450" i="7"/>
  <c r="AZ1451" i="7"/>
  <c r="AZ1452" i="7"/>
  <c r="AZ1453" i="7"/>
  <c r="AZ1454" i="7"/>
  <c r="AZ1455" i="7"/>
  <c r="AZ1456" i="7"/>
  <c r="AZ1457" i="7"/>
  <c r="AZ1458" i="7"/>
  <c r="AZ1459" i="7"/>
  <c r="AZ1460" i="7"/>
  <c r="AZ1461" i="7"/>
  <c r="AZ1462" i="7"/>
  <c r="AZ1463" i="7"/>
  <c r="AZ1464" i="7"/>
  <c r="AZ1465" i="7"/>
  <c r="AZ1466" i="7"/>
  <c r="AZ1467" i="7"/>
  <c r="AZ1468" i="7"/>
  <c r="AZ1469" i="7"/>
  <c r="AZ1470" i="7"/>
  <c r="AZ1471" i="7"/>
  <c r="AZ1472" i="7"/>
  <c r="AZ1473" i="7"/>
  <c r="AZ1474" i="7"/>
  <c r="AZ1475" i="7"/>
  <c r="AZ1476" i="7"/>
  <c r="AZ1477" i="7"/>
  <c r="AZ1478" i="7"/>
  <c r="AZ1479" i="7"/>
  <c r="AZ1480" i="7"/>
  <c r="AZ1481" i="7"/>
  <c r="AZ1482" i="7"/>
  <c r="AZ1483" i="7"/>
  <c r="AZ1484" i="7"/>
  <c r="AZ1485" i="7"/>
  <c r="AZ1486" i="7"/>
  <c r="AZ1487" i="7"/>
  <c r="AZ1488" i="7"/>
  <c r="AZ1489" i="7"/>
  <c r="AZ1490" i="7"/>
  <c r="AZ1491" i="7"/>
  <c r="AZ1492" i="7"/>
  <c r="AZ1493" i="7"/>
  <c r="AZ1494" i="7"/>
  <c r="AZ1495" i="7"/>
  <c r="AZ1496" i="7"/>
  <c r="AZ1497" i="7"/>
  <c r="AZ1498" i="7"/>
  <c r="AZ1499" i="7"/>
  <c r="AZ1500" i="7"/>
  <c r="AZ1501" i="7"/>
  <c r="AZ1502" i="7"/>
  <c r="AZ1503" i="7"/>
  <c r="AZ1504" i="7"/>
  <c r="AZ1505" i="7"/>
  <c r="AZ1506" i="7"/>
  <c r="AZ1507" i="7"/>
  <c r="AZ1508" i="7"/>
  <c r="AZ1509" i="7"/>
  <c r="AZ1510" i="7"/>
  <c r="AZ1511" i="7"/>
  <c r="AZ1512" i="7"/>
  <c r="AZ1513" i="7"/>
  <c r="AZ1514" i="7"/>
  <c r="AZ1515" i="7"/>
  <c r="AZ1516" i="7"/>
  <c r="AZ1517" i="7"/>
  <c r="AZ1518" i="7"/>
  <c r="AZ1519" i="7"/>
  <c r="AZ1520" i="7"/>
  <c r="AZ1521" i="7"/>
  <c r="AZ1522" i="7"/>
  <c r="AZ1523" i="7"/>
  <c r="AZ1524" i="7"/>
  <c r="AZ1525" i="7"/>
  <c r="AZ1526" i="7"/>
  <c r="AZ1527" i="7"/>
  <c r="AZ1528" i="7"/>
  <c r="AZ1529" i="7"/>
  <c r="AZ1530" i="7"/>
  <c r="AZ1531" i="7"/>
  <c r="AZ1532" i="7"/>
  <c r="AZ1533" i="7"/>
  <c r="AZ1534" i="7"/>
  <c r="AZ1535" i="7"/>
  <c r="AZ1536" i="7"/>
  <c r="AZ1537" i="7"/>
  <c r="AZ1538" i="7"/>
  <c r="AZ1539" i="7"/>
  <c r="AZ1540" i="7"/>
  <c r="AZ1541" i="7"/>
  <c r="AZ1542" i="7"/>
  <c r="AZ1543" i="7"/>
  <c r="AZ1544" i="7"/>
  <c r="AZ1545" i="7"/>
  <c r="AZ1546" i="7"/>
  <c r="AZ1547" i="7"/>
  <c r="AZ1548" i="7"/>
  <c r="AZ1549" i="7"/>
  <c r="AZ1550" i="7"/>
  <c r="AZ1551" i="7"/>
  <c r="AZ1552" i="7"/>
  <c r="AZ1553" i="7"/>
  <c r="AZ1554" i="7"/>
  <c r="AZ1555" i="7"/>
  <c r="AZ1556" i="7"/>
  <c r="AZ1557" i="7"/>
  <c r="AZ1558" i="7"/>
  <c r="AZ1559" i="7"/>
  <c r="AZ1560" i="7"/>
  <c r="AZ1561" i="7"/>
  <c r="AZ1562" i="7"/>
  <c r="AZ1563" i="7"/>
  <c r="AZ1564" i="7"/>
  <c r="AZ1565" i="7"/>
  <c r="AZ1566" i="7"/>
  <c r="AZ1567" i="7"/>
  <c r="AZ1568" i="7"/>
  <c r="AZ1569" i="7"/>
  <c r="AZ1570" i="7"/>
  <c r="AZ1571" i="7"/>
  <c r="AZ1572" i="7"/>
  <c r="AZ1573" i="7"/>
  <c r="AZ1574" i="7"/>
  <c r="AZ1575" i="7"/>
  <c r="AZ1576" i="7"/>
  <c r="AZ1577" i="7"/>
  <c r="AZ1578" i="7"/>
  <c r="AZ1579" i="7"/>
  <c r="AZ1580" i="7"/>
  <c r="AZ1581" i="7"/>
  <c r="AZ1582" i="7"/>
  <c r="AZ1583" i="7"/>
  <c r="AZ1584" i="7"/>
  <c r="AZ1585" i="7"/>
  <c r="AZ1586" i="7"/>
  <c r="AZ1587" i="7"/>
  <c r="AZ1588" i="7"/>
  <c r="AZ1589" i="7"/>
  <c r="AZ1590" i="7"/>
  <c r="AZ1591" i="7"/>
  <c r="AZ1592" i="7"/>
  <c r="AZ1593" i="7"/>
  <c r="AZ1594" i="7"/>
  <c r="AZ1595" i="7"/>
  <c r="AZ1596" i="7"/>
  <c r="AZ1597" i="7"/>
  <c r="AZ1598" i="7"/>
  <c r="AZ1599" i="7"/>
  <c r="AZ1600" i="7"/>
  <c r="AZ1601" i="7"/>
  <c r="AZ1602" i="7"/>
  <c r="AZ1603" i="7"/>
  <c r="AZ1604" i="7"/>
  <c r="AZ1605" i="7"/>
  <c r="AZ1606" i="7"/>
  <c r="AZ1607" i="7"/>
  <c r="AZ1608" i="7"/>
  <c r="AZ1609" i="7"/>
  <c r="AZ1610" i="7"/>
  <c r="AZ1611" i="7"/>
  <c r="AZ1612" i="7"/>
  <c r="AZ1613" i="7"/>
  <c r="AZ1614" i="7"/>
  <c r="AZ1615" i="7"/>
  <c r="AZ1616" i="7"/>
  <c r="AZ1617" i="7"/>
  <c r="AZ1618" i="7"/>
  <c r="AZ1619" i="7"/>
  <c r="AZ1620" i="7"/>
  <c r="AZ1621" i="7"/>
  <c r="AZ1622" i="7"/>
  <c r="AZ1623" i="7"/>
  <c r="AZ1624" i="7"/>
  <c r="AZ1625" i="7"/>
  <c r="AZ1626" i="7"/>
  <c r="AZ1627" i="7"/>
  <c r="AZ1628" i="7"/>
  <c r="AZ1629" i="7"/>
  <c r="AZ1630" i="7"/>
  <c r="AZ1631" i="7"/>
  <c r="AZ1632" i="7"/>
  <c r="AZ1633" i="7"/>
  <c r="AZ1634" i="7"/>
  <c r="AZ1635" i="7"/>
  <c r="AZ1636" i="7"/>
  <c r="AZ1637" i="7"/>
  <c r="AZ1638" i="7"/>
  <c r="AZ1639" i="7"/>
  <c r="AZ1640" i="7"/>
  <c r="AZ1641" i="7"/>
  <c r="AZ1642" i="7"/>
  <c r="AZ1643" i="7"/>
  <c r="AZ1644" i="7"/>
  <c r="AZ1645" i="7"/>
  <c r="AZ1646" i="7"/>
  <c r="AZ1647" i="7"/>
  <c r="AZ1648" i="7"/>
  <c r="AZ1649" i="7"/>
  <c r="AZ1650" i="7"/>
  <c r="AZ1651" i="7"/>
  <c r="AZ1652" i="7"/>
  <c r="AZ1653" i="7"/>
  <c r="AZ1654" i="7"/>
  <c r="AZ1655" i="7"/>
  <c r="AZ1656" i="7"/>
  <c r="AZ1657" i="7"/>
  <c r="AZ1658" i="7"/>
  <c r="AZ1659" i="7"/>
  <c r="AZ1660" i="7"/>
  <c r="AZ1661" i="7"/>
  <c r="AZ1662" i="7"/>
  <c r="AZ1663" i="7"/>
  <c r="AZ1664" i="7"/>
  <c r="AZ1665" i="7"/>
  <c r="AZ1666" i="7"/>
  <c r="AZ1667" i="7"/>
  <c r="AZ1668" i="7"/>
  <c r="AZ1669" i="7"/>
  <c r="AZ1670" i="7"/>
  <c r="AZ1671" i="7"/>
  <c r="AZ1672" i="7"/>
  <c r="AZ1673" i="7"/>
  <c r="AZ1674" i="7"/>
  <c r="AZ1675" i="7"/>
  <c r="AZ1676" i="7"/>
  <c r="AZ1677" i="7"/>
  <c r="AZ1678" i="7"/>
  <c r="AZ1679" i="7"/>
  <c r="AZ1680" i="7"/>
  <c r="AZ1681" i="7"/>
  <c r="AZ1682" i="7"/>
  <c r="AZ1683" i="7"/>
  <c r="AZ1684" i="7"/>
  <c r="AZ1685" i="7"/>
  <c r="AZ1686" i="7"/>
  <c r="AZ1687" i="7"/>
  <c r="AZ1688" i="7"/>
  <c r="AZ1689" i="7"/>
  <c r="AZ1690" i="7"/>
  <c r="AZ1691" i="7"/>
  <c r="AZ1692" i="7"/>
  <c r="AZ1693" i="7"/>
  <c r="AZ1694" i="7"/>
  <c r="AZ1695" i="7"/>
  <c r="AZ1696" i="7"/>
  <c r="AZ1697" i="7"/>
  <c r="AZ1698" i="7"/>
  <c r="AZ1699" i="7"/>
  <c r="AZ1700" i="7"/>
  <c r="AZ1701" i="7"/>
  <c r="AZ1702" i="7"/>
  <c r="AZ1703" i="7"/>
  <c r="AZ1704" i="7"/>
  <c r="AZ1705" i="7"/>
  <c r="AZ1706" i="7"/>
  <c r="AZ1707" i="7"/>
  <c r="AZ1708" i="7"/>
  <c r="AZ1709" i="7"/>
  <c r="AZ1710" i="7"/>
  <c r="AZ1711" i="7"/>
  <c r="AZ1712" i="7"/>
  <c r="AZ1713" i="7"/>
  <c r="AZ1714" i="7"/>
  <c r="AZ1715" i="7"/>
  <c r="AZ1716" i="7"/>
  <c r="AZ1717" i="7"/>
  <c r="AZ1718" i="7"/>
  <c r="AZ1719" i="7"/>
  <c r="AZ1720" i="7"/>
  <c r="AZ1721" i="7"/>
  <c r="AZ1722" i="7"/>
  <c r="AZ1723" i="7"/>
  <c r="AZ1724" i="7"/>
  <c r="AZ1725" i="7"/>
  <c r="AZ1726" i="7"/>
  <c r="AZ1727" i="7"/>
  <c r="AZ1728" i="7"/>
  <c r="AZ1729" i="7"/>
  <c r="AZ1730" i="7"/>
  <c r="AZ1731" i="7"/>
  <c r="AZ1732" i="7"/>
  <c r="AZ1733" i="7"/>
  <c r="AZ1734" i="7"/>
  <c r="AZ1735" i="7"/>
  <c r="AZ1736" i="7"/>
  <c r="AZ1737" i="7"/>
  <c r="AZ1738" i="7"/>
  <c r="AZ1739" i="7"/>
  <c r="AZ1740" i="7"/>
  <c r="AZ1741" i="7"/>
  <c r="AZ1742" i="7"/>
  <c r="AZ1743" i="7"/>
  <c r="AZ1744" i="7"/>
  <c r="AZ1745" i="7"/>
  <c r="AZ1746" i="7"/>
  <c r="AZ1747" i="7"/>
  <c r="AZ1748" i="7"/>
  <c r="AZ1749" i="7"/>
  <c r="AZ1750" i="7"/>
  <c r="AZ1751" i="7"/>
  <c r="AZ1752" i="7"/>
  <c r="AZ1753" i="7"/>
  <c r="AZ1754" i="7"/>
  <c r="AZ1755" i="7"/>
  <c r="AZ1756" i="7"/>
  <c r="AZ1757" i="7"/>
  <c r="AZ1758" i="7"/>
  <c r="AZ1759" i="7"/>
  <c r="AZ1760" i="7"/>
  <c r="AZ1761" i="7"/>
  <c r="AZ1762" i="7"/>
  <c r="AZ1763" i="7"/>
  <c r="AZ1764" i="7"/>
  <c r="AZ1765" i="7"/>
  <c r="AZ1766" i="7"/>
  <c r="AZ1767" i="7"/>
  <c r="AZ1768" i="7"/>
  <c r="AZ1769" i="7"/>
  <c r="AZ1770" i="7"/>
  <c r="AZ1771" i="7"/>
  <c r="AZ1772" i="7"/>
  <c r="AZ1773" i="7"/>
  <c r="AZ1774" i="7"/>
  <c r="AZ1775" i="7"/>
  <c r="AZ1776" i="7"/>
  <c r="AZ1777" i="7"/>
  <c r="AZ1778" i="7"/>
  <c r="AZ1779" i="7"/>
  <c r="AZ1780" i="7"/>
  <c r="AZ1781" i="7"/>
  <c r="AZ1782" i="7"/>
  <c r="AZ1783" i="7"/>
  <c r="AZ1784" i="7"/>
  <c r="AZ1785" i="7"/>
  <c r="AZ1786" i="7"/>
  <c r="AZ1787" i="7"/>
  <c r="AZ1788" i="7"/>
  <c r="AZ1789" i="7"/>
  <c r="AZ1790" i="7"/>
  <c r="AZ1791" i="7"/>
  <c r="AZ1792" i="7"/>
  <c r="AZ1793" i="7"/>
  <c r="AZ1794" i="7"/>
  <c r="AZ1795" i="7"/>
  <c r="AZ1796" i="7"/>
  <c r="AZ1797" i="7"/>
  <c r="AZ1798" i="7"/>
  <c r="AZ1799" i="7"/>
  <c r="AZ1800" i="7"/>
  <c r="AZ1801" i="7"/>
  <c r="AZ1802" i="7"/>
  <c r="AZ1803" i="7"/>
  <c r="AZ1804" i="7"/>
  <c r="AZ1805" i="7"/>
  <c r="AZ1806" i="7"/>
  <c r="AZ1807" i="7"/>
  <c r="AZ1808" i="7"/>
  <c r="AZ1809" i="7"/>
  <c r="AZ1810" i="7"/>
  <c r="AZ1811" i="7"/>
  <c r="AZ1812" i="7"/>
  <c r="AZ1813" i="7"/>
  <c r="AZ1814" i="7"/>
  <c r="AZ1815" i="7"/>
  <c r="AZ1816" i="7"/>
  <c r="AZ1817" i="7"/>
  <c r="AZ1818" i="7"/>
  <c r="AZ1819" i="7"/>
  <c r="AZ1820" i="7"/>
  <c r="AZ1821" i="7"/>
  <c r="AZ1822" i="7"/>
  <c r="AZ1823" i="7"/>
  <c r="AZ1824" i="7"/>
  <c r="AZ1825" i="7"/>
  <c r="AZ1826" i="7"/>
  <c r="AZ1827" i="7"/>
  <c r="AZ1828" i="7"/>
  <c r="AZ1829" i="7"/>
  <c r="AZ1830" i="7"/>
  <c r="AZ1831" i="7"/>
  <c r="AZ1832" i="7"/>
  <c r="AZ1833" i="7"/>
  <c r="AZ1834" i="7"/>
  <c r="AZ1835" i="7"/>
  <c r="AZ1836" i="7"/>
  <c r="AZ1837" i="7"/>
  <c r="AZ1838" i="7"/>
  <c r="AZ1839" i="7"/>
  <c r="AZ1840" i="7"/>
  <c r="AZ1841" i="7"/>
  <c r="AZ1842" i="7"/>
  <c r="AZ1843" i="7"/>
  <c r="AZ1844" i="7"/>
  <c r="AZ1845" i="7"/>
  <c r="AZ1846" i="7"/>
  <c r="AZ1847" i="7"/>
  <c r="AZ1848" i="7"/>
  <c r="AZ1849" i="7"/>
  <c r="AZ1850" i="7"/>
  <c r="AZ1851" i="7"/>
  <c r="AZ1852" i="7"/>
  <c r="AZ1853" i="7"/>
  <c r="AZ1854" i="7"/>
  <c r="AZ1855" i="7"/>
  <c r="AZ1856" i="7"/>
  <c r="AZ1857" i="7"/>
  <c r="AZ1858" i="7"/>
  <c r="AZ1859" i="7"/>
  <c r="AZ1860" i="7"/>
  <c r="AZ1861" i="7"/>
  <c r="AZ1862" i="7"/>
  <c r="AZ1863" i="7"/>
  <c r="AZ1864" i="7"/>
  <c r="AZ1865" i="7"/>
  <c r="AZ1866" i="7"/>
  <c r="AZ1867" i="7"/>
  <c r="AZ1868" i="7"/>
  <c r="AZ1869" i="7"/>
  <c r="AZ1870" i="7"/>
  <c r="AZ1871" i="7"/>
  <c r="AZ1872" i="7"/>
  <c r="AZ1873" i="7"/>
  <c r="AZ1874" i="7"/>
  <c r="AZ1875" i="7"/>
  <c r="AZ1876" i="7"/>
  <c r="AZ1877" i="7"/>
  <c r="AZ1878" i="7"/>
  <c r="AZ1879" i="7"/>
  <c r="AZ1880" i="7"/>
  <c r="AZ1881" i="7"/>
  <c r="AZ1882" i="7"/>
  <c r="AZ1883" i="7"/>
  <c r="AZ1884" i="7"/>
  <c r="AZ1885" i="7"/>
  <c r="AZ1886" i="7"/>
  <c r="AZ1887" i="7"/>
  <c r="AZ1888" i="7"/>
  <c r="AZ1889" i="7"/>
  <c r="AZ1890" i="7"/>
  <c r="AZ1891" i="7"/>
  <c r="AZ1892" i="7"/>
  <c r="AZ1893" i="7"/>
  <c r="AZ1894" i="7"/>
  <c r="AZ1895" i="7"/>
  <c r="AZ1896" i="7"/>
  <c r="AZ1897" i="7"/>
  <c r="AZ1898" i="7"/>
  <c r="AZ1899" i="7"/>
  <c r="AZ1900" i="7"/>
  <c r="AZ1901" i="7"/>
  <c r="AZ1902" i="7"/>
  <c r="AZ1903" i="7"/>
  <c r="AZ1904" i="7"/>
  <c r="AZ1905" i="7"/>
  <c r="AZ1906" i="7"/>
  <c r="AZ1907" i="7"/>
  <c r="AZ1908" i="7"/>
  <c r="AZ1909" i="7"/>
  <c r="AZ1910" i="7"/>
  <c r="AZ1911" i="7"/>
  <c r="AZ1912" i="7"/>
  <c r="AZ1913" i="7"/>
  <c r="AZ1914" i="7"/>
  <c r="AZ1915" i="7"/>
  <c r="AZ1916" i="7"/>
  <c r="AZ1917" i="7"/>
  <c r="AZ1918" i="7"/>
  <c r="AZ1919" i="7"/>
  <c r="AZ1920" i="7"/>
  <c r="AZ1921" i="7"/>
  <c r="AZ1922" i="7"/>
  <c r="AZ1923" i="7"/>
  <c r="AZ1924" i="7"/>
  <c r="AZ1925" i="7"/>
  <c r="AZ1926" i="7"/>
  <c r="AZ1927" i="7"/>
  <c r="AZ1928" i="7"/>
  <c r="AZ1929" i="7"/>
  <c r="AZ1930" i="7"/>
  <c r="AZ1931" i="7"/>
  <c r="AZ1932" i="7"/>
  <c r="AZ1933" i="7"/>
  <c r="AZ1934" i="7"/>
  <c r="AZ1935" i="7"/>
  <c r="AZ1936" i="7"/>
  <c r="AZ1937" i="7"/>
  <c r="AZ1938" i="7"/>
  <c r="AZ1939" i="7"/>
  <c r="AZ1940" i="7"/>
  <c r="AZ1941" i="7"/>
  <c r="AZ1942" i="7"/>
  <c r="AZ1943" i="7"/>
  <c r="AZ1944" i="7"/>
  <c r="AZ1945" i="7"/>
  <c r="AZ1946" i="7"/>
  <c r="AZ1947" i="7"/>
  <c r="AZ1948" i="7"/>
  <c r="AZ1949" i="7"/>
  <c r="AZ1950" i="7"/>
  <c r="AZ1951" i="7"/>
  <c r="AZ1952" i="7"/>
  <c r="AZ1953" i="7"/>
  <c r="AZ1954" i="7"/>
  <c r="AZ1955" i="7"/>
  <c r="AZ1956" i="7"/>
  <c r="AZ1957" i="7"/>
  <c r="AZ1958" i="7"/>
  <c r="AZ1959" i="7"/>
  <c r="AZ1960" i="7"/>
  <c r="AZ1961" i="7"/>
  <c r="AZ1962" i="7"/>
  <c r="AZ1963" i="7"/>
  <c r="AZ1964" i="7"/>
  <c r="AZ1965" i="7"/>
  <c r="AZ1966" i="7"/>
  <c r="AZ1967" i="7"/>
  <c r="AZ1968" i="7"/>
  <c r="AZ1969" i="7"/>
  <c r="AZ1970" i="7"/>
  <c r="AZ1971" i="7"/>
  <c r="AZ1972" i="7"/>
  <c r="AZ1973" i="7"/>
  <c r="AZ1974" i="7"/>
  <c r="AZ1975" i="7"/>
  <c r="AZ1976" i="7"/>
  <c r="AZ1977" i="7"/>
  <c r="AZ1978" i="7"/>
  <c r="AZ1979" i="7"/>
  <c r="AZ1980" i="7"/>
  <c r="AZ1981" i="7"/>
  <c r="AZ1982" i="7"/>
  <c r="AZ1983" i="7"/>
  <c r="AZ1984" i="7"/>
  <c r="AZ1985" i="7"/>
  <c r="AZ1986" i="7"/>
  <c r="AZ1987" i="7"/>
  <c r="AZ1988" i="7"/>
  <c r="AZ1989" i="7"/>
  <c r="AZ1990" i="7"/>
  <c r="AZ1991" i="7"/>
  <c r="AZ1992" i="7"/>
  <c r="AZ1993" i="7"/>
  <c r="AZ1994" i="7"/>
  <c r="AZ1995" i="7"/>
  <c r="AZ1996" i="7"/>
  <c r="AZ1997" i="7"/>
  <c r="AZ1998" i="7"/>
  <c r="AZ1999" i="7"/>
  <c r="AZ2000" i="7"/>
  <c r="BB4" i="7"/>
  <c r="BN4" i="7"/>
  <c r="BN5" i="7"/>
  <c r="BN6" i="7"/>
  <c r="BN7" i="7"/>
  <c r="BN8" i="7"/>
  <c r="BN9" i="7"/>
  <c r="BN10" i="7"/>
  <c r="BN11" i="7"/>
  <c r="BN12" i="7"/>
  <c r="BN13" i="7"/>
  <c r="BN14" i="7"/>
  <c r="BN15" i="7"/>
  <c r="BN16" i="7"/>
  <c r="BN17" i="7"/>
  <c r="BN18" i="7"/>
  <c r="BN19" i="7"/>
  <c r="BN20" i="7"/>
  <c r="BN21" i="7"/>
  <c r="BN22" i="7"/>
  <c r="BN23" i="7"/>
  <c r="BN24" i="7"/>
  <c r="BN25" i="7"/>
  <c r="BN26" i="7"/>
  <c r="BN27" i="7"/>
  <c r="BN28" i="7"/>
  <c r="BN29" i="7"/>
  <c r="BN30" i="7"/>
  <c r="BN31" i="7"/>
  <c r="BN32" i="7"/>
  <c r="BN33" i="7"/>
  <c r="BN34" i="7"/>
  <c r="BN35" i="7"/>
  <c r="BM4" i="7"/>
  <c r="BM5" i="7"/>
  <c r="BM6" i="7"/>
  <c r="BM7" i="7"/>
  <c r="BM8" i="7"/>
  <c r="BM9" i="7"/>
  <c r="BM10" i="7"/>
  <c r="BM11" i="7"/>
  <c r="BM12" i="7"/>
  <c r="BM13" i="7"/>
  <c r="BM14" i="7"/>
  <c r="BM15" i="7"/>
  <c r="BM16" i="7"/>
  <c r="BM17" i="7"/>
  <c r="BM18" i="7"/>
  <c r="BM19" i="7"/>
  <c r="BM20" i="7"/>
  <c r="BM21" i="7"/>
  <c r="BM22" i="7"/>
  <c r="BM23" i="7"/>
  <c r="BM24" i="7"/>
  <c r="BM25" i="7"/>
  <c r="BM26" i="7"/>
  <c r="BM27" i="7"/>
  <c r="BM28" i="7"/>
  <c r="BM29" i="7"/>
  <c r="BM30" i="7"/>
  <c r="BM31" i="7"/>
  <c r="BM32" i="7"/>
  <c r="BM33" i="7"/>
  <c r="BM34" i="7"/>
  <c r="BM35" i="7"/>
  <c r="BL4" i="7"/>
  <c r="BL5" i="7"/>
  <c r="BL6" i="7"/>
  <c r="BL7" i="7"/>
  <c r="BL8" i="7"/>
  <c r="BL9" i="7"/>
  <c r="BL10" i="7"/>
  <c r="BL11" i="7"/>
  <c r="BL12" i="7"/>
  <c r="BL13" i="7"/>
  <c r="BL14" i="7"/>
  <c r="BL15" i="7"/>
  <c r="BL16" i="7"/>
  <c r="BL17" i="7"/>
  <c r="BL18" i="7"/>
  <c r="BL19" i="7"/>
  <c r="BL20" i="7"/>
  <c r="BL21" i="7"/>
  <c r="BL22" i="7"/>
  <c r="BL23" i="7"/>
  <c r="BL24" i="7"/>
  <c r="BL25" i="7"/>
  <c r="BL26" i="7"/>
  <c r="BL27" i="7"/>
  <c r="BL28" i="7"/>
  <c r="BL29" i="7"/>
  <c r="BL30" i="7"/>
  <c r="BL31" i="7"/>
  <c r="BL32" i="7"/>
  <c r="BL33" i="7"/>
  <c r="BL34" i="7"/>
  <c r="BL35" i="7"/>
  <c r="BK4" i="7"/>
  <c r="BK5" i="7"/>
  <c r="BK6" i="7"/>
  <c r="BK7" i="7"/>
  <c r="BK8" i="7"/>
  <c r="BK9" i="7"/>
  <c r="BK10" i="7"/>
  <c r="BK11" i="7"/>
  <c r="BK12" i="7"/>
  <c r="BK13" i="7"/>
  <c r="BK14" i="7"/>
  <c r="BK15" i="7"/>
  <c r="BK16" i="7"/>
  <c r="BK17" i="7"/>
  <c r="BK18" i="7"/>
  <c r="BK19" i="7"/>
  <c r="BK20" i="7"/>
  <c r="BK21" i="7"/>
  <c r="BK22" i="7"/>
  <c r="BK23" i="7"/>
  <c r="BK24" i="7"/>
  <c r="BK25" i="7"/>
  <c r="BK26" i="7"/>
  <c r="BK27" i="7"/>
  <c r="BK28" i="7"/>
  <c r="BK29" i="7"/>
  <c r="BK30" i="7"/>
  <c r="BK31" i="7"/>
  <c r="BK32" i="7"/>
  <c r="BK33" i="7"/>
  <c r="BK34" i="7"/>
  <c r="BK35" i="7"/>
  <c r="BJ4" i="7"/>
  <c r="BJ5" i="7"/>
  <c r="BJ6" i="7"/>
  <c r="BJ7" i="7"/>
  <c r="BJ8" i="7"/>
  <c r="BJ9" i="7"/>
  <c r="BJ10" i="7"/>
  <c r="BJ11" i="7"/>
  <c r="BJ12" i="7"/>
  <c r="BJ13" i="7"/>
  <c r="BJ14" i="7"/>
  <c r="BJ15" i="7"/>
  <c r="BJ16" i="7"/>
  <c r="BJ17" i="7"/>
  <c r="BJ18" i="7"/>
  <c r="BJ19" i="7"/>
  <c r="BJ20" i="7"/>
  <c r="BJ21" i="7"/>
  <c r="BJ22" i="7"/>
  <c r="BJ23" i="7"/>
  <c r="BJ24" i="7"/>
  <c r="BJ25" i="7"/>
  <c r="BJ26" i="7"/>
  <c r="BJ27" i="7"/>
  <c r="BJ28" i="7"/>
  <c r="BJ29" i="7"/>
  <c r="BJ30" i="7"/>
  <c r="BJ31" i="7"/>
  <c r="BJ32" i="7"/>
  <c r="BJ33" i="7"/>
  <c r="BJ34" i="7"/>
  <c r="BJ35" i="7"/>
  <c r="BI4" i="7"/>
  <c r="BI5" i="7"/>
  <c r="BI6" i="7"/>
  <c r="BI7" i="7"/>
  <c r="BI8" i="7"/>
  <c r="BI9" i="7"/>
  <c r="BI10" i="7"/>
  <c r="BI11" i="7"/>
  <c r="BI12" i="7"/>
  <c r="BI13" i="7"/>
  <c r="BI14" i="7"/>
  <c r="BI15" i="7"/>
  <c r="BI16" i="7"/>
  <c r="BI17" i="7"/>
  <c r="BI18" i="7"/>
  <c r="BI19" i="7"/>
  <c r="BI20" i="7"/>
  <c r="BI21" i="7"/>
  <c r="BI22" i="7"/>
  <c r="BI23" i="7"/>
  <c r="BI24" i="7"/>
  <c r="BI25" i="7"/>
  <c r="BI26" i="7"/>
  <c r="BI27" i="7"/>
  <c r="BI28" i="7"/>
  <c r="BI29" i="7"/>
  <c r="BI30" i="7"/>
  <c r="BI31" i="7"/>
  <c r="BI32" i="7"/>
  <c r="BI33" i="7"/>
  <c r="BI34" i="7"/>
  <c r="BI35" i="7"/>
  <c r="BH4" i="7"/>
  <c r="BH5" i="7"/>
  <c r="BH6" i="7"/>
  <c r="BH7" i="7"/>
  <c r="BH8" i="7"/>
  <c r="BH9" i="7"/>
  <c r="BH10" i="7"/>
  <c r="BH11" i="7"/>
  <c r="BH12" i="7"/>
  <c r="BH13" i="7"/>
  <c r="BH14" i="7"/>
  <c r="BH15" i="7"/>
  <c r="BH16" i="7"/>
  <c r="BH17" i="7"/>
  <c r="BH18" i="7"/>
  <c r="BH19" i="7"/>
  <c r="BH20" i="7"/>
  <c r="BH21" i="7"/>
  <c r="BH22" i="7"/>
  <c r="BH23" i="7"/>
  <c r="BH24" i="7"/>
  <c r="BH25" i="7"/>
  <c r="BH26" i="7"/>
  <c r="BH27" i="7"/>
  <c r="BH28" i="7"/>
  <c r="BH29" i="7"/>
  <c r="BH30" i="7"/>
  <c r="BH31" i="7"/>
  <c r="BH32" i="7"/>
  <c r="BH33" i="7"/>
  <c r="BH34" i="7"/>
  <c r="BH35" i="7"/>
  <c r="BG4" i="7"/>
  <c r="BG5" i="7"/>
  <c r="BG6" i="7"/>
  <c r="BG7" i="7"/>
  <c r="BG8" i="7"/>
  <c r="BG9" i="7"/>
  <c r="BG10" i="7"/>
  <c r="BG11" i="7"/>
  <c r="BG12" i="7"/>
  <c r="BG13" i="7"/>
  <c r="BG14" i="7"/>
  <c r="BG15" i="7"/>
  <c r="BG16" i="7"/>
  <c r="BG17" i="7"/>
  <c r="BG18" i="7"/>
  <c r="BG19" i="7"/>
  <c r="BG20" i="7"/>
  <c r="BG21" i="7"/>
  <c r="BG22" i="7"/>
  <c r="BG23" i="7"/>
  <c r="BG24" i="7"/>
  <c r="BG25" i="7"/>
  <c r="BG26" i="7"/>
  <c r="BG27" i="7"/>
  <c r="BG28" i="7"/>
  <c r="BG29" i="7"/>
  <c r="BG30" i="7"/>
  <c r="BG31" i="7"/>
  <c r="BG32" i="7"/>
  <c r="BG33" i="7"/>
  <c r="BG34" i="7"/>
  <c r="BG35" i="7"/>
  <c r="BF4" i="7"/>
  <c r="BF5" i="7"/>
  <c r="BF6" i="7"/>
  <c r="BF7" i="7"/>
  <c r="BF8" i="7"/>
  <c r="BF9" i="7"/>
  <c r="BF10" i="7"/>
  <c r="BF11" i="7"/>
  <c r="BF12" i="7"/>
  <c r="BF13" i="7"/>
  <c r="BF14" i="7"/>
  <c r="BF15" i="7"/>
  <c r="BF16" i="7"/>
  <c r="BF17" i="7"/>
  <c r="BF18" i="7"/>
  <c r="BF19" i="7"/>
  <c r="BF20" i="7"/>
  <c r="BF21" i="7"/>
  <c r="BF22" i="7"/>
  <c r="BF23" i="7"/>
  <c r="BF24" i="7"/>
  <c r="BF25" i="7"/>
  <c r="BF26" i="7"/>
  <c r="BF27" i="7"/>
  <c r="BF28" i="7"/>
  <c r="BF29" i="7"/>
  <c r="BF30" i="7"/>
  <c r="BF31" i="7"/>
  <c r="BF32" i="7"/>
  <c r="BF33" i="7"/>
  <c r="BF34" i="7"/>
  <c r="BF35" i="7"/>
  <c r="BE4" i="7"/>
  <c r="BE5" i="7"/>
  <c r="BE6" i="7"/>
  <c r="BE7" i="7"/>
  <c r="BE8" i="7"/>
  <c r="BE9" i="7"/>
  <c r="BE10" i="7"/>
  <c r="BE11" i="7"/>
  <c r="BE12" i="7"/>
  <c r="BE13" i="7"/>
  <c r="BE14" i="7"/>
  <c r="BE15" i="7"/>
  <c r="BE16" i="7"/>
  <c r="BE17" i="7"/>
  <c r="BE18" i="7"/>
  <c r="BE19" i="7"/>
  <c r="BE20" i="7"/>
  <c r="BE21" i="7"/>
  <c r="BE22" i="7"/>
  <c r="BE23" i="7"/>
  <c r="BE24" i="7"/>
  <c r="BE25" i="7"/>
  <c r="BE26" i="7"/>
  <c r="BE27" i="7"/>
  <c r="BE28" i="7"/>
  <c r="BE29" i="7"/>
  <c r="BE30" i="7"/>
  <c r="BE31" i="7"/>
  <c r="BE32" i="7"/>
  <c r="BE33" i="7"/>
  <c r="BE34" i="7"/>
  <c r="BE35" i="7"/>
  <c r="BD4" i="7"/>
  <c r="BD5" i="7"/>
  <c r="BD6" i="7"/>
  <c r="BD7" i="7"/>
  <c r="BD8" i="7"/>
  <c r="BD9" i="7"/>
  <c r="BD10" i="7"/>
  <c r="BD11" i="7"/>
  <c r="BD12" i="7"/>
  <c r="BD13" i="7"/>
  <c r="BD14" i="7"/>
  <c r="BD15" i="7"/>
  <c r="BD16" i="7"/>
  <c r="BD17" i="7"/>
  <c r="BD18" i="7"/>
  <c r="BD19" i="7"/>
  <c r="BD20" i="7"/>
  <c r="BD21" i="7"/>
  <c r="BD22" i="7"/>
  <c r="BD23" i="7"/>
  <c r="BD24" i="7"/>
  <c r="BD25" i="7"/>
  <c r="BD26" i="7"/>
  <c r="BD27" i="7"/>
  <c r="BD28" i="7"/>
  <c r="BD29" i="7"/>
  <c r="BD30" i="7"/>
  <c r="BD31" i="7"/>
  <c r="BD32" i="7"/>
  <c r="BD33" i="7"/>
  <c r="BD34" i="7"/>
  <c r="BD35" i="7"/>
  <c r="BC4" i="7"/>
  <c r="BC5" i="7"/>
  <c r="BC6" i="7"/>
  <c r="BC7" i="7"/>
  <c r="BC8" i="7"/>
  <c r="BC9" i="7"/>
  <c r="BC10" i="7"/>
  <c r="BC11" i="7"/>
  <c r="BC12" i="7"/>
  <c r="BC13" i="7"/>
  <c r="BC14" i="7"/>
  <c r="BC15" i="7"/>
  <c r="BC16" i="7"/>
  <c r="BC17" i="7"/>
  <c r="BC18" i="7"/>
  <c r="BC19" i="7"/>
  <c r="BC20" i="7"/>
  <c r="BC21" i="7"/>
  <c r="BC22" i="7"/>
  <c r="BC23" i="7"/>
  <c r="BC24" i="7"/>
  <c r="BC25" i="7"/>
  <c r="BC26" i="7"/>
  <c r="BC27" i="7"/>
  <c r="BC28" i="7"/>
  <c r="BC29" i="7"/>
  <c r="BC30" i="7"/>
  <c r="BC31" i="7"/>
  <c r="BC32" i="7"/>
  <c r="BC33" i="7"/>
  <c r="BC34" i="7"/>
  <c r="BC35" i="7"/>
  <c r="BB5" i="7"/>
  <c r="BB6" i="7"/>
  <c r="BB7" i="7"/>
  <c r="BB8" i="7"/>
  <c r="BB9" i="7"/>
  <c r="BB10" i="7"/>
  <c r="BB11" i="7"/>
  <c r="BB12" i="7"/>
  <c r="BB13" i="7"/>
  <c r="BB14" i="7"/>
  <c r="BB15" i="7"/>
  <c r="BB16" i="7"/>
  <c r="BB17" i="7"/>
  <c r="BB18" i="7"/>
  <c r="BB19" i="7"/>
  <c r="BB20" i="7"/>
  <c r="BB21" i="7"/>
  <c r="BB22" i="7"/>
  <c r="BB23" i="7"/>
  <c r="BB24" i="7"/>
  <c r="BB25" i="7"/>
  <c r="BB26" i="7"/>
  <c r="BB27" i="7"/>
  <c r="BB28" i="7"/>
  <c r="BB29" i="7"/>
  <c r="BB30" i="7"/>
  <c r="BB31" i="7"/>
  <c r="BB32" i="7"/>
  <c r="BB33" i="7"/>
  <c r="BB34" i="7"/>
  <c r="BB35" i="7"/>
  <c r="AY4" i="7"/>
  <c r="AY5" i="7"/>
  <c r="AY6" i="7"/>
  <c r="AY7" i="7"/>
  <c r="AY8" i="7"/>
  <c r="AY9" i="7"/>
  <c r="AY10" i="7"/>
  <c r="AY11" i="7"/>
  <c r="AY12" i="7"/>
  <c r="AY13" i="7"/>
  <c r="AY14" i="7"/>
  <c r="AY15" i="7"/>
  <c r="AY16" i="7"/>
  <c r="AY17" i="7"/>
  <c r="AY18" i="7"/>
  <c r="AY19" i="7"/>
  <c r="AY20" i="7"/>
  <c r="AY21" i="7"/>
  <c r="AY22" i="7"/>
  <c r="AY23" i="7"/>
  <c r="AY24" i="7"/>
  <c r="AY25" i="7"/>
  <c r="AY26" i="7"/>
  <c r="AY27" i="7"/>
  <c r="AY28" i="7"/>
  <c r="AY29" i="7"/>
  <c r="AY30" i="7"/>
  <c r="AY31" i="7"/>
  <c r="AY32" i="7"/>
  <c r="AY33" i="7"/>
  <c r="AY34" i="7"/>
  <c r="AY35" i="7"/>
  <c r="R153" i="18"/>
  <c r="R154" i="18"/>
  <c r="R155" i="18"/>
  <c r="R156" i="18"/>
  <c r="R157" i="18"/>
  <c r="R158" i="18"/>
  <c r="R159" i="18"/>
  <c r="R160" i="18"/>
  <c r="R161" i="18"/>
  <c r="R162" i="18"/>
  <c r="Q176" i="18" a="1"/>
  <c r="Q176" i="18" s="1"/>
  <c r="R181" i="18"/>
  <c r="R182" i="18"/>
  <c r="R183" i="18"/>
  <c r="R184" i="18"/>
  <c r="R185" i="18"/>
  <c r="R186" i="18"/>
  <c r="R187" i="18"/>
  <c r="R188" i="18"/>
  <c r="R189" i="18"/>
  <c r="R190" i="18"/>
  <c r="R191" i="18"/>
  <c r="R192" i="18"/>
  <c r="R193" i="18"/>
  <c r="R153" i="17"/>
  <c r="R154" i="17"/>
  <c r="R155" i="17"/>
  <c r="R156" i="17"/>
  <c r="R157" i="17"/>
  <c r="R158" i="17"/>
  <c r="R159" i="17"/>
  <c r="R160" i="17"/>
  <c r="R161" i="17"/>
  <c r="R162" i="17"/>
  <c r="R181" i="17"/>
  <c r="R182" i="17"/>
  <c r="R183" i="17"/>
  <c r="R184" i="17"/>
  <c r="R185" i="17"/>
  <c r="R186" i="17"/>
  <c r="R187" i="17"/>
  <c r="R188" i="17"/>
  <c r="R189" i="17"/>
  <c r="R190" i="17"/>
  <c r="R191" i="17"/>
  <c r="R192" i="17"/>
  <c r="R193" i="17"/>
  <c r="Q176" i="17" a="1"/>
  <c r="R153" i="16"/>
  <c r="R154" i="16"/>
  <c r="R155" i="16"/>
  <c r="R156" i="16"/>
  <c r="R157" i="16"/>
  <c r="R158" i="16"/>
  <c r="R159" i="16"/>
  <c r="R160" i="16"/>
  <c r="R161" i="16"/>
  <c r="R162" i="16"/>
  <c r="R181" i="16"/>
  <c r="R182" i="16"/>
  <c r="R183" i="16"/>
  <c r="R184" i="16"/>
  <c r="R185" i="16"/>
  <c r="R186" i="16"/>
  <c r="R187" i="16"/>
  <c r="R188" i="16"/>
  <c r="R189" i="16"/>
  <c r="R190" i="16"/>
  <c r="R191" i="16"/>
  <c r="R192" i="16"/>
  <c r="R193" i="16"/>
  <c r="Q176" i="16" a="1"/>
  <c r="Q176" i="16" s="1"/>
  <c r="R153" i="15"/>
  <c r="R154" i="15"/>
  <c r="R155" i="15"/>
  <c r="R156" i="15"/>
  <c r="R157" i="15"/>
  <c r="R158" i="15"/>
  <c r="R159" i="15"/>
  <c r="R160" i="15"/>
  <c r="R161" i="15"/>
  <c r="R162" i="15"/>
  <c r="R181" i="15"/>
  <c r="R182" i="15"/>
  <c r="R183" i="15"/>
  <c r="R184" i="15"/>
  <c r="R185" i="15"/>
  <c r="R186" i="15"/>
  <c r="R187" i="15"/>
  <c r="R188" i="15"/>
  <c r="R189" i="15"/>
  <c r="R190" i="15"/>
  <c r="R191" i="15"/>
  <c r="R192" i="15"/>
  <c r="R193" i="15"/>
  <c r="Q176" i="15" a="1"/>
  <c r="R153" i="11"/>
  <c r="R154" i="11"/>
  <c r="R155" i="11"/>
  <c r="R156" i="11"/>
  <c r="R157" i="11"/>
  <c r="R158" i="11"/>
  <c r="R159" i="11"/>
  <c r="R160" i="11"/>
  <c r="R161" i="11"/>
  <c r="R162" i="11"/>
  <c r="R181" i="11"/>
  <c r="R182" i="11"/>
  <c r="R183" i="11"/>
  <c r="R184" i="11"/>
  <c r="R185" i="11"/>
  <c r="R186" i="11"/>
  <c r="R187" i="11"/>
  <c r="R188" i="11"/>
  <c r="R189" i="11"/>
  <c r="R190" i="11"/>
  <c r="R191" i="11"/>
  <c r="R192" i="11"/>
  <c r="R193" i="11"/>
  <c r="R165" i="11"/>
  <c r="Q176" i="11" a="1"/>
  <c r="Q176" i="11" s="1"/>
  <c r="Q145" i="18" a="1"/>
  <c r="Q145" i="17" a="1"/>
  <c r="Q145" i="16" a="1"/>
  <c r="Q145" i="15" a="1"/>
  <c r="Q145" i="15" s="1"/>
  <c r="Q145" i="11" a="1"/>
  <c r="Q145" i="11" s="1"/>
  <c r="R165" i="15"/>
  <c r="R166" i="15"/>
  <c r="R167" i="15"/>
  <c r="R168" i="15"/>
  <c r="R169" i="15"/>
  <c r="R170" i="15"/>
  <c r="R171" i="15"/>
  <c r="R172" i="15"/>
  <c r="C81" i="11" a="1"/>
  <c r="C81" i="11" s="1"/>
  <c r="N164" i="11"/>
  <c r="N158" i="11"/>
  <c r="J25" i="11"/>
  <c r="R169" i="11"/>
  <c r="J38" i="11"/>
  <c r="D50" i="18"/>
  <c r="J36" i="18"/>
  <c r="J36" i="17"/>
  <c r="J36" i="16"/>
  <c r="J36" i="15"/>
  <c r="J36" i="11"/>
  <c r="R112" i="18"/>
  <c r="R113" i="18"/>
  <c r="R114" i="18"/>
  <c r="R115" i="18"/>
  <c r="R116" i="18"/>
  <c r="R117" i="18"/>
  <c r="R118" i="18"/>
  <c r="R119" i="18"/>
  <c r="R120" i="18"/>
  <c r="R121" i="18"/>
  <c r="R122" i="18"/>
  <c r="R123" i="18"/>
  <c r="Q106" i="18" a="1"/>
  <c r="N172" i="18"/>
  <c r="N173" i="18"/>
  <c r="N174" i="18"/>
  <c r="N175" i="18"/>
  <c r="N176" i="18"/>
  <c r="N177" i="18"/>
  <c r="N178" i="18"/>
  <c r="N179" i="18"/>
  <c r="N180" i="18"/>
  <c r="N181" i="18"/>
  <c r="N182" i="18"/>
  <c r="N183" i="18"/>
  <c r="N184" i="18"/>
  <c r="N185" i="18"/>
  <c r="M168" i="18" a="1"/>
  <c r="N141" i="18"/>
  <c r="N142" i="18"/>
  <c r="N143" i="18"/>
  <c r="N144" i="18"/>
  <c r="N145" i="18"/>
  <c r="N146" i="18"/>
  <c r="N147" i="18"/>
  <c r="N148" i="18"/>
  <c r="N149" i="18"/>
  <c r="N150" i="18"/>
  <c r="N151" i="18"/>
  <c r="N152" i="18"/>
  <c r="N153" i="18"/>
  <c r="N154" i="18"/>
  <c r="M137" i="18" a="1"/>
  <c r="M137" i="18" s="1"/>
  <c r="J47" i="18"/>
  <c r="J48" i="18"/>
  <c r="J49" i="18"/>
  <c r="J50" i="18"/>
  <c r="J51" i="18"/>
  <c r="J52" i="18"/>
  <c r="J53" i="18"/>
  <c r="J54" i="18"/>
  <c r="J55" i="18"/>
  <c r="J56" i="18"/>
  <c r="J57" i="18"/>
  <c r="J58" i="18"/>
  <c r="J59" i="18"/>
  <c r="J60" i="18"/>
  <c r="J61" i="18"/>
  <c r="I44" i="18" a="1"/>
  <c r="D88" i="18"/>
  <c r="D89" i="18"/>
  <c r="D90" i="18"/>
  <c r="D91" i="18"/>
  <c r="D92" i="18"/>
  <c r="D93" i="18"/>
  <c r="D94" i="18"/>
  <c r="D95" i="18"/>
  <c r="D96" i="18"/>
  <c r="D97" i="18"/>
  <c r="D98" i="18"/>
  <c r="D99" i="18"/>
  <c r="C82" i="18" a="1"/>
  <c r="D56" i="18"/>
  <c r="D57" i="18"/>
  <c r="D58" i="18"/>
  <c r="D59" i="18"/>
  <c r="D60" i="18"/>
  <c r="D61" i="18"/>
  <c r="D62" i="18"/>
  <c r="D63" i="18"/>
  <c r="D64" i="18"/>
  <c r="D65" i="18"/>
  <c r="D66" i="18"/>
  <c r="C49" i="18" a="1"/>
  <c r="D56" i="17"/>
  <c r="D57" i="17"/>
  <c r="D58" i="17"/>
  <c r="D59" i="17"/>
  <c r="D60" i="17"/>
  <c r="D61" i="17"/>
  <c r="D62" i="17"/>
  <c r="D63" i="17"/>
  <c r="D64" i="17"/>
  <c r="D65" i="17"/>
  <c r="D66" i="17"/>
  <c r="C49" i="17" a="1"/>
  <c r="D56" i="16"/>
  <c r="D57" i="16"/>
  <c r="D58" i="16"/>
  <c r="D59" i="16"/>
  <c r="D60" i="16"/>
  <c r="D61" i="16"/>
  <c r="D62" i="16"/>
  <c r="D63" i="16"/>
  <c r="D64" i="16"/>
  <c r="D65" i="16"/>
  <c r="D66" i="16"/>
  <c r="C49" i="16" a="1"/>
  <c r="D56" i="15"/>
  <c r="D57" i="15"/>
  <c r="D58" i="15"/>
  <c r="D59" i="15"/>
  <c r="D60" i="15"/>
  <c r="D61" i="15"/>
  <c r="D62" i="15"/>
  <c r="D63" i="15"/>
  <c r="D64" i="15"/>
  <c r="D65" i="15"/>
  <c r="D66" i="15"/>
  <c r="C49" i="15" a="1"/>
  <c r="C49" i="15" s="1"/>
  <c r="D55" i="11"/>
  <c r="D56" i="11"/>
  <c r="D57" i="11"/>
  <c r="D58" i="11"/>
  <c r="D59" i="11"/>
  <c r="D60" i="11"/>
  <c r="D61" i="11"/>
  <c r="D62" i="11"/>
  <c r="D63" i="11"/>
  <c r="D64" i="11"/>
  <c r="D65" i="11"/>
  <c r="C48" i="11" a="1"/>
  <c r="R112" i="17"/>
  <c r="R113" i="17"/>
  <c r="R114" i="17"/>
  <c r="R115" i="17"/>
  <c r="R116" i="17"/>
  <c r="R117" i="17"/>
  <c r="R118" i="17"/>
  <c r="R119" i="17"/>
  <c r="R120" i="17"/>
  <c r="R121" i="17"/>
  <c r="R122" i="17"/>
  <c r="R123" i="17"/>
  <c r="Q106" i="17" a="1"/>
  <c r="N172" i="17"/>
  <c r="N173" i="17"/>
  <c r="N174" i="17"/>
  <c r="N175" i="17"/>
  <c r="N176" i="17"/>
  <c r="N177" i="17"/>
  <c r="N178" i="17"/>
  <c r="N179" i="17"/>
  <c r="N180" i="17"/>
  <c r="N181" i="17"/>
  <c r="N182" i="17"/>
  <c r="N183" i="17"/>
  <c r="N184" i="17"/>
  <c r="N185" i="17"/>
  <c r="M168" i="17" a="1"/>
  <c r="N141" i="17"/>
  <c r="N142" i="17"/>
  <c r="N143" i="17"/>
  <c r="N144" i="17"/>
  <c r="N145" i="17"/>
  <c r="N146" i="17"/>
  <c r="N147" i="17"/>
  <c r="N148" i="17"/>
  <c r="N149" i="17"/>
  <c r="N150" i="17"/>
  <c r="N151" i="17"/>
  <c r="N152" i="17"/>
  <c r="N153" i="17"/>
  <c r="N154" i="17"/>
  <c r="M137" i="17" a="1"/>
  <c r="J47" i="17"/>
  <c r="J48" i="17"/>
  <c r="J49" i="17"/>
  <c r="J50" i="17"/>
  <c r="J51" i="17"/>
  <c r="J52" i="17"/>
  <c r="J53" i="17"/>
  <c r="J54" i="17"/>
  <c r="J55" i="17"/>
  <c r="J56" i="17"/>
  <c r="J57" i="17"/>
  <c r="J58" i="17"/>
  <c r="J59" i="17"/>
  <c r="J60" i="17"/>
  <c r="J61" i="17"/>
  <c r="I44" i="17" a="1"/>
  <c r="D88" i="17"/>
  <c r="D89" i="17"/>
  <c r="D90" i="17"/>
  <c r="D91" i="17"/>
  <c r="D92" i="17"/>
  <c r="D93" i="17"/>
  <c r="D94" i="17"/>
  <c r="D95" i="17"/>
  <c r="D96" i="17"/>
  <c r="D97" i="17"/>
  <c r="D98" i="17"/>
  <c r="D99" i="17"/>
  <c r="C82" i="17" a="1"/>
  <c r="R112" i="16"/>
  <c r="R113" i="16"/>
  <c r="R114" i="16"/>
  <c r="R115" i="16"/>
  <c r="R116" i="16"/>
  <c r="R117" i="16"/>
  <c r="R118" i="16"/>
  <c r="R119" i="16"/>
  <c r="R120" i="16"/>
  <c r="R121" i="16"/>
  <c r="R122" i="16"/>
  <c r="R123" i="16"/>
  <c r="Q106" i="16" a="1"/>
  <c r="Q106" i="16" s="1"/>
  <c r="N172" i="16"/>
  <c r="N173" i="16"/>
  <c r="N174" i="16"/>
  <c r="N175" i="16"/>
  <c r="N176" i="16"/>
  <c r="N177" i="16"/>
  <c r="N178" i="16"/>
  <c r="N179" i="16"/>
  <c r="N180" i="16"/>
  <c r="N181" i="16"/>
  <c r="N182" i="16"/>
  <c r="N183" i="16"/>
  <c r="N184" i="16"/>
  <c r="N185" i="16"/>
  <c r="N141" i="16"/>
  <c r="N142" i="16"/>
  <c r="N143" i="16"/>
  <c r="N144" i="16"/>
  <c r="N145" i="16"/>
  <c r="N146" i="16"/>
  <c r="N147" i="16"/>
  <c r="N148" i="16"/>
  <c r="N149" i="16"/>
  <c r="N150" i="16"/>
  <c r="N151" i="16"/>
  <c r="N152" i="16"/>
  <c r="N153" i="16"/>
  <c r="N154" i="16"/>
  <c r="M168" i="16" a="1"/>
  <c r="M137" i="16" a="1"/>
  <c r="J47" i="16"/>
  <c r="J48" i="16"/>
  <c r="J49" i="16"/>
  <c r="J50" i="16"/>
  <c r="J51" i="16"/>
  <c r="J52" i="16"/>
  <c r="J53" i="16"/>
  <c r="J54" i="16"/>
  <c r="J55" i="16"/>
  <c r="J56" i="16"/>
  <c r="J57" i="16"/>
  <c r="J58" i="16"/>
  <c r="J59" i="16"/>
  <c r="J60" i="16"/>
  <c r="J61" i="16"/>
  <c r="I44" i="16" a="1"/>
  <c r="I44" i="16" s="1"/>
  <c r="D88" i="16"/>
  <c r="D89" i="16"/>
  <c r="D90" i="16"/>
  <c r="D91" i="16"/>
  <c r="D92" i="16"/>
  <c r="D93" i="16"/>
  <c r="D94" i="16"/>
  <c r="D95" i="16"/>
  <c r="D96" i="16"/>
  <c r="D97" i="16"/>
  <c r="D98" i="16"/>
  <c r="D99" i="16"/>
  <c r="C82" i="16" a="1"/>
  <c r="R112" i="15"/>
  <c r="R113" i="15"/>
  <c r="R114" i="15"/>
  <c r="R115" i="15"/>
  <c r="R116" i="15"/>
  <c r="R117" i="15"/>
  <c r="R118" i="15"/>
  <c r="R119" i="15"/>
  <c r="R120" i="15"/>
  <c r="R121" i="15"/>
  <c r="R122" i="15"/>
  <c r="R123" i="15"/>
  <c r="Q106" i="15" a="1"/>
  <c r="N172" i="15"/>
  <c r="N173" i="15"/>
  <c r="N174" i="15"/>
  <c r="N175" i="15"/>
  <c r="N176" i="15"/>
  <c r="N177" i="15"/>
  <c r="N178" i="15"/>
  <c r="N179" i="15"/>
  <c r="N180" i="15"/>
  <c r="N181" i="15"/>
  <c r="N182" i="15"/>
  <c r="N183" i="15"/>
  <c r="N184" i="15"/>
  <c r="N185" i="15"/>
  <c r="N141" i="15"/>
  <c r="N142" i="15"/>
  <c r="N143" i="15"/>
  <c r="N144" i="15"/>
  <c r="N145" i="15"/>
  <c r="N146" i="15"/>
  <c r="N147" i="15"/>
  <c r="N148" i="15"/>
  <c r="N149" i="15"/>
  <c r="N150" i="15"/>
  <c r="N151" i="15"/>
  <c r="N152" i="15"/>
  <c r="N153" i="15"/>
  <c r="N154" i="15"/>
  <c r="M168" i="15" a="1"/>
  <c r="M137" i="15" a="1"/>
  <c r="J47" i="15"/>
  <c r="J48" i="15"/>
  <c r="J49" i="15"/>
  <c r="J50" i="15"/>
  <c r="J51" i="15"/>
  <c r="J52" i="15"/>
  <c r="J53" i="15"/>
  <c r="J54" i="15"/>
  <c r="J55" i="15"/>
  <c r="J56" i="15"/>
  <c r="J57" i="15"/>
  <c r="J58" i="15"/>
  <c r="J59" i="15"/>
  <c r="J60" i="15"/>
  <c r="J61" i="15"/>
  <c r="I44" i="15" a="1"/>
  <c r="C82" i="15" a="1"/>
  <c r="C82" i="15" s="1"/>
  <c r="D88" i="15"/>
  <c r="D89" i="15"/>
  <c r="D90" i="15"/>
  <c r="D91" i="15"/>
  <c r="D92" i="15"/>
  <c r="D93" i="15"/>
  <c r="D94" i="15"/>
  <c r="D95" i="15"/>
  <c r="D96" i="15"/>
  <c r="D97" i="15"/>
  <c r="D98" i="15"/>
  <c r="D99" i="15"/>
  <c r="R112" i="11"/>
  <c r="R113" i="11"/>
  <c r="R114" i="11"/>
  <c r="R115" i="11"/>
  <c r="R116" i="11"/>
  <c r="R117" i="11"/>
  <c r="R118" i="11"/>
  <c r="R119" i="11"/>
  <c r="R120" i="11"/>
  <c r="R121" i="11"/>
  <c r="R122" i="11"/>
  <c r="R123" i="11"/>
  <c r="Q106" i="11" a="1"/>
  <c r="N172" i="11"/>
  <c r="N173" i="11"/>
  <c r="N174" i="11"/>
  <c r="N175" i="11"/>
  <c r="N176" i="11"/>
  <c r="N177" i="11"/>
  <c r="N178" i="11"/>
  <c r="N179" i="11"/>
  <c r="N180" i="11"/>
  <c r="N181" i="11"/>
  <c r="N182" i="11"/>
  <c r="N183" i="11"/>
  <c r="N184" i="11"/>
  <c r="N185" i="11"/>
  <c r="M168" i="11" a="1"/>
  <c r="M168" i="11" s="1"/>
  <c r="N141" i="11"/>
  <c r="N142" i="11"/>
  <c r="N143" i="11"/>
  <c r="N144" i="11"/>
  <c r="N145" i="11"/>
  <c r="N146" i="11"/>
  <c r="N147" i="11"/>
  <c r="N148" i="11"/>
  <c r="N149" i="11"/>
  <c r="N150" i="11"/>
  <c r="N151" i="11"/>
  <c r="N152" i="11"/>
  <c r="N153" i="11"/>
  <c r="N154" i="11"/>
  <c r="M137" i="11" a="1"/>
  <c r="M137" i="11" s="1"/>
  <c r="J47" i="11"/>
  <c r="J48" i="11"/>
  <c r="J49" i="11"/>
  <c r="J50" i="11"/>
  <c r="J51" i="11"/>
  <c r="J52" i="11"/>
  <c r="J53" i="11"/>
  <c r="J54" i="11"/>
  <c r="J55" i="11"/>
  <c r="J56" i="11"/>
  <c r="J57" i="11"/>
  <c r="J58" i="11"/>
  <c r="J59" i="11"/>
  <c r="J60" i="11"/>
  <c r="J61" i="11"/>
  <c r="I44" i="11" a="1"/>
  <c r="I44" i="11" s="1"/>
  <c r="D87" i="11"/>
  <c r="D88" i="11"/>
  <c r="D89" i="11"/>
  <c r="D90" i="11"/>
  <c r="D91" i="11"/>
  <c r="D92" i="11"/>
  <c r="D93" i="11"/>
  <c r="D94" i="11"/>
  <c r="D95" i="11"/>
  <c r="D96" i="11"/>
  <c r="D97" i="11"/>
  <c r="D98" i="11"/>
  <c r="F64" i="18"/>
  <c r="F65" i="18"/>
  <c r="F66" i="18"/>
  <c r="F67" i="18"/>
  <c r="F68" i="18"/>
  <c r="F69" i="18"/>
  <c r="F70" i="18"/>
  <c r="F71" i="18"/>
  <c r="F72" i="18"/>
  <c r="F73" i="18"/>
  <c r="F74" i="18"/>
  <c r="F75" i="18"/>
  <c r="F76" i="18"/>
  <c r="F77" i="18"/>
  <c r="F78" i="18"/>
  <c r="F79" i="18"/>
  <c r="F80" i="18"/>
  <c r="F81" i="18"/>
  <c r="F82" i="18"/>
  <c r="F83" i="18"/>
  <c r="F84" i="18"/>
  <c r="F85" i="18"/>
  <c r="F86" i="18"/>
  <c r="F87" i="18"/>
  <c r="F88" i="18"/>
  <c r="F89" i="18"/>
  <c r="F90" i="18"/>
  <c r="F91" i="18"/>
  <c r="F92" i="18"/>
  <c r="F93" i="18"/>
  <c r="F94" i="18"/>
  <c r="F95" i="18"/>
  <c r="F96" i="18"/>
  <c r="F97" i="18"/>
  <c r="F98" i="18"/>
  <c r="F99" i="18"/>
  <c r="F100" i="18"/>
  <c r="F101" i="18"/>
  <c r="F102" i="18"/>
  <c r="F103" i="18"/>
  <c r="F104" i="18"/>
  <c r="F105" i="18"/>
  <c r="F106" i="18"/>
  <c r="F107" i="18"/>
  <c r="F108" i="18"/>
  <c r="F109" i="18"/>
  <c r="F110" i="18"/>
  <c r="F111" i="18"/>
  <c r="F112" i="18"/>
  <c r="F113" i="18"/>
  <c r="F114" i="18"/>
  <c r="F115" i="18"/>
  <c r="F116" i="18"/>
  <c r="F117" i="18"/>
  <c r="F118" i="18"/>
  <c r="F119" i="18"/>
  <c r="F120" i="18"/>
  <c r="F121" i="18"/>
  <c r="F122" i="18"/>
  <c r="F123" i="18"/>
  <c r="F124" i="18"/>
  <c r="F125" i="18"/>
  <c r="F126" i="18"/>
  <c r="F127" i="18"/>
  <c r="F128" i="18"/>
  <c r="F129" i="18"/>
  <c r="F130" i="18"/>
  <c r="F131" i="18"/>
  <c r="F132" i="18"/>
  <c r="F133" i="18"/>
  <c r="F134" i="18"/>
  <c r="F135" i="18"/>
  <c r="F136" i="18"/>
  <c r="F137" i="18"/>
  <c r="F138" i="18"/>
  <c r="F139" i="18"/>
  <c r="F140" i="18"/>
  <c r="F141" i="18"/>
  <c r="F142" i="18"/>
  <c r="F143" i="18"/>
  <c r="F144" i="18"/>
  <c r="F145" i="18"/>
  <c r="F146" i="18"/>
  <c r="F147" i="18"/>
  <c r="F148" i="18"/>
  <c r="F149" i="18"/>
  <c r="F150" i="18"/>
  <c r="F151" i="18"/>
  <c r="F152" i="18"/>
  <c r="F153" i="18"/>
  <c r="F154" i="18"/>
  <c r="F155" i="18"/>
  <c r="F156" i="18"/>
  <c r="F157" i="18"/>
  <c r="F158" i="18"/>
  <c r="F159" i="18"/>
  <c r="F160" i="18"/>
  <c r="F161" i="18"/>
  <c r="F162" i="18"/>
  <c r="F163" i="18"/>
  <c r="F164" i="18"/>
  <c r="F165" i="18"/>
  <c r="F166" i="18"/>
  <c r="F167" i="18"/>
  <c r="F168" i="18"/>
  <c r="F169" i="18"/>
  <c r="F170" i="18"/>
  <c r="F171" i="18"/>
  <c r="F172" i="18"/>
  <c r="F173" i="18"/>
  <c r="F174" i="18"/>
  <c r="F175" i="18"/>
  <c r="F176" i="18"/>
  <c r="F177" i="18"/>
  <c r="F178" i="18"/>
  <c r="F179" i="18"/>
  <c r="F180" i="18"/>
  <c r="F181" i="18"/>
  <c r="F182" i="18"/>
  <c r="F183" i="18"/>
  <c r="F184" i="18"/>
  <c r="F185" i="18"/>
  <c r="F186" i="18"/>
  <c r="F187" i="18"/>
  <c r="F188" i="18"/>
  <c r="F189" i="18"/>
  <c r="F190" i="18"/>
  <c r="F191" i="18"/>
  <c r="F192" i="18"/>
  <c r="F193" i="18"/>
  <c r="F194" i="18"/>
  <c r="F195" i="18"/>
  <c r="F196" i="18"/>
  <c r="F197" i="18"/>
  <c r="F198" i="18"/>
  <c r="F199" i="18"/>
  <c r="F200" i="18"/>
  <c r="F201" i="18"/>
  <c r="F202" i="18"/>
  <c r="F203" i="18"/>
  <c r="F204" i="18"/>
  <c r="F205" i="18"/>
  <c r="F206" i="18"/>
  <c r="F207" i="18"/>
  <c r="F208" i="18"/>
  <c r="F209" i="18"/>
  <c r="F210" i="18"/>
  <c r="F211" i="18"/>
  <c r="F212" i="18"/>
  <c r="F213" i="18"/>
  <c r="F214" i="18"/>
  <c r="F215" i="18"/>
  <c r="F216" i="18"/>
  <c r="F217" i="18"/>
  <c r="F218" i="18"/>
  <c r="F219" i="18"/>
  <c r="F220" i="18"/>
  <c r="F221" i="18"/>
  <c r="F222" i="18"/>
  <c r="F223" i="18"/>
  <c r="F224" i="18"/>
  <c r="F225" i="18"/>
  <c r="F226" i="18"/>
  <c r="F227" i="18"/>
  <c r="F228" i="18"/>
  <c r="F229" i="18"/>
  <c r="F230" i="18"/>
  <c r="F231" i="18"/>
  <c r="F232" i="18"/>
  <c r="F233" i="18"/>
  <c r="F234" i="18"/>
  <c r="F235" i="18"/>
  <c r="F236" i="18"/>
  <c r="F237" i="18"/>
  <c r="F238" i="18"/>
  <c r="F239" i="18"/>
  <c r="F240" i="18"/>
  <c r="F241" i="18"/>
  <c r="F242" i="18"/>
  <c r="F243" i="18"/>
  <c r="F244" i="18"/>
  <c r="F245" i="18"/>
  <c r="F246" i="18"/>
  <c r="F247" i="18"/>
  <c r="F248" i="18"/>
  <c r="F249" i="18"/>
  <c r="F250" i="18"/>
  <c r="F251" i="18"/>
  <c r="F252" i="18"/>
  <c r="F253" i="18"/>
  <c r="F254" i="18"/>
  <c r="F255" i="18"/>
  <c r="F256" i="18"/>
  <c r="F257" i="18"/>
  <c r="F258" i="18"/>
  <c r="F259" i="18"/>
  <c r="F260" i="18"/>
  <c r="F261" i="18"/>
  <c r="F262" i="18"/>
  <c r="F63" i="18"/>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F90" i="17"/>
  <c r="F91" i="17"/>
  <c r="F92" i="17"/>
  <c r="F93" i="17"/>
  <c r="F94" i="17"/>
  <c r="F95" i="17"/>
  <c r="F96" i="17"/>
  <c r="F97" i="17"/>
  <c r="F98"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F132" i="17"/>
  <c r="F133" i="17"/>
  <c r="F134" i="17"/>
  <c r="F135" i="17"/>
  <c r="F136" i="17"/>
  <c r="F137" i="17"/>
  <c r="F138" i="17"/>
  <c r="F139" i="17"/>
  <c r="F140" i="17"/>
  <c r="F141" i="17"/>
  <c r="F142" i="17"/>
  <c r="F143" i="17"/>
  <c r="F144" i="17"/>
  <c r="F145" i="17"/>
  <c r="F146" i="17"/>
  <c r="F147" i="17"/>
  <c r="F148" i="17"/>
  <c r="F149" i="17"/>
  <c r="F150" i="17"/>
  <c r="F151" i="17"/>
  <c r="F152" i="17"/>
  <c r="F153" i="17"/>
  <c r="F154" i="17"/>
  <c r="F155" i="17"/>
  <c r="F156" i="17"/>
  <c r="F157" i="17"/>
  <c r="F158" i="17"/>
  <c r="F159" i="17"/>
  <c r="F160" i="17"/>
  <c r="F161" i="17"/>
  <c r="F162" i="17"/>
  <c r="F163" i="17"/>
  <c r="F164" i="17"/>
  <c r="F165" i="17"/>
  <c r="F166" i="17"/>
  <c r="F167" i="17"/>
  <c r="F168" i="17"/>
  <c r="F169" i="17"/>
  <c r="F170" i="17"/>
  <c r="F171" i="17"/>
  <c r="F172" i="17"/>
  <c r="F173" i="17"/>
  <c r="F174" i="17"/>
  <c r="F175" i="17"/>
  <c r="F176" i="17"/>
  <c r="F177" i="17"/>
  <c r="F178" i="17"/>
  <c r="F179" i="17"/>
  <c r="F180" i="17"/>
  <c r="F181" i="17"/>
  <c r="F182" i="17"/>
  <c r="F183" i="17"/>
  <c r="F184" i="17"/>
  <c r="F185" i="17"/>
  <c r="F186" i="17"/>
  <c r="F187" i="17"/>
  <c r="F188" i="17"/>
  <c r="F189" i="17"/>
  <c r="F190" i="17"/>
  <c r="F191" i="17"/>
  <c r="F192" i="17"/>
  <c r="F193" i="17"/>
  <c r="F194" i="17"/>
  <c r="F195" i="17"/>
  <c r="F196" i="17"/>
  <c r="F197" i="17"/>
  <c r="F198" i="17"/>
  <c r="F199" i="17"/>
  <c r="F200" i="17"/>
  <c r="F201" i="17"/>
  <c r="F202" i="17"/>
  <c r="F203" i="17"/>
  <c r="F204" i="17"/>
  <c r="F205" i="17"/>
  <c r="F206" i="17"/>
  <c r="F207" i="17"/>
  <c r="F208" i="17"/>
  <c r="F209" i="17"/>
  <c r="F210" i="17"/>
  <c r="F211" i="17"/>
  <c r="F212" i="17"/>
  <c r="F213" i="17"/>
  <c r="F214" i="17"/>
  <c r="F215" i="17"/>
  <c r="F216" i="17"/>
  <c r="F217" i="17"/>
  <c r="F218" i="17"/>
  <c r="F219" i="17"/>
  <c r="F220" i="17"/>
  <c r="F221" i="17"/>
  <c r="F222" i="17"/>
  <c r="F223" i="17"/>
  <c r="F224" i="17"/>
  <c r="F225" i="17"/>
  <c r="F226" i="17"/>
  <c r="F227" i="17"/>
  <c r="F228" i="17"/>
  <c r="F229" i="17"/>
  <c r="F230" i="17"/>
  <c r="F231" i="17"/>
  <c r="F232" i="17"/>
  <c r="F233" i="17"/>
  <c r="F234" i="17"/>
  <c r="F235" i="17"/>
  <c r="F236" i="17"/>
  <c r="F237" i="17"/>
  <c r="F238" i="17"/>
  <c r="F239" i="17"/>
  <c r="F240" i="17"/>
  <c r="F241" i="17"/>
  <c r="F242" i="17"/>
  <c r="F243" i="17"/>
  <c r="F244" i="17"/>
  <c r="F245" i="17"/>
  <c r="F246" i="17"/>
  <c r="F247" i="17"/>
  <c r="F248" i="17"/>
  <c r="F249" i="17"/>
  <c r="F250" i="17"/>
  <c r="F251" i="17"/>
  <c r="F252" i="17"/>
  <c r="F253" i="17"/>
  <c r="F254" i="17"/>
  <c r="F255" i="17"/>
  <c r="F256" i="17"/>
  <c r="F257" i="17"/>
  <c r="F258" i="17"/>
  <c r="F259" i="17"/>
  <c r="F260" i="17"/>
  <c r="F261" i="17"/>
  <c r="F262" i="17"/>
  <c r="F63" i="17"/>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116" i="16"/>
  <c r="F117" i="16"/>
  <c r="F118" i="16"/>
  <c r="F119" i="16"/>
  <c r="F120" i="16"/>
  <c r="F121" i="16"/>
  <c r="F122" i="16"/>
  <c r="F123" i="16"/>
  <c r="F124" i="16"/>
  <c r="F125" i="16"/>
  <c r="F126" i="16"/>
  <c r="F127" i="16"/>
  <c r="F128" i="16"/>
  <c r="F129" i="16"/>
  <c r="F130" i="16"/>
  <c r="F131" i="16"/>
  <c r="F132" i="16"/>
  <c r="F133" i="16"/>
  <c r="F134" i="16"/>
  <c r="F135" i="16"/>
  <c r="F136" i="16"/>
  <c r="F137" i="16"/>
  <c r="F138" i="16"/>
  <c r="F139" i="16"/>
  <c r="F140" i="16"/>
  <c r="F141" i="16"/>
  <c r="F142" i="16"/>
  <c r="F143" i="16"/>
  <c r="F144" i="16"/>
  <c r="F145" i="16"/>
  <c r="F146" i="16"/>
  <c r="F147" i="16"/>
  <c r="F148" i="16"/>
  <c r="F149" i="16"/>
  <c r="F150" i="16"/>
  <c r="F151" i="16"/>
  <c r="F152" i="16"/>
  <c r="F153" i="16"/>
  <c r="F154" i="16"/>
  <c r="F155" i="16"/>
  <c r="F156" i="16"/>
  <c r="F157" i="16"/>
  <c r="F158" i="16"/>
  <c r="F159" i="16"/>
  <c r="F160" i="16"/>
  <c r="F161" i="16"/>
  <c r="F162" i="16"/>
  <c r="F163" i="16"/>
  <c r="F164" i="16"/>
  <c r="F165" i="16"/>
  <c r="F166" i="16"/>
  <c r="F167" i="16"/>
  <c r="F168" i="16"/>
  <c r="F169" i="16"/>
  <c r="F170" i="16"/>
  <c r="F171" i="16"/>
  <c r="F172" i="16"/>
  <c r="F173" i="16"/>
  <c r="F174" i="16"/>
  <c r="F175" i="16"/>
  <c r="F176" i="16"/>
  <c r="F177" i="16"/>
  <c r="F178" i="16"/>
  <c r="F179" i="16"/>
  <c r="F180" i="16"/>
  <c r="F181" i="16"/>
  <c r="F182" i="16"/>
  <c r="F183" i="16"/>
  <c r="F184" i="16"/>
  <c r="F185" i="16"/>
  <c r="F186" i="16"/>
  <c r="F187" i="16"/>
  <c r="F188" i="16"/>
  <c r="F189" i="16"/>
  <c r="F190" i="16"/>
  <c r="F191" i="16"/>
  <c r="F192" i="16"/>
  <c r="F193" i="16"/>
  <c r="F194" i="16"/>
  <c r="F195" i="16"/>
  <c r="F196" i="16"/>
  <c r="F197" i="16"/>
  <c r="F198" i="16"/>
  <c r="F199" i="16"/>
  <c r="F200" i="16"/>
  <c r="F201" i="16"/>
  <c r="F202" i="16"/>
  <c r="F203" i="16"/>
  <c r="F204" i="16"/>
  <c r="F205" i="16"/>
  <c r="F206" i="16"/>
  <c r="F207" i="16"/>
  <c r="F208" i="16"/>
  <c r="F209" i="16"/>
  <c r="F210" i="16"/>
  <c r="F211" i="16"/>
  <c r="F212" i="16"/>
  <c r="F213" i="16"/>
  <c r="F214" i="16"/>
  <c r="F215" i="16"/>
  <c r="F216" i="16"/>
  <c r="F217" i="16"/>
  <c r="F218" i="16"/>
  <c r="F219" i="16"/>
  <c r="F220" i="16"/>
  <c r="F221" i="16"/>
  <c r="F222" i="16"/>
  <c r="F223" i="16"/>
  <c r="F224" i="16"/>
  <c r="F225" i="16"/>
  <c r="F226" i="16"/>
  <c r="F227" i="16"/>
  <c r="F228" i="16"/>
  <c r="F229" i="16"/>
  <c r="F230" i="16"/>
  <c r="F231" i="16"/>
  <c r="F232" i="16"/>
  <c r="F233" i="16"/>
  <c r="F234" i="16"/>
  <c r="F235" i="16"/>
  <c r="F236" i="16"/>
  <c r="F237" i="16"/>
  <c r="F238" i="16"/>
  <c r="F239" i="16"/>
  <c r="F240" i="16"/>
  <c r="F241" i="16"/>
  <c r="F242" i="16"/>
  <c r="F243" i="16"/>
  <c r="F244" i="16"/>
  <c r="F245" i="16"/>
  <c r="F246" i="16"/>
  <c r="F247" i="16"/>
  <c r="F248" i="16"/>
  <c r="F249" i="16"/>
  <c r="F250" i="16"/>
  <c r="F251" i="16"/>
  <c r="F252" i="16"/>
  <c r="F253" i="16"/>
  <c r="F254" i="16"/>
  <c r="F255" i="16"/>
  <c r="F256" i="16"/>
  <c r="F257" i="16"/>
  <c r="F258" i="16"/>
  <c r="F259" i="16"/>
  <c r="F260" i="16"/>
  <c r="F261" i="16"/>
  <c r="F262" i="16"/>
  <c r="F63" i="16"/>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F103" i="15"/>
  <c r="F104" i="15"/>
  <c r="F105" i="15"/>
  <c r="F106" i="15"/>
  <c r="F107" i="15"/>
  <c r="F108" i="15"/>
  <c r="F109" i="15"/>
  <c r="F110" i="15"/>
  <c r="F111" i="15"/>
  <c r="F112" i="15"/>
  <c r="F113" i="15"/>
  <c r="F114" i="15"/>
  <c r="F115" i="15"/>
  <c r="F116" i="15"/>
  <c r="F117" i="15"/>
  <c r="F118" i="15"/>
  <c r="F119" i="15"/>
  <c r="F120" i="15"/>
  <c r="F121" i="15"/>
  <c r="F122" i="15"/>
  <c r="F123" i="15"/>
  <c r="F124" i="15"/>
  <c r="F125" i="15"/>
  <c r="F126" i="15"/>
  <c r="F127" i="15"/>
  <c r="F128" i="15"/>
  <c r="F129" i="15"/>
  <c r="F130" i="15"/>
  <c r="F131" i="15"/>
  <c r="F132" i="15"/>
  <c r="F133" i="15"/>
  <c r="F134" i="15"/>
  <c r="F135" i="15"/>
  <c r="F136" i="15"/>
  <c r="F137" i="15"/>
  <c r="F138" i="15"/>
  <c r="F139" i="15"/>
  <c r="F140" i="15"/>
  <c r="F141" i="15"/>
  <c r="F142" i="15"/>
  <c r="F143" i="15"/>
  <c r="F144" i="15"/>
  <c r="F145" i="15"/>
  <c r="F146" i="15"/>
  <c r="F147" i="15"/>
  <c r="F148" i="15"/>
  <c r="F149" i="15"/>
  <c r="F150" i="15"/>
  <c r="F151" i="15"/>
  <c r="F152" i="15"/>
  <c r="F153" i="15"/>
  <c r="F154" i="15"/>
  <c r="F155" i="15"/>
  <c r="F156" i="15"/>
  <c r="F157" i="15"/>
  <c r="F158" i="15"/>
  <c r="F159" i="15"/>
  <c r="F160" i="15"/>
  <c r="F161" i="15"/>
  <c r="F162" i="15"/>
  <c r="F163" i="15"/>
  <c r="F164" i="15"/>
  <c r="F165" i="15"/>
  <c r="F166" i="15"/>
  <c r="F167" i="15"/>
  <c r="F168" i="15"/>
  <c r="F169" i="15"/>
  <c r="F170" i="15"/>
  <c r="F171" i="15"/>
  <c r="F172" i="15"/>
  <c r="F173" i="15"/>
  <c r="F174" i="15"/>
  <c r="F175" i="15"/>
  <c r="F176" i="15"/>
  <c r="F177" i="15"/>
  <c r="F178" i="15"/>
  <c r="F179" i="15"/>
  <c r="F180" i="15"/>
  <c r="F181" i="15"/>
  <c r="F182" i="15"/>
  <c r="F183" i="15"/>
  <c r="F184" i="15"/>
  <c r="F185" i="15"/>
  <c r="F186" i="15"/>
  <c r="F187" i="15"/>
  <c r="F188" i="15"/>
  <c r="F189" i="15"/>
  <c r="F190" i="15"/>
  <c r="F191" i="15"/>
  <c r="F192" i="15"/>
  <c r="F193" i="15"/>
  <c r="F194" i="15"/>
  <c r="F195" i="15"/>
  <c r="F196" i="15"/>
  <c r="F197" i="15"/>
  <c r="F198" i="15"/>
  <c r="F199" i="15"/>
  <c r="F200" i="15"/>
  <c r="F201" i="15"/>
  <c r="F202" i="15"/>
  <c r="F203" i="15"/>
  <c r="F204" i="15"/>
  <c r="F205" i="15"/>
  <c r="F206" i="15"/>
  <c r="F207" i="15"/>
  <c r="F208" i="15"/>
  <c r="F209" i="15"/>
  <c r="F210" i="15"/>
  <c r="F211" i="15"/>
  <c r="F212" i="15"/>
  <c r="F213" i="15"/>
  <c r="F214" i="15"/>
  <c r="F215" i="15"/>
  <c r="F216" i="15"/>
  <c r="F217" i="15"/>
  <c r="F218" i="15"/>
  <c r="F219" i="15"/>
  <c r="F220" i="15"/>
  <c r="F221" i="15"/>
  <c r="F222" i="15"/>
  <c r="F223" i="15"/>
  <c r="F224" i="15"/>
  <c r="F225" i="15"/>
  <c r="F226" i="15"/>
  <c r="F227" i="15"/>
  <c r="F228" i="15"/>
  <c r="F229" i="15"/>
  <c r="F230" i="15"/>
  <c r="F231" i="15"/>
  <c r="F232" i="15"/>
  <c r="F233" i="15"/>
  <c r="F234" i="15"/>
  <c r="F235" i="15"/>
  <c r="F236" i="15"/>
  <c r="F237" i="15"/>
  <c r="F238" i="15"/>
  <c r="F239" i="15"/>
  <c r="F240" i="15"/>
  <c r="F241" i="15"/>
  <c r="F242" i="15"/>
  <c r="F243" i="15"/>
  <c r="F244" i="15"/>
  <c r="F245" i="15"/>
  <c r="F246" i="15"/>
  <c r="F247" i="15"/>
  <c r="F248" i="15"/>
  <c r="F249" i="15"/>
  <c r="F250" i="15"/>
  <c r="F251" i="15"/>
  <c r="F252" i="15"/>
  <c r="F253" i="15"/>
  <c r="F254" i="15"/>
  <c r="F255" i="15"/>
  <c r="F256" i="15"/>
  <c r="F257" i="15"/>
  <c r="F258" i="15"/>
  <c r="F259" i="15"/>
  <c r="F260" i="15"/>
  <c r="F261" i="15"/>
  <c r="F262" i="15"/>
  <c r="F63" i="15"/>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82" i="11"/>
  <c r="D75" i="18"/>
  <c r="D77" i="18"/>
  <c r="D76" i="18"/>
  <c r="D77" i="17"/>
  <c r="D76" i="17"/>
  <c r="D75" i="17"/>
  <c r="D77" i="16"/>
  <c r="D76" i="16"/>
  <c r="D75" i="16"/>
  <c r="D77" i="15"/>
  <c r="D76" i="15"/>
  <c r="D75" i="15"/>
  <c r="E64" i="15"/>
  <c r="E65" i="15"/>
  <c r="E70" i="15"/>
  <c r="D110" i="15" s="1"/>
  <c r="E71" i="15"/>
  <c r="E72" i="15"/>
  <c r="E73" i="15"/>
  <c r="E74" i="15"/>
  <c r="D114" i="15" s="1"/>
  <c r="E75" i="15"/>
  <c r="E76" i="15"/>
  <c r="E77" i="15"/>
  <c r="E78" i="15"/>
  <c r="D118" i="15" s="1"/>
  <c r="E79" i="15"/>
  <c r="E80" i="15"/>
  <c r="E81" i="15"/>
  <c r="E82" i="15"/>
  <c r="D122" i="15" s="1"/>
  <c r="E84" i="15"/>
  <c r="E85" i="15"/>
  <c r="E86" i="15"/>
  <c r="D126" i="15" s="1"/>
  <c r="E87" i="15"/>
  <c r="E88" i="15"/>
  <c r="E89" i="15"/>
  <c r="E90" i="15"/>
  <c r="E92" i="15"/>
  <c r="E93" i="15"/>
  <c r="E94" i="15"/>
  <c r="D134" i="15" s="1"/>
  <c r="E95" i="15"/>
  <c r="E96" i="15"/>
  <c r="E97" i="15"/>
  <c r="E98" i="15"/>
  <c r="E99" i="15"/>
  <c r="E100" i="15"/>
  <c r="E101" i="15"/>
  <c r="E102" i="15"/>
  <c r="D142" i="15" s="1"/>
  <c r="E103" i="15"/>
  <c r="E104" i="15"/>
  <c r="E105" i="15"/>
  <c r="E106" i="15"/>
  <c r="E107" i="15"/>
  <c r="E109" i="15"/>
  <c r="E110" i="15"/>
  <c r="D150" i="15" s="1"/>
  <c r="E111" i="15"/>
  <c r="E112" i="15"/>
  <c r="E113" i="15"/>
  <c r="E114" i="15"/>
  <c r="E115" i="15"/>
  <c r="E116" i="15"/>
  <c r="E117" i="15"/>
  <c r="E118" i="15"/>
  <c r="D157" i="15" s="1"/>
  <c r="E119" i="15"/>
  <c r="E120" i="15"/>
  <c r="E121" i="15"/>
  <c r="E122" i="15"/>
  <c r="E123" i="15"/>
  <c r="E124" i="15"/>
  <c r="E125" i="15"/>
  <c r="E126" i="15"/>
  <c r="D165" i="15" s="1"/>
  <c r="E127" i="15"/>
  <c r="E128" i="15"/>
  <c r="E129" i="15"/>
  <c r="E130" i="15"/>
  <c r="E131" i="15"/>
  <c r="E132" i="15"/>
  <c r="E133" i="15"/>
  <c r="E134" i="15"/>
  <c r="D173" i="15" s="1"/>
  <c r="E135" i="15"/>
  <c r="E136" i="15"/>
  <c r="E137" i="15"/>
  <c r="E139" i="15"/>
  <c r="E140" i="15"/>
  <c r="E141" i="15"/>
  <c r="E142" i="15"/>
  <c r="D181" i="15" s="1"/>
  <c r="E143" i="15"/>
  <c r="E145" i="15"/>
  <c r="E146" i="15"/>
  <c r="E147" i="15"/>
  <c r="E148" i="15"/>
  <c r="E149" i="15"/>
  <c r="E150" i="15"/>
  <c r="D189" i="15" s="1"/>
  <c r="E151" i="15"/>
  <c r="E152" i="15"/>
  <c r="E153" i="15"/>
  <c r="E154" i="15"/>
  <c r="E155" i="15"/>
  <c r="E156" i="15"/>
  <c r="E157" i="15"/>
  <c r="E158" i="15"/>
  <c r="D197" i="15" s="1"/>
  <c r="E159" i="15"/>
  <c r="E160" i="15"/>
  <c r="E161" i="15"/>
  <c r="E162" i="15"/>
  <c r="E163" i="15"/>
  <c r="E164" i="15"/>
  <c r="E165" i="15"/>
  <c r="E166" i="15"/>
  <c r="D205" i="15" s="1"/>
  <c r="E167" i="15"/>
  <c r="E168" i="15"/>
  <c r="E169" i="15"/>
  <c r="E170" i="15"/>
  <c r="E171" i="15"/>
  <c r="E172" i="15"/>
  <c r="E173" i="15"/>
  <c r="E174" i="15"/>
  <c r="D213" i="15" s="1"/>
  <c r="E175" i="15"/>
  <c r="E177" i="15"/>
  <c r="E178" i="15"/>
  <c r="D217" i="15" s="1"/>
  <c r="E179" i="15"/>
  <c r="E180" i="15"/>
  <c r="E181" i="15"/>
  <c r="E182" i="15"/>
  <c r="D221" i="15" s="1"/>
  <c r="E183" i="15"/>
  <c r="E185" i="15"/>
  <c r="E186" i="15"/>
  <c r="E187" i="15"/>
  <c r="E188" i="15"/>
  <c r="E190" i="15"/>
  <c r="D229" i="15" s="1"/>
  <c r="E191" i="15"/>
  <c r="E192" i="15"/>
  <c r="E193" i="15"/>
  <c r="E194" i="15"/>
  <c r="D233" i="15" s="1"/>
  <c r="E195" i="15"/>
  <c r="E196" i="15"/>
  <c r="E197" i="15"/>
  <c r="E198" i="15"/>
  <c r="D237" i="15" s="1"/>
  <c r="E199" i="15"/>
  <c r="E200" i="15"/>
  <c r="E201" i="15"/>
  <c r="E202" i="15"/>
  <c r="D241" i="15" s="1"/>
  <c r="E203" i="15"/>
  <c r="E204" i="15"/>
  <c r="E205" i="15"/>
  <c r="E206" i="15"/>
  <c r="D245" i="15" s="1"/>
  <c r="E207" i="15"/>
  <c r="E209" i="15"/>
  <c r="E210" i="15"/>
  <c r="E211" i="15"/>
  <c r="E212" i="15"/>
  <c r="E213" i="15"/>
  <c r="E214" i="15"/>
  <c r="D253" i="15" s="1"/>
  <c r="E215" i="15"/>
  <c r="E216" i="15"/>
  <c r="E217" i="15"/>
  <c r="E218" i="15"/>
  <c r="E219" i="15"/>
  <c r="E220" i="15"/>
  <c r="E221" i="15"/>
  <c r="E222" i="15"/>
  <c r="D261" i="15" s="1"/>
  <c r="E223" i="15"/>
  <c r="E224" i="15"/>
  <c r="E225" i="15"/>
  <c r="E226" i="15"/>
  <c r="E227" i="15"/>
  <c r="E228" i="15"/>
  <c r="E229" i="15"/>
  <c r="E230" i="15"/>
  <c r="D269" i="15" s="1"/>
  <c r="E231" i="15"/>
  <c r="E232" i="15"/>
  <c r="E233" i="15"/>
  <c r="E234" i="15"/>
  <c r="E235" i="15"/>
  <c r="E236" i="15"/>
  <c r="E237" i="15"/>
  <c r="E238" i="15"/>
  <c r="D277" i="15" s="1"/>
  <c r="E239" i="15"/>
  <c r="E240" i="15"/>
  <c r="E241" i="15"/>
  <c r="E242" i="15"/>
  <c r="E243" i="15"/>
  <c r="E244" i="15"/>
  <c r="E245" i="15"/>
  <c r="E246" i="15"/>
  <c r="D285" i="15" s="1"/>
  <c r="E247" i="15"/>
  <c r="E248" i="15"/>
  <c r="E249" i="15"/>
  <c r="E250" i="15"/>
  <c r="E251" i="15"/>
  <c r="E252" i="15"/>
  <c r="E253" i="15"/>
  <c r="E254" i="15"/>
  <c r="D293" i="15" s="1"/>
  <c r="E255" i="15"/>
  <c r="E256" i="15"/>
  <c r="E257" i="15"/>
  <c r="E258" i="15"/>
  <c r="E259" i="15"/>
  <c r="E260" i="15"/>
  <c r="E261" i="15"/>
  <c r="E262" i="15"/>
  <c r="D301" i="15" s="1"/>
  <c r="D76" i="11"/>
  <c r="D75" i="11"/>
  <c r="D74" i="11"/>
  <c r="D225" i="15" l="1"/>
  <c r="R152" i="18"/>
  <c r="R151" i="18"/>
  <c r="R152" i="17"/>
  <c r="R151" i="17"/>
  <c r="R152" i="16"/>
  <c r="R151" i="16"/>
  <c r="R152" i="15"/>
  <c r="R151" i="15"/>
  <c r="R152" i="11"/>
  <c r="R151" i="11"/>
  <c r="R180" i="18"/>
  <c r="Q176" i="17"/>
  <c r="Q176" i="15"/>
  <c r="Q145" i="18"/>
  <c r="Q145" i="17"/>
  <c r="Q145" i="16"/>
  <c r="D146" i="15"/>
  <c r="D138" i="15"/>
  <c r="D297" i="15"/>
  <c r="D281" i="15"/>
  <c r="D265" i="15"/>
  <c r="D249" i="15"/>
  <c r="D130" i="15"/>
  <c r="D169" i="15"/>
  <c r="D161" i="15"/>
  <c r="D153" i="15"/>
  <c r="D289" i="15"/>
  <c r="D273" i="15"/>
  <c r="D257" i="15"/>
  <c r="D209" i="15"/>
  <c r="D201" i="15"/>
  <c r="D193" i="15"/>
  <c r="D185" i="15"/>
  <c r="D144" i="15"/>
  <c r="D136" i="15"/>
  <c r="D140" i="15"/>
  <c r="D132" i="15"/>
  <c r="D141" i="15"/>
  <c r="D133" i="15"/>
  <c r="D207" i="15"/>
  <c r="D199" i="15"/>
  <c r="D191" i="15"/>
  <c r="D104" i="15"/>
  <c r="D239" i="15"/>
  <c r="D231" i="15"/>
  <c r="D120" i="15"/>
  <c r="D112" i="15"/>
  <c r="D295" i="15"/>
  <c r="D287" i="15"/>
  <c r="D279" i="15"/>
  <c r="D271" i="15"/>
  <c r="D263" i="15"/>
  <c r="D255" i="15"/>
  <c r="D128" i="15"/>
  <c r="D175" i="15"/>
  <c r="D167" i="15"/>
  <c r="D159" i="15"/>
  <c r="D151" i="15"/>
  <c r="D180" i="15"/>
  <c r="D172" i="15"/>
  <c r="D164" i="15"/>
  <c r="D156" i="15"/>
  <c r="D149" i="15"/>
  <c r="D244" i="15"/>
  <c r="D236" i="15"/>
  <c r="D117" i="15"/>
  <c r="D204" i="15"/>
  <c r="D188" i="15"/>
  <c r="D170" i="15"/>
  <c r="D154" i="15"/>
  <c r="D246" i="15"/>
  <c r="D238" i="15"/>
  <c r="D230" i="15"/>
  <c r="D220" i="15"/>
  <c r="D212" i="15"/>
  <c r="D196" i="15"/>
  <c r="D162" i="15"/>
  <c r="D294" i="15"/>
  <c r="D286" i="15"/>
  <c r="D278" i="15"/>
  <c r="D270" i="15"/>
  <c r="D262" i="15"/>
  <c r="D254" i="15"/>
  <c r="D127" i="15"/>
  <c r="D300" i="15"/>
  <c r="D292" i="15"/>
  <c r="D284" i="15"/>
  <c r="D276" i="15"/>
  <c r="D268" i="15"/>
  <c r="D260" i="15"/>
  <c r="D252" i="15"/>
  <c r="D174" i="15"/>
  <c r="D166" i="15"/>
  <c r="D158" i="15"/>
  <c r="D125" i="15"/>
  <c r="D176" i="15"/>
  <c r="D168" i="15"/>
  <c r="D160" i="15"/>
  <c r="D152" i="15"/>
  <c r="D179" i="15"/>
  <c r="D211" i="15"/>
  <c r="D203" i="15"/>
  <c r="D195" i="15"/>
  <c r="D187" i="15"/>
  <c r="D219" i="15"/>
  <c r="D243" i="15"/>
  <c r="D235" i="15"/>
  <c r="D116" i="15"/>
  <c r="D227" i="15"/>
  <c r="D299" i="15"/>
  <c r="D291" i="15"/>
  <c r="D283" i="15"/>
  <c r="D275" i="15"/>
  <c r="D267" i="15"/>
  <c r="D259" i="15"/>
  <c r="D251" i="15"/>
  <c r="D124" i="15"/>
  <c r="D171" i="15"/>
  <c r="D163" i="15"/>
  <c r="D155" i="15"/>
  <c r="D145" i="15"/>
  <c r="D137" i="15"/>
  <c r="D192" i="15"/>
  <c r="D224" i="15"/>
  <c r="D214" i="15"/>
  <c r="D206" i="15"/>
  <c r="D198" i="15"/>
  <c r="D190" i="15"/>
  <c r="D208" i="15"/>
  <c r="D240" i="15"/>
  <c r="D232" i="15"/>
  <c r="D222" i="15"/>
  <c r="D121" i="15"/>
  <c r="D113" i="15"/>
  <c r="D184" i="15"/>
  <c r="D296" i="15"/>
  <c r="D288" i="15"/>
  <c r="D280" i="15"/>
  <c r="D272" i="15"/>
  <c r="D264" i="15"/>
  <c r="D256" i="15"/>
  <c r="D248" i="15"/>
  <c r="D129" i="15"/>
  <c r="D119" i="15"/>
  <c r="D111" i="15"/>
  <c r="D143" i="15"/>
  <c r="D135" i="15"/>
  <c r="D200" i="15"/>
  <c r="D216" i="15"/>
  <c r="D182" i="15"/>
  <c r="D105" i="15"/>
  <c r="C82" i="17"/>
  <c r="D50" i="16"/>
  <c r="D50" i="17"/>
  <c r="D50" i="15"/>
  <c r="Q106" i="18"/>
  <c r="M168" i="18"/>
  <c r="I44" i="18"/>
  <c r="C82" i="18"/>
  <c r="C49" i="18"/>
  <c r="C49" i="17"/>
  <c r="C49" i="16"/>
  <c r="D242" i="15"/>
  <c r="D234" i="15"/>
  <c r="D115" i="15"/>
  <c r="D290" i="15"/>
  <c r="D282" i="15"/>
  <c r="D274" i="15"/>
  <c r="D266" i="15"/>
  <c r="D258" i="15"/>
  <c r="D250" i="15"/>
  <c r="D218" i="15"/>
  <c r="D298" i="15"/>
  <c r="D147" i="15"/>
  <c r="D139" i="15"/>
  <c r="D178" i="15"/>
  <c r="D210" i="15"/>
  <c r="D202" i="15"/>
  <c r="D194" i="15"/>
  <c r="D186" i="15"/>
  <c r="D226" i="15"/>
  <c r="C48" i="11"/>
  <c r="D49" i="11"/>
  <c r="Q106" i="17"/>
  <c r="M168" i="17"/>
  <c r="M137" i="17"/>
  <c r="I44" i="17"/>
  <c r="M168" i="16"/>
  <c r="M137" i="16"/>
  <c r="C82" i="16"/>
  <c r="Q106" i="15"/>
  <c r="M168" i="15"/>
  <c r="M137" i="15"/>
  <c r="I44" i="15"/>
  <c r="Q106" i="11"/>
  <c r="R13" i="18"/>
  <c r="R17" i="18"/>
  <c r="R19" i="18"/>
  <c r="R20" i="18"/>
  <c r="R21" i="18"/>
  <c r="R23" i="18"/>
  <c r="R24" i="18"/>
  <c r="R25" i="18"/>
  <c r="R26" i="18"/>
  <c r="R27" i="18"/>
  <c r="R28" i="18"/>
  <c r="R29" i="18"/>
  <c r="R30" i="18"/>
  <c r="R31" i="18"/>
  <c r="R32" i="18"/>
  <c r="R33" i="18"/>
  <c r="R34" i="18"/>
  <c r="R35" i="18"/>
  <c r="R36" i="18"/>
  <c r="R37" i="18"/>
  <c r="R38" i="18"/>
  <c r="R39" i="18"/>
  <c r="R40" i="18"/>
  <c r="R41" i="18"/>
  <c r="R42" i="18"/>
  <c r="R43" i="18"/>
  <c r="R45" i="18"/>
  <c r="R46" i="18"/>
  <c r="R47" i="18"/>
  <c r="R48" i="18"/>
  <c r="R49" i="18"/>
  <c r="R50" i="18"/>
  <c r="R51" i="18"/>
  <c r="R52" i="18"/>
  <c r="R53" i="18"/>
  <c r="R55" i="18"/>
  <c r="R58" i="18"/>
  <c r="R60" i="18"/>
  <c r="R62" i="18"/>
  <c r="R64" i="18"/>
  <c r="R65" i="18"/>
  <c r="R66" i="18"/>
  <c r="R67" i="18"/>
  <c r="R68" i="18"/>
  <c r="R69" i="18"/>
  <c r="R70" i="18"/>
  <c r="R71" i="18"/>
  <c r="R72" i="18"/>
  <c r="R73" i="18"/>
  <c r="R74" i="18"/>
  <c r="R76" i="18"/>
  <c r="R77" i="18"/>
  <c r="R78" i="18"/>
  <c r="R79" i="18"/>
  <c r="R80" i="18"/>
  <c r="R81" i="18"/>
  <c r="R83" i="18"/>
  <c r="R84" i="18"/>
  <c r="R85" i="18"/>
  <c r="R86" i="18"/>
  <c r="R87" i="18"/>
  <c r="R88" i="18"/>
  <c r="R89" i="18"/>
  <c r="R90" i="18"/>
  <c r="R91" i="18"/>
  <c r="R93" i="18"/>
  <c r="R94" i="18"/>
  <c r="R95" i="18"/>
  <c r="R97" i="18"/>
  <c r="R98" i="18"/>
  <c r="R100" i="18"/>
  <c r="R103" i="18"/>
  <c r="N18" i="18"/>
  <c r="N19" i="18"/>
  <c r="N20" i="18"/>
  <c r="N21" i="18"/>
  <c r="N22" i="18"/>
  <c r="N23" i="18"/>
  <c r="N24" i="18"/>
  <c r="N25" i="18"/>
  <c r="N26" i="18"/>
  <c r="N27" i="18"/>
  <c r="N28" i="18"/>
  <c r="N29" i="18"/>
  <c r="N31" i="18"/>
  <c r="N32" i="18"/>
  <c r="N33" i="18"/>
  <c r="N34" i="18"/>
  <c r="N35" i="18"/>
  <c r="N36" i="18"/>
  <c r="N37" i="18"/>
  <c r="N38" i="18"/>
  <c r="N39" i="18"/>
  <c r="N40" i="18"/>
  <c r="N41" i="18"/>
  <c r="N42" i="18"/>
  <c r="N43" i="18"/>
  <c r="N45" i="18"/>
  <c r="N46" i="18"/>
  <c r="N47" i="18"/>
  <c r="N48" i="18"/>
  <c r="N49" i="18"/>
  <c r="N50" i="18"/>
  <c r="N51" i="18"/>
  <c r="N52" i="18"/>
  <c r="N53" i="18"/>
  <c r="N54" i="18"/>
  <c r="N55" i="18"/>
  <c r="N56" i="18"/>
  <c r="N57" i="18"/>
  <c r="N59" i="18"/>
  <c r="N60" i="18"/>
  <c r="N61" i="18"/>
  <c r="N62" i="18"/>
  <c r="N63" i="18"/>
  <c r="N64" i="18"/>
  <c r="N65" i="18"/>
  <c r="N66" i="18"/>
  <c r="N67" i="18"/>
  <c r="N68" i="18"/>
  <c r="N69" i="18"/>
  <c r="N71" i="18"/>
  <c r="N72" i="18"/>
  <c r="N73" i="18"/>
  <c r="N74" i="18"/>
  <c r="N75" i="18"/>
  <c r="N76" i="18"/>
  <c r="N78" i="18"/>
  <c r="N80" i="18"/>
  <c r="N81" i="18"/>
  <c r="N82" i="18"/>
  <c r="N83" i="18"/>
  <c r="N84" i="18"/>
  <c r="N85" i="18"/>
  <c r="N86" i="18"/>
  <c r="N87" i="18"/>
  <c r="N88" i="18"/>
  <c r="N89" i="18"/>
  <c r="N90" i="18"/>
  <c r="N91" i="18"/>
  <c r="N92" i="18"/>
  <c r="N95" i="18"/>
  <c r="N96" i="18"/>
  <c r="N97" i="18"/>
  <c r="N98" i="18"/>
  <c r="N99" i="18"/>
  <c r="N101" i="18"/>
  <c r="N102" i="18"/>
  <c r="N103" i="18"/>
  <c r="N104" i="18"/>
  <c r="N105" i="18"/>
  <c r="N106" i="18"/>
  <c r="N107" i="18"/>
  <c r="N108" i="18"/>
  <c r="N109" i="18"/>
  <c r="N111" i="18"/>
  <c r="N112" i="18"/>
  <c r="N113" i="18"/>
  <c r="N114" i="18"/>
  <c r="N115" i="18"/>
  <c r="N116" i="18"/>
  <c r="N117" i="18"/>
  <c r="N118" i="18"/>
  <c r="N119" i="18"/>
  <c r="N120" i="18"/>
  <c r="N121" i="18"/>
  <c r="N122" i="18"/>
  <c r="N123" i="18"/>
  <c r="N124" i="18"/>
  <c r="N125" i="18"/>
  <c r="N126" i="18"/>
  <c r="N127" i="18"/>
  <c r="N128" i="18"/>
  <c r="N129" i="18"/>
  <c r="N131" i="18"/>
  <c r="N132" i="18"/>
  <c r="N134" i="18"/>
  <c r="N10" i="18"/>
  <c r="J101" i="18"/>
  <c r="J103" i="18"/>
  <c r="J104" i="18"/>
  <c r="J105" i="18"/>
  <c r="J106" i="18"/>
  <c r="J107" i="18"/>
  <c r="J108" i="18"/>
  <c r="J109" i="18"/>
  <c r="J110" i="18"/>
  <c r="J111" i="18"/>
  <c r="J112" i="18"/>
  <c r="J113" i="18"/>
  <c r="J114" i="18"/>
  <c r="J115" i="18"/>
  <c r="J116" i="18"/>
  <c r="J117" i="18"/>
  <c r="J118" i="18"/>
  <c r="J119" i="18"/>
  <c r="J120" i="18"/>
  <c r="J121" i="18"/>
  <c r="J122" i="18"/>
  <c r="J123" i="18"/>
  <c r="J124" i="18"/>
  <c r="J125" i="18"/>
  <c r="J126" i="18"/>
  <c r="J127" i="18"/>
  <c r="J128" i="18"/>
  <c r="J129" i="18"/>
  <c r="J130" i="18"/>
  <c r="J131" i="18"/>
  <c r="J132" i="18"/>
  <c r="J134" i="18"/>
  <c r="J135" i="18"/>
  <c r="J136" i="18"/>
  <c r="J137" i="18"/>
  <c r="J138" i="18"/>
  <c r="J139" i="18"/>
  <c r="J140" i="18"/>
  <c r="J141" i="18"/>
  <c r="J142" i="18"/>
  <c r="J143" i="18"/>
  <c r="J144" i="18"/>
  <c r="J146" i="18"/>
  <c r="J147" i="18"/>
  <c r="J148" i="18"/>
  <c r="J149" i="18"/>
  <c r="J150" i="18"/>
  <c r="J151" i="18"/>
  <c r="J152" i="18"/>
  <c r="J153" i="18"/>
  <c r="J154" i="18"/>
  <c r="J155" i="18"/>
  <c r="J156" i="18"/>
  <c r="J157" i="18"/>
  <c r="J158" i="18"/>
  <c r="J159" i="18"/>
  <c r="J160" i="18"/>
  <c r="J161" i="18"/>
  <c r="J162" i="18"/>
  <c r="J163" i="18"/>
  <c r="J164" i="18"/>
  <c r="J165" i="18"/>
  <c r="J166" i="18"/>
  <c r="J167" i="18"/>
  <c r="J168" i="18"/>
  <c r="J169" i="18"/>
  <c r="J170" i="18"/>
  <c r="J171" i="18"/>
  <c r="J172" i="18"/>
  <c r="J173" i="18"/>
  <c r="J174" i="18"/>
  <c r="J175" i="18"/>
  <c r="J177" i="18"/>
  <c r="J178" i="18"/>
  <c r="J179" i="18"/>
  <c r="J180" i="18"/>
  <c r="J181" i="18"/>
  <c r="J182" i="18"/>
  <c r="J183" i="18"/>
  <c r="J184" i="18"/>
  <c r="J185" i="18"/>
  <c r="J186" i="18"/>
  <c r="J187" i="18"/>
  <c r="J188" i="18"/>
  <c r="J189" i="18"/>
  <c r="J190" i="18"/>
  <c r="J191" i="18"/>
  <c r="J192" i="18"/>
  <c r="J193" i="18"/>
  <c r="J194" i="18"/>
  <c r="J195" i="18"/>
  <c r="J196" i="18"/>
  <c r="J197" i="18"/>
  <c r="J198" i="18"/>
  <c r="J200" i="18"/>
  <c r="J202" i="18"/>
  <c r="J203" i="18"/>
  <c r="J205" i="18"/>
  <c r="J206" i="18"/>
  <c r="J207" i="18"/>
  <c r="J208" i="18"/>
  <c r="J209" i="18"/>
  <c r="J210" i="18"/>
  <c r="J211" i="18"/>
  <c r="J212" i="18"/>
  <c r="J213" i="18"/>
  <c r="J214" i="18"/>
  <c r="J215" i="18"/>
  <c r="J216" i="18"/>
  <c r="J217" i="18"/>
  <c r="J219" i="18"/>
  <c r="J220" i="18"/>
  <c r="J221" i="18"/>
  <c r="J222" i="18"/>
  <c r="J223" i="18"/>
  <c r="J224" i="18"/>
  <c r="J225" i="18"/>
  <c r="J226" i="18"/>
  <c r="J227" i="18"/>
  <c r="J228" i="18"/>
  <c r="J229" i="18"/>
  <c r="J230" i="18"/>
  <c r="J231" i="18"/>
  <c r="J232" i="18"/>
  <c r="J233" i="18"/>
  <c r="J234" i="18"/>
  <c r="J235" i="18"/>
  <c r="J236" i="18"/>
  <c r="J237" i="18"/>
  <c r="J238" i="18"/>
  <c r="J240" i="18"/>
  <c r="J241" i="18"/>
  <c r="J242" i="18"/>
  <c r="J243" i="18"/>
  <c r="J244" i="18"/>
  <c r="J245" i="18"/>
  <c r="J246" i="18"/>
  <c r="J247" i="18"/>
  <c r="J248" i="18"/>
  <c r="J249" i="18"/>
  <c r="J250" i="18"/>
  <c r="J251" i="18"/>
  <c r="J252" i="18"/>
  <c r="J253" i="18"/>
  <c r="J254" i="18"/>
  <c r="J255" i="18"/>
  <c r="J257" i="18"/>
  <c r="J258" i="18"/>
  <c r="J259" i="18"/>
  <c r="J260" i="18"/>
  <c r="J261" i="18"/>
  <c r="J262" i="18"/>
  <c r="J263" i="18"/>
  <c r="J264" i="18"/>
  <c r="J265" i="18"/>
  <c r="J266" i="18"/>
  <c r="J267" i="18"/>
  <c r="J268" i="18"/>
  <c r="J269" i="18"/>
  <c r="J270" i="18"/>
  <c r="J271" i="18"/>
  <c r="J272" i="18"/>
  <c r="J273" i="18"/>
  <c r="J274" i="18"/>
  <c r="J275" i="18"/>
  <c r="J276" i="18"/>
  <c r="J277" i="18"/>
  <c r="J279" i="18"/>
  <c r="J280" i="18"/>
  <c r="J281" i="18"/>
  <c r="J282" i="18"/>
  <c r="J283" i="18"/>
  <c r="J284" i="18"/>
  <c r="J285" i="18"/>
  <c r="J286" i="18"/>
  <c r="J287" i="18"/>
  <c r="J289" i="18"/>
  <c r="J290" i="18"/>
  <c r="J35" i="18"/>
  <c r="J34" i="18"/>
  <c r="E64" i="18"/>
  <c r="D104" i="18" s="1"/>
  <c r="E65" i="18"/>
  <c r="D105" i="18" s="1"/>
  <c r="E70" i="18"/>
  <c r="D110" i="18" s="1"/>
  <c r="E71" i="18"/>
  <c r="D111" i="18" s="1"/>
  <c r="E72" i="18"/>
  <c r="D112" i="18" s="1"/>
  <c r="E73" i="18"/>
  <c r="D113" i="18" s="1"/>
  <c r="E74" i="18"/>
  <c r="D114" i="18" s="1"/>
  <c r="E75" i="18"/>
  <c r="D115" i="18" s="1"/>
  <c r="E76" i="18"/>
  <c r="D116" i="18" s="1"/>
  <c r="E77" i="18"/>
  <c r="D117" i="18" s="1"/>
  <c r="E78" i="18"/>
  <c r="D118" i="18" s="1"/>
  <c r="E79" i="18"/>
  <c r="D119" i="18" s="1"/>
  <c r="E80" i="18"/>
  <c r="D120" i="18" s="1"/>
  <c r="E81" i="18"/>
  <c r="D121" i="18" s="1"/>
  <c r="E82" i="18"/>
  <c r="D122" i="18" s="1"/>
  <c r="E84" i="18"/>
  <c r="D124" i="18" s="1"/>
  <c r="E85" i="18"/>
  <c r="D125" i="18" s="1"/>
  <c r="E86" i="18"/>
  <c r="D126" i="18" s="1"/>
  <c r="E87" i="18"/>
  <c r="D127" i="18" s="1"/>
  <c r="E88" i="18"/>
  <c r="D128" i="18" s="1"/>
  <c r="E89" i="18"/>
  <c r="D129" i="18" s="1"/>
  <c r="E90" i="18"/>
  <c r="D130" i="18" s="1"/>
  <c r="E92" i="18"/>
  <c r="D132" i="18" s="1"/>
  <c r="E93" i="18"/>
  <c r="D133" i="18" s="1"/>
  <c r="E94" i="18"/>
  <c r="D134" i="18" s="1"/>
  <c r="E95" i="18"/>
  <c r="D135" i="18" s="1"/>
  <c r="E96" i="18"/>
  <c r="D136" i="18" s="1"/>
  <c r="E97" i="18"/>
  <c r="D137" i="18" s="1"/>
  <c r="E98" i="18"/>
  <c r="D138" i="18" s="1"/>
  <c r="E99" i="18"/>
  <c r="D139" i="18" s="1"/>
  <c r="E100" i="18"/>
  <c r="D140" i="18" s="1"/>
  <c r="E101" i="18"/>
  <c r="D141" i="18" s="1"/>
  <c r="E102" i="18"/>
  <c r="D142" i="18" s="1"/>
  <c r="E103" i="18"/>
  <c r="D143" i="18" s="1"/>
  <c r="E104" i="18"/>
  <c r="D144" i="18" s="1"/>
  <c r="E105" i="18"/>
  <c r="D145" i="18" s="1"/>
  <c r="E106" i="18"/>
  <c r="D146" i="18" s="1"/>
  <c r="E107" i="18"/>
  <c r="D147" i="18" s="1"/>
  <c r="E109" i="18"/>
  <c r="D149" i="18" s="1"/>
  <c r="E110" i="18"/>
  <c r="D150" i="18" s="1"/>
  <c r="E111" i="18"/>
  <c r="E112" i="18"/>
  <c r="D151" i="18" s="1"/>
  <c r="E113" i="18"/>
  <c r="D152" i="18" s="1"/>
  <c r="E114" i="18"/>
  <c r="D153" i="18" s="1"/>
  <c r="E115" i="18"/>
  <c r="D154" i="18" s="1"/>
  <c r="E116" i="18"/>
  <c r="D155" i="18" s="1"/>
  <c r="E117" i="18"/>
  <c r="D156" i="18" s="1"/>
  <c r="E118" i="18"/>
  <c r="D157" i="18" s="1"/>
  <c r="E119" i="18"/>
  <c r="D158" i="18" s="1"/>
  <c r="E120" i="18"/>
  <c r="D159" i="18" s="1"/>
  <c r="E121" i="18"/>
  <c r="D160" i="18" s="1"/>
  <c r="E122" i="18"/>
  <c r="D161" i="18" s="1"/>
  <c r="E123" i="18"/>
  <c r="D162" i="18" s="1"/>
  <c r="E124" i="18"/>
  <c r="D163" i="18" s="1"/>
  <c r="E125" i="18"/>
  <c r="D164" i="18" s="1"/>
  <c r="E126" i="18"/>
  <c r="D165" i="18" s="1"/>
  <c r="E127" i="18"/>
  <c r="D166" i="18" s="1"/>
  <c r="E128" i="18"/>
  <c r="D167" i="18" s="1"/>
  <c r="E129" i="18"/>
  <c r="D168" i="18" s="1"/>
  <c r="E130" i="18"/>
  <c r="D169" i="18" s="1"/>
  <c r="E131" i="18"/>
  <c r="D170" i="18" s="1"/>
  <c r="E132" i="18"/>
  <c r="D171" i="18" s="1"/>
  <c r="E133" i="18"/>
  <c r="D172" i="18" s="1"/>
  <c r="E134" i="18"/>
  <c r="D173" i="18" s="1"/>
  <c r="E135" i="18"/>
  <c r="D174" i="18" s="1"/>
  <c r="E136" i="18"/>
  <c r="D175" i="18" s="1"/>
  <c r="E137" i="18"/>
  <c r="D176" i="18" s="1"/>
  <c r="E139" i="18"/>
  <c r="D178" i="18" s="1"/>
  <c r="E140" i="18"/>
  <c r="D179" i="18" s="1"/>
  <c r="E141" i="18"/>
  <c r="D180" i="18" s="1"/>
  <c r="E142" i="18"/>
  <c r="D181" i="18" s="1"/>
  <c r="E143" i="18"/>
  <c r="D182" i="18" s="1"/>
  <c r="E145" i="18"/>
  <c r="D184" i="18" s="1"/>
  <c r="E146" i="18"/>
  <c r="D185" i="18" s="1"/>
  <c r="E147" i="18"/>
  <c r="D186" i="18" s="1"/>
  <c r="E148" i="18"/>
  <c r="D187" i="18" s="1"/>
  <c r="E149" i="18"/>
  <c r="D188" i="18" s="1"/>
  <c r="E150" i="18"/>
  <c r="D189" i="18" s="1"/>
  <c r="E151" i="18"/>
  <c r="D190" i="18" s="1"/>
  <c r="E152" i="18"/>
  <c r="D191" i="18" s="1"/>
  <c r="E153" i="18"/>
  <c r="D192" i="18" s="1"/>
  <c r="E154" i="18"/>
  <c r="D193" i="18" s="1"/>
  <c r="E155" i="18"/>
  <c r="D194" i="18" s="1"/>
  <c r="E156" i="18"/>
  <c r="D195" i="18" s="1"/>
  <c r="E157" i="18"/>
  <c r="D196" i="18" s="1"/>
  <c r="E158" i="18"/>
  <c r="D197" i="18" s="1"/>
  <c r="E159" i="18"/>
  <c r="D198" i="18" s="1"/>
  <c r="E160" i="18"/>
  <c r="D199" i="18" s="1"/>
  <c r="E161" i="18"/>
  <c r="D200" i="18" s="1"/>
  <c r="E162" i="18"/>
  <c r="D201" i="18" s="1"/>
  <c r="E163" i="18"/>
  <c r="D202" i="18" s="1"/>
  <c r="E164" i="18"/>
  <c r="D203" i="18" s="1"/>
  <c r="E165" i="18"/>
  <c r="D204" i="18" s="1"/>
  <c r="E166" i="18"/>
  <c r="D205" i="18" s="1"/>
  <c r="E167" i="18"/>
  <c r="D206" i="18" s="1"/>
  <c r="E168" i="18"/>
  <c r="D207" i="18" s="1"/>
  <c r="E169" i="18"/>
  <c r="D208" i="18" s="1"/>
  <c r="E170" i="18"/>
  <c r="D209" i="18" s="1"/>
  <c r="E171" i="18"/>
  <c r="D210" i="18" s="1"/>
  <c r="E172" i="18"/>
  <c r="D211" i="18" s="1"/>
  <c r="E173" i="18"/>
  <c r="D212" i="18" s="1"/>
  <c r="E174" i="18"/>
  <c r="D213" i="18" s="1"/>
  <c r="E175" i="18"/>
  <c r="D214" i="18" s="1"/>
  <c r="E177" i="18"/>
  <c r="D216" i="18" s="1"/>
  <c r="E178" i="18"/>
  <c r="D217" i="18" s="1"/>
  <c r="E179" i="18"/>
  <c r="D218" i="18" s="1"/>
  <c r="E180" i="18"/>
  <c r="D219" i="18" s="1"/>
  <c r="E181" i="18"/>
  <c r="D220" i="18" s="1"/>
  <c r="E182" i="18"/>
  <c r="D221" i="18" s="1"/>
  <c r="E183" i="18"/>
  <c r="D222" i="18" s="1"/>
  <c r="E185" i="18"/>
  <c r="D224" i="18" s="1"/>
  <c r="E186" i="18"/>
  <c r="D225" i="18" s="1"/>
  <c r="E187" i="18"/>
  <c r="D226" i="18" s="1"/>
  <c r="E188" i="18"/>
  <c r="D227" i="18" s="1"/>
  <c r="E190" i="18"/>
  <c r="D229" i="18" s="1"/>
  <c r="E191" i="18"/>
  <c r="D230" i="18" s="1"/>
  <c r="E192" i="18"/>
  <c r="D231" i="18" s="1"/>
  <c r="E193" i="18"/>
  <c r="D232" i="18" s="1"/>
  <c r="E194" i="18"/>
  <c r="D233" i="18" s="1"/>
  <c r="E195" i="18"/>
  <c r="D234" i="18" s="1"/>
  <c r="E196" i="18"/>
  <c r="D235" i="18" s="1"/>
  <c r="E197" i="18"/>
  <c r="D236" i="18" s="1"/>
  <c r="E198" i="18"/>
  <c r="D237" i="18" s="1"/>
  <c r="E199" i="18"/>
  <c r="D238" i="18" s="1"/>
  <c r="E200" i="18"/>
  <c r="D239" i="18" s="1"/>
  <c r="E201" i="18"/>
  <c r="D240" i="18" s="1"/>
  <c r="E202" i="18"/>
  <c r="D241" i="18" s="1"/>
  <c r="E203" i="18"/>
  <c r="D242" i="18" s="1"/>
  <c r="E204" i="18"/>
  <c r="D243" i="18" s="1"/>
  <c r="E205" i="18"/>
  <c r="D244" i="18" s="1"/>
  <c r="E206" i="18"/>
  <c r="D245" i="18" s="1"/>
  <c r="E207" i="18"/>
  <c r="D246" i="18" s="1"/>
  <c r="E209" i="18"/>
  <c r="D248" i="18" s="1"/>
  <c r="E210" i="18"/>
  <c r="D249" i="18" s="1"/>
  <c r="E211" i="18"/>
  <c r="D250" i="18" s="1"/>
  <c r="E212" i="18"/>
  <c r="D251" i="18" s="1"/>
  <c r="E213" i="18"/>
  <c r="D252" i="18" s="1"/>
  <c r="E214" i="18"/>
  <c r="D253" i="18" s="1"/>
  <c r="E215" i="18"/>
  <c r="D254" i="18" s="1"/>
  <c r="E216" i="18"/>
  <c r="D255" i="18" s="1"/>
  <c r="E217" i="18"/>
  <c r="D256" i="18" s="1"/>
  <c r="E218" i="18"/>
  <c r="D257" i="18" s="1"/>
  <c r="E219" i="18"/>
  <c r="D258" i="18" s="1"/>
  <c r="E220" i="18"/>
  <c r="D259" i="18" s="1"/>
  <c r="E221" i="18"/>
  <c r="D260" i="18" s="1"/>
  <c r="E222" i="18"/>
  <c r="D261" i="18" s="1"/>
  <c r="E223" i="18"/>
  <c r="D262" i="18" s="1"/>
  <c r="E224" i="18"/>
  <c r="D263" i="18" s="1"/>
  <c r="E225" i="18"/>
  <c r="D264" i="18" s="1"/>
  <c r="E226" i="18"/>
  <c r="D265" i="18" s="1"/>
  <c r="E227" i="18"/>
  <c r="D266" i="18" s="1"/>
  <c r="E228" i="18"/>
  <c r="D267" i="18" s="1"/>
  <c r="E229" i="18"/>
  <c r="D268" i="18" s="1"/>
  <c r="E230" i="18"/>
  <c r="D269" i="18" s="1"/>
  <c r="E231" i="18"/>
  <c r="D270" i="18" s="1"/>
  <c r="E232" i="18"/>
  <c r="D271" i="18" s="1"/>
  <c r="E233" i="18"/>
  <c r="D272" i="18" s="1"/>
  <c r="E234" i="18"/>
  <c r="D273" i="18" s="1"/>
  <c r="E235" i="18"/>
  <c r="D274" i="18" s="1"/>
  <c r="E236" i="18"/>
  <c r="D275" i="18" s="1"/>
  <c r="E237" i="18"/>
  <c r="D276" i="18" s="1"/>
  <c r="E238" i="18"/>
  <c r="D277" i="18" s="1"/>
  <c r="E239" i="18"/>
  <c r="D278" i="18" s="1"/>
  <c r="E240" i="18"/>
  <c r="D279" i="18" s="1"/>
  <c r="E241" i="18"/>
  <c r="D280" i="18" s="1"/>
  <c r="E242" i="18"/>
  <c r="D281" i="18" s="1"/>
  <c r="E243" i="18"/>
  <c r="D282" i="18" s="1"/>
  <c r="E244" i="18"/>
  <c r="D283" i="18" s="1"/>
  <c r="E245" i="18"/>
  <c r="D284" i="18" s="1"/>
  <c r="E246" i="18"/>
  <c r="D285" i="18" s="1"/>
  <c r="E247" i="18"/>
  <c r="D286" i="18" s="1"/>
  <c r="E248" i="18"/>
  <c r="D287" i="18" s="1"/>
  <c r="E249" i="18"/>
  <c r="D288" i="18" s="1"/>
  <c r="E250" i="18"/>
  <c r="D289" i="18" s="1"/>
  <c r="E251" i="18"/>
  <c r="D290" i="18" s="1"/>
  <c r="E252" i="18"/>
  <c r="D291" i="18" s="1"/>
  <c r="E253" i="18"/>
  <c r="D292" i="18" s="1"/>
  <c r="E254" i="18"/>
  <c r="D293" i="18" s="1"/>
  <c r="E255" i="18"/>
  <c r="D294" i="18" s="1"/>
  <c r="E256" i="18"/>
  <c r="D295" i="18" s="1"/>
  <c r="E257" i="18"/>
  <c r="D296" i="18" s="1"/>
  <c r="E258" i="18"/>
  <c r="D297" i="18" s="1"/>
  <c r="E259" i="18"/>
  <c r="D298" i="18" s="1"/>
  <c r="E260" i="18"/>
  <c r="D299" i="18" s="1"/>
  <c r="E261" i="18"/>
  <c r="D300" i="18" s="1"/>
  <c r="E262" i="18"/>
  <c r="D301" i="18" s="1"/>
  <c r="R168" i="18"/>
  <c r="J73" i="18"/>
  <c r="J64" i="18"/>
  <c r="D28" i="18"/>
  <c r="J101" i="17"/>
  <c r="J103" i="17"/>
  <c r="J104" i="17"/>
  <c r="J105" i="17"/>
  <c r="J106" i="17"/>
  <c r="J107" i="17"/>
  <c r="J108" i="17"/>
  <c r="J109" i="17"/>
  <c r="J110" i="17"/>
  <c r="J111" i="17"/>
  <c r="J112" i="17"/>
  <c r="J113" i="17"/>
  <c r="J114" i="17"/>
  <c r="J115" i="17"/>
  <c r="J116" i="17"/>
  <c r="J117" i="17"/>
  <c r="J118" i="17"/>
  <c r="J119" i="17"/>
  <c r="J120" i="17"/>
  <c r="J121" i="17"/>
  <c r="J122" i="17"/>
  <c r="J123" i="17"/>
  <c r="J124" i="17"/>
  <c r="J125" i="17"/>
  <c r="J126" i="17"/>
  <c r="J127" i="17"/>
  <c r="J128" i="17"/>
  <c r="J129" i="17"/>
  <c r="J130" i="17"/>
  <c r="J131" i="17"/>
  <c r="J132" i="17"/>
  <c r="J134" i="17"/>
  <c r="J135" i="17"/>
  <c r="J136" i="17"/>
  <c r="J137" i="17"/>
  <c r="J138" i="17"/>
  <c r="J139" i="17"/>
  <c r="J140" i="17"/>
  <c r="J141" i="17"/>
  <c r="J142" i="17"/>
  <c r="J143" i="17"/>
  <c r="J144" i="17"/>
  <c r="J146" i="17"/>
  <c r="J147" i="17"/>
  <c r="J148" i="17"/>
  <c r="J149" i="17"/>
  <c r="J150" i="17"/>
  <c r="J151" i="17"/>
  <c r="J152" i="17"/>
  <c r="J153" i="17"/>
  <c r="J154" i="17"/>
  <c r="J155" i="17"/>
  <c r="J156" i="17"/>
  <c r="J157" i="17"/>
  <c r="J158" i="17"/>
  <c r="J159" i="17"/>
  <c r="J160" i="17"/>
  <c r="J161" i="17"/>
  <c r="J162" i="17"/>
  <c r="J163" i="17"/>
  <c r="J164" i="17"/>
  <c r="J165" i="17"/>
  <c r="J166" i="17"/>
  <c r="J167" i="17"/>
  <c r="J168" i="17"/>
  <c r="J169" i="17"/>
  <c r="J170" i="17"/>
  <c r="J171" i="17"/>
  <c r="J172" i="17"/>
  <c r="J173" i="17"/>
  <c r="J174" i="17"/>
  <c r="J175" i="17"/>
  <c r="J177" i="17"/>
  <c r="J178" i="17"/>
  <c r="J179" i="17"/>
  <c r="J180" i="17"/>
  <c r="J181" i="17"/>
  <c r="J182" i="17"/>
  <c r="J183" i="17"/>
  <c r="J184" i="17"/>
  <c r="J185" i="17"/>
  <c r="J186" i="17"/>
  <c r="J187" i="17"/>
  <c r="J188" i="17"/>
  <c r="J189" i="17"/>
  <c r="J190" i="17"/>
  <c r="J191" i="17"/>
  <c r="J192" i="17"/>
  <c r="J193" i="17"/>
  <c r="J194" i="17"/>
  <c r="J195" i="17"/>
  <c r="J196" i="17"/>
  <c r="J197" i="17"/>
  <c r="J198" i="17"/>
  <c r="J200" i="17"/>
  <c r="J202" i="17"/>
  <c r="J203" i="17"/>
  <c r="J205" i="17"/>
  <c r="J206" i="17"/>
  <c r="J207" i="17"/>
  <c r="J208" i="17"/>
  <c r="J209" i="17"/>
  <c r="J210" i="17"/>
  <c r="J211" i="17"/>
  <c r="J212" i="17"/>
  <c r="J213" i="17"/>
  <c r="J214" i="17"/>
  <c r="J215" i="17"/>
  <c r="J216" i="17"/>
  <c r="J217" i="17"/>
  <c r="J219" i="17"/>
  <c r="J220" i="17"/>
  <c r="J221" i="17"/>
  <c r="J222" i="17"/>
  <c r="J223" i="17"/>
  <c r="J224" i="17"/>
  <c r="J225" i="17"/>
  <c r="J226" i="17"/>
  <c r="J227" i="17"/>
  <c r="J228" i="17"/>
  <c r="J229" i="17"/>
  <c r="J230" i="17"/>
  <c r="J231" i="17"/>
  <c r="J232" i="17"/>
  <c r="J233" i="17"/>
  <c r="J234" i="17"/>
  <c r="J235" i="17"/>
  <c r="J236" i="17"/>
  <c r="J237" i="17"/>
  <c r="J238" i="17"/>
  <c r="J240" i="17"/>
  <c r="J241" i="17"/>
  <c r="J242" i="17"/>
  <c r="J243" i="17"/>
  <c r="J244" i="17"/>
  <c r="J245" i="17"/>
  <c r="J246" i="17"/>
  <c r="J247" i="17"/>
  <c r="J248" i="17"/>
  <c r="J249" i="17"/>
  <c r="J250" i="17"/>
  <c r="J251" i="17"/>
  <c r="J252" i="17"/>
  <c r="J253" i="17"/>
  <c r="J254" i="17"/>
  <c r="J255" i="17"/>
  <c r="J257" i="17"/>
  <c r="J258" i="17"/>
  <c r="J259" i="17"/>
  <c r="J260" i="17"/>
  <c r="J261" i="17"/>
  <c r="J262" i="17"/>
  <c r="J263" i="17"/>
  <c r="J264" i="17"/>
  <c r="J265" i="17"/>
  <c r="J266" i="17"/>
  <c r="J267" i="17"/>
  <c r="J268" i="17"/>
  <c r="J269" i="17"/>
  <c r="J270" i="17"/>
  <c r="J271" i="17"/>
  <c r="J272" i="17"/>
  <c r="J273" i="17"/>
  <c r="J274" i="17"/>
  <c r="J275" i="17"/>
  <c r="J276" i="17"/>
  <c r="J277" i="17"/>
  <c r="J279" i="17"/>
  <c r="J280" i="17"/>
  <c r="J281" i="17"/>
  <c r="J282" i="17"/>
  <c r="J283" i="17"/>
  <c r="J284" i="17"/>
  <c r="J285" i="17"/>
  <c r="J286" i="17"/>
  <c r="J287" i="17"/>
  <c r="J289" i="17"/>
  <c r="J290" i="17"/>
  <c r="R13" i="17"/>
  <c r="R17" i="17"/>
  <c r="R19" i="17"/>
  <c r="R20" i="17"/>
  <c r="R21" i="17"/>
  <c r="R23" i="17"/>
  <c r="R24" i="17"/>
  <c r="R25" i="17"/>
  <c r="R26" i="17"/>
  <c r="R27" i="17"/>
  <c r="R28" i="17"/>
  <c r="R29" i="17"/>
  <c r="R30" i="17"/>
  <c r="R31" i="17"/>
  <c r="R32" i="17"/>
  <c r="R33" i="17"/>
  <c r="R34" i="17"/>
  <c r="R35" i="17"/>
  <c r="R36" i="17"/>
  <c r="R37" i="17"/>
  <c r="R38" i="17"/>
  <c r="R39" i="17"/>
  <c r="R40" i="17"/>
  <c r="R41" i="17"/>
  <c r="R42" i="17"/>
  <c r="R43" i="17"/>
  <c r="R45" i="17"/>
  <c r="R46" i="17"/>
  <c r="R47" i="17"/>
  <c r="R48" i="17"/>
  <c r="R49" i="17"/>
  <c r="R50" i="17"/>
  <c r="R51" i="17"/>
  <c r="R52" i="17"/>
  <c r="R53" i="17"/>
  <c r="R55" i="17"/>
  <c r="R58" i="17"/>
  <c r="R60" i="17"/>
  <c r="R62" i="17"/>
  <c r="R64" i="17"/>
  <c r="R65" i="17"/>
  <c r="R66" i="17"/>
  <c r="R67" i="17"/>
  <c r="R68" i="17"/>
  <c r="R69" i="17"/>
  <c r="R70" i="17"/>
  <c r="R71" i="17"/>
  <c r="R72" i="17"/>
  <c r="R73" i="17"/>
  <c r="R74" i="17"/>
  <c r="R76" i="17"/>
  <c r="R77" i="17"/>
  <c r="R78" i="17"/>
  <c r="R79" i="17"/>
  <c r="R80" i="17"/>
  <c r="R81" i="17"/>
  <c r="R83" i="17"/>
  <c r="R84" i="17"/>
  <c r="R85" i="17"/>
  <c r="R86" i="17"/>
  <c r="R87" i="17"/>
  <c r="R88" i="17"/>
  <c r="R89" i="17"/>
  <c r="R90" i="17"/>
  <c r="R91" i="17"/>
  <c r="R93" i="17"/>
  <c r="R94" i="17"/>
  <c r="R95" i="17"/>
  <c r="R97" i="17"/>
  <c r="R98" i="17"/>
  <c r="R100" i="17"/>
  <c r="R103" i="17"/>
  <c r="N18" i="17"/>
  <c r="N19" i="17"/>
  <c r="N20" i="17"/>
  <c r="N21" i="17"/>
  <c r="N22" i="17"/>
  <c r="N23" i="17"/>
  <c r="N24" i="17"/>
  <c r="N25" i="17"/>
  <c r="N26" i="17"/>
  <c r="N27" i="17"/>
  <c r="N28" i="17"/>
  <c r="N29" i="17"/>
  <c r="N31" i="17"/>
  <c r="N32" i="17"/>
  <c r="N33" i="17"/>
  <c r="N34" i="17"/>
  <c r="N35" i="17"/>
  <c r="N36" i="17"/>
  <c r="N37" i="17"/>
  <c r="N38" i="17"/>
  <c r="N39" i="17"/>
  <c r="N40" i="17"/>
  <c r="N41" i="17"/>
  <c r="N42" i="17"/>
  <c r="N43" i="17"/>
  <c r="N45" i="17"/>
  <c r="N46" i="17"/>
  <c r="N47" i="17"/>
  <c r="N48" i="17"/>
  <c r="N49" i="17"/>
  <c r="N50" i="17"/>
  <c r="N51" i="17"/>
  <c r="N52" i="17"/>
  <c r="N53" i="17"/>
  <c r="N54" i="17"/>
  <c r="N55" i="17"/>
  <c r="N56" i="17"/>
  <c r="N57" i="17"/>
  <c r="N59" i="17"/>
  <c r="N60" i="17"/>
  <c r="N61" i="17"/>
  <c r="N62" i="17"/>
  <c r="N63" i="17"/>
  <c r="N64" i="17"/>
  <c r="N65" i="17"/>
  <c r="N66" i="17"/>
  <c r="N67" i="17"/>
  <c r="N68" i="17"/>
  <c r="N69" i="17"/>
  <c r="N71" i="17"/>
  <c r="N72" i="17"/>
  <c r="N73" i="17"/>
  <c r="N74" i="17"/>
  <c r="N75" i="17"/>
  <c r="N76" i="17"/>
  <c r="N78" i="17"/>
  <c r="N80" i="17"/>
  <c r="N81" i="17"/>
  <c r="N82" i="17"/>
  <c r="N83" i="17"/>
  <c r="N84" i="17"/>
  <c r="N85" i="17"/>
  <c r="N86" i="17"/>
  <c r="N87" i="17"/>
  <c r="N88" i="17"/>
  <c r="N89" i="17"/>
  <c r="N90" i="17"/>
  <c r="N91" i="17"/>
  <c r="N92" i="17"/>
  <c r="N95" i="17"/>
  <c r="N96" i="17"/>
  <c r="N97" i="17"/>
  <c r="N98" i="17"/>
  <c r="N99" i="17"/>
  <c r="N101" i="17"/>
  <c r="N102" i="17"/>
  <c r="N103" i="17"/>
  <c r="N104" i="17"/>
  <c r="N105" i="17"/>
  <c r="N106" i="17"/>
  <c r="N107" i="17"/>
  <c r="N108" i="17"/>
  <c r="N109" i="17"/>
  <c r="N111" i="17"/>
  <c r="N112" i="17"/>
  <c r="N113" i="17"/>
  <c r="N114" i="17"/>
  <c r="N115" i="17"/>
  <c r="N116" i="17"/>
  <c r="N117" i="17"/>
  <c r="N118" i="17"/>
  <c r="N119" i="17"/>
  <c r="N120" i="17"/>
  <c r="N121" i="17"/>
  <c r="N122" i="17"/>
  <c r="N123" i="17"/>
  <c r="N124" i="17"/>
  <c r="N125" i="17"/>
  <c r="N126" i="17"/>
  <c r="N127" i="17"/>
  <c r="N128" i="17"/>
  <c r="N129" i="17"/>
  <c r="N131" i="17"/>
  <c r="N132" i="17"/>
  <c r="N134" i="17"/>
  <c r="N10" i="17"/>
  <c r="J35" i="17"/>
  <c r="J34" i="17"/>
  <c r="E64" i="17"/>
  <c r="D104" i="17" s="1"/>
  <c r="E65" i="17"/>
  <c r="D105" i="17" s="1"/>
  <c r="E70" i="17"/>
  <c r="D110" i="17" s="1"/>
  <c r="E71" i="17"/>
  <c r="D111" i="17" s="1"/>
  <c r="E72" i="17"/>
  <c r="D112" i="17" s="1"/>
  <c r="E73" i="17"/>
  <c r="D113" i="17" s="1"/>
  <c r="E74" i="17"/>
  <c r="D114" i="17" s="1"/>
  <c r="E75" i="17"/>
  <c r="D115" i="17" s="1"/>
  <c r="E76" i="17"/>
  <c r="D116" i="17" s="1"/>
  <c r="E77" i="17"/>
  <c r="D117" i="17" s="1"/>
  <c r="E78" i="17"/>
  <c r="D118" i="17" s="1"/>
  <c r="E79" i="17"/>
  <c r="D119" i="17" s="1"/>
  <c r="E80" i="17"/>
  <c r="D120" i="17" s="1"/>
  <c r="E81" i="17"/>
  <c r="D121" i="17" s="1"/>
  <c r="E82" i="17"/>
  <c r="D122" i="17" s="1"/>
  <c r="E84" i="17"/>
  <c r="D124" i="17" s="1"/>
  <c r="E85" i="17"/>
  <c r="D125" i="17" s="1"/>
  <c r="E86" i="17"/>
  <c r="D126" i="17" s="1"/>
  <c r="E87" i="17"/>
  <c r="D127" i="17" s="1"/>
  <c r="E88" i="17"/>
  <c r="D128" i="17" s="1"/>
  <c r="E89" i="17"/>
  <c r="D129" i="17" s="1"/>
  <c r="E90" i="17"/>
  <c r="D130" i="17" s="1"/>
  <c r="E92" i="17"/>
  <c r="D132" i="17" s="1"/>
  <c r="E93" i="17"/>
  <c r="D133" i="17" s="1"/>
  <c r="E94" i="17"/>
  <c r="D134" i="17" s="1"/>
  <c r="E95" i="17"/>
  <c r="D135" i="17" s="1"/>
  <c r="E96" i="17"/>
  <c r="D136" i="17" s="1"/>
  <c r="E97" i="17"/>
  <c r="D137" i="17" s="1"/>
  <c r="E98" i="17"/>
  <c r="D138" i="17" s="1"/>
  <c r="E99" i="17"/>
  <c r="D139" i="17" s="1"/>
  <c r="E100" i="17"/>
  <c r="D140" i="17" s="1"/>
  <c r="E101" i="17"/>
  <c r="D141" i="17" s="1"/>
  <c r="E102" i="17"/>
  <c r="D142" i="17" s="1"/>
  <c r="E103" i="17"/>
  <c r="D143" i="17" s="1"/>
  <c r="E104" i="17"/>
  <c r="D144" i="17" s="1"/>
  <c r="E105" i="17"/>
  <c r="D145" i="17" s="1"/>
  <c r="E106" i="17"/>
  <c r="D146" i="17" s="1"/>
  <c r="E107" i="17"/>
  <c r="D147" i="17" s="1"/>
  <c r="E109" i="17"/>
  <c r="D149" i="17" s="1"/>
  <c r="E110" i="17"/>
  <c r="D150" i="17" s="1"/>
  <c r="E111" i="17"/>
  <c r="E112" i="17"/>
  <c r="D151" i="17" s="1"/>
  <c r="E113" i="17"/>
  <c r="D152" i="17" s="1"/>
  <c r="E114" i="17"/>
  <c r="D153" i="17" s="1"/>
  <c r="E115" i="17"/>
  <c r="D154" i="17" s="1"/>
  <c r="E116" i="17"/>
  <c r="D155" i="17" s="1"/>
  <c r="E117" i="17"/>
  <c r="D156" i="17" s="1"/>
  <c r="E118" i="17"/>
  <c r="D157" i="17" s="1"/>
  <c r="E119" i="17"/>
  <c r="D158" i="17" s="1"/>
  <c r="E120" i="17"/>
  <c r="D159" i="17" s="1"/>
  <c r="E121" i="17"/>
  <c r="D160" i="17" s="1"/>
  <c r="E122" i="17"/>
  <c r="D161" i="17" s="1"/>
  <c r="E123" i="17"/>
  <c r="D162" i="17" s="1"/>
  <c r="E124" i="17"/>
  <c r="D163" i="17" s="1"/>
  <c r="E125" i="17"/>
  <c r="D164" i="17" s="1"/>
  <c r="E126" i="17"/>
  <c r="D165" i="17" s="1"/>
  <c r="E127" i="17"/>
  <c r="D166" i="17" s="1"/>
  <c r="E128" i="17"/>
  <c r="D167" i="17" s="1"/>
  <c r="E129" i="17"/>
  <c r="D168" i="17" s="1"/>
  <c r="E130" i="17"/>
  <c r="D169" i="17" s="1"/>
  <c r="E131" i="17"/>
  <c r="D170" i="17" s="1"/>
  <c r="E132" i="17"/>
  <c r="D171" i="17" s="1"/>
  <c r="E133" i="17"/>
  <c r="D172" i="17" s="1"/>
  <c r="E134" i="17"/>
  <c r="D173" i="17" s="1"/>
  <c r="E135" i="17"/>
  <c r="D174" i="17" s="1"/>
  <c r="E136" i="17"/>
  <c r="D175" i="17" s="1"/>
  <c r="E137" i="17"/>
  <c r="D176" i="17" s="1"/>
  <c r="E139" i="17"/>
  <c r="D178" i="17" s="1"/>
  <c r="E140" i="17"/>
  <c r="D179" i="17" s="1"/>
  <c r="E141" i="17"/>
  <c r="D180" i="17" s="1"/>
  <c r="E142" i="17"/>
  <c r="D181" i="17" s="1"/>
  <c r="E143" i="17"/>
  <c r="D182" i="17" s="1"/>
  <c r="E145" i="17"/>
  <c r="D184" i="17" s="1"/>
  <c r="E146" i="17"/>
  <c r="D185" i="17" s="1"/>
  <c r="E147" i="17"/>
  <c r="D186" i="17" s="1"/>
  <c r="E148" i="17"/>
  <c r="D187" i="17" s="1"/>
  <c r="E149" i="17"/>
  <c r="D188" i="17" s="1"/>
  <c r="E150" i="17"/>
  <c r="D189" i="17" s="1"/>
  <c r="E151" i="17"/>
  <c r="D190" i="17" s="1"/>
  <c r="E152" i="17"/>
  <c r="D191" i="17" s="1"/>
  <c r="E153" i="17"/>
  <c r="D192" i="17" s="1"/>
  <c r="E154" i="17"/>
  <c r="D193" i="17" s="1"/>
  <c r="E155" i="17"/>
  <c r="D194" i="17" s="1"/>
  <c r="E156" i="17"/>
  <c r="D195" i="17" s="1"/>
  <c r="E157" i="17"/>
  <c r="D196" i="17" s="1"/>
  <c r="E158" i="17"/>
  <c r="D197" i="17" s="1"/>
  <c r="E159" i="17"/>
  <c r="D198" i="17" s="1"/>
  <c r="E160" i="17"/>
  <c r="D199" i="17" s="1"/>
  <c r="E161" i="17"/>
  <c r="D200" i="17" s="1"/>
  <c r="E162" i="17"/>
  <c r="D201" i="17" s="1"/>
  <c r="E163" i="17"/>
  <c r="D202" i="17" s="1"/>
  <c r="E164" i="17"/>
  <c r="D203" i="17" s="1"/>
  <c r="E165" i="17"/>
  <c r="D204" i="17" s="1"/>
  <c r="E166" i="17"/>
  <c r="D205" i="17" s="1"/>
  <c r="E167" i="17"/>
  <c r="D206" i="17" s="1"/>
  <c r="E168" i="17"/>
  <c r="D207" i="17" s="1"/>
  <c r="E169" i="17"/>
  <c r="D208" i="17" s="1"/>
  <c r="E170" i="17"/>
  <c r="D209" i="17" s="1"/>
  <c r="E171" i="17"/>
  <c r="D210" i="17" s="1"/>
  <c r="E172" i="17"/>
  <c r="D211" i="17" s="1"/>
  <c r="E173" i="17"/>
  <c r="D212" i="17" s="1"/>
  <c r="E174" i="17"/>
  <c r="D213" i="17" s="1"/>
  <c r="E175" i="17"/>
  <c r="D214" i="17" s="1"/>
  <c r="E177" i="17"/>
  <c r="D216" i="17" s="1"/>
  <c r="E178" i="17"/>
  <c r="D217" i="17" s="1"/>
  <c r="E179" i="17"/>
  <c r="D218" i="17" s="1"/>
  <c r="E180" i="17"/>
  <c r="D219" i="17" s="1"/>
  <c r="E181" i="17"/>
  <c r="D220" i="17" s="1"/>
  <c r="E182" i="17"/>
  <c r="D221" i="17" s="1"/>
  <c r="E183" i="17"/>
  <c r="D222" i="17" s="1"/>
  <c r="E185" i="17"/>
  <c r="D224" i="17" s="1"/>
  <c r="E186" i="17"/>
  <c r="D225" i="17" s="1"/>
  <c r="E187" i="17"/>
  <c r="D226" i="17" s="1"/>
  <c r="E188" i="17"/>
  <c r="D227" i="17" s="1"/>
  <c r="E190" i="17"/>
  <c r="D229" i="17" s="1"/>
  <c r="E191" i="17"/>
  <c r="D230" i="17" s="1"/>
  <c r="E192" i="17"/>
  <c r="D231" i="17" s="1"/>
  <c r="E193" i="17"/>
  <c r="D232" i="17" s="1"/>
  <c r="E194" i="17"/>
  <c r="D233" i="17" s="1"/>
  <c r="E195" i="17"/>
  <c r="D234" i="17" s="1"/>
  <c r="E196" i="17"/>
  <c r="D235" i="17" s="1"/>
  <c r="E197" i="17"/>
  <c r="D236" i="17" s="1"/>
  <c r="E198" i="17"/>
  <c r="D237" i="17" s="1"/>
  <c r="E199" i="17"/>
  <c r="D238" i="17" s="1"/>
  <c r="E200" i="17"/>
  <c r="D239" i="17" s="1"/>
  <c r="E201" i="17"/>
  <c r="D240" i="17" s="1"/>
  <c r="E202" i="17"/>
  <c r="D241" i="17" s="1"/>
  <c r="E203" i="17"/>
  <c r="D242" i="17" s="1"/>
  <c r="E204" i="17"/>
  <c r="D243" i="17" s="1"/>
  <c r="E205" i="17"/>
  <c r="D244" i="17" s="1"/>
  <c r="E206" i="17"/>
  <c r="D245" i="17" s="1"/>
  <c r="E207" i="17"/>
  <c r="D246" i="17" s="1"/>
  <c r="E209" i="17"/>
  <c r="D248" i="17" s="1"/>
  <c r="E210" i="17"/>
  <c r="D249" i="17" s="1"/>
  <c r="E211" i="17"/>
  <c r="D250" i="17" s="1"/>
  <c r="E212" i="17"/>
  <c r="D251" i="17" s="1"/>
  <c r="E213" i="17"/>
  <c r="D252" i="17" s="1"/>
  <c r="E214" i="17"/>
  <c r="D253" i="17" s="1"/>
  <c r="E215" i="17"/>
  <c r="D254" i="17" s="1"/>
  <c r="E216" i="17"/>
  <c r="D255" i="17" s="1"/>
  <c r="E217" i="17"/>
  <c r="D256" i="17" s="1"/>
  <c r="E218" i="17"/>
  <c r="D257" i="17" s="1"/>
  <c r="E219" i="17"/>
  <c r="D258" i="17" s="1"/>
  <c r="E220" i="17"/>
  <c r="D259" i="17" s="1"/>
  <c r="E221" i="17"/>
  <c r="D260" i="17" s="1"/>
  <c r="E222" i="17"/>
  <c r="D261" i="17" s="1"/>
  <c r="E223" i="17"/>
  <c r="D262" i="17" s="1"/>
  <c r="E224" i="17"/>
  <c r="D263" i="17" s="1"/>
  <c r="E225" i="17"/>
  <c r="D264" i="17" s="1"/>
  <c r="E226" i="17"/>
  <c r="D265" i="17" s="1"/>
  <c r="E227" i="17"/>
  <c r="D266" i="17" s="1"/>
  <c r="E228" i="17"/>
  <c r="D267" i="17" s="1"/>
  <c r="E229" i="17"/>
  <c r="D268" i="17" s="1"/>
  <c r="E230" i="17"/>
  <c r="D269" i="17" s="1"/>
  <c r="E231" i="17"/>
  <c r="D270" i="17" s="1"/>
  <c r="E232" i="17"/>
  <c r="D271" i="17" s="1"/>
  <c r="E233" i="17"/>
  <c r="D272" i="17" s="1"/>
  <c r="E234" i="17"/>
  <c r="D273" i="17" s="1"/>
  <c r="E235" i="17"/>
  <c r="D274" i="17" s="1"/>
  <c r="E236" i="17"/>
  <c r="D275" i="17" s="1"/>
  <c r="E237" i="17"/>
  <c r="D276" i="17" s="1"/>
  <c r="E238" i="17"/>
  <c r="D277" i="17" s="1"/>
  <c r="E239" i="17"/>
  <c r="D278" i="17" s="1"/>
  <c r="E240" i="17"/>
  <c r="D279" i="17" s="1"/>
  <c r="E241" i="17"/>
  <c r="D280" i="17" s="1"/>
  <c r="E242" i="17"/>
  <c r="D281" i="17" s="1"/>
  <c r="E243" i="17"/>
  <c r="D282" i="17" s="1"/>
  <c r="E244" i="17"/>
  <c r="D283" i="17" s="1"/>
  <c r="E245" i="17"/>
  <c r="D284" i="17" s="1"/>
  <c r="E246" i="17"/>
  <c r="D285" i="17" s="1"/>
  <c r="E247" i="17"/>
  <c r="D286" i="17" s="1"/>
  <c r="E248" i="17"/>
  <c r="D287" i="17" s="1"/>
  <c r="E249" i="17"/>
  <c r="D288" i="17" s="1"/>
  <c r="E250" i="17"/>
  <c r="D289" i="17" s="1"/>
  <c r="E251" i="17"/>
  <c r="D290" i="17" s="1"/>
  <c r="E252" i="17"/>
  <c r="D291" i="17" s="1"/>
  <c r="E253" i="17"/>
  <c r="D292" i="17" s="1"/>
  <c r="E254" i="17"/>
  <c r="D293" i="17" s="1"/>
  <c r="E255" i="17"/>
  <c r="D294" i="17" s="1"/>
  <c r="E256" i="17"/>
  <c r="D295" i="17" s="1"/>
  <c r="E257" i="17"/>
  <c r="D296" i="17" s="1"/>
  <c r="E258" i="17"/>
  <c r="D297" i="17" s="1"/>
  <c r="E259" i="17"/>
  <c r="D298" i="17" s="1"/>
  <c r="E260" i="17"/>
  <c r="D299" i="17" s="1"/>
  <c r="E261" i="17"/>
  <c r="D300" i="17" s="1"/>
  <c r="E262" i="17"/>
  <c r="D301" i="17" s="1"/>
  <c r="R168" i="17"/>
  <c r="J73" i="17"/>
  <c r="J64" i="17"/>
  <c r="D28" i="17"/>
  <c r="R13" i="16"/>
  <c r="R17" i="16"/>
  <c r="R19" i="16"/>
  <c r="R20" i="16"/>
  <c r="R21" i="16"/>
  <c r="R23" i="16"/>
  <c r="R24" i="16"/>
  <c r="R25" i="16"/>
  <c r="R26" i="16"/>
  <c r="R27" i="16"/>
  <c r="R28" i="16"/>
  <c r="R29" i="16"/>
  <c r="R30" i="16"/>
  <c r="R31" i="16"/>
  <c r="R32" i="16"/>
  <c r="R33" i="16"/>
  <c r="R34" i="16"/>
  <c r="R35" i="16"/>
  <c r="R36" i="16"/>
  <c r="R37" i="16"/>
  <c r="R38" i="16"/>
  <c r="R39" i="16"/>
  <c r="R40" i="16"/>
  <c r="R41" i="16"/>
  <c r="R42" i="16"/>
  <c r="R43" i="16"/>
  <c r="R45" i="16"/>
  <c r="R46" i="16"/>
  <c r="R47" i="16"/>
  <c r="R48" i="16"/>
  <c r="R49" i="16"/>
  <c r="R50" i="16"/>
  <c r="R51" i="16"/>
  <c r="R52" i="16"/>
  <c r="R53" i="16"/>
  <c r="R55" i="16"/>
  <c r="R58" i="16"/>
  <c r="R60" i="16"/>
  <c r="R62" i="16"/>
  <c r="R64" i="16"/>
  <c r="R65" i="16"/>
  <c r="R66" i="16"/>
  <c r="R67" i="16"/>
  <c r="R68" i="16"/>
  <c r="R69" i="16"/>
  <c r="R70" i="16"/>
  <c r="R71" i="16"/>
  <c r="R72" i="16"/>
  <c r="R73" i="16"/>
  <c r="R74" i="16"/>
  <c r="R76" i="16"/>
  <c r="R77" i="16"/>
  <c r="R78" i="16"/>
  <c r="R79" i="16"/>
  <c r="R80" i="16"/>
  <c r="R81" i="16"/>
  <c r="R83" i="16"/>
  <c r="R84" i="16"/>
  <c r="R85" i="16"/>
  <c r="R86" i="16"/>
  <c r="R87" i="16"/>
  <c r="R88" i="16"/>
  <c r="R89" i="16"/>
  <c r="R90" i="16"/>
  <c r="R91" i="16"/>
  <c r="R93" i="16"/>
  <c r="R94" i="16"/>
  <c r="R95" i="16"/>
  <c r="R97" i="16"/>
  <c r="R98" i="16"/>
  <c r="R100" i="16"/>
  <c r="R103" i="16"/>
  <c r="N18" i="16"/>
  <c r="N19" i="16"/>
  <c r="N20" i="16"/>
  <c r="N21" i="16"/>
  <c r="N22" i="16"/>
  <c r="N23" i="16"/>
  <c r="N24" i="16"/>
  <c r="N25" i="16"/>
  <c r="N26" i="16"/>
  <c r="N27" i="16"/>
  <c r="N28" i="16"/>
  <c r="N29" i="16"/>
  <c r="N31" i="16"/>
  <c r="N32" i="16"/>
  <c r="N33" i="16"/>
  <c r="N34" i="16"/>
  <c r="N35" i="16"/>
  <c r="N36" i="16"/>
  <c r="N37" i="16"/>
  <c r="N38" i="16"/>
  <c r="N39" i="16"/>
  <c r="N40" i="16"/>
  <c r="N41" i="16"/>
  <c r="N42" i="16"/>
  <c r="N43" i="16"/>
  <c r="N45" i="16"/>
  <c r="N46" i="16"/>
  <c r="N47" i="16"/>
  <c r="N48" i="16"/>
  <c r="N49" i="16"/>
  <c r="N50" i="16"/>
  <c r="N51" i="16"/>
  <c r="N52" i="16"/>
  <c r="N53" i="16"/>
  <c r="N54" i="16"/>
  <c r="N55" i="16"/>
  <c r="N56" i="16"/>
  <c r="N57" i="16"/>
  <c r="N59" i="16"/>
  <c r="N60" i="16"/>
  <c r="N61" i="16"/>
  <c r="N62" i="16"/>
  <c r="N63" i="16"/>
  <c r="N64" i="16"/>
  <c r="N65" i="16"/>
  <c r="N66" i="16"/>
  <c r="N67" i="16"/>
  <c r="N68" i="16"/>
  <c r="N69" i="16"/>
  <c r="N71" i="16"/>
  <c r="N72" i="16"/>
  <c r="N73" i="16"/>
  <c r="N74" i="16"/>
  <c r="N75" i="16"/>
  <c r="N76" i="16"/>
  <c r="N78" i="16"/>
  <c r="N80" i="16"/>
  <c r="N81" i="16"/>
  <c r="N82" i="16"/>
  <c r="N83" i="16"/>
  <c r="N84" i="16"/>
  <c r="N85" i="16"/>
  <c r="N86" i="16"/>
  <c r="N87" i="16"/>
  <c r="N88" i="16"/>
  <c r="N89" i="16"/>
  <c r="N90" i="16"/>
  <c r="N91" i="16"/>
  <c r="N92" i="16"/>
  <c r="N95" i="16"/>
  <c r="N96" i="16"/>
  <c r="N97" i="16"/>
  <c r="N98" i="16"/>
  <c r="N99" i="16"/>
  <c r="N101" i="16"/>
  <c r="N102" i="16"/>
  <c r="N103" i="16"/>
  <c r="N104" i="16"/>
  <c r="N105" i="16"/>
  <c r="N106" i="16"/>
  <c r="N107" i="16"/>
  <c r="N108" i="16"/>
  <c r="N109" i="16"/>
  <c r="N111" i="16"/>
  <c r="N112" i="16"/>
  <c r="N113" i="16"/>
  <c r="N114" i="16"/>
  <c r="N115" i="16"/>
  <c r="N116" i="16"/>
  <c r="N117" i="16"/>
  <c r="N118" i="16"/>
  <c r="N119" i="16"/>
  <c r="N120" i="16"/>
  <c r="N121" i="16"/>
  <c r="N122" i="16"/>
  <c r="N123" i="16"/>
  <c r="N124" i="16"/>
  <c r="N125" i="16"/>
  <c r="N126" i="16"/>
  <c r="N127" i="16"/>
  <c r="N128" i="16"/>
  <c r="N129" i="16"/>
  <c r="N131" i="16"/>
  <c r="N132" i="16"/>
  <c r="N134" i="16"/>
  <c r="N10" i="16"/>
  <c r="J101" i="16"/>
  <c r="J103" i="16"/>
  <c r="J104" i="16"/>
  <c r="J105" i="16"/>
  <c r="J106" i="16"/>
  <c r="J107" i="16"/>
  <c r="J108" i="16"/>
  <c r="J109" i="16"/>
  <c r="J110" i="16"/>
  <c r="J111" i="16"/>
  <c r="J112" i="16"/>
  <c r="J113" i="16"/>
  <c r="J114" i="16"/>
  <c r="J115" i="16"/>
  <c r="J116" i="16"/>
  <c r="J117" i="16"/>
  <c r="J118" i="16"/>
  <c r="J119" i="16"/>
  <c r="J120" i="16"/>
  <c r="J121" i="16"/>
  <c r="J122" i="16"/>
  <c r="J123" i="16"/>
  <c r="J124" i="16"/>
  <c r="J125" i="16"/>
  <c r="J126" i="16"/>
  <c r="J127" i="16"/>
  <c r="J128" i="16"/>
  <c r="J129" i="16"/>
  <c r="J130" i="16"/>
  <c r="J131" i="16"/>
  <c r="J132" i="16"/>
  <c r="J134" i="16"/>
  <c r="J135" i="16"/>
  <c r="J136" i="16"/>
  <c r="J137" i="16"/>
  <c r="J138" i="16"/>
  <c r="J139" i="16"/>
  <c r="J140" i="16"/>
  <c r="J141" i="16"/>
  <c r="J142" i="16"/>
  <c r="J143" i="16"/>
  <c r="J144" i="16"/>
  <c r="J146" i="16"/>
  <c r="J147" i="16"/>
  <c r="J148" i="16"/>
  <c r="J149" i="16"/>
  <c r="J150" i="16"/>
  <c r="J151" i="16"/>
  <c r="J152" i="16"/>
  <c r="J153" i="16"/>
  <c r="J154" i="16"/>
  <c r="J155" i="16"/>
  <c r="J156" i="16"/>
  <c r="J157" i="16"/>
  <c r="J158" i="16"/>
  <c r="J159" i="16"/>
  <c r="J160" i="16"/>
  <c r="J161" i="16"/>
  <c r="J162" i="16"/>
  <c r="J163" i="16"/>
  <c r="J164" i="16"/>
  <c r="J165" i="16"/>
  <c r="J166" i="16"/>
  <c r="J167" i="16"/>
  <c r="J168" i="16"/>
  <c r="J169" i="16"/>
  <c r="J170" i="16"/>
  <c r="J171" i="16"/>
  <c r="J172" i="16"/>
  <c r="J173" i="16"/>
  <c r="J174" i="16"/>
  <c r="J175" i="16"/>
  <c r="J177" i="16"/>
  <c r="J178" i="16"/>
  <c r="J179" i="16"/>
  <c r="J180" i="16"/>
  <c r="J181" i="16"/>
  <c r="J182" i="16"/>
  <c r="J183" i="16"/>
  <c r="J184" i="16"/>
  <c r="J185" i="16"/>
  <c r="J186" i="16"/>
  <c r="J187" i="16"/>
  <c r="J188" i="16"/>
  <c r="J189" i="16"/>
  <c r="J190" i="16"/>
  <c r="J191" i="16"/>
  <c r="J192" i="16"/>
  <c r="J193" i="16"/>
  <c r="J194" i="16"/>
  <c r="J195" i="16"/>
  <c r="J196" i="16"/>
  <c r="J197" i="16"/>
  <c r="J198" i="16"/>
  <c r="J200" i="16"/>
  <c r="J202" i="16"/>
  <c r="J203" i="16"/>
  <c r="J205" i="16"/>
  <c r="J206" i="16"/>
  <c r="J207" i="16"/>
  <c r="J208" i="16"/>
  <c r="J209" i="16"/>
  <c r="J210" i="16"/>
  <c r="J211" i="16"/>
  <c r="J212" i="16"/>
  <c r="J213" i="16"/>
  <c r="J214" i="16"/>
  <c r="J215" i="16"/>
  <c r="J216" i="16"/>
  <c r="J217" i="16"/>
  <c r="J219" i="16"/>
  <c r="J220" i="16"/>
  <c r="J221" i="16"/>
  <c r="J222" i="16"/>
  <c r="J223" i="16"/>
  <c r="J224" i="16"/>
  <c r="J225" i="16"/>
  <c r="J226" i="16"/>
  <c r="J227" i="16"/>
  <c r="J228" i="16"/>
  <c r="J229" i="16"/>
  <c r="J230" i="16"/>
  <c r="J231" i="16"/>
  <c r="J232" i="16"/>
  <c r="J233" i="16"/>
  <c r="J234" i="16"/>
  <c r="J235" i="16"/>
  <c r="J236" i="16"/>
  <c r="J237" i="16"/>
  <c r="J238" i="16"/>
  <c r="J240" i="16"/>
  <c r="J241" i="16"/>
  <c r="J242" i="16"/>
  <c r="J243" i="16"/>
  <c r="J244" i="16"/>
  <c r="J245" i="16"/>
  <c r="J246" i="16"/>
  <c r="J247" i="16"/>
  <c r="J248" i="16"/>
  <c r="J249" i="16"/>
  <c r="J250" i="16"/>
  <c r="J251" i="16"/>
  <c r="J252" i="16"/>
  <c r="J253" i="16"/>
  <c r="J254" i="16"/>
  <c r="J255" i="16"/>
  <c r="J257" i="16"/>
  <c r="J258" i="16"/>
  <c r="J259" i="16"/>
  <c r="J260" i="16"/>
  <c r="J261" i="16"/>
  <c r="J262" i="16"/>
  <c r="J263" i="16"/>
  <c r="J264" i="16"/>
  <c r="J265" i="16"/>
  <c r="J266" i="16"/>
  <c r="J267" i="16"/>
  <c r="J268" i="16"/>
  <c r="J269" i="16"/>
  <c r="J270" i="16"/>
  <c r="J271" i="16"/>
  <c r="J272" i="16"/>
  <c r="J273" i="16"/>
  <c r="J274" i="16"/>
  <c r="J275" i="16"/>
  <c r="J276" i="16"/>
  <c r="J277" i="16"/>
  <c r="J279" i="16"/>
  <c r="J280" i="16"/>
  <c r="J281" i="16"/>
  <c r="J282" i="16"/>
  <c r="J283" i="16"/>
  <c r="J284" i="16"/>
  <c r="J285" i="16"/>
  <c r="J286" i="16"/>
  <c r="J287" i="16"/>
  <c r="J289" i="16"/>
  <c r="J290" i="16"/>
  <c r="J35" i="16"/>
  <c r="J34" i="16"/>
  <c r="E64" i="16"/>
  <c r="D104" i="16" s="1"/>
  <c r="E65" i="16"/>
  <c r="D105" i="16" s="1"/>
  <c r="E70" i="16"/>
  <c r="D110" i="16" s="1"/>
  <c r="E71" i="16"/>
  <c r="D111" i="16" s="1"/>
  <c r="E72" i="16"/>
  <c r="D112" i="16" s="1"/>
  <c r="E73" i="16"/>
  <c r="D113" i="16" s="1"/>
  <c r="E74" i="16"/>
  <c r="D114" i="16" s="1"/>
  <c r="E75" i="16"/>
  <c r="D115" i="16" s="1"/>
  <c r="E76" i="16"/>
  <c r="D116" i="16" s="1"/>
  <c r="E77" i="16"/>
  <c r="D117" i="16" s="1"/>
  <c r="E78" i="16"/>
  <c r="D118" i="16" s="1"/>
  <c r="E79" i="16"/>
  <c r="D119" i="16" s="1"/>
  <c r="E80" i="16"/>
  <c r="D120" i="16" s="1"/>
  <c r="E81" i="16"/>
  <c r="D121" i="16" s="1"/>
  <c r="E82" i="16"/>
  <c r="D122" i="16" s="1"/>
  <c r="E84" i="16"/>
  <c r="D124" i="16" s="1"/>
  <c r="E85" i="16"/>
  <c r="D125" i="16" s="1"/>
  <c r="E86" i="16"/>
  <c r="D126" i="16" s="1"/>
  <c r="E87" i="16"/>
  <c r="D127" i="16" s="1"/>
  <c r="E88" i="16"/>
  <c r="D128" i="16" s="1"/>
  <c r="E89" i="16"/>
  <c r="D129" i="16" s="1"/>
  <c r="E90" i="16"/>
  <c r="D130" i="16" s="1"/>
  <c r="E92" i="16"/>
  <c r="D132" i="16" s="1"/>
  <c r="E93" i="16"/>
  <c r="D133" i="16" s="1"/>
  <c r="E94" i="16"/>
  <c r="D134" i="16" s="1"/>
  <c r="E95" i="16"/>
  <c r="D135" i="16" s="1"/>
  <c r="E96" i="16"/>
  <c r="D136" i="16" s="1"/>
  <c r="E97" i="16"/>
  <c r="D137" i="16" s="1"/>
  <c r="E98" i="16"/>
  <c r="D138" i="16" s="1"/>
  <c r="E99" i="16"/>
  <c r="D139" i="16" s="1"/>
  <c r="E100" i="16"/>
  <c r="D140" i="16" s="1"/>
  <c r="E101" i="16"/>
  <c r="D141" i="16" s="1"/>
  <c r="E102" i="16"/>
  <c r="D142" i="16" s="1"/>
  <c r="E103" i="16"/>
  <c r="D143" i="16" s="1"/>
  <c r="E104" i="16"/>
  <c r="D144" i="16" s="1"/>
  <c r="E105" i="16"/>
  <c r="D145" i="16" s="1"/>
  <c r="E106" i="16"/>
  <c r="D146" i="16" s="1"/>
  <c r="E107" i="16"/>
  <c r="D147" i="16" s="1"/>
  <c r="E109" i="16"/>
  <c r="D149" i="16" s="1"/>
  <c r="E110" i="16"/>
  <c r="D150" i="16" s="1"/>
  <c r="E111" i="16"/>
  <c r="E112" i="16"/>
  <c r="D151" i="16" s="1"/>
  <c r="E113" i="16"/>
  <c r="D152" i="16" s="1"/>
  <c r="E114" i="16"/>
  <c r="D153" i="16" s="1"/>
  <c r="E115" i="16"/>
  <c r="D154" i="16" s="1"/>
  <c r="E116" i="16"/>
  <c r="D155" i="16" s="1"/>
  <c r="E117" i="16"/>
  <c r="D156" i="16" s="1"/>
  <c r="E118" i="16"/>
  <c r="D157" i="16" s="1"/>
  <c r="E119" i="16"/>
  <c r="D158" i="16" s="1"/>
  <c r="E120" i="16"/>
  <c r="D159" i="16" s="1"/>
  <c r="E121" i="16"/>
  <c r="D160" i="16" s="1"/>
  <c r="E122" i="16"/>
  <c r="D161" i="16" s="1"/>
  <c r="E123" i="16"/>
  <c r="D162" i="16" s="1"/>
  <c r="E124" i="16"/>
  <c r="D163" i="16" s="1"/>
  <c r="E125" i="16"/>
  <c r="D164" i="16" s="1"/>
  <c r="E126" i="16"/>
  <c r="D165" i="16" s="1"/>
  <c r="E127" i="16"/>
  <c r="D166" i="16" s="1"/>
  <c r="E128" i="16"/>
  <c r="D167" i="16" s="1"/>
  <c r="E129" i="16"/>
  <c r="D168" i="16" s="1"/>
  <c r="E130" i="16"/>
  <c r="D169" i="16" s="1"/>
  <c r="E131" i="16"/>
  <c r="D170" i="16" s="1"/>
  <c r="E132" i="16"/>
  <c r="D171" i="16" s="1"/>
  <c r="E133" i="16"/>
  <c r="D172" i="16" s="1"/>
  <c r="E134" i="16"/>
  <c r="D173" i="16" s="1"/>
  <c r="E135" i="16"/>
  <c r="D174" i="16" s="1"/>
  <c r="E136" i="16"/>
  <c r="D175" i="16" s="1"/>
  <c r="E137" i="16"/>
  <c r="D176" i="16" s="1"/>
  <c r="E139" i="16"/>
  <c r="D178" i="16" s="1"/>
  <c r="E140" i="16"/>
  <c r="D179" i="16" s="1"/>
  <c r="E141" i="16"/>
  <c r="D180" i="16" s="1"/>
  <c r="E142" i="16"/>
  <c r="D181" i="16" s="1"/>
  <c r="E143" i="16"/>
  <c r="D182" i="16" s="1"/>
  <c r="E145" i="16"/>
  <c r="D184" i="16" s="1"/>
  <c r="E146" i="16"/>
  <c r="D185" i="16" s="1"/>
  <c r="E147" i="16"/>
  <c r="D186" i="16" s="1"/>
  <c r="E148" i="16"/>
  <c r="D187" i="16" s="1"/>
  <c r="E149" i="16"/>
  <c r="D188" i="16" s="1"/>
  <c r="E150" i="16"/>
  <c r="D189" i="16" s="1"/>
  <c r="E151" i="16"/>
  <c r="D190" i="16" s="1"/>
  <c r="E152" i="16"/>
  <c r="D191" i="16" s="1"/>
  <c r="E153" i="16"/>
  <c r="D192" i="16" s="1"/>
  <c r="E154" i="16"/>
  <c r="D193" i="16" s="1"/>
  <c r="E155" i="16"/>
  <c r="D194" i="16" s="1"/>
  <c r="E156" i="16"/>
  <c r="D195" i="16" s="1"/>
  <c r="E157" i="16"/>
  <c r="D196" i="16" s="1"/>
  <c r="E158" i="16"/>
  <c r="D197" i="16" s="1"/>
  <c r="E159" i="16"/>
  <c r="D198" i="16" s="1"/>
  <c r="E160" i="16"/>
  <c r="D199" i="16" s="1"/>
  <c r="E161" i="16"/>
  <c r="D200" i="16" s="1"/>
  <c r="E162" i="16"/>
  <c r="D201" i="16" s="1"/>
  <c r="E163" i="16"/>
  <c r="D202" i="16" s="1"/>
  <c r="E164" i="16"/>
  <c r="D203" i="16" s="1"/>
  <c r="E165" i="16"/>
  <c r="D204" i="16" s="1"/>
  <c r="E166" i="16"/>
  <c r="D205" i="16" s="1"/>
  <c r="E167" i="16"/>
  <c r="D206" i="16" s="1"/>
  <c r="E168" i="16"/>
  <c r="D207" i="16" s="1"/>
  <c r="E169" i="16"/>
  <c r="D208" i="16" s="1"/>
  <c r="E170" i="16"/>
  <c r="D209" i="16" s="1"/>
  <c r="E171" i="16"/>
  <c r="D210" i="16" s="1"/>
  <c r="E172" i="16"/>
  <c r="D211" i="16" s="1"/>
  <c r="E173" i="16"/>
  <c r="D212" i="16" s="1"/>
  <c r="E174" i="16"/>
  <c r="D213" i="16" s="1"/>
  <c r="E175" i="16"/>
  <c r="D214" i="16" s="1"/>
  <c r="E177" i="16"/>
  <c r="D216" i="16" s="1"/>
  <c r="E178" i="16"/>
  <c r="D217" i="16" s="1"/>
  <c r="E179" i="16"/>
  <c r="D218" i="16" s="1"/>
  <c r="E180" i="16"/>
  <c r="D219" i="16" s="1"/>
  <c r="E181" i="16"/>
  <c r="D220" i="16" s="1"/>
  <c r="E182" i="16"/>
  <c r="D221" i="16" s="1"/>
  <c r="E183" i="16"/>
  <c r="D222" i="16" s="1"/>
  <c r="E185" i="16"/>
  <c r="D224" i="16" s="1"/>
  <c r="E186" i="16"/>
  <c r="D225" i="16" s="1"/>
  <c r="E187" i="16"/>
  <c r="D226" i="16" s="1"/>
  <c r="E188" i="16"/>
  <c r="D227" i="16" s="1"/>
  <c r="E190" i="16"/>
  <c r="D229" i="16" s="1"/>
  <c r="E191" i="16"/>
  <c r="D230" i="16" s="1"/>
  <c r="E192" i="16"/>
  <c r="D231" i="16" s="1"/>
  <c r="E193" i="16"/>
  <c r="D232" i="16" s="1"/>
  <c r="E194" i="16"/>
  <c r="D233" i="16" s="1"/>
  <c r="E195" i="16"/>
  <c r="D234" i="16" s="1"/>
  <c r="E196" i="16"/>
  <c r="D235" i="16" s="1"/>
  <c r="E197" i="16"/>
  <c r="D236" i="16" s="1"/>
  <c r="E198" i="16"/>
  <c r="D237" i="16" s="1"/>
  <c r="E199" i="16"/>
  <c r="D238" i="16" s="1"/>
  <c r="E200" i="16"/>
  <c r="D239" i="16" s="1"/>
  <c r="E201" i="16"/>
  <c r="D240" i="16" s="1"/>
  <c r="E202" i="16"/>
  <c r="D241" i="16" s="1"/>
  <c r="E203" i="16"/>
  <c r="D242" i="16" s="1"/>
  <c r="E204" i="16"/>
  <c r="D243" i="16" s="1"/>
  <c r="E205" i="16"/>
  <c r="D244" i="16" s="1"/>
  <c r="E206" i="16"/>
  <c r="D245" i="16" s="1"/>
  <c r="E207" i="16"/>
  <c r="D246" i="16" s="1"/>
  <c r="E209" i="16"/>
  <c r="D248" i="16" s="1"/>
  <c r="E210" i="16"/>
  <c r="D249" i="16" s="1"/>
  <c r="E211" i="16"/>
  <c r="D250" i="16" s="1"/>
  <c r="E212" i="16"/>
  <c r="D251" i="16" s="1"/>
  <c r="E213" i="16"/>
  <c r="D252" i="16" s="1"/>
  <c r="E214" i="16"/>
  <c r="D253" i="16" s="1"/>
  <c r="E215" i="16"/>
  <c r="D254" i="16" s="1"/>
  <c r="E216" i="16"/>
  <c r="D255" i="16" s="1"/>
  <c r="E217" i="16"/>
  <c r="D256" i="16" s="1"/>
  <c r="E218" i="16"/>
  <c r="D257" i="16" s="1"/>
  <c r="E219" i="16"/>
  <c r="D258" i="16" s="1"/>
  <c r="E220" i="16"/>
  <c r="D259" i="16" s="1"/>
  <c r="E221" i="16"/>
  <c r="D260" i="16" s="1"/>
  <c r="E222" i="16"/>
  <c r="D261" i="16" s="1"/>
  <c r="E223" i="16"/>
  <c r="D262" i="16" s="1"/>
  <c r="E224" i="16"/>
  <c r="D263" i="16" s="1"/>
  <c r="E225" i="16"/>
  <c r="D264" i="16" s="1"/>
  <c r="E226" i="16"/>
  <c r="D265" i="16" s="1"/>
  <c r="E227" i="16"/>
  <c r="D266" i="16" s="1"/>
  <c r="E228" i="16"/>
  <c r="D267" i="16" s="1"/>
  <c r="E229" i="16"/>
  <c r="D268" i="16" s="1"/>
  <c r="E230" i="16"/>
  <c r="D269" i="16" s="1"/>
  <c r="E231" i="16"/>
  <c r="D270" i="16" s="1"/>
  <c r="E232" i="16"/>
  <c r="D271" i="16" s="1"/>
  <c r="E233" i="16"/>
  <c r="D272" i="16" s="1"/>
  <c r="E234" i="16"/>
  <c r="D273" i="16" s="1"/>
  <c r="E235" i="16"/>
  <c r="D274" i="16" s="1"/>
  <c r="E236" i="16"/>
  <c r="D275" i="16" s="1"/>
  <c r="E237" i="16"/>
  <c r="D276" i="16" s="1"/>
  <c r="E238" i="16"/>
  <c r="D277" i="16" s="1"/>
  <c r="E239" i="16"/>
  <c r="D278" i="16" s="1"/>
  <c r="E240" i="16"/>
  <c r="D279" i="16" s="1"/>
  <c r="E241" i="16"/>
  <c r="D280" i="16" s="1"/>
  <c r="E242" i="16"/>
  <c r="D281" i="16" s="1"/>
  <c r="E243" i="16"/>
  <c r="D282" i="16" s="1"/>
  <c r="E244" i="16"/>
  <c r="D283" i="16" s="1"/>
  <c r="E245" i="16"/>
  <c r="D284" i="16" s="1"/>
  <c r="E246" i="16"/>
  <c r="D285" i="16" s="1"/>
  <c r="E247" i="16"/>
  <c r="D286" i="16" s="1"/>
  <c r="E248" i="16"/>
  <c r="D287" i="16" s="1"/>
  <c r="E249" i="16"/>
  <c r="D288" i="16" s="1"/>
  <c r="E250" i="16"/>
  <c r="D289" i="16" s="1"/>
  <c r="E251" i="16"/>
  <c r="D290" i="16" s="1"/>
  <c r="E252" i="16"/>
  <c r="D291" i="16" s="1"/>
  <c r="E253" i="16"/>
  <c r="D292" i="16" s="1"/>
  <c r="E254" i="16"/>
  <c r="D293" i="16" s="1"/>
  <c r="E255" i="16"/>
  <c r="D294" i="16" s="1"/>
  <c r="E256" i="16"/>
  <c r="D295" i="16" s="1"/>
  <c r="E257" i="16"/>
  <c r="D296" i="16" s="1"/>
  <c r="E258" i="16"/>
  <c r="D297" i="16" s="1"/>
  <c r="E259" i="16"/>
  <c r="D298" i="16" s="1"/>
  <c r="E260" i="16"/>
  <c r="D299" i="16" s="1"/>
  <c r="E261" i="16"/>
  <c r="D300" i="16" s="1"/>
  <c r="E262" i="16"/>
  <c r="D301" i="16" s="1"/>
  <c r="R168" i="16"/>
  <c r="J73" i="16"/>
  <c r="J64" i="16"/>
  <c r="D28" i="16"/>
  <c r="R13" i="15"/>
  <c r="R17" i="15"/>
  <c r="R19" i="15"/>
  <c r="R20" i="15"/>
  <c r="R21" i="15"/>
  <c r="R23" i="15"/>
  <c r="R24" i="15"/>
  <c r="R25" i="15"/>
  <c r="R26" i="15"/>
  <c r="R27" i="15"/>
  <c r="R28" i="15"/>
  <c r="R29" i="15"/>
  <c r="R30" i="15"/>
  <c r="R31" i="15"/>
  <c r="R32" i="15"/>
  <c r="R33" i="15"/>
  <c r="R34" i="15"/>
  <c r="R35" i="15"/>
  <c r="R36" i="15"/>
  <c r="R37" i="15"/>
  <c r="R38" i="15"/>
  <c r="R39" i="15"/>
  <c r="R40" i="15"/>
  <c r="R41" i="15"/>
  <c r="R42" i="15"/>
  <c r="R43" i="15"/>
  <c r="R45" i="15"/>
  <c r="R46" i="15"/>
  <c r="R47" i="15"/>
  <c r="R48" i="15"/>
  <c r="R49" i="15"/>
  <c r="R50" i="15"/>
  <c r="R51" i="15"/>
  <c r="R52" i="15"/>
  <c r="R53" i="15"/>
  <c r="R55" i="15"/>
  <c r="R58" i="15"/>
  <c r="R60" i="15"/>
  <c r="R62" i="15"/>
  <c r="R64" i="15"/>
  <c r="R65" i="15"/>
  <c r="R66" i="15"/>
  <c r="R67" i="15"/>
  <c r="R68" i="15"/>
  <c r="R69" i="15"/>
  <c r="R70" i="15"/>
  <c r="R71" i="15"/>
  <c r="R72" i="15"/>
  <c r="R73" i="15"/>
  <c r="R74" i="15"/>
  <c r="R76" i="15"/>
  <c r="R77" i="15"/>
  <c r="R78" i="15"/>
  <c r="R79" i="15"/>
  <c r="R80" i="15"/>
  <c r="R81" i="15"/>
  <c r="R83" i="15"/>
  <c r="R84" i="15"/>
  <c r="R85" i="15"/>
  <c r="R86" i="15"/>
  <c r="R87" i="15"/>
  <c r="R88" i="15"/>
  <c r="R89" i="15"/>
  <c r="R90" i="15"/>
  <c r="R91" i="15"/>
  <c r="R93" i="15"/>
  <c r="R94" i="15"/>
  <c r="R95" i="15"/>
  <c r="R97" i="15"/>
  <c r="R98" i="15"/>
  <c r="R100" i="15"/>
  <c r="R103" i="15"/>
  <c r="N18" i="15"/>
  <c r="N19" i="15"/>
  <c r="N20" i="15"/>
  <c r="N21" i="15"/>
  <c r="N22" i="15"/>
  <c r="N23" i="15"/>
  <c r="N24" i="15"/>
  <c r="N25" i="15"/>
  <c r="N26" i="15"/>
  <c r="N27" i="15"/>
  <c r="N28" i="15"/>
  <c r="N29" i="15"/>
  <c r="N31" i="15"/>
  <c r="N32" i="15"/>
  <c r="N33" i="15"/>
  <c r="N34" i="15"/>
  <c r="N35" i="15"/>
  <c r="N36" i="15"/>
  <c r="N37" i="15"/>
  <c r="N38" i="15"/>
  <c r="N39" i="15"/>
  <c r="N40" i="15"/>
  <c r="N41" i="15"/>
  <c r="N42" i="15"/>
  <c r="N43" i="15"/>
  <c r="N45" i="15"/>
  <c r="N46" i="15"/>
  <c r="N47" i="15"/>
  <c r="N48" i="15"/>
  <c r="N49" i="15"/>
  <c r="N50" i="15"/>
  <c r="N51" i="15"/>
  <c r="N52" i="15"/>
  <c r="N53" i="15"/>
  <c r="N54" i="15"/>
  <c r="N55" i="15"/>
  <c r="N56" i="15"/>
  <c r="N57" i="15"/>
  <c r="N59" i="15"/>
  <c r="N60" i="15"/>
  <c r="N61" i="15"/>
  <c r="N62" i="15"/>
  <c r="N63" i="15"/>
  <c r="N64" i="15"/>
  <c r="N65" i="15"/>
  <c r="N66" i="15"/>
  <c r="N67" i="15"/>
  <c r="N68" i="15"/>
  <c r="N69" i="15"/>
  <c r="N71" i="15"/>
  <c r="N72" i="15"/>
  <c r="N73" i="15"/>
  <c r="N74" i="15"/>
  <c r="N75" i="15"/>
  <c r="N76" i="15"/>
  <c r="N78" i="15"/>
  <c r="N80" i="15"/>
  <c r="N81" i="15"/>
  <c r="N82" i="15"/>
  <c r="N83" i="15"/>
  <c r="N84" i="15"/>
  <c r="N85" i="15"/>
  <c r="N86" i="15"/>
  <c r="N87" i="15"/>
  <c r="N88" i="15"/>
  <c r="N89" i="15"/>
  <c r="N90" i="15"/>
  <c r="N91" i="15"/>
  <c r="N92" i="15"/>
  <c r="N95" i="15"/>
  <c r="N96" i="15"/>
  <c r="N97" i="15"/>
  <c r="N98" i="15"/>
  <c r="N99" i="15"/>
  <c r="N101" i="15"/>
  <c r="N102" i="15"/>
  <c r="N103" i="15"/>
  <c r="N104" i="15"/>
  <c r="N105" i="15"/>
  <c r="N106" i="15"/>
  <c r="N107" i="15"/>
  <c r="N108" i="15"/>
  <c r="N109" i="15"/>
  <c r="N111" i="15"/>
  <c r="N112" i="15"/>
  <c r="N113" i="15"/>
  <c r="N114" i="15"/>
  <c r="N115" i="15"/>
  <c r="N116" i="15"/>
  <c r="N117" i="15"/>
  <c r="N118" i="15"/>
  <c r="N119" i="15"/>
  <c r="N120" i="15"/>
  <c r="N121" i="15"/>
  <c r="N122" i="15"/>
  <c r="N123" i="15"/>
  <c r="N124" i="15"/>
  <c r="N125" i="15"/>
  <c r="N126" i="15"/>
  <c r="N127" i="15"/>
  <c r="N128" i="15"/>
  <c r="N129" i="15"/>
  <c r="N131" i="15"/>
  <c r="N132" i="15"/>
  <c r="N134" i="15"/>
  <c r="N10" i="15"/>
  <c r="J101" i="15"/>
  <c r="J103" i="15"/>
  <c r="J104" i="15"/>
  <c r="J105" i="15"/>
  <c r="J106" i="15"/>
  <c r="J107" i="15"/>
  <c r="J108" i="15"/>
  <c r="J109" i="15"/>
  <c r="J110" i="15"/>
  <c r="J111" i="15"/>
  <c r="J112" i="15"/>
  <c r="J113" i="15"/>
  <c r="J114" i="15"/>
  <c r="J115" i="15"/>
  <c r="J116" i="15"/>
  <c r="J117" i="15"/>
  <c r="J118" i="15"/>
  <c r="J119" i="15"/>
  <c r="J120" i="15"/>
  <c r="J121" i="15"/>
  <c r="J122" i="15"/>
  <c r="J123" i="15"/>
  <c r="J124" i="15"/>
  <c r="J125" i="15"/>
  <c r="J126" i="15"/>
  <c r="J127" i="15"/>
  <c r="J128" i="15"/>
  <c r="J129" i="15"/>
  <c r="J130" i="15"/>
  <c r="J131" i="15"/>
  <c r="J132" i="15"/>
  <c r="J134" i="15"/>
  <c r="J135" i="15"/>
  <c r="J136" i="15"/>
  <c r="J137" i="15"/>
  <c r="J138" i="15"/>
  <c r="J139" i="15"/>
  <c r="J140" i="15"/>
  <c r="J141" i="15"/>
  <c r="J142" i="15"/>
  <c r="J143" i="15"/>
  <c r="J144" i="15"/>
  <c r="J146" i="15"/>
  <c r="J147" i="15"/>
  <c r="J148" i="15"/>
  <c r="J149" i="15"/>
  <c r="J150" i="15"/>
  <c r="J151" i="15"/>
  <c r="J152" i="15"/>
  <c r="J153" i="15"/>
  <c r="J154" i="15"/>
  <c r="J155" i="15"/>
  <c r="J156" i="15"/>
  <c r="J157" i="15"/>
  <c r="J158" i="15"/>
  <c r="J159" i="15"/>
  <c r="J160" i="15"/>
  <c r="J161" i="15"/>
  <c r="J162" i="15"/>
  <c r="J163" i="15"/>
  <c r="J164" i="15"/>
  <c r="J165" i="15"/>
  <c r="J166" i="15"/>
  <c r="J167" i="15"/>
  <c r="J168" i="15"/>
  <c r="J169" i="15"/>
  <c r="J170" i="15"/>
  <c r="J171" i="15"/>
  <c r="J172" i="15"/>
  <c r="J173" i="15"/>
  <c r="J174" i="15"/>
  <c r="J175" i="15"/>
  <c r="J177" i="15"/>
  <c r="J178" i="15"/>
  <c r="J179" i="15"/>
  <c r="J180" i="15"/>
  <c r="J181" i="15"/>
  <c r="J182" i="15"/>
  <c r="J183" i="15"/>
  <c r="J184" i="15"/>
  <c r="J185" i="15"/>
  <c r="J186" i="15"/>
  <c r="J187" i="15"/>
  <c r="J188" i="15"/>
  <c r="J189" i="15"/>
  <c r="J190" i="15"/>
  <c r="J191" i="15"/>
  <c r="J192" i="15"/>
  <c r="J193" i="15"/>
  <c r="J194" i="15"/>
  <c r="J195" i="15"/>
  <c r="J196" i="15"/>
  <c r="J197" i="15"/>
  <c r="J198" i="15"/>
  <c r="J200" i="15"/>
  <c r="J202" i="15"/>
  <c r="J203" i="15"/>
  <c r="J205" i="15"/>
  <c r="J206" i="15"/>
  <c r="J207" i="15"/>
  <c r="J208" i="15"/>
  <c r="J209" i="15"/>
  <c r="J210" i="15"/>
  <c r="J211" i="15"/>
  <c r="J212" i="15"/>
  <c r="J213" i="15"/>
  <c r="J214" i="15"/>
  <c r="J215" i="15"/>
  <c r="J216" i="15"/>
  <c r="J217" i="15"/>
  <c r="J219" i="15"/>
  <c r="J220" i="15"/>
  <c r="J221" i="15"/>
  <c r="J222" i="15"/>
  <c r="J223" i="15"/>
  <c r="J224" i="15"/>
  <c r="J225" i="15"/>
  <c r="J226" i="15"/>
  <c r="J227" i="15"/>
  <c r="J228" i="15"/>
  <c r="J229" i="15"/>
  <c r="J230" i="15"/>
  <c r="J231" i="15"/>
  <c r="J232" i="15"/>
  <c r="J233" i="15"/>
  <c r="J234" i="15"/>
  <c r="J235" i="15"/>
  <c r="J236" i="15"/>
  <c r="J237" i="15"/>
  <c r="J238" i="15"/>
  <c r="J240" i="15"/>
  <c r="J241" i="15"/>
  <c r="J242" i="15"/>
  <c r="J243" i="15"/>
  <c r="J244" i="15"/>
  <c r="J245" i="15"/>
  <c r="J246" i="15"/>
  <c r="J247" i="15"/>
  <c r="J248" i="15"/>
  <c r="J249" i="15"/>
  <c r="J250" i="15"/>
  <c r="J251" i="15"/>
  <c r="J252" i="15"/>
  <c r="J253" i="15"/>
  <c r="J254" i="15"/>
  <c r="J255" i="15"/>
  <c r="J257" i="15"/>
  <c r="J258" i="15"/>
  <c r="J259" i="15"/>
  <c r="J260" i="15"/>
  <c r="J261" i="15"/>
  <c r="J262" i="15"/>
  <c r="J263" i="15"/>
  <c r="J264" i="15"/>
  <c r="J265" i="15"/>
  <c r="J266" i="15"/>
  <c r="J267" i="15"/>
  <c r="J268" i="15"/>
  <c r="J269" i="15"/>
  <c r="J270" i="15"/>
  <c r="J271" i="15"/>
  <c r="J272" i="15"/>
  <c r="J273" i="15"/>
  <c r="J274" i="15"/>
  <c r="J275" i="15"/>
  <c r="J276" i="15"/>
  <c r="J277" i="15"/>
  <c r="J279" i="15"/>
  <c r="J280" i="15"/>
  <c r="J281" i="15"/>
  <c r="J282" i="15"/>
  <c r="J283" i="15"/>
  <c r="J284" i="15"/>
  <c r="J285" i="15"/>
  <c r="J286" i="15"/>
  <c r="J287" i="15"/>
  <c r="J289" i="15"/>
  <c r="J290" i="15"/>
  <c r="J73" i="15"/>
  <c r="J64" i="15"/>
  <c r="J35" i="15"/>
  <c r="J34" i="15"/>
  <c r="D28" i="15"/>
  <c r="R103" i="11"/>
  <c r="R100" i="11"/>
  <c r="R98" i="11"/>
  <c r="R97" i="11"/>
  <c r="R95" i="11"/>
  <c r="R94" i="11"/>
  <c r="R93" i="11"/>
  <c r="R91" i="11"/>
  <c r="R90" i="11"/>
  <c r="R89" i="11"/>
  <c r="R88" i="11"/>
  <c r="R87" i="11"/>
  <c r="R86" i="11"/>
  <c r="R85" i="11"/>
  <c r="R84" i="11"/>
  <c r="R83" i="11"/>
  <c r="R81" i="11"/>
  <c r="R80" i="11"/>
  <c r="R79" i="11"/>
  <c r="R78" i="11"/>
  <c r="R77" i="11"/>
  <c r="R76" i="11"/>
  <c r="R74" i="11"/>
  <c r="R73" i="11"/>
  <c r="R72" i="11"/>
  <c r="R71" i="11"/>
  <c r="R70" i="11"/>
  <c r="R69" i="11"/>
  <c r="R68" i="11"/>
  <c r="R67" i="11"/>
  <c r="R66" i="11"/>
  <c r="R65" i="11"/>
  <c r="R64" i="11"/>
  <c r="R62" i="11"/>
  <c r="R60" i="11"/>
  <c r="R58" i="11"/>
  <c r="R55" i="11"/>
  <c r="R53" i="11"/>
  <c r="R52" i="11"/>
  <c r="R51" i="11"/>
  <c r="R50" i="11"/>
  <c r="R49" i="11"/>
  <c r="R48" i="11"/>
  <c r="R47" i="11"/>
  <c r="R46" i="11"/>
  <c r="R45" i="11"/>
  <c r="R43" i="11"/>
  <c r="R42" i="11"/>
  <c r="R41" i="11"/>
  <c r="R40" i="11"/>
  <c r="R39" i="11"/>
  <c r="R38" i="11"/>
  <c r="R37" i="11"/>
  <c r="R36" i="11"/>
  <c r="R35" i="11"/>
  <c r="R34" i="11"/>
  <c r="R33" i="11"/>
  <c r="R32" i="11"/>
  <c r="R31" i="11"/>
  <c r="R30" i="11"/>
  <c r="R29" i="11"/>
  <c r="R28" i="11"/>
  <c r="R27" i="11"/>
  <c r="R26" i="11"/>
  <c r="R25" i="11"/>
  <c r="R24" i="11"/>
  <c r="R23" i="11"/>
  <c r="R21" i="11"/>
  <c r="R20" i="11"/>
  <c r="R19" i="11"/>
  <c r="R17" i="11"/>
  <c r="R13" i="11"/>
  <c r="N134" i="11"/>
  <c r="N132" i="11"/>
  <c r="N131" i="11"/>
  <c r="N129" i="11"/>
  <c r="N128" i="11"/>
  <c r="N127" i="11"/>
  <c r="N126" i="11"/>
  <c r="N125" i="11"/>
  <c r="N124" i="11"/>
  <c r="N123" i="11"/>
  <c r="N122" i="11"/>
  <c r="N121" i="11"/>
  <c r="N120" i="11"/>
  <c r="N119" i="11"/>
  <c r="N118" i="11"/>
  <c r="N117" i="11"/>
  <c r="N116" i="11"/>
  <c r="N115" i="11"/>
  <c r="N114" i="11"/>
  <c r="N113" i="11"/>
  <c r="N112" i="11"/>
  <c r="N111" i="11"/>
  <c r="N109" i="11"/>
  <c r="N108" i="11"/>
  <c r="N107" i="11"/>
  <c r="N106" i="11"/>
  <c r="N105" i="11"/>
  <c r="N104" i="11"/>
  <c r="N103" i="11"/>
  <c r="N102" i="11"/>
  <c r="N101" i="11"/>
  <c r="N99" i="11"/>
  <c r="N98" i="11"/>
  <c r="N97" i="11"/>
  <c r="N96" i="11"/>
  <c r="N95" i="11"/>
  <c r="N92" i="11"/>
  <c r="N91" i="11"/>
  <c r="N90" i="11"/>
  <c r="N89" i="11"/>
  <c r="N88" i="11"/>
  <c r="N87" i="11"/>
  <c r="N86" i="11"/>
  <c r="N85" i="11"/>
  <c r="N84" i="11"/>
  <c r="N83" i="11"/>
  <c r="N82" i="11"/>
  <c r="N81" i="11"/>
  <c r="N80" i="11"/>
  <c r="N78" i="11"/>
  <c r="N76" i="11"/>
  <c r="N75" i="11"/>
  <c r="N74" i="11"/>
  <c r="N73" i="11"/>
  <c r="N72" i="11"/>
  <c r="N71" i="11"/>
  <c r="N69" i="11"/>
  <c r="N68" i="11"/>
  <c r="N67" i="11"/>
  <c r="N66" i="11"/>
  <c r="N65" i="11"/>
  <c r="N64" i="11"/>
  <c r="N63" i="11"/>
  <c r="N62" i="11"/>
  <c r="N61" i="11"/>
  <c r="N60" i="11"/>
  <c r="N59" i="11"/>
  <c r="N57" i="11"/>
  <c r="N56" i="11"/>
  <c r="N55" i="11"/>
  <c r="N54" i="11"/>
  <c r="N53" i="11"/>
  <c r="N52" i="11"/>
  <c r="N51" i="11"/>
  <c r="N50" i="11"/>
  <c r="N49" i="11"/>
  <c r="N48" i="11"/>
  <c r="N47" i="11"/>
  <c r="N46" i="11"/>
  <c r="N45" i="11"/>
  <c r="N43" i="11"/>
  <c r="N42" i="11"/>
  <c r="N41" i="11"/>
  <c r="N40" i="11"/>
  <c r="N39" i="11"/>
  <c r="N38" i="11"/>
  <c r="N37" i="11"/>
  <c r="N36" i="11"/>
  <c r="N35" i="11"/>
  <c r="N34" i="11"/>
  <c r="N33" i="11"/>
  <c r="N32" i="11"/>
  <c r="N31" i="11"/>
  <c r="N29" i="11"/>
  <c r="N28" i="11"/>
  <c r="N27" i="11"/>
  <c r="N26" i="11"/>
  <c r="N25" i="11"/>
  <c r="N24" i="11"/>
  <c r="N23" i="11"/>
  <c r="N22" i="11"/>
  <c r="N21" i="11"/>
  <c r="N20" i="11"/>
  <c r="N19" i="11"/>
  <c r="N18" i="11"/>
  <c r="N10" i="11"/>
  <c r="J290" i="11"/>
  <c r="J289" i="11"/>
  <c r="J287" i="11"/>
  <c r="J286" i="11"/>
  <c r="J285" i="11"/>
  <c r="J284" i="11"/>
  <c r="J283" i="11"/>
  <c r="J282" i="11"/>
  <c r="J281" i="11"/>
  <c r="J280" i="11"/>
  <c r="J279" i="11"/>
  <c r="J277" i="11"/>
  <c r="J276" i="11"/>
  <c r="J275" i="11"/>
  <c r="J274" i="11"/>
  <c r="J273" i="11"/>
  <c r="J272" i="11"/>
  <c r="J271" i="11"/>
  <c r="J270" i="11"/>
  <c r="J269" i="11"/>
  <c r="J268" i="11"/>
  <c r="J267" i="11"/>
  <c r="J266" i="11"/>
  <c r="J265" i="11"/>
  <c r="J264" i="11"/>
  <c r="J263" i="11"/>
  <c r="J262" i="11"/>
  <c r="J261" i="11"/>
  <c r="J260" i="11"/>
  <c r="J259" i="11"/>
  <c r="J258" i="11"/>
  <c r="J257" i="11"/>
  <c r="J255" i="11"/>
  <c r="J254" i="11"/>
  <c r="J253" i="11"/>
  <c r="J252" i="11"/>
  <c r="J251" i="11"/>
  <c r="J250" i="11"/>
  <c r="J249" i="11"/>
  <c r="J248" i="11"/>
  <c r="J247" i="11"/>
  <c r="J246" i="11"/>
  <c r="J245" i="11"/>
  <c r="J244" i="11"/>
  <c r="J243" i="11"/>
  <c r="J242" i="11"/>
  <c r="J241" i="11"/>
  <c r="J240" i="11"/>
  <c r="J238" i="11"/>
  <c r="J237" i="11"/>
  <c r="J236" i="11"/>
  <c r="J235" i="11"/>
  <c r="J234" i="11"/>
  <c r="J233" i="11"/>
  <c r="J232" i="11"/>
  <c r="J231" i="11"/>
  <c r="J230" i="11"/>
  <c r="J229" i="11"/>
  <c r="J228" i="11"/>
  <c r="J227" i="11"/>
  <c r="J226" i="11"/>
  <c r="J225" i="11"/>
  <c r="J224" i="11"/>
  <c r="J223" i="11"/>
  <c r="J222" i="11"/>
  <c r="J221" i="11"/>
  <c r="J220" i="11"/>
  <c r="J219" i="11"/>
  <c r="J217" i="11"/>
  <c r="J216" i="11"/>
  <c r="J215" i="11"/>
  <c r="J214" i="11"/>
  <c r="J213" i="11"/>
  <c r="J212" i="11"/>
  <c r="J211" i="11"/>
  <c r="J210" i="11"/>
  <c r="J209" i="11"/>
  <c r="J208" i="11"/>
  <c r="J207" i="11"/>
  <c r="J206" i="11"/>
  <c r="J205" i="11"/>
  <c r="J203" i="11"/>
  <c r="J202" i="11"/>
  <c r="J200" i="11"/>
  <c r="J198" i="11"/>
  <c r="J197" i="11"/>
  <c r="J196" i="11"/>
  <c r="J195" i="11"/>
  <c r="J194" i="11"/>
  <c r="J193" i="11"/>
  <c r="J192" i="11"/>
  <c r="J191" i="11"/>
  <c r="J190" i="11"/>
  <c r="J189" i="11"/>
  <c r="J188" i="11"/>
  <c r="J187" i="11"/>
  <c r="J186" i="11"/>
  <c r="J185" i="11"/>
  <c r="J184" i="11"/>
  <c r="J183" i="11"/>
  <c r="J182" i="11"/>
  <c r="J181" i="11"/>
  <c r="J180" i="11"/>
  <c r="J179" i="11"/>
  <c r="J178" i="11"/>
  <c r="J177"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4" i="11"/>
  <c r="J143" i="11"/>
  <c r="J142" i="11"/>
  <c r="J141" i="11"/>
  <c r="J140" i="11"/>
  <c r="J139" i="11"/>
  <c r="J138" i="11"/>
  <c r="J137" i="11"/>
  <c r="J136" i="11"/>
  <c r="J135" i="11"/>
  <c r="J134"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4" i="11"/>
  <c r="J103" i="11"/>
  <c r="J101" i="11"/>
  <c r="J73" i="11"/>
  <c r="J64" i="11"/>
  <c r="J35" i="11"/>
  <c r="J34" i="11"/>
  <c r="F281" i="11"/>
  <c r="D300" i="11" s="1"/>
  <c r="F280" i="11"/>
  <c r="D299" i="11" s="1"/>
  <c r="F279" i="11"/>
  <c r="D298" i="11" s="1"/>
  <c r="F278" i="11"/>
  <c r="D297" i="11" s="1"/>
  <c r="F277" i="11"/>
  <c r="D296" i="11" s="1"/>
  <c r="F276" i="11"/>
  <c r="D295" i="11" s="1"/>
  <c r="F275" i="11"/>
  <c r="D294" i="11" s="1"/>
  <c r="F274" i="11"/>
  <c r="D293" i="11" s="1"/>
  <c r="F273" i="11"/>
  <c r="D292" i="11" s="1"/>
  <c r="F272" i="11"/>
  <c r="D291" i="11" s="1"/>
  <c r="F271" i="11"/>
  <c r="D290" i="11" s="1"/>
  <c r="F270" i="11"/>
  <c r="D289" i="11" s="1"/>
  <c r="F269" i="11"/>
  <c r="D288" i="11" s="1"/>
  <c r="F268" i="11"/>
  <c r="D287" i="11" s="1"/>
  <c r="F267" i="11"/>
  <c r="D286" i="11" s="1"/>
  <c r="F266" i="11"/>
  <c r="D285" i="11" s="1"/>
  <c r="F265" i="11"/>
  <c r="D284" i="11" s="1"/>
  <c r="F264" i="11"/>
  <c r="D283" i="11" s="1"/>
  <c r="F263" i="11"/>
  <c r="D282" i="11" s="1"/>
  <c r="F262" i="11"/>
  <c r="D281" i="11" s="1"/>
  <c r="F261" i="11"/>
  <c r="D280" i="11" s="1"/>
  <c r="F260" i="11"/>
  <c r="D279" i="11" s="1"/>
  <c r="F259" i="11"/>
  <c r="D278" i="11" s="1"/>
  <c r="F258" i="11"/>
  <c r="D277" i="11" s="1"/>
  <c r="F257" i="11"/>
  <c r="D276" i="11" s="1"/>
  <c r="F256" i="11"/>
  <c r="D275" i="11" s="1"/>
  <c r="F255" i="11"/>
  <c r="D274" i="11" s="1"/>
  <c r="F254" i="11"/>
  <c r="D273" i="11" s="1"/>
  <c r="F253" i="11"/>
  <c r="D272" i="11" s="1"/>
  <c r="F252" i="11"/>
  <c r="D271" i="11" s="1"/>
  <c r="F251" i="11"/>
  <c r="D270" i="11" s="1"/>
  <c r="F250" i="11"/>
  <c r="D269" i="11" s="1"/>
  <c r="F249" i="11"/>
  <c r="D268" i="11" s="1"/>
  <c r="F248" i="11"/>
  <c r="D267" i="11" s="1"/>
  <c r="F247" i="11"/>
  <c r="D266" i="11" s="1"/>
  <c r="F246" i="11"/>
  <c r="D265" i="11" s="1"/>
  <c r="F245" i="11"/>
  <c r="D264" i="11" s="1"/>
  <c r="F244" i="11"/>
  <c r="D263" i="11" s="1"/>
  <c r="F243" i="11"/>
  <c r="D262" i="11" s="1"/>
  <c r="F242" i="11"/>
  <c r="D261" i="11" s="1"/>
  <c r="F241" i="11"/>
  <c r="D260" i="11" s="1"/>
  <c r="F240" i="11"/>
  <c r="D259" i="11" s="1"/>
  <c r="F239" i="11"/>
  <c r="D258" i="11" s="1"/>
  <c r="F238" i="11"/>
  <c r="D257" i="11" s="1"/>
  <c r="F237" i="11"/>
  <c r="D256" i="11" s="1"/>
  <c r="F236" i="11"/>
  <c r="D255" i="11" s="1"/>
  <c r="F235" i="11"/>
  <c r="D254" i="11" s="1"/>
  <c r="F234" i="11"/>
  <c r="D253" i="11" s="1"/>
  <c r="F233" i="11"/>
  <c r="D252" i="11" s="1"/>
  <c r="F232" i="11"/>
  <c r="D251" i="11" s="1"/>
  <c r="F231" i="11"/>
  <c r="D250" i="11" s="1"/>
  <c r="F230" i="11"/>
  <c r="D249" i="11" s="1"/>
  <c r="F229" i="11"/>
  <c r="D248" i="11" s="1"/>
  <c r="F228" i="11"/>
  <c r="D247" i="11" s="1"/>
  <c r="F226" i="11"/>
  <c r="D245" i="11" s="1"/>
  <c r="F225" i="11"/>
  <c r="D244" i="11" s="1"/>
  <c r="F224" i="11"/>
  <c r="D243" i="11" s="1"/>
  <c r="F223" i="11"/>
  <c r="D242" i="11" s="1"/>
  <c r="F222" i="11"/>
  <c r="D241" i="11" s="1"/>
  <c r="F221" i="11"/>
  <c r="D240" i="11" s="1"/>
  <c r="F220" i="11"/>
  <c r="D239" i="11" s="1"/>
  <c r="F219" i="11"/>
  <c r="D238" i="11" s="1"/>
  <c r="F218" i="11"/>
  <c r="D237" i="11" s="1"/>
  <c r="F217" i="11"/>
  <c r="D236" i="11" s="1"/>
  <c r="F216" i="11"/>
  <c r="D235" i="11" s="1"/>
  <c r="F215" i="11"/>
  <c r="D234" i="11" s="1"/>
  <c r="F214" i="11"/>
  <c r="D233" i="11" s="1"/>
  <c r="F213" i="11"/>
  <c r="D232" i="11" s="1"/>
  <c r="F212" i="11"/>
  <c r="D231" i="11" s="1"/>
  <c r="F211" i="11"/>
  <c r="D230" i="11" s="1"/>
  <c r="F210" i="11"/>
  <c r="D229" i="11" s="1"/>
  <c r="F209" i="11"/>
  <c r="D228" i="11" s="1"/>
  <c r="F207" i="11"/>
  <c r="D226" i="11" s="1"/>
  <c r="F206" i="11"/>
  <c r="D225" i="11" s="1"/>
  <c r="F205" i="11"/>
  <c r="D224" i="11" s="1"/>
  <c r="F204" i="11"/>
  <c r="D223" i="11" s="1"/>
  <c r="F202" i="11"/>
  <c r="D221" i="11" s="1"/>
  <c r="F201" i="11"/>
  <c r="D220" i="11" s="1"/>
  <c r="F200" i="11"/>
  <c r="D219" i="11" s="1"/>
  <c r="F199" i="11"/>
  <c r="D218" i="11" s="1"/>
  <c r="F198" i="11"/>
  <c r="D217" i="11" s="1"/>
  <c r="F197" i="11"/>
  <c r="D216" i="11" s="1"/>
  <c r="F196" i="11"/>
  <c r="D215" i="11" s="1"/>
  <c r="F194" i="11"/>
  <c r="D213" i="11" s="1"/>
  <c r="F193" i="11"/>
  <c r="D212" i="11" s="1"/>
  <c r="F192" i="11"/>
  <c r="D211" i="11" s="1"/>
  <c r="F191" i="11"/>
  <c r="D210" i="11" s="1"/>
  <c r="F190" i="11"/>
  <c r="D209" i="11" s="1"/>
  <c r="F189" i="11"/>
  <c r="D208" i="11" s="1"/>
  <c r="F188" i="11"/>
  <c r="D207" i="11" s="1"/>
  <c r="F187" i="11"/>
  <c r="D206" i="11" s="1"/>
  <c r="F186" i="11"/>
  <c r="D205" i="11" s="1"/>
  <c r="F185" i="11"/>
  <c r="D204" i="11" s="1"/>
  <c r="F184" i="11"/>
  <c r="D203" i="11" s="1"/>
  <c r="F183" i="11"/>
  <c r="D202" i="11" s="1"/>
  <c r="F182" i="11"/>
  <c r="D201" i="11" s="1"/>
  <c r="F181" i="11"/>
  <c r="D200" i="11" s="1"/>
  <c r="F180" i="11"/>
  <c r="D199" i="11" s="1"/>
  <c r="F179" i="11"/>
  <c r="D198" i="11" s="1"/>
  <c r="F178" i="11"/>
  <c r="D197" i="11" s="1"/>
  <c r="F177" i="11"/>
  <c r="D196" i="11" s="1"/>
  <c r="F176" i="11"/>
  <c r="D195" i="11" s="1"/>
  <c r="F175" i="11"/>
  <c r="D194" i="11" s="1"/>
  <c r="F174" i="11"/>
  <c r="D193" i="11" s="1"/>
  <c r="F173" i="11"/>
  <c r="D192" i="11" s="1"/>
  <c r="F172" i="11"/>
  <c r="D191" i="11" s="1"/>
  <c r="F171" i="11"/>
  <c r="D190" i="11" s="1"/>
  <c r="F170" i="11"/>
  <c r="D189" i="11" s="1"/>
  <c r="F169" i="11"/>
  <c r="D188" i="11" s="1"/>
  <c r="F168" i="11"/>
  <c r="D187" i="11" s="1"/>
  <c r="F167" i="11"/>
  <c r="D186" i="11" s="1"/>
  <c r="F166" i="11"/>
  <c r="D185" i="11" s="1"/>
  <c r="F165" i="11"/>
  <c r="D184" i="11" s="1"/>
  <c r="F164" i="11"/>
  <c r="D183" i="11" s="1"/>
  <c r="F162" i="11"/>
  <c r="D181" i="11" s="1"/>
  <c r="F161" i="11"/>
  <c r="D180" i="11" s="1"/>
  <c r="F160" i="11"/>
  <c r="D179" i="11" s="1"/>
  <c r="F159" i="11"/>
  <c r="D178" i="11" s="1"/>
  <c r="F158" i="11"/>
  <c r="D177" i="11" s="1"/>
  <c r="F156" i="11"/>
  <c r="D175" i="11" s="1"/>
  <c r="F155" i="11"/>
  <c r="D174" i="11" s="1"/>
  <c r="F154" i="11"/>
  <c r="D173" i="11" s="1"/>
  <c r="F153" i="11"/>
  <c r="D172" i="11" s="1"/>
  <c r="F152" i="11"/>
  <c r="D171" i="11" s="1"/>
  <c r="F151" i="11"/>
  <c r="D170" i="11" s="1"/>
  <c r="F150" i="11"/>
  <c r="D169" i="11" s="1"/>
  <c r="F149" i="11"/>
  <c r="D168" i="11" s="1"/>
  <c r="F148" i="11"/>
  <c r="D167" i="11" s="1"/>
  <c r="F147" i="11"/>
  <c r="D166" i="11" s="1"/>
  <c r="F146" i="11"/>
  <c r="D165" i="11" s="1"/>
  <c r="F145" i="11"/>
  <c r="D164" i="11" s="1"/>
  <c r="F144" i="11"/>
  <c r="D163" i="11" s="1"/>
  <c r="F143" i="11"/>
  <c r="D162" i="11" s="1"/>
  <c r="F142" i="11"/>
  <c r="D161" i="11" s="1"/>
  <c r="F141" i="11"/>
  <c r="D160" i="11" s="1"/>
  <c r="F140" i="11"/>
  <c r="D159" i="11" s="1"/>
  <c r="F139" i="11"/>
  <c r="D158" i="11" s="1"/>
  <c r="F138" i="11"/>
  <c r="D157" i="11" s="1"/>
  <c r="F137" i="11"/>
  <c r="D156" i="11" s="1"/>
  <c r="F136" i="11"/>
  <c r="D155" i="11" s="1"/>
  <c r="F135" i="11"/>
  <c r="D154" i="11" s="1"/>
  <c r="F134" i="11"/>
  <c r="D153" i="11" s="1"/>
  <c r="F133" i="11"/>
  <c r="D152" i="11" s="1"/>
  <c r="F132" i="11"/>
  <c r="D151" i="11" s="1"/>
  <c r="F131" i="11"/>
  <c r="D150" i="11" s="1"/>
  <c r="F130" i="11"/>
  <c r="F129" i="11"/>
  <c r="D149" i="11" s="1"/>
  <c r="F128" i="11"/>
  <c r="D148" i="11" s="1"/>
  <c r="F126" i="11"/>
  <c r="D146" i="11" s="1"/>
  <c r="F125" i="11"/>
  <c r="D145" i="11" s="1"/>
  <c r="F124" i="11"/>
  <c r="D144" i="11" s="1"/>
  <c r="F123" i="11"/>
  <c r="D143" i="11" s="1"/>
  <c r="F122" i="11"/>
  <c r="D142" i="11" s="1"/>
  <c r="F121" i="11"/>
  <c r="D141" i="11" s="1"/>
  <c r="F120" i="11"/>
  <c r="D140" i="11" s="1"/>
  <c r="F119" i="11"/>
  <c r="D139" i="11" s="1"/>
  <c r="F118" i="11"/>
  <c r="D138" i="11" s="1"/>
  <c r="F117" i="11"/>
  <c r="D137" i="11" s="1"/>
  <c r="F116" i="11"/>
  <c r="D136" i="11" s="1"/>
  <c r="F115" i="11"/>
  <c r="D135" i="11" s="1"/>
  <c r="F114" i="11"/>
  <c r="D134" i="11" s="1"/>
  <c r="F113" i="11"/>
  <c r="D133" i="11" s="1"/>
  <c r="F112" i="11"/>
  <c r="D132" i="11" s="1"/>
  <c r="F111" i="11"/>
  <c r="D131" i="11" s="1"/>
  <c r="F109" i="11"/>
  <c r="D129" i="11" s="1"/>
  <c r="F108" i="11"/>
  <c r="D128" i="11" s="1"/>
  <c r="F107" i="11"/>
  <c r="D127" i="11" s="1"/>
  <c r="F106" i="11"/>
  <c r="D126" i="11" s="1"/>
  <c r="F105" i="11"/>
  <c r="D125" i="11" s="1"/>
  <c r="F104" i="11"/>
  <c r="D124" i="11" s="1"/>
  <c r="F103" i="11"/>
  <c r="D123" i="11" s="1"/>
  <c r="F101" i="11"/>
  <c r="D121" i="11" s="1"/>
  <c r="F100" i="11"/>
  <c r="D120" i="11" s="1"/>
  <c r="F99" i="11"/>
  <c r="D119" i="11" s="1"/>
  <c r="F98" i="11"/>
  <c r="D118" i="11" s="1"/>
  <c r="F97" i="11"/>
  <c r="D117" i="11" s="1"/>
  <c r="F96" i="11"/>
  <c r="D116" i="11" s="1"/>
  <c r="F95" i="11"/>
  <c r="D115" i="11" s="1"/>
  <c r="F94" i="11"/>
  <c r="D114" i="11" s="1"/>
  <c r="F93" i="11"/>
  <c r="D113" i="11" s="1"/>
  <c r="F92" i="11"/>
  <c r="D112" i="11" s="1"/>
  <c r="F91" i="11"/>
  <c r="D111" i="11" s="1"/>
  <c r="F90" i="11"/>
  <c r="D110" i="11" s="1"/>
  <c r="F89" i="11"/>
  <c r="D109" i="11" s="1"/>
  <c r="F84" i="11"/>
  <c r="D104" i="11" s="1"/>
  <c r="F83" i="11"/>
  <c r="D103" i="11" s="1"/>
  <c r="D27" i="11"/>
  <c r="I4" i="7" l="1"/>
  <c r="J37" i="11" s="1"/>
  <c r="J33" i="11" s="1"/>
  <c r="M4" i="7"/>
  <c r="J37" i="18" s="1"/>
  <c r="J33" i="18" s="1"/>
  <c r="M5" i="7"/>
  <c r="M6" i="7"/>
  <c r="N139" i="18" s="1"/>
  <c r="M7" i="7"/>
  <c r="J45" i="18" s="1"/>
  <c r="M8" i="7"/>
  <c r="N140" i="18" s="1"/>
  <c r="M9" i="7"/>
  <c r="M10" i="7"/>
  <c r="M11" i="7"/>
  <c r="M12" i="7"/>
  <c r="M13" i="7"/>
  <c r="R75" i="18" s="1"/>
  <c r="M14" i="7"/>
  <c r="M15" i="7"/>
  <c r="R107" i="18" s="1"/>
  <c r="M16" i="7"/>
  <c r="R108" i="18" s="1"/>
  <c r="M17" i="7"/>
  <c r="R109" i="18" s="1"/>
  <c r="M18" i="7"/>
  <c r="M19" i="7"/>
  <c r="M20" i="7"/>
  <c r="M21" i="7"/>
  <c r="M22" i="7"/>
  <c r="M23" i="7"/>
  <c r="J46" i="18" s="1"/>
  <c r="M24" i="7"/>
  <c r="M25" i="7"/>
  <c r="M26" i="7"/>
  <c r="M27" i="7"/>
  <c r="M28" i="7"/>
  <c r="J102" i="18" s="1"/>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3" i="7"/>
  <c r="M614" i="7"/>
  <c r="M615" i="7"/>
  <c r="M616" i="7"/>
  <c r="M617" i="7"/>
  <c r="M618" i="7"/>
  <c r="M619" i="7"/>
  <c r="M620" i="7"/>
  <c r="M621" i="7"/>
  <c r="M622" i="7"/>
  <c r="M623" i="7"/>
  <c r="M624" i="7"/>
  <c r="M625" i="7"/>
  <c r="M626" i="7"/>
  <c r="M627" i="7"/>
  <c r="M628" i="7"/>
  <c r="M629" i="7"/>
  <c r="M630" i="7"/>
  <c r="M631" i="7"/>
  <c r="M632" i="7"/>
  <c r="M633" i="7"/>
  <c r="M634" i="7"/>
  <c r="M635" i="7"/>
  <c r="M636" i="7"/>
  <c r="M637" i="7"/>
  <c r="M638" i="7"/>
  <c r="M639" i="7"/>
  <c r="M640" i="7"/>
  <c r="M641" i="7"/>
  <c r="M642" i="7"/>
  <c r="M643" i="7"/>
  <c r="M644" i="7"/>
  <c r="M645" i="7"/>
  <c r="M646" i="7"/>
  <c r="M647" i="7"/>
  <c r="M648" i="7"/>
  <c r="M649" i="7"/>
  <c r="M650" i="7"/>
  <c r="M651" i="7"/>
  <c r="M652" i="7"/>
  <c r="M653" i="7"/>
  <c r="M654" i="7"/>
  <c r="M655" i="7"/>
  <c r="M656" i="7"/>
  <c r="M657" i="7"/>
  <c r="M658" i="7"/>
  <c r="M659" i="7"/>
  <c r="M660" i="7"/>
  <c r="M661" i="7"/>
  <c r="M662" i="7"/>
  <c r="M663" i="7"/>
  <c r="M664" i="7"/>
  <c r="M665" i="7"/>
  <c r="M666" i="7"/>
  <c r="M667" i="7"/>
  <c r="M668" i="7"/>
  <c r="M669" i="7"/>
  <c r="M670" i="7"/>
  <c r="M671" i="7"/>
  <c r="M672" i="7"/>
  <c r="M673" i="7"/>
  <c r="M674" i="7"/>
  <c r="M675" i="7"/>
  <c r="M676" i="7"/>
  <c r="M677" i="7"/>
  <c r="M678" i="7"/>
  <c r="M679" i="7"/>
  <c r="M680" i="7"/>
  <c r="M681" i="7"/>
  <c r="M682" i="7"/>
  <c r="M683" i="7"/>
  <c r="M684" i="7"/>
  <c r="M685" i="7"/>
  <c r="M686" i="7"/>
  <c r="M687" i="7"/>
  <c r="M688" i="7"/>
  <c r="M689" i="7"/>
  <c r="M690" i="7"/>
  <c r="M691" i="7"/>
  <c r="M692" i="7"/>
  <c r="M693" i="7"/>
  <c r="M694" i="7"/>
  <c r="M695" i="7"/>
  <c r="M696" i="7"/>
  <c r="M697" i="7"/>
  <c r="M698" i="7"/>
  <c r="M699" i="7"/>
  <c r="M700" i="7"/>
  <c r="M701" i="7"/>
  <c r="M702" i="7"/>
  <c r="M703" i="7"/>
  <c r="M704" i="7"/>
  <c r="M705" i="7"/>
  <c r="M706" i="7"/>
  <c r="M707" i="7"/>
  <c r="M708" i="7"/>
  <c r="M709" i="7"/>
  <c r="M710" i="7"/>
  <c r="M711" i="7"/>
  <c r="M712" i="7"/>
  <c r="M713" i="7"/>
  <c r="M714" i="7"/>
  <c r="M715" i="7"/>
  <c r="M716" i="7"/>
  <c r="M717" i="7"/>
  <c r="M718" i="7"/>
  <c r="M719" i="7"/>
  <c r="M720" i="7"/>
  <c r="M721" i="7"/>
  <c r="M722" i="7"/>
  <c r="M723" i="7"/>
  <c r="M724" i="7"/>
  <c r="M725" i="7"/>
  <c r="M726" i="7"/>
  <c r="M727" i="7"/>
  <c r="M728" i="7"/>
  <c r="M729" i="7"/>
  <c r="M730" i="7"/>
  <c r="M731" i="7"/>
  <c r="M732" i="7"/>
  <c r="M733" i="7"/>
  <c r="M734" i="7"/>
  <c r="M735" i="7"/>
  <c r="M736" i="7"/>
  <c r="M737" i="7"/>
  <c r="M738" i="7"/>
  <c r="M739" i="7"/>
  <c r="M740" i="7"/>
  <c r="M741" i="7"/>
  <c r="M742" i="7"/>
  <c r="M743" i="7"/>
  <c r="M744" i="7"/>
  <c r="M745" i="7"/>
  <c r="M746" i="7"/>
  <c r="M747" i="7"/>
  <c r="M748" i="7"/>
  <c r="M749" i="7"/>
  <c r="M750" i="7"/>
  <c r="M751" i="7"/>
  <c r="M752" i="7"/>
  <c r="M753" i="7"/>
  <c r="M754" i="7"/>
  <c r="M755" i="7"/>
  <c r="M756" i="7"/>
  <c r="M757" i="7"/>
  <c r="M758" i="7"/>
  <c r="M759" i="7"/>
  <c r="M760" i="7"/>
  <c r="M761" i="7"/>
  <c r="M762" i="7"/>
  <c r="M763" i="7"/>
  <c r="M764" i="7"/>
  <c r="M765" i="7"/>
  <c r="M766" i="7"/>
  <c r="M767" i="7"/>
  <c r="M768" i="7"/>
  <c r="M769" i="7"/>
  <c r="M770" i="7"/>
  <c r="M771" i="7"/>
  <c r="M772" i="7"/>
  <c r="M773" i="7"/>
  <c r="M774" i="7"/>
  <c r="M775" i="7"/>
  <c r="M776" i="7"/>
  <c r="M777" i="7"/>
  <c r="M778" i="7"/>
  <c r="M779" i="7"/>
  <c r="M780" i="7"/>
  <c r="M781" i="7"/>
  <c r="M782" i="7"/>
  <c r="M783" i="7"/>
  <c r="M784"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3" i="7"/>
  <c r="M814" i="7"/>
  <c r="M815" i="7"/>
  <c r="M816" i="7"/>
  <c r="M817" i="7"/>
  <c r="M818" i="7"/>
  <c r="M819" i="7"/>
  <c r="M820" i="7"/>
  <c r="M821" i="7"/>
  <c r="M822" i="7"/>
  <c r="M823" i="7"/>
  <c r="M824" i="7"/>
  <c r="M825" i="7"/>
  <c r="M826" i="7"/>
  <c r="M827" i="7"/>
  <c r="M828" i="7"/>
  <c r="M829" i="7"/>
  <c r="M830" i="7"/>
  <c r="M831" i="7"/>
  <c r="M832" i="7"/>
  <c r="M833"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71" i="7"/>
  <c r="M872" i="7"/>
  <c r="M873" i="7"/>
  <c r="M874" i="7"/>
  <c r="M875" i="7"/>
  <c r="M876" i="7"/>
  <c r="M877" i="7"/>
  <c r="M878" i="7"/>
  <c r="M879" i="7"/>
  <c r="M880" i="7"/>
  <c r="M881" i="7"/>
  <c r="M882" i="7"/>
  <c r="M883"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5" i="7"/>
  <c r="M946" i="7"/>
  <c r="M947" i="7"/>
  <c r="M948" i="7"/>
  <c r="M949" i="7"/>
  <c r="M950" i="7"/>
  <c r="M951" i="7"/>
  <c r="M952" i="7"/>
  <c r="M953" i="7"/>
  <c r="M954" i="7"/>
  <c r="M955" i="7"/>
  <c r="M956" i="7"/>
  <c r="M957" i="7"/>
  <c r="M958" i="7"/>
  <c r="M959" i="7"/>
  <c r="M960" i="7"/>
  <c r="M961" i="7"/>
  <c r="M962" i="7"/>
  <c r="M963" i="7"/>
  <c r="M964" i="7"/>
  <c r="M965" i="7"/>
  <c r="M966" i="7"/>
  <c r="M967" i="7"/>
  <c r="M968" i="7"/>
  <c r="M969" i="7"/>
  <c r="M970" i="7"/>
  <c r="M971" i="7"/>
  <c r="M972" i="7"/>
  <c r="M973" i="7"/>
  <c r="M974" i="7"/>
  <c r="M975" i="7"/>
  <c r="M976" i="7"/>
  <c r="M977" i="7"/>
  <c r="M978" i="7"/>
  <c r="M979" i="7"/>
  <c r="M980" i="7"/>
  <c r="M981" i="7"/>
  <c r="M982" i="7"/>
  <c r="M983" i="7"/>
  <c r="M984" i="7"/>
  <c r="M985" i="7"/>
  <c r="M986" i="7"/>
  <c r="M987" i="7"/>
  <c r="M988" i="7"/>
  <c r="M989" i="7"/>
  <c r="M990" i="7"/>
  <c r="M991" i="7"/>
  <c r="M992" i="7"/>
  <c r="M993" i="7"/>
  <c r="M994" i="7"/>
  <c r="M995" i="7"/>
  <c r="M996" i="7"/>
  <c r="M997" i="7"/>
  <c r="M998" i="7"/>
  <c r="M999" i="7"/>
  <c r="M1000" i="7"/>
  <c r="M1001" i="7"/>
  <c r="M1002" i="7"/>
  <c r="M1003" i="7"/>
  <c r="M1004" i="7"/>
  <c r="M1005" i="7"/>
  <c r="M1006" i="7"/>
  <c r="M1007" i="7"/>
  <c r="M1008" i="7"/>
  <c r="M1009" i="7"/>
  <c r="M1010" i="7"/>
  <c r="M1011" i="7"/>
  <c r="M1012" i="7"/>
  <c r="M1013" i="7"/>
  <c r="M1014" i="7"/>
  <c r="M1015" i="7"/>
  <c r="M1016" i="7"/>
  <c r="M1017" i="7"/>
  <c r="M1018" i="7"/>
  <c r="M1019" i="7"/>
  <c r="M1020" i="7"/>
  <c r="M1021" i="7"/>
  <c r="M1022" i="7"/>
  <c r="M1023" i="7"/>
  <c r="M1024" i="7"/>
  <c r="M1025" i="7"/>
  <c r="M1026" i="7"/>
  <c r="M1027" i="7"/>
  <c r="M1028" i="7"/>
  <c r="M1029" i="7"/>
  <c r="M1030" i="7"/>
  <c r="M1031" i="7"/>
  <c r="M1032" i="7"/>
  <c r="M1033" i="7"/>
  <c r="M1034" i="7"/>
  <c r="M1035" i="7"/>
  <c r="M1036" i="7"/>
  <c r="M1037" i="7"/>
  <c r="M1038" i="7"/>
  <c r="M1039" i="7"/>
  <c r="M1040" i="7"/>
  <c r="M1041" i="7"/>
  <c r="M1042" i="7"/>
  <c r="M1043" i="7"/>
  <c r="M1044" i="7"/>
  <c r="M1045" i="7"/>
  <c r="M1046" i="7"/>
  <c r="M1047" i="7"/>
  <c r="M1048" i="7"/>
  <c r="M1049" i="7"/>
  <c r="M1050" i="7"/>
  <c r="M1051" i="7"/>
  <c r="M1052" i="7"/>
  <c r="M1053" i="7"/>
  <c r="M1054" i="7"/>
  <c r="M1055" i="7"/>
  <c r="M1056" i="7"/>
  <c r="M1057" i="7"/>
  <c r="M1058" i="7"/>
  <c r="M1059" i="7"/>
  <c r="M1060" i="7"/>
  <c r="M1061" i="7"/>
  <c r="M1062" i="7"/>
  <c r="M1063" i="7"/>
  <c r="M1064" i="7"/>
  <c r="M1065" i="7"/>
  <c r="M1066" i="7"/>
  <c r="M1067" i="7"/>
  <c r="M1068" i="7"/>
  <c r="M1069" i="7"/>
  <c r="M1070" i="7"/>
  <c r="M1071" i="7"/>
  <c r="M1072" i="7"/>
  <c r="M1073" i="7"/>
  <c r="M1074" i="7"/>
  <c r="M1075" i="7"/>
  <c r="M1076" i="7"/>
  <c r="M1077" i="7"/>
  <c r="M1078" i="7"/>
  <c r="M1079" i="7"/>
  <c r="M1080" i="7"/>
  <c r="M1081" i="7"/>
  <c r="M1082" i="7"/>
  <c r="M1083" i="7"/>
  <c r="M1084" i="7"/>
  <c r="M1085" i="7"/>
  <c r="M1086" i="7"/>
  <c r="M1087" i="7"/>
  <c r="M1088" i="7"/>
  <c r="M1089" i="7"/>
  <c r="M1090" i="7"/>
  <c r="M1091" i="7"/>
  <c r="M1092" i="7"/>
  <c r="M1093" i="7"/>
  <c r="M1094" i="7"/>
  <c r="M1095" i="7"/>
  <c r="M1096" i="7"/>
  <c r="M1097" i="7"/>
  <c r="M1098" i="7"/>
  <c r="M1099" i="7"/>
  <c r="M1100" i="7"/>
  <c r="M1101" i="7"/>
  <c r="M1102" i="7"/>
  <c r="M1103" i="7"/>
  <c r="M1104" i="7"/>
  <c r="M1105" i="7"/>
  <c r="M1106" i="7"/>
  <c r="M1107" i="7"/>
  <c r="M1108" i="7"/>
  <c r="M1109" i="7"/>
  <c r="M1110" i="7"/>
  <c r="M1111" i="7"/>
  <c r="M1112" i="7"/>
  <c r="M1113" i="7"/>
  <c r="M1114" i="7"/>
  <c r="M1115" i="7"/>
  <c r="M1116" i="7"/>
  <c r="M1117" i="7"/>
  <c r="M1118" i="7"/>
  <c r="M1119" i="7"/>
  <c r="M1120" i="7"/>
  <c r="M1121" i="7"/>
  <c r="M1122" i="7"/>
  <c r="M1123" i="7"/>
  <c r="M1124" i="7"/>
  <c r="M1125" i="7"/>
  <c r="M1126" i="7"/>
  <c r="M1127" i="7"/>
  <c r="M1128" i="7"/>
  <c r="M1129" i="7"/>
  <c r="M1130" i="7"/>
  <c r="M1131" i="7"/>
  <c r="M1132" i="7"/>
  <c r="M1133" i="7"/>
  <c r="M1134" i="7"/>
  <c r="M1135" i="7"/>
  <c r="M1136" i="7"/>
  <c r="M1137" i="7"/>
  <c r="M1138" i="7"/>
  <c r="M1139" i="7"/>
  <c r="M1140" i="7"/>
  <c r="M1141" i="7"/>
  <c r="M1142" i="7"/>
  <c r="M1143" i="7"/>
  <c r="M1144" i="7"/>
  <c r="M1145" i="7"/>
  <c r="M1146" i="7"/>
  <c r="M1147" i="7"/>
  <c r="M1148" i="7"/>
  <c r="M1149" i="7"/>
  <c r="M1150" i="7"/>
  <c r="M1151" i="7"/>
  <c r="M1152" i="7"/>
  <c r="M1153" i="7"/>
  <c r="M1154" i="7"/>
  <c r="M1155" i="7"/>
  <c r="M1156" i="7"/>
  <c r="M1157" i="7"/>
  <c r="M1158" i="7"/>
  <c r="M1159" i="7"/>
  <c r="M1160" i="7"/>
  <c r="M1161" i="7"/>
  <c r="M1162" i="7"/>
  <c r="M1163" i="7"/>
  <c r="M1164" i="7"/>
  <c r="M1165" i="7"/>
  <c r="M1166" i="7"/>
  <c r="M1167" i="7"/>
  <c r="M1168" i="7"/>
  <c r="M1169" i="7"/>
  <c r="M1170" i="7"/>
  <c r="M1171" i="7"/>
  <c r="M1172" i="7"/>
  <c r="M1173" i="7"/>
  <c r="M1174" i="7"/>
  <c r="M1175" i="7"/>
  <c r="M1176" i="7"/>
  <c r="M1177" i="7"/>
  <c r="M1178" i="7"/>
  <c r="M1179" i="7"/>
  <c r="M1180" i="7"/>
  <c r="M1181" i="7"/>
  <c r="M1182" i="7"/>
  <c r="M1183" i="7"/>
  <c r="M1184" i="7"/>
  <c r="M1185" i="7"/>
  <c r="M1186" i="7"/>
  <c r="M1187" i="7"/>
  <c r="M1188" i="7"/>
  <c r="M1189" i="7"/>
  <c r="M1190" i="7"/>
  <c r="M1191" i="7"/>
  <c r="M1192" i="7"/>
  <c r="M1193" i="7"/>
  <c r="M1194" i="7"/>
  <c r="M1195" i="7"/>
  <c r="M1196" i="7"/>
  <c r="M1197" i="7"/>
  <c r="M1198" i="7"/>
  <c r="M1199" i="7"/>
  <c r="M1200" i="7"/>
  <c r="M1201" i="7"/>
  <c r="M1202" i="7"/>
  <c r="M1203" i="7"/>
  <c r="M1204" i="7"/>
  <c r="M1205" i="7"/>
  <c r="M1206" i="7"/>
  <c r="M1207" i="7"/>
  <c r="M1208" i="7"/>
  <c r="M1209" i="7"/>
  <c r="M1210" i="7"/>
  <c r="M1211" i="7"/>
  <c r="M1212" i="7"/>
  <c r="M1213" i="7"/>
  <c r="M1214" i="7"/>
  <c r="M1215" i="7"/>
  <c r="M1216" i="7"/>
  <c r="M1217" i="7"/>
  <c r="M1218" i="7"/>
  <c r="M1219" i="7"/>
  <c r="M1220" i="7"/>
  <c r="M1221" i="7"/>
  <c r="M1222" i="7"/>
  <c r="M1223" i="7"/>
  <c r="M1224" i="7"/>
  <c r="M1225" i="7"/>
  <c r="M1226" i="7"/>
  <c r="M1227" i="7"/>
  <c r="M1228" i="7"/>
  <c r="M1229" i="7"/>
  <c r="M1230" i="7"/>
  <c r="M1231" i="7"/>
  <c r="M1232" i="7"/>
  <c r="M1233" i="7"/>
  <c r="M1234" i="7"/>
  <c r="M1235" i="7"/>
  <c r="M1236" i="7"/>
  <c r="M1237" i="7"/>
  <c r="M1238" i="7"/>
  <c r="M1239" i="7"/>
  <c r="M1240" i="7"/>
  <c r="M1241" i="7"/>
  <c r="M1242" i="7"/>
  <c r="M1243" i="7"/>
  <c r="M1244" i="7"/>
  <c r="M1245" i="7"/>
  <c r="M1246" i="7"/>
  <c r="M1247" i="7"/>
  <c r="M1248" i="7"/>
  <c r="M1249" i="7"/>
  <c r="M1250" i="7"/>
  <c r="M1251" i="7"/>
  <c r="M1252" i="7"/>
  <c r="M1253" i="7"/>
  <c r="M1254" i="7"/>
  <c r="M1255" i="7"/>
  <c r="M1256" i="7"/>
  <c r="M1257" i="7"/>
  <c r="M1258" i="7"/>
  <c r="M1259" i="7"/>
  <c r="M1260" i="7"/>
  <c r="M1261" i="7"/>
  <c r="M1262" i="7"/>
  <c r="M1263" i="7"/>
  <c r="M1264" i="7"/>
  <c r="M1265" i="7"/>
  <c r="M1266" i="7"/>
  <c r="M1267" i="7"/>
  <c r="M1268" i="7"/>
  <c r="M1269" i="7"/>
  <c r="M1270" i="7"/>
  <c r="M1271" i="7"/>
  <c r="M1272" i="7"/>
  <c r="M1273" i="7"/>
  <c r="M1274" i="7"/>
  <c r="M1275" i="7"/>
  <c r="M1276" i="7"/>
  <c r="M1277" i="7"/>
  <c r="M1278" i="7"/>
  <c r="M1279" i="7"/>
  <c r="M1280" i="7"/>
  <c r="M1281" i="7"/>
  <c r="M1282" i="7"/>
  <c r="M1283" i="7"/>
  <c r="M1284" i="7"/>
  <c r="M1285" i="7"/>
  <c r="M1286" i="7"/>
  <c r="M1287" i="7"/>
  <c r="M1288" i="7"/>
  <c r="M1289" i="7"/>
  <c r="M1290" i="7"/>
  <c r="M1291" i="7"/>
  <c r="M1292" i="7"/>
  <c r="M1293" i="7"/>
  <c r="M1294" i="7"/>
  <c r="M1295" i="7"/>
  <c r="M1296" i="7"/>
  <c r="M1297" i="7"/>
  <c r="M1298" i="7"/>
  <c r="M1299" i="7"/>
  <c r="M1300" i="7"/>
  <c r="M1301" i="7"/>
  <c r="M1302" i="7"/>
  <c r="M1303" i="7"/>
  <c r="M1304" i="7"/>
  <c r="M1305" i="7"/>
  <c r="M1306" i="7"/>
  <c r="M1307" i="7"/>
  <c r="M1308" i="7"/>
  <c r="M1309" i="7"/>
  <c r="M1310" i="7"/>
  <c r="M1311" i="7"/>
  <c r="M1312" i="7"/>
  <c r="M1313" i="7"/>
  <c r="M1314" i="7"/>
  <c r="M1315" i="7"/>
  <c r="M1316" i="7"/>
  <c r="M1317" i="7"/>
  <c r="M1318" i="7"/>
  <c r="M1319" i="7"/>
  <c r="M1320" i="7"/>
  <c r="M1321" i="7"/>
  <c r="M1322" i="7"/>
  <c r="M1323" i="7"/>
  <c r="M1324" i="7"/>
  <c r="M1325" i="7"/>
  <c r="M1326" i="7"/>
  <c r="M1327" i="7"/>
  <c r="M1328" i="7"/>
  <c r="M1329" i="7"/>
  <c r="M1330" i="7"/>
  <c r="M1331" i="7"/>
  <c r="M1332" i="7"/>
  <c r="M1333" i="7"/>
  <c r="M1334" i="7"/>
  <c r="M1335" i="7"/>
  <c r="M1336" i="7"/>
  <c r="M1337" i="7"/>
  <c r="M1338" i="7"/>
  <c r="M1339" i="7"/>
  <c r="M1340" i="7"/>
  <c r="M1341" i="7"/>
  <c r="M1342" i="7"/>
  <c r="M1343" i="7"/>
  <c r="M1344" i="7"/>
  <c r="M1345" i="7"/>
  <c r="M1346" i="7"/>
  <c r="M1347" i="7"/>
  <c r="M1348" i="7"/>
  <c r="M1349" i="7"/>
  <c r="M1350" i="7"/>
  <c r="M1351" i="7"/>
  <c r="M1352" i="7"/>
  <c r="M1353" i="7"/>
  <c r="M1354" i="7"/>
  <c r="M1355" i="7"/>
  <c r="M1356" i="7"/>
  <c r="M1357" i="7"/>
  <c r="M1358" i="7"/>
  <c r="M1359" i="7"/>
  <c r="M1360" i="7"/>
  <c r="M1361" i="7"/>
  <c r="M1362" i="7"/>
  <c r="M1363" i="7"/>
  <c r="M1364" i="7"/>
  <c r="M1365" i="7"/>
  <c r="M1366" i="7"/>
  <c r="M1367" i="7"/>
  <c r="M1368" i="7"/>
  <c r="M1369" i="7"/>
  <c r="M1370" i="7"/>
  <c r="M1371" i="7"/>
  <c r="M1372" i="7"/>
  <c r="M1373" i="7"/>
  <c r="M1374" i="7"/>
  <c r="M1375" i="7"/>
  <c r="M1376" i="7"/>
  <c r="M1377" i="7"/>
  <c r="M1378" i="7"/>
  <c r="M1379" i="7"/>
  <c r="M1380" i="7"/>
  <c r="M1381" i="7"/>
  <c r="M1382" i="7"/>
  <c r="M1383" i="7"/>
  <c r="M1384" i="7"/>
  <c r="M1385" i="7"/>
  <c r="M1386" i="7"/>
  <c r="M1387" i="7"/>
  <c r="M1388" i="7"/>
  <c r="M1389" i="7"/>
  <c r="M1390" i="7"/>
  <c r="M1391" i="7"/>
  <c r="M1392" i="7"/>
  <c r="M1393" i="7"/>
  <c r="M1394" i="7"/>
  <c r="M1395" i="7"/>
  <c r="M1396" i="7"/>
  <c r="M1397" i="7"/>
  <c r="M1398" i="7"/>
  <c r="M1399" i="7"/>
  <c r="M1400" i="7"/>
  <c r="M1401" i="7"/>
  <c r="M1402" i="7"/>
  <c r="M1403" i="7"/>
  <c r="M1404" i="7"/>
  <c r="M1405" i="7"/>
  <c r="M1406" i="7"/>
  <c r="M1407" i="7"/>
  <c r="M1408" i="7"/>
  <c r="M1409" i="7"/>
  <c r="M1410" i="7"/>
  <c r="M1411" i="7"/>
  <c r="M1412" i="7"/>
  <c r="M1413" i="7"/>
  <c r="M1414" i="7"/>
  <c r="M1415" i="7"/>
  <c r="M1416" i="7"/>
  <c r="M1417" i="7"/>
  <c r="M1418" i="7"/>
  <c r="M1419" i="7"/>
  <c r="M1420" i="7"/>
  <c r="M1421" i="7"/>
  <c r="M1422" i="7"/>
  <c r="M1423" i="7"/>
  <c r="M1424" i="7"/>
  <c r="M1425" i="7"/>
  <c r="M1426" i="7"/>
  <c r="M1427" i="7"/>
  <c r="M1428" i="7"/>
  <c r="M1429" i="7"/>
  <c r="M1430" i="7"/>
  <c r="M1431" i="7"/>
  <c r="M1432" i="7"/>
  <c r="M1433" i="7"/>
  <c r="M1434" i="7"/>
  <c r="M1435" i="7"/>
  <c r="M1436" i="7"/>
  <c r="M1437" i="7"/>
  <c r="M1438" i="7"/>
  <c r="M1439" i="7"/>
  <c r="M1440" i="7"/>
  <c r="M1441" i="7"/>
  <c r="M1442" i="7"/>
  <c r="M1443" i="7"/>
  <c r="M1444" i="7"/>
  <c r="M1445" i="7"/>
  <c r="M1446" i="7"/>
  <c r="M1447" i="7"/>
  <c r="M1448" i="7"/>
  <c r="M1449" i="7"/>
  <c r="M1450" i="7"/>
  <c r="M1451" i="7"/>
  <c r="M1452" i="7"/>
  <c r="M1453" i="7"/>
  <c r="M1454" i="7"/>
  <c r="M1455" i="7"/>
  <c r="M1456" i="7"/>
  <c r="M1457" i="7"/>
  <c r="M1458" i="7"/>
  <c r="M1459" i="7"/>
  <c r="M1460" i="7"/>
  <c r="M1461" i="7"/>
  <c r="M1462" i="7"/>
  <c r="M1463" i="7"/>
  <c r="M1464" i="7"/>
  <c r="M1465" i="7"/>
  <c r="M1466" i="7"/>
  <c r="M1467" i="7"/>
  <c r="M1468" i="7"/>
  <c r="M1469" i="7"/>
  <c r="M1470" i="7"/>
  <c r="M1471" i="7"/>
  <c r="M1472" i="7"/>
  <c r="M1473" i="7"/>
  <c r="M1474" i="7"/>
  <c r="M1475" i="7"/>
  <c r="M1476" i="7"/>
  <c r="M1477" i="7"/>
  <c r="M1478" i="7"/>
  <c r="M1479" i="7"/>
  <c r="M1480" i="7"/>
  <c r="M1481" i="7"/>
  <c r="M1482" i="7"/>
  <c r="M1483" i="7"/>
  <c r="M1484" i="7"/>
  <c r="M1485" i="7"/>
  <c r="M1486" i="7"/>
  <c r="M1487" i="7"/>
  <c r="M1488" i="7"/>
  <c r="M1489" i="7"/>
  <c r="M1490" i="7"/>
  <c r="M1491" i="7"/>
  <c r="M1492" i="7"/>
  <c r="M1493" i="7"/>
  <c r="M1494" i="7"/>
  <c r="M1495" i="7"/>
  <c r="M1496" i="7"/>
  <c r="M1497" i="7"/>
  <c r="M1498" i="7"/>
  <c r="M1499" i="7"/>
  <c r="M1500" i="7"/>
  <c r="M1501" i="7"/>
  <c r="M1502" i="7"/>
  <c r="M1503" i="7"/>
  <c r="M1504" i="7"/>
  <c r="M1505" i="7"/>
  <c r="M1506" i="7"/>
  <c r="M1507" i="7"/>
  <c r="M1508" i="7"/>
  <c r="M1509" i="7"/>
  <c r="M1510" i="7"/>
  <c r="M1511" i="7"/>
  <c r="M1512" i="7"/>
  <c r="M1513" i="7"/>
  <c r="M1514" i="7"/>
  <c r="M1515" i="7"/>
  <c r="M1516" i="7"/>
  <c r="M1517" i="7"/>
  <c r="M1518" i="7"/>
  <c r="M1519" i="7"/>
  <c r="M1520" i="7"/>
  <c r="M1521" i="7"/>
  <c r="M1522" i="7"/>
  <c r="M1523" i="7"/>
  <c r="M1524" i="7"/>
  <c r="M1525" i="7"/>
  <c r="M1526" i="7"/>
  <c r="M1527" i="7"/>
  <c r="M1528" i="7"/>
  <c r="M1529" i="7"/>
  <c r="M1530" i="7"/>
  <c r="M1531" i="7"/>
  <c r="M1532" i="7"/>
  <c r="M1533" i="7"/>
  <c r="M1534" i="7"/>
  <c r="M1535" i="7"/>
  <c r="M1536" i="7"/>
  <c r="M1537" i="7"/>
  <c r="M1538" i="7"/>
  <c r="M1539" i="7"/>
  <c r="M1540" i="7"/>
  <c r="M1541" i="7"/>
  <c r="M1542" i="7"/>
  <c r="M1543" i="7"/>
  <c r="M1544" i="7"/>
  <c r="M1545" i="7"/>
  <c r="M1546" i="7"/>
  <c r="M1547" i="7"/>
  <c r="M1548" i="7"/>
  <c r="M1549" i="7"/>
  <c r="M1550" i="7"/>
  <c r="M1551" i="7"/>
  <c r="M1552" i="7"/>
  <c r="M1553" i="7"/>
  <c r="M1554" i="7"/>
  <c r="M1555" i="7"/>
  <c r="M1556" i="7"/>
  <c r="M1557" i="7"/>
  <c r="M1558" i="7"/>
  <c r="M1559" i="7"/>
  <c r="M1560" i="7"/>
  <c r="M1561" i="7"/>
  <c r="M1562" i="7"/>
  <c r="M1563" i="7"/>
  <c r="M1564" i="7"/>
  <c r="M1565" i="7"/>
  <c r="M1566" i="7"/>
  <c r="M1567" i="7"/>
  <c r="M1568" i="7"/>
  <c r="M1569" i="7"/>
  <c r="M1570" i="7"/>
  <c r="M1571" i="7"/>
  <c r="M1572" i="7"/>
  <c r="M1573" i="7"/>
  <c r="M1574" i="7"/>
  <c r="M1575" i="7"/>
  <c r="M1576" i="7"/>
  <c r="M1577" i="7"/>
  <c r="M1578" i="7"/>
  <c r="M1579" i="7"/>
  <c r="M1580" i="7"/>
  <c r="M1581" i="7"/>
  <c r="M1582" i="7"/>
  <c r="M1583" i="7"/>
  <c r="M1584" i="7"/>
  <c r="M1585" i="7"/>
  <c r="M1586" i="7"/>
  <c r="M1587" i="7"/>
  <c r="M1588" i="7"/>
  <c r="M1589" i="7"/>
  <c r="M1590" i="7"/>
  <c r="M1591" i="7"/>
  <c r="M1592" i="7"/>
  <c r="M1593" i="7"/>
  <c r="M1594" i="7"/>
  <c r="M1595" i="7"/>
  <c r="M1596" i="7"/>
  <c r="M1597" i="7"/>
  <c r="M1598" i="7"/>
  <c r="M1599" i="7"/>
  <c r="M1600" i="7"/>
  <c r="M1601" i="7"/>
  <c r="M1602" i="7"/>
  <c r="M1603" i="7"/>
  <c r="M1604" i="7"/>
  <c r="M1605" i="7"/>
  <c r="M1606" i="7"/>
  <c r="M1607" i="7"/>
  <c r="M1608" i="7"/>
  <c r="M1609" i="7"/>
  <c r="M1610" i="7"/>
  <c r="M1611" i="7"/>
  <c r="M1612" i="7"/>
  <c r="M1613" i="7"/>
  <c r="M1614" i="7"/>
  <c r="M1615" i="7"/>
  <c r="M1616" i="7"/>
  <c r="M1617" i="7"/>
  <c r="M1618" i="7"/>
  <c r="M1619" i="7"/>
  <c r="M1620" i="7"/>
  <c r="M1621" i="7"/>
  <c r="M1622" i="7"/>
  <c r="M1623" i="7"/>
  <c r="M1624" i="7"/>
  <c r="M1625" i="7"/>
  <c r="M1626" i="7"/>
  <c r="M1627" i="7"/>
  <c r="M1628" i="7"/>
  <c r="M1629" i="7"/>
  <c r="M1630" i="7"/>
  <c r="M1631" i="7"/>
  <c r="M1632" i="7"/>
  <c r="M1633" i="7"/>
  <c r="M1634" i="7"/>
  <c r="M1635" i="7"/>
  <c r="M1636" i="7"/>
  <c r="M1637" i="7"/>
  <c r="M1638" i="7"/>
  <c r="M1639" i="7"/>
  <c r="M1640" i="7"/>
  <c r="M1641" i="7"/>
  <c r="M1642" i="7"/>
  <c r="M1643" i="7"/>
  <c r="M1644" i="7"/>
  <c r="M1645" i="7"/>
  <c r="M1646" i="7"/>
  <c r="M1647" i="7"/>
  <c r="M1648" i="7"/>
  <c r="M1649" i="7"/>
  <c r="M1650" i="7"/>
  <c r="M1651" i="7"/>
  <c r="M1652" i="7"/>
  <c r="M1653" i="7"/>
  <c r="M1654" i="7"/>
  <c r="M1655" i="7"/>
  <c r="M1656" i="7"/>
  <c r="M1657" i="7"/>
  <c r="M1658" i="7"/>
  <c r="M1659" i="7"/>
  <c r="M1660" i="7"/>
  <c r="M1661" i="7"/>
  <c r="M1662" i="7"/>
  <c r="M1663" i="7"/>
  <c r="M1664" i="7"/>
  <c r="M1665" i="7"/>
  <c r="M1666" i="7"/>
  <c r="M1667" i="7"/>
  <c r="M1668" i="7"/>
  <c r="M1669" i="7"/>
  <c r="M1670" i="7"/>
  <c r="M1671" i="7"/>
  <c r="M1672" i="7"/>
  <c r="M1673" i="7"/>
  <c r="M1674" i="7"/>
  <c r="M1675" i="7"/>
  <c r="M1676" i="7"/>
  <c r="M1677" i="7"/>
  <c r="M1678" i="7"/>
  <c r="M1679" i="7"/>
  <c r="M1680" i="7"/>
  <c r="M1681" i="7"/>
  <c r="M1682" i="7"/>
  <c r="M1683" i="7"/>
  <c r="M1684" i="7"/>
  <c r="M1685" i="7"/>
  <c r="M1686" i="7"/>
  <c r="M1687" i="7"/>
  <c r="M1688" i="7"/>
  <c r="M1689" i="7"/>
  <c r="M1690" i="7"/>
  <c r="M1691" i="7"/>
  <c r="M1692" i="7"/>
  <c r="M1693" i="7"/>
  <c r="M1694" i="7"/>
  <c r="M1695" i="7"/>
  <c r="M1696" i="7"/>
  <c r="M1697" i="7"/>
  <c r="M1698" i="7"/>
  <c r="M1699" i="7"/>
  <c r="M1700" i="7"/>
  <c r="M1701" i="7"/>
  <c r="M1702" i="7"/>
  <c r="M1703" i="7"/>
  <c r="M1704" i="7"/>
  <c r="M1705" i="7"/>
  <c r="M1706" i="7"/>
  <c r="M1707" i="7"/>
  <c r="M1708" i="7"/>
  <c r="M1709" i="7"/>
  <c r="M1710" i="7"/>
  <c r="M1711" i="7"/>
  <c r="M1712" i="7"/>
  <c r="M1713" i="7"/>
  <c r="M1714" i="7"/>
  <c r="M1715" i="7"/>
  <c r="M1716" i="7"/>
  <c r="M1717" i="7"/>
  <c r="M1718" i="7"/>
  <c r="M1719" i="7"/>
  <c r="M1720" i="7"/>
  <c r="M1721" i="7"/>
  <c r="M1722" i="7"/>
  <c r="M1723" i="7"/>
  <c r="M1724" i="7"/>
  <c r="M1725" i="7"/>
  <c r="M1726" i="7"/>
  <c r="M1727" i="7"/>
  <c r="M1728" i="7"/>
  <c r="M1729" i="7"/>
  <c r="M1730" i="7"/>
  <c r="M1731" i="7"/>
  <c r="M1732" i="7"/>
  <c r="M1733" i="7"/>
  <c r="M1734" i="7"/>
  <c r="M1735" i="7"/>
  <c r="M1736" i="7"/>
  <c r="M1737" i="7"/>
  <c r="M1738" i="7"/>
  <c r="M1739" i="7"/>
  <c r="M1740" i="7"/>
  <c r="M1741" i="7"/>
  <c r="M1742" i="7"/>
  <c r="M1743" i="7"/>
  <c r="M1744" i="7"/>
  <c r="M1745" i="7"/>
  <c r="M1746" i="7"/>
  <c r="M1747" i="7"/>
  <c r="M1748" i="7"/>
  <c r="M1749" i="7"/>
  <c r="M1750" i="7"/>
  <c r="M1751" i="7"/>
  <c r="M1752" i="7"/>
  <c r="M1753" i="7"/>
  <c r="M1754" i="7"/>
  <c r="M1755" i="7"/>
  <c r="M1756" i="7"/>
  <c r="M1757" i="7"/>
  <c r="M1758" i="7"/>
  <c r="M1759" i="7"/>
  <c r="M1760" i="7"/>
  <c r="M1761" i="7"/>
  <c r="M1762" i="7"/>
  <c r="M1763" i="7"/>
  <c r="M1764" i="7"/>
  <c r="M1765" i="7"/>
  <c r="M1766" i="7"/>
  <c r="M1767" i="7"/>
  <c r="M1768" i="7"/>
  <c r="M1769" i="7"/>
  <c r="M1770" i="7"/>
  <c r="M1771" i="7"/>
  <c r="M1772" i="7"/>
  <c r="M1773" i="7"/>
  <c r="M1774" i="7"/>
  <c r="M1775" i="7"/>
  <c r="M1776" i="7"/>
  <c r="M1777" i="7"/>
  <c r="M1778" i="7"/>
  <c r="M1779" i="7"/>
  <c r="M1780" i="7"/>
  <c r="M1781" i="7"/>
  <c r="M1782" i="7"/>
  <c r="M1783" i="7"/>
  <c r="M1784" i="7"/>
  <c r="M1785" i="7"/>
  <c r="M1786" i="7"/>
  <c r="M1787" i="7"/>
  <c r="M1788" i="7"/>
  <c r="M1789" i="7"/>
  <c r="M1790" i="7"/>
  <c r="M1791" i="7"/>
  <c r="M1792" i="7"/>
  <c r="M1793" i="7"/>
  <c r="M1794" i="7"/>
  <c r="M1795" i="7"/>
  <c r="M1796" i="7"/>
  <c r="M1797" i="7"/>
  <c r="M1798" i="7"/>
  <c r="M1799" i="7"/>
  <c r="M1800" i="7"/>
  <c r="M1801" i="7"/>
  <c r="M1802" i="7"/>
  <c r="M1803" i="7"/>
  <c r="M1804" i="7"/>
  <c r="M1805" i="7"/>
  <c r="M1806" i="7"/>
  <c r="M1807" i="7"/>
  <c r="M1808" i="7"/>
  <c r="M1809" i="7"/>
  <c r="M1810" i="7"/>
  <c r="M1811" i="7"/>
  <c r="M1812" i="7"/>
  <c r="M1813" i="7"/>
  <c r="M1814" i="7"/>
  <c r="M1815" i="7"/>
  <c r="M1816" i="7"/>
  <c r="M1817" i="7"/>
  <c r="M1818" i="7"/>
  <c r="M1819" i="7"/>
  <c r="M1820" i="7"/>
  <c r="M1821" i="7"/>
  <c r="M1822" i="7"/>
  <c r="M1823" i="7"/>
  <c r="M1824" i="7"/>
  <c r="M1825" i="7"/>
  <c r="M1826" i="7"/>
  <c r="M1827" i="7"/>
  <c r="M1828" i="7"/>
  <c r="M1829" i="7"/>
  <c r="M1830" i="7"/>
  <c r="M1831" i="7"/>
  <c r="M1832" i="7"/>
  <c r="M1833" i="7"/>
  <c r="M1834" i="7"/>
  <c r="M1835" i="7"/>
  <c r="M1836" i="7"/>
  <c r="M1837" i="7"/>
  <c r="M1838" i="7"/>
  <c r="M1839" i="7"/>
  <c r="M1840" i="7"/>
  <c r="M1841" i="7"/>
  <c r="M1842" i="7"/>
  <c r="M1843" i="7"/>
  <c r="M1844" i="7"/>
  <c r="M1845" i="7"/>
  <c r="M1846" i="7"/>
  <c r="M1847" i="7"/>
  <c r="M1848" i="7"/>
  <c r="M1849" i="7"/>
  <c r="M1850" i="7"/>
  <c r="M1851" i="7"/>
  <c r="M1852" i="7"/>
  <c r="M1853" i="7"/>
  <c r="M1854" i="7"/>
  <c r="M1855" i="7"/>
  <c r="M1856" i="7"/>
  <c r="M1857" i="7"/>
  <c r="M1858" i="7"/>
  <c r="M1859" i="7"/>
  <c r="M1860" i="7"/>
  <c r="M1861" i="7"/>
  <c r="M1862" i="7"/>
  <c r="M1863" i="7"/>
  <c r="M1864" i="7"/>
  <c r="M1865" i="7"/>
  <c r="M1866" i="7"/>
  <c r="M1867" i="7"/>
  <c r="M1868" i="7"/>
  <c r="M1869" i="7"/>
  <c r="M1870" i="7"/>
  <c r="M1871" i="7"/>
  <c r="M1872" i="7"/>
  <c r="M1873" i="7"/>
  <c r="M1874" i="7"/>
  <c r="M1875" i="7"/>
  <c r="M1876" i="7"/>
  <c r="M1877" i="7"/>
  <c r="M1878" i="7"/>
  <c r="M1879" i="7"/>
  <c r="M1880" i="7"/>
  <c r="M1881" i="7"/>
  <c r="M1882" i="7"/>
  <c r="M1883" i="7"/>
  <c r="M1884" i="7"/>
  <c r="M1885" i="7"/>
  <c r="M1886" i="7"/>
  <c r="M1887" i="7"/>
  <c r="M1888" i="7"/>
  <c r="M1889" i="7"/>
  <c r="M1890" i="7"/>
  <c r="M1891" i="7"/>
  <c r="M1892" i="7"/>
  <c r="M1893" i="7"/>
  <c r="M1894" i="7"/>
  <c r="M1895" i="7"/>
  <c r="M1896" i="7"/>
  <c r="M1897" i="7"/>
  <c r="M1898" i="7"/>
  <c r="M1899" i="7"/>
  <c r="M1900" i="7"/>
  <c r="M1901" i="7"/>
  <c r="M1902" i="7"/>
  <c r="M1903" i="7"/>
  <c r="M1904" i="7"/>
  <c r="M1905" i="7"/>
  <c r="M1906" i="7"/>
  <c r="M1907" i="7"/>
  <c r="M1908" i="7"/>
  <c r="M1909" i="7"/>
  <c r="M1910" i="7"/>
  <c r="M1911" i="7"/>
  <c r="M1912" i="7"/>
  <c r="M1913" i="7"/>
  <c r="M1914" i="7"/>
  <c r="M1915" i="7"/>
  <c r="M1916" i="7"/>
  <c r="M1917" i="7"/>
  <c r="M1918" i="7"/>
  <c r="M1919" i="7"/>
  <c r="M1920" i="7"/>
  <c r="M1921" i="7"/>
  <c r="M1922" i="7"/>
  <c r="M1923" i="7"/>
  <c r="M1924" i="7"/>
  <c r="M1925" i="7"/>
  <c r="M1926" i="7"/>
  <c r="M1927" i="7"/>
  <c r="M1928" i="7"/>
  <c r="M1929" i="7"/>
  <c r="M1930" i="7"/>
  <c r="M1931" i="7"/>
  <c r="M1932" i="7"/>
  <c r="M1933" i="7"/>
  <c r="M1934" i="7"/>
  <c r="M1935" i="7"/>
  <c r="M1936" i="7"/>
  <c r="M1937" i="7"/>
  <c r="M1938" i="7"/>
  <c r="M1939" i="7"/>
  <c r="M1940" i="7"/>
  <c r="M1941" i="7"/>
  <c r="M1942" i="7"/>
  <c r="M1943" i="7"/>
  <c r="M1944" i="7"/>
  <c r="M1945" i="7"/>
  <c r="M1946" i="7"/>
  <c r="M1947" i="7"/>
  <c r="M1948" i="7"/>
  <c r="M1949" i="7"/>
  <c r="M1950" i="7"/>
  <c r="M1951" i="7"/>
  <c r="M1952" i="7"/>
  <c r="M1953" i="7"/>
  <c r="M1954" i="7"/>
  <c r="M1955" i="7"/>
  <c r="M1956" i="7"/>
  <c r="M1957" i="7"/>
  <c r="M1958" i="7"/>
  <c r="M1959" i="7"/>
  <c r="M1960" i="7"/>
  <c r="M1961" i="7"/>
  <c r="M1962" i="7"/>
  <c r="M1963" i="7"/>
  <c r="M1964" i="7"/>
  <c r="M1965" i="7"/>
  <c r="M1966" i="7"/>
  <c r="M1967" i="7"/>
  <c r="M1968" i="7"/>
  <c r="M1969" i="7"/>
  <c r="M1970" i="7"/>
  <c r="M1971" i="7"/>
  <c r="M1972" i="7"/>
  <c r="M1973" i="7"/>
  <c r="M1974" i="7"/>
  <c r="M1975" i="7"/>
  <c r="M1976" i="7"/>
  <c r="M1977" i="7"/>
  <c r="M1978" i="7"/>
  <c r="M1979" i="7"/>
  <c r="M1980" i="7"/>
  <c r="M1981" i="7"/>
  <c r="M1982" i="7"/>
  <c r="M1983" i="7"/>
  <c r="M1984" i="7"/>
  <c r="M1985" i="7"/>
  <c r="M1986" i="7"/>
  <c r="M1987" i="7"/>
  <c r="M1988" i="7"/>
  <c r="M1989" i="7"/>
  <c r="M1990" i="7"/>
  <c r="M1991" i="7"/>
  <c r="M1992" i="7"/>
  <c r="M1993" i="7"/>
  <c r="M1994" i="7"/>
  <c r="M1995" i="7"/>
  <c r="M1996" i="7"/>
  <c r="M1997" i="7"/>
  <c r="M1998" i="7"/>
  <c r="M1999" i="7"/>
  <c r="M2000" i="7"/>
  <c r="L4" i="7"/>
  <c r="J37" i="17" s="1"/>
  <c r="J33" i="17" s="1"/>
  <c r="L5" i="7"/>
  <c r="L6" i="7"/>
  <c r="N139" i="17" s="1"/>
  <c r="L7" i="7"/>
  <c r="J45" i="17" s="1"/>
  <c r="L8" i="7"/>
  <c r="N140" i="17" s="1"/>
  <c r="L9" i="7"/>
  <c r="L10" i="7"/>
  <c r="L11" i="7"/>
  <c r="L12" i="7"/>
  <c r="L13" i="7"/>
  <c r="R75" i="17" s="1"/>
  <c r="L14" i="7"/>
  <c r="L15" i="7"/>
  <c r="R107" i="17" s="1"/>
  <c r="L16" i="7"/>
  <c r="R108" i="17" s="1"/>
  <c r="L17" i="7"/>
  <c r="R109" i="17" s="1"/>
  <c r="L18" i="7"/>
  <c r="L19" i="7"/>
  <c r="L20" i="7"/>
  <c r="L21" i="7"/>
  <c r="L22" i="7"/>
  <c r="L23" i="7"/>
  <c r="J46" i="17" s="1"/>
  <c r="L24" i="7"/>
  <c r="L25" i="7"/>
  <c r="L26" i="7"/>
  <c r="L27" i="7"/>
  <c r="L28" i="7"/>
  <c r="J102" i="17" s="1"/>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L188" i="7"/>
  <c r="L189" i="7"/>
  <c r="L190" i="7"/>
  <c r="L191" i="7"/>
  <c r="L192" i="7"/>
  <c r="L193" i="7"/>
  <c r="L194" i="7"/>
  <c r="L195" i="7"/>
  <c r="L196" i="7"/>
  <c r="L197" i="7"/>
  <c r="L198" i="7"/>
  <c r="L199" i="7"/>
  <c r="L200" i="7"/>
  <c r="L201" i="7"/>
  <c r="L202" i="7"/>
  <c r="L203" i="7"/>
  <c r="L204" i="7"/>
  <c r="L205" i="7"/>
  <c r="L206" i="7"/>
  <c r="L207" i="7"/>
  <c r="L208" i="7"/>
  <c r="L209" i="7"/>
  <c r="L210" i="7"/>
  <c r="L211" i="7"/>
  <c r="L212" i="7"/>
  <c r="L213" i="7"/>
  <c r="L214" i="7"/>
  <c r="L215" i="7"/>
  <c r="L216" i="7"/>
  <c r="L217" i="7"/>
  <c r="L218" i="7"/>
  <c r="L219" i="7"/>
  <c r="L220" i="7"/>
  <c r="L221" i="7"/>
  <c r="L222" i="7"/>
  <c r="L223" i="7"/>
  <c r="L224" i="7"/>
  <c r="L225" i="7"/>
  <c r="L226" i="7"/>
  <c r="L227" i="7"/>
  <c r="L228" i="7"/>
  <c r="L229" i="7"/>
  <c r="L230" i="7"/>
  <c r="L231" i="7"/>
  <c r="L232" i="7"/>
  <c r="L233" i="7"/>
  <c r="L234" i="7"/>
  <c r="L235" i="7"/>
  <c r="L236" i="7"/>
  <c r="L237" i="7"/>
  <c r="L238" i="7"/>
  <c r="L239" i="7"/>
  <c r="L240" i="7"/>
  <c r="L241" i="7"/>
  <c r="L242" i="7"/>
  <c r="L243" i="7"/>
  <c r="L244" i="7"/>
  <c r="L245" i="7"/>
  <c r="L246" i="7"/>
  <c r="L247" i="7"/>
  <c r="L248" i="7"/>
  <c r="L249" i="7"/>
  <c r="L250" i="7"/>
  <c r="L251" i="7"/>
  <c r="L252" i="7"/>
  <c r="L253" i="7"/>
  <c r="L254" i="7"/>
  <c r="L255" i="7"/>
  <c r="L256" i="7"/>
  <c r="L257" i="7"/>
  <c r="L258" i="7"/>
  <c r="L259" i="7"/>
  <c r="L260" i="7"/>
  <c r="L261" i="7"/>
  <c r="L262" i="7"/>
  <c r="L263" i="7"/>
  <c r="L264" i="7"/>
  <c r="L265" i="7"/>
  <c r="L266" i="7"/>
  <c r="L267" i="7"/>
  <c r="L268" i="7"/>
  <c r="L269" i="7"/>
  <c r="L270" i="7"/>
  <c r="L271" i="7"/>
  <c r="L272" i="7"/>
  <c r="L273"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L373" i="7"/>
  <c r="L374" i="7"/>
  <c r="L375" i="7"/>
  <c r="L376" i="7"/>
  <c r="L377" i="7"/>
  <c r="L378" i="7"/>
  <c r="L379" i="7"/>
  <c r="L380" i="7"/>
  <c r="L381" i="7"/>
  <c r="L382" i="7"/>
  <c r="L383" i="7"/>
  <c r="L384" i="7"/>
  <c r="L385" i="7"/>
  <c r="L386" i="7"/>
  <c r="L387" i="7"/>
  <c r="L388" i="7"/>
  <c r="L389" i="7"/>
  <c r="L390" i="7"/>
  <c r="L391" i="7"/>
  <c r="L392" i="7"/>
  <c r="L393" i="7"/>
  <c r="L394" i="7"/>
  <c r="L395" i="7"/>
  <c r="L396" i="7"/>
  <c r="L397" i="7"/>
  <c r="L398" i="7"/>
  <c r="L399" i="7"/>
  <c r="L400" i="7"/>
  <c r="L401" i="7"/>
  <c r="L402" i="7"/>
  <c r="L403" i="7"/>
  <c r="L404" i="7"/>
  <c r="L405" i="7"/>
  <c r="L406" i="7"/>
  <c r="L407" i="7"/>
  <c r="L408" i="7"/>
  <c r="L409" i="7"/>
  <c r="L410" i="7"/>
  <c r="L411" i="7"/>
  <c r="L412" i="7"/>
  <c r="L413" i="7"/>
  <c r="L414" i="7"/>
  <c r="L415" i="7"/>
  <c r="L416" i="7"/>
  <c r="L417" i="7"/>
  <c r="L418" i="7"/>
  <c r="L419" i="7"/>
  <c r="L420" i="7"/>
  <c r="L421" i="7"/>
  <c r="L422" i="7"/>
  <c r="L423" i="7"/>
  <c r="L424" i="7"/>
  <c r="L425" i="7"/>
  <c r="L426" i="7"/>
  <c r="L427" i="7"/>
  <c r="L428" i="7"/>
  <c r="L429" i="7"/>
  <c r="L430" i="7"/>
  <c r="L431" i="7"/>
  <c r="L432" i="7"/>
  <c r="L433" i="7"/>
  <c r="L434" i="7"/>
  <c r="L435" i="7"/>
  <c r="L436" i="7"/>
  <c r="L437" i="7"/>
  <c r="L438" i="7"/>
  <c r="L439" i="7"/>
  <c r="L440" i="7"/>
  <c r="L441" i="7"/>
  <c r="L442" i="7"/>
  <c r="L443" i="7"/>
  <c r="L444" i="7"/>
  <c r="L445" i="7"/>
  <c r="L446" i="7"/>
  <c r="L447" i="7"/>
  <c r="L448" i="7"/>
  <c r="L449" i="7"/>
  <c r="L450" i="7"/>
  <c r="L451" i="7"/>
  <c r="L452" i="7"/>
  <c r="L453" i="7"/>
  <c r="L454" i="7"/>
  <c r="L455" i="7"/>
  <c r="L456" i="7"/>
  <c r="L457" i="7"/>
  <c r="L458" i="7"/>
  <c r="L459" i="7"/>
  <c r="L460" i="7"/>
  <c r="L461" i="7"/>
  <c r="L462" i="7"/>
  <c r="L463" i="7"/>
  <c r="L464" i="7"/>
  <c r="L465" i="7"/>
  <c r="L466" i="7"/>
  <c r="L467" i="7"/>
  <c r="L468" i="7"/>
  <c r="L469" i="7"/>
  <c r="L470" i="7"/>
  <c r="L471" i="7"/>
  <c r="L472" i="7"/>
  <c r="L473" i="7"/>
  <c r="L474" i="7"/>
  <c r="L475" i="7"/>
  <c r="L476" i="7"/>
  <c r="L477" i="7"/>
  <c r="L478" i="7"/>
  <c r="L479" i="7"/>
  <c r="L480" i="7"/>
  <c r="L481" i="7"/>
  <c r="L482" i="7"/>
  <c r="L483" i="7"/>
  <c r="L484" i="7"/>
  <c r="L485" i="7"/>
  <c r="L486" i="7"/>
  <c r="L487" i="7"/>
  <c r="L488" i="7"/>
  <c r="L489" i="7"/>
  <c r="L490" i="7"/>
  <c r="L491" i="7"/>
  <c r="L492" i="7"/>
  <c r="L493" i="7"/>
  <c r="L494" i="7"/>
  <c r="L495" i="7"/>
  <c r="L496" i="7"/>
  <c r="L497" i="7"/>
  <c r="L498" i="7"/>
  <c r="L499" i="7"/>
  <c r="L500" i="7"/>
  <c r="L501" i="7"/>
  <c r="L502" i="7"/>
  <c r="L503" i="7"/>
  <c r="L504" i="7"/>
  <c r="L505" i="7"/>
  <c r="L506" i="7"/>
  <c r="L507" i="7"/>
  <c r="L508" i="7"/>
  <c r="L509" i="7"/>
  <c r="L510" i="7"/>
  <c r="L511" i="7"/>
  <c r="L512" i="7"/>
  <c r="L513" i="7"/>
  <c r="L514" i="7"/>
  <c r="L515" i="7"/>
  <c r="L516" i="7"/>
  <c r="L517" i="7"/>
  <c r="L518" i="7"/>
  <c r="L519" i="7"/>
  <c r="L520" i="7"/>
  <c r="L521" i="7"/>
  <c r="L522" i="7"/>
  <c r="L523" i="7"/>
  <c r="L524" i="7"/>
  <c r="L525" i="7"/>
  <c r="L526" i="7"/>
  <c r="L527" i="7"/>
  <c r="L528" i="7"/>
  <c r="L529" i="7"/>
  <c r="L530" i="7"/>
  <c r="L531" i="7"/>
  <c r="L532" i="7"/>
  <c r="L533" i="7"/>
  <c r="L534" i="7"/>
  <c r="L535" i="7"/>
  <c r="L536" i="7"/>
  <c r="L537" i="7"/>
  <c r="L538" i="7"/>
  <c r="L539" i="7"/>
  <c r="L540" i="7"/>
  <c r="L541" i="7"/>
  <c r="L542" i="7"/>
  <c r="L543" i="7"/>
  <c r="L544" i="7"/>
  <c r="L545" i="7"/>
  <c r="L546" i="7"/>
  <c r="L547" i="7"/>
  <c r="L548" i="7"/>
  <c r="L549" i="7"/>
  <c r="L550" i="7"/>
  <c r="L551" i="7"/>
  <c r="L552" i="7"/>
  <c r="L553" i="7"/>
  <c r="L554" i="7"/>
  <c r="L555" i="7"/>
  <c r="L556" i="7"/>
  <c r="L557" i="7"/>
  <c r="L558" i="7"/>
  <c r="L559" i="7"/>
  <c r="L560"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L602" i="7"/>
  <c r="L603" i="7"/>
  <c r="L604" i="7"/>
  <c r="L605" i="7"/>
  <c r="L606" i="7"/>
  <c r="L607" i="7"/>
  <c r="L608" i="7"/>
  <c r="L609" i="7"/>
  <c r="L610" i="7"/>
  <c r="L611" i="7"/>
  <c r="L612" i="7"/>
  <c r="L613" i="7"/>
  <c r="L614" i="7"/>
  <c r="L615" i="7"/>
  <c r="L616" i="7"/>
  <c r="L617" i="7"/>
  <c r="L618" i="7"/>
  <c r="L619" i="7"/>
  <c r="L620" i="7"/>
  <c r="L621" i="7"/>
  <c r="L622" i="7"/>
  <c r="L623" i="7"/>
  <c r="L624" i="7"/>
  <c r="L625" i="7"/>
  <c r="L626" i="7"/>
  <c r="L627" i="7"/>
  <c r="L628" i="7"/>
  <c r="L629" i="7"/>
  <c r="L630" i="7"/>
  <c r="L631" i="7"/>
  <c r="L632" i="7"/>
  <c r="L633" i="7"/>
  <c r="L634" i="7"/>
  <c r="L635" i="7"/>
  <c r="L636" i="7"/>
  <c r="L637" i="7"/>
  <c r="L638" i="7"/>
  <c r="L639" i="7"/>
  <c r="L640" i="7"/>
  <c r="L641" i="7"/>
  <c r="L642" i="7"/>
  <c r="L643" i="7"/>
  <c r="L644" i="7"/>
  <c r="L645" i="7"/>
  <c r="L646" i="7"/>
  <c r="L647" i="7"/>
  <c r="L648" i="7"/>
  <c r="L649" i="7"/>
  <c r="L650" i="7"/>
  <c r="L651" i="7"/>
  <c r="L652" i="7"/>
  <c r="L653" i="7"/>
  <c r="L654" i="7"/>
  <c r="L655" i="7"/>
  <c r="L656" i="7"/>
  <c r="L657" i="7"/>
  <c r="L658" i="7"/>
  <c r="L659" i="7"/>
  <c r="L660" i="7"/>
  <c r="L661" i="7"/>
  <c r="L662" i="7"/>
  <c r="L663" i="7"/>
  <c r="L664" i="7"/>
  <c r="L665" i="7"/>
  <c r="L666" i="7"/>
  <c r="L667" i="7"/>
  <c r="L668" i="7"/>
  <c r="L669" i="7"/>
  <c r="L670" i="7"/>
  <c r="L671" i="7"/>
  <c r="L672" i="7"/>
  <c r="L673" i="7"/>
  <c r="L674" i="7"/>
  <c r="L675" i="7"/>
  <c r="L676" i="7"/>
  <c r="L677" i="7"/>
  <c r="L678" i="7"/>
  <c r="L679" i="7"/>
  <c r="L680" i="7"/>
  <c r="L681" i="7"/>
  <c r="L682" i="7"/>
  <c r="L683" i="7"/>
  <c r="L684" i="7"/>
  <c r="L685" i="7"/>
  <c r="L686" i="7"/>
  <c r="L687" i="7"/>
  <c r="L688" i="7"/>
  <c r="L689" i="7"/>
  <c r="L690" i="7"/>
  <c r="L691" i="7"/>
  <c r="L692" i="7"/>
  <c r="L693" i="7"/>
  <c r="L694" i="7"/>
  <c r="L695" i="7"/>
  <c r="L696" i="7"/>
  <c r="L697" i="7"/>
  <c r="L698" i="7"/>
  <c r="L699" i="7"/>
  <c r="L700" i="7"/>
  <c r="L701" i="7"/>
  <c r="L702" i="7"/>
  <c r="L703" i="7"/>
  <c r="L704" i="7"/>
  <c r="L705" i="7"/>
  <c r="L706" i="7"/>
  <c r="L707" i="7"/>
  <c r="L708" i="7"/>
  <c r="L709" i="7"/>
  <c r="L710" i="7"/>
  <c r="L711" i="7"/>
  <c r="L712" i="7"/>
  <c r="L713" i="7"/>
  <c r="L714" i="7"/>
  <c r="L715" i="7"/>
  <c r="L716" i="7"/>
  <c r="L717" i="7"/>
  <c r="L718" i="7"/>
  <c r="L719" i="7"/>
  <c r="L720" i="7"/>
  <c r="L721" i="7"/>
  <c r="L722" i="7"/>
  <c r="L723" i="7"/>
  <c r="L724" i="7"/>
  <c r="L725" i="7"/>
  <c r="L726" i="7"/>
  <c r="L727" i="7"/>
  <c r="L728" i="7"/>
  <c r="L729" i="7"/>
  <c r="L730" i="7"/>
  <c r="L731" i="7"/>
  <c r="L732" i="7"/>
  <c r="L733" i="7"/>
  <c r="L734" i="7"/>
  <c r="L735" i="7"/>
  <c r="L736" i="7"/>
  <c r="L737" i="7"/>
  <c r="L738" i="7"/>
  <c r="L739" i="7"/>
  <c r="L740" i="7"/>
  <c r="L741" i="7"/>
  <c r="L742" i="7"/>
  <c r="L743" i="7"/>
  <c r="L744" i="7"/>
  <c r="L745" i="7"/>
  <c r="L746" i="7"/>
  <c r="L747" i="7"/>
  <c r="L748" i="7"/>
  <c r="L749" i="7"/>
  <c r="L750" i="7"/>
  <c r="L751" i="7"/>
  <c r="L752" i="7"/>
  <c r="L753" i="7"/>
  <c r="L754" i="7"/>
  <c r="L755" i="7"/>
  <c r="L756" i="7"/>
  <c r="L757" i="7"/>
  <c r="L758" i="7"/>
  <c r="L759" i="7"/>
  <c r="L760" i="7"/>
  <c r="L761" i="7"/>
  <c r="L762" i="7"/>
  <c r="L763" i="7"/>
  <c r="L764" i="7"/>
  <c r="L765" i="7"/>
  <c r="L766" i="7"/>
  <c r="L767" i="7"/>
  <c r="L768" i="7"/>
  <c r="L769" i="7"/>
  <c r="L770" i="7"/>
  <c r="L771" i="7"/>
  <c r="L772" i="7"/>
  <c r="L773" i="7"/>
  <c r="L774" i="7"/>
  <c r="L775" i="7"/>
  <c r="L776" i="7"/>
  <c r="L777" i="7"/>
  <c r="L778" i="7"/>
  <c r="L779" i="7"/>
  <c r="L780" i="7"/>
  <c r="L781" i="7"/>
  <c r="L782" i="7"/>
  <c r="L783" i="7"/>
  <c r="L784" i="7"/>
  <c r="L785" i="7"/>
  <c r="L786" i="7"/>
  <c r="L787" i="7"/>
  <c r="L788" i="7"/>
  <c r="L789" i="7"/>
  <c r="L790" i="7"/>
  <c r="L791" i="7"/>
  <c r="L792" i="7"/>
  <c r="L793" i="7"/>
  <c r="L794" i="7"/>
  <c r="L795" i="7"/>
  <c r="L796" i="7"/>
  <c r="L797" i="7"/>
  <c r="L798" i="7"/>
  <c r="L799" i="7"/>
  <c r="L800" i="7"/>
  <c r="L801" i="7"/>
  <c r="L802" i="7"/>
  <c r="L803" i="7"/>
  <c r="L804" i="7"/>
  <c r="L805" i="7"/>
  <c r="L806" i="7"/>
  <c r="L807" i="7"/>
  <c r="L808" i="7"/>
  <c r="L809" i="7"/>
  <c r="L810" i="7"/>
  <c r="L811" i="7"/>
  <c r="L812" i="7"/>
  <c r="L813" i="7"/>
  <c r="L814" i="7"/>
  <c r="L815" i="7"/>
  <c r="L816" i="7"/>
  <c r="L817" i="7"/>
  <c r="L818" i="7"/>
  <c r="L819" i="7"/>
  <c r="L820" i="7"/>
  <c r="L821" i="7"/>
  <c r="L822" i="7"/>
  <c r="L823" i="7"/>
  <c r="L824" i="7"/>
  <c r="L825" i="7"/>
  <c r="L826" i="7"/>
  <c r="L827" i="7"/>
  <c r="L828" i="7"/>
  <c r="L829" i="7"/>
  <c r="L830" i="7"/>
  <c r="L831" i="7"/>
  <c r="L832" i="7"/>
  <c r="L833" i="7"/>
  <c r="L834" i="7"/>
  <c r="L835" i="7"/>
  <c r="L836" i="7"/>
  <c r="L837" i="7"/>
  <c r="L838" i="7"/>
  <c r="L839" i="7"/>
  <c r="L840" i="7"/>
  <c r="L841" i="7"/>
  <c r="L842" i="7"/>
  <c r="L843" i="7"/>
  <c r="L844" i="7"/>
  <c r="L845" i="7"/>
  <c r="L846" i="7"/>
  <c r="L847" i="7"/>
  <c r="L848" i="7"/>
  <c r="L849" i="7"/>
  <c r="L850" i="7"/>
  <c r="L851" i="7"/>
  <c r="L852" i="7"/>
  <c r="L853" i="7"/>
  <c r="L854" i="7"/>
  <c r="L855" i="7"/>
  <c r="L856" i="7"/>
  <c r="L857" i="7"/>
  <c r="L858" i="7"/>
  <c r="L859" i="7"/>
  <c r="L860" i="7"/>
  <c r="L861" i="7"/>
  <c r="L862" i="7"/>
  <c r="L863" i="7"/>
  <c r="L864" i="7"/>
  <c r="L865" i="7"/>
  <c r="L866" i="7"/>
  <c r="L867" i="7"/>
  <c r="L868" i="7"/>
  <c r="L869" i="7"/>
  <c r="L870" i="7"/>
  <c r="L871" i="7"/>
  <c r="L872" i="7"/>
  <c r="L873" i="7"/>
  <c r="L874" i="7"/>
  <c r="L875" i="7"/>
  <c r="L876" i="7"/>
  <c r="L877" i="7"/>
  <c r="L878" i="7"/>
  <c r="L879" i="7"/>
  <c r="L880" i="7"/>
  <c r="L881" i="7"/>
  <c r="L882" i="7"/>
  <c r="L883" i="7"/>
  <c r="L884" i="7"/>
  <c r="L885" i="7"/>
  <c r="L886" i="7"/>
  <c r="L887" i="7"/>
  <c r="L888" i="7"/>
  <c r="L889" i="7"/>
  <c r="L890" i="7"/>
  <c r="L891" i="7"/>
  <c r="L892" i="7"/>
  <c r="L893" i="7"/>
  <c r="L894" i="7"/>
  <c r="L895" i="7"/>
  <c r="L896" i="7"/>
  <c r="L897" i="7"/>
  <c r="L898" i="7"/>
  <c r="L899" i="7"/>
  <c r="L900" i="7"/>
  <c r="L901" i="7"/>
  <c r="L902" i="7"/>
  <c r="L903" i="7"/>
  <c r="L904" i="7"/>
  <c r="L905" i="7"/>
  <c r="L906" i="7"/>
  <c r="L907" i="7"/>
  <c r="L908" i="7"/>
  <c r="L909" i="7"/>
  <c r="L910" i="7"/>
  <c r="L911" i="7"/>
  <c r="L912" i="7"/>
  <c r="L913" i="7"/>
  <c r="L914" i="7"/>
  <c r="L915" i="7"/>
  <c r="L916" i="7"/>
  <c r="L917" i="7"/>
  <c r="L918" i="7"/>
  <c r="L919" i="7"/>
  <c r="L920" i="7"/>
  <c r="L921" i="7"/>
  <c r="L922" i="7"/>
  <c r="L923" i="7"/>
  <c r="L924" i="7"/>
  <c r="L925" i="7"/>
  <c r="L926" i="7"/>
  <c r="L927" i="7"/>
  <c r="L928" i="7"/>
  <c r="L929" i="7"/>
  <c r="L930" i="7"/>
  <c r="L931" i="7"/>
  <c r="L932" i="7"/>
  <c r="L933" i="7"/>
  <c r="L934" i="7"/>
  <c r="L935" i="7"/>
  <c r="L936" i="7"/>
  <c r="L937" i="7"/>
  <c r="L938" i="7"/>
  <c r="L939" i="7"/>
  <c r="L940" i="7"/>
  <c r="L941" i="7"/>
  <c r="L942" i="7"/>
  <c r="L943" i="7"/>
  <c r="L944" i="7"/>
  <c r="L945" i="7"/>
  <c r="L946" i="7"/>
  <c r="L947" i="7"/>
  <c r="L948" i="7"/>
  <c r="L949" i="7"/>
  <c r="L950" i="7"/>
  <c r="L951" i="7"/>
  <c r="L952" i="7"/>
  <c r="L953" i="7"/>
  <c r="L954" i="7"/>
  <c r="L955" i="7"/>
  <c r="L956" i="7"/>
  <c r="L957" i="7"/>
  <c r="L958" i="7"/>
  <c r="L959" i="7"/>
  <c r="L960" i="7"/>
  <c r="L961" i="7"/>
  <c r="L962" i="7"/>
  <c r="L963" i="7"/>
  <c r="L964" i="7"/>
  <c r="L965" i="7"/>
  <c r="L966" i="7"/>
  <c r="L967" i="7"/>
  <c r="L968" i="7"/>
  <c r="L969" i="7"/>
  <c r="L970" i="7"/>
  <c r="L971" i="7"/>
  <c r="L972" i="7"/>
  <c r="L973" i="7"/>
  <c r="L974" i="7"/>
  <c r="L975" i="7"/>
  <c r="L976" i="7"/>
  <c r="L977" i="7"/>
  <c r="L978" i="7"/>
  <c r="L979" i="7"/>
  <c r="L980" i="7"/>
  <c r="L981" i="7"/>
  <c r="L982" i="7"/>
  <c r="L983" i="7"/>
  <c r="L984" i="7"/>
  <c r="L985" i="7"/>
  <c r="L986" i="7"/>
  <c r="L987" i="7"/>
  <c r="L988" i="7"/>
  <c r="L989" i="7"/>
  <c r="L990" i="7"/>
  <c r="L991" i="7"/>
  <c r="L992" i="7"/>
  <c r="L993" i="7"/>
  <c r="L994" i="7"/>
  <c r="L995" i="7"/>
  <c r="L996" i="7"/>
  <c r="L997" i="7"/>
  <c r="L998" i="7"/>
  <c r="L999" i="7"/>
  <c r="L1000" i="7"/>
  <c r="L1001" i="7"/>
  <c r="L1002" i="7"/>
  <c r="L1003" i="7"/>
  <c r="L1004" i="7"/>
  <c r="L1005" i="7"/>
  <c r="L1006" i="7"/>
  <c r="L1007" i="7"/>
  <c r="L1008" i="7"/>
  <c r="L1009" i="7"/>
  <c r="L1010" i="7"/>
  <c r="L1011" i="7"/>
  <c r="L1012" i="7"/>
  <c r="L1013" i="7"/>
  <c r="L1014" i="7"/>
  <c r="L1015" i="7"/>
  <c r="L1016" i="7"/>
  <c r="L1017" i="7"/>
  <c r="L1018" i="7"/>
  <c r="L1019" i="7"/>
  <c r="L1020" i="7"/>
  <c r="L1021" i="7"/>
  <c r="L1022" i="7"/>
  <c r="L1023" i="7"/>
  <c r="L1024" i="7"/>
  <c r="L1025" i="7"/>
  <c r="L1026" i="7"/>
  <c r="L1027" i="7"/>
  <c r="L1028" i="7"/>
  <c r="L1029" i="7"/>
  <c r="L1030" i="7"/>
  <c r="L1031" i="7"/>
  <c r="L1032" i="7"/>
  <c r="L1033" i="7"/>
  <c r="L1034" i="7"/>
  <c r="L1035" i="7"/>
  <c r="L1036" i="7"/>
  <c r="L1037" i="7"/>
  <c r="L1038" i="7"/>
  <c r="L1039" i="7"/>
  <c r="L1040" i="7"/>
  <c r="L1041" i="7"/>
  <c r="L1042" i="7"/>
  <c r="L1043" i="7"/>
  <c r="L1044" i="7"/>
  <c r="L1045" i="7"/>
  <c r="L1046" i="7"/>
  <c r="L1047" i="7"/>
  <c r="L1048" i="7"/>
  <c r="L1049" i="7"/>
  <c r="L1050" i="7"/>
  <c r="L1051" i="7"/>
  <c r="L1052" i="7"/>
  <c r="L1053" i="7"/>
  <c r="L1054" i="7"/>
  <c r="L1055" i="7"/>
  <c r="L1056" i="7"/>
  <c r="L1057" i="7"/>
  <c r="L1058" i="7"/>
  <c r="L1059" i="7"/>
  <c r="L1060" i="7"/>
  <c r="L1061" i="7"/>
  <c r="L1062" i="7"/>
  <c r="L1063" i="7"/>
  <c r="L1064" i="7"/>
  <c r="L1065" i="7"/>
  <c r="L1066" i="7"/>
  <c r="L1067" i="7"/>
  <c r="L1068" i="7"/>
  <c r="L1069" i="7"/>
  <c r="L1070" i="7"/>
  <c r="L1071" i="7"/>
  <c r="L1072" i="7"/>
  <c r="L1073" i="7"/>
  <c r="L1074" i="7"/>
  <c r="L1075" i="7"/>
  <c r="L1076" i="7"/>
  <c r="L1077" i="7"/>
  <c r="L1078" i="7"/>
  <c r="L1079" i="7"/>
  <c r="L1080" i="7"/>
  <c r="L1081" i="7"/>
  <c r="L1082" i="7"/>
  <c r="L1083" i="7"/>
  <c r="L1084" i="7"/>
  <c r="L1085" i="7"/>
  <c r="L1086" i="7"/>
  <c r="L1087" i="7"/>
  <c r="L1088" i="7"/>
  <c r="L1089" i="7"/>
  <c r="L1090" i="7"/>
  <c r="L1091" i="7"/>
  <c r="L1092" i="7"/>
  <c r="L1093" i="7"/>
  <c r="L1094" i="7"/>
  <c r="L1095" i="7"/>
  <c r="L1096" i="7"/>
  <c r="L1097" i="7"/>
  <c r="L1098" i="7"/>
  <c r="L1099" i="7"/>
  <c r="L1100" i="7"/>
  <c r="L1101" i="7"/>
  <c r="L1102" i="7"/>
  <c r="L1103" i="7"/>
  <c r="L1104" i="7"/>
  <c r="L1105" i="7"/>
  <c r="L1106" i="7"/>
  <c r="L1107" i="7"/>
  <c r="L1108" i="7"/>
  <c r="L1109" i="7"/>
  <c r="L1110" i="7"/>
  <c r="L1111" i="7"/>
  <c r="L1112" i="7"/>
  <c r="L1113" i="7"/>
  <c r="L1114" i="7"/>
  <c r="L1115" i="7"/>
  <c r="L1116" i="7"/>
  <c r="L1117" i="7"/>
  <c r="L1118" i="7"/>
  <c r="L1119" i="7"/>
  <c r="L1120" i="7"/>
  <c r="L1121" i="7"/>
  <c r="L1122" i="7"/>
  <c r="L1123" i="7"/>
  <c r="L1124" i="7"/>
  <c r="L1125" i="7"/>
  <c r="L1126" i="7"/>
  <c r="L1127" i="7"/>
  <c r="L1128" i="7"/>
  <c r="L1129" i="7"/>
  <c r="L1130" i="7"/>
  <c r="L1131" i="7"/>
  <c r="L1132" i="7"/>
  <c r="L1133" i="7"/>
  <c r="L1134" i="7"/>
  <c r="L1135" i="7"/>
  <c r="L1136" i="7"/>
  <c r="L1137" i="7"/>
  <c r="L1138" i="7"/>
  <c r="L1139" i="7"/>
  <c r="L1140" i="7"/>
  <c r="L1141" i="7"/>
  <c r="L1142" i="7"/>
  <c r="L1143" i="7"/>
  <c r="L1144" i="7"/>
  <c r="L1145" i="7"/>
  <c r="L1146" i="7"/>
  <c r="L1147" i="7"/>
  <c r="L1148" i="7"/>
  <c r="L1149" i="7"/>
  <c r="L1150" i="7"/>
  <c r="L1151" i="7"/>
  <c r="L1152" i="7"/>
  <c r="L1153" i="7"/>
  <c r="L1154" i="7"/>
  <c r="L1155" i="7"/>
  <c r="L1156" i="7"/>
  <c r="L1157" i="7"/>
  <c r="L1158" i="7"/>
  <c r="L1159" i="7"/>
  <c r="L1160" i="7"/>
  <c r="L1161" i="7"/>
  <c r="L1162" i="7"/>
  <c r="L1163" i="7"/>
  <c r="L1164" i="7"/>
  <c r="L1165" i="7"/>
  <c r="L1166" i="7"/>
  <c r="L1167" i="7"/>
  <c r="L1168" i="7"/>
  <c r="L1169" i="7"/>
  <c r="L1170" i="7"/>
  <c r="L1171" i="7"/>
  <c r="L1172" i="7"/>
  <c r="L1173" i="7"/>
  <c r="L1174" i="7"/>
  <c r="L1175" i="7"/>
  <c r="L1176" i="7"/>
  <c r="L1177" i="7"/>
  <c r="L1178" i="7"/>
  <c r="L1179" i="7"/>
  <c r="L1180" i="7"/>
  <c r="L1181" i="7"/>
  <c r="L1182" i="7"/>
  <c r="L1183" i="7"/>
  <c r="L1184" i="7"/>
  <c r="L1185" i="7"/>
  <c r="L1186" i="7"/>
  <c r="L1187" i="7"/>
  <c r="L1188" i="7"/>
  <c r="L1189" i="7"/>
  <c r="L1190" i="7"/>
  <c r="L1191" i="7"/>
  <c r="L1192" i="7"/>
  <c r="L1193" i="7"/>
  <c r="L1194" i="7"/>
  <c r="L1195" i="7"/>
  <c r="L1196" i="7"/>
  <c r="L1197" i="7"/>
  <c r="L1198" i="7"/>
  <c r="L1199" i="7"/>
  <c r="L1200" i="7"/>
  <c r="L1201" i="7"/>
  <c r="L1202" i="7"/>
  <c r="L1203" i="7"/>
  <c r="L1204" i="7"/>
  <c r="L1205" i="7"/>
  <c r="L1206" i="7"/>
  <c r="L1207" i="7"/>
  <c r="L1208" i="7"/>
  <c r="L1209" i="7"/>
  <c r="L1210" i="7"/>
  <c r="L1211" i="7"/>
  <c r="L1212" i="7"/>
  <c r="L1213" i="7"/>
  <c r="L1214" i="7"/>
  <c r="L1215" i="7"/>
  <c r="L1216" i="7"/>
  <c r="L1217" i="7"/>
  <c r="L1218" i="7"/>
  <c r="L1219" i="7"/>
  <c r="L1220" i="7"/>
  <c r="L1221" i="7"/>
  <c r="L1222" i="7"/>
  <c r="L1223" i="7"/>
  <c r="L1224" i="7"/>
  <c r="L1225" i="7"/>
  <c r="L1226" i="7"/>
  <c r="L1227" i="7"/>
  <c r="L1228" i="7"/>
  <c r="L1229" i="7"/>
  <c r="L1230" i="7"/>
  <c r="L1231" i="7"/>
  <c r="L1232" i="7"/>
  <c r="L1233" i="7"/>
  <c r="L1234" i="7"/>
  <c r="L1235" i="7"/>
  <c r="L1236" i="7"/>
  <c r="L1237" i="7"/>
  <c r="L1238" i="7"/>
  <c r="L1239" i="7"/>
  <c r="L1240" i="7"/>
  <c r="L1241" i="7"/>
  <c r="L1242" i="7"/>
  <c r="L1243" i="7"/>
  <c r="L1244" i="7"/>
  <c r="L1245" i="7"/>
  <c r="L1246" i="7"/>
  <c r="L1247" i="7"/>
  <c r="L1248" i="7"/>
  <c r="L1249" i="7"/>
  <c r="L1250" i="7"/>
  <c r="L1251" i="7"/>
  <c r="L1252" i="7"/>
  <c r="L1253" i="7"/>
  <c r="L1254" i="7"/>
  <c r="L1255" i="7"/>
  <c r="L1256" i="7"/>
  <c r="L1257" i="7"/>
  <c r="L1258" i="7"/>
  <c r="L1259" i="7"/>
  <c r="L1260" i="7"/>
  <c r="L1261" i="7"/>
  <c r="L1262" i="7"/>
  <c r="L1263" i="7"/>
  <c r="L1264" i="7"/>
  <c r="L1265" i="7"/>
  <c r="L1266" i="7"/>
  <c r="L1267" i="7"/>
  <c r="L1268" i="7"/>
  <c r="L1269" i="7"/>
  <c r="L1270" i="7"/>
  <c r="L1271" i="7"/>
  <c r="L1272" i="7"/>
  <c r="L1273" i="7"/>
  <c r="L1274" i="7"/>
  <c r="L1275" i="7"/>
  <c r="L1276" i="7"/>
  <c r="L1277" i="7"/>
  <c r="L1278" i="7"/>
  <c r="L1279" i="7"/>
  <c r="L1280" i="7"/>
  <c r="L1281" i="7"/>
  <c r="L1282" i="7"/>
  <c r="L1283" i="7"/>
  <c r="L1284" i="7"/>
  <c r="L1285" i="7"/>
  <c r="L1286" i="7"/>
  <c r="L1287" i="7"/>
  <c r="L1288" i="7"/>
  <c r="L1289" i="7"/>
  <c r="L1290" i="7"/>
  <c r="L1291" i="7"/>
  <c r="L1292" i="7"/>
  <c r="L1293" i="7"/>
  <c r="L1294" i="7"/>
  <c r="L1295" i="7"/>
  <c r="L1296" i="7"/>
  <c r="L1297" i="7"/>
  <c r="L1298" i="7"/>
  <c r="L1299" i="7"/>
  <c r="L1300" i="7"/>
  <c r="L1301" i="7"/>
  <c r="L1302" i="7"/>
  <c r="L1303" i="7"/>
  <c r="L1304" i="7"/>
  <c r="L1305" i="7"/>
  <c r="L1306" i="7"/>
  <c r="L1307" i="7"/>
  <c r="L1308" i="7"/>
  <c r="L1309" i="7"/>
  <c r="L1310" i="7"/>
  <c r="L1311" i="7"/>
  <c r="L1312" i="7"/>
  <c r="L1313" i="7"/>
  <c r="L1314" i="7"/>
  <c r="L1315" i="7"/>
  <c r="L1316" i="7"/>
  <c r="L1317" i="7"/>
  <c r="L1318" i="7"/>
  <c r="L1319" i="7"/>
  <c r="L1320" i="7"/>
  <c r="L1321" i="7"/>
  <c r="L1322" i="7"/>
  <c r="L1323" i="7"/>
  <c r="L1324" i="7"/>
  <c r="L1325" i="7"/>
  <c r="L1326" i="7"/>
  <c r="L1327" i="7"/>
  <c r="L1328" i="7"/>
  <c r="L1329" i="7"/>
  <c r="L1330" i="7"/>
  <c r="L1331" i="7"/>
  <c r="L1332" i="7"/>
  <c r="L1333" i="7"/>
  <c r="L1334" i="7"/>
  <c r="L1335" i="7"/>
  <c r="L1336" i="7"/>
  <c r="L1337" i="7"/>
  <c r="L1338" i="7"/>
  <c r="L1339" i="7"/>
  <c r="L1340" i="7"/>
  <c r="L1341" i="7"/>
  <c r="L1342" i="7"/>
  <c r="L1343" i="7"/>
  <c r="L1344" i="7"/>
  <c r="L1345" i="7"/>
  <c r="L1346" i="7"/>
  <c r="L1347" i="7"/>
  <c r="L1348" i="7"/>
  <c r="L1349" i="7"/>
  <c r="L1350" i="7"/>
  <c r="L1351" i="7"/>
  <c r="L1352" i="7"/>
  <c r="L1353" i="7"/>
  <c r="L1354" i="7"/>
  <c r="L1355" i="7"/>
  <c r="L1356" i="7"/>
  <c r="L1357" i="7"/>
  <c r="L1358" i="7"/>
  <c r="L1359" i="7"/>
  <c r="L1360" i="7"/>
  <c r="L1361" i="7"/>
  <c r="L1362" i="7"/>
  <c r="L1363" i="7"/>
  <c r="L1364" i="7"/>
  <c r="L1365" i="7"/>
  <c r="L1366" i="7"/>
  <c r="L1367" i="7"/>
  <c r="L1368" i="7"/>
  <c r="L1369" i="7"/>
  <c r="L1370" i="7"/>
  <c r="L1371" i="7"/>
  <c r="L1372" i="7"/>
  <c r="L1373" i="7"/>
  <c r="L1374" i="7"/>
  <c r="L1375" i="7"/>
  <c r="L1376" i="7"/>
  <c r="L1377" i="7"/>
  <c r="L1378" i="7"/>
  <c r="L1379" i="7"/>
  <c r="L1380" i="7"/>
  <c r="L1381" i="7"/>
  <c r="L1382" i="7"/>
  <c r="L1383" i="7"/>
  <c r="L1384" i="7"/>
  <c r="L1385" i="7"/>
  <c r="L1386" i="7"/>
  <c r="L1387" i="7"/>
  <c r="L1388" i="7"/>
  <c r="L1389" i="7"/>
  <c r="L1390" i="7"/>
  <c r="L1391" i="7"/>
  <c r="L1392" i="7"/>
  <c r="L1393" i="7"/>
  <c r="L1394" i="7"/>
  <c r="L1395" i="7"/>
  <c r="L1396" i="7"/>
  <c r="L1397" i="7"/>
  <c r="L1398" i="7"/>
  <c r="L1399" i="7"/>
  <c r="L1400" i="7"/>
  <c r="L1401" i="7"/>
  <c r="L1402" i="7"/>
  <c r="L1403" i="7"/>
  <c r="L1404" i="7"/>
  <c r="L1405" i="7"/>
  <c r="L1406" i="7"/>
  <c r="L1407" i="7"/>
  <c r="L1408" i="7"/>
  <c r="L1409" i="7"/>
  <c r="L1410" i="7"/>
  <c r="L1411" i="7"/>
  <c r="L1412" i="7"/>
  <c r="L1413" i="7"/>
  <c r="L1414" i="7"/>
  <c r="L1415" i="7"/>
  <c r="L1416" i="7"/>
  <c r="L1417" i="7"/>
  <c r="L1418" i="7"/>
  <c r="L1419" i="7"/>
  <c r="L1420" i="7"/>
  <c r="L1421" i="7"/>
  <c r="L1422" i="7"/>
  <c r="L1423" i="7"/>
  <c r="L1424" i="7"/>
  <c r="L1425" i="7"/>
  <c r="L1426" i="7"/>
  <c r="L1427" i="7"/>
  <c r="L1428" i="7"/>
  <c r="L1429" i="7"/>
  <c r="L1430" i="7"/>
  <c r="L1431" i="7"/>
  <c r="L1432" i="7"/>
  <c r="L1433" i="7"/>
  <c r="L1434" i="7"/>
  <c r="L1435" i="7"/>
  <c r="L1436" i="7"/>
  <c r="L1437" i="7"/>
  <c r="L1438" i="7"/>
  <c r="L1439" i="7"/>
  <c r="L1440" i="7"/>
  <c r="L1441" i="7"/>
  <c r="L1442" i="7"/>
  <c r="L1443" i="7"/>
  <c r="L1444" i="7"/>
  <c r="L1445" i="7"/>
  <c r="L1446" i="7"/>
  <c r="L1447" i="7"/>
  <c r="L1448" i="7"/>
  <c r="L1449" i="7"/>
  <c r="L1450" i="7"/>
  <c r="L1451" i="7"/>
  <c r="L1452" i="7"/>
  <c r="L1453" i="7"/>
  <c r="L1454" i="7"/>
  <c r="L1455" i="7"/>
  <c r="L1456" i="7"/>
  <c r="L1457" i="7"/>
  <c r="L1458" i="7"/>
  <c r="L1459" i="7"/>
  <c r="L1460" i="7"/>
  <c r="L1461" i="7"/>
  <c r="L1462" i="7"/>
  <c r="L1463" i="7"/>
  <c r="L1464" i="7"/>
  <c r="L1465" i="7"/>
  <c r="L1466" i="7"/>
  <c r="L1467" i="7"/>
  <c r="L1468" i="7"/>
  <c r="L1469" i="7"/>
  <c r="L1470" i="7"/>
  <c r="L1471" i="7"/>
  <c r="L1472" i="7"/>
  <c r="L1473" i="7"/>
  <c r="L1474" i="7"/>
  <c r="L1475" i="7"/>
  <c r="L1476" i="7"/>
  <c r="L1477" i="7"/>
  <c r="L1478" i="7"/>
  <c r="L1479" i="7"/>
  <c r="L1480" i="7"/>
  <c r="L1481" i="7"/>
  <c r="L1482" i="7"/>
  <c r="L1483" i="7"/>
  <c r="L1484" i="7"/>
  <c r="L1485" i="7"/>
  <c r="L1486" i="7"/>
  <c r="L1487" i="7"/>
  <c r="L1488" i="7"/>
  <c r="L1489" i="7"/>
  <c r="L1490" i="7"/>
  <c r="L1491" i="7"/>
  <c r="L1492" i="7"/>
  <c r="L1493" i="7"/>
  <c r="L1494" i="7"/>
  <c r="L1495" i="7"/>
  <c r="L1496" i="7"/>
  <c r="L1497" i="7"/>
  <c r="L1498" i="7"/>
  <c r="L1499" i="7"/>
  <c r="L1500" i="7"/>
  <c r="L1501" i="7"/>
  <c r="L1502" i="7"/>
  <c r="L1503" i="7"/>
  <c r="L1504" i="7"/>
  <c r="L1505" i="7"/>
  <c r="L1506" i="7"/>
  <c r="L1507" i="7"/>
  <c r="L1508" i="7"/>
  <c r="L1509" i="7"/>
  <c r="L1510" i="7"/>
  <c r="L1511" i="7"/>
  <c r="L1512" i="7"/>
  <c r="L1513" i="7"/>
  <c r="L1514" i="7"/>
  <c r="L1515" i="7"/>
  <c r="L1516" i="7"/>
  <c r="L1517" i="7"/>
  <c r="L1518" i="7"/>
  <c r="L1519" i="7"/>
  <c r="L1520" i="7"/>
  <c r="L1521" i="7"/>
  <c r="L1522" i="7"/>
  <c r="L1523" i="7"/>
  <c r="L1524" i="7"/>
  <c r="L1525" i="7"/>
  <c r="L1526" i="7"/>
  <c r="L1527" i="7"/>
  <c r="L1528" i="7"/>
  <c r="L1529" i="7"/>
  <c r="L1530" i="7"/>
  <c r="L1531" i="7"/>
  <c r="L1532" i="7"/>
  <c r="L1533" i="7"/>
  <c r="L1534" i="7"/>
  <c r="L1535" i="7"/>
  <c r="L1536" i="7"/>
  <c r="L1537" i="7"/>
  <c r="L1538" i="7"/>
  <c r="L1539" i="7"/>
  <c r="L1540" i="7"/>
  <c r="L1541" i="7"/>
  <c r="L1542" i="7"/>
  <c r="L1543" i="7"/>
  <c r="L1544" i="7"/>
  <c r="L1545" i="7"/>
  <c r="L1546" i="7"/>
  <c r="L1547" i="7"/>
  <c r="L1548" i="7"/>
  <c r="L1549" i="7"/>
  <c r="L1550" i="7"/>
  <c r="L1551" i="7"/>
  <c r="L1552" i="7"/>
  <c r="L1553" i="7"/>
  <c r="L1554" i="7"/>
  <c r="L1555" i="7"/>
  <c r="L1556" i="7"/>
  <c r="L1557" i="7"/>
  <c r="L1558" i="7"/>
  <c r="L1559" i="7"/>
  <c r="L1560" i="7"/>
  <c r="L1561" i="7"/>
  <c r="L1562" i="7"/>
  <c r="L1563" i="7"/>
  <c r="L1564" i="7"/>
  <c r="L1565" i="7"/>
  <c r="L1566" i="7"/>
  <c r="L1567" i="7"/>
  <c r="L1568" i="7"/>
  <c r="L1569" i="7"/>
  <c r="L1570" i="7"/>
  <c r="L1571" i="7"/>
  <c r="L1572" i="7"/>
  <c r="L1573" i="7"/>
  <c r="L1574" i="7"/>
  <c r="L1575" i="7"/>
  <c r="L1576" i="7"/>
  <c r="L1577" i="7"/>
  <c r="L1578" i="7"/>
  <c r="L1579" i="7"/>
  <c r="L1580" i="7"/>
  <c r="L1581" i="7"/>
  <c r="L1582" i="7"/>
  <c r="L1583" i="7"/>
  <c r="L1584" i="7"/>
  <c r="L1585" i="7"/>
  <c r="L1586" i="7"/>
  <c r="L1587" i="7"/>
  <c r="L1588" i="7"/>
  <c r="L1589" i="7"/>
  <c r="L1590" i="7"/>
  <c r="L1591" i="7"/>
  <c r="L1592" i="7"/>
  <c r="L1593" i="7"/>
  <c r="L1594" i="7"/>
  <c r="L1595" i="7"/>
  <c r="L1596" i="7"/>
  <c r="L1597" i="7"/>
  <c r="L1598" i="7"/>
  <c r="L1599" i="7"/>
  <c r="L1600" i="7"/>
  <c r="L1601" i="7"/>
  <c r="L1602" i="7"/>
  <c r="L1603" i="7"/>
  <c r="L1604" i="7"/>
  <c r="L1605" i="7"/>
  <c r="L1606" i="7"/>
  <c r="L1607" i="7"/>
  <c r="L1608" i="7"/>
  <c r="L1609" i="7"/>
  <c r="L1610" i="7"/>
  <c r="L1611" i="7"/>
  <c r="L1612" i="7"/>
  <c r="L1613" i="7"/>
  <c r="L1614" i="7"/>
  <c r="L1615" i="7"/>
  <c r="L1616" i="7"/>
  <c r="L1617" i="7"/>
  <c r="L1618" i="7"/>
  <c r="L1619" i="7"/>
  <c r="L1620" i="7"/>
  <c r="L1621" i="7"/>
  <c r="L1622" i="7"/>
  <c r="L1623" i="7"/>
  <c r="L1624" i="7"/>
  <c r="L1625" i="7"/>
  <c r="L1626" i="7"/>
  <c r="L1627" i="7"/>
  <c r="L1628" i="7"/>
  <c r="L1629" i="7"/>
  <c r="L1630" i="7"/>
  <c r="L1631" i="7"/>
  <c r="L1632" i="7"/>
  <c r="L1633" i="7"/>
  <c r="L1634" i="7"/>
  <c r="L1635" i="7"/>
  <c r="L1636" i="7"/>
  <c r="L1637" i="7"/>
  <c r="L1638" i="7"/>
  <c r="L1639" i="7"/>
  <c r="L1640" i="7"/>
  <c r="L1641" i="7"/>
  <c r="L1642" i="7"/>
  <c r="L1643" i="7"/>
  <c r="L1644" i="7"/>
  <c r="L1645" i="7"/>
  <c r="L1646" i="7"/>
  <c r="L1647" i="7"/>
  <c r="L1648" i="7"/>
  <c r="L1649" i="7"/>
  <c r="L1650" i="7"/>
  <c r="L1651" i="7"/>
  <c r="L1652" i="7"/>
  <c r="L1653" i="7"/>
  <c r="L1654" i="7"/>
  <c r="L1655" i="7"/>
  <c r="L1656" i="7"/>
  <c r="L1657" i="7"/>
  <c r="L1658" i="7"/>
  <c r="L1659" i="7"/>
  <c r="L1660" i="7"/>
  <c r="L1661" i="7"/>
  <c r="L1662" i="7"/>
  <c r="L1663" i="7"/>
  <c r="L1664" i="7"/>
  <c r="L1665" i="7"/>
  <c r="L1666" i="7"/>
  <c r="L1667" i="7"/>
  <c r="L1668" i="7"/>
  <c r="L1669" i="7"/>
  <c r="L1670" i="7"/>
  <c r="L1671" i="7"/>
  <c r="L1672" i="7"/>
  <c r="L1673" i="7"/>
  <c r="L1674" i="7"/>
  <c r="L1675" i="7"/>
  <c r="L1676" i="7"/>
  <c r="L1677" i="7"/>
  <c r="L1678" i="7"/>
  <c r="L1679" i="7"/>
  <c r="L1680" i="7"/>
  <c r="L1681" i="7"/>
  <c r="L1682" i="7"/>
  <c r="L1683" i="7"/>
  <c r="L1684" i="7"/>
  <c r="L1685" i="7"/>
  <c r="L1686" i="7"/>
  <c r="L1687" i="7"/>
  <c r="L1688" i="7"/>
  <c r="L1689" i="7"/>
  <c r="L1690" i="7"/>
  <c r="L1691" i="7"/>
  <c r="L1692" i="7"/>
  <c r="L1693" i="7"/>
  <c r="L1694" i="7"/>
  <c r="L1695" i="7"/>
  <c r="L1696" i="7"/>
  <c r="L1697" i="7"/>
  <c r="L1698" i="7"/>
  <c r="L1699" i="7"/>
  <c r="L1700" i="7"/>
  <c r="L1701" i="7"/>
  <c r="L1702" i="7"/>
  <c r="L1703" i="7"/>
  <c r="L1704" i="7"/>
  <c r="L1705" i="7"/>
  <c r="L1706" i="7"/>
  <c r="L1707" i="7"/>
  <c r="L1708" i="7"/>
  <c r="L1709" i="7"/>
  <c r="L1710" i="7"/>
  <c r="L1711" i="7"/>
  <c r="L1712" i="7"/>
  <c r="L1713" i="7"/>
  <c r="L1714" i="7"/>
  <c r="L1715" i="7"/>
  <c r="L1716" i="7"/>
  <c r="L1717" i="7"/>
  <c r="L1718" i="7"/>
  <c r="L1719" i="7"/>
  <c r="L1720" i="7"/>
  <c r="L1721" i="7"/>
  <c r="L1722" i="7"/>
  <c r="L1723" i="7"/>
  <c r="L1724" i="7"/>
  <c r="L1725" i="7"/>
  <c r="L1726" i="7"/>
  <c r="L1727" i="7"/>
  <c r="L1728" i="7"/>
  <c r="L1729" i="7"/>
  <c r="L1730" i="7"/>
  <c r="L1731" i="7"/>
  <c r="L1732" i="7"/>
  <c r="L1733" i="7"/>
  <c r="L1734" i="7"/>
  <c r="L1735" i="7"/>
  <c r="L1736" i="7"/>
  <c r="L1737" i="7"/>
  <c r="L1738" i="7"/>
  <c r="L1739" i="7"/>
  <c r="L1740" i="7"/>
  <c r="L1741" i="7"/>
  <c r="L1742" i="7"/>
  <c r="L1743" i="7"/>
  <c r="L1744" i="7"/>
  <c r="L1745" i="7"/>
  <c r="L1746" i="7"/>
  <c r="L1747" i="7"/>
  <c r="L1748" i="7"/>
  <c r="L1749" i="7"/>
  <c r="L1750" i="7"/>
  <c r="L1751" i="7"/>
  <c r="L1752" i="7"/>
  <c r="L1753" i="7"/>
  <c r="L1754" i="7"/>
  <c r="L1755" i="7"/>
  <c r="L1756" i="7"/>
  <c r="L1757" i="7"/>
  <c r="L1758" i="7"/>
  <c r="L1759" i="7"/>
  <c r="L1760" i="7"/>
  <c r="L1761" i="7"/>
  <c r="L1762" i="7"/>
  <c r="L1763" i="7"/>
  <c r="L1764" i="7"/>
  <c r="L1765" i="7"/>
  <c r="L1766" i="7"/>
  <c r="L1767" i="7"/>
  <c r="L1768" i="7"/>
  <c r="L1769" i="7"/>
  <c r="L1770" i="7"/>
  <c r="L1771" i="7"/>
  <c r="L1772" i="7"/>
  <c r="L1773" i="7"/>
  <c r="L1774" i="7"/>
  <c r="L1775" i="7"/>
  <c r="L1776" i="7"/>
  <c r="L1777" i="7"/>
  <c r="L1778" i="7"/>
  <c r="L1779" i="7"/>
  <c r="L1780" i="7"/>
  <c r="L1781" i="7"/>
  <c r="L1782" i="7"/>
  <c r="L1783" i="7"/>
  <c r="L1784" i="7"/>
  <c r="L1785" i="7"/>
  <c r="L1786" i="7"/>
  <c r="L1787" i="7"/>
  <c r="L1788" i="7"/>
  <c r="L1789" i="7"/>
  <c r="L1790" i="7"/>
  <c r="L1791" i="7"/>
  <c r="L1792" i="7"/>
  <c r="L1793" i="7"/>
  <c r="L1794" i="7"/>
  <c r="L1795" i="7"/>
  <c r="L1796" i="7"/>
  <c r="L1797" i="7"/>
  <c r="L1798" i="7"/>
  <c r="L1799" i="7"/>
  <c r="L1800" i="7"/>
  <c r="L1801" i="7"/>
  <c r="L1802" i="7"/>
  <c r="L1803" i="7"/>
  <c r="L1804" i="7"/>
  <c r="L1805" i="7"/>
  <c r="L1806" i="7"/>
  <c r="L1807" i="7"/>
  <c r="L1808" i="7"/>
  <c r="L1809" i="7"/>
  <c r="L1810" i="7"/>
  <c r="L1811" i="7"/>
  <c r="L1812" i="7"/>
  <c r="L1813" i="7"/>
  <c r="L1814" i="7"/>
  <c r="L1815" i="7"/>
  <c r="L1816" i="7"/>
  <c r="L1817" i="7"/>
  <c r="L1818" i="7"/>
  <c r="L1819" i="7"/>
  <c r="L1820" i="7"/>
  <c r="L1821" i="7"/>
  <c r="L1822" i="7"/>
  <c r="L1823" i="7"/>
  <c r="L1824" i="7"/>
  <c r="L1825" i="7"/>
  <c r="L1826" i="7"/>
  <c r="L1827" i="7"/>
  <c r="L1828" i="7"/>
  <c r="L1829" i="7"/>
  <c r="L1830" i="7"/>
  <c r="L1831" i="7"/>
  <c r="L1832" i="7"/>
  <c r="L1833" i="7"/>
  <c r="L1834" i="7"/>
  <c r="L1835" i="7"/>
  <c r="L1836" i="7"/>
  <c r="L1837" i="7"/>
  <c r="L1838" i="7"/>
  <c r="L1839" i="7"/>
  <c r="L1840" i="7"/>
  <c r="L1841" i="7"/>
  <c r="L1842" i="7"/>
  <c r="L1843" i="7"/>
  <c r="L1844" i="7"/>
  <c r="L1845" i="7"/>
  <c r="L1846" i="7"/>
  <c r="L1847" i="7"/>
  <c r="L1848" i="7"/>
  <c r="L1849" i="7"/>
  <c r="L1850" i="7"/>
  <c r="L1851" i="7"/>
  <c r="L1852" i="7"/>
  <c r="L1853" i="7"/>
  <c r="L1854" i="7"/>
  <c r="L1855" i="7"/>
  <c r="L1856" i="7"/>
  <c r="L1857" i="7"/>
  <c r="L1858" i="7"/>
  <c r="L1859" i="7"/>
  <c r="L1860" i="7"/>
  <c r="L1861" i="7"/>
  <c r="L1862" i="7"/>
  <c r="L1863" i="7"/>
  <c r="L1864" i="7"/>
  <c r="L1865" i="7"/>
  <c r="L1866" i="7"/>
  <c r="L1867" i="7"/>
  <c r="L1868" i="7"/>
  <c r="L1869" i="7"/>
  <c r="L1870" i="7"/>
  <c r="L1871" i="7"/>
  <c r="L1872" i="7"/>
  <c r="L1873" i="7"/>
  <c r="L1874" i="7"/>
  <c r="L1875" i="7"/>
  <c r="L1876" i="7"/>
  <c r="L1877" i="7"/>
  <c r="L1878" i="7"/>
  <c r="L1879" i="7"/>
  <c r="L1880" i="7"/>
  <c r="L1881" i="7"/>
  <c r="L1882" i="7"/>
  <c r="L1883" i="7"/>
  <c r="L1884" i="7"/>
  <c r="L1885" i="7"/>
  <c r="L1886" i="7"/>
  <c r="L1887" i="7"/>
  <c r="L1888" i="7"/>
  <c r="L1889" i="7"/>
  <c r="L1890" i="7"/>
  <c r="L1891" i="7"/>
  <c r="L1892" i="7"/>
  <c r="L1893" i="7"/>
  <c r="L1894" i="7"/>
  <c r="L1895" i="7"/>
  <c r="L1896" i="7"/>
  <c r="L1897" i="7"/>
  <c r="L1898" i="7"/>
  <c r="L1899" i="7"/>
  <c r="L1900" i="7"/>
  <c r="L1901" i="7"/>
  <c r="L1902" i="7"/>
  <c r="L1903" i="7"/>
  <c r="L1904" i="7"/>
  <c r="L1905" i="7"/>
  <c r="L1906" i="7"/>
  <c r="L1907" i="7"/>
  <c r="L1908" i="7"/>
  <c r="L1909" i="7"/>
  <c r="L1910" i="7"/>
  <c r="L1911" i="7"/>
  <c r="L1912" i="7"/>
  <c r="L1913" i="7"/>
  <c r="L1914" i="7"/>
  <c r="L1915" i="7"/>
  <c r="L1916" i="7"/>
  <c r="L1917" i="7"/>
  <c r="L1918" i="7"/>
  <c r="L1919" i="7"/>
  <c r="L1920" i="7"/>
  <c r="L1921" i="7"/>
  <c r="L1922" i="7"/>
  <c r="L1923" i="7"/>
  <c r="L1924" i="7"/>
  <c r="L1925" i="7"/>
  <c r="L1926" i="7"/>
  <c r="L1927" i="7"/>
  <c r="L1928" i="7"/>
  <c r="L1929" i="7"/>
  <c r="L1930" i="7"/>
  <c r="L1931" i="7"/>
  <c r="L1932" i="7"/>
  <c r="L1933" i="7"/>
  <c r="L1934" i="7"/>
  <c r="L1935" i="7"/>
  <c r="L1936" i="7"/>
  <c r="L1937" i="7"/>
  <c r="L1938" i="7"/>
  <c r="L1939" i="7"/>
  <c r="L1940" i="7"/>
  <c r="L1941" i="7"/>
  <c r="L1942" i="7"/>
  <c r="L1943" i="7"/>
  <c r="L1944" i="7"/>
  <c r="L1945" i="7"/>
  <c r="L1946" i="7"/>
  <c r="L1947" i="7"/>
  <c r="L1948" i="7"/>
  <c r="L1949" i="7"/>
  <c r="L1950" i="7"/>
  <c r="L1951" i="7"/>
  <c r="L1952" i="7"/>
  <c r="L1953" i="7"/>
  <c r="L1954" i="7"/>
  <c r="L1955" i="7"/>
  <c r="L1956" i="7"/>
  <c r="L1957" i="7"/>
  <c r="L1958" i="7"/>
  <c r="L1959" i="7"/>
  <c r="L1960" i="7"/>
  <c r="L1961" i="7"/>
  <c r="L1962" i="7"/>
  <c r="L1963" i="7"/>
  <c r="L1964" i="7"/>
  <c r="L1965" i="7"/>
  <c r="L1966" i="7"/>
  <c r="L1967" i="7"/>
  <c r="L1968" i="7"/>
  <c r="L1969" i="7"/>
  <c r="L1970" i="7"/>
  <c r="L1971" i="7"/>
  <c r="L1972" i="7"/>
  <c r="L1973" i="7"/>
  <c r="L1974" i="7"/>
  <c r="L1975" i="7"/>
  <c r="L1976" i="7"/>
  <c r="L1977" i="7"/>
  <c r="L1978" i="7"/>
  <c r="L1979" i="7"/>
  <c r="L1980" i="7"/>
  <c r="L1981" i="7"/>
  <c r="L1982" i="7"/>
  <c r="L1983" i="7"/>
  <c r="L1984" i="7"/>
  <c r="L1985" i="7"/>
  <c r="L1986" i="7"/>
  <c r="L1987" i="7"/>
  <c r="L1988" i="7"/>
  <c r="L1989" i="7"/>
  <c r="L1990" i="7"/>
  <c r="L1991" i="7"/>
  <c r="L1992" i="7"/>
  <c r="L1993" i="7"/>
  <c r="L1994" i="7"/>
  <c r="L1995" i="7"/>
  <c r="L1996" i="7"/>
  <c r="L1997" i="7"/>
  <c r="L1998" i="7"/>
  <c r="L1999" i="7"/>
  <c r="L2000" i="7"/>
  <c r="K4" i="7"/>
  <c r="J37" i="16" s="1"/>
  <c r="J33" i="16" s="1"/>
  <c r="K5" i="7"/>
  <c r="K6" i="7"/>
  <c r="N139" i="16" s="1"/>
  <c r="K7" i="7"/>
  <c r="J45" i="16" s="1"/>
  <c r="K8" i="7"/>
  <c r="N140" i="16" s="1"/>
  <c r="K9" i="7"/>
  <c r="K10" i="7"/>
  <c r="K11" i="7"/>
  <c r="K12" i="7"/>
  <c r="K13" i="7"/>
  <c r="R75" i="16" s="1"/>
  <c r="K14" i="7"/>
  <c r="K15" i="7"/>
  <c r="R107" i="16" s="1"/>
  <c r="K16" i="7"/>
  <c r="R108" i="16" s="1"/>
  <c r="K17" i="7"/>
  <c r="R109" i="16" s="1"/>
  <c r="K18" i="7"/>
  <c r="K19" i="7"/>
  <c r="K20" i="7"/>
  <c r="K21" i="7"/>
  <c r="K22" i="7"/>
  <c r="K23" i="7"/>
  <c r="J46" i="16" s="1"/>
  <c r="K24" i="7"/>
  <c r="K25" i="7"/>
  <c r="K26" i="7"/>
  <c r="K27" i="7"/>
  <c r="K28" i="7"/>
  <c r="J102" i="16" s="1"/>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 r="K154" i="7"/>
  <c r="K155" i="7"/>
  <c r="K156"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188" i="7"/>
  <c r="K189" i="7"/>
  <c r="K190" i="7"/>
  <c r="K191" i="7"/>
  <c r="K192" i="7"/>
  <c r="K193" i="7"/>
  <c r="K194" i="7"/>
  <c r="K195" i="7"/>
  <c r="K196" i="7"/>
  <c r="K197" i="7"/>
  <c r="K198" i="7"/>
  <c r="K199" i="7"/>
  <c r="K200" i="7"/>
  <c r="K201"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33" i="7"/>
  <c r="K234" i="7"/>
  <c r="K235" i="7"/>
  <c r="K236" i="7"/>
  <c r="K237" i="7"/>
  <c r="K238" i="7"/>
  <c r="K239" i="7"/>
  <c r="K240" i="7"/>
  <c r="K241" i="7"/>
  <c r="K242" i="7"/>
  <c r="K243" i="7"/>
  <c r="K244" i="7"/>
  <c r="K245" i="7"/>
  <c r="K246"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78" i="7"/>
  <c r="K279" i="7"/>
  <c r="K280" i="7"/>
  <c r="K281" i="7"/>
  <c r="K282" i="7"/>
  <c r="K283" i="7"/>
  <c r="K284" i="7"/>
  <c r="K285" i="7"/>
  <c r="K286" i="7"/>
  <c r="K287" i="7"/>
  <c r="K288" i="7"/>
  <c r="K289" i="7"/>
  <c r="K290" i="7"/>
  <c r="K291"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23" i="7"/>
  <c r="K324" i="7"/>
  <c r="K325" i="7"/>
  <c r="K326" i="7"/>
  <c r="K327" i="7"/>
  <c r="K328" i="7"/>
  <c r="K329" i="7"/>
  <c r="K330" i="7"/>
  <c r="K331" i="7"/>
  <c r="K332" i="7"/>
  <c r="K333" i="7"/>
  <c r="K334" i="7"/>
  <c r="K335" i="7"/>
  <c r="K336"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68" i="7"/>
  <c r="K369" i="7"/>
  <c r="K370" i="7"/>
  <c r="K371" i="7"/>
  <c r="K372" i="7"/>
  <c r="K373" i="7"/>
  <c r="K374" i="7"/>
  <c r="K375" i="7"/>
  <c r="K376" i="7"/>
  <c r="K377" i="7"/>
  <c r="K378" i="7"/>
  <c r="K379" i="7"/>
  <c r="K380" i="7"/>
  <c r="K381"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13" i="7"/>
  <c r="K414" i="7"/>
  <c r="K415" i="7"/>
  <c r="K416" i="7"/>
  <c r="K417" i="7"/>
  <c r="K418" i="7"/>
  <c r="K419" i="7"/>
  <c r="K420" i="7"/>
  <c r="K421" i="7"/>
  <c r="K422" i="7"/>
  <c r="K423" i="7"/>
  <c r="K424" i="7"/>
  <c r="K425" i="7"/>
  <c r="K426"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K458" i="7"/>
  <c r="K459" i="7"/>
  <c r="K460" i="7"/>
  <c r="K461" i="7"/>
  <c r="K462" i="7"/>
  <c r="K463" i="7"/>
  <c r="K464" i="7"/>
  <c r="K465" i="7"/>
  <c r="K466" i="7"/>
  <c r="K467" i="7"/>
  <c r="K468" i="7"/>
  <c r="K469" i="7"/>
  <c r="K470" i="7"/>
  <c r="K471" i="7"/>
  <c r="K472" i="7"/>
  <c r="K473" i="7"/>
  <c r="K474" i="7"/>
  <c r="K475" i="7"/>
  <c r="K476" i="7"/>
  <c r="K477" i="7"/>
  <c r="K478" i="7"/>
  <c r="K479" i="7"/>
  <c r="K480" i="7"/>
  <c r="K481" i="7"/>
  <c r="K482" i="7"/>
  <c r="K483" i="7"/>
  <c r="K484" i="7"/>
  <c r="K485" i="7"/>
  <c r="K486" i="7"/>
  <c r="K487" i="7"/>
  <c r="K488" i="7"/>
  <c r="K489" i="7"/>
  <c r="K490" i="7"/>
  <c r="K491" i="7"/>
  <c r="K492" i="7"/>
  <c r="K493" i="7"/>
  <c r="K494" i="7"/>
  <c r="K495" i="7"/>
  <c r="K496" i="7"/>
  <c r="K497" i="7"/>
  <c r="K498" i="7"/>
  <c r="K499" i="7"/>
  <c r="K500" i="7"/>
  <c r="K501" i="7"/>
  <c r="K502" i="7"/>
  <c r="K503" i="7"/>
  <c r="K504" i="7"/>
  <c r="K505" i="7"/>
  <c r="K506" i="7"/>
  <c r="K507" i="7"/>
  <c r="K508" i="7"/>
  <c r="K509" i="7"/>
  <c r="K510" i="7"/>
  <c r="K511" i="7"/>
  <c r="K512" i="7"/>
  <c r="K513" i="7"/>
  <c r="K514" i="7"/>
  <c r="K515" i="7"/>
  <c r="K516" i="7"/>
  <c r="K517" i="7"/>
  <c r="K518" i="7"/>
  <c r="K519" i="7"/>
  <c r="K520" i="7"/>
  <c r="K521" i="7"/>
  <c r="K522" i="7"/>
  <c r="K523" i="7"/>
  <c r="K524" i="7"/>
  <c r="K525" i="7"/>
  <c r="K526" i="7"/>
  <c r="K527" i="7"/>
  <c r="K528" i="7"/>
  <c r="K529" i="7"/>
  <c r="K530" i="7"/>
  <c r="K531" i="7"/>
  <c r="K532" i="7"/>
  <c r="K533" i="7"/>
  <c r="K534" i="7"/>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K782" i="7"/>
  <c r="K783" i="7"/>
  <c r="K784" i="7"/>
  <c r="K785" i="7"/>
  <c r="K786" i="7"/>
  <c r="K787" i="7"/>
  <c r="K788" i="7"/>
  <c r="K789" i="7"/>
  <c r="K790" i="7"/>
  <c r="K791" i="7"/>
  <c r="K792" i="7"/>
  <c r="K793" i="7"/>
  <c r="K794" i="7"/>
  <c r="K795" i="7"/>
  <c r="K796" i="7"/>
  <c r="K797" i="7"/>
  <c r="K798" i="7"/>
  <c r="K799" i="7"/>
  <c r="K800" i="7"/>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K831" i="7"/>
  <c r="K832" i="7"/>
  <c r="K833" i="7"/>
  <c r="K834" i="7"/>
  <c r="K835" i="7"/>
  <c r="K836" i="7"/>
  <c r="K837" i="7"/>
  <c r="K838" i="7"/>
  <c r="K839" i="7"/>
  <c r="K840" i="7"/>
  <c r="K841" i="7"/>
  <c r="K842" i="7"/>
  <c r="K843" i="7"/>
  <c r="K844" i="7"/>
  <c r="K845" i="7"/>
  <c r="K846" i="7"/>
  <c r="K847" i="7"/>
  <c r="K848" i="7"/>
  <c r="K849" i="7"/>
  <c r="K850" i="7"/>
  <c r="K851" i="7"/>
  <c r="K852" i="7"/>
  <c r="K853" i="7"/>
  <c r="K854" i="7"/>
  <c r="K855" i="7"/>
  <c r="K856" i="7"/>
  <c r="K857" i="7"/>
  <c r="K858" i="7"/>
  <c r="K859" i="7"/>
  <c r="K860" i="7"/>
  <c r="K861" i="7"/>
  <c r="K862" i="7"/>
  <c r="K863" i="7"/>
  <c r="K864" i="7"/>
  <c r="K865" i="7"/>
  <c r="K866" i="7"/>
  <c r="K867" i="7"/>
  <c r="K868" i="7"/>
  <c r="K869" i="7"/>
  <c r="K870" i="7"/>
  <c r="K871" i="7"/>
  <c r="K872" i="7"/>
  <c r="K873" i="7"/>
  <c r="K874" i="7"/>
  <c r="K875" i="7"/>
  <c r="K876" i="7"/>
  <c r="K877" i="7"/>
  <c r="K878" i="7"/>
  <c r="K879" i="7"/>
  <c r="K880" i="7"/>
  <c r="K881" i="7"/>
  <c r="K882" i="7"/>
  <c r="K883" i="7"/>
  <c r="K884" i="7"/>
  <c r="K885" i="7"/>
  <c r="K886" i="7"/>
  <c r="K887" i="7"/>
  <c r="K888" i="7"/>
  <c r="K889" i="7"/>
  <c r="K890" i="7"/>
  <c r="K891" i="7"/>
  <c r="K892" i="7"/>
  <c r="K893" i="7"/>
  <c r="K894" i="7"/>
  <c r="K895" i="7"/>
  <c r="K896" i="7"/>
  <c r="K897" i="7"/>
  <c r="K898" i="7"/>
  <c r="K899" i="7"/>
  <c r="K900" i="7"/>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K937" i="7"/>
  <c r="K938" i="7"/>
  <c r="K939" i="7"/>
  <c r="K940" i="7"/>
  <c r="K941" i="7"/>
  <c r="K942" i="7"/>
  <c r="K943" i="7"/>
  <c r="K944" i="7"/>
  <c r="K945" i="7"/>
  <c r="K946" i="7"/>
  <c r="K947" i="7"/>
  <c r="K948" i="7"/>
  <c r="K949" i="7"/>
  <c r="K950" i="7"/>
  <c r="K951" i="7"/>
  <c r="K952" i="7"/>
  <c r="K953" i="7"/>
  <c r="K954" i="7"/>
  <c r="K955" i="7"/>
  <c r="K956" i="7"/>
  <c r="K957" i="7"/>
  <c r="K958" i="7"/>
  <c r="K959" i="7"/>
  <c r="K960" i="7"/>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K991" i="7"/>
  <c r="K992" i="7"/>
  <c r="K993" i="7"/>
  <c r="K994" i="7"/>
  <c r="K995" i="7"/>
  <c r="K996" i="7"/>
  <c r="K997" i="7"/>
  <c r="K998" i="7"/>
  <c r="K999" i="7"/>
  <c r="K1000" i="7"/>
  <c r="K1001" i="7"/>
  <c r="K1002" i="7"/>
  <c r="K1003" i="7"/>
  <c r="K1004" i="7"/>
  <c r="K1005" i="7"/>
  <c r="K1006" i="7"/>
  <c r="K1007" i="7"/>
  <c r="K1008" i="7"/>
  <c r="K1009" i="7"/>
  <c r="K1010" i="7"/>
  <c r="K1011" i="7"/>
  <c r="K1012" i="7"/>
  <c r="K1013" i="7"/>
  <c r="K1014" i="7"/>
  <c r="K1015" i="7"/>
  <c r="K1016" i="7"/>
  <c r="K1017" i="7"/>
  <c r="K1018" i="7"/>
  <c r="K1019" i="7"/>
  <c r="K1020" i="7"/>
  <c r="K1021" i="7"/>
  <c r="K1022" i="7"/>
  <c r="K1023" i="7"/>
  <c r="K1024" i="7"/>
  <c r="K1025" i="7"/>
  <c r="K1026" i="7"/>
  <c r="K1027" i="7"/>
  <c r="K1028" i="7"/>
  <c r="K1029" i="7"/>
  <c r="K1030" i="7"/>
  <c r="K1031" i="7"/>
  <c r="K1032" i="7"/>
  <c r="K1033" i="7"/>
  <c r="K1034" i="7"/>
  <c r="K1035" i="7"/>
  <c r="K1036" i="7"/>
  <c r="K1037" i="7"/>
  <c r="K1038" i="7"/>
  <c r="K1039" i="7"/>
  <c r="K1040" i="7"/>
  <c r="K1041" i="7"/>
  <c r="K1042" i="7"/>
  <c r="K1043" i="7"/>
  <c r="K1044" i="7"/>
  <c r="K1045" i="7"/>
  <c r="K1046" i="7"/>
  <c r="K1047" i="7"/>
  <c r="K1048" i="7"/>
  <c r="K1049" i="7"/>
  <c r="K1050" i="7"/>
  <c r="K1051" i="7"/>
  <c r="K1052" i="7"/>
  <c r="K1053" i="7"/>
  <c r="K1054" i="7"/>
  <c r="K1055" i="7"/>
  <c r="K1056" i="7"/>
  <c r="K1057" i="7"/>
  <c r="K1058" i="7"/>
  <c r="K1059" i="7"/>
  <c r="K1060" i="7"/>
  <c r="K1061" i="7"/>
  <c r="K1062" i="7"/>
  <c r="K1063" i="7"/>
  <c r="K1064" i="7"/>
  <c r="K1065" i="7"/>
  <c r="K1066" i="7"/>
  <c r="K1067" i="7"/>
  <c r="K1068" i="7"/>
  <c r="K1069" i="7"/>
  <c r="K1070" i="7"/>
  <c r="K1071" i="7"/>
  <c r="K1072" i="7"/>
  <c r="K1073" i="7"/>
  <c r="K1074" i="7"/>
  <c r="K1075" i="7"/>
  <c r="K1076" i="7"/>
  <c r="K1077" i="7"/>
  <c r="K1078" i="7"/>
  <c r="K1079" i="7"/>
  <c r="K1080" i="7"/>
  <c r="K1081" i="7"/>
  <c r="K1082" i="7"/>
  <c r="K1083" i="7"/>
  <c r="K1084" i="7"/>
  <c r="K1085" i="7"/>
  <c r="K1086" i="7"/>
  <c r="K1087" i="7"/>
  <c r="K1088" i="7"/>
  <c r="K1089" i="7"/>
  <c r="K1090" i="7"/>
  <c r="K1091" i="7"/>
  <c r="K1092" i="7"/>
  <c r="K1093" i="7"/>
  <c r="K1094" i="7"/>
  <c r="K1095" i="7"/>
  <c r="K1096" i="7"/>
  <c r="K1097" i="7"/>
  <c r="K1098" i="7"/>
  <c r="K1099" i="7"/>
  <c r="K1100" i="7"/>
  <c r="K1101" i="7"/>
  <c r="K1102" i="7"/>
  <c r="K1103" i="7"/>
  <c r="K1104" i="7"/>
  <c r="K1105" i="7"/>
  <c r="K1106" i="7"/>
  <c r="K1107" i="7"/>
  <c r="K1108" i="7"/>
  <c r="K1109" i="7"/>
  <c r="K1110" i="7"/>
  <c r="K1111" i="7"/>
  <c r="K1112" i="7"/>
  <c r="K1113" i="7"/>
  <c r="K1114" i="7"/>
  <c r="K1115" i="7"/>
  <c r="K1116" i="7"/>
  <c r="K1117" i="7"/>
  <c r="K1118" i="7"/>
  <c r="K1119" i="7"/>
  <c r="K1120" i="7"/>
  <c r="K1121" i="7"/>
  <c r="K1122" i="7"/>
  <c r="K1123" i="7"/>
  <c r="K1124" i="7"/>
  <c r="K1125" i="7"/>
  <c r="K1126" i="7"/>
  <c r="K1127" i="7"/>
  <c r="K1128" i="7"/>
  <c r="K1129" i="7"/>
  <c r="K1130" i="7"/>
  <c r="K1131" i="7"/>
  <c r="K1132" i="7"/>
  <c r="K1133" i="7"/>
  <c r="K1134" i="7"/>
  <c r="K1135" i="7"/>
  <c r="K1136" i="7"/>
  <c r="K1137" i="7"/>
  <c r="K1138" i="7"/>
  <c r="K1139" i="7"/>
  <c r="K1140" i="7"/>
  <c r="K1141" i="7"/>
  <c r="K1142" i="7"/>
  <c r="K1143" i="7"/>
  <c r="K1144" i="7"/>
  <c r="K1145" i="7"/>
  <c r="K1146" i="7"/>
  <c r="K1147" i="7"/>
  <c r="K1148" i="7"/>
  <c r="K1149" i="7"/>
  <c r="K1150" i="7"/>
  <c r="K1151" i="7"/>
  <c r="K1152" i="7"/>
  <c r="K1153" i="7"/>
  <c r="K1154" i="7"/>
  <c r="K1155" i="7"/>
  <c r="K1156" i="7"/>
  <c r="K1157" i="7"/>
  <c r="K1158" i="7"/>
  <c r="K1159" i="7"/>
  <c r="K1160" i="7"/>
  <c r="K1161" i="7"/>
  <c r="K1162" i="7"/>
  <c r="K1163" i="7"/>
  <c r="K1164" i="7"/>
  <c r="K1165" i="7"/>
  <c r="K1166" i="7"/>
  <c r="K1167" i="7"/>
  <c r="K1168" i="7"/>
  <c r="K1169" i="7"/>
  <c r="K1170" i="7"/>
  <c r="K1171" i="7"/>
  <c r="K1172" i="7"/>
  <c r="K1173" i="7"/>
  <c r="K1174" i="7"/>
  <c r="K1175" i="7"/>
  <c r="K1176" i="7"/>
  <c r="K1177" i="7"/>
  <c r="K1178" i="7"/>
  <c r="K1179" i="7"/>
  <c r="K1180" i="7"/>
  <c r="K1181" i="7"/>
  <c r="K1182" i="7"/>
  <c r="K1183" i="7"/>
  <c r="K1184" i="7"/>
  <c r="K1185" i="7"/>
  <c r="K1186" i="7"/>
  <c r="K1187" i="7"/>
  <c r="K1188" i="7"/>
  <c r="K1189" i="7"/>
  <c r="K1190" i="7"/>
  <c r="K1191" i="7"/>
  <c r="K1192" i="7"/>
  <c r="K1193" i="7"/>
  <c r="K1194" i="7"/>
  <c r="K1195" i="7"/>
  <c r="K1196" i="7"/>
  <c r="K1197" i="7"/>
  <c r="K1198" i="7"/>
  <c r="K1199" i="7"/>
  <c r="K1200" i="7"/>
  <c r="K1201" i="7"/>
  <c r="K1202" i="7"/>
  <c r="K1203" i="7"/>
  <c r="K1204" i="7"/>
  <c r="K1205" i="7"/>
  <c r="K1206" i="7"/>
  <c r="K1207" i="7"/>
  <c r="K1208" i="7"/>
  <c r="K1209" i="7"/>
  <c r="K1210" i="7"/>
  <c r="K1211" i="7"/>
  <c r="K1212" i="7"/>
  <c r="K1213" i="7"/>
  <c r="K1214" i="7"/>
  <c r="K1215" i="7"/>
  <c r="K1216" i="7"/>
  <c r="K1217" i="7"/>
  <c r="K1218" i="7"/>
  <c r="K1219" i="7"/>
  <c r="K1220" i="7"/>
  <c r="K1221" i="7"/>
  <c r="K1222" i="7"/>
  <c r="K1223" i="7"/>
  <c r="K1224" i="7"/>
  <c r="K1225" i="7"/>
  <c r="K1226" i="7"/>
  <c r="K1227" i="7"/>
  <c r="K1228" i="7"/>
  <c r="K1229" i="7"/>
  <c r="K1230" i="7"/>
  <c r="K1231" i="7"/>
  <c r="K1232" i="7"/>
  <c r="K1233" i="7"/>
  <c r="K1234" i="7"/>
  <c r="K1235" i="7"/>
  <c r="K1236" i="7"/>
  <c r="K1237" i="7"/>
  <c r="K1238" i="7"/>
  <c r="K1239" i="7"/>
  <c r="K1240" i="7"/>
  <c r="K1241" i="7"/>
  <c r="K1242" i="7"/>
  <c r="K1243" i="7"/>
  <c r="K1244" i="7"/>
  <c r="K1245" i="7"/>
  <c r="K1246" i="7"/>
  <c r="K1247" i="7"/>
  <c r="K1248" i="7"/>
  <c r="K1249" i="7"/>
  <c r="K1250" i="7"/>
  <c r="K1251" i="7"/>
  <c r="K1252" i="7"/>
  <c r="K1253" i="7"/>
  <c r="K1254" i="7"/>
  <c r="K1255" i="7"/>
  <c r="K1256" i="7"/>
  <c r="K1257" i="7"/>
  <c r="K1258" i="7"/>
  <c r="K1259" i="7"/>
  <c r="K1260" i="7"/>
  <c r="K1261" i="7"/>
  <c r="K1262" i="7"/>
  <c r="K1263" i="7"/>
  <c r="K1264" i="7"/>
  <c r="K1265" i="7"/>
  <c r="K1266" i="7"/>
  <c r="K1267" i="7"/>
  <c r="K1268" i="7"/>
  <c r="K1269" i="7"/>
  <c r="K1270" i="7"/>
  <c r="K1271" i="7"/>
  <c r="K1272" i="7"/>
  <c r="K1273" i="7"/>
  <c r="K1274" i="7"/>
  <c r="K1275" i="7"/>
  <c r="K1276" i="7"/>
  <c r="K1277" i="7"/>
  <c r="K1278" i="7"/>
  <c r="K1279" i="7"/>
  <c r="K1280" i="7"/>
  <c r="K1281" i="7"/>
  <c r="K1282" i="7"/>
  <c r="K1283" i="7"/>
  <c r="K1284" i="7"/>
  <c r="K1285" i="7"/>
  <c r="K1286" i="7"/>
  <c r="K1287" i="7"/>
  <c r="K1288" i="7"/>
  <c r="K1289" i="7"/>
  <c r="K1290" i="7"/>
  <c r="K1291" i="7"/>
  <c r="K1292" i="7"/>
  <c r="K1293" i="7"/>
  <c r="K1294" i="7"/>
  <c r="K1295" i="7"/>
  <c r="K1296" i="7"/>
  <c r="K1297" i="7"/>
  <c r="K1298" i="7"/>
  <c r="K1299" i="7"/>
  <c r="K1300" i="7"/>
  <c r="K1301" i="7"/>
  <c r="K1302" i="7"/>
  <c r="K1303" i="7"/>
  <c r="K1304" i="7"/>
  <c r="K1305" i="7"/>
  <c r="K1306" i="7"/>
  <c r="K1307" i="7"/>
  <c r="K1308" i="7"/>
  <c r="K1309" i="7"/>
  <c r="K1310" i="7"/>
  <c r="K1311" i="7"/>
  <c r="K1312" i="7"/>
  <c r="K1313" i="7"/>
  <c r="K1314" i="7"/>
  <c r="K1315" i="7"/>
  <c r="K1316" i="7"/>
  <c r="K1317" i="7"/>
  <c r="K1318" i="7"/>
  <c r="K1319" i="7"/>
  <c r="K1320" i="7"/>
  <c r="K1321" i="7"/>
  <c r="K1322" i="7"/>
  <c r="K1323" i="7"/>
  <c r="K1324" i="7"/>
  <c r="K1325" i="7"/>
  <c r="K1326" i="7"/>
  <c r="K1327" i="7"/>
  <c r="K1328" i="7"/>
  <c r="K1329" i="7"/>
  <c r="K1330" i="7"/>
  <c r="K1331" i="7"/>
  <c r="K1332" i="7"/>
  <c r="K1333" i="7"/>
  <c r="K1334" i="7"/>
  <c r="K1335" i="7"/>
  <c r="K1336" i="7"/>
  <c r="K1337" i="7"/>
  <c r="K1338" i="7"/>
  <c r="K1339" i="7"/>
  <c r="K1340" i="7"/>
  <c r="K1341" i="7"/>
  <c r="K1342" i="7"/>
  <c r="K1343" i="7"/>
  <c r="K1344" i="7"/>
  <c r="K1345" i="7"/>
  <c r="K1346" i="7"/>
  <c r="K1347" i="7"/>
  <c r="K1348" i="7"/>
  <c r="K1349" i="7"/>
  <c r="K1350" i="7"/>
  <c r="K1351" i="7"/>
  <c r="K1352" i="7"/>
  <c r="K1353" i="7"/>
  <c r="K1354" i="7"/>
  <c r="K1355" i="7"/>
  <c r="K1356" i="7"/>
  <c r="K1357" i="7"/>
  <c r="K1358" i="7"/>
  <c r="K1359" i="7"/>
  <c r="K1360" i="7"/>
  <c r="K1361" i="7"/>
  <c r="K1362" i="7"/>
  <c r="K1363" i="7"/>
  <c r="K1364" i="7"/>
  <c r="K1365" i="7"/>
  <c r="K1366" i="7"/>
  <c r="K1367" i="7"/>
  <c r="K1368" i="7"/>
  <c r="K1369" i="7"/>
  <c r="K1370" i="7"/>
  <c r="K1371" i="7"/>
  <c r="K1372" i="7"/>
  <c r="K1373" i="7"/>
  <c r="K1374" i="7"/>
  <c r="K1375" i="7"/>
  <c r="K1376" i="7"/>
  <c r="K1377" i="7"/>
  <c r="K1378" i="7"/>
  <c r="K1379" i="7"/>
  <c r="K1380" i="7"/>
  <c r="K1381" i="7"/>
  <c r="K1382" i="7"/>
  <c r="K1383" i="7"/>
  <c r="K1384" i="7"/>
  <c r="K1385" i="7"/>
  <c r="K1386" i="7"/>
  <c r="K1387" i="7"/>
  <c r="K1388" i="7"/>
  <c r="K1389" i="7"/>
  <c r="K1390" i="7"/>
  <c r="K1391" i="7"/>
  <c r="K1392" i="7"/>
  <c r="K1393" i="7"/>
  <c r="K1394" i="7"/>
  <c r="K1395" i="7"/>
  <c r="K1396" i="7"/>
  <c r="K1397" i="7"/>
  <c r="K1398" i="7"/>
  <c r="K1399" i="7"/>
  <c r="K1400" i="7"/>
  <c r="K1401" i="7"/>
  <c r="K1402" i="7"/>
  <c r="K1403" i="7"/>
  <c r="K1404" i="7"/>
  <c r="K1405" i="7"/>
  <c r="K1406" i="7"/>
  <c r="K1407" i="7"/>
  <c r="K1408" i="7"/>
  <c r="K1409" i="7"/>
  <c r="K1410" i="7"/>
  <c r="K1411" i="7"/>
  <c r="K1412" i="7"/>
  <c r="K1413" i="7"/>
  <c r="K1414" i="7"/>
  <c r="K1415" i="7"/>
  <c r="K1416" i="7"/>
  <c r="K1417" i="7"/>
  <c r="K1418" i="7"/>
  <c r="K1419" i="7"/>
  <c r="K1420" i="7"/>
  <c r="K1421" i="7"/>
  <c r="K1422" i="7"/>
  <c r="K1423" i="7"/>
  <c r="K1424" i="7"/>
  <c r="K1425" i="7"/>
  <c r="K1426" i="7"/>
  <c r="K1427" i="7"/>
  <c r="K1428" i="7"/>
  <c r="K1429" i="7"/>
  <c r="K1430" i="7"/>
  <c r="K1431" i="7"/>
  <c r="K1432" i="7"/>
  <c r="K1433" i="7"/>
  <c r="K1434" i="7"/>
  <c r="K1435" i="7"/>
  <c r="K1436" i="7"/>
  <c r="K1437" i="7"/>
  <c r="K1438" i="7"/>
  <c r="K1439" i="7"/>
  <c r="K1440" i="7"/>
  <c r="K1441" i="7"/>
  <c r="K1442" i="7"/>
  <c r="K1443" i="7"/>
  <c r="K1444" i="7"/>
  <c r="K1445" i="7"/>
  <c r="K1446" i="7"/>
  <c r="K1447" i="7"/>
  <c r="K1448" i="7"/>
  <c r="K1449" i="7"/>
  <c r="K1450" i="7"/>
  <c r="K1451" i="7"/>
  <c r="K1452" i="7"/>
  <c r="K1453" i="7"/>
  <c r="K1454" i="7"/>
  <c r="K1455" i="7"/>
  <c r="K1456" i="7"/>
  <c r="K1457" i="7"/>
  <c r="K1458" i="7"/>
  <c r="K1459" i="7"/>
  <c r="K1460" i="7"/>
  <c r="K1461" i="7"/>
  <c r="K1462" i="7"/>
  <c r="K1463" i="7"/>
  <c r="K1464" i="7"/>
  <c r="K1465" i="7"/>
  <c r="K1466" i="7"/>
  <c r="K1467" i="7"/>
  <c r="K1468" i="7"/>
  <c r="K1469" i="7"/>
  <c r="K1470" i="7"/>
  <c r="K1471" i="7"/>
  <c r="K1472" i="7"/>
  <c r="K1473" i="7"/>
  <c r="K1474" i="7"/>
  <c r="K1475" i="7"/>
  <c r="K1476" i="7"/>
  <c r="K1477" i="7"/>
  <c r="K1478" i="7"/>
  <c r="K1479" i="7"/>
  <c r="K1480" i="7"/>
  <c r="K1481" i="7"/>
  <c r="K1482" i="7"/>
  <c r="K1483" i="7"/>
  <c r="K1484" i="7"/>
  <c r="K1485" i="7"/>
  <c r="K1486" i="7"/>
  <c r="K1487" i="7"/>
  <c r="K1488" i="7"/>
  <c r="K1489" i="7"/>
  <c r="K1490" i="7"/>
  <c r="K1491" i="7"/>
  <c r="K1492" i="7"/>
  <c r="K1493" i="7"/>
  <c r="K1494" i="7"/>
  <c r="K1495" i="7"/>
  <c r="K1496" i="7"/>
  <c r="K1497" i="7"/>
  <c r="K1498" i="7"/>
  <c r="K1499" i="7"/>
  <c r="K1500" i="7"/>
  <c r="K1501" i="7"/>
  <c r="K1502" i="7"/>
  <c r="K1503" i="7"/>
  <c r="K1504" i="7"/>
  <c r="K1505" i="7"/>
  <c r="K1506" i="7"/>
  <c r="K1507" i="7"/>
  <c r="K1508" i="7"/>
  <c r="K1509" i="7"/>
  <c r="K1510" i="7"/>
  <c r="K1511" i="7"/>
  <c r="K1512" i="7"/>
  <c r="K1513" i="7"/>
  <c r="K1514" i="7"/>
  <c r="K1515" i="7"/>
  <c r="K1516" i="7"/>
  <c r="K1517" i="7"/>
  <c r="K1518" i="7"/>
  <c r="K1519" i="7"/>
  <c r="K1520" i="7"/>
  <c r="K1521" i="7"/>
  <c r="K1522" i="7"/>
  <c r="K1523" i="7"/>
  <c r="K1524" i="7"/>
  <c r="K1525" i="7"/>
  <c r="K1526" i="7"/>
  <c r="K1527" i="7"/>
  <c r="K1528" i="7"/>
  <c r="K1529" i="7"/>
  <c r="K1530" i="7"/>
  <c r="K1531" i="7"/>
  <c r="K1532" i="7"/>
  <c r="K1533" i="7"/>
  <c r="K1534" i="7"/>
  <c r="K1535" i="7"/>
  <c r="K1536" i="7"/>
  <c r="K1537" i="7"/>
  <c r="K1538" i="7"/>
  <c r="K1539" i="7"/>
  <c r="K1540" i="7"/>
  <c r="K1541" i="7"/>
  <c r="K1542" i="7"/>
  <c r="K1543" i="7"/>
  <c r="K1544" i="7"/>
  <c r="K1545" i="7"/>
  <c r="K1546" i="7"/>
  <c r="K1547" i="7"/>
  <c r="K1548" i="7"/>
  <c r="K1549" i="7"/>
  <c r="K1550" i="7"/>
  <c r="K1551" i="7"/>
  <c r="K1552" i="7"/>
  <c r="K1553" i="7"/>
  <c r="K1554" i="7"/>
  <c r="K1555" i="7"/>
  <c r="K1556" i="7"/>
  <c r="K1557" i="7"/>
  <c r="K1558" i="7"/>
  <c r="K1559" i="7"/>
  <c r="K1560" i="7"/>
  <c r="K1561" i="7"/>
  <c r="K1562" i="7"/>
  <c r="K1563" i="7"/>
  <c r="K1564" i="7"/>
  <c r="K1565" i="7"/>
  <c r="K1566" i="7"/>
  <c r="K1567" i="7"/>
  <c r="K1568" i="7"/>
  <c r="K1569" i="7"/>
  <c r="K1570" i="7"/>
  <c r="K1571" i="7"/>
  <c r="K1572" i="7"/>
  <c r="K1573" i="7"/>
  <c r="K1574" i="7"/>
  <c r="K1575" i="7"/>
  <c r="K1576" i="7"/>
  <c r="K1577" i="7"/>
  <c r="K1578" i="7"/>
  <c r="K1579" i="7"/>
  <c r="K1580" i="7"/>
  <c r="K1581" i="7"/>
  <c r="K1582" i="7"/>
  <c r="K1583" i="7"/>
  <c r="K1584" i="7"/>
  <c r="K1585" i="7"/>
  <c r="K1586" i="7"/>
  <c r="K1587" i="7"/>
  <c r="K1588" i="7"/>
  <c r="K1589" i="7"/>
  <c r="K1590" i="7"/>
  <c r="K1591" i="7"/>
  <c r="K1592" i="7"/>
  <c r="K1593" i="7"/>
  <c r="K1594" i="7"/>
  <c r="K1595" i="7"/>
  <c r="K1596" i="7"/>
  <c r="K1597" i="7"/>
  <c r="K1598" i="7"/>
  <c r="K1599" i="7"/>
  <c r="K1600" i="7"/>
  <c r="K1601" i="7"/>
  <c r="K1602" i="7"/>
  <c r="K1603" i="7"/>
  <c r="K1604" i="7"/>
  <c r="K1605" i="7"/>
  <c r="K1606" i="7"/>
  <c r="K1607" i="7"/>
  <c r="K1608" i="7"/>
  <c r="K1609" i="7"/>
  <c r="K1610" i="7"/>
  <c r="K1611" i="7"/>
  <c r="K1612" i="7"/>
  <c r="K1613" i="7"/>
  <c r="K1614" i="7"/>
  <c r="K1615" i="7"/>
  <c r="K1616" i="7"/>
  <c r="K1617" i="7"/>
  <c r="K1618" i="7"/>
  <c r="K1619" i="7"/>
  <c r="K1620" i="7"/>
  <c r="K1621" i="7"/>
  <c r="K1622" i="7"/>
  <c r="K1623" i="7"/>
  <c r="K1624" i="7"/>
  <c r="K1625" i="7"/>
  <c r="K1626" i="7"/>
  <c r="K1627" i="7"/>
  <c r="K1628" i="7"/>
  <c r="K1629" i="7"/>
  <c r="K1630" i="7"/>
  <c r="K1631" i="7"/>
  <c r="K1632" i="7"/>
  <c r="K1633" i="7"/>
  <c r="K1634" i="7"/>
  <c r="K1635" i="7"/>
  <c r="K1636" i="7"/>
  <c r="K1637" i="7"/>
  <c r="K1638" i="7"/>
  <c r="K1639" i="7"/>
  <c r="K1640" i="7"/>
  <c r="K1641" i="7"/>
  <c r="K1642" i="7"/>
  <c r="K1643" i="7"/>
  <c r="K1644" i="7"/>
  <c r="K1645" i="7"/>
  <c r="K1646" i="7"/>
  <c r="K1647" i="7"/>
  <c r="K1648" i="7"/>
  <c r="K1649" i="7"/>
  <c r="K1650" i="7"/>
  <c r="K1651" i="7"/>
  <c r="K1652" i="7"/>
  <c r="K1653" i="7"/>
  <c r="K1654" i="7"/>
  <c r="K1655" i="7"/>
  <c r="K1656" i="7"/>
  <c r="K1657" i="7"/>
  <c r="K1658" i="7"/>
  <c r="K1659" i="7"/>
  <c r="K1660" i="7"/>
  <c r="K1661" i="7"/>
  <c r="K1662" i="7"/>
  <c r="K1663" i="7"/>
  <c r="K1664" i="7"/>
  <c r="K1665" i="7"/>
  <c r="K1666" i="7"/>
  <c r="K1667" i="7"/>
  <c r="K1668" i="7"/>
  <c r="K1669" i="7"/>
  <c r="K1670" i="7"/>
  <c r="K1671" i="7"/>
  <c r="K1672" i="7"/>
  <c r="K1673" i="7"/>
  <c r="K1674" i="7"/>
  <c r="K1675" i="7"/>
  <c r="K1676" i="7"/>
  <c r="K1677" i="7"/>
  <c r="K1678" i="7"/>
  <c r="K1679" i="7"/>
  <c r="K1680" i="7"/>
  <c r="K1681" i="7"/>
  <c r="K1682" i="7"/>
  <c r="K1683" i="7"/>
  <c r="K1684" i="7"/>
  <c r="K1685" i="7"/>
  <c r="K1686" i="7"/>
  <c r="K1687" i="7"/>
  <c r="K1688" i="7"/>
  <c r="K1689" i="7"/>
  <c r="K1690" i="7"/>
  <c r="K1691" i="7"/>
  <c r="K1692" i="7"/>
  <c r="K1693" i="7"/>
  <c r="K1694" i="7"/>
  <c r="K1695" i="7"/>
  <c r="K1696" i="7"/>
  <c r="K1697" i="7"/>
  <c r="K1698" i="7"/>
  <c r="K1699" i="7"/>
  <c r="K1700" i="7"/>
  <c r="K1701" i="7"/>
  <c r="K1702" i="7"/>
  <c r="K1703" i="7"/>
  <c r="K1704" i="7"/>
  <c r="K1705" i="7"/>
  <c r="K1706" i="7"/>
  <c r="K1707" i="7"/>
  <c r="K1708" i="7"/>
  <c r="K1709" i="7"/>
  <c r="K1710" i="7"/>
  <c r="K1711" i="7"/>
  <c r="K1712" i="7"/>
  <c r="K1713" i="7"/>
  <c r="K1714" i="7"/>
  <c r="K1715" i="7"/>
  <c r="K1716" i="7"/>
  <c r="K1717" i="7"/>
  <c r="K1718" i="7"/>
  <c r="K1719" i="7"/>
  <c r="K1720" i="7"/>
  <c r="K1721" i="7"/>
  <c r="K1722" i="7"/>
  <c r="K1723" i="7"/>
  <c r="K1724" i="7"/>
  <c r="K1725" i="7"/>
  <c r="K1726" i="7"/>
  <c r="K1727" i="7"/>
  <c r="K1728" i="7"/>
  <c r="K1729" i="7"/>
  <c r="K1730" i="7"/>
  <c r="K1731" i="7"/>
  <c r="K1732" i="7"/>
  <c r="K1733" i="7"/>
  <c r="K1734" i="7"/>
  <c r="K1735" i="7"/>
  <c r="K1736" i="7"/>
  <c r="K1737" i="7"/>
  <c r="K1738" i="7"/>
  <c r="K1739" i="7"/>
  <c r="K1740" i="7"/>
  <c r="K1741" i="7"/>
  <c r="K1742" i="7"/>
  <c r="K1743" i="7"/>
  <c r="K1744" i="7"/>
  <c r="K1745" i="7"/>
  <c r="K1746" i="7"/>
  <c r="K1747" i="7"/>
  <c r="K1748" i="7"/>
  <c r="K1749" i="7"/>
  <c r="K1750" i="7"/>
  <c r="K1751" i="7"/>
  <c r="K1752" i="7"/>
  <c r="K1753" i="7"/>
  <c r="K1754" i="7"/>
  <c r="K1755" i="7"/>
  <c r="K1756" i="7"/>
  <c r="K1757" i="7"/>
  <c r="K1758" i="7"/>
  <c r="K1759" i="7"/>
  <c r="K1760" i="7"/>
  <c r="K1761" i="7"/>
  <c r="K1762" i="7"/>
  <c r="K1763" i="7"/>
  <c r="K1764" i="7"/>
  <c r="K1765" i="7"/>
  <c r="K1766" i="7"/>
  <c r="K1767" i="7"/>
  <c r="K1768" i="7"/>
  <c r="K1769" i="7"/>
  <c r="K1770" i="7"/>
  <c r="K1771" i="7"/>
  <c r="K1772" i="7"/>
  <c r="K1773" i="7"/>
  <c r="K1774" i="7"/>
  <c r="K1775" i="7"/>
  <c r="K1776" i="7"/>
  <c r="K1777" i="7"/>
  <c r="K1778" i="7"/>
  <c r="K1779" i="7"/>
  <c r="K1780" i="7"/>
  <c r="K1781" i="7"/>
  <c r="K1782" i="7"/>
  <c r="K1783" i="7"/>
  <c r="K1784" i="7"/>
  <c r="K1785" i="7"/>
  <c r="K1786" i="7"/>
  <c r="K1787" i="7"/>
  <c r="K1788" i="7"/>
  <c r="K1789" i="7"/>
  <c r="K1790" i="7"/>
  <c r="K1791" i="7"/>
  <c r="K1792" i="7"/>
  <c r="K1793" i="7"/>
  <c r="K1794" i="7"/>
  <c r="K1795" i="7"/>
  <c r="K1796" i="7"/>
  <c r="K1797" i="7"/>
  <c r="K1798" i="7"/>
  <c r="K1799" i="7"/>
  <c r="K1800" i="7"/>
  <c r="K1801" i="7"/>
  <c r="K1802" i="7"/>
  <c r="K1803" i="7"/>
  <c r="K1804" i="7"/>
  <c r="K1805" i="7"/>
  <c r="K1806" i="7"/>
  <c r="K1807" i="7"/>
  <c r="K1808" i="7"/>
  <c r="K1809" i="7"/>
  <c r="K1810" i="7"/>
  <c r="K1811" i="7"/>
  <c r="K1812" i="7"/>
  <c r="K1813" i="7"/>
  <c r="K1814" i="7"/>
  <c r="K1815" i="7"/>
  <c r="K1816" i="7"/>
  <c r="K1817" i="7"/>
  <c r="K1818" i="7"/>
  <c r="K1819" i="7"/>
  <c r="K1820" i="7"/>
  <c r="K1821" i="7"/>
  <c r="K1822" i="7"/>
  <c r="K1823" i="7"/>
  <c r="K1824" i="7"/>
  <c r="K1825" i="7"/>
  <c r="K1826" i="7"/>
  <c r="K1827" i="7"/>
  <c r="K1828" i="7"/>
  <c r="K1829" i="7"/>
  <c r="K1830" i="7"/>
  <c r="K1831" i="7"/>
  <c r="K1832" i="7"/>
  <c r="K1833" i="7"/>
  <c r="K1834" i="7"/>
  <c r="K1835" i="7"/>
  <c r="K1836" i="7"/>
  <c r="K1837" i="7"/>
  <c r="K1838" i="7"/>
  <c r="K1839" i="7"/>
  <c r="K1840" i="7"/>
  <c r="K1841" i="7"/>
  <c r="K1842" i="7"/>
  <c r="K1843" i="7"/>
  <c r="K1844" i="7"/>
  <c r="K1845" i="7"/>
  <c r="K1846" i="7"/>
  <c r="K1847" i="7"/>
  <c r="K1848" i="7"/>
  <c r="K1849" i="7"/>
  <c r="K1850" i="7"/>
  <c r="K1851" i="7"/>
  <c r="K1852" i="7"/>
  <c r="K1853" i="7"/>
  <c r="K1854" i="7"/>
  <c r="K1855" i="7"/>
  <c r="K1856" i="7"/>
  <c r="K1857" i="7"/>
  <c r="K1858" i="7"/>
  <c r="K1859" i="7"/>
  <c r="K1860" i="7"/>
  <c r="K1861" i="7"/>
  <c r="K1862" i="7"/>
  <c r="K1863" i="7"/>
  <c r="K1864" i="7"/>
  <c r="K1865" i="7"/>
  <c r="K1866" i="7"/>
  <c r="K1867" i="7"/>
  <c r="K1868" i="7"/>
  <c r="K1869" i="7"/>
  <c r="K1870" i="7"/>
  <c r="K1871" i="7"/>
  <c r="K1872" i="7"/>
  <c r="K1873" i="7"/>
  <c r="K1874" i="7"/>
  <c r="K1875" i="7"/>
  <c r="K1876" i="7"/>
  <c r="K1877" i="7"/>
  <c r="K1878" i="7"/>
  <c r="K1879" i="7"/>
  <c r="K1880" i="7"/>
  <c r="K1881" i="7"/>
  <c r="K1882" i="7"/>
  <c r="K1883" i="7"/>
  <c r="K1884" i="7"/>
  <c r="K1885" i="7"/>
  <c r="K1886" i="7"/>
  <c r="K1887" i="7"/>
  <c r="K1888" i="7"/>
  <c r="K1889" i="7"/>
  <c r="K1890" i="7"/>
  <c r="K1891" i="7"/>
  <c r="K1892" i="7"/>
  <c r="K1893" i="7"/>
  <c r="K1894" i="7"/>
  <c r="K1895" i="7"/>
  <c r="K1896" i="7"/>
  <c r="K1897" i="7"/>
  <c r="K1898" i="7"/>
  <c r="K1899" i="7"/>
  <c r="K1900" i="7"/>
  <c r="K1901" i="7"/>
  <c r="K1902" i="7"/>
  <c r="K1903" i="7"/>
  <c r="K1904" i="7"/>
  <c r="K1905" i="7"/>
  <c r="K1906" i="7"/>
  <c r="K1907" i="7"/>
  <c r="K1908" i="7"/>
  <c r="K1909" i="7"/>
  <c r="K1910" i="7"/>
  <c r="K1911" i="7"/>
  <c r="K1912" i="7"/>
  <c r="K1913" i="7"/>
  <c r="K1914" i="7"/>
  <c r="K1915" i="7"/>
  <c r="K1916" i="7"/>
  <c r="K1917" i="7"/>
  <c r="K1918" i="7"/>
  <c r="K1919" i="7"/>
  <c r="K1920" i="7"/>
  <c r="K1921" i="7"/>
  <c r="K1922" i="7"/>
  <c r="K1923" i="7"/>
  <c r="K1924" i="7"/>
  <c r="K1925" i="7"/>
  <c r="K1926" i="7"/>
  <c r="K1927" i="7"/>
  <c r="K1928" i="7"/>
  <c r="K1929" i="7"/>
  <c r="K1930" i="7"/>
  <c r="K1931" i="7"/>
  <c r="K1932" i="7"/>
  <c r="K1933" i="7"/>
  <c r="K1934" i="7"/>
  <c r="K1935" i="7"/>
  <c r="K1936" i="7"/>
  <c r="K1937" i="7"/>
  <c r="K1938" i="7"/>
  <c r="K1939" i="7"/>
  <c r="K1940" i="7"/>
  <c r="K1941" i="7"/>
  <c r="K1942" i="7"/>
  <c r="K1943" i="7"/>
  <c r="K1944" i="7"/>
  <c r="K1945" i="7"/>
  <c r="K1946" i="7"/>
  <c r="K1947" i="7"/>
  <c r="K1948" i="7"/>
  <c r="K1949" i="7"/>
  <c r="K1950" i="7"/>
  <c r="K1951" i="7"/>
  <c r="K1952" i="7"/>
  <c r="K1953" i="7"/>
  <c r="K1954" i="7"/>
  <c r="K1955" i="7"/>
  <c r="K1956" i="7"/>
  <c r="K1957" i="7"/>
  <c r="K1958" i="7"/>
  <c r="K1959" i="7"/>
  <c r="K1960" i="7"/>
  <c r="K1961" i="7"/>
  <c r="K1962" i="7"/>
  <c r="K1963" i="7"/>
  <c r="K1964" i="7"/>
  <c r="K1965" i="7"/>
  <c r="K1966" i="7"/>
  <c r="K1967" i="7"/>
  <c r="K1968" i="7"/>
  <c r="K1969" i="7"/>
  <c r="K1970" i="7"/>
  <c r="K1971" i="7"/>
  <c r="K1972" i="7"/>
  <c r="K1973" i="7"/>
  <c r="K1974" i="7"/>
  <c r="K1975" i="7"/>
  <c r="K1976" i="7"/>
  <c r="K1977" i="7"/>
  <c r="K1978" i="7"/>
  <c r="K1979" i="7"/>
  <c r="K1980" i="7"/>
  <c r="K1981" i="7"/>
  <c r="K1982" i="7"/>
  <c r="K1983" i="7"/>
  <c r="K1984" i="7"/>
  <c r="K1985" i="7"/>
  <c r="K1986" i="7"/>
  <c r="K1987" i="7"/>
  <c r="K1988" i="7"/>
  <c r="K1989" i="7"/>
  <c r="K1990" i="7"/>
  <c r="K1991" i="7"/>
  <c r="K1992" i="7"/>
  <c r="K1993" i="7"/>
  <c r="K1994" i="7"/>
  <c r="K1995" i="7"/>
  <c r="K1996" i="7"/>
  <c r="K1997" i="7"/>
  <c r="K1998" i="7"/>
  <c r="K1999" i="7"/>
  <c r="K2000" i="7"/>
  <c r="J4" i="7"/>
  <c r="J37" i="15" s="1"/>
  <c r="J33" i="15" s="1"/>
  <c r="J5" i="7"/>
  <c r="N138" i="15" s="1"/>
  <c r="J6" i="7"/>
  <c r="N139" i="15" s="1"/>
  <c r="J7" i="7"/>
  <c r="J45" i="15" s="1"/>
  <c r="J8" i="7"/>
  <c r="N140" i="15" s="1"/>
  <c r="J9" i="7"/>
  <c r="J10" i="7"/>
  <c r="J11" i="7"/>
  <c r="J12" i="7"/>
  <c r="J13" i="7"/>
  <c r="R75" i="15" s="1"/>
  <c r="J14" i="7"/>
  <c r="J15" i="7"/>
  <c r="R107" i="15" s="1"/>
  <c r="J16" i="7"/>
  <c r="R108" i="15" s="1"/>
  <c r="J17" i="7"/>
  <c r="R109" i="15" s="1"/>
  <c r="J18" i="7"/>
  <c r="J19" i="7"/>
  <c r="J20" i="7"/>
  <c r="J21" i="7"/>
  <c r="J22" i="7"/>
  <c r="J23" i="7"/>
  <c r="J46" i="15" s="1"/>
  <c r="J24" i="7"/>
  <c r="J25" i="7"/>
  <c r="J26" i="7"/>
  <c r="J27" i="7"/>
  <c r="J28" i="7"/>
  <c r="J102" i="15" s="1"/>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J1002" i="7"/>
  <c r="J1003" i="7"/>
  <c r="J1004" i="7"/>
  <c r="J1005" i="7"/>
  <c r="J1006" i="7"/>
  <c r="J1007" i="7"/>
  <c r="J1008" i="7"/>
  <c r="J1009" i="7"/>
  <c r="J1010" i="7"/>
  <c r="J1011" i="7"/>
  <c r="J1012" i="7"/>
  <c r="J1013" i="7"/>
  <c r="J1014" i="7"/>
  <c r="J1015" i="7"/>
  <c r="J1016" i="7"/>
  <c r="J1017" i="7"/>
  <c r="J1018" i="7"/>
  <c r="J1019" i="7"/>
  <c r="J1020" i="7"/>
  <c r="J1021" i="7"/>
  <c r="J1022" i="7"/>
  <c r="J1023" i="7"/>
  <c r="J1024" i="7"/>
  <c r="J1025" i="7"/>
  <c r="J1026" i="7"/>
  <c r="J1027" i="7"/>
  <c r="J1028" i="7"/>
  <c r="J1029" i="7"/>
  <c r="J1030" i="7"/>
  <c r="J1031" i="7"/>
  <c r="J1032" i="7"/>
  <c r="J1033" i="7"/>
  <c r="J1034" i="7"/>
  <c r="J1035" i="7"/>
  <c r="J1036" i="7"/>
  <c r="J1037" i="7"/>
  <c r="J1038" i="7"/>
  <c r="J1039" i="7"/>
  <c r="J1040" i="7"/>
  <c r="J1041" i="7"/>
  <c r="J1042" i="7"/>
  <c r="J1043" i="7"/>
  <c r="J1044" i="7"/>
  <c r="J1045" i="7"/>
  <c r="J1046" i="7"/>
  <c r="J1047" i="7"/>
  <c r="J1048" i="7"/>
  <c r="J1049" i="7"/>
  <c r="J1050" i="7"/>
  <c r="J1051" i="7"/>
  <c r="J1052" i="7"/>
  <c r="J1053" i="7"/>
  <c r="J1054" i="7"/>
  <c r="J1055" i="7"/>
  <c r="J1056" i="7"/>
  <c r="J1057" i="7"/>
  <c r="J1058" i="7"/>
  <c r="J1059" i="7"/>
  <c r="J1060" i="7"/>
  <c r="J1061" i="7"/>
  <c r="J1062" i="7"/>
  <c r="J1063" i="7"/>
  <c r="J1064" i="7"/>
  <c r="J1065" i="7"/>
  <c r="J1066" i="7"/>
  <c r="J1067" i="7"/>
  <c r="J1068" i="7"/>
  <c r="J1069" i="7"/>
  <c r="J1070" i="7"/>
  <c r="J1071" i="7"/>
  <c r="J1072" i="7"/>
  <c r="J1073" i="7"/>
  <c r="J1074" i="7"/>
  <c r="J1075" i="7"/>
  <c r="J1076" i="7"/>
  <c r="J1077" i="7"/>
  <c r="J1078" i="7"/>
  <c r="J1079" i="7"/>
  <c r="J1080" i="7"/>
  <c r="J1081" i="7"/>
  <c r="J1082" i="7"/>
  <c r="J1083" i="7"/>
  <c r="J1084" i="7"/>
  <c r="J1085" i="7"/>
  <c r="J1086" i="7"/>
  <c r="J1087" i="7"/>
  <c r="J1088" i="7"/>
  <c r="J1089" i="7"/>
  <c r="J1090" i="7"/>
  <c r="J1091" i="7"/>
  <c r="J1092" i="7"/>
  <c r="J1093" i="7"/>
  <c r="J1094" i="7"/>
  <c r="J1095" i="7"/>
  <c r="J1096" i="7"/>
  <c r="J1097" i="7"/>
  <c r="J1098" i="7"/>
  <c r="J1099" i="7"/>
  <c r="J1100" i="7"/>
  <c r="J1101" i="7"/>
  <c r="J1102" i="7"/>
  <c r="J1103" i="7"/>
  <c r="J1104" i="7"/>
  <c r="J1105" i="7"/>
  <c r="J1106" i="7"/>
  <c r="J1107" i="7"/>
  <c r="J1108" i="7"/>
  <c r="J1109" i="7"/>
  <c r="J1110" i="7"/>
  <c r="J1111" i="7"/>
  <c r="J1112" i="7"/>
  <c r="J1113" i="7"/>
  <c r="J1114" i="7"/>
  <c r="J1115" i="7"/>
  <c r="J1116" i="7"/>
  <c r="J1117" i="7"/>
  <c r="J1118" i="7"/>
  <c r="J1119" i="7"/>
  <c r="J1120" i="7"/>
  <c r="J1121" i="7"/>
  <c r="J1122" i="7"/>
  <c r="J1123" i="7"/>
  <c r="J1124" i="7"/>
  <c r="J1125" i="7"/>
  <c r="J1126" i="7"/>
  <c r="J1127" i="7"/>
  <c r="J1128" i="7"/>
  <c r="J1129" i="7"/>
  <c r="J1130" i="7"/>
  <c r="J1131" i="7"/>
  <c r="J1132" i="7"/>
  <c r="J1133" i="7"/>
  <c r="J1134" i="7"/>
  <c r="J1135" i="7"/>
  <c r="J1136" i="7"/>
  <c r="J1137" i="7"/>
  <c r="J1138" i="7"/>
  <c r="J1139" i="7"/>
  <c r="J1140" i="7"/>
  <c r="J1141" i="7"/>
  <c r="J1142" i="7"/>
  <c r="J1143" i="7"/>
  <c r="J1144" i="7"/>
  <c r="J1145" i="7"/>
  <c r="J1146" i="7"/>
  <c r="J1147" i="7"/>
  <c r="J1148" i="7"/>
  <c r="J1149" i="7"/>
  <c r="J1150" i="7"/>
  <c r="J1151" i="7"/>
  <c r="J1152" i="7"/>
  <c r="J1153" i="7"/>
  <c r="J1154" i="7"/>
  <c r="J1155" i="7"/>
  <c r="J1156" i="7"/>
  <c r="J1157" i="7"/>
  <c r="J1158" i="7"/>
  <c r="J1159" i="7"/>
  <c r="J1160" i="7"/>
  <c r="J1161" i="7"/>
  <c r="J1162" i="7"/>
  <c r="J1163" i="7"/>
  <c r="J1164" i="7"/>
  <c r="J1165" i="7"/>
  <c r="J1166" i="7"/>
  <c r="J1167" i="7"/>
  <c r="J1168" i="7"/>
  <c r="J1169" i="7"/>
  <c r="J1170" i="7"/>
  <c r="J1171" i="7"/>
  <c r="J1172" i="7"/>
  <c r="J1173" i="7"/>
  <c r="J1174" i="7"/>
  <c r="J1175" i="7"/>
  <c r="J1176" i="7"/>
  <c r="J1177" i="7"/>
  <c r="J1178" i="7"/>
  <c r="J1179" i="7"/>
  <c r="J1180" i="7"/>
  <c r="J1181" i="7"/>
  <c r="J1182" i="7"/>
  <c r="J1183" i="7"/>
  <c r="J1184" i="7"/>
  <c r="J1185" i="7"/>
  <c r="J1186" i="7"/>
  <c r="J1187" i="7"/>
  <c r="J1188" i="7"/>
  <c r="J1189" i="7"/>
  <c r="J1190" i="7"/>
  <c r="J1191" i="7"/>
  <c r="J1192" i="7"/>
  <c r="J1193" i="7"/>
  <c r="J1194" i="7"/>
  <c r="J1195" i="7"/>
  <c r="J1196" i="7"/>
  <c r="J1197" i="7"/>
  <c r="J1198" i="7"/>
  <c r="J1199" i="7"/>
  <c r="J1200" i="7"/>
  <c r="J1201" i="7"/>
  <c r="J1202" i="7"/>
  <c r="J1203" i="7"/>
  <c r="J1204" i="7"/>
  <c r="J1205" i="7"/>
  <c r="J1206" i="7"/>
  <c r="J1207" i="7"/>
  <c r="J1208" i="7"/>
  <c r="J1209" i="7"/>
  <c r="J1210" i="7"/>
  <c r="J1211" i="7"/>
  <c r="J1212" i="7"/>
  <c r="J1213" i="7"/>
  <c r="J1214" i="7"/>
  <c r="J1215" i="7"/>
  <c r="J1216" i="7"/>
  <c r="J1217" i="7"/>
  <c r="J1218" i="7"/>
  <c r="J1219" i="7"/>
  <c r="J1220" i="7"/>
  <c r="J1221" i="7"/>
  <c r="J1222" i="7"/>
  <c r="J1223" i="7"/>
  <c r="J1224" i="7"/>
  <c r="J1225" i="7"/>
  <c r="J1226" i="7"/>
  <c r="J1227" i="7"/>
  <c r="J1228" i="7"/>
  <c r="J1229" i="7"/>
  <c r="J1230" i="7"/>
  <c r="J1231" i="7"/>
  <c r="J1232" i="7"/>
  <c r="J1233" i="7"/>
  <c r="J1234" i="7"/>
  <c r="J1235" i="7"/>
  <c r="J1236" i="7"/>
  <c r="J1237" i="7"/>
  <c r="J1238" i="7"/>
  <c r="J1239" i="7"/>
  <c r="J1240" i="7"/>
  <c r="J1241" i="7"/>
  <c r="J1242" i="7"/>
  <c r="J1243" i="7"/>
  <c r="J1244" i="7"/>
  <c r="J1245" i="7"/>
  <c r="J1246" i="7"/>
  <c r="J1247" i="7"/>
  <c r="J1248" i="7"/>
  <c r="J1249" i="7"/>
  <c r="J1250" i="7"/>
  <c r="J1251" i="7"/>
  <c r="J1252" i="7"/>
  <c r="J1253" i="7"/>
  <c r="J1254" i="7"/>
  <c r="J1255" i="7"/>
  <c r="J1256" i="7"/>
  <c r="J1257" i="7"/>
  <c r="J1258" i="7"/>
  <c r="J1259" i="7"/>
  <c r="J1260" i="7"/>
  <c r="J1261" i="7"/>
  <c r="J1262" i="7"/>
  <c r="J1263" i="7"/>
  <c r="J1264" i="7"/>
  <c r="J1265" i="7"/>
  <c r="J1266" i="7"/>
  <c r="J1267" i="7"/>
  <c r="J1268" i="7"/>
  <c r="J1269" i="7"/>
  <c r="J1270" i="7"/>
  <c r="J1271" i="7"/>
  <c r="J1272" i="7"/>
  <c r="J1273" i="7"/>
  <c r="J1274" i="7"/>
  <c r="J1275" i="7"/>
  <c r="J1276" i="7"/>
  <c r="J1277" i="7"/>
  <c r="J1278" i="7"/>
  <c r="J1279" i="7"/>
  <c r="J1280" i="7"/>
  <c r="J1281" i="7"/>
  <c r="J1282" i="7"/>
  <c r="J1283" i="7"/>
  <c r="J1284" i="7"/>
  <c r="J1285" i="7"/>
  <c r="J1286" i="7"/>
  <c r="J1287" i="7"/>
  <c r="J1288" i="7"/>
  <c r="J1289" i="7"/>
  <c r="J1290" i="7"/>
  <c r="J1291" i="7"/>
  <c r="J1292" i="7"/>
  <c r="J1293" i="7"/>
  <c r="J1294" i="7"/>
  <c r="J1295" i="7"/>
  <c r="J1296" i="7"/>
  <c r="J1297" i="7"/>
  <c r="J1298" i="7"/>
  <c r="J1299" i="7"/>
  <c r="J1300" i="7"/>
  <c r="J1301" i="7"/>
  <c r="J1302" i="7"/>
  <c r="J1303" i="7"/>
  <c r="J1304" i="7"/>
  <c r="J1305" i="7"/>
  <c r="J1306" i="7"/>
  <c r="J1307" i="7"/>
  <c r="J1308" i="7"/>
  <c r="J1309" i="7"/>
  <c r="J1310" i="7"/>
  <c r="J1311" i="7"/>
  <c r="J1312" i="7"/>
  <c r="J1313" i="7"/>
  <c r="J1314" i="7"/>
  <c r="J1315" i="7"/>
  <c r="J1316" i="7"/>
  <c r="J1317" i="7"/>
  <c r="J1318" i="7"/>
  <c r="J1319" i="7"/>
  <c r="J1320" i="7"/>
  <c r="J1321" i="7"/>
  <c r="J1322" i="7"/>
  <c r="J1323" i="7"/>
  <c r="J1324" i="7"/>
  <c r="J1325" i="7"/>
  <c r="J1326" i="7"/>
  <c r="J1327" i="7"/>
  <c r="J1328" i="7"/>
  <c r="J1329" i="7"/>
  <c r="J1330" i="7"/>
  <c r="J1331" i="7"/>
  <c r="J1332" i="7"/>
  <c r="J1333" i="7"/>
  <c r="J1334" i="7"/>
  <c r="J1335" i="7"/>
  <c r="J1336" i="7"/>
  <c r="J1337" i="7"/>
  <c r="J1338" i="7"/>
  <c r="J1339" i="7"/>
  <c r="J1340" i="7"/>
  <c r="J1341" i="7"/>
  <c r="J1342" i="7"/>
  <c r="J1343" i="7"/>
  <c r="J1344" i="7"/>
  <c r="J1345" i="7"/>
  <c r="J1346" i="7"/>
  <c r="J1347" i="7"/>
  <c r="J1348" i="7"/>
  <c r="J1349" i="7"/>
  <c r="J1350" i="7"/>
  <c r="J1351" i="7"/>
  <c r="J1352" i="7"/>
  <c r="J1353" i="7"/>
  <c r="J1354" i="7"/>
  <c r="J1355" i="7"/>
  <c r="J1356" i="7"/>
  <c r="J1357" i="7"/>
  <c r="J1358" i="7"/>
  <c r="J1359" i="7"/>
  <c r="J1360" i="7"/>
  <c r="J1361" i="7"/>
  <c r="J1362" i="7"/>
  <c r="J1363" i="7"/>
  <c r="J1364" i="7"/>
  <c r="J1365" i="7"/>
  <c r="J1366" i="7"/>
  <c r="J1367" i="7"/>
  <c r="J1368" i="7"/>
  <c r="J1369" i="7"/>
  <c r="J1370" i="7"/>
  <c r="J1371" i="7"/>
  <c r="J1372" i="7"/>
  <c r="J1373" i="7"/>
  <c r="J1374" i="7"/>
  <c r="J1375" i="7"/>
  <c r="J1376" i="7"/>
  <c r="J1377" i="7"/>
  <c r="J1378" i="7"/>
  <c r="J1379" i="7"/>
  <c r="J1380" i="7"/>
  <c r="J1381" i="7"/>
  <c r="J1382" i="7"/>
  <c r="J1383" i="7"/>
  <c r="J1384" i="7"/>
  <c r="J1385" i="7"/>
  <c r="J1386" i="7"/>
  <c r="J1387" i="7"/>
  <c r="J1388" i="7"/>
  <c r="J1389" i="7"/>
  <c r="J1390" i="7"/>
  <c r="J1391" i="7"/>
  <c r="J1392" i="7"/>
  <c r="J1393" i="7"/>
  <c r="J1394" i="7"/>
  <c r="J1395" i="7"/>
  <c r="J1396" i="7"/>
  <c r="J1397" i="7"/>
  <c r="J1398" i="7"/>
  <c r="J1399" i="7"/>
  <c r="J1400" i="7"/>
  <c r="J1401" i="7"/>
  <c r="J1402" i="7"/>
  <c r="J1403" i="7"/>
  <c r="J1404" i="7"/>
  <c r="J1405" i="7"/>
  <c r="J1406" i="7"/>
  <c r="J1407" i="7"/>
  <c r="J1408" i="7"/>
  <c r="J1409" i="7"/>
  <c r="J1410" i="7"/>
  <c r="J1411" i="7"/>
  <c r="J1412" i="7"/>
  <c r="J1413" i="7"/>
  <c r="J1414" i="7"/>
  <c r="J1415" i="7"/>
  <c r="J1416" i="7"/>
  <c r="J1417" i="7"/>
  <c r="J1418" i="7"/>
  <c r="J1419" i="7"/>
  <c r="J1420" i="7"/>
  <c r="J1421" i="7"/>
  <c r="J1422" i="7"/>
  <c r="J1423" i="7"/>
  <c r="J1424" i="7"/>
  <c r="J1425" i="7"/>
  <c r="J1426" i="7"/>
  <c r="J1427" i="7"/>
  <c r="J1428" i="7"/>
  <c r="J1429" i="7"/>
  <c r="J1430" i="7"/>
  <c r="J1431" i="7"/>
  <c r="J1432" i="7"/>
  <c r="J1433" i="7"/>
  <c r="J1434" i="7"/>
  <c r="J1435" i="7"/>
  <c r="J1436" i="7"/>
  <c r="J1437" i="7"/>
  <c r="J1438" i="7"/>
  <c r="J1439" i="7"/>
  <c r="J1440" i="7"/>
  <c r="J1441" i="7"/>
  <c r="J1442" i="7"/>
  <c r="J1443" i="7"/>
  <c r="J1444" i="7"/>
  <c r="J1445" i="7"/>
  <c r="J1446" i="7"/>
  <c r="J1447" i="7"/>
  <c r="J1448" i="7"/>
  <c r="J1449" i="7"/>
  <c r="J1450" i="7"/>
  <c r="J1451" i="7"/>
  <c r="J1452" i="7"/>
  <c r="J1453" i="7"/>
  <c r="J1454" i="7"/>
  <c r="J1455" i="7"/>
  <c r="J1456" i="7"/>
  <c r="J1457" i="7"/>
  <c r="J1458" i="7"/>
  <c r="J1459" i="7"/>
  <c r="J1460" i="7"/>
  <c r="J1461" i="7"/>
  <c r="J1462" i="7"/>
  <c r="J1463" i="7"/>
  <c r="J1464" i="7"/>
  <c r="J1465" i="7"/>
  <c r="J1466" i="7"/>
  <c r="J1467" i="7"/>
  <c r="J1468" i="7"/>
  <c r="J1469" i="7"/>
  <c r="J1470" i="7"/>
  <c r="J1471" i="7"/>
  <c r="J1472" i="7"/>
  <c r="J1473" i="7"/>
  <c r="J1474" i="7"/>
  <c r="J1475" i="7"/>
  <c r="J1476" i="7"/>
  <c r="J1477" i="7"/>
  <c r="J1478" i="7"/>
  <c r="J1479" i="7"/>
  <c r="J1480" i="7"/>
  <c r="J1481" i="7"/>
  <c r="J1482" i="7"/>
  <c r="J1483" i="7"/>
  <c r="J1484" i="7"/>
  <c r="J1485" i="7"/>
  <c r="J1486" i="7"/>
  <c r="J1487" i="7"/>
  <c r="J1488" i="7"/>
  <c r="J1489" i="7"/>
  <c r="J1490" i="7"/>
  <c r="J1491" i="7"/>
  <c r="J1492" i="7"/>
  <c r="J1493" i="7"/>
  <c r="J1494" i="7"/>
  <c r="J1495" i="7"/>
  <c r="J1496" i="7"/>
  <c r="J1497" i="7"/>
  <c r="J1498" i="7"/>
  <c r="J1499" i="7"/>
  <c r="J1500" i="7"/>
  <c r="J1501" i="7"/>
  <c r="J1502" i="7"/>
  <c r="J1503" i="7"/>
  <c r="J1504" i="7"/>
  <c r="J1505" i="7"/>
  <c r="J1506" i="7"/>
  <c r="J1507" i="7"/>
  <c r="J1508" i="7"/>
  <c r="J1509" i="7"/>
  <c r="J1510" i="7"/>
  <c r="J1511" i="7"/>
  <c r="J1512" i="7"/>
  <c r="J1513" i="7"/>
  <c r="J1514" i="7"/>
  <c r="J1515" i="7"/>
  <c r="J1516" i="7"/>
  <c r="J1517" i="7"/>
  <c r="J1518" i="7"/>
  <c r="J1519" i="7"/>
  <c r="J1520" i="7"/>
  <c r="J1521" i="7"/>
  <c r="J1522" i="7"/>
  <c r="J1523" i="7"/>
  <c r="J1524" i="7"/>
  <c r="J1525" i="7"/>
  <c r="J1526" i="7"/>
  <c r="J1527" i="7"/>
  <c r="J1528" i="7"/>
  <c r="J1529" i="7"/>
  <c r="J1530" i="7"/>
  <c r="J1531" i="7"/>
  <c r="J1532" i="7"/>
  <c r="J1533" i="7"/>
  <c r="J1534" i="7"/>
  <c r="J1535" i="7"/>
  <c r="J1536" i="7"/>
  <c r="J1537" i="7"/>
  <c r="J1538" i="7"/>
  <c r="J1539" i="7"/>
  <c r="J1540" i="7"/>
  <c r="J1541" i="7"/>
  <c r="J1542" i="7"/>
  <c r="J1543" i="7"/>
  <c r="J1544" i="7"/>
  <c r="J1545" i="7"/>
  <c r="J1546" i="7"/>
  <c r="J1547" i="7"/>
  <c r="J1548" i="7"/>
  <c r="J1549" i="7"/>
  <c r="J1550" i="7"/>
  <c r="J1551" i="7"/>
  <c r="J1552" i="7"/>
  <c r="J1553" i="7"/>
  <c r="J1554" i="7"/>
  <c r="J1555" i="7"/>
  <c r="J1556" i="7"/>
  <c r="J1557" i="7"/>
  <c r="J1558" i="7"/>
  <c r="J1559" i="7"/>
  <c r="J1560" i="7"/>
  <c r="J1561" i="7"/>
  <c r="J1562" i="7"/>
  <c r="J1563" i="7"/>
  <c r="J1564" i="7"/>
  <c r="J1565" i="7"/>
  <c r="J1566" i="7"/>
  <c r="J1567" i="7"/>
  <c r="J1568" i="7"/>
  <c r="J1569" i="7"/>
  <c r="J1570" i="7"/>
  <c r="J1571" i="7"/>
  <c r="J1572" i="7"/>
  <c r="J1573" i="7"/>
  <c r="J1574" i="7"/>
  <c r="J1575" i="7"/>
  <c r="J1576" i="7"/>
  <c r="J1577" i="7"/>
  <c r="J1578" i="7"/>
  <c r="J1579" i="7"/>
  <c r="J1580" i="7"/>
  <c r="J1581" i="7"/>
  <c r="J1582" i="7"/>
  <c r="J1583" i="7"/>
  <c r="J1584" i="7"/>
  <c r="J1585" i="7"/>
  <c r="J1586" i="7"/>
  <c r="J1587" i="7"/>
  <c r="J1588" i="7"/>
  <c r="J1589" i="7"/>
  <c r="J1590" i="7"/>
  <c r="J1591" i="7"/>
  <c r="J1592" i="7"/>
  <c r="J1593" i="7"/>
  <c r="J1594" i="7"/>
  <c r="J1595" i="7"/>
  <c r="J1596" i="7"/>
  <c r="J1597" i="7"/>
  <c r="J1598" i="7"/>
  <c r="J1599" i="7"/>
  <c r="J1600" i="7"/>
  <c r="J1601" i="7"/>
  <c r="J1602" i="7"/>
  <c r="J1603" i="7"/>
  <c r="J1604" i="7"/>
  <c r="J1605" i="7"/>
  <c r="J1606" i="7"/>
  <c r="J1607" i="7"/>
  <c r="J1608" i="7"/>
  <c r="J1609" i="7"/>
  <c r="J1610" i="7"/>
  <c r="J1611" i="7"/>
  <c r="J1612" i="7"/>
  <c r="J1613" i="7"/>
  <c r="J1614" i="7"/>
  <c r="J1615" i="7"/>
  <c r="J1616" i="7"/>
  <c r="J1617" i="7"/>
  <c r="J1618" i="7"/>
  <c r="J1619" i="7"/>
  <c r="J1620" i="7"/>
  <c r="J1621" i="7"/>
  <c r="J1622" i="7"/>
  <c r="J1623" i="7"/>
  <c r="J1624" i="7"/>
  <c r="J1625" i="7"/>
  <c r="J1626" i="7"/>
  <c r="J1627" i="7"/>
  <c r="J1628" i="7"/>
  <c r="J1629" i="7"/>
  <c r="J1630" i="7"/>
  <c r="J1631" i="7"/>
  <c r="J1632" i="7"/>
  <c r="J1633" i="7"/>
  <c r="J1634" i="7"/>
  <c r="J1635" i="7"/>
  <c r="J1636" i="7"/>
  <c r="J1637" i="7"/>
  <c r="J1638" i="7"/>
  <c r="J1639" i="7"/>
  <c r="J1640" i="7"/>
  <c r="J1641" i="7"/>
  <c r="J1642" i="7"/>
  <c r="J1643" i="7"/>
  <c r="J1644" i="7"/>
  <c r="J1645" i="7"/>
  <c r="J1646" i="7"/>
  <c r="J1647" i="7"/>
  <c r="J1648" i="7"/>
  <c r="J1649" i="7"/>
  <c r="J1650" i="7"/>
  <c r="J1651" i="7"/>
  <c r="J1652" i="7"/>
  <c r="J1653" i="7"/>
  <c r="J1654" i="7"/>
  <c r="J1655" i="7"/>
  <c r="J1656" i="7"/>
  <c r="J1657" i="7"/>
  <c r="J1658" i="7"/>
  <c r="J1659" i="7"/>
  <c r="J1660" i="7"/>
  <c r="J1661" i="7"/>
  <c r="J1662" i="7"/>
  <c r="J1663" i="7"/>
  <c r="J1664" i="7"/>
  <c r="J1665" i="7"/>
  <c r="J1666" i="7"/>
  <c r="J1667" i="7"/>
  <c r="J1668" i="7"/>
  <c r="J1669" i="7"/>
  <c r="J1670" i="7"/>
  <c r="J1671" i="7"/>
  <c r="J1672" i="7"/>
  <c r="J1673" i="7"/>
  <c r="J1674" i="7"/>
  <c r="J1675" i="7"/>
  <c r="J1676" i="7"/>
  <c r="J1677" i="7"/>
  <c r="J1678" i="7"/>
  <c r="J1679" i="7"/>
  <c r="J1680" i="7"/>
  <c r="J1681" i="7"/>
  <c r="J1682" i="7"/>
  <c r="J1683" i="7"/>
  <c r="J1684" i="7"/>
  <c r="J1685" i="7"/>
  <c r="J1686" i="7"/>
  <c r="J1687" i="7"/>
  <c r="J1688" i="7"/>
  <c r="J1689" i="7"/>
  <c r="J1690" i="7"/>
  <c r="J1691" i="7"/>
  <c r="J1692" i="7"/>
  <c r="J1693" i="7"/>
  <c r="J1694" i="7"/>
  <c r="J1695" i="7"/>
  <c r="J1696" i="7"/>
  <c r="J1697" i="7"/>
  <c r="J1698" i="7"/>
  <c r="J1699" i="7"/>
  <c r="J1700" i="7"/>
  <c r="J1701" i="7"/>
  <c r="J1702" i="7"/>
  <c r="J1703" i="7"/>
  <c r="J1704" i="7"/>
  <c r="J1705" i="7"/>
  <c r="J1706" i="7"/>
  <c r="J1707" i="7"/>
  <c r="J1708" i="7"/>
  <c r="J1709" i="7"/>
  <c r="J1710" i="7"/>
  <c r="J1711" i="7"/>
  <c r="J1712" i="7"/>
  <c r="J1713" i="7"/>
  <c r="J1714" i="7"/>
  <c r="J1715" i="7"/>
  <c r="J1716" i="7"/>
  <c r="J1717" i="7"/>
  <c r="J1718" i="7"/>
  <c r="J1719" i="7"/>
  <c r="J1720" i="7"/>
  <c r="J1721" i="7"/>
  <c r="J1722" i="7"/>
  <c r="J1723" i="7"/>
  <c r="J1724" i="7"/>
  <c r="J1725" i="7"/>
  <c r="J1726" i="7"/>
  <c r="J1727" i="7"/>
  <c r="J1728" i="7"/>
  <c r="J1729" i="7"/>
  <c r="J1730" i="7"/>
  <c r="J1731" i="7"/>
  <c r="J1732" i="7"/>
  <c r="J1733" i="7"/>
  <c r="J1734" i="7"/>
  <c r="J1735" i="7"/>
  <c r="J1736" i="7"/>
  <c r="J1737" i="7"/>
  <c r="J1738" i="7"/>
  <c r="J1739" i="7"/>
  <c r="J1740" i="7"/>
  <c r="J1741" i="7"/>
  <c r="J1742" i="7"/>
  <c r="J1743" i="7"/>
  <c r="J1744" i="7"/>
  <c r="J1745" i="7"/>
  <c r="J1746" i="7"/>
  <c r="J1747" i="7"/>
  <c r="J1748" i="7"/>
  <c r="J1749" i="7"/>
  <c r="J1750" i="7"/>
  <c r="J1751" i="7"/>
  <c r="J1752" i="7"/>
  <c r="J1753" i="7"/>
  <c r="J1754" i="7"/>
  <c r="J1755" i="7"/>
  <c r="J1756" i="7"/>
  <c r="J1757" i="7"/>
  <c r="J1758" i="7"/>
  <c r="J1759" i="7"/>
  <c r="J1760" i="7"/>
  <c r="J1761" i="7"/>
  <c r="J1762" i="7"/>
  <c r="J1763" i="7"/>
  <c r="J1764" i="7"/>
  <c r="J1765" i="7"/>
  <c r="J1766" i="7"/>
  <c r="J1767" i="7"/>
  <c r="J1768" i="7"/>
  <c r="J1769" i="7"/>
  <c r="J1770" i="7"/>
  <c r="J1771" i="7"/>
  <c r="J1772" i="7"/>
  <c r="J1773" i="7"/>
  <c r="J1774" i="7"/>
  <c r="J1775" i="7"/>
  <c r="J1776" i="7"/>
  <c r="J1777" i="7"/>
  <c r="J1778" i="7"/>
  <c r="J1779" i="7"/>
  <c r="J1780" i="7"/>
  <c r="J1781" i="7"/>
  <c r="J1782" i="7"/>
  <c r="J1783" i="7"/>
  <c r="J1784" i="7"/>
  <c r="J1785" i="7"/>
  <c r="J1786" i="7"/>
  <c r="J1787" i="7"/>
  <c r="J1788" i="7"/>
  <c r="J1789" i="7"/>
  <c r="J1790" i="7"/>
  <c r="J1791" i="7"/>
  <c r="J1792" i="7"/>
  <c r="J1793" i="7"/>
  <c r="J1794" i="7"/>
  <c r="J1795" i="7"/>
  <c r="J1796" i="7"/>
  <c r="J1797" i="7"/>
  <c r="J1798" i="7"/>
  <c r="J1799" i="7"/>
  <c r="J1800" i="7"/>
  <c r="J1801" i="7"/>
  <c r="J1802" i="7"/>
  <c r="J1803" i="7"/>
  <c r="J1804" i="7"/>
  <c r="J1805" i="7"/>
  <c r="J1806" i="7"/>
  <c r="J1807" i="7"/>
  <c r="J1808" i="7"/>
  <c r="J1809" i="7"/>
  <c r="J1810" i="7"/>
  <c r="J1811" i="7"/>
  <c r="J1812" i="7"/>
  <c r="J1813" i="7"/>
  <c r="J1814" i="7"/>
  <c r="J1815" i="7"/>
  <c r="J1816" i="7"/>
  <c r="J1817" i="7"/>
  <c r="J1818" i="7"/>
  <c r="J1819" i="7"/>
  <c r="J1820" i="7"/>
  <c r="J1821" i="7"/>
  <c r="J1822" i="7"/>
  <c r="J1823" i="7"/>
  <c r="J1824" i="7"/>
  <c r="J1825" i="7"/>
  <c r="J1826" i="7"/>
  <c r="J1827" i="7"/>
  <c r="J1828" i="7"/>
  <c r="J1829" i="7"/>
  <c r="J1830" i="7"/>
  <c r="J1831" i="7"/>
  <c r="J1832" i="7"/>
  <c r="J1833" i="7"/>
  <c r="J1834" i="7"/>
  <c r="J1835" i="7"/>
  <c r="J1836" i="7"/>
  <c r="J1837" i="7"/>
  <c r="J1838" i="7"/>
  <c r="J1839" i="7"/>
  <c r="J1840" i="7"/>
  <c r="J1841" i="7"/>
  <c r="J1842" i="7"/>
  <c r="J1843" i="7"/>
  <c r="J1844" i="7"/>
  <c r="J1845" i="7"/>
  <c r="J1846" i="7"/>
  <c r="J1847" i="7"/>
  <c r="J1848" i="7"/>
  <c r="J1849" i="7"/>
  <c r="J1850" i="7"/>
  <c r="J1851" i="7"/>
  <c r="J1852" i="7"/>
  <c r="J1853" i="7"/>
  <c r="J1854" i="7"/>
  <c r="J1855" i="7"/>
  <c r="J1856" i="7"/>
  <c r="J1857" i="7"/>
  <c r="J1858" i="7"/>
  <c r="J1859" i="7"/>
  <c r="J1860" i="7"/>
  <c r="J1861" i="7"/>
  <c r="J1862" i="7"/>
  <c r="J1863" i="7"/>
  <c r="J1864" i="7"/>
  <c r="J1865" i="7"/>
  <c r="J1866" i="7"/>
  <c r="J1867" i="7"/>
  <c r="J1868" i="7"/>
  <c r="J1869" i="7"/>
  <c r="J1870" i="7"/>
  <c r="J1871" i="7"/>
  <c r="J1872" i="7"/>
  <c r="J1873" i="7"/>
  <c r="J1874" i="7"/>
  <c r="J1875" i="7"/>
  <c r="J1876" i="7"/>
  <c r="J1877" i="7"/>
  <c r="J1878" i="7"/>
  <c r="J1879" i="7"/>
  <c r="J1880" i="7"/>
  <c r="J1881" i="7"/>
  <c r="J1882" i="7"/>
  <c r="J1883" i="7"/>
  <c r="J1884" i="7"/>
  <c r="J1885" i="7"/>
  <c r="J1886" i="7"/>
  <c r="J1887" i="7"/>
  <c r="J1888" i="7"/>
  <c r="J1889" i="7"/>
  <c r="J1890" i="7"/>
  <c r="J1891" i="7"/>
  <c r="J1892" i="7"/>
  <c r="J1893" i="7"/>
  <c r="J1894" i="7"/>
  <c r="J1895" i="7"/>
  <c r="J1896" i="7"/>
  <c r="J1897" i="7"/>
  <c r="J1898" i="7"/>
  <c r="J1899" i="7"/>
  <c r="J1900" i="7"/>
  <c r="J1901" i="7"/>
  <c r="J1902" i="7"/>
  <c r="J1903" i="7"/>
  <c r="J1904" i="7"/>
  <c r="J1905" i="7"/>
  <c r="J1906" i="7"/>
  <c r="J1907" i="7"/>
  <c r="J1908" i="7"/>
  <c r="J1909" i="7"/>
  <c r="J1910" i="7"/>
  <c r="J1911" i="7"/>
  <c r="J1912" i="7"/>
  <c r="J1913" i="7"/>
  <c r="J1914" i="7"/>
  <c r="J1915" i="7"/>
  <c r="J1916" i="7"/>
  <c r="J1917" i="7"/>
  <c r="J1918" i="7"/>
  <c r="J1919" i="7"/>
  <c r="J1920" i="7"/>
  <c r="J1921" i="7"/>
  <c r="J1922" i="7"/>
  <c r="J1923" i="7"/>
  <c r="J1924" i="7"/>
  <c r="J1925" i="7"/>
  <c r="J1926" i="7"/>
  <c r="J1927" i="7"/>
  <c r="J1928" i="7"/>
  <c r="J1929" i="7"/>
  <c r="J1930" i="7"/>
  <c r="J1931" i="7"/>
  <c r="J1932" i="7"/>
  <c r="J1933" i="7"/>
  <c r="J1934" i="7"/>
  <c r="J1935" i="7"/>
  <c r="J1936" i="7"/>
  <c r="J1937" i="7"/>
  <c r="J1938" i="7"/>
  <c r="J1939" i="7"/>
  <c r="J1940" i="7"/>
  <c r="J1941" i="7"/>
  <c r="J1942" i="7"/>
  <c r="J1943" i="7"/>
  <c r="J1944" i="7"/>
  <c r="J1945" i="7"/>
  <c r="J1946" i="7"/>
  <c r="J1947" i="7"/>
  <c r="J1948" i="7"/>
  <c r="J1949" i="7"/>
  <c r="J1950" i="7"/>
  <c r="J1951" i="7"/>
  <c r="J1952" i="7"/>
  <c r="J1953" i="7"/>
  <c r="J1954" i="7"/>
  <c r="J1955" i="7"/>
  <c r="J1956" i="7"/>
  <c r="J1957" i="7"/>
  <c r="J1958" i="7"/>
  <c r="J1959" i="7"/>
  <c r="J1960" i="7"/>
  <c r="J1961" i="7"/>
  <c r="J1962" i="7"/>
  <c r="J1963" i="7"/>
  <c r="J1964" i="7"/>
  <c r="J1965" i="7"/>
  <c r="J1966" i="7"/>
  <c r="J1967" i="7"/>
  <c r="J1968" i="7"/>
  <c r="J1969" i="7"/>
  <c r="J1970" i="7"/>
  <c r="J1971" i="7"/>
  <c r="J1972" i="7"/>
  <c r="J1973" i="7"/>
  <c r="J1974" i="7"/>
  <c r="J1975" i="7"/>
  <c r="J1976" i="7"/>
  <c r="J1977" i="7"/>
  <c r="J1978" i="7"/>
  <c r="J1979" i="7"/>
  <c r="J1980" i="7"/>
  <c r="J1981" i="7"/>
  <c r="J1982" i="7"/>
  <c r="J1983" i="7"/>
  <c r="J1984" i="7"/>
  <c r="J1985" i="7"/>
  <c r="J1986" i="7"/>
  <c r="J1987" i="7"/>
  <c r="J1988" i="7"/>
  <c r="J1989" i="7"/>
  <c r="J1990" i="7"/>
  <c r="J1991" i="7"/>
  <c r="J1992" i="7"/>
  <c r="J1993" i="7"/>
  <c r="J1994" i="7"/>
  <c r="J1995" i="7"/>
  <c r="J1996" i="7"/>
  <c r="J1997" i="7"/>
  <c r="J1998" i="7"/>
  <c r="J1999" i="7"/>
  <c r="J2000" i="7"/>
  <c r="I5" i="7"/>
  <c r="N138" i="11" s="1"/>
  <c r="I6" i="7"/>
  <c r="N139" i="11" s="1"/>
  <c r="I7" i="7"/>
  <c r="J45" i="11" s="1"/>
  <c r="I8" i="7"/>
  <c r="N140" i="11" s="1"/>
  <c r="I9" i="7"/>
  <c r="I10" i="7"/>
  <c r="I11" i="7"/>
  <c r="I12" i="7"/>
  <c r="I13" i="7"/>
  <c r="I14" i="7"/>
  <c r="I15" i="7"/>
  <c r="R107" i="11" s="1"/>
  <c r="I16" i="7"/>
  <c r="R108" i="11" s="1"/>
  <c r="I17" i="7"/>
  <c r="R109" i="11" s="1"/>
  <c r="I18" i="7"/>
  <c r="I19" i="7"/>
  <c r="I20" i="7"/>
  <c r="I21" i="7"/>
  <c r="I22" i="7"/>
  <c r="I23" i="7"/>
  <c r="J46" i="11" s="1"/>
  <c r="I24" i="7"/>
  <c r="I25" i="7"/>
  <c r="I26" i="7"/>
  <c r="I27" i="7"/>
  <c r="I28" i="7"/>
  <c r="J102" i="11" s="1"/>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D4" i="7"/>
  <c r="H30" i="7"/>
  <c r="BF80" i="6"/>
  <c r="BE80" i="6"/>
  <c r="BD80" i="6"/>
  <c r="BC80" i="6"/>
  <c r="BB80" i="6"/>
  <c r="BF79" i="6"/>
  <c r="BE79" i="6"/>
  <c r="BD79" i="6"/>
  <c r="BC79" i="6"/>
  <c r="BB79" i="6"/>
  <c r="BF78" i="6"/>
  <c r="BE78" i="6"/>
  <c r="BD78" i="6"/>
  <c r="BC78" i="6"/>
  <c r="BB78" i="6"/>
  <c r="BF77" i="6"/>
  <c r="BE77" i="6"/>
  <c r="BD77" i="6"/>
  <c r="BC77" i="6"/>
  <c r="BB77" i="6"/>
  <c r="BF75" i="6"/>
  <c r="BE75" i="6"/>
  <c r="BD75" i="6"/>
  <c r="BC75" i="6"/>
  <c r="BF74" i="6"/>
  <c r="BE74" i="6"/>
  <c r="BD74" i="6"/>
  <c r="BC74" i="6"/>
  <c r="BF73" i="6"/>
  <c r="BE73" i="6"/>
  <c r="BD73" i="6"/>
  <c r="BC73" i="6"/>
  <c r="BF72" i="6"/>
  <c r="BE72" i="6"/>
  <c r="BD72" i="6"/>
  <c r="BC72" i="6"/>
  <c r="BF70" i="6"/>
  <c r="BE70" i="6"/>
  <c r="BD70" i="6"/>
  <c r="BC70" i="6"/>
  <c r="BB70" i="6"/>
  <c r="BF69" i="6"/>
  <c r="BE69" i="6"/>
  <c r="BD69" i="6"/>
  <c r="BC69" i="6"/>
  <c r="BB69" i="6"/>
  <c r="BF68" i="6"/>
  <c r="BE68" i="6"/>
  <c r="BD68" i="6"/>
  <c r="BC68" i="6"/>
  <c r="BB68" i="6"/>
  <c r="BF67" i="6"/>
  <c r="BE67" i="6"/>
  <c r="BD67" i="6"/>
  <c r="BC67" i="6"/>
  <c r="BB67" i="6"/>
  <c r="BF65" i="6"/>
  <c r="BE65" i="6"/>
  <c r="BD65" i="6"/>
  <c r="BC65" i="6"/>
  <c r="BF64" i="6"/>
  <c r="BE64" i="6"/>
  <c r="BD64" i="6"/>
  <c r="BC64" i="6"/>
  <c r="BF63" i="6"/>
  <c r="BE63" i="6"/>
  <c r="BD63" i="6"/>
  <c r="BC63" i="6"/>
  <c r="BF62" i="6"/>
  <c r="BE62" i="6"/>
  <c r="BD62" i="6"/>
  <c r="BC62" i="6"/>
  <c r="BF60" i="6"/>
  <c r="BE60" i="6"/>
  <c r="BD60" i="6"/>
  <c r="BC60" i="6"/>
  <c r="BB60" i="6"/>
  <c r="BF59" i="6"/>
  <c r="BE59" i="6"/>
  <c r="BD59" i="6"/>
  <c r="BC59" i="6"/>
  <c r="BB59" i="6"/>
  <c r="BF58" i="6"/>
  <c r="BE58" i="6"/>
  <c r="BD58" i="6"/>
  <c r="BC58" i="6"/>
  <c r="BB58" i="6"/>
  <c r="BF57" i="6"/>
  <c r="BE57" i="6"/>
  <c r="BD57" i="6"/>
  <c r="BC57" i="6"/>
  <c r="BB57" i="6"/>
  <c r="BF55" i="6"/>
  <c r="BE55" i="6"/>
  <c r="BD55" i="6"/>
  <c r="BC55" i="6"/>
  <c r="BF54" i="6"/>
  <c r="BE54" i="6"/>
  <c r="BD54" i="6"/>
  <c r="BC54" i="6"/>
  <c r="BF53" i="6"/>
  <c r="BE53" i="6"/>
  <c r="BD53" i="6"/>
  <c r="BC53" i="6"/>
  <c r="BF52" i="6"/>
  <c r="BE52" i="6"/>
  <c r="BD52" i="6"/>
  <c r="BC52" i="6"/>
  <c r="BF50" i="6"/>
  <c r="BE50" i="6"/>
  <c r="BD50" i="6"/>
  <c r="BC50" i="6"/>
  <c r="BB50" i="6"/>
  <c r="BF49" i="6"/>
  <c r="BE49" i="6"/>
  <c r="BD49" i="6"/>
  <c r="BC49" i="6"/>
  <c r="BB49" i="6"/>
  <c r="BF48" i="6"/>
  <c r="BE48" i="6"/>
  <c r="BD48" i="6"/>
  <c r="BC48" i="6"/>
  <c r="BB48" i="6"/>
  <c r="BF47" i="6"/>
  <c r="BE47" i="6"/>
  <c r="BD47" i="6"/>
  <c r="BC47" i="6"/>
  <c r="BB47" i="6"/>
  <c r="BF45" i="6"/>
  <c r="BE45" i="6"/>
  <c r="BD45" i="6"/>
  <c r="BC45" i="6"/>
  <c r="BF44" i="6"/>
  <c r="BE44" i="6"/>
  <c r="BD44" i="6"/>
  <c r="BC44" i="6"/>
  <c r="BF43" i="6"/>
  <c r="BE43" i="6"/>
  <c r="BD43" i="6"/>
  <c r="BC43" i="6"/>
  <c r="BF42" i="6"/>
  <c r="BE42" i="6"/>
  <c r="BD42" i="6"/>
  <c r="BC42" i="6"/>
  <c r="BF40" i="6"/>
  <c r="BE40" i="6"/>
  <c r="BD40" i="6"/>
  <c r="BC40" i="6"/>
  <c r="BB40" i="6"/>
  <c r="BF39" i="6"/>
  <c r="BE39" i="6"/>
  <c r="BD39" i="6"/>
  <c r="BC39" i="6"/>
  <c r="BB39" i="6"/>
  <c r="BF38" i="6"/>
  <c r="BE38" i="6"/>
  <c r="BD38" i="6"/>
  <c r="BC38" i="6"/>
  <c r="BB38" i="6"/>
  <c r="BF37" i="6"/>
  <c r="BE37" i="6"/>
  <c r="BD37" i="6"/>
  <c r="BC37" i="6"/>
  <c r="BB37" i="6"/>
  <c r="BF35" i="6"/>
  <c r="BE35" i="6"/>
  <c r="BD35" i="6"/>
  <c r="BC35" i="6"/>
  <c r="BF34" i="6"/>
  <c r="BE34" i="6"/>
  <c r="BD34" i="6"/>
  <c r="BC34" i="6"/>
  <c r="BF33" i="6"/>
  <c r="BE33" i="6"/>
  <c r="BD33" i="6"/>
  <c r="BC33" i="6"/>
  <c r="BF32" i="6"/>
  <c r="BE32" i="6"/>
  <c r="BD32" i="6"/>
  <c r="BC32" i="6"/>
  <c r="BF30" i="6"/>
  <c r="BE30" i="6"/>
  <c r="BD30" i="6"/>
  <c r="BC30" i="6"/>
  <c r="BB30" i="6"/>
  <c r="BF29" i="6"/>
  <c r="BE29" i="6"/>
  <c r="BD29" i="6"/>
  <c r="BC29" i="6"/>
  <c r="BB29" i="6"/>
  <c r="BF28" i="6"/>
  <c r="BE28" i="6"/>
  <c r="BD28" i="6"/>
  <c r="BC28" i="6"/>
  <c r="BB28" i="6"/>
  <c r="BF27" i="6"/>
  <c r="BE27" i="6"/>
  <c r="BD27" i="6"/>
  <c r="BC27" i="6"/>
  <c r="BB27" i="6"/>
  <c r="BF25" i="6"/>
  <c r="BE25" i="6"/>
  <c r="BD25" i="6"/>
  <c r="BC25" i="6"/>
  <c r="BF24" i="6"/>
  <c r="BE24" i="6"/>
  <c r="BD24" i="6"/>
  <c r="BC24" i="6"/>
  <c r="BF23" i="6"/>
  <c r="BE23" i="6"/>
  <c r="BD23" i="6"/>
  <c r="BC23" i="6"/>
  <c r="BF22" i="6"/>
  <c r="BE22" i="6"/>
  <c r="BD22" i="6"/>
  <c r="BC22" i="6"/>
  <c r="AT80" i="6"/>
  <c r="AS80" i="6"/>
  <c r="AR80" i="6"/>
  <c r="AQ80" i="6"/>
  <c r="AP80" i="6"/>
  <c r="AT79" i="6"/>
  <c r="AS79" i="6"/>
  <c r="AR79" i="6"/>
  <c r="AQ79" i="6"/>
  <c r="AP79" i="6"/>
  <c r="AT78" i="6"/>
  <c r="AS78" i="6"/>
  <c r="AR78" i="6"/>
  <c r="AQ78" i="6"/>
  <c r="AP78" i="6"/>
  <c r="AT77" i="6"/>
  <c r="AS77" i="6"/>
  <c r="AR77" i="6"/>
  <c r="AQ77" i="6"/>
  <c r="AP77" i="6"/>
  <c r="AT75" i="6"/>
  <c r="AS75" i="6"/>
  <c r="AR75" i="6"/>
  <c r="AQ75" i="6"/>
  <c r="AT74" i="6"/>
  <c r="AS74" i="6"/>
  <c r="AR74" i="6"/>
  <c r="AQ74" i="6"/>
  <c r="AT73" i="6"/>
  <c r="AS73" i="6"/>
  <c r="AR73" i="6"/>
  <c r="AQ73" i="6"/>
  <c r="AT72" i="6"/>
  <c r="AS72" i="6"/>
  <c r="AR72" i="6"/>
  <c r="AQ72" i="6"/>
  <c r="AT70" i="6"/>
  <c r="AS70" i="6"/>
  <c r="AR70" i="6"/>
  <c r="AQ70" i="6"/>
  <c r="AP70" i="6"/>
  <c r="AT69" i="6"/>
  <c r="AS69" i="6"/>
  <c r="AR69" i="6"/>
  <c r="AQ69" i="6"/>
  <c r="AP69" i="6"/>
  <c r="AT68" i="6"/>
  <c r="AS68" i="6"/>
  <c r="AR68" i="6"/>
  <c r="AQ68" i="6"/>
  <c r="AP68" i="6"/>
  <c r="AT67" i="6"/>
  <c r="AS67" i="6"/>
  <c r="AR67" i="6"/>
  <c r="AQ67" i="6"/>
  <c r="AP67" i="6"/>
  <c r="AT65" i="6"/>
  <c r="AS65" i="6"/>
  <c r="AR65" i="6"/>
  <c r="AQ65" i="6"/>
  <c r="AT64" i="6"/>
  <c r="AS64" i="6"/>
  <c r="AR64" i="6"/>
  <c r="AQ64" i="6"/>
  <c r="AT63" i="6"/>
  <c r="AS63" i="6"/>
  <c r="AR63" i="6"/>
  <c r="AQ63" i="6"/>
  <c r="AT62" i="6"/>
  <c r="AS62" i="6"/>
  <c r="AR62" i="6"/>
  <c r="AQ62" i="6"/>
  <c r="AT60" i="6"/>
  <c r="AS60" i="6"/>
  <c r="AR60" i="6"/>
  <c r="AQ60" i="6"/>
  <c r="AP60" i="6"/>
  <c r="AT59" i="6"/>
  <c r="AS59" i="6"/>
  <c r="AR59" i="6"/>
  <c r="AQ59" i="6"/>
  <c r="AP59" i="6"/>
  <c r="AT58" i="6"/>
  <c r="AS58" i="6"/>
  <c r="AR58" i="6"/>
  <c r="AQ58" i="6"/>
  <c r="AP58" i="6"/>
  <c r="AT57" i="6"/>
  <c r="AS57" i="6"/>
  <c r="AR57" i="6"/>
  <c r="AQ57" i="6"/>
  <c r="AP57" i="6"/>
  <c r="AT55" i="6"/>
  <c r="AS55" i="6"/>
  <c r="AR55" i="6"/>
  <c r="AQ55" i="6"/>
  <c r="AT54" i="6"/>
  <c r="AS54" i="6"/>
  <c r="AR54" i="6"/>
  <c r="AQ54" i="6"/>
  <c r="AT53" i="6"/>
  <c r="AS53" i="6"/>
  <c r="AR53" i="6"/>
  <c r="AQ53" i="6"/>
  <c r="AT52" i="6"/>
  <c r="AS52" i="6"/>
  <c r="AR52" i="6"/>
  <c r="AQ52" i="6"/>
  <c r="AT50" i="6"/>
  <c r="AS50" i="6"/>
  <c r="AR50" i="6"/>
  <c r="AQ50" i="6"/>
  <c r="AP50" i="6"/>
  <c r="AT49" i="6"/>
  <c r="AS49" i="6"/>
  <c r="AR49" i="6"/>
  <c r="AQ49" i="6"/>
  <c r="AP49" i="6"/>
  <c r="AT48" i="6"/>
  <c r="AS48" i="6"/>
  <c r="AR48" i="6"/>
  <c r="AQ48" i="6"/>
  <c r="AP48" i="6"/>
  <c r="AT47" i="6"/>
  <c r="AS47" i="6"/>
  <c r="AR47" i="6"/>
  <c r="AQ47" i="6"/>
  <c r="AP47" i="6"/>
  <c r="AT45" i="6"/>
  <c r="AS45" i="6"/>
  <c r="AR45" i="6"/>
  <c r="AQ45" i="6"/>
  <c r="AT44" i="6"/>
  <c r="AS44" i="6"/>
  <c r="AR44" i="6"/>
  <c r="AQ44" i="6"/>
  <c r="AT43" i="6"/>
  <c r="AS43" i="6"/>
  <c r="AR43" i="6"/>
  <c r="AQ43" i="6"/>
  <c r="AT42" i="6"/>
  <c r="AS42" i="6"/>
  <c r="AR42" i="6"/>
  <c r="AQ42" i="6"/>
  <c r="AT40" i="6"/>
  <c r="AS40" i="6"/>
  <c r="AR40" i="6"/>
  <c r="AQ40" i="6"/>
  <c r="AP40" i="6"/>
  <c r="AT39" i="6"/>
  <c r="AS39" i="6"/>
  <c r="AR39" i="6"/>
  <c r="AQ39" i="6"/>
  <c r="AP39" i="6"/>
  <c r="AT38" i="6"/>
  <c r="AS38" i="6"/>
  <c r="AR38" i="6"/>
  <c r="AQ38" i="6"/>
  <c r="AP38" i="6"/>
  <c r="AT37" i="6"/>
  <c r="AS37" i="6"/>
  <c r="AR37" i="6"/>
  <c r="AQ37" i="6"/>
  <c r="AP37" i="6"/>
  <c r="AT35" i="6"/>
  <c r="AS35" i="6"/>
  <c r="AR35" i="6"/>
  <c r="AQ35" i="6"/>
  <c r="AT34" i="6"/>
  <c r="AS34" i="6"/>
  <c r="AR34" i="6"/>
  <c r="AQ34" i="6"/>
  <c r="AT33" i="6"/>
  <c r="AS33" i="6"/>
  <c r="AR33" i="6"/>
  <c r="AQ33" i="6"/>
  <c r="AT32" i="6"/>
  <c r="AS32" i="6"/>
  <c r="AR32" i="6"/>
  <c r="AQ32" i="6"/>
  <c r="AT30" i="6"/>
  <c r="AS30" i="6"/>
  <c r="AR30" i="6"/>
  <c r="AQ30" i="6"/>
  <c r="AP30" i="6"/>
  <c r="AT29" i="6"/>
  <c r="AS29" i="6"/>
  <c r="AR29" i="6"/>
  <c r="AQ29" i="6"/>
  <c r="AP29" i="6"/>
  <c r="AT28" i="6"/>
  <c r="AS28" i="6"/>
  <c r="AR28" i="6"/>
  <c r="AQ28" i="6"/>
  <c r="AP28" i="6"/>
  <c r="AT27" i="6"/>
  <c r="AS27" i="6"/>
  <c r="AR27" i="6"/>
  <c r="AQ27" i="6"/>
  <c r="AP27" i="6"/>
  <c r="AT25" i="6"/>
  <c r="AS25" i="6"/>
  <c r="AR25" i="6"/>
  <c r="AQ25" i="6"/>
  <c r="AT24" i="6"/>
  <c r="AS24" i="6"/>
  <c r="AR24" i="6"/>
  <c r="AQ24" i="6"/>
  <c r="AT23" i="6"/>
  <c r="AS23" i="6"/>
  <c r="AR23" i="6"/>
  <c r="AQ23" i="6"/>
  <c r="AT22" i="6"/>
  <c r="AS22" i="6"/>
  <c r="AR22" i="6"/>
  <c r="AQ22" i="6"/>
  <c r="V80" i="6"/>
  <c r="U80" i="6"/>
  <c r="T80" i="6"/>
  <c r="S80" i="6"/>
  <c r="V79" i="6"/>
  <c r="U79" i="6"/>
  <c r="T79" i="6"/>
  <c r="S79" i="6"/>
  <c r="V78" i="6"/>
  <c r="U78" i="6"/>
  <c r="T78" i="6"/>
  <c r="S78" i="6"/>
  <c r="V77" i="6"/>
  <c r="U77" i="6"/>
  <c r="T77" i="6"/>
  <c r="S77" i="6"/>
  <c r="V75" i="6"/>
  <c r="U75" i="6"/>
  <c r="T75" i="6"/>
  <c r="S75" i="6"/>
  <c r="V74" i="6"/>
  <c r="U74" i="6"/>
  <c r="T74" i="6"/>
  <c r="S74" i="6"/>
  <c r="V73" i="6"/>
  <c r="U73" i="6"/>
  <c r="T73" i="6"/>
  <c r="S73" i="6"/>
  <c r="V72" i="6"/>
  <c r="U72" i="6"/>
  <c r="T72" i="6"/>
  <c r="S72" i="6"/>
  <c r="V70" i="6"/>
  <c r="U70" i="6"/>
  <c r="T70" i="6"/>
  <c r="S70" i="6"/>
  <c r="V69" i="6"/>
  <c r="U69" i="6"/>
  <c r="T69" i="6"/>
  <c r="S69" i="6"/>
  <c r="V68" i="6"/>
  <c r="U68" i="6"/>
  <c r="T68" i="6"/>
  <c r="S68" i="6"/>
  <c r="V67" i="6"/>
  <c r="U67" i="6"/>
  <c r="T67" i="6"/>
  <c r="S67" i="6"/>
  <c r="V65" i="6"/>
  <c r="U65" i="6"/>
  <c r="T65" i="6"/>
  <c r="S65" i="6"/>
  <c r="V64" i="6"/>
  <c r="U64" i="6"/>
  <c r="T64" i="6"/>
  <c r="S64" i="6"/>
  <c r="V63" i="6"/>
  <c r="U63" i="6"/>
  <c r="T63" i="6"/>
  <c r="S63" i="6"/>
  <c r="V62" i="6"/>
  <c r="U62" i="6"/>
  <c r="T62" i="6"/>
  <c r="S62" i="6"/>
  <c r="V60" i="6"/>
  <c r="U60" i="6"/>
  <c r="T60" i="6"/>
  <c r="S60" i="6"/>
  <c r="V59" i="6"/>
  <c r="U59" i="6"/>
  <c r="T59" i="6"/>
  <c r="S59" i="6"/>
  <c r="V58" i="6"/>
  <c r="U58" i="6"/>
  <c r="T58" i="6"/>
  <c r="S58" i="6"/>
  <c r="V57" i="6"/>
  <c r="U57" i="6"/>
  <c r="T57" i="6"/>
  <c r="S57" i="6"/>
  <c r="V55" i="6"/>
  <c r="U55" i="6"/>
  <c r="T55" i="6"/>
  <c r="S55" i="6"/>
  <c r="V54" i="6"/>
  <c r="U54" i="6"/>
  <c r="T54" i="6"/>
  <c r="S54" i="6"/>
  <c r="V53" i="6"/>
  <c r="U53" i="6"/>
  <c r="T53" i="6"/>
  <c r="S53" i="6"/>
  <c r="V52" i="6"/>
  <c r="U52" i="6"/>
  <c r="T52" i="6"/>
  <c r="S52" i="6"/>
  <c r="V50" i="6"/>
  <c r="U50" i="6"/>
  <c r="T50" i="6"/>
  <c r="S50" i="6"/>
  <c r="V49" i="6"/>
  <c r="U49" i="6"/>
  <c r="T49" i="6"/>
  <c r="S49" i="6"/>
  <c r="V48" i="6"/>
  <c r="U48" i="6"/>
  <c r="T48" i="6"/>
  <c r="S48" i="6"/>
  <c r="V47" i="6"/>
  <c r="U47" i="6"/>
  <c r="T47" i="6"/>
  <c r="S47" i="6"/>
  <c r="V45" i="6"/>
  <c r="U45" i="6"/>
  <c r="T45" i="6"/>
  <c r="S45" i="6"/>
  <c r="V44" i="6"/>
  <c r="U44" i="6"/>
  <c r="T44" i="6"/>
  <c r="S44" i="6"/>
  <c r="V43" i="6"/>
  <c r="U43" i="6"/>
  <c r="T43" i="6"/>
  <c r="S43" i="6"/>
  <c r="V42" i="6"/>
  <c r="U42" i="6"/>
  <c r="T42" i="6"/>
  <c r="S42" i="6"/>
  <c r="V40" i="6"/>
  <c r="U40" i="6"/>
  <c r="T40" i="6"/>
  <c r="S40" i="6"/>
  <c r="V39" i="6"/>
  <c r="U39" i="6"/>
  <c r="T39" i="6"/>
  <c r="S39" i="6"/>
  <c r="V38" i="6"/>
  <c r="U38" i="6"/>
  <c r="T38" i="6"/>
  <c r="S38" i="6"/>
  <c r="V37" i="6"/>
  <c r="U37" i="6"/>
  <c r="T37" i="6"/>
  <c r="S37" i="6"/>
  <c r="V35" i="6"/>
  <c r="U35" i="6"/>
  <c r="T35" i="6"/>
  <c r="S35" i="6"/>
  <c r="V34" i="6"/>
  <c r="U34" i="6"/>
  <c r="T34" i="6"/>
  <c r="S34" i="6"/>
  <c r="V33" i="6"/>
  <c r="U33" i="6"/>
  <c r="T33" i="6"/>
  <c r="S33" i="6"/>
  <c r="V32" i="6"/>
  <c r="U32" i="6"/>
  <c r="T32" i="6"/>
  <c r="S32" i="6"/>
  <c r="V30" i="6"/>
  <c r="U30" i="6"/>
  <c r="T30" i="6"/>
  <c r="S30" i="6"/>
  <c r="V29" i="6"/>
  <c r="U29" i="6"/>
  <c r="T29" i="6"/>
  <c r="S29" i="6"/>
  <c r="V28" i="6"/>
  <c r="U28" i="6"/>
  <c r="T28" i="6"/>
  <c r="S28" i="6"/>
  <c r="V27" i="6"/>
  <c r="U27" i="6"/>
  <c r="T27" i="6"/>
  <c r="S27" i="6"/>
  <c r="V25" i="6"/>
  <c r="U25" i="6"/>
  <c r="T25" i="6"/>
  <c r="S25" i="6"/>
  <c r="V24" i="6"/>
  <c r="U24" i="6"/>
  <c r="T24" i="6"/>
  <c r="S24" i="6"/>
  <c r="V23" i="6"/>
  <c r="U23" i="6"/>
  <c r="T23" i="6"/>
  <c r="S23" i="6"/>
  <c r="V22" i="6"/>
  <c r="U22" i="6"/>
  <c r="T22" i="6"/>
  <c r="S22" i="6"/>
  <c r="AH80" i="6"/>
  <c r="AG80" i="6"/>
  <c r="AF80" i="6"/>
  <c r="AE80" i="6"/>
  <c r="AD80" i="6"/>
  <c r="AH79" i="6"/>
  <c r="AG79" i="6"/>
  <c r="AF79" i="6"/>
  <c r="AE79" i="6"/>
  <c r="AD79" i="6"/>
  <c r="AH78" i="6"/>
  <c r="AG78" i="6"/>
  <c r="AF78" i="6"/>
  <c r="AE78" i="6"/>
  <c r="AD78" i="6"/>
  <c r="AH77" i="6"/>
  <c r="AG77" i="6"/>
  <c r="AF77" i="6"/>
  <c r="AE77" i="6"/>
  <c r="AD77" i="6"/>
  <c r="AH75" i="6"/>
  <c r="AG75" i="6"/>
  <c r="AF75" i="6"/>
  <c r="AE75" i="6"/>
  <c r="AH74" i="6"/>
  <c r="AG74" i="6"/>
  <c r="AF74" i="6"/>
  <c r="AE74" i="6"/>
  <c r="AH73" i="6"/>
  <c r="AG73" i="6"/>
  <c r="AF73" i="6"/>
  <c r="AE73" i="6"/>
  <c r="AH72" i="6"/>
  <c r="AG72" i="6"/>
  <c r="AF72" i="6"/>
  <c r="AE72" i="6"/>
  <c r="AH70" i="6"/>
  <c r="AG70" i="6"/>
  <c r="AF70" i="6"/>
  <c r="AE70" i="6"/>
  <c r="AD70" i="6"/>
  <c r="AH69" i="6"/>
  <c r="AG69" i="6"/>
  <c r="AF69" i="6"/>
  <c r="AE69" i="6"/>
  <c r="AD69" i="6"/>
  <c r="AH68" i="6"/>
  <c r="AG68" i="6"/>
  <c r="AF68" i="6"/>
  <c r="AE68" i="6"/>
  <c r="AD68" i="6"/>
  <c r="AH67" i="6"/>
  <c r="AG67" i="6"/>
  <c r="AF67" i="6"/>
  <c r="AE67" i="6"/>
  <c r="AD67" i="6"/>
  <c r="AH65" i="6"/>
  <c r="AG65" i="6"/>
  <c r="AF65" i="6"/>
  <c r="AE65" i="6"/>
  <c r="AH64" i="6"/>
  <c r="AG64" i="6"/>
  <c r="AF64" i="6"/>
  <c r="AE64" i="6"/>
  <c r="AH63" i="6"/>
  <c r="AG63" i="6"/>
  <c r="AF63" i="6"/>
  <c r="AE63" i="6"/>
  <c r="AH62" i="6"/>
  <c r="AG62" i="6"/>
  <c r="AF62" i="6"/>
  <c r="AE62" i="6"/>
  <c r="AH60" i="6"/>
  <c r="AG60" i="6"/>
  <c r="AF60" i="6"/>
  <c r="AE60" i="6"/>
  <c r="AD60" i="6"/>
  <c r="AH59" i="6"/>
  <c r="AG59" i="6"/>
  <c r="AF59" i="6"/>
  <c r="AE59" i="6"/>
  <c r="AD59" i="6"/>
  <c r="AH58" i="6"/>
  <c r="AG58" i="6"/>
  <c r="AF58" i="6"/>
  <c r="AE58" i="6"/>
  <c r="AD58" i="6"/>
  <c r="AH57" i="6"/>
  <c r="AG57" i="6"/>
  <c r="AF57" i="6"/>
  <c r="AE57" i="6"/>
  <c r="AD57" i="6"/>
  <c r="AH55" i="6"/>
  <c r="AG55" i="6"/>
  <c r="AF55" i="6"/>
  <c r="AE55" i="6"/>
  <c r="AH54" i="6"/>
  <c r="AG54" i="6"/>
  <c r="AF54" i="6"/>
  <c r="AE54" i="6"/>
  <c r="AH53" i="6"/>
  <c r="AG53" i="6"/>
  <c r="AF53" i="6"/>
  <c r="AE53" i="6"/>
  <c r="AH52" i="6"/>
  <c r="AG52" i="6"/>
  <c r="AF52" i="6"/>
  <c r="AE52" i="6"/>
  <c r="AH50" i="6"/>
  <c r="AG50" i="6"/>
  <c r="AF50" i="6"/>
  <c r="AE50" i="6"/>
  <c r="AD50" i="6"/>
  <c r="AH49" i="6"/>
  <c r="AG49" i="6"/>
  <c r="AF49" i="6"/>
  <c r="AE49" i="6"/>
  <c r="AD49" i="6"/>
  <c r="AH48" i="6"/>
  <c r="AG48" i="6"/>
  <c r="AF48" i="6"/>
  <c r="AE48" i="6"/>
  <c r="AD48" i="6"/>
  <c r="AH47" i="6"/>
  <c r="AG47" i="6"/>
  <c r="AF47" i="6"/>
  <c r="AE47" i="6"/>
  <c r="AD47" i="6"/>
  <c r="AH45" i="6"/>
  <c r="AG45" i="6"/>
  <c r="AF45" i="6"/>
  <c r="AE45" i="6"/>
  <c r="AH44" i="6"/>
  <c r="AG44" i="6"/>
  <c r="AF44" i="6"/>
  <c r="AE44" i="6"/>
  <c r="AH43" i="6"/>
  <c r="AG43" i="6"/>
  <c r="AF43" i="6"/>
  <c r="AE43" i="6"/>
  <c r="AH42" i="6"/>
  <c r="AG42" i="6"/>
  <c r="AF42" i="6"/>
  <c r="AE42" i="6"/>
  <c r="AH40" i="6"/>
  <c r="AG40" i="6"/>
  <c r="AF40" i="6"/>
  <c r="AE40" i="6"/>
  <c r="AD40" i="6"/>
  <c r="AH39" i="6"/>
  <c r="AG39" i="6"/>
  <c r="AF39" i="6"/>
  <c r="AE39" i="6"/>
  <c r="AD39" i="6"/>
  <c r="AH38" i="6"/>
  <c r="AG38" i="6"/>
  <c r="AF38" i="6"/>
  <c r="AE38" i="6"/>
  <c r="AD38" i="6"/>
  <c r="AH37" i="6"/>
  <c r="AG37" i="6"/>
  <c r="AF37" i="6"/>
  <c r="AE37" i="6"/>
  <c r="AD37" i="6"/>
  <c r="AH35" i="6"/>
  <c r="AG35" i="6"/>
  <c r="AF35" i="6"/>
  <c r="AE35" i="6"/>
  <c r="AH34" i="6"/>
  <c r="AG34" i="6"/>
  <c r="AF34" i="6"/>
  <c r="AE34" i="6"/>
  <c r="AH33" i="6"/>
  <c r="AG33" i="6"/>
  <c r="AF33" i="6"/>
  <c r="AE33" i="6"/>
  <c r="AH32" i="6"/>
  <c r="AG32" i="6"/>
  <c r="AF32" i="6"/>
  <c r="AE32" i="6"/>
  <c r="AH30" i="6"/>
  <c r="AG30" i="6"/>
  <c r="AF30" i="6"/>
  <c r="AE30" i="6"/>
  <c r="AD30" i="6"/>
  <c r="AH29" i="6"/>
  <c r="AG29" i="6"/>
  <c r="AF29" i="6"/>
  <c r="AE29" i="6"/>
  <c r="AD29" i="6"/>
  <c r="AH28" i="6"/>
  <c r="AG28" i="6"/>
  <c r="AF28" i="6"/>
  <c r="AE28" i="6"/>
  <c r="AD28" i="6"/>
  <c r="AH27" i="6"/>
  <c r="AG27" i="6"/>
  <c r="AF27" i="6"/>
  <c r="AE27" i="6"/>
  <c r="AD27" i="6"/>
  <c r="AH25" i="6"/>
  <c r="AG25" i="6"/>
  <c r="AF25" i="6"/>
  <c r="AE25" i="6"/>
  <c r="AH24" i="6"/>
  <c r="AG24" i="6"/>
  <c r="AF24" i="6"/>
  <c r="AE24" i="6"/>
  <c r="AH23" i="6"/>
  <c r="AG23" i="6"/>
  <c r="AF23" i="6"/>
  <c r="AE23" i="6"/>
  <c r="AH22" i="6"/>
  <c r="AG22" i="6"/>
  <c r="AF22" i="6"/>
  <c r="AE22" i="6"/>
  <c r="R75" i="11" l="1"/>
  <c r="J24" i="11"/>
  <c r="J83" i="16"/>
  <c r="R96" i="16"/>
  <c r="J83" i="18"/>
  <c r="R96" i="18"/>
  <c r="J83" i="15"/>
  <c r="R96" i="15"/>
  <c r="J83" i="17"/>
  <c r="R96" i="17"/>
  <c r="J83" i="11"/>
  <c r="R96" i="11"/>
  <c r="N170" i="15"/>
  <c r="R111" i="15"/>
  <c r="N138" i="17"/>
  <c r="R110" i="18"/>
  <c r="N169" i="18"/>
  <c r="R110" i="15"/>
  <c r="N169" i="15"/>
  <c r="J218" i="17"/>
  <c r="N171" i="17"/>
  <c r="J87" i="17"/>
  <c r="N170" i="17"/>
  <c r="R111" i="17"/>
  <c r="J218" i="11"/>
  <c r="N171" i="11"/>
  <c r="N133" i="16"/>
  <c r="N138" i="16"/>
  <c r="R110" i="17"/>
  <c r="N169" i="17"/>
  <c r="N170" i="11"/>
  <c r="R111" i="11"/>
  <c r="J41" i="11"/>
  <c r="J218" i="16"/>
  <c r="N171" i="16"/>
  <c r="J87" i="16"/>
  <c r="R110" i="11"/>
  <c r="N169" i="11"/>
  <c r="N170" i="16"/>
  <c r="R111" i="16"/>
  <c r="N133" i="18"/>
  <c r="N138" i="18"/>
  <c r="R110" i="16"/>
  <c r="N169" i="16"/>
  <c r="J218" i="18"/>
  <c r="N171" i="18"/>
  <c r="J87" i="18"/>
  <c r="J218" i="15"/>
  <c r="N171" i="15"/>
  <c r="J87" i="15"/>
  <c r="N170" i="18"/>
  <c r="R111" i="18"/>
  <c r="J87" i="11"/>
  <c r="N133" i="17"/>
  <c r="N133" i="11"/>
  <c r="N133" i="15"/>
  <c r="J31" i="11"/>
  <c r="R63" i="11"/>
  <c r="N12" i="11"/>
  <c r="J98" i="11"/>
  <c r="N58" i="15"/>
  <c r="J199" i="15"/>
  <c r="N163" i="15"/>
  <c r="J204" i="15"/>
  <c r="N16" i="15"/>
  <c r="R56" i="15"/>
  <c r="J20" i="15"/>
  <c r="J26" i="15"/>
  <c r="N160" i="15"/>
  <c r="N79" i="15"/>
  <c r="J65" i="15"/>
  <c r="N94" i="16"/>
  <c r="R102" i="16"/>
  <c r="N70" i="16"/>
  <c r="J133" i="16"/>
  <c r="R131" i="16"/>
  <c r="N165" i="16"/>
  <c r="R127" i="16"/>
  <c r="J99" i="16"/>
  <c r="J32" i="16"/>
  <c r="J76" i="16"/>
  <c r="R22" i="16"/>
  <c r="J82" i="16"/>
  <c r="N15" i="16"/>
  <c r="J94" i="16"/>
  <c r="J88" i="16"/>
  <c r="R10" i="16"/>
  <c r="J24" i="16"/>
  <c r="J256" i="17"/>
  <c r="J38" i="17"/>
  <c r="R82" i="17"/>
  <c r="N93" i="17"/>
  <c r="J39" i="17"/>
  <c r="N164" i="17"/>
  <c r="R59" i="17"/>
  <c r="N30" i="17"/>
  <c r="J28" i="17"/>
  <c r="J96" i="17"/>
  <c r="R18" i="17"/>
  <c r="J74" i="17"/>
  <c r="R99" i="18"/>
  <c r="J77" i="18"/>
  <c r="J145" i="18"/>
  <c r="R12" i="18"/>
  <c r="J90" i="18"/>
  <c r="N159" i="18"/>
  <c r="J25" i="18"/>
  <c r="J278" i="11"/>
  <c r="R92" i="11"/>
  <c r="J176" i="11"/>
  <c r="R57" i="11"/>
  <c r="R131" i="11"/>
  <c r="J97" i="11"/>
  <c r="J30" i="11"/>
  <c r="N44" i="11"/>
  <c r="J68" i="11"/>
  <c r="R61" i="11"/>
  <c r="N161" i="11"/>
  <c r="J145" i="15"/>
  <c r="R99" i="15"/>
  <c r="J77" i="15"/>
  <c r="N159" i="15"/>
  <c r="J25" i="15"/>
  <c r="R12" i="15"/>
  <c r="J90" i="15"/>
  <c r="J31" i="16"/>
  <c r="R63" i="16"/>
  <c r="N12" i="16"/>
  <c r="J98" i="16"/>
  <c r="J93" i="16"/>
  <c r="J81" i="16"/>
  <c r="J18" i="16"/>
  <c r="J66" i="16"/>
  <c r="J13" i="16"/>
  <c r="R14" i="16"/>
  <c r="J12" i="16"/>
  <c r="J75" i="16"/>
  <c r="N158" i="16"/>
  <c r="J11" i="16"/>
  <c r="N11" i="16"/>
  <c r="J23" i="16"/>
  <c r="J15" i="16"/>
  <c r="J14" i="16"/>
  <c r="J10" i="16"/>
  <c r="N110" i="17"/>
  <c r="J288" i="17"/>
  <c r="J239" i="17"/>
  <c r="R54" i="17"/>
  <c r="J40" i="17"/>
  <c r="N77" i="17"/>
  <c r="J27" i="17"/>
  <c r="J72" i="17"/>
  <c r="R16" i="17"/>
  <c r="R129" i="17"/>
  <c r="N100" i="17"/>
  <c r="J84" i="17"/>
  <c r="R128" i="17"/>
  <c r="J67" i="17"/>
  <c r="R101" i="18"/>
  <c r="N17" i="18"/>
  <c r="N14" i="18"/>
  <c r="R15" i="18"/>
  <c r="J201" i="18"/>
  <c r="R44" i="18"/>
  <c r="N162" i="18"/>
  <c r="J100" i="18"/>
  <c r="N130" i="18"/>
  <c r="R11" i="18"/>
  <c r="N13" i="18"/>
  <c r="J19" i="18"/>
  <c r="R126" i="18"/>
  <c r="J89" i="18"/>
  <c r="J95" i="18"/>
  <c r="R128" i="18"/>
  <c r="R82" i="11"/>
  <c r="J256" i="11"/>
  <c r="N93" i="11"/>
  <c r="J39" i="11"/>
  <c r="R59" i="11"/>
  <c r="R18" i="11"/>
  <c r="J74" i="11"/>
  <c r="N30" i="11"/>
  <c r="J96" i="11"/>
  <c r="J28" i="11"/>
  <c r="R101" i="15"/>
  <c r="N17" i="15"/>
  <c r="J201" i="15"/>
  <c r="N14" i="15"/>
  <c r="R15" i="15"/>
  <c r="R44" i="15"/>
  <c r="N162" i="15"/>
  <c r="J100" i="15"/>
  <c r="N130" i="15"/>
  <c r="J19" i="15"/>
  <c r="R126" i="15"/>
  <c r="R11" i="15"/>
  <c r="N13" i="15"/>
  <c r="R131" i="15"/>
  <c r="J89" i="15"/>
  <c r="J95" i="15"/>
  <c r="R92" i="16"/>
  <c r="J278" i="16"/>
  <c r="J41" i="16"/>
  <c r="R57" i="16"/>
  <c r="J176" i="16"/>
  <c r="R61" i="16"/>
  <c r="N161" i="16"/>
  <c r="J30" i="16"/>
  <c r="J97" i="16"/>
  <c r="J68" i="16"/>
  <c r="N44" i="16"/>
  <c r="J199" i="17"/>
  <c r="N58" i="17"/>
  <c r="N16" i="17"/>
  <c r="R56" i="17"/>
  <c r="J204" i="17"/>
  <c r="N163" i="17"/>
  <c r="N79" i="17"/>
  <c r="N160" i="17"/>
  <c r="J26" i="17"/>
  <c r="J65" i="17"/>
  <c r="J20" i="17"/>
  <c r="N94" i="18"/>
  <c r="R102" i="18"/>
  <c r="N70" i="18"/>
  <c r="J133" i="18"/>
  <c r="R131" i="18"/>
  <c r="N165" i="18"/>
  <c r="R127" i="18"/>
  <c r="J99" i="18"/>
  <c r="J32" i="18"/>
  <c r="J76" i="18"/>
  <c r="R22" i="18"/>
  <c r="J82" i="18"/>
  <c r="N15" i="18"/>
  <c r="J94" i="18"/>
  <c r="J88" i="18"/>
  <c r="R10" i="18"/>
  <c r="J24" i="18"/>
  <c r="J288" i="11"/>
  <c r="N110" i="11"/>
  <c r="J239" i="11"/>
  <c r="J40" i="11"/>
  <c r="N77" i="11"/>
  <c r="R54" i="11"/>
  <c r="J84" i="11"/>
  <c r="R16" i="11"/>
  <c r="J72" i="11"/>
  <c r="N100" i="11"/>
  <c r="J27" i="11"/>
  <c r="J67" i="11"/>
  <c r="N94" i="15"/>
  <c r="R102" i="15"/>
  <c r="N70" i="15"/>
  <c r="J133" i="15"/>
  <c r="N165" i="15"/>
  <c r="R128" i="15"/>
  <c r="J99" i="15"/>
  <c r="J32" i="15"/>
  <c r="R22" i="15"/>
  <c r="J76" i="15"/>
  <c r="J82" i="15"/>
  <c r="J24" i="15"/>
  <c r="N15" i="15"/>
  <c r="J94" i="15"/>
  <c r="J88" i="15"/>
  <c r="R10" i="15"/>
  <c r="N93" i="16"/>
  <c r="J38" i="16"/>
  <c r="J256" i="16"/>
  <c r="R82" i="16"/>
  <c r="R59" i="16"/>
  <c r="J39" i="16"/>
  <c r="N164" i="16"/>
  <c r="N30" i="16"/>
  <c r="J28" i="16"/>
  <c r="J96" i="16"/>
  <c r="J74" i="16"/>
  <c r="R18" i="16"/>
  <c r="J77" i="17"/>
  <c r="J145" i="17"/>
  <c r="R99" i="17"/>
  <c r="R12" i="17"/>
  <c r="J90" i="17"/>
  <c r="N159" i="17"/>
  <c r="J25" i="17"/>
  <c r="J31" i="18"/>
  <c r="R63" i="18"/>
  <c r="N12" i="18"/>
  <c r="J98" i="18"/>
  <c r="J93" i="18"/>
  <c r="J81" i="18"/>
  <c r="J18" i="18"/>
  <c r="J66" i="18"/>
  <c r="J13" i="18"/>
  <c r="R14" i="18"/>
  <c r="J12" i="18"/>
  <c r="J75" i="18"/>
  <c r="N158" i="18"/>
  <c r="J11" i="18"/>
  <c r="N11" i="18"/>
  <c r="J23" i="18"/>
  <c r="J15" i="18"/>
  <c r="J14" i="18"/>
  <c r="J10" i="18"/>
  <c r="J199" i="11"/>
  <c r="N58" i="11"/>
  <c r="R56" i="11"/>
  <c r="N163" i="11"/>
  <c r="J204" i="11"/>
  <c r="N16" i="11"/>
  <c r="N79" i="11"/>
  <c r="J20" i="11"/>
  <c r="J26" i="11"/>
  <c r="N160" i="11"/>
  <c r="J65" i="11"/>
  <c r="N12" i="15"/>
  <c r="J98" i="15"/>
  <c r="J31" i="15"/>
  <c r="R63" i="15"/>
  <c r="R127" i="15"/>
  <c r="N11" i="15"/>
  <c r="J14" i="15"/>
  <c r="J13" i="15"/>
  <c r="J18" i="15"/>
  <c r="J12" i="15"/>
  <c r="J93" i="15"/>
  <c r="J81" i="15"/>
  <c r="J11" i="15"/>
  <c r="J66" i="15"/>
  <c r="J10" i="15"/>
  <c r="R14" i="15"/>
  <c r="R129" i="15"/>
  <c r="J75" i="15"/>
  <c r="J23" i="15"/>
  <c r="N158" i="15"/>
  <c r="J15" i="15"/>
  <c r="N110" i="16"/>
  <c r="J288" i="16"/>
  <c r="N77" i="16"/>
  <c r="R54" i="16"/>
  <c r="J40" i="16"/>
  <c r="J239" i="16"/>
  <c r="J27" i="16"/>
  <c r="J72" i="16"/>
  <c r="R16" i="16"/>
  <c r="J84" i="16"/>
  <c r="N100" i="16"/>
  <c r="J67" i="16"/>
  <c r="R101" i="17"/>
  <c r="N17" i="17"/>
  <c r="N14" i="17"/>
  <c r="R15" i="17"/>
  <c r="J201" i="17"/>
  <c r="R44" i="17"/>
  <c r="N162" i="17"/>
  <c r="N130" i="17"/>
  <c r="J100" i="17"/>
  <c r="J19" i="17"/>
  <c r="J95" i="17"/>
  <c r="J89" i="17"/>
  <c r="R131" i="17"/>
  <c r="R11" i="17"/>
  <c r="N13" i="17"/>
  <c r="R127" i="17"/>
  <c r="R92" i="18"/>
  <c r="J278" i="18"/>
  <c r="J41" i="18"/>
  <c r="R57" i="18"/>
  <c r="J176" i="18"/>
  <c r="R61" i="18"/>
  <c r="N161" i="18"/>
  <c r="J30" i="18"/>
  <c r="J97" i="18"/>
  <c r="J68" i="18"/>
  <c r="N44" i="18"/>
  <c r="R130" i="11"/>
  <c r="R128" i="11"/>
  <c r="J10" i="11"/>
  <c r="J18" i="11"/>
  <c r="J15" i="11"/>
  <c r="R14" i="11"/>
  <c r="N11" i="11"/>
  <c r="J93" i="11"/>
  <c r="J81" i="11"/>
  <c r="J14" i="11"/>
  <c r="J66" i="11"/>
  <c r="J13" i="11"/>
  <c r="J12" i="11"/>
  <c r="J75" i="11"/>
  <c r="J23" i="11"/>
  <c r="J11" i="11"/>
  <c r="J77" i="11"/>
  <c r="R99" i="11"/>
  <c r="J145" i="11"/>
  <c r="J90" i="11"/>
  <c r="R12" i="11"/>
  <c r="N159" i="11"/>
  <c r="R92" i="15"/>
  <c r="J278" i="15"/>
  <c r="R57" i="15"/>
  <c r="J176" i="15"/>
  <c r="J41" i="15"/>
  <c r="J97" i="15"/>
  <c r="N44" i="15"/>
  <c r="N161" i="15"/>
  <c r="J68" i="15"/>
  <c r="R61" i="15"/>
  <c r="R130" i="15"/>
  <c r="J30" i="15"/>
  <c r="N58" i="16"/>
  <c r="J199" i="16"/>
  <c r="N163" i="16"/>
  <c r="J204" i="16"/>
  <c r="N16" i="16"/>
  <c r="R56" i="16"/>
  <c r="R126" i="16"/>
  <c r="N79" i="16"/>
  <c r="N160" i="16"/>
  <c r="J26" i="16"/>
  <c r="J65" i="16"/>
  <c r="R129" i="16"/>
  <c r="J20" i="16"/>
  <c r="N94" i="17"/>
  <c r="R102" i="17"/>
  <c r="N70" i="17"/>
  <c r="R126" i="17"/>
  <c r="R130" i="17"/>
  <c r="N165" i="17"/>
  <c r="J133" i="17"/>
  <c r="J32" i="17"/>
  <c r="R22" i="17"/>
  <c r="J76" i="17"/>
  <c r="J99" i="17"/>
  <c r="J94" i="17"/>
  <c r="J82" i="17"/>
  <c r="N15" i="17"/>
  <c r="R10" i="17"/>
  <c r="J88" i="17"/>
  <c r="J24" i="17"/>
  <c r="N93" i="18"/>
  <c r="J38" i="18"/>
  <c r="J256" i="18"/>
  <c r="R82" i="18"/>
  <c r="R59" i="18"/>
  <c r="J39" i="18"/>
  <c r="N164" i="18"/>
  <c r="N30" i="18"/>
  <c r="J28" i="18"/>
  <c r="J96" i="18"/>
  <c r="J74" i="18"/>
  <c r="R18" i="18"/>
  <c r="R101" i="11"/>
  <c r="N17" i="11"/>
  <c r="N14" i="11"/>
  <c r="R15" i="11"/>
  <c r="J201" i="11"/>
  <c r="N162" i="11"/>
  <c r="N130" i="11"/>
  <c r="J100" i="11"/>
  <c r="R44" i="11"/>
  <c r="J19" i="11"/>
  <c r="N13" i="11"/>
  <c r="J95" i="11"/>
  <c r="J89" i="11"/>
  <c r="R11" i="11"/>
  <c r="J256" i="15"/>
  <c r="R82" i="15"/>
  <c r="N93" i="15"/>
  <c r="J38" i="15"/>
  <c r="J39" i="15"/>
  <c r="R59" i="15"/>
  <c r="N164" i="15"/>
  <c r="R18" i="15"/>
  <c r="N30" i="15"/>
  <c r="J28" i="15"/>
  <c r="J96" i="15"/>
  <c r="J74" i="15"/>
  <c r="R99" i="16"/>
  <c r="J77" i="16"/>
  <c r="J145" i="16"/>
  <c r="R12" i="16"/>
  <c r="J90" i="16"/>
  <c r="N159" i="16"/>
  <c r="J25" i="16"/>
  <c r="R63" i="17"/>
  <c r="J31" i="17"/>
  <c r="J98" i="17"/>
  <c r="N12" i="17"/>
  <c r="J81" i="17"/>
  <c r="J18" i="17"/>
  <c r="J66" i="17"/>
  <c r="J13" i="17"/>
  <c r="R14" i="17"/>
  <c r="J12" i="17"/>
  <c r="N158" i="17"/>
  <c r="J75" i="17"/>
  <c r="N11" i="17"/>
  <c r="J11" i="17"/>
  <c r="J93" i="17"/>
  <c r="J23" i="17"/>
  <c r="J15" i="17"/>
  <c r="J14" i="17"/>
  <c r="J10" i="17"/>
  <c r="N110" i="18"/>
  <c r="J288" i="18"/>
  <c r="N77" i="18"/>
  <c r="R54" i="18"/>
  <c r="J40" i="18"/>
  <c r="J239" i="18"/>
  <c r="J27" i="18"/>
  <c r="J72" i="18"/>
  <c r="R130" i="18"/>
  <c r="R16" i="18"/>
  <c r="R129" i="18"/>
  <c r="J84" i="18"/>
  <c r="N100" i="18"/>
  <c r="J67" i="18"/>
  <c r="N94" i="11"/>
  <c r="R102" i="11"/>
  <c r="R129" i="11"/>
  <c r="N165" i="11"/>
  <c r="N70" i="11"/>
  <c r="J133" i="11"/>
  <c r="R22" i="11"/>
  <c r="J99" i="11"/>
  <c r="J76" i="11"/>
  <c r="J32" i="11"/>
  <c r="R127" i="11"/>
  <c r="R126" i="11"/>
  <c r="R10" i="11"/>
  <c r="N15" i="11"/>
  <c r="J94" i="11"/>
  <c r="J82" i="11"/>
  <c r="J88" i="11"/>
  <c r="J288" i="15"/>
  <c r="N110" i="15"/>
  <c r="J40" i="15"/>
  <c r="N77" i="15"/>
  <c r="R54" i="15"/>
  <c r="J239" i="15"/>
  <c r="J84" i="15"/>
  <c r="N100" i="15"/>
  <c r="J72" i="15"/>
  <c r="J67" i="15"/>
  <c r="R16" i="15"/>
  <c r="J27" i="15"/>
  <c r="R101" i="16"/>
  <c r="N17" i="16"/>
  <c r="N14" i="16"/>
  <c r="R15" i="16"/>
  <c r="J201" i="16"/>
  <c r="R44" i="16"/>
  <c r="N162" i="16"/>
  <c r="J100" i="16"/>
  <c r="N130" i="16"/>
  <c r="R11" i="16"/>
  <c r="N13" i="16"/>
  <c r="J19" i="16"/>
  <c r="J89" i="16"/>
  <c r="J95" i="16"/>
  <c r="R130" i="16"/>
  <c r="R128" i="16"/>
  <c r="R92" i="17"/>
  <c r="J278" i="17"/>
  <c r="J41" i="17"/>
  <c r="J176" i="17"/>
  <c r="R57" i="17"/>
  <c r="R61" i="17"/>
  <c r="N161" i="17"/>
  <c r="J97" i="17"/>
  <c r="J30" i="17"/>
  <c r="N44" i="17"/>
  <c r="J68" i="17"/>
  <c r="N58" i="18"/>
  <c r="J199" i="18"/>
  <c r="N163" i="18"/>
  <c r="J204" i="18"/>
  <c r="N16" i="18"/>
  <c r="R56" i="18"/>
  <c r="N79" i="18"/>
  <c r="N160" i="18"/>
  <c r="J26" i="18"/>
  <c r="J65" i="18"/>
  <c r="J20" i="18"/>
  <c r="K5" i="8"/>
  <c r="K6" i="8"/>
  <c r="K7" i="8"/>
  <c r="R179" i="18" s="1"/>
  <c r="K8" i="8"/>
  <c r="K9" i="8"/>
  <c r="K10" i="8"/>
  <c r="K11" i="8"/>
  <c r="R172" i="18" s="1"/>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K1128" i="8"/>
  <c r="K1129" i="8"/>
  <c r="K1130" i="8"/>
  <c r="K1131" i="8"/>
  <c r="K1132" i="8"/>
  <c r="K1133" i="8"/>
  <c r="K1134" i="8"/>
  <c r="K1135" i="8"/>
  <c r="K1136" i="8"/>
  <c r="K1137" i="8"/>
  <c r="K1138" i="8"/>
  <c r="K1139" i="8"/>
  <c r="K1140" i="8"/>
  <c r="K1141" i="8"/>
  <c r="K1142" i="8"/>
  <c r="K1143" i="8"/>
  <c r="K1144" i="8"/>
  <c r="K1145" i="8"/>
  <c r="K1146" i="8"/>
  <c r="K1147" i="8"/>
  <c r="K1148" i="8"/>
  <c r="K1149" i="8"/>
  <c r="K1150" i="8"/>
  <c r="K1151" i="8"/>
  <c r="K1152" i="8"/>
  <c r="K1153" i="8"/>
  <c r="K1154" i="8"/>
  <c r="K1155" i="8"/>
  <c r="K1156" i="8"/>
  <c r="K1157" i="8"/>
  <c r="K1158" i="8"/>
  <c r="K1159" i="8"/>
  <c r="K1160" i="8"/>
  <c r="K1161" i="8"/>
  <c r="K1162" i="8"/>
  <c r="K1163" i="8"/>
  <c r="K1164" i="8"/>
  <c r="K1165" i="8"/>
  <c r="K1166" i="8"/>
  <c r="K1167" i="8"/>
  <c r="K1168" i="8"/>
  <c r="K1169" i="8"/>
  <c r="K1170" i="8"/>
  <c r="K1171" i="8"/>
  <c r="K1172" i="8"/>
  <c r="K1173" i="8"/>
  <c r="K1174" i="8"/>
  <c r="K1175" i="8"/>
  <c r="K1176" i="8"/>
  <c r="K1177" i="8"/>
  <c r="K1178" i="8"/>
  <c r="K1179" i="8"/>
  <c r="K1180" i="8"/>
  <c r="K1181" i="8"/>
  <c r="K1182" i="8"/>
  <c r="K1183" i="8"/>
  <c r="K1184" i="8"/>
  <c r="K1185" i="8"/>
  <c r="K1186" i="8"/>
  <c r="K1187" i="8"/>
  <c r="K1188" i="8"/>
  <c r="K1189" i="8"/>
  <c r="K1190" i="8"/>
  <c r="K1191" i="8"/>
  <c r="K1192" i="8"/>
  <c r="K1193" i="8"/>
  <c r="K1194" i="8"/>
  <c r="K1195" i="8"/>
  <c r="K1196" i="8"/>
  <c r="K1197" i="8"/>
  <c r="K1198" i="8"/>
  <c r="K1199" i="8"/>
  <c r="K1200" i="8"/>
  <c r="K1201" i="8"/>
  <c r="K1202" i="8"/>
  <c r="K1203" i="8"/>
  <c r="K1204" i="8"/>
  <c r="K1205" i="8"/>
  <c r="K1206" i="8"/>
  <c r="K1207" i="8"/>
  <c r="K1208" i="8"/>
  <c r="K1209" i="8"/>
  <c r="K1210" i="8"/>
  <c r="K1211" i="8"/>
  <c r="K1212" i="8"/>
  <c r="K1213" i="8"/>
  <c r="K1214" i="8"/>
  <c r="K1215" i="8"/>
  <c r="K1216" i="8"/>
  <c r="K1217" i="8"/>
  <c r="K1218" i="8"/>
  <c r="K1219" i="8"/>
  <c r="K1220" i="8"/>
  <c r="K1221" i="8"/>
  <c r="K1222" i="8"/>
  <c r="K1223" i="8"/>
  <c r="K1224" i="8"/>
  <c r="K1225" i="8"/>
  <c r="K1226" i="8"/>
  <c r="K1227" i="8"/>
  <c r="K1228" i="8"/>
  <c r="K1229" i="8"/>
  <c r="K1230" i="8"/>
  <c r="K1231" i="8"/>
  <c r="K1232" i="8"/>
  <c r="K1233" i="8"/>
  <c r="K1234" i="8"/>
  <c r="K1235" i="8"/>
  <c r="K1236" i="8"/>
  <c r="K1237" i="8"/>
  <c r="K1238" i="8"/>
  <c r="K1239" i="8"/>
  <c r="K1240" i="8"/>
  <c r="K1241" i="8"/>
  <c r="K1242" i="8"/>
  <c r="K1243" i="8"/>
  <c r="K1244" i="8"/>
  <c r="K1245" i="8"/>
  <c r="K1246" i="8"/>
  <c r="K1247" i="8"/>
  <c r="K1248" i="8"/>
  <c r="K1249" i="8"/>
  <c r="K1250" i="8"/>
  <c r="K1251" i="8"/>
  <c r="K1252" i="8"/>
  <c r="K1253" i="8"/>
  <c r="K1254" i="8"/>
  <c r="K1255" i="8"/>
  <c r="K1256" i="8"/>
  <c r="K1257" i="8"/>
  <c r="K1258" i="8"/>
  <c r="K1259" i="8"/>
  <c r="K1260" i="8"/>
  <c r="K1261" i="8"/>
  <c r="K1262" i="8"/>
  <c r="K1263" i="8"/>
  <c r="K1264" i="8"/>
  <c r="K1265" i="8"/>
  <c r="K1266" i="8"/>
  <c r="K1267" i="8"/>
  <c r="K1268" i="8"/>
  <c r="K1269" i="8"/>
  <c r="K1270" i="8"/>
  <c r="K1271" i="8"/>
  <c r="K1272" i="8"/>
  <c r="K1273" i="8"/>
  <c r="K1274" i="8"/>
  <c r="K1275" i="8"/>
  <c r="K1276" i="8"/>
  <c r="K1277" i="8"/>
  <c r="K1278" i="8"/>
  <c r="K1279" i="8"/>
  <c r="K1280" i="8"/>
  <c r="K1281" i="8"/>
  <c r="K1282" i="8"/>
  <c r="K1283" i="8"/>
  <c r="K1284" i="8"/>
  <c r="K1285" i="8"/>
  <c r="K1286" i="8"/>
  <c r="K1287" i="8"/>
  <c r="K1288" i="8"/>
  <c r="K1289" i="8"/>
  <c r="K1290" i="8"/>
  <c r="K1291" i="8"/>
  <c r="K1292" i="8"/>
  <c r="K1293" i="8"/>
  <c r="K1294" i="8"/>
  <c r="K1295" i="8"/>
  <c r="K1296" i="8"/>
  <c r="K1297" i="8"/>
  <c r="K1298" i="8"/>
  <c r="K1299" i="8"/>
  <c r="K1300" i="8"/>
  <c r="K1301" i="8"/>
  <c r="K1302" i="8"/>
  <c r="K1303" i="8"/>
  <c r="K1304" i="8"/>
  <c r="K1305" i="8"/>
  <c r="K1306" i="8"/>
  <c r="K1307" i="8"/>
  <c r="K1308" i="8"/>
  <c r="K1309" i="8"/>
  <c r="K1310" i="8"/>
  <c r="K1311" i="8"/>
  <c r="K1312" i="8"/>
  <c r="K1313" i="8"/>
  <c r="K1314" i="8"/>
  <c r="K1315" i="8"/>
  <c r="K1316" i="8"/>
  <c r="K1317" i="8"/>
  <c r="K1318" i="8"/>
  <c r="K1319" i="8"/>
  <c r="K1320" i="8"/>
  <c r="K1321" i="8"/>
  <c r="K1322" i="8"/>
  <c r="K1323" i="8"/>
  <c r="K1324" i="8"/>
  <c r="K1325" i="8"/>
  <c r="K1326" i="8"/>
  <c r="K1327" i="8"/>
  <c r="K1328" i="8"/>
  <c r="K1329" i="8"/>
  <c r="K1330" i="8"/>
  <c r="K1331" i="8"/>
  <c r="K1332" i="8"/>
  <c r="K1333" i="8"/>
  <c r="K1334" i="8"/>
  <c r="K1335" i="8"/>
  <c r="K1336" i="8"/>
  <c r="K1337" i="8"/>
  <c r="K1338" i="8"/>
  <c r="K1339" i="8"/>
  <c r="K1340" i="8"/>
  <c r="K1341" i="8"/>
  <c r="K1342" i="8"/>
  <c r="K1343" i="8"/>
  <c r="K1344" i="8"/>
  <c r="K1345" i="8"/>
  <c r="K1346" i="8"/>
  <c r="K1347" i="8"/>
  <c r="K1348" i="8"/>
  <c r="K1349" i="8"/>
  <c r="K1350" i="8"/>
  <c r="K1351" i="8"/>
  <c r="K1352" i="8"/>
  <c r="K1353" i="8"/>
  <c r="K1354" i="8"/>
  <c r="K1355" i="8"/>
  <c r="K1356" i="8"/>
  <c r="K1357" i="8"/>
  <c r="K1358" i="8"/>
  <c r="K1359" i="8"/>
  <c r="K1360" i="8"/>
  <c r="K1361" i="8"/>
  <c r="K1362" i="8"/>
  <c r="K1363" i="8"/>
  <c r="K1364" i="8"/>
  <c r="K1365" i="8"/>
  <c r="K1366" i="8"/>
  <c r="K1367" i="8"/>
  <c r="K1368" i="8"/>
  <c r="K1369" i="8"/>
  <c r="K1370" i="8"/>
  <c r="K1371" i="8"/>
  <c r="K1372" i="8"/>
  <c r="K1373" i="8"/>
  <c r="K1374" i="8"/>
  <c r="K1375" i="8"/>
  <c r="K1376" i="8"/>
  <c r="K1377" i="8"/>
  <c r="K1378" i="8"/>
  <c r="K1379" i="8"/>
  <c r="K1380" i="8"/>
  <c r="K1381" i="8"/>
  <c r="K1382" i="8"/>
  <c r="K1383" i="8"/>
  <c r="K1384" i="8"/>
  <c r="K1385" i="8"/>
  <c r="K1386" i="8"/>
  <c r="K1387" i="8"/>
  <c r="K1388" i="8"/>
  <c r="K1389" i="8"/>
  <c r="K1390" i="8"/>
  <c r="K1391" i="8"/>
  <c r="K1392" i="8"/>
  <c r="K1393" i="8"/>
  <c r="K1394" i="8"/>
  <c r="K1395" i="8"/>
  <c r="K1396" i="8"/>
  <c r="K1397" i="8"/>
  <c r="K1398" i="8"/>
  <c r="K1399" i="8"/>
  <c r="K1400" i="8"/>
  <c r="K1401" i="8"/>
  <c r="K1402" i="8"/>
  <c r="K1403" i="8"/>
  <c r="K1404" i="8"/>
  <c r="K1405" i="8"/>
  <c r="K1406" i="8"/>
  <c r="K1407" i="8"/>
  <c r="K1408" i="8"/>
  <c r="K1409" i="8"/>
  <c r="K1410" i="8"/>
  <c r="K1411" i="8"/>
  <c r="K1412" i="8"/>
  <c r="K1413" i="8"/>
  <c r="K1414" i="8"/>
  <c r="K1415" i="8"/>
  <c r="K1416" i="8"/>
  <c r="K1417" i="8"/>
  <c r="K1418" i="8"/>
  <c r="K1419" i="8"/>
  <c r="K1420" i="8"/>
  <c r="K1421" i="8"/>
  <c r="K1422" i="8"/>
  <c r="K1423" i="8"/>
  <c r="K1424" i="8"/>
  <c r="K1425" i="8"/>
  <c r="K1426" i="8"/>
  <c r="K1427" i="8"/>
  <c r="K1428" i="8"/>
  <c r="K1429" i="8"/>
  <c r="K1430" i="8"/>
  <c r="K1431" i="8"/>
  <c r="K1432" i="8"/>
  <c r="K1433" i="8"/>
  <c r="K1434" i="8"/>
  <c r="K1435" i="8"/>
  <c r="K1436" i="8"/>
  <c r="K1437" i="8"/>
  <c r="K1438" i="8"/>
  <c r="K1439" i="8"/>
  <c r="K1440" i="8"/>
  <c r="K1441" i="8"/>
  <c r="K1442" i="8"/>
  <c r="K1443" i="8"/>
  <c r="K1444" i="8"/>
  <c r="K1445" i="8"/>
  <c r="K1446" i="8"/>
  <c r="K1447" i="8"/>
  <c r="K1448" i="8"/>
  <c r="K1449" i="8"/>
  <c r="K1450" i="8"/>
  <c r="K1451" i="8"/>
  <c r="K1452" i="8"/>
  <c r="K1453" i="8"/>
  <c r="K1454" i="8"/>
  <c r="K1455" i="8"/>
  <c r="K1456" i="8"/>
  <c r="K1457" i="8"/>
  <c r="K1458" i="8"/>
  <c r="K1459" i="8"/>
  <c r="K1460" i="8"/>
  <c r="K1461" i="8"/>
  <c r="K1462" i="8"/>
  <c r="K1463" i="8"/>
  <c r="K1464" i="8"/>
  <c r="K1465" i="8"/>
  <c r="K1466" i="8"/>
  <c r="K1467" i="8"/>
  <c r="K1468" i="8"/>
  <c r="K1469" i="8"/>
  <c r="K1470" i="8"/>
  <c r="K1471" i="8"/>
  <c r="K1472" i="8"/>
  <c r="K1473" i="8"/>
  <c r="K1474" i="8"/>
  <c r="K1475" i="8"/>
  <c r="K1476" i="8"/>
  <c r="K1477" i="8"/>
  <c r="K1478" i="8"/>
  <c r="K1479" i="8"/>
  <c r="K1480" i="8"/>
  <c r="K1481" i="8"/>
  <c r="K1482" i="8"/>
  <c r="K1483" i="8"/>
  <c r="K1484" i="8"/>
  <c r="K1485" i="8"/>
  <c r="K1486" i="8"/>
  <c r="K1487" i="8"/>
  <c r="K1488" i="8"/>
  <c r="K1489" i="8"/>
  <c r="K1490" i="8"/>
  <c r="K1491" i="8"/>
  <c r="K1492" i="8"/>
  <c r="K1493" i="8"/>
  <c r="K1494" i="8"/>
  <c r="K1495" i="8"/>
  <c r="K1496" i="8"/>
  <c r="K1497" i="8"/>
  <c r="K1498" i="8"/>
  <c r="K1499" i="8"/>
  <c r="K1500" i="8"/>
  <c r="K1501" i="8"/>
  <c r="K1502" i="8"/>
  <c r="K1503" i="8"/>
  <c r="K1504" i="8"/>
  <c r="K1505" i="8"/>
  <c r="K1506" i="8"/>
  <c r="K1507" i="8"/>
  <c r="K1508" i="8"/>
  <c r="K1509" i="8"/>
  <c r="K1510" i="8"/>
  <c r="K1511" i="8"/>
  <c r="K1512" i="8"/>
  <c r="K1513" i="8"/>
  <c r="K1514" i="8"/>
  <c r="K1515" i="8"/>
  <c r="K1516" i="8"/>
  <c r="K1517" i="8"/>
  <c r="K1518" i="8"/>
  <c r="K1519" i="8"/>
  <c r="K1520" i="8"/>
  <c r="K1521" i="8"/>
  <c r="K1522" i="8"/>
  <c r="K1523" i="8"/>
  <c r="K1524" i="8"/>
  <c r="K1525" i="8"/>
  <c r="K1526" i="8"/>
  <c r="K1527" i="8"/>
  <c r="K1528" i="8"/>
  <c r="K1529" i="8"/>
  <c r="K1530" i="8"/>
  <c r="K1531" i="8"/>
  <c r="K1532" i="8"/>
  <c r="K1533" i="8"/>
  <c r="K1534" i="8"/>
  <c r="K1535" i="8"/>
  <c r="K1536" i="8"/>
  <c r="K1537" i="8"/>
  <c r="K1538" i="8"/>
  <c r="K1539" i="8"/>
  <c r="K1540" i="8"/>
  <c r="K1541" i="8"/>
  <c r="K1542" i="8"/>
  <c r="K1543" i="8"/>
  <c r="K1544" i="8"/>
  <c r="K1545" i="8"/>
  <c r="K1546" i="8"/>
  <c r="K1547" i="8"/>
  <c r="K1548" i="8"/>
  <c r="K1549" i="8"/>
  <c r="K1550" i="8"/>
  <c r="K1551" i="8"/>
  <c r="K1552" i="8"/>
  <c r="K1553" i="8"/>
  <c r="K1554" i="8"/>
  <c r="K1555" i="8"/>
  <c r="K1556" i="8"/>
  <c r="K1557" i="8"/>
  <c r="K1558" i="8"/>
  <c r="K1559" i="8"/>
  <c r="K1560" i="8"/>
  <c r="K1561" i="8"/>
  <c r="K1562" i="8"/>
  <c r="K1563" i="8"/>
  <c r="K1564" i="8"/>
  <c r="K1565" i="8"/>
  <c r="K1566" i="8"/>
  <c r="K1567" i="8"/>
  <c r="K1568" i="8"/>
  <c r="K1569" i="8"/>
  <c r="K1570" i="8"/>
  <c r="K1571" i="8"/>
  <c r="K1572" i="8"/>
  <c r="K1573" i="8"/>
  <c r="K1574" i="8"/>
  <c r="K1575" i="8"/>
  <c r="K1576" i="8"/>
  <c r="K1577" i="8"/>
  <c r="K1578" i="8"/>
  <c r="K1579" i="8"/>
  <c r="K1580" i="8"/>
  <c r="K1581" i="8"/>
  <c r="K1582" i="8"/>
  <c r="K1583" i="8"/>
  <c r="K1584" i="8"/>
  <c r="K1585" i="8"/>
  <c r="K1586" i="8"/>
  <c r="K1587" i="8"/>
  <c r="K1588" i="8"/>
  <c r="K1589" i="8"/>
  <c r="K1590" i="8"/>
  <c r="K1591" i="8"/>
  <c r="K1592" i="8"/>
  <c r="K1593" i="8"/>
  <c r="K1594" i="8"/>
  <c r="K1595" i="8"/>
  <c r="K1596" i="8"/>
  <c r="K1597" i="8"/>
  <c r="K1598" i="8"/>
  <c r="K1599" i="8"/>
  <c r="K1600" i="8"/>
  <c r="K1601" i="8"/>
  <c r="K1602" i="8"/>
  <c r="K1603" i="8"/>
  <c r="K1604" i="8"/>
  <c r="K1605" i="8"/>
  <c r="K1606" i="8"/>
  <c r="K1607" i="8"/>
  <c r="K1608" i="8"/>
  <c r="K1609" i="8"/>
  <c r="K1610" i="8"/>
  <c r="K1611" i="8"/>
  <c r="K1612" i="8"/>
  <c r="K1613" i="8"/>
  <c r="K1614" i="8"/>
  <c r="K1615" i="8"/>
  <c r="K1616" i="8"/>
  <c r="K1617" i="8"/>
  <c r="K1618" i="8"/>
  <c r="K1619" i="8"/>
  <c r="K1620" i="8"/>
  <c r="K1621" i="8"/>
  <c r="K1622" i="8"/>
  <c r="K1623" i="8"/>
  <c r="K1624" i="8"/>
  <c r="K1625" i="8"/>
  <c r="K1626" i="8"/>
  <c r="K1627" i="8"/>
  <c r="K1628" i="8"/>
  <c r="K1629" i="8"/>
  <c r="K1630" i="8"/>
  <c r="K1631" i="8"/>
  <c r="K1632" i="8"/>
  <c r="K1633" i="8"/>
  <c r="K1634" i="8"/>
  <c r="K1635" i="8"/>
  <c r="K1636" i="8"/>
  <c r="K1637" i="8"/>
  <c r="K1638" i="8"/>
  <c r="K1639" i="8"/>
  <c r="K1640" i="8"/>
  <c r="K1641" i="8"/>
  <c r="K1642" i="8"/>
  <c r="K1643" i="8"/>
  <c r="K1644" i="8"/>
  <c r="K1645" i="8"/>
  <c r="K1646" i="8"/>
  <c r="K1647" i="8"/>
  <c r="K1648" i="8"/>
  <c r="K1649" i="8"/>
  <c r="K1650" i="8"/>
  <c r="K1651" i="8"/>
  <c r="K1652" i="8"/>
  <c r="K1653" i="8"/>
  <c r="K1654" i="8"/>
  <c r="K1655" i="8"/>
  <c r="K1656" i="8"/>
  <c r="K1657" i="8"/>
  <c r="K1658" i="8"/>
  <c r="K1659" i="8"/>
  <c r="K1660" i="8"/>
  <c r="K1661" i="8"/>
  <c r="K1662" i="8"/>
  <c r="K1663" i="8"/>
  <c r="K1664" i="8"/>
  <c r="K1665" i="8"/>
  <c r="K1666" i="8"/>
  <c r="K1667" i="8"/>
  <c r="K1668" i="8"/>
  <c r="K1669" i="8"/>
  <c r="K1670" i="8"/>
  <c r="K1671" i="8"/>
  <c r="K1672" i="8"/>
  <c r="K1673" i="8"/>
  <c r="K1674" i="8"/>
  <c r="K1675" i="8"/>
  <c r="K1676" i="8"/>
  <c r="K1677" i="8"/>
  <c r="K1678" i="8"/>
  <c r="K1679" i="8"/>
  <c r="K1680" i="8"/>
  <c r="K1681" i="8"/>
  <c r="K1682" i="8"/>
  <c r="K1683" i="8"/>
  <c r="K1684" i="8"/>
  <c r="K1685" i="8"/>
  <c r="K1686" i="8"/>
  <c r="K1687" i="8"/>
  <c r="K1688" i="8"/>
  <c r="K1689" i="8"/>
  <c r="K1690" i="8"/>
  <c r="K1691" i="8"/>
  <c r="K1692" i="8"/>
  <c r="K1693" i="8"/>
  <c r="K1694" i="8"/>
  <c r="K1695" i="8"/>
  <c r="K1696" i="8"/>
  <c r="K1697" i="8"/>
  <c r="K1698" i="8"/>
  <c r="K1699" i="8"/>
  <c r="K1700" i="8"/>
  <c r="K1701" i="8"/>
  <c r="K1702" i="8"/>
  <c r="K1703" i="8"/>
  <c r="K1704" i="8"/>
  <c r="K1705" i="8"/>
  <c r="K1706" i="8"/>
  <c r="K1707" i="8"/>
  <c r="K1708" i="8"/>
  <c r="K1709" i="8"/>
  <c r="K1710" i="8"/>
  <c r="K1711" i="8"/>
  <c r="K1712" i="8"/>
  <c r="K1713" i="8"/>
  <c r="K1714" i="8"/>
  <c r="K1715" i="8"/>
  <c r="K1716" i="8"/>
  <c r="K1717" i="8"/>
  <c r="K1718" i="8"/>
  <c r="K1719" i="8"/>
  <c r="K1720" i="8"/>
  <c r="K1721" i="8"/>
  <c r="K1722" i="8"/>
  <c r="K1723" i="8"/>
  <c r="K1724" i="8"/>
  <c r="K1725" i="8"/>
  <c r="K1726" i="8"/>
  <c r="K1727" i="8"/>
  <c r="K1728" i="8"/>
  <c r="K1729" i="8"/>
  <c r="K1730" i="8"/>
  <c r="K1731" i="8"/>
  <c r="K1732" i="8"/>
  <c r="K1733" i="8"/>
  <c r="K1734" i="8"/>
  <c r="K1735" i="8"/>
  <c r="K1736" i="8"/>
  <c r="K1737" i="8"/>
  <c r="K1738" i="8"/>
  <c r="K1739" i="8"/>
  <c r="K1740" i="8"/>
  <c r="K1741" i="8"/>
  <c r="K1742" i="8"/>
  <c r="K1743" i="8"/>
  <c r="K1744" i="8"/>
  <c r="K1745" i="8"/>
  <c r="K1746" i="8"/>
  <c r="K1747" i="8"/>
  <c r="K1748" i="8"/>
  <c r="K1749" i="8"/>
  <c r="K1750" i="8"/>
  <c r="K1751" i="8"/>
  <c r="K1752" i="8"/>
  <c r="K1753" i="8"/>
  <c r="K1754" i="8"/>
  <c r="K1755" i="8"/>
  <c r="K1756" i="8"/>
  <c r="K1757" i="8"/>
  <c r="K1758" i="8"/>
  <c r="K1759" i="8"/>
  <c r="K1760" i="8"/>
  <c r="K1761" i="8"/>
  <c r="K1762" i="8"/>
  <c r="K1763" i="8"/>
  <c r="K1764" i="8"/>
  <c r="K1765" i="8"/>
  <c r="K1766" i="8"/>
  <c r="K1767" i="8"/>
  <c r="K1768" i="8"/>
  <c r="K1769" i="8"/>
  <c r="K1770" i="8"/>
  <c r="K1771" i="8"/>
  <c r="K1772" i="8"/>
  <c r="K1773" i="8"/>
  <c r="K1774" i="8"/>
  <c r="K1775" i="8"/>
  <c r="K1776" i="8"/>
  <c r="K1777" i="8"/>
  <c r="K1778" i="8"/>
  <c r="K1779" i="8"/>
  <c r="K1780" i="8"/>
  <c r="K1781" i="8"/>
  <c r="K1782" i="8"/>
  <c r="K1783" i="8"/>
  <c r="K1784" i="8"/>
  <c r="K1785" i="8"/>
  <c r="K1786" i="8"/>
  <c r="K1787" i="8"/>
  <c r="K1788" i="8"/>
  <c r="K1789" i="8"/>
  <c r="K1790" i="8"/>
  <c r="K1791" i="8"/>
  <c r="K1792" i="8"/>
  <c r="K1793" i="8"/>
  <c r="K1794" i="8"/>
  <c r="K1795" i="8"/>
  <c r="K1796" i="8"/>
  <c r="K1797" i="8"/>
  <c r="K1798" i="8"/>
  <c r="K1799" i="8"/>
  <c r="K1800" i="8"/>
  <c r="K1801" i="8"/>
  <c r="K1802" i="8"/>
  <c r="K1803" i="8"/>
  <c r="K1804" i="8"/>
  <c r="K1805" i="8"/>
  <c r="K1806" i="8"/>
  <c r="K1807" i="8"/>
  <c r="K1808" i="8"/>
  <c r="K1809" i="8"/>
  <c r="K1810" i="8"/>
  <c r="K1811" i="8"/>
  <c r="K1812" i="8"/>
  <c r="K1813" i="8"/>
  <c r="K1814" i="8"/>
  <c r="K1815" i="8"/>
  <c r="K1816" i="8"/>
  <c r="K1817" i="8"/>
  <c r="K1818" i="8"/>
  <c r="K1819" i="8"/>
  <c r="K1820" i="8"/>
  <c r="K1821" i="8"/>
  <c r="K1822" i="8"/>
  <c r="K1823" i="8"/>
  <c r="K1824" i="8"/>
  <c r="K1825" i="8"/>
  <c r="K1826" i="8"/>
  <c r="K1827" i="8"/>
  <c r="K1828" i="8"/>
  <c r="K1829" i="8"/>
  <c r="K1830" i="8"/>
  <c r="K1831" i="8"/>
  <c r="K1832" i="8"/>
  <c r="K1833" i="8"/>
  <c r="K1834" i="8"/>
  <c r="K1835" i="8"/>
  <c r="K1836" i="8"/>
  <c r="K1837" i="8"/>
  <c r="K1838" i="8"/>
  <c r="K1839" i="8"/>
  <c r="K1840" i="8"/>
  <c r="K1841" i="8"/>
  <c r="K1842" i="8"/>
  <c r="K1843" i="8"/>
  <c r="K1844" i="8"/>
  <c r="K1845" i="8"/>
  <c r="K1846" i="8"/>
  <c r="K1847" i="8"/>
  <c r="K1848" i="8"/>
  <c r="K1849" i="8"/>
  <c r="K1850" i="8"/>
  <c r="K1851" i="8"/>
  <c r="K1852" i="8"/>
  <c r="K1853" i="8"/>
  <c r="K1854" i="8"/>
  <c r="K1855" i="8"/>
  <c r="K1856" i="8"/>
  <c r="K1857" i="8"/>
  <c r="K1858" i="8"/>
  <c r="K1859" i="8"/>
  <c r="K1860" i="8"/>
  <c r="K1861" i="8"/>
  <c r="K1862" i="8"/>
  <c r="K1863" i="8"/>
  <c r="K1864" i="8"/>
  <c r="K1865" i="8"/>
  <c r="K1866" i="8"/>
  <c r="K1867" i="8"/>
  <c r="K1868" i="8"/>
  <c r="K1869" i="8"/>
  <c r="K1870" i="8"/>
  <c r="K1871" i="8"/>
  <c r="K1872" i="8"/>
  <c r="K1873" i="8"/>
  <c r="K1874" i="8"/>
  <c r="K1875" i="8"/>
  <c r="K1876" i="8"/>
  <c r="K1877" i="8"/>
  <c r="K1878" i="8"/>
  <c r="K1879" i="8"/>
  <c r="K1880" i="8"/>
  <c r="K1881" i="8"/>
  <c r="K1882" i="8"/>
  <c r="K1883" i="8"/>
  <c r="K1884" i="8"/>
  <c r="K1885" i="8"/>
  <c r="K1886" i="8"/>
  <c r="K1887" i="8"/>
  <c r="K1888" i="8"/>
  <c r="K1889" i="8"/>
  <c r="K1890" i="8"/>
  <c r="K1891" i="8"/>
  <c r="K1892" i="8"/>
  <c r="K1893" i="8"/>
  <c r="K1894" i="8"/>
  <c r="K1895" i="8"/>
  <c r="K1896" i="8"/>
  <c r="K1897" i="8"/>
  <c r="K1898" i="8"/>
  <c r="K1899" i="8"/>
  <c r="K1900" i="8"/>
  <c r="K1901" i="8"/>
  <c r="K1902" i="8"/>
  <c r="K1903" i="8"/>
  <c r="K1904" i="8"/>
  <c r="K1905" i="8"/>
  <c r="K1906" i="8"/>
  <c r="K1907" i="8"/>
  <c r="K1908" i="8"/>
  <c r="K1909" i="8"/>
  <c r="K1910" i="8"/>
  <c r="K1911" i="8"/>
  <c r="K1912" i="8"/>
  <c r="K1913" i="8"/>
  <c r="K1914" i="8"/>
  <c r="K1915" i="8"/>
  <c r="K1916" i="8"/>
  <c r="K1917" i="8"/>
  <c r="K1918" i="8"/>
  <c r="K1919" i="8"/>
  <c r="K1920" i="8"/>
  <c r="K1921" i="8"/>
  <c r="K1922" i="8"/>
  <c r="K1923" i="8"/>
  <c r="K1924" i="8"/>
  <c r="K1925" i="8"/>
  <c r="K1926" i="8"/>
  <c r="K1927" i="8"/>
  <c r="K1928" i="8"/>
  <c r="K1929" i="8"/>
  <c r="K1930" i="8"/>
  <c r="K1931" i="8"/>
  <c r="K1932" i="8"/>
  <c r="K1933" i="8"/>
  <c r="K1934" i="8"/>
  <c r="K1935" i="8"/>
  <c r="K1936" i="8"/>
  <c r="K1937" i="8"/>
  <c r="K1938" i="8"/>
  <c r="K1939" i="8"/>
  <c r="K1940" i="8"/>
  <c r="K1941" i="8"/>
  <c r="K1942" i="8"/>
  <c r="K1943" i="8"/>
  <c r="K1944" i="8"/>
  <c r="K1945" i="8"/>
  <c r="K1946" i="8"/>
  <c r="K1947" i="8"/>
  <c r="K1948" i="8"/>
  <c r="K1949" i="8"/>
  <c r="K1950" i="8"/>
  <c r="K1951" i="8"/>
  <c r="K1952" i="8"/>
  <c r="K1953" i="8"/>
  <c r="K1954" i="8"/>
  <c r="K1955" i="8"/>
  <c r="K1956" i="8"/>
  <c r="K1957" i="8"/>
  <c r="K1958" i="8"/>
  <c r="K1959" i="8"/>
  <c r="K1960" i="8"/>
  <c r="K1961" i="8"/>
  <c r="K1962" i="8"/>
  <c r="K1963" i="8"/>
  <c r="K1964" i="8"/>
  <c r="K1965" i="8"/>
  <c r="K1966" i="8"/>
  <c r="K1967" i="8"/>
  <c r="K1968" i="8"/>
  <c r="K1969" i="8"/>
  <c r="K1970" i="8"/>
  <c r="K1971" i="8"/>
  <c r="K1972" i="8"/>
  <c r="K1973" i="8"/>
  <c r="K1974" i="8"/>
  <c r="K1975" i="8"/>
  <c r="K1976" i="8"/>
  <c r="K1977" i="8"/>
  <c r="K1978" i="8"/>
  <c r="K1979" i="8"/>
  <c r="K1980" i="8"/>
  <c r="K1981" i="8"/>
  <c r="K1982" i="8"/>
  <c r="K1983" i="8"/>
  <c r="K1984" i="8"/>
  <c r="K1985" i="8"/>
  <c r="K1986" i="8"/>
  <c r="K1987" i="8"/>
  <c r="K1988" i="8"/>
  <c r="K1989" i="8"/>
  <c r="K1990" i="8"/>
  <c r="K1991" i="8"/>
  <c r="K1992" i="8"/>
  <c r="K1993" i="8"/>
  <c r="K1994" i="8"/>
  <c r="K1995" i="8"/>
  <c r="K1996" i="8"/>
  <c r="K1997" i="8"/>
  <c r="K1998" i="8"/>
  <c r="K1999" i="8"/>
  <c r="K2000" i="8"/>
  <c r="K4" i="8"/>
  <c r="J5" i="8"/>
  <c r="J6" i="8"/>
  <c r="J7" i="8"/>
  <c r="R179" i="17" s="1"/>
  <c r="J8" i="8"/>
  <c r="J9" i="8"/>
  <c r="J10" i="8"/>
  <c r="J11" i="8"/>
  <c r="R180" i="17" s="1"/>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8"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4" i="8"/>
  <c r="I5" i="8"/>
  <c r="I6" i="8"/>
  <c r="I7" i="8"/>
  <c r="R179" i="16" s="1"/>
  <c r="I8" i="8"/>
  <c r="I9" i="8"/>
  <c r="R170" i="16" s="1"/>
  <c r="I10" i="8"/>
  <c r="I11" i="8"/>
  <c r="R180" i="16" s="1"/>
  <c r="I12" i="8"/>
  <c r="I13" i="8"/>
  <c r="I14"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I378" i="8"/>
  <c r="I379" i="8"/>
  <c r="I380" i="8"/>
  <c r="I381" i="8"/>
  <c r="I382" i="8"/>
  <c r="I383" i="8"/>
  <c r="I384" i="8"/>
  <c r="I385" i="8"/>
  <c r="I386" i="8"/>
  <c r="I387" i="8"/>
  <c r="I388" i="8"/>
  <c r="I389" i="8"/>
  <c r="I390" i="8"/>
  <c r="I391" i="8"/>
  <c r="I392" i="8"/>
  <c r="I393" i="8"/>
  <c r="I394" i="8"/>
  <c r="I395" i="8"/>
  <c r="I396" i="8"/>
  <c r="I397" i="8"/>
  <c r="I398" i="8"/>
  <c r="I399" i="8"/>
  <c r="I400" i="8"/>
  <c r="I401" i="8"/>
  <c r="I402" i="8"/>
  <c r="I403" i="8"/>
  <c r="I404" i="8"/>
  <c r="I405" i="8"/>
  <c r="I406" i="8"/>
  <c r="I407" i="8"/>
  <c r="I408" i="8"/>
  <c r="I409" i="8"/>
  <c r="I410" i="8"/>
  <c r="I411" i="8"/>
  <c r="I412" i="8"/>
  <c r="I413" i="8"/>
  <c r="I414" i="8"/>
  <c r="I415" i="8"/>
  <c r="I416" i="8"/>
  <c r="I417" i="8"/>
  <c r="I418" i="8"/>
  <c r="I419" i="8"/>
  <c r="I420" i="8"/>
  <c r="I421" i="8"/>
  <c r="I422" i="8"/>
  <c r="I423" i="8"/>
  <c r="I424" i="8"/>
  <c r="I425" i="8"/>
  <c r="I426" i="8"/>
  <c r="I427" i="8"/>
  <c r="I428" i="8"/>
  <c r="I429" i="8"/>
  <c r="I430" i="8"/>
  <c r="I431" i="8"/>
  <c r="I432" i="8"/>
  <c r="I433" i="8"/>
  <c r="I434" i="8"/>
  <c r="I435" i="8"/>
  <c r="I436" i="8"/>
  <c r="I437" i="8"/>
  <c r="I438" i="8"/>
  <c r="I439" i="8"/>
  <c r="I440" i="8"/>
  <c r="I441" i="8"/>
  <c r="I442" i="8"/>
  <c r="I443" i="8"/>
  <c r="I444" i="8"/>
  <c r="I445" i="8"/>
  <c r="I446" i="8"/>
  <c r="I447" i="8"/>
  <c r="I448" i="8"/>
  <c r="I449" i="8"/>
  <c r="I450" i="8"/>
  <c r="I451" i="8"/>
  <c r="I452" i="8"/>
  <c r="I453" i="8"/>
  <c r="I454" i="8"/>
  <c r="I455" i="8"/>
  <c r="I456" i="8"/>
  <c r="I457" i="8"/>
  <c r="I458" i="8"/>
  <c r="I459" i="8"/>
  <c r="I460" i="8"/>
  <c r="I461" i="8"/>
  <c r="I462" i="8"/>
  <c r="I463" i="8"/>
  <c r="I464" i="8"/>
  <c r="I465" i="8"/>
  <c r="I466" i="8"/>
  <c r="I467" i="8"/>
  <c r="I468" i="8"/>
  <c r="I469" i="8"/>
  <c r="I470" i="8"/>
  <c r="I471" i="8"/>
  <c r="I472" i="8"/>
  <c r="I473" i="8"/>
  <c r="I474" i="8"/>
  <c r="I475" i="8"/>
  <c r="I476" i="8"/>
  <c r="I477" i="8"/>
  <c r="I478" i="8"/>
  <c r="I479" i="8"/>
  <c r="I480" i="8"/>
  <c r="I481" i="8"/>
  <c r="I482" i="8"/>
  <c r="I483" i="8"/>
  <c r="I484" i="8"/>
  <c r="I485" i="8"/>
  <c r="I486" i="8"/>
  <c r="I487" i="8"/>
  <c r="I488" i="8"/>
  <c r="I489" i="8"/>
  <c r="I490" i="8"/>
  <c r="I491" i="8"/>
  <c r="I492" i="8"/>
  <c r="I493" i="8"/>
  <c r="I494" i="8"/>
  <c r="I495" i="8"/>
  <c r="I496" i="8"/>
  <c r="I497" i="8"/>
  <c r="I498" i="8"/>
  <c r="I499" i="8"/>
  <c r="I500" i="8"/>
  <c r="I501" i="8"/>
  <c r="I502" i="8"/>
  <c r="I503" i="8"/>
  <c r="I504" i="8"/>
  <c r="I505" i="8"/>
  <c r="I506" i="8"/>
  <c r="I507" i="8"/>
  <c r="I508" i="8"/>
  <c r="I509" i="8"/>
  <c r="I510" i="8"/>
  <c r="I511" i="8"/>
  <c r="I512" i="8"/>
  <c r="I513" i="8"/>
  <c r="I514" i="8"/>
  <c r="I515" i="8"/>
  <c r="I516" i="8"/>
  <c r="I517" i="8"/>
  <c r="I518" i="8"/>
  <c r="I519" i="8"/>
  <c r="I520" i="8"/>
  <c r="I521" i="8"/>
  <c r="I522" i="8"/>
  <c r="I523" i="8"/>
  <c r="I524" i="8"/>
  <c r="I525" i="8"/>
  <c r="I526" i="8"/>
  <c r="I527" i="8"/>
  <c r="I528" i="8"/>
  <c r="I529" i="8"/>
  <c r="I530" i="8"/>
  <c r="I531" i="8"/>
  <c r="I532" i="8"/>
  <c r="I533" i="8"/>
  <c r="I534" i="8"/>
  <c r="I535" i="8"/>
  <c r="I536" i="8"/>
  <c r="I537" i="8"/>
  <c r="I538" i="8"/>
  <c r="I539" i="8"/>
  <c r="I540" i="8"/>
  <c r="I541" i="8"/>
  <c r="I542" i="8"/>
  <c r="I543" i="8"/>
  <c r="I544" i="8"/>
  <c r="I545" i="8"/>
  <c r="I546" i="8"/>
  <c r="I547" i="8"/>
  <c r="I548" i="8"/>
  <c r="I549" i="8"/>
  <c r="I550" i="8"/>
  <c r="I551" i="8"/>
  <c r="I552" i="8"/>
  <c r="I553" i="8"/>
  <c r="I554" i="8"/>
  <c r="I555" i="8"/>
  <c r="I556" i="8"/>
  <c r="I557" i="8"/>
  <c r="I558" i="8"/>
  <c r="I559" i="8"/>
  <c r="I560" i="8"/>
  <c r="I561" i="8"/>
  <c r="I562" i="8"/>
  <c r="I563" i="8"/>
  <c r="I564" i="8"/>
  <c r="I565" i="8"/>
  <c r="I566" i="8"/>
  <c r="I567" i="8"/>
  <c r="I568" i="8"/>
  <c r="I569" i="8"/>
  <c r="I570" i="8"/>
  <c r="I571" i="8"/>
  <c r="I572" i="8"/>
  <c r="I573" i="8"/>
  <c r="I574" i="8"/>
  <c r="I575" i="8"/>
  <c r="I576" i="8"/>
  <c r="I577" i="8"/>
  <c r="I578" i="8"/>
  <c r="I579" i="8"/>
  <c r="I580" i="8"/>
  <c r="I581" i="8"/>
  <c r="I582" i="8"/>
  <c r="I583" i="8"/>
  <c r="I584" i="8"/>
  <c r="I585" i="8"/>
  <c r="I586" i="8"/>
  <c r="I587" i="8"/>
  <c r="I588" i="8"/>
  <c r="I589" i="8"/>
  <c r="I590" i="8"/>
  <c r="I591" i="8"/>
  <c r="I592" i="8"/>
  <c r="I593" i="8"/>
  <c r="I594" i="8"/>
  <c r="I595" i="8"/>
  <c r="I596" i="8"/>
  <c r="I597" i="8"/>
  <c r="I598" i="8"/>
  <c r="I599" i="8"/>
  <c r="I600" i="8"/>
  <c r="I601" i="8"/>
  <c r="I602" i="8"/>
  <c r="I603" i="8"/>
  <c r="I604" i="8"/>
  <c r="I605" i="8"/>
  <c r="I606" i="8"/>
  <c r="I607" i="8"/>
  <c r="I608" i="8"/>
  <c r="I609" i="8"/>
  <c r="I610" i="8"/>
  <c r="I611" i="8"/>
  <c r="I612" i="8"/>
  <c r="I613" i="8"/>
  <c r="I614" i="8"/>
  <c r="I615" i="8"/>
  <c r="I616" i="8"/>
  <c r="I617" i="8"/>
  <c r="I618" i="8"/>
  <c r="I619" i="8"/>
  <c r="I620" i="8"/>
  <c r="I621" i="8"/>
  <c r="I622" i="8"/>
  <c r="I623" i="8"/>
  <c r="I624" i="8"/>
  <c r="I625" i="8"/>
  <c r="I626" i="8"/>
  <c r="I627" i="8"/>
  <c r="I628" i="8"/>
  <c r="I629" i="8"/>
  <c r="I630" i="8"/>
  <c r="I631" i="8"/>
  <c r="I632" i="8"/>
  <c r="I633" i="8"/>
  <c r="I634" i="8"/>
  <c r="I635" i="8"/>
  <c r="I636" i="8"/>
  <c r="I637" i="8"/>
  <c r="I638" i="8"/>
  <c r="I639" i="8"/>
  <c r="I640" i="8"/>
  <c r="I641" i="8"/>
  <c r="I642" i="8"/>
  <c r="I643" i="8"/>
  <c r="I644" i="8"/>
  <c r="I645" i="8"/>
  <c r="I646" i="8"/>
  <c r="I647" i="8"/>
  <c r="I648" i="8"/>
  <c r="I649" i="8"/>
  <c r="I650" i="8"/>
  <c r="I651" i="8"/>
  <c r="I652" i="8"/>
  <c r="I653" i="8"/>
  <c r="I654" i="8"/>
  <c r="I655" i="8"/>
  <c r="I656" i="8"/>
  <c r="I657" i="8"/>
  <c r="I658" i="8"/>
  <c r="I659" i="8"/>
  <c r="I660" i="8"/>
  <c r="I661" i="8"/>
  <c r="I662" i="8"/>
  <c r="I663" i="8"/>
  <c r="I664" i="8"/>
  <c r="I665" i="8"/>
  <c r="I666" i="8"/>
  <c r="I667" i="8"/>
  <c r="I668" i="8"/>
  <c r="I669" i="8"/>
  <c r="I670" i="8"/>
  <c r="I671" i="8"/>
  <c r="I672" i="8"/>
  <c r="I673" i="8"/>
  <c r="I674" i="8"/>
  <c r="I675" i="8"/>
  <c r="I676" i="8"/>
  <c r="I677" i="8"/>
  <c r="I678" i="8"/>
  <c r="I679" i="8"/>
  <c r="I680" i="8"/>
  <c r="I681" i="8"/>
  <c r="I682" i="8"/>
  <c r="I683" i="8"/>
  <c r="I684" i="8"/>
  <c r="I685" i="8"/>
  <c r="I686" i="8"/>
  <c r="I687" i="8"/>
  <c r="I688" i="8"/>
  <c r="I689" i="8"/>
  <c r="I690" i="8"/>
  <c r="I691" i="8"/>
  <c r="I692" i="8"/>
  <c r="I693" i="8"/>
  <c r="I694" i="8"/>
  <c r="I695" i="8"/>
  <c r="I696" i="8"/>
  <c r="I697" i="8"/>
  <c r="I698" i="8"/>
  <c r="I699" i="8"/>
  <c r="I700" i="8"/>
  <c r="I701" i="8"/>
  <c r="I702" i="8"/>
  <c r="I703" i="8"/>
  <c r="I704" i="8"/>
  <c r="I705" i="8"/>
  <c r="I706" i="8"/>
  <c r="I707" i="8"/>
  <c r="I708" i="8"/>
  <c r="I709" i="8"/>
  <c r="I710" i="8"/>
  <c r="I711" i="8"/>
  <c r="I712" i="8"/>
  <c r="I713" i="8"/>
  <c r="I714" i="8"/>
  <c r="I715" i="8"/>
  <c r="I716" i="8"/>
  <c r="I717" i="8"/>
  <c r="I718" i="8"/>
  <c r="I719" i="8"/>
  <c r="I720" i="8"/>
  <c r="I721" i="8"/>
  <c r="I722" i="8"/>
  <c r="I723" i="8"/>
  <c r="I724" i="8"/>
  <c r="I725" i="8"/>
  <c r="I726" i="8"/>
  <c r="I727" i="8"/>
  <c r="I728" i="8"/>
  <c r="I729" i="8"/>
  <c r="I730" i="8"/>
  <c r="I731" i="8"/>
  <c r="I732" i="8"/>
  <c r="I733" i="8"/>
  <c r="I734" i="8"/>
  <c r="I735" i="8"/>
  <c r="I736" i="8"/>
  <c r="I737" i="8"/>
  <c r="I738" i="8"/>
  <c r="I739" i="8"/>
  <c r="I740" i="8"/>
  <c r="I741" i="8"/>
  <c r="I742" i="8"/>
  <c r="I743" i="8"/>
  <c r="I744" i="8"/>
  <c r="I745" i="8"/>
  <c r="I746" i="8"/>
  <c r="I747" i="8"/>
  <c r="I748" i="8"/>
  <c r="I749" i="8"/>
  <c r="I750" i="8"/>
  <c r="I751" i="8"/>
  <c r="I752" i="8"/>
  <c r="I753" i="8"/>
  <c r="I754" i="8"/>
  <c r="I755" i="8"/>
  <c r="I756" i="8"/>
  <c r="I757" i="8"/>
  <c r="I758" i="8"/>
  <c r="I759" i="8"/>
  <c r="I760" i="8"/>
  <c r="I761" i="8"/>
  <c r="I762" i="8"/>
  <c r="I763" i="8"/>
  <c r="I764" i="8"/>
  <c r="I765" i="8"/>
  <c r="I766" i="8"/>
  <c r="I767" i="8"/>
  <c r="I768" i="8"/>
  <c r="I769" i="8"/>
  <c r="I770" i="8"/>
  <c r="I771" i="8"/>
  <c r="I772" i="8"/>
  <c r="I773" i="8"/>
  <c r="I774" i="8"/>
  <c r="I775" i="8"/>
  <c r="I776" i="8"/>
  <c r="I777" i="8"/>
  <c r="I778" i="8"/>
  <c r="I779" i="8"/>
  <c r="I780" i="8"/>
  <c r="I781" i="8"/>
  <c r="I782" i="8"/>
  <c r="I783" i="8"/>
  <c r="I784" i="8"/>
  <c r="I785" i="8"/>
  <c r="I786" i="8"/>
  <c r="I787" i="8"/>
  <c r="I788" i="8"/>
  <c r="I789" i="8"/>
  <c r="I790" i="8"/>
  <c r="I791" i="8"/>
  <c r="I792" i="8"/>
  <c r="I793" i="8"/>
  <c r="I794" i="8"/>
  <c r="I795" i="8"/>
  <c r="I796" i="8"/>
  <c r="I797" i="8"/>
  <c r="I798" i="8"/>
  <c r="I799" i="8"/>
  <c r="I800" i="8"/>
  <c r="I801" i="8"/>
  <c r="I802" i="8"/>
  <c r="I803" i="8"/>
  <c r="I804" i="8"/>
  <c r="I805" i="8"/>
  <c r="I806" i="8"/>
  <c r="I807" i="8"/>
  <c r="I808" i="8"/>
  <c r="I809" i="8"/>
  <c r="I810" i="8"/>
  <c r="I811" i="8"/>
  <c r="I812" i="8"/>
  <c r="I813" i="8"/>
  <c r="I814" i="8"/>
  <c r="I815" i="8"/>
  <c r="I816" i="8"/>
  <c r="I817" i="8"/>
  <c r="I818" i="8"/>
  <c r="I819" i="8"/>
  <c r="I820" i="8"/>
  <c r="I821" i="8"/>
  <c r="I822" i="8"/>
  <c r="I823" i="8"/>
  <c r="I824" i="8"/>
  <c r="I825" i="8"/>
  <c r="I826" i="8"/>
  <c r="I827" i="8"/>
  <c r="I828" i="8"/>
  <c r="I829" i="8"/>
  <c r="I830" i="8"/>
  <c r="I831" i="8"/>
  <c r="I832" i="8"/>
  <c r="I833" i="8"/>
  <c r="I834" i="8"/>
  <c r="I835" i="8"/>
  <c r="I836" i="8"/>
  <c r="I837" i="8"/>
  <c r="I838" i="8"/>
  <c r="I839" i="8"/>
  <c r="I840" i="8"/>
  <c r="I841" i="8"/>
  <c r="I842" i="8"/>
  <c r="I843" i="8"/>
  <c r="I844" i="8"/>
  <c r="I845" i="8"/>
  <c r="I846" i="8"/>
  <c r="I847" i="8"/>
  <c r="I848" i="8"/>
  <c r="I849" i="8"/>
  <c r="I850" i="8"/>
  <c r="I851" i="8"/>
  <c r="I852" i="8"/>
  <c r="I853" i="8"/>
  <c r="I854" i="8"/>
  <c r="I855" i="8"/>
  <c r="I856" i="8"/>
  <c r="I857" i="8"/>
  <c r="I858" i="8"/>
  <c r="I859" i="8"/>
  <c r="I860" i="8"/>
  <c r="I861" i="8"/>
  <c r="I862" i="8"/>
  <c r="I863" i="8"/>
  <c r="I864" i="8"/>
  <c r="I865" i="8"/>
  <c r="I866" i="8"/>
  <c r="I867" i="8"/>
  <c r="I868" i="8"/>
  <c r="I869" i="8"/>
  <c r="I870" i="8"/>
  <c r="I871" i="8"/>
  <c r="I872" i="8"/>
  <c r="I873" i="8"/>
  <c r="I874" i="8"/>
  <c r="I875" i="8"/>
  <c r="I876" i="8"/>
  <c r="I877" i="8"/>
  <c r="I878" i="8"/>
  <c r="I879" i="8"/>
  <c r="I880" i="8"/>
  <c r="I881" i="8"/>
  <c r="I882" i="8"/>
  <c r="I883" i="8"/>
  <c r="I884" i="8"/>
  <c r="I885" i="8"/>
  <c r="I886" i="8"/>
  <c r="I887" i="8"/>
  <c r="I888" i="8"/>
  <c r="I889" i="8"/>
  <c r="I890" i="8"/>
  <c r="I891" i="8"/>
  <c r="I892" i="8"/>
  <c r="I893" i="8"/>
  <c r="I894" i="8"/>
  <c r="I895" i="8"/>
  <c r="I896" i="8"/>
  <c r="I897" i="8"/>
  <c r="I898" i="8"/>
  <c r="I899" i="8"/>
  <c r="I900" i="8"/>
  <c r="I901" i="8"/>
  <c r="I902" i="8"/>
  <c r="I903" i="8"/>
  <c r="I904" i="8"/>
  <c r="I905" i="8"/>
  <c r="I906" i="8"/>
  <c r="I907" i="8"/>
  <c r="I908" i="8"/>
  <c r="I909" i="8"/>
  <c r="I910" i="8"/>
  <c r="I911" i="8"/>
  <c r="I912" i="8"/>
  <c r="I913" i="8"/>
  <c r="I914" i="8"/>
  <c r="I915" i="8"/>
  <c r="I916" i="8"/>
  <c r="I917" i="8"/>
  <c r="I918" i="8"/>
  <c r="I919" i="8"/>
  <c r="I920" i="8"/>
  <c r="I921" i="8"/>
  <c r="I922" i="8"/>
  <c r="I923" i="8"/>
  <c r="I924" i="8"/>
  <c r="I925" i="8"/>
  <c r="I926" i="8"/>
  <c r="I927" i="8"/>
  <c r="I928" i="8"/>
  <c r="I929" i="8"/>
  <c r="I930" i="8"/>
  <c r="I931" i="8"/>
  <c r="I932" i="8"/>
  <c r="I933" i="8"/>
  <c r="I934" i="8"/>
  <c r="I935" i="8"/>
  <c r="I936" i="8"/>
  <c r="I937" i="8"/>
  <c r="I938" i="8"/>
  <c r="I939" i="8"/>
  <c r="I940" i="8"/>
  <c r="I941" i="8"/>
  <c r="I942" i="8"/>
  <c r="I943" i="8"/>
  <c r="I944" i="8"/>
  <c r="I945" i="8"/>
  <c r="I946" i="8"/>
  <c r="I947" i="8"/>
  <c r="I948" i="8"/>
  <c r="I949" i="8"/>
  <c r="I950" i="8"/>
  <c r="I951" i="8"/>
  <c r="I952" i="8"/>
  <c r="I953" i="8"/>
  <c r="I954" i="8"/>
  <c r="I955" i="8"/>
  <c r="I956" i="8"/>
  <c r="I957" i="8"/>
  <c r="I958" i="8"/>
  <c r="I959" i="8"/>
  <c r="I960" i="8"/>
  <c r="I961" i="8"/>
  <c r="I962" i="8"/>
  <c r="I963" i="8"/>
  <c r="I964" i="8"/>
  <c r="I965" i="8"/>
  <c r="I966" i="8"/>
  <c r="I967" i="8"/>
  <c r="I968" i="8"/>
  <c r="I969" i="8"/>
  <c r="I970" i="8"/>
  <c r="I971" i="8"/>
  <c r="I972" i="8"/>
  <c r="I973" i="8"/>
  <c r="I974" i="8"/>
  <c r="I975" i="8"/>
  <c r="I976" i="8"/>
  <c r="I977" i="8"/>
  <c r="I978" i="8"/>
  <c r="I979" i="8"/>
  <c r="I980" i="8"/>
  <c r="I981" i="8"/>
  <c r="I982" i="8"/>
  <c r="I983" i="8"/>
  <c r="I984" i="8"/>
  <c r="I985" i="8"/>
  <c r="I986" i="8"/>
  <c r="I987" i="8"/>
  <c r="I988" i="8"/>
  <c r="I989" i="8"/>
  <c r="I990" i="8"/>
  <c r="I991" i="8"/>
  <c r="I992" i="8"/>
  <c r="I993" i="8"/>
  <c r="I994" i="8"/>
  <c r="I995" i="8"/>
  <c r="I996" i="8"/>
  <c r="I997" i="8"/>
  <c r="I998" i="8"/>
  <c r="I999" i="8"/>
  <c r="I1000" i="8"/>
  <c r="I1001" i="8"/>
  <c r="I1002" i="8"/>
  <c r="I1003" i="8"/>
  <c r="I1004" i="8"/>
  <c r="I1005" i="8"/>
  <c r="I1006" i="8"/>
  <c r="I1007" i="8"/>
  <c r="I1008" i="8"/>
  <c r="I1009" i="8"/>
  <c r="I1010" i="8"/>
  <c r="I1011" i="8"/>
  <c r="I1012" i="8"/>
  <c r="I1013" i="8"/>
  <c r="I1014" i="8"/>
  <c r="I1015" i="8"/>
  <c r="I1016" i="8"/>
  <c r="I1017" i="8"/>
  <c r="I1018" i="8"/>
  <c r="I1019" i="8"/>
  <c r="I1020" i="8"/>
  <c r="I1021" i="8"/>
  <c r="I1022" i="8"/>
  <c r="I1023" i="8"/>
  <c r="I1024" i="8"/>
  <c r="I1025" i="8"/>
  <c r="I1026" i="8"/>
  <c r="I1027" i="8"/>
  <c r="I1028" i="8"/>
  <c r="I1029" i="8"/>
  <c r="I1030" i="8"/>
  <c r="I1031" i="8"/>
  <c r="I1032" i="8"/>
  <c r="I1033" i="8"/>
  <c r="I1034" i="8"/>
  <c r="I1035" i="8"/>
  <c r="I1036" i="8"/>
  <c r="I1037" i="8"/>
  <c r="I1038" i="8"/>
  <c r="I1039" i="8"/>
  <c r="I1040" i="8"/>
  <c r="I1041" i="8"/>
  <c r="I1042" i="8"/>
  <c r="I1043" i="8"/>
  <c r="I1044" i="8"/>
  <c r="I1045" i="8"/>
  <c r="I1046" i="8"/>
  <c r="I1047" i="8"/>
  <c r="I1048" i="8"/>
  <c r="I1049" i="8"/>
  <c r="I1050" i="8"/>
  <c r="I1051" i="8"/>
  <c r="I1052" i="8"/>
  <c r="I1053" i="8"/>
  <c r="I1054" i="8"/>
  <c r="I1055" i="8"/>
  <c r="I1056" i="8"/>
  <c r="I1057" i="8"/>
  <c r="I1058" i="8"/>
  <c r="I1059" i="8"/>
  <c r="I1060" i="8"/>
  <c r="I1061" i="8"/>
  <c r="I1062" i="8"/>
  <c r="I1063" i="8"/>
  <c r="I1064" i="8"/>
  <c r="I1065" i="8"/>
  <c r="I1066" i="8"/>
  <c r="I1067" i="8"/>
  <c r="I1068" i="8"/>
  <c r="I1069" i="8"/>
  <c r="I1070" i="8"/>
  <c r="I1071" i="8"/>
  <c r="I1072" i="8"/>
  <c r="I1073" i="8"/>
  <c r="I1074" i="8"/>
  <c r="I1075" i="8"/>
  <c r="I1076" i="8"/>
  <c r="I1077" i="8"/>
  <c r="I1078" i="8"/>
  <c r="I1079" i="8"/>
  <c r="I1080" i="8"/>
  <c r="I1081" i="8"/>
  <c r="I1082" i="8"/>
  <c r="I1083" i="8"/>
  <c r="I1084" i="8"/>
  <c r="I1085" i="8"/>
  <c r="I1086" i="8"/>
  <c r="I1087" i="8"/>
  <c r="I1088" i="8"/>
  <c r="I1089" i="8"/>
  <c r="I1090" i="8"/>
  <c r="I1091" i="8"/>
  <c r="I1092" i="8"/>
  <c r="I1093" i="8"/>
  <c r="I1094" i="8"/>
  <c r="I1095" i="8"/>
  <c r="I1096" i="8"/>
  <c r="I1097" i="8"/>
  <c r="I1098" i="8"/>
  <c r="I1099" i="8"/>
  <c r="I1100" i="8"/>
  <c r="I1101" i="8"/>
  <c r="I1102" i="8"/>
  <c r="I1103" i="8"/>
  <c r="I1104" i="8"/>
  <c r="I1105" i="8"/>
  <c r="I1106" i="8"/>
  <c r="I1107" i="8"/>
  <c r="I1108" i="8"/>
  <c r="I1109" i="8"/>
  <c r="I1110" i="8"/>
  <c r="I1111" i="8"/>
  <c r="I1112" i="8"/>
  <c r="I1113" i="8"/>
  <c r="I1114" i="8"/>
  <c r="I1115" i="8"/>
  <c r="I1116" i="8"/>
  <c r="I1117" i="8"/>
  <c r="I1118" i="8"/>
  <c r="I1119" i="8"/>
  <c r="I1120" i="8"/>
  <c r="I1121" i="8"/>
  <c r="I1122" i="8"/>
  <c r="I1123" i="8"/>
  <c r="I1124" i="8"/>
  <c r="I1125" i="8"/>
  <c r="I1126" i="8"/>
  <c r="I1127" i="8"/>
  <c r="I1128" i="8"/>
  <c r="I1129" i="8"/>
  <c r="I1130" i="8"/>
  <c r="I1131" i="8"/>
  <c r="I1132" i="8"/>
  <c r="I1133" i="8"/>
  <c r="I1134" i="8"/>
  <c r="I1135" i="8"/>
  <c r="I1136" i="8"/>
  <c r="I1137" i="8"/>
  <c r="I1138" i="8"/>
  <c r="I1139" i="8"/>
  <c r="I1140" i="8"/>
  <c r="I1141" i="8"/>
  <c r="I1142" i="8"/>
  <c r="I1143" i="8"/>
  <c r="I1144" i="8"/>
  <c r="I1145" i="8"/>
  <c r="I1146" i="8"/>
  <c r="I1147" i="8"/>
  <c r="I1148" i="8"/>
  <c r="I1149" i="8"/>
  <c r="I1150" i="8"/>
  <c r="I1151" i="8"/>
  <c r="I1152" i="8"/>
  <c r="I1153" i="8"/>
  <c r="I1154" i="8"/>
  <c r="I1155" i="8"/>
  <c r="I1156" i="8"/>
  <c r="I1157" i="8"/>
  <c r="I1158" i="8"/>
  <c r="I1159" i="8"/>
  <c r="I1160" i="8"/>
  <c r="I1161" i="8"/>
  <c r="I1162" i="8"/>
  <c r="I1163" i="8"/>
  <c r="I1164" i="8"/>
  <c r="I1165" i="8"/>
  <c r="I1166" i="8"/>
  <c r="I1167" i="8"/>
  <c r="I1168" i="8"/>
  <c r="I1169" i="8"/>
  <c r="I1170" i="8"/>
  <c r="I1171" i="8"/>
  <c r="I1172" i="8"/>
  <c r="I1173" i="8"/>
  <c r="I1174" i="8"/>
  <c r="I1175" i="8"/>
  <c r="I1176" i="8"/>
  <c r="I1177" i="8"/>
  <c r="I1178" i="8"/>
  <c r="I1179" i="8"/>
  <c r="I1180" i="8"/>
  <c r="I1181" i="8"/>
  <c r="I1182" i="8"/>
  <c r="I1183" i="8"/>
  <c r="I1184" i="8"/>
  <c r="I1185" i="8"/>
  <c r="I1186" i="8"/>
  <c r="I1187" i="8"/>
  <c r="I1188" i="8"/>
  <c r="I1189" i="8"/>
  <c r="I1190" i="8"/>
  <c r="I1191" i="8"/>
  <c r="I1192" i="8"/>
  <c r="I1193" i="8"/>
  <c r="I1194" i="8"/>
  <c r="I1195" i="8"/>
  <c r="I1196" i="8"/>
  <c r="I1197" i="8"/>
  <c r="I1198" i="8"/>
  <c r="I1199" i="8"/>
  <c r="I1200" i="8"/>
  <c r="I1201" i="8"/>
  <c r="I1202" i="8"/>
  <c r="I1203" i="8"/>
  <c r="I1204" i="8"/>
  <c r="I1205" i="8"/>
  <c r="I1206" i="8"/>
  <c r="I1207" i="8"/>
  <c r="I1208" i="8"/>
  <c r="I1209" i="8"/>
  <c r="I1210" i="8"/>
  <c r="I1211" i="8"/>
  <c r="I1212" i="8"/>
  <c r="I1213" i="8"/>
  <c r="I1214" i="8"/>
  <c r="I1215" i="8"/>
  <c r="I1216" i="8"/>
  <c r="I1217" i="8"/>
  <c r="I1218" i="8"/>
  <c r="I1219" i="8"/>
  <c r="I1220" i="8"/>
  <c r="I1221" i="8"/>
  <c r="I1222" i="8"/>
  <c r="I1223" i="8"/>
  <c r="I1224" i="8"/>
  <c r="I1225" i="8"/>
  <c r="I1226" i="8"/>
  <c r="I1227" i="8"/>
  <c r="I1228" i="8"/>
  <c r="I1229" i="8"/>
  <c r="I1230" i="8"/>
  <c r="I1231" i="8"/>
  <c r="I1232" i="8"/>
  <c r="I1233" i="8"/>
  <c r="I1234" i="8"/>
  <c r="I1235" i="8"/>
  <c r="I1236" i="8"/>
  <c r="I1237" i="8"/>
  <c r="I1238" i="8"/>
  <c r="I1239" i="8"/>
  <c r="I1240" i="8"/>
  <c r="I1241" i="8"/>
  <c r="I1242" i="8"/>
  <c r="I1243" i="8"/>
  <c r="I1244" i="8"/>
  <c r="I1245" i="8"/>
  <c r="I1246" i="8"/>
  <c r="I1247" i="8"/>
  <c r="I1248" i="8"/>
  <c r="I1249" i="8"/>
  <c r="I1250" i="8"/>
  <c r="I1251" i="8"/>
  <c r="I1252" i="8"/>
  <c r="I1253" i="8"/>
  <c r="I1254" i="8"/>
  <c r="I1255" i="8"/>
  <c r="I1256" i="8"/>
  <c r="I1257" i="8"/>
  <c r="I1258" i="8"/>
  <c r="I1259" i="8"/>
  <c r="I1260" i="8"/>
  <c r="I1261" i="8"/>
  <c r="I1262" i="8"/>
  <c r="I1263" i="8"/>
  <c r="I1264" i="8"/>
  <c r="I1265" i="8"/>
  <c r="I1266" i="8"/>
  <c r="I1267" i="8"/>
  <c r="I1268" i="8"/>
  <c r="I1269" i="8"/>
  <c r="I1270" i="8"/>
  <c r="I1271" i="8"/>
  <c r="I1272" i="8"/>
  <c r="I1273" i="8"/>
  <c r="I1274" i="8"/>
  <c r="I1275" i="8"/>
  <c r="I1276" i="8"/>
  <c r="I1277" i="8"/>
  <c r="I1278" i="8"/>
  <c r="I1279" i="8"/>
  <c r="I1280" i="8"/>
  <c r="I1281" i="8"/>
  <c r="I1282" i="8"/>
  <c r="I1283" i="8"/>
  <c r="I1284" i="8"/>
  <c r="I1285" i="8"/>
  <c r="I1286" i="8"/>
  <c r="I1287" i="8"/>
  <c r="I1288" i="8"/>
  <c r="I1289" i="8"/>
  <c r="I1290" i="8"/>
  <c r="I1291" i="8"/>
  <c r="I1292" i="8"/>
  <c r="I1293" i="8"/>
  <c r="I1294" i="8"/>
  <c r="I1295" i="8"/>
  <c r="I1296" i="8"/>
  <c r="I1297" i="8"/>
  <c r="I1298" i="8"/>
  <c r="I1299" i="8"/>
  <c r="I1300" i="8"/>
  <c r="I1301" i="8"/>
  <c r="I1302" i="8"/>
  <c r="I1303" i="8"/>
  <c r="I1304" i="8"/>
  <c r="I1305" i="8"/>
  <c r="I1306" i="8"/>
  <c r="I1307" i="8"/>
  <c r="I1308" i="8"/>
  <c r="I1309" i="8"/>
  <c r="I1310" i="8"/>
  <c r="I1311" i="8"/>
  <c r="I1312" i="8"/>
  <c r="I1313" i="8"/>
  <c r="I1314" i="8"/>
  <c r="I1315" i="8"/>
  <c r="I1316" i="8"/>
  <c r="I1317" i="8"/>
  <c r="I1318" i="8"/>
  <c r="I1319" i="8"/>
  <c r="I1320" i="8"/>
  <c r="I1321" i="8"/>
  <c r="I1322" i="8"/>
  <c r="I1323" i="8"/>
  <c r="I1324" i="8"/>
  <c r="I1325" i="8"/>
  <c r="I1326" i="8"/>
  <c r="I1327" i="8"/>
  <c r="I1328" i="8"/>
  <c r="I1329" i="8"/>
  <c r="I1330" i="8"/>
  <c r="I1331" i="8"/>
  <c r="I1332" i="8"/>
  <c r="I1333" i="8"/>
  <c r="I1334" i="8"/>
  <c r="I1335" i="8"/>
  <c r="I1336" i="8"/>
  <c r="I1337" i="8"/>
  <c r="I1338" i="8"/>
  <c r="I1339" i="8"/>
  <c r="I1340" i="8"/>
  <c r="I1341" i="8"/>
  <c r="I1342" i="8"/>
  <c r="I1343" i="8"/>
  <c r="I1344" i="8"/>
  <c r="I1345" i="8"/>
  <c r="I1346" i="8"/>
  <c r="I1347" i="8"/>
  <c r="I1348" i="8"/>
  <c r="I1349" i="8"/>
  <c r="I1350" i="8"/>
  <c r="I1351" i="8"/>
  <c r="I1352" i="8"/>
  <c r="I1353" i="8"/>
  <c r="I1354" i="8"/>
  <c r="I1355" i="8"/>
  <c r="I1356" i="8"/>
  <c r="I1357" i="8"/>
  <c r="I1358" i="8"/>
  <c r="I1359" i="8"/>
  <c r="I1360" i="8"/>
  <c r="I1361" i="8"/>
  <c r="I1362" i="8"/>
  <c r="I1363" i="8"/>
  <c r="I1364" i="8"/>
  <c r="I1365" i="8"/>
  <c r="I1366" i="8"/>
  <c r="I1367" i="8"/>
  <c r="I1368" i="8"/>
  <c r="I1369" i="8"/>
  <c r="I1370" i="8"/>
  <c r="I1371" i="8"/>
  <c r="I1372" i="8"/>
  <c r="I1373" i="8"/>
  <c r="I1374" i="8"/>
  <c r="I1375" i="8"/>
  <c r="I1376" i="8"/>
  <c r="I1377" i="8"/>
  <c r="I1378" i="8"/>
  <c r="I1379" i="8"/>
  <c r="I1380" i="8"/>
  <c r="I1381" i="8"/>
  <c r="I1382" i="8"/>
  <c r="I1383" i="8"/>
  <c r="I1384" i="8"/>
  <c r="I1385" i="8"/>
  <c r="I1386" i="8"/>
  <c r="I1387" i="8"/>
  <c r="I1388" i="8"/>
  <c r="I1389" i="8"/>
  <c r="I1390" i="8"/>
  <c r="I1391" i="8"/>
  <c r="I1392" i="8"/>
  <c r="I1393" i="8"/>
  <c r="I1394" i="8"/>
  <c r="I1395" i="8"/>
  <c r="I1396" i="8"/>
  <c r="I1397" i="8"/>
  <c r="I1398" i="8"/>
  <c r="I1399" i="8"/>
  <c r="I1400" i="8"/>
  <c r="I1401" i="8"/>
  <c r="I1402" i="8"/>
  <c r="I1403" i="8"/>
  <c r="I1404" i="8"/>
  <c r="I1405" i="8"/>
  <c r="I1406" i="8"/>
  <c r="I1407" i="8"/>
  <c r="I1408" i="8"/>
  <c r="I1409" i="8"/>
  <c r="I1410" i="8"/>
  <c r="I1411" i="8"/>
  <c r="I1412" i="8"/>
  <c r="I1413" i="8"/>
  <c r="I1414" i="8"/>
  <c r="I1415" i="8"/>
  <c r="I1416" i="8"/>
  <c r="I1417" i="8"/>
  <c r="I1418" i="8"/>
  <c r="I1419" i="8"/>
  <c r="I1420" i="8"/>
  <c r="I1421" i="8"/>
  <c r="I1422" i="8"/>
  <c r="I1423" i="8"/>
  <c r="I1424" i="8"/>
  <c r="I1425" i="8"/>
  <c r="I1426" i="8"/>
  <c r="I1427" i="8"/>
  <c r="I1428" i="8"/>
  <c r="I1429" i="8"/>
  <c r="I1430" i="8"/>
  <c r="I1431" i="8"/>
  <c r="I1432" i="8"/>
  <c r="I1433" i="8"/>
  <c r="I1434" i="8"/>
  <c r="I1435" i="8"/>
  <c r="I1436" i="8"/>
  <c r="I1437" i="8"/>
  <c r="I1438" i="8"/>
  <c r="I1439" i="8"/>
  <c r="I1440" i="8"/>
  <c r="I1441" i="8"/>
  <c r="I1442" i="8"/>
  <c r="I1443" i="8"/>
  <c r="I1444" i="8"/>
  <c r="I1445" i="8"/>
  <c r="I1446" i="8"/>
  <c r="I1447" i="8"/>
  <c r="I1448" i="8"/>
  <c r="I1449" i="8"/>
  <c r="I1450" i="8"/>
  <c r="I1451" i="8"/>
  <c r="I1452" i="8"/>
  <c r="I1453" i="8"/>
  <c r="I1454" i="8"/>
  <c r="I1455" i="8"/>
  <c r="I1456" i="8"/>
  <c r="I1457" i="8"/>
  <c r="I1458" i="8"/>
  <c r="I1459" i="8"/>
  <c r="I1460" i="8"/>
  <c r="I1461" i="8"/>
  <c r="I1462" i="8"/>
  <c r="I1463" i="8"/>
  <c r="I1464" i="8"/>
  <c r="I1465" i="8"/>
  <c r="I1466" i="8"/>
  <c r="I1467" i="8"/>
  <c r="I1468" i="8"/>
  <c r="I1469" i="8"/>
  <c r="I1470" i="8"/>
  <c r="I1471" i="8"/>
  <c r="I1472" i="8"/>
  <c r="I1473" i="8"/>
  <c r="I1474" i="8"/>
  <c r="I1475" i="8"/>
  <c r="I1476" i="8"/>
  <c r="I1477" i="8"/>
  <c r="I1478" i="8"/>
  <c r="I1479" i="8"/>
  <c r="I1480" i="8"/>
  <c r="I1481" i="8"/>
  <c r="I1482" i="8"/>
  <c r="I1483" i="8"/>
  <c r="I1484" i="8"/>
  <c r="I1485" i="8"/>
  <c r="I1486" i="8"/>
  <c r="I1487" i="8"/>
  <c r="I1488" i="8"/>
  <c r="I1489" i="8"/>
  <c r="I1490" i="8"/>
  <c r="I1491" i="8"/>
  <c r="I1492" i="8"/>
  <c r="I1493" i="8"/>
  <c r="I1494" i="8"/>
  <c r="I1495" i="8"/>
  <c r="I1496" i="8"/>
  <c r="I1497" i="8"/>
  <c r="I1498" i="8"/>
  <c r="I1499" i="8"/>
  <c r="I1500" i="8"/>
  <c r="I1501" i="8"/>
  <c r="I1502" i="8"/>
  <c r="I1503" i="8"/>
  <c r="I1504" i="8"/>
  <c r="I1505" i="8"/>
  <c r="I1506" i="8"/>
  <c r="I1507" i="8"/>
  <c r="I1508" i="8"/>
  <c r="I1509" i="8"/>
  <c r="I1510" i="8"/>
  <c r="I1511" i="8"/>
  <c r="I1512" i="8"/>
  <c r="I1513" i="8"/>
  <c r="I1514" i="8"/>
  <c r="I1515" i="8"/>
  <c r="I1516" i="8"/>
  <c r="I1517" i="8"/>
  <c r="I1518" i="8"/>
  <c r="I1519" i="8"/>
  <c r="I1520" i="8"/>
  <c r="I1521" i="8"/>
  <c r="I1522" i="8"/>
  <c r="I1523" i="8"/>
  <c r="I1524" i="8"/>
  <c r="I1525" i="8"/>
  <c r="I1526" i="8"/>
  <c r="I1527" i="8"/>
  <c r="I1528" i="8"/>
  <c r="I1529" i="8"/>
  <c r="I1530" i="8"/>
  <c r="I1531" i="8"/>
  <c r="I1532" i="8"/>
  <c r="I1533" i="8"/>
  <c r="I1534" i="8"/>
  <c r="I1535" i="8"/>
  <c r="I1536" i="8"/>
  <c r="I1537" i="8"/>
  <c r="I1538" i="8"/>
  <c r="I1539" i="8"/>
  <c r="I1540" i="8"/>
  <c r="I1541" i="8"/>
  <c r="I1542" i="8"/>
  <c r="I1543" i="8"/>
  <c r="I1544" i="8"/>
  <c r="I1545" i="8"/>
  <c r="I1546" i="8"/>
  <c r="I1547" i="8"/>
  <c r="I1548" i="8"/>
  <c r="I1549" i="8"/>
  <c r="I1550" i="8"/>
  <c r="I1551" i="8"/>
  <c r="I1552" i="8"/>
  <c r="I1553" i="8"/>
  <c r="I1554" i="8"/>
  <c r="I1555" i="8"/>
  <c r="I1556" i="8"/>
  <c r="I1557" i="8"/>
  <c r="I1558" i="8"/>
  <c r="I1559" i="8"/>
  <c r="I1560" i="8"/>
  <c r="I1561" i="8"/>
  <c r="I1562" i="8"/>
  <c r="I1563" i="8"/>
  <c r="I1564" i="8"/>
  <c r="I1565" i="8"/>
  <c r="I1566" i="8"/>
  <c r="I1567" i="8"/>
  <c r="I1568" i="8"/>
  <c r="I1569" i="8"/>
  <c r="I1570" i="8"/>
  <c r="I1571" i="8"/>
  <c r="I1572" i="8"/>
  <c r="I1573" i="8"/>
  <c r="I1574" i="8"/>
  <c r="I1575" i="8"/>
  <c r="I1576" i="8"/>
  <c r="I1577" i="8"/>
  <c r="I1578" i="8"/>
  <c r="I1579" i="8"/>
  <c r="I1580" i="8"/>
  <c r="I1581" i="8"/>
  <c r="I1582" i="8"/>
  <c r="I1583" i="8"/>
  <c r="I1584" i="8"/>
  <c r="I1585" i="8"/>
  <c r="I1586" i="8"/>
  <c r="I1587" i="8"/>
  <c r="I1588" i="8"/>
  <c r="I1589" i="8"/>
  <c r="I1590" i="8"/>
  <c r="I1591" i="8"/>
  <c r="I1592" i="8"/>
  <c r="I1593" i="8"/>
  <c r="I1594" i="8"/>
  <c r="I1595" i="8"/>
  <c r="I1596" i="8"/>
  <c r="I1597" i="8"/>
  <c r="I1598" i="8"/>
  <c r="I1599" i="8"/>
  <c r="I1600" i="8"/>
  <c r="I1601" i="8"/>
  <c r="I1602" i="8"/>
  <c r="I1603" i="8"/>
  <c r="I1604" i="8"/>
  <c r="I1605" i="8"/>
  <c r="I1606" i="8"/>
  <c r="I1607" i="8"/>
  <c r="I1608" i="8"/>
  <c r="I1609" i="8"/>
  <c r="I1610" i="8"/>
  <c r="I1611" i="8"/>
  <c r="I1612" i="8"/>
  <c r="I1613" i="8"/>
  <c r="I1614" i="8"/>
  <c r="I1615" i="8"/>
  <c r="I1616" i="8"/>
  <c r="I1617" i="8"/>
  <c r="I1618" i="8"/>
  <c r="I1619" i="8"/>
  <c r="I1620" i="8"/>
  <c r="I1621" i="8"/>
  <c r="I1622" i="8"/>
  <c r="I1623" i="8"/>
  <c r="I1624" i="8"/>
  <c r="I1625" i="8"/>
  <c r="I1626" i="8"/>
  <c r="I1627" i="8"/>
  <c r="I1628" i="8"/>
  <c r="I1629" i="8"/>
  <c r="I1630" i="8"/>
  <c r="I1631" i="8"/>
  <c r="I1632" i="8"/>
  <c r="I1633" i="8"/>
  <c r="I1634" i="8"/>
  <c r="I1635" i="8"/>
  <c r="I1636" i="8"/>
  <c r="I1637" i="8"/>
  <c r="I1638" i="8"/>
  <c r="I1639" i="8"/>
  <c r="I1640" i="8"/>
  <c r="I1641" i="8"/>
  <c r="I1642" i="8"/>
  <c r="I1643" i="8"/>
  <c r="I1644" i="8"/>
  <c r="I1645" i="8"/>
  <c r="I1646" i="8"/>
  <c r="I1647" i="8"/>
  <c r="I1648" i="8"/>
  <c r="I1649" i="8"/>
  <c r="I1650" i="8"/>
  <c r="I1651" i="8"/>
  <c r="I1652" i="8"/>
  <c r="I1653" i="8"/>
  <c r="I1654" i="8"/>
  <c r="I1655" i="8"/>
  <c r="I1656" i="8"/>
  <c r="I1657" i="8"/>
  <c r="I1658" i="8"/>
  <c r="I1659" i="8"/>
  <c r="I1660" i="8"/>
  <c r="I1661" i="8"/>
  <c r="I1662" i="8"/>
  <c r="I1663" i="8"/>
  <c r="I1664" i="8"/>
  <c r="I1665" i="8"/>
  <c r="I1666" i="8"/>
  <c r="I1667" i="8"/>
  <c r="I1668" i="8"/>
  <c r="I1669" i="8"/>
  <c r="I1670" i="8"/>
  <c r="I1671" i="8"/>
  <c r="I1672" i="8"/>
  <c r="I1673" i="8"/>
  <c r="I1674" i="8"/>
  <c r="I1675" i="8"/>
  <c r="I1676" i="8"/>
  <c r="I1677" i="8"/>
  <c r="I1678" i="8"/>
  <c r="I1679" i="8"/>
  <c r="I1680" i="8"/>
  <c r="I1681" i="8"/>
  <c r="I1682" i="8"/>
  <c r="I1683" i="8"/>
  <c r="I1684" i="8"/>
  <c r="I1685" i="8"/>
  <c r="I1686" i="8"/>
  <c r="I1687" i="8"/>
  <c r="I1688" i="8"/>
  <c r="I1689" i="8"/>
  <c r="I1690" i="8"/>
  <c r="I1691" i="8"/>
  <c r="I1692" i="8"/>
  <c r="I1693" i="8"/>
  <c r="I1694" i="8"/>
  <c r="I1695" i="8"/>
  <c r="I1696" i="8"/>
  <c r="I1697" i="8"/>
  <c r="I1698" i="8"/>
  <c r="I1699" i="8"/>
  <c r="I1700" i="8"/>
  <c r="I1701" i="8"/>
  <c r="I1702" i="8"/>
  <c r="I1703" i="8"/>
  <c r="I1704" i="8"/>
  <c r="I1705" i="8"/>
  <c r="I1706" i="8"/>
  <c r="I1707" i="8"/>
  <c r="I1708" i="8"/>
  <c r="I1709" i="8"/>
  <c r="I1710" i="8"/>
  <c r="I1711" i="8"/>
  <c r="I1712" i="8"/>
  <c r="I1713" i="8"/>
  <c r="I1714" i="8"/>
  <c r="I1715" i="8"/>
  <c r="I1716" i="8"/>
  <c r="I1717" i="8"/>
  <c r="I1718" i="8"/>
  <c r="I1719" i="8"/>
  <c r="I1720" i="8"/>
  <c r="I1721" i="8"/>
  <c r="I1722" i="8"/>
  <c r="I1723" i="8"/>
  <c r="I1724" i="8"/>
  <c r="I1725" i="8"/>
  <c r="I1726" i="8"/>
  <c r="I1727" i="8"/>
  <c r="I1728" i="8"/>
  <c r="I1729" i="8"/>
  <c r="I1730" i="8"/>
  <c r="I1731" i="8"/>
  <c r="I1732" i="8"/>
  <c r="I1733" i="8"/>
  <c r="I1734" i="8"/>
  <c r="I1735" i="8"/>
  <c r="I1736" i="8"/>
  <c r="I1737" i="8"/>
  <c r="I1738" i="8"/>
  <c r="I1739" i="8"/>
  <c r="I1740" i="8"/>
  <c r="I1741" i="8"/>
  <c r="I1742" i="8"/>
  <c r="I1743" i="8"/>
  <c r="I1744" i="8"/>
  <c r="I1745" i="8"/>
  <c r="I1746" i="8"/>
  <c r="I1747" i="8"/>
  <c r="I1748" i="8"/>
  <c r="I1749" i="8"/>
  <c r="I1750" i="8"/>
  <c r="I1751" i="8"/>
  <c r="I1752" i="8"/>
  <c r="I1753" i="8"/>
  <c r="I1754" i="8"/>
  <c r="I1755" i="8"/>
  <c r="I1756" i="8"/>
  <c r="I1757" i="8"/>
  <c r="I1758" i="8"/>
  <c r="I1759" i="8"/>
  <c r="I1760" i="8"/>
  <c r="I1761" i="8"/>
  <c r="I1762" i="8"/>
  <c r="I1763" i="8"/>
  <c r="I1764" i="8"/>
  <c r="I1765" i="8"/>
  <c r="I1766" i="8"/>
  <c r="I1767" i="8"/>
  <c r="I1768" i="8"/>
  <c r="I1769" i="8"/>
  <c r="I1770" i="8"/>
  <c r="I1771" i="8"/>
  <c r="I1772" i="8"/>
  <c r="I1773" i="8"/>
  <c r="I1774" i="8"/>
  <c r="I1775" i="8"/>
  <c r="I1776" i="8"/>
  <c r="I1777" i="8"/>
  <c r="I1778" i="8"/>
  <c r="I1779" i="8"/>
  <c r="I1780" i="8"/>
  <c r="I1781" i="8"/>
  <c r="I1782" i="8"/>
  <c r="I1783" i="8"/>
  <c r="I1784" i="8"/>
  <c r="I1785" i="8"/>
  <c r="I1786" i="8"/>
  <c r="I1787" i="8"/>
  <c r="I1788" i="8"/>
  <c r="I1789" i="8"/>
  <c r="I1790" i="8"/>
  <c r="I1791" i="8"/>
  <c r="I1792" i="8"/>
  <c r="I1793" i="8"/>
  <c r="I1794" i="8"/>
  <c r="I1795" i="8"/>
  <c r="I1796" i="8"/>
  <c r="I1797" i="8"/>
  <c r="I1798" i="8"/>
  <c r="I1799" i="8"/>
  <c r="I1800" i="8"/>
  <c r="I1801" i="8"/>
  <c r="I1802" i="8"/>
  <c r="I1803" i="8"/>
  <c r="I1804" i="8"/>
  <c r="I1805" i="8"/>
  <c r="I1806" i="8"/>
  <c r="I1807" i="8"/>
  <c r="I1808" i="8"/>
  <c r="I1809" i="8"/>
  <c r="I1810" i="8"/>
  <c r="I1811" i="8"/>
  <c r="I1812" i="8"/>
  <c r="I1813" i="8"/>
  <c r="I1814" i="8"/>
  <c r="I1815" i="8"/>
  <c r="I1816" i="8"/>
  <c r="I1817" i="8"/>
  <c r="I1818" i="8"/>
  <c r="I1819" i="8"/>
  <c r="I1820" i="8"/>
  <c r="I1821" i="8"/>
  <c r="I1822" i="8"/>
  <c r="I1823" i="8"/>
  <c r="I1824" i="8"/>
  <c r="I1825" i="8"/>
  <c r="I1826" i="8"/>
  <c r="I1827" i="8"/>
  <c r="I1828" i="8"/>
  <c r="I1829" i="8"/>
  <c r="I1830" i="8"/>
  <c r="I1831" i="8"/>
  <c r="I1832" i="8"/>
  <c r="I1833" i="8"/>
  <c r="I1834" i="8"/>
  <c r="I1835" i="8"/>
  <c r="I1836" i="8"/>
  <c r="I1837" i="8"/>
  <c r="I1838" i="8"/>
  <c r="I1839" i="8"/>
  <c r="I1840" i="8"/>
  <c r="I1841" i="8"/>
  <c r="I1842" i="8"/>
  <c r="I1843" i="8"/>
  <c r="I1844" i="8"/>
  <c r="I1845" i="8"/>
  <c r="I1846" i="8"/>
  <c r="I1847" i="8"/>
  <c r="I1848" i="8"/>
  <c r="I1849" i="8"/>
  <c r="I1850" i="8"/>
  <c r="I1851" i="8"/>
  <c r="I1852" i="8"/>
  <c r="I1853" i="8"/>
  <c r="I1854" i="8"/>
  <c r="I1855" i="8"/>
  <c r="I1856" i="8"/>
  <c r="I1857" i="8"/>
  <c r="I1858" i="8"/>
  <c r="I1859" i="8"/>
  <c r="I1860" i="8"/>
  <c r="I1861" i="8"/>
  <c r="I1862" i="8"/>
  <c r="I1863" i="8"/>
  <c r="I1864" i="8"/>
  <c r="I1865" i="8"/>
  <c r="I1866" i="8"/>
  <c r="I1867" i="8"/>
  <c r="I1868" i="8"/>
  <c r="I1869" i="8"/>
  <c r="I1870" i="8"/>
  <c r="I1871" i="8"/>
  <c r="I1872" i="8"/>
  <c r="I1873" i="8"/>
  <c r="I1874" i="8"/>
  <c r="I1875" i="8"/>
  <c r="I1876" i="8"/>
  <c r="I1877" i="8"/>
  <c r="I1878" i="8"/>
  <c r="I1879" i="8"/>
  <c r="I1880" i="8"/>
  <c r="I1881" i="8"/>
  <c r="I1882" i="8"/>
  <c r="I1883" i="8"/>
  <c r="I1884" i="8"/>
  <c r="I1885" i="8"/>
  <c r="I1886" i="8"/>
  <c r="I1887" i="8"/>
  <c r="I1888" i="8"/>
  <c r="I1889" i="8"/>
  <c r="I1890" i="8"/>
  <c r="I1891" i="8"/>
  <c r="I1892" i="8"/>
  <c r="I1893" i="8"/>
  <c r="I1894" i="8"/>
  <c r="I1895" i="8"/>
  <c r="I1896" i="8"/>
  <c r="I1897" i="8"/>
  <c r="I1898" i="8"/>
  <c r="I1899" i="8"/>
  <c r="I1900" i="8"/>
  <c r="I1901" i="8"/>
  <c r="I1902" i="8"/>
  <c r="I1903" i="8"/>
  <c r="I1904" i="8"/>
  <c r="I1905" i="8"/>
  <c r="I1906" i="8"/>
  <c r="I1907" i="8"/>
  <c r="I1908" i="8"/>
  <c r="I1909" i="8"/>
  <c r="I1910" i="8"/>
  <c r="I1911" i="8"/>
  <c r="I1912" i="8"/>
  <c r="I1913" i="8"/>
  <c r="I1914" i="8"/>
  <c r="I1915" i="8"/>
  <c r="I1916" i="8"/>
  <c r="I1917" i="8"/>
  <c r="I1918" i="8"/>
  <c r="I1919" i="8"/>
  <c r="I1920" i="8"/>
  <c r="I1921" i="8"/>
  <c r="I1922" i="8"/>
  <c r="I1923" i="8"/>
  <c r="I1924" i="8"/>
  <c r="I1925" i="8"/>
  <c r="I1926" i="8"/>
  <c r="I1927" i="8"/>
  <c r="I1928" i="8"/>
  <c r="I1929" i="8"/>
  <c r="I1930" i="8"/>
  <c r="I1931" i="8"/>
  <c r="I1932" i="8"/>
  <c r="I1933" i="8"/>
  <c r="I1934" i="8"/>
  <c r="I1935" i="8"/>
  <c r="I1936" i="8"/>
  <c r="I1937" i="8"/>
  <c r="I1938" i="8"/>
  <c r="I1939" i="8"/>
  <c r="I1940" i="8"/>
  <c r="I1941" i="8"/>
  <c r="I1942" i="8"/>
  <c r="I1943" i="8"/>
  <c r="I1944" i="8"/>
  <c r="I1945" i="8"/>
  <c r="I1946" i="8"/>
  <c r="I1947" i="8"/>
  <c r="I1948" i="8"/>
  <c r="I1949" i="8"/>
  <c r="I1950" i="8"/>
  <c r="I1951" i="8"/>
  <c r="I1952" i="8"/>
  <c r="I1953" i="8"/>
  <c r="I1954" i="8"/>
  <c r="I1955" i="8"/>
  <c r="I1956" i="8"/>
  <c r="I1957" i="8"/>
  <c r="I1958" i="8"/>
  <c r="I1959" i="8"/>
  <c r="I1960" i="8"/>
  <c r="I1961" i="8"/>
  <c r="I1962" i="8"/>
  <c r="I1963" i="8"/>
  <c r="I1964" i="8"/>
  <c r="I1965" i="8"/>
  <c r="I1966" i="8"/>
  <c r="I1967" i="8"/>
  <c r="I1968" i="8"/>
  <c r="I1969" i="8"/>
  <c r="I1970" i="8"/>
  <c r="I1971" i="8"/>
  <c r="I1972" i="8"/>
  <c r="I1973" i="8"/>
  <c r="I1974" i="8"/>
  <c r="I1975" i="8"/>
  <c r="I1976" i="8"/>
  <c r="I1977" i="8"/>
  <c r="I1978" i="8"/>
  <c r="I1979" i="8"/>
  <c r="I1980" i="8"/>
  <c r="I1981" i="8"/>
  <c r="I1982" i="8"/>
  <c r="I1983" i="8"/>
  <c r="I1984" i="8"/>
  <c r="I1985" i="8"/>
  <c r="I1986" i="8"/>
  <c r="I1987" i="8"/>
  <c r="I1988" i="8"/>
  <c r="I1989" i="8"/>
  <c r="I1990" i="8"/>
  <c r="I1991" i="8"/>
  <c r="I1992" i="8"/>
  <c r="I1993" i="8"/>
  <c r="I1994" i="8"/>
  <c r="I1995" i="8"/>
  <c r="I1996" i="8"/>
  <c r="I1997" i="8"/>
  <c r="I1998" i="8"/>
  <c r="I1999" i="8"/>
  <c r="I2000" i="8"/>
  <c r="I4" i="8"/>
  <c r="H5" i="8"/>
  <c r="H6" i="8"/>
  <c r="R178" i="15" s="1"/>
  <c r="H7" i="8"/>
  <c r="H8" i="8"/>
  <c r="H9" i="8"/>
  <c r="H10" i="8"/>
  <c r="R180" i="15" s="1"/>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4" i="8"/>
  <c r="G5" i="8"/>
  <c r="G6" i="8"/>
  <c r="R178" i="11" s="1"/>
  <c r="G7" i="8"/>
  <c r="G8" i="8"/>
  <c r="G9" i="8"/>
  <c r="G10" i="8"/>
  <c r="R180" i="11" s="1"/>
  <c r="G11" i="8"/>
  <c r="R172" i="11" s="1"/>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4" i="8"/>
  <c r="O6" i="4"/>
  <c r="R147" i="11" s="1"/>
  <c r="O7" i="4"/>
  <c r="R148" i="11" s="1"/>
  <c r="O8" i="4"/>
  <c r="R149" i="11" s="1"/>
  <c r="O9" i="4"/>
  <c r="R150" i="11" s="1"/>
  <c r="O10" i="4"/>
  <c r="O1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201" i="4"/>
  <c r="O202" i="4"/>
  <c r="O203" i="4"/>
  <c r="O204" i="4"/>
  <c r="O205" i="4"/>
  <c r="O206" i="4"/>
  <c r="O207" i="4"/>
  <c r="O208" i="4"/>
  <c r="O209" i="4"/>
  <c r="O210" i="4"/>
  <c r="O211" i="4"/>
  <c r="O212" i="4"/>
  <c r="O213" i="4"/>
  <c r="O214" i="4"/>
  <c r="O215" i="4"/>
  <c r="O216" i="4"/>
  <c r="O217" i="4"/>
  <c r="O218" i="4"/>
  <c r="O219" i="4"/>
  <c r="O220" i="4"/>
  <c r="O221" i="4"/>
  <c r="O222" i="4"/>
  <c r="O223" i="4"/>
  <c r="O224" i="4"/>
  <c r="O225" i="4"/>
  <c r="O226" i="4"/>
  <c r="O227" i="4"/>
  <c r="O228" i="4"/>
  <c r="O229" i="4"/>
  <c r="O230" i="4"/>
  <c r="O231" i="4"/>
  <c r="O232" i="4"/>
  <c r="O233" i="4"/>
  <c r="O234" i="4"/>
  <c r="O235" i="4"/>
  <c r="O236" i="4"/>
  <c r="O237" i="4"/>
  <c r="O238" i="4"/>
  <c r="O239" i="4"/>
  <c r="O240" i="4"/>
  <c r="O241" i="4"/>
  <c r="O242" i="4"/>
  <c r="O243" i="4"/>
  <c r="O244" i="4"/>
  <c r="O245" i="4"/>
  <c r="O246" i="4"/>
  <c r="O247" i="4"/>
  <c r="O248" i="4"/>
  <c r="O249" i="4"/>
  <c r="O250" i="4"/>
  <c r="O251" i="4"/>
  <c r="O252" i="4"/>
  <c r="O253" i="4"/>
  <c r="O254" i="4"/>
  <c r="O255" i="4"/>
  <c r="O256" i="4"/>
  <c r="O257" i="4"/>
  <c r="O258" i="4"/>
  <c r="O259" i="4"/>
  <c r="O260" i="4"/>
  <c r="O261" i="4"/>
  <c r="O262" i="4"/>
  <c r="O263" i="4"/>
  <c r="O264" i="4"/>
  <c r="O265" i="4"/>
  <c r="O266" i="4"/>
  <c r="O267" i="4"/>
  <c r="O268" i="4"/>
  <c r="O269" i="4"/>
  <c r="O270" i="4"/>
  <c r="O271" i="4"/>
  <c r="O272" i="4"/>
  <c r="O273" i="4"/>
  <c r="O274" i="4"/>
  <c r="O275" i="4"/>
  <c r="O276" i="4"/>
  <c r="O277" i="4"/>
  <c r="O278" i="4"/>
  <c r="O279" i="4"/>
  <c r="O280" i="4"/>
  <c r="O281" i="4"/>
  <c r="O282" i="4"/>
  <c r="O283" i="4"/>
  <c r="O284" i="4"/>
  <c r="O285" i="4"/>
  <c r="O286" i="4"/>
  <c r="O287" i="4"/>
  <c r="O288" i="4"/>
  <c r="O289" i="4"/>
  <c r="O290" i="4"/>
  <c r="O291" i="4"/>
  <c r="O292" i="4"/>
  <c r="O293" i="4"/>
  <c r="O294" i="4"/>
  <c r="O295" i="4"/>
  <c r="O296" i="4"/>
  <c r="O297" i="4"/>
  <c r="O298" i="4"/>
  <c r="O299" i="4"/>
  <c r="O300" i="4"/>
  <c r="O301" i="4"/>
  <c r="O302" i="4"/>
  <c r="O303" i="4"/>
  <c r="O304" i="4"/>
  <c r="O305" i="4"/>
  <c r="O306" i="4"/>
  <c r="O307" i="4"/>
  <c r="O308" i="4"/>
  <c r="O309" i="4"/>
  <c r="O310" i="4"/>
  <c r="O311" i="4"/>
  <c r="O312" i="4"/>
  <c r="O313" i="4"/>
  <c r="O314" i="4"/>
  <c r="O315" i="4"/>
  <c r="O316" i="4"/>
  <c r="O317" i="4"/>
  <c r="O318" i="4"/>
  <c r="O319" i="4"/>
  <c r="O320" i="4"/>
  <c r="O321" i="4"/>
  <c r="O322" i="4"/>
  <c r="O323" i="4"/>
  <c r="O324" i="4"/>
  <c r="O325" i="4"/>
  <c r="O326" i="4"/>
  <c r="O327" i="4"/>
  <c r="O328" i="4"/>
  <c r="O329" i="4"/>
  <c r="O330" i="4"/>
  <c r="O331" i="4"/>
  <c r="O332" i="4"/>
  <c r="O333" i="4"/>
  <c r="O334" i="4"/>
  <c r="O335" i="4"/>
  <c r="O336" i="4"/>
  <c r="O337" i="4"/>
  <c r="O338" i="4"/>
  <c r="O339" i="4"/>
  <c r="O340" i="4"/>
  <c r="O341" i="4"/>
  <c r="O342" i="4"/>
  <c r="O343" i="4"/>
  <c r="O344" i="4"/>
  <c r="O345" i="4"/>
  <c r="O346" i="4"/>
  <c r="O347" i="4"/>
  <c r="O348" i="4"/>
  <c r="O349" i="4"/>
  <c r="O350" i="4"/>
  <c r="O351" i="4"/>
  <c r="O352" i="4"/>
  <c r="O353" i="4"/>
  <c r="O354" i="4"/>
  <c r="O355" i="4"/>
  <c r="O356" i="4"/>
  <c r="O357" i="4"/>
  <c r="O358" i="4"/>
  <c r="O359" i="4"/>
  <c r="O360" i="4"/>
  <c r="O361" i="4"/>
  <c r="O362" i="4"/>
  <c r="O363" i="4"/>
  <c r="O364" i="4"/>
  <c r="O365" i="4"/>
  <c r="O366" i="4"/>
  <c r="O367" i="4"/>
  <c r="O368" i="4"/>
  <c r="O369" i="4"/>
  <c r="O370" i="4"/>
  <c r="O371" i="4"/>
  <c r="O372" i="4"/>
  <c r="O373" i="4"/>
  <c r="O374" i="4"/>
  <c r="O375" i="4"/>
  <c r="O376" i="4"/>
  <c r="O377" i="4"/>
  <c r="O378" i="4"/>
  <c r="O379" i="4"/>
  <c r="O380" i="4"/>
  <c r="O381" i="4"/>
  <c r="O382" i="4"/>
  <c r="O383" i="4"/>
  <c r="O384" i="4"/>
  <c r="O385" i="4"/>
  <c r="O386" i="4"/>
  <c r="O387" i="4"/>
  <c r="O388" i="4"/>
  <c r="O389" i="4"/>
  <c r="O390" i="4"/>
  <c r="O391" i="4"/>
  <c r="O392" i="4"/>
  <c r="O393" i="4"/>
  <c r="O394" i="4"/>
  <c r="O395" i="4"/>
  <c r="O396" i="4"/>
  <c r="O397" i="4"/>
  <c r="O398" i="4"/>
  <c r="O399" i="4"/>
  <c r="O400" i="4"/>
  <c r="O401" i="4"/>
  <c r="O402" i="4"/>
  <c r="O403" i="4"/>
  <c r="O404" i="4"/>
  <c r="O405" i="4"/>
  <c r="O406" i="4"/>
  <c r="O407" i="4"/>
  <c r="O408" i="4"/>
  <c r="O409" i="4"/>
  <c r="O410" i="4"/>
  <c r="O411" i="4"/>
  <c r="O412" i="4"/>
  <c r="O413" i="4"/>
  <c r="O414" i="4"/>
  <c r="O415" i="4"/>
  <c r="O416" i="4"/>
  <c r="O417" i="4"/>
  <c r="O418" i="4"/>
  <c r="O419" i="4"/>
  <c r="O420" i="4"/>
  <c r="O421" i="4"/>
  <c r="O422" i="4"/>
  <c r="O423" i="4"/>
  <c r="O424" i="4"/>
  <c r="O425" i="4"/>
  <c r="O426" i="4"/>
  <c r="O427" i="4"/>
  <c r="O428" i="4"/>
  <c r="O429" i="4"/>
  <c r="O430" i="4"/>
  <c r="O431" i="4"/>
  <c r="O432" i="4"/>
  <c r="O433" i="4"/>
  <c r="O434" i="4"/>
  <c r="O435" i="4"/>
  <c r="O436" i="4"/>
  <c r="O437" i="4"/>
  <c r="O438" i="4"/>
  <c r="O439" i="4"/>
  <c r="O440" i="4"/>
  <c r="O441" i="4"/>
  <c r="O442" i="4"/>
  <c r="O443" i="4"/>
  <c r="O444" i="4"/>
  <c r="O445" i="4"/>
  <c r="O446" i="4"/>
  <c r="O447" i="4"/>
  <c r="O448" i="4"/>
  <c r="O449" i="4"/>
  <c r="O450" i="4"/>
  <c r="O451" i="4"/>
  <c r="O452" i="4"/>
  <c r="O453" i="4"/>
  <c r="O454" i="4"/>
  <c r="O455" i="4"/>
  <c r="O456" i="4"/>
  <c r="O457" i="4"/>
  <c r="O458" i="4"/>
  <c r="O459" i="4"/>
  <c r="O460" i="4"/>
  <c r="O461" i="4"/>
  <c r="O462" i="4"/>
  <c r="O463" i="4"/>
  <c r="O464" i="4"/>
  <c r="O465" i="4"/>
  <c r="O466" i="4"/>
  <c r="O467" i="4"/>
  <c r="O468" i="4"/>
  <c r="O469" i="4"/>
  <c r="O470" i="4"/>
  <c r="O471" i="4"/>
  <c r="O472" i="4"/>
  <c r="O473" i="4"/>
  <c r="O474" i="4"/>
  <c r="O475" i="4"/>
  <c r="O476" i="4"/>
  <c r="O477" i="4"/>
  <c r="O478" i="4"/>
  <c r="O479" i="4"/>
  <c r="O480" i="4"/>
  <c r="O481" i="4"/>
  <c r="O482" i="4"/>
  <c r="O483" i="4"/>
  <c r="O484" i="4"/>
  <c r="O485" i="4"/>
  <c r="O486" i="4"/>
  <c r="O487" i="4"/>
  <c r="O488" i="4"/>
  <c r="O489" i="4"/>
  <c r="O490" i="4"/>
  <c r="O491" i="4"/>
  <c r="O492" i="4"/>
  <c r="O493" i="4"/>
  <c r="O494" i="4"/>
  <c r="O495" i="4"/>
  <c r="O496" i="4"/>
  <c r="O497" i="4"/>
  <c r="O498" i="4"/>
  <c r="O499" i="4"/>
  <c r="O500" i="4"/>
  <c r="O501" i="4"/>
  <c r="O5" i="4"/>
  <c r="H5" i="7"/>
  <c r="H6" i="7"/>
  <c r="H7" i="7"/>
  <c r="H8" i="7"/>
  <c r="H9" i="7"/>
  <c r="H10" i="7"/>
  <c r="H11" i="7"/>
  <c r="H12" i="7"/>
  <c r="H13" i="7"/>
  <c r="H14" i="7"/>
  <c r="H15" i="7"/>
  <c r="H16" i="7"/>
  <c r="H17" i="7"/>
  <c r="H18" i="7"/>
  <c r="H19" i="7"/>
  <c r="H20" i="7"/>
  <c r="H21" i="7"/>
  <c r="H22" i="7"/>
  <c r="H23" i="7"/>
  <c r="H24" i="7"/>
  <c r="H25" i="7"/>
  <c r="H26" i="7"/>
  <c r="H27" i="7"/>
  <c r="H28" i="7"/>
  <c r="H29"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H1013" i="7"/>
  <c r="H1014" i="7"/>
  <c r="H1015" i="7"/>
  <c r="H1016" i="7"/>
  <c r="H1017" i="7"/>
  <c r="H1018" i="7"/>
  <c r="H1019" i="7"/>
  <c r="H1020" i="7"/>
  <c r="H1021" i="7"/>
  <c r="H1022" i="7"/>
  <c r="H1023" i="7"/>
  <c r="H1024" i="7"/>
  <c r="H1025" i="7"/>
  <c r="H1026" i="7"/>
  <c r="H1027" i="7"/>
  <c r="H1028" i="7"/>
  <c r="H1029" i="7"/>
  <c r="H1030" i="7"/>
  <c r="H1031" i="7"/>
  <c r="H1032" i="7"/>
  <c r="H1033" i="7"/>
  <c r="H1034" i="7"/>
  <c r="H1035" i="7"/>
  <c r="H1036" i="7"/>
  <c r="H1037" i="7"/>
  <c r="H1038" i="7"/>
  <c r="H1039" i="7"/>
  <c r="H1040" i="7"/>
  <c r="H1041" i="7"/>
  <c r="H1042" i="7"/>
  <c r="H1043" i="7"/>
  <c r="H1044" i="7"/>
  <c r="H1045" i="7"/>
  <c r="H1046" i="7"/>
  <c r="H1047" i="7"/>
  <c r="H1048" i="7"/>
  <c r="H1049" i="7"/>
  <c r="H1050" i="7"/>
  <c r="H1051" i="7"/>
  <c r="H1052" i="7"/>
  <c r="H1053" i="7"/>
  <c r="H1054" i="7"/>
  <c r="H1055" i="7"/>
  <c r="H1056" i="7"/>
  <c r="H1057" i="7"/>
  <c r="H1058" i="7"/>
  <c r="H1059" i="7"/>
  <c r="H1060" i="7"/>
  <c r="H1061" i="7"/>
  <c r="H1062" i="7"/>
  <c r="H1063" i="7"/>
  <c r="H1064" i="7"/>
  <c r="H1065" i="7"/>
  <c r="H1066" i="7"/>
  <c r="H1067" i="7"/>
  <c r="H1068" i="7"/>
  <c r="H1069" i="7"/>
  <c r="H1070" i="7"/>
  <c r="H1071" i="7"/>
  <c r="H1072" i="7"/>
  <c r="H1073" i="7"/>
  <c r="H1074" i="7"/>
  <c r="H1075" i="7"/>
  <c r="H1076" i="7"/>
  <c r="H1077" i="7"/>
  <c r="H1078" i="7"/>
  <c r="H1079" i="7"/>
  <c r="H1080" i="7"/>
  <c r="H1081" i="7"/>
  <c r="H1082" i="7"/>
  <c r="H1083" i="7"/>
  <c r="H1084" i="7"/>
  <c r="H1085" i="7"/>
  <c r="H1086" i="7"/>
  <c r="H1087" i="7"/>
  <c r="H1088" i="7"/>
  <c r="H1089" i="7"/>
  <c r="H1090" i="7"/>
  <c r="H1091" i="7"/>
  <c r="H1092" i="7"/>
  <c r="H1093" i="7"/>
  <c r="H1094" i="7"/>
  <c r="H1095" i="7"/>
  <c r="H1096" i="7"/>
  <c r="H1097" i="7"/>
  <c r="H1098" i="7"/>
  <c r="H1099" i="7"/>
  <c r="H1100" i="7"/>
  <c r="H1101" i="7"/>
  <c r="H1102" i="7"/>
  <c r="H1103" i="7"/>
  <c r="H1104" i="7"/>
  <c r="H1105" i="7"/>
  <c r="H1106" i="7"/>
  <c r="H1107" i="7"/>
  <c r="H1108" i="7"/>
  <c r="H1109" i="7"/>
  <c r="H1110" i="7"/>
  <c r="H1111" i="7"/>
  <c r="H1112" i="7"/>
  <c r="H1113" i="7"/>
  <c r="H1114" i="7"/>
  <c r="H1115" i="7"/>
  <c r="H1116" i="7"/>
  <c r="H1117" i="7"/>
  <c r="H1118" i="7"/>
  <c r="H1119" i="7"/>
  <c r="H1120" i="7"/>
  <c r="H1121" i="7"/>
  <c r="H1122" i="7"/>
  <c r="H1123" i="7"/>
  <c r="H1124" i="7"/>
  <c r="H1125" i="7"/>
  <c r="H1126" i="7"/>
  <c r="H1127" i="7"/>
  <c r="H1128" i="7"/>
  <c r="H1129" i="7"/>
  <c r="H1130" i="7"/>
  <c r="H1131" i="7"/>
  <c r="H1132" i="7"/>
  <c r="H1133" i="7"/>
  <c r="H1134" i="7"/>
  <c r="H1135" i="7"/>
  <c r="H1136" i="7"/>
  <c r="H1137" i="7"/>
  <c r="H1138" i="7"/>
  <c r="H1139" i="7"/>
  <c r="H1140" i="7"/>
  <c r="H1141" i="7"/>
  <c r="H1142" i="7"/>
  <c r="H1143" i="7"/>
  <c r="H1144" i="7"/>
  <c r="H1145" i="7"/>
  <c r="H1146" i="7"/>
  <c r="H1147" i="7"/>
  <c r="H1148" i="7"/>
  <c r="H1149" i="7"/>
  <c r="H1150" i="7"/>
  <c r="H1151" i="7"/>
  <c r="H1152" i="7"/>
  <c r="H1153" i="7"/>
  <c r="H1154" i="7"/>
  <c r="H1155" i="7"/>
  <c r="H1156" i="7"/>
  <c r="H1157" i="7"/>
  <c r="H1158" i="7"/>
  <c r="H1159" i="7"/>
  <c r="H1160" i="7"/>
  <c r="H1161" i="7"/>
  <c r="H1162" i="7"/>
  <c r="H1163" i="7"/>
  <c r="H1164" i="7"/>
  <c r="H1165" i="7"/>
  <c r="H1166" i="7"/>
  <c r="H1167" i="7"/>
  <c r="H1168" i="7"/>
  <c r="H1169" i="7"/>
  <c r="H1170" i="7"/>
  <c r="H1171" i="7"/>
  <c r="H1172" i="7"/>
  <c r="H1173" i="7"/>
  <c r="H1174" i="7"/>
  <c r="H1175" i="7"/>
  <c r="H1176" i="7"/>
  <c r="H1177" i="7"/>
  <c r="H1178" i="7"/>
  <c r="H1179" i="7"/>
  <c r="H1180" i="7"/>
  <c r="H1181" i="7"/>
  <c r="H1182" i="7"/>
  <c r="H1183" i="7"/>
  <c r="H1184" i="7"/>
  <c r="H1185" i="7"/>
  <c r="H1186" i="7"/>
  <c r="H1187" i="7"/>
  <c r="H1188" i="7"/>
  <c r="H1189" i="7"/>
  <c r="H1190" i="7"/>
  <c r="H1191" i="7"/>
  <c r="H1192" i="7"/>
  <c r="H1193" i="7"/>
  <c r="H1194" i="7"/>
  <c r="H1195" i="7"/>
  <c r="H1196" i="7"/>
  <c r="H1197" i="7"/>
  <c r="H1198" i="7"/>
  <c r="H1199" i="7"/>
  <c r="H1200" i="7"/>
  <c r="H1201" i="7"/>
  <c r="H1202" i="7"/>
  <c r="H1203" i="7"/>
  <c r="H1204" i="7"/>
  <c r="H1205" i="7"/>
  <c r="H1206" i="7"/>
  <c r="H1207" i="7"/>
  <c r="H1208" i="7"/>
  <c r="H1209" i="7"/>
  <c r="H1210" i="7"/>
  <c r="H1211" i="7"/>
  <c r="H1212" i="7"/>
  <c r="H1213" i="7"/>
  <c r="H1214" i="7"/>
  <c r="H1215" i="7"/>
  <c r="H1216" i="7"/>
  <c r="H1217" i="7"/>
  <c r="H1218" i="7"/>
  <c r="H1219" i="7"/>
  <c r="H1220" i="7"/>
  <c r="H1221" i="7"/>
  <c r="H1222" i="7"/>
  <c r="H1223" i="7"/>
  <c r="H1224" i="7"/>
  <c r="H1225" i="7"/>
  <c r="H1226" i="7"/>
  <c r="H1227" i="7"/>
  <c r="H1228" i="7"/>
  <c r="H1229" i="7"/>
  <c r="H1230" i="7"/>
  <c r="H1231" i="7"/>
  <c r="H1232" i="7"/>
  <c r="H1233" i="7"/>
  <c r="H1234" i="7"/>
  <c r="H1235" i="7"/>
  <c r="H1236" i="7"/>
  <c r="H1237" i="7"/>
  <c r="H1238" i="7"/>
  <c r="H1239" i="7"/>
  <c r="H1240" i="7"/>
  <c r="H1241" i="7"/>
  <c r="H1242" i="7"/>
  <c r="H1243" i="7"/>
  <c r="H1244" i="7"/>
  <c r="H1245" i="7"/>
  <c r="H1246" i="7"/>
  <c r="H1247" i="7"/>
  <c r="H1248" i="7"/>
  <c r="H1249" i="7"/>
  <c r="H1250" i="7"/>
  <c r="H1251" i="7"/>
  <c r="H1252" i="7"/>
  <c r="H1253" i="7"/>
  <c r="H1254" i="7"/>
  <c r="H1255" i="7"/>
  <c r="H1256" i="7"/>
  <c r="H1257" i="7"/>
  <c r="H1258" i="7"/>
  <c r="H1259" i="7"/>
  <c r="H1260" i="7"/>
  <c r="H1261" i="7"/>
  <c r="H1262" i="7"/>
  <c r="H1263" i="7"/>
  <c r="H1264" i="7"/>
  <c r="H1265" i="7"/>
  <c r="H1266" i="7"/>
  <c r="H1267" i="7"/>
  <c r="H1268" i="7"/>
  <c r="H1269" i="7"/>
  <c r="H1270" i="7"/>
  <c r="H1271" i="7"/>
  <c r="H1272" i="7"/>
  <c r="H1273" i="7"/>
  <c r="H1274" i="7"/>
  <c r="H1275" i="7"/>
  <c r="H1276" i="7"/>
  <c r="H1277" i="7"/>
  <c r="H1278" i="7"/>
  <c r="H1279" i="7"/>
  <c r="H1280" i="7"/>
  <c r="H1281" i="7"/>
  <c r="H1282" i="7"/>
  <c r="H1283" i="7"/>
  <c r="H1284" i="7"/>
  <c r="H1285" i="7"/>
  <c r="H1286" i="7"/>
  <c r="H1287" i="7"/>
  <c r="H1288" i="7"/>
  <c r="H1289" i="7"/>
  <c r="H1290" i="7"/>
  <c r="H1291" i="7"/>
  <c r="H1292" i="7"/>
  <c r="H1293" i="7"/>
  <c r="H1294" i="7"/>
  <c r="H1295" i="7"/>
  <c r="H1296" i="7"/>
  <c r="H1297" i="7"/>
  <c r="H1298" i="7"/>
  <c r="H1299" i="7"/>
  <c r="H1300" i="7"/>
  <c r="H1301" i="7"/>
  <c r="H1302" i="7"/>
  <c r="H1303" i="7"/>
  <c r="H1304" i="7"/>
  <c r="H1305" i="7"/>
  <c r="H1306" i="7"/>
  <c r="H1307" i="7"/>
  <c r="H1308" i="7"/>
  <c r="H1309" i="7"/>
  <c r="H1310" i="7"/>
  <c r="H1311" i="7"/>
  <c r="H1312" i="7"/>
  <c r="H1313" i="7"/>
  <c r="H1314" i="7"/>
  <c r="H1315" i="7"/>
  <c r="H1316" i="7"/>
  <c r="H1317" i="7"/>
  <c r="H1318" i="7"/>
  <c r="H1319" i="7"/>
  <c r="H1320" i="7"/>
  <c r="H1321" i="7"/>
  <c r="H1322" i="7"/>
  <c r="H1323" i="7"/>
  <c r="H1324" i="7"/>
  <c r="H1325" i="7"/>
  <c r="H1326" i="7"/>
  <c r="H1327" i="7"/>
  <c r="H1328" i="7"/>
  <c r="H1329" i="7"/>
  <c r="H1330" i="7"/>
  <c r="H1331" i="7"/>
  <c r="H1332" i="7"/>
  <c r="H1333" i="7"/>
  <c r="H1334" i="7"/>
  <c r="H1335" i="7"/>
  <c r="H1336" i="7"/>
  <c r="H1337" i="7"/>
  <c r="H1338" i="7"/>
  <c r="H1339" i="7"/>
  <c r="H1340" i="7"/>
  <c r="H1341" i="7"/>
  <c r="H1342" i="7"/>
  <c r="H1343" i="7"/>
  <c r="H1344" i="7"/>
  <c r="H1345" i="7"/>
  <c r="H1346" i="7"/>
  <c r="H1347" i="7"/>
  <c r="H1348" i="7"/>
  <c r="H1349" i="7"/>
  <c r="H1350" i="7"/>
  <c r="H1351" i="7"/>
  <c r="H1352" i="7"/>
  <c r="H1353" i="7"/>
  <c r="H1354" i="7"/>
  <c r="H1355" i="7"/>
  <c r="H1356" i="7"/>
  <c r="H1357" i="7"/>
  <c r="H1358" i="7"/>
  <c r="H1359" i="7"/>
  <c r="H1360" i="7"/>
  <c r="H1361" i="7"/>
  <c r="H1362" i="7"/>
  <c r="H1363" i="7"/>
  <c r="H1364" i="7"/>
  <c r="H1365" i="7"/>
  <c r="H1366" i="7"/>
  <c r="H1367" i="7"/>
  <c r="H1368" i="7"/>
  <c r="H1369" i="7"/>
  <c r="H1370" i="7"/>
  <c r="H1371" i="7"/>
  <c r="H1372" i="7"/>
  <c r="H1373" i="7"/>
  <c r="H1374" i="7"/>
  <c r="H1375" i="7"/>
  <c r="H1376" i="7"/>
  <c r="H1377" i="7"/>
  <c r="H1378" i="7"/>
  <c r="H1379" i="7"/>
  <c r="H1380" i="7"/>
  <c r="H1381" i="7"/>
  <c r="H1382" i="7"/>
  <c r="H1383" i="7"/>
  <c r="H1384" i="7"/>
  <c r="H1385" i="7"/>
  <c r="H1386" i="7"/>
  <c r="H1387" i="7"/>
  <c r="H1388" i="7"/>
  <c r="H1389" i="7"/>
  <c r="H1390" i="7"/>
  <c r="H1391" i="7"/>
  <c r="H1392" i="7"/>
  <c r="H1393" i="7"/>
  <c r="H1394" i="7"/>
  <c r="H1395" i="7"/>
  <c r="H1396" i="7"/>
  <c r="H1397" i="7"/>
  <c r="H1398" i="7"/>
  <c r="H1399" i="7"/>
  <c r="H1400" i="7"/>
  <c r="H1401" i="7"/>
  <c r="H1402" i="7"/>
  <c r="H1403" i="7"/>
  <c r="H1404" i="7"/>
  <c r="H1405" i="7"/>
  <c r="H1406" i="7"/>
  <c r="H1407" i="7"/>
  <c r="H1408" i="7"/>
  <c r="H1409" i="7"/>
  <c r="H1410" i="7"/>
  <c r="H1411" i="7"/>
  <c r="H1412" i="7"/>
  <c r="H1413" i="7"/>
  <c r="H1414" i="7"/>
  <c r="H1415" i="7"/>
  <c r="H1416" i="7"/>
  <c r="H1417" i="7"/>
  <c r="H1418" i="7"/>
  <c r="H1419" i="7"/>
  <c r="H1420" i="7"/>
  <c r="H1421" i="7"/>
  <c r="H1422" i="7"/>
  <c r="H1423" i="7"/>
  <c r="H1424" i="7"/>
  <c r="H1425" i="7"/>
  <c r="H1426" i="7"/>
  <c r="H1427" i="7"/>
  <c r="H1428" i="7"/>
  <c r="H1429" i="7"/>
  <c r="H1430" i="7"/>
  <c r="H1431" i="7"/>
  <c r="H1432" i="7"/>
  <c r="H1433" i="7"/>
  <c r="H1434" i="7"/>
  <c r="H1435" i="7"/>
  <c r="H1436" i="7"/>
  <c r="H1437" i="7"/>
  <c r="H1438" i="7"/>
  <c r="H1439" i="7"/>
  <c r="H1440" i="7"/>
  <c r="H1441" i="7"/>
  <c r="H1442" i="7"/>
  <c r="H1443" i="7"/>
  <c r="H1444" i="7"/>
  <c r="H1445" i="7"/>
  <c r="H1446" i="7"/>
  <c r="H1447" i="7"/>
  <c r="H1448" i="7"/>
  <c r="H1449" i="7"/>
  <c r="H1450" i="7"/>
  <c r="H1451" i="7"/>
  <c r="H1452" i="7"/>
  <c r="H1453" i="7"/>
  <c r="H1454" i="7"/>
  <c r="H1455" i="7"/>
  <c r="H1456" i="7"/>
  <c r="H1457" i="7"/>
  <c r="H1458" i="7"/>
  <c r="H1459" i="7"/>
  <c r="H1460" i="7"/>
  <c r="H1461" i="7"/>
  <c r="H1462" i="7"/>
  <c r="H1463" i="7"/>
  <c r="H1464" i="7"/>
  <c r="H1465" i="7"/>
  <c r="H1466" i="7"/>
  <c r="H1467" i="7"/>
  <c r="H1468" i="7"/>
  <c r="H1469" i="7"/>
  <c r="H1470" i="7"/>
  <c r="H1471" i="7"/>
  <c r="H1472" i="7"/>
  <c r="H1473" i="7"/>
  <c r="H1474" i="7"/>
  <c r="H1475" i="7"/>
  <c r="H1476" i="7"/>
  <c r="H1477" i="7"/>
  <c r="H1478" i="7"/>
  <c r="H1479" i="7"/>
  <c r="H1480" i="7"/>
  <c r="H1481" i="7"/>
  <c r="H1482" i="7"/>
  <c r="H1483" i="7"/>
  <c r="H1484" i="7"/>
  <c r="H1485" i="7"/>
  <c r="H1486" i="7"/>
  <c r="H1487" i="7"/>
  <c r="H1488" i="7"/>
  <c r="H1489" i="7"/>
  <c r="H1490" i="7"/>
  <c r="H1491" i="7"/>
  <c r="H1492" i="7"/>
  <c r="H1493" i="7"/>
  <c r="H1494" i="7"/>
  <c r="H1495" i="7"/>
  <c r="H1496" i="7"/>
  <c r="H1497" i="7"/>
  <c r="H1498" i="7"/>
  <c r="H1499" i="7"/>
  <c r="H1500" i="7"/>
  <c r="H1501" i="7"/>
  <c r="H1502" i="7"/>
  <c r="H1503" i="7"/>
  <c r="H1504" i="7"/>
  <c r="H1505" i="7"/>
  <c r="H1506" i="7"/>
  <c r="H1507" i="7"/>
  <c r="H1508" i="7"/>
  <c r="H1509" i="7"/>
  <c r="H1510" i="7"/>
  <c r="H1511" i="7"/>
  <c r="H1512" i="7"/>
  <c r="H1513" i="7"/>
  <c r="H1514" i="7"/>
  <c r="H1515" i="7"/>
  <c r="H1516" i="7"/>
  <c r="H1517" i="7"/>
  <c r="H1518" i="7"/>
  <c r="H1519" i="7"/>
  <c r="H1520" i="7"/>
  <c r="H1521" i="7"/>
  <c r="H1522" i="7"/>
  <c r="H1523" i="7"/>
  <c r="H1524" i="7"/>
  <c r="H1525" i="7"/>
  <c r="H1526" i="7"/>
  <c r="H1527" i="7"/>
  <c r="H1528" i="7"/>
  <c r="H1529" i="7"/>
  <c r="H1530" i="7"/>
  <c r="H1531" i="7"/>
  <c r="H1532" i="7"/>
  <c r="H1533" i="7"/>
  <c r="H1534" i="7"/>
  <c r="H1535" i="7"/>
  <c r="H1536" i="7"/>
  <c r="H1537" i="7"/>
  <c r="H1538" i="7"/>
  <c r="H1539" i="7"/>
  <c r="H1540" i="7"/>
  <c r="H1541" i="7"/>
  <c r="H1542" i="7"/>
  <c r="H1543" i="7"/>
  <c r="H1544" i="7"/>
  <c r="H1545" i="7"/>
  <c r="H1546" i="7"/>
  <c r="H1547" i="7"/>
  <c r="H1548" i="7"/>
  <c r="H1549" i="7"/>
  <c r="H1550" i="7"/>
  <c r="H1551" i="7"/>
  <c r="H1552" i="7"/>
  <c r="H1553" i="7"/>
  <c r="H1554" i="7"/>
  <c r="H1555" i="7"/>
  <c r="H1556" i="7"/>
  <c r="H1557" i="7"/>
  <c r="H1558" i="7"/>
  <c r="H1559" i="7"/>
  <c r="H1560" i="7"/>
  <c r="H1561" i="7"/>
  <c r="H1562" i="7"/>
  <c r="H1563" i="7"/>
  <c r="H1564" i="7"/>
  <c r="H1565" i="7"/>
  <c r="H1566" i="7"/>
  <c r="H1567" i="7"/>
  <c r="H1568" i="7"/>
  <c r="H1569" i="7"/>
  <c r="H1570" i="7"/>
  <c r="H1571" i="7"/>
  <c r="H1572" i="7"/>
  <c r="H1573" i="7"/>
  <c r="H1574" i="7"/>
  <c r="H1575" i="7"/>
  <c r="H1576" i="7"/>
  <c r="H1577" i="7"/>
  <c r="H1578" i="7"/>
  <c r="H1579" i="7"/>
  <c r="H1580" i="7"/>
  <c r="H1581" i="7"/>
  <c r="H1582" i="7"/>
  <c r="H1583" i="7"/>
  <c r="H1584" i="7"/>
  <c r="H1585" i="7"/>
  <c r="H1586" i="7"/>
  <c r="H1587" i="7"/>
  <c r="H1588" i="7"/>
  <c r="H1589" i="7"/>
  <c r="H1590" i="7"/>
  <c r="H1591" i="7"/>
  <c r="H1592" i="7"/>
  <c r="H1593" i="7"/>
  <c r="H1594" i="7"/>
  <c r="H1595" i="7"/>
  <c r="H1596" i="7"/>
  <c r="H1597" i="7"/>
  <c r="H1598" i="7"/>
  <c r="H1599" i="7"/>
  <c r="H1600" i="7"/>
  <c r="H1601" i="7"/>
  <c r="H1602" i="7"/>
  <c r="H1603" i="7"/>
  <c r="H1604" i="7"/>
  <c r="H1605" i="7"/>
  <c r="H1606" i="7"/>
  <c r="H1607" i="7"/>
  <c r="H1608" i="7"/>
  <c r="H1609" i="7"/>
  <c r="H1610" i="7"/>
  <c r="H1611" i="7"/>
  <c r="H1612" i="7"/>
  <c r="H1613" i="7"/>
  <c r="H1614" i="7"/>
  <c r="H1615" i="7"/>
  <c r="H1616" i="7"/>
  <c r="H1617" i="7"/>
  <c r="H1618" i="7"/>
  <c r="H1619" i="7"/>
  <c r="H1620" i="7"/>
  <c r="H1621" i="7"/>
  <c r="H1622" i="7"/>
  <c r="H1623" i="7"/>
  <c r="H1624" i="7"/>
  <c r="H1625" i="7"/>
  <c r="H1626" i="7"/>
  <c r="H1627" i="7"/>
  <c r="H1628" i="7"/>
  <c r="H1629" i="7"/>
  <c r="H1630" i="7"/>
  <c r="H1631" i="7"/>
  <c r="H1632" i="7"/>
  <c r="H1633" i="7"/>
  <c r="H1634" i="7"/>
  <c r="H1635" i="7"/>
  <c r="H1636" i="7"/>
  <c r="H1637" i="7"/>
  <c r="H1638" i="7"/>
  <c r="H1639" i="7"/>
  <c r="H1640" i="7"/>
  <c r="H1641" i="7"/>
  <c r="H1642" i="7"/>
  <c r="H1643" i="7"/>
  <c r="H1644" i="7"/>
  <c r="H1645" i="7"/>
  <c r="H1646" i="7"/>
  <c r="H1647" i="7"/>
  <c r="H1648" i="7"/>
  <c r="H1649" i="7"/>
  <c r="H1650" i="7"/>
  <c r="H1651" i="7"/>
  <c r="H1652" i="7"/>
  <c r="H1653" i="7"/>
  <c r="H1654" i="7"/>
  <c r="H1655" i="7"/>
  <c r="H1656" i="7"/>
  <c r="H1657" i="7"/>
  <c r="H1658" i="7"/>
  <c r="H1659" i="7"/>
  <c r="H1660" i="7"/>
  <c r="H1661" i="7"/>
  <c r="H1662" i="7"/>
  <c r="H1663" i="7"/>
  <c r="H1664" i="7"/>
  <c r="H1665" i="7"/>
  <c r="H1666" i="7"/>
  <c r="H1667" i="7"/>
  <c r="H1668" i="7"/>
  <c r="H1669" i="7"/>
  <c r="H1670" i="7"/>
  <c r="H1671" i="7"/>
  <c r="H1672" i="7"/>
  <c r="H1673" i="7"/>
  <c r="H1674" i="7"/>
  <c r="H1675" i="7"/>
  <c r="H1676" i="7"/>
  <c r="H1677" i="7"/>
  <c r="H1678" i="7"/>
  <c r="H1679" i="7"/>
  <c r="H1680" i="7"/>
  <c r="H1681" i="7"/>
  <c r="H1682" i="7"/>
  <c r="H1683" i="7"/>
  <c r="H1684" i="7"/>
  <c r="H1685" i="7"/>
  <c r="H1686" i="7"/>
  <c r="H1687" i="7"/>
  <c r="H1688" i="7"/>
  <c r="H1689" i="7"/>
  <c r="H1690" i="7"/>
  <c r="H1691" i="7"/>
  <c r="H1692" i="7"/>
  <c r="H1693" i="7"/>
  <c r="H1694" i="7"/>
  <c r="H1695" i="7"/>
  <c r="H1696" i="7"/>
  <c r="H1697" i="7"/>
  <c r="H1698" i="7"/>
  <c r="H1699" i="7"/>
  <c r="H1700" i="7"/>
  <c r="H1701" i="7"/>
  <c r="H1702" i="7"/>
  <c r="H1703" i="7"/>
  <c r="H1704" i="7"/>
  <c r="H1705" i="7"/>
  <c r="H1706" i="7"/>
  <c r="H1707" i="7"/>
  <c r="H1708" i="7"/>
  <c r="H1709" i="7"/>
  <c r="H1710" i="7"/>
  <c r="H1711" i="7"/>
  <c r="H1712" i="7"/>
  <c r="H1713" i="7"/>
  <c r="H1714" i="7"/>
  <c r="H1715" i="7"/>
  <c r="H1716" i="7"/>
  <c r="H1717" i="7"/>
  <c r="H1718" i="7"/>
  <c r="H1719" i="7"/>
  <c r="H1720" i="7"/>
  <c r="H1721" i="7"/>
  <c r="H1722" i="7"/>
  <c r="H1723" i="7"/>
  <c r="H1724" i="7"/>
  <c r="H1725" i="7"/>
  <c r="H1726" i="7"/>
  <c r="H1727" i="7"/>
  <c r="H1728" i="7"/>
  <c r="H1729" i="7"/>
  <c r="H1730" i="7"/>
  <c r="H1731" i="7"/>
  <c r="H1732" i="7"/>
  <c r="H1733" i="7"/>
  <c r="H1734" i="7"/>
  <c r="H1735" i="7"/>
  <c r="H1736" i="7"/>
  <c r="H1737" i="7"/>
  <c r="H1738" i="7"/>
  <c r="H1739" i="7"/>
  <c r="H1740" i="7"/>
  <c r="H1741" i="7"/>
  <c r="H1742" i="7"/>
  <c r="H1743" i="7"/>
  <c r="H1744" i="7"/>
  <c r="H1745" i="7"/>
  <c r="H1746" i="7"/>
  <c r="H1747" i="7"/>
  <c r="H1748" i="7"/>
  <c r="H1749" i="7"/>
  <c r="H1750" i="7"/>
  <c r="H1751" i="7"/>
  <c r="H1752" i="7"/>
  <c r="H1753" i="7"/>
  <c r="H1754" i="7"/>
  <c r="H1755" i="7"/>
  <c r="H1756" i="7"/>
  <c r="H1757" i="7"/>
  <c r="H1758" i="7"/>
  <c r="H1759" i="7"/>
  <c r="H1760" i="7"/>
  <c r="H1761" i="7"/>
  <c r="H1762" i="7"/>
  <c r="H1763" i="7"/>
  <c r="H1764" i="7"/>
  <c r="H1765" i="7"/>
  <c r="H1766" i="7"/>
  <c r="H1767" i="7"/>
  <c r="H1768" i="7"/>
  <c r="H1769" i="7"/>
  <c r="H1770" i="7"/>
  <c r="H1771" i="7"/>
  <c r="H1772" i="7"/>
  <c r="H1773" i="7"/>
  <c r="H1774" i="7"/>
  <c r="H1775" i="7"/>
  <c r="H1776" i="7"/>
  <c r="H1777" i="7"/>
  <c r="H1778" i="7"/>
  <c r="H1779" i="7"/>
  <c r="H1780" i="7"/>
  <c r="H1781" i="7"/>
  <c r="H1782" i="7"/>
  <c r="H1783" i="7"/>
  <c r="H1784" i="7"/>
  <c r="H1785" i="7"/>
  <c r="H1786" i="7"/>
  <c r="H1787" i="7"/>
  <c r="H1788" i="7"/>
  <c r="H1789" i="7"/>
  <c r="H1790" i="7"/>
  <c r="H1791" i="7"/>
  <c r="H1792" i="7"/>
  <c r="H1793" i="7"/>
  <c r="H1794" i="7"/>
  <c r="H1795" i="7"/>
  <c r="H1796" i="7"/>
  <c r="H1797" i="7"/>
  <c r="H1798" i="7"/>
  <c r="H1799" i="7"/>
  <c r="H1800" i="7"/>
  <c r="H1801" i="7"/>
  <c r="H1802" i="7"/>
  <c r="H1803" i="7"/>
  <c r="H1804" i="7"/>
  <c r="H1805" i="7"/>
  <c r="H1806" i="7"/>
  <c r="H1807" i="7"/>
  <c r="H1808" i="7"/>
  <c r="H1809" i="7"/>
  <c r="H1810" i="7"/>
  <c r="H1811" i="7"/>
  <c r="H1812" i="7"/>
  <c r="H1813" i="7"/>
  <c r="H1814" i="7"/>
  <c r="H1815" i="7"/>
  <c r="H1816" i="7"/>
  <c r="H1817" i="7"/>
  <c r="H1818" i="7"/>
  <c r="H1819" i="7"/>
  <c r="H1820" i="7"/>
  <c r="H1821" i="7"/>
  <c r="H1822" i="7"/>
  <c r="H1823" i="7"/>
  <c r="H1824" i="7"/>
  <c r="H1825" i="7"/>
  <c r="H1826" i="7"/>
  <c r="H1827" i="7"/>
  <c r="H1828" i="7"/>
  <c r="H1829" i="7"/>
  <c r="H1830" i="7"/>
  <c r="H1831" i="7"/>
  <c r="H1832" i="7"/>
  <c r="H1833" i="7"/>
  <c r="H1834" i="7"/>
  <c r="H1835" i="7"/>
  <c r="H1836" i="7"/>
  <c r="H1837" i="7"/>
  <c r="H1838" i="7"/>
  <c r="H1839" i="7"/>
  <c r="H1840" i="7"/>
  <c r="H1841" i="7"/>
  <c r="H1842" i="7"/>
  <c r="H1843" i="7"/>
  <c r="H1844" i="7"/>
  <c r="H1845" i="7"/>
  <c r="H1846" i="7"/>
  <c r="H1847" i="7"/>
  <c r="H1848" i="7"/>
  <c r="H1849" i="7"/>
  <c r="H1850" i="7"/>
  <c r="H1851" i="7"/>
  <c r="H1852" i="7"/>
  <c r="H1853" i="7"/>
  <c r="H1854" i="7"/>
  <c r="H1855" i="7"/>
  <c r="H1856" i="7"/>
  <c r="H1857" i="7"/>
  <c r="H1858" i="7"/>
  <c r="H1859" i="7"/>
  <c r="H1860" i="7"/>
  <c r="H1861" i="7"/>
  <c r="H1862" i="7"/>
  <c r="H1863" i="7"/>
  <c r="H1864" i="7"/>
  <c r="H1865" i="7"/>
  <c r="H1866" i="7"/>
  <c r="H1867" i="7"/>
  <c r="H1868" i="7"/>
  <c r="H1869" i="7"/>
  <c r="H1870" i="7"/>
  <c r="H1871" i="7"/>
  <c r="H1872" i="7"/>
  <c r="H1873" i="7"/>
  <c r="H1874" i="7"/>
  <c r="H1875" i="7"/>
  <c r="H1876" i="7"/>
  <c r="H1877" i="7"/>
  <c r="H1878" i="7"/>
  <c r="H1879" i="7"/>
  <c r="H1880" i="7"/>
  <c r="H1881" i="7"/>
  <c r="H1882" i="7"/>
  <c r="H1883" i="7"/>
  <c r="H1884" i="7"/>
  <c r="H1885" i="7"/>
  <c r="H1886" i="7"/>
  <c r="H1887" i="7"/>
  <c r="H1888" i="7"/>
  <c r="H1889" i="7"/>
  <c r="H1890" i="7"/>
  <c r="H1891" i="7"/>
  <c r="H1892" i="7"/>
  <c r="H1893" i="7"/>
  <c r="H1894" i="7"/>
  <c r="H1895" i="7"/>
  <c r="H1896" i="7"/>
  <c r="H1897" i="7"/>
  <c r="H1898" i="7"/>
  <c r="H1899" i="7"/>
  <c r="H1900" i="7"/>
  <c r="H1901" i="7"/>
  <c r="H1902" i="7"/>
  <c r="H1903" i="7"/>
  <c r="H1904" i="7"/>
  <c r="H1905" i="7"/>
  <c r="H1906" i="7"/>
  <c r="H1907" i="7"/>
  <c r="H1908" i="7"/>
  <c r="H1909" i="7"/>
  <c r="H1910" i="7"/>
  <c r="H1911" i="7"/>
  <c r="H1912" i="7"/>
  <c r="H1913" i="7"/>
  <c r="H1914" i="7"/>
  <c r="H1915" i="7"/>
  <c r="H1916" i="7"/>
  <c r="H1917" i="7"/>
  <c r="H1918" i="7"/>
  <c r="H1919" i="7"/>
  <c r="H1920" i="7"/>
  <c r="H1921" i="7"/>
  <c r="H1922" i="7"/>
  <c r="H1923" i="7"/>
  <c r="H1924" i="7"/>
  <c r="H1925" i="7"/>
  <c r="H1926" i="7"/>
  <c r="H1927" i="7"/>
  <c r="H1928" i="7"/>
  <c r="H1929" i="7"/>
  <c r="H1930" i="7"/>
  <c r="H1931" i="7"/>
  <c r="H1932" i="7"/>
  <c r="H1933" i="7"/>
  <c r="H1934" i="7"/>
  <c r="H1935" i="7"/>
  <c r="H1936" i="7"/>
  <c r="H1937" i="7"/>
  <c r="H1938" i="7"/>
  <c r="H1939" i="7"/>
  <c r="H1940" i="7"/>
  <c r="H1941" i="7"/>
  <c r="H1942" i="7"/>
  <c r="H1943" i="7"/>
  <c r="H1944" i="7"/>
  <c r="H1945" i="7"/>
  <c r="H1946" i="7"/>
  <c r="H1947" i="7"/>
  <c r="H1948" i="7"/>
  <c r="H1949" i="7"/>
  <c r="H1950" i="7"/>
  <c r="H1951" i="7"/>
  <c r="H1952" i="7"/>
  <c r="H1953" i="7"/>
  <c r="H1954" i="7"/>
  <c r="H1955" i="7"/>
  <c r="H1956" i="7"/>
  <c r="H1957" i="7"/>
  <c r="H1958" i="7"/>
  <c r="H1959" i="7"/>
  <c r="H1960" i="7"/>
  <c r="H1961" i="7"/>
  <c r="H1962" i="7"/>
  <c r="H1963" i="7"/>
  <c r="H1964" i="7"/>
  <c r="H1965" i="7"/>
  <c r="H1966" i="7"/>
  <c r="H1967" i="7"/>
  <c r="H1968" i="7"/>
  <c r="H1969" i="7"/>
  <c r="H1970" i="7"/>
  <c r="H1971" i="7"/>
  <c r="H1972" i="7"/>
  <c r="H1973" i="7"/>
  <c r="H1974" i="7"/>
  <c r="H1975" i="7"/>
  <c r="H1976" i="7"/>
  <c r="H1977" i="7"/>
  <c r="H1978" i="7"/>
  <c r="H1979" i="7"/>
  <c r="H1980" i="7"/>
  <c r="H1981" i="7"/>
  <c r="H1982" i="7"/>
  <c r="H1983" i="7"/>
  <c r="H1984" i="7"/>
  <c r="H1985" i="7"/>
  <c r="H1986" i="7"/>
  <c r="H1987" i="7"/>
  <c r="H1988" i="7"/>
  <c r="H1989" i="7"/>
  <c r="H1990" i="7"/>
  <c r="H1991" i="7"/>
  <c r="H1992" i="7"/>
  <c r="H1993" i="7"/>
  <c r="H1994" i="7"/>
  <c r="H1995" i="7"/>
  <c r="H1996" i="7"/>
  <c r="H1997" i="7"/>
  <c r="H1998" i="7"/>
  <c r="H1999" i="7"/>
  <c r="H2000" i="7"/>
  <c r="G5" i="7"/>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G1002" i="7"/>
  <c r="G1003" i="7"/>
  <c r="G1004" i="7"/>
  <c r="G1005" i="7"/>
  <c r="G1006" i="7"/>
  <c r="G1007" i="7"/>
  <c r="G1008" i="7"/>
  <c r="G1009" i="7"/>
  <c r="G1010" i="7"/>
  <c r="G1011" i="7"/>
  <c r="G1012" i="7"/>
  <c r="G1013" i="7"/>
  <c r="G1014" i="7"/>
  <c r="G1015" i="7"/>
  <c r="G1016" i="7"/>
  <c r="G1017" i="7"/>
  <c r="G1018" i="7"/>
  <c r="G1019" i="7"/>
  <c r="G1020" i="7"/>
  <c r="G1021" i="7"/>
  <c r="G1022" i="7"/>
  <c r="G1023" i="7"/>
  <c r="G1024" i="7"/>
  <c r="G1025" i="7"/>
  <c r="G1026" i="7"/>
  <c r="G1027" i="7"/>
  <c r="G1028" i="7"/>
  <c r="G1029" i="7"/>
  <c r="G1030" i="7"/>
  <c r="G1031" i="7"/>
  <c r="G1032" i="7"/>
  <c r="G1033" i="7"/>
  <c r="G1034" i="7"/>
  <c r="G1035" i="7"/>
  <c r="G1036" i="7"/>
  <c r="G1037" i="7"/>
  <c r="G1038" i="7"/>
  <c r="G1039" i="7"/>
  <c r="G1040" i="7"/>
  <c r="G1041" i="7"/>
  <c r="G1042" i="7"/>
  <c r="G1043" i="7"/>
  <c r="G1044" i="7"/>
  <c r="G1045" i="7"/>
  <c r="G1046" i="7"/>
  <c r="G1047" i="7"/>
  <c r="G1048" i="7"/>
  <c r="G1049" i="7"/>
  <c r="G1050" i="7"/>
  <c r="G1051" i="7"/>
  <c r="G1052" i="7"/>
  <c r="G1053" i="7"/>
  <c r="G1054" i="7"/>
  <c r="G1055" i="7"/>
  <c r="G1056" i="7"/>
  <c r="G1057" i="7"/>
  <c r="G1058" i="7"/>
  <c r="G1059" i="7"/>
  <c r="G1060" i="7"/>
  <c r="G1061" i="7"/>
  <c r="G1062" i="7"/>
  <c r="G1063" i="7"/>
  <c r="G1064" i="7"/>
  <c r="G1065" i="7"/>
  <c r="G1066" i="7"/>
  <c r="G1067" i="7"/>
  <c r="G1068" i="7"/>
  <c r="G1069" i="7"/>
  <c r="G1070" i="7"/>
  <c r="G1071" i="7"/>
  <c r="G1072" i="7"/>
  <c r="G1073" i="7"/>
  <c r="G1074" i="7"/>
  <c r="G1075" i="7"/>
  <c r="G1076" i="7"/>
  <c r="G1077" i="7"/>
  <c r="G1078" i="7"/>
  <c r="G1079" i="7"/>
  <c r="G1080" i="7"/>
  <c r="G1081" i="7"/>
  <c r="G1082" i="7"/>
  <c r="G1083" i="7"/>
  <c r="G1084" i="7"/>
  <c r="G1085" i="7"/>
  <c r="G1086" i="7"/>
  <c r="G1087" i="7"/>
  <c r="G1088" i="7"/>
  <c r="G1089" i="7"/>
  <c r="G1090" i="7"/>
  <c r="G1091" i="7"/>
  <c r="G1092" i="7"/>
  <c r="G1093" i="7"/>
  <c r="G1094" i="7"/>
  <c r="G1095" i="7"/>
  <c r="G1096" i="7"/>
  <c r="G1097" i="7"/>
  <c r="G1098" i="7"/>
  <c r="G1099" i="7"/>
  <c r="G1100" i="7"/>
  <c r="G1101" i="7"/>
  <c r="G1102" i="7"/>
  <c r="G1103" i="7"/>
  <c r="G1104" i="7"/>
  <c r="G1105" i="7"/>
  <c r="G1106" i="7"/>
  <c r="G1107" i="7"/>
  <c r="G1108" i="7"/>
  <c r="G1109" i="7"/>
  <c r="G1110" i="7"/>
  <c r="G1111" i="7"/>
  <c r="G1112" i="7"/>
  <c r="G1113" i="7"/>
  <c r="G1114" i="7"/>
  <c r="G1115" i="7"/>
  <c r="G1116" i="7"/>
  <c r="G1117" i="7"/>
  <c r="G1118" i="7"/>
  <c r="G1119" i="7"/>
  <c r="G1120" i="7"/>
  <c r="G1121" i="7"/>
  <c r="G1122" i="7"/>
  <c r="G1123" i="7"/>
  <c r="G1124" i="7"/>
  <c r="G1125" i="7"/>
  <c r="G1126" i="7"/>
  <c r="G1127" i="7"/>
  <c r="G1128" i="7"/>
  <c r="G1129" i="7"/>
  <c r="G1130" i="7"/>
  <c r="G1131" i="7"/>
  <c r="G1132" i="7"/>
  <c r="G1133" i="7"/>
  <c r="G1134" i="7"/>
  <c r="G1135" i="7"/>
  <c r="G1136" i="7"/>
  <c r="G1137" i="7"/>
  <c r="G1138" i="7"/>
  <c r="G1139" i="7"/>
  <c r="G1140" i="7"/>
  <c r="G1141" i="7"/>
  <c r="G1142" i="7"/>
  <c r="G1143" i="7"/>
  <c r="G1144" i="7"/>
  <c r="G1145" i="7"/>
  <c r="G1146" i="7"/>
  <c r="G1147" i="7"/>
  <c r="G1148" i="7"/>
  <c r="G1149" i="7"/>
  <c r="G1150" i="7"/>
  <c r="G1151" i="7"/>
  <c r="G1152" i="7"/>
  <c r="G1153" i="7"/>
  <c r="G1154" i="7"/>
  <c r="G1155" i="7"/>
  <c r="G1156" i="7"/>
  <c r="G1157" i="7"/>
  <c r="G1158" i="7"/>
  <c r="G1159" i="7"/>
  <c r="G1160" i="7"/>
  <c r="G1161" i="7"/>
  <c r="G1162" i="7"/>
  <c r="G1163" i="7"/>
  <c r="G1164" i="7"/>
  <c r="G1165" i="7"/>
  <c r="G1166" i="7"/>
  <c r="G1167" i="7"/>
  <c r="G1168" i="7"/>
  <c r="G1169" i="7"/>
  <c r="G1170" i="7"/>
  <c r="G1171" i="7"/>
  <c r="G1172" i="7"/>
  <c r="G1173" i="7"/>
  <c r="G1174" i="7"/>
  <c r="G1175" i="7"/>
  <c r="G1176" i="7"/>
  <c r="G1177" i="7"/>
  <c r="G1178" i="7"/>
  <c r="G1179" i="7"/>
  <c r="G1180" i="7"/>
  <c r="G1181" i="7"/>
  <c r="G1182" i="7"/>
  <c r="G1183" i="7"/>
  <c r="G1184" i="7"/>
  <c r="G1185" i="7"/>
  <c r="G1186" i="7"/>
  <c r="G1187" i="7"/>
  <c r="G1188" i="7"/>
  <c r="G1189" i="7"/>
  <c r="G1190" i="7"/>
  <c r="G1191" i="7"/>
  <c r="G1192" i="7"/>
  <c r="G1193" i="7"/>
  <c r="G1194" i="7"/>
  <c r="G1195" i="7"/>
  <c r="G1196" i="7"/>
  <c r="G1197" i="7"/>
  <c r="G1198" i="7"/>
  <c r="G1199" i="7"/>
  <c r="G1200" i="7"/>
  <c r="G1201" i="7"/>
  <c r="G1202" i="7"/>
  <c r="G1203" i="7"/>
  <c r="G1204" i="7"/>
  <c r="G1205" i="7"/>
  <c r="G1206" i="7"/>
  <c r="G1207" i="7"/>
  <c r="G1208" i="7"/>
  <c r="G1209" i="7"/>
  <c r="G1210" i="7"/>
  <c r="G1211" i="7"/>
  <c r="G1212" i="7"/>
  <c r="G1213" i="7"/>
  <c r="G1214" i="7"/>
  <c r="G1215" i="7"/>
  <c r="G1216" i="7"/>
  <c r="G1217" i="7"/>
  <c r="G1218" i="7"/>
  <c r="G1219" i="7"/>
  <c r="G1220" i="7"/>
  <c r="G1221" i="7"/>
  <c r="G1222" i="7"/>
  <c r="G1223" i="7"/>
  <c r="G1224" i="7"/>
  <c r="G1225" i="7"/>
  <c r="G1226" i="7"/>
  <c r="G1227" i="7"/>
  <c r="G1228" i="7"/>
  <c r="G1229" i="7"/>
  <c r="G1230" i="7"/>
  <c r="G1231" i="7"/>
  <c r="G1232" i="7"/>
  <c r="G1233" i="7"/>
  <c r="G1234" i="7"/>
  <c r="G1235" i="7"/>
  <c r="G1236" i="7"/>
  <c r="G1237" i="7"/>
  <c r="G1238" i="7"/>
  <c r="G1239" i="7"/>
  <c r="G1240" i="7"/>
  <c r="G1241" i="7"/>
  <c r="G1242" i="7"/>
  <c r="G1243" i="7"/>
  <c r="G1244" i="7"/>
  <c r="G1245" i="7"/>
  <c r="G1246" i="7"/>
  <c r="G1247" i="7"/>
  <c r="G1248" i="7"/>
  <c r="G1249" i="7"/>
  <c r="G1250" i="7"/>
  <c r="G1251" i="7"/>
  <c r="G1252" i="7"/>
  <c r="G1253" i="7"/>
  <c r="G1254" i="7"/>
  <c r="G1255" i="7"/>
  <c r="G1256" i="7"/>
  <c r="G1257" i="7"/>
  <c r="G1258" i="7"/>
  <c r="G1259" i="7"/>
  <c r="G1260" i="7"/>
  <c r="G1261" i="7"/>
  <c r="G1262" i="7"/>
  <c r="G1263" i="7"/>
  <c r="G1264" i="7"/>
  <c r="G1265" i="7"/>
  <c r="G1266" i="7"/>
  <c r="G1267" i="7"/>
  <c r="G1268" i="7"/>
  <c r="G1269" i="7"/>
  <c r="G1270" i="7"/>
  <c r="G1271" i="7"/>
  <c r="G1272" i="7"/>
  <c r="G1273" i="7"/>
  <c r="G1274" i="7"/>
  <c r="G1275" i="7"/>
  <c r="G1276" i="7"/>
  <c r="G1277" i="7"/>
  <c r="G1278" i="7"/>
  <c r="G1279" i="7"/>
  <c r="G1280" i="7"/>
  <c r="G1281" i="7"/>
  <c r="G1282" i="7"/>
  <c r="G1283" i="7"/>
  <c r="G1284" i="7"/>
  <c r="G1285" i="7"/>
  <c r="G1286" i="7"/>
  <c r="G1287" i="7"/>
  <c r="G1288" i="7"/>
  <c r="G1289" i="7"/>
  <c r="G1290" i="7"/>
  <c r="G1291" i="7"/>
  <c r="G1292" i="7"/>
  <c r="G1293" i="7"/>
  <c r="G1294" i="7"/>
  <c r="G1295" i="7"/>
  <c r="G1296" i="7"/>
  <c r="G1297" i="7"/>
  <c r="G1298" i="7"/>
  <c r="G1299" i="7"/>
  <c r="G1300" i="7"/>
  <c r="G1301" i="7"/>
  <c r="G1302" i="7"/>
  <c r="G1303" i="7"/>
  <c r="G1304" i="7"/>
  <c r="G1305" i="7"/>
  <c r="G1306" i="7"/>
  <c r="G1307" i="7"/>
  <c r="G1308" i="7"/>
  <c r="G1309" i="7"/>
  <c r="G1310" i="7"/>
  <c r="G1311" i="7"/>
  <c r="G1312" i="7"/>
  <c r="G1313" i="7"/>
  <c r="G1314" i="7"/>
  <c r="G1315" i="7"/>
  <c r="G1316" i="7"/>
  <c r="G1317" i="7"/>
  <c r="G1318" i="7"/>
  <c r="G1319" i="7"/>
  <c r="G1320" i="7"/>
  <c r="G1321" i="7"/>
  <c r="G1322" i="7"/>
  <c r="G1323" i="7"/>
  <c r="G1324" i="7"/>
  <c r="G1325" i="7"/>
  <c r="G1326" i="7"/>
  <c r="G1327" i="7"/>
  <c r="G1328" i="7"/>
  <c r="G1329" i="7"/>
  <c r="G1330" i="7"/>
  <c r="G1331" i="7"/>
  <c r="G1332" i="7"/>
  <c r="G1333" i="7"/>
  <c r="G1334" i="7"/>
  <c r="G1335" i="7"/>
  <c r="G1336" i="7"/>
  <c r="G1337" i="7"/>
  <c r="G1338" i="7"/>
  <c r="G1339" i="7"/>
  <c r="G1340" i="7"/>
  <c r="G1341" i="7"/>
  <c r="G1342" i="7"/>
  <c r="G1343" i="7"/>
  <c r="G1344" i="7"/>
  <c r="G1345" i="7"/>
  <c r="G1346" i="7"/>
  <c r="G1347" i="7"/>
  <c r="G1348" i="7"/>
  <c r="G1349" i="7"/>
  <c r="G1350" i="7"/>
  <c r="G1351" i="7"/>
  <c r="G1352" i="7"/>
  <c r="G1353" i="7"/>
  <c r="G1354" i="7"/>
  <c r="G1355" i="7"/>
  <c r="G1356" i="7"/>
  <c r="G1357" i="7"/>
  <c r="G1358" i="7"/>
  <c r="G1359" i="7"/>
  <c r="G1360" i="7"/>
  <c r="G1361" i="7"/>
  <c r="G1362" i="7"/>
  <c r="G1363" i="7"/>
  <c r="G1364" i="7"/>
  <c r="G1365" i="7"/>
  <c r="G1366" i="7"/>
  <c r="G1367" i="7"/>
  <c r="G1368" i="7"/>
  <c r="G1369" i="7"/>
  <c r="G1370" i="7"/>
  <c r="G1371" i="7"/>
  <c r="G1372" i="7"/>
  <c r="G1373" i="7"/>
  <c r="G1374" i="7"/>
  <c r="G1375" i="7"/>
  <c r="G1376" i="7"/>
  <c r="G1377" i="7"/>
  <c r="G1378" i="7"/>
  <c r="G1379" i="7"/>
  <c r="G1380" i="7"/>
  <c r="G1381" i="7"/>
  <c r="G1382" i="7"/>
  <c r="G1383" i="7"/>
  <c r="G1384" i="7"/>
  <c r="G1385" i="7"/>
  <c r="G1386" i="7"/>
  <c r="G1387" i="7"/>
  <c r="G1388" i="7"/>
  <c r="G1389" i="7"/>
  <c r="G1390" i="7"/>
  <c r="G1391" i="7"/>
  <c r="G1392" i="7"/>
  <c r="G1393" i="7"/>
  <c r="G1394" i="7"/>
  <c r="G1395" i="7"/>
  <c r="G1396" i="7"/>
  <c r="G1397" i="7"/>
  <c r="G1398" i="7"/>
  <c r="G1399" i="7"/>
  <c r="G1400" i="7"/>
  <c r="G1401" i="7"/>
  <c r="G1402" i="7"/>
  <c r="G1403" i="7"/>
  <c r="G1404" i="7"/>
  <c r="G1405" i="7"/>
  <c r="G1406" i="7"/>
  <c r="G1407" i="7"/>
  <c r="G1408" i="7"/>
  <c r="G1409" i="7"/>
  <c r="G1410" i="7"/>
  <c r="G1411" i="7"/>
  <c r="G1412" i="7"/>
  <c r="G1413" i="7"/>
  <c r="G1414" i="7"/>
  <c r="G1415" i="7"/>
  <c r="G1416" i="7"/>
  <c r="G1417" i="7"/>
  <c r="G1418" i="7"/>
  <c r="G1419" i="7"/>
  <c r="G1420" i="7"/>
  <c r="G1421" i="7"/>
  <c r="G1422" i="7"/>
  <c r="G1423" i="7"/>
  <c r="G1424" i="7"/>
  <c r="G1425" i="7"/>
  <c r="G1426" i="7"/>
  <c r="G1427" i="7"/>
  <c r="G1428" i="7"/>
  <c r="G1429" i="7"/>
  <c r="G1430" i="7"/>
  <c r="G1431" i="7"/>
  <c r="G1432" i="7"/>
  <c r="G1433" i="7"/>
  <c r="G1434" i="7"/>
  <c r="G1435" i="7"/>
  <c r="G1436" i="7"/>
  <c r="G1437" i="7"/>
  <c r="G1438" i="7"/>
  <c r="G1439" i="7"/>
  <c r="G1440" i="7"/>
  <c r="G1441" i="7"/>
  <c r="G1442" i="7"/>
  <c r="G1443" i="7"/>
  <c r="G1444" i="7"/>
  <c r="G1445" i="7"/>
  <c r="G1446" i="7"/>
  <c r="G1447" i="7"/>
  <c r="G1448" i="7"/>
  <c r="G1449" i="7"/>
  <c r="G1450" i="7"/>
  <c r="G1451" i="7"/>
  <c r="G1452" i="7"/>
  <c r="G1453" i="7"/>
  <c r="G1454" i="7"/>
  <c r="G1455" i="7"/>
  <c r="G1456" i="7"/>
  <c r="G1457" i="7"/>
  <c r="G1458" i="7"/>
  <c r="G1459" i="7"/>
  <c r="G1460" i="7"/>
  <c r="G1461" i="7"/>
  <c r="G1462" i="7"/>
  <c r="G1463" i="7"/>
  <c r="G1464" i="7"/>
  <c r="G1465" i="7"/>
  <c r="G1466" i="7"/>
  <c r="G1467" i="7"/>
  <c r="G1468" i="7"/>
  <c r="G1469" i="7"/>
  <c r="G1470" i="7"/>
  <c r="G1471" i="7"/>
  <c r="G1472" i="7"/>
  <c r="G1473" i="7"/>
  <c r="G1474" i="7"/>
  <c r="G1475" i="7"/>
  <c r="G1476" i="7"/>
  <c r="G1477" i="7"/>
  <c r="G1478" i="7"/>
  <c r="G1479" i="7"/>
  <c r="G1480" i="7"/>
  <c r="G1481" i="7"/>
  <c r="G1482" i="7"/>
  <c r="G1483" i="7"/>
  <c r="G1484" i="7"/>
  <c r="G1485" i="7"/>
  <c r="G1486" i="7"/>
  <c r="G1487" i="7"/>
  <c r="G1488" i="7"/>
  <c r="G1489" i="7"/>
  <c r="G1490" i="7"/>
  <c r="G1491" i="7"/>
  <c r="G1492" i="7"/>
  <c r="G1493" i="7"/>
  <c r="G1494" i="7"/>
  <c r="G1495" i="7"/>
  <c r="G1496" i="7"/>
  <c r="G1497" i="7"/>
  <c r="G1498" i="7"/>
  <c r="G1499" i="7"/>
  <c r="G1500" i="7"/>
  <c r="G1501" i="7"/>
  <c r="G1502" i="7"/>
  <c r="G1503" i="7"/>
  <c r="G1504" i="7"/>
  <c r="G1505" i="7"/>
  <c r="G1506" i="7"/>
  <c r="G1507" i="7"/>
  <c r="G1508" i="7"/>
  <c r="G1509" i="7"/>
  <c r="G1510" i="7"/>
  <c r="G1511" i="7"/>
  <c r="G1512" i="7"/>
  <c r="G1513" i="7"/>
  <c r="G1514" i="7"/>
  <c r="G1515" i="7"/>
  <c r="G1516" i="7"/>
  <c r="G1517" i="7"/>
  <c r="G1518" i="7"/>
  <c r="G1519" i="7"/>
  <c r="G1520" i="7"/>
  <c r="G1521" i="7"/>
  <c r="G1522" i="7"/>
  <c r="G1523" i="7"/>
  <c r="G1524" i="7"/>
  <c r="G1525" i="7"/>
  <c r="G1526" i="7"/>
  <c r="G1527" i="7"/>
  <c r="G1528" i="7"/>
  <c r="G1529" i="7"/>
  <c r="G1530" i="7"/>
  <c r="G1531" i="7"/>
  <c r="G1532" i="7"/>
  <c r="G1533" i="7"/>
  <c r="G1534" i="7"/>
  <c r="G1535" i="7"/>
  <c r="G1536" i="7"/>
  <c r="G1537" i="7"/>
  <c r="G1538" i="7"/>
  <c r="G1539" i="7"/>
  <c r="G1540" i="7"/>
  <c r="G1541" i="7"/>
  <c r="G1542" i="7"/>
  <c r="G1543" i="7"/>
  <c r="G1544" i="7"/>
  <c r="G1545" i="7"/>
  <c r="G1546" i="7"/>
  <c r="G1547" i="7"/>
  <c r="G1548" i="7"/>
  <c r="G1549" i="7"/>
  <c r="G1550" i="7"/>
  <c r="G1551" i="7"/>
  <c r="G1552" i="7"/>
  <c r="G1553" i="7"/>
  <c r="G1554" i="7"/>
  <c r="G1555" i="7"/>
  <c r="G1556" i="7"/>
  <c r="G1557" i="7"/>
  <c r="G1558" i="7"/>
  <c r="G1559" i="7"/>
  <c r="G1560" i="7"/>
  <c r="G1561" i="7"/>
  <c r="G1562" i="7"/>
  <c r="G1563" i="7"/>
  <c r="G1564" i="7"/>
  <c r="G1565" i="7"/>
  <c r="G1566" i="7"/>
  <c r="G1567" i="7"/>
  <c r="G1568" i="7"/>
  <c r="G1569" i="7"/>
  <c r="G1570" i="7"/>
  <c r="G1571" i="7"/>
  <c r="G1572" i="7"/>
  <c r="G1573" i="7"/>
  <c r="G1574" i="7"/>
  <c r="G1575" i="7"/>
  <c r="G1576" i="7"/>
  <c r="G1577" i="7"/>
  <c r="G1578" i="7"/>
  <c r="G1579" i="7"/>
  <c r="G1580" i="7"/>
  <c r="G1581" i="7"/>
  <c r="G1582" i="7"/>
  <c r="G1583" i="7"/>
  <c r="G1584" i="7"/>
  <c r="G1585" i="7"/>
  <c r="G1586" i="7"/>
  <c r="G1587" i="7"/>
  <c r="G1588" i="7"/>
  <c r="G1589" i="7"/>
  <c r="G1590" i="7"/>
  <c r="G1591" i="7"/>
  <c r="G1592" i="7"/>
  <c r="G1593" i="7"/>
  <c r="G1594" i="7"/>
  <c r="G1595" i="7"/>
  <c r="G1596" i="7"/>
  <c r="G1597" i="7"/>
  <c r="G1598" i="7"/>
  <c r="G1599" i="7"/>
  <c r="G1600" i="7"/>
  <c r="G1601" i="7"/>
  <c r="G1602" i="7"/>
  <c r="G1603" i="7"/>
  <c r="G1604" i="7"/>
  <c r="G1605" i="7"/>
  <c r="G1606" i="7"/>
  <c r="G1607" i="7"/>
  <c r="G1608" i="7"/>
  <c r="G1609" i="7"/>
  <c r="G1610" i="7"/>
  <c r="G1611" i="7"/>
  <c r="G1612" i="7"/>
  <c r="G1613" i="7"/>
  <c r="G1614" i="7"/>
  <c r="G1615" i="7"/>
  <c r="G1616" i="7"/>
  <c r="G1617" i="7"/>
  <c r="G1618" i="7"/>
  <c r="G1619" i="7"/>
  <c r="G1620" i="7"/>
  <c r="G1621" i="7"/>
  <c r="G1622" i="7"/>
  <c r="G1623" i="7"/>
  <c r="G1624" i="7"/>
  <c r="G1625" i="7"/>
  <c r="G1626" i="7"/>
  <c r="G1627" i="7"/>
  <c r="G1628" i="7"/>
  <c r="G1629" i="7"/>
  <c r="G1630" i="7"/>
  <c r="G1631" i="7"/>
  <c r="G1632" i="7"/>
  <c r="G1633" i="7"/>
  <c r="G1634" i="7"/>
  <c r="G1635" i="7"/>
  <c r="G1636" i="7"/>
  <c r="G1637" i="7"/>
  <c r="G1638" i="7"/>
  <c r="G1639" i="7"/>
  <c r="G1640" i="7"/>
  <c r="G1641" i="7"/>
  <c r="G1642" i="7"/>
  <c r="G1643" i="7"/>
  <c r="G1644" i="7"/>
  <c r="G1645" i="7"/>
  <c r="G1646" i="7"/>
  <c r="G1647" i="7"/>
  <c r="G1648" i="7"/>
  <c r="G1649" i="7"/>
  <c r="G1650" i="7"/>
  <c r="G1651" i="7"/>
  <c r="G1652" i="7"/>
  <c r="G1653" i="7"/>
  <c r="G1654" i="7"/>
  <c r="G1655" i="7"/>
  <c r="G1656" i="7"/>
  <c r="G1657" i="7"/>
  <c r="G1658" i="7"/>
  <c r="G1659" i="7"/>
  <c r="G1660" i="7"/>
  <c r="G1661" i="7"/>
  <c r="G1662" i="7"/>
  <c r="G1663" i="7"/>
  <c r="G1664" i="7"/>
  <c r="G1665" i="7"/>
  <c r="G1666" i="7"/>
  <c r="G1667" i="7"/>
  <c r="G1668" i="7"/>
  <c r="G1669" i="7"/>
  <c r="G1670" i="7"/>
  <c r="G1671" i="7"/>
  <c r="G1672" i="7"/>
  <c r="G1673" i="7"/>
  <c r="G1674" i="7"/>
  <c r="G1675" i="7"/>
  <c r="G1676" i="7"/>
  <c r="G1677" i="7"/>
  <c r="G1678" i="7"/>
  <c r="G1679" i="7"/>
  <c r="G1680" i="7"/>
  <c r="G1681" i="7"/>
  <c r="G1682" i="7"/>
  <c r="G1683" i="7"/>
  <c r="G1684" i="7"/>
  <c r="G1685" i="7"/>
  <c r="G1686" i="7"/>
  <c r="G1687" i="7"/>
  <c r="G1688" i="7"/>
  <c r="G1689" i="7"/>
  <c r="G1690" i="7"/>
  <c r="G1691" i="7"/>
  <c r="G1692" i="7"/>
  <c r="G1693" i="7"/>
  <c r="G1694" i="7"/>
  <c r="G1695" i="7"/>
  <c r="G1696" i="7"/>
  <c r="G1697" i="7"/>
  <c r="G1698" i="7"/>
  <c r="G1699" i="7"/>
  <c r="G1700" i="7"/>
  <c r="G1701" i="7"/>
  <c r="G1702" i="7"/>
  <c r="G1703" i="7"/>
  <c r="G1704" i="7"/>
  <c r="G1705" i="7"/>
  <c r="G1706" i="7"/>
  <c r="G1707" i="7"/>
  <c r="G1708" i="7"/>
  <c r="G1709" i="7"/>
  <c r="G1710" i="7"/>
  <c r="G1711" i="7"/>
  <c r="G1712" i="7"/>
  <c r="G1713" i="7"/>
  <c r="G1714" i="7"/>
  <c r="G1715" i="7"/>
  <c r="G1716" i="7"/>
  <c r="G1717" i="7"/>
  <c r="G1718" i="7"/>
  <c r="G1719" i="7"/>
  <c r="G1720" i="7"/>
  <c r="G1721" i="7"/>
  <c r="G1722" i="7"/>
  <c r="G1723" i="7"/>
  <c r="G1724" i="7"/>
  <c r="G1725" i="7"/>
  <c r="G1726" i="7"/>
  <c r="G1727" i="7"/>
  <c r="G1728" i="7"/>
  <c r="G1729" i="7"/>
  <c r="G1730" i="7"/>
  <c r="G1731" i="7"/>
  <c r="G1732" i="7"/>
  <c r="G1733" i="7"/>
  <c r="G1734" i="7"/>
  <c r="G1735" i="7"/>
  <c r="G1736" i="7"/>
  <c r="G1737" i="7"/>
  <c r="G1738" i="7"/>
  <c r="G1739" i="7"/>
  <c r="G1740" i="7"/>
  <c r="G1741" i="7"/>
  <c r="G1742" i="7"/>
  <c r="G1743" i="7"/>
  <c r="G1744" i="7"/>
  <c r="G1745" i="7"/>
  <c r="G1746" i="7"/>
  <c r="G1747" i="7"/>
  <c r="G1748" i="7"/>
  <c r="G1749" i="7"/>
  <c r="G1750" i="7"/>
  <c r="G1751" i="7"/>
  <c r="G1752" i="7"/>
  <c r="G1753" i="7"/>
  <c r="G1754" i="7"/>
  <c r="G1755" i="7"/>
  <c r="G1756" i="7"/>
  <c r="G1757" i="7"/>
  <c r="G1758" i="7"/>
  <c r="G1759" i="7"/>
  <c r="G1760" i="7"/>
  <c r="G1761" i="7"/>
  <c r="G1762" i="7"/>
  <c r="G1763" i="7"/>
  <c r="G1764" i="7"/>
  <c r="G1765" i="7"/>
  <c r="G1766" i="7"/>
  <c r="G1767" i="7"/>
  <c r="G1768" i="7"/>
  <c r="G1769" i="7"/>
  <c r="G1770" i="7"/>
  <c r="G1771" i="7"/>
  <c r="G1772" i="7"/>
  <c r="G1773" i="7"/>
  <c r="G1774" i="7"/>
  <c r="G1775" i="7"/>
  <c r="G1776" i="7"/>
  <c r="G1777" i="7"/>
  <c r="G1778" i="7"/>
  <c r="G1779" i="7"/>
  <c r="G1780" i="7"/>
  <c r="G1781" i="7"/>
  <c r="G1782" i="7"/>
  <c r="G1783" i="7"/>
  <c r="G1784" i="7"/>
  <c r="G1785" i="7"/>
  <c r="G1786" i="7"/>
  <c r="G1787" i="7"/>
  <c r="G1788" i="7"/>
  <c r="G1789" i="7"/>
  <c r="G1790" i="7"/>
  <c r="G1791" i="7"/>
  <c r="G1792" i="7"/>
  <c r="G1793" i="7"/>
  <c r="G1794" i="7"/>
  <c r="G1795" i="7"/>
  <c r="G1796" i="7"/>
  <c r="G1797" i="7"/>
  <c r="G1798" i="7"/>
  <c r="G1799" i="7"/>
  <c r="G1800" i="7"/>
  <c r="G1801" i="7"/>
  <c r="G1802" i="7"/>
  <c r="G1803" i="7"/>
  <c r="G1804" i="7"/>
  <c r="G1805" i="7"/>
  <c r="G1806" i="7"/>
  <c r="G1807" i="7"/>
  <c r="G1808" i="7"/>
  <c r="G1809" i="7"/>
  <c r="G1810" i="7"/>
  <c r="G1811" i="7"/>
  <c r="G1812" i="7"/>
  <c r="G1813" i="7"/>
  <c r="G1814" i="7"/>
  <c r="G1815" i="7"/>
  <c r="G1816" i="7"/>
  <c r="G1817" i="7"/>
  <c r="G1818" i="7"/>
  <c r="G1819" i="7"/>
  <c r="G1820" i="7"/>
  <c r="G1821" i="7"/>
  <c r="G1822" i="7"/>
  <c r="G1823" i="7"/>
  <c r="G1824" i="7"/>
  <c r="G1825" i="7"/>
  <c r="G1826" i="7"/>
  <c r="G1827" i="7"/>
  <c r="G1828" i="7"/>
  <c r="G1829" i="7"/>
  <c r="G1830" i="7"/>
  <c r="G1831" i="7"/>
  <c r="G1832" i="7"/>
  <c r="G1833" i="7"/>
  <c r="G1834" i="7"/>
  <c r="G1835" i="7"/>
  <c r="G1836" i="7"/>
  <c r="G1837" i="7"/>
  <c r="G1838" i="7"/>
  <c r="G1839" i="7"/>
  <c r="G1840" i="7"/>
  <c r="G1841" i="7"/>
  <c r="G1842" i="7"/>
  <c r="G1843" i="7"/>
  <c r="G1844" i="7"/>
  <c r="G1845" i="7"/>
  <c r="G1846" i="7"/>
  <c r="G1847" i="7"/>
  <c r="G1848" i="7"/>
  <c r="G1849" i="7"/>
  <c r="G1850" i="7"/>
  <c r="G1851" i="7"/>
  <c r="G1852" i="7"/>
  <c r="G1853" i="7"/>
  <c r="G1854" i="7"/>
  <c r="G1855" i="7"/>
  <c r="G1856" i="7"/>
  <c r="G1857" i="7"/>
  <c r="G1858" i="7"/>
  <c r="G1859" i="7"/>
  <c r="G1860" i="7"/>
  <c r="G1861" i="7"/>
  <c r="G1862" i="7"/>
  <c r="G1863" i="7"/>
  <c r="G1864" i="7"/>
  <c r="G1865" i="7"/>
  <c r="G1866" i="7"/>
  <c r="G1867" i="7"/>
  <c r="G1868" i="7"/>
  <c r="G1869" i="7"/>
  <c r="G1870" i="7"/>
  <c r="G1871" i="7"/>
  <c r="G1872" i="7"/>
  <c r="G1873" i="7"/>
  <c r="G1874" i="7"/>
  <c r="G1875" i="7"/>
  <c r="G1876" i="7"/>
  <c r="G1877" i="7"/>
  <c r="G1878" i="7"/>
  <c r="G1879" i="7"/>
  <c r="G1880" i="7"/>
  <c r="G1881" i="7"/>
  <c r="G1882" i="7"/>
  <c r="G1883" i="7"/>
  <c r="G1884" i="7"/>
  <c r="G1885" i="7"/>
  <c r="G1886" i="7"/>
  <c r="G1887" i="7"/>
  <c r="G1888" i="7"/>
  <c r="G1889" i="7"/>
  <c r="G1890" i="7"/>
  <c r="G1891" i="7"/>
  <c r="G1892" i="7"/>
  <c r="G1893" i="7"/>
  <c r="G1894" i="7"/>
  <c r="G1895" i="7"/>
  <c r="G1896" i="7"/>
  <c r="G1897" i="7"/>
  <c r="G1898" i="7"/>
  <c r="G1899" i="7"/>
  <c r="G1900" i="7"/>
  <c r="G1901" i="7"/>
  <c r="G1902" i="7"/>
  <c r="G1903" i="7"/>
  <c r="G1904" i="7"/>
  <c r="G1905" i="7"/>
  <c r="G1906" i="7"/>
  <c r="G1907" i="7"/>
  <c r="G1908" i="7"/>
  <c r="G1909" i="7"/>
  <c r="G1910" i="7"/>
  <c r="G1911" i="7"/>
  <c r="G1912" i="7"/>
  <c r="G1913" i="7"/>
  <c r="G1914" i="7"/>
  <c r="G1915" i="7"/>
  <c r="G1916" i="7"/>
  <c r="G1917" i="7"/>
  <c r="G1918" i="7"/>
  <c r="G1919" i="7"/>
  <c r="G1920" i="7"/>
  <c r="G1921" i="7"/>
  <c r="G1922" i="7"/>
  <c r="G1923" i="7"/>
  <c r="G1924" i="7"/>
  <c r="G1925" i="7"/>
  <c r="G1926" i="7"/>
  <c r="G1927" i="7"/>
  <c r="G1928" i="7"/>
  <c r="G1929" i="7"/>
  <c r="G1930" i="7"/>
  <c r="G1931" i="7"/>
  <c r="G1932" i="7"/>
  <c r="G1933" i="7"/>
  <c r="G1934" i="7"/>
  <c r="G1935" i="7"/>
  <c r="G1936" i="7"/>
  <c r="G1937" i="7"/>
  <c r="G1938" i="7"/>
  <c r="G1939" i="7"/>
  <c r="G1940" i="7"/>
  <c r="G1941" i="7"/>
  <c r="G1942" i="7"/>
  <c r="G1943" i="7"/>
  <c r="G1944" i="7"/>
  <c r="G1945" i="7"/>
  <c r="G1946" i="7"/>
  <c r="G1947" i="7"/>
  <c r="G1948" i="7"/>
  <c r="G1949" i="7"/>
  <c r="G1950" i="7"/>
  <c r="G1951" i="7"/>
  <c r="G1952" i="7"/>
  <c r="G1953" i="7"/>
  <c r="G1954" i="7"/>
  <c r="G1955" i="7"/>
  <c r="G1956" i="7"/>
  <c r="G1957" i="7"/>
  <c r="G1958" i="7"/>
  <c r="G1959" i="7"/>
  <c r="G1960" i="7"/>
  <c r="G1961" i="7"/>
  <c r="G1962" i="7"/>
  <c r="G1963" i="7"/>
  <c r="G1964" i="7"/>
  <c r="G1965" i="7"/>
  <c r="G1966" i="7"/>
  <c r="G1967" i="7"/>
  <c r="G1968" i="7"/>
  <c r="G1969" i="7"/>
  <c r="G1970" i="7"/>
  <c r="G1971" i="7"/>
  <c r="G1972" i="7"/>
  <c r="G1973" i="7"/>
  <c r="G1974" i="7"/>
  <c r="G1975" i="7"/>
  <c r="G1976" i="7"/>
  <c r="G1977" i="7"/>
  <c r="G1978" i="7"/>
  <c r="G1979" i="7"/>
  <c r="G1980" i="7"/>
  <c r="G1981" i="7"/>
  <c r="G1982" i="7"/>
  <c r="G1983" i="7"/>
  <c r="G1984" i="7"/>
  <c r="G1985" i="7"/>
  <c r="G1986" i="7"/>
  <c r="G1987" i="7"/>
  <c r="G1988" i="7"/>
  <c r="G1989" i="7"/>
  <c r="G1990" i="7"/>
  <c r="G1991" i="7"/>
  <c r="G1992" i="7"/>
  <c r="G1993" i="7"/>
  <c r="G1994" i="7"/>
  <c r="G1995" i="7"/>
  <c r="G1996" i="7"/>
  <c r="G1997" i="7"/>
  <c r="G1998" i="7"/>
  <c r="G1999" i="7"/>
  <c r="G2000" i="7"/>
  <c r="F5" i="7"/>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0" i="7"/>
  <c r="F631" i="7"/>
  <c r="F632" i="7"/>
  <c r="F633" i="7"/>
  <c r="F634" i="7"/>
  <c r="F635" i="7"/>
  <c r="F636" i="7"/>
  <c r="F637" i="7"/>
  <c r="F638" i="7"/>
  <c r="F639" i="7"/>
  <c r="F640" i="7"/>
  <c r="F641" i="7"/>
  <c r="F642" i="7"/>
  <c r="F643" i="7"/>
  <c r="F644" i="7"/>
  <c r="F645" i="7"/>
  <c r="F646" i="7"/>
  <c r="F647" i="7"/>
  <c r="F648" i="7"/>
  <c r="F649" i="7"/>
  <c r="F650" i="7"/>
  <c r="F651" i="7"/>
  <c r="F652" i="7"/>
  <c r="F653" i="7"/>
  <c r="F654" i="7"/>
  <c r="F655" i="7"/>
  <c r="F656" i="7"/>
  <c r="F657" i="7"/>
  <c r="F658" i="7"/>
  <c r="F659" i="7"/>
  <c r="F660" i="7"/>
  <c r="F661" i="7"/>
  <c r="F662" i="7"/>
  <c r="F663" i="7"/>
  <c r="F664" i="7"/>
  <c r="F665" i="7"/>
  <c r="F666" i="7"/>
  <c r="F667" i="7"/>
  <c r="F668" i="7"/>
  <c r="F669" i="7"/>
  <c r="F670" i="7"/>
  <c r="F671" i="7"/>
  <c r="F672" i="7"/>
  <c r="F673" i="7"/>
  <c r="F674" i="7"/>
  <c r="F675" i="7"/>
  <c r="F676" i="7"/>
  <c r="F677" i="7"/>
  <c r="F678" i="7"/>
  <c r="F679" i="7"/>
  <c r="F680" i="7"/>
  <c r="F681" i="7"/>
  <c r="F682" i="7"/>
  <c r="F683" i="7"/>
  <c r="F684" i="7"/>
  <c r="F685" i="7"/>
  <c r="F686" i="7"/>
  <c r="F687" i="7"/>
  <c r="F688" i="7"/>
  <c r="F689" i="7"/>
  <c r="F690" i="7"/>
  <c r="F691" i="7"/>
  <c r="F692" i="7"/>
  <c r="F693" i="7"/>
  <c r="F694" i="7"/>
  <c r="F695" i="7"/>
  <c r="F696" i="7"/>
  <c r="F697" i="7"/>
  <c r="F698" i="7"/>
  <c r="F699" i="7"/>
  <c r="F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F731" i="7"/>
  <c r="F732" i="7"/>
  <c r="F733" i="7"/>
  <c r="F734" i="7"/>
  <c r="F735" i="7"/>
  <c r="F736" i="7"/>
  <c r="F737" i="7"/>
  <c r="F738" i="7"/>
  <c r="F739" i="7"/>
  <c r="F740" i="7"/>
  <c r="F741" i="7"/>
  <c r="F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2"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F900" i="7"/>
  <c r="F901" i="7"/>
  <c r="F902" i="7"/>
  <c r="F903" i="7"/>
  <c r="F904" i="7"/>
  <c r="F905" i="7"/>
  <c r="F906" i="7"/>
  <c r="F907" i="7"/>
  <c r="F908" i="7"/>
  <c r="F909" i="7"/>
  <c r="F910" i="7"/>
  <c r="F911" i="7"/>
  <c r="F912" i="7"/>
  <c r="F913" i="7"/>
  <c r="F914" i="7"/>
  <c r="F915" i="7"/>
  <c r="F916" i="7"/>
  <c r="F917" i="7"/>
  <c r="F918" i="7"/>
  <c r="F919" i="7"/>
  <c r="F920"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F1002" i="7"/>
  <c r="F1003" i="7"/>
  <c r="F1004" i="7"/>
  <c r="F1005" i="7"/>
  <c r="F1006" i="7"/>
  <c r="F1007" i="7"/>
  <c r="F1008" i="7"/>
  <c r="F1009" i="7"/>
  <c r="F1010" i="7"/>
  <c r="F1011" i="7"/>
  <c r="F1012" i="7"/>
  <c r="F1013" i="7"/>
  <c r="F1014" i="7"/>
  <c r="F1015" i="7"/>
  <c r="F1016" i="7"/>
  <c r="F1017" i="7"/>
  <c r="F1018" i="7"/>
  <c r="F1019" i="7"/>
  <c r="F1020" i="7"/>
  <c r="F1021" i="7"/>
  <c r="F1022" i="7"/>
  <c r="F1023" i="7"/>
  <c r="F1024" i="7"/>
  <c r="F1025" i="7"/>
  <c r="F1026" i="7"/>
  <c r="F1027" i="7"/>
  <c r="F1028" i="7"/>
  <c r="F1029" i="7"/>
  <c r="F1030" i="7"/>
  <c r="F1031" i="7"/>
  <c r="F1032" i="7"/>
  <c r="F1033" i="7"/>
  <c r="F1034" i="7"/>
  <c r="F1035" i="7"/>
  <c r="F1036" i="7"/>
  <c r="F1037" i="7"/>
  <c r="F1038" i="7"/>
  <c r="F1039" i="7"/>
  <c r="F1040" i="7"/>
  <c r="F1041" i="7"/>
  <c r="F1042" i="7"/>
  <c r="F1043" i="7"/>
  <c r="F1044" i="7"/>
  <c r="F1045" i="7"/>
  <c r="F1046" i="7"/>
  <c r="F1047" i="7"/>
  <c r="F1048" i="7"/>
  <c r="F1049" i="7"/>
  <c r="F1050" i="7"/>
  <c r="F1051" i="7"/>
  <c r="F1052" i="7"/>
  <c r="F1053" i="7"/>
  <c r="F1054" i="7"/>
  <c r="F1055" i="7"/>
  <c r="F1056" i="7"/>
  <c r="F1057" i="7"/>
  <c r="F1058" i="7"/>
  <c r="F1059" i="7"/>
  <c r="F1060" i="7"/>
  <c r="F1061" i="7"/>
  <c r="F1062" i="7"/>
  <c r="F1063" i="7"/>
  <c r="F1064" i="7"/>
  <c r="F1065" i="7"/>
  <c r="F1066" i="7"/>
  <c r="F1067" i="7"/>
  <c r="F1068" i="7"/>
  <c r="F1069" i="7"/>
  <c r="F1070" i="7"/>
  <c r="F1071" i="7"/>
  <c r="F1072" i="7"/>
  <c r="F1073" i="7"/>
  <c r="F1074" i="7"/>
  <c r="F1075" i="7"/>
  <c r="F1076" i="7"/>
  <c r="F1077" i="7"/>
  <c r="F1078" i="7"/>
  <c r="F1079" i="7"/>
  <c r="F1080" i="7"/>
  <c r="F1081" i="7"/>
  <c r="F1082" i="7"/>
  <c r="F1083" i="7"/>
  <c r="F1084" i="7"/>
  <c r="F1085" i="7"/>
  <c r="F1086" i="7"/>
  <c r="F1087" i="7"/>
  <c r="F1088" i="7"/>
  <c r="F1089" i="7"/>
  <c r="F1090" i="7"/>
  <c r="F1091" i="7"/>
  <c r="F1092" i="7"/>
  <c r="F1093" i="7"/>
  <c r="F1094" i="7"/>
  <c r="F1095" i="7"/>
  <c r="F1096" i="7"/>
  <c r="F1097" i="7"/>
  <c r="F1098" i="7"/>
  <c r="F1099" i="7"/>
  <c r="F1100" i="7"/>
  <c r="F1101" i="7"/>
  <c r="F1102" i="7"/>
  <c r="F1103" i="7"/>
  <c r="F1104" i="7"/>
  <c r="F1105" i="7"/>
  <c r="F1106" i="7"/>
  <c r="F1107" i="7"/>
  <c r="F1108" i="7"/>
  <c r="F1109" i="7"/>
  <c r="F1110" i="7"/>
  <c r="F1111" i="7"/>
  <c r="F1112" i="7"/>
  <c r="F1113" i="7"/>
  <c r="F1114" i="7"/>
  <c r="F1115" i="7"/>
  <c r="F1116" i="7"/>
  <c r="F1117" i="7"/>
  <c r="F1118" i="7"/>
  <c r="F1119" i="7"/>
  <c r="F1120" i="7"/>
  <c r="F1121" i="7"/>
  <c r="F1122" i="7"/>
  <c r="F1123" i="7"/>
  <c r="F1124" i="7"/>
  <c r="F1125" i="7"/>
  <c r="F1126" i="7"/>
  <c r="F1127" i="7"/>
  <c r="F1128" i="7"/>
  <c r="F1129" i="7"/>
  <c r="F1130" i="7"/>
  <c r="F1131" i="7"/>
  <c r="F1132" i="7"/>
  <c r="F1133" i="7"/>
  <c r="F1134" i="7"/>
  <c r="F1135" i="7"/>
  <c r="F1136" i="7"/>
  <c r="F1137" i="7"/>
  <c r="F1138" i="7"/>
  <c r="F1139" i="7"/>
  <c r="F1140" i="7"/>
  <c r="F1141" i="7"/>
  <c r="F1142" i="7"/>
  <c r="F1143" i="7"/>
  <c r="F1144" i="7"/>
  <c r="F1145" i="7"/>
  <c r="F1146" i="7"/>
  <c r="F1147" i="7"/>
  <c r="F1148" i="7"/>
  <c r="F1149" i="7"/>
  <c r="F1150" i="7"/>
  <c r="F1151" i="7"/>
  <c r="F1152" i="7"/>
  <c r="F1153" i="7"/>
  <c r="F1154" i="7"/>
  <c r="F1155" i="7"/>
  <c r="F1156" i="7"/>
  <c r="F1157" i="7"/>
  <c r="F1158" i="7"/>
  <c r="F1159" i="7"/>
  <c r="F1160" i="7"/>
  <c r="F1161" i="7"/>
  <c r="F1162" i="7"/>
  <c r="F1163" i="7"/>
  <c r="F1164" i="7"/>
  <c r="F1165" i="7"/>
  <c r="F1166" i="7"/>
  <c r="F1167" i="7"/>
  <c r="F1168" i="7"/>
  <c r="F1169" i="7"/>
  <c r="F1170" i="7"/>
  <c r="F1171" i="7"/>
  <c r="F1172" i="7"/>
  <c r="F1173" i="7"/>
  <c r="F1174" i="7"/>
  <c r="F1175" i="7"/>
  <c r="F1176" i="7"/>
  <c r="F1177" i="7"/>
  <c r="F1178" i="7"/>
  <c r="F1179" i="7"/>
  <c r="F1180" i="7"/>
  <c r="F1181" i="7"/>
  <c r="F1182" i="7"/>
  <c r="F1183" i="7"/>
  <c r="F1184" i="7"/>
  <c r="F1185" i="7"/>
  <c r="F1186" i="7"/>
  <c r="F1187" i="7"/>
  <c r="F1188" i="7"/>
  <c r="F1189" i="7"/>
  <c r="F1190" i="7"/>
  <c r="F1191" i="7"/>
  <c r="F1192" i="7"/>
  <c r="F1193" i="7"/>
  <c r="F1194" i="7"/>
  <c r="F1195" i="7"/>
  <c r="F1196" i="7"/>
  <c r="F1197" i="7"/>
  <c r="F1198" i="7"/>
  <c r="F1199" i="7"/>
  <c r="F1200" i="7"/>
  <c r="F1201" i="7"/>
  <c r="F1202" i="7"/>
  <c r="F1203" i="7"/>
  <c r="F1204" i="7"/>
  <c r="F1205" i="7"/>
  <c r="F1206" i="7"/>
  <c r="F1207" i="7"/>
  <c r="F1208" i="7"/>
  <c r="F1209" i="7"/>
  <c r="F1210" i="7"/>
  <c r="F1211" i="7"/>
  <c r="F1212" i="7"/>
  <c r="F1213" i="7"/>
  <c r="F1214" i="7"/>
  <c r="F1215" i="7"/>
  <c r="F1216" i="7"/>
  <c r="F1217" i="7"/>
  <c r="F1218" i="7"/>
  <c r="F1219" i="7"/>
  <c r="F1220" i="7"/>
  <c r="F1221" i="7"/>
  <c r="F1222" i="7"/>
  <c r="F1223" i="7"/>
  <c r="F1224" i="7"/>
  <c r="F1225" i="7"/>
  <c r="F1226" i="7"/>
  <c r="F1227" i="7"/>
  <c r="F1228" i="7"/>
  <c r="F1229" i="7"/>
  <c r="F1230" i="7"/>
  <c r="F1231" i="7"/>
  <c r="F1232" i="7"/>
  <c r="F1233" i="7"/>
  <c r="F1234" i="7"/>
  <c r="F1235" i="7"/>
  <c r="F1236" i="7"/>
  <c r="F1237" i="7"/>
  <c r="F1238" i="7"/>
  <c r="F1239" i="7"/>
  <c r="F1240" i="7"/>
  <c r="F1241" i="7"/>
  <c r="F1242" i="7"/>
  <c r="F1243" i="7"/>
  <c r="F1244" i="7"/>
  <c r="F1245" i="7"/>
  <c r="F1246" i="7"/>
  <c r="F1247" i="7"/>
  <c r="F1248" i="7"/>
  <c r="F1249" i="7"/>
  <c r="F1250" i="7"/>
  <c r="F1251" i="7"/>
  <c r="F1252" i="7"/>
  <c r="F1253" i="7"/>
  <c r="F1254" i="7"/>
  <c r="F1255" i="7"/>
  <c r="F1256" i="7"/>
  <c r="F1257" i="7"/>
  <c r="F1258" i="7"/>
  <c r="F1259" i="7"/>
  <c r="F1260" i="7"/>
  <c r="F1261" i="7"/>
  <c r="F1262" i="7"/>
  <c r="F1263" i="7"/>
  <c r="F1264" i="7"/>
  <c r="F1265" i="7"/>
  <c r="F1266" i="7"/>
  <c r="F1267" i="7"/>
  <c r="F1268" i="7"/>
  <c r="F1269" i="7"/>
  <c r="F1270" i="7"/>
  <c r="F1271" i="7"/>
  <c r="F1272" i="7"/>
  <c r="F1273" i="7"/>
  <c r="F1274" i="7"/>
  <c r="F1275" i="7"/>
  <c r="F1276" i="7"/>
  <c r="F1277" i="7"/>
  <c r="F1278" i="7"/>
  <c r="F1279" i="7"/>
  <c r="F1280" i="7"/>
  <c r="F1281" i="7"/>
  <c r="F1282" i="7"/>
  <c r="F1283" i="7"/>
  <c r="F1284" i="7"/>
  <c r="F1285" i="7"/>
  <c r="F1286" i="7"/>
  <c r="F1287" i="7"/>
  <c r="F1288" i="7"/>
  <c r="F1289" i="7"/>
  <c r="F1290" i="7"/>
  <c r="F1291" i="7"/>
  <c r="F1292" i="7"/>
  <c r="F1293" i="7"/>
  <c r="F1294" i="7"/>
  <c r="F1295" i="7"/>
  <c r="F1296" i="7"/>
  <c r="F1297" i="7"/>
  <c r="F1298" i="7"/>
  <c r="F1299" i="7"/>
  <c r="F1300" i="7"/>
  <c r="F1301" i="7"/>
  <c r="F1302" i="7"/>
  <c r="F1303" i="7"/>
  <c r="F1304" i="7"/>
  <c r="F1305" i="7"/>
  <c r="F1306" i="7"/>
  <c r="F1307" i="7"/>
  <c r="F1308" i="7"/>
  <c r="F1309" i="7"/>
  <c r="F1310" i="7"/>
  <c r="F1311" i="7"/>
  <c r="F1312" i="7"/>
  <c r="F1313" i="7"/>
  <c r="F1314" i="7"/>
  <c r="F1315" i="7"/>
  <c r="F1316" i="7"/>
  <c r="F1317" i="7"/>
  <c r="F1318" i="7"/>
  <c r="F1319" i="7"/>
  <c r="F1320" i="7"/>
  <c r="F1321" i="7"/>
  <c r="F1322" i="7"/>
  <c r="F1323" i="7"/>
  <c r="F1324" i="7"/>
  <c r="F1325" i="7"/>
  <c r="F1326" i="7"/>
  <c r="F1327" i="7"/>
  <c r="F1328" i="7"/>
  <c r="F1329" i="7"/>
  <c r="F1330" i="7"/>
  <c r="F1331" i="7"/>
  <c r="F1332" i="7"/>
  <c r="F1333" i="7"/>
  <c r="F1334" i="7"/>
  <c r="F1335" i="7"/>
  <c r="F1336" i="7"/>
  <c r="F1337" i="7"/>
  <c r="F1338" i="7"/>
  <c r="F1339" i="7"/>
  <c r="F1340" i="7"/>
  <c r="F1341" i="7"/>
  <c r="F1342" i="7"/>
  <c r="F1343" i="7"/>
  <c r="F1344" i="7"/>
  <c r="F1345" i="7"/>
  <c r="F1346" i="7"/>
  <c r="F1347" i="7"/>
  <c r="F1348" i="7"/>
  <c r="F1349" i="7"/>
  <c r="F1350" i="7"/>
  <c r="F1351" i="7"/>
  <c r="F1352" i="7"/>
  <c r="F1353" i="7"/>
  <c r="F1354" i="7"/>
  <c r="F1355" i="7"/>
  <c r="F1356" i="7"/>
  <c r="F1357" i="7"/>
  <c r="F1358" i="7"/>
  <c r="F1359" i="7"/>
  <c r="F1360" i="7"/>
  <c r="F1361" i="7"/>
  <c r="F1362" i="7"/>
  <c r="F1363" i="7"/>
  <c r="F1364" i="7"/>
  <c r="F1365" i="7"/>
  <c r="F1366" i="7"/>
  <c r="F1367" i="7"/>
  <c r="F1368" i="7"/>
  <c r="F1369" i="7"/>
  <c r="F1370" i="7"/>
  <c r="F1371" i="7"/>
  <c r="F1372" i="7"/>
  <c r="F1373" i="7"/>
  <c r="F1374" i="7"/>
  <c r="F1375" i="7"/>
  <c r="F1376" i="7"/>
  <c r="F1377" i="7"/>
  <c r="F1378" i="7"/>
  <c r="F1379" i="7"/>
  <c r="F1380" i="7"/>
  <c r="F1381" i="7"/>
  <c r="F1382" i="7"/>
  <c r="F1383" i="7"/>
  <c r="F1384" i="7"/>
  <c r="F1385" i="7"/>
  <c r="F1386" i="7"/>
  <c r="F1387" i="7"/>
  <c r="F1388" i="7"/>
  <c r="F1389" i="7"/>
  <c r="F1390" i="7"/>
  <c r="F1391" i="7"/>
  <c r="F1392" i="7"/>
  <c r="F1393" i="7"/>
  <c r="F1394" i="7"/>
  <c r="F1395" i="7"/>
  <c r="F1396" i="7"/>
  <c r="F1397" i="7"/>
  <c r="F1398" i="7"/>
  <c r="F1399" i="7"/>
  <c r="F1400" i="7"/>
  <c r="F1401" i="7"/>
  <c r="F1402" i="7"/>
  <c r="F1403" i="7"/>
  <c r="F1404" i="7"/>
  <c r="F1405" i="7"/>
  <c r="F1406" i="7"/>
  <c r="F1407" i="7"/>
  <c r="F1408" i="7"/>
  <c r="F1409" i="7"/>
  <c r="F1410" i="7"/>
  <c r="F1411" i="7"/>
  <c r="F1412" i="7"/>
  <c r="F1413" i="7"/>
  <c r="F1414" i="7"/>
  <c r="F1415" i="7"/>
  <c r="F1416" i="7"/>
  <c r="F1417" i="7"/>
  <c r="F1418" i="7"/>
  <c r="F1419" i="7"/>
  <c r="F1420" i="7"/>
  <c r="F1421" i="7"/>
  <c r="F1422" i="7"/>
  <c r="F1423" i="7"/>
  <c r="F1424" i="7"/>
  <c r="F1425" i="7"/>
  <c r="F1426" i="7"/>
  <c r="F1427" i="7"/>
  <c r="F1428" i="7"/>
  <c r="F1429" i="7"/>
  <c r="F1430" i="7"/>
  <c r="F1431" i="7"/>
  <c r="F1432" i="7"/>
  <c r="F1433" i="7"/>
  <c r="F1434" i="7"/>
  <c r="F1435" i="7"/>
  <c r="F1436" i="7"/>
  <c r="F1437" i="7"/>
  <c r="F1438" i="7"/>
  <c r="F1439" i="7"/>
  <c r="F1440" i="7"/>
  <c r="F1441" i="7"/>
  <c r="F1442" i="7"/>
  <c r="F1443" i="7"/>
  <c r="F1444" i="7"/>
  <c r="F1445" i="7"/>
  <c r="F1446" i="7"/>
  <c r="F1447" i="7"/>
  <c r="F1448" i="7"/>
  <c r="F1449" i="7"/>
  <c r="F1450" i="7"/>
  <c r="F1451" i="7"/>
  <c r="F1452" i="7"/>
  <c r="F1453" i="7"/>
  <c r="F1454" i="7"/>
  <c r="F1455" i="7"/>
  <c r="F1456" i="7"/>
  <c r="F1457" i="7"/>
  <c r="F1458" i="7"/>
  <c r="F1459" i="7"/>
  <c r="F1460" i="7"/>
  <c r="F1461" i="7"/>
  <c r="F1462" i="7"/>
  <c r="F1463" i="7"/>
  <c r="F1464" i="7"/>
  <c r="F1465" i="7"/>
  <c r="F1466" i="7"/>
  <c r="F1467" i="7"/>
  <c r="F1468" i="7"/>
  <c r="F1469" i="7"/>
  <c r="F1470" i="7"/>
  <c r="F1471" i="7"/>
  <c r="F1472" i="7"/>
  <c r="F1473" i="7"/>
  <c r="F1474" i="7"/>
  <c r="F1475" i="7"/>
  <c r="F1476" i="7"/>
  <c r="F1477" i="7"/>
  <c r="F1478" i="7"/>
  <c r="F1479" i="7"/>
  <c r="F1480" i="7"/>
  <c r="F1481" i="7"/>
  <c r="F1482" i="7"/>
  <c r="F1483" i="7"/>
  <c r="F1484" i="7"/>
  <c r="F1485" i="7"/>
  <c r="F1486" i="7"/>
  <c r="F1487" i="7"/>
  <c r="F1488" i="7"/>
  <c r="F1489" i="7"/>
  <c r="F1490" i="7"/>
  <c r="F1491" i="7"/>
  <c r="F1492" i="7"/>
  <c r="F1493" i="7"/>
  <c r="F1494" i="7"/>
  <c r="F1495" i="7"/>
  <c r="F1496" i="7"/>
  <c r="F1497" i="7"/>
  <c r="F1498" i="7"/>
  <c r="F1499" i="7"/>
  <c r="F1500" i="7"/>
  <c r="F1501" i="7"/>
  <c r="F1502" i="7"/>
  <c r="F1503" i="7"/>
  <c r="F1504" i="7"/>
  <c r="F1505" i="7"/>
  <c r="F1506" i="7"/>
  <c r="F1507" i="7"/>
  <c r="F1508" i="7"/>
  <c r="F1509" i="7"/>
  <c r="F1510" i="7"/>
  <c r="F1511" i="7"/>
  <c r="F1512" i="7"/>
  <c r="F1513" i="7"/>
  <c r="F1514" i="7"/>
  <c r="F1515" i="7"/>
  <c r="F1516" i="7"/>
  <c r="F1517" i="7"/>
  <c r="F1518" i="7"/>
  <c r="F1519" i="7"/>
  <c r="F1520" i="7"/>
  <c r="F1521" i="7"/>
  <c r="F1522" i="7"/>
  <c r="F1523" i="7"/>
  <c r="F1524" i="7"/>
  <c r="F1525" i="7"/>
  <c r="F1526" i="7"/>
  <c r="F1527" i="7"/>
  <c r="F1528" i="7"/>
  <c r="F1529" i="7"/>
  <c r="F1530" i="7"/>
  <c r="F1531" i="7"/>
  <c r="F1532" i="7"/>
  <c r="F1533" i="7"/>
  <c r="F1534" i="7"/>
  <c r="F1535" i="7"/>
  <c r="F1536" i="7"/>
  <c r="F1537" i="7"/>
  <c r="F1538" i="7"/>
  <c r="F1539" i="7"/>
  <c r="F1540" i="7"/>
  <c r="F1541" i="7"/>
  <c r="F1542" i="7"/>
  <c r="F1543" i="7"/>
  <c r="F1544" i="7"/>
  <c r="F1545" i="7"/>
  <c r="F1546" i="7"/>
  <c r="F1547" i="7"/>
  <c r="F1548" i="7"/>
  <c r="F1549" i="7"/>
  <c r="F1550" i="7"/>
  <c r="F1551" i="7"/>
  <c r="F1552" i="7"/>
  <c r="F1553" i="7"/>
  <c r="F1554" i="7"/>
  <c r="F1555" i="7"/>
  <c r="F1556" i="7"/>
  <c r="F1557" i="7"/>
  <c r="F1558" i="7"/>
  <c r="F1559" i="7"/>
  <c r="F1560" i="7"/>
  <c r="F1561" i="7"/>
  <c r="F1562" i="7"/>
  <c r="F1563" i="7"/>
  <c r="F1564" i="7"/>
  <c r="F1565" i="7"/>
  <c r="F1566" i="7"/>
  <c r="F1567" i="7"/>
  <c r="F1568" i="7"/>
  <c r="F1569" i="7"/>
  <c r="F1570" i="7"/>
  <c r="F1571" i="7"/>
  <c r="F1572" i="7"/>
  <c r="F1573" i="7"/>
  <c r="F1574" i="7"/>
  <c r="F1575" i="7"/>
  <c r="F1576" i="7"/>
  <c r="F1577" i="7"/>
  <c r="F1578" i="7"/>
  <c r="F1579" i="7"/>
  <c r="F1580" i="7"/>
  <c r="F1581" i="7"/>
  <c r="F1582" i="7"/>
  <c r="F1583" i="7"/>
  <c r="F1584" i="7"/>
  <c r="F1585" i="7"/>
  <c r="F1586" i="7"/>
  <c r="F1587" i="7"/>
  <c r="F1588" i="7"/>
  <c r="F1589" i="7"/>
  <c r="F1590" i="7"/>
  <c r="F1591" i="7"/>
  <c r="F1592" i="7"/>
  <c r="F1593" i="7"/>
  <c r="F1594" i="7"/>
  <c r="F1595" i="7"/>
  <c r="F1596" i="7"/>
  <c r="F1597" i="7"/>
  <c r="F1598" i="7"/>
  <c r="F1599" i="7"/>
  <c r="F1600" i="7"/>
  <c r="F1601" i="7"/>
  <c r="F1602" i="7"/>
  <c r="F1603" i="7"/>
  <c r="F1604" i="7"/>
  <c r="F1605" i="7"/>
  <c r="F1606" i="7"/>
  <c r="F1607" i="7"/>
  <c r="F1608" i="7"/>
  <c r="F1609" i="7"/>
  <c r="F1610" i="7"/>
  <c r="F1611" i="7"/>
  <c r="F1612" i="7"/>
  <c r="F1613" i="7"/>
  <c r="F1614" i="7"/>
  <c r="F1615" i="7"/>
  <c r="F1616" i="7"/>
  <c r="F1617" i="7"/>
  <c r="F1618" i="7"/>
  <c r="F1619" i="7"/>
  <c r="F1620" i="7"/>
  <c r="F1621" i="7"/>
  <c r="F1622" i="7"/>
  <c r="F1623" i="7"/>
  <c r="F1624" i="7"/>
  <c r="F1625" i="7"/>
  <c r="F1626" i="7"/>
  <c r="F1627" i="7"/>
  <c r="F1628" i="7"/>
  <c r="F1629" i="7"/>
  <c r="F1630" i="7"/>
  <c r="F1631" i="7"/>
  <c r="F1632" i="7"/>
  <c r="F1633" i="7"/>
  <c r="F1634" i="7"/>
  <c r="F1635" i="7"/>
  <c r="F1636" i="7"/>
  <c r="F1637" i="7"/>
  <c r="F1638" i="7"/>
  <c r="F1639" i="7"/>
  <c r="F1640" i="7"/>
  <c r="F1641" i="7"/>
  <c r="F1642" i="7"/>
  <c r="F1643" i="7"/>
  <c r="F1644" i="7"/>
  <c r="F1645" i="7"/>
  <c r="F1646" i="7"/>
  <c r="F1647" i="7"/>
  <c r="F1648" i="7"/>
  <c r="F1649" i="7"/>
  <c r="F1650" i="7"/>
  <c r="F1651" i="7"/>
  <c r="F1652" i="7"/>
  <c r="F1653" i="7"/>
  <c r="F1654" i="7"/>
  <c r="F1655" i="7"/>
  <c r="F1656" i="7"/>
  <c r="F1657" i="7"/>
  <c r="F1658" i="7"/>
  <c r="F1659" i="7"/>
  <c r="F1660" i="7"/>
  <c r="F1661" i="7"/>
  <c r="F1662" i="7"/>
  <c r="F1663" i="7"/>
  <c r="F1664" i="7"/>
  <c r="F1665" i="7"/>
  <c r="F1666" i="7"/>
  <c r="F1667" i="7"/>
  <c r="F1668" i="7"/>
  <c r="F1669" i="7"/>
  <c r="F1670" i="7"/>
  <c r="F1671" i="7"/>
  <c r="F1672" i="7"/>
  <c r="F1673" i="7"/>
  <c r="F1674" i="7"/>
  <c r="F1675" i="7"/>
  <c r="F1676" i="7"/>
  <c r="F1677" i="7"/>
  <c r="F1678" i="7"/>
  <c r="F1679" i="7"/>
  <c r="F1680" i="7"/>
  <c r="F1681" i="7"/>
  <c r="F1682" i="7"/>
  <c r="F1683" i="7"/>
  <c r="F1684" i="7"/>
  <c r="F1685" i="7"/>
  <c r="F1686" i="7"/>
  <c r="F1687" i="7"/>
  <c r="F1688" i="7"/>
  <c r="F1689" i="7"/>
  <c r="F1690" i="7"/>
  <c r="F1691" i="7"/>
  <c r="F1692" i="7"/>
  <c r="F1693" i="7"/>
  <c r="F1694" i="7"/>
  <c r="F1695" i="7"/>
  <c r="F1696" i="7"/>
  <c r="F1697" i="7"/>
  <c r="F1698" i="7"/>
  <c r="F1699" i="7"/>
  <c r="F1700" i="7"/>
  <c r="F1701" i="7"/>
  <c r="F1702" i="7"/>
  <c r="F1703" i="7"/>
  <c r="F1704" i="7"/>
  <c r="F1705" i="7"/>
  <c r="F1706" i="7"/>
  <c r="F1707" i="7"/>
  <c r="F1708" i="7"/>
  <c r="F1709" i="7"/>
  <c r="F1710" i="7"/>
  <c r="F1711" i="7"/>
  <c r="F1712" i="7"/>
  <c r="F1713" i="7"/>
  <c r="F1714" i="7"/>
  <c r="F1715" i="7"/>
  <c r="F1716" i="7"/>
  <c r="F1717" i="7"/>
  <c r="F1718" i="7"/>
  <c r="F1719" i="7"/>
  <c r="F1720" i="7"/>
  <c r="F1721" i="7"/>
  <c r="F1722" i="7"/>
  <c r="F1723" i="7"/>
  <c r="F1724" i="7"/>
  <c r="F1725" i="7"/>
  <c r="F1726" i="7"/>
  <c r="F1727" i="7"/>
  <c r="F1728" i="7"/>
  <c r="F1729" i="7"/>
  <c r="F1730" i="7"/>
  <c r="F1731" i="7"/>
  <c r="F1732" i="7"/>
  <c r="F1733" i="7"/>
  <c r="F1734" i="7"/>
  <c r="F1735" i="7"/>
  <c r="F1736" i="7"/>
  <c r="F1737" i="7"/>
  <c r="F1738" i="7"/>
  <c r="F1739" i="7"/>
  <c r="F1740" i="7"/>
  <c r="F1741" i="7"/>
  <c r="F1742" i="7"/>
  <c r="F1743" i="7"/>
  <c r="F1744" i="7"/>
  <c r="F1745" i="7"/>
  <c r="F1746" i="7"/>
  <c r="F1747" i="7"/>
  <c r="F1748" i="7"/>
  <c r="F1749" i="7"/>
  <c r="F1750" i="7"/>
  <c r="F1751" i="7"/>
  <c r="F1752" i="7"/>
  <c r="F1753" i="7"/>
  <c r="F1754" i="7"/>
  <c r="F1755" i="7"/>
  <c r="F1756" i="7"/>
  <c r="F1757" i="7"/>
  <c r="F1758" i="7"/>
  <c r="F1759" i="7"/>
  <c r="F1760" i="7"/>
  <c r="F1761" i="7"/>
  <c r="F1762" i="7"/>
  <c r="F1763" i="7"/>
  <c r="F1764" i="7"/>
  <c r="F1765" i="7"/>
  <c r="F1766" i="7"/>
  <c r="F1767" i="7"/>
  <c r="F1768" i="7"/>
  <c r="F1769" i="7"/>
  <c r="F1770" i="7"/>
  <c r="F1771" i="7"/>
  <c r="F1772" i="7"/>
  <c r="F1773" i="7"/>
  <c r="F1774" i="7"/>
  <c r="F1775" i="7"/>
  <c r="F1776" i="7"/>
  <c r="F1777" i="7"/>
  <c r="F1778" i="7"/>
  <c r="F1779" i="7"/>
  <c r="F1780" i="7"/>
  <c r="F1781" i="7"/>
  <c r="F1782" i="7"/>
  <c r="F1783" i="7"/>
  <c r="F1784" i="7"/>
  <c r="F1785" i="7"/>
  <c r="F1786" i="7"/>
  <c r="F1787" i="7"/>
  <c r="F1788" i="7"/>
  <c r="F1789" i="7"/>
  <c r="F1790" i="7"/>
  <c r="F1791" i="7"/>
  <c r="F1792" i="7"/>
  <c r="F1793" i="7"/>
  <c r="F1794" i="7"/>
  <c r="F1795" i="7"/>
  <c r="F1796" i="7"/>
  <c r="F1797" i="7"/>
  <c r="F1798" i="7"/>
  <c r="F1799" i="7"/>
  <c r="F1800" i="7"/>
  <c r="F1801" i="7"/>
  <c r="F1802" i="7"/>
  <c r="F1803" i="7"/>
  <c r="F1804" i="7"/>
  <c r="F1805" i="7"/>
  <c r="F1806" i="7"/>
  <c r="F1807" i="7"/>
  <c r="F1808" i="7"/>
  <c r="F1809" i="7"/>
  <c r="F1810" i="7"/>
  <c r="F1811" i="7"/>
  <c r="F1812" i="7"/>
  <c r="F1813" i="7"/>
  <c r="F1814" i="7"/>
  <c r="F1815" i="7"/>
  <c r="F1816" i="7"/>
  <c r="F1817" i="7"/>
  <c r="F1818" i="7"/>
  <c r="F1819" i="7"/>
  <c r="F1820" i="7"/>
  <c r="F1821" i="7"/>
  <c r="F1822" i="7"/>
  <c r="F1823" i="7"/>
  <c r="F1824" i="7"/>
  <c r="F1825" i="7"/>
  <c r="F1826" i="7"/>
  <c r="F1827" i="7"/>
  <c r="F1828" i="7"/>
  <c r="F1829" i="7"/>
  <c r="F1830" i="7"/>
  <c r="F1831" i="7"/>
  <c r="F1832" i="7"/>
  <c r="F1833" i="7"/>
  <c r="F1834" i="7"/>
  <c r="F1835" i="7"/>
  <c r="F1836" i="7"/>
  <c r="F1837" i="7"/>
  <c r="F1838" i="7"/>
  <c r="F1839" i="7"/>
  <c r="F1840" i="7"/>
  <c r="F1841" i="7"/>
  <c r="F1842" i="7"/>
  <c r="F1843" i="7"/>
  <c r="F1844" i="7"/>
  <c r="F1845" i="7"/>
  <c r="F1846" i="7"/>
  <c r="F1847" i="7"/>
  <c r="F1848" i="7"/>
  <c r="F1849" i="7"/>
  <c r="F1850" i="7"/>
  <c r="F1851" i="7"/>
  <c r="F1852" i="7"/>
  <c r="F1853" i="7"/>
  <c r="F1854" i="7"/>
  <c r="F1855" i="7"/>
  <c r="F1856" i="7"/>
  <c r="F1857" i="7"/>
  <c r="F1858" i="7"/>
  <c r="F1859" i="7"/>
  <c r="F1860" i="7"/>
  <c r="F1861" i="7"/>
  <c r="F1862" i="7"/>
  <c r="F1863" i="7"/>
  <c r="F1864" i="7"/>
  <c r="F1865" i="7"/>
  <c r="F1866" i="7"/>
  <c r="F1867" i="7"/>
  <c r="F1868" i="7"/>
  <c r="F1869" i="7"/>
  <c r="F1870" i="7"/>
  <c r="F1871" i="7"/>
  <c r="F1872" i="7"/>
  <c r="F1873" i="7"/>
  <c r="F1874" i="7"/>
  <c r="F1875" i="7"/>
  <c r="F1876" i="7"/>
  <c r="F1877" i="7"/>
  <c r="F1878" i="7"/>
  <c r="F1879" i="7"/>
  <c r="F1880" i="7"/>
  <c r="F1881" i="7"/>
  <c r="F1882" i="7"/>
  <c r="F1883" i="7"/>
  <c r="F1884" i="7"/>
  <c r="F1885" i="7"/>
  <c r="F1886" i="7"/>
  <c r="F1887" i="7"/>
  <c r="F1888" i="7"/>
  <c r="F1889" i="7"/>
  <c r="F1890" i="7"/>
  <c r="F1891" i="7"/>
  <c r="F1892" i="7"/>
  <c r="F1893" i="7"/>
  <c r="F1894" i="7"/>
  <c r="F1895" i="7"/>
  <c r="F1896" i="7"/>
  <c r="F1897" i="7"/>
  <c r="F1898" i="7"/>
  <c r="F1899" i="7"/>
  <c r="F1900" i="7"/>
  <c r="F1901" i="7"/>
  <c r="F1902" i="7"/>
  <c r="F1903" i="7"/>
  <c r="F1904" i="7"/>
  <c r="F1905" i="7"/>
  <c r="F1906" i="7"/>
  <c r="F1907" i="7"/>
  <c r="F1908" i="7"/>
  <c r="F1909" i="7"/>
  <c r="F1910" i="7"/>
  <c r="F1911" i="7"/>
  <c r="F1912" i="7"/>
  <c r="F1913" i="7"/>
  <c r="F1914" i="7"/>
  <c r="F1915" i="7"/>
  <c r="F1916" i="7"/>
  <c r="F1917" i="7"/>
  <c r="F1918" i="7"/>
  <c r="F1919" i="7"/>
  <c r="F1920" i="7"/>
  <c r="F1921" i="7"/>
  <c r="F1922" i="7"/>
  <c r="F1923" i="7"/>
  <c r="F1924" i="7"/>
  <c r="F1925" i="7"/>
  <c r="F1926" i="7"/>
  <c r="F1927" i="7"/>
  <c r="F1928" i="7"/>
  <c r="F1929" i="7"/>
  <c r="F1930" i="7"/>
  <c r="F1931" i="7"/>
  <c r="F1932" i="7"/>
  <c r="F1933" i="7"/>
  <c r="F1934" i="7"/>
  <c r="F1935" i="7"/>
  <c r="F1936" i="7"/>
  <c r="F1937" i="7"/>
  <c r="F1938" i="7"/>
  <c r="F1939" i="7"/>
  <c r="F1940" i="7"/>
  <c r="F1941" i="7"/>
  <c r="F1942" i="7"/>
  <c r="F1943" i="7"/>
  <c r="F1944" i="7"/>
  <c r="F1945" i="7"/>
  <c r="F1946" i="7"/>
  <c r="F1947" i="7"/>
  <c r="F1948" i="7"/>
  <c r="F1949" i="7"/>
  <c r="F1950" i="7"/>
  <c r="F1951" i="7"/>
  <c r="F1952" i="7"/>
  <c r="F1953" i="7"/>
  <c r="F1954" i="7"/>
  <c r="F1955" i="7"/>
  <c r="F1956" i="7"/>
  <c r="F1957" i="7"/>
  <c r="F1958" i="7"/>
  <c r="F1959" i="7"/>
  <c r="F1960" i="7"/>
  <c r="F1961" i="7"/>
  <c r="F1962" i="7"/>
  <c r="F1963" i="7"/>
  <c r="F1964" i="7"/>
  <c r="F1965" i="7"/>
  <c r="F1966" i="7"/>
  <c r="F1967" i="7"/>
  <c r="F1968" i="7"/>
  <c r="F1969" i="7"/>
  <c r="F1970" i="7"/>
  <c r="F1971" i="7"/>
  <c r="F1972" i="7"/>
  <c r="F1973" i="7"/>
  <c r="F1974" i="7"/>
  <c r="F1975" i="7"/>
  <c r="F1976" i="7"/>
  <c r="F1977" i="7"/>
  <c r="F1978" i="7"/>
  <c r="F1979" i="7"/>
  <c r="F1980" i="7"/>
  <c r="F1981" i="7"/>
  <c r="F1982" i="7"/>
  <c r="F1983" i="7"/>
  <c r="F1984" i="7"/>
  <c r="F1985" i="7"/>
  <c r="F1986" i="7"/>
  <c r="F1987" i="7"/>
  <c r="F1988" i="7"/>
  <c r="F1989" i="7"/>
  <c r="F1990" i="7"/>
  <c r="F1991" i="7"/>
  <c r="F1992" i="7"/>
  <c r="F1993" i="7"/>
  <c r="F1994" i="7"/>
  <c r="F1995" i="7"/>
  <c r="F1996" i="7"/>
  <c r="F1997" i="7"/>
  <c r="F1998" i="7"/>
  <c r="F1999" i="7"/>
  <c r="F2000" i="7"/>
  <c r="H4" i="7"/>
  <c r="G4" i="7"/>
  <c r="F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6" i="7"/>
  <c r="E477" i="7"/>
  <c r="E478" i="7"/>
  <c r="E479" i="7"/>
  <c r="E480" i="7"/>
  <c r="E481" i="7"/>
  <c r="E482" i="7"/>
  <c r="E483" i="7"/>
  <c r="E484" i="7"/>
  <c r="E485" i="7"/>
  <c r="E486" i="7"/>
  <c r="E487" i="7"/>
  <c r="E488" i="7"/>
  <c r="E489" i="7"/>
  <c r="E490" i="7"/>
  <c r="E491" i="7"/>
  <c r="E492" i="7"/>
  <c r="E493" i="7"/>
  <c r="E494" i="7"/>
  <c r="E495" i="7"/>
  <c r="E496" i="7"/>
  <c r="E497" i="7"/>
  <c r="E498" i="7"/>
  <c r="E499" i="7"/>
  <c r="E500" i="7"/>
  <c r="E501" i="7"/>
  <c r="E502" i="7"/>
  <c r="E503" i="7"/>
  <c r="E504" i="7"/>
  <c r="E505" i="7"/>
  <c r="E506" i="7"/>
  <c r="E507" i="7"/>
  <c r="E508" i="7"/>
  <c r="E509" i="7"/>
  <c r="E510" i="7"/>
  <c r="E511" i="7"/>
  <c r="E512" i="7"/>
  <c r="E513" i="7"/>
  <c r="E514" i="7"/>
  <c r="E515" i="7"/>
  <c r="E516" i="7"/>
  <c r="E517" i="7"/>
  <c r="E518" i="7"/>
  <c r="E519" i="7"/>
  <c r="E520" i="7"/>
  <c r="E521" i="7"/>
  <c r="E522" i="7"/>
  <c r="E523" i="7"/>
  <c r="E524" i="7"/>
  <c r="E525" i="7"/>
  <c r="E526" i="7"/>
  <c r="E527" i="7"/>
  <c r="E528" i="7"/>
  <c r="E529" i="7"/>
  <c r="E530" i="7"/>
  <c r="E531" i="7"/>
  <c r="E532" i="7"/>
  <c r="E533" i="7"/>
  <c r="E534" i="7"/>
  <c r="E535" i="7"/>
  <c r="E536" i="7"/>
  <c r="E537" i="7"/>
  <c r="E538" i="7"/>
  <c r="E539" i="7"/>
  <c r="E540" i="7"/>
  <c r="E541" i="7"/>
  <c r="E542" i="7"/>
  <c r="E543" i="7"/>
  <c r="E544" i="7"/>
  <c r="E545" i="7"/>
  <c r="E546" i="7"/>
  <c r="E547" i="7"/>
  <c r="E548" i="7"/>
  <c r="E549" i="7"/>
  <c r="E550" i="7"/>
  <c r="E551" i="7"/>
  <c r="E552" i="7"/>
  <c r="E553" i="7"/>
  <c r="E554" i="7"/>
  <c r="E555" i="7"/>
  <c r="E556" i="7"/>
  <c r="E557" i="7"/>
  <c r="E558" i="7"/>
  <c r="E559" i="7"/>
  <c r="E560" i="7"/>
  <c r="E561" i="7"/>
  <c r="E562" i="7"/>
  <c r="E563" i="7"/>
  <c r="E564" i="7"/>
  <c r="E565" i="7"/>
  <c r="E566" i="7"/>
  <c r="E567" i="7"/>
  <c r="E568" i="7"/>
  <c r="E569" i="7"/>
  <c r="E570" i="7"/>
  <c r="E571" i="7"/>
  <c r="E572" i="7"/>
  <c r="E573" i="7"/>
  <c r="E574" i="7"/>
  <c r="E575" i="7"/>
  <c r="E576" i="7"/>
  <c r="E577" i="7"/>
  <c r="E578" i="7"/>
  <c r="E579" i="7"/>
  <c r="E580" i="7"/>
  <c r="E581" i="7"/>
  <c r="E582" i="7"/>
  <c r="E583" i="7"/>
  <c r="E584" i="7"/>
  <c r="E585" i="7"/>
  <c r="E586" i="7"/>
  <c r="E587" i="7"/>
  <c r="E588" i="7"/>
  <c r="E589" i="7"/>
  <c r="E590" i="7"/>
  <c r="E591" i="7"/>
  <c r="E592" i="7"/>
  <c r="E593" i="7"/>
  <c r="E594" i="7"/>
  <c r="E595" i="7"/>
  <c r="E596" i="7"/>
  <c r="E597" i="7"/>
  <c r="E598" i="7"/>
  <c r="E599" i="7"/>
  <c r="E600" i="7"/>
  <c r="E601" i="7"/>
  <c r="E602" i="7"/>
  <c r="E603" i="7"/>
  <c r="E604" i="7"/>
  <c r="E605" i="7"/>
  <c r="E606" i="7"/>
  <c r="E607" i="7"/>
  <c r="E608" i="7"/>
  <c r="E609" i="7"/>
  <c r="E610" i="7"/>
  <c r="E611" i="7"/>
  <c r="E612" i="7"/>
  <c r="E613" i="7"/>
  <c r="E614" i="7"/>
  <c r="E615" i="7"/>
  <c r="E616" i="7"/>
  <c r="E617" i="7"/>
  <c r="E618" i="7"/>
  <c r="E619" i="7"/>
  <c r="E620" i="7"/>
  <c r="E621" i="7"/>
  <c r="E622" i="7"/>
  <c r="E623" i="7"/>
  <c r="E624" i="7"/>
  <c r="E625" i="7"/>
  <c r="E626" i="7"/>
  <c r="E627" i="7"/>
  <c r="E628" i="7"/>
  <c r="E629" i="7"/>
  <c r="E630" i="7"/>
  <c r="E631" i="7"/>
  <c r="E632" i="7"/>
  <c r="E633" i="7"/>
  <c r="E634" i="7"/>
  <c r="E635" i="7"/>
  <c r="E636" i="7"/>
  <c r="E637" i="7"/>
  <c r="E638" i="7"/>
  <c r="E639" i="7"/>
  <c r="E640" i="7"/>
  <c r="E641" i="7"/>
  <c r="E642" i="7"/>
  <c r="E643" i="7"/>
  <c r="E644" i="7"/>
  <c r="E645" i="7"/>
  <c r="E646" i="7"/>
  <c r="E647" i="7"/>
  <c r="E648" i="7"/>
  <c r="E649" i="7"/>
  <c r="E650" i="7"/>
  <c r="E651" i="7"/>
  <c r="E652" i="7"/>
  <c r="E653" i="7"/>
  <c r="E654" i="7"/>
  <c r="E655" i="7"/>
  <c r="E656" i="7"/>
  <c r="E657" i="7"/>
  <c r="E658" i="7"/>
  <c r="E659" i="7"/>
  <c r="E660" i="7"/>
  <c r="E661" i="7"/>
  <c r="E662" i="7"/>
  <c r="E663" i="7"/>
  <c r="E664" i="7"/>
  <c r="E665" i="7"/>
  <c r="E666" i="7"/>
  <c r="E667" i="7"/>
  <c r="E668" i="7"/>
  <c r="E669" i="7"/>
  <c r="E670" i="7"/>
  <c r="E671" i="7"/>
  <c r="E672" i="7"/>
  <c r="E673" i="7"/>
  <c r="E674" i="7"/>
  <c r="E675" i="7"/>
  <c r="E676" i="7"/>
  <c r="E677" i="7"/>
  <c r="E678" i="7"/>
  <c r="E679" i="7"/>
  <c r="E680" i="7"/>
  <c r="E681" i="7"/>
  <c r="E682" i="7"/>
  <c r="E683" i="7"/>
  <c r="E684" i="7"/>
  <c r="E685" i="7"/>
  <c r="E686" i="7"/>
  <c r="E687" i="7"/>
  <c r="E688" i="7"/>
  <c r="E689" i="7"/>
  <c r="E690" i="7"/>
  <c r="E691" i="7"/>
  <c r="E692" i="7"/>
  <c r="E693" i="7"/>
  <c r="E694" i="7"/>
  <c r="E695" i="7"/>
  <c r="E696" i="7"/>
  <c r="E697" i="7"/>
  <c r="E698" i="7"/>
  <c r="E699" i="7"/>
  <c r="E700" i="7"/>
  <c r="E701" i="7"/>
  <c r="E702" i="7"/>
  <c r="E703" i="7"/>
  <c r="E704" i="7"/>
  <c r="E705" i="7"/>
  <c r="E706" i="7"/>
  <c r="E707" i="7"/>
  <c r="E708" i="7"/>
  <c r="E709" i="7"/>
  <c r="E710" i="7"/>
  <c r="E711" i="7"/>
  <c r="E712" i="7"/>
  <c r="E713" i="7"/>
  <c r="E714" i="7"/>
  <c r="E715" i="7"/>
  <c r="E716" i="7"/>
  <c r="E717" i="7"/>
  <c r="E718" i="7"/>
  <c r="E719" i="7"/>
  <c r="E720" i="7"/>
  <c r="E721" i="7"/>
  <c r="E722" i="7"/>
  <c r="E723" i="7"/>
  <c r="E724" i="7"/>
  <c r="E725" i="7"/>
  <c r="E726" i="7"/>
  <c r="E727" i="7"/>
  <c r="E728" i="7"/>
  <c r="E729" i="7"/>
  <c r="E730" i="7"/>
  <c r="E731" i="7"/>
  <c r="E732" i="7"/>
  <c r="E733" i="7"/>
  <c r="E734" i="7"/>
  <c r="E735" i="7"/>
  <c r="E736" i="7"/>
  <c r="E737" i="7"/>
  <c r="E738" i="7"/>
  <c r="E739" i="7"/>
  <c r="E740" i="7"/>
  <c r="E741" i="7"/>
  <c r="E742" i="7"/>
  <c r="E743" i="7"/>
  <c r="E744" i="7"/>
  <c r="E745" i="7"/>
  <c r="E746" i="7"/>
  <c r="E747" i="7"/>
  <c r="E748" i="7"/>
  <c r="E749" i="7"/>
  <c r="E750" i="7"/>
  <c r="E751" i="7"/>
  <c r="E752" i="7"/>
  <c r="E753" i="7"/>
  <c r="E754" i="7"/>
  <c r="E755" i="7"/>
  <c r="E756" i="7"/>
  <c r="E757" i="7"/>
  <c r="E758" i="7"/>
  <c r="E759" i="7"/>
  <c r="E760" i="7"/>
  <c r="E761" i="7"/>
  <c r="E762" i="7"/>
  <c r="E763" i="7"/>
  <c r="E764" i="7"/>
  <c r="E765" i="7"/>
  <c r="E766" i="7"/>
  <c r="E767" i="7"/>
  <c r="E768" i="7"/>
  <c r="E769" i="7"/>
  <c r="E770" i="7"/>
  <c r="E771" i="7"/>
  <c r="E772" i="7"/>
  <c r="E773" i="7"/>
  <c r="E774" i="7"/>
  <c r="E775" i="7"/>
  <c r="E776" i="7"/>
  <c r="E777" i="7"/>
  <c r="E778" i="7"/>
  <c r="E779" i="7"/>
  <c r="E780" i="7"/>
  <c r="E781" i="7"/>
  <c r="E782" i="7"/>
  <c r="E783" i="7"/>
  <c r="E784" i="7"/>
  <c r="E785" i="7"/>
  <c r="E786" i="7"/>
  <c r="E787" i="7"/>
  <c r="E788" i="7"/>
  <c r="E789"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E828" i="7"/>
  <c r="E829" i="7"/>
  <c r="E830" i="7"/>
  <c r="E831" i="7"/>
  <c r="E832" i="7"/>
  <c r="E833" i="7"/>
  <c r="E834" i="7"/>
  <c r="E835" i="7"/>
  <c r="E836" i="7"/>
  <c r="E837" i="7"/>
  <c r="E838" i="7"/>
  <c r="E839" i="7"/>
  <c r="E840" i="7"/>
  <c r="E841" i="7"/>
  <c r="E842" i="7"/>
  <c r="E843" i="7"/>
  <c r="E844" i="7"/>
  <c r="E845" i="7"/>
  <c r="E846" i="7"/>
  <c r="E847" i="7"/>
  <c r="E848" i="7"/>
  <c r="E849" i="7"/>
  <c r="E850" i="7"/>
  <c r="E851" i="7"/>
  <c r="E852" i="7"/>
  <c r="E853" i="7"/>
  <c r="E854" i="7"/>
  <c r="E855" i="7"/>
  <c r="E856" i="7"/>
  <c r="E857" i="7"/>
  <c r="E858" i="7"/>
  <c r="E859" i="7"/>
  <c r="E860" i="7"/>
  <c r="E861" i="7"/>
  <c r="E862" i="7"/>
  <c r="E863" i="7"/>
  <c r="E864" i="7"/>
  <c r="E865" i="7"/>
  <c r="E866" i="7"/>
  <c r="E867" i="7"/>
  <c r="E868" i="7"/>
  <c r="E869" i="7"/>
  <c r="E870" i="7"/>
  <c r="E871" i="7"/>
  <c r="E872" i="7"/>
  <c r="E873" i="7"/>
  <c r="E874" i="7"/>
  <c r="E875" i="7"/>
  <c r="E876" i="7"/>
  <c r="E877" i="7"/>
  <c r="E878" i="7"/>
  <c r="E879" i="7"/>
  <c r="E880" i="7"/>
  <c r="E881" i="7"/>
  <c r="E882" i="7"/>
  <c r="E883" i="7"/>
  <c r="E884" i="7"/>
  <c r="E885" i="7"/>
  <c r="E886" i="7"/>
  <c r="E887" i="7"/>
  <c r="E888" i="7"/>
  <c r="E889" i="7"/>
  <c r="E890" i="7"/>
  <c r="E891" i="7"/>
  <c r="E892" i="7"/>
  <c r="E893" i="7"/>
  <c r="E894" i="7"/>
  <c r="E895" i="7"/>
  <c r="E896" i="7"/>
  <c r="E897" i="7"/>
  <c r="E898" i="7"/>
  <c r="E899" i="7"/>
  <c r="E900" i="7"/>
  <c r="E901" i="7"/>
  <c r="E902" i="7"/>
  <c r="E903" i="7"/>
  <c r="E904" i="7"/>
  <c r="E905" i="7"/>
  <c r="E906" i="7"/>
  <c r="E907" i="7"/>
  <c r="E908" i="7"/>
  <c r="E909" i="7"/>
  <c r="E910" i="7"/>
  <c r="E911" i="7"/>
  <c r="E912" i="7"/>
  <c r="E913" i="7"/>
  <c r="E914" i="7"/>
  <c r="E915" i="7"/>
  <c r="E916" i="7"/>
  <c r="E917" i="7"/>
  <c r="E918" i="7"/>
  <c r="E919" i="7"/>
  <c r="E920" i="7"/>
  <c r="E921" i="7"/>
  <c r="E922" i="7"/>
  <c r="E923" i="7"/>
  <c r="E924" i="7"/>
  <c r="E925" i="7"/>
  <c r="E926" i="7"/>
  <c r="E927" i="7"/>
  <c r="E928" i="7"/>
  <c r="E929" i="7"/>
  <c r="E930" i="7"/>
  <c r="E931" i="7"/>
  <c r="E932" i="7"/>
  <c r="E933" i="7"/>
  <c r="E934" i="7"/>
  <c r="E935" i="7"/>
  <c r="E936" i="7"/>
  <c r="E937" i="7"/>
  <c r="E938" i="7"/>
  <c r="E939" i="7"/>
  <c r="E940" i="7"/>
  <c r="E941" i="7"/>
  <c r="E942" i="7"/>
  <c r="E943" i="7"/>
  <c r="E944" i="7"/>
  <c r="E945" i="7"/>
  <c r="E946" i="7"/>
  <c r="E947" i="7"/>
  <c r="E948" i="7"/>
  <c r="E949" i="7"/>
  <c r="E950" i="7"/>
  <c r="E951" i="7"/>
  <c r="E952" i="7"/>
  <c r="E953" i="7"/>
  <c r="E954" i="7"/>
  <c r="E955" i="7"/>
  <c r="E956" i="7"/>
  <c r="E957" i="7"/>
  <c r="E958" i="7"/>
  <c r="E959" i="7"/>
  <c r="E960" i="7"/>
  <c r="E961" i="7"/>
  <c r="E962" i="7"/>
  <c r="E963" i="7"/>
  <c r="E964" i="7"/>
  <c r="E965" i="7"/>
  <c r="E966" i="7"/>
  <c r="E967" i="7"/>
  <c r="E968" i="7"/>
  <c r="E969" i="7"/>
  <c r="E970" i="7"/>
  <c r="E971" i="7"/>
  <c r="E972" i="7"/>
  <c r="E973" i="7"/>
  <c r="E974" i="7"/>
  <c r="E975" i="7"/>
  <c r="E976" i="7"/>
  <c r="E977" i="7"/>
  <c r="E978" i="7"/>
  <c r="E979" i="7"/>
  <c r="E980" i="7"/>
  <c r="E981" i="7"/>
  <c r="E982" i="7"/>
  <c r="E983" i="7"/>
  <c r="E984" i="7"/>
  <c r="E985" i="7"/>
  <c r="E986" i="7"/>
  <c r="E987" i="7"/>
  <c r="E988" i="7"/>
  <c r="E989" i="7"/>
  <c r="E990" i="7"/>
  <c r="E991" i="7"/>
  <c r="E992" i="7"/>
  <c r="E993" i="7"/>
  <c r="E994" i="7"/>
  <c r="E995" i="7"/>
  <c r="E996" i="7"/>
  <c r="E997" i="7"/>
  <c r="E998" i="7"/>
  <c r="E999" i="7"/>
  <c r="E1000" i="7"/>
  <c r="E1001" i="7"/>
  <c r="E1002" i="7"/>
  <c r="E1003" i="7"/>
  <c r="E1004" i="7"/>
  <c r="E1005" i="7"/>
  <c r="E1006" i="7"/>
  <c r="E1007" i="7"/>
  <c r="E1008" i="7"/>
  <c r="E1009" i="7"/>
  <c r="E1010" i="7"/>
  <c r="E1011" i="7"/>
  <c r="E1012" i="7"/>
  <c r="E1013" i="7"/>
  <c r="E1014" i="7"/>
  <c r="E1015" i="7"/>
  <c r="E1016" i="7"/>
  <c r="E1017" i="7"/>
  <c r="E1018" i="7"/>
  <c r="E1019" i="7"/>
  <c r="E1020" i="7"/>
  <c r="E1021" i="7"/>
  <c r="E1022" i="7"/>
  <c r="E1023" i="7"/>
  <c r="E1024" i="7"/>
  <c r="E1025" i="7"/>
  <c r="E1026" i="7"/>
  <c r="E1027" i="7"/>
  <c r="E1028" i="7"/>
  <c r="E1029" i="7"/>
  <c r="E1030" i="7"/>
  <c r="E1031" i="7"/>
  <c r="E1032" i="7"/>
  <c r="E1033" i="7"/>
  <c r="E1034" i="7"/>
  <c r="E1035" i="7"/>
  <c r="E1036" i="7"/>
  <c r="E1037" i="7"/>
  <c r="E1038" i="7"/>
  <c r="E1039" i="7"/>
  <c r="E1040" i="7"/>
  <c r="E1041" i="7"/>
  <c r="E1042" i="7"/>
  <c r="E1043" i="7"/>
  <c r="E1044" i="7"/>
  <c r="E1045" i="7"/>
  <c r="E1046" i="7"/>
  <c r="E1047" i="7"/>
  <c r="E1048" i="7"/>
  <c r="E1049" i="7"/>
  <c r="E1050" i="7"/>
  <c r="E1051" i="7"/>
  <c r="E1052" i="7"/>
  <c r="E1053" i="7"/>
  <c r="E1054" i="7"/>
  <c r="E1055" i="7"/>
  <c r="E1056" i="7"/>
  <c r="E1057" i="7"/>
  <c r="E1058" i="7"/>
  <c r="E1059" i="7"/>
  <c r="E1060" i="7"/>
  <c r="E1061" i="7"/>
  <c r="E1062" i="7"/>
  <c r="E1063" i="7"/>
  <c r="E1064" i="7"/>
  <c r="E1065" i="7"/>
  <c r="E1066" i="7"/>
  <c r="E1067" i="7"/>
  <c r="E1068" i="7"/>
  <c r="E1069" i="7"/>
  <c r="E1070" i="7"/>
  <c r="E1071" i="7"/>
  <c r="E1072" i="7"/>
  <c r="E1073" i="7"/>
  <c r="E1074" i="7"/>
  <c r="E1075" i="7"/>
  <c r="E1076" i="7"/>
  <c r="E1077" i="7"/>
  <c r="E1078" i="7"/>
  <c r="E1079" i="7"/>
  <c r="E1080" i="7"/>
  <c r="E1081" i="7"/>
  <c r="E1082" i="7"/>
  <c r="E1083" i="7"/>
  <c r="E1084" i="7"/>
  <c r="E1085" i="7"/>
  <c r="E1086" i="7"/>
  <c r="E1087" i="7"/>
  <c r="E1088" i="7"/>
  <c r="E1089" i="7"/>
  <c r="E1090" i="7"/>
  <c r="E1091" i="7"/>
  <c r="E1092" i="7"/>
  <c r="E1093" i="7"/>
  <c r="E1094" i="7"/>
  <c r="E1095" i="7"/>
  <c r="E1096" i="7"/>
  <c r="E1097" i="7"/>
  <c r="E1098" i="7"/>
  <c r="E1099" i="7"/>
  <c r="E1100" i="7"/>
  <c r="E1101" i="7"/>
  <c r="E1102" i="7"/>
  <c r="E1103" i="7"/>
  <c r="E1104" i="7"/>
  <c r="E1105" i="7"/>
  <c r="E1106" i="7"/>
  <c r="E1107" i="7"/>
  <c r="E1108" i="7"/>
  <c r="E1109" i="7"/>
  <c r="E1110" i="7"/>
  <c r="E1111" i="7"/>
  <c r="E1112" i="7"/>
  <c r="E1113" i="7"/>
  <c r="E1114" i="7"/>
  <c r="E1115" i="7"/>
  <c r="E1116" i="7"/>
  <c r="E1117" i="7"/>
  <c r="E1118" i="7"/>
  <c r="E1119" i="7"/>
  <c r="E1120" i="7"/>
  <c r="E1121" i="7"/>
  <c r="E1122" i="7"/>
  <c r="E1123" i="7"/>
  <c r="E1124" i="7"/>
  <c r="E1125" i="7"/>
  <c r="E1126" i="7"/>
  <c r="E1127" i="7"/>
  <c r="E1128" i="7"/>
  <c r="E1129" i="7"/>
  <c r="E1130" i="7"/>
  <c r="E1131" i="7"/>
  <c r="E1132" i="7"/>
  <c r="E1133" i="7"/>
  <c r="E1134" i="7"/>
  <c r="E1135" i="7"/>
  <c r="E1136" i="7"/>
  <c r="E1137" i="7"/>
  <c r="E1138" i="7"/>
  <c r="E1139" i="7"/>
  <c r="E1140" i="7"/>
  <c r="E1141" i="7"/>
  <c r="E1142" i="7"/>
  <c r="E1143" i="7"/>
  <c r="E1144" i="7"/>
  <c r="E1145" i="7"/>
  <c r="E1146" i="7"/>
  <c r="E1147" i="7"/>
  <c r="E1148" i="7"/>
  <c r="E1149" i="7"/>
  <c r="E1150" i="7"/>
  <c r="E1151" i="7"/>
  <c r="E1152" i="7"/>
  <c r="E1153" i="7"/>
  <c r="E1154" i="7"/>
  <c r="E1155" i="7"/>
  <c r="E1156" i="7"/>
  <c r="E1157" i="7"/>
  <c r="E1158" i="7"/>
  <c r="E1159" i="7"/>
  <c r="E1160" i="7"/>
  <c r="E1161" i="7"/>
  <c r="E1162" i="7"/>
  <c r="E1163" i="7"/>
  <c r="E1164" i="7"/>
  <c r="E1165" i="7"/>
  <c r="E1166" i="7"/>
  <c r="E1167" i="7"/>
  <c r="E1168" i="7"/>
  <c r="E1169" i="7"/>
  <c r="E1170" i="7"/>
  <c r="E1171" i="7"/>
  <c r="E1172" i="7"/>
  <c r="E1173" i="7"/>
  <c r="E1174" i="7"/>
  <c r="E1175" i="7"/>
  <c r="E1176" i="7"/>
  <c r="E1177" i="7"/>
  <c r="E1178" i="7"/>
  <c r="E1179" i="7"/>
  <c r="E1180" i="7"/>
  <c r="E1181" i="7"/>
  <c r="E1182" i="7"/>
  <c r="E1183" i="7"/>
  <c r="E1184" i="7"/>
  <c r="E1185" i="7"/>
  <c r="E1186" i="7"/>
  <c r="E1187" i="7"/>
  <c r="E1188" i="7"/>
  <c r="E1189" i="7"/>
  <c r="E1190" i="7"/>
  <c r="E1191" i="7"/>
  <c r="E1192" i="7"/>
  <c r="E1193" i="7"/>
  <c r="E1194" i="7"/>
  <c r="E1195" i="7"/>
  <c r="E1196" i="7"/>
  <c r="E1197" i="7"/>
  <c r="E1198" i="7"/>
  <c r="E1199" i="7"/>
  <c r="E1200" i="7"/>
  <c r="E1201" i="7"/>
  <c r="E1202" i="7"/>
  <c r="E1203" i="7"/>
  <c r="E1204" i="7"/>
  <c r="E1205" i="7"/>
  <c r="E1206" i="7"/>
  <c r="E1207" i="7"/>
  <c r="E1208" i="7"/>
  <c r="E1209" i="7"/>
  <c r="E1210" i="7"/>
  <c r="E1211" i="7"/>
  <c r="E1212" i="7"/>
  <c r="E1213" i="7"/>
  <c r="E1214" i="7"/>
  <c r="E1215" i="7"/>
  <c r="E1216" i="7"/>
  <c r="E1217" i="7"/>
  <c r="E1218" i="7"/>
  <c r="E1219" i="7"/>
  <c r="E1220" i="7"/>
  <c r="E1221" i="7"/>
  <c r="E1222" i="7"/>
  <c r="E1223" i="7"/>
  <c r="E1224" i="7"/>
  <c r="E1225" i="7"/>
  <c r="E1226" i="7"/>
  <c r="E1227" i="7"/>
  <c r="E1228" i="7"/>
  <c r="E1229" i="7"/>
  <c r="E1230" i="7"/>
  <c r="E1231" i="7"/>
  <c r="E1232" i="7"/>
  <c r="E1233" i="7"/>
  <c r="E1234" i="7"/>
  <c r="E1235" i="7"/>
  <c r="E1236" i="7"/>
  <c r="E1237" i="7"/>
  <c r="E1238" i="7"/>
  <c r="E1239" i="7"/>
  <c r="E1240" i="7"/>
  <c r="E1241" i="7"/>
  <c r="E1242" i="7"/>
  <c r="E1243" i="7"/>
  <c r="E1244" i="7"/>
  <c r="E1245" i="7"/>
  <c r="E1246" i="7"/>
  <c r="E1247" i="7"/>
  <c r="E1248" i="7"/>
  <c r="E1249" i="7"/>
  <c r="E1250" i="7"/>
  <c r="E1251" i="7"/>
  <c r="E1252" i="7"/>
  <c r="E1253" i="7"/>
  <c r="E1254" i="7"/>
  <c r="E1255" i="7"/>
  <c r="E1256" i="7"/>
  <c r="E1257" i="7"/>
  <c r="E1258" i="7"/>
  <c r="E1259" i="7"/>
  <c r="E1260" i="7"/>
  <c r="E1261" i="7"/>
  <c r="E1262" i="7"/>
  <c r="E1263" i="7"/>
  <c r="E1264" i="7"/>
  <c r="E1265" i="7"/>
  <c r="E1266" i="7"/>
  <c r="E1267" i="7"/>
  <c r="E1268" i="7"/>
  <c r="E1269" i="7"/>
  <c r="E1270" i="7"/>
  <c r="E1271" i="7"/>
  <c r="E1272" i="7"/>
  <c r="E1273" i="7"/>
  <c r="E1274" i="7"/>
  <c r="E1275" i="7"/>
  <c r="E1276" i="7"/>
  <c r="E1277" i="7"/>
  <c r="E1278" i="7"/>
  <c r="E1279" i="7"/>
  <c r="E1280" i="7"/>
  <c r="E1281" i="7"/>
  <c r="E1282" i="7"/>
  <c r="E1283" i="7"/>
  <c r="E1284" i="7"/>
  <c r="E1285" i="7"/>
  <c r="E1286" i="7"/>
  <c r="E1287" i="7"/>
  <c r="E1288" i="7"/>
  <c r="E1289" i="7"/>
  <c r="E1290" i="7"/>
  <c r="E1291" i="7"/>
  <c r="E1292" i="7"/>
  <c r="E1293" i="7"/>
  <c r="E1294" i="7"/>
  <c r="E1295" i="7"/>
  <c r="E1296" i="7"/>
  <c r="E1297" i="7"/>
  <c r="E1298" i="7"/>
  <c r="E1299" i="7"/>
  <c r="E1300" i="7"/>
  <c r="E1301" i="7"/>
  <c r="E1302" i="7"/>
  <c r="E1303" i="7"/>
  <c r="E1304" i="7"/>
  <c r="E1305" i="7"/>
  <c r="E1306" i="7"/>
  <c r="E1307" i="7"/>
  <c r="E1308" i="7"/>
  <c r="E1309" i="7"/>
  <c r="E1310" i="7"/>
  <c r="E1311" i="7"/>
  <c r="E1312" i="7"/>
  <c r="E1313" i="7"/>
  <c r="E1314" i="7"/>
  <c r="E1315" i="7"/>
  <c r="E1316" i="7"/>
  <c r="E1317" i="7"/>
  <c r="E1318" i="7"/>
  <c r="E1319" i="7"/>
  <c r="E1320" i="7"/>
  <c r="E1321" i="7"/>
  <c r="E1322" i="7"/>
  <c r="E1323" i="7"/>
  <c r="E1324" i="7"/>
  <c r="E1325" i="7"/>
  <c r="E1326" i="7"/>
  <c r="E1327" i="7"/>
  <c r="E1328" i="7"/>
  <c r="E1329" i="7"/>
  <c r="E1330" i="7"/>
  <c r="E1331" i="7"/>
  <c r="E1332" i="7"/>
  <c r="E1333" i="7"/>
  <c r="E1334" i="7"/>
  <c r="E1335" i="7"/>
  <c r="E1336" i="7"/>
  <c r="E1337" i="7"/>
  <c r="E1338" i="7"/>
  <c r="E1339" i="7"/>
  <c r="E1340" i="7"/>
  <c r="E1341" i="7"/>
  <c r="E1342" i="7"/>
  <c r="E1343" i="7"/>
  <c r="E1344" i="7"/>
  <c r="E1345" i="7"/>
  <c r="E1346" i="7"/>
  <c r="E1347" i="7"/>
  <c r="E1348" i="7"/>
  <c r="E1349" i="7"/>
  <c r="E1350" i="7"/>
  <c r="E1351" i="7"/>
  <c r="E1352" i="7"/>
  <c r="E1353" i="7"/>
  <c r="E1354" i="7"/>
  <c r="E1355" i="7"/>
  <c r="E1356" i="7"/>
  <c r="E1357" i="7"/>
  <c r="E1358" i="7"/>
  <c r="E1359" i="7"/>
  <c r="E1360" i="7"/>
  <c r="E1361" i="7"/>
  <c r="E1362" i="7"/>
  <c r="E1363" i="7"/>
  <c r="E1364" i="7"/>
  <c r="E1365" i="7"/>
  <c r="E1366" i="7"/>
  <c r="E1367" i="7"/>
  <c r="E1368" i="7"/>
  <c r="E1369" i="7"/>
  <c r="E1370" i="7"/>
  <c r="E1371" i="7"/>
  <c r="E1372" i="7"/>
  <c r="E1373" i="7"/>
  <c r="E1374" i="7"/>
  <c r="E1375" i="7"/>
  <c r="E1376" i="7"/>
  <c r="E1377" i="7"/>
  <c r="E1378" i="7"/>
  <c r="E1379" i="7"/>
  <c r="E1380" i="7"/>
  <c r="E1381" i="7"/>
  <c r="E1382" i="7"/>
  <c r="E1383" i="7"/>
  <c r="E1384" i="7"/>
  <c r="E1385" i="7"/>
  <c r="E1386" i="7"/>
  <c r="E1387" i="7"/>
  <c r="E1388" i="7"/>
  <c r="E1389" i="7"/>
  <c r="E1390" i="7"/>
  <c r="E1391" i="7"/>
  <c r="E1392" i="7"/>
  <c r="E1393" i="7"/>
  <c r="E1394" i="7"/>
  <c r="E1395" i="7"/>
  <c r="E1396" i="7"/>
  <c r="E1397" i="7"/>
  <c r="E1398" i="7"/>
  <c r="E1399" i="7"/>
  <c r="E1400" i="7"/>
  <c r="E1401" i="7"/>
  <c r="E1402" i="7"/>
  <c r="E1403" i="7"/>
  <c r="E1404" i="7"/>
  <c r="E1405" i="7"/>
  <c r="E1406" i="7"/>
  <c r="E1407" i="7"/>
  <c r="E1408" i="7"/>
  <c r="E1409" i="7"/>
  <c r="E1410" i="7"/>
  <c r="E1411" i="7"/>
  <c r="E1412" i="7"/>
  <c r="E1413" i="7"/>
  <c r="E1414" i="7"/>
  <c r="E1415" i="7"/>
  <c r="E1416" i="7"/>
  <c r="E1417" i="7"/>
  <c r="E1418" i="7"/>
  <c r="E1419" i="7"/>
  <c r="E1420" i="7"/>
  <c r="E1421" i="7"/>
  <c r="E1422" i="7"/>
  <c r="E1423" i="7"/>
  <c r="E1424" i="7"/>
  <c r="E1425" i="7"/>
  <c r="E1426" i="7"/>
  <c r="E1427" i="7"/>
  <c r="E1428" i="7"/>
  <c r="E1429" i="7"/>
  <c r="E1430" i="7"/>
  <c r="E1431" i="7"/>
  <c r="E1432" i="7"/>
  <c r="E1433" i="7"/>
  <c r="E1434" i="7"/>
  <c r="E1435" i="7"/>
  <c r="E1436" i="7"/>
  <c r="E1437" i="7"/>
  <c r="E1438" i="7"/>
  <c r="E1439" i="7"/>
  <c r="E1440" i="7"/>
  <c r="E1441" i="7"/>
  <c r="E1442" i="7"/>
  <c r="E1443" i="7"/>
  <c r="E1444" i="7"/>
  <c r="E1445" i="7"/>
  <c r="E1446" i="7"/>
  <c r="E1447" i="7"/>
  <c r="E1448" i="7"/>
  <c r="E1449" i="7"/>
  <c r="E1450" i="7"/>
  <c r="E1451" i="7"/>
  <c r="E1452" i="7"/>
  <c r="E1453" i="7"/>
  <c r="E1454" i="7"/>
  <c r="E1455" i="7"/>
  <c r="E1456" i="7"/>
  <c r="E1457" i="7"/>
  <c r="E1458" i="7"/>
  <c r="E1459" i="7"/>
  <c r="E1460" i="7"/>
  <c r="E1461" i="7"/>
  <c r="E1462" i="7"/>
  <c r="E1463" i="7"/>
  <c r="E1464" i="7"/>
  <c r="E1465" i="7"/>
  <c r="E1466" i="7"/>
  <c r="E1467" i="7"/>
  <c r="E1468" i="7"/>
  <c r="E1469" i="7"/>
  <c r="E1470" i="7"/>
  <c r="E1471" i="7"/>
  <c r="E1472" i="7"/>
  <c r="E1473" i="7"/>
  <c r="E1474" i="7"/>
  <c r="E1475" i="7"/>
  <c r="E1476" i="7"/>
  <c r="E1477" i="7"/>
  <c r="E1478" i="7"/>
  <c r="E1479" i="7"/>
  <c r="E1480" i="7"/>
  <c r="E1481" i="7"/>
  <c r="E1482" i="7"/>
  <c r="E1483" i="7"/>
  <c r="E1484" i="7"/>
  <c r="E1485" i="7"/>
  <c r="E1486" i="7"/>
  <c r="E1487" i="7"/>
  <c r="E1488" i="7"/>
  <c r="E1489" i="7"/>
  <c r="E1490" i="7"/>
  <c r="E1491" i="7"/>
  <c r="E1492" i="7"/>
  <c r="E1493" i="7"/>
  <c r="E1494" i="7"/>
  <c r="E1495" i="7"/>
  <c r="E1496" i="7"/>
  <c r="E1497" i="7"/>
  <c r="E1498" i="7"/>
  <c r="E1499" i="7"/>
  <c r="E1500" i="7"/>
  <c r="E1501" i="7"/>
  <c r="E1502" i="7"/>
  <c r="E1503" i="7"/>
  <c r="E1504" i="7"/>
  <c r="E1505" i="7"/>
  <c r="E1506" i="7"/>
  <c r="E1507" i="7"/>
  <c r="E1508" i="7"/>
  <c r="E1509" i="7"/>
  <c r="E1510" i="7"/>
  <c r="E1511" i="7"/>
  <c r="E1512" i="7"/>
  <c r="E1513" i="7"/>
  <c r="E1514" i="7"/>
  <c r="E1515" i="7"/>
  <c r="E1516" i="7"/>
  <c r="E1517" i="7"/>
  <c r="E1518" i="7"/>
  <c r="E1519" i="7"/>
  <c r="E1520" i="7"/>
  <c r="E1521" i="7"/>
  <c r="E1522" i="7"/>
  <c r="E1523" i="7"/>
  <c r="E1524" i="7"/>
  <c r="E1525" i="7"/>
  <c r="E1526" i="7"/>
  <c r="E1527" i="7"/>
  <c r="E1528" i="7"/>
  <c r="E1529" i="7"/>
  <c r="E1530" i="7"/>
  <c r="E1531" i="7"/>
  <c r="E1532" i="7"/>
  <c r="E1533" i="7"/>
  <c r="E1534" i="7"/>
  <c r="E1535" i="7"/>
  <c r="E1536" i="7"/>
  <c r="E1537" i="7"/>
  <c r="E1538" i="7"/>
  <c r="E1539" i="7"/>
  <c r="E1540" i="7"/>
  <c r="E1541" i="7"/>
  <c r="E1542" i="7"/>
  <c r="E1543" i="7"/>
  <c r="E1544" i="7"/>
  <c r="E1545" i="7"/>
  <c r="E1546" i="7"/>
  <c r="E1547" i="7"/>
  <c r="E1548" i="7"/>
  <c r="E1549" i="7"/>
  <c r="E1550" i="7"/>
  <c r="E1551" i="7"/>
  <c r="E1552" i="7"/>
  <c r="E1553" i="7"/>
  <c r="E1554" i="7"/>
  <c r="E1555" i="7"/>
  <c r="E1556" i="7"/>
  <c r="E1557" i="7"/>
  <c r="E1558" i="7"/>
  <c r="E1559" i="7"/>
  <c r="E1560" i="7"/>
  <c r="E1561" i="7"/>
  <c r="E1562" i="7"/>
  <c r="E1563" i="7"/>
  <c r="E1564" i="7"/>
  <c r="E1565" i="7"/>
  <c r="E1566" i="7"/>
  <c r="E1567" i="7"/>
  <c r="E1568" i="7"/>
  <c r="E1569" i="7"/>
  <c r="E1570" i="7"/>
  <c r="E1571" i="7"/>
  <c r="E1572" i="7"/>
  <c r="E1573" i="7"/>
  <c r="E1574" i="7"/>
  <c r="E1575" i="7"/>
  <c r="E1576" i="7"/>
  <c r="E1577" i="7"/>
  <c r="E1578" i="7"/>
  <c r="E1579" i="7"/>
  <c r="E1580" i="7"/>
  <c r="E1581" i="7"/>
  <c r="E1582" i="7"/>
  <c r="E1583" i="7"/>
  <c r="E1584" i="7"/>
  <c r="E1585" i="7"/>
  <c r="E1586" i="7"/>
  <c r="E1587" i="7"/>
  <c r="E1588" i="7"/>
  <c r="E1589" i="7"/>
  <c r="E1590" i="7"/>
  <c r="E1591" i="7"/>
  <c r="E1592" i="7"/>
  <c r="E1593" i="7"/>
  <c r="E1594" i="7"/>
  <c r="E1595" i="7"/>
  <c r="E1596" i="7"/>
  <c r="E1597" i="7"/>
  <c r="E1598" i="7"/>
  <c r="E1599" i="7"/>
  <c r="E1600" i="7"/>
  <c r="E1601" i="7"/>
  <c r="E1602" i="7"/>
  <c r="E1603" i="7"/>
  <c r="E1604" i="7"/>
  <c r="E1605" i="7"/>
  <c r="E1606" i="7"/>
  <c r="E1607" i="7"/>
  <c r="E1608" i="7"/>
  <c r="E1609" i="7"/>
  <c r="E1610" i="7"/>
  <c r="E1611" i="7"/>
  <c r="E1612" i="7"/>
  <c r="E1613" i="7"/>
  <c r="E1614" i="7"/>
  <c r="E1615" i="7"/>
  <c r="E1616" i="7"/>
  <c r="E1617" i="7"/>
  <c r="E1618" i="7"/>
  <c r="E1619" i="7"/>
  <c r="E1620" i="7"/>
  <c r="E1621" i="7"/>
  <c r="E1622" i="7"/>
  <c r="E1623" i="7"/>
  <c r="E1624" i="7"/>
  <c r="E1625" i="7"/>
  <c r="E1626" i="7"/>
  <c r="E1627" i="7"/>
  <c r="E1628" i="7"/>
  <c r="E1629" i="7"/>
  <c r="E1630" i="7"/>
  <c r="E1631" i="7"/>
  <c r="E1632" i="7"/>
  <c r="E1633" i="7"/>
  <c r="E1634" i="7"/>
  <c r="E1635" i="7"/>
  <c r="E1636" i="7"/>
  <c r="E1637" i="7"/>
  <c r="E1638" i="7"/>
  <c r="E1639" i="7"/>
  <c r="E1640" i="7"/>
  <c r="E1641" i="7"/>
  <c r="E1642" i="7"/>
  <c r="E1643" i="7"/>
  <c r="E1644" i="7"/>
  <c r="E1645" i="7"/>
  <c r="E1646" i="7"/>
  <c r="E1647" i="7"/>
  <c r="E1648" i="7"/>
  <c r="E1649" i="7"/>
  <c r="E1650" i="7"/>
  <c r="E1651" i="7"/>
  <c r="E1652" i="7"/>
  <c r="E1653" i="7"/>
  <c r="E1654" i="7"/>
  <c r="E1655" i="7"/>
  <c r="E1656" i="7"/>
  <c r="E1657" i="7"/>
  <c r="E1658" i="7"/>
  <c r="E1659" i="7"/>
  <c r="E1660" i="7"/>
  <c r="E1661" i="7"/>
  <c r="E1662" i="7"/>
  <c r="E1663" i="7"/>
  <c r="E1664" i="7"/>
  <c r="E1665" i="7"/>
  <c r="E1666" i="7"/>
  <c r="E1667" i="7"/>
  <c r="E1668" i="7"/>
  <c r="E1669" i="7"/>
  <c r="E1670" i="7"/>
  <c r="E1671" i="7"/>
  <c r="E1672" i="7"/>
  <c r="E1673" i="7"/>
  <c r="E1674" i="7"/>
  <c r="E1675" i="7"/>
  <c r="E1676" i="7"/>
  <c r="E1677" i="7"/>
  <c r="E1678" i="7"/>
  <c r="E1679" i="7"/>
  <c r="E1680" i="7"/>
  <c r="E1681" i="7"/>
  <c r="E1682" i="7"/>
  <c r="E1683" i="7"/>
  <c r="E1684" i="7"/>
  <c r="E1685" i="7"/>
  <c r="E1686" i="7"/>
  <c r="E1687" i="7"/>
  <c r="E1688" i="7"/>
  <c r="E1689" i="7"/>
  <c r="E1690" i="7"/>
  <c r="E1691" i="7"/>
  <c r="E1692" i="7"/>
  <c r="E1693" i="7"/>
  <c r="E1694" i="7"/>
  <c r="E1695" i="7"/>
  <c r="E1696" i="7"/>
  <c r="E1697" i="7"/>
  <c r="E1698" i="7"/>
  <c r="E1699" i="7"/>
  <c r="E1700" i="7"/>
  <c r="E1701" i="7"/>
  <c r="E1702" i="7"/>
  <c r="E1703" i="7"/>
  <c r="E1704" i="7"/>
  <c r="E1705" i="7"/>
  <c r="E1706" i="7"/>
  <c r="E1707" i="7"/>
  <c r="E1708" i="7"/>
  <c r="E1709" i="7"/>
  <c r="E1710" i="7"/>
  <c r="E1711" i="7"/>
  <c r="E1712" i="7"/>
  <c r="E1713" i="7"/>
  <c r="E1714" i="7"/>
  <c r="E1715" i="7"/>
  <c r="E1716" i="7"/>
  <c r="E1717" i="7"/>
  <c r="E1718" i="7"/>
  <c r="E1719" i="7"/>
  <c r="E1720" i="7"/>
  <c r="E1721" i="7"/>
  <c r="E1722" i="7"/>
  <c r="E1723" i="7"/>
  <c r="E1724" i="7"/>
  <c r="E1725" i="7"/>
  <c r="E1726" i="7"/>
  <c r="E1727" i="7"/>
  <c r="E1728" i="7"/>
  <c r="E1729" i="7"/>
  <c r="E1730" i="7"/>
  <c r="E1731" i="7"/>
  <c r="E1732" i="7"/>
  <c r="E1733" i="7"/>
  <c r="E1734" i="7"/>
  <c r="E1735" i="7"/>
  <c r="E1736" i="7"/>
  <c r="E1737" i="7"/>
  <c r="E1738" i="7"/>
  <c r="E1739" i="7"/>
  <c r="E1740" i="7"/>
  <c r="E1741" i="7"/>
  <c r="E1742" i="7"/>
  <c r="E1743" i="7"/>
  <c r="E1744" i="7"/>
  <c r="E1745" i="7"/>
  <c r="E1746" i="7"/>
  <c r="E1747" i="7"/>
  <c r="E1748" i="7"/>
  <c r="E1749" i="7"/>
  <c r="E1750" i="7"/>
  <c r="E1751" i="7"/>
  <c r="E1752" i="7"/>
  <c r="E1753" i="7"/>
  <c r="E1754" i="7"/>
  <c r="E1755" i="7"/>
  <c r="E1756" i="7"/>
  <c r="E1757" i="7"/>
  <c r="E1758" i="7"/>
  <c r="E1759" i="7"/>
  <c r="E1760" i="7"/>
  <c r="E1761" i="7"/>
  <c r="E1762" i="7"/>
  <c r="E1763" i="7"/>
  <c r="E1764" i="7"/>
  <c r="E1765" i="7"/>
  <c r="E1766" i="7"/>
  <c r="E1767" i="7"/>
  <c r="E1768" i="7"/>
  <c r="E1769" i="7"/>
  <c r="E1770" i="7"/>
  <c r="E1771" i="7"/>
  <c r="E1772" i="7"/>
  <c r="E1773" i="7"/>
  <c r="E1774" i="7"/>
  <c r="E1775" i="7"/>
  <c r="E1776" i="7"/>
  <c r="E1777" i="7"/>
  <c r="E1778" i="7"/>
  <c r="E1779" i="7"/>
  <c r="E1780" i="7"/>
  <c r="E1781" i="7"/>
  <c r="E1782" i="7"/>
  <c r="E1783" i="7"/>
  <c r="E1784" i="7"/>
  <c r="E1785" i="7"/>
  <c r="E1786" i="7"/>
  <c r="E1787" i="7"/>
  <c r="E1788" i="7"/>
  <c r="E1789" i="7"/>
  <c r="E1790" i="7"/>
  <c r="E1791" i="7"/>
  <c r="E1792" i="7"/>
  <c r="E1793" i="7"/>
  <c r="E1794" i="7"/>
  <c r="E1795" i="7"/>
  <c r="E1796" i="7"/>
  <c r="E1797" i="7"/>
  <c r="E1798" i="7"/>
  <c r="E1799" i="7"/>
  <c r="E1800" i="7"/>
  <c r="E1801" i="7"/>
  <c r="E1802" i="7"/>
  <c r="E1803" i="7"/>
  <c r="E1804" i="7"/>
  <c r="E1805" i="7"/>
  <c r="E1806" i="7"/>
  <c r="E1807" i="7"/>
  <c r="E1808" i="7"/>
  <c r="E1809" i="7"/>
  <c r="E1810" i="7"/>
  <c r="E1811" i="7"/>
  <c r="E1812" i="7"/>
  <c r="E1813" i="7"/>
  <c r="E1814" i="7"/>
  <c r="E1815" i="7"/>
  <c r="E1816" i="7"/>
  <c r="E1817" i="7"/>
  <c r="E1818" i="7"/>
  <c r="E1819" i="7"/>
  <c r="E1820" i="7"/>
  <c r="E1821" i="7"/>
  <c r="E1822" i="7"/>
  <c r="E1823" i="7"/>
  <c r="E1824" i="7"/>
  <c r="E1825" i="7"/>
  <c r="E1826" i="7"/>
  <c r="E1827" i="7"/>
  <c r="E1828" i="7"/>
  <c r="E1829" i="7"/>
  <c r="E1830" i="7"/>
  <c r="E1831" i="7"/>
  <c r="E1832" i="7"/>
  <c r="E1833" i="7"/>
  <c r="E1834" i="7"/>
  <c r="E1835" i="7"/>
  <c r="E1836" i="7"/>
  <c r="E1837" i="7"/>
  <c r="E1838" i="7"/>
  <c r="E1839" i="7"/>
  <c r="E1840" i="7"/>
  <c r="E1841" i="7"/>
  <c r="E1842" i="7"/>
  <c r="E1843" i="7"/>
  <c r="E1844" i="7"/>
  <c r="E1845" i="7"/>
  <c r="E1846" i="7"/>
  <c r="E1847" i="7"/>
  <c r="E1848" i="7"/>
  <c r="E1849" i="7"/>
  <c r="E1850" i="7"/>
  <c r="E1851" i="7"/>
  <c r="E1852" i="7"/>
  <c r="E1853" i="7"/>
  <c r="E1854" i="7"/>
  <c r="E1855" i="7"/>
  <c r="E1856" i="7"/>
  <c r="E1857" i="7"/>
  <c r="E1858" i="7"/>
  <c r="E1859" i="7"/>
  <c r="E1860" i="7"/>
  <c r="E1861" i="7"/>
  <c r="E1862" i="7"/>
  <c r="E1863" i="7"/>
  <c r="E1864" i="7"/>
  <c r="E1865" i="7"/>
  <c r="E1866" i="7"/>
  <c r="E1867" i="7"/>
  <c r="E1868" i="7"/>
  <c r="E1869" i="7"/>
  <c r="E1870" i="7"/>
  <c r="E1871" i="7"/>
  <c r="E1872" i="7"/>
  <c r="E1873" i="7"/>
  <c r="E1874" i="7"/>
  <c r="E1875" i="7"/>
  <c r="E1876" i="7"/>
  <c r="E1877" i="7"/>
  <c r="E1878" i="7"/>
  <c r="E1879" i="7"/>
  <c r="E1880" i="7"/>
  <c r="E1881" i="7"/>
  <c r="E1882" i="7"/>
  <c r="E1883" i="7"/>
  <c r="E1884" i="7"/>
  <c r="E1885" i="7"/>
  <c r="E1886" i="7"/>
  <c r="E1887" i="7"/>
  <c r="E1888" i="7"/>
  <c r="E1889" i="7"/>
  <c r="E1890" i="7"/>
  <c r="E1891" i="7"/>
  <c r="E1892" i="7"/>
  <c r="E1893" i="7"/>
  <c r="E1894" i="7"/>
  <c r="E1895" i="7"/>
  <c r="E1896" i="7"/>
  <c r="E1897" i="7"/>
  <c r="E1898" i="7"/>
  <c r="E1899" i="7"/>
  <c r="E1900" i="7"/>
  <c r="E1901" i="7"/>
  <c r="E1902" i="7"/>
  <c r="E1903" i="7"/>
  <c r="E1904" i="7"/>
  <c r="E1905" i="7"/>
  <c r="E1906" i="7"/>
  <c r="E1907" i="7"/>
  <c r="E1908" i="7"/>
  <c r="E1909" i="7"/>
  <c r="E1910" i="7"/>
  <c r="E1911" i="7"/>
  <c r="E1912" i="7"/>
  <c r="E1913" i="7"/>
  <c r="E1914" i="7"/>
  <c r="E1915" i="7"/>
  <c r="E1916" i="7"/>
  <c r="E1917" i="7"/>
  <c r="E1918" i="7"/>
  <c r="E1919" i="7"/>
  <c r="E1920" i="7"/>
  <c r="E1921" i="7"/>
  <c r="E1922" i="7"/>
  <c r="E1923" i="7"/>
  <c r="E1924" i="7"/>
  <c r="E1925" i="7"/>
  <c r="E1926" i="7"/>
  <c r="E1927" i="7"/>
  <c r="E1928" i="7"/>
  <c r="E1929" i="7"/>
  <c r="E1930" i="7"/>
  <c r="E1931" i="7"/>
  <c r="E1932" i="7"/>
  <c r="E1933" i="7"/>
  <c r="E1934" i="7"/>
  <c r="E1935" i="7"/>
  <c r="E1936" i="7"/>
  <c r="E1937" i="7"/>
  <c r="E1938" i="7"/>
  <c r="E1939" i="7"/>
  <c r="E1940" i="7"/>
  <c r="E1941" i="7"/>
  <c r="E1942" i="7"/>
  <c r="E1943" i="7"/>
  <c r="E1944" i="7"/>
  <c r="E1945" i="7"/>
  <c r="E1946" i="7"/>
  <c r="E1947" i="7"/>
  <c r="E1948" i="7"/>
  <c r="E1949" i="7"/>
  <c r="E1950" i="7"/>
  <c r="E1951" i="7"/>
  <c r="E1952" i="7"/>
  <c r="E1953" i="7"/>
  <c r="E1954" i="7"/>
  <c r="E1955" i="7"/>
  <c r="E1956" i="7"/>
  <c r="E1957" i="7"/>
  <c r="E1958" i="7"/>
  <c r="E1959" i="7"/>
  <c r="E1960" i="7"/>
  <c r="E1961" i="7"/>
  <c r="E1962" i="7"/>
  <c r="E1963" i="7"/>
  <c r="E1964" i="7"/>
  <c r="E1965" i="7"/>
  <c r="E1966" i="7"/>
  <c r="E1967" i="7"/>
  <c r="E1968" i="7"/>
  <c r="E1969" i="7"/>
  <c r="E1970" i="7"/>
  <c r="E1971" i="7"/>
  <c r="E1972" i="7"/>
  <c r="E1973" i="7"/>
  <c r="E1974" i="7"/>
  <c r="E1975" i="7"/>
  <c r="E1976" i="7"/>
  <c r="E1977" i="7"/>
  <c r="E1978" i="7"/>
  <c r="E1979" i="7"/>
  <c r="E1980" i="7"/>
  <c r="E1981" i="7"/>
  <c r="E1982" i="7"/>
  <c r="E1983" i="7"/>
  <c r="E1984" i="7"/>
  <c r="E1985" i="7"/>
  <c r="E1986" i="7"/>
  <c r="E1987" i="7"/>
  <c r="E1988" i="7"/>
  <c r="E1989" i="7"/>
  <c r="E1990" i="7"/>
  <c r="E1991" i="7"/>
  <c r="E1992" i="7"/>
  <c r="E1993" i="7"/>
  <c r="E1994" i="7"/>
  <c r="E1995" i="7"/>
  <c r="E1996" i="7"/>
  <c r="E1997" i="7"/>
  <c r="E1998" i="7"/>
  <c r="E1999" i="7"/>
  <c r="E2000" i="7"/>
  <c r="E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47" i="7"/>
  <c r="D548" i="7"/>
  <c r="D549" i="7"/>
  <c r="D550" i="7"/>
  <c r="D551" i="7"/>
  <c r="D552" i="7"/>
  <c r="D553" i="7"/>
  <c r="D554"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99" i="7"/>
  <c r="D600" i="7"/>
  <c r="D601" i="7"/>
  <c r="D602" i="7"/>
  <c r="D603" i="7"/>
  <c r="D604" i="7"/>
  <c r="D605" i="7"/>
  <c r="D606" i="7"/>
  <c r="D607" i="7"/>
  <c r="D608" i="7"/>
  <c r="D609" i="7"/>
  <c r="D610" i="7"/>
  <c r="D611"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D670" i="7"/>
  <c r="D671" i="7"/>
  <c r="D672" i="7"/>
  <c r="D673" i="7"/>
  <c r="D674" i="7"/>
  <c r="D675" i="7"/>
  <c r="D676" i="7"/>
  <c r="D677" i="7"/>
  <c r="D678" i="7"/>
  <c r="D679" i="7"/>
  <c r="D680" i="7"/>
  <c r="D681" i="7"/>
  <c r="D682" i="7"/>
  <c r="D683" i="7"/>
  <c r="D684" i="7"/>
  <c r="D685" i="7"/>
  <c r="D686" i="7"/>
  <c r="D687" i="7"/>
  <c r="D688" i="7"/>
  <c r="D689" i="7"/>
  <c r="D690" i="7"/>
  <c r="D691" i="7"/>
  <c r="D692" i="7"/>
  <c r="D693" i="7"/>
  <c r="D694" i="7"/>
  <c r="D695" i="7"/>
  <c r="D696" i="7"/>
  <c r="D697" i="7"/>
  <c r="D698" i="7"/>
  <c r="D699" i="7"/>
  <c r="D700" i="7"/>
  <c r="D701" i="7"/>
  <c r="D702" i="7"/>
  <c r="D703" i="7"/>
  <c r="D704" i="7"/>
  <c r="D705" i="7"/>
  <c r="D706" i="7"/>
  <c r="D707" i="7"/>
  <c r="D708" i="7"/>
  <c r="D709" i="7"/>
  <c r="D710" i="7"/>
  <c r="D711" i="7"/>
  <c r="D712" i="7"/>
  <c r="D713" i="7"/>
  <c r="D714" i="7"/>
  <c r="D715" i="7"/>
  <c r="D716" i="7"/>
  <c r="D717" i="7"/>
  <c r="D718" i="7"/>
  <c r="D719" i="7"/>
  <c r="D720" i="7"/>
  <c r="D721" i="7"/>
  <c r="D722" i="7"/>
  <c r="D723" i="7"/>
  <c r="D724" i="7"/>
  <c r="D725" i="7"/>
  <c r="D726" i="7"/>
  <c r="D727" i="7"/>
  <c r="D728" i="7"/>
  <c r="D729" i="7"/>
  <c r="D730" i="7"/>
  <c r="D731" i="7"/>
  <c r="D732" i="7"/>
  <c r="D733" i="7"/>
  <c r="D734" i="7"/>
  <c r="D735" i="7"/>
  <c r="D736" i="7"/>
  <c r="D737" i="7"/>
  <c r="D738" i="7"/>
  <c r="D739" i="7"/>
  <c r="D740" i="7"/>
  <c r="D741" i="7"/>
  <c r="D742" i="7"/>
  <c r="D743" i="7"/>
  <c r="D744" i="7"/>
  <c r="D745" i="7"/>
  <c r="D746" i="7"/>
  <c r="D747" i="7"/>
  <c r="D748" i="7"/>
  <c r="D749" i="7"/>
  <c r="D750" i="7"/>
  <c r="D751" i="7"/>
  <c r="D752" i="7"/>
  <c r="D753" i="7"/>
  <c r="D754" i="7"/>
  <c r="D755" i="7"/>
  <c r="D756" i="7"/>
  <c r="D757" i="7"/>
  <c r="D758" i="7"/>
  <c r="D759" i="7"/>
  <c r="D760" i="7"/>
  <c r="D761" i="7"/>
  <c r="D762" i="7"/>
  <c r="D763" i="7"/>
  <c r="D764" i="7"/>
  <c r="D765" i="7"/>
  <c r="D766" i="7"/>
  <c r="D767" i="7"/>
  <c r="D768" i="7"/>
  <c r="D769" i="7"/>
  <c r="D770" i="7"/>
  <c r="D771" i="7"/>
  <c r="D772" i="7"/>
  <c r="D773" i="7"/>
  <c r="D774" i="7"/>
  <c r="D775" i="7"/>
  <c r="D776" i="7"/>
  <c r="D777" i="7"/>
  <c r="D778" i="7"/>
  <c r="D779" i="7"/>
  <c r="D780" i="7"/>
  <c r="D781" i="7"/>
  <c r="D782" i="7"/>
  <c r="D783" i="7"/>
  <c r="D784" i="7"/>
  <c r="D785" i="7"/>
  <c r="D786" i="7"/>
  <c r="D787" i="7"/>
  <c r="D788" i="7"/>
  <c r="D789" i="7"/>
  <c r="D790" i="7"/>
  <c r="D791" i="7"/>
  <c r="D792" i="7"/>
  <c r="D793" i="7"/>
  <c r="D794"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D840" i="7"/>
  <c r="D841" i="7"/>
  <c r="D842" i="7"/>
  <c r="D843" i="7"/>
  <c r="D844" i="7"/>
  <c r="D845" i="7"/>
  <c r="D846" i="7"/>
  <c r="D847" i="7"/>
  <c r="D848" i="7"/>
  <c r="D849" i="7"/>
  <c r="D850" i="7"/>
  <c r="D851" i="7"/>
  <c r="D852" i="7"/>
  <c r="D853" i="7"/>
  <c r="D854" i="7"/>
  <c r="D855" i="7"/>
  <c r="D856" i="7"/>
  <c r="D857" i="7"/>
  <c r="D858" i="7"/>
  <c r="D859" i="7"/>
  <c r="D860" i="7"/>
  <c r="D861" i="7"/>
  <c r="D862" i="7"/>
  <c r="D863" i="7"/>
  <c r="D864" i="7"/>
  <c r="D865" i="7"/>
  <c r="D866" i="7"/>
  <c r="D867" i="7"/>
  <c r="D868" i="7"/>
  <c r="D869" i="7"/>
  <c r="D870" i="7"/>
  <c r="D871" i="7"/>
  <c r="D872" i="7"/>
  <c r="D873" i="7"/>
  <c r="D874" i="7"/>
  <c r="D875" i="7"/>
  <c r="D876" i="7"/>
  <c r="D877" i="7"/>
  <c r="D878" i="7"/>
  <c r="D879" i="7"/>
  <c r="D880" i="7"/>
  <c r="D881" i="7"/>
  <c r="D882" i="7"/>
  <c r="D883" i="7"/>
  <c r="D884" i="7"/>
  <c r="D885" i="7"/>
  <c r="D886" i="7"/>
  <c r="D887" i="7"/>
  <c r="D888" i="7"/>
  <c r="D889" i="7"/>
  <c r="D890" i="7"/>
  <c r="D891" i="7"/>
  <c r="D892" i="7"/>
  <c r="D893" i="7"/>
  <c r="D894" i="7"/>
  <c r="D895" i="7"/>
  <c r="D896" i="7"/>
  <c r="D897" i="7"/>
  <c r="D898" i="7"/>
  <c r="D899" i="7"/>
  <c r="D900" i="7"/>
  <c r="D901" i="7"/>
  <c r="D902" i="7"/>
  <c r="D903" i="7"/>
  <c r="D904" i="7"/>
  <c r="D905" i="7"/>
  <c r="D906" i="7"/>
  <c r="D907" i="7"/>
  <c r="D908" i="7"/>
  <c r="D909" i="7"/>
  <c r="D910" i="7"/>
  <c r="D911" i="7"/>
  <c r="D912" i="7"/>
  <c r="D913" i="7"/>
  <c r="D914" i="7"/>
  <c r="D915" i="7"/>
  <c r="D916" i="7"/>
  <c r="D917" i="7"/>
  <c r="D918" i="7"/>
  <c r="D919" i="7"/>
  <c r="D920" i="7"/>
  <c r="D921" i="7"/>
  <c r="D922" i="7"/>
  <c r="D923" i="7"/>
  <c r="D924" i="7"/>
  <c r="D925" i="7"/>
  <c r="D926" i="7"/>
  <c r="D927" i="7"/>
  <c r="D928" i="7"/>
  <c r="D929" i="7"/>
  <c r="D930" i="7"/>
  <c r="D931" i="7"/>
  <c r="D932" i="7"/>
  <c r="D933" i="7"/>
  <c r="D934" i="7"/>
  <c r="D935" i="7"/>
  <c r="D936" i="7"/>
  <c r="D937" i="7"/>
  <c r="D938" i="7"/>
  <c r="D939" i="7"/>
  <c r="D940" i="7"/>
  <c r="D941" i="7"/>
  <c r="D942" i="7"/>
  <c r="D943" i="7"/>
  <c r="D944" i="7"/>
  <c r="D945" i="7"/>
  <c r="D946" i="7"/>
  <c r="D947" i="7"/>
  <c r="D948" i="7"/>
  <c r="D949" i="7"/>
  <c r="D950" i="7"/>
  <c r="D951" i="7"/>
  <c r="D952" i="7"/>
  <c r="D953" i="7"/>
  <c r="D954" i="7"/>
  <c r="D955" i="7"/>
  <c r="D956" i="7"/>
  <c r="D957" i="7"/>
  <c r="D958" i="7"/>
  <c r="D959" i="7"/>
  <c r="D960" i="7"/>
  <c r="D961" i="7"/>
  <c r="D962" i="7"/>
  <c r="D963" i="7"/>
  <c r="D964" i="7"/>
  <c r="D965" i="7"/>
  <c r="D966" i="7"/>
  <c r="D967" i="7"/>
  <c r="D968" i="7"/>
  <c r="D969" i="7"/>
  <c r="D970" i="7"/>
  <c r="D971" i="7"/>
  <c r="D972" i="7"/>
  <c r="D973" i="7"/>
  <c r="D974" i="7"/>
  <c r="D975" i="7"/>
  <c r="D976" i="7"/>
  <c r="D977" i="7"/>
  <c r="D978" i="7"/>
  <c r="D979" i="7"/>
  <c r="D980" i="7"/>
  <c r="D981" i="7"/>
  <c r="D982" i="7"/>
  <c r="D983" i="7"/>
  <c r="D984" i="7"/>
  <c r="D985" i="7"/>
  <c r="D986" i="7"/>
  <c r="D987" i="7"/>
  <c r="D988" i="7"/>
  <c r="D989" i="7"/>
  <c r="D990" i="7"/>
  <c r="D991" i="7"/>
  <c r="D992" i="7"/>
  <c r="D993" i="7"/>
  <c r="D994" i="7"/>
  <c r="D995" i="7"/>
  <c r="D996" i="7"/>
  <c r="D997" i="7"/>
  <c r="D998" i="7"/>
  <c r="D999" i="7"/>
  <c r="D1000" i="7"/>
  <c r="D1001" i="7"/>
  <c r="D1002" i="7"/>
  <c r="D1003" i="7"/>
  <c r="D1004" i="7"/>
  <c r="D1005" i="7"/>
  <c r="D1006" i="7"/>
  <c r="D1007" i="7"/>
  <c r="D1008" i="7"/>
  <c r="D1009" i="7"/>
  <c r="D1010" i="7"/>
  <c r="D1011" i="7"/>
  <c r="D1012" i="7"/>
  <c r="D1013" i="7"/>
  <c r="D1014" i="7"/>
  <c r="D1015" i="7"/>
  <c r="D1016" i="7"/>
  <c r="D1017" i="7"/>
  <c r="D1018" i="7"/>
  <c r="D1019" i="7"/>
  <c r="D1020" i="7"/>
  <c r="D1021" i="7"/>
  <c r="D1022" i="7"/>
  <c r="D1023" i="7"/>
  <c r="D1024" i="7"/>
  <c r="D1025" i="7"/>
  <c r="D1026" i="7"/>
  <c r="D1027" i="7"/>
  <c r="D1028" i="7"/>
  <c r="D1029" i="7"/>
  <c r="D1030" i="7"/>
  <c r="D1031" i="7"/>
  <c r="D1032" i="7"/>
  <c r="D1033" i="7"/>
  <c r="D1034" i="7"/>
  <c r="D1035" i="7"/>
  <c r="D1036" i="7"/>
  <c r="D1037" i="7"/>
  <c r="D1038" i="7"/>
  <c r="D1039" i="7"/>
  <c r="D1040" i="7"/>
  <c r="D1041" i="7"/>
  <c r="D1042" i="7"/>
  <c r="D1043" i="7"/>
  <c r="D1044" i="7"/>
  <c r="D1045" i="7"/>
  <c r="D1046" i="7"/>
  <c r="D1047" i="7"/>
  <c r="D1048" i="7"/>
  <c r="D1049" i="7"/>
  <c r="D1050" i="7"/>
  <c r="D1051" i="7"/>
  <c r="D1052" i="7"/>
  <c r="D1053" i="7"/>
  <c r="D1054" i="7"/>
  <c r="D1055" i="7"/>
  <c r="D1056" i="7"/>
  <c r="D1057" i="7"/>
  <c r="D1058" i="7"/>
  <c r="D1059" i="7"/>
  <c r="D1060" i="7"/>
  <c r="D1061" i="7"/>
  <c r="D1062" i="7"/>
  <c r="D1063" i="7"/>
  <c r="D1064" i="7"/>
  <c r="D1065" i="7"/>
  <c r="D1066" i="7"/>
  <c r="D1067" i="7"/>
  <c r="D1068" i="7"/>
  <c r="D1069" i="7"/>
  <c r="D1070" i="7"/>
  <c r="D1071" i="7"/>
  <c r="D1072" i="7"/>
  <c r="D1073" i="7"/>
  <c r="D1074" i="7"/>
  <c r="D1075" i="7"/>
  <c r="D1076" i="7"/>
  <c r="D1077" i="7"/>
  <c r="D1078" i="7"/>
  <c r="D1079" i="7"/>
  <c r="D1080" i="7"/>
  <c r="D1081" i="7"/>
  <c r="D1082" i="7"/>
  <c r="D1083" i="7"/>
  <c r="D1084" i="7"/>
  <c r="D1085" i="7"/>
  <c r="D1086" i="7"/>
  <c r="D1087" i="7"/>
  <c r="D1088" i="7"/>
  <c r="D1089" i="7"/>
  <c r="D1090" i="7"/>
  <c r="D1091" i="7"/>
  <c r="D1092" i="7"/>
  <c r="D1093" i="7"/>
  <c r="D1094" i="7"/>
  <c r="D1095" i="7"/>
  <c r="D1096" i="7"/>
  <c r="D1097" i="7"/>
  <c r="D1098" i="7"/>
  <c r="D1099" i="7"/>
  <c r="D1100" i="7"/>
  <c r="D1101" i="7"/>
  <c r="D1102" i="7"/>
  <c r="D1103" i="7"/>
  <c r="D1104" i="7"/>
  <c r="D1105" i="7"/>
  <c r="D1106" i="7"/>
  <c r="D1107" i="7"/>
  <c r="D1108" i="7"/>
  <c r="D1109" i="7"/>
  <c r="D1110" i="7"/>
  <c r="D1111" i="7"/>
  <c r="D1112" i="7"/>
  <c r="D1113" i="7"/>
  <c r="D1114" i="7"/>
  <c r="D1115" i="7"/>
  <c r="D1116" i="7"/>
  <c r="D1117" i="7"/>
  <c r="D1118" i="7"/>
  <c r="D1119" i="7"/>
  <c r="D1120" i="7"/>
  <c r="D1121" i="7"/>
  <c r="D1122" i="7"/>
  <c r="D1123" i="7"/>
  <c r="D1124" i="7"/>
  <c r="D1125" i="7"/>
  <c r="D1126" i="7"/>
  <c r="D1127" i="7"/>
  <c r="D1128" i="7"/>
  <c r="D1129" i="7"/>
  <c r="D1130" i="7"/>
  <c r="D1131" i="7"/>
  <c r="D1132" i="7"/>
  <c r="D1133" i="7"/>
  <c r="D1134" i="7"/>
  <c r="D1135" i="7"/>
  <c r="D1136" i="7"/>
  <c r="D1137" i="7"/>
  <c r="D1138" i="7"/>
  <c r="D1139" i="7"/>
  <c r="D1140" i="7"/>
  <c r="D1141" i="7"/>
  <c r="D1142" i="7"/>
  <c r="D1143" i="7"/>
  <c r="D1144" i="7"/>
  <c r="D1145" i="7"/>
  <c r="D1146" i="7"/>
  <c r="D1147" i="7"/>
  <c r="D1148" i="7"/>
  <c r="D1149" i="7"/>
  <c r="D1150" i="7"/>
  <c r="D1151" i="7"/>
  <c r="D1152" i="7"/>
  <c r="D1153" i="7"/>
  <c r="D1154" i="7"/>
  <c r="D1155" i="7"/>
  <c r="D1156" i="7"/>
  <c r="D1157" i="7"/>
  <c r="D1158" i="7"/>
  <c r="D1159" i="7"/>
  <c r="D1160" i="7"/>
  <c r="D1161" i="7"/>
  <c r="D1162" i="7"/>
  <c r="D1163" i="7"/>
  <c r="D1164" i="7"/>
  <c r="D1165" i="7"/>
  <c r="D1166" i="7"/>
  <c r="D1167" i="7"/>
  <c r="D1168" i="7"/>
  <c r="D1169" i="7"/>
  <c r="D1170" i="7"/>
  <c r="D1171" i="7"/>
  <c r="D1172" i="7"/>
  <c r="D1173" i="7"/>
  <c r="D1174" i="7"/>
  <c r="D1175" i="7"/>
  <c r="D1176" i="7"/>
  <c r="D1177" i="7"/>
  <c r="D1178" i="7"/>
  <c r="D1179" i="7"/>
  <c r="D1180" i="7"/>
  <c r="D1181" i="7"/>
  <c r="D1182" i="7"/>
  <c r="D1183" i="7"/>
  <c r="D1184" i="7"/>
  <c r="D1185" i="7"/>
  <c r="D1186" i="7"/>
  <c r="D1187" i="7"/>
  <c r="D1188" i="7"/>
  <c r="D1189" i="7"/>
  <c r="D1190" i="7"/>
  <c r="D1191" i="7"/>
  <c r="D1192" i="7"/>
  <c r="D1193" i="7"/>
  <c r="D1194" i="7"/>
  <c r="D1195" i="7"/>
  <c r="D1196" i="7"/>
  <c r="D1197" i="7"/>
  <c r="D1198" i="7"/>
  <c r="D1199" i="7"/>
  <c r="D1200" i="7"/>
  <c r="D1201" i="7"/>
  <c r="D1202" i="7"/>
  <c r="D1203" i="7"/>
  <c r="D1204" i="7"/>
  <c r="D1205" i="7"/>
  <c r="D1206" i="7"/>
  <c r="D1207" i="7"/>
  <c r="D1208" i="7"/>
  <c r="D1209" i="7"/>
  <c r="D1210" i="7"/>
  <c r="D1211" i="7"/>
  <c r="D1212" i="7"/>
  <c r="D1213" i="7"/>
  <c r="D1214" i="7"/>
  <c r="D1215" i="7"/>
  <c r="D1216" i="7"/>
  <c r="D1217" i="7"/>
  <c r="D1218" i="7"/>
  <c r="D1219" i="7"/>
  <c r="D1220" i="7"/>
  <c r="D1221" i="7"/>
  <c r="D1222" i="7"/>
  <c r="D1223" i="7"/>
  <c r="D1224" i="7"/>
  <c r="D1225" i="7"/>
  <c r="D1226" i="7"/>
  <c r="D1227" i="7"/>
  <c r="D1228" i="7"/>
  <c r="D1229" i="7"/>
  <c r="D1230" i="7"/>
  <c r="D1231" i="7"/>
  <c r="D1232" i="7"/>
  <c r="D1233" i="7"/>
  <c r="D1234" i="7"/>
  <c r="D1235" i="7"/>
  <c r="D1236" i="7"/>
  <c r="D1237" i="7"/>
  <c r="D1238" i="7"/>
  <c r="D1239" i="7"/>
  <c r="D1240" i="7"/>
  <c r="D1241" i="7"/>
  <c r="D1242" i="7"/>
  <c r="D1243" i="7"/>
  <c r="D1244" i="7"/>
  <c r="D1245" i="7"/>
  <c r="D1246" i="7"/>
  <c r="D1247" i="7"/>
  <c r="D1248" i="7"/>
  <c r="D1249" i="7"/>
  <c r="D1250" i="7"/>
  <c r="D1251" i="7"/>
  <c r="D1252" i="7"/>
  <c r="D1253" i="7"/>
  <c r="D1254" i="7"/>
  <c r="D1255" i="7"/>
  <c r="D1256" i="7"/>
  <c r="D1257" i="7"/>
  <c r="D1258" i="7"/>
  <c r="D1259" i="7"/>
  <c r="D1260" i="7"/>
  <c r="D1261" i="7"/>
  <c r="D1262" i="7"/>
  <c r="D1263" i="7"/>
  <c r="D1264" i="7"/>
  <c r="D1265" i="7"/>
  <c r="D1266" i="7"/>
  <c r="D1267" i="7"/>
  <c r="D1268" i="7"/>
  <c r="D1269" i="7"/>
  <c r="D1270" i="7"/>
  <c r="D1271" i="7"/>
  <c r="D1272" i="7"/>
  <c r="D1273" i="7"/>
  <c r="D1274" i="7"/>
  <c r="D1275" i="7"/>
  <c r="D1276" i="7"/>
  <c r="D1277" i="7"/>
  <c r="D1278" i="7"/>
  <c r="D1279" i="7"/>
  <c r="D1280" i="7"/>
  <c r="D1281" i="7"/>
  <c r="D1282" i="7"/>
  <c r="D1283" i="7"/>
  <c r="D1284" i="7"/>
  <c r="D1285" i="7"/>
  <c r="D1286" i="7"/>
  <c r="D1287" i="7"/>
  <c r="D1288" i="7"/>
  <c r="D1289" i="7"/>
  <c r="D1290" i="7"/>
  <c r="D1291" i="7"/>
  <c r="D1292" i="7"/>
  <c r="D1293" i="7"/>
  <c r="D1294" i="7"/>
  <c r="D1295" i="7"/>
  <c r="D1296" i="7"/>
  <c r="D1297" i="7"/>
  <c r="D1298" i="7"/>
  <c r="D1299" i="7"/>
  <c r="D1300" i="7"/>
  <c r="D1301" i="7"/>
  <c r="D1302" i="7"/>
  <c r="D1303" i="7"/>
  <c r="D1304" i="7"/>
  <c r="D1305" i="7"/>
  <c r="D1306" i="7"/>
  <c r="D1307" i="7"/>
  <c r="D1308" i="7"/>
  <c r="D1309" i="7"/>
  <c r="D1310" i="7"/>
  <c r="D1311" i="7"/>
  <c r="D1312" i="7"/>
  <c r="D1313" i="7"/>
  <c r="D1314" i="7"/>
  <c r="D1315" i="7"/>
  <c r="D1316" i="7"/>
  <c r="D1317" i="7"/>
  <c r="D1318" i="7"/>
  <c r="D1319" i="7"/>
  <c r="D1320" i="7"/>
  <c r="D1321" i="7"/>
  <c r="D1322" i="7"/>
  <c r="D1323" i="7"/>
  <c r="D1324" i="7"/>
  <c r="D1325" i="7"/>
  <c r="D1326" i="7"/>
  <c r="D1327" i="7"/>
  <c r="D1328" i="7"/>
  <c r="D1329" i="7"/>
  <c r="D1330" i="7"/>
  <c r="D1331" i="7"/>
  <c r="D1332" i="7"/>
  <c r="D1333" i="7"/>
  <c r="D1334" i="7"/>
  <c r="D1335" i="7"/>
  <c r="D1336" i="7"/>
  <c r="D1337" i="7"/>
  <c r="D1338" i="7"/>
  <c r="D1339" i="7"/>
  <c r="D1340" i="7"/>
  <c r="D1341" i="7"/>
  <c r="D1342" i="7"/>
  <c r="D1343" i="7"/>
  <c r="D1344" i="7"/>
  <c r="D1345" i="7"/>
  <c r="D1346" i="7"/>
  <c r="D1347" i="7"/>
  <c r="D1348" i="7"/>
  <c r="D1349" i="7"/>
  <c r="D1350" i="7"/>
  <c r="D1351" i="7"/>
  <c r="D1352" i="7"/>
  <c r="D1353" i="7"/>
  <c r="D1354" i="7"/>
  <c r="D1355" i="7"/>
  <c r="D1356" i="7"/>
  <c r="D1357" i="7"/>
  <c r="D1358" i="7"/>
  <c r="D1359" i="7"/>
  <c r="D1360" i="7"/>
  <c r="D1361" i="7"/>
  <c r="D1362" i="7"/>
  <c r="D1363" i="7"/>
  <c r="D1364" i="7"/>
  <c r="D1365" i="7"/>
  <c r="D1366" i="7"/>
  <c r="D1367" i="7"/>
  <c r="D1368" i="7"/>
  <c r="D1369" i="7"/>
  <c r="D1370" i="7"/>
  <c r="D1371" i="7"/>
  <c r="D1372" i="7"/>
  <c r="D1373" i="7"/>
  <c r="D1374" i="7"/>
  <c r="D1375" i="7"/>
  <c r="D1376" i="7"/>
  <c r="D1377" i="7"/>
  <c r="D1378" i="7"/>
  <c r="D1379" i="7"/>
  <c r="D1380" i="7"/>
  <c r="D1381" i="7"/>
  <c r="D1382" i="7"/>
  <c r="D1383" i="7"/>
  <c r="D1384" i="7"/>
  <c r="D1385" i="7"/>
  <c r="D1386" i="7"/>
  <c r="D1387" i="7"/>
  <c r="D1388" i="7"/>
  <c r="D1389" i="7"/>
  <c r="D1390" i="7"/>
  <c r="D1391" i="7"/>
  <c r="D1392" i="7"/>
  <c r="D1393" i="7"/>
  <c r="D1394" i="7"/>
  <c r="D1395" i="7"/>
  <c r="D1396" i="7"/>
  <c r="D1397" i="7"/>
  <c r="D1398" i="7"/>
  <c r="D1399" i="7"/>
  <c r="D1400" i="7"/>
  <c r="D1401" i="7"/>
  <c r="D1402" i="7"/>
  <c r="D1403" i="7"/>
  <c r="D1404" i="7"/>
  <c r="D1405" i="7"/>
  <c r="D1406" i="7"/>
  <c r="D1407" i="7"/>
  <c r="D1408" i="7"/>
  <c r="D1409" i="7"/>
  <c r="D1410" i="7"/>
  <c r="D1411" i="7"/>
  <c r="D1412" i="7"/>
  <c r="D1413" i="7"/>
  <c r="D1414" i="7"/>
  <c r="D1415" i="7"/>
  <c r="D1416" i="7"/>
  <c r="D1417" i="7"/>
  <c r="D1418" i="7"/>
  <c r="D1419" i="7"/>
  <c r="D1420" i="7"/>
  <c r="D1421" i="7"/>
  <c r="D1422" i="7"/>
  <c r="D1423" i="7"/>
  <c r="D1424" i="7"/>
  <c r="D1425" i="7"/>
  <c r="D1426" i="7"/>
  <c r="D1427" i="7"/>
  <c r="D1428" i="7"/>
  <c r="D1429" i="7"/>
  <c r="D1430" i="7"/>
  <c r="D1431" i="7"/>
  <c r="D1432" i="7"/>
  <c r="D1433" i="7"/>
  <c r="D1434" i="7"/>
  <c r="D1435" i="7"/>
  <c r="D1436" i="7"/>
  <c r="D1437" i="7"/>
  <c r="D1438" i="7"/>
  <c r="D1439" i="7"/>
  <c r="D1440" i="7"/>
  <c r="D1441" i="7"/>
  <c r="D1442" i="7"/>
  <c r="D1443" i="7"/>
  <c r="D1444" i="7"/>
  <c r="D1445" i="7"/>
  <c r="D1446" i="7"/>
  <c r="D1447" i="7"/>
  <c r="D1448" i="7"/>
  <c r="D1449" i="7"/>
  <c r="D1450" i="7"/>
  <c r="D1451" i="7"/>
  <c r="D1452" i="7"/>
  <c r="D1453" i="7"/>
  <c r="D1454" i="7"/>
  <c r="D1455" i="7"/>
  <c r="D1456" i="7"/>
  <c r="D1457" i="7"/>
  <c r="D1458" i="7"/>
  <c r="D1459" i="7"/>
  <c r="D1460" i="7"/>
  <c r="D1461" i="7"/>
  <c r="D1462" i="7"/>
  <c r="D1463" i="7"/>
  <c r="D1464" i="7"/>
  <c r="D1465" i="7"/>
  <c r="D1466" i="7"/>
  <c r="D1467" i="7"/>
  <c r="D1468" i="7"/>
  <c r="D1469" i="7"/>
  <c r="D1470" i="7"/>
  <c r="D1471" i="7"/>
  <c r="D1472" i="7"/>
  <c r="D1473" i="7"/>
  <c r="D1474" i="7"/>
  <c r="D1475" i="7"/>
  <c r="D1476" i="7"/>
  <c r="D1477" i="7"/>
  <c r="D1478" i="7"/>
  <c r="D1479" i="7"/>
  <c r="D1480" i="7"/>
  <c r="D1481" i="7"/>
  <c r="D1482" i="7"/>
  <c r="D1483" i="7"/>
  <c r="D1484" i="7"/>
  <c r="D1485" i="7"/>
  <c r="D1486" i="7"/>
  <c r="D1487" i="7"/>
  <c r="D1488" i="7"/>
  <c r="D1489" i="7"/>
  <c r="D1490" i="7"/>
  <c r="D1491" i="7"/>
  <c r="D1492" i="7"/>
  <c r="D1493" i="7"/>
  <c r="D1494" i="7"/>
  <c r="D1495" i="7"/>
  <c r="D1496" i="7"/>
  <c r="D1497" i="7"/>
  <c r="D1498" i="7"/>
  <c r="D1499" i="7"/>
  <c r="D1500" i="7"/>
  <c r="D1501" i="7"/>
  <c r="D1502" i="7"/>
  <c r="D1503" i="7"/>
  <c r="D1504" i="7"/>
  <c r="D1505" i="7"/>
  <c r="D1506" i="7"/>
  <c r="D1507" i="7"/>
  <c r="D1508" i="7"/>
  <c r="D1509" i="7"/>
  <c r="D1510" i="7"/>
  <c r="D1511" i="7"/>
  <c r="D1512" i="7"/>
  <c r="D1513" i="7"/>
  <c r="D1514" i="7"/>
  <c r="D1515" i="7"/>
  <c r="D1516" i="7"/>
  <c r="D1517" i="7"/>
  <c r="D1518" i="7"/>
  <c r="D1519" i="7"/>
  <c r="D1520" i="7"/>
  <c r="D1521" i="7"/>
  <c r="D1522" i="7"/>
  <c r="D1523" i="7"/>
  <c r="D1524" i="7"/>
  <c r="D1525" i="7"/>
  <c r="D1526" i="7"/>
  <c r="D1527" i="7"/>
  <c r="D1528" i="7"/>
  <c r="D1529" i="7"/>
  <c r="D1530" i="7"/>
  <c r="D1531" i="7"/>
  <c r="D1532" i="7"/>
  <c r="D1533" i="7"/>
  <c r="D1534" i="7"/>
  <c r="D1535" i="7"/>
  <c r="D1536" i="7"/>
  <c r="D1537" i="7"/>
  <c r="D1538" i="7"/>
  <c r="D1539" i="7"/>
  <c r="D1540" i="7"/>
  <c r="D1541" i="7"/>
  <c r="D1542" i="7"/>
  <c r="D1543" i="7"/>
  <c r="D1544" i="7"/>
  <c r="D1545" i="7"/>
  <c r="D1546" i="7"/>
  <c r="D1547" i="7"/>
  <c r="D1548" i="7"/>
  <c r="D1549" i="7"/>
  <c r="D1550" i="7"/>
  <c r="D1551" i="7"/>
  <c r="D1552" i="7"/>
  <c r="D1553" i="7"/>
  <c r="D1554" i="7"/>
  <c r="D1555" i="7"/>
  <c r="D1556" i="7"/>
  <c r="D1557" i="7"/>
  <c r="D1558" i="7"/>
  <c r="D1559" i="7"/>
  <c r="D1560" i="7"/>
  <c r="D1561" i="7"/>
  <c r="D1562" i="7"/>
  <c r="D1563" i="7"/>
  <c r="D1564" i="7"/>
  <c r="D1565" i="7"/>
  <c r="D1566" i="7"/>
  <c r="D1567" i="7"/>
  <c r="D1568" i="7"/>
  <c r="D1569" i="7"/>
  <c r="D1570" i="7"/>
  <c r="D1571" i="7"/>
  <c r="D1572" i="7"/>
  <c r="D1573" i="7"/>
  <c r="D1574" i="7"/>
  <c r="D1575" i="7"/>
  <c r="D1576" i="7"/>
  <c r="D1577" i="7"/>
  <c r="D1578" i="7"/>
  <c r="D1579" i="7"/>
  <c r="D1580" i="7"/>
  <c r="D1581" i="7"/>
  <c r="D1582" i="7"/>
  <c r="D1583" i="7"/>
  <c r="D1584" i="7"/>
  <c r="D1585" i="7"/>
  <c r="D1586" i="7"/>
  <c r="D1587" i="7"/>
  <c r="D1588" i="7"/>
  <c r="D1589" i="7"/>
  <c r="D1590" i="7"/>
  <c r="D1591" i="7"/>
  <c r="D1592" i="7"/>
  <c r="D1593" i="7"/>
  <c r="D1594" i="7"/>
  <c r="D1595" i="7"/>
  <c r="D1596" i="7"/>
  <c r="D1597" i="7"/>
  <c r="D1598" i="7"/>
  <c r="D1599" i="7"/>
  <c r="D1600" i="7"/>
  <c r="D1601" i="7"/>
  <c r="D1602" i="7"/>
  <c r="D1603" i="7"/>
  <c r="D1604" i="7"/>
  <c r="D1605" i="7"/>
  <c r="D1606" i="7"/>
  <c r="D1607" i="7"/>
  <c r="D1608" i="7"/>
  <c r="D1609" i="7"/>
  <c r="D1610" i="7"/>
  <c r="D1611" i="7"/>
  <c r="D1612" i="7"/>
  <c r="D1613" i="7"/>
  <c r="D1614" i="7"/>
  <c r="D1615" i="7"/>
  <c r="D1616" i="7"/>
  <c r="D1617" i="7"/>
  <c r="D1618" i="7"/>
  <c r="D1619" i="7"/>
  <c r="D1620" i="7"/>
  <c r="D1621" i="7"/>
  <c r="D1622" i="7"/>
  <c r="D1623" i="7"/>
  <c r="D1624" i="7"/>
  <c r="D1625" i="7"/>
  <c r="D1626" i="7"/>
  <c r="D1627" i="7"/>
  <c r="D1628" i="7"/>
  <c r="D1629" i="7"/>
  <c r="D1630" i="7"/>
  <c r="D1631" i="7"/>
  <c r="D1632" i="7"/>
  <c r="D1633" i="7"/>
  <c r="D1634" i="7"/>
  <c r="D1635" i="7"/>
  <c r="D1636" i="7"/>
  <c r="D1637" i="7"/>
  <c r="D1638" i="7"/>
  <c r="D1639" i="7"/>
  <c r="D1640" i="7"/>
  <c r="D1641" i="7"/>
  <c r="D1642" i="7"/>
  <c r="D1643" i="7"/>
  <c r="D1644" i="7"/>
  <c r="D1645" i="7"/>
  <c r="D1646" i="7"/>
  <c r="D1647" i="7"/>
  <c r="D1648" i="7"/>
  <c r="D1649" i="7"/>
  <c r="D1650" i="7"/>
  <c r="D1651" i="7"/>
  <c r="D1652" i="7"/>
  <c r="D1653" i="7"/>
  <c r="D1654" i="7"/>
  <c r="D1655" i="7"/>
  <c r="D1656" i="7"/>
  <c r="D1657" i="7"/>
  <c r="D1658" i="7"/>
  <c r="D1659" i="7"/>
  <c r="D1660" i="7"/>
  <c r="D1661" i="7"/>
  <c r="D1662" i="7"/>
  <c r="D1663" i="7"/>
  <c r="D1664" i="7"/>
  <c r="D1665" i="7"/>
  <c r="D1666" i="7"/>
  <c r="D1667" i="7"/>
  <c r="D1668" i="7"/>
  <c r="D1669" i="7"/>
  <c r="D1670" i="7"/>
  <c r="D1671" i="7"/>
  <c r="D1672" i="7"/>
  <c r="D1673" i="7"/>
  <c r="D1674" i="7"/>
  <c r="D1675" i="7"/>
  <c r="D1676" i="7"/>
  <c r="D1677" i="7"/>
  <c r="D1678" i="7"/>
  <c r="D1679" i="7"/>
  <c r="D1680" i="7"/>
  <c r="D1681" i="7"/>
  <c r="D1682" i="7"/>
  <c r="D1683" i="7"/>
  <c r="D1684" i="7"/>
  <c r="D1685" i="7"/>
  <c r="D1686" i="7"/>
  <c r="D1687" i="7"/>
  <c r="D1688" i="7"/>
  <c r="D1689" i="7"/>
  <c r="D1690" i="7"/>
  <c r="D1691" i="7"/>
  <c r="D1692" i="7"/>
  <c r="D1693" i="7"/>
  <c r="D1694" i="7"/>
  <c r="D1695" i="7"/>
  <c r="D1696" i="7"/>
  <c r="D1697" i="7"/>
  <c r="D1698" i="7"/>
  <c r="D1699" i="7"/>
  <c r="D1700" i="7"/>
  <c r="D1701" i="7"/>
  <c r="D1702" i="7"/>
  <c r="D1703" i="7"/>
  <c r="D1704" i="7"/>
  <c r="D1705" i="7"/>
  <c r="D1706" i="7"/>
  <c r="D1707" i="7"/>
  <c r="D1708" i="7"/>
  <c r="D1709" i="7"/>
  <c r="D1710" i="7"/>
  <c r="D1711" i="7"/>
  <c r="D1712" i="7"/>
  <c r="D1713" i="7"/>
  <c r="D1714" i="7"/>
  <c r="D1715" i="7"/>
  <c r="D1716" i="7"/>
  <c r="D1717" i="7"/>
  <c r="D1718" i="7"/>
  <c r="D1719" i="7"/>
  <c r="D1720" i="7"/>
  <c r="D1721" i="7"/>
  <c r="D1722" i="7"/>
  <c r="D1723" i="7"/>
  <c r="D1724" i="7"/>
  <c r="D1725" i="7"/>
  <c r="D1726" i="7"/>
  <c r="D1727" i="7"/>
  <c r="D1728" i="7"/>
  <c r="D1729" i="7"/>
  <c r="D1730" i="7"/>
  <c r="D1731" i="7"/>
  <c r="D1732" i="7"/>
  <c r="D1733" i="7"/>
  <c r="D1734" i="7"/>
  <c r="D1735" i="7"/>
  <c r="D1736" i="7"/>
  <c r="D1737" i="7"/>
  <c r="D1738" i="7"/>
  <c r="D1739" i="7"/>
  <c r="D1740" i="7"/>
  <c r="D1741" i="7"/>
  <c r="D1742" i="7"/>
  <c r="D1743" i="7"/>
  <c r="D1744" i="7"/>
  <c r="D1745" i="7"/>
  <c r="D1746" i="7"/>
  <c r="D1747" i="7"/>
  <c r="D1748" i="7"/>
  <c r="D1749" i="7"/>
  <c r="D1750" i="7"/>
  <c r="D1751" i="7"/>
  <c r="D1752" i="7"/>
  <c r="D1753" i="7"/>
  <c r="D1754" i="7"/>
  <c r="D1755" i="7"/>
  <c r="D1756" i="7"/>
  <c r="D1757" i="7"/>
  <c r="D1758" i="7"/>
  <c r="D1759" i="7"/>
  <c r="D1760" i="7"/>
  <c r="D1761" i="7"/>
  <c r="D1762" i="7"/>
  <c r="D1763" i="7"/>
  <c r="D1764" i="7"/>
  <c r="D1765" i="7"/>
  <c r="D1766" i="7"/>
  <c r="D1767" i="7"/>
  <c r="D1768" i="7"/>
  <c r="D1769" i="7"/>
  <c r="D1770" i="7"/>
  <c r="D1771" i="7"/>
  <c r="D1772" i="7"/>
  <c r="D1773" i="7"/>
  <c r="D1774" i="7"/>
  <c r="D1775" i="7"/>
  <c r="D1776" i="7"/>
  <c r="D1777" i="7"/>
  <c r="D1778" i="7"/>
  <c r="D1779" i="7"/>
  <c r="D1780" i="7"/>
  <c r="D1781" i="7"/>
  <c r="D1782" i="7"/>
  <c r="D1783" i="7"/>
  <c r="D1784" i="7"/>
  <c r="D1785" i="7"/>
  <c r="D1786" i="7"/>
  <c r="D1787" i="7"/>
  <c r="D1788" i="7"/>
  <c r="D1789" i="7"/>
  <c r="D1790" i="7"/>
  <c r="D1791" i="7"/>
  <c r="D1792" i="7"/>
  <c r="D1793" i="7"/>
  <c r="D1794" i="7"/>
  <c r="D1795" i="7"/>
  <c r="D1796" i="7"/>
  <c r="D1797" i="7"/>
  <c r="D1798" i="7"/>
  <c r="D1799" i="7"/>
  <c r="D1800" i="7"/>
  <c r="D1801" i="7"/>
  <c r="D1802" i="7"/>
  <c r="D1803" i="7"/>
  <c r="D1804" i="7"/>
  <c r="D1805" i="7"/>
  <c r="D1806" i="7"/>
  <c r="D1807" i="7"/>
  <c r="D1808" i="7"/>
  <c r="D1809" i="7"/>
  <c r="D1810" i="7"/>
  <c r="D1811" i="7"/>
  <c r="D1812" i="7"/>
  <c r="D1813" i="7"/>
  <c r="D1814" i="7"/>
  <c r="D1815" i="7"/>
  <c r="D1816" i="7"/>
  <c r="D1817" i="7"/>
  <c r="D1818" i="7"/>
  <c r="D1819" i="7"/>
  <c r="D1820" i="7"/>
  <c r="D1821" i="7"/>
  <c r="D1822" i="7"/>
  <c r="D1823" i="7"/>
  <c r="D1824" i="7"/>
  <c r="D1825" i="7"/>
  <c r="D1826" i="7"/>
  <c r="D1827" i="7"/>
  <c r="D1828" i="7"/>
  <c r="D1829" i="7"/>
  <c r="D1830" i="7"/>
  <c r="D1831" i="7"/>
  <c r="D1832" i="7"/>
  <c r="D1833" i="7"/>
  <c r="D1834" i="7"/>
  <c r="D1835" i="7"/>
  <c r="D1836" i="7"/>
  <c r="D1837" i="7"/>
  <c r="D1838" i="7"/>
  <c r="D1839" i="7"/>
  <c r="D1840" i="7"/>
  <c r="D1841" i="7"/>
  <c r="D1842" i="7"/>
  <c r="D1843" i="7"/>
  <c r="D1844" i="7"/>
  <c r="D1845" i="7"/>
  <c r="D1846" i="7"/>
  <c r="D1847" i="7"/>
  <c r="D1848" i="7"/>
  <c r="D1849" i="7"/>
  <c r="D1850" i="7"/>
  <c r="D1851" i="7"/>
  <c r="D1852" i="7"/>
  <c r="D1853" i="7"/>
  <c r="D1854" i="7"/>
  <c r="D1855" i="7"/>
  <c r="D1856" i="7"/>
  <c r="D1857" i="7"/>
  <c r="D1858" i="7"/>
  <c r="D1859" i="7"/>
  <c r="D1860" i="7"/>
  <c r="D1861" i="7"/>
  <c r="D1862" i="7"/>
  <c r="D1863" i="7"/>
  <c r="D1864" i="7"/>
  <c r="D1865" i="7"/>
  <c r="D1866" i="7"/>
  <c r="D1867" i="7"/>
  <c r="D1868" i="7"/>
  <c r="D1869" i="7"/>
  <c r="D1870" i="7"/>
  <c r="D1871" i="7"/>
  <c r="D1872" i="7"/>
  <c r="D1873" i="7"/>
  <c r="D1874" i="7"/>
  <c r="D1875" i="7"/>
  <c r="D1876" i="7"/>
  <c r="D1877" i="7"/>
  <c r="D1878" i="7"/>
  <c r="D1879" i="7"/>
  <c r="D1880" i="7"/>
  <c r="D1881" i="7"/>
  <c r="D1882" i="7"/>
  <c r="D1883" i="7"/>
  <c r="D1884" i="7"/>
  <c r="D1885" i="7"/>
  <c r="D1886" i="7"/>
  <c r="D1887" i="7"/>
  <c r="D1888" i="7"/>
  <c r="D1889" i="7"/>
  <c r="D1890" i="7"/>
  <c r="D1891" i="7"/>
  <c r="D1892" i="7"/>
  <c r="D1893" i="7"/>
  <c r="D1894" i="7"/>
  <c r="D1895" i="7"/>
  <c r="D1896" i="7"/>
  <c r="D1897" i="7"/>
  <c r="D1898" i="7"/>
  <c r="D1899" i="7"/>
  <c r="D1900" i="7"/>
  <c r="D1901" i="7"/>
  <c r="D1902" i="7"/>
  <c r="D1903" i="7"/>
  <c r="D1904" i="7"/>
  <c r="D1905" i="7"/>
  <c r="D1906" i="7"/>
  <c r="D1907" i="7"/>
  <c r="D1908" i="7"/>
  <c r="D1909" i="7"/>
  <c r="D1910" i="7"/>
  <c r="D1911" i="7"/>
  <c r="D1912" i="7"/>
  <c r="D1913" i="7"/>
  <c r="D1914" i="7"/>
  <c r="D1915" i="7"/>
  <c r="D1916" i="7"/>
  <c r="D1917" i="7"/>
  <c r="D1918" i="7"/>
  <c r="D1919" i="7"/>
  <c r="D1920" i="7"/>
  <c r="D1921" i="7"/>
  <c r="D1922" i="7"/>
  <c r="D1923" i="7"/>
  <c r="D1924" i="7"/>
  <c r="D1925" i="7"/>
  <c r="D1926" i="7"/>
  <c r="D1927" i="7"/>
  <c r="D1928" i="7"/>
  <c r="D1929" i="7"/>
  <c r="D1930" i="7"/>
  <c r="D1931" i="7"/>
  <c r="D1932" i="7"/>
  <c r="D1933" i="7"/>
  <c r="D1934" i="7"/>
  <c r="D1935" i="7"/>
  <c r="D1936" i="7"/>
  <c r="D1937" i="7"/>
  <c r="D1938" i="7"/>
  <c r="D1939" i="7"/>
  <c r="D1940" i="7"/>
  <c r="D1941" i="7"/>
  <c r="D1942" i="7"/>
  <c r="D1943" i="7"/>
  <c r="D1944" i="7"/>
  <c r="D1945" i="7"/>
  <c r="D1946" i="7"/>
  <c r="D1947" i="7"/>
  <c r="D1948" i="7"/>
  <c r="D1949" i="7"/>
  <c r="D1950" i="7"/>
  <c r="D1951" i="7"/>
  <c r="D1952" i="7"/>
  <c r="D1953" i="7"/>
  <c r="D1954" i="7"/>
  <c r="D1955" i="7"/>
  <c r="D1956" i="7"/>
  <c r="D1957" i="7"/>
  <c r="D1958" i="7"/>
  <c r="D1959" i="7"/>
  <c r="D1960" i="7"/>
  <c r="D1961" i="7"/>
  <c r="D1962" i="7"/>
  <c r="D1963" i="7"/>
  <c r="D1964" i="7"/>
  <c r="D1965" i="7"/>
  <c r="D1966" i="7"/>
  <c r="D1967" i="7"/>
  <c r="D1968" i="7"/>
  <c r="D1969" i="7"/>
  <c r="D1970" i="7"/>
  <c r="D1971" i="7"/>
  <c r="D1972" i="7"/>
  <c r="D1973" i="7"/>
  <c r="D1974" i="7"/>
  <c r="D1975" i="7"/>
  <c r="D1976" i="7"/>
  <c r="D1977" i="7"/>
  <c r="D1978" i="7"/>
  <c r="D1979" i="7"/>
  <c r="D1980" i="7"/>
  <c r="D1981" i="7"/>
  <c r="D1982" i="7"/>
  <c r="D1983" i="7"/>
  <c r="D1984" i="7"/>
  <c r="D1985" i="7"/>
  <c r="D1986" i="7"/>
  <c r="D1987" i="7"/>
  <c r="D1988" i="7"/>
  <c r="D1989" i="7"/>
  <c r="D1990" i="7"/>
  <c r="D1991" i="7"/>
  <c r="D1992" i="7"/>
  <c r="D1993" i="7"/>
  <c r="D1994" i="7"/>
  <c r="D1995" i="7"/>
  <c r="D1996" i="7"/>
  <c r="D1997" i="7"/>
  <c r="D1998" i="7"/>
  <c r="D1999" i="7"/>
  <c r="D2000" i="7"/>
  <c r="AR5" i="7"/>
  <c r="AR6" i="7"/>
  <c r="AR7" i="7"/>
  <c r="AR8" i="7"/>
  <c r="AR9" i="7"/>
  <c r="AR10" i="7"/>
  <c r="AR11" i="7"/>
  <c r="AR12" i="7"/>
  <c r="AR13" i="7"/>
  <c r="AR14" i="7"/>
  <c r="AR15" i="7"/>
  <c r="AR16" i="7"/>
  <c r="AR17" i="7"/>
  <c r="AR18" i="7"/>
  <c r="AR19" i="7"/>
  <c r="AR20" i="7"/>
  <c r="AR21" i="7"/>
  <c r="AR22" i="7"/>
  <c r="AR23" i="7"/>
  <c r="AR24" i="7"/>
  <c r="AR25" i="7"/>
  <c r="AR26" i="7"/>
  <c r="AR27" i="7"/>
  <c r="AR28" i="7"/>
  <c r="AR29" i="7"/>
  <c r="AR30" i="7"/>
  <c r="AR31" i="7"/>
  <c r="AR32" i="7"/>
  <c r="AR33" i="7"/>
  <c r="AR34" i="7"/>
  <c r="AR35" i="7"/>
  <c r="AR36" i="7"/>
  <c r="AR37" i="7"/>
  <c r="AR38" i="7"/>
  <c r="AR39" i="7"/>
  <c r="AR40" i="7"/>
  <c r="AR41" i="7"/>
  <c r="AR42" i="7"/>
  <c r="AR43" i="7"/>
  <c r="AR44" i="7"/>
  <c r="AR45" i="7"/>
  <c r="AR46" i="7"/>
  <c r="AR47" i="7"/>
  <c r="AR48" i="7"/>
  <c r="AR49" i="7"/>
  <c r="AR50" i="7"/>
  <c r="AR51" i="7"/>
  <c r="AR52" i="7"/>
  <c r="AR53" i="7"/>
  <c r="AR54" i="7"/>
  <c r="AR55" i="7"/>
  <c r="AR56" i="7"/>
  <c r="AR57" i="7"/>
  <c r="AR58" i="7"/>
  <c r="AR59" i="7"/>
  <c r="AR60" i="7"/>
  <c r="AR61" i="7"/>
  <c r="AR62" i="7"/>
  <c r="AR63" i="7"/>
  <c r="AR64" i="7"/>
  <c r="AR65" i="7"/>
  <c r="AR66" i="7"/>
  <c r="AR67" i="7"/>
  <c r="AR68" i="7"/>
  <c r="AR69" i="7"/>
  <c r="AR70" i="7"/>
  <c r="AR71" i="7"/>
  <c r="AR72" i="7"/>
  <c r="AR73" i="7"/>
  <c r="AR74" i="7"/>
  <c r="AR75" i="7"/>
  <c r="AR76" i="7"/>
  <c r="AR77" i="7"/>
  <c r="AR78" i="7"/>
  <c r="AR79" i="7"/>
  <c r="AR80" i="7"/>
  <c r="AR81" i="7"/>
  <c r="AR82" i="7"/>
  <c r="AR83" i="7"/>
  <c r="AR84" i="7"/>
  <c r="AR85" i="7"/>
  <c r="AR86" i="7"/>
  <c r="AR87" i="7"/>
  <c r="AR88" i="7"/>
  <c r="AR89" i="7"/>
  <c r="AR90" i="7"/>
  <c r="AR91" i="7"/>
  <c r="AR92" i="7"/>
  <c r="AR93" i="7"/>
  <c r="AR94" i="7"/>
  <c r="AR95" i="7"/>
  <c r="AR96" i="7"/>
  <c r="AR97" i="7"/>
  <c r="AR98" i="7"/>
  <c r="AR99" i="7"/>
  <c r="AR100" i="7"/>
  <c r="AR101" i="7"/>
  <c r="AR102" i="7"/>
  <c r="AR103" i="7"/>
  <c r="AR104" i="7"/>
  <c r="AR105" i="7"/>
  <c r="AR106" i="7"/>
  <c r="AR107" i="7"/>
  <c r="AR108" i="7"/>
  <c r="AR109" i="7"/>
  <c r="AR110" i="7"/>
  <c r="AR111" i="7"/>
  <c r="AR112" i="7"/>
  <c r="AR113" i="7"/>
  <c r="AR114" i="7"/>
  <c r="AR115" i="7"/>
  <c r="AR116" i="7"/>
  <c r="AR117" i="7"/>
  <c r="AR118" i="7"/>
  <c r="AR119" i="7"/>
  <c r="AR120" i="7"/>
  <c r="AR121" i="7"/>
  <c r="AR122" i="7"/>
  <c r="AR123" i="7"/>
  <c r="AR124" i="7"/>
  <c r="AR125" i="7"/>
  <c r="AR126" i="7"/>
  <c r="AR127" i="7"/>
  <c r="AR128" i="7"/>
  <c r="AR129" i="7"/>
  <c r="AR130" i="7"/>
  <c r="AR131" i="7"/>
  <c r="AR132" i="7"/>
  <c r="AR133" i="7"/>
  <c r="AR134" i="7"/>
  <c r="AR135" i="7"/>
  <c r="AR136" i="7"/>
  <c r="AR137" i="7"/>
  <c r="AR138" i="7"/>
  <c r="AR139" i="7"/>
  <c r="AR140" i="7"/>
  <c r="AR141" i="7"/>
  <c r="AR142" i="7"/>
  <c r="AR143" i="7"/>
  <c r="AR144" i="7"/>
  <c r="AR145" i="7"/>
  <c r="AR146" i="7"/>
  <c r="AR147" i="7"/>
  <c r="AR148" i="7"/>
  <c r="AR149" i="7"/>
  <c r="AR150" i="7"/>
  <c r="AR151" i="7"/>
  <c r="AR152" i="7"/>
  <c r="AR153" i="7"/>
  <c r="AR154" i="7"/>
  <c r="AR155" i="7"/>
  <c r="AR156" i="7"/>
  <c r="AR157" i="7"/>
  <c r="AR158" i="7"/>
  <c r="AR159" i="7"/>
  <c r="AR160" i="7"/>
  <c r="AR161" i="7"/>
  <c r="AR162" i="7"/>
  <c r="AR163" i="7"/>
  <c r="AR164" i="7"/>
  <c r="AR165" i="7"/>
  <c r="AR166" i="7"/>
  <c r="AR167" i="7"/>
  <c r="AR168" i="7"/>
  <c r="AR169" i="7"/>
  <c r="AR170" i="7"/>
  <c r="AR171" i="7"/>
  <c r="AR172" i="7"/>
  <c r="AR173" i="7"/>
  <c r="AR174" i="7"/>
  <c r="AR175" i="7"/>
  <c r="AR176" i="7"/>
  <c r="AR177" i="7"/>
  <c r="AR178" i="7"/>
  <c r="AR179" i="7"/>
  <c r="AR180" i="7"/>
  <c r="AR181" i="7"/>
  <c r="AR182" i="7"/>
  <c r="AR183" i="7"/>
  <c r="AR184" i="7"/>
  <c r="AR185" i="7"/>
  <c r="AR186" i="7"/>
  <c r="AR187" i="7"/>
  <c r="AR188" i="7"/>
  <c r="AR189" i="7"/>
  <c r="AR190" i="7"/>
  <c r="AR191" i="7"/>
  <c r="AR192" i="7"/>
  <c r="AR193" i="7"/>
  <c r="AR194" i="7"/>
  <c r="AR195" i="7"/>
  <c r="AR196" i="7"/>
  <c r="AR197" i="7"/>
  <c r="AR198" i="7"/>
  <c r="AR199" i="7"/>
  <c r="AR200" i="7"/>
  <c r="AR201" i="7"/>
  <c r="AR202" i="7"/>
  <c r="AR203" i="7"/>
  <c r="AR204" i="7"/>
  <c r="AR205" i="7"/>
  <c r="AR206" i="7"/>
  <c r="AR207" i="7"/>
  <c r="AR208" i="7"/>
  <c r="AR209" i="7"/>
  <c r="AR210" i="7"/>
  <c r="AR211" i="7"/>
  <c r="AR212" i="7"/>
  <c r="AR213" i="7"/>
  <c r="AR214" i="7"/>
  <c r="AR215" i="7"/>
  <c r="AR216" i="7"/>
  <c r="AR217" i="7"/>
  <c r="AR218" i="7"/>
  <c r="AR219" i="7"/>
  <c r="AR220" i="7"/>
  <c r="AR221" i="7"/>
  <c r="AR222" i="7"/>
  <c r="AR223" i="7"/>
  <c r="AR224" i="7"/>
  <c r="AR225" i="7"/>
  <c r="AR226" i="7"/>
  <c r="AR227" i="7"/>
  <c r="AR228" i="7"/>
  <c r="AR229" i="7"/>
  <c r="AR230" i="7"/>
  <c r="AR231" i="7"/>
  <c r="AR232" i="7"/>
  <c r="AR233" i="7"/>
  <c r="AR234" i="7"/>
  <c r="AR235" i="7"/>
  <c r="AR236" i="7"/>
  <c r="AR237" i="7"/>
  <c r="AR238" i="7"/>
  <c r="AR239" i="7"/>
  <c r="AR240" i="7"/>
  <c r="AR241" i="7"/>
  <c r="AR242" i="7"/>
  <c r="AR243" i="7"/>
  <c r="AR244" i="7"/>
  <c r="AR245" i="7"/>
  <c r="AR246" i="7"/>
  <c r="AR247" i="7"/>
  <c r="AR248" i="7"/>
  <c r="AR249" i="7"/>
  <c r="AR250" i="7"/>
  <c r="AR251" i="7"/>
  <c r="AR252" i="7"/>
  <c r="AR253" i="7"/>
  <c r="AR254" i="7"/>
  <c r="AR255" i="7"/>
  <c r="AR256" i="7"/>
  <c r="AR257" i="7"/>
  <c r="AR258" i="7"/>
  <c r="AR259" i="7"/>
  <c r="AR260" i="7"/>
  <c r="AR261" i="7"/>
  <c r="AR262" i="7"/>
  <c r="AR263" i="7"/>
  <c r="AR264" i="7"/>
  <c r="AR265" i="7"/>
  <c r="AR266" i="7"/>
  <c r="AR267" i="7"/>
  <c r="AR268" i="7"/>
  <c r="AR269" i="7"/>
  <c r="AR270" i="7"/>
  <c r="AR271" i="7"/>
  <c r="AR272" i="7"/>
  <c r="AR273" i="7"/>
  <c r="AR274" i="7"/>
  <c r="AR275" i="7"/>
  <c r="AR276" i="7"/>
  <c r="AR277" i="7"/>
  <c r="AR278" i="7"/>
  <c r="AR279" i="7"/>
  <c r="AR280" i="7"/>
  <c r="AR281" i="7"/>
  <c r="AR282" i="7"/>
  <c r="AR283" i="7"/>
  <c r="AR284" i="7"/>
  <c r="AR285" i="7"/>
  <c r="AR286" i="7"/>
  <c r="AR287" i="7"/>
  <c r="AR288" i="7"/>
  <c r="AR289" i="7"/>
  <c r="AR290" i="7"/>
  <c r="AR291" i="7"/>
  <c r="AR292" i="7"/>
  <c r="AR293" i="7"/>
  <c r="AR294" i="7"/>
  <c r="AR295" i="7"/>
  <c r="AR296" i="7"/>
  <c r="AR297" i="7"/>
  <c r="AR298" i="7"/>
  <c r="AR299" i="7"/>
  <c r="AR300" i="7"/>
  <c r="AR301" i="7"/>
  <c r="AR302" i="7"/>
  <c r="AR303" i="7"/>
  <c r="AR304" i="7"/>
  <c r="AR305" i="7"/>
  <c r="AR306" i="7"/>
  <c r="AR307" i="7"/>
  <c r="AR308" i="7"/>
  <c r="AR309" i="7"/>
  <c r="AR310" i="7"/>
  <c r="AR311" i="7"/>
  <c r="AR312" i="7"/>
  <c r="AR313" i="7"/>
  <c r="AR314" i="7"/>
  <c r="AR315" i="7"/>
  <c r="AR316" i="7"/>
  <c r="AR317" i="7"/>
  <c r="AR318" i="7"/>
  <c r="AR319" i="7"/>
  <c r="AR320" i="7"/>
  <c r="AR321" i="7"/>
  <c r="AR322" i="7"/>
  <c r="AR323" i="7"/>
  <c r="AR324" i="7"/>
  <c r="AR325" i="7"/>
  <c r="AR326" i="7"/>
  <c r="AR327" i="7"/>
  <c r="AR328" i="7"/>
  <c r="AR329" i="7"/>
  <c r="AR330" i="7"/>
  <c r="AR331" i="7"/>
  <c r="AR332" i="7"/>
  <c r="AR333" i="7"/>
  <c r="AR334" i="7"/>
  <c r="AR335" i="7"/>
  <c r="AR336" i="7"/>
  <c r="AR337" i="7"/>
  <c r="AR338" i="7"/>
  <c r="AR339" i="7"/>
  <c r="AR340" i="7"/>
  <c r="AR341" i="7"/>
  <c r="AR342" i="7"/>
  <c r="AR343" i="7"/>
  <c r="AR344" i="7"/>
  <c r="AR345" i="7"/>
  <c r="AR346" i="7"/>
  <c r="AR347" i="7"/>
  <c r="AR348" i="7"/>
  <c r="AR349" i="7"/>
  <c r="AR350" i="7"/>
  <c r="AR351" i="7"/>
  <c r="AR352" i="7"/>
  <c r="AR353" i="7"/>
  <c r="AR354" i="7"/>
  <c r="AR355" i="7"/>
  <c r="AR356" i="7"/>
  <c r="AR357" i="7"/>
  <c r="AR358" i="7"/>
  <c r="AR359" i="7"/>
  <c r="AR360" i="7"/>
  <c r="AR361" i="7"/>
  <c r="AR362" i="7"/>
  <c r="AR363" i="7"/>
  <c r="AR364" i="7"/>
  <c r="AR365" i="7"/>
  <c r="AR366" i="7"/>
  <c r="AR367" i="7"/>
  <c r="AR368" i="7"/>
  <c r="AR369" i="7"/>
  <c r="AR370" i="7"/>
  <c r="AR371" i="7"/>
  <c r="AR372" i="7"/>
  <c r="AR373" i="7"/>
  <c r="AR374" i="7"/>
  <c r="AR375" i="7"/>
  <c r="AR376" i="7"/>
  <c r="AR377" i="7"/>
  <c r="AR378" i="7"/>
  <c r="AR379" i="7"/>
  <c r="AR380" i="7"/>
  <c r="AR381" i="7"/>
  <c r="AR382" i="7"/>
  <c r="AR383" i="7"/>
  <c r="AR384" i="7"/>
  <c r="AR385" i="7"/>
  <c r="AR386" i="7"/>
  <c r="AR387" i="7"/>
  <c r="AR388" i="7"/>
  <c r="AR389" i="7"/>
  <c r="AR390" i="7"/>
  <c r="AR391" i="7"/>
  <c r="AR392" i="7"/>
  <c r="AR393" i="7"/>
  <c r="AR394" i="7"/>
  <c r="AR395" i="7"/>
  <c r="AR396" i="7"/>
  <c r="AR397" i="7"/>
  <c r="AR398" i="7"/>
  <c r="AR399" i="7"/>
  <c r="AR400" i="7"/>
  <c r="AR401" i="7"/>
  <c r="AR402" i="7"/>
  <c r="AR403" i="7"/>
  <c r="AR404" i="7"/>
  <c r="AR405" i="7"/>
  <c r="AR406" i="7"/>
  <c r="AR407" i="7"/>
  <c r="AR408" i="7"/>
  <c r="AR409" i="7"/>
  <c r="AR410" i="7"/>
  <c r="AR411" i="7"/>
  <c r="AR412" i="7"/>
  <c r="AR413" i="7"/>
  <c r="AR414" i="7"/>
  <c r="AR415" i="7"/>
  <c r="AR416" i="7"/>
  <c r="AR417" i="7"/>
  <c r="AR418" i="7"/>
  <c r="AR419" i="7"/>
  <c r="AR420" i="7"/>
  <c r="AR421" i="7"/>
  <c r="AR422" i="7"/>
  <c r="AR423" i="7"/>
  <c r="AR424" i="7"/>
  <c r="AR425" i="7"/>
  <c r="AR426" i="7"/>
  <c r="AR427" i="7"/>
  <c r="AR428" i="7"/>
  <c r="AR429" i="7"/>
  <c r="AR430" i="7"/>
  <c r="AR431" i="7"/>
  <c r="AR432" i="7"/>
  <c r="AR433" i="7"/>
  <c r="AR434" i="7"/>
  <c r="AR435" i="7"/>
  <c r="AR436" i="7"/>
  <c r="AR437" i="7"/>
  <c r="AR438" i="7"/>
  <c r="AR439" i="7"/>
  <c r="AR440" i="7"/>
  <c r="AR441" i="7"/>
  <c r="AR442" i="7"/>
  <c r="AR443" i="7"/>
  <c r="AR444" i="7"/>
  <c r="AR445" i="7"/>
  <c r="AR446" i="7"/>
  <c r="AR447" i="7"/>
  <c r="AR448" i="7"/>
  <c r="AR449" i="7"/>
  <c r="AR450" i="7"/>
  <c r="AR451" i="7"/>
  <c r="AR452" i="7"/>
  <c r="AR453" i="7"/>
  <c r="AR454" i="7"/>
  <c r="AR455" i="7"/>
  <c r="AR456" i="7"/>
  <c r="AR457" i="7"/>
  <c r="AR458" i="7"/>
  <c r="AR459" i="7"/>
  <c r="AR460" i="7"/>
  <c r="AR461" i="7"/>
  <c r="AR462" i="7"/>
  <c r="AR463" i="7"/>
  <c r="AR464" i="7"/>
  <c r="AR465" i="7"/>
  <c r="AR466" i="7"/>
  <c r="AR467" i="7"/>
  <c r="AR468" i="7"/>
  <c r="AR469" i="7"/>
  <c r="AR470" i="7"/>
  <c r="AR471" i="7"/>
  <c r="AR472" i="7"/>
  <c r="AR473" i="7"/>
  <c r="AR474" i="7"/>
  <c r="AR475" i="7"/>
  <c r="AR476" i="7"/>
  <c r="AR477" i="7"/>
  <c r="AR478" i="7"/>
  <c r="AR479" i="7"/>
  <c r="AR480" i="7"/>
  <c r="AR481" i="7"/>
  <c r="AR482" i="7"/>
  <c r="AR483" i="7"/>
  <c r="AR484" i="7"/>
  <c r="AR485" i="7"/>
  <c r="AR486" i="7"/>
  <c r="AR487" i="7"/>
  <c r="AR488" i="7"/>
  <c r="AR489" i="7"/>
  <c r="AR490" i="7"/>
  <c r="AR491" i="7"/>
  <c r="AR492" i="7"/>
  <c r="AR493" i="7"/>
  <c r="AR494" i="7"/>
  <c r="AR495" i="7"/>
  <c r="AR496" i="7"/>
  <c r="AR497" i="7"/>
  <c r="AR498" i="7"/>
  <c r="AR499" i="7"/>
  <c r="AR500" i="7"/>
  <c r="AR501" i="7"/>
  <c r="AR502" i="7"/>
  <c r="AR503" i="7"/>
  <c r="AR504" i="7"/>
  <c r="AR505" i="7"/>
  <c r="AR506" i="7"/>
  <c r="AR507" i="7"/>
  <c r="AR508" i="7"/>
  <c r="AR509" i="7"/>
  <c r="AR510" i="7"/>
  <c r="AR511" i="7"/>
  <c r="AR512" i="7"/>
  <c r="AR513" i="7"/>
  <c r="AR514" i="7"/>
  <c r="AR515" i="7"/>
  <c r="AR516" i="7"/>
  <c r="AR517" i="7"/>
  <c r="AR518" i="7"/>
  <c r="AR519" i="7"/>
  <c r="AR520" i="7"/>
  <c r="AR521" i="7"/>
  <c r="AR522" i="7"/>
  <c r="AR523" i="7"/>
  <c r="AR524" i="7"/>
  <c r="AR525" i="7"/>
  <c r="AR526" i="7"/>
  <c r="AR527" i="7"/>
  <c r="AR528" i="7"/>
  <c r="AR529" i="7"/>
  <c r="AR530" i="7"/>
  <c r="AR531" i="7"/>
  <c r="AR532" i="7"/>
  <c r="AR533" i="7"/>
  <c r="AR534" i="7"/>
  <c r="AR535" i="7"/>
  <c r="AR536" i="7"/>
  <c r="AR537" i="7"/>
  <c r="AR538" i="7"/>
  <c r="AR539" i="7"/>
  <c r="AR540" i="7"/>
  <c r="AR541" i="7"/>
  <c r="AR542" i="7"/>
  <c r="AR543" i="7"/>
  <c r="AR544" i="7"/>
  <c r="AR545" i="7"/>
  <c r="AR546" i="7"/>
  <c r="AR547" i="7"/>
  <c r="AR548" i="7"/>
  <c r="AR549" i="7"/>
  <c r="AR550" i="7"/>
  <c r="AR551" i="7"/>
  <c r="AR552" i="7"/>
  <c r="AR553" i="7"/>
  <c r="AR554" i="7"/>
  <c r="AR555" i="7"/>
  <c r="AR556" i="7"/>
  <c r="AR557" i="7"/>
  <c r="AR558" i="7"/>
  <c r="AR559" i="7"/>
  <c r="AR560" i="7"/>
  <c r="AR561" i="7"/>
  <c r="AR562" i="7"/>
  <c r="AR563" i="7"/>
  <c r="AR564" i="7"/>
  <c r="AR565" i="7"/>
  <c r="AR566" i="7"/>
  <c r="AR567" i="7"/>
  <c r="AR568" i="7"/>
  <c r="AR569" i="7"/>
  <c r="AR570" i="7"/>
  <c r="AR571" i="7"/>
  <c r="AR572" i="7"/>
  <c r="AR573" i="7"/>
  <c r="AR574" i="7"/>
  <c r="AR575" i="7"/>
  <c r="AR576" i="7"/>
  <c r="AR577" i="7"/>
  <c r="AR578" i="7"/>
  <c r="AR579" i="7"/>
  <c r="AR580" i="7"/>
  <c r="AR581" i="7"/>
  <c r="AR582" i="7"/>
  <c r="AR583" i="7"/>
  <c r="AR584" i="7"/>
  <c r="AR585" i="7"/>
  <c r="AR586" i="7"/>
  <c r="AR587" i="7"/>
  <c r="AR588" i="7"/>
  <c r="AR589" i="7"/>
  <c r="AR590" i="7"/>
  <c r="AR591" i="7"/>
  <c r="AR592" i="7"/>
  <c r="AR593" i="7"/>
  <c r="AR594" i="7"/>
  <c r="AR595" i="7"/>
  <c r="AR596" i="7"/>
  <c r="AR597" i="7"/>
  <c r="AR598" i="7"/>
  <c r="AR599" i="7"/>
  <c r="AR600" i="7"/>
  <c r="AR601" i="7"/>
  <c r="AR602" i="7"/>
  <c r="AR603" i="7"/>
  <c r="AR604" i="7"/>
  <c r="AR605" i="7"/>
  <c r="AR606" i="7"/>
  <c r="AR607" i="7"/>
  <c r="AR608" i="7"/>
  <c r="AR609" i="7"/>
  <c r="AR610" i="7"/>
  <c r="AR611" i="7"/>
  <c r="AR612" i="7"/>
  <c r="AR613" i="7"/>
  <c r="AR614" i="7"/>
  <c r="AR615" i="7"/>
  <c r="AR616" i="7"/>
  <c r="AR617" i="7"/>
  <c r="AR618" i="7"/>
  <c r="AR619" i="7"/>
  <c r="AR620" i="7"/>
  <c r="AR621" i="7"/>
  <c r="AR622" i="7"/>
  <c r="AR623" i="7"/>
  <c r="AR624" i="7"/>
  <c r="AR625" i="7"/>
  <c r="AR626" i="7"/>
  <c r="AR627" i="7"/>
  <c r="AR628" i="7"/>
  <c r="AR629" i="7"/>
  <c r="AR630" i="7"/>
  <c r="AR631" i="7"/>
  <c r="AR632" i="7"/>
  <c r="AR633" i="7"/>
  <c r="AR634" i="7"/>
  <c r="AR635" i="7"/>
  <c r="AR636" i="7"/>
  <c r="AR637" i="7"/>
  <c r="AR638" i="7"/>
  <c r="AR639" i="7"/>
  <c r="AR640" i="7"/>
  <c r="AR641" i="7"/>
  <c r="AR642" i="7"/>
  <c r="AR643" i="7"/>
  <c r="AR644" i="7"/>
  <c r="AR645" i="7"/>
  <c r="AR646" i="7"/>
  <c r="AR647" i="7"/>
  <c r="AR648" i="7"/>
  <c r="AR649" i="7"/>
  <c r="AR650" i="7"/>
  <c r="AR651" i="7"/>
  <c r="AR652" i="7"/>
  <c r="AR653" i="7"/>
  <c r="AR654" i="7"/>
  <c r="AR655" i="7"/>
  <c r="AR656" i="7"/>
  <c r="AR657" i="7"/>
  <c r="AR658" i="7"/>
  <c r="AR659" i="7"/>
  <c r="AR660" i="7"/>
  <c r="AR661" i="7"/>
  <c r="AR662" i="7"/>
  <c r="AR663" i="7"/>
  <c r="AR664" i="7"/>
  <c r="AR665" i="7"/>
  <c r="AR666" i="7"/>
  <c r="AR667" i="7"/>
  <c r="AR668" i="7"/>
  <c r="AR669" i="7"/>
  <c r="AR670" i="7"/>
  <c r="AR671" i="7"/>
  <c r="AR672" i="7"/>
  <c r="AR673" i="7"/>
  <c r="AR674" i="7"/>
  <c r="AR675" i="7"/>
  <c r="AR676" i="7"/>
  <c r="AR677" i="7"/>
  <c r="AR678" i="7"/>
  <c r="AR679" i="7"/>
  <c r="AR680" i="7"/>
  <c r="AR681" i="7"/>
  <c r="AR682" i="7"/>
  <c r="AR683" i="7"/>
  <c r="AR684" i="7"/>
  <c r="AR685" i="7"/>
  <c r="AR686" i="7"/>
  <c r="AR687" i="7"/>
  <c r="AR688" i="7"/>
  <c r="AR689" i="7"/>
  <c r="AR690" i="7"/>
  <c r="AR691" i="7"/>
  <c r="AR692" i="7"/>
  <c r="AR693" i="7"/>
  <c r="AR694" i="7"/>
  <c r="AR695" i="7"/>
  <c r="AR696" i="7"/>
  <c r="AR697" i="7"/>
  <c r="AR698" i="7"/>
  <c r="AR699" i="7"/>
  <c r="AR700" i="7"/>
  <c r="AR701" i="7"/>
  <c r="AR702" i="7"/>
  <c r="AR703" i="7"/>
  <c r="AR704" i="7"/>
  <c r="AR705" i="7"/>
  <c r="AR706" i="7"/>
  <c r="AR707" i="7"/>
  <c r="AR708" i="7"/>
  <c r="AR709" i="7"/>
  <c r="AR710" i="7"/>
  <c r="AR711" i="7"/>
  <c r="AR712" i="7"/>
  <c r="AR713" i="7"/>
  <c r="AR714" i="7"/>
  <c r="AR715" i="7"/>
  <c r="AR716" i="7"/>
  <c r="AR717" i="7"/>
  <c r="AR718" i="7"/>
  <c r="AR719" i="7"/>
  <c r="AR720" i="7"/>
  <c r="AR721" i="7"/>
  <c r="AR722" i="7"/>
  <c r="AR723" i="7"/>
  <c r="AR724" i="7"/>
  <c r="AR725" i="7"/>
  <c r="AR726" i="7"/>
  <c r="AR727" i="7"/>
  <c r="AR728" i="7"/>
  <c r="AR729" i="7"/>
  <c r="AR730" i="7"/>
  <c r="AR731" i="7"/>
  <c r="AR732" i="7"/>
  <c r="AR733" i="7"/>
  <c r="AR734" i="7"/>
  <c r="AR735" i="7"/>
  <c r="AR736" i="7"/>
  <c r="AR737" i="7"/>
  <c r="AR738" i="7"/>
  <c r="AR739" i="7"/>
  <c r="AR740" i="7"/>
  <c r="AR741" i="7"/>
  <c r="AR742" i="7"/>
  <c r="AR743" i="7"/>
  <c r="AR744" i="7"/>
  <c r="AR745" i="7"/>
  <c r="AR746" i="7"/>
  <c r="AR747" i="7"/>
  <c r="AR748" i="7"/>
  <c r="AR749" i="7"/>
  <c r="AR750" i="7"/>
  <c r="AR751" i="7"/>
  <c r="AR752" i="7"/>
  <c r="AR753" i="7"/>
  <c r="AR754" i="7"/>
  <c r="AR755" i="7"/>
  <c r="AR756" i="7"/>
  <c r="AR757" i="7"/>
  <c r="AR758" i="7"/>
  <c r="AR759" i="7"/>
  <c r="AR760" i="7"/>
  <c r="AR761" i="7"/>
  <c r="AR762" i="7"/>
  <c r="AR763" i="7"/>
  <c r="AR764" i="7"/>
  <c r="AR765" i="7"/>
  <c r="AR766" i="7"/>
  <c r="AR767" i="7"/>
  <c r="AR768" i="7"/>
  <c r="AR769" i="7"/>
  <c r="AR770" i="7"/>
  <c r="AR771" i="7"/>
  <c r="AR772" i="7"/>
  <c r="AR773" i="7"/>
  <c r="AR774" i="7"/>
  <c r="AR775" i="7"/>
  <c r="AR776" i="7"/>
  <c r="AR777" i="7"/>
  <c r="AR778" i="7"/>
  <c r="AR779" i="7"/>
  <c r="AR780" i="7"/>
  <c r="AR781" i="7"/>
  <c r="AR782" i="7"/>
  <c r="AR783" i="7"/>
  <c r="AR784" i="7"/>
  <c r="AR785" i="7"/>
  <c r="AR786" i="7"/>
  <c r="AR787" i="7"/>
  <c r="AR788" i="7"/>
  <c r="AR789" i="7"/>
  <c r="AR790" i="7"/>
  <c r="AR791" i="7"/>
  <c r="AR792" i="7"/>
  <c r="AR793" i="7"/>
  <c r="AR794" i="7"/>
  <c r="AR795" i="7"/>
  <c r="AR796" i="7"/>
  <c r="AR797" i="7"/>
  <c r="AR798" i="7"/>
  <c r="AR799" i="7"/>
  <c r="AR800" i="7"/>
  <c r="AR801" i="7"/>
  <c r="AR802" i="7"/>
  <c r="AR803" i="7"/>
  <c r="AR804" i="7"/>
  <c r="AR805" i="7"/>
  <c r="AR806" i="7"/>
  <c r="AR807" i="7"/>
  <c r="AR808" i="7"/>
  <c r="AR809" i="7"/>
  <c r="AR810" i="7"/>
  <c r="AR811" i="7"/>
  <c r="AR812" i="7"/>
  <c r="AR813" i="7"/>
  <c r="AR814" i="7"/>
  <c r="AR815" i="7"/>
  <c r="AR816" i="7"/>
  <c r="AR817" i="7"/>
  <c r="AR818" i="7"/>
  <c r="AR819" i="7"/>
  <c r="AR820" i="7"/>
  <c r="AR821" i="7"/>
  <c r="AR822" i="7"/>
  <c r="AR823" i="7"/>
  <c r="AR824" i="7"/>
  <c r="AR825" i="7"/>
  <c r="AR826" i="7"/>
  <c r="AR827" i="7"/>
  <c r="AR828" i="7"/>
  <c r="AR829" i="7"/>
  <c r="AR830" i="7"/>
  <c r="AR831" i="7"/>
  <c r="AR832" i="7"/>
  <c r="AR833" i="7"/>
  <c r="AR834" i="7"/>
  <c r="AR835" i="7"/>
  <c r="AR836" i="7"/>
  <c r="AR837" i="7"/>
  <c r="AR838" i="7"/>
  <c r="AR839" i="7"/>
  <c r="AR840" i="7"/>
  <c r="AR841" i="7"/>
  <c r="AR842" i="7"/>
  <c r="AR843" i="7"/>
  <c r="AR844" i="7"/>
  <c r="AR845" i="7"/>
  <c r="AR846" i="7"/>
  <c r="AR847" i="7"/>
  <c r="AR848" i="7"/>
  <c r="AR849" i="7"/>
  <c r="AR850" i="7"/>
  <c r="AR851" i="7"/>
  <c r="AR852" i="7"/>
  <c r="AR853" i="7"/>
  <c r="AR854" i="7"/>
  <c r="AR855" i="7"/>
  <c r="AR856" i="7"/>
  <c r="AR857" i="7"/>
  <c r="AR858" i="7"/>
  <c r="AR859" i="7"/>
  <c r="AR860" i="7"/>
  <c r="AR861" i="7"/>
  <c r="AR862" i="7"/>
  <c r="AR863" i="7"/>
  <c r="AR864" i="7"/>
  <c r="AR865" i="7"/>
  <c r="AR866" i="7"/>
  <c r="AR867" i="7"/>
  <c r="AR868" i="7"/>
  <c r="AR869" i="7"/>
  <c r="AR870" i="7"/>
  <c r="AR871" i="7"/>
  <c r="AR872" i="7"/>
  <c r="AR873" i="7"/>
  <c r="AR874" i="7"/>
  <c r="AR875" i="7"/>
  <c r="AR876" i="7"/>
  <c r="AR877" i="7"/>
  <c r="AR878" i="7"/>
  <c r="AR879" i="7"/>
  <c r="AR880" i="7"/>
  <c r="AR881" i="7"/>
  <c r="AR882" i="7"/>
  <c r="AR883" i="7"/>
  <c r="AR884" i="7"/>
  <c r="AR885" i="7"/>
  <c r="AR886" i="7"/>
  <c r="AR887" i="7"/>
  <c r="AR888" i="7"/>
  <c r="AR889" i="7"/>
  <c r="AR890" i="7"/>
  <c r="AR891" i="7"/>
  <c r="AR892" i="7"/>
  <c r="AR893" i="7"/>
  <c r="AR894" i="7"/>
  <c r="AR895" i="7"/>
  <c r="AR896" i="7"/>
  <c r="AR897" i="7"/>
  <c r="AR898" i="7"/>
  <c r="AR899" i="7"/>
  <c r="AR900" i="7"/>
  <c r="AR901" i="7"/>
  <c r="AR902" i="7"/>
  <c r="AR903" i="7"/>
  <c r="AR904" i="7"/>
  <c r="AR905" i="7"/>
  <c r="AR906" i="7"/>
  <c r="AR907" i="7"/>
  <c r="AR908" i="7"/>
  <c r="AR909" i="7"/>
  <c r="AR910" i="7"/>
  <c r="AR911" i="7"/>
  <c r="AR912" i="7"/>
  <c r="AR913" i="7"/>
  <c r="AR914" i="7"/>
  <c r="AR915" i="7"/>
  <c r="AR916" i="7"/>
  <c r="AR917" i="7"/>
  <c r="AR918" i="7"/>
  <c r="AR919" i="7"/>
  <c r="AR920" i="7"/>
  <c r="AR921" i="7"/>
  <c r="AR922" i="7"/>
  <c r="AR923" i="7"/>
  <c r="AR924" i="7"/>
  <c r="AR925" i="7"/>
  <c r="AR926" i="7"/>
  <c r="AR927" i="7"/>
  <c r="AR928" i="7"/>
  <c r="AR929" i="7"/>
  <c r="AR930" i="7"/>
  <c r="AR931" i="7"/>
  <c r="AR932" i="7"/>
  <c r="AR933" i="7"/>
  <c r="AR934" i="7"/>
  <c r="AR935" i="7"/>
  <c r="AR936" i="7"/>
  <c r="AR937" i="7"/>
  <c r="AR938" i="7"/>
  <c r="AR939" i="7"/>
  <c r="AR940" i="7"/>
  <c r="AR941" i="7"/>
  <c r="AR942" i="7"/>
  <c r="AR943" i="7"/>
  <c r="AR944" i="7"/>
  <c r="AR945" i="7"/>
  <c r="AR946" i="7"/>
  <c r="AR947" i="7"/>
  <c r="AR948" i="7"/>
  <c r="AR949" i="7"/>
  <c r="AR950" i="7"/>
  <c r="AR951" i="7"/>
  <c r="AR952" i="7"/>
  <c r="AR953" i="7"/>
  <c r="AR954" i="7"/>
  <c r="AR955" i="7"/>
  <c r="AR956" i="7"/>
  <c r="AR957" i="7"/>
  <c r="AR958" i="7"/>
  <c r="AR959" i="7"/>
  <c r="AR960" i="7"/>
  <c r="AR961" i="7"/>
  <c r="AR962" i="7"/>
  <c r="AR963" i="7"/>
  <c r="AR964" i="7"/>
  <c r="AR965" i="7"/>
  <c r="AR966" i="7"/>
  <c r="AR967" i="7"/>
  <c r="AR968" i="7"/>
  <c r="AR969" i="7"/>
  <c r="AR970" i="7"/>
  <c r="AR971" i="7"/>
  <c r="AR972" i="7"/>
  <c r="AR973" i="7"/>
  <c r="AR974" i="7"/>
  <c r="AR975" i="7"/>
  <c r="AR976" i="7"/>
  <c r="AR977" i="7"/>
  <c r="AR978" i="7"/>
  <c r="AR979" i="7"/>
  <c r="AR980" i="7"/>
  <c r="AR981" i="7"/>
  <c r="AR982" i="7"/>
  <c r="AR983" i="7"/>
  <c r="AR984" i="7"/>
  <c r="AR985" i="7"/>
  <c r="AR986" i="7"/>
  <c r="AR987" i="7"/>
  <c r="AR988" i="7"/>
  <c r="AR989" i="7"/>
  <c r="AR990" i="7"/>
  <c r="AR991" i="7"/>
  <c r="AR992" i="7"/>
  <c r="AR993" i="7"/>
  <c r="AR994" i="7"/>
  <c r="AR995" i="7"/>
  <c r="AR996" i="7"/>
  <c r="AR997" i="7"/>
  <c r="AR998" i="7"/>
  <c r="AR999" i="7"/>
  <c r="AR1000" i="7"/>
  <c r="AR1001" i="7"/>
  <c r="AR1002" i="7"/>
  <c r="AR1003" i="7"/>
  <c r="AR1004" i="7"/>
  <c r="AR1005" i="7"/>
  <c r="AR1006" i="7"/>
  <c r="AR1007" i="7"/>
  <c r="AR1008" i="7"/>
  <c r="AR1009" i="7"/>
  <c r="AR1010" i="7"/>
  <c r="AR1011" i="7"/>
  <c r="AR1012" i="7"/>
  <c r="AR1013" i="7"/>
  <c r="AR1014" i="7"/>
  <c r="AR1015" i="7"/>
  <c r="AR1016" i="7"/>
  <c r="AR1017" i="7"/>
  <c r="AR1018" i="7"/>
  <c r="AR1019" i="7"/>
  <c r="AR1020" i="7"/>
  <c r="AR1021" i="7"/>
  <c r="AR1022" i="7"/>
  <c r="AR1023" i="7"/>
  <c r="AR1024" i="7"/>
  <c r="AR1025" i="7"/>
  <c r="AR1026" i="7"/>
  <c r="AR1027" i="7"/>
  <c r="AR1028" i="7"/>
  <c r="AR1029" i="7"/>
  <c r="AR1030" i="7"/>
  <c r="AR1031" i="7"/>
  <c r="AR1032" i="7"/>
  <c r="AR1033" i="7"/>
  <c r="AR1034" i="7"/>
  <c r="AR1035" i="7"/>
  <c r="AR1036" i="7"/>
  <c r="AR1037" i="7"/>
  <c r="AR1038" i="7"/>
  <c r="AR1039" i="7"/>
  <c r="AR1040" i="7"/>
  <c r="AR1041" i="7"/>
  <c r="AR1042" i="7"/>
  <c r="AR1043" i="7"/>
  <c r="AR1044" i="7"/>
  <c r="AR1045" i="7"/>
  <c r="AR1046" i="7"/>
  <c r="AR1047" i="7"/>
  <c r="AR1048" i="7"/>
  <c r="AR1049" i="7"/>
  <c r="AR1050" i="7"/>
  <c r="AR1051" i="7"/>
  <c r="AR1052" i="7"/>
  <c r="AR1053" i="7"/>
  <c r="AR1054" i="7"/>
  <c r="AR1055" i="7"/>
  <c r="AR1056" i="7"/>
  <c r="AR1057" i="7"/>
  <c r="AR1058" i="7"/>
  <c r="AR1059" i="7"/>
  <c r="AR1060" i="7"/>
  <c r="AR1061" i="7"/>
  <c r="AR1062" i="7"/>
  <c r="AR1063" i="7"/>
  <c r="AR1064" i="7"/>
  <c r="AR1065" i="7"/>
  <c r="AR1066" i="7"/>
  <c r="AR1067" i="7"/>
  <c r="AR1068" i="7"/>
  <c r="AR1069" i="7"/>
  <c r="AR1070" i="7"/>
  <c r="AR1071" i="7"/>
  <c r="AR1072" i="7"/>
  <c r="AR1073" i="7"/>
  <c r="AR1074" i="7"/>
  <c r="AR1075" i="7"/>
  <c r="AR1076" i="7"/>
  <c r="AR1077" i="7"/>
  <c r="AR1078" i="7"/>
  <c r="AR1079" i="7"/>
  <c r="AR1080" i="7"/>
  <c r="AR1081" i="7"/>
  <c r="AR1082" i="7"/>
  <c r="AR1083" i="7"/>
  <c r="AR1084" i="7"/>
  <c r="AR1085" i="7"/>
  <c r="AR1086" i="7"/>
  <c r="AR1087" i="7"/>
  <c r="AR1088" i="7"/>
  <c r="AR1089" i="7"/>
  <c r="AR1090" i="7"/>
  <c r="AR1091" i="7"/>
  <c r="AR1092" i="7"/>
  <c r="AR1093" i="7"/>
  <c r="AR1094" i="7"/>
  <c r="AR1095" i="7"/>
  <c r="AR1096" i="7"/>
  <c r="AR1097" i="7"/>
  <c r="AR1098" i="7"/>
  <c r="AR1099" i="7"/>
  <c r="AR1100" i="7"/>
  <c r="AR1101" i="7"/>
  <c r="AR1102" i="7"/>
  <c r="AR1103" i="7"/>
  <c r="AR1104" i="7"/>
  <c r="AR1105" i="7"/>
  <c r="AR1106" i="7"/>
  <c r="AR1107" i="7"/>
  <c r="AR1108" i="7"/>
  <c r="AR1109" i="7"/>
  <c r="AR1110" i="7"/>
  <c r="AR1111" i="7"/>
  <c r="AR1112" i="7"/>
  <c r="AR1113" i="7"/>
  <c r="AR1114" i="7"/>
  <c r="AR1115" i="7"/>
  <c r="AR1116" i="7"/>
  <c r="AR1117" i="7"/>
  <c r="AR1118" i="7"/>
  <c r="AR1119" i="7"/>
  <c r="AR1120" i="7"/>
  <c r="AR1121" i="7"/>
  <c r="AR1122" i="7"/>
  <c r="AR1123" i="7"/>
  <c r="AR1124" i="7"/>
  <c r="AR1125" i="7"/>
  <c r="AR1126" i="7"/>
  <c r="AR1127" i="7"/>
  <c r="AR1128" i="7"/>
  <c r="AR1129" i="7"/>
  <c r="AR1130" i="7"/>
  <c r="AR1131" i="7"/>
  <c r="AR1132" i="7"/>
  <c r="AR1133" i="7"/>
  <c r="AR1134" i="7"/>
  <c r="AR1135" i="7"/>
  <c r="AR1136" i="7"/>
  <c r="AR1137" i="7"/>
  <c r="AR1138" i="7"/>
  <c r="AR1139" i="7"/>
  <c r="AR1140" i="7"/>
  <c r="AR1141" i="7"/>
  <c r="AR1142" i="7"/>
  <c r="AR1143" i="7"/>
  <c r="AR1144" i="7"/>
  <c r="AR1145" i="7"/>
  <c r="AR1146" i="7"/>
  <c r="AR1147" i="7"/>
  <c r="AR1148" i="7"/>
  <c r="AR1149" i="7"/>
  <c r="AR1150" i="7"/>
  <c r="AR1151" i="7"/>
  <c r="AR1152" i="7"/>
  <c r="AR1153" i="7"/>
  <c r="AR1154" i="7"/>
  <c r="AR1155" i="7"/>
  <c r="AR1156" i="7"/>
  <c r="AR1157" i="7"/>
  <c r="AR1158" i="7"/>
  <c r="AR1159" i="7"/>
  <c r="AR1160" i="7"/>
  <c r="AR1161" i="7"/>
  <c r="AR1162" i="7"/>
  <c r="AR1163" i="7"/>
  <c r="AR1164" i="7"/>
  <c r="AR1165" i="7"/>
  <c r="AR1166" i="7"/>
  <c r="AR1167" i="7"/>
  <c r="AR1168" i="7"/>
  <c r="AR1169" i="7"/>
  <c r="AR1170" i="7"/>
  <c r="AR1171" i="7"/>
  <c r="AR1172" i="7"/>
  <c r="AR1173" i="7"/>
  <c r="AR1174" i="7"/>
  <c r="AR1175" i="7"/>
  <c r="AR1176" i="7"/>
  <c r="AR1177" i="7"/>
  <c r="AR1178" i="7"/>
  <c r="AR1179" i="7"/>
  <c r="AR1180" i="7"/>
  <c r="AR1181" i="7"/>
  <c r="AR1182" i="7"/>
  <c r="AR1183" i="7"/>
  <c r="AR1184" i="7"/>
  <c r="AR1185" i="7"/>
  <c r="AR1186" i="7"/>
  <c r="AR1187" i="7"/>
  <c r="AR1188" i="7"/>
  <c r="AR1189" i="7"/>
  <c r="AR1190" i="7"/>
  <c r="AR1191" i="7"/>
  <c r="AR1192" i="7"/>
  <c r="AR1193" i="7"/>
  <c r="AR1194" i="7"/>
  <c r="AR1195" i="7"/>
  <c r="AR1196" i="7"/>
  <c r="AR1197" i="7"/>
  <c r="AR1198" i="7"/>
  <c r="AR1199" i="7"/>
  <c r="AR1200" i="7"/>
  <c r="AR1201" i="7"/>
  <c r="AR1202" i="7"/>
  <c r="AR1203" i="7"/>
  <c r="AR1204" i="7"/>
  <c r="AR1205" i="7"/>
  <c r="AR1206" i="7"/>
  <c r="AR1207" i="7"/>
  <c r="AR1208" i="7"/>
  <c r="AR1209" i="7"/>
  <c r="AR1210" i="7"/>
  <c r="AR1211" i="7"/>
  <c r="AR1212" i="7"/>
  <c r="AR1213" i="7"/>
  <c r="AR1214" i="7"/>
  <c r="AR1215" i="7"/>
  <c r="AR1216" i="7"/>
  <c r="AR1217" i="7"/>
  <c r="AR1218" i="7"/>
  <c r="AR1219" i="7"/>
  <c r="AR1220" i="7"/>
  <c r="AR1221" i="7"/>
  <c r="AR1222" i="7"/>
  <c r="AR1223" i="7"/>
  <c r="AR1224" i="7"/>
  <c r="AR1225" i="7"/>
  <c r="AR1226" i="7"/>
  <c r="AR1227" i="7"/>
  <c r="AR1228" i="7"/>
  <c r="AR1229" i="7"/>
  <c r="AR1230" i="7"/>
  <c r="AR1231" i="7"/>
  <c r="AR1232" i="7"/>
  <c r="AR1233" i="7"/>
  <c r="AR1234" i="7"/>
  <c r="AR1235" i="7"/>
  <c r="AR1236" i="7"/>
  <c r="AR1237" i="7"/>
  <c r="AR1238" i="7"/>
  <c r="AR1239" i="7"/>
  <c r="AR1240" i="7"/>
  <c r="AR1241" i="7"/>
  <c r="AR1242" i="7"/>
  <c r="AR1243" i="7"/>
  <c r="AR1244" i="7"/>
  <c r="AR1245" i="7"/>
  <c r="AR1246" i="7"/>
  <c r="AR1247" i="7"/>
  <c r="AR1248" i="7"/>
  <c r="AR1249" i="7"/>
  <c r="AR1250" i="7"/>
  <c r="AR1251" i="7"/>
  <c r="AR1252" i="7"/>
  <c r="AR1253" i="7"/>
  <c r="AR1254" i="7"/>
  <c r="AR1255" i="7"/>
  <c r="AR1256" i="7"/>
  <c r="AR1257" i="7"/>
  <c r="AR1258" i="7"/>
  <c r="AR1259" i="7"/>
  <c r="AR1260" i="7"/>
  <c r="AR1261" i="7"/>
  <c r="AR1262" i="7"/>
  <c r="AR1263" i="7"/>
  <c r="AR1264" i="7"/>
  <c r="AR1265" i="7"/>
  <c r="AR1266" i="7"/>
  <c r="AR1267" i="7"/>
  <c r="AR1268" i="7"/>
  <c r="AR1269" i="7"/>
  <c r="AR1270" i="7"/>
  <c r="AR1271" i="7"/>
  <c r="AR1272" i="7"/>
  <c r="AR1273" i="7"/>
  <c r="AR1274" i="7"/>
  <c r="AR1275" i="7"/>
  <c r="AR1276" i="7"/>
  <c r="AR1277" i="7"/>
  <c r="AR1278" i="7"/>
  <c r="AR1279" i="7"/>
  <c r="AR1280" i="7"/>
  <c r="AR1281" i="7"/>
  <c r="AR1282" i="7"/>
  <c r="AR1283" i="7"/>
  <c r="AR1284" i="7"/>
  <c r="AR1285" i="7"/>
  <c r="AR1286" i="7"/>
  <c r="AR1287" i="7"/>
  <c r="AR1288" i="7"/>
  <c r="AR1289" i="7"/>
  <c r="AR1290" i="7"/>
  <c r="AR1291" i="7"/>
  <c r="AR1292" i="7"/>
  <c r="AR1293" i="7"/>
  <c r="AR1294" i="7"/>
  <c r="AR1295" i="7"/>
  <c r="AR1296" i="7"/>
  <c r="AR1297" i="7"/>
  <c r="AR1298" i="7"/>
  <c r="AR1299" i="7"/>
  <c r="AR1300" i="7"/>
  <c r="AR1301" i="7"/>
  <c r="AR1302" i="7"/>
  <c r="AR1303" i="7"/>
  <c r="AR1304" i="7"/>
  <c r="AR1305" i="7"/>
  <c r="AR1306" i="7"/>
  <c r="AR1307" i="7"/>
  <c r="AR1308" i="7"/>
  <c r="AR1309" i="7"/>
  <c r="AR1310" i="7"/>
  <c r="AR1311" i="7"/>
  <c r="AR1312" i="7"/>
  <c r="AR1313" i="7"/>
  <c r="AR1314" i="7"/>
  <c r="AR1315" i="7"/>
  <c r="AR1316" i="7"/>
  <c r="AR1317" i="7"/>
  <c r="AR1318" i="7"/>
  <c r="AR1319" i="7"/>
  <c r="AR1320" i="7"/>
  <c r="AR1321" i="7"/>
  <c r="AR1322" i="7"/>
  <c r="AR1323" i="7"/>
  <c r="AR1324" i="7"/>
  <c r="AR1325" i="7"/>
  <c r="AR1326" i="7"/>
  <c r="AR1327" i="7"/>
  <c r="AR1328" i="7"/>
  <c r="AR1329" i="7"/>
  <c r="AR1330" i="7"/>
  <c r="AR1331" i="7"/>
  <c r="AR1332" i="7"/>
  <c r="AR1333" i="7"/>
  <c r="AR1334" i="7"/>
  <c r="AR1335" i="7"/>
  <c r="AR1336" i="7"/>
  <c r="AR1337" i="7"/>
  <c r="AR1338" i="7"/>
  <c r="AR1339" i="7"/>
  <c r="AR1340" i="7"/>
  <c r="AR1341" i="7"/>
  <c r="AR1342" i="7"/>
  <c r="AR1343" i="7"/>
  <c r="AR1344" i="7"/>
  <c r="AR1345" i="7"/>
  <c r="AR1346" i="7"/>
  <c r="AR1347" i="7"/>
  <c r="AR1348" i="7"/>
  <c r="AR1349" i="7"/>
  <c r="AR1350" i="7"/>
  <c r="AR1351" i="7"/>
  <c r="AR1352" i="7"/>
  <c r="AR1353" i="7"/>
  <c r="AR1354" i="7"/>
  <c r="AR1355" i="7"/>
  <c r="AR1356" i="7"/>
  <c r="AR1357" i="7"/>
  <c r="AR1358" i="7"/>
  <c r="AR1359" i="7"/>
  <c r="AR1360" i="7"/>
  <c r="AR1361" i="7"/>
  <c r="AR1362" i="7"/>
  <c r="AR1363" i="7"/>
  <c r="AR1364" i="7"/>
  <c r="AR1365" i="7"/>
  <c r="AR1366" i="7"/>
  <c r="AR1367" i="7"/>
  <c r="AR1368" i="7"/>
  <c r="AR1369" i="7"/>
  <c r="AR1370" i="7"/>
  <c r="AR1371" i="7"/>
  <c r="AR1372" i="7"/>
  <c r="AR1373" i="7"/>
  <c r="AR1374" i="7"/>
  <c r="AR1375" i="7"/>
  <c r="AR1376" i="7"/>
  <c r="AR1377" i="7"/>
  <c r="AR1378" i="7"/>
  <c r="AR1379" i="7"/>
  <c r="AR1380" i="7"/>
  <c r="AR1381" i="7"/>
  <c r="AR1382" i="7"/>
  <c r="AR1383" i="7"/>
  <c r="AR1384" i="7"/>
  <c r="AR1385" i="7"/>
  <c r="AR1386" i="7"/>
  <c r="AR1387" i="7"/>
  <c r="AR1388" i="7"/>
  <c r="AR1389" i="7"/>
  <c r="AR1390" i="7"/>
  <c r="AR1391" i="7"/>
  <c r="AR1392" i="7"/>
  <c r="AR1393" i="7"/>
  <c r="AR1394" i="7"/>
  <c r="AR1395" i="7"/>
  <c r="AR1396" i="7"/>
  <c r="AR1397" i="7"/>
  <c r="AR1398" i="7"/>
  <c r="AR1399" i="7"/>
  <c r="AR1400" i="7"/>
  <c r="AR1401" i="7"/>
  <c r="AR1402" i="7"/>
  <c r="AR1403" i="7"/>
  <c r="AR1404" i="7"/>
  <c r="AR1405" i="7"/>
  <c r="AR1406" i="7"/>
  <c r="AR1407" i="7"/>
  <c r="AR1408" i="7"/>
  <c r="AR1409" i="7"/>
  <c r="AR1410" i="7"/>
  <c r="AR1411" i="7"/>
  <c r="AR1412" i="7"/>
  <c r="AR1413" i="7"/>
  <c r="AR1414" i="7"/>
  <c r="AR1415" i="7"/>
  <c r="AR1416" i="7"/>
  <c r="AR1417" i="7"/>
  <c r="AR1418" i="7"/>
  <c r="AR1419" i="7"/>
  <c r="AR1420" i="7"/>
  <c r="AR1421" i="7"/>
  <c r="AR1422" i="7"/>
  <c r="AR1423" i="7"/>
  <c r="AR1424" i="7"/>
  <c r="AR1425" i="7"/>
  <c r="AR1426" i="7"/>
  <c r="AR1427" i="7"/>
  <c r="AR1428" i="7"/>
  <c r="AR1429" i="7"/>
  <c r="AR1430" i="7"/>
  <c r="AR1431" i="7"/>
  <c r="AR1432" i="7"/>
  <c r="AR1433" i="7"/>
  <c r="AR1434" i="7"/>
  <c r="AR1435" i="7"/>
  <c r="AR1436" i="7"/>
  <c r="AR1437" i="7"/>
  <c r="AR1438" i="7"/>
  <c r="AR1439" i="7"/>
  <c r="AR1440" i="7"/>
  <c r="AR1441" i="7"/>
  <c r="AR1442" i="7"/>
  <c r="AR1443" i="7"/>
  <c r="AR1444" i="7"/>
  <c r="AR1445" i="7"/>
  <c r="AR1446" i="7"/>
  <c r="AR1447" i="7"/>
  <c r="AR1448" i="7"/>
  <c r="AR1449" i="7"/>
  <c r="AR1450" i="7"/>
  <c r="AR1451" i="7"/>
  <c r="AR1452" i="7"/>
  <c r="AR1453" i="7"/>
  <c r="AR1454" i="7"/>
  <c r="AR1455" i="7"/>
  <c r="AR1456" i="7"/>
  <c r="AR1457" i="7"/>
  <c r="AR1458" i="7"/>
  <c r="AR1459" i="7"/>
  <c r="AR1460" i="7"/>
  <c r="AR1461" i="7"/>
  <c r="AR1462" i="7"/>
  <c r="AR1463" i="7"/>
  <c r="AR1464" i="7"/>
  <c r="AR1465" i="7"/>
  <c r="AR1466" i="7"/>
  <c r="AR1467" i="7"/>
  <c r="AR1468" i="7"/>
  <c r="AR1469" i="7"/>
  <c r="AR1470" i="7"/>
  <c r="AR1471" i="7"/>
  <c r="AR1472" i="7"/>
  <c r="AR1473" i="7"/>
  <c r="AR1474" i="7"/>
  <c r="AR1475" i="7"/>
  <c r="AR1476" i="7"/>
  <c r="AR1477" i="7"/>
  <c r="AR1478" i="7"/>
  <c r="AR1479" i="7"/>
  <c r="AR1480" i="7"/>
  <c r="AR1481" i="7"/>
  <c r="AR1482" i="7"/>
  <c r="AR1483" i="7"/>
  <c r="AR1484" i="7"/>
  <c r="AR1485" i="7"/>
  <c r="AR1486" i="7"/>
  <c r="AR1487" i="7"/>
  <c r="AR1488" i="7"/>
  <c r="AR1489" i="7"/>
  <c r="AR1490" i="7"/>
  <c r="AR1491" i="7"/>
  <c r="AR1492" i="7"/>
  <c r="AR1493" i="7"/>
  <c r="AR1494" i="7"/>
  <c r="AR1495" i="7"/>
  <c r="AR1496" i="7"/>
  <c r="AR1497" i="7"/>
  <c r="AR1498" i="7"/>
  <c r="AR1499" i="7"/>
  <c r="AR1500" i="7"/>
  <c r="AR1501" i="7"/>
  <c r="AR1502" i="7"/>
  <c r="AR1503" i="7"/>
  <c r="AR1504" i="7"/>
  <c r="AR1505" i="7"/>
  <c r="AR1506" i="7"/>
  <c r="AR1507" i="7"/>
  <c r="AR1508" i="7"/>
  <c r="AR1509" i="7"/>
  <c r="AR1510" i="7"/>
  <c r="AR1511" i="7"/>
  <c r="AR1512" i="7"/>
  <c r="AR1513" i="7"/>
  <c r="AR1514" i="7"/>
  <c r="AR1515" i="7"/>
  <c r="AR1516" i="7"/>
  <c r="AR1517" i="7"/>
  <c r="AR1518" i="7"/>
  <c r="AR1519" i="7"/>
  <c r="AR1520" i="7"/>
  <c r="AR1521" i="7"/>
  <c r="AR1522" i="7"/>
  <c r="AR1523" i="7"/>
  <c r="AR1524" i="7"/>
  <c r="AR1525" i="7"/>
  <c r="AR1526" i="7"/>
  <c r="AR1527" i="7"/>
  <c r="AR1528" i="7"/>
  <c r="AR1529" i="7"/>
  <c r="AR1530" i="7"/>
  <c r="AR1531" i="7"/>
  <c r="AR1532" i="7"/>
  <c r="AR1533" i="7"/>
  <c r="AR1534" i="7"/>
  <c r="AR1535" i="7"/>
  <c r="AR1536" i="7"/>
  <c r="AR1537" i="7"/>
  <c r="AR1538" i="7"/>
  <c r="AR1539" i="7"/>
  <c r="AR1540" i="7"/>
  <c r="AR1541" i="7"/>
  <c r="AR1542" i="7"/>
  <c r="AR1543" i="7"/>
  <c r="AR1544" i="7"/>
  <c r="AR1545" i="7"/>
  <c r="AR1546" i="7"/>
  <c r="AR1547" i="7"/>
  <c r="AR1548" i="7"/>
  <c r="AR1549" i="7"/>
  <c r="AR1550" i="7"/>
  <c r="AR1551" i="7"/>
  <c r="AR1552" i="7"/>
  <c r="AR1553" i="7"/>
  <c r="AR1554" i="7"/>
  <c r="AR1555" i="7"/>
  <c r="AR1556" i="7"/>
  <c r="AR1557" i="7"/>
  <c r="AR1558" i="7"/>
  <c r="AR1559" i="7"/>
  <c r="AR1560" i="7"/>
  <c r="AR1561" i="7"/>
  <c r="AR1562" i="7"/>
  <c r="AR1563" i="7"/>
  <c r="AR1564" i="7"/>
  <c r="AR1565" i="7"/>
  <c r="AR1566" i="7"/>
  <c r="AR1567" i="7"/>
  <c r="AR1568" i="7"/>
  <c r="AR1569" i="7"/>
  <c r="AR1570" i="7"/>
  <c r="AR1571" i="7"/>
  <c r="AR1572" i="7"/>
  <c r="AR1573" i="7"/>
  <c r="AR1574" i="7"/>
  <c r="AR1575" i="7"/>
  <c r="AR1576" i="7"/>
  <c r="AR1577" i="7"/>
  <c r="AR1578" i="7"/>
  <c r="AR1579" i="7"/>
  <c r="AR1580" i="7"/>
  <c r="AR1581" i="7"/>
  <c r="AR1582" i="7"/>
  <c r="AR1583" i="7"/>
  <c r="AR1584" i="7"/>
  <c r="AR1585" i="7"/>
  <c r="AR1586" i="7"/>
  <c r="AR1587" i="7"/>
  <c r="AR1588" i="7"/>
  <c r="AR1589" i="7"/>
  <c r="AR1590" i="7"/>
  <c r="AR1591" i="7"/>
  <c r="AR1592" i="7"/>
  <c r="AR1593" i="7"/>
  <c r="AR1594" i="7"/>
  <c r="AR1595" i="7"/>
  <c r="AR1596" i="7"/>
  <c r="AR1597" i="7"/>
  <c r="AR1598" i="7"/>
  <c r="AR1599" i="7"/>
  <c r="AR1600" i="7"/>
  <c r="AR1601" i="7"/>
  <c r="AR1602" i="7"/>
  <c r="AR1603" i="7"/>
  <c r="AR1604" i="7"/>
  <c r="AR1605" i="7"/>
  <c r="AR1606" i="7"/>
  <c r="AR1607" i="7"/>
  <c r="AR1608" i="7"/>
  <c r="AR1609" i="7"/>
  <c r="AR1610" i="7"/>
  <c r="AR1611" i="7"/>
  <c r="AR1612" i="7"/>
  <c r="AR1613" i="7"/>
  <c r="AR1614" i="7"/>
  <c r="AR1615" i="7"/>
  <c r="AR1616" i="7"/>
  <c r="AR1617" i="7"/>
  <c r="AR1618" i="7"/>
  <c r="AR1619" i="7"/>
  <c r="AR1620" i="7"/>
  <c r="AR1621" i="7"/>
  <c r="AR1622" i="7"/>
  <c r="AR1623" i="7"/>
  <c r="AR1624" i="7"/>
  <c r="AR1625" i="7"/>
  <c r="AR1626" i="7"/>
  <c r="AR1627" i="7"/>
  <c r="AR1628" i="7"/>
  <c r="AR1629" i="7"/>
  <c r="AR1630" i="7"/>
  <c r="AR1631" i="7"/>
  <c r="AR1632" i="7"/>
  <c r="AR1633" i="7"/>
  <c r="AR1634" i="7"/>
  <c r="AR1635" i="7"/>
  <c r="AR1636" i="7"/>
  <c r="AR1637" i="7"/>
  <c r="AR1638" i="7"/>
  <c r="AR1639" i="7"/>
  <c r="AR1640" i="7"/>
  <c r="AR1641" i="7"/>
  <c r="AR1642" i="7"/>
  <c r="AR1643" i="7"/>
  <c r="AR1644" i="7"/>
  <c r="AR1645" i="7"/>
  <c r="AR1646" i="7"/>
  <c r="AR1647" i="7"/>
  <c r="AR1648" i="7"/>
  <c r="AR1649" i="7"/>
  <c r="AR1650" i="7"/>
  <c r="AR1651" i="7"/>
  <c r="AR1652" i="7"/>
  <c r="AR1653" i="7"/>
  <c r="AR1654" i="7"/>
  <c r="AR1655" i="7"/>
  <c r="AR1656" i="7"/>
  <c r="AR1657" i="7"/>
  <c r="AR1658" i="7"/>
  <c r="AR1659" i="7"/>
  <c r="AR1660" i="7"/>
  <c r="AR1661" i="7"/>
  <c r="AR1662" i="7"/>
  <c r="AR1663" i="7"/>
  <c r="AR1664" i="7"/>
  <c r="AR1665" i="7"/>
  <c r="AR1666" i="7"/>
  <c r="AR1667" i="7"/>
  <c r="AR1668" i="7"/>
  <c r="AR1669" i="7"/>
  <c r="AR1670" i="7"/>
  <c r="AR1671" i="7"/>
  <c r="AR1672" i="7"/>
  <c r="AR1673" i="7"/>
  <c r="AR1674" i="7"/>
  <c r="AR1675" i="7"/>
  <c r="AR1676" i="7"/>
  <c r="AR1677" i="7"/>
  <c r="AR1678" i="7"/>
  <c r="AR1679" i="7"/>
  <c r="AR1680" i="7"/>
  <c r="AR1681" i="7"/>
  <c r="AR1682" i="7"/>
  <c r="AR1683" i="7"/>
  <c r="AR1684" i="7"/>
  <c r="AR1685" i="7"/>
  <c r="AR1686" i="7"/>
  <c r="AR1687" i="7"/>
  <c r="AR1688" i="7"/>
  <c r="AR1689" i="7"/>
  <c r="AR1690" i="7"/>
  <c r="AR1691" i="7"/>
  <c r="AR1692" i="7"/>
  <c r="AR1693" i="7"/>
  <c r="AR1694" i="7"/>
  <c r="AR1695" i="7"/>
  <c r="AR1696" i="7"/>
  <c r="AR1697" i="7"/>
  <c r="AR1698" i="7"/>
  <c r="AR1699" i="7"/>
  <c r="AR1700" i="7"/>
  <c r="AR1701" i="7"/>
  <c r="AR1702" i="7"/>
  <c r="AR1703" i="7"/>
  <c r="AR1704" i="7"/>
  <c r="AR1705" i="7"/>
  <c r="AR1706" i="7"/>
  <c r="AR1707" i="7"/>
  <c r="AR1708" i="7"/>
  <c r="AR1709" i="7"/>
  <c r="AR1710" i="7"/>
  <c r="AR1711" i="7"/>
  <c r="AR1712" i="7"/>
  <c r="AR1713" i="7"/>
  <c r="AR1714" i="7"/>
  <c r="AR1715" i="7"/>
  <c r="AR1716" i="7"/>
  <c r="AR1717" i="7"/>
  <c r="AR1718" i="7"/>
  <c r="AR1719" i="7"/>
  <c r="AR1720" i="7"/>
  <c r="AR1721" i="7"/>
  <c r="AR1722" i="7"/>
  <c r="AR1723" i="7"/>
  <c r="AR1724" i="7"/>
  <c r="AR1725" i="7"/>
  <c r="AR1726" i="7"/>
  <c r="AR1727" i="7"/>
  <c r="AR1728" i="7"/>
  <c r="AR1729" i="7"/>
  <c r="AR1730" i="7"/>
  <c r="AR1731" i="7"/>
  <c r="AR1732" i="7"/>
  <c r="AR1733" i="7"/>
  <c r="AR1734" i="7"/>
  <c r="AR1735" i="7"/>
  <c r="AR1736" i="7"/>
  <c r="AR1737" i="7"/>
  <c r="AR1738" i="7"/>
  <c r="AR1739" i="7"/>
  <c r="AR1740" i="7"/>
  <c r="AR1741" i="7"/>
  <c r="AR1742" i="7"/>
  <c r="AR1743" i="7"/>
  <c r="AR1744" i="7"/>
  <c r="AR1745" i="7"/>
  <c r="AR1746" i="7"/>
  <c r="AR1747" i="7"/>
  <c r="AR1748" i="7"/>
  <c r="AR1749" i="7"/>
  <c r="AR1750" i="7"/>
  <c r="AR1751" i="7"/>
  <c r="AR1752" i="7"/>
  <c r="AR1753" i="7"/>
  <c r="AR1754" i="7"/>
  <c r="AR1755" i="7"/>
  <c r="AR1756" i="7"/>
  <c r="AR1757" i="7"/>
  <c r="AR1758" i="7"/>
  <c r="AR1759" i="7"/>
  <c r="AR1760" i="7"/>
  <c r="AR1761" i="7"/>
  <c r="AR1762" i="7"/>
  <c r="AR1763" i="7"/>
  <c r="AR1764" i="7"/>
  <c r="AR1765" i="7"/>
  <c r="AR1766" i="7"/>
  <c r="AR1767" i="7"/>
  <c r="AR1768" i="7"/>
  <c r="AR1769" i="7"/>
  <c r="AR1770" i="7"/>
  <c r="AR1771" i="7"/>
  <c r="AR1772" i="7"/>
  <c r="AR1773" i="7"/>
  <c r="AR1774" i="7"/>
  <c r="AR1775" i="7"/>
  <c r="AR1776" i="7"/>
  <c r="AR1777" i="7"/>
  <c r="AR1778" i="7"/>
  <c r="AR1779" i="7"/>
  <c r="AR1780" i="7"/>
  <c r="AR1781" i="7"/>
  <c r="AR1782" i="7"/>
  <c r="AR1783" i="7"/>
  <c r="AR1784" i="7"/>
  <c r="AR1785" i="7"/>
  <c r="AR1786" i="7"/>
  <c r="AR1787" i="7"/>
  <c r="AR1788" i="7"/>
  <c r="AR1789" i="7"/>
  <c r="AR1790" i="7"/>
  <c r="AR1791" i="7"/>
  <c r="AR1792" i="7"/>
  <c r="AR1793" i="7"/>
  <c r="AR1794" i="7"/>
  <c r="AR1795" i="7"/>
  <c r="AR1796" i="7"/>
  <c r="AR1797" i="7"/>
  <c r="AR1798" i="7"/>
  <c r="AR1799" i="7"/>
  <c r="AR1800" i="7"/>
  <c r="AR1801" i="7"/>
  <c r="AR1802" i="7"/>
  <c r="AR1803" i="7"/>
  <c r="AR1804" i="7"/>
  <c r="AR1805" i="7"/>
  <c r="AR1806" i="7"/>
  <c r="AR1807" i="7"/>
  <c r="AR1808" i="7"/>
  <c r="AR1809" i="7"/>
  <c r="AR1810" i="7"/>
  <c r="AR1811" i="7"/>
  <c r="AR1812" i="7"/>
  <c r="AR1813" i="7"/>
  <c r="AR1814" i="7"/>
  <c r="AR1815" i="7"/>
  <c r="AR1816" i="7"/>
  <c r="AR1817" i="7"/>
  <c r="AR1818" i="7"/>
  <c r="AR1819" i="7"/>
  <c r="AR1820" i="7"/>
  <c r="AR1821" i="7"/>
  <c r="AR1822" i="7"/>
  <c r="AR1823" i="7"/>
  <c r="AR1824" i="7"/>
  <c r="AR1825" i="7"/>
  <c r="AR1826" i="7"/>
  <c r="AR1827" i="7"/>
  <c r="AR1828" i="7"/>
  <c r="AR1829" i="7"/>
  <c r="AR1830" i="7"/>
  <c r="AR1831" i="7"/>
  <c r="AR1832" i="7"/>
  <c r="AR1833" i="7"/>
  <c r="AR1834" i="7"/>
  <c r="AR1835" i="7"/>
  <c r="AR1836" i="7"/>
  <c r="AR1837" i="7"/>
  <c r="AR1838" i="7"/>
  <c r="AR1839" i="7"/>
  <c r="AR1840" i="7"/>
  <c r="AR1841" i="7"/>
  <c r="AR1842" i="7"/>
  <c r="AR1843" i="7"/>
  <c r="AR1844" i="7"/>
  <c r="AR1845" i="7"/>
  <c r="AR1846" i="7"/>
  <c r="AR1847" i="7"/>
  <c r="AR1848" i="7"/>
  <c r="AR1849" i="7"/>
  <c r="AR1850" i="7"/>
  <c r="AR1851" i="7"/>
  <c r="AR1852" i="7"/>
  <c r="AR1853" i="7"/>
  <c r="AR1854" i="7"/>
  <c r="AR1855" i="7"/>
  <c r="AR1856" i="7"/>
  <c r="AR1857" i="7"/>
  <c r="AR1858" i="7"/>
  <c r="AR1859" i="7"/>
  <c r="AR1860" i="7"/>
  <c r="AR1861" i="7"/>
  <c r="AR1862" i="7"/>
  <c r="AR1863" i="7"/>
  <c r="AR1864" i="7"/>
  <c r="AR1865" i="7"/>
  <c r="AR1866" i="7"/>
  <c r="AR1867" i="7"/>
  <c r="AR1868" i="7"/>
  <c r="AR1869" i="7"/>
  <c r="AR1870" i="7"/>
  <c r="AR1871" i="7"/>
  <c r="AR1872" i="7"/>
  <c r="AR1873" i="7"/>
  <c r="AR1874" i="7"/>
  <c r="AR1875" i="7"/>
  <c r="AR1876" i="7"/>
  <c r="AR1877" i="7"/>
  <c r="AR1878" i="7"/>
  <c r="AR1879" i="7"/>
  <c r="AR1880" i="7"/>
  <c r="AR1881" i="7"/>
  <c r="AR1882" i="7"/>
  <c r="AR1883" i="7"/>
  <c r="AR1884" i="7"/>
  <c r="AR1885" i="7"/>
  <c r="AR1886" i="7"/>
  <c r="AR1887" i="7"/>
  <c r="AR1888" i="7"/>
  <c r="AR1889" i="7"/>
  <c r="AR1890" i="7"/>
  <c r="AR1891" i="7"/>
  <c r="AR1892" i="7"/>
  <c r="AR1893" i="7"/>
  <c r="AR1894" i="7"/>
  <c r="AR1895" i="7"/>
  <c r="AR1896" i="7"/>
  <c r="AR1897" i="7"/>
  <c r="AR1898" i="7"/>
  <c r="AR1899" i="7"/>
  <c r="AR1900" i="7"/>
  <c r="AR1901" i="7"/>
  <c r="AR1902" i="7"/>
  <c r="AR1903" i="7"/>
  <c r="AR1904" i="7"/>
  <c r="AR1905" i="7"/>
  <c r="AR1906" i="7"/>
  <c r="AR1907" i="7"/>
  <c r="AR1908" i="7"/>
  <c r="AR1909" i="7"/>
  <c r="AR1910" i="7"/>
  <c r="AR1911" i="7"/>
  <c r="AR1912" i="7"/>
  <c r="AR1913" i="7"/>
  <c r="AR1914" i="7"/>
  <c r="AR1915" i="7"/>
  <c r="AR1916" i="7"/>
  <c r="AR1917" i="7"/>
  <c r="AR1918" i="7"/>
  <c r="AR1919" i="7"/>
  <c r="AR1920" i="7"/>
  <c r="AR1921" i="7"/>
  <c r="AR1922" i="7"/>
  <c r="AR1923" i="7"/>
  <c r="AR1924" i="7"/>
  <c r="AR1925" i="7"/>
  <c r="AR1926" i="7"/>
  <c r="AR1927" i="7"/>
  <c r="AR1928" i="7"/>
  <c r="AR1929" i="7"/>
  <c r="AR1930" i="7"/>
  <c r="AR1931" i="7"/>
  <c r="AR1932" i="7"/>
  <c r="AR1933" i="7"/>
  <c r="AR1934" i="7"/>
  <c r="AR1935" i="7"/>
  <c r="AR1936" i="7"/>
  <c r="AR1937" i="7"/>
  <c r="AR1938" i="7"/>
  <c r="AR1939" i="7"/>
  <c r="AR1940" i="7"/>
  <c r="AR1941" i="7"/>
  <c r="AR1942" i="7"/>
  <c r="AR1943" i="7"/>
  <c r="AR1944" i="7"/>
  <c r="AR1945" i="7"/>
  <c r="AR1946" i="7"/>
  <c r="AR1947" i="7"/>
  <c r="AR1948" i="7"/>
  <c r="AR1949" i="7"/>
  <c r="AR1950" i="7"/>
  <c r="AR1951" i="7"/>
  <c r="AR1952" i="7"/>
  <c r="AR1953" i="7"/>
  <c r="AR1954" i="7"/>
  <c r="AR1955" i="7"/>
  <c r="AR1956" i="7"/>
  <c r="AR1957" i="7"/>
  <c r="AR1958" i="7"/>
  <c r="AR1959" i="7"/>
  <c r="AR1960" i="7"/>
  <c r="AR1961" i="7"/>
  <c r="AR1962" i="7"/>
  <c r="AR1963" i="7"/>
  <c r="AR1964" i="7"/>
  <c r="AR1965" i="7"/>
  <c r="AR1966" i="7"/>
  <c r="AR1967" i="7"/>
  <c r="AR1968" i="7"/>
  <c r="AR1969" i="7"/>
  <c r="AR1970" i="7"/>
  <c r="AR1971" i="7"/>
  <c r="AR1972" i="7"/>
  <c r="AR1973" i="7"/>
  <c r="AR1974" i="7"/>
  <c r="AR1975" i="7"/>
  <c r="AR1976" i="7"/>
  <c r="AR1977" i="7"/>
  <c r="AR1978" i="7"/>
  <c r="AR1979" i="7"/>
  <c r="AR1980" i="7"/>
  <c r="AR1981" i="7"/>
  <c r="AR1982" i="7"/>
  <c r="AR1983" i="7"/>
  <c r="AR1984" i="7"/>
  <c r="AR1985" i="7"/>
  <c r="AR1986" i="7"/>
  <c r="AR1987" i="7"/>
  <c r="AR1988" i="7"/>
  <c r="AR1989" i="7"/>
  <c r="AR1990" i="7"/>
  <c r="AR1991" i="7"/>
  <c r="AR1992" i="7"/>
  <c r="AR1993" i="7"/>
  <c r="AR1994" i="7"/>
  <c r="AR1995" i="7"/>
  <c r="AR1996" i="7"/>
  <c r="AR1997" i="7"/>
  <c r="AR1998" i="7"/>
  <c r="AR1999" i="7"/>
  <c r="AR2000" i="7"/>
  <c r="AQ5" i="7"/>
  <c r="AQ6" i="7"/>
  <c r="AQ7" i="7"/>
  <c r="AQ8" i="7"/>
  <c r="AQ9" i="7"/>
  <c r="AQ10" i="7"/>
  <c r="AQ11" i="7"/>
  <c r="AQ12" i="7"/>
  <c r="AQ13" i="7"/>
  <c r="AQ14" i="7"/>
  <c r="AQ15" i="7"/>
  <c r="AQ16" i="7"/>
  <c r="AQ17" i="7"/>
  <c r="AQ18" i="7"/>
  <c r="AQ19" i="7"/>
  <c r="AQ20" i="7"/>
  <c r="AQ21" i="7"/>
  <c r="AQ22" i="7"/>
  <c r="AQ23" i="7"/>
  <c r="AQ24" i="7"/>
  <c r="AQ25" i="7"/>
  <c r="AQ26" i="7"/>
  <c r="AQ27" i="7"/>
  <c r="AQ28" i="7"/>
  <c r="AQ29" i="7"/>
  <c r="AQ30" i="7"/>
  <c r="AQ31" i="7"/>
  <c r="AQ32" i="7"/>
  <c r="AQ33" i="7"/>
  <c r="AQ34" i="7"/>
  <c r="AQ35" i="7"/>
  <c r="AQ36" i="7"/>
  <c r="AQ37" i="7"/>
  <c r="AQ38" i="7"/>
  <c r="AQ39" i="7"/>
  <c r="AQ40" i="7"/>
  <c r="AQ41" i="7"/>
  <c r="AQ42" i="7"/>
  <c r="AQ43" i="7"/>
  <c r="AQ44" i="7"/>
  <c r="AQ45" i="7"/>
  <c r="AQ46" i="7"/>
  <c r="AQ47" i="7"/>
  <c r="AQ48" i="7"/>
  <c r="AQ49" i="7"/>
  <c r="AQ50" i="7"/>
  <c r="AQ51" i="7"/>
  <c r="AQ52" i="7"/>
  <c r="AQ53" i="7"/>
  <c r="AQ54" i="7"/>
  <c r="AQ55" i="7"/>
  <c r="AQ56" i="7"/>
  <c r="AQ57" i="7"/>
  <c r="AQ58" i="7"/>
  <c r="AQ59" i="7"/>
  <c r="AQ60" i="7"/>
  <c r="AQ61" i="7"/>
  <c r="AQ62" i="7"/>
  <c r="AQ63" i="7"/>
  <c r="AQ64" i="7"/>
  <c r="AQ65" i="7"/>
  <c r="AQ66" i="7"/>
  <c r="AQ67" i="7"/>
  <c r="AQ68" i="7"/>
  <c r="AQ69" i="7"/>
  <c r="AQ70" i="7"/>
  <c r="AQ71" i="7"/>
  <c r="AQ72" i="7"/>
  <c r="AQ73" i="7"/>
  <c r="AQ74" i="7"/>
  <c r="AQ75" i="7"/>
  <c r="AQ76" i="7"/>
  <c r="AQ77" i="7"/>
  <c r="AQ78" i="7"/>
  <c r="AQ79" i="7"/>
  <c r="AQ80" i="7"/>
  <c r="AQ81" i="7"/>
  <c r="AQ82" i="7"/>
  <c r="AQ83" i="7"/>
  <c r="AQ84" i="7"/>
  <c r="AQ85" i="7"/>
  <c r="AQ86" i="7"/>
  <c r="AQ87" i="7"/>
  <c r="AQ88" i="7"/>
  <c r="AQ89" i="7"/>
  <c r="AQ90" i="7"/>
  <c r="AQ91" i="7"/>
  <c r="AQ92" i="7"/>
  <c r="AQ93" i="7"/>
  <c r="AQ94" i="7"/>
  <c r="AQ95" i="7"/>
  <c r="AQ96" i="7"/>
  <c r="AQ97" i="7"/>
  <c r="AQ98" i="7"/>
  <c r="AQ99" i="7"/>
  <c r="AQ100" i="7"/>
  <c r="AQ101" i="7"/>
  <c r="AQ102" i="7"/>
  <c r="AQ103" i="7"/>
  <c r="AQ104" i="7"/>
  <c r="AQ105" i="7"/>
  <c r="AQ106" i="7"/>
  <c r="AQ107" i="7"/>
  <c r="AQ108" i="7"/>
  <c r="AQ109" i="7"/>
  <c r="AQ110" i="7"/>
  <c r="AQ111" i="7"/>
  <c r="AQ112" i="7"/>
  <c r="AQ113" i="7"/>
  <c r="AQ114" i="7"/>
  <c r="AQ115" i="7"/>
  <c r="AQ116" i="7"/>
  <c r="AQ117" i="7"/>
  <c r="AQ118" i="7"/>
  <c r="AQ119" i="7"/>
  <c r="AQ120" i="7"/>
  <c r="AQ121" i="7"/>
  <c r="AQ122" i="7"/>
  <c r="AQ123" i="7"/>
  <c r="AQ124" i="7"/>
  <c r="AQ125" i="7"/>
  <c r="AQ126" i="7"/>
  <c r="AQ127" i="7"/>
  <c r="AQ128" i="7"/>
  <c r="AQ129" i="7"/>
  <c r="AQ130" i="7"/>
  <c r="AQ131" i="7"/>
  <c r="AQ132" i="7"/>
  <c r="AQ133" i="7"/>
  <c r="AQ134" i="7"/>
  <c r="AQ135" i="7"/>
  <c r="AQ136" i="7"/>
  <c r="AQ137" i="7"/>
  <c r="AQ138" i="7"/>
  <c r="AQ139" i="7"/>
  <c r="AQ140" i="7"/>
  <c r="AQ141" i="7"/>
  <c r="AQ142" i="7"/>
  <c r="AQ143" i="7"/>
  <c r="AQ144" i="7"/>
  <c r="AQ145" i="7"/>
  <c r="AQ146" i="7"/>
  <c r="AQ147" i="7"/>
  <c r="AQ148" i="7"/>
  <c r="AQ149" i="7"/>
  <c r="AQ150" i="7"/>
  <c r="AQ151" i="7"/>
  <c r="AQ152" i="7"/>
  <c r="AQ153" i="7"/>
  <c r="AQ154" i="7"/>
  <c r="AQ155" i="7"/>
  <c r="AQ156" i="7"/>
  <c r="AQ157" i="7"/>
  <c r="AQ158" i="7"/>
  <c r="AQ159" i="7"/>
  <c r="AQ160" i="7"/>
  <c r="AQ161" i="7"/>
  <c r="AQ162" i="7"/>
  <c r="AQ163" i="7"/>
  <c r="AQ164" i="7"/>
  <c r="AQ165" i="7"/>
  <c r="AQ166" i="7"/>
  <c r="AQ167" i="7"/>
  <c r="AQ168" i="7"/>
  <c r="AQ169" i="7"/>
  <c r="AQ170" i="7"/>
  <c r="AQ171" i="7"/>
  <c r="AQ172" i="7"/>
  <c r="AQ173" i="7"/>
  <c r="AQ174" i="7"/>
  <c r="AQ175" i="7"/>
  <c r="AQ176" i="7"/>
  <c r="AQ177" i="7"/>
  <c r="AQ178" i="7"/>
  <c r="AQ179" i="7"/>
  <c r="AQ180" i="7"/>
  <c r="AQ181" i="7"/>
  <c r="AQ182" i="7"/>
  <c r="AQ183" i="7"/>
  <c r="AQ184" i="7"/>
  <c r="AQ185" i="7"/>
  <c r="AQ186" i="7"/>
  <c r="AQ187" i="7"/>
  <c r="AQ188" i="7"/>
  <c r="AQ189" i="7"/>
  <c r="AQ190" i="7"/>
  <c r="AQ191" i="7"/>
  <c r="AQ192" i="7"/>
  <c r="AQ193" i="7"/>
  <c r="AQ194" i="7"/>
  <c r="AQ195" i="7"/>
  <c r="AQ196" i="7"/>
  <c r="AQ197" i="7"/>
  <c r="AQ198" i="7"/>
  <c r="AQ199" i="7"/>
  <c r="AQ200" i="7"/>
  <c r="AQ201" i="7"/>
  <c r="AQ202" i="7"/>
  <c r="AQ203" i="7"/>
  <c r="AQ204" i="7"/>
  <c r="AQ205" i="7"/>
  <c r="AQ206" i="7"/>
  <c r="AQ207" i="7"/>
  <c r="AQ208" i="7"/>
  <c r="AQ209" i="7"/>
  <c r="AQ210" i="7"/>
  <c r="AQ211" i="7"/>
  <c r="AQ212" i="7"/>
  <c r="AQ213" i="7"/>
  <c r="AQ214" i="7"/>
  <c r="AQ215" i="7"/>
  <c r="AQ216" i="7"/>
  <c r="AQ217" i="7"/>
  <c r="AQ218" i="7"/>
  <c r="AQ219" i="7"/>
  <c r="AQ220" i="7"/>
  <c r="AQ221" i="7"/>
  <c r="AQ222" i="7"/>
  <c r="AQ223" i="7"/>
  <c r="AQ224" i="7"/>
  <c r="AQ225" i="7"/>
  <c r="AQ226" i="7"/>
  <c r="AQ227" i="7"/>
  <c r="AQ228" i="7"/>
  <c r="AQ229" i="7"/>
  <c r="AQ230" i="7"/>
  <c r="AQ231" i="7"/>
  <c r="AQ232" i="7"/>
  <c r="AQ233" i="7"/>
  <c r="AQ234" i="7"/>
  <c r="AQ235" i="7"/>
  <c r="AQ236" i="7"/>
  <c r="AQ237" i="7"/>
  <c r="AQ238" i="7"/>
  <c r="AQ239" i="7"/>
  <c r="AQ240" i="7"/>
  <c r="AQ241" i="7"/>
  <c r="AQ242" i="7"/>
  <c r="AQ243" i="7"/>
  <c r="AQ244" i="7"/>
  <c r="AQ245" i="7"/>
  <c r="AQ246" i="7"/>
  <c r="AQ247" i="7"/>
  <c r="AQ248" i="7"/>
  <c r="AQ249" i="7"/>
  <c r="AQ250" i="7"/>
  <c r="AQ251" i="7"/>
  <c r="AQ252" i="7"/>
  <c r="AQ253" i="7"/>
  <c r="AQ254" i="7"/>
  <c r="AQ255" i="7"/>
  <c r="AQ256" i="7"/>
  <c r="AQ257" i="7"/>
  <c r="AQ258" i="7"/>
  <c r="AQ259" i="7"/>
  <c r="AQ260" i="7"/>
  <c r="AQ261" i="7"/>
  <c r="AQ262" i="7"/>
  <c r="AQ263" i="7"/>
  <c r="AQ264" i="7"/>
  <c r="AQ265" i="7"/>
  <c r="AQ266" i="7"/>
  <c r="AQ267" i="7"/>
  <c r="AQ268" i="7"/>
  <c r="AQ269" i="7"/>
  <c r="AQ270" i="7"/>
  <c r="AQ271" i="7"/>
  <c r="AQ272" i="7"/>
  <c r="AQ273" i="7"/>
  <c r="AQ274" i="7"/>
  <c r="AQ275" i="7"/>
  <c r="AQ276" i="7"/>
  <c r="AQ277" i="7"/>
  <c r="AQ278" i="7"/>
  <c r="AQ279" i="7"/>
  <c r="AQ280" i="7"/>
  <c r="AQ281" i="7"/>
  <c r="AQ282" i="7"/>
  <c r="AQ283" i="7"/>
  <c r="AQ284" i="7"/>
  <c r="AQ285" i="7"/>
  <c r="AQ286" i="7"/>
  <c r="AQ287" i="7"/>
  <c r="AQ288" i="7"/>
  <c r="AQ289" i="7"/>
  <c r="AQ290" i="7"/>
  <c r="AQ291" i="7"/>
  <c r="AQ292" i="7"/>
  <c r="AQ293" i="7"/>
  <c r="AQ294" i="7"/>
  <c r="AQ295" i="7"/>
  <c r="AQ296" i="7"/>
  <c r="AQ297" i="7"/>
  <c r="AQ298" i="7"/>
  <c r="AQ299" i="7"/>
  <c r="AQ300" i="7"/>
  <c r="AQ301" i="7"/>
  <c r="AQ302" i="7"/>
  <c r="AQ303" i="7"/>
  <c r="AQ304" i="7"/>
  <c r="AQ305" i="7"/>
  <c r="AQ306" i="7"/>
  <c r="AQ307" i="7"/>
  <c r="AQ308" i="7"/>
  <c r="AQ309" i="7"/>
  <c r="AQ310" i="7"/>
  <c r="AQ311" i="7"/>
  <c r="AQ312" i="7"/>
  <c r="AQ313" i="7"/>
  <c r="AQ314" i="7"/>
  <c r="AQ315" i="7"/>
  <c r="AQ316" i="7"/>
  <c r="AQ317" i="7"/>
  <c r="AQ318" i="7"/>
  <c r="AQ319" i="7"/>
  <c r="AQ320" i="7"/>
  <c r="AQ321" i="7"/>
  <c r="AQ322" i="7"/>
  <c r="AQ323" i="7"/>
  <c r="AQ324" i="7"/>
  <c r="AQ325" i="7"/>
  <c r="AQ326" i="7"/>
  <c r="AQ327" i="7"/>
  <c r="AQ328" i="7"/>
  <c r="AQ329" i="7"/>
  <c r="AQ330" i="7"/>
  <c r="AQ331" i="7"/>
  <c r="AQ332" i="7"/>
  <c r="AQ333" i="7"/>
  <c r="AQ334" i="7"/>
  <c r="AQ335" i="7"/>
  <c r="AQ336" i="7"/>
  <c r="AQ337" i="7"/>
  <c r="AQ338" i="7"/>
  <c r="AQ339" i="7"/>
  <c r="AQ340" i="7"/>
  <c r="AQ341" i="7"/>
  <c r="AQ342" i="7"/>
  <c r="AQ343" i="7"/>
  <c r="AQ344" i="7"/>
  <c r="AQ345" i="7"/>
  <c r="AQ346" i="7"/>
  <c r="AQ347" i="7"/>
  <c r="AQ348" i="7"/>
  <c r="AQ349" i="7"/>
  <c r="AQ350" i="7"/>
  <c r="AQ351" i="7"/>
  <c r="AQ352" i="7"/>
  <c r="AQ353" i="7"/>
  <c r="AQ354" i="7"/>
  <c r="AQ355" i="7"/>
  <c r="AQ356" i="7"/>
  <c r="AQ357" i="7"/>
  <c r="AQ358" i="7"/>
  <c r="AQ359" i="7"/>
  <c r="AQ360" i="7"/>
  <c r="AQ361" i="7"/>
  <c r="AQ362" i="7"/>
  <c r="AQ363" i="7"/>
  <c r="AQ364" i="7"/>
  <c r="AQ365" i="7"/>
  <c r="AQ366" i="7"/>
  <c r="AQ367" i="7"/>
  <c r="AQ368" i="7"/>
  <c r="AQ369" i="7"/>
  <c r="AQ370" i="7"/>
  <c r="AQ371" i="7"/>
  <c r="AQ372" i="7"/>
  <c r="AQ373" i="7"/>
  <c r="AQ374" i="7"/>
  <c r="AQ375" i="7"/>
  <c r="AQ376" i="7"/>
  <c r="AQ377" i="7"/>
  <c r="AQ378" i="7"/>
  <c r="AQ379" i="7"/>
  <c r="AQ380" i="7"/>
  <c r="AQ381" i="7"/>
  <c r="AQ382" i="7"/>
  <c r="AQ383" i="7"/>
  <c r="AQ384" i="7"/>
  <c r="AQ385" i="7"/>
  <c r="AQ386" i="7"/>
  <c r="AQ387" i="7"/>
  <c r="AQ388" i="7"/>
  <c r="AQ389" i="7"/>
  <c r="AQ390" i="7"/>
  <c r="AQ391" i="7"/>
  <c r="AQ392" i="7"/>
  <c r="AQ393" i="7"/>
  <c r="AQ394" i="7"/>
  <c r="AQ395" i="7"/>
  <c r="AQ396" i="7"/>
  <c r="AQ397" i="7"/>
  <c r="AQ398" i="7"/>
  <c r="AQ399" i="7"/>
  <c r="AQ400" i="7"/>
  <c r="AQ401" i="7"/>
  <c r="AQ402" i="7"/>
  <c r="AQ403" i="7"/>
  <c r="AQ404" i="7"/>
  <c r="AQ405" i="7"/>
  <c r="AQ406" i="7"/>
  <c r="AQ407" i="7"/>
  <c r="AQ408" i="7"/>
  <c r="AQ409" i="7"/>
  <c r="AQ410" i="7"/>
  <c r="AQ411" i="7"/>
  <c r="AQ412" i="7"/>
  <c r="AQ413" i="7"/>
  <c r="AQ414" i="7"/>
  <c r="AQ415" i="7"/>
  <c r="AQ416" i="7"/>
  <c r="AQ417" i="7"/>
  <c r="AQ418" i="7"/>
  <c r="AQ419" i="7"/>
  <c r="AQ420" i="7"/>
  <c r="AQ421" i="7"/>
  <c r="AQ422" i="7"/>
  <c r="AQ423" i="7"/>
  <c r="AQ424" i="7"/>
  <c r="AQ425" i="7"/>
  <c r="AQ426" i="7"/>
  <c r="AQ427" i="7"/>
  <c r="AQ428" i="7"/>
  <c r="AQ429" i="7"/>
  <c r="AQ430" i="7"/>
  <c r="AQ431" i="7"/>
  <c r="AQ432" i="7"/>
  <c r="AQ433" i="7"/>
  <c r="AQ434" i="7"/>
  <c r="AQ435" i="7"/>
  <c r="AQ436" i="7"/>
  <c r="AQ437" i="7"/>
  <c r="AQ438" i="7"/>
  <c r="AQ439" i="7"/>
  <c r="AQ440" i="7"/>
  <c r="AQ441" i="7"/>
  <c r="AQ442" i="7"/>
  <c r="AQ443" i="7"/>
  <c r="AQ444" i="7"/>
  <c r="AQ445" i="7"/>
  <c r="AQ446" i="7"/>
  <c r="AQ447" i="7"/>
  <c r="AQ448" i="7"/>
  <c r="AQ449" i="7"/>
  <c r="AQ450" i="7"/>
  <c r="AQ451" i="7"/>
  <c r="AQ452" i="7"/>
  <c r="AQ453" i="7"/>
  <c r="AQ454" i="7"/>
  <c r="AQ455" i="7"/>
  <c r="AQ456" i="7"/>
  <c r="AQ457" i="7"/>
  <c r="AQ458" i="7"/>
  <c r="AQ459" i="7"/>
  <c r="AQ460" i="7"/>
  <c r="AQ461" i="7"/>
  <c r="AQ462" i="7"/>
  <c r="AQ463" i="7"/>
  <c r="AQ464" i="7"/>
  <c r="AQ465" i="7"/>
  <c r="AQ466" i="7"/>
  <c r="AQ467" i="7"/>
  <c r="AQ468" i="7"/>
  <c r="AQ469" i="7"/>
  <c r="AQ470" i="7"/>
  <c r="AQ471" i="7"/>
  <c r="AQ472" i="7"/>
  <c r="AQ473" i="7"/>
  <c r="AQ474" i="7"/>
  <c r="AQ475" i="7"/>
  <c r="AQ476" i="7"/>
  <c r="AQ477" i="7"/>
  <c r="AQ478" i="7"/>
  <c r="AQ479" i="7"/>
  <c r="AQ480" i="7"/>
  <c r="AQ481" i="7"/>
  <c r="AQ482" i="7"/>
  <c r="AQ483" i="7"/>
  <c r="AQ484" i="7"/>
  <c r="AQ485" i="7"/>
  <c r="AQ486" i="7"/>
  <c r="AQ487" i="7"/>
  <c r="AQ488" i="7"/>
  <c r="AQ489" i="7"/>
  <c r="AQ490" i="7"/>
  <c r="AQ491" i="7"/>
  <c r="AQ492" i="7"/>
  <c r="AQ493" i="7"/>
  <c r="AQ494" i="7"/>
  <c r="AQ495" i="7"/>
  <c r="AQ496" i="7"/>
  <c r="AQ497" i="7"/>
  <c r="AQ498" i="7"/>
  <c r="AQ499" i="7"/>
  <c r="AQ500" i="7"/>
  <c r="AQ501" i="7"/>
  <c r="AQ502" i="7"/>
  <c r="AQ503" i="7"/>
  <c r="AQ504" i="7"/>
  <c r="AQ505" i="7"/>
  <c r="AQ506" i="7"/>
  <c r="AQ507" i="7"/>
  <c r="AQ508" i="7"/>
  <c r="AQ509" i="7"/>
  <c r="AQ510" i="7"/>
  <c r="AQ511" i="7"/>
  <c r="AQ512" i="7"/>
  <c r="AQ513" i="7"/>
  <c r="AQ514" i="7"/>
  <c r="AQ515" i="7"/>
  <c r="AQ516" i="7"/>
  <c r="AQ517" i="7"/>
  <c r="AQ518" i="7"/>
  <c r="AQ519" i="7"/>
  <c r="AQ520" i="7"/>
  <c r="AQ521" i="7"/>
  <c r="AQ522" i="7"/>
  <c r="AQ523" i="7"/>
  <c r="AQ524" i="7"/>
  <c r="AQ525" i="7"/>
  <c r="AQ526" i="7"/>
  <c r="AQ527" i="7"/>
  <c r="AQ528" i="7"/>
  <c r="AQ529" i="7"/>
  <c r="AQ530" i="7"/>
  <c r="AQ531" i="7"/>
  <c r="AQ532" i="7"/>
  <c r="AQ533" i="7"/>
  <c r="AQ534" i="7"/>
  <c r="AQ535" i="7"/>
  <c r="AQ536" i="7"/>
  <c r="AQ537" i="7"/>
  <c r="AQ538" i="7"/>
  <c r="AQ539" i="7"/>
  <c r="AQ540" i="7"/>
  <c r="AQ541" i="7"/>
  <c r="AQ542" i="7"/>
  <c r="AQ543" i="7"/>
  <c r="AQ544" i="7"/>
  <c r="AQ545" i="7"/>
  <c r="AQ546" i="7"/>
  <c r="AQ547" i="7"/>
  <c r="AQ548" i="7"/>
  <c r="AQ549" i="7"/>
  <c r="AQ550" i="7"/>
  <c r="AQ551" i="7"/>
  <c r="AQ552" i="7"/>
  <c r="AQ553" i="7"/>
  <c r="AQ554" i="7"/>
  <c r="AQ555" i="7"/>
  <c r="AQ556" i="7"/>
  <c r="AQ557" i="7"/>
  <c r="AQ558" i="7"/>
  <c r="AQ559" i="7"/>
  <c r="AQ560" i="7"/>
  <c r="AQ561" i="7"/>
  <c r="AQ562" i="7"/>
  <c r="AQ563" i="7"/>
  <c r="AQ564" i="7"/>
  <c r="AQ565" i="7"/>
  <c r="AQ566" i="7"/>
  <c r="AQ567" i="7"/>
  <c r="AQ568" i="7"/>
  <c r="AQ569" i="7"/>
  <c r="AQ570" i="7"/>
  <c r="AQ571" i="7"/>
  <c r="AQ572" i="7"/>
  <c r="AQ573" i="7"/>
  <c r="AQ574" i="7"/>
  <c r="AQ575" i="7"/>
  <c r="AQ576" i="7"/>
  <c r="AQ577" i="7"/>
  <c r="AQ578" i="7"/>
  <c r="AQ579" i="7"/>
  <c r="AQ580" i="7"/>
  <c r="AQ581" i="7"/>
  <c r="AQ582" i="7"/>
  <c r="AQ583" i="7"/>
  <c r="AQ584" i="7"/>
  <c r="AQ585" i="7"/>
  <c r="AQ586" i="7"/>
  <c r="AQ587" i="7"/>
  <c r="AQ588" i="7"/>
  <c r="AQ589" i="7"/>
  <c r="AQ590" i="7"/>
  <c r="AQ591" i="7"/>
  <c r="AQ592" i="7"/>
  <c r="AQ593" i="7"/>
  <c r="AQ594" i="7"/>
  <c r="AQ595" i="7"/>
  <c r="AQ596" i="7"/>
  <c r="AQ597" i="7"/>
  <c r="AQ598" i="7"/>
  <c r="AQ599" i="7"/>
  <c r="AQ600" i="7"/>
  <c r="AQ601" i="7"/>
  <c r="AQ602" i="7"/>
  <c r="AQ603" i="7"/>
  <c r="AQ604" i="7"/>
  <c r="AQ605" i="7"/>
  <c r="AQ606" i="7"/>
  <c r="AQ607" i="7"/>
  <c r="AQ608" i="7"/>
  <c r="AQ609" i="7"/>
  <c r="AQ610" i="7"/>
  <c r="AQ611" i="7"/>
  <c r="AQ612" i="7"/>
  <c r="AQ613" i="7"/>
  <c r="AQ614" i="7"/>
  <c r="AQ615" i="7"/>
  <c r="AQ616" i="7"/>
  <c r="AQ617" i="7"/>
  <c r="AQ618" i="7"/>
  <c r="AQ619" i="7"/>
  <c r="AQ620" i="7"/>
  <c r="AQ621" i="7"/>
  <c r="AQ622" i="7"/>
  <c r="AQ623" i="7"/>
  <c r="AQ624" i="7"/>
  <c r="AQ625" i="7"/>
  <c r="AQ626" i="7"/>
  <c r="AQ627" i="7"/>
  <c r="AQ628" i="7"/>
  <c r="AQ629" i="7"/>
  <c r="AQ630" i="7"/>
  <c r="AQ631" i="7"/>
  <c r="AQ632" i="7"/>
  <c r="AQ633" i="7"/>
  <c r="AQ634" i="7"/>
  <c r="AQ635" i="7"/>
  <c r="AQ636" i="7"/>
  <c r="AQ637" i="7"/>
  <c r="AQ638" i="7"/>
  <c r="AQ639" i="7"/>
  <c r="AQ640" i="7"/>
  <c r="AQ641" i="7"/>
  <c r="AQ642" i="7"/>
  <c r="AQ643" i="7"/>
  <c r="AQ644" i="7"/>
  <c r="AQ645" i="7"/>
  <c r="AQ646" i="7"/>
  <c r="AQ647" i="7"/>
  <c r="AQ648" i="7"/>
  <c r="AQ649" i="7"/>
  <c r="AQ650" i="7"/>
  <c r="AQ651" i="7"/>
  <c r="AQ652" i="7"/>
  <c r="AQ653" i="7"/>
  <c r="AQ654" i="7"/>
  <c r="AQ655" i="7"/>
  <c r="AQ656" i="7"/>
  <c r="AQ657" i="7"/>
  <c r="AQ658" i="7"/>
  <c r="AQ659" i="7"/>
  <c r="AQ660" i="7"/>
  <c r="AQ661" i="7"/>
  <c r="AQ662" i="7"/>
  <c r="AQ663" i="7"/>
  <c r="AQ664" i="7"/>
  <c r="AQ665" i="7"/>
  <c r="AQ666" i="7"/>
  <c r="AQ667" i="7"/>
  <c r="AQ668" i="7"/>
  <c r="AQ669" i="7"/>
  <c r="AQ670" i="7"/>
  <c r="AQ671" i="7"/>
  <c r="AQ672" i="7"/>
  <c r="AQ673" i="7"/>
  <c r="AQ674" i="7"/>
  <c r="AQ675" i="7"/>
  <c r="AQ676" i="7"/>
  <c r="AQ677" i="7"/>
  <c r="AQ678" i="7"/>
  <c r="AQ679" i="7"/>
  <c r="AQ680" i="7"/>
  <c r="AQ681" i="7"/>
  <c r="AQ682" i="7"/>
  <c r="AQ683" i="7"/>
  <c r="AQ684" i="7"/>
  <c r="AQ685" i="7"/>
  <c r="AQ686" i="7"/>
  <c r="AQ687" i="7"/>
  <c r="AQ688" i="7"/>
  <c r="AQ689" i="7"/>
  <c r="AQ690" i="7"/>
  <c r="AQ691" i="7"/>
  <c r="AQ692" i="7"/>
  <c r="AQ693" i="7"/>
  <c r="AQ694" i="7"/>
  <c r="AQ695" i="7"/>
  <c r="AQ696" i="7"/>
  <c r="AQ697" i="7"/>
  <c r="AQ698" i="7"/>
  <c r="AQ699" i="7"/>
  <c r="AQ700" i="7"/>
  <c r="AQ701" i="7"/>
  <c r="AQ702" i="7"/>
  <c r="AQ703" i="7"/>
  <c r="AQ704" i="7"/>
  <c r="AQ705" i="7"/>
  <c r="AQ706" i="7"/>
  <c r="AQ707" i="7"/>
  <c r="AQ708" i="7"/>
  <c r="AQ709" i="7"/>
  <c r="AQ710" i="7"/>
  <c r="AQ711" i="7"/>
  <c r="AQ712" i="7"/>
  <c r="AQ713" i="7"/>
  <c r="AQ714" i="7"/>
  <c r="AQ715" i="7"/>
  <c r="AQ716" i="7"/>
  <c r="AQ717" i="7"/>
  <c r="AQ718" i="7"/>
  <c r="AQ719" i="7"/>
  <c r="AQ720" i="7"/>
  <c r="AQ721" i="7"/>
  <c r="AQ722" i="7"/>
  <c r="AQ723" i="7"/>
  <c r="AQ724" i="7"/>
  <c r="AQ725" i="7"/>
  <c r="AQ726" i="7"/>
  <c r="AQ727" i="7"/>
  <c r="AQ728" i="7"/>
  <c r="AQ729" i="7"/>
  <c r="AQ730" i="7"/>
  <c r="AQ731" i="7"/>
  <c r="AQ732" i="7"/>
  <c r="AQ733" i="7"/>
  <c r="AQ734" i="7"/>
  <c r="AQ735" i="7"/>
  <c r="AQ736" i="7"/>
  <c r="AQ737" i="7"/>
  <c r="AQ738" i="7"/>
  <c r="AQ739" i="7"/>
  <c r="AQ740" i="7"/>
  <c r="AQ741" i="7"/>
  <c r="AQ742" i="7"/>
  <c r="AQ743" i="7"/>
  <c r="AQ744" i="7"/>
  <c r="AQ745" i="7"/>
  <c r="AQ746" i="7"/>
  <c r="AQ747" i="7"/>
  <c r="AQ748" i="7"/>
  <c r="AQ749" i="7"/>
  <c r="AQ750" i="7"/>
  <c r="AQ751" i="7"/>
  <c r="AQ752" i="7"/>
  <c r="AQ753" i="7"/>
  <c r="AQ754" i="7"/>
  <c r="AQ755" i="7"/>
  <c r="AQ756" i="7"/>
  <c r="AQ757" i="7"/>
  <c r="AQ758" i="7"/>
  <c r="AQ759" i="7"/>
  <c r="AQ760" i="7"/>
  <c r="AQ761" i="7"/>
  <c r="AQ762" i="7"/>
  <c r="AQ763" i="7"/>
  <c r="AQ764" i="7"/>
  <c r="AQ765" i="7"/>
  <c r="AQ766" i="7"/>
  <c r="AQ767" i="7"/>
  <c r="AQ768" i="7"/>
  <c r="AQ769" i="7"/>
  <c r="AQ770" i="7"/>
  <c r="AQ771" i="7"/>
  <c r="AQ772" i="7"/>
  <c r="AQ773" i="7"/>
  <c r="AQ774" i="7"/>
  <c r="AQ775" i="7"/>
  <c r="AQ776" i="7"/>
  <c r="AQ777" i="7"/>
  <c r="AQ778" i="7"/>
  <c r="AQ779" i="7"/>
  <c r="AQ780" i="7"/>
  <c r="AQ781" i="7"/>
  <c r="AQ782" i="7"/>
  <c r="AQ783" i="7"/>
  <c r="AQ784" i="7"/>
  <c r="AQ785" i="7"/>
  <c r="AQ786" i="7"/>
  <c r="AQ787" i="7"/>
  <c r="AQ788" i="7"/>
  <c r="AQ789" i="7"/>
  <c r="AQ790" i="7"/>
  <c r="AQ791" i="7"/>
  <c r="AQ792" i="7"/>
  <c r="AQ793" i="7"/>
  <c r="AQ794" i="7"/>
  <c r="AQ795" i="7"/>
  <c r="AQ796" i="7"/>
  <c r="AQ797" i="7"/>
  <c r="AQ798" i="7"/>
  <c r="AQ799" i="7"/>
  <c r="AQ800" i="7"/>
  <c r="AQ801" i="7"/>
  <c r="AQ802" i="7"/>
  <c r="AQ803" i="7"/>
  <c r="AQ804" i="7"/>
  <c r="AQ805" i="7"/>
  <c r="AQ806" i="7"/>
  <c r="AQ807" i="7"/>
  <c r="AQ808" i="7"/>
  <c r="AQ809" i="7"/>
  <c r="AQ810" i="7"/>
  <c r="AQ811" i="7"/>
  <c r="AQ812" i="7"/>
  <c r="AQ813" i="7"/>
  <c r="AQ814" i="7"/>
  <c r="AQ815" i="7"/>
  <c r="AQ816" i="7"/>
  <c r="AQ817" i="7"/>
  <c r="AQ818" i="7"/>
  <c r="AQ819" i="7"/>
  <c r="AQ820" i="7"/>
  <c r="AQ821" i="7"/>
  <c r="AQ822" i="7"/>
  <c r="AQ823" i="7"/>
  <c r="AQ824" i="7"/>
  <c r="AQ825" i="7"/>
  <c r="AQ826" i="7"/>
  <c r="AQ827" i="7"/>
  <c r="AQ828" i="7"/>
  <c r="AQ829" i="7"/>
  <c r="AQ830" i="7"/>
  <c r="AQ831" i="7"/>
  <c r="AQ832" i="7"/>
  <c r="AQ833" i="7"/>
  <c r="AQ834" i="7"/>
  <c r="AQ835" i="7"/>
  <c r="AQ836" i="7"/>
  <c r="AQ837" i="7"/>
  <c r="AQ838" i="7"/>
  <c r="AQ839" i="7"/>
  <c r="AQ840" i="7"/>
  <c r="AQ841" i="7"/>
  <c r="AQ842" i="7"/>
  <c r="AQ843" i="7"/>
  <c r="AQ844" i="7"/>
  <c r="AQ845" i="7"/>
  <c r="AQ846" i="7"/>
  <c r="AQ847" i="7"/>
  <c r="AQ848" i="7"/>
  <c r="AQ849" i="7"/>
  <c r="AQ850" i="7"/>
  <c r="AQ851" i="7"/>
  <c r="AQ852" i="7"/>
  <c r="AQ853" i="7"/>
  <c r="AQ854" i="7"/>
  <c r="AQ855" i="7"/>
  <c r="AQ856" i="7"/>
  <c r="AQ857" i="7"/>
  <c r="AQ858" i="7"/>
  <c r="AQ859" i="7"/>
  <c r="AQ860" i="7"/>
  <c r="AQ861" i="7"/>
  <c r="AQ862" i="7"/>
  <c r="AQ863" i="7"/>
  <c r="AQ864" i="7"/>
  <c r="AQ865" i="7"/>
  <c r="AQ866" i="7"/>
  <c r="AQ867" i="7"/>
  <c r="AQ868" i="7"/>
  <c r="AQ869" i="7"/>
  <c r="AQ870" i="7"/>
  <c r="AQ871" i="7"/>
  <c r="AQ872" i="7"/>
  <c r="AQ873" i="7"/>
  <c r="AQ874" i="7"/>
  <c r="AQ875" i="7"/>
  <c r="AQ876" i="7"/>
  <c r="AQ877" i="7"/>
  <c r="AQ878" i="7"/>
  <c r="AQ879" i="7"/>
  <c r="AQ880" i="7"/>
  <c r="AQ881" i="7"/>
  <c r="AQ882" i="7"/>
  <c r="AQ883" i="7"/>
  <c r="AQ884" i="7"/>
  <c r="AQ885" i="7"/>
  <c r="AQ886" i="7"/>
  <c r="AQ887" i="7"/>
  <c r="AQ888" i="7"/>
  <c r="AQ889" i="7"/>
  <c r="AQ890" i="7"/>
  <c r="AQ891" i="7"/>
  <c r="AQ892" i="7"/>
  <c r="AQ893" i="7"/>
  <c r="AQ894" i="7"/>
  <c r="AQ895" i="7"/>
  <c r="AQ896" i="7"/>
  <c r="AQ897" i="7"/>
  <c r="AQ898" i="7"/>
  <c r="AQ899" i="7"/>
  <c r="AQ900" i="7"/>
  <c r="AQ901" i="7"/>
  <c r="AQ902" i="7"/>
  <c r="AQ903" i="7"/>
  <c r="AQ904" i="7"/>
  <c r="AQ905" i="7"/>
  <c r="AQ906" i="7"/>
  <c r="AQ907" i="7"/>
  <c r="AQ908" i="7"/>
  <c r="AQ909" i="7"/>
  <c r="AQ910" i="7"/>
  <c r="AQ911" i="7"/>
  <c r="AQ912" i="7"/>
  <c r="AQ913" i="7"/>
  <c r="AQ914" i="7"/>
  <c r="AQ915" i="7"/>
  <c r="AQ916" i="7"/>
  <c r="AQ917" i="7"/>
  <c r="AQ918" i="7"/>
  <c r="AQ919" i="7"/>
  <c r="AQ920" i="7"/>
  <c r="AQ921" i="7"/>
  <c r="AQ922" i="7"/>
  <c r="AQ923" i="7"/>
  <c r="AQ924" i="7"/>
  <c r="AQ925" i="7"/>
  <c r="AQ926" i="7"/>
  <c r="AQ927" i="7"/>
  <c r="AQ928" i="7"/>
  <c r="AQ929" i="7"/>
  <c r="AQ930" i="7"/>
  <c r="AQ931" i="7"/>
  <c r="AQ932" i="7"/>
  <c r="AQ933" i="7"/>
  <c r="AQ934" i="7"/>
  <c r="AQ935" i="7"/>
  <c r="AQ936" i="7"/>
  <c r="AQ937" i="7"/>
  <c r="AQ938" i="7"/>
  <c r="AQ939" i="7"/>
  <c r="AQ940" i="7"/>
  <c r="AQ941" i="7"/>
  <c r="AQ942" i="7"/>
  <c r="AQ943" i="7"/>
  <c r="AQ944" i="7"/>
  <c r="AQ945" i="7"/>
  <c r="AQ946" i="7"/>
  <c r="AQ947" i="7"/>
  <c r="AQ948" i="7"/>
  <c r="AQ949" i="7"/>
  <c r="AQ950" i="7"/>
  <c r="AQ951" i="7"/>
  <c r="AQ952" i="7"/>
  <c r="AQ953" i="7"/>
  <c r="AQ954" i="7"/>
  <c r="AQ955" i="7"/>
  <c r="AQ956" i="7"/>
  <c r="AQ957" i="7"/>
  <c r="AQ958" i="7"/>
  <c r="AQ959" i="7"/>
  <c r="AQ960" i="7"/>
  <c r="AQ961" i="7"/>
  <c r="AQ962" i="7"/>
  <c r="AQ963" i="7"/>
  <c r="AQ964" i="7"/>
  <c r="AQ965" i="7"/>
  <c r="AQ966" i="7"/>
  <c r="AQ967" i="7"/>
  <c r="AQ968" i="7"/>
  <c r="AQ969" i="7"/>
  <c r="AQ970" i="7"/>
  <c r="AQ971" i="7"/>
  <c r="AQ972" i="7"/>
  <c r="AQ973" i="7"/>
  <c r="AQ974" i="7"/>
  <c r="AQ975" i="7"/>
  <c r="AQ976" i="7"/>
  <c r="AQ977" i="7"/>
  <c r="AQ978" i="7"/>
  <c r="AQ979" i="7"/>
  <c r="AQ980" i="7"/>
  <c r="AQ981" i="7"/>
  <c r="AQ982" i="7"/>
  <c r="AQ983" i="7"/>
  <c r="AQ984" i="7"/>
  <c r="AQ985" i="7"/>
  <c r="AQ986" i="7"/>
  <c r="AQ987" i="7"/>
  <c r="AQ988" i="7"/>
  <c r="AQ989" i="7"/>
  <c r="AQ990" i="7"/>
  <c r="AQ991" i="7"/>
  <c r="AQ992" i="7"/>
  <c r="AQ993" i="7"/>
  <c r="AQ994" i="7"/>
  <c r="AQ995" i="7"/>
  <c r="AQ996" i="7"/>
  <c r="AQ997" i="7"/>
  <c r="AQ998" i="7"/>
  <c r="AQ999" i="7"/>
  <c r="AQ1000" i="7"/>
  <c r="AQ1001" i="7"/>
  <c r="AQ1002" i="7"/>
  <c r="AQ1003" i="7"/>
  <c r="AQ1004" i="7"/>
  <c r="AQ1005" i="7"/>
  <c r="AQ1006" i="7"/>
  <c r="AQ1007" i="7"/>
  <c r="AQ1008" i="7"/>
  <c r="AQ1009" i="7"/>
  <c r="AQ1010" i="7"/>
  <c r="AQ1011" i="7"/>
  <c r="AQ1012" i="7"/>
  <c r="AQ1013" i="7"/>
  <c r="AQ1014" i="7"/>
  <c r="AQ1015" i="7"/>
  <c r="AQ1016" i="7"/>
  <c r="AQ1017" i="7"/>
  <c r="AQ1018" i="7"/>
  <c r="AQ1019" i="7"/>
  <c r="AQ1020" i="7"/>
  <c r="AQ1021" i="7"/>
  <c r="AQ1022" i="7"/>
  <c r="AQ1023" i="7"/>
  <c r="AQ1024" i="7"/>
  <c r="AQ1025" i="7"/>
  <c r="AQ1026" i="7"/>
  <c r="AQ1027" i="7"/>
  <c r="AQ1028" i="7"/>
  <c r="AQ1029" i="7"/>
  <c r="AQ1030" i="7"/>
  <c r="AQ1031" i="7"/>
  <c r="AQ1032" i="7"/>
  <c r="AQ1033" i="7"/>
  <c r="AQ1034" i="7"/>
  <c r="AQ1035" i="7"/>
  <c r="AQ1036" i="7"/>
  <c r="AQ1037" i="7"/>
  <c r="AQ1038" i="7"/>
  <c r="AQ1039" i="7"/>
  <c r="AQ1040" i="7"/>
  <c r="AQ1041" i="7"/>
  <c r="AQ1042" i="7"/>
  <c r="AQ1043" i="7"/>
  <c r="AQ1044" i="7"/>
  <c r="AQ1045" i="7"/>
  <c r="AQ1046" i="7"/>
  <c r="AQ1047" i="7"/>
  <c r="AQ1048" i="7"/>
  <c r="AQ1049" i="7"/>
  <c r="AQ1050" i="7"/>
  <c r="AQ1051" i="7"/>
  <c r="AQ1052" i="7"/>
  <c r="AQ1053" i="7"/>
  <c r="AQ1054" i="7"/>
  <c r="AQ1055" i="7"/>
  <c r="AQ1056" i="7"/>
  <c r="AQ1057" i="7"/>
  <c r="AQ1058" i="7"/>
  <c r="AQ1059" i="7"/>
  <c r="AQ1060" i="7"/>
  <c r="AQ1061" i="7"/>
  <c r="AQ1062" i="7"/>
  <c r="AQ1063" i="7"/>
  <c r="AQ1064" i="7"/>
  <c r="AQ1065" i="7"/>
  <c r="AQ1066" i="7"/>
  <c r="AQ1067" i="7"/>
  <c r="AQ1068" i="7"/>
  <c r="AQ1069" i="7"/>
  <c r="AQ1070" i="7"/>
  <c r="AQ1071" i="7"/>
  <c r="AQ1072" i="7"/>
  <c r="AQ1073" i="7"/>
  <c r="AQ1074" i="7"/>
  <c r="AQ1075" i="7"/>
  <c r="AQ1076" i="7"/>
  <c r="AQ1077" i="7"/>
  <c r="AQ1078" i="7"/>
  <c r="AQ1079" i="7"/>
  <c r="AQ1080" i="7"/>
  <c r="AQ1081" i="7"/>
  <c r="AQ1082" i="7"/>
  <c r="AQ1083" i="7"/>
  <c r="AQ1084" i="7"/>
  <c r="AQ1085" i="7"/>
  <c r="AQ1086" i="7"/>
  <c r="AQ1087" i="7"/>
  <c r="AQ1088" i="7"/>
  <c r="AQ1089" i="7"/>
  <c r="AQ1090" i="7"/>
  <c r="AQ1091" i="7"/>
  <c r="AQ1092" i="7"/>
  <c r="AQ1093" i="7"/>
  <c r="AQ1094" i="7"/>
  <c r="AQ1095" i="7"/>
  <c r="AQ1096" i="7"/>
  <c r="AQ1097" i="7"/>
  <c r="AQ1098" i="7"/>
  <c r="AQ1099" i="7"/>
  <c r="AQ1100" i="7"/>
  <c r="AQ1101" i="7"/>
  <c r="AQ1102" i="7"/>
  <c r="AQ1103" i="7"/>
  <c r="AQ1104" i="7"/>
  <c r="AQ1105" i="7"/>
  <c r="AQ1106" i="7"/>
  <c r="AQ1107" i="7"/>
  <c r="AQ1108" i="7"/>
  <c r="AQ1109" i="7"/>
  <c r="AQ1110" i="7"/>
  <c r="AQ1111" i="7"/>
  <c r="AQ1112" i="7"/>
  <c r="AQ1113" i="7"/>
  <c r="AQ1114" i="7"/>
  <c r="AQ1115" i="7"/>
  <c r="AQ1116" i="7"/>
  <c r="AQ1117" i="7"/>
  <c r="AQ1118" i="7"/>
  <c r="AQ1119" i="7"/>
  <c r="AQ1120" i="7"/>
  <c r="AQ1121" i="7"/>
  <c r="AQ1122" i="7"/>
  <c r="AQ1123" i="7"/>
  <c r="AQ1124" i="7"/>
  <c r="AQ1125" i="7"/>
  <c r="AQ1126" i="7"/>
  <c r="AQ1127" i="7"/>
  <c r="AQ1128" i="7"/>
  <c r="AQ1129" i="7"/>
  <c r="AQ1130" i="7"/>
  <c r="AQ1131" i="7"/>
  <c r="AQ1132" i="7"/>
  <c r="AQ1133" i="7"/>
  <c r="AQ1134" i="7"/>
  <c r="AQ1135" i="7"/>
  <c r="AQ1136" i="7"/>
  <c r="AQ1137" i="7"/>
  <c r="AQ1138" i="7"/>
  <c r="AQ1139" i="7"/>
  <c r="AQ1140" i="7"/>
  <c r="AQ1141" i="7"/>
  <c r="AQ1142" i="7"/>
  <c r="AQ1143" i="7"/>
  <c r="AQ1144" i="7"/>
  <c r="AQ1145" i="7"/>
  <c r="AQ1146" i="7"/>
  <c r="AQ1147" i="7"/>
  <c r="AQ1148" i="7"/>
  <c r="AQ1149" i="7"/>
  <c r="AQ1150" i="7"/>
  <c r="AQ1151" i="7"/>
  <c r="AQ1152" i="7"/>
  <c r="AQ1153" i="7"/>
  <c r="AQ1154" i="7"/>
  <c r="AQ1155" i="7"/>
  <c r="AQ1156" i="7"/>
  <c r="AQ1157" i="7"/>
  <c r="AQ1158" i="7"/>
  <c r="AQ1159" i="7"/>
  <c r="AQ1160" i="7"/>
  <c r="AQ1161" i="7"/>
  <c r="AQ1162" i="7"/>
  <c r="AQ1163" i="7"/>
  <c r="AQ1164" i="7"/>
  <c r="AQ1165" i="7"/>
  <c r="AQ1166" i="7"/>
  <c r="AQ1167" i="7"/>
  <c r="AQ1168" i="7"/>
  <c r="AQ1169" i="7"/>
  <c r="AQ1170" i="7"/>
  <c r="AQ1171" i="7"/>
  <c r="AQ1172" i="7"/>
  <c r="AQ1173" i="7"/>
  <c r="AQ1174" i="7"/>
  <c r="AQ1175" i="7"/>
  <c r="AQ1176" i="7"/>
  <c r="AQ1177" i="7"/>
  <c r="AQ1178" i="7"/>
  <c r="AQ1179" i="7"/>
  <c r="AQ1180" i="7"/>
  <c r="AQ1181" i="7"/>
  <c r="AQ1182" i="7"/>
  <c r="AQ1183" i="7"/>
  <c r="AQ1184" i="7"/>
  <c r="AQ1185" i="7"/>
  <c r="AQ1186" i="7"/>
  <c r="AQ1187" i="7"/>
  <c r="AQ1188" i="7"/>
  <c r="AQ1189" i="7"/>
  <c r="AQ1190" i="7"/>
  <c r="AQ1191" i="7"/>
  <c r="AQ1192" i="7"/>
  <c r="AQ1193" i="7"/>
  <c r="AQ1194" i="7"/>
  <c r="AQ1195" i="7"/>
  <c r="AQ1196" i="7"/>
  <c r="AQ1197" i="7"/>
  <c r="AQ1198" i="7"/>
  <c r="AQ1199" i="7"/>
  <c r="AQ1200" i="7"/>
  <c r="AQ1201" i="7"/>
  <c r="AQ1202" i="7"/>
  <c r="AQ1203" i="7"/>
  <c r="AQ1204" i="7"/>
  <c r="AQ1205" i="7"/>
  <c r="AQ1206" i="7"/>
  <c r="AQ1207" i="7"/>
  <c r="AQ1208" i="7"/>
  <c r="AQ1209" i="7"/>
  <c r="AQ1210" i="7"/>
  <c r="AQ1211" i="7"/>
  <c r="AQ1212" i="7"/>
  <c r="AQ1213" i="7"/>
  <c r="AQ1214" i="7"/>
  <c r="AQ1215" i="7"/>
  <c r="AQ1216" i="7"/>
  <c r="AQ1217" i="7"/>
  <c r="AQ1218" i="7"/>
  <c r="AQ1219" i="7"/>
  <c r="AQ1220" i="7"/>
  <c r="AQ1221" i="7"/>
  <c r="AQ1222" i="7"/>
  <c r="AQ1223" i="7"/>
  <c r="AQ1224" i="7"/>
  <c r="AQ1225" i="7"/>
  <c r="AQ1226" i="7"/>
  <c r="AQ1227" i="7"/>
  <c r="AQ1228" i="7"/>
  <c r="AQ1229" i="7"/>
  <c r="AQ1230" i="7"/>
  <c r="AQ1231" i="7"/>
  <c r="AQ1232" i="7"/>
  <c r="AQ1233" i="7"/>
  <c r="AQ1234" i="7"/>
  <c r="AQ1235" i="7"/>
  <c r="AQ1236" i="7"/>
  <c r="AQ1237" i="7"/>
  <c r="AQ1238" i="7"/>
  <c r="AQ1239" i="7"/>
  <c r="AQ1240" i="7"/>
  <c r="AQ1241" i="7"/>
  <c r="AQ1242" i="7"/>
  <c r="AQ1243" i="7"/>
  <c r="AQ1244" i="7"/>
  <c r="AQ1245" i="7"/>
  <c r="AQ1246" i="7"/>
  <c r="AQ1247" i="7"/>
  <c r="AQ1248" i="7"/>
  <c r="AQ1249" i="7"/>
  <c r="AQ1250" i="7"/>
  <c r="AQ1251" i="7"/>
  <c r="AQ1252" i="7"/>
  <c r="AQ1253" i="7"/>
  <c r="AQ1254" i="7"/>
  <c r="AQ1255" i="7"/>
  <c r="AQ1256" i="7"/>
  <c r="AQ1257" i="7"/>
  <c r="AQ1258" i="7"/>
  <c r="AQ1259" i="7"/>
  <c r="AQ1260" i="7"/>
  <c r="AQ1261" i="7"/>
  <c r="AQ1262" i="7"/>
  <c r="AQ1263" i="7"/>
  <c r="AQ1264" i="7"/>
  <c r="AQ1265" i="7"/>
  <c r="AQ1266" i="7"/>
  <c r="AQ1267" i="7"/>
  <c r="AQ1268" i="7"/>
  <c r="AQ1269" i="7"/>
  <c r="AQ1270" i="7"/>
  <c r="AQ1271" i="7"/>
  <c r="AQ1272" i="7"/>
  <c r="AQ1273" i="7"/>
  <c r="AQ1274" i="7"/>
  <c r="AQ1275" i="7"/>
  <c r="AQ1276" i="7"/>
  <c r="AQ1277" i="7"/>
  <c r="AQ1278" i="7"/>
  <c r="AQ1279" i="7"/>
  <c r="AQ1280" i="7"/>
  <c r="AQ1281" i="7"/>
  <c r="AQ1282" i="7"/>
  <c r="AQ1283" i="7"/>
  <c r="AQ1284" i="7"/>
  <c r="AQ1285" i="7"/>
  <c r="AQ1286" i="7"/>
  <c r="AQ1287" i="7"/>
  <c r="AQ1288" i="7"/>
  <c r="AQ1289" i="7"/>
  <c r="AQ1290" i="7"/>
  <c r="AQ1291" i="7"/>
  <c r="AQ1292" i="7"/>
  <c r="AQ1293" i="7"/>
  <c r="AQ1294" i="7"/>
  <c r="AQ1295" i="7"/>
  <c r="AQ1296" i="7"/>
  <c r="AQ1297" i="7"/>
  <c r="AQ1298" i="7"/>
  <c r="AQ1299" i="7"/>
  <c r="AQ1300" i="7"/>
  <c r="AQ1301" i="7"/>
  <c r="AQ1302" i="7"/>
  <c r="AQ1303" i="7"/>
  <c r="AQ1304" i="7"/>
  <c r="AQ1305" i="7"/>
  <c r="AQ1306" i="7"/>
  <c r="AQ1307" i="7"/>
  <c r="AQ1308" i="7"/>
  <c r="AQ1309" i="7"/>
  <c r="AQ1310" i="7"/>
  <c r="AQ1311" i="7"/>
  <c r="AQ1312" i="7"/>
  <c r="AQ1313" i="7"/>
  <c r="AQ1314" i="7"/>
  <c r="AQ1315" i="7"/>
  <c r="AQ1316" i="7"/>
  <c r="AQ1317" i="7"/>
  <c r="AQ1318" i="7"/>
  <c r="AQ1319" i="7"/>
  <c r="AQ1320" i="7"/>
  <c r="AQ1321" i="7"/>
  <c r="AQ1322" i="7"/>
  <c r="AQ1323" i="7"/>
  <c r="AQ1324" i="7"/>
  <c r="AQ1325" i="7"/>
  <c r="AQ1326" i="7"/>
  <c r="AQ1327" i="7"/>
  <c r="AQ1328" i="7"/>
  <c r="AQ1329" i="7"/>
  <c r="AQ1330" i="7"/>
  <c r="AQ1331" i="7"/>
  <c r="AQ1332" i="7"/>
  <c r="AQ1333" i="7"/>
  <c r="AQ1334" i="7"/>
  <c r="AQ1335" i="7"/>
  <c r="AQ1336" i="7"/>
  <c r="AQ1337" i="7"/>
  <c r="AQ1338" i="7"/>
  <c r="AQ1339" i="7"/>
  <c r="AQ1340" i="7"/>
  <c r="AQ1341" i="7"/>
  <c r="AQ1342" i="7"/>
  <c r="AQ1343" i="7"/>
  <c r="AQ1344" i="7"/>
  <c r="AQ1345" i="7"/>
  <c r="AQ1346" i="7"/>
  <c r="AQ1347" i="7"/>
  <c r="AQ1348" i="7"/>
  <c r="AQ1349" i="7"/>
  <c r="AQ1350" i="7"/>
  <c r="AQ1351" i="7"/>
  <c r="AQ1352" i="7"/>
  <c r="AQ1353" i="7"/>
  <c r="AQ1354" i="7"/>
  <c r="AQ1355" i="7"/>
  <c r="AQ1356" i="7"/>
  <c r="AQ1357" i="7"/>
  <c r="AQ1358" i="7"/>
  <c r="AQ1359" i="7"/>
  <c r="AQ1360" i="7"/>
  <c r="AQ1361" i="7"/>
  <c r="AQ1362" i="7"/>
  <c r="AQ1363" i="7"/>
  <c r="AQ1364" i="7"/>
  <c r="AQ1365" i="7"/>
  <c r="AQ1366" i="7"/>
  <c r="AQ1367" i="7"/>
  <c r="AQ1368" i="7"/>
  <c r="AQ1369" i="7"/>
  <c r="AQ1370" i="7"/>
  <c r="AQ1371" i="7"/>
  <c r="AQ1372" i="7"/>
  <c r="AQ1373" i="7"/>
  <c r="AQ1374" i="7"/>
  <c r="AQ1375" i="7"/>
  <c r="AQ1376" i="7"/>
  <c r="AQ1377" i="7"/>
  <c r="AQ1378" i="7"/>
  <c r="AQ1379" i="7"/>
  <c r="AQ1380" i="7"/>
  <c r="AQ1381" i="7"/>
  <c r="AQ1382" i="7"/>
  <c r="AQ1383" i="7"/>
  <c r="AQ1384" i="7"/>
  <c r="AQ1385" i="7"/>
  <c r="AQ1386" i="7"/>
  <c r="AQ1387" i="7"/>
  <c r="AQ1388" i="7"/>
  <c r="AQ1389" i="7"/>
  <c r="AQ1390" i="7"/>
  <c r="AQ1391" i="7"/>
  <c r="AQ1392" i="7"/>
  <c r="AQ1393" i="7"/>
  <c r="AQ1394" i="7"/>
  <c r="AQ1395" i="7"/>
  <c r="AQ1396" i="7"/>
  <c r="AQ1397" i="7"/>
  <c r="AQ1398" i="7"/>
  <c r="AQ1399" i="7"/>
  <c r="AQ1400" i="7"/>
  <c r="AQ1401" i="7"/>
  <c r="AQ1402" i="7"/>
  <c r="AQ1403" i="7"/>
  <c r="AQ1404" i="7"/>
  <c r="AQ1405" i="7"/>
  <c r="AQ1406" i="7"/>
  <c r="AQ1407" i="7"/>
  <c r="AQ1408" i="7"/>
  <c r="AQ1409" i="7"/>
  <c r="AQ1410" i="7"/>
  <c r="AQ1411" i="7"/>
  <c r="AQ1412" i="7"/>
  <c r="AQ1413" i="7"/>
  <c r="AQ1414" i="7"/>
  <c r="AQ1415" i="7"/>
  <c r="AQ1416" i="7"/>
  <c r="AQ1417" i="7"/>
  <c r="AQ1418" i="7"/>
  <c r="AQ1419" i="7"/>
  <c r="AQ1420" i="7"/>
  <c r="AQ1421" i="7"/>
  <c r="AQ1422" i="7"/>
  <c r="AQ1423" i="7"/>
  <c r="AQ1424" i="7"/>
  <c r="AQ1425" i="7"/>
  <c r="AQ1426" i="7"/>
  <c r="AQ1427" i="7"/>
  <c r="AQ1428" i="7"/>
  <c r="AQ1429" i="7"/>
  <c r="AQ1430" i="7"/>
  <c r="AQ1431" i="7"/>
  <c r="AQ1432" i="7"/>
  <c r="AQ1433" i="7"/>
  <c r="AQ1434" i="7"/>
  <c r="AQ1435" i="7"/>
  <c r="AQ1436" i="7"/>
  <c r="AQ1437" i="7"/>
  <c r="AQ1438" i="7"/>
  <c r="AQ1439" i="7"/>
  <c r="AQ1440" i="7"/>
  <c r="AQ1441" i="7"/>
  <c r="AQ1442" i="7"/>
  <c r="AQ1443" i="7"/>
  <c r="AQ1444" i="7"/>
  <c r="AQ1445" i="7"/>
  <c r="AQ1446" i="7"/>
  <c r="AQ1447" i="7"/>
  <c r="AQ1448" i="7"/>
  <c r="AQ1449" i="7"/>
  <c r="AQ1450" i="7"/>
  <c r="AQ1451" i="7"/>
  <c r="AQ1452" i="7"/>
  <c r="AQ1453" i="7"/>
  <c r="AQ1454" i="7"/>
  <c r="AQ1455" i="7"/>
  <c r="AQ1456" i="7"/>
  <c r="AQ1457" i="7"/>
  <c r="AQ1458" i="7"/>
  <c r="AQ1459" i="7"/>
  <c r="AQ1460" i="7"/>
  <c r="AQ1461" i="7"/>
  <c r="AQ1462" i="7"/>
  <c r="AQ1463" i="7"/>
  <c r="AQ1464" i="7"/>
  <c r="AQ1465" i="7"/>
  <c r="AQ1466" i="7"/>
  <c r="AQ1467" i="7"/>
  <c r="AQ1468" i="7"/>
  <c r="AQ1469" i="7"/>
  <c r="AQ1470" i="7"/>
  <c r="AQ1471" i="7"/>
  <c r="AQ1472" i="7"/>
  <c r="AQ1473" i="7"/>
  <c r="AQ1474" i="7"/>
  <c r="AQ1475" i="7"/>
  <c r="AQ1476" i="7"/>
  <c r="AQ1477" i="7"/>
  <c r="AQ1478" i="7"/>
  <c r="AQ1479" i="7"/>
  <c r="AQ1480" i="7"/>
  <c r="AQ1481" i="7"/>
  <c r="AQ1482" i="7"/>
  <c r="AQ1483" i="7"/>
  <c r="AQ1484" i="7"/>
  <c r="AQ1485" i="7"/>
  <c r="AQ1486" i="7"/>
  <c r="AQ1487" i="7"/>
  <c r="AQ1488" i="7"/>
  <c r="AQ1489" i="7"/>
  <c r="AQ1490" i="7"/>
  <c r="AQ1491" i="7"/>
  <c r="AQ1492" i="7"/>
  <c r="AQ1493" i="7"/>
  <c r="AQ1494" i="7"/>
  <c r="AQ1495" i="7"/>
  <c r="AQ1496" i="7"/>
  <c r="AQ1497" i="7"/>
  <c r="AQ1498" i="7"/>
  <c r="AQ1499" i="7"/>
  <c r="AQ1500" i="7"/>
  <c r="AQ1501" i="7"/>
  <c r="AQ1502" i="7"/>
  <c r="AQ1503" i="7"/>
  <c r="AQ1504" i="7"/>
  <c r="AQ1505" i="7"/>
  <c r="AQ1506" i="7"/>
  <c r="AQ1507" i="7"/>
  <c r="AQ1508" i="7"/>
  <c r="AQ1509" i="7"/>
  <c r="AQ1510" i="7"/>
  <c r="AQ1511" i="7"/>
  <c r="AQ1512" i="7"/>
  <c r="AQ1513" i="7"/>
  <c r="AQ1514" i="7"/>
  <c r="AQ1515" i="7"/>
  <c r="AQ1516" i="7"/>
  <c r="AQ1517" i="7"/>
  <c r="AQ1518" i="7"/>
  <c r="AQ1519" i="7"/>
  <c r="AQ1520" i="7"/>
  <c r="AQ1521" i="7"/>
  <c r="AQ1522" i="7"/>
  <c r="AQ1523" i="7"/>
  <c r="AQ1524" i="7"/>
  <c r="AQ1525" i="7"/>
  <c r="AQ1526" i="7"/>
  <c r="AQ1527" i="7"/>
  <c r="AQ1528" i="7"/>
  <c r="AQ1529" i="7"/>
  <c r="AQ1530" i="7"/>
  <c r="AQ1531" i="7"/>
  <c r="AQ1532" i="7"/>
  <c r="AQ1533" i="7"/>
  <c r="AQ1534" i="7"/>
  <c r="AQ1535" i="7"/>
  <c r="AQ1536" i="7"/>
  <c r="AQ1537" i="7"/>
  <c r="AQ1538" i="7"/>
  <c r="AQ1539" i="7"/>
  <c r="AQ1540" i="7"/>
  <c r="AQ1541" i="7"/>
  <c r="AQ1542" i="7"/>
  <c r="AQ1543" i="7"/>
  <c r="AQ1544" i="7"/>
  <c r="AQ1545" i="7"/>
  <c r="AQ1546" i="7"/>
  <c r="AQ1547" i="7"/>
  <c r="AQ1548" i="7"/>
  <c r="AQ1549" i="7"/>
  <c r="AQ1550" i="7"/>
  <c r="AQ1551" i="7"/>
  <c r="AQ1552" i="7"/>
  <c r="AQ1553" i="7"/>
  <c r="AQ1554" i="7"/>
  <c r="AQ1555" i="7"/>
  <c r="AQ1556" i="7"/>
  <c r="AQ1557" i="7"/>
  <c r="AQ1558" i="7"/>
  <c r="AQ1559" i="7"/>
  <c r="AQ1560" i="7"/>
  <c r="AQ1561" i="7"/>
  <c r="AQ1562" i="7"/>
  <c r="AQ1563" i="7"/>
  <c r="AQ1564" i="7"/>
  <c r="AQ1565" i="7"/>
  <c r="AQ1566" i="7"/>
  <c r="AQ1567" i="7"/>
  <c r="AQ1568" i="7"/>
  <c r="AQ1569" i="7"/>
  <c r="AQ1570" i="7"/>
  <c r="AQ1571" i="7"/>
  <c r="AQ1572" i="7"/>
  <c r="AQ1573" i="7"/>
  <c r="AQ1574" i="7"/>
  <c r="AQ1575" i="7"/>
  <c r="AQ1576" i="7"/>
  <c r="AQ1577" i="7"/>
  <c r="AQ1578" i="7"/>
  <c r="AQ1579" i="7"/>
  <c r="AQ1580" i="7"/>
  <c r="AQ1581" i="7"/>
  <c r="AQ1582" i="7"/>
  <c r="AQ1583" i="7"/>
  <c r="AQ1584" i="7"/>
  <c r="AQ1585" i="7"/>
  <c r="AQ1586" i="7"/>
  <c r="AQ1587" i="7"/>
  <c r="AQ1588" i="7"/>
  <c r="AQ1589" i="7"/>
  <c r="AQ1590" i="7"/>
  <c r="AQ1591" i="7"/>
  <c r="AQ1592" i="7"/>
  <c r="AQ1593" i="7"/>
  <c r="AQ1594" i="7"/>
  <c r="AQ1595" i="7"/>
  <c r="AQ1596" i="7"/>
  <c r="AQ1597" i="7"/>
  <c r="AQ1598" i="7"/>
  <c r="AQ1599" i="7"/>
  <c r="AQ1600" i="7"/>
  <c r="AQ1601" i="7"/>
  <c r="AQ1602" i="7"/>
  <c r="AQ1603" i="7"/>
  <c r="AQ1604" i="7"/>
  <c r="AQ1605" i="7"/>
  <c r="AQ1606" i="7"/>
  <c r="AQ1607" i="7"/>
  <c r="AQ1608" i="7"/>
  <c r="AQ1609" i="7"/>
  <c r="AQ1610" i="7"/>
  <c r="AQ1611" i="7"/>
  <c r="AQ1612" i="7"/>
  <c r="AQ1613" i="7"/>
  <c r="AQ1614" i="7"/>
  <c r="AQ1615" i="7"/>
  <c r="AQ1616" i="7"/>
  <c r="AQ1617" i="7"/>
  <c r="AQ1618" i="7"/>
  <c r="AQ1619" i="7"/>
  <c r="AQ1620" i="7"/>
  <c r="AQ1621" i="7"/>
  <c r="AQ1622" i="7"/>
  <c r="AQ1623" i="7"/>
  <c r="AQ1624" i="7"/>
  <c r="AQ1625" i="7"/>
  <c r="AQ1626" i="7"/>
  <c r="AQ1627" i="7"/>
  <c r="AQ1628" i="7"/>
  <c r="AQ1629" i="7"/>
  <c r="AQ1630" i="7"/>
  <c r="AQ1631" i="7"/>
  <c r="AQ1632" i="7"/>
  <c r="AQ1633" i="7"/>
  <c r="AQ1634" i="7"/>
  <c r="AQ1635" i="7"/>
  <c r="AQ1636" i="7"/>
  <c r="AQ1637" i="7"/>
  <c r="AQ1638" i="7"/>
  <c r="AQ1639" i="7"/>
  <c r="AQ1640" i="7"/>
  <c r="AQ1641" i="7"/>
  <c r="AQ1642" i="7"/>
  <c r="AQ1643" i="7"/>
  <c r="AQ1644" i="7"/>
  <c r="AQ1645" i="7"/>
  <c r="AQ1646" i="7"/>
  <c r="AQ1647" i="7"/>
  <c r="AQ1648" i="7"/>
  <c r="AQ1649" i="7"/>
  <c r="AQ1650" i="7"/>
  <c r="AQ1651" i="7"/>
  <c r="AQ1652" i="7"/>
  <c r="AQ1653" i="7"/>
  <c r="AQ1654" i="7"/>
  <c r="AQ1655" i="7"/>
  <c r="AQ1656" i="7"/>
  <c r="AQ1657" i="7"/>
  <c r="AQ1658" i="7"/>
  <c r="AQ1659" i="7"/>
  <c r="AQ1660" i="7"/>
  <c r="AQ1661" i="7"/>
  <c r="AQ1662" i="7"/>
  <c r="AQ1663" i="7"/>
  <c r="AQ1664" i="7"/>
  <c r="AQ1665" i="7"/>
  <c r="AQ1666" i="7"/>
  <c r="AQ1667" i="7"/>
  <c r="AQ1668" i="7"/>
  <c r="AQ1669" i="7"/>
  <c r="AQ1670" i="7"/>
  <c r="AQ1671" i="7"/>
  <c r="AQ1672" i="7"/>
  <c r="AQ1673" i="7"/>
  <c r="AQ1674" i="7"/>
  <c r="AQ1675" i="7"/>
  <c r="AQ1676" i="7"/>
  <c r="AQ1677" i="7"/>
  <c r="AQ1678" i="7"/>
  <c r="AQ1679" i="7"/>
  <c r="AQ1680" i="7"/>
  <c r="AQ1681" i="7"/>
  <c r="AQ1682" i="7"/>
  <c r="AQ1683" i="7"/>
  <c r="AQ1684" i="7"/>
  <c r="AQ1685" i="7"/>
  <c r="AQ1686" i="7"/>
  <c r="AQ1687" i="7"/>
  <c r="AQ1688" i="7"/>
  <c r="AQ1689" i="7"/>
  <c r="AQ1690" i="7"/>
  <c r="AQ1691" i="7"/>
  <c r="AQ1692" i="7"/>
  <c r="AQ1693" i="7"/>
  <c r="AQ1694" i="7"/>
  <c r="AQ1695" i="7"/>
  <c r="AQ1696" i="7"/>
  <c r="AQ1697" i="7"/>
  <c r="AQ1698" i="7"/>
  <c r="AQ1699" i="7"/>
  <c r="AQ1700" i="7"/>
  <c r="AQ1701" i="7"/>
  <c r="AQ1702" i="7"/>
  <c r="AQ1703" i="7"/>
  <c r="AQ1704" i="7"/>
  <c r="AQ1705" i="7"/>
  <c r="AQ1706" i="7"/>
  <c r="AQ1707" i="7"/>
  <c r="AQ1708" i="7"/>
  <c r="AQ1709" i="7"/>
  <c r="AQ1710" i="7"/>
  <c r="AQ1711" i="7"/>
  <c r="AQ1712" i="7"/>
  <c r="AQ1713" i="7"/>
  <c r="AQ1714" i="7"/>
  <c r="AQ1715" i="7"/>
  <c r="AQ1716" i="7"/>
  <c r="AQ1717" i="7"/>
  <c r="AQ1718" i="7"/>
  <c r="AQ1719" i="7"/>
  <c r="AQ1720" i="7"/>
  <c r="AQ1721" i="7"/>
  <c r="AQ1722" i="7"/>
  <c r="AQ1723" i="7"/>
  <c r="AQ1724" i="7"/>
  <c r="AQ1725" i="7"/>
  <c r="AQ1726" i="7"/>
  <c r="AQ1727" i="7"/>
  <c r="AQ1728" i="7"/>
  <c r="AQ1729" i="7"/>
  <c r="AQ1730" i="7"/>
  <c r="AQ1731" i="7"/>
  <c r="AQ1732" i="7"/>
  <c r="AQ1733" i="7"/>
  <c r="AQ1734" i="7"/>
  <c r="AQ1735" i="7"/>
  <c r="AQ1736" i="7"/>
  <c r="AQ1737" i="7"/>
  <c r="AQ1738" i="7"/>
  <c r="AQ1739" i="7"/>
  <c r="AQ1740" i="7"/>
  <c r="AQ1741" i="7"/>
  <c r="AQ1742" i="7"/>
  <c r="AQ1743" i="7"/>
  <c r="AQ1744" i="7"/>
  <c r="AQ1745" i="7"/>
  <c r="AQ1746" i="7"/>
  <c r="AQ1747" i="7"/>
  <c r="AQ1748" i="7"/>
  <c r="AQ1749" i="7"/>
  <c r="AQ1750" i="7"/>
  <c r="AQ1751" i="7"/>
  <c r="AQ1752" i="7"/>
  <c r="AQ1753" i="7"/>
  <c r="AQ1754" i="7"/>
  <c r="AQ1755" i="7"/>
  <c r="AQ1756" i="7"/>
  <c r="AQ1757" i="7"/>
  <c r="AQ1758" i="7"/>
  <c r="AQ1759" i="7"/>
  <c r="AQ1760" i="7"/>
  <c r="AQ1761" i="7"/>
  <c r="AQ1762" i="7"/>
  <c r="AQ1763" i="7"/>
  <c r="AQ1764" i="7"/>
  <c r="AQ1765" i="7"/>
  <c r="AQ1766" i="7"/>
  <c r="AQ1767" i="7"/>
  <c r="AQ1768" i="7"/>
  <c r="AQ1769" i="7"/>
  <c r="AQ1770" i="7"/>
  <c r="AQ1771" i="7"/>
  <c r="AQ1772" i="7"/>
  <c r="AQ1773" i="7"/>
  <c r="AQ1774" i="7"/>
  <c r="AQ1775" i="7"/>
  <c r="AQ1776" i="7"/>
  <c r="AQ1777" i="7"/>
  <c r="AQ1778" i="7"/>
  <c r="AQ1779" i="7"/>
  <c r="AQ1780" i="7"/>
  <c r="AQ1781" i="7"/>
  <c r="AQ1782" i="7"/>
  <c r="AQ1783" i="7"/>
  <c r="AQ1784" i="7"/>
  <c r="AQ1785" i="7"/>
  <c r="AQ1786" i="7"/>
  <c r="AQ1787" i="7"/>
  <c r="AQ1788" i="7"/>
  <c r="AQ1789" i="7"/>
  <c r="AQ1790" i="7"/>
  <c r="AQ1791" i="7"/>
  <c r="AQ1792" i="7"/>
  <c r="AQ1793" i="7"/>
  <c r="AQ1794" i="7"/>
  <c r="AQ1795" i="7"/>
  <c r="AQ1796" i="7"/>
  <c r="AQ1797" i="7"/>
  <c r="AQ1798" i="7"/>
  <c r="AQ1799" i="7"/>
  <c r="AQ1800" i="7"/>
  <c r="AQ1801" i="7"/>
  <c r="AQ1802" i="7"/>
  <c r="AQ1803" i="7"/>
  <c r="AQ1804" i="7"/>
  <c r="AQ1805" i="7"/>
  <c r="AQ1806" i="7"/>
  <c r="AQ1807" i="7"/>
  <c r="AQ1808" i="7"/>
  <c r="AQ1809" i="7"/>
  <c r="AQ1810" i="7"/>
  <c r="AQ1811" i="7"/>
  <c r="AQ1812" i="7"/>
  <c r="AQ1813" i="7"/>
  <c r="AQ1814" i="7"/>
  <c r="AQ1815" i="7"/>
  <c r="AQ1816" i="7"/>
  <c r="AQ1817" i="7"/>
  <c r="AQ1818" i="7"/>
  <c r="AQ1819" i="7"/>
  <c r="AQ1820" i="7"/>
  <c r="AQ1821" i="7"/>
  <c r="AQ1822" i="7"/>
  <c r="AQ1823" i="7"/>
  <c r="AQ1824" i="7"/>
  <c r="AQ1825" i="7"/>
  <c r="AQ1826" i="7"/>
  <c r="AQ1827" i="7"/>
  <c r="AQ1828" i="7"/>
  <c r="AQ1829" i="7"/>
  <c r="AQ1830" i="7"/>
  <c r="AQ1831" i="7"/>
  <c r="AQ1832" i="7"/>
  <c r="AQ1833" i="7"/>
  <c r="AQ1834" i="7"/>
  <c r="AQ1835" i="7"/>
  <c r="AQ1836" i="7"/>
  <c r="AQ1837" i="7"/>
  <c r="AQ1838" i="7"/>
  <c r="AQ1839" i="7"/>
  <c r="AQ1840" i="7"/>
  <c r="AQ1841" i="7"/>
  <c r="AQ1842" i="7"/>
  <c r="AQ1843" i="7"/>
  <c r="AQ1844" i="7"/>
  <c r="AQ1845" i="7"/>
  <c r="AQ1846" i="7"/>
  <c r="AQ1847" i="7"/>
  <c r="AQ1848" i="7"/>
  <c r="AQ1849" i="7"/>
  <c r="AQ1850" i="7"/>
  <c r="AQ1851" i="7"/>
  <c r="AQ1852" i="7"/>
  <c r="AQ1853" i="7"/>
  <c r="AQ1854" i="7"/>
  <c r="AQ1855" i="7"/>
  <c r="AQ1856" i="7"/>
  <c r="AQ1857" i="7"/>
  <c r="AQ1858" i="7"/>
  <c r="AQ1859" i="7"/>
  <c r="AQ1860" i="7"/>
  <c r="AQ1861" i="7"/>
  <c r="AQ1862" i="7"/>
  <c r="AQ1863" i="7"/>
  <c r="AQ1864" i="7"/>
  <c r="AQ1865" i="7"/>
  <c r="AQ1866" i="7"/>
  <c r="AQ1867" i="7"/>
  <c r="AQ1868" i="7"/>
  <c r="AQ1869" i="7"/>
  <c r="AQ1870" i="7"/>
  <c r="AQ1871" i="7"/>
  <c r="AQ1872" i="7"/>
  <c r="AQ1873" i="7"/>
  <c r="AQ1874" i="7"/>
  <c r="AQ1875" i="7"/>
  <c r="AQ1876" i="7"/>
  <c r="AQ1877" i="7"/>
  <c r="AQ1878" i="7"/>
  <c r="AQ1879" i="7"/>
  <c r="AQ1880" i="7"/>
  <c r="AQ1881" i="7"/>
  <c r="AQ1882" i="7"/>
  <c r="AQ1883" i="7"/>
  <c r="AQ1884" i="7"/>
  <c r="AQ1885" i="7"/>
  <c r="AQ1886" i="7"/>
  <c r="AQ1887" i="7"/>
  <c r="AQ1888" i="7"/>
  <c r="AQ1889" i="7"/>
  <c r="AQ1890" i="7"/>
  <c r="AQ1891" i="7"/>
  <c r="AQ1892" i="7"/>
  <c r="AQ1893" i="7"/>
  <c r="AQ1894" i="7"/>
  <c r="AQ1895" i="7"/>
  <c r="AQ1896" i="7"/>
  <c r="AQ1897" i="7"/>
  <c r="AQ1898" i="7"/>
  <c r="AQ1899" i="7"/>
  <c r="AQ1900" i="7"/>
  <c r="AQ1901" i="7"/>
  <c r="AQ1902" i="7"/>
  <c r="AQ1903" i="7"/>
  <c r="AQ1904" i="7"/>
  <c r="AQ1905" i="7"/>
  <c r="AQ1906" i="7"/>
  <c r="AQ1907" i="7"/>
  <c r="AQ1908" i="7"/>
  <c r="AQ1909" i="7"/>
  <c r="AQ1910" i="7"/>
  <c r="AQ1911" i="7"/>
  <c r="AQ1912" i="7"/>
  <c r="AQ1913" i="7"/>
  <c r="AQ1914" i="7"/>
  <c r="AQ1915" i="7"/>
  <c r="AQ1916" i="7"/>
  <c r="AQ1917" i="7"/>
  <c r="AQ1918" i="7"/>
  <c r="AQ1919" i="7"/>
  <c r="AQ1920" i="7"/>
  <c r="AQ1921" i="7"/>
  <c r="AQ1922" i="7"/>
  <c r="AQ1923" i="7"/>
  <c r="AQ1924" i="7"/>
  <c r="AQ1925" i="7"/>
  <c r="AQ1926" i="7"/>
  <c r="AQ1927" i="7"/>
  <c r="AQ1928" i="7"/>
  <c r="AQ1929" i="7"/>
  <c r="AQ1930" i="7"/>
  <c r="AQ1931" i="7"/>
  <c r="AQ1932" i="7"/>
  <c r="AQ1933" i="7"/>
  <c r="AQ1934" i="7"/>
  <c r="AQ1935" i="7"/>
  <c r="AQ1936" i="7"/>
  <c r="AQ1937" i="7"/>
  <c r="AQ1938" i="7"/>
  <c r="AQ1939" i="7"/>
  <c r="AQ1940" i="7"/>
  <c r="AQ1941" i="7"/>
  <c r="AQ1942" i="7"/>
  <c r="AQ1943" i="7"/>
  <c r="AQ1944" i="7"/>
  <c r="AQ1945" i="7"/>
  <c r="AQ1946" i="7"/>
  <c r="AQ1947" i="7"/>
  <c r="AQ1948" i="7"/>
  <c r="AQ1949" i="7"/>
  <c r="AQ1950" i="7"/>
  <c r="AQ1951" i="7"/>
  <c r="AQ1952" i="7"/>
  <c r="AQ1953" i="7"/>
  <c r="AQ1954" i="7"/>
  <c r="AQ1955" i="7"/>
  <c r="AQ1956" i="7"/>
  <c r="AQ1957" i="7"/>
  <c r="AQ1958" i="7"/>
  <c r="AQ1959" i="7"/>
  <c r="AQ1960" i="7"/>
  <c r="AQ1961" i="7"/>
  <c r="AQ1962" i="7"/>
  <c r="AQ1963" i="7"/>
  <c r="AQ1964" i="7"/>
  <c r="AQ1965" i="7"/>
  <c r="AQ1966" i="7"/>
  <c r="AQ1967" i="7"/>
  <c r="AQ1968" i="7"/>
  <c r="AQ1969" i="7"/>
  <c r="AQ1970" i="7"/>
  <c r="AQ1971" i="7"/>
  <c r="AQ1972" i="7"/>
  <c r="AQ1973" i="7"/>
  <c r="AQ1974" i="7"/>
  <c r="AQ1975" i="7"/>
  <c r="AQ1976" i="7"/>
  <c r="AQ1977" i="7"/>
  <c r="AQ1978" i="7"/>
  <c r="AQ1979" i="7"/>
  <c r="AQ1980" i="7"/>
  <c r="AQ1981" i="7"/>
  <c r="AQ1982" i="7"/>
  <c r="AQ1983" i="7"/>
  <c r="AQ1984" i="7"/>
  <c r="AQ1985" i="7"/>
  <c r="AQ1986" i="7"/>
  <c r="AQ1987" i="7"/>
  <c r="AQ1988" i="7"/>
  <c r="AQ1989" i="7"/>
  <c r="AQ1990" i="7"/>
  <c r="AQ1991" i="7"/>
  <c r="AQ1992" i="7"/>
  <c r="AQ1993" i="7"/>
  <c r="AQ1994" i="7"/>
  <c r="AQ1995" i="7"/>
  <c r="AQ1996" i="7"/>
  <c r="AQ1997" i="7"/>
  <c r="AQ1998" i="7"/>
  <c r="AQ1999" i="7"/>
  <c r="AQ2000" i="7"/>
  <c r="AP5" i="7"/>
  <c r="AP6" i="7"/>
  <c r="AP7" i="7"/>
  <c r="AP8" i="7"/>
  <c r="AP9" i="7"/>
  <c r="AP10" i="7"/>
  <c r="AP11" i="7"/>
  <c r="AP12" i="7"/>
  <c r="AP13" i="7"/>
  <c r="AP14" i="7"/>
  <c r="AP15" i="7"/>
  <c r="AP16" i="7"/>
  <c r="AP17" i="7"/>
  <c r="AP18" i="7"/>
  <c r="AP19" i="7"/>
  <c r="AP20" i="7"/>
  <c r="AP21" i="7"/>
  <c r="AP22" i="7"/>
  <c r="AP23" i="7"/>
  <c r="AP24" i="7"/>
  <c r="AP25" i="7"/>
  <c r="AP26" i="7"/>
  <c r="AP27" i="7"/>
  <c r="AP28" i="7"/>
  <c r="AP29" i="7"/>
  <c r="AP30" i="7"/>
  <c r="AP31" i="7"/>
  <c r="AP32" i="7"/>
  <c r="AP33" i="7"/>
  <c r="AP34" i="7"/>
  <c r="AP35" i="7"/>
  <c r="AP36" i="7"/>
  <c r="AP37" i="7"/>
  <c r="AP38" i="7"/>
  <c r="AP39" i="7"/>
  <c r="AP40" i="7"/>
  <c r="AP41" i="7"/>
  <c r="AP42" i="7"/>
  <c r="AP43" i="7"/>
  <c r="AP44" i="7"/>
  <c r="AP45" i="7"/>
  <c r="AP46" i="7"/>
  <c r="AP47" i="7"/>
  <c r="AP48" i="7"/>
  <c r="AP49" i="7"/>
  <c r="AP50" i="7"/>
  <c r="AP51" i="7"/>
  <c r="AP52" i="7"/>
  <c r="AP53" i="7"/>
  <c r="AP54" i="7"/>
  <c r="AP55" i="7"/>
  <c r="AP56" i="7"/>
  <c r="AP57" i="7"/>
  <c r="AP58" i="7"/>
  <c r="AP59" i="7"/>
  <c r="AP60" i="7"/>
  <c r="AP61" i="7"/>
  <c r="AP62" i="7"/>
  <c r="AP63" i="7"/>
  <c r="AP64" i="7"/>
  <c r="AP65" i="7"/>
  <c r="AP66" i="7"/>
  <c r="AP67" i="7"/>
  <c r="AP68" i="7"/>
  <c r="AP69" i="7"/>
  <c r="AP70" i="7"/>
  <c r="AP71" i="7"/>
  <c r="AP72" i="7"/>
  <c r="AP73" i="7"/>
  <c r="AP74" i="7"/>
  <c r="AP75" i="7"/>
  <c r="AP76" i="7"/>
  <c r="AP77" i="7"/>
  <c r="AP78" i="7"/>
  <c r="AP79" i="7"/>
  <c r="AP80" i="7"/>
  <c r="AP81" i="7"/>
  <c r="AP82" i="7"/>
  <c r="AP83" i="7"/>
  <c r="AP84" i="7"/>
  <c r="AP85" i="7"/>
  <c r="AP86" i="7"/>
  <c r="AP87" i="7"/>
  <c r="AP88" i="7"/>
  <c r="AP89" i="7"/>
  <c r="AP90" i="7"/>
  <c r="AP91" i="7"/>
  <c r="AP92" i="7"/>
  <c r="AP93" i="7"/>
  <c r="AP94" i="7"/>
  <c r="AP95" i="7"/>
  <c r="AP96" i="7"/>
  <c r="AP97" i="7"/>
  <c r="AP98" i="7"/>
  <c r="AP99" i="7"/>
  <c r="AP100" i="7"/>
  <c r="AP101" i="7"/>
  <c r="AP102" i="7"/>
  <c r="AP103" i="7"/>
  <c r="AP104" i="7"/>
  <c r="AP105" i="7"/>
  <c r="AP106" i="7"/>
  <c r="AP107" i="7"/>
  <c r="AP108" i="7"/>
  <c r="AP109" i="7"/>
  <c r="AP110" i="7"/>
  <c r="AP111" i="7"/>
  <c r="AP112" i="7"/>
  <c r="AP113" i="7"/>
  <c r="AP114" i="7"/>
  <c r="AP115" i="7"/>
  <c r="AP116" i="7"/>
  <c r="AP117" i="7"/>
  <c r="AP118" i="7"/>
  <c r="AP119" i="7"/>
  <c r="AP120" i="7"/>
  <c r="AP121" i="7"/>
  <c r="AP122" i="7"/>
  <c r="AP123" i="7"/>
  <c r="AP124" i="7"/>
  <c r="AP125" i="7"/>
  <c r="AP126" i="7"/>
  <c r="AP127" i="7"/>
  <c r="AP128" i="7"/>
  <c r="AP129" i="7"/>
  <c r="AP130" i="7"/>
  <c r="AP131" i="7"/>
  <c r="AP132" i="7"/>
  <c r="AP133" i="7"/>
  <c r="AP134" i="7"/>
  <c r="AP135" i="7"/>
  <c r="AP136" i="7"/>
  <c r="AP137" i="7"/>
  <c r="AP138" i="7"/>
  <c r="AP139" i="7"/>
  <c r="AP140" i="7"/>
  <c r="AP141" i="7"/>
  <c r="AP142" i="7"/>
  <c r="AP143" i="7"/>
  <c r="AP144" i="7"/>
  <c r="AP145" i="7"/>
  <c r="AP146" i="7"/>
  <c r="AP147" i="7"/>
  <c r="AP148" i="7"/>
  <c r="AP149" i="7"/>
  <c r="AP150" i="7"/>
  <c r="AP151" i="7"/>
  <c r="AP152" i="7"/>
  <c r="AP153" i="7"/>
  <c r="AP154" i="7"/>
  <c r="AP155" i="7"/>
  <c r="AP156" i="7"/>
  <c r="AP157" i="7"/>
  <c r="AP158" i="7"/>
  <c r="AP159" i="7"/>
  <c r="AP160" i="7"/>
  <c r="AP161" i="7"/>
  <c r="AP162" i="7"/>
  <c r="AP163" i="7"/>
  <c r="AP164" i="7"/>
  <c r="AP165" i="7"/>
  <c r="AP166" i="7"/>
  <c r="AP167" i="7"/>
  <c r="AP168" i="7"/>
  <c r="AP169" i="7"/>
  <c r="AP170" i="7"/>
  <c r="AP171" i="7"/>
  <c r="AP172" i="7"/>
  <c r="AP173" i="7"/>
  <c r="AP174" i="7"/>
  <c r="AP175" i="7"/>
  <c r="AP176" i="7"/>
  <c r="AP177" i="7"/>
  <c r="AP178" i="7"/>
  <c r="AP179" i="7"/>
  <c r="AP180" i="7"/>
  <c r="AP181" i="7"/>
  <c r="AP182" i="7"/>
  <c r="AP183" i="7"/>
  <c r="AP184" i="7"/>
  <c r="AP185" i="7"/>
  <c r="AP186" i="7"/>
  <c r="AP187" i="7"/>
  <c r="AP188" i="7"/>
  <c r="AP189" i="7"/>
  <c r="AP190" i="7"/>
  <c r="AP191" i="7"/>
  <c r="AP192" i="7"/>
  <c r="AP193" i="7"/>
  <c r="AP194" i="7"/>
  <c r="AP195" i="7"/>
  <c r="AP196" i="7"/>
  <c r="AP197" i="7"/>
  <c r="AP198" i="7"/>
  <c r="AP199" i="7"/>
  <c r="AP200" i="7"/>
  <c r="AP201" i="7"/>
  <c r="AP202" i="7"/>
  <c r="AP203" i="7"/>
  <c r="AP204" i="7"/>
  <c r="AP205" i="7"/>
  <c r="AP206" i="7"/>
  <c r="AP207" i="7"/>
  <c r="AP208" i="7"/>
  <c r="AP209" i="7"/>
  <c r="AP210" i="7"/>
  <c r="AP211" i="7"/>
  <c r="AP212" i="7"/>
  <c r="AP213" i="7"/>
  <c r="AP214" i="7"/>
  <c r="AP215" i="7"/>
  <c r="AP216" i="7"/>
  <c r="AP217" i="7"/>
  <c r="AP218" i="7"/>
  <c r="AP219" i="7"/>
  <c r="AP220" i="7"/>
  <c r="AP221" i="7"/>
  <c r="AP222" i="7"/>
  <c r="AP223" i="7"/>
  <c r="AP224" i="7"/>
  <c r="AP225" i="7"/>
  <c r="AP226" i="7"/>
  <c r="AP227" i="7"/>
  <c r="AP228" i="7"/>
  <c r="AP229" i="7"/>
  <c r="AP230" i="7"/>
  <c r="AP231" i="7"/>
  <c r="AP232" i="7"/>
  <c r="AP233" i="7"/>
  <c r="AP234" i="7"/>
  <c r="AP235" i="7"/>
  <c r="AP236" i="7"/>
  <c r="AP237" i="7"/>
  <c r="AP238" i="7"/>
  <c r="AP239" i="7"/>
  <c r="AP240" i="7"/>
  <c r="AP241" i="7"/>
  <c r="AP242" i="7"/>
  <c r="AP243" i="7"/>
  <c r="AP244" i="7"/>
  <c r="AP245" i="7"/>
  <c r="AP246" i="7"/>
  <c r="AP247" i="7"/>
  <c r="AP248" i="7"/>
  <c r="AP249" i="7"/>
  <c r="AP250" i="7"/>
  <c r="AP251" i="7"/>
  <c r="AP252" i="7"/>
  <c r="AP253" i="7"/>
  <c r="AP254" i="7"/>
  <c r="AP255" i="7"/>
  <c r="AP256" i="7"/>
  <c r="AP257" i="7"/>
  <c r="AP258" i="7"/>
  <c r="AP259" i="7"/>
  <c r="AP260" i="7"/>
  <c r="AP261" i="7"/>
  <c r="AP262" i="7"/>
  <c r="AP263" i="7"/>
  <c r="AP264" i="7"/>
  <c r="AP265" i="7"/>
  <c r="AP266" i="7"/>
  <c r="AP267" i="7"/>
  <c r="AP268" i="7"/>
  <c r="AP269" i="7"/>
  <c r="AP270" i="7"/>
  <c r="AP271" i="7"/>
  <c r="AP272" i="7"/>
  <c r="AP273" i="7"/>
  <c r="AP274" i="7"/>
  <c r="AP275" i="7"/>
  <c r="AP276" i="7"/>
  <c r="AP277" i="7"/>
  <c r="AP278" i="7"/>
  <c r="AP279" i="7"/>
  <c r="AP280" i="7"/>
  <c r="AP281" i="7"/>
  <c r="AP282" i="7"/>
  <c r="AP283" i="7"/>
  <c r="AP284" i="7"/>
  <c r="AP285" i="7"/>
  <c r="AP286" i="7"/>
  <c r="AP287" i="7"/>
  <c r="AP288" i="7"/>
  <c r="AP289" i="7"/>
  <c r="AP290" i="7"/>
  <c r="AP291" i="7"/>
  <c r="AP292" i="7"/>
  <c r="AP293" i="7"/>
  <c r="AP294" i="7"/>
  <c r="AP295" i="7"/>
  <c r="AP296" i="7"/>
  <c r="AP297" i="7"/>
  <c r="AP298" i="7"/>
  <c r="AP299" i="7"/>
  <c r="AP300" i="7"/>
  <c r="AP301" i="7"/>
  <c r="AP302" i="7"/>
  <c r="AP303" i="7"/>
  <c r="AP304" i="7"/>
  <c r="AP305" i="7"/>
  <c r="AP306" i="7"/>
  <c r="AP307" i="7"/>
  <c r="AP308" i="7"/>
  <c r="AP309" i="7"/>
  <c r="AP310" i="7"/>
  <c r="AP311" i="7"/>
  <c r="AP312" i="7"/>
  <c r="AP313" i="7"/>
  <c r="AP314" i="7"/>
  <c r="AP315" i="7"/>
  <c r="AP316" i="7"/>
  <c r="AP317" i="7"/>
  <c r="AP318" i="7"/>
  <c r="AP319" i="7"/>
  <c r="AP320" i="7"/>
  <c r="AP321" i="7"/>
  <c r="AP322" i="7"/>
  <c r="AP323" i="7"/>
  <c r="AP324" i="7"/>
  <c r="AP325" i="7"/>
  <c r="AP326" i="7"/>
  <c r="AP327" i="7"/>
  <c r="AP328" i="7"/>
  <c r="AP329" i="7"/>
  <c r="AP330" i="7"/>
  <c r="AP331" i="7"/>
  <c r="AP332" i="7"/>
  <c r="AP333" i="7"/>
  <c r="AP334" i="7"/>
  <c r="AP335" i="7"/>
  <c r="AP336" i="7"/>
  <c r="AP337" i="7"/>
  <c r="AP338" i="7"/>
  <c r="AP339" i="7"/>
  <c r="AP340" i="7"/>
  <c r="AP341" i="7"/>
  <c r="AP342" i="7"/>
  <c r="AP343" i="7"/>
  <c r="AP344" i="7"/>
  <c r="AP345" i="7"/>
  <c r="AP346" i="7"/>
  <c r="AP347" i="7"/>
  <c r="AP348" i="7"/>
  <c r="AP349" i="7"/>
  <c r="AP350" i="7"/>
  <c r="AP351" i="7"/>
  <c r="AP352" i="7"/>
  <c r="AP353" i="7"/>
  <c r="AP354" i="7"/>
  <c r="AP355" i="7"/>
  <c r="AP356" i="7"/>
  <c r="AP357" i="7"/>
  <c r="AP358" i="7"/>
  <c r="AP359" i="7"/>
  <c r="AP360" i="7"/>
  <c r="AP361" i="7"/>
  <c r="AP362" i="7"/>
  <c r="AP363" i="7"/>
  <c r="AP364" i="7"/>
  <c r="AP365" i="7"/>
  <c r="AP366" i="7"/>
  <c r="AP367" i="7"/>
  <c r="AP368" i="7"/>
  <c r="AP369" i="7"/>
  <c r="AP370" i="7"/>
  <c r="AP371" i="7"/>
  <c r="AP372" i="7"/>
  <c r="AP373" i="7"/>
  <c r="AP374" i="7"/>
  <c r="AP375" i="7"/>
  <c r="AP376" i="7"/>
  <c r="AP377" i="7"/>
  <c r="AP378" i="7"/>
  <c r="AP379" i="7"/>
  <c r="AP380" i="7"/>
  <c r="AP381" i="7"/>
  <c r="AP382" i="7"/>
  <c r="AP383" i="7"/>
  <c r="AP384" i="7"/>
  <c r="AP385" i="7"/>
  <c r="AP386" i="7"/>
  <c r="AP387" i="7"/>
  <c r="AP388" i="7"/>
  <c r="AP389" i="7"/>
  <c r="AP390" i="7"/>
  <c r="AP391" i="7"/>
  <c r="AP392" i="7"/>
  <c r="AP393" i="7"/>
  <c r="AP394" i="7"/>
  <c r="AP395" i="7"/>
  <c r="AP396" i="7"/>
  <c r="AP397" i="7"/>
  <c r="AP398" i="7"/>
  <c r="AP399" i="7"/>
  <c r="AP400" i="7"/>
  <c r="AP401" i="7"/>
  <c r="AP402" i="7"/>
  <c r="AP403" i="7"/>
  <c r="AP404" i="7"/>
  <c r="AP405" i="7"/>
  <c r="AP406" i="7"/>
  <c r="AP407" i="7"/>
  <c r="AP408" i="7"/>
  <c r="AP409" i="7"/>
  <c r="AP410" i="7"/>
  <c r="AP411" i="7"/>
  <c r="AP412" i="7"/>
  <c r="AP413" i="7"/>
  <c r="AP414" i="7"/>
  <c r="AP415" i="7"/>
  <c r="AP416" i="7"/>
  <c r="AP417" i="7"/>
  <c r="AP418" i="7"/>
  <c r="AP419" i="7"/>
  <c r="AP420" i="7"/>
  <c r="AP421" i="7"/>
  <c r="AP422" i="7"/>
  <c r="AP423" i="7"/>
  <c r="AP424" i="7"/>
  <c r="AP425" i="7"/>
  <c r="AP426" i="7"/>
  <c r="AP427" i="7"/>
  <c r="AP428" i="7"/>
  <c r="AP429" i="7"/>
  <c r="AP430" i="7"/>
  <c r="AP431" i="7"/>
  <c r="AP432" i="7"/>
  <c r="AP433" i="7"/>
  <c r="AP434" i="7"/>
  <c r="AP435" i="7"/>
  <c r="AP436" i="7"/>
  <c r="AP437" i="7"/>
  <c r="AP438" i="7"/>
  <c r="AP439" i="7"/>
  <c r="AP440" i="7"/>
  <c r="AP441" i="7"/>
  <c r="AP442" i="7"/>
  <c r="AP443" i="7"/>
  <c r="AP444" i="7"/>
  <c r="AP445" i="7"/>
  <c r="AP446" i="7"/>
  <c r="AP447" i="7"/>
  <c r="AP448" i="7"/>
  <c r="AP449" i="7"/>
  <c r="AP450" i="7"/>
  <c r="AP451" i="7"/>
  <c r="AP452" i="7"/>
  <c r="AP453" i="7"/>
  <c r="AP454" i="7"/>
  <c r="AP455" i="7"/>
  <c r="AP456" i="7"/>
  <c r="AP457" i="7"/>
  <c r="AP458" i="7"/>
  <c r="AP459" i="7"/>
  <c r="AP460" i="7"/>
  <c r="AP461" i="7"/>
  <c r="AP462" i="7"/>
  <c r="AP463" i="7"/>
  <c r="AP464" i="7"/>
  <c r="AP465" i="7"/>
  <c r="AP466" i="7"/>
  <c r="AP467" i="7"/>
  <c r="AP468" i="7"/>
  <c r="AP469" i="7"/>
  <c r="AP470" i="7"/>
  <c r="AP471" i="7"/>
  <c r="AP472" i="7"/>
  <c r="AP473" i="7"/>
  <c r="AP474" i="7"/>
  <c r="AP475" i="7"/>
  <c r="AP476" i="7"/>
  <c r="AP477" i="7"/>
  <c r="AP478" i="7"/>
  <c r="AP479" i="7"/>
  <c r="AP480" i="7"/>
  <c r="AP481" i="7"/>
  <c r="AP482" i="7"/>
  <c r="AP483" i="7"/>
  <c r="AP484" i="7"/>
  <c r="AP485" i="7"/>
  <c r="AP486" i="7"/>
  <c r="AP487" i="7"/>
  <c r="AP488" i="7"/>
  <c r="AP489" i="7"/>
  <c r="AP490" i="7"/>
  <c r="AP491" i="7"/>
  <c r="AP492" i="7"/>
  <c r="AP493" i="7"/>
  <c r="AP494" i="7"/>
  <c r="AP495" i="7"/>
  <c r="AP496" i="7"/>
  <c r="AP497" i="7"/>
  <c r="AP498" i="7"/>
  <c r="AP499" i="7"/>
  <c r="AP500" i="7"/>
  <c r="AP501" i="7"/>
  <c r="AP502" i="7"/>
  <c r="AP503" i="7"/>
  <c r="AP504" i="7"/>
  <c r="AP505" i="7"/>
  <c r="AP506" i="7"/>
  <c r="AP507" i="7"/>
  <c r="AP508" i="7"/>
  <c r="AP509" i="7"/>
  <c r="AP510" i="7"/>
  <c r="AP511" i="7"/>
  <c r="AP512" i="7"/>
  <c r="AP513" i="7"/>
  <c r="AP514" i="7"/>
  <c r="AP515" i="7"/>
  <c r="AP516" i="7"/>
  <c r="AP517" i="7"/>
  <c r="AP518" i="7"/>
  <c r="AP519" i="7"/>
  <c r="AP520" i="7"/>
  <c r="AP521" i="7"/>
  <c r="AP522" i="7"/>
  <c r="AP523" i="7"/>
  <c r="AP524" i="7"/>
  <c r="AP525" i="7"/>
  <c r="AP526" i="7"/>
  <c r="AP527" i="7"/>
  <c r="AP528" i="7"/>
  <c r="AP529" i="7"/>
  <c r="AP530" i="7"/>
  <c r="AP531" i="7"/>
  <c r="AP532" i="7"/>
  <c r="AP533" i="7"/>
  <c r="AP534" i="7"/>
  <c r="AP535" i="7"/>
  <c r="AP536" i="7"/>
  <c r="AP537" i="7"/>
  <c r="AP538" i="7"/>
  <c r="AP539" i="7"/>
  <c r="AP540" i="7"/>
  <c r="AP541" i="7"/>
  <c r="AP542" i="7"/>
  <c r="AP543" i="7"/>
  <c r="AP544" i="7"/>
  <c r="AP545" i="7"/>
  <c r="AP546" i="7"/>
  <c r="AP547" i="7"/>
  <c r="AP548" i="7"/>
  <c r="AP549" i="7"/>
  <c r="AP550" i="7"/>
  <c r="AP551" i="7"/>
  <c r="AP552" i="7"/>
  <c r="AP553" i="7"/>
  <c r="AP554" i="7"/>
  <c r="AP555" i="7"/>
  <c r="AP556" i="7"/>
  <c r="AP557" i="7"/>
  <c r="AP558" i="7"/>
  <c r="AP559" i="7"/>
  <c r="AP560" i="7"/>
  <c r="AP561" i="7"/>
  <c r="AP562" i="7"/>
  <c r="AP563" i="7"/>
  <c r="AP564" i="7"/>
  <c r="AP565" i="7"/>
  <c r="AP566" i="7"/>
  <c r="AP567" i="7"/>
  <c r="AP568" i="7"/>
  <c r="AP569" i="7"/>
  <c r="AP570" i="7"/>
  <c r="AP571" i="7"/>
  <c r="AP572" i="7"/>
  <c r="AP573" i="7"/>
  <c r="AP574" i="7"/>
  <c r="AP575" i="7"/>
  <c r="AP576" i="7"/>
  <c r="AP577" i="7"/>
  <c r="AP578" i="7"/>
  <c r="AP579" i="7"/>
  <c r="AP580" i="7"/>
  <c r="AP581" i="7"/>
  <c r="AP582" i="7"/>
  <c r="AP583" i="7"/>
  <c r="AP584" i="7"/>
  <c r="AP585" i="7"/>
  <c r="AP586" i="7"/>
  <c r="AP587" i="7"/>
  <c r="AP588" i="7"/>
  <c r="AP589" i="7"/>
  <c r="AP590" i="7"/>
  <c r="AP591" i="7"/>
  <c r="AP592" i="7"/>
  <c r="AP593" i="7"/>
  <c r="AP594" i="7"/>
  <c r="AP595" i="7"/>
  <c r="AP596" i="7"/>
  <c r="AP597" i="7"/>
  <c r="AP598" i="7"/>
  <c r="AP599" i="7"/>
  <c r="AP600" i="7"/>
  <c r="AP601" i="7"/>
  <c r="AP602" i="7"/>
  <c r="AP603" i="7"/>
  <c r="AP604" i="7"/>
  <c r="AP605" i="7"/>
  <c r="AP606" i="7"/>
  <c r="AP607" i="7"/>
  <c r="AP608" i="7"/>
  <c r="AP609" i="7"/>
  <c r="AP610" i="7"/>
  <c r="AP611" i="7"/>
  <c r="AP612" i="7"/>
  <c r="AP613" i="7"/>
  <c r="AP614" i="7"/>
  <c r="AP615" i="7"/>
  <c r="AP616" i="7"/>
  <c r="AP617" i="7"/>
  <c r="AP618" i="7"/>
  <c r="AP619" i="7"/>
  <c r="AP620" i="7"/>
  <c r="AP621" i="7"/>
  <c r="AP622" i="7"/>
  <c r="AP623" i="7"/>
  <c r="AP624" i="7"/>
  <c r="AP625" i="7"/>
  <c r="AP626" i="7"/>
  <c r="AP627" i="7"/>
  <c r="AP628" i="7"/>
  <c r="AP629" i="7"/>
  <c r="AP630" i="7"/>
  <c r="AP631" i="7"/>
  <c r="AP632" i="7"/>
  <c r="AP633" i="7"/>
  <c r="AP634" i="7"/>
  <c r="AP635" i="7"/>
  <c r="AP636" i="7"/>
  <c r="AP637" i="7"/>
  <c r="AP638" i="7"/>
  <c r="AP639" i="7"/>
  <c r="AP640" i="7"/>
  <c r="AP641" i="7"/>
  <c r="AP642" i="7"/>
  <c r="AP643" i="7"/>
  <c r="AP644" i="7"/>
  <c r="AP645" i="7"/>
  <c r="AP646" i="7"/>
  <c r="AP647" i="7"/>
  <c r="AP648" i="7"/>
  <c r="AP649" i="7"/>
  <c r="AP650" i="7"/>
  <c r="AP651" i="7"/>
  <c r="AP652" i="7"/>
  <c r="AP653" i="7"/>
  <c r="AP654" i="7"/>
  <c r="AP655" i="7"/>
  <c r="AP656" i="7"/>
  <c r="AP657" i="7"/>
  <c r="AP658" i="7"/>
  <c r="AP659" i="7"/>
  <c r="AP660" i="7"/>
  <c r="AP661" i="7"/>
  <c r="AP662" i="7"/>
  <c r="AP663" i="7"/>
  <c r="AP664" i="7"/>
  <c r="AP665" i="7"/>
  <c r="AP666" i="7"/>
  <c r="AP667" i="7"/>
  <c r="AP668" i="7"/>
  <c r="AP669" i="7"/>
  <c r="AP670" i="7"/>
  <c r="AP671" i="7"/>
  <c r="AP672" i="7"/>
  <c r="AP673" i="7"/>
  <c r="AP674" i="7"/>
  <c r="AP675" i="7"/>
  <c r="AP676" i="7"/>
  <c r="AP677" i="7"/>
  <c r="AP678" i="7"/>
  <c r="AP679" i="7"/>
  <c r="AP680" i="7"/>
  <c r="AP681" i="7"/>
  <c r="AP682" i="7"/>
  <c r="AP683" i="7"/>
  <c r="AP684" i="7"/>
  <c r="AP685" i="7"/>
  <c r="AP686" i="7"/>
  <c r="AP687" i="7"/>
  <c r="AP688" i="7"/>
  <c r="AP689" i="7"/>
  <c r="AP690" i="7"/>
  <c r="AP691" i="7"/>
  <c r="AP692" i="7"/>
  <c r="AP693" i="7"/>
  <c r="AP694" i="7"/>
  <c r="AP695" i="7"/>
  <c r="AP696" i="7"/>
  <c r="AP697" i="7"/>
  <c r="AP698" i="7"/>
  <c r="AP699" i="7"/>
  <c r="AP700" i="7"/>
  <c r="AP701" i="7"/>
  <c r="AP702" i="7"/>
  <c r="AP703" i="7"/>
  <c r="AP704" i="7"/>
  <c r="AP705" i="7"/>
  <c r="AP706" i="7"/>
  <c r="AP707" i="7"/>
  <c r="AP708" i="7"/>
  <c r="AP709" i="7"/>
  <c r="AP710" i="7"/>
  <c r="AP711" i="7"/>
  <c r="AP712" i="7"/>
  <c r="AP713" i="7"/>
  <c r="AP714" i="7"/>
  <c r="AP715" i="7"/>
  <c r="AP716" i="7"/>
  <c r="AP717" i="7"/>
  <c r="AP718" i="7"/>
  <c r="AP719" i="7"/>
  <c r="AP720" i="7"/>
  <c r="AP721" i="7"/>
  <c r="AP722" i="7"/>
  <c r="AP723" i="7"/>
  <c r="AP724" i="7"/>
  <c r="AP725" i="7"/>
  <c r="AP726" i="7"/>
  <c r="AP727" i="7"/>
  <c r="AP728" i="7"/>
  <c r="AP729" i="7"/>
  <c r="AP730" i="7"/>
  <c r="AP731" i="7"/>
  <c r="AP732" i="7"/>
  <c r="AP733" i="7"/>
  <c r="AP734" i="7"/>
  <c r="AP735" i="7"/>
  <c r="AP736" i="7"/>
  <c r="AP737" i="7"/>
  <c r="AP738" i="7"/>
  <c r="AP739" i="7"/>
  <c r="AP740" i="7"/>
  <c r="AP741" i="7"/>
  <c r="AP742" i="7"/>
  <c r="AP743" i="7"/>
  <c r="AP744" i="7"/>
  <c r="AP745" i="7"/>
  <c r="AP746" i="7"/>
  <c r="AP747" i="7"/>
  <c r="AP748" i="7"/>
  <c r="AP749" i="7"/>
  <c r="AP750" i="7"/>
  <c r="AP751" i="7"/>
  <c r="AP752" i="7"/>
  <c r="AP753" i="7"/>
  <c r="AP754" i="7"/>
  <c r="AP755" i="7"/>
  <c r="AP756" i="7"/>
  <c r="AP757" i="7"/>
  <c r="AP758" i="7"/>
  <c r="AP759" i="7"/>
  <c r="AP760" i="7"/>
  <c r="AP761" i="7"/>
  <c r="AP762" i="7"/>
  <c r="AP763" i="7"/>
  <c r="AP764" i="7"/>
  <c r="AP765" i="7"/>
  <c r="AP766" i="7"/>
  <c r="AP767" i="7"/>
  <c r="AP768" i="7"/>
  <c r="AP769" i="7"/>
  <c r="AP770" i="7"/>
  <c r="AP771" i="7"/>
  <c r="AP772" i="7"/>
  <c r="AP773" i="7"/>
  <c r="AP774" i="7"/>
  <c r="AP775" i="7"/>
  <c r="AP776" i="7"/>
  <c r="AP777" i="7"/>
  <c r="AP778" i="7"/>
  <c r="AP779" i="7"/>
  <c r="AP780" i="7"/>
  <c r="AP781" i="7"/>
  <c r="AP782" i="7"/>
  <c r="AP783" i="7"/>
  <c r="AP784" i="7"/>
  <c r="AP785" i="7"/>
  <c r="AP786" i="7"/>
  <c r="AP787" i="7"/>
  <c r="AP788" i="7"/>
  <c r="AP789" i="7"/>
  <c r="AP790" i="7"/>
  <c r="AP791" i="7"/>
  <c r="AP792" i="7"/>
  <c r="AP793" i="7"/>
  <c r="AP794" i="7"/>
  <c r="AP795" i="7"/>
  <c r="AP796" i="7"/>
  <c r="AP797" i="7"/>
  <c r="AP798" i="7"/>
  <c r="AP799" i="7"/>
  <c r="AP800" i="7"/>
  <c r="AP801" i="7"/>
  <c r="AP802" i="7"/>
  <c r="AP803" i="7"/>
  <c r="AP804" i="7"/>
  <c r="AP805" i="7"/>
  <c r="AP806" i="7"/>
  <c r="AP807" i="7"/>
  <c r="AP808" i="7"/>
  <c r="AP809" i="7"/>
  <c r="AP810" i="7"/>
  <c r="AP811" i="7"/>
  <c r="AP812" i="7"/>
  <c r="AP813" i="7"/>
  <c r="AP814" i="7"/>
  <c r="AP815" i="7"/>
  <c r="AP816" i="7"/>
  <c r="AP817" i="7"/>
  <c r="AP818" i="7"/>
  <c r="AP819" i="7"/>
  <c r="AP820" i="7"/>
  <c r="AP821" i="7"/>
  <c r="AP822" i="7"/>
  <c r="AP823" i="7"/>
  <c r="AP824" i="7"/>
  <c r="AP825" i="7"/>
  <c r="AP826" i="7"/>
  <c r="AP827" i="7"/>
  <c r="AP828" i="7"/>
  <c r="AP829" i="7"/>
  <c r="AP830" i="7"/>
  <c r="AP831" i="7"/>
  <c r="AP832" i="7"/>
  <c r="AP833" i="7"/>
  <c r="AP834" i="7"/>
  <c r="AP835" i="7"/>
  <c r="AP836" i="7"/>
  <c r="AP837" i="7"/>
  <c r="AP838" i="7"/>
  <c r="AP839" i="7"/>
  <c r="AP840" i="7"/>
  <c r="AP841" i="7"/>
  <c r="AP842" i="7"/>
  <c r="AP843" i="7"/>
  <c r="AP844" i="7"/>
  <c r="AP845" i="7"/>
  <c r="AP846" i="7"/>
  <c r="AP847" i="7"/>
  <c r="AP848" i="7"/>
  <c r="AP849" i="7"/>
  <c r="AP850" i="7"/>
  <c r="AP851" i="7"/>
  <c r="AP852" i="7"/>
  <c r="AP853" i="7"/>
  <c r="AP854" i="7"/>
  <c r="AP855" i="7"/>
  <c r="AP856" i="7"/>
  <c r="AP857" i="7"/>
  <c r="AP858" i="7"/>
  <c r="AP859" i="7"/>
  <c r="AP860" i="7"/>
  <c r="AP861" i="7"/>
  <c r="AP862" i="7"/>
  <c r="AP863" i="7"/>
  <c r="AP864" i="7"/>
  <c r="AP865" i="7"/>
  <c r="AP866" i="7"/>
  <c r="AP867" i="7"/>
  <c r="AP868" i="7"/>
  <c r="AP869" i="7"/>
  <c r="AP870" i="7"/>
  <c r="AP871" i="7"/>
  <c r="AP872" i="7"/>
  <c r="AP873" i="7"/>
  <c r="AP874" i="7"/>
  <c r="AP875" i="7"/>
  <c r="AP876" i="7"/>
  <c r="AP877" i="7"/>
  <c r="AP878" i="7"/>
  <c r="AP879" i="7"/>
  <c r="AP880" i="7"/>
  <c r="AP881" i="7"/>
  <c r="AP882" i="7"/>
  <c r="AP883" i="7"/>
  <c r="AP884" i="7"/>
  <c r="AP885" i="7"/>
  <c r="AP886" i="7"/>
  <c r="AP887" i="7"/>
  <c r="AP888" i="7"/>
  <c r="AP889" i="7"/>
  <c r="AP890" i="7"/>
  <c r="AP891" i="7"/>
  <c r="AP892" i="7"/>
  <c r="AP893" i="7"/>
  <c r="AP894" i="7"/>
  <c r="AP895" i="7"/>
  <c r="AP896" i="7"/>
  <c r="AP897" i="7"/>
  <c r="AP898" i="7"/>
  <c r="AP899" i="7"/>
  <c r="AP900" i="7"/>
  <c r="AP901" i="7"/>
  <c r="AP902" i="7"/>
  <c r="AP903" i="7"/>
  <c r="AP904" i="7"/>
  <c r="AP905" i="7"/>
  <c r="AP906" i="7"/>
  <c r="AP907" i="7"/>
  <c r="AP908" i="7"/>
  <c r="AP909" i="7"/>
  <c r="AP910" i="7"/>
  <c r="AP911" i="7"/>
  <c r="AP912" i="7"/>
  <c r="AP913" i="7"/>
  <c r="AP914" i="7"/>
  <c r="AP915" i="7"/>
  <c r="AP916" i="7"/>
  <c r="AP917" i="7"/>
  <c r="AP918" i="7"/>
  <c r="AP919" i="7"/>
  <c r="AP920" i="7"/>
  <c r="AP921" i="7"/>
  <c r="AP922" i="7"/>
  <c r="AP923" i="7"/>
  <c r="AP924" i="7"/>
  <c r="AP925" i="7"/>
  <c r="AP926" i="7"/>
  <c r="AP927" i="7"/>
  <c r="AP928" i="7"/>
  <c r="AP929" i="7"/>
  <c r="AP930" i="7"/>
  <c r="AP931" i="7"/>
  <c r="AP932" i="7"/>
  <c r="AP933" i="7"/>
  <c r="AP934" i="7"/>
  <c r="AP935" i="7"/>
  <c r="AP936" i="7"/>
  <c r="AP937" i="7"/>
  <c r="AP938" i="7"/>
  <c r="AP939" i="7"/>
  <c r="AP940" i="7"/>
  <c r="AP941" i="7"/>
  <c r="AP942" i="7"/>
  <c r="AP943" i="7"/>
  <c r="AP944" i="7"/>
  <c r="AP945" i="7"/>
  <c r="AP946" i="7"/>
  <c r="AP947" i="7"/>
  <c r="AP948" i="7"/>
  <c r="AP949" i="7"/>
  <c r="AP950" i="7"/>
  <c r="AP951" i="7"/>
  <c r="AP952" i="7"/>
  <c r="AP953" i="7"/>
  <c r="AP954" i="7"/>
  <c r="AP955" i="7"/>
  <c r="AP956" i="7"/>
  <c r="AP957" i="7"/>
  <c r="AP958" i="7"/>
  <c r="AP959" i="7"/>
  <c r="AP960" i="7"/>
  <c r="AP961" i="7"/>
  <c r="AP962" i="7"/>
  <c r="AP963" i="7"/>
  <c r="AP964" i="7"/>
  <c r="AP965" i="7"/>
  <c r="AP966" i="7"/>
  <c r="AP967" i="7"/>
  <c r="AP968" i="7"/>
  <c r="AP969" i="7"/>
  <c r="AP970" i="7"/>
  <c r="AP971" i="7"/>
  <c r="AP972" i="7"/>
  <c r="AP973" i="7"/>
  <c r="AP974" i="7"/>
  <c r="AP975" i="7"/>
  <c r="AP976" i="7"/>
  <c r="AP977" i="7"/>
  <c r="AP978" i="7"/>
  <c r="AP979" i="7"/>
  <c r="AP980" i="7"/>
  <c r="AP981" i="7"/>
  <c r="AP982" i="7"/>
  <c r="AP983" i="7"/>
  <c r="AP984" i="7"/>
  <c r="AP985" i="7"/>
  <c r="AP986" i="7"/>
  <c r="AP987" i="7"/>
  <c r="AP988" i="7"/>
  <c r="AP989" i="7"/>
  <c r="AP990" i="7"/>
  <c r="AP991" i="7"/>
  <c r="AP992" i="7"/>
  <c r="AP993" i="7"/>
  <c r="AP994" i="7"/>
  <c r="AP995" i="7"/>
  <c r="AP996" i="7"/>
  <c r="AP997" i="7"/>
  <c r="AP998" i="7"/>
  <c r="AP999" i="7"/>
  <c r="AP1000" i="7"/>
  <c r="AP1001" i="7"/>
  <c r="AP1002" i="7"/>
  <c r="AP1003" i="7"/>
  <c r="AP1004" i="7"/>
  <c r="AP1005" i="7"/>
  <c r="AP1006" i="7"/>
  <c r="AP1007" i="7"/>
  <c r="AP1008" i="7"/>
  <c r="AP1009" i="7"/>
  <c r="AP1010" i="7"/>
  <c r="AP1011" i="7"/>
  <c r="AP1012" i="7"/>
  <c r="AP1013" i="7"/>
  <c r="AP1014" i="7"/>
  <c r="AP1015" i="7"/>
  <c r="AP1016" i="7"/>
  <c r="AP1017" i="7"/>
  <c r="AP1018" i="7"/>
  <c r="AP1019" i="7"/>
  <c r="AP1020" i="7"/>
  <c r="AP1021" i="7"/>
  <c r="AP1022" i="7"/>
  <c r="AP1023" i="7"/>
  <c r="AP1024" i="7"/>
  <c r="AP1025" i="7"/>
  <c r="AP1026" i="7"/>
  <c r="AP1027" i="7"/>
  <c r="AP1028" i="7"/>
  <c r="AP1029" i="7"/>
  <c r="AP1030" i="7"/>
  <c r="AP1031" i="7"/>
  <c r="AP1032" i="7"/>
  <c r="AP1033" i="7"/>
  <c r="AP1034" i="7"/>
  <c r="AP1035" i="7"/>
  <c r="AP1036" i="7"/>
  <c r="AP1037" i="7"/>
  <c r="AP1038" i="7"/>
  <c r="AP1039" i="7"/>
  <c r="AP1040" i="7"/>
  <c r="AP1041" i="7"/>
  <c r="AP1042" i="7"/>
  <c r="AP1043" i="7"/>
  <c r="AP1044" i="7"/>
  <c r="AP1045" i="7"/>
  <c r="AP1046" i="7"/>
  <c r="AP1047" i="7"/>
  <c r="AP1048" i="7"/>
  <c r="AP1049" i="7"/>
  <c r="AP1050" i="7"/>
  <c r="AP1051" i="7"/>
  <c r="AP1052" i="7"/>
  <c r="AP1053" i="7"/>
  <c r="AP1054" i="7"/>
  <c r="AP1055" i="7"/>
  <c r="AP1056" i="7"/>
  <c r="AP1057" i="7"/>
  <c r="AP1058" i="7"/>
  <c r="AP1059" i="7"/>
  <c r="AP1060" i="7"/>
  <c r="AP1061" i="7"/>
  <c r="AP1062" i="7"/>
  <c r="AP1063" i="7"/>
  <c r="AP1064" i="7"/>
  <c r="AP1065" i="7"/>
  <c r="AP1066" i="7"/>
  <c r="AP1067" i="7"/>
  <c r="AP1068" i="7"/>
  <c r="AP1069" i="7"/>
  <c r="AP1070" i="7"/>
  <c r="AP1071" i="7"/>
  <c r="AP1072" i="7"/>
  <c r="AP1073" i="7"/>
  <c r="AP1074" i="7"/>
  <c r="AP1075" i="7"/>
  <c r="AP1076" i="7"/>
  <c r="AP1077" i="7"/>
  <c r="AP1078" i="7"/>
  <c r="AP1079" i="7"/>
  <c r="AP1080" i="7"/>
  <c r="AP1081" i="7"/>
  <c r="AP1082" i="7"/>
  <c r="AP1083" i="7"/>
  <c r="AP1084" i="7"/>
  <c r="AP1085" i="7"/>
  <c r="AP1086" i="7"/>
  <c r="AP1087" i="7"/>
  <c r="AP1088" i="7"/>
  <c r="AP1089" i="7"/>
  <c r="AP1090" i="7"/>
  <c r="AP1091" i="7"/>
  <c r="AP1092" i="7"/>
  <c r="AP1093" i="7"/>
  <c r="AP1094" i="7"/>
  <c r="AP1095" i="7"/>
  <c r="AP1096" i="7"/>
  <c r="AP1097" i="7"/>
  <c r="AP1098" i="7"/>
  <c r="AP1099" i="7"/>
  <c r="AP1100" i="7"/>
  <c r="AP1101" i="7"/>
  <c r="AP1102" i="7"/>
  <c r="AP1103" i="7"/>
  <c r="AP1104" i="7"/>
  <c r="AP1105" i="7"/>
  <c r="AP1106" i="7"/>
  <c r="AP1107" i="7"/>
  <c r="AP1108" i="7"/>
  <c r="AP1109" i="7"/>
  <c r="AP1110" i="7"/>
  <c r="AP1111" i="7"/>
  <c r="AP1112" i="7"/>
  <c r="AP1113" i="7"/>
  <c r="AP1114" i="7"/>
  <c r="AP1115" i="7"/>
  <c r="AP1116" i="7"/>
  <c r="AP1117" i="7"/>
  <c r="AP1118" i="7"/>
  <c r="AP1119" i="7"/>
  <c r="AP1120" i="7"/>
  <c r="AP1121" i="7"/>
  <c r="AP1122" i="7"/>
  <c r="AP1123" i="7"/>
  <c r="AP1124" i="7"/>
  <c r="AP1125" i="7"/>
  <c r="AP1126" i="7"/>
  <c r="AP1127" i="7"/>
  <c r="AP1128" i="7"/>
  <c r="AP1129" i="7"/>
  <c r="AP1130" i="7"/>
  <c r="AP1131" i="7"/>
  <c r="AP1132" i="7"/>
  <c r="AP1133" i="7"/>
  <c r="AP1134" i="7"/>
  <c r="AP1135" i="7"/>
  <c r="AP1136" i="7"/>
  <c r="AP1137" i="7"/>
  <c r="AP1138" i="7"/>
  <c r="AP1139" i="7"/>
  <c r="AP1140" i="7"/>
  <c r="AP1141" i="7"/>
  <c r="AP1142" i="7"/>
  <c r="AP1143" i="7"/>
  <c r="AP1144" i="7"/>
  <c r="AP1145" i="7"/>
  <c r="AP1146" i="7"/>
  <c r="AP1147" i="7"/>
  <c r="AP1148" i="7"/>
  <c r="AP1149" i="7"/>
  <c r="AP1150" i="7"/>
  <c r="AP1151" i="7"/>
  <c r="AP1152" i="7"/>
  <c r="AP1153" i="7"/>
  <c r="AP1154" i="7"/>
  <c r="AP1155" i="7"/>
  <c r="AP1156" i="7"/>
  <c r="AP1157" i="7"/>
  <c r="AP1158" i="7"/>
  <c r="AP1159" i="7"/>
  <c r="AP1160" i="7"/>
  <c r="AP1161" i="7"/>
  <c r="AP1162" i="7"/>
  <c r="AP1163" i="7"/>
  <c r="AP1164" i="7"/>
  <c r="AP1165" i="7"/>
  <c r="AP1166" i="7"/>
  <c r="AP1167" i="7"/>
  <c r="AP1168" i="7"/>
  <c r="AP1169" i="7"/>
  <c r="AP1170" i="7"/>
  <c r="AP1171" i="7"/>
  <c r="AP1172" i="7"/>
  <c r="AP1173" i="7"/>
  <c r="AP1174" i="7"/>
  <c r="AP1175" i="7"/>
  <c r="AP1176" i="7"/>
  <c r="AP1177" i="7"/>
  <c r="AP1178" i="7"/>
  <c r="AP1179" i="7"/>
  <c r="AP1180" i="7"/>
  <c r="AP1181" i="7"/>
  <c r="AP1182" i="7"/>
  <c r="AP1183" i="7"/>
  <c r="AP1184" i="7"/>
  <c r="AP1185" i="7"/>
  <c r="AP1186" i="7"/>
  <c r="AP1187" i="7"/>
  <c r="AP1188" i="7"/>
  <c r="AP1189" i="7"/>
  <c r="AP1190" i="7"/>
  <c r="AP1191" i="7"/>
  <c r="AP1192" i="7"/>
  <c r="AP1193" i="7"/>
  <c r="AP1194" i="7"/>
  <c r="AP1195" i="7"/>
  <c r="AP1196" i="7"/>
  <c r="AP1197" i="7"/>
  <c r="AP1198" i="7"/>
  <c r="AP1199" i="7"/>
  <c r="AP1200" i="7"/>
  <c r="AP1201" i="7"/>
  <c r="AP1202" i="7"/>
  <c r="AP1203" i="7"/>
  <c r="AP1204" i="7"/>
  <c r="AP1205" i="7"/>
  <c r="AP1206" i="7"/>
  <c r="AP1207" i="7"/>
  <c r="AP1208" i="7"/>
  <c r="AP1209" i="7"/>
  <c r="AP1210" i="7"/>
  <c r="AP1211" i="7"/>
  <c r="AP1212" i="7"/>
  <c r="AP1213" i="7"/>
  <c r="AP1214" i="7"/>
  <c r="AP1215" i="7"/>
  <c r="AP1216" i="7"/>
  <c r="AP1217" i="7"/>
  <c r="AP1218" i="7"/>
  <c r="AP1219" i="7"/>
  <c r="AP1220" i="7"/>
  <c r="AP1221" i="7"/>
  <c r="AP1222" i="7"/>
  <c r="AP1223" i="7"/>
  <c r="AP1224" i="7"/>
  <c r="AP1225" i="7"/>
  <c r="AP1226" i="7"/>
  <c r="AP1227" i="7"/>
  <c r="AP1228" i="7"/>
  <c r="AP1229" i="7"/>
  <c r="AP1230" i="7"/>
  <c r="AP1231" i="7"/>
  <c r="AP1232" i="7"/>
  <c r="AP1233" i="7"/>
  <c r="AP1234" i="7"/>
  <c r="AP1235" i="7"/>
  <c r="AP1236" i="7"/>
  <c r="AP1237" i="7"/>
  <c r="AP1238" i="7"/>
  <c r="AP1239" i="7"/>
  <c r="AP1240" i="7"/>
  <c r="AP1241" i="7"/>
  <c r="AP1242" i="7"/>
  <c r="AP1243" i="7"/>
  <c r="AP1244" i="7"/>
  <c r="AP1245" i="7"/>
  <c r="AP1246" i="7"/>
  <c r="AP1247" i="7"/>
  <c r="AP1248" i="7"/>
  <c r="AP1249" i="7"/>
  <c r="AP1250" i="7"/>
  <c r="AP1251" i="7"/>
  <c r="AP1252" i="7"/>
  <c r="AP1253" i="7"/>
  <c r="AP1254" i="7"/>
  <c r="AP1255" i="7"/>
  <c r="AP1256" i="7"/>
  <c r="AP1257" i="7"/>
  <c r="AP1258" i="7"/>
  <c r="AP1259" i="7"/>
  <c r="AP1260" i="7"/>
  <c r="AP1261" i="7"/>
  <c r="AP1262" i="7"/>
  <c r="AP1263" i="7"/>
  <c r="AP1264" i="7"/>
  <c r="AP1265" i="7"/>
  <c r="AP1266" i="7"/>
  <c r="AP1267" i="7"/>
  <c r="AP1268" i="7"/>
  <c r="AP1269" i="7"/>
  <c r="AP1270" i="7"/>
  <c r="AP1271" i="7"/>
  <c r="AP1272" i="7"/>
  <c r="AP1273" i="7"/>
  <c r="AP1274" i="7"/>
  <c r="AP1275" i="7"/>
  <c r="AP1276" i="7"/>
  <c r="AP1277" i="7"/>
  <c r="AP1278" i="7"/>
  <c r="AP1279" i="7"/>
  <c r="AP1280" i="7"/>
  <c r="AP1281" i="7"/>
  <c r="AP1282" i="7"/>
  <c r="AP1283" i="7"/>
  <c r="AP1284" i="7"/>
  <c r="AP1285" i="7"/>
  <c r="AP1286" i="7"/>
  <c r="AP1287" i="7"/>
  <c r="AP1288" i="7"/>
  <c r="AP1289" i="7"/>
  <c r="AP1290" i="7"/>
  <c r="AP1291" i="7"/>
  <c r="AP1292" i="7"/>
  <c r="AP1293" i="7"/>
  <c r="AP1294" i="7"/>
  <c r="AP1295" i="7"/>
  <c r="AP1296" i="7"/>
  <c r="AP1297" i="7"/>
  <c r="AP1298" i="7"/>
  <c r="AP1299" i="7"/>
  <c r="AP1300" i="7"/>
  <c r="AP1301" i="7"/>
  <c r="AP1302" i="7"/>
  <c r="AP1303" i="7"/>
  <c r="AP1304" i="7"/>
  <c r="AP1305" i="7"/>
  <c r="AP1306" i="7"/>
  <c r="AP1307" i="7"/>
  <c r="AP1308" i="7"/>
  <c r="AP1309" i="7"/>
  <c r="AP1310" i="7"/>
  <c r="AP1311" i="7"/>
  <c r="AP1312" i="7"/>
  <c r="AP1313" i="7"/>
  <c r="AP1314" i="7"/>
  <c r="AP1315" i="7"/>
  <c r="AP1316" i="7"/>
  <c r="AP1317" i="7"/>
  <c r="AP1318" i="7"/>
  <c r="AP1319" i="7"/>
  <c r="AP1320" i="7"/>
  <c r="AP1321" i="7"/>
  <c r="AP1322" i="7"/>
  <c r="AP1323" i="7"/>
  <c r="AP1324" i="7"/>
  <c r="AP1325" i="7"/>
  <c r="AP1326" i="7"/>
  <c r="AP1327" i="7"/>
  <c r="AP1328" i="7"/>
  <c r="AP1329" i="7"/>
  <c r="AP1330" i="7"/>
  <c r="AP1331" i="7"/>
  <c r="AP1332" i="7"/>
  <c r="AP1333" i="7"/>
  <c r="AP1334" i="7"/>
  <c r="AP1335" i="7"/>
  <c r="AP1336" i="7"/>
  <c r="AP1337" i="7"/>
  <c r="AP1338" i="7"/>
  <c r="AP1339" i="7"/>
  <c r="AP1340" i="7"/>
  <c r="AP1341" i="7"/>
  <c r="AP1342" i="7"/>
  <c r="AP1343" i="7"/>
  <c r="AP1344" i="7"/>
  <c r="AP1345" i="7"/>
  <c r="AP1346" i="7"/>
  <c r="AP1347" i="7"/>
  <c r="AP1348" i="7"/>
  <c r="AP1349" i="7"/>
  <c r="AP1350" i="7"/>
  <c r="AP1351" i="7"/>
  <c r="AP1352" i="7"/>
  <c r="AP1353" i="7"/>
  <c r="AP1354" i="7"/>
  <c r="AP1355" i="7"/>
  <c r="AP1356" i="7"/>
  <c r="AP1357" i="7"/>
  <c r="AP1358" i="7"/>
  <c r="AP1359" i="7"/>
  <c r="AP1360" i="7"/>
  <c r="AP1361" i="7"/>
  <c r="AP1362" i="7"/>
  <c r="AP1363" i="7"/>
  <c r="AP1364" i="7"/>
  <c r="AP1365" i="7"/>
  <c r="AP1366" i="7"/>
  <c r="AP1367" i="7"/>
  <c r="AP1368" i="7"/>
  <c r="AP1369" i="7"/>
  <c r="AP1370" i="7"/>
  <c r="AP1371" i="7"/>
  <c r="AP1372" i="7"/>
  <c r="AP1373" i="7"/>
  <c r="AP1374" i="7"/>
  <c r="AP1375" i="7"/>
  <c r="AP1376" i="7"/>
  <c r="AP1377" i="7"/>
  <c r="AP1378" i="7"/>
  <c r="AP1379" i="7"/>
  <c r="AP1380" i="7"/>
  <c r="AP1381" i="7"/>
  <c r="AP1382" i="7"/>
  <c r="AP1383" i="7"/>
  <c r="AP1384" i="7"/>
  <c r="AP1385" i="7"/>
  <c r="AP1386" i="7"/>
  <c r="AP1387" i="7"/>
  <c r="AP1388" i="7"/>
  <c r="AP1389" i="7"/>
  <c r="AP1390" i="7"/>
  <c r="AP1391" i="7"/>
  <c r="AP1392" i="7"/>
  <c r="AP1393" i="7"/>
  <c r="AP1394" i="7"/>
  <c r="AP1395" i="7"/>
  <c r="AP1396" i="7"/>
  <c r="AP1397" i="7"/>
  <c r="AP1398" i="7"/>
  <c r="AP1399" i="7"/>
  <c r="AP1400" i="7"/>
  <c r="AP1401" i="7"/>
  <c r="AP1402" i="7"/>
  <c r="AP1403" i="7"/>
  <c r="AP1404" i="7"/>
  <c r="AP1405" i="7"/>
  <c r="AP1406" i="7"/>
  <c r="AP1407" i="7"/>
  <c r="AP1408" i="7"/>
  <c r="AP1409" i="7"/>
  <c r="AP1410" i="7"/>
  <c r="AP1411" i="7"/>
  <c r="AP1412" i="7"/>
  <c r="AP1413" i="7"/>
  <c r="AP1414" i="7"/>
  <c r="AP1415" i="7"/>
  <c r="AP1416" i="7"/>
  <c r="AP1417" i="7"/>
  <c r="AP1418" i="7"/>
  <c r="AP1419" i="7"/>
  <c r="AP1420" i="7"/>
  <c r="AP1421" i="7"/>
  <c r="AP1422" i="7"/>
  <c r="AP1423" i="7"/>
  <c r="AP1424" i="7"/>
  <c r="AP1425" i="7"/>
  <c r="AP1426" i="7"/>
  <c r="AP1427" i="7"/>
  <c r="AP1428" i="7"/>
  <c r="AP1429" i="7"/>
  <c r="AP1430" i="7"/>
  <c r="AP1431" i="7"/>
  <c r="AP1432" i="7"/>
  <c r="AP1433" i="7"/>
  <c r="AP1434" i="7"/>
  <c r="AP1435" i="7"/>
  <c r="AP1436" i="7"/>
  <c r="AP1437" i="7"/>
  <c r="AP1438" i="7"/>
  <c r="AP1439" i="7"/>
  <c r="AP1440" i="7"/>
  <c r="AP1441" i="7"/>
  <c r="AP1442" i="7"/>
  <c r="AP1443" i="7"/>
  <c r="AP1444" i="7"/>
  <c r="AP1445" i="7"/>
  <c r="AP1446" i="7"/>
  <c r="AP1447" i="7"/>
  <c r="AP1448" i="7"/>
  <c r="AP1449" i="7"/>
  <c r="AP1450" i="7"/>
  <c r="AP1451" i="7"/>
  <c r="AP1452" i="7"/>
  <c r="AP1453" i="7"/>
  <c r="AP1454" i="7"/>
  <c r="AP1455" i="7"/>
  <c r="AP1456" i="7"/>
  <c r="AP1457" i="7"/>
  <c r="AP1458" i="7"/>
  <c r="AP1459" i="7"/>
  <c r="AP1460" i="7"/>
  <c r="AP1461" i="7"/>
  <c r="AP1462" i="7"/>
  <c r="AP1463" i="7"/>
  <c r="AP1464" i="7"/>
  <c r="AP1465" i="7"/>
  <c r="AP1466" i="7"/>
  <c r="AP1467" i="7"/>
  <c r="AP1468" i="7"/>
  <c r="AP1469" i="7"/>
  <c r="AP1470" i="7"/>
  <c r="AP1471" i="7"/>
  <c r="AP1472" i="7"/>
  <c r="AP1473" i="7"/>
  <c r="AP1474" i="7"/>
  <c r="AP1475" i="7"/>
  <c r="AP1476" i="7"/>
  <c r="AP1477" i="7"/>
  <c r="AP1478" i="7"/>
  <c r="AP1479" i="7"/>
  <c r="AP1480" i="7"/>
  <c r="AP1481" i="7"/>
  <c r="AP1482" i="7"/>
  <c r="AP1483" i="7"/>
  <c r="AP1484" i="7"/>
  <c r="AP1485" i="7"/>
  <c r="AP1486" i="7"/>
  <c r="AP1487" i="7"/>
  <c r="AP1488" i="7"/>
  <c r="AP1489" i="7"/>
  <c r="AP1490" i="7"/>
  <c r="AP1491" i="7"/>
  <c r="AP1492" i="7"/>
  <c r="AP1493" i="7"/>
  <c r="AP1494" i="7"/>
  <c r="AP1495" i="7"/>
  <c r="AP1496" i="7"/>
  <c r="AP1497" i="7"/>
  <c r="AP1498" i="7"/>
  <c r="AP1499" i="7"/>
  <c r="AP1500" i="7"/>
  <c r="AP1501" i="7"/>
  <c r="AP1502" i="7"/>
  <c r="AP1503" i="7"/>
  <c r="AP1504" i="7"/>
  <c r="AP1505" i="7"/>
  <c r="AP1506" i="7"/>
  <c r="AP1507" i="7"/>
  <c r="AP1508" i="7"/>
  <c r="AP1509" i="7"/>
  <c r="AP1510" i="7"/>
  <c r="AP1511" i="7"/>
  <c r="AP1512" i="7"/>
  <c r="AP1513" i="7"/>
  <c r="AP1514" i="7"/>
  <c r="AP1515" i="7"/>
  <c r="AP1516" i="7"/>
  <c r="AP1517" i="7"/>
  <c r="AP1518" i="7"/>
  <c r="AP1519" i="7"/>
  <c r="AP1520" i="7"/>
  <c r="AP1521" i="7"/>
  <c r="AP1522" i="7"/>
  <c r="AP1523" i="7"/>
  <c r="AP1524" i="7"/>
  <c r="AP1525" i="7"/>
  <c r="AP1526" i="7"/>
  <c r="AP1527" i="7"/>
  <c r="AP1528" i="7"/>
  <c r="AP1529" i="7"/>
  <c r="AP1530" i="7"/>
  <c r="AP1531" i="7"/>
  <c r="AP1532" i="7"/>
  <c r="AP1533" i="7"/>
  <c r="AP1534" i="7"/>
  <c r="AP1535" i="7"/>
  <c r="AP1536" i="7"/>
  <c r="AP1537" i="7"/>
  <c r="AP1538" i="7"/>
  <c r="AP1539" i="7"/>
  <c r="AP1540" i="7"/>
  <c r="AP1541" i="7"/>
  <c r="AP1542" i="7"/>
  <c r="AP1543" i="7"/>
  <c r="AP1544" i="7"/>
  <c r="AP1545" i="7"/>
  <c r="AP1546" i="7"/>
  <c r="AP1547" i="7"/>
  <c r="AP1548" i="7"/>
  <c r="AP1549" i="7"/>
  <c r="AP1550" i="7"/>
  <c r="AP1551" i="7"/>
  <c r="AP1552" i="7"/>
  <c r="AP1553" i="7"/>
  <c r="AP1554" i="7"/>
  <c r="AP1555" i="7"/>
  <c r="AP1556" i="7"/>
  <c r="AP1557" i="7"/>
  <c r="AP1558" i="7"/>
  <c r="AP1559" i="7"/>
  <c r="AP1560" i="7"/>
  <c r="AP1561" i="7"/>
  <c r="AP1562" i="7"/>
  <c r="AP1563" i="7"/>
  <c r="AP1564" i="7"/>
  <c r="AP1565" i="7"/>
  <c r="AP1566" i="7"/>
  <c r="AP1567" i="7"/>
  <c r="AP1568" i="7"/>
  <c r="AP1569" i="7"/>
  <c r="AP1570" i="7"/>
  <c r="AP1571" i="7"/>
  <c r="AP1572" i="7"/>
  <c r="AP1573" i="7"/>
  <c r="AP1574" i="7"/>
  <c r="AP1575" i="7"/>
  <c r="AP1576" i="7"/>
  <c r="AP1577" i="7"/>
  <c r="AP1578" i="7"/>
  <c r="AP1579" i="7"/>
  <c r="AP1580" i="7"/>
  <c r="AP1581" i="7"/>
  <c r="AP1582" i="7"/>
  <c r="AP1583" i="7"/>
  <c r="AP1584" i="7"/>
  <c r="AP1585" i="7"/>
  <c r="AP1586" i="7"/>
  <c r="AP1587" i="7"/>
  <c r="AP1588" i="7"/>
  <c r="AP1589" i="7"/>
  <c r="AP1590" i="7"/>
  <c r="AP1591" i="7"/>
  <c r="AP1592" i="7"/>
  <c r="AP1593" i="7"/>
  <c r="AP1594" i="7"/>
  <c r="AP1595" i="7"/>
  <c r="AP1596" i="7"/>
  <c r="AP1597" i="7"/>
  <c r="AP1598" i="7"/>
  <c r="AP1599" i="7"/>
  <c r="AP1600" i="7"/>
  <c r="AP1601" i="7"/>
  <c r="AP1602" i="7"/>
  <c r="AP1603" i="7"/>
  <c r="AP1604" i="7"/>
  <c r="AP1605" i="7"/>
  <c r="AP1606" i="7"/>
  <c r="AP1607" i="7"/>
  <c r="AP1608" i="7"/>
  <c r="AP1609" i="7"/>
  <c r="AP1610" i="7"/>
  <c r="AP1611" i="7"/>
  <c r="AP1612" i="7"/>
  <c r="AP1613" i="7"/>
  <c r="AP1614" i="7"/>
  <c r="AP1615" i="7"/>
  <c r="AP1616" i="7"/>
  <c r="AP1617" i="7"/>
  <c r="AP1618" i="7"/>
  <c r="AP1619" i="7"/>
  <c r="AP1620" i="7"/>
  <c r="AP1621" i="7"/>
  <c r="AP1622" i="7"/>
  <c r="AP1623" i="7"/>
  <c r="AP1624" i="7"/>
  <c r="AP1625" i="7"/>
  <c r="AP1626" i="7"/>
  <c r="AP1627" i="7"/>
  <c r="AP1628" i="7"/>
  <c r="AP1629" i="7"/>
  <c r="AP1630" i="7"/>
  <c r="AP1631" i="7"/>
  <c r="AP1632" i="7"/>
  <c r="AP1633" i="7"/>
  <c r="AP1634" i="7"/>
  <c r="AP1635" i="7"/>
  <c r="AP1636" i="7"/>
  <c r="AP1637" i="7"/>
  <c r="AP1638" i="7"/>
  <c r="AP1639" i="7"/>
  <c r="AP1640" i="7"/>
  <c r="AP1641" i="7"/>
  <c r="AP1642" i="7"/>
  <c r="AP1643" i="7"/>
  <c r="AP1644" i="7"/>
  <c r="AP1645" i="7"/>
  <c r="AP1646" i="7"/>
  <c r="AP1647" i="7"/>
  <c r="AP1648" i="7"/>
  <c r="AP1649" i="7"/>
  <c r="AP1650" i="7"/>
  <c r="AP1651" i="7"/>
  <c r="AP1652" i="7"/>
  <c r="AP1653" i="7"/>
  <c r="AP1654" i="7"/>
  <c r="AP1655" i="7"/>
  <c r="AP1656" i="7"/>
  <c r="AP1657" i="7"/>
  <c r="AP1658" i="7"/>
  <c r="AP1659" i="7"/>
  <c r="AP1660" i="7"/>
  <c r="AP1661" i="7"/>
  <c r="AP1662" i="7"/>
  <c r="AP1663" i="7"/>
  <c r="AP1664" i="7"/>
  <c r="AP1665" i="7"/>
  <c r="AP1666" i="7"/>
  <c r="AP1667" i="7"/>
  <c r="AP1668" i="7"/>
  <c r="AP1669" i="7"/>
  <c r="AP1670" i="7"/>
  <c r="AP1671" i="7"/>
  <c r="AP1672" i="7"/>
  <c r="AP1673" i="7"/>
  <c r="AP1674" i="7"/>
  <c r="AP1675" i="7"/>
  <c r="AP1676" i="7"/>
  <c r="AP1677" i="7"/>
  <c r="AP1678" i="7"/>
  <c r="AP1679" i="7"/>
  <c r="AP1680" i="7"/>
  <c r="AP1681" i="7"/>
  <c r="AP1682" i="7"/>
  <c r="AP1683" i="7"/>
  <c r="AP1684" i="7"/>
  <c r="AP1685" i="7"/>
  <c r="AP1686" i="7"/>
  <c r="AP1687" i="7"/>
  <c r="AP1688" i="7"/>
  <c r="AP1689" i="7"/>
  <c r="AP1690" i="7"/>
  <c r="AP1691" i="7"/>
  <c r="AP1692" i="7"/>
  <c r="AP1693" i="7"/>
  <c r="AP1694" i="7"/>
  <c r="AP1695" i="7"/>
  <c r="AP1696" i="7"/>
  <c r="AP1697" i="7"/>
  <c r="AP1698" i="7"/>
  <c r="AP1699" i="7"/>
  <c r="AP1700" i="7"/>
  <c r="AP1701" i="7"/>
  <c r="AP1702" i="7"/>
  <c r="AP1703" i="7"/>
  <c r="AP1704" i="7"/>
  <c r="AP1705" i="7"/>
  <c r="AP1706" i="7"/>
  <c r="AP1707" i="7"/>
  <c r="AP1708" i="7"/>
  <c r="AP1709" i="7"/>
  <c r="AP1710" i="7"/>
  <c r="AP1711" i="7"/>
  <c r="AP1712" i="7"/>
  <c r="AP1713" i="7"/>
  <c r="AP1714" i="7"/>
  <c r="AP1715" i="7"/>
  <c r="AP1716" i="7"/>
  <c r="AP1717" i="7"/>
  <c r="AP1718" i="7"/>
  <c r="AP1719" i="7"/>
  <c r="AP1720" i="7"/>
  <c r="AP1721" i="7"/>
  <c r="AP1722" i="7"/>
  <c r="AP1723" i="7"/>
  <c r="AP1724" i="7"/>
  <c r="AP1725" i="7"/>
  <c r="AP1726" i="7"/>
  <c r="AP1727" i="7"/>
  <c r="AP1728" i="7"/>
  <c r="AP1729" i="7"/>
  <c r="AP1730" i="7"/>
  <c r="AP1731" i="7"/>
  <c r="AP1732" i="7"/>
  <c r="AP1733" i="7"/>
  <c r="AP1734" i="7"/>
  <c r="AP1735" i="7"/>
  <c r="AP1736" i="7"/>
  <c r="AP1737" i="7"/>
  <c r="AP1738" i="7"/>
  <c r="AP1739" i="7"/>
  <c r="AP1740" i="7"/>
  <c r="AP1741" i="7"/>
  <c r="AP1742" i="7"/>
  <c r="AP1743" i="7"/>
  <c r="AP1744" i="7"/>
  <c r="AP1745" i="7"/>
  <c r="AP1746" i="7"/>
  <c r="AP1747" i="7"/>
  <c r="AP1748" i="7"/>
  <c r="AP1749" i="7"/>
  <c r="AP1750" i="7"/>
  <c r="AP1751" i="7"/>
  <c r="AP1752" i="7"/>
  <c r="AP1753" i="7"/>
  <c r="AP1754" i="7"/>
  <c r="AP1755" i="7"/>
  <c r="AP1756" i="7"/>
  <c r="AP1757" i="7"/>
  <c r="AP1758" i="7"/>
  <c r="AP1759" i="7"/>
  <c r="AP1760" i="7"/>
  <c r="AP1761" i="7"/>
  <c r="AP1762" i="7"/>
  <c r="AP1763" i="7"/>
  <c r="AP1764" i="7"/>
  <c r="AP1765" i="7"/>
  <c r="AP1766" i="7"/>
  <c r="AP1767" i="7"/>
  <c r="AP1768" i="7"/>
  <c r="AP1769" i="7"/>
  <c r="AP1770" i="7"/>
  <c r="AP1771" i="7"/>
  <c r="AP1772" i="7"/>
  <c r="AP1773" i="7"/>
  <c r="AP1774" i="7"/>
  <c r="AP1775" i="7"/>
  <c r="AP1776" i="7"/>
  <c r="AP1777" i="7"/>
  <c r="AP1778" i="7"/>
  <c r="AP1779" i="7"/>
  <c r="AP1780" i="7"/>
  <c r="AP1781" i="7"/>
  <c r="AP1782" i="7"/>
  <c r="AP1783" i="7"/>
  <c r="AP1784" i="7"/>
  <c r="AP1785" i="7"/>
  <c r="AP1786" i="7"/>
  <c r="AP1787" i="7"/>
  <c r="AP1788" i="7"/>
  <c r="AP1789" i="7"/>
  <c r="AP1790" i="7"/>
  <c r="AP1791" i="7"/>
  <c r="AP1792" i="7"/>
  <c r="AP1793" i="7"/>
  <c r="AP1794" i="7"/>
  <c r="AP1795" i="7"/>
  <c r="AP1796" i="7"/>
  <c r="AP1797" i="7"/>
  <c r="AP1798" i="7"/>
  <c r="AP1799" i="7"/>
  <c r="AP1800" i="7"/>
  <c r="AP1801" i="7"/>
  <c r="AP1802" i="7"/>
  <c r="AP1803" i="7"/>
  <c r="AP1804" i="7"/>
  <c r="AP1805" i="7"/>
  <c r="AP1806" i="7"/>
  <c r="AP1807" i="7"/>
  <c r="AP1808" i="7"/>
  <c r="AP1809" i="7"/>
  <c r="AP1810" i="7"/>
  <c r="AP1811" i="7"/>
  <c r="AP1812" i="7"/>
  <c r="AP1813" i="7"/>
  <c r="AP1814" i="7"/>
  <c r="AP1815" i="7"/>
  <c r="AP1816" i="7"/>
  <c r="AP1817" i="7"/>
  <c r="AP1818" i="7"/>
  <c r="AP1819" i="7"/>
  <c r="AP1820" i="7"/>
  <c r="AP1821" i="7"/>
  <c r="AP1822" i="7"/>
  <c r="AP1823" i="7"/>
  <c r="AP1824" i="7"/>
  <c r="AP1825" i="7"/>
  <c r="AP1826" i="7"/>
  <c r="AP1827" i="7"/>
  <c r="AP1828" i="7"/>
  <c r="AP1829" i="7"/>
  <c r="AP1830" i="7"/>
  <c r="AP1831" i="7"/>
  <c r="AP1832" i="7"/>
  <c r="AP1833" i="7"/>
  <c r="AP1834" i="7"/>
  <c r="AP1835" i="7"/>
  <c r="AP1836" i="7"/>
  <c r="AP1837" i="7"/>
  <c r="AP1838" i="7"/>
  <c r="AP1839" i="7"/>
  <c r="AP1840" i="7"/>
  <c r="AP1841" i="7"/>
  <c r="AP1842" i="7"/>
  <c r="AP1843" i="7"/>
  <c r="AP1844" i="7"/>
  <c r="AP1845" i="7"/>
  <c r="AP1846" i="7"/>
  <c r="AP1847" i="7"/>
  <c r="AP1848" i="7"/>
  <c r="AP1849" i="7"/>
  <c r="AP1850" i="7"/>
  <c r="AP1851" i="7"/>
  <c r="AP1852" i="7"/>
  <c r="AP1853" i="7"/>
  <c r="AP1854" i="7"/>
  <c r="AP1855" i="7"/>
  <c r="AP1856" i="7"/>
  <c r="AP1857" i="7"/>
  <c r="AP1858" i="7"/>
  <c r="AP1859" i="7"/>
  <c r="AP1860" i="7"/>
  <c r="AP1861" i="7"/>
  <c r="AP1862" i="7"/>
  <c r="AP1863" i="7"/>
  <c r="AP1864" i="7"/>
  <c r="AP1865" i="7"/>
  <c r="AP1866" i="7"/>
  <c r="AP1867" i="7"/>
  <c r="AP1868" i="7"/>
  <c r="AP1869" i="7"/>
  <c r="AP1870" i="7"/>
  <c r="AP1871" i="7"/>
  <c r="AP1872" i="7"/>
  <c r="AP1873" i="7"/>
  <c r="AP1874" i="7"/>
  <c r="AP1875" i="7"/>
  <c r="AP1876" i="7"/>
  <c r="AP1877" i="7"/>
  <c r="AP1878" i="7"/>
  <c r="AP1879" i="7"/>
  <c r="AP1880" i="7"/>
  <c r="AP1881" i="7"/>
  <c r="AP1882" i="7"/>
  <c r="AP1883" i="7"/>
  <c r="AP1884" i="7"/>
  <c r="AP1885" i="7"/>
  <c r="AP1886" i="7"/>
  <c r="AP1887" i="7"/>
  <c r="AP1888" i="7"/>
  <c r="AP1889" i="7"/>
  <c r="AP1890" i="7"/>
  <c r="AP1891" i="7"/>
  <c r="AP1892" i="7"/>
  <c r="AP1893" i="7"/>
  <c r="AP1894" i="7"/>
  <c r="AP1895" i="7"/>
  <c r="AP1896" i="7"/>
  <c r="AP1897" i="7"/>
  <c r="AP1898" i="7"/>
  <c r="AP1899" i="7"/>
  <c r="AP1900" i="7"/>
  <c r="AP1901" i="7"/>
  <c r="AP1902" i="7"/>
  <c r="AP1903" i="7"/>
  <c r="AP1904" i="7"/>
  <c r="AP1905" i="7"/>
  <c r="AP1906" i="7"/>
  <c r="AP1907" i="7"/>
  <c r="AP1908" i="7"/>
  <c r="AP1909" i="7"/>
  <c r="AP1910" i="7"/>
  <c r="AP1911" i="7"/>
  <c r="AP1912" i="7"/>
  <c r="AP1913" i="7"/>
  <c r="AP1914" i="7"/>
  <c r="AP1915" i="7"/>
  <c r="AP1916" i="7"/>
  <c r="AP1917" i="7"/>
  <c r="AP1918" i="7"/>
  <c r="AP1919" i="7"/>
  <c r="AP1920" i="7"/>
  <c r="AP1921" i="7"/>
  <c r="AP1922" i="7"/>
  <c r="AP1923" i="7"/>
  <c r="AP1924" i="7"/>
  <c r="AP1925" i="7"/>
  <c r="AP1926" i="7"/>
  <c r="AP1927" i="7"/>
  <c r="AP1928" i="7"/>
  <c r="AP1929" i="7"/>
  <c r="AP1930" i="7"/>
  <c r="AP1931" i="7"/>
  <c r="AP1932" i="7"/>
  <c r="AP1933" i="7"/>
  <c r="AP1934" i="7"/>
  <c r="AP1935" i="7"/>
  <c r="AP1936" i="7"/>
  <c r="AP1937" i="7"/>
  <c r="AP1938" i="7"/>
  <c r="AP1939" i="7"/>
  <c r="AP1940" i="7"/>
  <c r="AP1941" i="7"/>
  <c r="AP1942" i="7"/>
  <c r="AP1943" i="7"/>
  <c r="AP1944" i="7"/>
  <c r="AP1945" i="7"/>
  <c r="AP1946" i="7"/>
  <c r="AP1947" i="7"/>
  <c r="AP1948" i="7"/>
  <c r="AP1949" i="7"/>
  <c r="AP1950" i="7"/>
  <c r="AP1951" i="7"/>
  <c r="AP1952" i="7"/>
  <c r="AP1953" i="7"/>
  <c r="AP1954" i="7"/>
  <c r="AP1955" i="7"/>
  <c r="AP1956" i="7"/>
  <c r="AP1957" i="7"/>
  <c r="AP1958" i="7"/>
  <c r="AP1959" i="7"/>
  <c r="AP1960" i="7"/>
  <c r="AP1961" i="7"/>
  <c r="AP1962" i="7"/>
  <c r="AP1963" i="7"/>
  <c r="AP1964" i="7"/>
  <c r="AP1965" i="7"/>
  <c r="AP1966" i="7"/>
  <c r="AP1967" i="7"/>
  <c r="AP1968" i="7"/>
  <c r="AP1969" i="7"/>
  <c r="AP1970" i="7"/>
  <c r="AP1971" i="7"/>
  <c r="AP1972" i="7"/>
  <c r="AP1973" i="7"/>
  <c r="AP1974" i="7"/>
  <c r="AP1975" i="7"/>
  <c r="AP1976" i="7"/>
  <c r="AP1977" i="7"/>
  <c r="AP1978" i="7"/>
  <c r="AP1979" i="7"/>
  <c r="AP1980" i="7"/>
  <c r="AP1981" i="7"/>
  <c r="AP1982" i="7"/>
  <c r="AP1983" i="7"/>
  <c r="AP1984" i="7"/>
  <c r="AP1985" i="7"/>
  <c r="AP1986" i="7"/>
  <c r="AP1987" i="7"/>
  <c r="AP1988" i="7"/>
  <c r="AP1989" i="7"/>
  <c r="AP1990" i="7"/>
  <c r="AP1991" i="7"/>
  <c r="AP1992" i="7"/>
  <c r="AP1993" i="7"/>
  <c r="AP1994" i="7"/>
  <c r="AP1995" i="7"/>
  <c r="AP1996" i="7"/>
  <c r="AP1997" i="7"/>
  <c r="AP1998" i="7"/>
  <c r="AP1999" i="7"/>
  <c r="AP2000" i="7"/>
  <c r="AO5" i="7"/>
  <c r="AO6" i="7"/>
  <c r="AO7" i="7"/>
  <c r="AO8" i="7"/>
  <c r="AO9" i="7"/>
  <c r="AO10" i="7"/>
  <c r="AO11" i="7"/>
  <c r="AO12" i="7"/>
  <c r="AO13" i="7"/>
  <c r="AO14" i="7"/>
  <c r="AO15" i="7"/>
  <c r="AO16" i="7"/>
  <c r="AO17" i="7"/>
  <c r="AO18" i="7"/>
  <c r="AO19" i="7"/>
  <c r="AO20" i="7"/>
  <c r="AO21" i="7"/>
  <c r="AO22" i="7"/>
  <c r="AO23" i="7"/>
  <c r="AO24" i="7"/>
  <c r="AO25" i="7"/>
  <c r="AO26" i="7"/>
  <c r="AO27" i="7"/>
  <c r="AO28" i="7"/>
  <c r="AO29" i="7"/>
  <c r="AO30" i="7"/>
  <c r="AO31" i="7"/>
  <c r="AO32" i="7"/>
  <c r="AO33" i="7"/>
  <c r="AO34" i="7"/>
  <c r="AO35" i="7"/>
  <c r="AO36" i="7"/>
  <c r="AO37" i="7"/>
  <c r="AO38" i="7"/>
  <c r="AO39" i="7"/>
  <c r="AO40" i="7"/>
  <c r="AO41" i="7"/>
  <c r="AO42" i="7"/>
  <c r="AO43" i="7"/>
  <c r="AO44" i="7"/>
  <c r="AO45" i="7"/>
  <c r="AO46" i="7"/>
  <c r="AO47" i="7"/>
  <c r="AO48" i="7"/>
  <c r="AO49" i="7"/>
  <c r="AO50" i="7"/>
  <c r="AO51" i="7"/>
  <c r="AO52" i="7"/>
  <c r="AO53" i="7"/>
  <c r="AO54" i="7"/>
  <c r="AO55" i="7"/>
  <c r="AO56" i="7"/>
  <c r="AO57" i="7"/>
  <c r="AO58" i="7"/>
  <c r="AO59" i="7"/>
  <c r="AO60" i="7"/>
  <c r="AO61" i="7"/>
  <c r="AO62" i="7"/>
  <c r="AO63" i="7"/>
  <c r="AO64" i="7"/>
  <c r="AO65" i="7"/>
  <c r="AO66" i="7"/>
  <c r="AO67" i="7"/>
  <c r="AO68" i="7"/>
  <c r="AO69" i="7"/>
  <c r="AO70" i="7"/>
  <c r="AO71" i="7"/>
  <c r="AO72" i="7"/>
  <c r="AO73" i="7"/>
  <c r="AO74" i="7"/>
  <c r="AO75" i="7"/>
  <c r="AO76" i="7"/>
  <c r="AO77" i="7"/>
  <c r="AO78" i="7"/>
  <c r="AO79" i="7"/>
  <c r="AO80" i="7"/>
  <c r="AO81" i="7"/>
  <c r="AO82" i="7"/>
  <c r="AO83" i="7"/>
  <c r="AO84" i="7"/>
  <c r="AO85" i="7"/>
  <c r="AO86" i="7"/>
  <c r="AO87" i="7"/>
  <c r="AO88" i="7"/>
  <c r="AO89" i="7"/>
  <c r="AO90" i="7"/>
  <c r="AO91" i="7"/>
  <c r="AO92" i="7"/>
  <c r="AO93" i="7"/>
  <c r="AO94" i="7"/>
  <c r="AO95" i="7"/>
  <c r="AO96" i="7"/>
  <c r="AO97" i="7"/>
  <c r="AO98" i="7"/>
  <c r="AO99" i="7"/>
  <c r="AO100" i="7"/>
  <c r="AO101" i="7"/>
  <c r="AO102" i="7"/>
  <c r="AO103" i="7"/>
  <c r="AO104" i="7"/>
  <c r="AO105" i="7"/>
  <c r="AO106" i="7"/>
  <c r="AO107" i="7"/>
  <c r="AO108" i="7"/>
  <c r="AO109" i="7"/>
  <c r="AO110" i="7"/>
  <c r="AO111" i="7"/>
  <c r="AO112" i="7"/>
  <c r="AO113" i="7"/>
  <c r="AO114" i="7"/>
  <c r="AO115" i="7"/>
  <c r="AO116" i="7"/>
  <c r="AO117" i="7"/>
  <c r="AO118" i="7"/>
  <c r="AO119" i="7"/>
  <c r="AO120" i="7"/>
  <c r="AO121" i="7"/>
  <c r="AO122" i="7"/>
  <c r="AO123" i="7"/>
  <c r="AO124" i="7"/>
  <c r="AO125" i="7"/>
  <c r="AO126" i="7"/>
  <c r="AO127" i="7"/>
  <c r="AO128" i="7"/>
  <c r="AO129" i="7"/>
  <c r="AO130" i="7"/>
  <c r="AO131" i="7"/>
  <c r="AO132" i="7"/>
  <c r="AO133" i="7"/>
  <c r="AO134" i="7"/>
  <c r="AO135" i="7"/>
  <c r="AO136" i="7"/>
  <c r="AO137" i="7"/>
  <c r="AO138" i="7"/>
  <c r="AO139" i="7"/>
  <c r="AO140" i="7"/>
  <c r="AO141" i="7"/>
  <c r="AO142" i="7"/>
  <c r="AO143" i="7"/>
  <c r="AO144" i="7"/>
  <c r="AO145" i="7"/>
  <c r="AO146" i="7"/>
  <c r="AO147" i="7"/>
  <c r="AO148" i="7"/>
  <c r="AO149" i="7"/>
  <c r="AO150" i="7"/>
  <c r="AO151" i="7"/>
  <c r="AO152" i="7"/>
  <c r="AO153" i="7"/>
  <c r="AO154" i="7"/>
  <c r="AO155" i="7"/>
  <c r="AO156" i="7"/>
  <c r="AO157" i="7"/>
  <c r="AO158" i="7"/>
  <c r="AO159" i="7"/>
  <c r="AO160" i="7"/>
  <c r="AO161" i="7"/>
  <c r="AO162" i="7"/>
  <c r="AO163" i="7"/>
  <c r="AO164" i="7"/>
  <c r="AO165" i="7"/>
  <c r="AO166" i="7"/>
  <c r="AO167" i="7"/>
  <c r="AO168" i="7"/>
  <c r="AO169" i="7"/>
  <c r="AO170" i="7"/>
  <c r="AO171" i="7"/>
  <c r="AO172" i="7"/>
  <c r="AO173" i="7"/>
  <c r="AO174" i="7"/>
  <c r="AO175" i="7"/>
  <c r="AO176" i="7"/>
  <c r="AO177" i="7"/>
  <c r="AO178" i="7"/>
  <c r="AO179" i="7"/>
  <c r="AO180" i="7"/>
  <c r="AO181" i="7"/>
  <c r="AO182" i="7"/>
  <c r="AO183" i="7"/>
  <c r="AO184" i="7"/>
  <c r="AO185" i="7"/>
  <c r="AO186" i="7"/>
  <c r="AO187" i="7"/>
  <c r="AO188" i="7"/>
  <c r="AO189" i="7"/>
  <c r="AO190" i="7"/>
  <c r="AO191" i="7"/>
  <c r="AO192" i="7"/>
  <c r="AO193" i="7"/>
  <c r="AO194" i="7"/>
  <c r="AO195" i="7"/>
  <c r="AO196" i="7"/>
  <c r="AO197" i="7"/>
  <c r="AO198" i="7"/>
  <c r="AO199" i="7"/>
  <c r="AO200" i="7"/>
  <c r="AO201" i="7"/>
  <c r="AO202" i="7"/>
  <c r="AO203" i="7"/>
  <c r="AO204" i="7"/>
  <c r="AO205" i="7"/>
  <c r="AO206" i="7"/>
  <c r="AO207" i="7"/>
  <c r="AO208" i="7"/>
  <c r="AO209" i="7"/>
  <c r="AO210" i="7"/>
  <c r="AO211" i="7"/>
  <c r="AO212" i="7"/>
  <c r="AO213" i="7"/>
  <c r="AO214" i="7"/>
  <c r="AO215" i="7"/>
  <c r="AO216" i="7"/>
  <c r="AO217" i="7"/>
  <c r="AO218" i="7"/>
  <c r="AO219" i="7"/>
  <c r="AO220" i="7"/>
  <c r="AO221" i="7"/>
  <c r="AO222" i="7"/>
  <c r="AO223" i="7"/>
  <c r="AO224" i="7"/>
  <c r="AO225" i="7"/>
  <c r="AO226" i="7"/>
  <c r="AO227" i="7"/>
  <c r="AO228" i="7"/>
  <c r="AO229" i="7"/>
  <c r="AO230" i="7"/>
  <c r="AO231" i="7"/>
  <c r="AO232" i="7"/>
  <c r="AO233" i="7"/>
  <c r="AO234" i="7"/>
  <c r="AO235" i="7"/>
  <c r="AO236" i="7"/>
  <c r="AO237" i="7"/>
  <c r="AO238" i="7"/>
  <c r="AO239" i="7"/>
  <c r="AO240" i="7"/>
  <c r="AO241" i="7"/>
  <c r="AO242" i="7"/>
  <c r="AO243" i="7"/>
  <c r="AO244" i="7"/>
  <c r="AO245" i="7"/>
  <c r="AO246" i="7"/>
  <c r="AO247" i="7"/>
  <c r="AO248" i="7"/>
  <c r="AO249" i="7"/>
  <c r="AO250" i="7"/>
  <c r="AO251" i="7"/>
  <c r="AO252" i="7"/>
  <c r="AO253" i="7"/>
  <c r="AO254" i="7"/>
  <c r="AO255" i="7"/>
  <c r="AO256" i="7"/>
  <c r="AO257" i="7"/>
  <c r="AO258" i="7"/>
  <c r="AO259" i="7"/>
  <c r="AO260" i="7"/>
  <c r="AO261" i="7"/>
  <c r="AO262" i="7"/>
  <c r="AO263" i="7"/>
  <c r="AO264" i="7"/>
  <c r="AO265" i="7"/>
  <c r="AO266" i="7"/>
  <c r="AO267" i="7"/>
  <c r="AO268" i="7"/>
  <c r="AO269" i="7"/>
  <c r="AO270" i="7"/>
  <c r="AO271" i="7"/>
  <c r="AO272" i="7"/>
  <c r="AO273" i="7"/>
  <c r="AO274" i="7"/>
  <c r="AO275" i="7"/>
  <c r="AO276" i="7"/>
  <c r="AO277" i="7"/>
  <c r="AO278" i="7"/>
  <c r="AO279" i="7"/>
  <c r="AO280" i="7"/>
  <c r="AO281" i="7"/>
  <c r="AO282" i="7"/>
  <c r="AO283" i="7"/>
  <c r="AO284" i="7"/>
  <c r="AO285" i="7"/>
  <c r="AO286" i="7"/>
  <c r="AO287" i="7"/>
  <c r="AO288" i="7"/>
  <c r="AO289" i="7"/>
  <c r="AO290" i="7"/>
  <c r="AO291" i="7"/>
  <c r="AO292" i="7"/>
  <c r="AO293" i="7"/>
  <c r="AO294" i="7"/>
  <c r="AO295" i="7"/>
  <c r="AO296" i="7"/>
  <c r="AO297" i="7"/>
  <c r="AO298" i="7"/>
  <c r="AO299" i="7"/>
  <c r="AO300" i="7"/>
  <c r="AO301" i="7"/>
  <c r="AO302" i="7"/>
  <c r="AO303" i="7"/>
  <c r="AO304" i="7"/>
  <c r="AO305" i="7"/>
  <c r="AO306" i="7"/>
  <c r="AO307" i="7"/>
  <c r="AO308" i="7"/>
  <c r="AO309" i="7"/>
  <c r="AO310" i="7"/>
  <c r="AO311" i="7"/>
  <c r="AO312" i="7"/>
  <c r="AO313" i="7"/>
  <c r="AO314" i="7"/>
  <c r="AO315" i="7"/>
  <c r="AO316" i="7"/>
  <c r="AO317" i="7"/>
  <c r="AO318" i="7"/>
  <c r="AO319" i="7"/>
  <c r="AO320" i="7"/>
  <c r="AO321" i="7"/>
  <c r="AO322" i="7"/>
  <c r="AO323" i="7"/>
  <c r="AO324" i="7"/>
  <c r="AO325" i="7"/>
  <c r="AO326" i="7"/>
  <c r="AO327" i="7"/>
  <c r="AO328" i="7"/>
  <c r="AO329" i="7"/>
  <c r="AO330" i="7"/>
  <c r="AO331" i="7"/>
  <c r="AO332" i="7"/>
  <c r="AO333" i="7"/>
  <c r="AO334" i="7"/>
  <c r="AO335" i="7"/>
  <c r="AO336" i="7"/>
  <c r="AO337" i="7"/>
  <c r="AO338" i="7"/>
  <c r="AO339" i="7"/>
  <c r="AO340" i="7"/>
  <c r="AO341" i="7"/>
  <c r="AO342" i="7"/>
  <c r="AO343" i="7"/>
  <c r="AO344" i="7"/>
  <c r="AO345" i="7"/>
  <c r="AO346" i="7"/>
  <c r="AO347" i="7"/>
  <c r="AO348" i="7"/>
  <c r="AO349" i="7"/>
  <c r="AO350" i="7"/>
  <c r="AO351" i="7"/>
  <c r="AO352" i="7"/>
  <c r="AO353" i="7"/>
  <c r="AO354" i="7"/>
  <c r="AO355" i="7"/>
  <c r="AO356" i="7"/>
  <c r="AO357" i="7"/>
  <c r="AO358" i="7"/>
  <c r="AO359" i="7"/>
  <c r="AO360" i="7"/>
  <c r="AO361" i="7"/>
  <c r="AO362" i="7"/>
  <c r="AO363" i="7"/>
  <c r="AO364" i="7"/>
  <c r="AO365" i="7"/>
  <c r="AO366" i="7"/>
  <c r="AO367" i="7"/>
  <c r="AO368" i="7"/>
  <c r="AO369" i="7"/>
  <c r="AO370" i="7"/>
  <c r="AO371" i="7"/>
  <c r="AO372" i="7"/>
  <c r="AO373" i="7"/>
  <c r="AO374" i="7"/>
  <c r="AO375" i="7"/>
  <c r="AO376" i="7"/>
  <c r="AO377" i="7"/>
  <c r="AO378" i="7"/>
  <c r="AO379" i="7"/>
  <c r="AO380" i="7"/>
  <c r="AO381" i="7"/>
  <c r="AO382" i="7"/>
  <c r="AO383" i="7"/>
  <c r="AO384" i="7"/>
  <c r="AO385" i="7"/>
  <c r="AO386" i="7"/>
  <c r="AO387" i="7"/>
  <c r="AO388" i="7"/>
  <c r="AO389" i="7"/>
  <c r="AO390" i="7"/>
  <c r="AO391" i="7"/>
  <c r="AO392" i="7"/>
  <c r="AO393" i="7"/>
  <c r="AO394" i="7"/>
  <c r="AO395" i="7"/>
  <c r="AO396" i="7"/>
  <c r="AO397" i="7"/>
  <c r="AO398" i="7"/>
  <c r="AO399" i="7"/>
  <c r="AO400" i="7"/>
  <c r="AO401" i="7"/>
  <c r="AO402" i="7"/>
  <c r="AO403" i="7"/>
  <c r="AO404" i="7"/>
  <c r="AO405" i="7"/>
  <c r="AO406" i="7"/>
  <c r="AO407" i="7"/>
  <c r="AO408" i="7"/>
  <c r="AO409" i="7"/>
  <c r="AO410" i="7"/>
  <c r="AO411" i="7"/>
  <c r="AO412" i="7"/>
  <c r="AO413" i="7"/>
  <c r="AO414" i="7"/>
  <c r="AO415" i="7"/>
  <c r="AO416" i="7"/>
  <c r="AO417" i="7"/>
  <c r="AO418" i="7"/>
  <c r="AO419" i="7"/>
  <c r="AO420" i="7"/>
  <c r="AO421" i="7"/>
  <c r="AO422" i="7"/>
  <c r="AO423" i="7"/>
  <c r="AO424" i="7"/>
  <c r="AO425" i="7"/>
  <c r="AO426" i="7"/>
  <c r="AO427" i="7"/>
  <c r="AO428" i="7"/>
  <c r="AO429" i="7"/>
  <c r="AO430" i="7"/>
  <c r="AO431" i="7"/>
  <c r="AO432" i="7"/>
  <c r="AO433" i="7"/>
  <c r="AO434" i="7"/>
  <c r="AO435" i="7"/>
  <c r="AO436" i="7"/>
  <c r="AO437" i="7"/>
  <c r="AO438" i="7"/>
  <c r="AO439" i="7"/>
  <c r="AO440" i="7"/>
  <c r="AO441" i="7"/>
  <c r="AO442" i="7"/>
  <c r="AO443" i="7"/>
  <c r="AO444" i="7"/>
  <c r="AO445" i="7"/>
  <c r="AO446" i="7"/>
  <c r="AO447" i="7"/>
  <c r="AO448" i="7"/>
  <c r="AO449" i="7"/>
  <c r="AO450" i="7"/>
  <c r="AO451" i="7"/>
  <c r="AO452" i="7"/>
  <c r="AO453" i="7"/>
  <c r="AO454" i="7"/>
  <c r="AO455" i="7"/>
  <c r="AO456" i="7"/>
  <c r="AO457" i="7"/>
  <c r="AO458" i="7"/>
  <c r="AO459" i="7"/>
  <c r="AO460" i="7"/>
  <c r="AO461" i="7"/>
  <c r="AO462" i="7"/>
  <c r="AO463" i="7"/>
  <c r="AO464" i="7"/>
  <c r="AO465" i="7"/>
  <c r="AO466" i="7"/>
  <c r="AO467" i="7"/>
  <c r="AO468" i="7"/>
  <c r="AO469" i="7"/>
  <c r="AO470" i="7"/>
  <c r="AO471" i="7"/>
  <c r="AO472" i="7"/>
  <c r="AO473" i="7"/>
  <c r="AO474" i="7"/>
  <c r="AO475" i="7"/>
  <c r="AO476" i="7"/>
  <c r="AO477" i="7"/>
  <c r="AO478" i="7"/>
  <c r="AO479" i="7"/>
  <c r="AO480" i="7"/>
  <c r="AO481" i="7"/>
  <c r="AO482" i="7"/>
  <c r="AO483" i="7"/>
  <c r="AO484" i="7"/>
  <c r="AO485" i="7"/>
  <c r="AO486" i="7"/>
  <c r="AO487" i="7"/>
  <c r="AO488" i="7"/>
  <c r="AO489" i="7"/>
  <c r="AO490" i="7"/>
  <c r="AO491" i="7"/>
  <c r="AO492" i="7"/>
  <c r="AO493" i="7"/>
  <c r="AO494" i="7"/>
  <c r="AO495" i="7"/>
  <c r="AO496" i="7"/>
  <c r="AO497" i="7"/>
  <c r="AO498" i="7"/>
  <c r="AO499" i="7"/>
  <c r="AO500" i="7"/>
  <c r="AO501" i="7"/>
  <c r="AO502" i="7"/>
  <c r="AO503" i="7"/>
  <c r="AO504" i="7"/>
  <c r="AO505" i="7"/>
  <c r="AO506" i="7"/>
  <c r="AO507" i="7"/>
  <c r="AO508" i="7"/>
  <c r="AO509" i="7"/>
  <c r="AO510" i="7"/>
  <c r="AO511" i="7"/>
  <c r="AO512" i="7"/>
  <c r="AO513" i="7"/>
  <c r="AO514" i="7"/>
  <c r="AO515" i="7"/>
  <c r="AO516" i="7"/>
  <c r="AO517" i="7"/>
  <c r="AO518" i="7"/>
  <c r="AO519" i="7"/>
  <c r="AO520" i="7"/>
  <c r="AO521" i="7"/>
  <c r="AO522" i="7"/>
  <c r="AO523" i="7"/>
  <c r="AO524" i="7"/>
  <c r="AO525" i="7"/>
  <c r="AO526" i="7"/>
  <c r="AO527" i="7"/>
  <c r="AO528" i="7"/>
  <c r="AO529" i="7"/>
  <c r="AO530" i="7"/>
  <c r="AO531" i="7"/>
  <c r="AO532" i="7"/>
  <c r="AO533" i="7"/>
  <c r="AO534" i="7"/>
  <c r="AO535" i="7"/>
  <c r="AO536" i="7"/>
  <c r="AO537" i="7"/>
  <c r="AO538" i="7"/>
  <c r="AO539" i="7"/>
  <c r="AO540" i="7"/>
  <c r="AO541" i="7"/>
  <c r="AO542" i="7"/>
  <c r="AO543" i="7"/>
  <c r="AO544" i="7"/>
  <c r="AO545" i="7"/>
  <c r="AO546" i="7"/>
  <c r="AO547" i="7"/>
  <c r="AO548" i="7"/>
  <c r="AO549" i="7"/>
  <c r="AO550" i="7"/>
  <c r="AO551" i="7"/>
  <c r="AO552" i="7"/>
  <c r="AO553" i="7"/>
  <c r="AO554" i="7"/>
  <c r="AO555" i="7"/>
  <c r="AO556" i="7"/>
  <c r="AO557" i="7"/>
  <c r="AO558" i="7"/>
  <c r="AO559" i="7"/>
  <c r="AO560" i="7"/>
  <c r="AO561" i="7"/>
  <c r="AO562" i="7"/>
  <c r="AO563" i="7"/>
  <c r="AO564" i="7"/>
  <c r="AO565" i="7"/>
  <c r="AO566" i="7"/>
  <c r="AO567" i="7"/>
  <c r="AO568" i="7"/>
  <c r="AO569" i="7"/>
  <c r="AO570" i="7"/>
  <c r="AO571" i="7"/>
  <c r="AO572" i="7"/>
  <c r="AO573" i="7"/>
  <c r="AO574" i="7"/>
  <c r="AO575" i="7"/>
  <c r="AO576" i="7"/>
  <c r="AO577" i="7"/>
  <c r="AO578" i="7"/>
  <c r="AO579" i="7"/>
  <c r="AO580" i="7"/>
  <c r="AO581" i="7"/>
  <c r="AO582" i="7"/>
  <c r="AO583" i="7"/>
  <c r="AO584" i="7"/>
  <c r="AO585" i="7"/>
  <c r="AO586" i="7"/>
  <c r="AO587" i="7"/>
  <c r="AO588" i="7"/>
  <c r="AO589" i="7"/>
  <c r="AO590" i="7"/>
  <c r="AO591" i="7"/>
  <c r="AO592" i="7"/>
  <c r="AO593" i="7"/>
  <c r="AO594" i="7"/>
  <c r="AO595" i="7"/>
  <c r="AO596" i="7"/>
  <c r="AO597" i="7"/>
  <c r="AO598" i="7"/>
  <c r="AO599" i="7"/>
  <c r="AO600" i="7"/>
  <c r="AO601" i="7"/>
  <c r="AO602" i="7"/>
  <c r="AO603" i="7"/>
  <c r="AO604" i="7"/>
  <c r="AO605" i="7"/>
  <c r="AO606" i="7"/>
  <c r="AO607" i="7"/>
  <c r="AO608" i="7"/>
  <c r="AO609" i="7"/>
  <c r="AO610" i="7"/>
  <c r="AO611" i="7"/>
  <c r="AO612" i="7"/>
  <c r="AO613" i="7"/>
  <c r="AO614" i="7"/>
  <c r="AO615" i="7"/>
  <c r="AO616" i="7"/>
  <c r="AO617" i="7"/>
  <c r="AO618" i="7"/>
  <c r="AO619" i="7"/>
  <c r="AO620" i="7"/>
  <c r="AO621" i="7"/>
  <c r="AO622" i="7"/>
  <c r="AO623" i="7"/>
  <c r="AO624" i="7"/>
  <c r="AO625" i="7"/>
  <c r="AO626" i="7"/>
  <c r="AO627" i="7"/>
  <c r="AO628" i="7"/>
  <c r="AO629" i="7"/>
  <c r="AO630" i="7"/>
  <c r="AO631" i="7"/>
  <c r="AO632" i="7"/>
  <c r="AO633" i="7"/>
  <c r="AO634" i="7"/>
  <c r="AO635" i="7"/>
  <c r="AO636" i="7"/>
  <c r="AO637" i="7"/>
  <c r="AO638" i="7"/>
  <c r="AO639" i="7"/>
  <c r="AO640" i="7"/>
  <c r="AO641" i="7"/>
  <c r="AO642" i="7"/>
  <c r="AO643" i="7"/>
  <c r="AO644" i="7"/>
  <c r="AO645" i="7"/>
  <c r="AO646" i="7"/>
  <c r="AO647" i="7"/>
  <c r="AO648" i="7"/>
  <c r="AO649" i="7"/>
  <c r="AO650" i="7"/>
  <c r="AO651" i="7"/>
  <c r="AO652" i="7"/>
  <c r="AO653" i="7"/>
  <c r="AO654" i="7"/>
  <c r="AO655" i="7"/>
  <c r="AO656" i="7"/>
  <c r="AO657" i="7"/>
  <c r="AO658" i="7"/>
  <c r="AO659" i="7"/>
  <c r="AO660" i="7"/>
  <c r="AO661" i="7"/>
  <c r="AO662" i="7"/>
  <c r="AO663" i="7"/>
  <c r="AO664" i="7"/>
  <c r="AO665" i="7"/>
  <c r="AO666" i="7"/>
  <c r="AO667" i="7"/>
  <c r="AO668" i="7"/>
  <c r="AO669" i="7"/>
  <c r="AO670" i="7"/>
  <c r="AO671" i="7"/>
  <c r="AO672" i="7"/>
  <c r="AO673" i="7"/>
  <c r="AO674" i="7"/>
  <c r="AO675" i="7"/>
  <c r="AO676" i="7"/>
  <c r="AO677" i="7"/>
  <c r="AO678" i="7"/>
  <c r="AO679" i="7"/>
  <c r="AO680" i="7"/>
  <c r="AO681" i="7"/>
  <c r="AO682" i="7"/>
  <c r="AO683" i="7"/>
  <c r="AO684" i="7"/>
  <c r="AO685" i="7"/>
  <c r="AO686" i="7"/>
  <c r="AO687" i="7"/>
  <c r="AO688" i="7"/>
  <c r="AO689" i="7"/>
  <c r="AO690" i="7"/>
  <c r="AO691" i="7"/>
  <c r="AO692" i="7"/>
  <c r="AO693" i="7"/>
  <c r="AO694" i="7"/>
  <c r="AO695" i="7"/>
  <c r="AO696" i="7"/>
  <c r="AO697" i="7"/>
  <c r="AO698" i="7"/>
  <c r="AO699" i="7"/>
  <c r="AO700" i="7"/>
  <c r="AO701" i="7"/>
  <c r="AO702" i="7"/>
  <c r="AO703" i="7"/>
  <c r="AO704" i="7"/>
  <c r="AO705" i="7"/>
  <c r="AO706" i="7"/>
  <c r="AO707" i="7"/>
  <c r="AO708" i="7"/>
  <c r="AO709" i="7"/>
  <c r="AO710" i="7"/>
  <c r="AO711" i="7"/>
  <c r="AO712" i="7"/>
  <c r="AO713" i="7"/>
  <c r="AO714" i="7"/>
  <c r="AO715" i="7"/>
  <c r="AO716" i="7"/>
  <c r="AO717" i="7"/>
  <c r="AO718" i="7"/>
  <c r="AO719" i="7"/>
  <c r="AO720" i="7"/>
  <c r="AO721" i="7"/>
  <c r="AO722" i="7"/>
  <c r="AO723" i="7"/>
  <c r="AO724" i="7"/>
  <c r="AO725" i="7"/>
  <c r="AO726" i="7"/>
  <c r="AO727" i="7"/>
  <c r="AO728" i="7"/>
  <c r="AO729" i="7"/>
  <c r="AO730" i="7"/>
  <c r="AO731" i="7"/>
  <c r="AO732" i="7"/>
  <c r="AO733" i="7"/>
  <c r="AO734" i="7"/>
  <c r="AO735" i="7"/>
  <c r="AO736" i="7"/>
  <c r="AO737" i="7"/>
  <c r="AO738" i="7"/>
  <c r="AO739" i="7"/>
  <c r="AO740" i="7"/>
  <c r="AO741" i="7"/>
  <c r="AO742" i="7"/>
  <c r="AO743" i="7"/>
  <c r="AO744" i="7"/>
  <c r="AO745" i="7"/>
  <c r="AO746" i="7"/>
  <c r="AO747" i="7"/>
  <c r="AO748" i="7"/>
  <c r="AO749" i="7"/>
  <c r="AO750" i="7"/>
  <c r="AO751" i="7"/>
  <c r="AO752" i="7"/>
  <c r="AO753" i="7"/>
  <c r="AO754" i="7"/>
  <c r="AO755" i="7"/>
  <c r="AO756" i="7"/>
  <c r="AO757" i="7"/>
  <c r="AO758" i="7"/>
  <c r="AO759" i="7"/>
  <c r="AO760" i="7"/>
  <c r="AO761" i="7"/>
  <c r="AO762" i="7"/>
  <c r="AO763" i="7"/>
  <c r="AO764" i="7"/>
  <c r="AO765" i="7"/>
  <c r="AO766" i="7"/>
  <c r="AO767" i="7"/>
  <c r="AO768" i="7"/>
  <c r="AO769" i="7"/>
  <c r="AO770" i="7"/>
  <c r="AO771" i="7"/>
  <c r="AO772" i="7"/>
  <c r="AO773" i="7"/>
  <c r="AO774" i="7"/>
  <c r="AO775" i="7"/>
  <c r="AO776" i="7"/>
  <c r="AO777" i="7"/>
  <c r="AO778" i="7"/>
  <c r="AO779" i="7"/>
  <c r="AO780" i="7"/>
  <c r="AO781" i="7"/>
  <c r="AO782" i="7"/>
  <c r="AO783" i="7"/>
  <c r="AO784" i="7"/>
  <c r="AO785" i="7"/>
  <c r="AO786" i="7"/>
  <c r="AO787" i="7"/>
  <c r="AO788" i="7"/>
  <c r="AO789" i="7"/>
  <c r="AO790" i="7"/>
  <c r="AO791" i="7"/>
  <c r="AO792" i="7"/>
  <c r="AO793" i="7"/>
  <c r="AO794" i="7"/>
  <c r="AO795" i="7"/>
  <c r="AO796" i="7"/>
  <c r="AO797" i="7"/>
  <c r="AO798" i="7"/>
  <c r="AO799" i="7"/>
  <c r="AO800" i="7"/>
  <c r="AO801" i="7"/>
  <c r="AO802" i="7"/>
  <c r="AO803" i="7"/>
  <c r="AO804" i="7"/>
  <c r="AO805" i="7"/>
  <c r="AO806" i="7"/>
  <c r="AO807" i="7"/>
  <c r="AO808" i="7"/>
  <c r="AO809" i="7"/>
  <c r="AO810" i="7"/>
  <c r="AO811" i="7"/>
  <c r="AO812" i="7"/>
  <c r="AO813" i="7"/>
  <c r="AO814" i="7"/>
  <c r="AO815" i="7"/>
  <c r="AO816" i="7"/>
  <c r="AO817" i="7"/>
  <c r="AO818" i="7"/>
  <c r="AO819" i="7"/>
  <c r="AO820" i="7"/>
  <c r="AO821" i="7"/>
  <c r="AO822" i="7"/>
  <c r="AO823" i="7"/>
  <c r="AO824" i="7"/>
  <c r="AO825" i="7"/>
  <c r="AO826" i="7"/>
  <c r="AO827" i="7"/>
  <c r="AO828" i="7"/>
  <c r="AO829" i="7"/>
  <c r="AO830" i="7"/>
  <c r="AO831" i="7"/>
  <c r="AO832" i="7"/>
  <c r="AO833" i="7"/>
  <c r="AO834" i="7"/>
  <c r="AO835" i="7"/>
  <c r="AO836" i="7"/>
  <c r="AO837" i="7"/>
  <c r="AO838" i="7"/>
  <c r="AO839" i="7"/>
  <c r="AO840" i="7"/>
  <c r="AO841" i="7"/>
  <c r="AO842" i="7"/>
  <c r="AO843" i="7"/>
  <c r="AO844" i="7"/>
  <c r="AO845" i="7"/>
  <c r="AO846" i="7"/>
  <c r="AO847" i="7"/>
  <c r="AO848" i="7"/>
  <c r="AO849" i="7"/>
  <c r="AO850" i="7"/>
  <c r="AO851" i="7"/>
  <c r="AO852" i="7"/>
  <c r="AO853" i="7"/>
  <c r="AO854" i="7"/>
  <c r="AO855" i="7"/>
  <c r="AO856" i="7"/>
  <c r="AO857" i="7"/>
  <c r="AO858" i="7"/>
  <c r="AO859" i="7"/>
  <c r="AO860" i="7"/>
  <c r="AO861" i="7"/>
  <c r="AO862" i="7"/>
  <c r="AO863" i="7"/>
  <c r="AO864" i="7"/>
  <c r="AO865" i="7"/>
  <c r="AO866" i="7"/>
  <c r="AO867" i="7"/>
  <c r="AO868" i="7"/>
  <c r="AO869" i="7"/>
  <c r="AO870" i="7"/>
  <c r="AO871" i="7"/>
  <c r="AO872" i="7"/>
  <c r="AO873" i="7"/>
  <c r="AO874" i="7"/>
  <c r="AO875" i="7"/>
  <c r="AO876" i="7"/>
  <c r="AO877" i="7"/>
  <c r="AO878" i="7"/>
  <c r="AO879" i="7"/>
  <c r="AO880" i="7"/>
  <c r="AO881" i="7"/>
  <c r="AO882" i="7"/>
  <c r="AO883" i="7"/>
  <c r="AO884" i="7"/>
  <c r="AO885" i="7"/>
  <c r="AO886" i="7"/>
  <c r="AO887" i="7"/>
  <c r="AO888" i="7"/>
  <c r="AO889" i="7"/>
  <c r="AO890" i="7"/>
  <c r="AO891" i="7"/>
  <c r="AO892" i="7"/>
  <c r="AO893" i="7"/>
  <c r="AO894" i="7"/>
  <c r="AO895" i="7"/>
  <c r="AO896" i="7"/>
  <c r="AO897" i="7"/>
  <c r="AO898" i="7"/>
  <c r="AO899" i="7"/>
  <c r="AO900" i="7"/>
  <c r="AO901" i="7"/>
  <c r="AO902" i="7"/>
  <c r="AO903" i="7"/>
  <c r="AO904" i="7"/>
  <c r="AO905" i="7"/>
  <c r="AO906" i="7"/>
  <c r="AO907" i="7"/>
  <c r="AO908" i="7"/>
  <c r="AO909" i="7"/>
  <c r="AO910" i="7"/>
  <c r="AO911" i="7"/>
  <c r="AO912" i="7"/>
  <c r="AO913" i="7"/>
  <c r="AO914" i="7"/>
  <c r="AO915" i="7"/>
  <c r="AO916" i="7"/>
  <c r="AO917" i="7"/>
  <c r="AO918" i="7"/>
  <c r="AO919" i="7"/>
  <c r="AO920" i="7"/>
  <c r="AO921" i="7"/>
  <c r="AO922" i="7"/>
  <c r="AO923" i="7"/>
  <c r="AO924" i="7"/>
  <c r="AO925" i="7"/>
  <c r="AO926" i="7"/>
  <c r="AO927" i="7"/>
  <c r="AO928" i="7"/>
  <c r="AO929" i="7"/>
  <c r="AO930" i="7"/>
  <c r="AO931" i="7"/>
  <c r="AO932" i="7"/>
  <c r="AO933" i="7"/>
  <c r="AO934" i="7"/>
  <c r="AO935" i="7"/>
  <c r="AO936" i="7"/>
  <c r="AO937" i="7"/>
  <c r="AO938" i="7"/>
  <c r="AO939" i="7"/>
  <c r="AO940" i="7"/>
  <c r="AO941" i="7"/>
  <c r="AO942" i="7"/>
  <c r="AO943" i="7"/>
  <c r="AO944" i="7"/>
  <c r="AO945" i="7"/>
  <c r="AO946" i="7"/>
  <c r="AO947" i="7"/>
  <c r="AO948" i="7"/>
  <c r="AO949" i="7"/>
  <c r="AO950" i="7"/>
  <c r="AO951" i="7"/>
  <c r="AO952" i="7"/>
  <c r="AO953" i="7"/>
  <c r="AO954" i="7"/>
  <c r="AO955" i="7"/>
  <c r="AO956" i="7"/>
  <c r="AO957" i="7"/>
  <c r="AO958" i="7"/>
  <c r="AO959" i="7"/>
  <c r="AO960" i="7"/>
  <c r="AO961" i="7"/>
  <c r="AO962" i="7"/>
  <c r="AO963" i="7"/>
  <c r="AO964" i="7"/>
  <c r="AO965" i="7"/>
  <c r="AO966" i="7"/>
  <c r="AO967" i="7"/>
  <c r="AO968" i="7"/>
  <c r="AO969" i="7"/>
  <c r="AO970" i="7"/>
  <c r="AO971" i="7"/>
  <c r="AO972" i="7"/>
  <c r="AO973" i="7"/>
  <c r="AO974" i="7"/>
  <c r="AO975" i="7"/>
  <c r="AO976" i="7"/>
  <c r="AO977" i="7"/>
  <c r="AO978" i="7"/>
  <c r="AO979" i="7"/>
  <c r="AO980" i="7"/>
  <c r="AO981" i="7"/>
  <c r="AO982" i="7"/>
  <c r="AO983" i="7"/>
  <c r="AO984" i="7"/>
  <c r="AO985" i="7"/>
  <c r="AO986" i="7"/>
  <c r="AO987" i="7"/>
  <c r="AO988" i="7"/>
  <c r="AO989" i="7"/>
  <c r="AO990" i="7"/>
  <c r="AO991" i="7"/>
  <c r="AO992" i="7"/>
  <c r="AO993" i="7"/>
  <c r="AO994" i="7"/>
  <c r="AO995" i="7"/>
  <c r="AO996" i="7"/>
  <c r="AO997" i="7"/>
  <c r="AO998" i="7"/>
  <c r="AO999" i="7"/>
  <c r="AO1000" i="7"/>
  <c r="AO1001" i="7"/>
  <c r="AO1002" i="7"/>
  <c r="AO1003" i="7"/>
  <c r="AO1004" i="7"/>
  <c r="AO1005" i="7"/>
  <c r="AO1006" i="7"/>
  <c r="AO1007" i="7"/>
  <c r="AO1008" i="7"/>
  <c r="AO1009" i="7"/>
  <c r="AO1010" i="7"/>
  <c r="AO1011" i="7"/>
  <c r="AO1012" i="7"/>
  <c r="AO1013" i="7"/>
  <c r="AO1014" i="7"/>
  <c r="AO1015" i="7"/>
  <c r="AO1016" i="7"/>
  <c r="AO1017" i="7"/>
  <c r="AO1018" i="7"/>
  <c r="AO1019" i="7"/>
  <c r="AO1020" i="7"/>
  <c r="AO1021" i="7"/>
  <c r="AO1022" i="7"/>
  <c r="AO1023" i="7"/>
  <c r="AO1024" i="7"/>
  <c r="AO1025" i="7"/>
  <c r="AO1026" i="7"/>
  <c r="AO1027" i="7"/>
  <c r="AO1028" i="7"/>
  <c r="AO1029" i="7"/>
  <c r="AO1030" i="7"/>
  <c r="AO1031" i="7"/>
  <c r="AO1032" i="7"/>
  <c r="AO1033" i="7"/>
  <c r="AO1034" i="7"/>
  <c r="AO1035" i="7"/>
  <c r="AO1036" i="7"/>
  <c r="AO1037" i="7"/>
  <c r="AO1038" i="7"/>
  <c r="AO1039" i="7"/>
  <c r="AO1040" i="7"/>
  <c r="AO1041" i="7"/>
  <c r="AO1042" i="7"/>
  <c r="AO1043" i="7"/>
  <c r="AO1044" i="7"/>
  <c r="AO1045" i="7"/>
  <c r="AO1046" i="7"/>
  <c r="AO1047" i="7"/>
  <c r="AO1048" i="7"/>
  <c r="AO1049" i="7"/>
  <c r="AO1050" i="7"/>
  <c r="AO1051" i="7"/>
  <c r="AO1052" i="7"/>
  <c r="AO1053" i="7"/>
  <c r="AO1054" i="7"/>
  <c r="AO1055" i="7"/>
  <c r="AO1056" i="7"/>
  <c r="AO1057" i="7"/>
  <c r="AO1058" i="7"/>
  <c r="AO1059" i="7"/>
  <c r="AO1060" i="7"/>
  <c r="AO1061" i="7"/>
  <c r="AO1062" i="7"/>
  <c r="AO1063" i="7"/>
  <c r="AO1064" i="7"/>
  <c r="AO1065" i="7"/>
  <c r="AO1066" i="7"/>
  <c r="AO1067" i="7"/>
  <c r="AO1068" i="7"/>
  <c r="AO1069" i="7"/>
  <c r="AO1070" i="7"/>
  <c r="AO1071" i="7"/>
  <c r="AO1072" i="7"/>
  <c r="AO1073" i="7"/>
  <c r="AO1074" i="7"/>
  <c r="AO1075" i="7"/>
  <c r="AO1076" i="7"/>
  <c r="AO1077" i="7"/>
  <c r="AO1078" i="7"/>
  <c r="AO1079" i="7"/>
  <c r="AO1080" i="7"/>
  <c r="AO1081" i="7"/>
  <c r="AO1082" i="7"/>
  <c r="AO1083" i="7"/>
  <c r="AO1084" i="7"/>
  <c r="AO1085" i="7"/>
  <c r="AO1086" i="7"/>
  <c r="AO1087" i="7"/>
  <c r="AO1088" i="7"/>
  <c r="AO1089" i="7"/>
  <c r="AO1090" i="7"/>
  <c r="AO1091" i="7"/>
  <c r="AO1092" i="7"/>
  <c r="AO1093" i="7"/>
  <c r="AO1094" i="7"/>
  <c r="AO1095" i="7"/>
  <c r="AO1096" i="7"/>
  <c r="AO1097" i="7"/>
  <c r="AO1098" i="7"/>
  <c r="AO1099" i="7"/>
  <c r="AO1100" i="7"/>
  <c r="AO1101" i="7"/>
  <c r="AO1102" i="7"/>
  <c r="AO1103" i="7"/>
  <c r="AO1104" i="7"/>
  <c r="AO1105" i="7"/>
  <c r="AO1106" i="7"/>
  <c r="AO1107" i="7"/>
  <c r="AO1108" i="7"/>
  <c r="AO1109" i="7"/>
  <c r="AO1110" i="7"/>
  <c r="AO1111" i="7"/>
  <c r="AO1112" i="7"/>
  <c r="AO1113" i="7"/>
  <c r="AO1114" i="7"/>
  <c r="AO1115" i="7"/>
  <c r="AO1116" i="7"/>
  <c r="AO1117" i="7"/>
  <c r="AO1118" i="7"/>
  <c r="AO1119" i="7"/>
  <c r="AO1120" i="7"/>
  <c r="AO1121" i="7"/>
  <c r="AO1122" i="7"/>
  <c r="AO1123" i="7"/>
  <c r="AO1124" i="7"/>
  <c r="AO1125" i="7"/>
  <c r="AO1126" i="7"/>
  <c r="AO1127" i="7"/>
  <c r="AO1128" i="7"/>
  <c r="AO1129" i="7"/>
  <c r="AO1130" i="7"/>
  <c r="AO1131" i="7"/>
  <c r="AO1132" i="7"/>
  <c r="AO1133" i="7"/>
  <c r="AO1134" i="7"/>
  <c r="AO1135" i="7"/>
  <c r="AO1136" i="7"/>
  <c r="AO1137" i="7"/>
  <c r="AO1138" i="7"/>
  <c r="AO1139" i="7"/>
  <c r="AO1140" i="7"/>
  <c r="AO1141" i="7"/>
  <c r="AO1142" i="7"/>
  <c r="AO1143" i="7"/>
  <c r="AO1144" i="7"/>
  <c r="AO1145" i="7"/>
  <c r="AO1146" i="7"/>
  <c r="AO1147" i="7"/>
  <c r="AO1148" i="7"/>
  <c r="AO1149" i="7"/>
  <c r="AO1150" i="7"/>
  <c r="AO1151" i="7"/>
  <c r="AO1152" i="7"/>
  <c r="AO1153" i="7"/>
  <c r="AO1154" i="7"/>
  <c r="AO1155" i="7"/>
  <c r="AO1156" i="7"/>
  <c r="AO1157" i="7"/>
  <c r="AO1158" i="7"/>
  <c r="AO1159" i="7"/>
  <c r="AO1160" i="7"/>
  <c r="AO1161" i="7"/>
  <c r="AO1162" i="7"/>
  <c r="AO1163" i="7"/>
  <c r="AO1164" i="7"/>
  <c r="AO1165" i="7"/>
  <c r="AO1166" i="7"/>
  <c r="AO1167" i="7"/>
  <c r="AO1168" i="7"/>
  <c r="AO1169" i="7"/>
  <c r="AO1170" i="7"/>
  <c r="AO1171" i="7"/>
  <c r="AO1172" i="7"/>
  <c r="AO1173" i="7"/>
  <c r="AO1174" i="7"/>
  <c r="AO1175" i="7"/>
  <c r="AO1176" i="7"/>
  <c r="AO1177" i="7"/>
  <c r="AO1178" i="7"/>
  <c r="AO1179" i="7"/>
  <c r="AO1180" i="7"/>
  <c r="AO1181" i="7"/>
  <c r="AO1182" i="7"/>
  <c r="AO1183" i="7"/>
  <c r="AO1184" i="7"/>
  <c r="AO1185" i="7"/>
  <c r="AO1186" i="7"/>
  <c r="AO1187" i="7"/>
  <c r="AO1188" i="7"/>
  <c r="AO1189" i="7"/>
  <c r="AO1190" i="7"/>
  <c r="AO1191" i="7"/>
  <c r="AO1192" i="7"/>
  <c r="AO1193" i="7"/>
  <c r="AO1194" i="7"/>
  <c r="AO1195" i="7"/>
  <c r="AO1196" i="7"/>
  <c r="AO1197" i="7"/>
  <c r="AO1198" i="7"/>
  <c r="AO1199" i="7"/>
  <c r="AO1200" i="7"/>
  <c r="AO1201" i="7"/>
  <c r="AO1202" i="7"/>
  <c r="AO1203" i="7"/>
  <c r="AO1204" i="7"/>
  <c r="AO1205" i="7"/>
  <c r="AO1206" i="7"/>
  <c r="AO1207" i="7"/>
  <c r="AO1208" i="7"/>
  <c r="AO1209" i="7"/>
  <c r="AO1210" i="7"/>
  <c r="AO1211" i="7"/>
  <c r="AO1212" i="7"/>
  <c r="AO1213" i="7"/>
  <c r="AO1214" i="7"/>
  <c r="AO1215" i="7"/>
  <c r="AO1216" i="7"/>
  <c r="AO1217" i="7"/>
  <c r="AO1218" i="7"/>
  <c r="AO1219" i="7"/>
  <c r="AO1220" i="7"/>
  <c r="AO1221" i="7"/>
  <c r="AO1222" i="7"/>
  <c r="AO1223" i="7"/>
  <c r="AO1224" i="7"/>
  <c r="AO1225" i="7"/>
  <c r="AO1226" i="7"/>
  <c r="AO1227" i="7"/>
  <c r="AO1228" i="7"/>
  <c r="AO1229" i="7"/>
  <c r="AO1230" i="7"/>
  <c r="AO1231" i="7"/>
  <c r="AO1232" i="7"/>
  <c r="AO1233" i="7"/>
  <c r="AO1234" i="7"/>
  <c r="AO1235" i="7"/>
  <c r="AO1236" i="7"/>
  <c r="AO1237" i="7"/>
  <c r="AO1238" i="7"/>
  <c r="AO1239" i="7"/>
  <c r="AO1240" i="7"/>
  <c r="AO1241" i="7"/>
  <c r="AO1242" i="7"/>
  <c r="AO1243" i="7"/>
  <c r="AO1244" i="7"/>
  <c r="AO1245" i="7"/>
  <c r="AO1246" i="7"/>
  <c r="AO1247" i="7"/>
  <c r="AO1248" i="7"/>
  <c r="AO1249" i="7"/>
  <c r="AO1250" i="7"/>
  <c r="AO1251" i="7"/>
  <c r="AO1252" i="7"/>
  <c r="AO1253" i="7"/>
  <c r="AO1254" i="7"/>
  <c r="AO1255" i="7"/>
  <c r="AO1256" i="7"/>
  <c r="AO1257" i="7"/>
  <c r="AO1258" i="7"/>
  <c r="AO1259" i="7"/>
  <c r="AO1260" i="7"/>
  <c r="AO1261" i="7"/>
  <c r="AO1262" i="7"/>
  <c r="AO1263" i="7"/>
  <c r="AO1264" i="7"/>
  <c r="AO1265" i="7"/>
  <c r="AO1266" i="7"/>
  <c r="AO1267" i="7"/>
  <c r="AO1268" i="7"/>
  <c r="AO1269" i="7"/>
  <c r="AO1270" i="7"/>
  <c r="AO1271" i="7"/>
  <c r="AO1272" i="7"/>
  <c r="AO1273" i="7"/>
  <c r="AO1274" i="7"/>
  <c r="AO1275" i="7"/>
  <c r="AO1276" i="7"/>
  <c r="AO1277" i="7"/>
  <c r="AO1278" i="7"/>
  <c r="AO1279" i="7"/>
  <c r="AO1280" i="7"/>
  <c r="AO1281" i="7"/>
  <c r="AO1282" i="7"/>
  <c r="AO1283" i="7"/>
  <c r="AO1284" i="7"/>
  <c r="AO1285" i="7"/>
  <c r="AO1286" i="7"/>
  <c r="AO1287" i="7"/>
  <c r="AO1288" i="7"/>
  <c r="AO1289" i="7"/>
  <c r="AO1290" i="7"/>
  <c r="AO1291" i="7"/>
  <c r="AO1292" i="7"/>
  <c r="AO1293" i="7"/>
  <c r="AO1294" i="7"/>
  <c r="AO1295" i="7"/>
  <c r="AO1296" i="7"/>
  <c r="AO1297" i="7"/>
  <c r="AO1298" i="7"/>
  <c r="AO1299" i="7"/>
  <c r="AO1300" i="7"/>
  <c r="AO1301" i="7"/>
  <c r="AO1302" i="7"/>
  <c r="AO1303" i="7"/>
  <c r="AO1304" i="7"/>
  <c r="AO1305" i="7"/>
  <c r="AO1306" i="7"/>
  <c r="AO1307" i="7"/>
  <c r="AO1308" i="7"/>
  <c r="AO1309" i="7"/>
  <c r="AO1310" i="7"/>
  <c r="AO1311" i="7"/>
  <c r="AO1312" i="7"/>
  <c r="AO1313" i="7"/>
  <c r="AO1314" i="7"/>
  <c r="AO1315" i="7"/>
  <c r="AO1316" i="7"/>
  <c r="AO1317" i="7"/>
  <c r="AO1318" i="7"/>
  <c r="AO1319" i="7"/>
  <c r="AO1320" i="7"/>
  <c r="AO1321" i="7"/>
  <c r="AO1322" i="7"/>
  <c r="AO1323" i="7"/>
  <c r="AO1324" i="7"/>
  <c r="AO1325" i="7"/>
  <c r="AO1326" i="7"/>
  <c r="AO1327" i="7"/>
  <c r="AO1328" i="7"/>
  <c r="AO1329" i="7"/>
  <c r="AO1330" i="7"/>
  <c r="AO1331" i="7"/>
  <c r="AO1332" i="7"/>
  <c r="AO1333" i="7"/>
  <c r="AO1334" i="7"/>
  <c r="AO1335" i="7"/>
  <c r="AO1336" i="7"/>
  <c r="AO1337" i="7"/>
  <c r="AO1338" i="7"/>
  <c r="AO1339" i="7"/>
  <c r="AO1340" i="7"/>
  <c r="AO1341" i="7"/>
  <c r="AO1342" i="7"/>
  <c r="AO1343" i="7"/>
  <c r="AO1344" i="7"/>
  <c r="AO1345" i="7"/>
  <c r="AO1346" i="7"/>
  <c r="AO1347" i="7"/>
  <c r="AO1348" i="7"/>
  <c r="AO1349" i="7"/>
  <c r="AO1350" i="7"/>
  <c r="AO1351" i="7"/>
  <c r="AO1352" i="7"/>
  <c r="AO1353" i="7"/>
  <c r="AO1354" i="7"/>
  <c r="AO1355" i="7"/>
  <c r="AO1356" i="7"/>
  <c r="AO1357" i="7"/>
  <c r="AO1358" i="7"/>
  <c r="AO1359" i="7"/>
  <c r="AO1360" i="7"/>
  <c r="AO1361" i="7"/>
  <c r="AO1362" i="7"/>
  <c r="AO1363" i="7"/>
  <c r="AO1364" i="7"/>
  <c r="AO1365" i="7"/>
  <c r="AO1366" i="7"/>
  <c r="AO1367" i="7"/>
  <c r="AO1368" i="7"/>
  <c r="AO1369" i="7"/>
  <c r="AO1370" i="7"/>
  <c r="AO1371" i="7"/>
  <c r="AO1372" i="7"/>
  <c r="AO1373" i="7"/>
  <c r="AO1374" i="7"/>
  <c r="AO1375" i="7"/>
  <c r="AO1376" i="7"/>
  <c r="AO1377" i="7"/>
  <c r="AO1378" i="7"/>
  <c r="AO1379" i="7"/>
  <c r="AO1380" i="7"/>
  <c r="AO1381" i="7"/>
  <c r="AO1382" i="7"/>
  <c r="AO1383" i="7"/>
  <c r="AO1384" i="7"/>
  <c r="AO1385" i="7"/>
  <c r="AO1386" i="7"/>
  <c r="AO1387" i="7"/>
  <c r="AO1388" i="7"/>
  <c r="AO1389" i="7"/>
  <c r="AO1390" i="7"/>
  <c r="AO1391" i="7"/>
  <c r="AO1392" i="7"/>
  <c r="AO1393" i="7"/>
  <c r="AO1394" i="7"/>
  <c r="AO1395" i="7"/>
  <c r="AO1396" i="7"/>
  <c r="AO1397" i="7"/>
  <c r="AO1398" i="7"/>
  <c r="AO1399" i="7"/>
  <c r="AO1400" i="7"/>
  <c r="AO1401" i="7"/>
  <c r="AO1402" i="7"/>
  <c r="AO1403" i="7"/>
  <c r="AO1404" i="7"/>
  <c r="AO1405" i="7"/>
  <c r="AO1406" i="7"/>
  <c r="AO1407" i="7"/>
  <c r="AO1408" i="7"/>
  <c r="AO1409" i="7"/>
  <c r="AO1410" i="7"/>
  <c r="AO1411" i="7"/>
  <c r="AO1412" i="7"/>
  <c r="AO1413" i="7"/>
  <c r="AO1414" i="7"/>
  <c r="AO1415" i="7"/>
  <c r="AO1416" i="7"/>
  <c r="AO1417" i="7"/>
  <c r="AO1418" i="7"/>
  <c r="AO1419" i="7"/>
  <c r="AO1420" i="7"/>
  <c r="AO1421" i="7"/>
  <c r="AO1422" i="7"/>
  <c r="AO1423" i="7"/>
  <c r="AO1424" i="7"/>
  <c r="AO1425" i="7"/>
  <c r="AO1426" i="7"/>
  <c r="AO1427" i="7"/>
  <c r="AO1428" i="7"/>
  <c r="AO1429" i="7"/>
  <c r="AO1430" i="7"/>
  <c r="AO1431" i="7"/>
  <c r="AO1432" i="7"/>
  <c r="AO1433" i="7"/>
  <c r="AO1434" i="7"/>
  <c r="AO1435" i="7"/>
  <c r="AO1436" i="7"/>
  <c r="AO1437" i="7"/>
  <c r="AO1438" i="7"/>
  <c r="AO1439" i="7"/>
  <c r="AO1440" i="7"/>
  <c r="AO1441" i="7"/>
  <c r="AO1442" i="7"/>
  <c r="AO1443" i="7"/>
  <c r="AO1444" i="7"/>
  <c r="AO1445" i="7"/>
  <c r="AO1446" i="7"/>
  <c r="AO1447" i="7"/>
  <c r="AO1448" i="7"/>
  <c r="AO1449" i="7"/>
  <c r="AO1450" i="7"/>
  <c r="AO1451" i="7"/>
  <c r="AO1452" i="7"/>
  <c r="AO1453" i="7"/>
  <c r="AO1454" i="7"/>
  <c r="AO1455" i="7"/>
  <c r="AO1456" i="7"/>
  <c r="AO1457" i="7"/>
  <c r="AO1458" i="7"/>
  <c r="AO1459" i="7"/>
  <c r="AO1460" i="7"/>
  <c r="AO1461" i="7"/>
  <c r="AO1462" i="7"/>
  <c r="AO1463" i="7"/>
  <c r="AO1464" i="7"/>
  <c r="AO1465" i="7"/>
  <c r="AO1466" i="7"/>
  <c r="AO1467" i="7"/>
  <c r="AO1468" i="7"/>
  <c r="AO1469" i="7"/>
  <c r="AO1470" i="7"/>
  <c r="AO1471" i="7"/>
  <c r="AO1472" i="7"/>
  <c r="AO1473" i="7"/>
  <c r="AO1474" i="7"/>
  <c r="AO1475" i="7"/>
  <c r="AO1476" i="7"/>
  <c r="AO1477" i="7"/>
  <c r="AO1478" i="7"/>
  <c r="AO1479" i="7"/>
  <c r="AO1480" i="7"/>
  <c r="AO1481" i="7"/>
  <c r="AO1482" i="7"/>
  <c r="AO1483" i="7"/>
  <c r="AO1484" i="7"/>
  <c r="AO1485" i="7"/>
  <c r="AO1486" i="7"/>
  <c r="AO1487" i="7"/>
  <c r="AO1488" i="7"/>
  <c r="AO1489" i="7"/>
  <c r="AO1490" i="7"/>
  <c r="AO1491" i="7"/>
  <c r="AO1492" i="7"/>
  <c r="AO1493" i="7"/>
  <c r="AO1494" i="7"/>
  <c r="AO1495" i="7"/>
  <c r="AO1496" i="7"/>
  <c r="AO1497" i="7"/>
  <c r="AO1498" i="7"/>
  <c r="AO1499" i="7"/>
  <c r="AO1500" i="7"/>
  <c r="AO1501" i="7"/>
  <c r="AO1502" i="7"/>
  <c r="AO1503" i="7"/>
  <c r="AO1504" i="7"/>
  <c r="AO1505" i="7"/>
  <c r="AO1506" i="7"/>
  <c r="AO1507" i="7"/>
  <c r="AO1508" i="7"/>
  <c r="AO1509" i="7"/>
  <c r="AO1510" i="7"/>
  <c r="AO1511" i="7"/>
  <c r="AO1512" i="7"/>
  <c r="AO1513" i="7"/>
  <c r="AO1514" i="7"/>
  <c r="AO1515" i="7"/>
  <c r="AO1516" i="7"/>
  <c r="AO1517" i="7"/>
  <c r="AO1518" i="7"/>
  <c r="AO1519" i="7"/>
  <c r="AO1520" i="7"/>
  <c r="AO1521" i="7"/>
  <c r="AO1522" i="7"/>
  <c r="AO1523" i="7"/>
  <c r="AO1524" i="7"/>
  <c r="AO1525" i="7"/>
  <c r="AO1526" i="7"/>
  <c r="AO1527" i="7"/>
  <c r="AO1528" i="7"/>
  <c r="AO1529" i="7"/>
  <c r="AO1530" i="7"/>
  <c r="AO1531" i="7"/>
  <c r="AO1532" i="7"/>
  <c r="AO1533" i="7"/>
  <c r="AO1534" i="7"/>
  <c r="AO1535" i="7"/>
  <c r="AO1536" i="7"/>
  <c r="AO1537" i="7"/>
  <c r="AO1538" i="7"/>
  <c r="AO1539" i="7"/>
  <c r="AO1540" i="7"/>
  <c r="AO1541" i="7"/>
  <c r="AO1542" i="7"/>
  <c r="AO1543" i="7"/>
  <c r="AO1544" i="7"/>
  <c r="AO1545" i="7"/>
  <c r="AO1546" i="7"/>
  <c r="AO1547" i="7"/>
  <c r="AO1548" i="7"/>
  <c r="AO1549" i="7"/>
  <c r="AO1550" i="7"/>
  <c r="AO1551" i="7"/>
  <c r="AO1552" i="7"/>
  <c r="AO1553" i="7"/>
  <c r="AO1554" i="7"/>
  <c r="AO1555" i="7"/>
  <c r="AO1556" i="7"/>
  <c r="AO1557" i="7"/>
  <c r="AO1558" i="7"/>
  <c r="AO1559" i="7"/>
  <c r="AO1560" i="7"/>
  <c r="AO1561" i="7"/>
  <c r="AO1562" i="7"/>
  <c r="AO1563" i="7"/>
  <c r="AO1564" i="7"/>
  <c r="AO1565" i="7"/>
  <c r="AO1566" i="7"/>
  <c r="AO1567" i="7"/>
  <c r="AO1568" i="7"/>
  <c r="AO1569" i="7"/>
  <c r="AO1570" i="7"/>
  <c r="AO1571" i="7"/>
  <c r="AO1572" i="7"/>
  <c r="AO1573" i="7"/>
  <c r="AO1574" i="7"/>
  <c r="AO1575" i="7"/>
  <c r="AO1576" i="7"/>
  <c r="AO1577" i="7"/>
  <c r="AO1578" i="7"/>
  <c r="AO1579" i="7"/>
  <c r="AO1580" i="7"/>
  <c r="AO1581" i="7"/>
  <c r="AO1582" i="7"/>
  <c r="AO1583" i="7"/>
  <c r="AO1584" i="7"/>
  <c r="AO1585" i="7"/>
  <c r="AO1586" i="7"/>
  <c r="AO1587" i="7"/>
  <c r="AO1588" i="7"/>
  <c r="AO1589" i="7"/>
  <c r="AO1590" i="7"/>
  <c r="AO1591" i="7"/>
  <c r="AO1592" i="7"/>
  <c r="AO1593" i="7"/>
  <c r="AO1594" i="7"/>
  <c r="AO1595" i="7"/>
  <c r="AO1596" i="7"/>
  <c r="AO1597" i="7"/>
  <c r="AO1598" i="7"/>
  <c r="AO1599" i="7"/>
  <c r="AO1600" i="7"/>
  <c r="AO1601" i="7"/>
  <c r="AO1602" i="7"/>
  <c r="AO1603" i="7"/>
  <c r="AO1604" i="7"/>
  <c r="AO1605" i="7"/>
  <c r="AO1606" i="7"/>
  <c r="AO1607" i="7"/>
  <c r="AO1608" i="7"/>
  <c r="AO1609" i="7"/>
  <c r="AO1610" i="7"/>
  <c r="AO1611" i="7"/>
  <c r="AO1612" i="7"/>
  <c r="AO1613" i="7"/>
  <c r="AO1614" i="7"/>
  <c r="AO1615" i="7"/>
  <c r="AO1616" i="7"/>
  <c r="AO1617" i="7"/>
  <c r="AO1618" i="7"/>
  <c r="AO1619" i="7"/>
  <c r="AO1620" i="7"/>
  <c r="AO1621" i="7"/>
  <c r="AO1622" i="7"/>
  <c r="AO1623" i="7"/>
  <c r="AO1624" i="7"/>
  <c r="AO1625" i="7"/>
  <c r="AO1626" i="7"/>
  <c r="AO1627" i="7"/>
  <c r="AO1628" i="7"/>
  <c r="AO1629" i="7"/>
  <c r="AO1630" i="7"/>
  <c r="AO1631" i="7"/>
  <c r="AO1632" i="7"/>
  <c r="AO1633" i="7"/>
  <c r="AO1634" i="7"/>
  <c r="AO1635" i="7"/>
  <c r="AO1636" i="7"/>
  <c r="AO1637" i="7"/>
  <c r="AO1638" i="7"/>
  <c r="AO1639" i="7"/>
  <c r="AO1640" i="7"/>
  <c r="AO1641" i="7"/>
  <c r="AO1642" i="7"/>
  <c r="AO1643" i="7"/>
  <c r="AO1644" i="7"/>
  <c r="AO1645" i="7"/>
  <c r="AO1646" i="7"/>
  <c r="AO1647" i="7"/>
  <c r="AO1648" i="7"/>
  <c r="AO1649" i="7"/>
  <c r="AO1650" i="7"/>
  <c r="AO1651" i="7"/>
  <c r="AO1652" i="7"/>
  <c r="AO1653" i="7"/>
  <c r="AO1654" i="7"/>
  <c r="AO1655" i="7"/>
  <c r="AO1656" i="7"/>
  <c r="AO1657" i="7"/>
  <c r="AO1658" i="7"/>
  <c r="AO1659" i="7"/>
  <c r="AO1660" i="7"/>
  <c r="AO1661" i="7"/>
  <c r="AO1662" i="7"/>
  <c r="AO1663" i="7"/>
  <c r="AO1664" i="7"/>
  <c r="AO1665" i="7"/>
  <c r="AO1666" i="7"/>
  <c r="AO1667" i="7"/>
  <c r="AO1668" i="7"/>
  <c r="AO1669" i="7"/>
  <c r="AO1670" i="7"/>
  <c r="AO1671" i="7"/>
  <c r="AO1672" i="7"/>
  <c r="AO1673" i="7"/>
  <c r="AO1674" i="7"/>
  <c r="AO1675" i="7"/>
  <c r="AO1676" i="7"/>
  <c r="AO1677" i="7"/>
  <c r="AO1678" i="7"/>
  <c r="AO1679" i="7"/>
  <c r="AO1680" i="7"/>
  <c r="AO1681" i="7"/>
  <c r="AO1682" i="7"/>
  <c r="AO1683" i="7"/>
  <c r="AO1684" i="7"/>
  <c r="AO1685" i="7"/>
  <c r="AO1686" i="7"/>
  <c r="AO1687" i="7"/>
  <c r="AO1688" i="7"/>
  <c r="AO1689" i="7"/>
  <c r="AO1690" i="7"/>
  <c r="AO1691" i="7"/>
  <c r="AO1692" i="7"/>
  <c r="AO1693" i="7"/>
  <c r="AO1694" i="7"/>
  <c r="AO1695" i="7"/>
  <c r="AO1696" i="7"/>
  <c r="AO1697" i="7"/>
  <c r="AO1698" i="7"/>
  <c r="AO1699" i="7"/>
  <c r="AO1700" i="7"/>
  <c r="AO1701" i="7"/>
  <c r="AO1702" i="7"/>
  <c r="AO1703" i="7"/>
  <c r="AO1704" i="7"/>
  <c r="AO1705" i="7"/>
  <c r="AO1706" i="7"/>
  <c r="AO1707" i="7"/>
  <c r="AO1708" i="7"/>
  <c r="AO1709" i="7"/>
  <c r="AO1710" i="7"/>
  <c r="AO1711" i="7"/>
  <c r="AO1712" i="7"/>
  <c r="AO1713" i="7"/>
  <c r="AO1714" i="7"/>
  <c r="AO1715" i="7"/>
  <c r="AO1716" i="7"/>
  <c r="AO1717" i="7"/>
  <c r="AO1718" i="7"/>
  <c r="AO1719" i="7"/>
  <c r="AO1720" i="7"/>
  <c r="AO1721" i="7"/>
  <c r="AO1722" i="7"/>
  <c r="AO1723" i="7"/>
  <c r="AO1724" i="7"/>
  <c r="AO1725" i="7"/>
  <c r="AO1726" i="7"/>
  <c r="AO1727" i="7"/>
  <c r="AO1728" i="7"/>
  <c r="AO1729" i="7"/>
  <c r="AO1730" i="7"/>
  <c r="AO1731" i="7"/>
  <c r="AO1732" i="7"/>
  <c r="AO1733" i="7"/>
  <c r="AO1734" i="7"/>
  <c r="AO1735" i="7"/>
  <c r="AO1736" i="7"/>
  <c r="AO1737" i="7"/>
  <c r="AO1738" i="7"/>
  <c r="AO1739" i="7"/>
  <c r="AO1740" i="7"/>
  <c r="AO1741" i="7"/>
  <c r="AO1742" i="7"/>
  <c r="AO1743" i="7"/>
  <c r="AO1744" i="7"/>
  <c r="AO1745" i="7"/>
  <c r="AO1746" i="7"/>
  <c r="AO1747" i="7"/>
  <c r="AO1748" i="7"/>
  <c r="AO1749" i="7"/>
  <c r="AO1750" i="7"/>
  <c r="AO1751" i="7"/>
  <c r="AO1752" i="7"/>
  <c r="AO1753" i="7"/>
  <c r="AO1754" i="7"/>
  <c r="AO1755" i="7"/>
  <c r="AO1756" i="7"/>
  <c r="AO1757" i="7"/>
  <c r="AO1758" i="7"/>
  <c r="AO1759" i="7"/>
  <c r="AO1760" i="7"/>
  <c r="AO1761" i="7"/>
  <c r="AO1762" i="7"/>
  <c r="AO1763" i="7"/>
  <c r="AO1764" i="7"/>
  <c r="AO1765" i="7"/>
  <c r="AO1766" i="7"/>
  <c r="AO1767" i="7"/>
  <c r="AO1768" i="7"/>
  <c r="AO1769" i="7"/>
  <c r="AO1770" i="7"/>
  <c r="AO1771" i="7"/>
  <c r="AO1772" i="7"/>
  <c r="AO1773" i="7"/>
  <c r="AO1774" i="7"/>
  <c r="AO1775" i="7"/>
  <c r="AO1776" i="7"/>
  <c r="AO1777" i="7"/>
  <c r="AO1778" i="7"/>
  <c r="AO1779" i="7"/>
  <c r="AO1780" i="7"/>
  <c r="AO1781" i="7"/>
  <c r="AO1782" i="7"/>
  <c r="AO1783" i="7"/>
  <c r="AO1784" i="7"/>
  <c r="AO1785" i="7"/>
  <c r="AO1786" i="7"/>
  <c r="AO1787" i="7"/>
  <c r="AO1788" i="7"/>
  <c r="AO1789" i="7"/>
  <c r="AO1790" i="7"/>
  <c r="AO1791" i="7"/>
  <c r="AO1792" i="7"/>
  <c r="AO1793" i="7"/>
  <c r="AO1794" i="7"/>
  <c r="AO1795" i="7"/>
  <c r="AO1796" i="7"/>
  <c r="AO1797" i="7"/>
  <c r="AO1798" i="7"/>
  <c r="AO1799" i="7"/>
  <c r="AO1800" i="7"/>
  <c r="AO1801" i="7"/>
  <c r="AO1802" i="7"/>
  <c r="AO1803" i="7"/>
  <c r="AO1804" i="7"/>
  <c r="AO1805" i="7"/>
  <c r="AO1806" i="7"/>
  <c r="AO1807" i="7"/>
  <c r="AO1808" i="7"/>
  <c r="AO1809" i="7"/>
  <c r="AO1810" i="7"/>
  <c r="AO1811" i="7"/>
  <c r="AO1812" i="7"/>
  <c r="AO1813" i="7"/>
  <c r="AO1814" i="7"/>
  <c r="AO1815" i="7"/>
  <c r="AO1816" i="7"/>
  <c r="AO1817" i="7"/>
  <c r="AO1818" i="7"/>
  <c r="AO1819" i="7"/>
  <c r="AO1820" i="7"/>
  <c r="AO1821" i="7"/>
  <c r="AO1822" i="7"/>
  <c r="AO1823" i="7"/>
  <c r="AO1824" i="7"/>
  <c r="AO1825" i="7"/>
  <c r="AO1826" i="7"/>
  <c r="AO1827" i="7"/>
  <c r="AO1828" i="7"/>
  <c r="AO1829" i="7"/>
  <c r="AO1830" i="7"/>
  <c r="AO1831" i="7"/>
  <c r="AO1832" i="7"/>
  <c r="AO1833" i="7"/>
  <c r="AO1834" i="7"/>
  <c r="AO1835" i="7"/>
  <c r="AO1836" i="7"/>
  <c r="AO1837" i="7"/>
  <c r="AO1838" i="7"/>
  <c r="AO1839" i="7"/>
  <c r="AO1840" i="7"/>
  <c r="AO1841" i="7"/>
  <c r="AO1842" i="7"/>
  <c r="AO1843" i="7"/>
  <c r="AO1844" i="7"/>
  <c r="AO1845" i="7"/>
  <c r="AO1846" i="7"/>
  <c r="AO1847" i="7"/>
  <c r="AO1848" i="7"/>
  <c r="AO1849" i="7"/>
  <c r="AO1850" i="7"/>
  <c r="AO1851" i="7"/>
  <c r="AO1852" i="7"/>
  <c r="AO1853" i="7"/>
  <c r="AO1854" i="7"/>
  <c r="AO1855" i="7"/>
  <c r="AO1856" i="7"/>
  <c r="AO1857" i="7"/>
  <c r="AO1858" i="7"/>
  <c r="AO1859" i="7"/>
  <c r="AO1860" i="7"/>
  <c r="AO1861" i="7"/>
  <c r="AO1862" i="7"/>
  <c r="AO1863" i="7"/>
  <c r="AO1864" i="7"/>
  <c r="AO1865" i="7"/>
  <c r="AO1866" i="7"/>
  <c r="AO1867" i="7"/>
  <c r="AO1868" i="7"/>
  <c r="AO1869" i="7"/>
  <c r="AO1870" i="7"/>
  <c r="AO1871" i="7"/>
  <c r="AO1872" i="7"/>
  <c r="AO1873" i="7"/>
  <c r="AO1874" i="7"/>
  <c r="AO1875" i="7"/>
  <c r="AO1876" i="7"/>
  <c r="AO1877" i="7"/>
  <c r="AO1878" i="7"/>
  <c r="AO1879" i="7"/>
  <c r="AO1880" i="7"/>
  <c r="AO1881" i="7"/>
  <c r="AO1882" i="7"/>
  <c r="AO1883" i="7"/>
  <c r="AO1884" i="7"/>
  <c r="AO1885" i="7"/>
  <c r="AO1886" i="7"/>
  <c r="AO1887" i="7"/>
  <c r="AO1888" i="7"/>
  <c r="AO1889" i="7"/>
  <c r="AO1890" i="7"/>
  <c r="AO1891" i="7"/>
  <c r="AO1892" i="7"/>
  <c r="AO1893" i="7"/>
  <c r="AO1894" i="7"/>
  <c r="AO1895" i="7"/>
  <c r="AO1896" i="7"/>
  <c r="AO1897" i="7"/>
  <c r="AO1898" i="7"/>
  <c r="AO1899" i="7"/>
  <c r="AO1900" i="7"/>
  <c r="AO1901" i="7"/>
  <c r="AO1902" i="7"/>
  <c r="AO1903" i="7"/>
  <c r="AO1904" i="7"/>
  <c r="AO1905" i="7"/>
  <c r="AO1906" i="7"/>
  <c r="AO1907" i="7"/>
  <c r="AO1908" i="7"/>
  <c r="AO1909" i="7"/>
  <c r="AO1910" i="7"/>
  <c r="AO1911" i="7"/>
  <c r="AO1912" i="7"/>
  <c r="AO1913" i="7"/>
  <c r="AO1914" i="7"/>
  <c r="AO1915" i="7"/>
  <c r="AO1916" i="7"/>
  <c r="AO1917" i="7"/>
  <c r="AO1918" i="7"/>
  <c r="AO1919" i="7"/>
  <c r="AO1920" i="7"/>
  <c r="AO1921" i="7"/>
  <c r="AO1922" i="7"/>
  <c r="AO1923" i="7"/>
  <c r="AO1924" i="7"/>
  <c r="AO1925" i="7"/>
  <c r="AO1926" i="7"/>
  <c r="AO1927" i="7"/>
  <c r="AO1928" i="7"/>
  <c r="AO1929" i="7"/>
  <c r="AO1930" i="7"/>
  <c r="AO1931" i="7"/>
  <c r="AO1932" i="7"/>
  <c r="AO1933" i="7"/>
  <c r="AO1934" i="7"/>
  <c r="AO1935" i="7"/>
  <c r="AO1936" i="7"/>
  <c r="AO1937" i="7"/>
  <c r="AO1938" i="7"/>
  <c r="AO1939" i="7"/>
  <c r="AO1940" i="7"/>
  <c r="AO1941" i="7"/>
  <c r="AO1942" i="7"/>
  <c r="AO1943" i="7"/>
  <c r="AO1944" i="7"/>
  <c r="AO1945" i="7"/>
  <c r="AO1946" i="7"/>
  <c r="AO1947" i="7"/>
  <c r="AO1948" i="7"/>
  <c r="AO1949" i="7"/>
  <c r="AO1950" i="7"/>
  <c r="AO1951" i="7"/>
  <c r="AO1952" i="7"/>
  <c r="AO1953" i="7"/>
  <c r="AO1954" i="7"/>
  <c r="AO1955" i="7"/>
  <c r="AO1956" i="7"/>
  <c r="AO1957" i="7"/>
  <c r="AO1958" i="7"/>
  <c r="AO1959" i="7"/>
  <c r="AO1960" i="7"/>
  <c r="AO1961" i="7"/>
  <c r="AO1962" i="7"/>
  <c r="AO1963" i="7"/>
  <c r="AO1964" i="7"/>
  <c r="AO1965" i="7"/>
  <c r="AO1966" i="7"/>
  <c r="AO1967" i="7"/>
  <c r="AO1968" i="7"/>
  <c r="AO1969" i="7"/>
  <c r="AO1970" i="7"/>
  <c r="AO1971" i="7"/>
  <c r="AO1972" i="7"/>
  <c r="AO1973" i="7"/>
  <c r="AO1974" i="7"/>
  <c r="AO1975" i="7"/>
  <c r="AO1976" i="7"/>
  <c r="AO1977" i="7"/>
  <c r="AO1978" i="7"/>
  <c r="AO1979" i="7"/>
  <c r="AO1980" i="7"/>
  <c r="AO1981" i="7"/>
  <c r="AO1982" i="7"/>
  <c r="AO1983" i="7"/>
  <c r="AO1984" i="7"/>
  <c r="AO1985" i="7"/>
  <c r="AO1986" i="7"/>
  <c r="AO1987" i="7"/>
  <c r="AO1988" i="7"/>
  <c r="AO1989" i="7"/>
  <c r="AO1990" i="7"/>
  <c r="AO1991" i="7"/>
  <c r="AO1992" i="7"/>
  <c r="AO1993" i="7"/>
  <c r="AO1994" i="7"/>
  <c r="AO1995" i="7"/>
  <c r="AO1996" i="7"/>
  <c r="AO1997" i="7"/>
  <c r="AO1998" i="7"/>
  <c r="AO1999" i="7"/>
  <c r="AO2000" i="7"/>
  <c r="AR4" i="7"/>
  <c r="AQ4" i="7"/>
  <c r="AP4" i="7"/>
  <c r="AO4" i="7"/>
  <c r="AN5" i="7"/>
  <c r="AN6" i="7"/>
  <c r="AN7" i="7"/>
  <c r="AN8" i="7"/>
  <c r="AN9" i="7"/>
  <c r="AN10" i="7"/>
  <c r="AN11" i="7"/>
  <c r="AN12" i="7"/>
  <c r="AN13" i="7"/>
  <c r="AN14" i="7"/>
  <c r="AN15" i="7"/>
  <c r="AN16" i="7"/>
  <c r="AN17" i="7"/>
  <c r="AN18" i="7"/>
  <c r="AN19" i="7"/>
  <c r="AN20" i="7"/>
  <c r="AN21" i="7"/>
  <c r="AN22" i="7"/>
  <c r="AN23" i="7"/>
  <c r="AN24" i="7"/>
  <c r="AN25" i="7"/>
  <c r="AN26" i="7"/>
  <c r="AN27" i="7"/>
  <c r="AN28" i="7"/>
  <c r="AN29" i="7"/>
  <c r="AN30" i="7"/>
  <c r="AN31" i="7"/>
  <c r="AN32" i="7"/>
  <c r="AN33" i="7"/>
  <c r="AN34" i="7"/>
  <c r="AN35" i="7"/>
  <c r="AN36" i="7"/>
  <c r="AN37" i="7"/>
  <c r="AN38" i="7"/>
  <c r="AN39" i="7"/>
  <c r="AN40" i="7"/>
  <c r="AN41" i="7"/>
  <c r="AN42" i="7"/>
  <c r="AN43" i="7"/>
  <c r="AN44" i="7"/>
  <c r="AN45" i="7"/>
  <c r="AN46" i="7"/>
  <c r="AN47" i="7"/>
  <c r="AN48" i="7"/>
  <c r="AN49" i="7"/>
  <c r="AN50" i="7"/>
  <c r="AN51" i="7"/>
  <c r="AN52" i="7"/>
  <c r="AN53" i="7"/>
  <c r="AN54" i="7"/>
  <c r="AN55" i="7"/>
  <c r="AN56" i="7"/>
  <c r="AN57" i="7"/>
  <c r="AN58" i="7"/>
  <c r="AN59" i="7"/>
  <c r="AN60" i="7"/>
  <c r="AN61" i="7"/>
  <c r="AN62" i="7"/>
  <c r="AN63" i="7"/>
  <c r="AN64" i="7"/>
  <c r="AN65" i="7"/>
  <c r="AN66" i="7"/>
  <c r="AN67" i="7"/>
  <c r="AN68" i="7"/>
  <c r="AN69" i="7"/>
  <c r="AN70" i="7"/>
  <c r="AN71" i="7"/>
  <c r="AN72" i="7"/>
  <c r="AN73" i="7"/>
  <c r="AN74" i="7"/>
  <c r="AN75" i="7"/>
  <c r="AN76" i="7"/>
  <c r="AN77" i="7"/>
  <c r="AN78" i="7"/>
  <c r="AN79" i="7"/>
  <c r="AN80" i="7"/>
  <c r="AN81" i="7"/>
  <c r="AN82" i="7"/>
  <c r="AN83" i="7"/>
  <c r="AN84" i="7"/>
  <c r="AN85" i="7"/>
  <c r="AN86" i="7"/>
  <c r="AN87" i="7"/>
  <c r="AN88" i="7"/>
  <c r="AN89" i="7"/>
  <c r="AN90" i="7"/>
  <c r="AN91" i="7"/>
  <c r="AN92" i="7"/>
  <c r="AN93" i="7"/>
  <c r="AN94" i="7"/>
  <c r="AN95" i="7"/>
  <c r="AN96" i="7"/>
  <c r="AN97" i="7"/>
  <c r="AN98" i="7"/>
  <c r="AN99" i="7"/>
  <c r="AN100" i="7"/>
  <c r="AN101" i="7"/>
  <c r="AN102" i="7"/>
  <c r="AN103" i="7"/>
  <c r="AN104" i="7"/>
  <c r="AN105" i="7"/>
  <c r="AN106" i="7"/>
  <c r="AN107" i="7"/>
  <c r="AN108" i="7"/>
  <c r="AN109" i="7"/>
  <c r="AN110" i="7"/>
  <c r="AN111" i="7"/>
  <c r="AN112" i="7"/>
  <c r="AN113" i="7"/>
  <c r="AN114" i="7"/>
  <c r="AN115" i="7"/>
  <c r="AN116" i="7"/>
  <c r="AN117" i="7"/>
  <c r="AN118" i="7"/>
  <c r="AN119" i="7"/>
  <c r="AN120" i="7"/>
  <c r="AN121" i="7"/>
  <c r="AN122" i="7"/>
  <c r="AN123" i="7"/>
  <c r="AN124" i="7"/>
  <c r="AN125" i="7"/>
  <c r="AN126" i="7"/>
  <c r="AN127" i="7"/>
  <c r="AN128" i="7"/>
  <c r="AN129" i="7"/>
  <c r="AN130" i="7"/>
  <c r="AN131" i="7"/>
  <c r="AN132" i="7"/>
  <c r="AN133" i="7"/>
  <c r="AN134" i="7"/>
  <c r="AN135" i="7"/>
  <c r="AN136" i="7"/>
  <c r="AN137" i="7"/>
  <c r="AN138" i="7"/>
  <c r="AN139" i="7"/>
  <c r="AN140" i="7"/>
  <c r="AN141" i="7"/>
  <c r="AN142" i="7"/>
  <c r="AN143" i="7"/>
  <c r="AN144" i="7"/>
  <c r="AN145" i="7"/>
  <c r="AN146" i="7"/>
  <c r="AN147" i="7"/>
  <c r="AN148" i="7"/>
  <c r="AN149" i="7"/>
  <c r="AN150" i="7"/>
  <c r="AN151" i="7"/>
  <c r="AN152" i="7"/>
  <c r="AN153" i="7"/>
  <c r="AN154" i="7"/>
  <c r="AN155" i="7"/>
  <c r="AN156" i="7"/>
  <c r="AN157" i="7"/>
  <c r="AN158" i="7"/>
  <c r="AN159" i="7"/>
  <c r="AN160" i="7"/>
  <c r="AN161" i="7"/>
  <c r="AN162" i="7"/>
  <c r="AN163" i="7"/>
  <c r="AN164" i="7"/>
  <c r="AN165" i="7"/>
  <c r="AN166" i="7"/>
  <c r="AN167" i="7"/>
  <c r="AN168" i="7"/>
  <c r="AN169" i="7"/>
  <c r="AN170" i="7"/>
  <c r="AN171" i="7"/>
  <c r="AN172" i="7"/>
  <c r="AN173" i="7"/>
  <c r="AN174" i="7"/>
  <c r="AN175" i="7"/>
  <c r="AN176" i="7"/>
  <c r="AN177" i="7"/>
  <c r="AN178" i="7"/>
  <c r="AN179" i="7"/>
  <c r="AN180" i="7"/>
  <c r="AN181" i="7"/>
  <c r="AN182" i="7"/>
  <c r="AN183" i="7"/>
  <c r="AN184" i="7"/>
  <c r="AN185" i="7"/>
  <c r="AN186" i="7"/>
  <c r="AN187" i="7"/>
  <c r="AN188" i="7"/>
  <c r="AN189" i="7"/>
  <c r="AN190" i="7"/>
  <c r="AN191" i="7"/>
  <c r="AN192" i="7"/>
  <c r="AN193" i="7"/>
  <c r="AN194" i="7"/>
  <c r="AN195" i="7"/>
  <c r="AN196" i="7"/>
  <c r="AN197" i="7"/>
  <c r="AN198" i="7"/>
  <c r="AN199" i="7"/>
  <c r="AN200" i="7"/>
  <c r="AN201" i="7"/>
  <c r="AN202" i="7"/>
  <c r="AN203" i="7"/>
  <c r="AN204" i="7"/>
  <c r="AN205" i="7"/>
  <c r="AN206" i="7"/>
  <c r="AN207" i="7"/>
  <c r="AN208" i="7"/>
  <c r="AN209" i="7"/>
  <c r="AN210" i="7"/>
  <c r="AN211" i="7"/>
  <c r="AN212" i="7"/>
  <c r="AN213" i="7"/>
  <c r="AN214" i="7"/>
  <c r="AN215" i="7"/>
  <c r="AN216" i="7"/>
  <c r="AN217" i="7"/>
  <c r="AN218" i="7"/>
  <c r="AN219" i="7"/>
  <c r="AN220" i="7"/>
  <c r="AN221" i="7"/>
  <c r="AN222" i="7"/>
  <c r="AN223" i="7"/>
  <c r="AN224" i="7"/>
  <c r="AN225" i="7"/>
  <c r="AN226" i="7"/>
  <c r="AN227" i="7"/>
  <c r="AN228" i="7"/>
  <c r="AN229" i="7"/>
  <c r="AN230" i="7"/>
  <c r="AN231" i="7"/>
  <c r="AN232" i="7"/>
  <c r="AN233" i="7"/>
  <c r="AN234" i="7"/>
  <c r="AN235" i="7"/>
  <c r="AN236" i="7"/>
  <c r="AN237" i="7"/>
  <c r="AN238" i="7"/>
  <c r="AN239" i="7"/>
  <c r="AN240" i="7"/>
  <c r="AN241" i="7"/>
  <c r="AN242" i="7"/>
  <c r="AN243" i="7"/>
  <c r="AN244" i="7"/>
  <c r="AN245" i="7"/>
  <c r="AN246" i="7"/>
  <c r="AN247" i="7"/>
  <c r="AN248" i="7"/>
  <c r="AN249" i="7"/>
  <c r="AN250" i="7"/>
  <c r="AN251" i="7"/>
  <c r="AN252" i="7"/>
  <c r="AN253" i="7"/>
  <c r="AN254" i="7"/>
  <c r="AN255" i="7"/>
  <c r="AN256" i="7"/>
  <c r="AN257" i="7"/>
  <c r="AN258" i="7"/>
  <c r="AN259" i="7"/>
  <c r="AN260" i="7"/>
  <c r="AN261" i="7"/>
  <c r="AN262" i="7"/>
  <c r="AN263" i="7"/>
  <c r="AN264" i="7"/>
  <c r="AN265" i="7"/>
  <c r="AN266" i="7"/>
  <c r="AN267" i="7"/>
  <c r="AN268" i="7"/>
  <c r="AN269" i="7"/>
  <c r="AN270" i="7"/>
  <c r="AN271" i="7"/>
  <c r="AN272" i="7"/>
  <c r="AN273" i="7"/>
  <c r="AN274" i="7"/>
  <c r="AN275" i="7"/>
  <c r="AN276" i="7"/>
  <c r="AN277" i="7"/>
  <c r="AN278" i="7"/>
  <c r="AN279" i="7"/>
  <c r="AN280" i="7"/>
  <c r="AN281" i="7"/>
  <c r="AN282" i="7"/>
  <c r="AN283" i="7"/>
  <c r="AN284" i="7"/>
  <c r="AN285" i="7"/>
  <c r="AN286" i="7"/>
  <c r="AN287" i="7"/>
  <c r="AN288" i="7"/>
  <c r="AN289" i="7"/>
  <c r="AN290" i="7"/>
  <c r="AN291" i="7"/>
  <c r="AN292" i="7"/>
  <c r="AN293" i="7"/>
  <c r="AN294" i="7"/>
  <c r="AN295" i="7"/>
  <c r="AN296" i="7"/>
  <c r="AN297" i="7"/>
  <c r="AN298" i="7"/>
  <c r="AN299" i="7"/>
  <c r="AN300" i="7"/>
  <c r="AN301" i="7"/>
  <c r="AN302" i="7"/>
  <c r="AN303" i="7"/>
  <c r="AN304" i="7"/>
  <c r="AN305" i="7"/>
  <c r="AN306" i="7"/>
  <c r="AN307" i="7"/>
  <c r="AN308" i="7"/>
  <c r="AN309" i="7"/>
  <c r="AN310" i="7"/>
  <c r="AN311" i="7"/>
  <c r="AN312" i="7"/>
  <c r="AN313" i="7"/>
  <c r="AN314" i="7"/>
  <c r="AN315" i="7"/>
  <c r="AN316" i="7"/>
  <c r="AN317" i="7"/>
  <c r="AN318" i="7"/>
  <c r="AN319" i="7"/>
  <c r="AN320" i="7"/>
  <c r="AN321" i="7"/>
  <c r="AN322" i="7"/>
  <c r="AN323" i="7"/>
  <c r="AN324" i="7"/>
  <c r="AN325" i="7"/>
  <c r="AN326" i="7"/>
  <c r="AN327" i="7"/>
  <c r="AN328" i="7"/>
  <c r="AN329" i="7"/>
  <c r="AN330" i="7"/>
  <c r="AN331" i="7"/>
  <c r="AN332" i="7"/>
  <c r="AN333" i="7"/>
  <c r="AN334" i="7"/>
  <c r="AN335" i="7"/>
  <c r="AN336" i="7"/>
  <c r="AN337" i="7"/>
  <c r="AN338" i="7"/>
  <c r="AN339" i="7"/>
  <c r="AN340" i="7"/>
  <c r="AN341" i="7"/>
  <c r="AN342" i="7"/>
  <c r="AN343" i="7"/>
  <c r="AN344" i="7"/>
  <c r="AN345" i="7"/>
  <c r="AN346" i="7"/>
  <c r="AN347" i="7"/>
  <c r="AN348" i="7"/>
  <c r="AN349" i="7"/>
  <c r="AN350" i="7"/>
  <c r="AN351" i="7"/>
  <c r="AN352" i="7"/>
  <c r="AN353" i="7"/>
  <c r="AN354" i="7"/>
  <c r="AN355" i="7"/>
  <c r="AN356" i="7"/>
  <c r="AN357" i="7"/>
  <c r="AN358" i="7"/>
  <c r="AN359" i="7"/>
  <c r="AN360" i="7"/>
  <c r="AN361" i="7"/>
  <c r="AN362" i="7"/>
  <c r="AN363" i="7"/>
  <c r="AN364" i="7"/>
  <c r="AN365" i="7"/>
  <c r="AN366" i="7"/>
  <c r="AN367" i="7"/>
  <c r="AN368" i="7"/>
  <c r="AN369" i="7"/>
  <c r="AN370" i="7"/>
  <c r="AN371" i="7"/>
  <c r="AN372" i="7"/>
  <c r="AN373" i="7"/>
  <c r="AN374" i="7"/>
  <c r="AN375" i="7"/>
  <c r="AN376" i="7"/>
  <c r="AN377" i="7"/>
  <c r="AN378" i="7"/>
  <c r="AN379" i="7"/>
  <c r="AN380" i="7"/>
  <c r="AN381" i="7"/>
  <c r="AN382" i="7"/>
  <c r="AN383" i="7"/>
  <c r="AN384" i="7"/>
  <c r="AN385" i="7"/>
  <c r="AN386" i="7"/>
  <c r="AN387" i="7"/>
  <c r="AN388" i="7"/>
  <c r="AN389" i="7"/>
  <c r="AN390" i="7"/>
  <c r="AN391" i="7"/>
  <c r="AN392" i="7"/>
  <c r="AN393" i="7"/>
  <c r="AN394" i="7"/>
  <c r="AN395" i="7"/>
  <c r="AN396" i="7"/>
  <c r="AN397" i="7"/>
  <c r="AN398" i="7"/>
  <c r="AN399" i="7"/>
  <c r="AN400" i="7"/>
  <c r="AN401" i="7"/>
  <c r="AN402" i="7"/>
  <c r="AN403" i="7"/>
  <c r="AN404" i="7"/>
  <c r="AN405" i="7"/>
  <c r="AN406" i="7"/>
  <c r="AN407" i="7"/>
  <c r="AN408" i="7"/>
  <c r="AN409" i="7"/>
  <c r="AN410" i="7"/>
  <c r="AN411" i="7"/>
  <c r="AN412" i="7"/>
  <c r="AN413" i="7"/>
  <c r="AN414" i="7"/>
  <c r="AN415" i="7"/>
  <c r="AN416" i="7"/>
  <c r="AN417" i="7"/>
  <c r="AN418" i="7"/>
  <c r="AN419" i="7"/>
  <c r="AN420" i="7"/>
  <c r="AN421" i="7"/>
  <c r="AN422" i="7"/>
  <c r="AN423" i="7"/>
  <c r="AN424" i="7"/>
  <c r="AN425" i="7"/>
  <c r="AN426" i="7"/>
  <c r="AN427" i="7"/>
  <c r="AN428" i="7"/>
  <c r="AN429" i="7"/>
  <c r="AN430" i="7"/>
  <c r="AN431" i="7"/>
  <c r="AN432" i="7"/>
  <c r="AN433" i="7"/>
  <c r="AN434" i="7"/>
  <c r="AN435" i="7"/>
  <c r="AN436" i="7"/>
  <c r="AN437" i="7"/>
  <c r="AN438" i="7"/>
  <c r="AN439" i="7"/>
  <c r="AN440" i="7"/>
  <c r="AN441" i="7"/>
  <c r="AN442" i="7"/>
  <c r="AN443" i="7"/>
  <c r="AN444" i="7"/>
  <c r="AN445" i="7"/>
  <c r="AN446" i="7"/>
  <c r="AN447" i="7"/>
  <c r="AN448" i="7"/>
  <c r="AN449" i="7"/>
  <c r="AN450" i="7"/>
  <c r="AN451" i="7"/>
  <c r="AN452" i="7"/>
  <c r="AN453" i="7"/>
  <c r="AN454" i="7"/>
  <c r="AN455" i="7"/>
  <c r="AN456" i="7"/>
  <c r="AN457" i="7"/>
  <c r="AN458" i="7"/>
  <c r="AN459" i="7"/>
  <c r="AN460" i="7"/>
  <c r="AN461" i="7"/>
  <c r="AN462" i="7"/>
  <c r="AN463" i="7"/>
  <c r="AN464" i="7"/>
  <c r="AN465" i="7"/>
  <c r="AN466" i="7"/>
  <c r="AN467" i="7"/>
  <c r="AN468" i="7"/>
  <c r="AN469" i="7"/>
  <c r="AN470" i="7"/>
  <c r="AN471" i="7"/>
  <c r="AN472" i="7"/>
  <c r="AN473" i="7"/>
  <c r="AN474" i="7"/>
  <c r="AN475" i="7"/>
  <c r="AN476" i="7"/>
  <c r="AN477" i="7"/>
  <c r="AN478" i="7"/>
  <c r="AN479" i="7"/>
  <c r="AN480" i="7"/>
  <c r="AN481" i="7"/>
  <c r="AN482" i="7"/>
  <c r="AN483" i="7"/>
  <c r="AN484" i="7"/>
  <c r="AN485" i="7"/>
  <c r="AN486" i="7"/>
  <c r="AN487" i="7"/>
  <c r="AN488" i="7"/>
  <c r="AN489" i="7"/>
  <c r="AN490" i="7"/>
  <c r="AN491" i="7"/>
  <c r="AN492" i="7"/>
  <c r="AN493" i="7"/>
  <c r="AN494" i="7"/>
  <c r="AN495" i="7"/>
  <c r="AN496" i="7"/>
  <c r="AN497" i="7"/>
  <c r="AN498" i="7"/>
  <c r="AN499" i="7"/>
  <c r="AN500" i="7"/>
  <c r="AN501" i="7"/>
  <c r="AN502" i="7"/>
  <c r="AN503" i="7"/>
  <c r="AN504" i="7"/>
  <c r="AN505" i="7"/>
  <c r="AN506" i="7"/>
  <c r="AN507" i="7"/>
  <c r="AN508" i="7"/>
  <c r="AN509" i="7"/>
  <c r="AN510" i="7"/>
  <c r="AN511" i="7"/>
  <c r="AN512" i="7"/>
  <c r="AN513" i="7"/>
  <c r="AN514" i="7"/>
  <c r="AN515" i="7"/>
  <c r="AN516" i="7"/>
  <c r="AN517" i="7"/>
  <c r="AN518" i="7"/>
  <c r="AN519" i="7"/>
  <c r="AN520" i="7"/>
  <c r="AN521" i="7"/>
  <c r="AN522" i="7"/>
  <c r="AN523" i="7"/>
  <c r="AN524" i="7"/>
  <c r="AN525" i="7"/>
  <c r="AN526" i="7"/>
  <c r="AN527" i="7"/>
  <c r="AN528" i="7"/>
  <c r="AN529" i="7"/>
  <c r="AN530" i="7"/>
  <c r="AN531" i="7"/>
  <c r="AN532" i="7"/>
  <c r="AN533" i="7"/>
  <c r="AN534" i="7"/>
  <c r="AN535" i="7"/>
  <c r="AN536" i="7"/>
  <c r="AN537" i="7"/>
  <c r="AN538" i="7"/>
  <c r="AN539" i="7"/>
  <c r="AN540" i="7"/>
  <c r="AN541" i="7"/>
  <c r="AN542" i="7"/>
  <c r="AN543" i="7"/>
  <c r="AN544" i="7"/>
  <c r="AN545" i="7"/>
  <c r="AN546" i="7"/>
  <c r="AN547" i="7"/>
  <c r="AN548" i="7"/>
  <c r="AN549" i="7"/>
  <c r="AN550" i="7"/>
  <c r="AN551" i="7"/>
  <c r="AN552" i="7"/>
  <c r="AN553" i="7"/>
  <c r="AN554" i="7"/>
  <c r="AN555" i="7"/>
  <c r="AN556" i="7"/>
  <c r="AN557" i="7"/>
  <c r="AN558" i="7"/>
  <c r="AN559" i="7"/>
  <c r="AN560" i="7"/>
  <c r="AN561" i="7"/>
  <c r="AN562" i="7"/>
  <c r="AN563" i="7"/>
  <c r="AN564" i="7"/>
  <c r="AN565" i="7"/>
  <c r="AN566" i="7"/>
  <c r="AN567" i="7"/>
  <c r="AN568" i="7"/>
  <c r="AN569" i="7"/>
  <c r="AN570" i="7"/>
  <c r="AN571" i="7"/>
  <c r="AN572" i="7"/>
  <c r="AN573" i="7"/>
  <c r="AN574" i="7"/>
  <c r="AN575" i="7"/>
  <c r="AN576" i="7"/>
  <c r="AN577" i="7"/>
  <c r="AN578" i="7"/>
  <c r="AN579" i="7"/>
  <c r="AN580" i="7"/>
  <c r="AN581" i="7"/>
  <c r="AN582" i="7"/>
  <c r="AN583" i="7"/>
  <c r="AN584" i="7"/>
  <c r="AN585" i="7"/>
  <c r="AN586" i="7"/>
  <c r="AN587" i="7"/>
  <c r="AN588" i="7"/>
  <c r="AN589" i="7"/>
  <c r="AN590" i="7"/>
  <c r="AN591" i="7"/>
  <c r="AN592" i="7"/>
  <c r="AN593" i="7"/>
  <c r="AN594" i="7"/>
  <c r="AN595" i="7"/>
  <c r="AN596" i="7"/>
  <c r="AN597" i="7"/>
  <c r="AN598" i="7"/>
  <c r="AN599" i="7"/>
  <c r="AN600" i="7"/>
  <c r="AN601" i="7"/>
  <c r="AN602" i="7"/>
  <c r="AN603" i="7"/>
  <c r="AN604" i="7"/>
  <c r="AN605" i="7"/>
  <c r="AN606" i="7"/>
  <c r="AN607" i="7"/>
  <c r="AN608" i="7"/>
  <c r="AN609" i="7"/>
  <c r="AN610" i="7"/>
  <c r="AN611" i="7"/>
  <c r="AN612" i="7"/>
  <c r="AN613" i="7"/>
  <c r="AN614" i="7"/>
  <c r="AN615" i="7"/>
  <c r="AN616" i="7"/>
  <c r="AN617" i="7"/>
  <c r="AN618" i="7"/>
  <c r="AN619" i="7"/>
  <c r="AN620" i="7"/>
  <c r="AN621" i="7"/>
  <c r="AN622" i="7"/>
  <c r="AN623" i="7"/>
  <c r="AN624" i="7"/>
  <c r="AN625" i="7"/>
  <c r="AN626" i="7"/>
  <c r="AN627" i="7"/>
  <c r="AN628" i="7"/>
  <c r="AN629" i="7"/>
  <c r="AN630" i="7"/>
  <c r="AN631" i="7"/>
  <c r="AN632" i="7"/>
  <c r="AN633" i="7"/>
  <c r="AN634" i="7"/>
  <c r="AN635" i="7"/>
  <c r="AN636" i="7"/>
  <c r="AN637" i="7"/>
  <c r="AN638" i="7"/>
  <c r="AN639" i="7"/>
  <c r="AN640" i="7"/>
  <c r="AN641" i="7"/>
  <c r="AN642" i="7"/>
  <c r="AN643" i="7"/>
  <c r="AN644" i="7"/>
  <c r="AN645" i="7"/>
  <c r="AN646" i="7"/>
  <c r="AN647" i="7"/>
  <c r="AN648" i="7"/>
  <c r="AN649" i="7"/>
  <c r="AN650" i="7"/>
  <c r="AN651" i="7"/>
  <c r="AN652" i="7"/>
  <c r="AN653" i="7"/>
  <c r="AN654" i="7"/>
  <c r="AN655" i="7"/>
  <c r="AN656" i="7"/>
  <c r="AN657" i="7"/>
  <c r="AN658" i="7"/>
  <c r="AN659" i="7"/>
  <c r="AN660" i="7"/>
  <c r="AN661" i="7"/>
  <c r="AN662" i="7"/>
  <c r="AN663" i="7"/>
  <c r="AN664" i="7"/>
  <c r="AN665" i="7"/>
  <c r="AN666" i="7"/>
  <c r="AN667" i="7"/>
  <c r="AN668" i="7"/>
  <c r="AN669" i="7"/>
  <c r="AN670" i="7"/>
  <c r="AN671" i="7"/>
  <c r="AN672" i="7"/>
  <c r="AN673" i="7"/>
  <c r="AN674" i="7"/>
  <c r="AN675" i="7"/>
  <c r="AN676" i="7"/>
  <c r="AN677" i="7"/>
  <c r="AN678" i="7"/>
  <c r="AN679" i="7"/>
  <c r="AN680" i="7"/>
  <c r="AN681" i="7"/>
  <c r="AN682" i="7"/>
  <c r="AN683" i="7"/>
  <c r="AN684" i="7"/>
  <c r="AN685" i="7"/>
  <c r="AN686" i="7"/>
  <c r="AN687" i="7"/>
  <c r="AN688" i="7"/>
  <c r="AN689" i="7"/>
  <c r="AN690" i="7"/>
  <c r="AN691" i="7"/>
  <c r="AN692" i="7"/>
  <c r="AN693" i="7"/>
  <c r="AN694" i="7"/>
  <c r="AN695" i="7"/>
  <c r="AN696" i="7"/>
  <c r="AN697" i="7"/>
  <c r="AN698" i="7"/>
  <c r="AN699" i="7"/>
  <c r="AN700" i="7"/>
  <c r="AN701" i="7"/>
  <c r="AN702" i="7"/>
  <c r="AN703" i="7"/>
  <c r="AN704" i="7"/>
  <c r="AN705" i="7"/>
  <c r="AN706" i="7"/>
  <c r="AN707" i="7"/>
  <c r="AN708" i="7"/>
  <c r="AN709" i="7"/>
  <c r="AN710" i="7"/>
  <c r="AN711" i="7"/>
  <c r="AN712" i="7"/>
  <c r="AN713" i="7"/>
  <c r="AN714" i="7"/>
  <c r="AN715" i="7"/>
  <c r="AN716" i="7"/>
  <c r="AN717" i="7"/>
  <c r="AN718" i="7"/>
  <c r="AN719" i="7"/>
  <c r="AN720" i="7"/>
  <c r="AN721" i="7"/>
  <c r="AN722" i="7"/>
  <c r="AN723" i="7"/>
  <c r="AN724" i="7"/>
  <c r="AN725" i="7"/>
  <c r="AN726" i="7"/>
  <c r="AN727" i="7"/>
  <c r="AN728" i="7"/>
  <c r="AN729" i="7"/>
  <c r="AN730" i="7"/>
  <c r="AN731" i="7"/>
  <c r="AN732" i="7"/>
  <c r="AN733" i="7"/>
  <c r="AN734" i="7"/>
  <c r="AN735" i="7"/>
  <c r="AN736" i="7"/>
  <c r="AN737" i="7"/>
  <c r="AN738" i="7"/>
  <c r="AN739" i="7"/>
  <c r="AN740" i="7"/>
  <c r="AN741" i="7"/>
  <c r="AN742" i="7"/>
  <c r="AN743" i="7"/>
  <c r="AN744" i="7"/>
  <c r="AN745" i="7"/>
  <c r="AN746" i="7"/>
  <c r="AN747" i="7"/>
  <c r="AN748" i="7"/>
  <c r="AN749" i="7"/>
  <c r="AN750" i="7"/>
  <c r="AN751" i="7"/>
  <c r="AN752" i="7"/>
  <c r="AN753" i="7"/>
  <c r="AN754" i="7"/>
  <c r="AN755" i="7"/>
  <c r="AN756" i="7"/>
  <c r="AN757" i="7"/>
  <c r="AN758" i="7"/>
  <c r="AN759" i="7"/>
  <c r="AN760" i="7"/>
  <c r="AN761" i="7"/>
  <c r="AN762" i="7"/>
  <c r="AN763" i="7"/>
  <c r="AN764" i="7"/>
  <c r="AN765" i="7"/>
  <c r="AN766" i="7"/>
  <c r="AN767" i="7"/>
  <c r="AN768" i="7"/>
  <c r="AN769" i="7"/>
  <c r="AN770" i="7"/>
  <c r="AN771" i="7"/>
  <c r="AN772" i="7"/>
  <c r="AN773" i="7"/>
  <c r="AN774" i="7"/>
  <c r="AN775" i="7"/>
  <c r="AN776" i="7"/>
  <c r="AN777" i="7"/>
  <c r="AN778" i="7"/>
  <c r="AN779" i="7"/>
  <c r="AN780" i="7"/>
  <c r="AN781" i="7"/>
  <c r="AN782" i="7"/>
  <c r="AN783" i="7"/>
  <c r="AN784" i="7"/>
  <c r="AN785" i="7"/>
  <c r="AN786" i="7"/>
  <c r="AN787" i="7"/>
  <c r="AN788" i="7"/>
  <c r="AN789" i="7"/>
  <c r="AN790" i="7"/>
  <c r="AN791" i="7"/>
  <c r="AN792" i="7"/>
  <c r="AN793" i="7"/>
  <c r="AN794" i="7"/>
  <c r="AN795" i="7"/>
  <c r="AN796" i="7"/>
  <c r="AN797" i="7"/>
  <c r="AN798" i="7"/>
  <c r="AN799" i="7"/>
  <c r="AN800" i="7"/>
  <c r="AN801" i="7"/>
  <c r="AN802" i="7"/>
  <c r="AN803" i="7"/>
  <c r="AN804" i="7"/>
  <c r="AN805" i="7"/>
  <c r="AN806" i="7"/>
  <c r="AN807" i="7"/>
  <c r="AN808" i="7"/>
  <c r="AN809" i="7"/>
  <c r="AN810" i="7"/>
  <c r="AN811" i="7"/>
  <c r="AN812" i="7"/>
  <c r="AN813" i="7"/>
  <c r="AN814" i="7"/>
  <c r="AN815" i="7"/>
  <c r="AN816" i="7"/>
  <c r="AN817" i="7"/>
  <c r="AN818" i="7"/>
  <c r="AN819" i="7"/>
  <c r="AN820" i="7"/>
  <c r="AN821" i="7"/>
  <c r="AN822" i="7"/>
  <c r="AN823" i="7"/>
  <c r="AN824" i="7"/>
  <c r="AN825" i="7"/>
  <c r="AN826" i="7"/>
  <c r="AN827" i="7"/>
  <c r="AN828" i="7"/>
  <c r="AN829" i="7"/>
  <c r="AN830" i="7"/>
  <c r="AN831" i="7"/>
  <c r="AN832" i="7"/>
  <c r="AN833" i="7"/>
  <c r="AN834" i="7"/>
  <c r="AN835" i="7"/>
  <c r="AN836" i="7"/>
  <c r="AN837" i="7"/>
  <c r="AN838" i="7"/>
  <c r="AN839" i="7"/>
  <c r="AN840" i="7"/>
  <c r="AN841" i="7"/>
  <c r="AN842" i="7"/>
  <c r="AN843" i="7"/>
  <c r="AN844" i="7"/>
  <c r="AN845" i="7"/>
  <c r="AN846" i="7"/>
  <c r="AN847" i="7"/>
  <c r="AN848" i="7"/>
  <c r="AN849" i="7"/>
  <c r="AN850" i="7"/>
  <c r="AN851" i="7"/>
  <c r="AN852" i="7"/>
  <c r="AN853" i="7"/>
  <c r="AN854" i="7"/>
  <c r="AN855" i="7"/>
  <c r="AN856" i="7"/>
  <c r="AN857" i="7"/>
  <c r="AN858" i="7"/>
  <c r="AN859" i="7"/>
  <c r="AN860" i="7"/>
  <c r="AN861" i="7"/>
  <c r="AN862" i="7"/>
  <c r="AN863" i="7"/>
  <c r="AN864" i="7"/>
  <c r="AN865" i="7"/>
  <c r="AN866" i="7"/>
  <c r="AN867" i="7"/>
  <c r="AN868" i="7"/>
  <c r="AN869" i="7"/>
  <c r="AN870" i="7"/>
  <c r="AN871" i="7"/>
  <c r="AN872" i="7"/>
  <c r="AN873" i="7"/>
  <c r="AN874" i="7"/>
  <c r="AN875" i="7"/>
  <c r="AN876" i="7"/>
  <c r="AN877" i="7"/>
  <c r="AN878" i="7"/>
  <c r="AN879" i="7"/>
  <c r="AN880" i="7"/>
  <c r="AN881" i="7"/>
  <c r="AN882" i="7"/>
  <c r="AN883" i="7"/>
  <c r="AN884" i="7"/>
  <c r="AN885" i="7"/>
  <c r="AN886" i="7"/>
  <c r="AN887" i="7"/>
  <c r="AN888" i="7"/>
  <c r="AN889" i="7"/>
  <c r="AN890" i="7"/>
  <c r="AN891" i="7"/>
  <c r="AN892" i="7"/>
  <c r="AN893" i="7"/>
  <c r="AN894" i="7"/>
  <c r="AN895" i="7"/>
  <c r="AN896" i="7"/>
  <c r="AN897" i="7"/>
  <c r="AN898" i="7"/>
  <c r="AN899" i="7"/>
  <c r="AN900" i="7"/>
  <c r="AN901" i="7"/>
  <c r="AN902" i="7"/>
  <c r="AN903" i="7"/>
  <c r="AN904" i="7"/>
  <c r="AN905" i="7"/>
  <c r="AN906" i="7"/>
  <c r="AN907" i="7"/>
  <c r="AN908" i="7"/>
  <c r="AN909" i="7"/>
  <c r="AN910" i="7"/>
  <c r="AN911" i="7"/>
  <c r="AN912" i="7"/>
  <c r="AN913" i="7"/>
  <c r="AN914" i="7"/>
  <c r="AN915" i="7"/>
  <c r="AN916" i="7"/>
  <c r="AN917" i="7"/>
  <c r="AN918" i="7"/>
  <c r="AN919" i="7"/>
  <c r="AN920" i="7"/>
  <c r="AN921" i="7"/>
  <c r="AN922" i="7"/>
  <c r="AN923" i="7"/>
  <c r="AN924" i="7"/>
  <c r="AN925" i="7"/>
  <c r="AN926" i="7"/>
  <c r="AN927" i="7"/>
  <c r="AN928" i="7"/>
  <c r="AN929" i="7"/>
  <c r="AN930" i="7"/>
  <c r="AN931" i="7"/>
  <c r="AN932" i="7"/>
  <c r="AN933" i="7"/>
  <c r="AN934" i="7"/>
  <c r="AN935" i="7"/>
  <c r="AN936" i="7"/>
  <c r="AN937" i="7"/>
  <c r="AN938" i="7"/>
  <c r="AN939" i="7"/>
  <c r="AN940" i="7"/>
  <c r="AN941" i="7"/>
  <c r="AN942" i="7"/>
  <c r="AN943" i="7"/>
  <c r="AN944" i="7"/>
  <c r="AN945" i="7"/>
  <c r="AN946" i="7"/>
  <c r="AN947" i="7"/>
  <c r="AN948" i="7"/>
  <c r="AN949" i="7"/>
  <c r="AN950" i="7"/>
  <c r="AN951" i="7"/>
  <c r="AN952" i="7"/>
  <c r="AN953" i="7"/>
  <c r="AN954" i="7"/>
  <c r="AN955" i="7"/>
  <c r="AN956" i="7"/>
  <c r="AN957" i="7"/>
  <c r="AN958" i="7"/>
  <c r="AN959" i="7"/>
  <c r="AN960" i="7"/>
  <c r="AN961" i="7"/>
  <c r="AN962" i="7"/>
  <c r="AN963" i="7"/>
  <c r="AN964" i="7"/>
  <c r="AN965" i="7"/>
  <c r="AN966" i="7"/>
  <c r="AN967" i="7"/>
  <c r="AN968" i="7"/>
  <c r="AN969" i="7"/>
  <c r="AN970" i="7"/>
  <c r="AN971" i="7"/>
  <c r="AN972" i="7"/>
  <c r="AN973" i="7"/>
  <c r="AN974" i="7"/>
  <c r="AN975" i="7"/>
  <c r="AN976" i="7"/>
  <c r="AN977" i="7"/>
  <c r="AN978" i="7"/>
  <c r="AN979" i="7"/>
  <c r="AN980" i="7"/>
  <c r="AN981" i="7"/>
  <c r="AN982" i="7"/>
  <c r="AN983" i="7"/>
  <c r="AN984" i="7"/>
  <c r="AN985" i="7"/>
  <c r="AN986" i="7"/>
  <c r="AN987" i="7"/>
  <c r="AN988" i="7"/>
  <c r="AN989" i="7"/>
  <c r="AN990" i="7"/>
  <c r="AN991" i="7"/>
  <c r="AN992" i="7"/>
  <c r="AN993" i="7"/>
  <c r="AN994" i="7"/>
  <c r="AN995" i="7"/>
  <c r="AN996" i="7"/>
  <c r="AN997" i="7"/>
  <c r="AN998" i="7"/>
  <c r="AN999" i="7"/>
  <c r="AN1000" i="7"/>
  <c r="AN1001" i="7"/>
  <c r="AN1002" i="7"/>
  <c r="AN1003" i="7"/>
  <c r="AN1004" i="7"/>
  <c r="AN1005" i="7"/>
  <c r="AN1006" i="7"/>
  <c r="AN1007" i="7"/>
  <c r="AN1008" i="7"/>
  <c r="AN1009" i="7"/>
  <c r="AN1010" i="7"/>
  <c r="AN1011" i="7"/>
  <c r="AN1012" i="7"/>
  <c r="AN1013" i="7"/>
  <c r="AN1014" i="7"/>
  <c r="AN1015" i="7"/>
  <c r="AN1016" i="7"/>
  <c r="AN1017" i="7"/>
  <c r="AN1018" i="7"/>
  <c r="AN1019" i="7"/>
  <c r="AN1020" i="7"/>
  <c r="AN1021" i="7"/>
  <c r="AN1022" i="7"/>
  <c r="AN1023" i="7"/>
  <c r="AN1024" i="7"/>
  <c r="AN1025" i="7"/>
  <c r="AN1026" i="7"/>
  <c r="AN1027" i="7"/>
  <c r="AN1028" i="7"/>
  <c r="AN1029" i="7"/>
  <c r="AN1030" i="7"/>
  <c r="AN1031" i="7"/>
  <c r="AN1032" i="7"/>
  <c r="AN1033" i="7"/>
  <c r="AN1034" i="7"/>
  <c r="AN1035" i="7"/>
  <c r="AN1036" i="7"/>
  <c r="AN1037" i="7"/>
  <c r="AN1038" i="7"/>
  <c r="AN1039" i="7"/>
  <c r="AN1040" i="7"/>
  <c r="AN1041" i="7"/>
  <c r="AN1042" i="7"/>
  <c r="AN1043" i="7"/>
  <c r="AN1044" i="7"/>
  <c r="AN1045" i="7"/>
  <c r="AN1046" i="7"/>
  <c r="AN1047" i="7"/>
  <c r="AN1048" i="7"/>
  <c r="AN1049" i="7"/>
  <c r="AN1050" i="7"/>
  <c r="AN1051" i="7"/>
  <c r="AN1052" i="7"/>
  <c r="AN1053" i="7"/>
  <c r="AN1054" i="7"/>
  <c r="AN1055" i="7"/>
  <c r="AN1056" i="7"/>
  <c r="AN1057" i="7"/>
  <c r="AN1058" i="7"/>
  <c r="AN1059" i="7"/>
  <c r="AN1060" i="7"/>
  <c r="AN1061" i="7"/>
  <c r="AN1062" i="7"/>
  <c r="AN1063" i="7"/>
  <c r="AN1064" i="7"/>
  <c r="AN1065" i="7"/>
  <c r="AN1066" i="7"/>
  <c r="AN1067" i="7"/>
  <c r="AN1068" i="7"/>
  <c r="AN1069" i="7"/>
  <c r="AN1070" i="7"/>
  <c r="AN1071" i="7"/>
  <c r="AN1072" i="7"/>
  <c r="AN1073" i="7"/>
  <c r="AN1074" i="7"/>
  <c r="AN1075" i="7"/>
  <c r="AN1076" i="7"/>
  <c r="AN1077" i="7"/>
  <c r="AN1078" i="7"/>
  <c r="AN1079" i="7"/>
  <c r="AN1080" i="7"/>
  <c r="AN1081" i="7"/>
  <c r="AN1082" i="7"/>
  <c r="AN1083" i="7"/>
  <c r="AN1084" i="7"/>
  <c r="AN1085" i="7"/>
  <c r="AN1086" i="7"/>
  <c r="AN1087" i="7"/>
  <c r="AN1088" i="7"/>
  <c r="AN1089" i="7"/>
  <c r="AN1090" i="7"/>
  <c r="AN1091" i="7"/>
  <c r="AN1092" i="7"/>
  <c r="AN1093" i="7"/>
  <c r="AN1094" i="7"/>
  <c r="AN1095" i="7"/>
  <c r="AN1096" i="7"/>
  <c r="AN1097" i="7"/>
  <c r="AN1098" i="7"/>
  <c r="AN1099" i="7"/>
  <c r="AN1100" i="7"/>
  <c r="AN1101" i="7"/>
  <c r="AN1102" i="7"/>
  <c r="AN1103" i="7"/>
  <c r="AN1104" i="7"/>
  <c r="AN1105" i="7"/>
  <c r="AN1106" i="7"/>
  <c r="AN1107" i="7"/>
  <c r="AN1108" i="7"/>
  <c r="AN1109" i="7"/>
  <c r="AN1110" i="7"/>
  <c r="AN1111" i="7"/>
  <c r="AN1112" i="7"/>
  <c r="AN1113" i="7"/>
  <c r="AN1114" i="7"/>
  <c r="AN1115" i="7"/>
  <c r="AN1116" i="7"/>
  <c r="AN1117" i="7"/>
  <c r="AN1118" i="7"/>
  <c r="AN1119" i="7"/>
  <c r="AN1120" i="7"/>
  <c r="AN1121" i="7"/>
  <c r="AN1122" i="7"/>
  <c r="AN1123" i="7"/>
  <c r="AN1124" i="7"/>
  <c r="AN1125" i="7"/>
  <c r="AN1126" i="7"/>
  <c r="AN1127" i="7"/>
  <c r="AN1128" i="7"/>
  <c r="AN1129" i="7"/>
  <c r="AN1130" i="7"/>
  <c r="AN1131" i="7"/>
  <c r="AN1132" i="7"/>
  <c r="AN1133" i="7"/>
  <c r="AN1134" i="7"/>
  <c r="AN1135" i="7"/>
  <c r="AN1136" i="7"/>
  <c r="AN1137" i="7"/>
  <c r="AN1138" i="7"/>
  <c r="AN1139" i="7"/>
  <c r="AN1140" i="7"/>
  <c r="AN1141" i="7"/>
  <c r="AN1142" i="7"/>
  <c r="AN1143" i="7"/>
  <c r="AN1144" i="7"/>
  <c r="AN1145" i="7"/>
  <c r="AN1146" i="7"/>
  <c r="AN1147" i="7"/>
  <c r="AN1148" i="7"/>
  <c r="AN1149" i="7"/>
  <c r="AN1150" i="7"/>
  <c r="AN1151" i="7"/>
  <c r="AN1152" i="7"/>
  <c r="AN1153" i="7"/>
  <c r="AN1154" i="7"/>
  <c r="AN1155" i="7"/>
  <c r="AN1156" i="7"/>
  <c r="AN1157" i="7"/>
  <c r="AN1158" i="7"/>
  <c r="AN1159" i="7"/>
  <c r="AN1160" i="7"/>
  <c r="AN1161" i="7"/>
  <c r="AN1162" i="7"/>
  <c r="AN1163" i="7"/>
  <c r="AN1164" i="7"/>
  <c r="AN1165" i="7"/>
  <c r="AN1166" i="7"/>
  <c r="AN1167" i="7"/>
  <c r="AN1168" i="7"/>
  <c r="AN1169" i="7"/>
  <c r="AN1170" i="7"/>
  <c r="AN1171" i="7"/>
  <c r="AN1172" i="7"/>
  <c r="AN1173" i="7"/>
  <c r="AN1174" i="7"/>
  <c r="AN1175" i="7"/>
  <c r="AN1176" i="7"/>
  <c r="AN1177" i="7"/>
  <c r="AN1178" i="7"/>
  <c r="AN1179" i="7"/>
  <c r="AN1180" i="7"/>
  <c r="AN1181" i="7"/>
  <c r="AN1182" i="7"/>
  <c r="AN1183" i="7"/>
  <c r="AN1184" i="7"/>
  <c r="AN1185" i="7"/>
  <c r="AN1186" i="7"/>
  <c r="AN1187" i="7"/>
  <c r="AN1188" i="7"/>
  <c r="AN1189" i="7"/>
  <c r="AN1190" i="7"/>
  <c r="AN1191" i="7"/>
  <c r="AN1192" i="7"/>
  <c r="AN1193" i="7"/>
  <c r="AN1194" i="7"/>
  <c r="AN1195" i="7"/>
  <c r="AN1196" i="7"/>
  <c r="AN1197" i="7"/>
  <c r="AN1198" i="7"/>
  <c r="AN1199" i="7"/>
  <c r="AN1200" i="7"/>
  <c r="AN1201" i="7"/>
  <c r="AN1202" i="7"/>
  <c r="AN1203" i="7"/>
  <c r="AN1204" i="7"/>
  <c r="AN1205" i="7"/>
  <c r="AN1206" i="7"/>
  <c r="AN1207" i="7"/>
  <c r="AN1208" i="7"/>
  <c r="AN1209" i="7"/>
  <c r="AN1210" i="7"/>
  <c r="AN1211" i="7"/>
  <c r="AN1212" i="7"/>
  <c r="AN1213" i="7"/>
  <c r="AN1214" i="7"/>
  <c r="AN1215" i="7"/>
  <c r="AN1216" i="7"/>
  <c r="AN1217" i="7"/>
  <c r="AN1218" i="7"/>
  <c r="AN1219" i="7"/>
  <c r="AN1220" i="7"/>
  <c r="AN1221" i="7"/>
  <c r="AN1222" i="7"/>
  <c r="AN1223" i="7"/>
  <c r="AN1224" i="7"/>
  <c r="AN1225" i="7"/>
  <c r="AN1226" i="7"/>
  <c r="AN1227" i="7"/>
  <c r="AN1228" i="7"/>
  <c r="AN1229" i="7"/>
  <c r="AN1230" i="7"/>
  <c r="AN1231" i="7"/>
  <c r="AN1232" i="7"/>
  <c r="AN1233" i="7"/>
  <c r="AN1234" i="7"/>
  <c r="AN1235" i="7"/>
  <c r="AN1236" i="7"/>
  <c r="AN1237" i="7"/>
  <c r="AN1238" i="7"/>
  <c r="AN1239" i="7"/>
  <c r="AN1240" i="7"/>
  <c r="AN1241" i="7"/>
  <c r="AN1242" i="7"/>
  <c r="AN1243" i="7"/>
  <c r="AN1244" i="7"/>
  <c r="AN1245" i="7"/>
  <c r="AN1246" i="7"/>
  <c r="AN1247" i="7"/>
  <c r="AN1248" i="7"/>
  <c r="AN1249" i="7"/>
  <c r="AN1250" i="7"/>
  <c r="AN1251" i="7"/>
  <c r="AN1252" i="7"/>
  <c r="AN1253" i="7"/>
  <c r="AN1254" i="7"/>
  <c r="AN1255" i="7"/>
  <c r="AN1256" i="7"/>
  <c r="AN1257" i="7"/>
  <c r="AN1258" i="7"/>
  <c r="AN1259" i="7"/>
  <c r="AN1260" i="7"/>
  <c r="AN1261" i="7"/>
  <c r="AN1262" i="7"/>
  <c r="AN1263" i="7"/>
  <c r="AN1264" i="7"/>
  <c r="AN1265" i="7"/>
  <c r="AN1266" i="7"/>
  <c r="AN1267" i="7"/>
  <c r="AN1268" i="7"/>
  <c r="AN1269" i="7"/>
  <c r="AN1270" i="7"/>
  <c r="AN1271" i="7"/>
  <c r="AN1272" i="7"/>
  <c r="AN1273" i="7"/>
  <c r="AN1274" i="7"/>
  <c r="AN1275" i="7"/>
  <c r="AN1276" i="7"/>
  <c r="AN1277" i="7"/>
  <c r="AN1278" i="7"/>
  <c r="AN1279" i="7"/>
  <c r="AN1280" i="7"/>
  <c r="AN1281" i="7"/>
  <c r="AN1282" i="7"/>
  <c r="AN1283" i="7"/>
  <c r="AN1284" i="7"/>
  <c r="AN1285" i="7"/>
  <c r="AN1286" i="7"/>
  <c r="AN1287" i="7"/>
  <c r="AN1288" i="7"/>
  <c r="AN1289" i="7"/>
  <c r="AN1290" i="7"/>
  <c r="AN1291" i="7"/>
  <c r="AN1292" i="7"/>
  <c r="AN1293" i="7"/>
  <c r="AN1294" i="7"/>
  <c r="AN1295" i="7"/>
  <c r="AN1296" i="7"/>
  <c r="AN1297" i="7"/>
  <c r="AN1298" i="7"/>
  <c r="AN1299" i="7"/>
  <c r="AN1300" i="7"/>
  <c r="AN1301" i="7"/>
  <c r="AN1302" i="7"/>
  <c r="AN1303" i="7"/>
  <c r="AN1304" i="7"/>
  <c r="AN1305" i="7"/>
  <c r="AN1306" i="7"/>
  <c r="AN1307" i="7"/>
  <c r="AN1308" i="7"/>
  <c r="AN1309" i="7"/>
  <c r="AN1310" i="7"/>
  <c r="AN1311" i="7"/>
  <c r="AN1312" i="7"/>
  <c r="AN1313" i="7"/>
  <c r="AN1314" i="7"/>
  <c r="AN1315" i="7"/>
  <c r="AN1316" i="7"/>
  <c r="AN1317" i="7"/>
  <c r="AN1318" i="7"/>
  <c r="AN1319" i="7"/>
  <c r="AN1320" i="7"/>
  <c r="AN1321" i="7"/>
  <c r="AN1322" i="7"/>
  <c r="AN1323" i="7"/>
  <c r="AN1324" i="7"/>
  <c r="AN1325" i="7"/>
  <c r="AN1326" i="7"/>
  <c r="AN1327" i="7"/>
  <c r="AN1328" i="7"/>
  <c r="AN1329" i="7"/>
  <c r="AN1330" i="7"/>
  <c r="AN1331" i="7"/>
  <c r="AN1332" i="7"/>
  <c r="AN1333" i="7"/>
  <c r="AN1334" i="7"/>
  <c r="AN1335" i="7"/>
  <c r="AN1336" i="7"/>
  <c r="AN1337" i="7"/>
  <c r="AN1338" i="7"/>
  <c r="AN1339" i="7"/>
  <c r="AN1340" i="7"/>
  <c r="AN1341" i="7"/>
  <c r="AN1342" i="7"/>
  <c r="AN1343" i="7"/>
  <c r="AN1344" i="7"/>
  <c r="AN1345" i="7"/>
  <c r="AN1346" i="7"/>
  <c r="AN1347" i="7"/>
  <c r="AN1348" i="7"/>
  <c r="AN1349" i="7"/>
  <c r="AN1350" i="7"/>
  <c r="AN1351" i="7"/>
  <c r="AN1352" i="7"/>
  <c r="AN1353" i="7"/>
  <c r="AN1354" i="7"/>
  <c r="AN1355" i="7"/>
  <c r="AN1356" i="7"/>
  <c r="AN1357" i="7"/>
  <c r="AN1358" i="7"/>
  <c r="AN1359" i="7"/>
  <c r="AN1360" i="7"/>
  <c r="AN1361" i="7"/>
  <c r="AN1362" i="7"/>
  <c r="AN1363" i="7"/>
  <c r="AN1364" i="7"/>
  <c r="AN1365" i="7"/>
  <c r="AN1366" i="7"/>
  <c r="AN1367" i="7"/>
  <c r="AN1368" i="7"/>
  <c r="AN1369" i="7"/>
  <c r="AN1370" i="7"/>
  <c r="AN1371" i="7"/>
  <c r="AN1372" i="7"/>
  <c r="AN1373" i="7"/>
  <c r="AN1374" i="7"/>
  <c r="AN1375" i="7"/>
  <c r="AN1376" i="7"/>
  <c r="AN1377" i="7"/>
  <c r="AN1378" i="7"/>
  <c r="AN1379" i="7"/>
  <c r="AN1380" i="7"/>
  <c r="AN1381" i="7"/>
  <c r="AN1382" i="7"/>
  <c r="AN1383" i="7"/>
  <c r="AN1384" i="7"/>
  <c r="AN1385" i="7"/>
  <c r="AN1386" i="7"/>
  <c r="AN1387" i="7"/>
  <c r="AN1388" i="7"/>
  <c r="AN1389" i="7"/>
  <c r="AN1390" i="7"/>
  <c r="AN1391" i="7"/>
  <c r="AN1392" i="7"/>
  <c r="AN1393" i="7"/>
  <c r="AN1394" i="7"/>
  <c r="AN1395" i="7"/>
  <c r="AN1396" i="7"/>
  <c r="AN1397" i="7"/>
  <c r="AN1398" i="7"/>
  <c r="AN1399" i="7"/>
  <c r="AN1400" i="7"/>
  <c r="AN1401" i="7"/>
  <c r="AN1402" i="7"/>
  <c r="AN1403" i="7"/>
  <c r="AN1404" i="7"/>
  <c r="AN1405" i="7"/>
  <c r="AN1406" i="7"/>
  <c r="AN1407" i="7"/>
  <c r="AN1408" i="7"/>
  <c r="AN1409" i="7"/>
  <c r="AN1410" i="7"/>
  <c r="AN1411" i="7"/>
  <c r="AN1412" i="7"/>
  <c r="AN1413" i="7"/>
  <c r="AN1414" i="7"/>
  <c r="AN1415" i="7"/>
  <c r="AN1416" i="7"/>
  <c r="AN1417" i="7"/>
  <c r="AN1418" i="7"/>
  <c r="AN1419" i="7"/>
  <c r="AN1420" i="7"/>
  <c r="AN1421" i="7"/>
  <c r="AN1422" i="7"/>
  <c r="AN1423" i="7"/>
  <c r="AN1424" i="7"/>
  <c r="AN1425" i="7"/>
  <c r="AN1426" i="7"/>
  <c r="AN1427" i="7"/>
  <c r="AN1428" i="7"/>
  <c r="AN1429" i="7"/>
  <c r="AN1430" i="7"/>
  <c r="AN1431" i="7"/>
  <c r="AN1432" i="7"/>
  <c r="AN1433" i="7"/>
  <c r="AN1434" i="7"/>
  <c r="AN1435" i="7"/>
  <c r="AN1436" i="7"/>
  <c r="AN1437" i="7"/>
  <c r="AN1438" i="7"/>
  <c r="AN1439" i="7"/>
  <c r="AN1440" i="7"/>
  <c r="AN1441" i="7"/>
  <c r="AN1442" i="7"/>
  <c r="AN1443" i="7"/>
  <c r="AN1444" i="7"/>
  <c r="AN1445" i="7"/>
  <c r="AN1446" i="7"/>
  <c r="AN1447" i="7"/>
  <c r="AN1448" i="7"/>
  <c r="AN1449" i="7"/>
  <c r="AN1450" i="7"/>
  <c r="AN1451" i="7"/>
  <c r="AN1452" i="7"/>
  <c r="AN1453" i="7"/>
  <c r="AN1454" i="7"/>
  <c r="AN1455" i="7"/>
  <c r="AN1456" i="7"/>
  <c r="AN1457" i="7"/>
  <c r="AN1458" i="7"/>
  <c r="AN1459" i="7"/>
  <c r="AN1460" i="7"/>
  <c r="AN1461" i="7"/>
  <c r="AN1462" i="7"/>
  <c r="AN1463" i="7"/>
  <c r="AN1464" i="7"/>
  <c r="AN1465" i="7"/>
  <c r="AN1466" i="7"/>
  <c r="AN1467" i="7"/>
  <c r="AN1468" i="7"/>
  <c r="AN1469" i="7"/>
  <c r="AN1470" i="7"/>
  <c r="AN1471" i="7"/>
  <c r="AN1472" i="7"/>
  <c r="AN1473" i="7"/>
  <c r="AN1474" i="7"/>
  <c r="AN1475" i="7"/>
  <c r="AN1476" i="7"/>
  <c r="AN1477" i="7"/>
  <c r="AN1478" i="7"/>
  <c r="AN1479" i="7"/>
  <c r="AN1480" i="7"/>
  <c r="AN1481" i="7"/>
  <c r="AN1482" i="7"/>
  <c r="AN1483" i="7"/>
  <c r="AN1484" i="7"/>
  <c r="AN1485" i="7"/>
  <c r="AN1486" i="7"/>
  <c r="AN1487" i="7"/>
  <c r="AN1488" i="7"/>
  <c r="AN1489" i="7"/>
  <c r="AN1490" i="7"/>
  <c r="AN1491" i="7"/>
  <c r="AN1492" i="7"/>
  <c r="AN1493" i="7"/>
  <c r="AN1494" i="7"/>
  <c r="AN1495" i="7"/>
  <c r="AN1496" i="7"/>
  <c r="AN1497" i="7"/>
  <c r="AN1498" i="7"/>
  <c r="AN1499" i="7"/>
  <c r="AN1500" i="7"/>
  <c r="AN1501" i="7"/>
  <c r="AN1502" i="7"/>
  <c r="AN1503" i="7"/>
  <c r="AN1504" i="7"/>
  <c r="AN1505" i="7"/>
  <c r="AN1506" i="7"/>
  <c r="AN1507" i="7"/>
  <c r="AN1508" i="7"/>
  <c r="AN1509" i="7"/>
  <c r="AN1510" i="7"/>
  <c r="AN1511" i="7"/>
  <c r="AN1512" i="7"/>
  <c r="AN1513" i="7"/>
  <c r="AN1514" i="7"/>
  <c r="AN1515" i="7"/>
  <c r="AN1516" i="7"/>
  <c r="AN1517" i="7"/>
  <c r="AN1518" i="7"/>
  <c r="AN1519" i="7"/>
  <c r="AN1520" i="7"/>
  <c r="AN1521" i="7"/>
  <c r="AN1522" i="7"/>
  <c r="AN1523" i="7"/>
  <c r="AN1524" i="7"/>
  <c r="AN1525" i="7"/>
  <c r="AN1526" i="7"/>
  <c r="AN1527" i="7"/>
  <c r="AN1528" i="7"/>
  <c r="AN1529" i="7"/>
  <c r="AN1530" i="7"/>
  <c r="AN1531" i="7"/>
  <c r="AN1532" i="7"/>
  <c r="AN1533" i="7"/>
  <c r="AN1534" i="7"/>
  <c r="AN1535" i="7"/>
  <c r="AN1536" i="7"/>
  <c r="AN1537" i="7"/>
  <c r="AN1538" i="7"/>
  <c r="AN1539" i="7"/>
  <c r="AN1540" i="7"/>
  <c r="AN1541" i="7"/>
  <c r="AN1542" i="7"/>
  <c r="AN1543" i="7"/>
  <c r="AN1544" i="7"/>
  <c r="AN1545" i="7"/>
  <c r="AN1546" i="7"/>
  <c r="AN1547" i="7"/>
  <c r="AN1548" i="7"/>
  <c r="AN1549" i="7"/>
  <c r="AN1550" i="7"/>
  <c r="AN1551" i="7"/>
  <c r="AN1552" i="7"/>
  <c r="AN1553" i="7"/>
  <c r="AN1554" i="7"/>
  <c r="AN1555" i="7"/>
  <c r="AN1556" i="7"/>
  <c r="AN1557" i="7"/>
  <c r="AN1558" i="7"/>
  <c r="AN1559" i="7"/>
  <c r="AN1560" i="7"/>
  <c r="AN1561" i="7"/>
  <c r="AN1562" i="7"/>
  <c r="AN1563" i="7"/>
  <c r="AN1564" i="7"/>
  <c r="AN1565" i="7"/>
  <c r="AN1566" i="7"/>
  <c r="AN1567" i="7"/>
  <c r="AN1568" i="7"/>
  <c r="AN1569" i="7"/>
  <c r="AN1570" i="7"/>
  <c r="AN1571" i="7"/>
  <c r="AN1572" i="7"/>
  <c r="AN1573" i="7"/>
  <c r="AN1574" i="7"/>
  <c r="AN1575" i="7"/>
  <c r="AN1576" i="7"/>
  <c r="AN1577" i="7"/>
  <c r="AN1578" i="7"/>
  <c r="AN1579" i="7"/>
  <c r="AN1580" i="7"/>
  <c r="AN1581" i="7"/>
  <c r="AN1582" i="7"/>
  <c r="AN1583" i="7"/>
  <c r="AN1584" i="7"/>
  <c r="AN1585" i="7"/>
  <c r="AN1586" i="7"/>
  <c r="AN1587" i="7"/>
  <c r="AN1588" i="7"/>
  <c r="AN1589" i="7"/>
  <c r="AN1590" i="7"/>
  <c r="AN1591" i="7"/>
  <c r="AN1592" i="7"/>
  <c r="AN1593" i="7"/>
  <c r="AN1594" i="7"/>
  <c r="AN1595" i="7"/>
  <c r="AN1596" i="7"/>
  <c r="AN1597" i="7"/>
  <c r="AN1598" i="7"/>
  <c r="AN1599" i="7"/>
  <c r="AN1600" i="7"/>
  <c r="AN1601" i="7"/>
  <c r="AN1602" i="7"/>
  <c r="AN1603" i="7"/>
  <c r="AN1604" i="7"/>
  <c r="AN1605" i="7"/>
  <c r="AN1606" i="7"/>
  <c r="AN1607" i="7"/>
  <c r="AN1608" i="7"/>
  <c r="AN1609" i="7"/>
  <c r="AN1610" i="7"/>
  <c r="AN1611" i="7"/>
  <c r="AN1612" i="7"/>
  <c r="AN1613" i="7"/>
  <c r="AN1614" i="7"/>
  <c r="AN1615" i="7"/>
  <c r="AN1616" i="7"/>
  <c r="AN1617" i="7"/>
  <c r="AN1618" i="7"/>
  <c r="AN1619" i="7"/>
  <c r="AN1620" i="7"/>
  <c r="AN1621" i="7"/>
  <c r="AN1622" i="7"/>
  <c r="AN1623" i="7"/>
  <c r="AN1624" i="7"/>
  <c r="AN1625" i="7"/>
  <c r="AN1626" i="7"/>
  <c r="AN1627" i="7"/>
  <c r="AN1628" i="7"/>
  <c r="AN1629" i="7"/>
  <c r="AN1630" i="7"/>
  <c r="AN1631" i="7"/>
  <c r="AN1632" i="7"/>
  <c r="AN1633" i="7"/>
  <c r="AN1634" i="7"/>
  <c r="AN1635" i="7"/>
  <c r="AN1636" i="7"/>
  <c r="AN1637" i="7"/>
  <c r="AN1638" i="7"/>
  <c r="AN1639" i="7"/>
  <c r="AN1640" i="7"/>
  <c r="AN1641" i="7"/>
  <c r="AN1642" i="7"/>
  <c r="AN1643" i="7"/>
  <c r="AN1644" i="7"/>
  <c r="AN1645" i="7"/>
  <c r="AN1646" i="7"/>
  <c r="AN1647" i="7"/>
  <c r="AN1648" i="7"/>
  <c r="AN1649" i="7"/>
  <c r="AN1650" i="7"/>
  <c r="AN1651" i="7"/>
  <c r="AN1652" i="7"/>
  <c r="AN1653" i="7"/>
  <c r="AN1654" i="7"/>
  <c r="AN1655" i="7"/>
  <c r="AN1656" i="7"/>
  <c r="AN1657" i="7"/>
  <c r="AN1658" i="7"/>
  <c r="AN1659" i="7"/>
  <c r="AN1660" i="7"/>
  <c r="AN1661" i="7"/>
  <c r="AN1662" i="7"/>
  <c r="AN1663" i="7"/>
  <c r="AN1664" i="7"/>
  <c r="AN1665" i="7"/>
  <c r="AN1666" i="7"/>
  <c r="AN1667" i="7"/>
  <c r="AN1668" i="7"/>
  <c r="AN1669" i="7"/>
  <c r="AN1670" i="7"/>
  <c r="AN1671" i="7"/>
  <c r="AN1672" i="7"/>
  <c r="AN1673" i="7"/>
  <c r="AN1674" i="7"/>
  <c r="AN1675" i="7"/>
  <c r="AN1676" i="7"/>
  <c r="AN1677" i="7"/>
  <c r="AN1678" i="7"/>
  <c r="AN1679" i="7"/>
  <c r="AN1680" i="7"/>
  <c r="AN1681" i="7"/>
  <c r="AN1682" i="7"/>
  <c r="AN1683" i="7"/>
  <c r="AN1684" i="7"/>
  <c r="AN1685" i="7"/>
  <c r="AN1686" i="7"/>
  <c r="AN1687" i="7"/>
  <c r="AN1688" i="7"/>
  <c r="AN1689" i="7"/>
  <c r="AN1690" i="7"/>
  <c r="AN1691" i="7"/>
  <c r="AN1692" i="7"/>
  <c r="AN1693" i="7"/>
  <c r="AN1694" i="7"/>
  <c r="AN1695" i="7"/>
  <c r="AN1696" i="7"/>
  <c r="AN1697" i="7"/>
  <c r="AN1698" i="7"/>
  <c r="AN1699" i="7"/>
  <c r="AN1700" i="7"/>
  <c r="AN1701" i="7"/>
  <c r="AN1702" i="7"/>
  <c r="AN1703" i="7"/>
  <c r="AN1704" i="7"/>
  <c r="AN1705" i="7"/>
  <c r="AN1706" i="7"/>
  <c r="AN1707" i="7"/>
  <c r="AN1708" i="7"/>
  <c r="AN1709" i="7"/>
  <c r="AN1710" i="7"/>
  <c r="AN1711" i="7"/>
  <c r="AN1712" i="7"/>
  <c r="AN1713" i="7"/>
  <c r="AN1714" i="7"/>
  <c r="AN1715" i="7"/>
  <c r="AN1716" i="7"/>
  <c r="AN1717" i="7"/>
  <c r="AN1718" i="7"/>
  <c r="AN1719" i="7"/>
  <c r="AN1720" i="7"/>
  <c r="AN1721" i="7"/>
  <c r="AN1722" i="7"/>
  <c r="AN1723" i="7"/>
  <c r="AN1724" i="7"/>
  <c r="AN1725" i="7"/>
  <c r="AN1726" i="7"/>
  <c r="AN1727" i="7"/>
  <c r="AN1728" i="7"/>
  <c r="AN1729" i="7"/>
  <c r="AN1730" i="7"/>
  <c r="AN1731" i="7"/>
  <c r="AN1732" i="7"/>
  <c r="AN1733" i="7"/>
  <c r="AN1734" i="7"/>
  <c r="AN1735" i="7"/>
  <c r="AN1736" i="7"/>
  <c r="AN1737" i="7"/>
  <c r="AN1738" i="7"/>
  <c r="AN1739" i="7"/>
  <c r="AN1740" i="7"/>
  <c r="AN1741" i="7"/>
  <c r="AN1742" i="7"/>
  <c r="AN1743" i="7"/>
  <c r="AN1744" i="7"/>
  <c r="AN1745" i="7"/>
  <c r="AN1746" i="7"/>
  <c r="AN1747" i="7"/>
  <c r="AN1748" i="7"/>
  <c r="AN1749" i="7"/>
  <c r="AN1750" i="7"/>
  <c r="AN1751" i="7"/>
  <c r="AN1752" i="7"/>
  <c r="AN1753" i="7"/>
  <c r="AN1754" i="7"/>
  <c r="AN1755" i="7"/>
  <c r="AN1756" i="7"/>
  <c r="AN1757" i="7"/>
  <c r="AN1758" i="7"/>
  <c r="AN1759" i="7"/>
  <c r="AN1760" i="7"/>
  <c r="AN1761" i="7"/>
  <c r="AN1762" i="7"/>
  <c r="AN1763" i="7"/>
  <c r="AN1764" i="7"/>
  <c r="AN1765" i="7"/>
  <c r="AN1766" i="7"/>
  <c r="AN1767" i="7"/>
  <c r="AN1768" i="7"/>
  <c r="AN1769" i="7"/>
  <c r="AN1770" i="7"/>
  <c r="AN1771" i="7"/>
  <c r="AN1772" i="7"/>
  <c r="AN1773" i="7"/>
  <c r="AN1774" i="7"/>
  <c r="AN1775" i="7"/>
  <c r="AN1776" i="7"/>
  <c r="AN1777" i="7"/>
  <c r="AN1778" i="7"/>
  <c r="AN1779" i="7"/>
  <c r="AN1780" i="7"/>
  <c r="AN1781" i="7"/>
  <c r="AN1782" i="7"/>
  <c r="AN1783" i="7"/>
  <c r="AN1784" i="7"/>
  <c r="AN1785" i="7"/>
  <c r="AN1786" i="7"/>
  <c r="AN1787" i="7"/>
  <c r="AN1788" i="7"/>
  <c r="AN1789" i="7"/>
  <c r="AN1790" i="7"/>
  <c r="AN1791" i="7"/>
  <c r="AN1792" i="7"/>
  <c r="AN1793" i="7"/>
  <c r="AN1794" i="7"/>
  <c r="AN1795" i="7"/>
  <c r="AN1796" i="7"/>
  <c r="AN1797" i="7"/>
  <c r="AN1798" i="7"/>
  <c r="AN1799" i="7"/>
  <c r="AN1800" i="7"/>
  <c r="AN1801" i="7"/>
  <c r="AN1802" i="7"/>
  <c r="AN1803" i="7"/>
  <c r="AN1804" i="7"/>
  <c r="AN1805" i="7"/>
  <c r="AN1806" i="7"/>
  <c r="AN1807" i="7"/>
  <c r="AN1808" i="7"/>
  <c r="AN1809" i="7"/>
  <c r="AN1810" i="7"/>
  <c r="AN1811" i="7"/>
  <c r="AN1812" i="7"/>
  <c r="AN1813" i="7"/>
  <c r="AN1814" i="7"/>
  <c r="AN1815" i="7"/>
  <c r="AN1816" i="7"/>
  <c r="AN1817" i="7"/>
  <c r="AN1818" i="7"/>
  <c r="AN1819" i="7"/>
  <c r="AN1820" i="7"/>
  <c r="AN1821" i="7"/>
  <c r="AN1822" i="7"/>
  <c r="AN1823" i="7"/>
  <c r="AN1824" i="7"/>
  <c r="AN1825" i="7"/>
  <c r="AN1826" i="7"/>
  <c r="AN1827" i="7"/>
  <c r="AN1828" i="7"/>
  <c r="AN1829" i="7"/>
  <c r="AN1830" i="7"/>
  <c r="AN1831" i="7"/>
  <c r="AN1832" i="7"/>
  <c r="AN1833" i="7"/>
  <c r="AN1834" i="7"/>
  <c r="AN1835" i="7"/>
  <c r="AN1836" i="7"/>
  <c r="AN1837" i="7"/>
  <c r="AN1838" i="7"/>
  <c r="AN1839" i="7"/>
  <c r="AN1840" i="7"/>
  <c r="AN1841" i="7"/>
  <c r="AN1842" i="7"/>
  <c r="AN1843" i="7"/>
  <c r="AN1844" i="7"/>
  <c r="AN1845" i="7"/>
  <c r="AN1846" i="7"/>
  <c r="AN1847" i="7"/>
  <c r="AN1848" i="7"/>
  <c r="AN1849" i="7"/>
  <c r="AN1850" i="7"/>
  <c r="AN1851" i="7"/>
  <c r="AN1852" i="7"/>
  <c r="AN1853" i="7"/>
  <c r="AN1854" i="7"/>
  <c r="AN1855" i="7"/>
  <c r="AN1856" i="7"/>
  <c r="AN1857" i="7"/>
  <c r="AN1858" i="7"/>
  <c r="AN1859" i="7"/>
  <c r="AN1860" i="7"/>
  <c r="AN1861" i="7"/>
  <c r="AN1862" i="7"/>
  <c r="AN1863" i="7"/>
  <c r="AN1864" i="7"/>
  <c r="AN1865" i="7"/>
  <c r="AN1866" i="7"/>
  <c r="AN1867" i="7"/>
  <c r="AN1868" i="7"/>
  <c r="AN1869" i="7"/>
  <c r="AN1870" i="7"/>
  <c r="AN1871" i="7"/>
  <c r="AN1872" i="7"/>
  <c r="AN1873" i="7"/>
  <c r="AN1874" i="7"/>
  <c r="AN1875" i="7"/>
  <c r="AN1876" i="7"/>
  <c r="AN1877" i="7"/>
  <c r="AN1878" i="7"/>
  <c r="AN1879" i="7"/>
  <c r="AN1880" i="7"/>
  <c r="AN1881" i="7"/>
  <c r="AN1882" i="7"/>
  <c r="AN1883" i="7"/>
  <c r="AN1884" i="7"/>
  <c r="AN1885" i="7"/>
  <c r="AN1886" i="7"/>
  <c r="AN1887" i="7"/>
  <c r="AN1888" i="7"/>
  <c r="AN1889" i="7"/>
  <c r="AN1890" i="7"/>
  <c r="AN1891" i="7"/>
  <c r="AN1892" i="7"/>
  <c r="AN1893" i="7"/>
  <c r="AN1894" i="7"/>
  <c r="AN1895" i="7"/>
  <c r="AN1896" i="7"/>
  <c r="AN1897" i="7"/>
  <c r="AN1898" i="7"/>
  <c r="AN1899" i="7"/>
  <c r="AN1900" i="7"/>
  <c r="AN1901" i="7"/>
  <c r="AN1902" i="7"/>
  <c r="AN1903" i="7"/>
  <c r="AN1904" i="7"/>
  <c r="AN1905" i="7"/>
  <c r="AN1906" i="7"/>
  <c r="AN1907" i="7"/>
  <c r="AN1908" i="7"/>
  <c r="AN1909" i="7"/>
  <c r="AN1910" i="7"/>
  <c r="AN1911" i="7"/>
  <c r="AN1912" i="7"/>
  <c r="AN1913" i="7"/>
  <c r="AN1914" i="7"/>
  <c r="AN1915" i="7"/>
  <c r="AN1916" i="7"/>
  <c r="AN1917" i="7"/>
  <c r="AN1918" i="7"/>
  <c r="AN1919" i="7"/>
  <c r="AN1920" i="7"/>
  <c r="AN1921" i="7"/>
  <c r="AN1922" i="7"/>
  <c r="AN1923" i="7"/>
  <c r="AN1924" i="7"/>
  <c r="AN1925" i="7"/>
  <c r="AN1926" i="7"/>
  <c r="AN1927" i="7"/>
  <c r="AN1928" i="7"/>
  <c r="AN1929" i="7"/>
  <c r="AN1930" i="7"/>
  <c r="AN1931" i="7"/>
  <c r="AN1932" i="7"/>
  <c r="AN1933" i="7"/>
  <c r="AN1934" i="7"/>
  <c r="AN1935" i="7"/>
  <c r="AN1936" i="7"/>
  <c r="AN1937" i="7"/>
  <c r="AN1938" i="7"/>
  <c r="AN1939" i="7"/>
  <c r="AN1940" i="7"/>
  <c r="AN1941" i="7"/>
  <c r="AN1942" i="7"/>
  <c r="AN1943" i="7"/>
  <c r="AN1944" i="7"/>
  <c r="AN1945" i="7"/>
  <c r="AN1946" i="7"/>
  <c r="AN1947" i="7"/>
  <c r="AN1948" i="7"/>
  <c r="AN1949" i="7"/>
  <c r="AN1950" i="7"/>
  <c r="AN1951" i="7"/>
  <c r="AN1952" i="7"/>
  <c r="AN1953" i="7"/>
  <c r="AN1954" i="7"/>
  <c r="AN1955" i="7"/>
  <c r="AN1956" i="7"/>
  <c r="AN1957" i="7"/>
  <c r="AN1958" i="7"/>
  <c r="AN1959" i="7"/>
  <c r="AN1960" i="7"/>
  <c r="AN1961" i="7"/>
  <c r="AN1962" i="7"/>
  <c r="AN1963" i="7"/>
  <c r="AN1964" i="7"/>
  <c r="AN1965" i="7"/>
  <c r="AN1966" i="7"/>
  <c r="AN1967" i="7"/>
  <c r="AN1968" i="7"/>
  <c r="AN1969" i="7"/>
  <c r="AN1970" i="7"/>
  <c r="AN1971" i="7"/>
  <c r="AN1972" i="7"/>
  <c r="AN1973" i="7"/>
  <c r="AN1974" i="7"/>
  <c r="AN1975" i="7"/>
  <c r="AN1976" i="7"/>
  <c r="AN1977" i="7"/>
  <c r="AN1978" i="7"/>
  <c r="AN1979" i="7"/>
  <c r="AN1980" i="7"/>
  <c r="AN1981" i="7"/>
  <c r="AN1982" i="7"/>
  <c r="AN1983" i="7"/>
  <c r="AN1984" i="7"/>
  <c r="AN1985" i="7"/>
  <c r="AN1986" i="7"/>
  <c r="AN1987" i="7"/>
  <c r="AN1988" i="7"/>
  <c r="AN1989" i="7"/>
  <c r="AN1990" i="7"/>
  <c r="AN1991" i="7"/>
  <c r="AN1992" i="7"/>
  <c r="AN1993" i="7"/>
  <c r="AN1994" i="7"/>
  <c r="AN1995" i="7"/>
  <c r="AN1996" i="7"/>
  <c r="AN1997" i="7"/>
  <c r="AN1998" i="7"/>
  <c r="AN1999" i="7"/>
  <c r="AN2000" i="7"/>
  <c r="AN4" i="7"/>
  <c r="R134" i="11" l="1"/>
  <c r="R146" i="11"/>
  <c r="R179" i="15"/>
  <c r="R167" i="17"/>
  <c r="R178" i="17"/>
  <c r="R167" i="18"/>
  <c r="R178" i="18"/>
  <c r="R177" i="18"/>
  <c r="R177" i="15"/>
  <c r="R165" i="16"/>
  <c r="R177" i="16"/>
  <c r="R177" i="11"/>
  <c r="R165" i="17"/>
  <c r="R177" i="17"/>
  <c r="R168" i="11"/>
  <c r="R179" i="11"/>
  <c r="R173" i="15"/>
  <c r="R178" i="16"/>
  <c r="J29" i="18"/>
  <c r="J29" i="16"/>
  <c r="J29" i="15"/>
  <c r="I33" i="6"/>
  <c r="G40" i="6"/>
  <c r="I32" i="6"/>
  <c r="U13" i="6"/>
  <c r="J48" i="6"/>
  <c r="H34" i="6"/>
  <c r="J39" i="6"/>
  <c r="J38" i="6"/>
  <c r="G35" i="6"/>
  <c r="J34" i="6"/>
  <c r="I42" i="6"/>
  <c r="J54" i="6"/>
  <c r="AG12" i="6"/>
  <c r="AG13" i="6"/>
  <c r="J68" i="6"/>
  <c r="G47" i="6"/>
  <c r="J62" i="6"/>
  <c r="G42" i="6"/>
  <c r="G65" i="6"/>
  <c r="G43" i="6"/>
  <c r="I38" i="6"/>
  <c r="H32" i="6"/>
  <c r="J42" i="6"/>
  <c r="I35" i="6"/>
  <c r="G25" i="6"/>
  <c r="G63" i="6"/>
  <c r="G55" i="6"/>
  <c r="G15" i="6"/>
  <c r="G12" i="6"/>
  <c r="J79" i="6"/>
  <c r="G79" i="6"/>
  <c r="G48" i="6"/>
  <c r="H39" i="6"/>
  <c r="G34" i="6"/>
  <c r="I47" i="6"/>
  <c r="G70" i="6"/>
  <c r="G39" i="6"/>
  <c r="U12" i="6"/>
  <c r="AF15" i="6"/>
  <c r="BF14" i="6"/>
  <c r="S13" i="6"/>
  <c r="AG15" i="6"/>
  <c r="AQ14" i="6"/>
  <c r="AS13" i="6"/>
  <c r="AR13" i="6"/>
  <c r="AR12" i="6"/>
  <c r="AQ15" i="6"/>
  <c r="AT15" i="6"/>
  <c r="AT14" i="6"/>
  <c r="D20" i="11"/>
  <c r="D18" i="11"/>
  <c r="D21" i="15"/>
  <c r="D19" i="15"/>
  <c r="J18" i="6"/>
  <c r="J13" i="6"/>
  <c r="G18" i="6"/>
  <c r="G13" i="6"/>
  <c r="H75" i="6"/>
  <c r="J67" i="6"/>
  <c r="G54" i="6"/>
  <c r="I45" i="6"/>
  <c r="I40" i="6"/>
  <c r="G38" i="6"/>
  <c r="J24" i="6"/>
  <c r="G75" i="6"/>
  <c r="G67" i="6"/>
  <c r="G62" i="6"/>
  <c r="J53" i="6"/>
  <c r="H45" i="6"/>
  <c r="H40" i="6"/>
  <c r="J37" i="6"/>
  <c r="G33" i="6"/>
  <c r="G24" i="6"/>
  <c r="I37" i="6"/>
  <c r="H55" i="6"/>
  <c r="J74" i="6"/>
  <c r="I65" i="6"/>
  <c r="H60" i="6"/>
  <c r="I50" i="6"/>
  <c r="G45" i="6"/>
  <c r="J23" i="6"/>
  <c r="H25" i="6"/>
  <c r="G74" i="6"/>
  <c r="H65" i="6"/>
  <c r="G60" i="6"/>
  <c r="H50" i="6"/>
  <c r="J73" i="6"/>
  <c r="G59" i="6"/>
  <c r="J28" i="6"/>
  <c r="G80" i="6"/>
  <c r="I70" i="6"/>
  <c r="J63" i="6"/>
  <c r="BF13" i="6"/>
  <c r="BE13" i="6"/>
  <c r="BD13" i="6"/>
  <c r="BD12" i="6"/>
  <c r="BC12" i="6"/>
  <c r="BF15" i="6"/>
  <c r="AP13" i="6"/>
  <c r="J29" i="17"/>
  <c r="D20" i="15"/>
  <c r="D18" i="15"/>
  <c r="J32" i="6"/>
  <c r="J43" i="6"/>
  <c r="AS15" i="6"/>
  <c r="D20" i="16"/>
  <c r="D18" i="16"/>
  <c r="U15" i="6"/>
  <c r="S15" i="6"/>
  <c r="AH14" i="6"/>
  <c r="J29" i="11"/>
  <c r="D21" i="17"/>
  <c r="D20" i="17"/>
  <c r="D19" i="17"/>
  <c r="D18" i="17"/>
  <c r="AE14" i="6"/>
  <c r="AG18" i="6"/>
  <c r="BE12" i="6"/>
  <c r="D19" i="11"/>
  <c r="D17" i="11"/>
  <c r="D21" i="18"/>
  <c r="D20" i="18"/>
  <c r="D19" i="18"/>
  <c r="D18" i="18"/>
  <c r="D21" i="16"/>
  <c r="D19" i="16"/>
  <c r="I62" i="6"/>
  <c r="J17" i="6"/>
  <c r="J12" i="6"/>
  <c r="I17" i="6"/>
  <c r="I12" i="6"/>
  <c r="G17" i="6"/>
  <c r="T13" i="6"/>
  <c r="V14" i="6"/>
  <c r="AH13" i="6"/>
  <c r="AF13" i="6"/>
  <c r="G20" i="6"/>
  <c r="I20" i="6"/>
  <c r="I15" i="6"/>
  <c r="H80" i="6"/>
  <c r="H20" i="6"/>
  <c r="H15" i="6"/>
  <c r="R171" i="16"/>
  <c r="R167" i="11"/>
  <c r="R169" i="16"/>
  <c r="R166" i="17"/>
  <c r="R171" i="18"/>
  <c r="R166" i="11"/>
  <c r="R173" i="17"/>
  <c r="R173" i="18"/>
  <c r="R165" i="18"/>
  <c r="R170" i="18"/>
  <c r="R173" i="11"/>
  <c r="R167" i="16"/>
  <c r="R172" i="17"/>
  <c r="R169" i="18"/>
  <c r="R166" i="16"/>
  <c r="R171" i="17"/>
  <c r="R171" i="11"/>
  <c r="R173" i="16"/>
  <c r="R170" i="17"/>
  <c r="R170" i="11"/>
  <c r="R172" i="16"/>
  <c r="R169" i="17"/>
  <c r="R166" i="18"/>
  <c r="R135" i="11"/>
  <c r="R142" i="11"/>
  <c r="R141" i="11"/>
  <c r="R136" i="11"/>
  <c r="R140" i="11"/>
  <c r="R138" i="11"/>
  <c r="R139" i="11"/>
  <c r="R137" i="11"/>
  <c r="U19" i="6"/>
  <c r="U17" i="6"/>
  <c r="U14" i="6"/>
  <c r="R54" i="6"/>
  <c r="R24" i="6"/>
  <c r="U18" i="6"/>
  <c r="R74" i="6"/>
  <c r="AE13" i="6"/>
  <c r="AE18" i="6"/>
  <c r="AF18" i="6"/>
  <c r="AD34" i="6"/>
  <c r="AD44" i="6"/>
  <c r="AD64" i="6"/>
  <c r="AD14" i="6"/>
  <c r="AF14" i="6"/>
  <c r="AD18" i="6"/>
  <c r="AT13" i="6"/>
  <c r="BD20" i="6"/>
  <c r="BF20" i="6"/>
  <c r="BB20" i="6"/>
  <c r="F17" i="6"/>
  <c r="H72" i="6"/>
  <c r="F62" i="6"/>
  <c r="H57" i="6"/>
  <c r="F47" i="6"/>
  <c r="G72" i="6"/>
  <c r="I67" i="6"/>
  <c r="G57" i="6"/>
  <c r="I27" i="6"/>
  <c r="F57" i="6"/>
  <c r="H27" i="6"/>
  <c r="I52" i="6"/>
  <c r="F72" i="6"/>
  <c r="F32" i="6"/>
  <c r="G27" i="6"/>
  <c r="F12" i="6"/>
  <c r="H77" i="6"/>
  <c r="F67" i="6"/>
  <c r="H52" i="6"/>
  <c r="J47" i="6"/>
  <c r="F42" i="6"/>
  <c r="H37" i="6"/>
  <c r="F27" i="6"/>
  <c r="J22" i="6"/>
  <c r="I22" i="6"/>
  <c r="J27" i="6"/>
  <c r="F22" i="6"/>
  <c r="G77" i="6"/>
  <c r="G52" i="6"/>
  <c r="I77" i="6"/>
  <c r="F77" i="6"/>
  <c r="J72" i="6"/>
  <c r="J57" i="6"/>
  <c r="F52" i="6"/>
  <c r="F37" i="6"/>
  <c r="H22" i="6"/>
  <c r="G22" i="6"/>
  <c r="J52" i="6"/>
  <c r="I72" i="6"/>
  <c r="I57" i="6"/>
  <c r="J77" i="6"/>
  <c r="V13" i="6"/>
  <c r="T19" i="6"/>
  <c r="T17" i="6"/>
  <c r="T14" i="6"/>
  <c r="R64" i="6"/>
  <c r="R34" i="6"/>
  <c r="R44" i="6"/>
  <c r="R14" i="6"/>
  <c r="T18" i="6"/>
  <c r="AF12" i="6"/>
  <c r="AH12" i="6"/>
  <c r="AH18" i="6"/>
  <c r="AD63" i="6"/>
  <c r="AD43" i="6"/>
  <c r="AD33" i="6"/>
  <c r="AD13" i="6"/>
  <c r="AS12" i="6"/>
  <c r="AP72" i="6"/>
  <c r="AP22" i="6"/>
  <c r="AQ20" i="6"/>
  <c r="AQ18" i="6"/>
  <c r="AQ12" i="6"/>
  <c r="F75" i="6"/>
  <c r="F65" i="6"/>
  <c r="I60" i="6"/>
  <c r="G50" i="6"/>
  <c r="J45" i="6"/>
  <c r="H35" i="6"/>
  <c r="F25" i="6"/>
  <c r="H70" i="6"/>
  <c r="I55" i="6"/>
  <c r="H30" i="6"/>
  <c r="F15" i="6"/>
  <c r="I80" i="6"/>
  <c r="F45" i="6"/>
  <c r="G30" i="6"/>
  <c r="F35" i="6"/>
  <c r="F55" i="6"/>
  <c r="F50" i="6"/>
  <c r="F60" i="6"/>
  <c r="F70" i="6"/>
  <c r="F20" i="6"/>
  <c r="F30" i="6"/>
  <c r="F40" i="6"/>
  <c r="F80" i="6"/>
  <c r="S12" i="6"/>
  <c r="S18" i="6"/>
  <c r="T12" i="6"/>
  <c r="R63" i="6"/>
  <c r="R33" i="6"/>
  <c r="R13" i="6"/>
  <c r="R43" i="6"/>
  <c r="R58" i="6"/>
  <c r="R28" i="6"/>
  <c r="R78" i="6"/>
  <c r="AE15" i="6"/>
  <c r="AP15" i="6"/>
  <c r="AP65" i="6"/>
  <c r="AT20" i="6"/>
  <c r="AP45" i="6"/>
  <c r="AP25" i="6"/>
  <c r="AP55" i="6"/>
  <c r="AP35" i="6"/>
  <c r="AS20" i="6"/>
  <c r="AP20" i="6"/>
  <c r="I75" i="6"/>
  <c r="I30" i="6"/>
  <c r="J19" i="6"/>
  <c r="J49" i="6"/>
  <c r="J14" i="6"/>
  <c r="J44" i="6"/>
  <c r="I25" i="6"/>
  <c r="J64" i="6"/>
  <c r="F74" i="6"/>
  <c r="F59" i="6"/>
  <c r="I79" i="6"/>
  <c r="I54" i="6"/>
  <c r="G29" i="6"/>
  <c r="F79" i="6"/>
  <c r="J59" i="6"/>
  <c r="F54" i="6"/>
  <c r="F29" i="6"/>
  <c r="J29" i="6"/>
  <c r="F24" i="6"/>
  <c r="T15" i="6"/>
  <c r="V15" i="6"/>
  <c r="V20" i="6"/>
  <c r="R30" i="6"/>
  <c r="R60" i="6"/>
  <c r="R50" i="6"/>
  <c r="R80" i="6"/>
  <c r="R20" i="6"/>
  <c r="R40" i="6"/>
  <c r="AD73" i="6"/>
  <c r="AD53" i="6"/>
  <c r="AD23" i="6"/>
  <c r="AF20" i="6"/>
  <c r="AE20" i="6"/>
  <c r="AD62" i="6"/>
  <c r="AD42" i="6"/>
  <c r="AD32" i="6"/>
  <c r="AE12" i="6"/>
  <c r="AH20" i="6"/>
  <c r="AD12" i="6"/>
  <c r="AD20" i="6"/>
  <c r="AG20" i="6"/>
  <c r="AG17" i="6"/>
  <c r="AE17" i="6"/>
  <c r="AH17" i="6"/>
  <c r="AF17" i="6"/>
  <c r="AD17" i="6"/>
  <c r="AP74" i="6"/>
  <c r="AP54" i="6"/>
  <c r="AS17" i="6"/>
  <c r="AQ19" i="6"/>
  <c r="AS19" i="6"/>
  <c r="AS14" i="6"/>
  <c r="AP19" i="6"/>
  <c r="BC13" i="6"/>
  <c r="I18" i="6"/>
  <c r="I63" i="6"/>
  <c r="I48" i="6"/>
  <c r="H79" i="6"/>
  <c r="I13" i="6"/>
  <c r="I43" i="6"/>
  <c r="H24" i="6"/>
  <c r="H74" i="6"/>
  <c r="H59" i="6"/>
  <c r="H29" i="6"/>
  <c r="H54" i="6"/>
  <c r="H14" i="6"/>
  <c r="H69" i="6"/>
  <c r="H44" i="6"/>
  <c r="G69" i="6"/>
  <c r="I39" i="6"/>
  <c r="F69" i="6"/>
  <c r="H19" i="6"/>
  <c r="H64" i="6"/>
  <c r="H49" i="6"/>
  <c r="F39" i="6"/>
  <c r="F44" i="6"/>
  <c r="I34" i="6"/>
  <c r="F34" i="6"/>
  <c r="I23" i="6"/>
  <c r="I73" i="6"/>
  <c r="I58" i="6"/>
  <c r="F19" i="6"/>
  <c r="I78" i="6"/>
  <c r="J69" i="6"/>
  <c r="F64" i="6"/>
  <c r="I53" i="6"/>
  <c r="F49" i="6"/>
  <c r="F14" i="6"/>
  <c r="S17" i="6"/>
  <c r="R17" i="6"/>
  <c r="V17" i="6"/>
  <c r="R19" i="6"/>
  <c r="S19" i="6"/>
  <c r="S14" i="6"/>
  <c r="S20" i="6"/>
  <c r="AP64" i="6"/>
  <c r="AP34" i="6"/>
  <c r="AP24" i="6"/>
  <c r="AP62" i="6"/>
  <c r="AP52" i="6"/>
  <c r="AP42" i="6"/>
  <c r="AP32" i="6"/>
  <c r="AP75" i="6"/>
  <c r="AP73" i="6"/>
  <c r="AP63" i="6"/>
  <c r="AP53" i="6"/>
  <c r="AP43" i="6"/>
  <c r="AP33" i="6"/>
  <c r="AP23" i="6"/>
  <c r="AP18" i="6"/>
  <c r="AP17" i="6"/>
  <c r="AP12" i="6"/>
  <c r="AT17" i="6"/>
  <c r="AR17" i="6"/>
  <c r="AQ17" i="6"/>
  <c r="AQ13" i="6"/>
  <c r="AP44" i="6"/>
  <c r="AR19" i="6"/>
  <c r="AR20" i="6"/>
  <c r="AR18" i="6"/>
  <c r="AP14" i="6"/>
  <c r="AT18" i="6"/>
  <c r="AS18" i="6"/>
  <c r="AR14" i="6"/>
  <c r="BE17" i="6"/>
  <c r="BD17" i="6"/>
  <c r="BB17" i="6"/>
  <c r="BF12" i="6"/>
  <c r="G78" i="6"/>
  <c r="G53" i="6"/>
  <c r="G32" i="6"/>
  <c r="G73" i="6"/>
  <c r="H12" i="6"/>
  <c r="G37" i="6"/>
  <c r="H17" i="6"/>
  <c r="H62" i="6"/>
  <c r="H47" i="6"/>
  <c r="H42" i="6"/>
  <c r="G23" i="6"/>
  <c r="H67" i="6"/>
  <c r="F63" i="6"/>
  <c r="H18" i="6"/>
  <c r="F78" i="6"/>
  <c r="H63" i="6"/>
  <c r="J58" i="6"/>
  <c r="F53" i="6"/>
  <c r="H48" i="6"/>
  <c r="F38" i="6"/>
  <c r="J33" i="6"/>
  <c r="H23" i="6"/>
  <c r="I68" i="6"/>
  <c r="G58" i="6"/>
  <c r="I28" i="6"/>
  <c r="H73" i="6"/>
  <c r="H13" i="6"/>
  <c r="J78" i="6"/>
  <c r="F73" i="6"/>
  <c r="H68" i="6"/>
  <c r="F58" i="6"/>
  <c r="H43" i="6"/>
  <c r="F33" i="6"/>
  <c r="H28" i="6"/>
  <c r="G68" i="6"/>
  <c r="G28" i="6"/>
  <c r="H58" i="6"/>
  <c r="H33" i="6"/>
  <c r="F13" i="6"/>
  <c r="H78" i="6"/>
  <c r="F68" i="6"/>
  <c r="H53" i="6"/>
  <c r="F43" i="6"/>
  <c r="H38" i="6"/>
  <c r="F28" i="6"/>
  <c r="F18" i="6"/>
  <c r="F48" i="6"/>
  <c r="F23" i="6"/>
  <c r="BB12" i="6"/>
  <c r="BB74" i="6"/>
  <c r="BB64" i="6"/>
  <c r="BB54" i="6"/>
  <c r="BB44" i="6"/>
  <c r="BB72" i="6"/>
  <c r="BB62" i="6"/>
  <c r="BB52" i="6"/>
  <c r="BB42" i="6"/>
  <c r="BB75" i="6"/>
  <c r="BB65" i="6"/>
  <c r="BB55" i="6"/>
  <c r="BB45" i="6"/>
  <c r="AD72" i="6"/>
  <c r="AD52" i="6"/>
  <c r="AD22" i="6"/>
  <c r="AT19" i="6"/>
  <c r="AT12" i="6"/>
  <c r="J55" i="6"/>
  <c r="J15" i="6"/>
  <c r="J65" i="6"/>
  <c r="J25" i="6"/>
  <c r="J35" i="6"/>
  <c r="J75" i="6"/>
  <c r="J60" i="6"/>
  <c r="J70" i="6"/>
  <c r="J80" i="6"/>
  <c r="J30" i="6"/>
  <c r="J40" i="6"/>
  <c r="J20" i="6"/>
  <c r="J50" i="6"/>
  <c r="R39" i="6"/>
  <c r="R69" i="6"/>
  <c r="V12" i="6"/>
  <c r="R67" i="6"/>
  <c r="R37" i="6"/>
  <c r="R79" i="6"/>
  <c r="R49" i="6"/>
  <c r="R77" i="6"/>
  <c r="R70" i="6"/>
  <c r="R47" i="6"/>
  <c r="U20" i="6"/>
  <c r="V18" i="6"/>
  <c r="R62" i="6"/>
  <c r="R38" i="6"/>
  <c r="R32" i="6"/>
  <c r="T20" i="6"/>
  <c r="R12" i="6"/>
  <c r="R59" i="6"/>
  <c r="R29" i="6"/>
  <c r="R57" i="6"/>
  <c r="R42" i="6"/>
  <c r="R27" i="6"/>
  <c r="V19" i="6"/>
  <c r="R23" i="6"/>
  <c r="R73" i="6"/>
  <c r="R48" i="6"/>
  <c r="R18" i="6"/>
  <c r="R53" i="6"/>
  <c r="R68" i="6"/>
  <c r="R52" i="6"/>
  <c r="R22" i="6"/>
  <c r="R72" i="6"/>
  <c r="AH15" i="6"/>
  <c r="AD75" i="6"/>
  <c r="AD65" i="6"/>
  <c r="AD55" i="6"/>
  <c r="AD45" i="6"/>
  <c r="AD35" i="6"/>
  <c r="AD25" i="6"/>
  <c r="AD15" i="6"/>
  <c r="AR15" i="6"/>
  <c r="BD15" i="6"/>
  <c r="BD14" i="6"/>
  <c r="G14" i="6"/>
  <c r="G44" i="6"/>
  <c r="G19" i="6"/>
  <c r="G64" i="6"/>
  <c r="G49" i="6"/>
  <c r="I19" i="6"/>
  <c r="I64" i="6"/>
  <c r="I24" i="6"/>
  <c r="I74" i="6"/>
  <c r="I59" i="6"/>
  <c r="I49" i="6"/>
  <c r="I29" i="6"/>
  <c r="I14" i="6"/>
  <c r="I69" i="6"/>
  <c r="I44" i="6"/>
  <c r="R75" i="6"/>
  <c r="R55" i="6"/>
  <c r="R25" i="6"/>
  <c r="R35" i="6"/>
  <c r="R45" i="6"/>
  <c r="R65" i="6"/>
  <c r="R15" i="6"/>
  <c r="AD24" i="6"/>
  <c r="AG14" i="6"/>
  <c r="AD54" i="6"/>
  <c r="AF19" i="6"/>
  <c r="AD74" i="6"/>
  <c r="AE19" i="6"/>
  <c r="AH19" i="6"/>
  <c r="AG19" i="6"/>
  <c r="AD19" i="6"/>
  <c r="BB73" i="6"/>
  <c r="BB63" i="6"/>
  <c r="BB53" i="6"/>
  <c r="BB43" i="6"/>
  <c r="BB33" i="6"/>
  <c r="BB23" i="6"/>
  <c r="BC20" i="6"/>
  <c r="BC18" i="6"/>
  <c r="BE15" i="6"/>
  <c r="BB14" i="6"/>
  <c r="BF19" i="6"/>
  <c r="BB18" i="6"/>
  <c r="BE19" i="6"/>
  <c r="BF17" i="6"/>
  <c r="BC15" i="6"/>
  <c r="BB34" i="6"/>
  <c r="BB24" i="6"/>
  <c r="BD19" i="6"/>
  <c r="BB15" i="6"/>
  <c r="BC19" i="6"/>
  <c r="BB32" i="6"/>
  <c r="BB22" i="6"/>
  <c r="BB19" i="6"/>
  <c r="BC17" i="6"/>
  <c r="BE14" i="6"/>
  <c r="BB13" i="6"/>
  <c r="BB35" i="6"/>
  <c r="BB25" i="6"/>
  <c r="BE20" i="6"/>
  <c r="BF18" i="6"/>
  <c r="BD18" i="6"/>
  <c r="BC14" i="6"/>
  <c r="BE18" i="6"/>
  <c r="V28" i="7"/>
  <c r="V716" i="7"/>
  <c r="V724" i="7"/>
  <c r="V732" i="7"/>
  <c r="V740" i="7"/>
  <c r="V748" i="7"/>
  <c r="V756" i="7"/>
  <c r="V764" i="7"/>
  <c r="V772" i="7"/>
  <c r="V780" i="7"/>
  <c r="V788" i="7"/>
  <c r="V796" i="7"/>
  <c r="V804" i="7"/>
  <c r="V812" i="7"/>
  <c r="V820" i="7"/>
  <c r="V828" i="7"/>
  <c r="V836" i="7"/>
  <c r="V844" i="7"/>
  <c r="V852" i="7"/>
  <c r="V860" i="7"/>
  <c r="V868" i="7"/>
  <c r="V876" i="7"/>
  <c r="V884" i="7"/>
  <c r="V892" i="7"/>
  <c r="V900" i="7"/>
  <c r="V908" i="7"/>
  <c r="V916" i="7"/>
  <c r="V924" i="7"/>
  <c r="V932" i="7"/>
  <c r="V940" i="7"/>
  <c r="V948" i="7"/>
  <c r="V956" i="7"/>
  <c r="V964" i="7"/>
  <c r="V972" i="7"/>
  <c r="V980" i="7"/>
  <c r="V988" i="7"/>
  <c r="V996" i="7"/>
  <c r="V1004" i="7"/>
  <c r="V1012" i="7"/>
  <c r="V1020" i="7"/>
  <c r="V1028" i="7"/>
  <c r="V1036" i="7"/>
  <c r="V1044" i="7"/>
  <c r="V1052" i="7"/>
  <c r="V1060" i="7"/>
  <c r="V1068" i="7"/>
  <c r="V1076" i="7"/>
  <c r="V1084" i="7"/>
  <c r="V1092" i="7"/>
  <c r="V1100" i="7"/>
  <c r="V1108" i="7"/>
  <c r="V1116" i="7"/>
  <c r="V1124" i="7"/>
  <c r="V1132" i="7"/>
  <c r="V1140" i="7"/>
  <c r="V1148" i="7"/>
  <c r="V1156" i="7"/>
  <c r="V1164" i="7"/>
  <c r="V1172" i="7"/>
  <c r="V1180" i="7"/>
  <c r="V1188" i="7"/>
  <c r="V1196" i="7"/>
  <c r="V1204" i="7"/>
  <c r="V1212" i="7"/>
  <c r="V1220" i="7"/>
  <c r="V1228" i="7"/>
  <c r="V1236" i="7"/>
  <c r="V1244" i="7"/>
  <c r="V1252" i="7"/>
  <c r="V1260" i="7"/>
  <c r="V1268" i="7"/>
  <c r="V1276" i="7"/>
  <c r="V1284" i="7"/>
  <c r="V1292" i="7"/>
  <c r="V1300" i="7"/>
  <c r="V1308" i="7"/>
  <c r="V1316" i="7"/>
  <c r="V1324" i="7"/>
  <c r="V1332" i="7"/>
  <c r="V1340" i="7"/>
  <c r="V1348" i="7"/>
  <c r="V1356" i="7"/>
  <c r="V1364" i="7"/>
  <c r="V1372" i="7"/>
  <c r="V1380" i="7"/>
  <c r="Q18" i="7"/>
  <c r="Q26" i="7"/>
  <c r="O34" i="7"/>
  <c r="Q1244" i="7"/>
  <c r="Q1252" i="7"/>
  <c r="Q1260" i="7"/>
  <c r="Q1268" i="7"/>
  <c r="Q1276" i="7"/>
  <c r="Q1284" i="7"/>
  <c r="Q1292" i="7"/>
  <c r="Q1300" i="7"/>
  <c r="Q1308" i="7"/>
  <c r="Q1316" i="7"/>
  <c r="Q1324" i="7"/>
  <c r="Q1332" i="7"/>
  <c r="Q1340" i="7"/>
  <c r="Q1348" i="7"/>
  <c r="Q1356" i="7"/>
  <c r="Q1364" i="7"/>
  <c r="Q1372" i="7"/>
  <c r="Q1380" i="7"/>
  <c r="Q1388" i="7"/>
  <c r="Q1396" i="7"/>
  <c r="Q1404" i="7"/>
  <c r="Q1412" i="7"/>
  <c r="Q1420" i="7"/>
  <c r="Q1428" i="7"/>
  <c r="Q1436" i="7"/>
  <c r="Q1444" i="7"/>
  <c r="Q1452" i="7"/>
  <c r="Q1460" i="7"/>
  <c r="Q1468" i="7"/>
  <c r="Q1476" i="7"/>
  <c r="Q1484" i="7"/>
  <c r="Q1492" i="7"/>
  <c r="Q1500" i="7"/>
  <c r="Q1508" i="7"/>
  <c r="Q1516" i="7"/>
  <c r="Q1524" i="7"/>
  <c r="Q1532" i="7"/>
  <c r="Q1540" i="7"/>
  <c r="Q1548" i="7"/>
  <c r="Q1556" i="7"/>
  <c r="Q1564" i="7"/>
  <c r="Q1572" i="7"/>
  <c r="Q1580" i="7"/>
  <c r="Q1588" i="7"/>
  <c r="Q1596" i="7"/>
  <c r="Q1604" i="7"/>
  <c r="Q1612" i="7"/>
  <c r="Q1620" i="7"/>
  <c r="Q1628" i="7"/>
  <c r="Q1636" i="7"/>
  <c r="Q1644" i="7"/>
  <c r="Q1652" i="7"/>
  <c r="Q1660" i="7"/>
  <c r="Q1668" i="7"/>
  <c r="Q1676" i="7"/>
  <c r="Q1684" i="7"/>
  <c r="Q1692" i="7"/>
  <c r="Q1700" i="7"/>
  <c r="Q1708" i="7"/>
  <c r="Q1716" i="7"/>
  <c r="Q1724" i="7"/>
  <c r="Q1732" i="7"/>
  <c r="Q1740" i="7"/>
  <c r="Q1748" i="7"/>
  <c r="Q1756" i="7"/>
  <c r="Q1764" i="7"/>
  <c r="Q1772" i="7"/>
  <c r="Q1780" i="7"/>
  <c r="Q1788" i="7"/>
  <c r="Q1796" i="7"/>
  <c r="Q1804" i="7"/>
  <c r="Q1812" i="7"/>
  <c r="Q1820" i="7"/>
  <c r="Q1828" i="7"/>
  <c r="Q1836" i="7"/>
  <c r="Q1844" i="7"/>
  <c r="Q1852" i="7"/>
  <c r="Q1860" i="7"/>
  <c r="Q1868" i="7"/>
  <c r="Q1876" i="7"/>
  <c r="Q1884" i="7"/>
  <c r="Q1892" i="7"/>
  <c r="Q1900" i="7"/>
  <c r="Q1908" i="7"/>
  <c r="Q1916" i="7"/>
  <c r="Q1924" i="7"/>
  <c r="Q1932" i="7"/>
  <c r="Q1940" i="7"/>
  <c r="Q1948" i="7"/>
  <c r="Q1956" i="7"/>
  <c r="Q1964" i="7"/>
  <c r="Q1972" i="7"/>
  <c r="Q1980" i="7"/>
  <c r="Q1988" i="7"/>
  <c r="Q1996" i="7"/>
  <c r="Q10" i="7"/>
  <c r="Q20" i="7"/>
  <c r="Q28" i="7"/>
  <c r="Q36" i="7"/>
  <c r="Q44" i="7"/>
  <c r="Q52" i="7"/>
  <c r="Q60" i="7"/>
  <c r="Q68" i="7"/>
  <c r="Q76" i="7"/>
  <c r="Q84" i="7"/>
  <c r="Q92" i="7"/>
  <c r="Q100" i="7"/>
  <c r="Q108" i="7"/>
  <c r="Q116" i="7"/>
  <c r="Q124" i="7"/>
  <c r="Q132" i="7"/>
  <c r="Q140" i="7"/>
  <c r="Q148" i="7"/>
  <c r="Q156" i="7"/>
  <c r="Q164" i="7"/>
  <c r="Q172" i="7"/>
  <c r="Q180" i="7"/>
  <c r="Q188" i="7"/>
  <c r="Q196" i="7"/>
  <c r="Q204" i="7"/>
  <c r="Q212" i="7"/>
  <c r="Q220" i="7"/>
  <c r="Q228" i="7"/>
  <c r="Q236" i="7"/>
  <c r="Q244" i="7"/>
  <c r="Q252" i="7"/>
  <c r="Q260" i="7"/>
  <c r="Q268" i="7"/>
  <c r="Q276" i="7"/>
  <c r="Q284" i="7"/>
  <c r="Q292" i="7"/>
  <c r="Q300" i="7"/>
  <c r="Q308" i="7"/>
  <c r="Q316" i="7"/>
  <c r="Q324" i="7"/>
  <c r="Q332" i="7"/>
  <c r="Q340" i="7"/>
  <c r="Q348" i="7"/>
  <c r="Q356" i="7"/>
  <c r="Q364" i="7"/>
  <c r="Q372" i="7"/>
  <c r="Q380" i="7"/>
  <c r="Q388" i="7"/>
  <c r="Q396" i="7"/>
  <c r="Q404" i="7"/>
  <c r="Q412" i="7"/>
  <c r="Q420" i="7"/>
  <c r="Q428" i="7"/>
  <c r="Q436" i="7"/>
  <c r="Q444" i="7"/>
  <c r="Q452" i="7"/>
  <c r="Q460" i="7"/>
  <c r="Q468" i="7"/>
  <c r="Q476" i="7"/>
  <c r="Q484" i="7"/>
  <c r="Q492" i="7"/>
  <c r="Q500" i="7"/>
  <c r="Q508" i="7"/>
  <c r="Q516" i="7"/>
  <c r="Q524" i="7"/>
  <c r="Q532" i="7"/>
  <c r="Q540" i="7"/>
  <c r="Q548" i="7"/>
  <c r="Q556" i="7"/>
  <c r="Q564" i="7"/>
  <c r="Q572" i="7"/>
  <c r="Q580" i="7"/>
  <c r="Q588" i="7"/>
  <c r="Q596" i="7"/>
  <c r="Q604" i="7"/>
  <c r="Q612" i="7"/>
  <c r="Q620" i="7"/>
  <c r="Q628" i="7"/>
  <c r="Q636" i="7"/>
  <c r="Q644" i="7"/>
  <c r="Q652" i="7"/>
  <c r="Q660" i="7"/>
  <c r="Q668" i="7"/>
  <c r="Q676" i="7"/>
  <c r="Q684" i="7"/>
  <c r="Q692" i="7"/>
  <c r="Q700" i="7"/>
  <c r="Q708" i="7"/>
  <c r="Q716" i="7"/>
  <c r="Q724" i="7"/>
  <c r="Q732" i="7"/>
  <c r="Q740" i="7"/>
  <c r="Q748" i="7"/>
  <c r="Q756" i="7"/>
  <c r="Q764" i="7"/>
  <c r="Q772" i="7"/>
  <c r="Q780" i="7"/>
  <c r="Q788" i="7"/>
  <c r="Q796" i="7"/>
  <c r="Q804" i="7"/>
  <c r="Q812" i="7"/>
  <c r="Q820" i="7"/>
  <c r="Q828" i="7"/>
  <c r="Q836" i="7"/>
  <c r="Q844" i="7"/>
  <c r="Q852" i="7"/>
  <c r="Q860" i="7"/>
  <c r="Q868" i="7"/>
  <c r="Q876" i="7"/>
  <c r="Q884" i="7"/>
  <c r="Q892" i="7"/>
  <c r="Q900" i="7"/>
  <c r="Q908" i="7"/>
  <c r="Q916" i="7"/>
  <c r="Q924" i="7"/>
  <c r="Q932" i="7"/>
  <c r="Q940" i="7"/>
  <c r="Q948" i="7"/>
  <c r="Q956" i="7"/>
  <c r="Q964" i="7"/>
  <c r="Q972" i="7"/>
  <c r="Q980" i="7"/>
  <c r="Q988" i="7"/>
  <c r="Q996" i="7"/>
  <c r="Q1004" i="7"/>
  <c r="Q1012" i="7"/>
  <c r="Q1020" i="7"/>
  <c r="Q1028" i="7"/>
  <c r="Q1036" i="7"/>
  <c r="Q1044" i="7"/>
  <c r="Q1052" i="7"/>
  <c r="Q1060" i="7"/>
  <c r="Q1068" i="7"/>
  <c r="Q1076" i="7"/>
  <c r="Q1084" i="7"/>
  <c r="Q1092" i="7"/>
  <c r="Q1100" i="7"/>
  <c r="Q1108" i="7"/>
  <c r="Q1116" i="7"/>
  <c r="Q1124" i="7"/>
  <c r="Q1132" i="7"/>
  <c r="Q1140" i="7"/>
  <c r="Q1148" i="7"/>
  <c r="Q1156" i="7"/>
  <c r="Q1164" i="7"/>
  <c r="Q1172" i="7"/>
  <c r="Q1180" i="7"/>
  <c r="Q1188" i="7"/>
  <c r="Q1196" i="7"/>
  <c r="Q1204" i="7"/>
  <c r="Q1212" i="7"/>
  <c r="Q1220" i="7"/>
  <c r="Q1228" i="7"/>
  <c r="Q1236" i="7"/>
  <c r="CL41" i="7"/>
  <c r="CL42" i="7"/>
  <c r="CL43" i="7"/>
  <c r="CL44" i="7"/>
  <c r="CL45" i="7"/>
  <c r="CL46" i="7"/>
  <c r="CL47" i="7"/>
  <c r="CL48" i="7"/>
  <c r="CL49" i="7"/>
  <c r="CL50" i="7"/>
  <c r="CL51" i="7"/>
  <c r="CL52" i="7"/>
  <c r="CL53" i="7"/>
  <c r="CL54" i="7"/>
  <c r="CL55" i="7"/>
  <c r="CL56" i="7"/>
  <c r="CL57" i="7"/>
  <c r="CL58" i="7"/>
  <c r="CL59" i="7"/>
  <c r="CL60" i="7"/>
  <c r="CL61" i="7"/>
  <c r="CL62" i="7"/>
  <c r="CL63" i="7"/>
  <c r="CL64" i="7"/>
  <c r="CL65" i="7"/>
  <c r="CL66" i="7"/>
  <c r="CL67" i="7"/>
  <c r="CL68" i="7"/>
  <c r="CL69" i="7"/>
  <c r="CL70" i="7"/>
  <c r="CL71" i="7"/>
  <c r="CL72" i="7"/>
  <c r="CL73" i="7"/>
  <c r="CL74" i="7"/>
  <c r="CL75" i="7"/>
  <c r="CL76" i="7"/>
  <c r="CL77" i="7"/>
  <c r="CL78" i="7"/>
  <c r="CL79" i="7"/>
  <c r="CL80" i="7"/>
  <c r="CL81" i="7"/>
  <c r="CL82" i="7"/>
  <c r="CL83" i="7"/>
  <c r="CL84" i="7"/>
  <c r="CL85" i="7"/>
  <c r="CL86" i="7"/>
  <c r="CL87" i="7"/>
  <c r="CL88" i="7"/>
  <c r="CL89" i="7"/>
  <c r="CL90" i="7"/>
  <c r="CL91" i="7"/>
  <c r="CL92" i="7"/>
  <c r="CL93" i="7"/>
  <c r="CL94" i="7"/>
  <c r="CL95" i="7"/>
  <c r="CL96" i="7"/>
  <c r="CL97" i="7"/>
  <c r="CL98" i="7"/>
  <c r="CL99" i="7"/>
  <c r="CL100" i="7"/>
  <c r="CL101" i="7"/>
  <c r="CL102" i="7"/>
  <c r="CL103" i="7"/>
  <c r="CL104" i="7"/>
  <c r="CL105" i="7"/>
  <c r="CL106" i="7"/>
  <c r="CL107" i="7"/>
  <c r="CL108" i="7"/>
  <c r="CL109" i="7"/>
  <c r="CL110" i="7"/>
  <c r="CL111" i="7"/>
  <c r="CL112" i="7"/>
  <c r="CL113" i="7"/>
  <c r="CL114" i="7"/>
  <c r="CL115" i="7"/>
  <c r="CL116" i="7"/>
  <c r="CL117" i="7"/>
  <c r="CL118" i="7"/>
  <c r="CL119" i="7"/>
  <c r="CL120" i="7"/>
  <c r="CL121" i="7"/>
  <c r="CL122" i="7"/>
  <c r="CL123" i="7"/>
  <c r="CL124" i="7"/>
  <c r="CL125" i="7"/>
  <c r="CL126" i="7"/>
  <c r="CL127" i="7"/>
  <c r="CL128" i="7"/>
  <c r="CL129" i="7"/>
  <c r="CL130" i="7"/>
  <c r="CL131" i="7"/>
  <c r="CL132" i="7"/>
  <c r="CL133" i="7"/>
  <c r="CL134" i="7"/>
  <c r="CL135" i="7"/>
  <c r="CL136" i="7"/>
  <c r="CL137" i="7"/>
  <c r="CL138" i="7"/>
  <c r="CL139" i="7"/>
  <c r="CL140" i="7"/>
  <c r="CL141" i="7"/>
  <c r="CL142" i="7"/>
  <c r="CL143" i="7"/>
  <c r="CL144" i="7"/>
  <c r="CL145" i="7"/>
  <c r="CL146" i="7"/>
  <c r="CL147" i="7"/>
  <c r="CL148" i="7"/>
  <c r="CL149" i="7"/>
  <c r="CL150" i="7"/>
  <c r="CL151" i="7"/>
  <c r="CL152" i="7"/>
  <c r="CL153" i="7"/>
  <c r="CL154" i="7"/>
  <c r="CL155" i="7"/>
  <c r="CL156" i="7"/>
  <c r="CL157" i="7"/>
  <c r="CL158" i="7"/>
  <c r="CL159" i="7"/>
  <c r="CL160" i="7"/>
  <c r="CL161" i="7"/>
  <c r="CL162" i="7"/>
  <c r="CL163" i="7"/>
  <c r="CL164" i="7"/>
  <c r="CL165" i="7"/>
  <c r="CL166" i="7"/>
  <c r="CL167" i="7"/>
  <c r="CL168" i="7"/>
  <c r="CL169" i="7"/>
  <c r="CL170" i="7"/>
  <c r="CL171" i="7"/>
  <c r="CL172" i="7"/>
  <c r="CL173" i="7"/>
  <c r="CL174" i="7"/>
  <c r="CL175" i="7"/>
  <c r="CL176" i="7"/>
  <c r="CL177" i="7"/>
  <c r="CL178" i="7"/>
  <c r="CL179" i="7"/>
  <c r="CL180" i="7"/>
  <c r="CL181" i="7"/>
  <c r="CL182" i="7"/>
  <c r="CL183" i="7"/>
  <c r="CL184" i="7"/>
  <c r="CL185" i="7"/>
  <c r="CL186" i="7"/>
  <c r="CL187" i="7"/>
  <c r="CL188" i="7"/>
  <c r="CL189" i="7"/>
  <c r="CL190" i="7"/>
  <c r="CL191" i="7"/>
  <c r="CL192" i="7"/>
  <c r="CL193" i="7"/>
  <c r="CL194" i="7"/>
  <c r="CL195" i="7"/>
  <c r="CL196" i="7"/>
  <c r="CL197" i="7"/>
  <c r="CL198" i="7"/>
  <c r="CL199" i="7"/>
  <c r="CL200" i="7"/>
  <c r="CL201" i="7"/>
  <c r="CL202" i="7"/>
  <c r="CL203" i="7"/>
  <c r="CL204" i="7"/>
  <c r="CL205" i="7"/>
  <c r="CL206" i="7"/>
  <c r="CL207" i="7"/>
  <c r="CL208" i="7"/>
  <c r="CL209" i="7"/>
  <c r="CL210" i="7"/>
  <c r="CL211" i="7"/>
  <c r="CL212" i="7"/>
  <c r="CL213" i="7"/>
  <c r="CL214" i="7"/>
  <c r="CL215" i="7"/>
  <c r="CL216" i="7"/>
  <c r="CL217" i="7"/>
  <c r="CL218" i="7"/>
  <c r="CL219" i="7"/>
  <c r="CL220" i="7"/>
  <c r="CL221" i="7"/>
  <c r="CL222" i="7"/>
  <c r="CL223" i="7"/>
  <c r="CL224" i="7"/>
  <c r="CL225" i="7"/>
  <c r="CL226" i="7"/>
  <c r="CL227" i="7"/>
  <c r="CL228" i="7"/>
  <c r="CL229" i="7"/>
  <c r="CL230" i="7"/>
  <c r="CL231" i="7"/>
  <c r="CL232" i="7"/>
  <c r="CL233" i="7"/>
  <c r="CL234" i="7"/>
  <c r="CL235" i="7"/>
  <c r="CL236" i="7"/>
  <c r="CL237" i="7"/>
  <c r="CL238" i="7"/>
  <c r="CL239" i="7"/>
  <c r="CL240" i="7"/>
  <c r="CL241" i="7"/>
  <c r="CL242" i="7"/>
  <c r="CL243" i="7"/>
  <c r="CL244" i="7"/>
  <c r="CL245" i="7"/>
  <c r="CL246" i="7"/>
  <c r="CL247" i="7"/>
  <c r="CL248" i="7"/>
  <c r="CL249" i="7"/>
  <c r="CL250" i="7"/>
  <c r="CL251" i="7"/>
  <c r="CL252" i="7"/>
  <c r="CL253" i="7"/>
  <c r="CL254" i="7"/>
  <c r="CL255" i="7"/>
  <c r="CL256" i="7"/>
  <c r="CL257" i="7"/>
  <c r="CL258" i="7"/>
  <c r="CL259" i="7"/>
  <c r="CL260" i="7"/>
  <c r="CL261" i="7"/>
  <c r="CL262" i="7"/>
  <c r="CL263" i="7"/>
  <c r="CL264" i="7"/>
  <c r="CL265" i="7"/>
  <c r="CL266" i="7"/>
  <c r="CL267" i="7"/>
  <c r="CL268" i="7"/>
  <c r="CL269" i="7"/>
  <c r="CL270" i="7"/>
  <c r="CL271" i="7"/>
  <c r="CL272" i="7"/>
  <c r="CL273" i="7"/>
  <c r="CL274" i="7"/>
  <c r="CL275" i="7"/>
  <c r="CL276" i="7"/>
  <c r="CL277" i="7"/>
  <c r="CL278" i="7"/>
  <c r="CL279" i="7"/>
  <c r="CL280" i="7"/>
  <c r="CL281" i="7"/>
  <c r="CL282" i="7"/>
  <c r="CL283" i="7"/>
  <c r="CL284" i="7"/>
  <c r="CL285" i="7"/>
  <c r="CL286" i="7"/>
  <c r="CL287" i="7"/>
  <c r="CL288" i="7"/>
  <c r="CL289" i="7"/>
  <c r="CL290" i="7"/>
  <c r="CL291" i="7"/>
  <c r="CL292" i="7"/>
  <c r="CL293" i="7"/>
  <c r="CL294" i="7"/>
  <c r="CL295" i="7"/>
  <c r="CL296" i="7"/>
  <c r="CL297" i="7"/>
  <c r="CL298" i="7"/>
  <c r="CL299" i="7"/>
  <c r="CL300" i="7"/>
  <c r="CL301" i="7"/>
  <c r="CL302" i="7"/>
  <c r="CL303" i="7"/>
  <c r="CL304" i="7"/>
  <c r="CL305" i="7"/>
  <c r="CL306" i="7"/>
  <c r="CL307" i="7"/>
  <c r="CL308" i="7"/>
  <c r="CL309" i="7"/>
  <c r="CL310" i="7"/>
  <c r="CL311" i="7"/>
  <c r="CL312" i="7"/>
  <c r="CL313" i="7"/>
  <c r="CL314" i="7"/>
  <c r="CL315" i="7"/>
  <c r="CL316" i="7"/>
  <c r="CL317" i="7"/>
  <c r="CL318" i="7"/>
  <c r="CL319" i="7"/>
  <c r="CL320" i="7"/>
  <c r="CL321" i="7"/>
  <c r="CL322" i="7"/>
  <c r="CL323" i="7"/>
  <c r="CL324" i="7"/>
  <c r="CL325" i="7"/>
  <c r="CL326" i="7"/>
  <c r="CL327" i="7"/>
  <c r="CL328" i="7"/>
  <c r="CL329" i="7"/>
  <c r="CL330" i="7"/>
  <c r="CL331" i="7"/>
  <c r="CL332" i="7"/>
  <c r="CL333" i="7"/>
  <c r="CL334" i="7"/>
  <c r="CL335" i="7"/>
  <c r="CL336" i="7"/>
  <c r="CL337" i="7"/>
  <c r="CL338" i="7"/>
  <c r="CL339" i="7"/>
  <c r="CL340" i="7"/>
  <c r="CL341" i="7"/>
  <c r="CL342" i="7"/>
  <c r="CL343" i="7"/>
  <c r="CL344" i="7"/>
  <c r="CL345" i="7"/>
  <c r="CL346" i="7"/>
  <c r="CL347" i="7"/>
  <c r="CL348" i="7"/>
  <c r="CL349" i="7"/>
  <c r="CL350" i="7"/>
  <c r="CL351" i="7"/>
  <c r="CL352" i="7"/>
  <c r="CL353" i="7"/>
  <c r="CL354" i="7"/>
  <c r="CL355" i="7"/>
  <c r="CL356" i="7"/>
  <c r="CL357" i="7"/>
  <c r="CL358" i="7"/>
  <c r="CL359" i="7"/>
  <c r="CL360" i="7"/>
  <c r="CL361" i="7"/>
  <c r="CL362" i="7"/>
  <c r="CL363" i="7"/>
  <c r="CL364" i="7"/>
  <c r="CL365" i="7"/>
  <c r="CL366" i="7"/>
  <c r="CL367" i="7"/>
  <c r="CL368" i="7"/>
  <c r="CL369" i="7"/>
  <c r="CL370" i="7"/>
  <c r="CL371" i="7"/>
  <c r="CL372" i="7"/>
  <c r="CL373" i="7"/>
  <c r="CL374" i="7"/>
  <c r="CL375" i="7"/>
  <c r="CL376" i="7"/>
  <c r="CL377" i="7"/>
  <c r="CL378" i="7"/>
  <c r="CL379" i="7"/>
  <c r="CL380" i="7"/>
  <c r="CL381" i="7"/>
  <c r="CL382" i="7"/>
  <c r="CL383" i="7"/>
  <c r="CL384" i="7"/>
  <c r="CL385" i="7"/>
  <c r="CL386" i="7"/>
  <c r="CL387" i="7"/>
  <c r="CL388" i="7"/>
  <c r="CL389" i="7"/>
  <c r="CL390" i="7"/>
  <c r="CL391" i="7"/>
  <c r="CL392" i="7"/>
  <c r="CL393" i="7"/>
  <c r="CL394" i="7"/>
  <c r="CL395" i="7"/>
  <c r="CL396" i="7"/>
  <c r="CL397" i="7"/>
  <c r="CL398" i="7"/>
  <c r="CL399" i="7"/>
  <c r="CL400" i="7"/>
  <c r="CL401" i="7"/>
  <c r="CL402" i="7"/>
  <c r="CL403" i="7"/>
  <c r="CL404" i="7"/>
  <c r="CL405" i="7"/>
  <c r="CL406" i="7"/>
  <c r="CL407" i="7"/>
  <c r="CL408" i="7"/>
  <c r="CL409" i="7"/>
  <c r="CL410" i="7"/>
  <c r="CL411" i="7"/>
  <c r="CL412" i="7"/>
  <c r="CL413" i="7"/>
  <c r="CL414" i="7"/>
  <c r="CL415" i="7"/>
  <c r="CL416" i="7"/>
  <c r="CL417" i="7"/>
  <c r="CL418" i="7"/>
  <c r="CL419" i="7"/>
  <c r="CL420" i="7"/>
  <c r="CL421" i="7"/>
  <c r="CL422" i="7"/>
  <c r="CL423" i="7"/>
  <c r="CL424" i="7"/>
  <c r="CL425" i="7"/>
  <c r="CL426" i="7"/>
  <c r="CL427" i="7"/>
  <c r="CL428" i="7"/>
  <c r="CL429" i="7"/>
  <c r="CL430" i="7"/>
  <c r="CL431" i="7"/>
  <c r="CL432" i="7"/>
  <c r="CL433" i="7"/>
  <c r="CL434" i="7"/>
  <c r="CL435" i="7"/>
  <c r="CL436" i="7"/>
  <c r="CL437" i="7"/>
  <c r="CL438" i="7"/>
  <c r="CL439" i="7"/>
  <c r="CL440" i="7"/>
  <c r="CL441" i="7"/>
  <c r="CL442" i="7"/>
  <c r="CL443" i="7"/>
  <c r="CL444" i="7"/>
  <c r="CL445" i="7"/>
  <c r="CL446" i="7"/>
  <c r="CL447" i="7"/>
  <c r="CL448" i="7"/>
  <c r="CL449" i="7"/>
  <c r="CL450" i="7"/>
  <c r="CL451" i="7"/>
  <c r="CL452" i="7"/>
  <c r="CL453" i="7"/>
  <c r="CL454" i="7"/>
  <c r="CL455" i="7"/>
  <c r="CL456" i="7"/>
  <c r="CL457" i="7"/>
  <c r="CL458" i="7"/>
  <c r="CL459" i="7"/>
  <c r="CL460" i="7"/>
  <c r="CL461" i="7"/>
  <c r="CL462" i="7"/>
  <c r="CL463" i="7"/>
  <c r="CL464" i="7"/>
  <c r="CL465" i="7"/>
  <c r="CL466" i="7"/>
  <c r="CL467" i="7"/>
  <c r="CL468" i="7"/>
  <c r="CL469" i="7"/>
  <c r="CL470" i="7"/>
  <c r="CL471" i="7"/>
  <c r="CL472" i="7"/>
  <c r="CL473" i="7"/>
  <c r="CL474" i="7"/>
  <c r="CL475" i="7"/>
  <c r="CL476" i="7"/>
  <c r="CL477" i="7"/>
  <c r="CL478" i="7"/>
  <c r="CL479" i="7"/>
  <c r="CL480" i="7"/>
  <c r="CL481" i="7"/>
  <c r="CL482" i="7"/>
  <c r="CL483" i="7"/>
  <c r="CL484" i="7"/>
  <c r="CL485" i="7"/>
  <c r="CL486" i="7"/>
  <c r="CL487" i="7"/>
  <c r="CL488" i="7"/>
  <c r="CL489" i="7"/>
  <c r="CL490" i="7"/>
  <c r="CL491" i="7"/>
  <c r="CL492" i="7"/>
  <c r="CL493" i="7"/>
  <c r="CL494" i="7"/>
  <c r="CL495" i="7"/>
  <c r="CL496" i="7"/>
  <c r="CL497" i="7"/>
  <c r="CL498" i="7"/>
  <c r="CL499" i="7"/>
  <c r="CL500" i="7"/>
  <c r="CL501" i="7"/>
  <c r="CL502" i="7"/>
  <c r="CL503" i="7"/>
  <c r="CL504" i="7"/>
  <c r="CL505" i="7"/>
  <c r="CL506" i="7"/>
  <c r="CL507" i="7"/>
  <c r="CL508" i="7"/>
  <c r="CL509" i="7"/>
  <c r="CL510" i="7"/>
  <c r="CL511" i="7"/>
  <c r="CL512" i="7"/>
  <c r="CL513" i="7"/>
  <c r="CL514" i="7"/>
  <c r="CL515" i="7"/>
  <c r="CL516" i="7"/>
  <c r="CL517" i="7"/>
  <c r="CL518" i="7"/>
  <c r="CL519" i="7"/>
  <c r="CL520" i="7"/>
  <c r="CL521" i="7"/>
  <c r="CL522" i="7"/>
  <c r="CL523" i="7"/>
  <c r="CL524" i="7"/>
  <c r="CL525" i="7"/>
  <c r="CL526" i="7"/>
  <c r="CL527" i="7"/>
  <c r="CL528" i="7"/>
  <c r="CL529" i="7"/>
  <c r="CL530" i="7"/>
  <c r="CL531" i="7"/>
  <c r="CL532" i="7"/>
  <c r="CL533" i="7"/>
  <c r="CL534" i="7"/>
  <c r="CL535" i="7"/>
  <c r="CL536" i="7"/>
  <c r="CL537" i="7"/>
  <c r="CL538" i="7"/>
  <c r="CL539" i="7"/>
  <c r="CL540" i="7"/>
  <c r="CL541" i="7"/>
  <c r="CL542" i="7"/>
  <c r="CL543" i="7"/>
  <c r="CL544" i="7"/>
  <c r="CL545" i="7"/>
  <c r="CL546" i="7"/>
  <c r="CL547" i="7"/>
  <c r="CL548" i="7"/>
  <c r="CL549" i="7"/>
  <c r="CL550" i="7"/>
  <c r="CL551" i="7"/>
  <c r="CL552" i="7"/>
  <c r="CL553" i="7"/>
  <c r="CL554" i="7"/>
  <c r="CL555" i="7"/>
  <c r="CL556" i="7"/>
  <c r="CL557" i="7"/>
  <c r="CL558" i="7"/>
  <c r="CL559" i="7"/>
  <c r="CL560" i="7"/>
  <c r="CL561" i="7"/>
  <c r="CL562" i="7"/>
  <c r="CL563" i="7"/>
  <c r="CL564" i="7"/>
  <c r="CL565" i="7"/>
  <c r="CL566" i="7"/>
  <c r="CL567" i="7"/>
  <c r="CL568" i="7"/>
  <c r="CL569" i="7"/>
  <c r="CL570" i="7"/>
  <c r="CL571" i="7"/>
  <c r="CL572" i="7"/>
  <c r="CL573" i="7"/>
  <c r="CL574" i="7"/>
  <c r="CL575" i="7"/>
  <c r="CL576" i="7"/>
  <c r="CL577" i="7"/>
  <c r="CL578" i="7"/>
  <c r="CL579" i="7"/>
  <c r="CL580" i="7"/>
  <c r="CL581" i="7"/>
  <c r="CL582" i="7"/>
  <c r="CL583" i="7"/>
  <c r="CL584" i="7"/>
  <c r="CL585" i="7"/>
  <c r="CL586" i="7"/>
  <c r="CL587" i="7"/>
  <c r="CL588" i="7"/>
  <c r="CL589" i="7"/>
  <c r="CL590" i="7"/>
  <c r="CL591" i="7"/>
  <c r="CL592" i="7"/>
  <c r="CL593" i="7"/>
  <c r="CL594" i="7"/>
  <c r="CL595" i="7"/>
  <c r="CL596" i="7"/>
  <c r="CL597" i="7"/>
  <c r="CL598" i="7"/>
  <c r="CL599" i="7"/>
  <c r="CL600" i="7"/>
  <c r="CL601" i="7"/>
  <c r="CL602" i="7"/>
  <c r="CL603" i="7"/>
  <c r="CL604" i="7"/>
  <c r="CL605" i="7"/>
  <c r="CL606" i="7"/>
  <c r="CL607" i="7"/>
  <c r="CL608" i="7"/>
  <c r="CL609" i="7"/>
  <c r="CL610" i="7"/>
  <c r="CL611" i="7"/>
  <c r="CL612" i="7"/>
  <c r="CL613" i="7"/>
  <c r="CL614" i="7"/>
  <c r="CL615" i="7"/>
  <c r="CL616" i="7"/>
  <c r="CL617" i="7"/>
  <c r="CL618" i="7"/>
  <c r="CL619" i="7"/>
  <c r="CL620" i="7"/>
  <c r="CL621" i="7"/>
  <c r="CL622" i="7"/>
  <c r="CL623" i="7"/>
  <c r="CL624" i="7"/>
  <c r="CL625" i="7"/>
  <c r="CL626" i="7"/>
  <c r="CL627" i="7"/>
  <c r="CL628" i="7"/>
  <c r="CL629" i="7"/>
  <c r="CL630" i="7"/>
  <c r="CL631" i="7"/>
  <c r="CL632" i="7"/>
  <c r="CL633" i="7"/>
  <c r="CL634" i="7"/>
  <c r="CL635" i="7"/>
  <c r="CL636" i="7"/>
  <c r="CL637" i="7"/>
  <c r="CL638" i="7"/>
  <c r="CL639" i="7"/>
  <c r="CL640" i="7"/>
  <c r="CL641" i="7"/>
  <c r="CL642" i="7"/>
  <c r="CL643" i="7"/>
  <c r="CL644" i="7"/>
  <c r="CL645" i="7"/>
  <c r="CL646" i="7"/>
  <c r="CL647" i="7"/>
  <c r="CL648" i="7"/>
  <c r="CL649" i="7"/>
  <c r="CL650" i="7"/>
  <c r="CL651" i="7"/>
  <c r="CL652" i="7"/>
  <c r="CL653" i="7"/>
  <c r="CL654" i="7"/>
  <c r="CL655" i="7"/>
  <c r="CL656" i="7"/>
  <c r="CL657" i="7"/>
  <c r="CL658" i="7"/>
  <c r="CL659" i="7"/>
  <c r="CL660" i="7"/>
  <c r="CL661" i="7"/>
  <c r="CL662" i="7"/>
  <c r="CL663" i="7"/>
  <c r="CL664" i="7"/>
  <c r="CL665" i="7"/>
  <c r="CL666" i="7"/>
  <c r="CL667" i="7"/>
  <c r="CL668" i="7"/>
  <c r="CL669" i="7"/>
  <c r="CL670" i="7"/>
  <c r="CL671" i="7"/>
  <c r="CL672" i="7"/>
  <c r="CL673" i="7"/>
  <c r="CL674" i="7"/>
  <c r="CL675" i="7"/>
  <c r="CL676" i="7"/>
  <c r="CL677" i="7"/>
  <c r="CL678" i="7"/>
  <c r="CL679" i="7"/>
  <c r="CL680" i="7"/>
  <c r="CL681" i="7"/>
  <c r="CL682" i="7"/>
  <c r="CL683" i="7"/>
  <c r="CL684" i="7"/>
  <c r="CL685" i="7"/>
  <c r="CL686" i="7"/>
  <c r="CL687" i="7"/>
  <c r="CL688" i="7"/>
  <c r="CL689" i="7"/>
  <c r="CL690" i="7"/>
  <c r="CL691" i="7"/>
  <c r="CL692" i="7"/>
  <c r="CL693" i="7"/>
  <c r="CL694" i="7"/>
  <c r="CL695" i="7"/>
  <c r="CL696" i="7"/>
  <c r="CL697" i="7"/>
  <c r="CL698" i="7"/>
  <c r="CL699" i="7"/>
  <c r="CL700" i="7"/>
  <c r="CL701" i="7"/>
  <c r="CL702" i="7"/>
  <c r="CL703" i="7"/>
  <c r="CL704" i="7"/>
  <c r="CL705" i="7"/>
  <c r="CL706" i="7"/>
  <c r="CL707" i="7"/>
  <c r="CL708" i="7"/>
  <c r="CL709" i="7"/>
  <c r="CL710" i="7"/>
  <c r="CL711" i="7"/>
  <c r="CL712" i="7"/>
  <c r="CL713" i="7"/>
  <c r="CL714" i="7"/>
  <c r="CL715" i="7"/>
  <c r="CL716" i="7"/>
  <c r="CL717" i="7"/>
  <c r="CL718" i="7"/>
  <c r="CL719" i="7"/>
  <c r="CL720" i="7"/>
  <c r="CL721" i="7"/>
  <c r="CL722" i="7"/>
  <c r="CL723" i="7"/>
  <c r="CL724" i="7"/>
  <c r="CL725" i="7"/>
  <c r="CL726" i="7"/>
  <c r="CL727" i="7"/>
  <c r="CL728" i="7"/>
  <c r="CL729" i="7"/>
  <c r="CL730" i="7"/>
  <c r="CL731" i="7"/>
  <c r="CL732" i="7"/>
  <c r="CL733" i="7"/>
  <c r="CL734" i="7"/>
  <c r="CL735" i="7"/>
  <c r="CL736" i="7"/>
  <c r="CL737" i="7"/>
  <c r="CL738" i="7"/>
  <c r="CL739" i="7"/>
  <c r="CL740" i="7"/>
  <c r="CL741" i="7"/>
  <c r="CL742" i="7"/>
  <c r="CL743" i="7"/>
  <c r="CL744" i="7"/>
  <c r="CL745" i="7"/>
  <c r="CL746" i="7"/>
  <c r="CL747" i="7"/>
  <c r="CL748" i="7"/>
  <c r="CL749" i="7"/>
  <c r="CL750" i="7"/>
  <c r="CL751" i="7"/>
  <c r="CL752" i="7"/>
  <c r="CL753" i="7"/>
  <c r="CL754" i="7"/>
  <c r="CL755" i="7"/>
  <c r="CL756" i="7"/>
  <c r="CL757" i="7"/>
  <c r="CL758" i="7"/>
  <c r="CL759" i="7"/>
  <c r="CL760" i="7"/>
  <c r="CL761" i="7"/>
  <c r="CL762" i="7"/>
  <c r="CL763" i="7"/>
  <c r="CL764" i="7"/>
  <c r="CL765" i="7"/>
  <c r="CL766" i="7"/>
  <c r="CL767" i="7"/>
  <c r="CL768" i="7"/>
  <c r="CL769" i="7"/>
  <c r="CL770" i="7"/>
  <c r="CL771" i="7"/>
  <c r="CL772" i="7"/>
  <c r="CL773" i="7"/>
  <c r="CL774" i="7"/>
  <c r="CL775" i="7"/>
  <c r="CL776" i="7"/>
  <c r="CL777" i="7"/>
  <c r="CL778" i="7"/>
  <c r="CL779" i="7"/>
  <c r="CL780" i="7"/>
  <c r="CL781" i="7"/>
  <c r="CL782" i="7"/>
  <c r="CL783" i="7"/>
  <c r="CL784" i="7"/>
  <c r="CL785" i="7"/>
  <c r="CL786" i="7"/>
  <c r="CL787" i="7"/>
  <c r="CL788" i="7"/>
  <c r="CL789" i="7"/>
  <c r="CL790" i="7"/>
  <c r="CL791" i="7"/>
  <c r="CL792" i="7"/>
  <c r="CL793" i="7"/>
  <c r="CL794" i="7"/>
  <c r="CL795" i="7"/>
  <c r="CL796" i="7"/>
  <c r="CL797" i="7"/>
  <c r="CL798" i="7"/>
  <c r="CL799" i="7"/>
  <c r="CL800" i="7"/>
  <c r="CL801" i="7"/>
  <c r="CL802" i="7"/>
  <c r="CL803" i="7"/>
  <c r="CL804" i="7"/>
  <c r="CL805" i="7"/>
  <c r="CL806" i="7"/>
  <c r="CL807" i="7"/>
  <c r="CL808" i="7"/>
  <c r="CL809" i="7"/>
  <c r="CL810" i="7"/>
  <c r="CL811" i="7"/>
  <c r="CL812" i="7"/>
  <c r="CL813" i="7"/>
  <c r="CL814" i="7"/>
  <c r="CL815" i="7"/>
  <c r="CL816" i="7"/>
  <c r="CL817" i="7"/>
  <c r="CL818" i="7"/>
  <c r="CL819" i="7"/>
  <c r="CL820" i="7"/>
  <c r="CL821" i="7"/>
  <c r="CL822" i="7"/>
  <c r="CL823" i="7"/>
  <c r="CL824" i="7"/>
  <c r="CL825" i="7"/>
  <c r="CL826" i="7"/>
  <c r="CL827" i="7"/>
  <c r="CL828" i="7"/>
  <c r="CL829" i="7"/>
  <c r="CL830" i="7"/>
  <c r="CL831" i="7"/>
  <c r="CL832" i="7"/>
  <c r="CL833" i="7"/>
  <c r="CL834" i="7"/>
  <c r="CL835" i="7"/>
  <c r="CL836" i="7"/>
  <c r="CL837" i="7"/>
  <c r="CL838" i="7"/>
  <c r="CL839" i="7"/>
  <c r="CL840" i="7"/>
  <c r="CL841" i="7"/>
  <c r="CL842" i="7"/>
  <c r="CL843" i="7"/>
  <c r="CL844" i="7"/>
  <c r="CL845" i="7"/>
  <c r="CL846" i="7"/>
  <c r="CL847" i="7"/>
  <c r="CL848" i="7"/>
  <c r="CL849" i="7"/>
  <c r="CL850" i="7"/>
  <c r="CL851" i="7"/>
  <c r="CL852" i="7"/>
  <c r="CL853" i="7"/>
  <c r="CL854" i="7"/>
  <c r="CL855" i="7"/>
  <c r="CL856" i="7"/>
  <c r="CL857" i="7"/>
  <c r="CL858" i="7"/>
  <c r="CL859" i="7"/>
  <c r="CL860" i="7"/>
  <c r="CL861" i="7"/>
  <c r="CL862" i="7"/>
  <c r="CL863" i="7"/>
  <c r="CL864" i="7"/>
  <c r="CL865" i="7"/>
  <c r="CL866" i="7"/>
  <c r="CL867" i="7"/>
  <c r="CL868" i="7"/>
  <c r="CL869" i="7"/>
  <c r="CL870" i="7"/>
  <c r="CL871" i="7"/>
  <c r="CL872" i="7"/>
  <c r="CL873" i="7"/>
  <c r="CL874" i="7"/>
  <c r="CL875" i="7"/>
  <c r="CL876" i="7"/>
  <c r="CL877" i="7"/>
  <c r="CL878" i="7"/>
  <c r="CL879" i="7"/>
  <c r="CL880" i="7"/>
  <c r="CL881" i="7"/>
  <c r="CL882" i="7"/>
  <c r="CL883" i="7"/>
  <c r="CL884" i="7"/>
  <c r="CL885" i="7"/>
  <c r="CL886" i="7"/>
  <c r="CL887" i="7"/>
  <c r="CL888" i="7"/>
  <c r="CL889" i="7"/>
  <c r="CL890" i="7"/>
  <c r="CL891" i="7"/>
  <c r="CL892" i="7"/>
  <c r="CL893" i="7"/>
  <c r="CL894" i="7"/>
  <c r="CL895" i="7"/>
  <c r="CL896" i="7"/>
  <c r="CL897" i="7"/>
  <c r="CL898" i="7"/>
  <c r="CL899" i="7"/>
  <c r="CL900" i="7"/>
  <c r="CL901" i="7"/>
  <c r="CL902" i="7"/>
  <c r="CL903" i="7"/>
  <c r="CL904" i="7"/>
  <c r="CL905" i="7"/>
  <c r="CL906" i="7"/>
  <c r="CL907" i="7"/>
  <c r="CL908" i="7"/>
  <c r="CL909" i="7"/>
  <c r="CL910" i="7"/>
  <c r="CL911" i="7"/>
  <c r="CL912" i="7"/>
  <c r="CL913" i="7"/>
  <c r="CL914" i="7"/>
  <c r="CL915" i="7"/>
  <c r="CL916" i="7"/>
  <c r="CL917" i="7"/>
  <c r="CL918" i="7"/>
  <c r="CL919" i="7"/>
  <c r="CL920" i="7"/>
  <c r="CL921" i="7"/>
  <c r="CL922" i="7"/>
  <c r="CL923" i="7"/>
  <c r="CL924" i="7"/>
  <c r="CL925" i="7"/>
  <c r="CL926" i="7"/>
  <c r="CL927" i="7"/>
  <c r="CL928" i="7"/>
  <c r="CL929" i="7"/>
  <c r="CL930" i="7"/>
  <c r="CL931" i="7"/>
  <c r="CL932" i="7"/>
  <c r="CL933" i="7"/>
  <c r="CL934" i="7"/>
  <c r="CL935" i="7"/>
  <c r="CL936" i="7"/>
  <c r="CL937" i="7"/>
  <c r="CL938" i="7"/>
  <c r="CL939" i="7"/>
  <c r="CL940" i="7"/>
  <c r="CL941" i="7"/>
  <c r="CL942" i="7"/>
  <c r="CL943" i="7"/>
  <c r="CL944" i="7"/>
  <c r="CL945" i="7"/>
  <c r="CL946" i="7"/>
  <c r="CL947" i="7"/>
  <c r="CL948" i="7"/>
  <c r="CL949" i="7"/>
  <c r="CL950" i="7"/>
  <c r="CL951" i="7"/>
  <c r="CL952" i="7"/>
  <c r="CL953" i="7"/>
  <c r="CL954" i="7"/>
  <c r="CL955" i="7"/>
  <c r="CL956" i="7"/>
  <c r="CL957" i="7"/>
  <c r="CL958" i="7"/>
  <c r="CL959" i="7"/>
  <c r="CL960" i="7"/>
  <c r="CL961" i="7"/>
  <c r="CL962" i="7"/>
  <c r="CL963" i="7"/>
  <c r="CL964" i="7"/>
  <c r="CL965" i="7"/>
  <c r="CL966" i="7"/>
  <c r="CL967" i="7"/>
  <c r="CL968" i="7"/>
  <c r="CL969" i="7"/>
  <c r="CL970" i="7"/>
  <c r="CL971" i="7"/>
  <c r="CL972" i="7"/>
  <c r="CL973" i="7"/>
  <c r="CL974" i="7"/>
  <c r="CL975" i="7"/>
  <c r="CL976" i="7"/>
  <c r="CL977" i="7"/>
  <c r="CL978" i="7"/>
  <c r="CL979" i="7"/>
  <c r="CL980" i="7"/>
  <c r="CL981" i="7"/>
  <c r="CL982" i="7"/>
  <c r="CL983" i="7"/>
  <c r="CL984" i="7"/>
  <c r="CL985" i="7"/>
  <c r="CL986" i="7"/>
  <c r="CL987" i="7"/>
  <c r="CL988" i="7"/>
  <c r="CL989" i="7"/>
  <c r="CL990" i="7"/>
  <c r="CL991" i="7"/>
  <c r="CL992" i="7"/>
  <c r="CL993" i="7"/>
  <c r="CL994" i="7"/>
  <c r="CL995" i="7"/>
  <c r="CL996" i="7"/>
  <c r="CL997" i="7"/>
  <c r="CL998" i="7"/>
  <c r="CL999" i="7"/>
  <c r="CL1000" i="7"/>
  <c r="CL1001" i="7"/>
  <c r="CL1002" i="7"/>
  <c r="CL1003" i="7"/>
  <c r="CL1004" i="7"/>
  <c r="CL1005" i="7"/>
  <c r="CL1006" i="7"/>
  <c r="CL1007" i="7"/>
  <c r="CL1008" i="7"/>
  <c r="CL1009" i="7"/>
  <c r="CL1010" i="7"/>
  <c r="CL1011" i="7"/>
  <c r="CL1012" i="7"/>
  <c r="CL1013" i="7"/>
  <c r="CL1014" i="7"/>
  <c r="CL1015" i="7"/>
  <c r="CL1016" i="7"/>
  <c r="CL1017" i="7"/>
  <c r="CL1018" i="7"/>
  <c r="CL1019" i="7"/>
  <c r="CL1020" i="7"/>
  <c r="CL1021" i="7"/>
  <c r="CL1022" i="7"/>
  <c r="CL1023" i="7"/>
  <c r="CL1024" i="7"/>
  <c r="CL1025" i="7"/>
  <c r="CL1026" i="7"/>
  <c r="CL1027" i="7"/>
  <c r="CL1028" i="7"/>
  <c r="CL1029" i="7"/>
  <c r="CL1030" i="7"/>
  <c r="CL1031" i="7"/>
  <c r="CL1032" i="7"/>
  <c r="CL1033" i="7"/>
  <c r="CL1034" i="7"/>
  <c r="CL1035" i="7"/>
  <c r="CL1036" i="7"/>
  <c r="CL1037" i="7"/>
  <c r="CL1038" i="7"/>
  <c r="CL1039" i="7"/>
  <c r="CL1040" i="7"/>
  <c r="CL1041" i="7"/>
  <c r="CL1042" i="7"/>
  <c r="CL1043" i="7"/>
  <c r="CL1044" i="7"/>
  <c r="CL1045" i="7"/>
  <c r="CL1046" i="7"/>
  <c r="CL1047" i="7"/>
  <c r="CL1048" i="7"/>
  <c r="CL1049" i="7"/>
  <c r="CL1050" i="7"/>
  <c r="CL1051" i="7"/>
  <c r="CL1052" i="7"/>
  <c r="CL1053" i="7"/>
  <c r="CL1054" i="7"/>
  <c r="CL1055" i="7"/>
  <c r="CL1056" i="7"/>
  <c r="CL1057" i="7"/>
  <c r="CL1058" i="7"/>
  <c r="CL1059" i="7"/>
  <c r="CL1060" i="7"/>
  <c r="CL1061" i="7"/>
  <c r="CL1062" i="7"/>
  <c r="CL1063" i="7"/>
  <c r="CL1064" i="7"/>
  <c r="CL1065" i="7"/>
  <c r="CL1066" i="7"/>
  <c r="CL1067" i="7"/>
  <c r="CL1068" i="7"/>
  <c r="CL1069" i="7"/>
  <c r="CL1070" i="7"/>
  <c r="CL1071" i="7"/>
  <c r="CL1072" i="7"/>
  <c r="CL1073" i="7"/>
  <c r="CL1074" i="7"/>
  <c r="CL1075" i="7"/>
  <c r="CL1076" i="7"/>
  <c r="CL1077" i="7"/>
  <c r="CL1078" i="7"/>
  <c r="CL1079" i="7"/>
  <c r="CL1080" i="7"/>
  <c r="CL1081" i="7"/>
  <c r="CL1082" i="7"/>
  <c r="CL1083" i="7"/>
  <c r="CL1084" i="7"/>
  <c r="CL1085" i="7"/>
  <c r="CL1086" i="7"/>
  <c r="CL1087" i="7"/>
  <c r="CL1088" i="7"/>
  <c r="CL1089" i="7"/>
  <c r="CL1090" i="7"/>
  <c r="CL1091" i="7"/>
  <c r="CL1092" i="7"/>
  <c r="CL1093" i="7"/>
  <c r="CL1094" i="7"/>
  <c r="CL1095" i="7"/>
  <c r="CL1096" i="7"/>
  <c r="CL1097" i="7"/>
  <c r="CL1098" i="7"/>
  <c r="CL1099" i="7"/>
  <c r="CL1100" i="7"/>
  <c r="CL1101" i="7"/>
  <c r="CL1102" i="7"/>
  <c r="CL1103" i="7"/>
  <c r="CL1104" i="7"/>
  <c r="CL1105" i="7"/>
  <c r="CL1106" i="7"/>
  <c r="CL1107" i="7"/>
  <c r="CL1108" i="7"/>
  <c r="CL1109" i="7"/>
  <c r="CL1110" i="7"/>
  <c r="CL1111" i="7"/>
  <c r="CL1112" i="7"/>
  <c r="CL1113" i="7"/>
  <c r="CL1114" i="7"/>
  <c r="CL1115" i="7"/>
  <c r="CL1116" i="7"/>
  <c r="CL1117" i="7"/>
  <c r="CL1118" i="7"/>
  <c r="CL1119" i="7"/>
  <c r="CL1120" i="7"/>
  <c r="CL1121" i="7"/>
  <c r="CL1122" i="7"/>
  <c r="CL1123" i="7"/>
  <c r="CL1124" i="7"/>
  <c r="CL1125" i="7"/>
  <c r="CL1126" i="7"/>
  <c r="CL1127" i="7"/>
  <c r="CL1128" i="7"/>
  <c r="CL1129" i="7"/>
  <c r="CL1130" i="7"/>
  <c r="CL1131" i="7"/>
  <c r="CL1132" i="7"/>
  <c r="CL1133" i="7"/>
  <c r="CL1134" i="7"/>
  <c r="CL1135" i="7"/>
  <c r="CL1136" i="7"/>
  <c r="CL1137" i="7"/>
  <c r="CL1138" i="7"/>
  <c r="CL1139" i="7"/>
  <c r="CL1140" i="7"/>
  <c r="CL1141" i="7"/>
  <c r="CL1142" i="7"/>
  <c r="CL1143" i="7"/>
  <c r="CL1144" i="7"/>
  <c r="CL1145" i="7"/>
  <c r="CL1146" i="7"/>
  <c r="CL1147" i="7"/>
  <c r="CL1148" i="7"/>
  <c r="CL1149" i="7"/>
  <c r="CL1150" i="7"/>
  <c r="CL1151" i="7"/>
  <c r="CL1152" i="7"/>
  <c r="CL1153" i="7"/>
  <c r="CL1154" i="7"/>
  <c r="CL1155" i="7"/>
  <c r="CL1156" i="7"/>
  <c r="CL1157" i="7"/>
  <c r="CL1158" i="7"/>
  <c r="CL1159" i="7"/>
  <c r="CL1160" i="7"/>
  <c r="CL1161" i="7"/>
  <c r="CL1162" i="7"/>
  <c r="CL1163" i="7"/>
  <c r="CL1164" i="7"/>
  <c r="CL1165" i="7"/>
  <c r="CL1166" i="7"/>
  <c r="CL1167" i="7"/>
  <c r="CL1168" i="7"/>
  <c r="CL1169" i="7"/>
  <c r="CL1170" i="7"/>
  <c r="CL1171" i="7"/>
  <c r="CL1172" i="7"/>
  <c r="CL1173" i="7"/>
  <c r="CL1174" i="7"/>
  <c r="CL1175" i="7"/>
  <c r="CL1176" i="7"/>
  <c r="CL1177" i="7"/>
  <c r="CL1178" i="7"/>
  <c r="CL1179" i="7"/>
  <c r="CL1180" i="7"/>
  <c r="CL1181" i="7"/>
  <c r="CL1182" i="7"/>
  <c r="CL1183" i="7"/>
  <c r="CL1184" i="7"/>
  <c r="CL1185" i="7"/>
  <c r="CL1186" i="7"/>
  <c r="CL1187" i="7"/>
  <c r="CL1188" i="7"/>
  <c r="CL1189" i="7"/>
  <c r="CL1190" i="7"/>
  <c r="CL1191" i="7"/>
  <c r="CL1192" i="7"/>
  <c r="CL1193" i="7"/>
  <c r="CL1194" i="7"/>
  <c r="CL1195" i="7"/>
  <c r="CL1196" i="7"/>
  <c r="CL1197" i="7"/>
  <c r="CL1198" i="7"/>
  <c r="CL1199" i="7"/>
  <c r="CL1200" i="7"/>
  <c r="CL1201" i="7"/>
  <c r="CL1202" i="7"/>
  <c r="CL1203" i="7"/>
  <c r="CL1204" i="7"/>
  <c r="CL1205" i="7"/>
  <c r="CL1206" i="7"/>
  <c r="CL1207" i="7"/>
  <c r="CL1208" i="7"/>
  <c r="CL1209" i="7"/>
  <c r="CL1210" i="7"/>
  <c r="CL1211" i="7"/>
  <c r="CL1212" i="7"/>
  <c r="CL1213" i="7"/>
  <c r="CL1214" i="7"/>
  <c r="CL1215" i="7"/>
  <c r="CL1216" i="7"/>
  <c r="CL1217" i="7"/>
  <c r="CL1218" i="7"/>
  <c r="CL1219" i="7"/>
  <c r="CL1220" i="7"/>
  <c r="CL1221" i="7"/>
  <c r="CL1222" i="7"/>
  <c r="CL1223" i="7"/>
  <c r="CL1224" i="7"/>
  <c r="CL1225" i="7"/>
  <c r="CL1226" i="7"/>
  <c r="CL1227" i="7"/>
  <c r="CL1228" i="7"/>
  <c r="CL1229" i="7"/>
  <c r="CL1230" i="7"/>
  <c r="CL1231" i="7"/>
  <c r="CL1232" i="7"/>
  <c r="CL1233" i="7"/>
  <c r="CL1234" i="7"/>
  <c r="CL1235" i="7"/>
  <c r="CL1236" i="7"/>
  <c r="CL1237" i="7"/>
  <c r="CL1238" i="7"/>
  <c r="CL1239" i="7"/>
  <c r="CL1240" i="7"/>
  <c r="CL1241" i="7"/>
  <c r="CL1242" i="7"/>
  <c r="CL1243" i="7"/>
  <c r="CL1244" i="7"/>
  <c r="CL1245" i="7"/>
  <c r="CL1246" i="7"/>
  <c r="CL1247" i="7"/>
  <c r="CL1248" i="7"/>
  <c r="CL1249" i="7"/>
  <c r="CL1250" i="7"/>
  <c r="CL1251" i="7"/>
  <c r="CL1252" i="7"/>
  <c r="CL1253" i="7"/>
  <c r="CL1254" i="7"/>
  <c r="CL1255" i="7"/>
  <c r="CL1256" i="7"/>
  <c r="CL1257" i="7"/>
  <c r="CL1258" i="7"/>
  <c r="CL1259" i="7"/>
  <c r="CL1260" i="7"/>
  <c r="CL1261" i="7"/>
  <c r="CL1262" i="7"/>
  <c r="CL1263" i="7"/>
  <c r="CL1264" i="7"/>
  <c r="CL1265" i="7"/>
  <c r="CL1266" i="7"/>
  <c r="CL1267" i="7"/>
  <c r="CL1268" i="7"/>
  <c r="CL1269" i="7"/>
  <c r="CL1270" i="7"/>
  <c r="CL1271" i="7"/>
  <c r="CL1272" i="7"/>
  <c r="CL1273" i="7"/>
  <c r="CL1274" i="7"/>
  <c r="CL1275" i="7"/>
  <c r="CL1276" i="7"/>
  <c r="CL1277" i="7"/>
  <c r="CL1278" i="7"/>
  <c r="CL1279" i="7"/>
  <c r="CL1280" i="7"/>
  <c r="CL1281" i="7"/>
  <c r="CL1282" i="7"/>
  <c r="CL1283" i="7"/>
  <c r="CL1284" i="7"/>
  <c r="CL1285" i="7"/>
  <c r="CL1286" i="7"/>
  <c r="CL1287" i="7"/>
  <c r="CL1288" i="7"/>
  <c r="CL1289" i="7"/>
  <c r="CL1290" i="7"/>
  <c r="CL1291" i="7"/>
  <c r="CL1292" i="7"/>
  <c r="CL1293" i="7"/>
  <c r="CL1294" i="7"/>
  <c r="CL1295" i="7"/>
  <c r="CL1296" i="7"/>
  <c r="CL1297" i="7"/>
  <c r="CL1298" i="7"/>
  <c r="CL1299" i="7"/>
  <c r="CL1300" i="7"/>
  <c r="CL1301" i="7"/>
  <c r="CL1302" i="7"/>
  <c r="CL1303" i="7"/>
  <c r="CL1304" i="7"/>
  <c r="CL1305" i="7"/>
  <c r="CL1306" i="7"/>
  <c r="CL1307" i="7"/>
  <c r="CL1308" i="7"/>
  <c r="CL1309" i="7"/>
  <c r="CL1310" i="7"/>
  <c r="CL1311" i="7"/>
  <c r="CL1312" i="7"/>
  <c r="CL1313" i="7"/>
  <c r="CL1314" i="7"/>
  <c r="CL1315" i="7"/>
  <c r="CL1316" i="7"/>
  <c r="CL1317" i="7"/>
  <c r="CL1318" i="7"/>
  <c r="CL1319" i="7"/>
  <c r="CL1320" i="7"/>
  <c r="CL1321" i="7"/>
  <c r="CL1322" i="7"/>
  <c r="CL1323" i="7"/>
  <c r="CL1324" i="7"/>
  <c r="CL1325" i="7"/>
  <c r="CL1326" i="7"/>
  <c r="CL1327" i="7"/>
  <c r="CL1328" i="7"/>
  <c r="CL1329" i="7"/>
  <c r="CL1330" i="7"/>
  <c r="CL1331" i="7"/>
  <c r="CL1332" i="7"/>
  <c r="CL1333" i="7"/>
  <c r="CL1334" i="7"/>
  <c r="CL1335" i="7"/>
  <c r="CL1336" i="7"/>
  <c r="CL1337" i="7"/>
  <c r="CL1338" i="7"/>
  <c r="CL1339" i="7"/>
  <c r="CL1340" i="7"/>
  <c r="CL1341" i="7"/>
  <c r="CL1342" i="7"/>
  <c r="CL1343" i="7"/>
  <c r="CL1344" i="7"/>
  <c r="CL1345" i="7"/>
  <c r="CL1346" i="7"/>
  <c r="CL1347" i="7"/>
  <c r="CL1348" i="7"/>
  <c r="CL1349" i="7"/>
  <c r="CL1350" i="7"/>
  <c r="CL1351" i="7"/>
  <c r="CL1352" i="7"/>
  <c r="CL1353" i="7"/>
  <c r="CL1354" i="7"/>
  <c r="CL1355" i="7"/>
  <c r="CL1356" i="7"/>
  <c r="CL1357" i="7"/>
  <c r="CL1358" i="7"/>
  <c r="CL1359" i="7"/>
  <c r="CL1360" i="7"/>
  <c r="CL1361" i="7"/>
  <c r="CL1362" i="7"/>
  <c r="CL1363" i="7"/>
  <c r="CL1364" i="7"/>
  <c r="CL1365" i="7"/>
  <c r="CL1366" i="7"/>
  <c r="CL1367" i="7"/>
  <c r="CL1368" i="7"/>
  <c r="CL1369" i="7"/>
  <c r="CL1370" i="7"/>
  <c r="CL1371" i="7"/>
  <c r="CL1372" i="7"/>
  <c r="CL1373" i="7"/>
  <c r="CL1374" i="7"/>
  <c r="CL1375" i="7"/>
  <c r="CL1376" i="7"/>
  <c r="CL1377" i="7"/>
  <c r="CL1378" i="7"/>
  <c r="CL1379" i="7"/>
  <c r="CL1380" i="7"/>
  <c r="CL1381" i="7"/>
  <c r="CL1382" i="7"/>
  <c r="CL1383" i="7"/>
  <c r="CL1384" i="7"/>
  <c r="CL1385" i="7"/>
  <c r="CL1386" i="7"/>
  <c r="CL1387" i="7"/>
  <c r="CL1388" i="7"/>
  <c r="CL1389" i="7"/>
  <c r="CL1390" i="7"/>
  <c r="CL1391" i="7"/>
  <c r="CL1392" i="7"/>
  <c r="CL1393" i="7"/>
  <c r="CL1394" i="7"/>
  <c r="CL1395" i="7"/>
  <c r="CL1396" i="7"/>
  <c r="CL1397" i="7"/>
  <c r="CL1398" i="7"/>
  <c r="CL1399" i="7"/>
  <c r="CL1400" i="7"/>
  <c r="CL1401" i="7"/>
  <c r="CL1402" i="7"/>
  <c r="CL1403" i="7"/>
  <c r="CL1404" i="7"/>
  <c r="CL1405" i="7"/>
  <c r="CL1406" i="7"/>
  <c r="CL1407" i="7"/>
  <c r="CL1408" i="7"/>
  <c r="CL1409" i="7"/>
  <c r="CL1410" i="7"/>
  <c r="CL1411" i="7"/>
  <c r="CL1412" i="7"/>
  <c r="CL1413" i="7"/>
  <c r="CL1414" i="7"/>
  <c r="CL1415" i="7"/>
  <c r="CL1416" i="7"/>
  <c r="CL1417" i="7"/>
  <c r="CL1418" i="7"/>
  <c r="CL1419" i="7"/>
  <c r="CL1420" i="7"/>
  <c r="CL1421" i="7"/>
  <c r="CL1422" i="7"/>
  <c r="CL1423" i="7"/>
  <c r="CL1424" i="7"/>
  <c r="CL1425" i="7"/>
  <c r="CL1426" i="7"/>
  <c r="CL1427" i="7"/>
  <c r="CL1428" i="7"/>
  <c r="CL1429" i="7"/>
  <c r="CL1430" i="7"/>
  <c r="CL1431" i="7"/>
  <c r="CL1432" i="7"/>
  <c r="CL1433" i="7"/>
  <c r="CL1434" i="7"/>
  <c r="CL1435" i="7"/>
  <c r="CL1436" i="7"/>
  <c r="CL1437" i="7"/>
  <c r="CL1438" i="7"/>
  <c r="CL1439" i="7"/>
  <c r="CL1440" i="7"/>
  <c r="CL1441" i="7"/>
  <c r="CL1442" i="7"/>
  <c r="CL1443" i="7"/>
  <c r="CL1444" i="7"/>
  <c r="CL1445" i="7"/>
  <c r="CL1446" i="7"/>
  <c r="CL1447" i="7"/>
  <c r="CL1448" i="7"/>
  <c r="CL1449" i="7"/>
  <c r="CL1450" i="7"/>
  <c r="CL1451" i="7"/>
  <c r="CL1452" i="7"/>
  <c r="CL1453" i="7"/>
  <c r="CL1454" i="7"/>
  <c r="CL1455" i="7"/>
  <c r="CL1456" i="7"/>
  <c r="CL1457" i="7"/>
  <c r="CL1458" i="7"/>
  <c r="CL1459" i="7"/>
  <c r="CL1460" i="7"/>
  <c r="CL1461" i="7"/>
  <c r="CL1462" i="7"/>
  <c r="CL1463" i="7"/>
  <c r="CL1464" i="7"/>
  <c r="CL1465" i="7"/>
  <c r="CL1466" i="7"/>
  <c r="CL1467" i="7"/>
  <c r="CL1468" i="7"/>
  <c r="CL1469" i="7"/>
  <c r="CL1470" i="7"/>
  <c r="CL1471" i="7"/>
  <c r="CL1472" i="7"/>
  <c r="CL1473" i="7"/>
  <c r="CL1474" i="7"/>
  <c r="CL1475" i="7"/>
  <c r="CL1476" i="7"/>
  <c r="CL1477" i="7"/>
  <c r="CL1478" i="7"/>
  <c r="CL1479" i="7"/>
  <c r="CL1480" i="7"/>
  <c r="CL1481" i="7"/>
  <c r="CL1482" i="7"/>
  <c r="CL1483" i="7"/>
  <c r="CL1484" i="7"/>
  <c r="CL1485" i="7"/>
  <c r="CL1486" i="7"/>
  <c r="CL1487" i="7"/>
  <c r="CL1488" i="7"/>
  <c r="CL1489" i="7"/>
  <c r="CL1490" i="7"/>
  <c r="CL1491" i="7"/>
  <c r="CL1492" i="7"/>
  <c r="CL1493" i="7"/>
  <c r="CL1494" i="7"/>
  <c r="CL1495" i="7"/>
  <c r="CL1496" i="7"/>
  <c r="CL1497" i="7"/>
  <c r="CL1498" i="7"/>
  <c r="CL1499" i="7"/>
  <c r="CL1500" i="7"/>
  <c r="CL1501" i="7"/>
  <c r="CL1502" i="7"/>
  <c r="CL1503" i="7"/>
  <c r="CL1504" i="7"/>
  <c r="CL1505" i="7"/>
  <c r="CL1506" i="7"/>
  <c r="CL1507" i="7"/>
  <c r="CL1508" i="7"/>
  <c r="CL1509" i="7"/>
  <c r="CL1510" i="7"/>
  <c r="CL1511" i="7"/>
  <c r="CL1512" i="7"/>
  <c r="CL1513" i="7"/>
  <c r="CL1514" i="7"/>
  <c r="CL1515" i="7"/>
  <c r="CL1516" i="7"/>
  <c r="CL1517" i="7"/>
  <c r="CL1518" i="7"/>
  <c r="CL1519" i="7"/>
  <c r="CL1520" i="7"/>
  <c r="CL1521" i="7"/>
  <c r="CL1522" i="7"/>
  <c r="CL1523" i="7"/>
  <c r="CL1524" i="7"/>
  <c r="CL1525" i="7"/>
  <c r="CL1526" i="7"/>
  <c r="CL1527" i="7"/>
  <c r="CL1528" i="7"/>
  <c r="CL1529" i="7"/>
  <c r="CL1530" i="7"/>
  <c r="CL1531" i="7"/>
  <c r="CL1532" i="7"/>
  <c r="CL1533" i="7"/>
  <c r="CL1534" i="7"/>
  <c r="CL1535" i="7"/>
  <c r="CL1536" i="7"/>
  <c r="CL1537" i="7"/>
  <c r="CL1538" i="7"/>
  <c r="CL1539" i="7"/>
  <c r="CL1540" i="7"/>
  <c r="CL1541" i="7"/>
  <c r="CL1542" i="7"/>
  <c r="CL1543" i="7"/>
  <c r="CL1544" i="7"/>
  <c r="CL1545" i="7"/>
  <c r="CL1546" i="7"/>
  <c r="CL1547" i="7"/>
  <c r="CL1548" i="7"/>
  <c r="CL1549" i="7"/>
  <c r="CL1550" i="7"/>
  <c r="CL1551" i="7"/>
  <c r="CL1552" i="7"/>
  <c r="CL1553" i="7"/>
  <c r="CL1554" i="7"/>
  <c r="CL1555" i="7"/>
  <c r="CL1556" i="7"/>
  <c r="CL1557" i="7"/>
  <c r="CL1558" i="7"/>
  <c r="CL1559" i="7"/>
  <c r="CL1560" i="7"/>
  <c r="CL1561" i="7"/>
  <c r="CL1562" i="7"/>
  <c r="CL1563" i="7"/>
  <c r="CL1564" i="7"/>
  <c r="CL1565" i="7"/>
  <c r="CL1566" i="7"/>
  <c r="CL1567" i="7"/>
  <c r="CL1568" i="7"/>
  <c r="CL1569" i="7"/>
  <c r="CL1570" i="7"/>
  <c r="CL1571" i="7"/>
  <c r="CL1572" i="7"/>
  <c r="CL1573" i="7"/>
  <c r="CL1574" i="7"/>
  <c r="CL1575" i="7"/>
  <c r="CL1576" i="7"/>
  <c r="CL1577" i="7"/>
  <c r="CL1578" i="7"/>
  <c r="CL1579" i="7"/>
  <c r="CL1580" i="7"/>
  <c r="CL1581" i="7"/>
  <c r="CL1582" i="7"/>
  <c r="CL1583" i="7"/>
  <c r="CL1584" i="7"/>
  <c r="CL1585" i="7"/>
  <c r="CL1586" i="7"/>
  <c r="CL1587" i="7"/>
  <c r="CL1588" i="7"/>
  <c r="CL1589" i="7"/>
  <c r="CL1590" i="7"/>
  <c r="CL1591" i="7"/>
  <c r="CL1592" i="7"/>
  <c r="CL1593" i="7"/>
  <c r="CL1594" i="7"/>
  <c r="CL1595" i="7"/>
  <c r="CL1596" i="7"/>
  <c r="CL1597" i="7"/>
  <c r="CL1598" i="7"/>
  <c r="CL1599" i="7"/>
  <c r="CL1600" i="7"/>
  <c r="CL1601" i="7"/>
  <c r="CL1602" i="7"/>
  <c r="CL1603" i="7"/>
  <c r="CL1604" i="7"/>
  <c r="CL1605" i="7"/>
  <c r="CL1606" i="7"/>
  <c r="CL1607" i="7"/>
  <c r="CL1608" i="7"/>
  <c r="CL1609" i="7"/>
  <c r="CL1610" i="7"/>
  <c r="CL1611" i="7"/>
  <c r="CL1612" i="7"/>
  <c r="CL1613" i="7"/>
  <c r="CL1614" i="7"/>
  <c r="CL1615" i="7"/>
  <c r="CL1616" i="7"/>
  <c r="CL1617" i="7"/>
  <c r="CL1618" i="7"/>
  <c r="CL1619" i="7"/>
  <c r="CL1620" i="7"/>
  <c r="CL1621" i="7"/>
  <c r="CL1622" i="7"/>
  <c r="CL1623" i="7"/>
  <c r="CL1624" i="7"/>
  <c r="CL1625" i="7"/>
  <c r="CL1626" i="7"/>
  <c r="CL1627" i="7"/>
  <c r="CL1628" i="7"/>
  <c r="CL1629" i="7"/>
  <c r="CL1630" i="7"/>
  <c r="CL1631" i="7"/>
  <c r="CL1632" i="7"/>
  <c r="CL1633" i="7"/>
  <c r="CL1634" i="7"/>
  <c r="CL1635" i="7"/>
  <c r="CL1636" i="7"/>
  <c r="CL1637" i="7"/>
  <c r="CL1638" i="7"/>
  <c r="CL1639" i="7"/>
  <c r="CL1640" i="7"/>
  <c r="CL1641" i="7"/>
  <c r="CL1642" i="7"/>
  <c r="CL1643" i="7"/>
  <c r="CL1644" i="7"/>
  <c r="CL1645" i="7"/>
  <c r="CL1646" i="7"/>
  <c r="CL1647" i="7"/>
  <c r="CL1648" i="7"/>
  <c r="CL1649" i="7"/>
  <c r="CL1650" i="7"/>
  <c r="CL1651" i="7"/>
  <c r="CL1652" i="7"/>
  <c r="CL1653" i="7"/>
  <c r="CL1654" i="7"/>
  <c r="CL1655" i="7"/>
  <c r="CL1656" i="7"/>
  <c r="CL1657" i="7"/>
  <c r="CL1658" i="7"/>
  <c r="CL1659" i="7"/>
  <c r="CL1660" i="7"/>
  <c r="CL1661" i="7"/>
  <c r="CL1662" i="7"/>
  <c r="CL1663" i="7"/>
  <c r="CL1664" i="7"/>
  <c r="CL1665" i="7"/>
  <c r="CL1666" i="7"/>
  <c r="CL1667" i="7"/>
  <c r="CL1668" i="7"/>
  <c r="CL1669" i="7"/>
  <c r="CL1670" i="7"/>
  <c r="CL1671" i="7"/>
  <c r="CL1672" i="7"/>
  <c r="CL1673" i="7"/>
  <c r="CL1674" i="7"/>
  <c r="CL1675" i="7"/>
  <c r="CL1676" i="7"/>
  <c r="CL1677" i="7"/>
  <c r="CL1678" i="7"/>
  <c r="CL1679" i="7"/>
  <c r="CL1680" i="7"/>
  <c r="CL1681" i="7"/>
  <c r="CL1682" i="7"/>
  <c r="CL1683" i="7"/>
  <c r="CL1684" i="7"/>
  <c r="CL1685" i="7"/>
  <c r="CL1686" i="7"/>
  <c r="CL1687" i="7"/>
  <c r="CL1688" i="7"/>
  <c r="CL1689" i="7"/>
  <c r="CL1690" i="7"/>
  <c r="CL1691" i="7"/>
  <c r="CL1692" i="7"/>
  <c r="CL1693" i="7"/>
  <c r="CL1694" i="7"/>
  <c r="CL1695" i="7"/>
  <c r="CL1696" i="7"/>
  <c r="CL1697" i="7"/>
  <c r="CL1698" i="7"/>
  <c r="CL1699" i="7"/>
  <c r="CL1700" i="7"/>
  <c r="CL1701" i="7"/>
  <c r="CL1702" i="7"/>
  <c r="CL1703" i="7"/>
  <c r="CL1704" i="7"/>
  <c r="CL1705" i="7"/>
  <c r="CL1706" i="7"/>
  <c r="CL1707" i="7"/>
  <c r="CL1708" i="7"/>
  <c r="CL1709" i="7"/>
  <c r="CL1710" i="7"/>
  <c r="CL1711" i="7"/>
  <c r="CL1712" i="7"/>
  <c r="CL1713" i="7"/>
  <c r="CL1714" i="7"/>
  <c r="CL1715" i="7"/>
  <c r="CL1716" i="7"/>
  <c r="CL1717" i="7"/>
  <c r="CL1718" i="7"/>
  <c r="CL1719" i="7"/>
  <c r="CL1720" i="7"/>
  <c r="CL1721" i="7"/>
  <c r="CL1722" i="7"/>
  <c r="CL1723" i="7"/>
  <c r="CL1724" i="7"/>
  <c r="CL1725" i="7"/>
  <c r="CL1726" i="7"/>
  <c r="CL1727" i="7"/>
  <c r="CL1728" i="7"/>
  <c r="CL1729" i="7"/>
  <c r="CL1730" i="7"/>
  <c r="CL1731" i="7"/>
  <c r="CL1732" i="7"/>
  <c r="CL1733" i="7"/>
  <c r="CL1734" i="7"/>
  <c r="CL1735" i="7"/>
  <c r="CL1736" i="7"/>
  <c r="CL1737" i="7"/>
  <c r="CL1738" i="7"/>
  <c r="CL1739" i="7"/>
  <c r="CL1740" i="7"/>
  <c r="CL1741" i="7"/>
  <c r="CL1742" i="7"/>
  <c r="CL1743" i="7"/>
  <c r="CL1744" i="7"/>
  <c r="CL1745" i="7"/>
  <c r="CL1746" i="7"/>
  <c r="CL1747" i="7"/>
  <c r="CL1748" i="7"/>
  <c r="CL1749" i="7"/>
  <c r="CL1750" i="7"/>
  <c r="CL1751" i="7"/>
  <c r="CL1752" i="7"/>
  <c r="CL1753" i="7"/>
  <c r="CL1754" i="7"/>
  <c r="CL1755" i="7"/>
  <c r="CL1756" i="7"/>
  <c r="CL1757" i="7"/>
  <c r="CL1758" i="7"/>
  <c r="CL1759" i="7"/>
  <c r="CL1760" i="7"/>
  <c r="CL1761" i="7"/>
  <c r="CL1762" i="7"/>
  <c r="CL1763" i="7"/>
  <c r="CL1764" i="7"/>
  <c r="CL1765" i="7"/>
  <c r="CL1766" i="7"/>
  <c r="CL1767" i="7"/>
  <c r="CL1768" i="7"/>
  <c r="CL1769" i="7"/>
  <c r="CL1770" i="7"/>
  <c r="CL1771" i="7"/>
  <c r="CL1772" i="7"/>
  <c r="CL1773" i="7"/>
  <c r="CL1774" i="7"/>
  <c r="CL1775" i="7"/>
  <c r="CL1776" i="7"/>
  <c r="CL1777" i="7"/>
  <c r="CL1778" i="7"/>
  <c r="CL1779" i="7"/>
  <c r="CL1780" i="7"/>
  <c r="CL1781" i="7"/>
  <c r="CL1782" i="7"/>
  <c r="CL1783" i="7"/>
  <c r="CL1784" i="7"/>
  <c r="CL1785" i="7"/>
  <c r="CL1786" i="7"/>
  <c r="CL1787" i="7"/>
  <c r="CL1788" i="7"/>
  <c r="CL1789" i="7"/>
  <c r="CL1790" i="7"/>
  <c r="CL1791" i="7"/>
  <c r="CL1792" i="7"/>
  <c r="CL1793" i="7"/>
  <c r="CL1794" i="7"/>
  <c r="CL1795" i="7"/>
  <c r="CL1796" i="7"/>
  <c r="CL1797" i="7"/>
  <c r="CL1798" i="7"/>
  <c r="CL1799" i="7"/>
  <c r="CL1800" i="7"/>
  <c r="CL1801" i="7"/>
  <c r="CL1802" i="7"/>
  <c r="CL1803" i="7"/>
  <c r="CL1804" i="7"/>
  <c r="CL1805" i="7"/>
  <c r="CL1806" i="7"/>
  <c r="CL1807" i="7"/>
  <c r="CL1808" i="7"/>
  <c r="CL1809" i="7"/>
  <c r="CL1810" i="7"/>
  <c r="CL1811" i="7"/>
  <c r="CL1812" i="7"/>
  <c r="CL1813" i="7"/>
  <c r="CL1814" i="7"/>
  <c r="CL1815" i="7"/>
  <c r="CL1816" i="7"/>
  <c r="CL1817" i="7"/>
  <c r="CL1818" i="7"/>
  <c r="CL1819" i="7"/>
  <c r="CL1820" i="7"/>
  <c r="CL1821" i="7"/>
  <c r="CL1822" i="7"/>
  <c r="CL1823" i="7"/>
  <c r="CL1824" i="7"/>
  <c r="CL1825" i="7"/>
  <c r="CL1826" i="7"/>
  <c r="CL1827" i="7"/>
  <c r="CL1828" i="7"/>
  <c r="CL1829" i="7"/>
  <c r="CL1830" i="7"/>
  <c r="CL1831" i="7"/>
  <c r="CL1832" i="7"/>
  <c r="CL1833" i="7"/>
  <c r="CL1834" i="7"/>
  <c r="CL1835" i="7"/>
  <c r="CL1836" i="7"/>
  <c r="CL1837" i="7"/>
  <c r="CL1838" i="7"/>
  <c r="CL1839" i="7"/>
  <c r="CL1840" i="7"/>
  <c r="CL1841" i="7"/>
  <c r="CL1842" i="7"/>
  <c r="CL1843" i="7"/>
  <c r="CL1844" i="7"/>
  <c r="CL1845" i="7"/>
  <c r="CL1846" i="7"/>
  <c r="CL1847" i="7"/>
  <c r="CL1848" i="7"/>
  <c r="CL1849" i="7"/>
  <c r="CL1850" i="7"/>
  <c r="CL1851" i="7"/>
  <c r="CL1852" i="7"/>
  <c r="CL1853" i="7"/>
  <c r="CL1854" i="7"/>
  <c r="CL1855" i="7"/>
  <c r="CL1856" i="7"/>
  <c r="CL1857" i="7"/>
  <c r="CL1858" i="7"/>
  <c r="CL1859" i="7"/>
  <c r="CL1860" i="7"/>
  <c r="CL1861" i="7"/>
  <c r="CL1862" i="7"/>
  <c r="CL1863" i="7"/>
  <c r="CL1864" i="7"/>
  <c r="CL1865" i="7"/>
  <c r="CL1866" i="7"/>
  <c r="CL1867" i="7"/>
  <c r="CL1868" i="7"/>
  <c r="CL1869" i="7"/>
  <c r="CL1870" i="7"/>
  <c r="CL1871" i="7"/>
  <c r="CL1872" i="7"/>
  <c r="CL1873" i="7"/>
  <c r="CL1874" i="7"/>
  <c r="CL1875" i="7"/>
  <c r="CL1876" i="7"/>
  <c r="CL1877" i="7"/>
  <c r="CL1878" i="7"/>
  <c r="CL1879" i="7"/>
  <c r="CL1880" i="7"/>
  <c r="CL1881" i="7"/>
  <c r="CL1882" i="7"/>
  <c r="CL1883" i="7"/>
  <c r="CL1884" i="7"/>
  <c r="CL1885" i="7"/>
  <c r="CL1886" i="7"/>
  <c r="CL1887" i="7"/>
  <c r="CL1888" i="7"/>
  <c r="CL1889" i="7"/>
  <c r="CL1890" i="7"/>
  <c r="CL1891" i="7"/>
  <c r="CL1892" i="7"/>
  <c r="CL1893" i="7"/>
  <c r="CL1894" i="7"/>
  <c r="CL1895" i="7"/>
  <c r="CL1896" i="7"/>
  <c r="CL1897" i="7"/>
  <c r="CL1898" i="7"/>
  <c r="CL1899" i="7"/>
  <c r="CL1900" i="7"/>
  <c r="CL1901" i="7"/>
  <c r="CL1902" i="7"/>
  <c r="CL1903" i="7"/>
  <c r="CL1904" i="7"/>
  <c r="CL1905" i="7"/>
  <c r="CL1906" i="7"/>
  <c r="CL1907" i="7"/>
  <c r="CL1908" i="7"/>
  <c r="CL1909" i="7"/>
  <c r="CL1910" i="7"/>
  <c r="CL1911" i="7"/>
  <c r="CL1912" i="7"/>
  <c r="CL1913" i="7"/>
  <c r="CL1914" i="7"/>
  <c r="CL1915" i="7"/>
  <c r="CL1916" i="7"/>
  <c r="CL1917" i="7"/>
  <c r="CL1918" i="7"/>
  <c r="CL1919" i="7"/>
  <c r="CL1920" i="7"/>
  <c r="CL1921" i="7"/>
  <c r="CL1922" i="7"/>
  <c r="CL1923" i="7"/>
  <c r="CL1924" i="7"/>
  <c r="CL1925" i="7"/>
  <c r="CL1926" i="7"/>
  <c r="CL1927" i="7"/>
  <c r="CL1928" i="7"/>
  <c r="CL1929" i="7"/>
  <c r="CL1930" i="7"/>
  <c r="CL1931" i="7"/>
  <c r="CL1932" i="7"/>
  <c r="CL1933" i="7"/>
  <c r="CL1934" i="7"/>
  <c r="CL1935" i="7"/>
  <c r="CL1936" i="7"/>
  <c r="CL1937" i="7"/>
  <c r="CL1938" i="7"/>
  <c r="CL1939" i="7"/>
  <c r="CL1940" i="7"/>
  <c r="CL1941" i="7"/>
  <c r="CL1942" i="7"/>
  <c r="CL1943" i="7"/>
  <c r="CL1944" i="7"/>
  <c r="CL1945" i="7"/>
  <c r="CL1946" i="7"/>
  <c r="CL1947" i="7"/>
  <c r="CL1948" i="7"/>
  <c r="CL1949" i="7"/>
  <c r="CL1950" i="7"/>
  <c r="CL1951" i="7"/>
  <c r="CL1952" i="7"/>
  <c r="CL1953" i="7"/>
  <c r="CL1954" i="7"/>
  <c r="CL1955" i="7"/>
  <c r="CL1956" i="7"/>
  <c r="CL1957" i="7"/>
  <c r="CL1958" i="7"/>
  <c r="CL1959" i="7"/>
  <c r="CL1960" i="7"/>
  <c r="CL1961" i="7"/>
  <c r="CL1962" i="7"/>
  <c r="CL1963" i="7"/>
  <c r="CL1964" i="7"/>
  <c r="CL1965" i="7"/>
  <c r="CL1966" i="7"/>
  <c r="CL1967" i="7"/>
  <c r="CL1968" i="7"/>
  <c r="CL1969" i="7"/>
  <c r="CL1970" i="7"/>
  <c r="CL1971" i="7"/>
  <c r="CL1972" i="7"/>
  <c r="CL1973" i="7"/>
  <c r="CL1974" i="7"/>
  <c r="CL1975" i="7"/>
  <c r="CL1976" i="7"/>
  <c r="CL1977" i="7"/>
  <c r="CL1978" i="7"/>
  <c r="CL1979" i="7"/>
  <c r="CL1980" i="7"/>
  <c r="CL1981" i="7"/>
  <c r="CL1982" i="7"/>
  <c r="CL1983" i="7"/>
  <c r="CL1984" i="7"/>
  <c r="CL1985" i="7"/>
  <c r="CL1986" i="7"/>
  <c r="CL1987" i="7"/>
  <c r="CL1988" i="7"/>
  <c r="CL1989" i="7"/>
  <c r="CL1990" i="7"/>
  <c r="CL1991" i="7"/>
  <c r="CL1992" i="7"/>
  <c r="CL1993" i="7"/>
  <c r="CL1994" i="7"/>
  <c r="CL1995" i="7"/>
  <c r="CL1996" i="7"/>
  <c r="CL1997" i="7"/>
  <c r="CL1998" i="7"/>
  <c r="CL1999" i="7"/>
  <c r="CL2000" i="7"/>
  <c r="CK41" i="7"/>
  <c r="CK42" i="7"/>
  <c r="CK43" i="7"/>
  <c r="CK44" i="7"/>
  <c r="CK45" i="7"/>
  <c r="CK46" i="7"/>
  <c r="CK47" i="7"/>
  <c r="CK48" i="7"/>
  <c r="CK49" i="7"/>
  <c r="CK50" i="7"/>
  <c r="CK51" i="7"/>
  <c r="CK52" i="7"/>
  <c r="CK53" i="7"/>
  <c r="CK54" i="7"/>
  <c r="CK55" i="7"/>
  <c r="CK56" i="7"/>
  <c r="CK57" i="7"/>
  <c r="CK58" i="7"/>
  <c r="CK59" i="7"/>
  <c r="CK60" i="7"/>
  <c r="CK61" i="7"/>
  <c r="CK62" i="7"/>
  <c r="CK63" i="7"/>
  <c r="CK64" i="7"/>
  <c r="CK65" i="7"/>
  <c r="CK66" i="7"/>
  <c r="CK67" i="7"/>
  <c r="CK68" i="7"/>
  <c r="CK69" i="7"/>
  <c r="CK70" i="7"/>
  <c r="CK71" i="7"/>
  <c r="CK72" i="7"/>
  <c r="CK73" i="7"/>
  <c r="CK74" i="7"/>
  <c r="CK75" i="7"/>
  <c r="CK76" i="7"/>
  <c r="CK77" i="7"/>
  <c r="CK78" i="7"/>
  <c r="CK79" i="7"/>
  <c r="CK80" i="7"/>
  <c r="CK81" i="7"/>
  <c r="CK82" i="7"/>
  <c r="CK83" i="7"/>
  <c r="CK84" i="7"/>
  <c r="CK85" i="7"/>
  <c r="CK86" i="7"/>
  <c r="CK87" i="7"/>
  <c r="CK88" i="7"/>
  <c r="CK89" i="7"/>
  <c r="CK90" i="7"/>
  <c r="CK91" i="7"/>
  <c r="CK92" i="7"/>
  <c r="CK93" i="7"/>
  <c r="CK94" i="7"/>
  <c r="CK95" i="7"/>
  <c r="CK96" i="7"/>
  <c r="CK97" i="7"/>
  <c r="CK98" i="7"/>
  <c r="CK99" i="7"/>
  <c r="CK100" i="7"/>
  <c r="CK101" i="7"/>
  <c r="CK102" i="7"/>
  <c r="CK103" i="7"/>
  <c r="CK104" i="7"/>
  <c r="CK105" i="7"/>
  <c r="CK106" i="7"/>
  <c r="CK107" i="7"/>
  <c r="CK108" i="7"/>
  <c r="CK109" i="7"/>
  <c r="CK110" i="7"/>
  <c r="CK111" i="7"/>
  <c r="CK112" i="7"/>
  <c r="CK113" i="7"/>
  <c r="CK114" i="7"/>
  <c r="CK115" i="7"/>
  <c r="CK116" i="7"/>
  <c r="CK117" i="7"/>
  <c r="CK118" i="7"/>
  <c r="CK119" i="7"/>
  <c r="CK120" i="7"/>
  <c r="CK121" i="7"/>
  <c r="CK122" i="7"/>
  <c r="CK123" i="7"/>
  <c r="CK124" i="7"/>
  <c r="CK125" i="7"/>
  <c r="CK126" i="7"/>
  <c r="CK127" i="7"/>
  <c r="CK128" i="7"/>
  <c r="CK129" i="7"/>
  <c r="CK130" i="7"/>
  <c r="CK131" i="7"/>
  <c r="CK132" i="7"/>
  <c r="CK133" i="7"/>
  <c r="CK134" i="7"/>
  <c r="CK135" i="7"/>
  <c r="CK136" i="7"/>
  <c r="CK137" i="7"/>
  <c r="CK138" i="7"/>
  <c r="CK139" i="7"/>
  <c r="CK140" i="7"/>
  <c r="CK141" i="7"/>
  <c r="CK142" i="7"/>
  <c r="CK143" i="7"/>
  <c r="CK144" i="7"/>
  <c r="CK145" i="7"/>
  <c r="CK146" i="7"/>
  <c r="CK147" i="7"/>
  <c r="CK148" i="7"/>
  <c r="CK149" i="7"/>
  <c r="CK150" i="7"/>
  <c r="CK151" i="7"/>
  <c r="CK152" i="7"/>
  <c r="CK153" i="7"/>
  <c r="CK154" i="7"/>
  <c r="CK155" i="7"/>
  <c r="CK156" i="7"/>
  <c r="CK157" i="7"/>
  <c r="CK158" i="7"/>
  <c r="CK159" i="7"/>
  <c r="CK160" i="7"/>
  <c r="CK161" i="7"/>
  <c r="CK162" i="7"/>
  <c r="CK163" i="7"/>
  <c r="CK164" i="7"/>
  <c r="CK165" i="7"/>
  <c r="CK166" i="7"/>
  <c r="CK167" i="7"/>
  <c r="CK168" i="7"/>
  <c r="CK169" i="7"/>
  <c r="CK170" i="7"/>
  <c r="CK171" i="7"/>
  <c r="CK172" i="7"/>
  <c r="CK173" i="7"/>
  <c r="CK174" i="7"/>
  <c r="CK175" i="7"/>
  <c r="CK176" i="7"/>
  <c r="CK177" i="7"/>
  <c r="CK178" i="7"/>
  <c r="CK179" i="7"/>
  <c r="CK180" i="7"/>
  <c r="CK181" i="7"/>
  <c r="CK182" i="7"/>
  <c r="CK183" i="7"/>
  <c r="CK184" i="7"/>
  <c r="CK185" i="7"/>
  <c r="CK186" i="7"/>
  <c r="CK187" i="7"/>
  <c r="CK188" i="7"/>
  <c r="CK189" i="7"/>
  <c r="CK190" i="7"/>
  <c r="CK191" i="7"/>
  <c r="CK192" i="7"/>
  <c r="CK193" i="7"/>
  <c r="CK194" i="7"/>
  <c r="CK195" i="7"/>
  <c r="CK196" i="7"/>
  <c r="CK197" i="7"/>
  <c r="CK198" i="7"/>
  <c r="CK199" i="7"/>
  <c r="CK200" i="7"/>
  <c r="CK201" i="7"/>
  <c r="CK202" i="7"/>
  <c r="CK203" i="7"/>
  <c r="CK204" i="7"/>
  <c r="CK205" i="7"/>
  <c r="CK206" i="7"/>
  <c r="CK207" i="7"/>
  <c r="CK208" i="7"/>
  <c r="CK209" i="7"/>
  <c r="CK210" i="7"/>
  <c r="CK211" i="7"/>
  <c r="CK212" i="7"/>
  <c r="CK213" i="7"/>
  <c r="CK214" i="7"/>
  <c r="CK215" i="7"/>
  <c r="CK216" i="7"/>
  <c r="CK217" i="7"/>
  <c r="CK218" i="7"/>
  <c r="CK219" i="7"/>
  <c r="CK220" i="7"/>
  <c r="CK221" i="7"/>
  <c r="CK222" i="7"/>
  <c r="CK223" i="7"/>
  <c r="CK224" i="7"/>
  <c r="CK225" i="7"/>
  <c r="CK226" i="7"/>
  <c r="CK227" i="7"/>
  <c r="CK228" i="7"/>
  <c r="CK229" i="7"/>
  <c r="CK230" i="7"/>
  <c r="CK231" i="7"/>
  <c r="CK232" i="7"/>
  <c r="CK233" i="7"/>
  <c r="CK234" i="7"/>
  <c r="CK235" i="7"/>
  <c r="CK236" i="7"/>
  <c r="CK237" i="7"/>
  <c r="CK238" i="7"/>
  <c r="CK239" i="7"/>
  <c r="CK240" i="7"/>
  <c r="CK241" i="7"/>
  <c r="CK242" i="7"/>
  <c r="CK243" i="7"/>
  <c r="CK244" i="7"/>
  <c r="CK245" i="7"/>
  <c r="CK246" i="7"/>
  <c r="CK247" i="7"/>
  <c r="CK248" i="7"/>
  <c r="CK249" i="7"/>
  <c r="CK250" i="7"/>
  <c r="CK251" i="7"/>
  <c r="CK252" i="7"/>
  <c r="CK253" i="7"/>
  <c r="CK254" i="7"/>
  <c r="CK255" i="7"/>
  <c r="CK256" i="7"/>
  <c r="CK257" i="7"/>
  <c r="CK258" i="7"/>
  <c r="CK259" i="7"/>
  <c r="CK260" i="7"/>
  <c r="CK261" i="7"/>
  <c r="CK262" i="7"/>
  <c r="CK263" i="7"/>
  <c r="CK264" i="7"/>
  <c r="CK265" i="7"/>
  <c r="CK266" i="7"/>
  <c r="CK267" i="7"/>
  <c r="CK268" i="7"/>
  <c r="CK269" i="7"/>
  <c r="CK270" i="7"/>
  <c r="CK271" i="7"/>
  <c r="CK272" i="7"/>
  <c r="CK273" i="7"/>
  <c r="CK274" i="7"/>
  <c r="CK275" i="7"/>
  <c r="CK276" i="7"/>
  <c r="CK277" i="7"/>
  <c r="CK278" i="7"/>
  <c r="CK279" i="7"/>
  <c r="CK280" i="7"/>
  <c r="CK281" i="7"/>
  <c r="CK282" i="7"/>
  <c r="CK283" i="7"/>
  <c r="CK284" i="7"/>
  <c r="CK285" i="7"/>
  <c r="CK286" i="7"/>
  <c r="CK287" i="7"/>
  <c r="CK288" i="7"/>
  <c r="CK289" i="7"/>
  <c r="CK290" i="7"/>
  <c r="CK291" i="7"/>
  <c r="CK292" i="7"/>
  <c r="CK293" i="7"/>
  <c r="CK294" i="7"/>
  <c r="CK295" i="7"/>
  <c r="CK296" i="7"/>
  <c r="CK297" i="7"/>
  <c r="CK298" i="7"/>
  <c r="CK299" i="7"/>
  <c r="CK300" i="7"/>
  <c r="CK301" i="7"/>
  <c r="CK302" i="7"/>
  <c r="CK303" i="7"/>
  <c r="CK304" i="7"/>
  <c r="CK305" i="7"/>
  <c r="CK306" i="7"/>
  <c r="CK307" i="7"/>
  <c r="CK308" i="7"/>
  <c r="CK309" i="7"/>
  <c r="CK310" i="7"/>
  <c r="CK311" i="7"/>
  <c r="CK312" i="7"/>
  <c r="CK313" i="7"/>
  <c r="CK314" i="7"/>
  <c r="CK315" i="7"/>
  <c r="CK316" i="7"/>
  <c r="CK317" i="7"/>
  <c r="CK318" i="7"/>
  <c r="CK319" i="7"/>
  <c r="CK320" i="7"/>
  <c r="CK321" i="7"/>
  <c r="CK322" i="7"/>
  <c r="CK323" i="7"/>
  <c r="CK324" i="7"/>
  <c r="CK325" i="7"/>
  <c r="CK326" i="7"/>
  <c r="CK327" i="7"/>
  <c r="CK328" i="7"/>
  <c r="CK329" i="7"/>
  <c r="CK330" i="7"/>
  <c r="CK331" i="7"/>
  <c r="CK332" i="7"/>
  <c r="CK333" i="7"/>
  <c r="CK334" i="7"/>
  <c r="CK335" i="7"/>
  <c r="CK336" i="7"/>
  <c r="CK337" i="7"/>
  <c r="CK338" i="7"/>
  <c r="CK339" i="7"/>
  <c r="CK340" i="7"/>
  <c r="CK341" i="7"/>
  <c r="CK342" i="7"/>
  <c r="CK343" i="7"/>
  <c r="CK344" i="7"/>
  <c r="CK345" i="7"/>
  <c r="CK346" i="7"/>
  <c r="CK347" i="7"/>
  <c r="CK348" i="7"/>
  <c r="CK349" i="7"/>
  <c r="CK350" i="7"/>
  <c r="CK351" i="7"/>
  <c r="CK352" i="7"/>
  <c r="CK353" i="7"/>
  <c r="CK354" i="7"/>
  <c r="CK355" i="7"/>
  <c r="CK356" i="7"/>
  <c r="CK357" i="7"/>
  <c r="CK358" i="7"/>
  <c r="CK359" i="7"/>
  <c r="CK360" i="7"/>
  <c r="CK361" i="7"/>
  <c r="CK362" i="7"/>
  <c r="CK363" i="7"/>
  <c r="CK364" i="7"/>
  <c r="CK365" i="7"/>
  <c r="CK366" i="7"/>
  <c r="CK367" i="7"/>
  <c r="CK368" i="7"/>
  <c r="CK369" i="7"/>
  <c r="CK370" i="7"/>
  <c r="CK371" i="7"/>
  <c r="CK372" i="7"/>
  <c r="CK373" i="7"/>
  <c r="CK374" i="7"/>
  <c r="CK375" i="7"/>
  <c r="CK376" i="7"/>
  <c r="CK377" i="7"/>
  <c r="CK378" i="7"/>
  <c r="CK379" i="7"/>
  <c r="CK380" i="7"/>
  <c r="CK381" i="7"/>
  <c r="CK382" i="7"/>
  <c r="CK383" i="7"/>
  <c r="CK384" i="7"/>
  <c r="CK385" i="7"/>
  <c r="CK386" i="7"/>
  <c r="CK387" i="7"/>
  <c r="CK388" i="7"/>
  <c r="CK389" i="7"/>
  <c r="CK390" i="7"/>
  <c r="CK391" i="7"/>
  <c r="CK392" i="7"/>
  <c r="CK393" i="7"/>
  <c r="CK394" i="7"/>
  <c r="CK395" i="7"/>
  <c r="CK396" i="7"/>
  <c r="CK397" i="7"/>
  <c r="CK398" i="7"/>
  <c r="CK399" i="7"/>
  <c r="CK400" i="7"/>
  <c r="CK401" i="7"/>
  <c r="CK402" i="7"/>
  <c r="CK403" i="7"/>
  <c r="CK404" i="7"/>
  <c r="CK405" i="7"/>
  <c r="CK406" i="7"/>
  <c r="CK407" i="7"/>
  <c r="CK408" i="7"/>
  <c r="CK409" i="7"/>
  <c r="CK410" i="7"/>
  <c r="CK411" i="7"/>
  <c r="CK412" i="7"/>
  <c r="CK413" i="7"/>
  <c r="CK414" i="7"/>
  <c r="CK415" i="7"/>
  <c r="CK416" i="7"/>
  <c r="CK417" i="7"/>
  <c r="CK418" i="7"/>
  <c r="CK419" i="7"/>
  <c r="CK420" i="7"/>
  <c r="CK421" i="7"/>
  <c r="CK422" i="7"/>
  <c r="CK423" i="7"/>
  <c r="CK424" i="7"/>
  <c r="CK425" i="7"/>
  <c r="CK426" i="7"/>
  <c r="CK427" i="7"/>
  <c r="CK428" i="7"/>
  <c r="CK429" i="7"/>
  <c r="CK430" i="7"/>
  <c r="CK431" i="7"/>
  <c r="CK432" i="7"/>
  <c r="CK433" i="7"/>
  <c r="CK434" i="7"/>
  <c r="CK435" i="7"/>
  <c r="CK436" i="7"/>
  <c r="CK437" i="7"/>
  <c r="CK438" i="7"/>
  <c r="CK439" i="7"/>
  <c r="CK440" i="7"/>
  <c r="CK441" i="7"/>
  <c r="CK442" i="7"/>
  <c r="CK443" i="7"/>
  <c r="CK444" i="7"/>
  <c r="CK445" i="7"/>
  <c r="CK446" i="7"/>
  <c r="CK447" i="7"/>
  <c r="CK448" i="7"/>
  <c r="CK449" i="7"/>
  <c r="CK450" i="7"/>
  <c r="CK451" i="7"/>
  <c r="CK452" i="7"/>
  <c r="CK453" i="7"/>
  <c r="CK454" i="7"/>
  <c r="CK455" i="7"/>
  <c r="CK456" i="7"/>
  <c r="CK457" i="7"/>
  <c r="CK458" i="7"/>
  <c r="CK459" i="7"/>
  <c r="CK460" i="7"/>
  <c r="CK461" i="7"/>
  <c r="CK462" i="7"/>
  <c r="CK463" i="7"/>
  <c r="CK464" i="7"/>
  <c r="CK465" i="7"/>
  <c r="CK466" i="7"/>
  <c r="CK467" i="7"/>
  <c r="CK468" i="7"/>
  <c r="CK469" i="7"/>
  <c r="CK470" i="7"/>
  <c r="CK471" i="7"/>
  <c r="CK472" i="7"/>
  <c r="CK473" i="7"/>
  <c r="CK474" i="7"/>
  <c r="CK475" i="7"/>
  <c r="CK476" i="7"/>
  <c r="CK477" i="7"/>
  <c r="CK478" i="7"/>
  <c r="CK479" i="7"/>
  <c r="CK480" i="7"/>
  <c r="CK481" i="7"/>
  <c r="CK482" i="7"/>
  <c r="CK483" i="7"/>
  <c r="CK484" i="7"/>
  <c r="CK485" i="7"/>
  <c r="CK486" i="7"/>
  <c r="CK487" i="7"/>
  <c r="CK488" i="7"/>
  <c r="CK489" i="7"/>
  <c r="CK490" i="7"/>
  <c r="CK491" i="7"/>
  <c r="CK492" i="7"/>
  <c r="CK493" i="7"/>
  <c r="CK494" i="7"/>
  <c r="CK495" i="7"/>
  <c r="CK496" i="7"/>
  <c r="CK497" i="7"/>
  <c r="CK498" i="7"/>
  <c r="CK499" i="7"/>
  <c r="CK500" i="7"/>
  <c r="CK501" i="7"/>
  <c r="CK502" i="7"/>
  <c r="CK503" i="7"/>
  <c r="CK504" i="7"/>
  <c r="CK505" i="7"/>
  <c r="CK506" i="7"/>
  <c r="CK507" i="7"/>
  <c r="CK508" i="7"/>
  <c r="CK509" i="7"/>
  <c r="CK510" i="7"/>
  <c r="CK511" i="7"/>
  <c r="CK512" i="7"/>
  <c r="CK513" i="7"/>
  <c r="CK514" i="7"/>
  <c r="CK515" i="7"/>
  <c r="CK516" i="7"/>
  <c r="CK517" i="7"/>
  <c r="CK518" i="7"/>
  <c r="CK519" i="7"/>
  <c r="CK520" i="7"/>
  <c r="CK521" i="7"/>
  <c r="CK522" i="7"/>
  <c r="CK523" i="7"/>
  <c r="CK524" i="7"/>
  <c r="CK525" i="7"/>
  <c r="CK526" i="7"/>
  <c r="CK527" i="7"/>
  <c r="CK528" i="7"/>
  <c r="CK529" i="7"/>
  <c r="CK530" i="7"/>
  <c r="CK531" i="7"/>
  <c r="CK532" i="7"/>
  <c r="CK533" i="7"/>
  <c r="CK534" i="7"/>
  <c r="CK535" i="7"/>
  <c r="CK536" i="7"/>
  <c r="CK537" i="7"/>
  <c r="CK538" i="7"/>
  <c r="CK539" i="7"/>
  <c r="CK540" i="7"/>
  <c r="CK541" i="7"/>
  <c r="CK542" i="7"/>
  <c r="CK543" i="7"/>
  <c r="CK544" i="7"/>
  <c r="CK545" i="7"/>
  <c r="CK546" i="7"/>
  <c r="CK547" i="7"/>
  <c r="CK548" i="7"/>
  <c r="CK549" i="7"/>
  <c r="CK550" i="7"/>
  <c r="CK551" i="7"/>
  <c r="CK552" i="7"/>
  <c r="CK553" i="7"/>
  <c r="CK554" i="7"/>
  <c r="CK555" i="7"/>
  <c r="CK556" i="7"/>
  <c r="CK557" i="7"/>
  <c r="CK558" i="7"/>
  <c r="CK559" i="7"/>
  <c r="CK560" i="7"/>
  <c r="CK561" i="7"/>
  <c r="CK562" i="7"/>
  <c r="CK563" i="7"/>
  <c r="CK564" i="7"/>
  <c r="CK565" i="7"/>
  <c r="CK566" i="7"/>
  <c r="CK567" i="7"/>
  <c r="CK568" i="7"/>
  <c r="CK569" i="7"/>
  <c r="CK570" i="7"/>
  <c r="CK571" i="7"/>
  <c r="CK572" i="7"/>
  <c r="CK573" i="7"/>
  <c r="CK574" i="7"/>
  <c r="CK575" i="7"/>
  <c r="CK576" i="7"/>
  <c r="CK577" i="7"/>
  <c r="CK578" i="7"/>
  <c r="CK579" i="7"/>
  <c r="CK580" i="7"/>
  <c r="CK581" i="7"/>
  <c r="CK582" i="7"/>
  <c r="CK583" i="7"/>
  <c r="CK584" i="7"/>
  <c r="CK585" i="7"/>
  <c r="CK586" i="7"/>
  <c r="CK587" i="7"/>
  <c r="CK588" i="7"/>
  <c r="CK589" i="7"/>
  <c r="CK590" i="7"/>
  <c r="CK591" i="7"/>
  <c r="CK592" i="7"/>
  <c r="CK593" i="7"/>
  <c r="CK594" i="7"/>
  <c r="CK595" i="7"/>
  <c r="CK596" i="7"/>
  <c r="CK597" i="7"/>
  <c r="CK598" i="7"/>
  <c r="CK599" i="7"/>
  <c r="CK600" i="7"/>
  <c r="CK601" i="7"/>
  <c r="CK602" i="7"/>
  <c r="CK603" i="7"/>
  <c r="CK604" i="7"/>
  <c r="CK605" i="7"/>
  <c r="CK606" i="7"/>
  <c r="CK607" i="7"/>
  <c r="CK608" i="7"/>
  <c r="CK609" i="7"/>
  <c r="CK610" i="7"/>
  <c r="CK611" i="7"/>
  <c r="CK612" i="7"/>
  <c r="CK613" i="7"/>
  <c r="CK614" i="7"/>
  <c r="CK615" i="7"/>
  <c r="CK616" i="7"/>
  <c r="CK617" i="7"/>
  <c r="CK618" i="7"/>
  <c r="CK619" i="7"/>
  <c r="CK620" i="7"/>
  <c r="CK621" i="7"/>
  <c r="CK622" i="7"/>
  <c r="CK623" i="7"/>
  <c r="CK624" i="7"/>
  <c r="CK625" i="7"/>
  <c r="CK626" i="7"/>
  <c r="CK627" i="7"/>
  <c r="CK628" i="7"/>
  <c r="CK629" i="7"/>
  <c r="CK630" i="7"/>
  <c r="CK631" i="7"/>
  <c r="CK632" i="7"/>
  <c r="CK633" i="7"/>
  <c r="CK634" i="7"/>
  <c r="CK635" i="7"/>
  <c r="CK636" i="7"/>
  <c r="CK637" i="7"/>
  <c r="CK638" i="7"/>
  <c r="CK639" i="7"/>
  <c r="CK640" i="7"/>
  <c r="CK641" i="7"/>
  <c r="CK642" i="7"/>
  <c r="CK643" i="7"/>
  <c r="CK644" i="7"/>
  <c r="CK645" i="7"/>
  <c r="CK646" i="7"/>
  <c r="CK647" i="7"/>
  <c r="CK648" i="7"/>
  <c r="CK649" i="7"/>
  <c r="CK650" i="7"/>
  <c r="CK651" i="7"/>
  <c r="CK652" i="7"/>
  <c r="CK653" i="7"/>
  <c r="CK654" i="7"/>
  <c r="CK655" i="7"/>
  <c r="CK656" i="7"/>
  <c r="CK657" i="7"/>
  <c r="CK658" i="7"/>
  <c r="CK659" i="7"/>
  <c r="CK660" i="7"/>
  <c r="CK661" i="7"/>
  <c r="CK662" i="7"/>
  <c r="CK663" i="7"/>
  <c r="CK664" i="7"/>
  <c r="CK665" i="7"/>
  <c r="CK666" i="7"/>
  <c r="CK667" i="7"/>
  <c r="CK668" i="7"/>
  <c r="CK669" i="7"/>
  <c r="CK670" i="7"/>
  <c r="CK671" i="7"/>
  <c r="CK672" i="7"/>
  <c r="CK673" i="7"/>
  <c r="CK674" i="7"/>
  <c r="CK675" i="7"/>
  <c r="CK676" i="7"/>
  <c r="CK677" i="7"/>
  <c r="CK678" i="7"/>
  <c r="CK679" i="7"/>
  <c r="CK680" i="7"/>
  <c r="CK681" i="7"/>
  <c r="CK682" i="7"/>
  <c r="CK683" i="7"/>
  <c r="CK684" i="7"/>
  <c r="CK685" i="7"/>
  <c r="CK686" i="7"/>
  <c r="CK687" i="7"/>
  <c r="CK688" i="7"/>
  <c r="CK689" i="7"/>
  <c r="CK690" i="7"/>
  <c r="CK691" i="7"/>
  <c r="CK692" i="7"/>
  <c r="CK693" i="7"/>
  <c r="CK694" i="7"/>
  <c r="CK695" i="7"/>
  <c r="CK696" i="7"/>
  <c r="CK697" i="7"/>
  <c r="CK698" i="7"/>
  <c r="CK699" i="7"/>
  <c r="CK700" i="7"/>
  <c r="CK701" i="7"/>
  <c r="CK702" i="7"/>
  <c r="CK703" i="7"/>
  <c r="CK704" i="7"/>
  <c r="CK705" i="7"/>
  <c r="CK706" i="7"/>
  <c r="CK707" i="7"/>
  <c r="CK708" i="7"/>
  <c r="CK709" i="7"/>
  <c r="CK710" i="7"/>
  <c r="CK711" i="7"/>
  <c r="CK712" i="7"/>
  <c r="CK713" i="7"/>
  <c r="CK714" i="7"/>
  <c r="CK715" i="7"/>
  <c r="CK716" i="7"/>
  <c r="CK717" i="7"/>
  <c r="CK718" i="7"/>
  <c r="CK719" i="7"/>
  <c r="CK720" i="7"/>
  <c r="CK721" i="7"/>
  <c r="CK722" i="7"/>
  <c r="CK723" i="7"/>
  <c r="CK724" i="7"/>
  <c r="CK725" i="7"/>
  <c r="CK726" i="7"/>
  <c r="CK727" i="7"/>
  <c r="CK728" i="7"/>
  <c r="CK729" i="7"/>
  <c r="CK730" i="7"/>
  <c r="CK731" i="7"/>
  <c r="CK732" i="7"/>
  <c r="CK733" i="7"/>
  <c r="CK734" i="7"/>
  <c r="CK735" i="7"/>
  <c r="CK736" i="7"/>
  <c r="CK737" i="7"/>
  <c r="CK738" i="7"/>
  <c r="CK739" i="7"/>
  <c r="CK740" i="7"/>
  <c r="CK741" i="7"/>
  <c r="CK742" i="7"/>
  <c r="CK743" i="7"/>
  <c r="CK744" i="7"/>
  <c r="CK745" i="7"/>
  <c r="CK746" i="7"/>
  <c r="CK747" i="7"/>
  <c r="CK748" i="7"/>
  <c r="CK749" i="7"/>
  <c r="CK750" i="7"/>
  <c r="CK751" i="7"/>
  <c r="CK752" i="7"/>
  <c r="CK753" i="7"/>
  <c r="CK754" i="7"/>
  <c r="CK755" i="7"/>
  <c r="CK756" i="7"/>
  <c r="CK757" i="7"/>
  <c r="CK758" i="7"/>
  <c r="CK759" i="7"/>
  <c r="CK760" i="7"/>
  <c r="CK761" i="7"/>
  <c r="CK762" i="7"/>
  <c r="CK763" i="7"/>
  <c r="CK764" i="7"/>
  <c r="CK765" i="7"/>
  <c r="CK766" i="7"/>
  <c r="CK767" i="7"/>
  <c r="CK768" i="7"/>
  <c r="CK769" i="7"/>
  <c r="CK770" i="7"/>
  <c r="CK771" i="7"/>
  <c r="CK772" i="7"/>
  <c r="CK773" i="7"/>
  <c r="CK774" i="7"/>
  <c r="CK775" i="7"/>
  <c r="CK776" i="7"/>
  <c r="CK777" i="7"/>
  <c r="CK778" i="7"/>
  <c r="CK779" i="7"/>
  <c r="CK780" i="7"/>
  <c r="CK781" i="7"/>
  <c r="CK782" i="7"/>
  <c r="CK783" i="7"/>
  <c r="CK784" i="7"/>
  <c r="CK785" i="7"/>
  <c r="CK786" i="7"/>
  <c r="CK787" i="7"/>
  <c r="CK788" i="7"/>
  <c r="CK789" i="7"/>
  <c r="CK790" i="7"/>
  <c r="CK791" i="7"/>
  <c r="CK792" i="7"/>
  <c r="CK793" i="7"/>
  <c r="CK794" i="7"/>
  <c r="CK795" i="7"/>
  <c r="CK796" i="7"/>
  <c r="CK797" i="7"/>
  <c r="CK798" i="7"/>
  <c r="CK799" i="7"/>
  <c r="CK800" i="7"/>
  <c r="CK801" i="7"/>
  <c r="CK802" i="7"/>
  <c r="CK803" i="7"/>
  <c r="CK804" i="7"/>
  <c r="CK805" i="7"/>
  <c r="CK806" i="7"/>
  <c r="CK807" i="7"/>
  <c r="CK808" i="7"/>
  <c r="CK809" i="7"/>
  <c r="CK810" i="7"/>
  <c r="CK811" i="7"/>
  <c r="CK812" i="7"/>
  <c r="CK813" i="7"/>
  <c r="CK814" i="7"/>
  <c r="CK815" i="7"/>
  <c r="CK816" i="7"/>
  <c r="CK817" i="7"/>
  <c r="CK818" i="7"/>
  <c r="CK819" i="7"/>
  <c r="CK820" i="7"/>
  <c r="CK821" i="7"/>
  <c r="CK822" i="7"/>
  <c r="CK823" i="7"/>
  <c r="CK824" i="7"/>
  <c r="CK825" i="7"/>
  <c r="CK826" i="7"/>
  <c r="CK827" i="7"/>
  <c r="CK828" i="7"/>
  <c r="CK829" i="7"/>
  <c r="CK830" i="7"/>
  <c r="CK831" i="7"/>
  <c r="CK832" i="7"/>
  <c r="CK833" i="7"/>
  <c r="CK834" i="7"/>
  <c r="CK835" i="7"/>
  <c r="CK836" i="7"/>
  <c r="CK837" i="7"/>
  <c r="CK838" i="7"/>
  <c r="CK839" i="7"/>
  <c r="CK840" i="7"/>
  <c r="CK841" i="7"/>
  <c r="CK842" i="7"/>
  <c r="CK843" i="7"/>
  <c r="CK844" i="7"/>
  <c r="CK845" i="7"/>
  <c r="CK846" i="7"/>
  <c r="CK847" i="7"/>
  <c r="CK848" i="7"/>
  <c r="CK849" i="7"/>
  <c r="CK850" i="7"/>
  <c r="CK851" i="7"/>
  <c r="CK852" i="7"/>
  <c r="CK853" i="7"/>
  <c r="CK854" i="7"/>
  <c r="CK855" i="7"/>
  <c r="CK856" i="7"/>
  <c r="CK857" i="7"/>
  <c r="CK858" i="7"/>
  <c r="CK859" i="7"/>
  <c r="CK860" i="7"/>
  <c r="CK861" i="7"/>
  <c r="CK862" i="7"/>
  <c r="CK863" i="7"/>
  <c r="CK864" i="7"/>
  <c r="CK865" i="7"/>
  <c r="CK866" i="7"/>
  <c r="CK867" i="7"/>
  <c r="CK868" i="7"/>
  <c r="CK869" i="7"/>
  <c r="CK870" i="7"/>
  <c r="CK871" i="7"/>
  <c r="CK872" i="7"/>
  <c r="CK873" i="7"/>
  <c r="CK874" i="7"/>
  <c r="CK875" i="7"/>
  <c r="CK876" i="7"/>
  <c r="CK877" i="7"/>
  <c r="CK878" i="7"/>
  <c r="CK879" i="7"/>
  <c r="CK880" i="7"/>
  <c r="CK881" i="7"/>
  <c r="CK882" i="7"/>
  <c r="CK883" i="7"/>
  <c r="CK884" i="7"/>
  <c r="CK885" i="7"/>
  <c r="CK886" i="7"/>
  <c r="CK887" i="7"/>
  <c r="CK888" i="7"/>
  <c r="CK889" i="7"/>
  <c r="CK890" i="7"/>
  <c r="CK891" i="7"/>
  <c r="CK892" i="7"/>
  <c r="CK893" i="7"/>
  <c r="CK894" i="7"/>
  <c r="CK895" i="7"/>
  <c r="CK896" i="7"/>
  <c r="CK897" i="7"/>
  <c r="CK898" i="7"/>
  <c r="CK899" i="7"/>
  <c r="CK900" i="7"/>
  <c r="CK901" i="7"/>
  <c r="CK902" i="7"/>
  <c r="CK903" i="7"/>
  <c r="CK904" i="7"/>
  <c r="CK905" i="7"/>
  <c r="CK906" i="7"/>
  <c r="CK907" i="7"/>
  <c r="CK908" i="7"/>
  <c r="CK909" i="7"/>
  <c r="CK910" i="7"/>
  <c r="CK911" i="7"/>
  <c r="CK912" i="7"/>
  <c r="CK913" i="7"/>
  <c r="CK914" i="7"/>
  <c r="CK915" i="7"/>
  <c r="CK916" i="7"/>
  <c r="CK917" i="7"/>
  <c r="CK918" i="7"/>
  <c r="CK919" i="7"/>
  <c r="CK920" i="7"/>
  <c r="CK921" i="7"/>
  <c r="CK922" i="7"/>
  <c r="CK923" i="7"/>
  <c r="CK924" i="7"/>
  <c r="CK925" i="7"/>
  <c r="CK926" i="7"/>
  <c r="CK927" i="7"/>
  <c r="CK928" i="7"/>
  <c r="CK929" i="7"/>
  <c r="CK930" i="7"/>
  <c r="CK931" i="7"/>
  <c r="CK932" i="7"/>
  <c r="CK933" i="7"/>
  <c r="CK934" i="7"/>
  <c r="CK935" i="7"/>
  <c r="CK936" i="7"/>
  <c r="CK937" i="7"/>
  <c r="CK938" i="7"/>
  <c r="CK939" i="7"/>
  <c r="CK940" i="7"/>
  <c r="CK941" i="7"/>
  <c r="CK942" i="7"/>
  <c r="CK943" i="7"/>
  <c r="CK944" i="7"/>
  <c r="CK945" i="7"/>
  <c r="CK946" i="7"/>
  <c r="CK947" i="7"/>
  <c r="CK948" i="7"/>
  <c r="CK949" i="7"/>
  <c r="CK950" i="7"/>
  <c r="CK951" i="7"/>
  <c r="CK952" i="7"/>
  <c r="CK953" i="7"/>
  <c r="CK954" i="7"/>
  <c r="CK955" i="7"/>
  <c r="CK956" i="7"/>
  <c r="CK957" i="7"/>
  <c r="CK958" i="7"/>
  <c r="CK959" i="7"/>
  <c r="CK960" i="7"/>
  <c r="CK961" i="7"/>
  <c r="CK962" i="7"/>
  <c r="CK963" i="7"/>
  <c r="CK964" i="7"/>
  <c r="CK965" i="7"/>
  <c r="CK966" i="7"/>
  <c r="CK967" i="7"/>
  <c r="CK968" i="7"/>
  <c r="CK969" i="7"/>
  <c r="CK970" i="7"/>
  <c r="CK971" i="7"/>
  <c r="CK972" i="7"/>
  <c r="CK973" i="7"/>
  <c r="CK974" i="7"/>
  <c r="CK975" i="7"/>
  <c r="CK976" i="7"/>
  <c r="CK977" i="7"/>
  <c r="CK978" i="7"/>
  <c r="CK979" i="7"/>
  <c r="CK980" i="7"/>
  <c r="CK981" i="7"/>
  <c r="CK982" i="7"/>
  <c r="CK983" i="7"/>
  <c r="CK984" i="7"/>
  <c r="CK985" i="7"/>
  <c r="CK986" i="7"/>
  <c r="CK987" i="7"/>
  <c r="CK988" i="7"/>
  <c r="CK989" i="7"/>
  <c r="CK990" i="7"/>
  <c r="CK991" i="7"/>
  <c r="CK992" i="7"/>
  <c r="CK993" i="7"/>
  <c r="CK994" i="7"/>
  <c r="CK995" i="7"/>
  <c r="CK996" i="7"/>
  <c r="CK997" i="7"/>
  <c r="CK998" i="7"/>
  <c r="CK999" i="7"/>
  <c r="CK1000" i="7"/>
  <c r="CK1001" i="7"/>
  <c r="CK1002" i="7"/>
  <c r="CK1003" i="7"/>
  <c r="CK1004" i="7"/>
  <c r="CK1005" i="7"/>
  <c r="CK1006" i="7"/>
  <c r="CK1007" i="7"/>
  <c r="CK1008" i="7"/>
  <c r="CK1009" i="7"/>
  <c r="CK1010" i="7"/>
  <c r="CK1011" i="7"/>
  <c r="CK1012" i="7"/>
  <c r="CK1013" i="7"/>
  <c r="CK1014" i="7"/>
  <c r="CK1015" i="7"/>
  <c r="CK1016" i="7"/>
  <c r="CK1017" i="7"/>
  <c r="CK1018" i="7"/>
  <c r="CK1019" i="7"/>
  <c r="CK1020" i="7"/>
  <c r="CK1021" i="7"/>
  <c r="CK1022" i="7"/>
  <c r="CK1023" i="7"/>
  <c r="CK1024" i="7"/>
  <c r="CK1025" i="7"/>
  <c r="CK1026" i="7"/>
  <c r="CK1027" i="7"/>
  <c r="CK1028" i="7"/>
  <c r="CK1029" i="7"/>
  <c r="CK1030" i="7"/>
  <c r="CK1031" i="7"/>
  <c r="CK1032" i="7"/>
  <c r="CK1033" i="7"/>
  <c r="CK1034" i="7"/>
  <c r="CK1035" i="7"/>
  <c r="CK1036" i="7"/>
  <c r="CK1037" i="7"/>
  <c r="CK1038" i="7"/>
  <c r="CK1039" i="7"/>
  <c r="CK1040" i="7"/>
  <c r="CK1041" i="7"/>
  <c r="CK1042" i="7"/>
  <c r="CK1043" i="7"/>
  <c r="CK1044" i="7"/>
  <c r="CK1045" i="7"/>
  <c r="CK1046" i="7"/>
  <c r="CK1047" i="7"/>
  <c r="CK1048" i="7"/>
  <c r="CK1049" i="7"/>
  <c r="CK1050" i="7"/>
  <c r="CK1051" i="7"/>
  <c r="CK1052" i="7"/>
  <c r="CK1053" i="7"/>
  <c r="CK1054" i="7"/>
  <c r="CK1055" i="7"/>
  <c r="CK1056" i="7"/>
  <c r="CK1057" i="7"/>
  <c r="CK1058" i="7"/>
  <c r="CK1059" i="7"/>
  <c r="CK1060" i="7"/>
  <c r="CK1061" i="7"/>
  <c r="CK1062" i="7"/>
  <c r="CK1063" i="7"/>
  <c r="CK1064" i="7"/>
  <c r="CK1065" i="7"/>
  <c r="CK1066" i="7"/>
  <c r="CK1067" i="7"/>
  <c r="CK1068" i="7"/>
  <c r="CK1069" i="7"/>
  <c r="CK1070" i="7"/>
  <c r="CK1071" i="7"/>
  <c r="CK1072" i="7"/>
  <c r="CK1073" i="7"/>
  <c r="CK1074" i="7"/>
  <c r="CK1075" i="7"/>
  <c r="CK1076" i="7"/>
  <c r="CK1077" i="7"/>
  <c r="CK1078" i="7"/>
  <c r="CK1079" i="7"/>
  <c r="CK1080" i="7"/>
  <c r="CK1081" i="7"/>
  <c r="CK1082" i="7"/>
  <c r="CK1083" i="7"/>
  <c r="CK1084" i="7"/>
  <c r="CK1085" i="7"/>
  <c r="CK1086" i="7"/>
  <c r="CK1087" i="7"/>
  <c r="CK1088" i="7"/>
  <c r="CK1089" i="7"/>
  <c r="CK1090" i="7"/>
  <c r="CK1091" i="7"/>
  <c r="CK1092" i="7"/>
  <c r="CK1093" i="7"/>
  <c r="CK1094" i="7"/>
  <c r="CK1095" i="7"/>
  <c r="CK1096" i="7"/>
  <c r="CK1097" i="7"/>
  <c r="CK1098" i="7"/>
  <c r="CK1099" i="7"/>
  <c r="CK1100" i="7"/>
  <c r="CK1101" i="7"/>
  <c r="CK1102" i="7"/>
  <c r="CK1103" i="7"/>
  <c r="CK1104" i="7"/>
  <c r="CK1105" i="7"/>
  <c r="CK1106" i="7"/>
  <c r="CK1107" i="7"/>
  <c r="CK1108" i="7"/>
  <c r="CK1109" i="7"/>
  <c r="CK1110" i="7"/>
  <c r="CK1111" i="7"/>
  <c r="CK1112" i="7"/>
  <c r="CK1113" i="7"/>
  <c r="CK1114" i="7"/>
  <c r="CK1115" i="7"/>
  <c r="CK1116" i="7"/>
  <c r="CK1117" i="7"/>
  <c r="CK1118" i="7"/>
  <c r="CK1119" i="7"/>
  <c r="CK1120" i="7"/>
  <c r="CK1121" i="7"/>
  <c r="CK1122" i="7"/>
  <c r="CK1123" i="7"/>
  <c r="CK1124" i="7"/>
  <c r="CK1125" i="7"/>
  <c r="CK1126" i="7"/>
  <c r="CK1127" i="7"/>
  <c r="CK1128" i="7"/>
  <c r="CK1129" i="7"/>
  <c r="CK1130" i="7"/>
  <c r="CK1131" i="7"/>
  <c r="CK1132" i="7"/>
  <c r="CK1133" i="7"/>
  <c r="CK1134" i="7"/>
  <c r="CK1135" i="7"/>
  <c r="CK1136" i="7"/>
  <c r="CK1137" i="7"/>
  <c r="CK1138" i="7"/>
  <c r="CK1139" i="7"/>
  <c r="CK1140" i="7"/>
  <c r="CK1141" i="7"/>
  <c r="CK1142" i="7"/>
  <c r="CK1143" i="7"/>
  <c r="CK1144" i="7"/>
  <c r="CK1145" i="7"/>
  <c r="CK1146" i="7"/>
  <c r="CK1147" i="7"/>
  <c r="CK1148" i="7"/>
  <c r="CK1149" i="7"/>
  <c r="CK1150" i="7"/>
  <c r="CK1151" i="7"/>
  <c r="CK1152" i="7"/>
  <c r="CK1153" i="7"/>
  <c r="CK1154" i="7"/>
  <c r="CK1155" i="7"/>
  <c r="CK1156" i="7"/>
  <c r="CK1157" i="7"/>
  <c r="CK1158" i="7"/>
  <c r="CK1159" i="7"/>
  <c r="CK1160" i="7"/>
  <c r="CK1161" i="7"/>
  <c r="CK1162" i="7"/>
  <c r="CK1163" i="7"/>
  <c r="CK1164" i="7"/>
  <c r="CK1165" i="7"/>
  <c r="CK1166" i="7"/>
  <c r="CK1167" i="7"/>
  <c r="CK1168" i="7"/>
  <c r="CK1169" i="7"/>
  <c r="CK1170" i="7"/>
  <c r="CK1171" i="7"/>
  <c r="CK1172" i="7"/>
  <c r="CK1173" i="7"/>
  <c r="CK1174" i="7"/>
  <c r="CK1175" i="7"/>
  <c r="CK1176" i="7"/>
  <c r="CK1177" i="7"/>
  <c r="CK1178" i="7"/>
  <c r="CK1179" i="7"/>
  <c r="CK1180" i="7"/>
  <c r="CK1181" i="7"/>
  <c r="CK1182" i="7"/>
  <c r="CK1183" i="7"/>
  <c r="CK1184" i="7"/>
  <c r="CK1185" i="7"/>
  <c r="CK1186" i="7"/>
  <c r="CK1187" i="7"/>
  <c r="CK1188" i="7"/>
  <c r="CK1189" i="7"/>
  <c r="CK1190" i="7"/>
  <c r="CK1191" i="7"/>
  <c r="CK1192" i="7"/>
  <c r="CK1193" i="7"/>
  <c r="CK1194" i="7"/>
  <c r="CK1195" i="7"/>
  <c r="CK1196" i="7"/>
  <c r="CK1197" i="7"/>
  <c r="CK1198" i="7"/>
  <c r="CK1199" i="7"/>
  <c r="CK1200" i="7"/>
  <c r="CK1201" i="7"/>
  <c r="CK1202" i="7"/>
  <c r="CK1203" i="7"/>
  <c r="CK1204" i="7"/>
  <c r="CK1205" i="7"/>
  <c r="CK1206" i="7"/>
  <c r="CK1207" i="7"/>
  <c r="CK1208" i="7"/>
  <c r="CK1209" i="7"/>
  <c r="CK1210" i="7"/>
  <c r="CK1211" i="7"/>
  <c r="CK1212" i="7"/>
  <c r="CK1213" i="7"/>
  <c r="CK1214" i="7"/>
  <c r="CK1215" i="7"/>
  <c r="CK1216" i="7"/>
  <c r="CK1217" i="7"/>
  <c r="CK1218" i="7"/>
  <c r="CK1219" i="7"/>
  <c r="CK1220" i="7"/>
  <c r="CK1221" i="7"/>
  <c r="CK1222" i="7"/>
  <c r="CK1223" i="7"/>
  <c r="CK1224" i="7"/>
  <c r="CK1225" i="7"/>
  <c r="CK1226" i="7"/>
  <c r="CK1227" i="7"/>
  <c r="CK1228" i="7"/>
  <c r="CK1229" i="7"/>
  <c r="CK1230" i="7"/>
  <c r="CK1231" i="7"/>
  <c r="CK1232" i="7"/>
  <c r="CK1233" i="7"/>
  <c r="CK1234" i="7"/>
  <c r="CK1235" i="7"/>
  <c r="CK1236" i="7"/>
  <c r="CK1237" i="7"/>
  <c r="CK1238" i="7"/>
  <c r="CK1239" i="7"/>
  <c r="CK1240" i="7"/>
  <c r="CK1241" i="7"/>
  <c r="CK1242" i="7"/>
  <c r="CK1243" i="7"/>
  <c r="CK1244" i="7"/>
  <c r="CK1245" i="7"/>
  <c r="CK1246" i="7"/>
  <c r="CK1247" i="7"/>
  <c r="CK1248" i="7"/>
  <c r="CK1249" i="7"/>
  <c r="CK1250" i="7"/>
  <c r="CK1251" i="7"/>
  <c r="CK1252" i="7"/>
  <c r="CK1253" i="7"/>
  <c r="CK1254" i="7"/>
  <c r="CK1255" i="7"/>
  <c r="CK1256" i="7"/>
  <c r="CK1257" i="7"/>
  <c r="CK1258" i="7"/>
  <c r="CK1259" i="7"/>
  <c r="CK1260" i="7"/>
  <c r="CK1261" i="7"/>
  <c r="CK1262" i="7"/>
  <c r="CK1263" i="7"/>
  <c r="CK1264" i="7"/>
  <c r="CK1265" i="7"/>
  <c r="CK1266" i="7"/>
  <c r="CK1267" i="7"/>
  <c r="CK1268" i="7"/>
  <c r="CK1269" i="7"/>
  <c r="CK1270" i="7"/>
  <c r="CK1271" i="7"/>
  <c r="CK1272" i="7"/>
  <c r="CK1273" i="7"/>
  <c r="CK1274" i="7"/>
  <c r="CK1275" i="7"/>
  <c r="CK1276" i="7"/>
  <c r="CK1277" i="7"/>
  <c r="CK1278" i="7"/>
  <c r="CK1279" i="7"/>
  <c r="CK1280" i="7"/>
  <c r="CK1281" i="7"/>
  <c r="CK1282" i="7"/>
  <c r="CK1283" i="7"/>
  <c r="CK1284" i="7"/>
  <c r="CK1285" i="7"/>
  <c r="CK1286" i="7"/>
  <c r="CK1287" i="7"/>
  <c r="CK1288" i="7"/>
  <c r="CK1289" i="7"/>
  <c r="CK1290" i="7"/>
  <c r="CK1291" i="7"/>
  <c r="CK1292" i="7"/>
  <c r="CK1293" i="7"/>
  <c r="CK1294" i="7"/>
  <c r="CK1295" i="7"/>
  <c r="CK1296" i="7"/>
  <c r="CK1297" i="7"/>
  <c r="CK1298" i="7"/>
  <c r="CK1299" i="7"/>
  <c r="CK1300" i="7"/>
  <c r="CK1301" i="7"/>
  <c r="CK1302" i="7"/>
  <c r="CK1303" i="7"/>
  <c r="CK1304" i="7"/>
  <c r="CK1305" i="7"/>
  <c r="CK1306" i="7"/>
  <c r="CK1307" i="7"/>
  <c r="CK1308" i="7"/>
  <c r="CK1309" i="7"/>
  <c r="CK1310" i="7"/>
  <c r="CK1311" i="7"/>
  <c r="CK1312" i="7"/>
  <c r="CK1313" i="7"/>
  <c r="CK1314" i="7"/>
  <c r="CK1315" i="7"/>
  <c r="CK1316" i="7"/>
  <c r="CK1317" i="7"/>
  <c r="CK1318" i="7"/>
  <c r="CK1319" i="7"/>
  <c r="CK1320" i="7"/>
  <c r="CK1321" i="7"/>
  <c r="CK1322" i="7"/>
  <c r="CK1323" i="7"/>
  <c r="CK1324" i="7"/>
  <c r="CK1325" i="7"/>
  <c r="CK1326" i="7"/>
  <c r="CK1327" i="7"/>
  <c r="CK1328" i="7"/>
  <c r="CK1329" i="7"/>
  <c r="CK1330" i="7"/>
  <c r="CK1331" i="7"/>
  <c r="CK1332" i="7"/>
  <c r="CK1333" i="7"/>
  <c r="CK1334" i="7"/>
  <c r="CK1335" i="7"/>
  <c r="CK1336" i="7"/>
  <c r="CK1337" i="7"/>
  <c r="CK1338" i="7"/>
  <c r="CK1339" i="7"/>
  <c r="CK1340" i="7"/>
  <c r="CK1341" i="7"/>
  <c r="CK1342" i="7"/>
  <c r="CK1343" i="7"/>
  <c r="CK1344" i="7"/>
  <c r="CK1345" i="7"/>
  <c r="CK1346" i="7"/>
  <c r="CK1347" i="7"/>
  <c r="CK1348" i="7"/>
  <c r="CK1349" i="7"/>
  <c r="CK1350" i="7"/>
  <c r="CK1351" i="7"/>
  <c r="CK1352" i="7"/>
  <c r="CK1353" i="7"/>
  <c r="CK1354" i="7"/>
  <c r="CK1355" i="7"/>
  <c r="CK1356" i="7"/>
  <c r="CK1357" i="7"/>
  <c r="CK1358" i="7"/>
  <c r="CK1359" i="7"/>
  <c r="CK1360" i="7"/>
  <c r="CK1361" i="7"/>
  <c r="CK1362" i="7"/>
  <c r="CK1363" i="7"/>
  <c r="CK1364" i="7"/>
  <c r="CK1365" i="7"/>
  <c r="CK1366" i="7"/>
  <c r="CK1367" i="7"/>
  <c r="CK1368" i="7"/>
  <c r="CK1369" i="7"/>
  <c r="CK1370" i="7"/>
  <c r="CK1371" i="7"/>
  <c r="CK1372" i="7"/>
  <c r="CK1373" i="7"/>
  <c r="CK1374" i="7"/>
  <c r="CK1375" i="7"/>
  <c r="CK1376" i="7"/>
  <c r="CK1377" i="7"/>
  <c r="CK1378" i="7"/>
  <c r="CK1379" i="7"/>
  <c r="CK1380" i="7"/>
  <c r="CK1381" i="7"/>
  <c r="CK1382" i="7"/>
  <c r="CK1383" i="7"/>
  <c r="CK1384" i="7"/>
  <c r="CK1385" i="7"/>
  <c r="CK1386" i="7"/>
  <c r="CK1387" i="7"/>
  <c r="CK1388" i="7"/>
  <c r="CK1389" i="7"/>
  <c r="CK1390" i="7"/>
  <c r="CK1391" i="7"/>
  <c r="CK1392" i="7"/>
  <c r="CK1393" i="7"/>
  <c r="CK1394" i="7"/>
  <c r="CK1395" i="7"/>
  <c r="CK1396" i="7"/>
  <c r="CK1397" i="7"/>
  <c r="CK1398" i="7"/>
  <c r="CK1399" i="7"/>
  <c r="CK1400" i="7"/>
  <c r="CK1401" i="7"/>
  <c r="CK1402" i="7"/>
  <c r="CK1403" i="7"/>
  <c r="CK1404" i="7"/>
  <c r="CK1405" i="7"/>
  <c r="CK1406" i="7"/>
  <c r="CK1407" i="7"/>
  <c r="CK1408" i="7"/>
  <c r="CK1409" i="7"/>
  <c r="CK1410" i="7"/>
  <c r="CK1411" i="7"/>
  <c r="CK1412" i="7"/>
  <c r="CK1413" i="7"/>
  <c r="CK1414" i="7"/>
  <c r="CK1415" i="7"/>
  <c r="CK1416" i="7"/>
  <c r="CK1417" i="7"/>
  <c r="CK1418" i="7"/>
  <c r="CK1419" i="7"/>
  <c r="CK1420" i="7"/>
  <c r="CK1421" i="7"/>
  <c r="CK1422" i="7"/>
  <c r="CK1423" i="7"/>
  <c r="CK1424" i="7"/>
  <c r="CK1425" i="7"/>
  <c r="CK1426" i="7"/>
  <c r="CK1427" i="7"/>
  <c r="CK1428" i="7"/>
  <c r="CK1429" i="7"/>
  <c r="CK1430" i="7"/>
  <c r="CK1431" i="7"/>
  <c r="CK1432" i="7"/>
  <c r="CK1433" i="7"/>
  <c r="CK1434" i="7"/>
  <c r="CK1435" i="7"/>
  <c r="CK1436" i="7"/>
  <c r="CK1437" i="7"/>
  <c r="CK1438" i="7"/>
  <c r="CK1439" i="7"/>
  <c r="CK1440" i="7"/>
  <c r="CK1441" i="7"/>
  <c r="CK1442" i="7"/>
  <c r="CK1443" i="7"/>
  <c r="CK1444" i="7"/>
  <c r="CK1445" i="7"/>
  <c r="CK1446" i="7"/>
  <c r="CK1447" i="7"/>
  <c r="CK1448" i="7"/>
  <c r="CK1449" i="7"/>
  <c r="CK1450" i="7"/>
  <c r="CK1451" i="7"/>
  <c r="CK1452" i="7"/>
  <c r="CK1453" i="7"/>
  <c r="CK1454" i="7"/>
  <c r="CK1455" i="7"/>
  <c r="CK1456" i="7"/>
  <c r="CK1457" i="7"/>
  <c r="CK1458" i="7"/>
  <c r="CK1459" i="7"/>
  <c r="CK1460" i="7"/>
  <c r="CK1461" i="7"/>
  <c r="CK1462" i="7"/>
  <c r="CK1463" i="7"/>
  <c r="CK1464" i="7"/>
  <c r="CK1465" i="7"/>
  <c r="CK1466" i="7"/>
  <c r="CK1467" i="7"/>
  <c r="CK1468" i="7"/>
  <c r="CK1469" i="7"/>
  <c r="CK1470" i="7"/>
  <c r="CK1471" i="7"/>
  <c r="CK1472" i="7"/>
  <c r="CK1473" i="7"/>
  <c r="CK1474" i="7"/>
  <c r="CK1475" i="7"/>
  <c r="CK1476" i="7"/>
  <c r="CK1477" i="7"/>
  <c r="CK1478" i="7"/>
  <c r="CK1479" i="7"/>
  <c r="CK1480" i="7"/>
  <c r="CK1481" i="7"/>
  <c r="CK1482" i="7"/>
  <c r="CK1483" i="7"/>
  <c r="CK1484" i="7"/>
  <c r="CK1485" i="7"/>
  <c r="CK1486" i="7"/>
  <c r="CK1487" i="7"/>
  <c r="CK1488" i="7"/>
  <c r="CK1489" i="7"/>
  <c r="CK1490" i="7"/>
  <c r="CK1491" i="7"/>
  <c r="CK1492" i="7"/>
  <c r="CK1493" i="7"/>
  <c r="CK1494" i="7"/>
  <c r="CK1495" i="7"/>
  <c r="CK1496" i="7"/>
  <c r="CK1497" i="7"/>
  <c r="CK1498" i="7"/>
  <c r="CK1499" i="7"/>
  <c r="CK1500" i="7"/>
  <c r="CK1501" i="7"/>
  <c r="CK1502" i="7"/>
  <c r="CK1503" i="7"/>
  <c r="CK1504" i="7"/>
  <c r="CK1505" i="7"/>
  <c r="CK1506" i="7"/>
  <c r="CK1507" i="7"/>
  <c r="CK1508" i="7"/>
  <c r="CK1509" i="7"/>
  <c r="CK1510" i="7"/>
  <c r="CK1511" i="7"/>
  <c r="CK1512" i="7"/>
  <c r="CK1513" i="7"/>
  <c r="CK1514" i="7"/>
  <c r="CK1515" i="7"/>
  <c r="CK1516" i="7"/>
  <c r="CK1517" i="7"/>
  <c r="CK1518" i="7"/>
  <c r="CK1519" i="7"/>
  <c r="CK1520" i="7"/>
  <c r="CK1521" i="7"/>
  <c r="CK1522" i="7"/>
  <c r="CK1523" i="7"/>
  <c r="CK1524" i="7"/>
  <c r="CK1525" i="7"/>
  <c r="CK1526" i="7"/>
  <c r="CK1527" i="7"/>
  <c r="CK1528" i="7"/>
  <c r="CK1529" i="7"/>
  <c r="CK1530" i="7"/>
  <c r="CK1531" i="7"/>
  <c r="CK1532" i="7"/>
  <c r="CK1533" i="7"/>
  <c r="CK1534" i="7"/>
  <c r="CK1535" i="7"/>
  <c r="CK1536" i="7"/>
  <c r="CK1537" i="7"/>
  <c r="CK1538" i="7"/>
  <c r="CK1539" i="7"/>
  <c r="CK1540" i="7"/>
  <c r="CK1541" i="7"/>
  <c r="CK1542" i="7"/>
  <c r="CK1543" i="7"/>
  <c r="CK1544" i="7"/>
  <c r="CK1545" i="7"/>
  <c r="CK1546" i="7"/>
  <c r="CK1547" i="7"/>
  <c r="CK1548" i="7"/>
  <c r="CK1549" i="7"/>
  <c r="CK1550" i="7"/>
  <c r="CK1551" i="7"/>
  <c r="CK1552" i="7"/>
  <c r="CK1553" i="7"/>
  <c r="CK1554" i="7"/>
  <c r="CK1555" i="7"/>
  <c r="CK1556" i="7"/>
  <c r="CK1557" i="7"/>
  <c r="CK1558" i="7"/>
  <c r="CK1559" i="7"/>
  <c r="CK1560" i="7"/>
  <c r="CK1561" i="7"/>
  <c r="CK1562" i="7"/>
  <c r="CK1563" i="7"/>
  <c r="CK1564" i="7"/>
  <c r="CK1565" i="7"/>
  <c r="CK1566" i="7"/>
  <c r="CK1567" i="7"/>
  <c r="CK1568" i="7"/>
  <c r="CK1569" i="7"/>
  <c r="CK1570" i="7"/>
  <c r="CK1571" i="7"/>
  <c r="CK1572" i="7"/>
  <c r="CK1573" i="7"/>
  <c r="CK1574" i="7"/>
  <c r="CK1575" i="7"/>
  <c r="CK1576" i="7"/>
  <c r="CK1577" i="7"/>
  <c r="CK1578" i="7"/>
  <c r="CK1579" i="7"/>
  <c r="CK1580" i="7"/>
  <c r="CK1581" i="7"/>
  <c r="CK1582" i="7"/>
  <c r="CK1583" i="7"/>
  <c r="CK1584" i="7"/>
  <c r="CK1585" i="7"/>
  <c r="CK1586" i="7"/>
  <c r="CK1587" i="7"/>
  <c r="CK1588" i="7"/>
  <c r="CK1589" i="7"/>
  <c r="CK1590" i="7"/>
  <c r="CK1591" i="7"/>
  <c r="CK1592" i="7"/>
  <c r="CK1593" i="7"/>
  <c r="CK1594" i="7"/>
  <c r="CK1595" i="7"/>
  <c r="CK1596" i="7"/>
  <c r="CK1597" i="7"/>
  <c r="CK1598" i="7"/>
  <c r="CK1599" i="7"/>
  <c r="CK1600" i="7"/>
  <c r="CK1601" i="7"/>
  <c r="CK1602" i="7"/>
  <c r="CK1603" i="7"/>
  <c r="CK1604" i="7"/>
  <c r="CK1605" i="7"/>
  <c r="CK1606" i="7"/>
  <c r="CK1607" i="7"/>
  <c r="CK1608" i="7"/>
  <c r="CK1609" i="7"/>
  <c r="CK1610" i="7"/>
  <c r="CK1611" i="7"/>
  <c r="CK1612" i="7"/>
  <c r="CK1613" i="7"/>
  <c r="CK1614" i="7"/>
  <c r="CK1615" i="7"/>
  <c r="CK1616" i="7"/>
  <c r="CK1617" i="7"/>
  <c r="CK1618" i="7"/>
  <c r="CK1619" i="7"/>
  <c r="CK1620" i="7"/>
  <c r="CK1621" i="7"/>
  <c r="CK1622" i="7"/>
  <c r="CK1623" i="7"/>
  <c r="CK1624" i="7"/>
  <c r="CK1625" i="7"/>
  <c r="CK1626" i="7"/>
  <c r="CK1627" i="7"/>
  <c r="CK1628" i="7"/>
  <c r="CK1629" i="7"/>
  <c r="CK1630" i="7"/>
  <c r="CK1631" i="7"/>
  <c r="CK1632" i="7"/>
  <c r="CK1633" i="7"/>
  <c r="CK1634" i="7"/>
  <c r="CK1635" i="7"/>
  <c r="CK1636" i="7"/>
  <c r="CK1637" i="7"/>
  <c r="CK1638" i="7"/>
  <c r="CK1639" i="7"/>
  <c r="CK1640" i="7"/>
  <c r="CK1641" i="7"/>
  <c r="CK1642" i="7"/>
  <c r="CK1643" i="7"/>
  <c r="CK1644" i="7"/>
  <c r="CK1645" i="7"/>
  <c r="CK1646" i="7"/>
  <c r="CK1647" i="7"/>
  <c r="CK1648" i="7"/>
  <c r="CK1649" i="7"/>
  <c r="CK1650" i="7"/>
  <c r="CK1651" i="7"/>
  <c r="CK1652" i="7"/>
  <c r="CK1653" i="7"/>
  <c r="CK1654" i="7"/>
  <c r="CK1655" i="7"/>
  <c r="CK1656" i="7"/>
  <c r="CK1657" i="7"/>
  <c r="CK1658" i="7"/>
  <c r="CK1659" i="7"/>
  <c r="CK1660" i="7"/>
  <c r="CK1661" i="7"/>
  <c r="CK1662" i="7"/>
  <c r="CK1663" i="7"/>
  <c r="CK1664" i="7"/>
  <c r="CK1665" i="7"/>
  <c r="CK1666" i="7"/>
  <c r="CK1667" i="7"/>
  <c r="CK1668" i="7"/>
  <c r="CK1669" i="7"/>
  <c r="CK1670" i="7"/>
  <c r="CK1671" i="7"/>
  <c r="CK1672" i="7"/>
  <c r="CK1673" i="7"/>
  <c r="CK1674" i="7"/>
  <c r="CK1675" i="7"/>
  <c r="CK1676" i="7"/>
  <c r="CK1677" i="7"/>
  <c r="CK1678" i="7"/>
  <c r="CK1679" i="7"/>
  <c r="CK1680" i="7"/>
  <c r="CK1681" i="7"/>
  <c r="CK1682" i="7"/>
  <c r="CK1683" i="7"/>
  <c r="CK1684" i="7"/>
  <c r="CK1685" i="7"/>
  <c r="CK1686" i="7"/>
  <c r="CK1687" i="7"/>
  <c r="CK1688" i="7"/>
  <c r="CK1689" i="7"/>
  <c r="CK1690" i="7"/>
  <c r="CK1691" i="7"/>
  <c r="CK1692" i="7"/>
  <c r="CK1693" i="7"/>
  <c r="CK1694" i="7"/>
  <c r="CK1695" i="7"/>
  <c r="CK1696" i="7"/>
  <c r="CK1697" i="7"/>
  <c r="CK1698" i="7"/>
  <c r="CK1699" i="7"/>
  <c r="CK1700" i="7"/>
  <c r="CK1701" i="7"/>
  <c r="CK1702" i="7"/>
  <c r="CK1703" i="7"/>
  <c r="CK1704" i="7"/>
  <c r="CK1705" i="7"/>
  <c r="CK1706" i="7"/>
  <c r="CK1707" i="7"/>
  <c r="CK1708" i="7"/>
  <c r="CK1709" i="7"/>
  <c r="CK1710" i="7"/>
  <c r="CK1711" i="7"/>
  <c r="CK1712" i="7"/>
  <c r="CK1713" i="7"/>
  <c r="CK1714" i="7"/>
  <c r="CK1715" i="7"/>
  <c r="CK1716" i="7"/>
  <c r="CK1717" i="7"/>
  <c r="CK1718" i="7"/>
  <c r="CK1719" i="7"/>
  <c r="CK1720" i="7"/>
  <c r="CK1721" i="7"/>
  <c r="CK1722" i="7"/>
  <c r="CK1723" i="7"/>
  <c r="CK1724" i="7"/>
  <c r="CK1725" i="7"/>
  <c r="CK1726" i="7"/>
  <c r="CK1727" i="7"/>
  <c r="CK1728" i="7"/>
  <c r="CK1729" i="7"/>
  <c r="CK1730" i="7"/>
  <c r="CK1731" i="7"/>
  <c r="CK1732" i="7"/>
  <c r="CK1733" i="7"/>
  <c r="CK1734" i="7"/>
  <c r="CK1735" i="7"/>
  <c r="CK1736" i="7"/>
  <c r="CK1737" i="7"/>
  <c r="CK1738" i="7"/>
  <c r="CK1739" i="7"/>
  <c r="CK1740" i="7"/>
  <c r="CK1741" i="7"/>
  <c r="CK1742" i="7"/>
  <c r="CK1743" i="7"/>
  <c r="CK1744" i="7"/>
  <c r="CK1745" i="7"/>
  <c r="CK1746" i="7"/>
  <c r="CK1747" i="7"/>
  <c r="CK1748" i="7"/>
  <c r="CK1749" i="7"/>
  <c r="CK1750" i="7"/>
  <c r="CK1751" i="7"/>
  <c r="CK1752" i="7"/>
  <c r="CK1753" i="7"/>
  <c r="CK1754" i="7"/>
  <c r="CK1755" i="7"/>
  <c r="CK1756" i="7"/>
  <c r="CK1757" i="7"/>
  <c r="CK1758" i="7"/>
  <c r="CK1759" i="7"/>
  <c r="CK1760" i="7"/>
  <c r="CK1761" i="7"/>
  <c r="CK1762" i="7"/>
  <c r="CK1763" i="7"/>
  <c r="CK1764" i="7"/>
  <c r="CK1765" i="7"/>
  <c r="CK1766" i="7"/>
  <c r="CK1767" i="7"/>
  <c r="CK1768" i="7"/>
  <c r="CK1769" i="7"/>
  <c r="CK1770" i="7"/>
  <c r="CK1771" i="7"/>
  <c r="CK1772" i="7"/>
  <c r="CK1773" i="7"/>
  <c r="CK1774" i="7"/>
  <c r="CK1775" i="7"/>
  <c r="CK1776" i="7"/>
  <c r="CK1777" i="7"/>
  <c r="CK1778" i="7"/>
  <c r="CK1779" i="7"/>
  <c r="CK1780" i="7"/>
  <c r="CK1781" i="7"/>
  <c r="CK1782" i="7"/>
  <c r="CK1783" i="7"/>
  <c r="CK1784" i="7"/>
  <c r="CK1785" i="7"/>
  <c r="CK1786" i="7"/>
  <c r="CK1787" i="7"/>
  <c r="CK1788" i="7"/>
  <c r="CK1789" i="7"/>
  <c r="CK1790" i="7"/>
  <c r="CK1791" i="7"/>
  <c r="CK1792" i="7"/>
  <c r="CK1793" i="7"/>
  <c r="CK1794" i="7"/>
  <c r="CK1795" i="7"/>
  <c r="CK1796" i="7"/>
  <c r="CK1797" i="7"/>
  <c r="CK1798" i="7"/>
  <c r="CK1799" i="7"/>
  <c r="CK1800" i="7"/>
  <c r="CK1801" i="7"/>
  <c r="CK1802" i="7"/>
  <c r="CK1803" i="7"/>
  <c r="CK1804" i="7"/>
  <c r="CK1805" i="7"/>
  <c r="CK1806" i="7"/>
  <c r="CK1807" i="7"/>
  <c r="CK1808" i="7"/>
  <c r="CK1809" i="7"/>
  <c r="CK1810" i="7"/>
  <c r="CK1811" i="7"/>
  <c r="CK1812" i="7"/>
  <c r="CK1813" i="7"/>
  <c r="CK1814" i="7"/>
  <c r="CK1815" i="7"/>
  <c r="CK1816" i="7"/>
  <c r="CK1817" i="7"/>
  <c r="CK1818" i="7"/>
  <c r="CK1819" i="7"/>
  <c r="CK1820" i="7"/>
  <c r="CK1821" i="7"/>
  <c r="CK1822" i="7"/>
  <c r="CK1823" i="7"/>
  <c r="CK1824" i="7"/>
  <c r="CK1825" i="7"/>
  <c r="CK1826" i="7"/>
  <c r="CK1827" i="7"/>
  <c r="CK1828" i="7"/>
  <c r="CK1829" i="7"/>
  <c r="CK1830" i="7"/>
  <c r="CK1831" i="7"/>
  <c r="CK1832" i="7"/>
  <c r="CK1833" i="7"/>
  <c r="CK1834" i="7"/>
  <c r="CK1835" i="7"/>
  <c r="CK1836" i="7"/>
  <c r="CK1837" i="7"/>
  <c r="CK1838" i="7"/>
  <c r="CK1839" i="7"/>
  <c r="CK1840" i="7"/>
  <c r="CK1841" i="7"/>
  <c r="CK1842" i="7"/>
  <c r="CK1843" i="7"/>
  <c r="CK1844" i="7"/>
  <c r="CK1845" i="7"/>
  <c r="CK1846" i="7"/>
  <c r="CK1847" i="7"/>
  <c r="CK1848" i="7"/>
  <c r="CK1849" i="7"/>
  <c r="CK1850" i="7"/>
  <c r="CK1851" i="7"/>
  <c r="CK1852" i="7"/>
  <c r="CK1853" i="7"/>
  <c r="CK1854" i="7"/>
  <c r="CK1855" i="7"/>
  <c r="CK1856" i="7"/>
  <c r="CK1857" i="7"/>
  <c r="CK1858" i="7"/>
  <c r="CK1859" i="7"/>
  <c r="CK1860" i="7"/>
  <c r="CK1861" i="7"/>
  <c r="CK1862" i="7"/>
  <c r="CK1863" i="7"/>
  <c r="CK1864" i="7"/>
  <c r="CK1865" i="7"/>
  <c r="CK1866" i="7"/>
  <c r="CK1867" i="7"/>
  <c r="CK1868" i="7"/>
  <c r="CK1869" i="7"/>
  <c r="CK1870" i="7"/>
  <c r="CK1871" i="7"/>
  <c r="CK1872" i="7"/>
  <c r="CK1873" i="7"/>
  <c r="CK1874" i="7"/>
  <c r="CK1875" i="7"/>
  <c r="CK1876" i="7"/>
  <c r="CK1877" i="7"/>
  <c r="CK1878" i="7"/>
  <c r="CK1879" i="7"/>
  <c r="CK1880" i="7"/>
  <c r="CK1881" i="7"/>
  <c r="CK1882" i="7"/>
  <c r="CK1883" i="7"/>
  <c r="CK1884" i="7"/>
  <c r="CK1885" i="7"/>
  <c r="CK1886" i="7"/>
  <c r="CK1887" i="7"/>
  <c r="CK1888" i="7"/>
  <c r="CK1889" i="7"/>
  <c r="CK1890" i="7"/>
  <c r="CK1891" i="7"/>
  <c r="CK1892" i="7"/>
  <c r="CK1893" i="7"/>
  <c r="CK1894" i="7"/>
  <c r="CK1895" i="7"/>
  <c r="CK1896" i="7"/>
  <c r="CK1897" i="7"/>
  <c r="CK1898" i="7"/>
  <c r="CK1899" i="7"/>
  <c r="CK1900" i="7"/>
  <c r="CK1901" i="7"/>
  <c r="CK1902" i="7"/>
  <c r="CK1903" i="7"/>
  <c r="CK1904" i="7"/>
  <c r="CK1905" i="7"/>
  <c r="CK1906" i="7"/>
  <c r="CK1907" i="7"/>
  <c r="CK1908" i="7"/>
  <c r="CK1909" i="7"/>
  <c r="CK1910" i="7"/>
  <c r="CK1911" i="7"/>
  <c r="CK1912" i="7"/>
  <c r="CK1913" i="7"/>
  <c r="CK1914" i="7"/>
  <c r="CK1915" i="7"/>
  <c r="CK1916" i="7"/>
  <c r="CK1917" i="7"/>
  <c r="CK1918" i="7"/>
  <c r="CK1919" i="7"/>
  <c r="CK1920" i="7"/>
  <c r="CK1921" i="7"/>
  <c r="CK1922" i="7"/>
  <c r="CK1923" i="7"/>
  <c r="CK1924" i="7"/>
  <c r="CK1925" i="7"/>
  <c r="CK1926" i="7"/>
  <c r="CK1927" i="7"/>
  <c r="CK1928" i="7"/>
  <c r="CK1929" i="7"/>
  <c r="CK1930" i="7"/>
  <c r="CK1931" i="7"/>
  <c r="CK1932" i="7"/>
  <c r="CK1933" i="7"/>
  <c r="CK1934" i="7"/>
  <c r="CK1935" i="7"/>
  <c r="CK1936" i="7"/>
  <c r="CK1937" i="7"/>
  <c r="CK1938" i="7"/>
  <c r="CK1939" i="7"/>
  <c r="CK1940" i="7"/>
  <c r="CK1941" i="7"/>
  <c r="CK1942" i="7"/>
  <c r="CK1943" i="7"/>
  <c r="CK1944" i="7"/>
  <c r="CK1945" i="7"/>
  <c r="CK1946" i="7"/>
  <c r="CK1947" i="7"/>
  <c r="CK1948" i="7"/>
  <c r="CK1949" i="7"/>
  <c r="CK1950" i="7"/>
  <c r="CK1951" i="7"/>
  <c r="CK1952" i="7"/>
  <c r="CK1953" i="7"/>
  <c r="CK1954" i="7"/>
  <c r="CK1955" i="7"/>
  <c r="CK1956" i="7"/>
  <c r="CK1957" i="7"/>
  <c r="CK1958" i="7"/>
  <c r="CK1959" i="7"/>
  <c r="CK1960" i="7"/>
  <c r="CK1961" i="7"/>
  <c r="CK1962" i="7"/>
  <c r="CK1963" i="7"/>
  <c r="CK1964" i="7"/>
  <c r="CK1965" i="7"/>
  <c r="CK1966" i="7"/>
  <c r="CK1967" i="7"/>
  <c r="CK1968" i="7"/>
  <c r="CK1969" i="7"/>
  <c r="CK1970" i="7"/>
  <c r="CK1971" i="7"/>
  <c r="CK1972" i="7"/>
  <c r="CK1973" i="7"/>
  <c r="CK1974" i="7"/>
  <c r="CK1975" i="7"/>
  <c r="CK1976" i="7"/>
  <c r="CK1977" i="7"/>
  <c r="CK1978" i="7"/>
  <c r="CK1979" i="7"/>
  <c r="CK1980" i="7"/>
  <c r="CK1981" i="7"/>
  <c r="CK1982" i="7"/>
  <c r="CK1983" i="7"/>
  <c r="CK1984" i="7"/>
  <c r="CK1985" i="7"/>
  <c r="CK1986" i="7"/>
  <c r="CK1987" i="7"/>
  <c r="CK1988" i="7"/>
  <c r="CK1989" i="7"/>
  <c r="CK1990" i="7"/>
  <c r="CK1991" i="7"/>
  <c r="CK1992" i="7"/>
  <c r="CK1993" i="7"/>
  <c r="CK1994" i="7"/>
  <c r="CK1995" i="7"/>
  <c r="CK1996" i="7"/>
  <c r="CK1997" i="7"/>
  <c r="CK1998" i="7"/>
  <c r="CK1999" i="7"/>
  <c r="CK2000" i="7"/>
  <c r="BN36" i="7"/>
  <c r="BN37" i="7"/>
  <c r="BN38" i="7"/>
  <c r="BN39" i="7"/>
  <c r="BN40" i="7"/>
  <c r="BN41" i="7"/>
  <c r="BN42" i="7"/>
  <c r="BN43" i="7"/>
  <c r="BN44" i="7"/>
  <c r="BN45" i="7"/>
  <c r="BN46" i="7"/>
  <c r="BN47" i="7"/>
  <c r="BN48" i="7"/>
  <c r="BN49" i="7"/>
  <c r="BN50" i="7"/>
  <c r="BN51" i="7"/>
  <c r="BN52" i="7"/>
  <c r="BN53" i="7"/>
  <c r="BN54" i="7"/>
  <c r="BN55" i="7"/>
  <c r="BN56" i="7"/>
  <c r="BN57" i="7"/>
  <c r="BN58" i="7"/>
  <c r="BN59" i="7"/>
  <c r="BN60" i="7"/>
  <c r="BN61" i="7"/>
  <c r="BN62" i="7"/>
  <c r="BN63" i="7"/>
  <c r="BN64" i="7"/>
  <c r="BN65" i="7"/>
  <c r="BN66" i="7"/>
  <c r="BN67" i="7"/>
  <c r="BN68" i="7"/>
  <c r="BN69" i="7"/>
  <c r="BN70" i="7"/>
  <c r="BN71" i="7"/>
  <c r="BN72" i="7"/>
  <c r="BN73" i="7"/>
  <c r="BN74" i="7"/>
  <c r="BN75" i="7"/>
  <c r="BN76" i="7"/>
  <c r="BN77" i="7"/>
  <c r="BN78" i="7"/>
  <c r="BN79" i="7"/>
  <c r="BN80" i="7"/>
  <c r="BN81" i="7"/>
  <c r="BN82" i="7"/>
  <c r="BN83" i="7"/>
  <c r="BN84" i="7"/>
  <c r="BN85" i="7"/>
  <c r="BN86" i="7"/>
  <c r="BN87" i="7"/>
  <c r="BN88" i="7"/>
  <c r="BN89" i="7"/>
  <c r="BN90" i="7"/>
  <c r="BN91" i="7"/>
  <c r="BN92" i="7"/>
  <c r="BN93" i="7"/>
  <c r="BN94" i="7"/>
  <c r="BN95" i="7"/>
  <c r="BN96" i="7"/>
  <c r="BN97" i="7"/>
  <c r="BN98" i="7"/>
  <c r="BN99" i="7"/>
  <c r="BN100" i="7"/>
  <c r="BN101" i="7"/>
  <c r="BN102" i="7"/>
  <c r="BN103" i="7"/>
  <c r="BN104" i="7"/>
  <c r="BN105" i="7"/>
  <c r="BN106" i="7"/>
  <c r="BN107" i="7"/>
  <c r="BN108" i="7"/>
  <c r="BN109" i="7"/>
  <c r="BN110" i="7"/>
  <c r="BN111" i="7"/>
  <c r="BN112" i="7"/>
  <c r="BN113" i="7"/>
  <c r="BN114" i="7"/>
  <c r="BN115" i="7"/>
  <c r="BN116" i="7"/>
  <c r="BN117" i="7"/>
  <c r="BN118" i="7"/>
  <c r="BN119" i="7"/>
  <c r="BN120" i="7"/>
  <c r="BN121" i="7"/>
  <c r="BN122" i="7"/>
  <c r="BN123" i="7"/>
  <c r="BN124" i="7"/>
  <c r="BN125" i="7"/>
  <c r="BN126" i="7"/>
  <c r="BN127" i="7"/>
  <c r="BN128" i="7"/>
  <c r="BN129" i="7"/>
  <c r="BN130" i="7"/>
  <c r="BN131" i="7"/>
  <c r="BN132" i="7"/>
  <c r="BN133" i="7"/>
  <c r="BN134" i="7"/>
  <c r="BN135" i="7"/>
  <c r="BN136" i="7"/>
  <c r="BN137" i="7"/>
  <c r="BN138" i="7"/>
  <c r="BN139" i="7"/>
  <c r="BN140" i="7"/>
  <c r="BN141" i="7"/>
  <c r="BN142" i="7"/>
  <c r="BN143" i="7"/>
  <c r="BN144" i="7"/>
  <c r="BN145" i="7"/>
  <c r="BN146" i="7"/>
  <c r="BN147" i="7"/>
  <c r="BN148" i="7"/>
  <c r="BN149" i="7"/>
  <c r="BN150" i="7"/>
  <c r="BN151" i="7"/>
  <c r="BN152" i="7"/>
  <c r="BN153" i="7"/>
  <c r="BN154" i="7"/>
  <c r="BN155" i="7"/>
  <c r="BN156" i="7"/>
  <c r="BN157" i="7"/>
  <c r="BN158" i="7"/>
  <c r="BN159" i="7"/>
  <c r="BN160" i="7"/>
  <c r="BN161" i="7"/>
  <c r="BN162" i="7"/>
  <c r="BN163" i="7"/>
  <c r="BN164" i="7"/>
  <c r="BN165" i="7"/>
  <c r="BN166" i="7"/>
  <c r="BN167" i="7"/>
  <c r="BN168" i="7"/>
  <c r="BN169" i="7"/>
  <c r="BN170" i="7"/>
  <c r="BN171" i="7"/>
  <c r="BN172" i="7"/>
  <c r="BN173" i="7"/>
  <c r="BN174" i="7"/>
  <c r="BN175" i="7"/>
  <c r="BN176" i="7"/>
  <c r="BN177" i="7"/>
  <c r="BN178" i="7"/>
  <c r="BN179" i="7"/>
  <c r="BN180" i="7"/>
  <c r="BN181" i="7"/>
  <c r="BN182" i="7"/>
  <c r="BN183" i="7"/>
  <c r="BN184" i="7"/>
  <c r="BN185" i="7"/>
  <c r="BN186" i="7"/>
  <c r="BN187" i="7"/>
  <c r="BN188" i="7"/>
  <c r="BN189" i="7"/>
  <c r="BN190" i="7"/>
  <c r="BN191" i="7"/>
  <c r="BN192" i="7"/>
  <c r="BN193" i="7"/>
  <c r="BN194" i="7"/>
  <c r="BN195" i="7"/>
  <c r="BN196" i="7"/>
  <c r="BN197" i="7"/>
  <c r="BN198" i="7"/>
  <c r="BN199" i="7"/>
  <c r="BN200" i="7"/>
  <c r="BN201" i="7"/>
  <c r="BN202" i="7"/>
  <c r="BN203" i="7"/>
  <c r="BN204" i="7"/>
  <c r="BN205" i="7"/>
  <c r="BN206" i="7"/>
  <c r="BN207" i="7"/>
  <c r="BN208" i="7"/>
  <c r="BN209" i="7"/>
  <c r="BN210" i="7"/>
  <c r="BN211" i="7"/>
  <c r="BN212" i="7"/>
  <c r="BN213" i="7"/>
  <c r="BN214" i="7"/>
  <c r="BN215" i="7"/>
  <c r="BN216" i="7"/>
  <c r="BN217" i="7"/>
  <c r="BN218" i="7"/>
  <c r="BN219" i="7"/>
  <c r="BN220" i="7"/>
  <c r="BN221" i="7"/>
  <c r="BN222" i="7"/>
  <c r="BN223" i="7"/>
  <c r="BN224" i="7"/>
  <c r="BN225" i="7"/>
  <c r="BN226" i="7"/>
  <c r="BN227" i="7"/>
  <c r="BN228" i="7"/>
  <c r="BN229" i="7"/>
  <c r="BN230" i="7"/>
  <c r="BN231" i="7"/>
  <c r="BN232" i="7"/>
  <c r="BN233" i="7"/>
  <c r="BN234" i="7"/>
  <c r="BN235" i="7"/>
  <c r="BN236" i="7"/>
  <c r="BN237" i="7"/>
  <c r="BN238" i="7"/>
  <c r="BN239" i="7"/>
  <c r="BN240" i="7"/>
  <c r="BN241" i="7"/>
  <c r="BN242" i="7"/>
  <c r="BN243" i="7"/>
  <c r="BN244" i="7"/>
  <c r="BN245" i="7"/>
  <c r="BN246" i="7"/>
  <c r="BN247" i="7"/>
  <c r="BN248" i="7"/>
  <c r="BN249" i="7"/>
  <c r="BN250" i="7"/>
  <c r="BN251" i="7"/>
  <c r="BN252" i="7"/>
  <c r="BN253" i="7"/>
  <c r="BN254" i="7"/>
  <c r="BN255" i="7"/>
  <c r="BN256" i="7"/>
  <c r="BN257" i="7"/>
  <c r="BN258" i="7"/>
  <c r="BN259" i="7"/>
  <c r="BN260" i="7"/>
  <c r="BN261" i="7"/>
  <c r="BN262" i="7"/>
  <c r="BN263" i="7"/>
  <c r="BN264" i="7"/>
  <c r="BN265" i="7"/>
  <c r="BN266" i="7"/>
  <c r="BN267" i="7"/>
  <c r="BN268" i="7"/>
  <c r="BN269" i="7"/>
  <c r="BN270" i="7"/>
  <c r="BN271" i="7"/>
  <c r="BN272" i="7"/>
  <c r="BN273" i="7"/>
  <c r="BN274" i="7"/>
  <c r="BN275" i="7"/>
  <c r="BN276" i="7"/>
  <c r="BN277" i="7"/>
  <c r="BN278" i="7"/>
  <c r="BN279" i="7"/>
  <c r="BN280" i="7"/>
  <c r="BN281" i="7"/>
  <c r="BN282" i="7"/>
  <c r="BN283" i="7"/>
  <c r="BN284" i="7"/>
  <c r="BN285" i="7"/>
  <c r="BN286" i="7"/>
  <c r="BN287" i="7"/>
  <c r="BN288" i="7"/>
  <c r="BN289" i="7"/>
  <c r="BN290" i="7"/>
  <c r="BN291" i="7"/>
  <c r="BN292" i="7"/>
  <c r="BN293" i="7"/>
  <c r="BN294" i="7"/>
  <c r="BN295" i="7"/>
  <c r="BN296" i="7"/>
  <c r="BN297" i="7"/>
  <c r="BN298" i="7"/>
  <c r="BN299" i="7"/>
  <c r="BN300" i="7"/>
  <c r="BN301" i="7"/>
  <c r="BN302" i="7"/>
  <c r="BN303" i="7"/>
  <c r="BN304" i="7"/>
  <c r="BN305" i="7"/>
  <c r="BN306" i="7"/>
  <c r="BN307" i="7"/>
  <c r="BN308" i="7"/>
  <c r="BN309" i="7"/>
  <c r="BN310" i="7"/>
  <c r="BN311" i="7"/>
  <c r="BN312" i="7"/>
  <c r="BN313" i="7"/>
  <c r="BN314" i="7"/>
  <c r="BN315" i="7"/>
  <c r="BN316" i="7"/>
  <c r="BN317" i="7"/>
  <c r="BN318" i="7"/>
  <c r="BN319" i="7"/>
  <c r="BN320" i="7"/>
  <c r="BN321" i="7"/>
  <c r="BN322" i="7"/>
  <c r="BN323" i="7"/>
  <c r="BN324" i="7"/>
  <c r="BN325" i="7"/>
  <c r="BN326" i="7"/>
  <c r="BN327" i="7"/>
  <c r="BN328" i="7"/>
  <c r="BN329" i="7"/>
  <c r="BN330" i="7"/>
  <c r="BN331" i="7"/>
  <c r="BN332" i="7"/>
  <c r="BN333" i="7"/>
  <c r="BN334" i="7"/>
  <c r="BN335" i="7"/>
  <c r="BN336" i="7"/>
  <c r="BN337" i="7"/>
  <c r="BN338" i="7"/>
  <c r="BN339" i="7"/>
  <c r="BN340" i="7"/>
  <c r="BN341" i="7"/>
  <c r="BN342" i="7"/>
  <c r="BN343" i="7"/>
  <c r="BN344" i="7"/>
  <c r="BN345" i="7"/>
  <c r="BN346" i="7"/>
  <c r="BN347" i="7"/>
  <c r="BN348" i="7"/>
  <c r="BN349" i="7"/>
  <c r="BN350" i="7"/>
  <c r="BN351" i="7"/>
  <c r="BN352" i="7"/>
  <c r="BN353" i="7"/>
  <c r="BN354" i="7"/>
  <c r="BN355" i="7"/>
  <c r="BN356" i="7"/>
  <c r="BN357" i="7"/>
  <c r="BN358" i="7"/>
  <c r="BN359" i="7"/>
  <c r="BN360" i="7"/>
  <c r="BN361" i="7"/>
  <c r="BN362" i="7"/>
  <c r="BN363" i="7"/>
  <c r="BN364" i="7"/>
  <c r="BN365" i="7"/>
  <c r="BN366" i="7"/>
  <c r="BN367" i="7"/>
  <c r="BN368" i="7"/>
  <c r="BN369" i="7"/>
  <c r="BN370" i="7"/>
  <c r="BN371" i="7"/>
  <c r="BN372" i="7"/>
  <c r="BN373" i="7"/>
  <c r="BN374" i="7"/>
  <c r="BN375" i="7"/>
  <c r="BN376" i="7"/>
  <c r="BN377" i="7"/>
  <c r="BN378" i="7"/>
  <c r="BN379" i="7"/>
  <c r="BN380" i="7"/>
  <c r="BN381" i="7"/>
  <c r="BN382" i="7"/>
  <c r="BN383" i="7"/>
  <c r="BN384" i="7"/>
  <c r="BN385" i="7"/>
  <c r="BN386" i="7"/>
  <c r="BN387" i="7"/>
  <c r="BN388" i="7"/>
  <c r="BN389" i="7"/>
  <c r="BN390" i="7"/>
  <c r="BN391" i="7"/>
  <c r="BN392" i="7"/>
  <c r="BN393" i="7"/>
  <c r="BN394" i="7"/>
  <c r="BN395" i="7"/>
  <c r="BN396" i="7"/>
  <c r="BN397" i="7"/>
  <c r="BN398" i="7"/>
  <c r="BN399" i="7"/>
  <c r="BN400" i="7"/>
  <c r="BN401" i="7"/>
  <c r="BN402" i="7"/>
  <c r="BN403" i="7"/>
  <c r="BN404" i="7"/>
  <c r="BN405" i="7"/>
  <c r="BN406" i="7"/>
  <c r="BN407" i="7"/>
  <c r="BN408" i="7"/>
  <c r="BN409" i="7"/>
  <c r="BN410" i="7"/>
  <c r="BN411" i="7"/>
  <c r="BN412" i="7"/>
  <c r="BN413" i="7"/>
  <c r="BN414" i="7"/>
  <c r="BN415" i="7"/>
  <c r="BN416" i="7"/>
  <c r="BN417" i="7"/>
  <c r="BN418" i="7"/>
  <c r="BN419" i="7"/>
  <c r="BN420" i="7"/>
  <c r="BN421" i="7"/>
  <c r="BN422" i="7"/>
  <c r="BN423" i="7"/>
  <c r="BN424" i="7"/>
  <c r="BN425" i="7"/>
  <c r="BN426" i="7"/>
  <c r="BN427" i="7"/>
  <c r="BN428" i="7"/>
  <c r="BN429" i="7"/>
  <c r="BN430" i="7"/>
  <c r="BN431" i="7"/>
  <c r="BN432" i="7"/>
  <c r="BN433" i="7"/>
  <c r="BN434" i="7"/>
  <c r="BN435" i="7"/>
  <c r="BN436" i="7"/>
  <c r="BN437" i="7"/>
  <c r="BN438" i="7"/>
  <c r="BN439" i="7"/>
  <c r="BN440" i="7"/>
  <c r="BN441" i="7"/>
  <c r="BN442" i="7"/>
  <c r="BN443" i="7"/>
  <c r="BN444" i="7"/>
  <c r="BN445" i="7"/>
  <c r="BN446" i="7"/>
  <c r="BN447" i="7"/>
  <c r="BN448" i="7"/>
  <c r="BN449" i="7"/>
  <c r="BN450" i="7"/>
  <c r="BN451" i="7"/>
  <c r="BN452" i="7"/>
  <c r="BN453" i="7"/>
  <c r="BN454" i="7"/>
  <c r="BN455" i="7"/>
  <c r="BN456" i="7"/>
  <c r="BN457" i="7"/>
  <c r="BN458" i="7"/>
  <c r="BN459" i="7"/>
  <c r="BN460" i="7"/>
  <c r="BN461" i="7"/>
  <c r="BN462" i="7"/>
  <c r="BN463" i="7"/>
  <c r="BN464" i="7"/>
  <c r="BN465" i="7"/>
  <c r="BN466" i="7"/>
  <c r="BN467" i="7"/>
  <c r="BN468" i="7"/>
  <c r="BN469" i="7"/>
  <c r="BN470" i="7"/>
  <c r="BN471" i="7"/>
  <c r="BN472" i="7"/>
  <c r="BN473" i="7"/>
  <c r="BN474" i="7"/>
  <c r="BN475" i="7"/>
  <c r="BN476" i="7"/>
  <c r="BN477" i="7"/>
  <c r="BN478" i="7"/>
  <c r="BN479" i="7"/>
  <c r="BN480" i="7"/>
  <c r="BN481" i="7"/>
  <c r="BN482" i="7"/>
  <c r="BN483" i="7"/>
  <c r="BN484" i="7"/>
  <c r="BN485" i="7"/>
  <c r="BN486" i="7"/>
  <c r="BN487" i="7"/>
  <c r="BN488" i="7"/>
  <c r="BN489" i="7"/>
  <c r="BN490" i="7"/>
  <c r="BN491" i="7"/>
  <c r="BN492" i="7"/>
  <c r="BN493" i="7"/>
  <c r="BN494" i="7"/>
  <c r="BN495" i="7"/>
  <c r="BN496" i="7"/>
  <c r="BN497" i="7"/>
  <c r="BN498" i="7"/>
  <c r="BN499" i="7"/>
  <c r="BN500" i="7"/>
  <c r="BN501" i="7"/>
  <c r="BN502" i="7"/>
  <c r="BN503" i="7"/>
  <c r="BN504" i="7"/>
  <c r="BN505" i="7"/>
  <c r="BN506" i="7"/>
  <c r="BN507" i="7"/>
  <c r="BN508" i="7"/>
  <c r="BN509" i="7"/>
  <c r="BN510" i="7"/>
  <c r="BN511" i="7"/>
  <c r="BN512" i="7"/>
  <c r="BN513" i="7"/>
  <c r="BN514" i="7"/>
  <c r="BN515" i="7"/>
  <c r="BN516" i="7"/>
  <c r="BN517" i="7"/>
  <c r="BN518" i="7"/>
  <c r="BN519" i="7"/>
  <c r="BN520" i="7"/>
  <c r="BN521" i="7"/>
  <c r="BN522" i="7"/>
  <c r="BN523" i="7"/>
  <c r="BN524" i="7"/>
  <c r="BN525" i="7"/>
  <c r="BN526" i="7"/>
  <c r="BN527" i="7"/>
  <c r="BN528" i="7"/>
  <c r="BN529" i="7"/>
  <c r="BN530" i="7"/>
  <c r="BN531" i="7"/>
  <c r="BN532" i="7"/>
  <c r="BN533" i="7"/>
  <c r="BN534" i="7"/>
  <c r="BN535" i="7"/>
  <c r="BN536" i="7"/>
  <c r="BN537" i="7"/>
  <c r="BN538" i="7"/>
  <c r="BN539" i="7"/>
  <c r="BN540" i="7"/>
  <c r="BN541" i="7"/>
  <c r="BN542" i="7"/>
  <c r="BN543" i="7"/>
  <c r="BN544" i="7"/>
  <c r="BN545" i="7"/>
  <c r="BN546" i="7"/>
  <c r="BN547" i="7"/>
  <c r="BN548" i="7"/>
  <c r="BN549" i="7"/>
  <c r="BN550" i="7"/>
  <c r="BN551" i="7"/>
  <c r="BN552" i="7"/>
  <c r="BN553" i="7"/>
  <c r="BN554" i="7"/>
  <c r="BN555" i="7"/>
  <c r="BN556" i="7"/>
  <c r="BN557" i="7"/>
  <c r="BN558" i="7"/>
  <c r="BN559" i="7"/>
  <c r="BN560" i="7"/>
  <c r="BN561" i="7"/>
  <c r="BN562" i="7"/>
  <c r="BN563" i="7"/>
  <c r="BN564" i="7"/>
  <c r="BN565" i="7"/>
  <c r="BN566" i="7"/>
  <c r="BN567" i="7"/>
  <c r="BN568" i="7"/>
  <c r="BN569" i="7"/>
  <c r="BN570" i="7"/>
  <c r="BN571" i="7"/>
  <c r="BN572" i="7"/>
  <c r="BN573" i="7"/>
  <c r="BN574" i="7"/>
  <c r="BN575" i="7"/>
  <c r="BN576" i="7"/>
  <c r="BN577" i="7"/>
  <c r="BN578" i="7"/>
  <c r="BN579" i="7"/>
  <c r="BN580" i="7"/>
  <c r="BN581" i="7"/>
  <c r="BN582" i="7"/>
  <c r="BN583" i="7"/>
  <c r="BN584" i="7"/>
  <c r="BN585" i="7"/>
  <c r="BN586" i="7"/>
  <c r="BN587" i="7"/>
  <c r="BN588" i="7"/>
  <c r="BN589" i="7"/>
  <c r="BN590" i="7"/>
  <c r="BN591" i="7"/>
  <c r="BN592" i="7"/>
  <c r="BN593" i="7"/>
  <c r="BN594" i="7"/>
  <c r="BN595" i="7"/>
  <c r="BN596" i="7"/>
  <c r="BN597" i="7"/>
  <c r="BN598" i="7"/>
  <c r="BN599" i="7"/>
  <c r="BN600" i="7"/>
  <c r="BN601" i="7"/>
  <c r="BN602" i="7"/>
  <c r="BN603" i="7"/>
  <c r="BN604" i="7"/>
  <c r="BN605" i="7"/>
  <c r="BN606" i="7"/>
  <c r="BN607" i="7"/>
  <c r="BN608" i="7"/>
  <c r="BN609" i="7"/>
  <c r="BN610" i="7"/>
  <c r="BN611" i="7"/>
  <c r="BN612" i="7"/>
  <c r="BN613" i="7"/>
  <c r="BN614" i="7"/>
  <c r="BN615" i="7"/>
  <c r="BN616" i="7"/>
  <c r="BN617" i="7"/>
  <c r="BN618" i="7"/>
  <c r="BN619" i="7"/>
  <c r="BN620" i="7"/>
  <c r="BN621" i="7"/>
  <c r="BN622" i="7"/>
  <c r="BN623" i="7"/>
  <c r="BN624" i="7"/>
  <c r="BN625" i="7"/>
  <c r="BN626" i="7"/>
  <c r="BN627" i="7"/>
  <c r="BN628" i="7"/>
  <c r="BN629" i="7"/>
  <c r="BN630" i="7"/>
  <c r="BN631" i="7"/>
  <c r="BN632" i="7"/>
  <c r="BN633" i="7"/>
  <c r="BN634" i="7"/>
  <c r="BN635" i="7"/>
  <c r="BN636" i="7"/>
  <c r="BN637" i="7"/>
  <c r="BN638" i="7"/>
  <c r="BN639" i="7"/>
  <c r="BN640" i="7"/>
  <c r="BN641" i="7"/>
  <c r="BN642" i="7"/>
  <c r="BN643" i="7"/>
  <c r="BN644" i="7"/>
  <c r="BN645" i="7"/>
  <c r="BN646" i="7"/>
  <c r="BN647" i="7"/>
  <c r="BN648" i="7"/>
  <c r="BN649" i="7"/>
  <c r="BN650" i="7"/>
  <c r="BN651" i="7"/>
  <c r="BN652" i="7"/>
  <c r="BN653" i="7"/>
  <c r="BN654" i="7"/>
  <c r="BN655" i="7"/>
  <c r="BN656" i="7"/>
  <c r="BN657" i="7"/>
  <c r="BN658" i="7"/>
  <c r="BN659" i="7"/>
  <c r="BN660" i="7"/>
  <c r="BN661" i="7"/>
  <c r="BN662" i="7"/>
  <c r="BN663" i="7"/>
  <c r="BN664" i="7"/>
  <c r="BN665" i="7"/>
  <c r="BN666" i="7"/>
  <c r="BN667" i="7"/>
  <c r="BN668" i="7"/>
  <c r="BN669" i="7"/>
  <c r="BN670" i="7"/>
  <c r="BN671" i="7"/>
  <c r="BN672" i="7"/>
  <c r="BN673" i="7"/>
  <c r="BN674" i="7"/>
  <c r="BN675" i="7"/>
  <c r="BN676" i="7"/>
  <c r="BN677" i="7"/>
  <c r="BN678" i="7"/>
  <c r="BN679" i="7"/>
  <c r="BN680" i="7"/>
  <c r="BN681" i="7"/>
  <c r="BN682" i="7"/>
  <c r="BN683" i="7"/>
  <c r="BN684" i="7"/>
  <c r="BN685" i="7"/>
  <c r="BN686" i="7"/>
  <c r="BN687" i="7"/>
  <c r="BN688" i="7"/>
  <c r="BN689" i="7"/>
  <c r="BN690" i="7"/>
  <c r="BN691" i="7"/>
  <c r="BN692" i="7"/>
  <c r="BN693" i="7"/>
  <c r="BN694" i="7"/>
  <c r="BN695" i="7"/>
  <c r="BN696" i="7"/>
  <c r="BN697" i="7"/>
  <c r="BN698" i="7"/>
  <c r="BN699" i="7"/>
  <c r="BN700" i="7"/>
  <c r="BN701" i="7"/>
  <c r="BN702" i="7"/>
  <c r="BN703" i="7"/>
  <c r="BN704" i="7"/>
  <c r="BN705" i="7"/>
  <c r="BN706" i="7"/>
  <c r="BN707" i="7"/>
  <c r="BN708" i="7"/>
  <c r="BN709" i="7"/>
  <c r="BN710" i="7"/>
  <c r="BN711" i="7"/>
  <c r="BN712" i="7"/>
  <c r="BN713" i="7"/>
  <c r="BN714" i="7"/>
  <c r="BN715" i="7"/>
  <c r="BN716" i="7"/>
  <c r="BN717" i="7"/>
  <c r="BN718" i="7"/>
  <c r="BN719" i="7"/>
  <c r="BN720" i="7"/>
  <c r="BN721" i="7"/>
  <c r="BN722" i="7"/>
  <c r="BN723" i="7"/>
  <c r="BN724" i="7"/>
  <c r="BN725" i="7"/>
  <c r="BN726" i="7"/>
  <c r="BN727" i="7"/>
  <c r="BN728" i="7"/>
  <c r="BN729" i="7"/>
  <c r="BN730" i="7"/>
  <c r="BN731" i="7"/>
  <c r="BN732" i="7"/>
  <c r="BN733" i="7"/>
  <c r="BN734" i="7"/>
  <c r="BN735" i="7"/>
  <c r="BN736" i="7"/>
  <c r="BN737" i="7"/>
  <c r="BN738" i="7"/>
  <c r="BN739" i="7"/>
  <c r="BN740" i="7"/>
  <c r="BN741" i="7"/>
  <c r="BN742" i="7"/>
  <c r="BN743" i="7"/>
  <c r="BN744" i="7"/>
  <c r="BN745" i="7"/>
  <c r="BN746" i="7"/>
  <c r="BN747" i="7"/>
  <c r="BN748" i="7"/>
  <c r="BN749" i="7"/>
  <c r="BN750" i="7"/>
  <c r="BN751" i="7"/>
  <c r="BN752" i="7"/>
  <c r="BN753" i="7"/>
  <c r="BN754" i="7"/>
  <c r="BN755" i="7"/>
  <c r="BN756" i="7"/>
  <c r="BN757" i="7"/>
  <c r="BN758" i="7"/>
  <c r="BN759" i="7"/>
  <c r="BN760" i="7"/>
  <c r="BN761" i="7"/>
  <c r="BN762" i="7"/>
  <c r="BN763" i="7"/>
  <c r="BN764" i="7"/>
  <c r="BN765" i="7"/>
  <c r="BN766" i="7"/>
  <c r="BN767" i="7"/>
  <c r="BN768" i="7"/>
  <c r="BN769" i="7"/>
  <c r="BN770" i="7"/>
  <c r="BN771" i="7"/>
  <c r="BN772" i="7"/>
  <c r="BN773" i="7"/>
  <c r="BN774" i="7"/>
  <c r="BN775" i="7"/>
  <c r="BN776" i="7"/>
  <c r="BN777" i="7"/>
  <c r="BN778" i="7"/>
  <c r="BN779" i="7"/>
  <c r="BN780" i="7"/>
  <c r="BN781" i="7"/>
  <c r="BN782" i="7"/>
  <c r="BN783" i="7"/>
  <c r="BN784" i="7"/>
  <c r="BN785" i="7"/>
  <c r="BN786" i="7"/>
  <c r="BN787" i="7"/>
  <c r="BN788" i="7"/>
  <c r="BN789" i="7"/>
  <c r="BN790" i="7"/>
  <c r="BN791" i="7"/>
  <c r="BN792" i="7"/>
  <c r="BN793" i="7"/>
  <c r="BN794" i="7"/>
  <c r="BN795" i="7"/>
  <c r="BN796" i="7"/>
  <c r="BN797" i="7"/>
  <c r="BN798" i="7"/>
  <c r="BN799" i="7"/>
  <c r="BN800" i="7"/>
  <c r="BN801" i="7"/>
  <c r="BN802" i="7"/>
  <c r="BN803" i="7"/>
  <c r="BN804" i="7"/>
  <c r="BN805" i="7"/>
  <c r="BN806" i="7"/>
  <c r="BN807" i="7"/>
  <c r="BN808" i="7"/>
  <c r="BN809" i="7"/>
  <c r="BN810" i="7"/>
  <c r="BN811" i="7"/>
  <c r="BN812" i="7"/>
  <c r="BN813" i="7"/>
  <c r="BN814" i="7"/>
  <c r="BN815" i="7"/>
  <c r="BN816" i="7"/>
  <c r="BN817" i="7"/>
  <c r="BN818" i="7"/>
  <c r="BN819" i="7"/>
  <c r="BN820" i="7"/>
  <c r="BN821" i="7"/>
  <c r="BN822" i="7"/>
  <c r="BN823" i="7"/>
  <c r="BN824" i="7"/>
  <c r="BN825" i="7"/>
  <c r="BN826" i="7"/>
  <c r="BN827" i="7"/>
  <c r="BN828" i="7"/>
  <c r="BN829" i="7"/>
  <c r="BN830" i="7"/>
  <c r="BN831" i="7"/>
  <c r="BN832" i="7"/>
  <c r="BN833" i="7"/>
  <c r="BN834" i="7"/>
  <c r="BN835" i="7"/>
  <c r="BN836" i="7"/>
  <c r="BN837" i="7"/>
  <c r="BN838" i="7"/>
  <c r="BN839" i="7"/>
  <c r="BN840" i="7"/>
  <c r="BN841" i="7"/>
  <c r="BN842" i="7"/>
  <c r="BN843" i="7"/>
  <c r="BN844" i="7"/>
  <c r="BN845" i="7"/>
  <c r="BN846" i="7"/>
  <c r="BN847" i="7"/>
  <c r="BN848" i="7"/>
  <c r="BN849" i="7"/>
  <c r="BN850" i="7"/>
  <c r="BN851" i="7"/>
  <c r="BN852" i="7"/>
  <c r="BN853" i="7"/>
  <c r="BN854" i="7"/>
  <c r="BN855" i="7"/>
  <c r="BN856" i="7"/>
  <c r="BN857" i="7"/>
  <c r="BN858" i="7"/>
  <c r="BN859" i="7"/>
  <c r="BN860" i="7"/>
  <c r="BN861" i="7"/>
  <c r="BN862" i="7"/>
  <c r="BN863" i="7"/>
  <c r="BN864" i="7"/>
  <c r="BN865" i="7"/>
  <c r="BN866" i="7"/>
  <c r="BN867" i="7"/>
  <c r="BN868" i="7"/>
  <c r="BN869" i="7"/>
  <c r="BN870" i="7"/>
  <c r="BN871" i="7"/>
  <c r="BN872" i="7"/>
  <c r="BN873" i="7"/>
  <c r="BN874" i="7"/>
  <c r="BN875" i="7"/>
  <c r="BN876" i="7"/>
  <c r="BN877" i="7"/>
  <c r="BN878" i="7"/>
  <c r="BN879" i="7"/>
  <c r="BN880" i="7"/>
  <c r="BN881" i="7"/>
  <c r="BN882" i="7"/>
  <c r="BN883" i="7"/>
  <c r="BN884" i="7"/>
  <c r="BN885" i="7"/>
  <c r="BN886" i="7"/>
  <c r="BN887" i="7"/>
  <c r="BN888" i="7"/>
  <c r="BN889" i="7"/>
  <c r="BN890" i="7"/>
  <c r="BN891" i="7"/>
  <c r="BN892" i="7"/>
  <c r="BN893" i="7"/>
  <c r="BN894" i="7"/>
  <c r="BN895" i="7"/>
  <c r="BN896" i="7"/>
  <c r="BN897" i="7"/>
  <c r="BN898" i="7"/>
  <c r="BN899" i="7"/>
  <c r="BN900" i="7"/>
  <c r="BN901" i="7"/>
  <c r="BN902" i="7"/>
  <c r="BN903" i="7"/>
  <c r="BN904" i="7"/>
  <c r="BN905" i="7"/>
  <c r="BN906" i="7"/>
  <c r="BN907" i="7"/>
  <c r="BN908" i="7"/>
  <c r="BN909" i="7"/>
  <c r="BN910" i="7"/>
  <c r="BN911" i="7"/>
  <c r="BN912" i="7"/>
  <c r="BN913" i="7"/>
  <c r="BN914" i="7"/>
  <c r="BN915" i="7"/>
  <c r="BN916" i="7"/>
  <c r="BN917" i="7"/>
  <c r="BN918" i="7"/>
  <c r="BN919" i="7"/>
  <c r="BN920" i="7"/>
  <c r="BN921" i="7"/>
  <c r="BN922" i="7"/>
  <c r="BN923" i="7"/>
  <c r="BN924" i="7"/>
  <c r="BN925" i="7"/>
  <c r="BN926" i="7"/>
  <c r="BN927" i="7"/>
  <c r="BN928" i="7"/>
  <c r="BN929" i="7"/>
  <c r="BN930" i="7"/>
  <c r="BN931" i="7"/>
  <c r="BN932" i="7"/>
  <c r="BN933" i="7"/>
  <c r="BN934" i="7"/>
  <c r="BN935" i="7"/>
  <c r="BN936" i="7"/>
  <c r="BN937" i="7"/>
  <c r="BN938" i="7"/>
  <c r="BN939" i="7"/>
  <c r="BN940" i="7"/>
  <c r="BN941" i="7"/>
  <c r="BN942" i="7"/>
  <c r="BN943" i="7"/>
  <c r="BN944" i="7"/>
  <c r="BN945" i="7"/>
  <c r="BN946" i="7"/>
  <c r="BN947" i="7"/>
  <c r="BN948" i="7"/>
  <c r="BN949" i="7"/>
  <c r="BN950" i="7"/>
  <c r="BN951" i="7"/>
  <c r="BN952" i="7"/>
  <c r="BN953" i="7"/>
  <c r="BN954" i="7"/>
  <c r="BN955" i="7"/>
  <c r="BN956" i="7"/>
  <c r="BN957" i="7"/>
  <c r="BN958" i="7"/>
  <c r="BN959" i="7"/>
  <c r="BN960" i="7"/>
  <c r="BN961" i="7"/>
  <c r="BN962" i="7"/>
  <c r="BN963" i="7"/>
  <c r="BN964" i="7"/>
  <c r="BN965" i="7"/>
  <c r="BN966" i="7"/>
  <c r="BN967" i="7"/>
  <c r="BN968" i="7"/>
  <c r="BN969" i="7"/>
  <c r="BN970" i="7"/>
  <c r="BN971" i="7"/>
  <c r="BN972" i="7"/>
  <c r="BN973" i="7"/>
  <c r="BN974" i="7"/>
  <c r="BN975" i="7"/>
  <c r="BN976" i="7"/>
  <c r="BN977" i="7"/>
  <c r="BN978" i="7"/>
  <c r="BN979" i="7"/>
  <c r="BN980" i="7"/>
  <c r="BN981" i="7"/>
  <c r="BN982" i="7"/>
  <c r="BN983" i="7"/>
  <c r="BN984" i="7"/>
  <c r="BN985" i="7"/>
  <c r="BN986" i="7"/>
  <c r="BN987" i="7"/>
  <c r="BN988" i="7"/>
  <c r="BN989" i="7"/>
  <c r="BN990" i="7"/>
  <c r="BN991" i="7"/>
  <c r="BN992" i="7"/>
  <c r="BN993" i="7"/>
  <c r="BN994" i="7"/>
  <c r="BN995" i="7"/>
  <c r="BN996" i="7"/>
  <c r="BN997" i="7"/>
  <c r="BN998" i="7"/>
  <c r="BN999" i="7"/>
  <c r="BN1000" i="7"/>
  <c r="BN1001" i="7"/>
  <c r="BN1002" i="7"/>
  <c r="BN1003" i="7"/>
  <c r="BN1004" i="7"/>
  <c r="BN1005" i="7"/>
  <c r="BN1006" i="7"/>
  <c r="BN1007" i="7"/>
  <c r="BN1008" i="7"/>
  <c r="BN1009" i="7"/>
  <c r="BN1010" i="7"/>
  <c r="BN1011" i="7"/>
  <c r="BN1012" i="7"/>
  <c r="BN1013" i="7"/>
  <c r="BN1014" i="7"/>
  <c r="BN1015" i="7"/>
  <c r="BN1016" i="7"/>
  <c r="BN1017" i="7"/>
  <c r="BN1018" i="7"/>
  <c r="BN1019" i="7"/>
  <c r="BN1020" i="7"/>
  <c r="BN1021" i="7"/>
  <c r="BN1022" i="7"/>
  <c r="BN1023" i="7"/>
  <c r="BN1024" i="7"/>
  <c r="BN1025" i="7"/>
  <c r="BN1026" i="7"/>
  <c r="BN1027" i="7"/>
  <c r="BN1028" i="7"/>
  <c r="BN1029" i="7"/>
  <c r="BN1030" i="7"/>
  <c r="BN1031" i="7"/>
  <c r="BN1032" i="7"/>
  <c r="BN1033" i="7"/>
  <c r="BN1034" i="7"/>
  <c r="BN1035" i="7"/>
  <c r="BN1036" i="7"/>
  <c r="BN1037" i="7"/>
  <c r="BN1038" i="7"/>
  <c r="BN1039" i="7"/>
  <c r="BN1040" i="7"/>
  <c r="BN1041" i="7"/>
  <c r="BN1042" i="7"/>
  <c r="BN1043" i="7"/>
  <c r="BN1044" i="7"/>
  <c r="BN1045" i="7"/>
  <c r="BN1046" i="7"/>
  <c r="BN1047" i="7"/>
  <c r="BN1048" i="7"/>
  <c r="BN1049" i="7"/>
  <c r="BN1050" i="7"/>
  <c r="BN1051" i="7"/>
  <c r="BN1052" i="7"/>
  <c r="BN1053" i="7"/>
  <c r="BN1054" i="7"/>
  <c r="BN1055" i="7"/>
  <c r="BN1056" i="7"/>
  <c r="BN1057" i="7"/>
  <c r="BN1058" i="7"/>
  <c r="BN1059" i="7"/>
  <c r="BN1060" i="7"/>
  <c r="BN1061" i="7"/>
  <c r="BN1062" i="7"/>
  <c r="BN1063" i="7"/>
  <c r="BN1064" i="7"/>
  <c r="BN1065" i="7"/>
  <c r="BN1066" i="7"/>
  <c r="BN1067" i="7"/>
  <c r="BN1068" i="7"/>
  <c r="BN1069" i="7"/>
  <c r="BN1070" i="7"/>
  <c r="BN1071" i="7"/>
  <c r="BN1072" i="7"/>
  <c r="BN1073" i="7"/>
  <c r="BN1074" i="7"/>
  <c r="BN1075" i="7"/>
  <c r="BN1076" i="7"/>
  <c r="BN1077" i="7"/>
  <c r="BN1078" i="7"/>
  <c r="BN1079" i="7"/>
  <c r="BN1080" i="7"/>
  <c r="BN1081" i="7"/>
  <c r="BN1082" i="7"/>
  <c r="BN1083" i="7"/>
  <c r="BN1084" i="7"/>
  <c r="BN1085" i="7"/>
  <c r="BN1086" i="7"/>
  <c r="BN1087" i="7"/>
  <c r="BN1088" i="7"/>
  <c r="BN1089" i="7"/>
  <c r="BN1090" i="7"/>
  <c r="BN1091" i="7"/>
  <c r="BN1092" i="7"/>
  <c r="BN1093" i="7"/>
  <c r="BN1094" i="7"/>
  <c r="BN1095" i="7"/>
  <c r="BN1096" i="7"/>
  <c r="BN1097" i="7"/>
  <c r="BN1098" i="7"/>
  <c r="BN1099" i="7"/>
  <c r="BN1100" i="7"/>
  <c r="BN1101" i="7"/>
  <c r="BN1102" i="7"/>
  <c r="BN1103" i="7"/>
  <c r="BN1104" i="7"/>
  <c r="BN1105" i="7"/>
  <c r="BN1106" i="7"/>
  <c r="BN1107" i="7"/>
  <c r="BN1108" i="7"/>
  <c r="BN1109" i="7"/>
  <c r="BN1110" i="7"/>
  <c r="BN1111" i="7"/>
  <c r="BN1112" i="7"/>
  <c r="BN1113" i="7"/>
  <c r="BN1114" i="7"/>
  <c r="BN1115" i="7"/>
  <c r="BN1116" i="7"/>
  <c r="BN1117" i="7"/>
  <c r="BN1118" i="7"/>
  <c r="BN1119" i="7"/>
  <c r="BN1120" i="7"/>
  <c r="BN1121" i="7"/>
  <c r="BN1122" i="7"/>
  <c r="BN1123" i="7"/>
  <c r="BN1124" i="7"/>
  <c r="BN1125" i="7"/>
  <c r="BN1126" i="7"/>
  <c r="BN1127" i="7"/>
  <c r="BN1128" i="7"/>
  <c r="BN1129" i="7"/>
  <c r="BN1130" i="7"/>
  <c r="BN1131" i="7"/>
  <c r="BN1132" i="7"/>
  <c r="BN1133" i="7"/>
  <c r="BN1134" i="7"/>
  <c r="BN1135" i="7"/>
  <c r="BN1136" i="7"/>
  <c r="BN1137" i="7"/>
  <c r="BN1138" i="7"/>
  <c r="BN1139" i="7"/>
  <c r="BN1140" i="7"/>
  <c r="BN1141" i="7"/>
  <c r="BN1142" i="7"/>
  <c r="BN1143" i="7"/>
  <c r="BN1144" i="7"/>
  <c r="BN1145" i="7"/>
  <c r="BN1146" i="7"/>
  <c r="BN1147" i="7"/>
  <c r="BN1148" i="7"/>
  <c r="BN1149" i="7"/>
  <c r="BN1150" i="7"/>
  <c r="BN1151" i="7"/>
  <c r="BN1152" i="7"/>
  <c r="BN1153" i="7"/>
  <c r="BN1154" i="7"/>
  <c r="BN1155" i="7"/>
  <c r="BN1156" i="7"/>
  <c r="BN1157" i="7"/>
  <c r="BN1158" i="7"/>
  <c r="BN1159" i="7"/>
  <c r="BN1160" i="7"/>
  <c r="BN1161" i="7"/>
  <c r="BN1162" i="7"/>
  <c r="BN1163" i="7"/>
  <c r="BN1164" i="7"/>
  <c r="BN1165" i="7"/>
  <c r="BN1166" i="7"/>
  <c r="BN1167" i="7"/>
  <c r="BN1168" i="7"/>
  <c r="BN1169" i="7"/>
  <c r="BN1170" i="7"/>
  <c r="BN1171" i="7"/>
  <c r="BN1172" i="7"/>
  <c r="BN1173" i="7"/>
  <c r="BN1174" i="7"/>
  <c r="BN1175" i="7"/>
  <c r="BN1176" i="7"/>
  <c r="BN1177" i="7"/>
  <c r="BN1178" i="7"/>
  <c r="BN1179" i="7"/>
  <c r="BN1180" i="7"/>
  <c r="BN1181" i="7"/>
  <c r="BN1182" i="7"/>
  <c r="BN1183" i="7"/>
  <c r="BN1184" i="7"/>
  <c r="BN1185" i="7"/>
  <c r="BN1186" i="7"/>
  <c r="BN1187" i="7"/>
  <c r="BN1188" i="7"/>
  <c r="BN1189" i="7"/>
  <c r="BN1190" i="7"/>
  <c r="BN1191" i="7"/>
  <c r="BN1192" i="7"/>
  <c r="BN1193" i="7"/>
  <c r="BN1194" i="7"/>
  <c r="BN1195" i="7"/>
  <c r="BN1196" i="7"/>
  <c r="BN1197" i="7"/>
  <c r="BN1198" i="7"/>
  <c r="BN1199" i="7"/>
  <c r="BN1200" i="7"/>
  <c r="BN1201" i="7"/>
  <c r="BN1202" i="7"/>
  <c r="BN1203" i="7"/>
  <c r="BN1204" i="7"/>
  <c r="BN1205" i="7"/>
  <c r="BN1206" i="7"/>
  <c r="BN1207" i="7"/>
  <c r="BN1208" i="7"/>
  <c r="BN1209" i="7"/>
  <c r="BN1210" i="7"/>
  <c r="BN1211" i="7"/>
  <c r="BN1212" i="7"/>
  <c r="BN1213" i="7"/>
  <c r="BN1214" i="7"/>
  <c r="BN1215" i="7"/>
  <c r="BN1216" i="7"/>
  <c r="BN1217" i="7"/>
  <c r="BN1218" i="7"/>
  <c r="BN1219" i="7"/>
  <c r="BN1220" i="7"/>
  <c r="BN1221" i="7"/>
  <c r="BN1222" i="7"/>
  <c r="BN1223" i="7"/>
  <c r="BN1224" i="7"/>
  <c r="BN1225" i="7"/>
  <c r="BN1226" i="7"/>
  <c r="BN1227" i="7"/>
  <c r="BN1228" i="7"/>
  <c r="BN1229" i="7"/>
  <c r="BN1230" i="7"/>
  <c r="BN1231" i="7"/>
  <c r="BN1232" i="7"/>
  <c r="BN1233" i="7"/>
  <c r="BN1234" i="7"/>
  <c r="BN1235" i="7"/>
  <c r="BN1236" i="7"/>
  <c r="BN1237" i="7"/>
  <c r="BN1238" i="7"/>
  <c r="BN1239" i="7"/>
  <c r="BN1240" i="7"/>
  <c r="BN1241" i="7"/>
  <c r="BN1242" i="7"/>
  <c r="BN1243" i="7"/>
  <c r="BN1244" i="7"/>
  <c r="BN1245" i="7"/>
  <c r="BN1246" i="7"/>
  <c r="BN1247" i="7"/>
  <c r="BN1248" i="7"/>
  <c r="BN1249" i="7"/>
  <c r="BN1250" i="7"/>
  <c r="BN1251" i="7"/>
  <c r="BN1252" i="7"/>
  <c r="BN1253" i="7"/>
  <c r="BN1254" i="7"/>
  <c r="BN1255" i="7"/>
  <c r="BN1256" i="7"/>
  <c r="BN1257" i="7"/>
  <c r="BN1258" i="7"/>
  <c r="BN1259" i="7"/>
  <c r="BN1260" i="7"/>
  <c r="BN1261" i="7"/>
  <c r="BN1262" i="7"/>
  <c r="BN1263" i="7"/>
  <c r="BN1264" i="7"/>
  <c r="BN1265" i="7"/>
  <c r="BN1266" i="7"/>
  <c r="BN1267" i="7"/>
  <c r="BN1268" i="7"/>
  <c r="BN1269" i="7"/>
  <c r="BN1270" i="7"/>
  <c r="BN1271" i="7"/>
  <c r="BN1272" i="7"/>
  <c r="BN1273" i="7"/>
  <c r="BN1274" i="7"/>
  <c r="BN1275" i="7"/>
  <c r="BN1276" i="7"/>
  <c r="BN1277" i="7"/>
  <c r="BN1278" i="7"/>
  <c r="BN1279" i="7"/>
  <c r="BN1280" i="7"/>
  <c r="BN1281" i="7"/>
  <c r="BN1282" i="7"/>
  <c r="BN1283" i="7"/>
  <c r="BN1284" i="7"/>
  <c r="BN1285" i="7"/>
  <c r="BN1286" i="7"/>
  <c r="BN1287" i="7"/>
  <c r="BN1288" i="7"/>
  <c r="BN1289" i="7"/>
  <c r="BN1290" i="7"/>
  <c r="BN1291" i="7"/>
  <c r="BN1292" i="7"/>
  <c r="BN1293" i="7"/>
  <c r="BN1294" i="7"/>
  <c r="BN1295" i="7"/>
  <c r="BN1296" i="7"/>
  <c r="BN1297" i="7"/>
  <c r="BN1298" i="7"/>
  <c r="BN1299" i="7"/>
  <c r="BN1300" i="7"/>
  <c r="BN1301" i="7"/>
  <c r="BN1302" i="7"/>
  <c r="BN1303" i="7"/>
  <c r="BN1304" i="7"/>
  <c r="BN1305" i="7"/>
  <c r="BN1306" i="7"/>
  <c r="BN1307" i="7"/>
  <c r="BN1308" i="7"/>
  <c r="BN1309" i="7"/>
  <c r="BN1310" i="7"/>
  <c r="BN1311" i="7"/>
  <c r="BN1312" i="7"/>
  <c r="BN1313" i="7"/>
  <c r="BN1314" i="7"/>
  <c r="BN1315" i="7"/>
  <c r="BN1316" i="7"/>
  <c r="BN1317" i="7"/>
  <c r="BN1318" i="7"/>
  <c r="BN1319" i="7"/>
  <c r="BN1320" i="7"/>
  <c r="BN1321" i="7"/>
  <c r="BN1322" i="7"/>
  <c r="BN1323" i="7"/>
  <c r="BN1324" i="7"/>
  <c r="BN1325" i="7"/>
  <c r="BN1326" i="7"/>
  <c r="BN1327" i="7"/>
  <c r="BN1328" i="7"/>
  <c r="BN1329" i="7"/>
  <c r="BN1330" i="7"/>
  <c r="BN1331" i="7"/>
  <c r="BN1332" i="7"/>
  <c r="BN1333" i="7"/>
  <c r="BN1334" i="7"/>
  <c r="BN1335" i="7"/>
  <c r="BN1336" i="7"/>
  <c r="BN1337" i="7"/>
  <c r="BN1338" i="7"/>
  <c r="BN1339" i="7"/>
  <c r="BN1340" i="7"/>
  <c r="BN1341" i="7"/>
  <c r="BN1342" i="7"/>
  <c r="BN1343" i="7"/>
  <c r="BN1344" i="7"/>
  <c r="BN1345" i="7"/>
  <c r="BN1346" i="7"/>
  <c r="BN1347" i="7"/>
  <c r="BN1348" i="7"/>
  <c r="BN1349" i="7"/>
  <c r="BN1350" i="7"/>
  <c r="BN1351" i="7"/>
  <c r="BN1352" i="7"/>
  <c r="BN1353" i="7"/>
  <c r="BN1354" i="7"/>
  <c r="BN1355" i="7"/>
  <c r="BN1356" i="7"/>
  <c r="BN1357" i="7"/>
  <c r="BN1358" i="7"/>
  <c r="BN1359" i="7"/>
  <c r="BN1360" i="7"/>
  <c r="BN1361" i="7"/>
  <c r="BN1362" i="7"/>
  <c r="BN1363" i="7"/>
  <c r="BN1364" i="7"/>
  <c r="BN1365" i="7"/>
  <c r="BN1366" i="7"/>
  <c r="BN1367" i="7"/>
  <c r="BN1368" i="7"/>
  <c r="BN1369" i="7"/>
  <c r="BN1370" i="7"/>
  <c r="BN1371" i="7"/>
  <c r="BN1372" i="7"/>
  <c r="BN1373" i="7"/>
  <c r="BN1374" i="7"/>
  <c r="BN1375" i="7"/>
  <c r="BN1376" i="7"/>
  <c r="BN1377" i="7"/>
  <c r="BN1378" i="7"/>
  <c r="BN1379" i="7"/>
  <c r="BN1380" i="7"/>
  <c r="BN1381" i="7"/>
  <c r="BN1382" i="7"/>
  <c r="BN1383" i="7"/>
  <c r="BN1384" i="7"/>
  <c r="BN1385" i="7"/>
  <c r="BN1386" i="7"/>
  <c r="BN1387" i="7"/>
  <c r="BN1388" i="7"/>
  <c r="BN1389" i="7"/>
  <c r="BN1390" i="7"/>
  <c r="BN1391" i="7"/>
  <c r="BN1392" i="7"/>
  <c r="BN1393" i="7"/>
  <c r="BN1394" i="7"/>
  <c r="BN1395" i="7"/>
  <c r="BN1396" i="7"/>
  <c r="BN1397" i="7"/>
  <c r="BN1398" i="7"/>
  <c r="BN1399" i="7"/>
  <c r="BN1400" i="7"/>
  <c r="BN1401" i="7"/>
  <c r="BN1402" i="7"/>
  <c r="BN1403" i="7"/>
  <c r="BN1404" i="7"/>
  <c r="BN1405" i="7"/>
  <c r="BN1406" i="7"/>
  <c r="BN1407" i="7"/>
  <c r="BN1408" i="7"/>
  <c r="BN1409" i="7"/>
  <c r="BN1410" i="7"/>
  <c r="BN1411" i="7"/>
  <c r="BN1412" i="7"/>
  <c r="BN1413" i="7"/>
  <c r="BN1414" i="7"/>
  <c r="BN1415" i="7"/>
  <c r="BN1416" i="7"/>
  <c r="BN1417" i="7"/>
  <c r="BN1418" i="7"/>
  <c r="BN1419" i="7"/>
  <c r="BN1420" i="7"/>
  <c r="BN1421" i="7"/>
  <c r="BN1422" i="7"/>
  <c r="BN1423" i="7"/>
  <c r="BN1424" i="7"/>
  <c r="BN1425" i="7"/>
  <c r="BN1426" i="7"/>
  <c r="BN1427" i="7"/>
  <c r="BN1428" i="7"/>
  <c r="BN1429" i="7"/>
  <c r="BN1430" i="7"/>
  <c r="BN1431" i="7"/>
  <c r="BN1432" i="7"/>
  <c r="BN1433" i="7"/>
  <c r="BN1434" i="7"/>
  <c r="BN1435" i="7"/>
  <c r="BN1436" i="7"/>
  <c r="BN1437" i="7"/>
  <c r="BN1438" i="7"/>
  <c r="BN1439" i="7"/>
  <c r="BN1440" i="7"/>
  <c r="BN1441" i="7"/>
  <c r="BN1442" i="7"/>
  <c r="BN1443" i="7"/>
  <c r="BN1444" i="7"/>
  <c r="BN1445" i="7"/>
  <c r="BN1446" i="7"/>
  <c r="BN1447" i="7"/>
  <c r="BN1448" i="7"/>
  <c r="BN1449" i="7"/>
  <c r="BN1450" i="7"/>
  <c r="BN1451" i="7"/>
  <c r="BN1452" i="7"/>
  <c r="BN1453" i="7"/>
  <c r="BN1454" i="7"/>
  <c r="BN1455" i="7"/>
  <c r="BN1456" i="7"/>
  <c r="BN1457" i="7"/>
  <c r="BN1458" i="7"/>
  <c r="BN1459" i="7"/>
  <c r="BN1460" i="7"/>
  <c r="BN1461" i="7"/>
  <c r="BN1462" i="7"/>
  <c r="BN1463" i="7"/>
  <c r="BN1464" i="7"/>
  <c r="BN1465" i="7"/>
  <c r="BN1466" i="7"/>
  <c r="BN1467" i="7"/>
  <c r="BN1468" i="7"/>
  <c r="BN1469" i="7"/>
  <c r="BN1470" i="7"/>
  <c r="BN1471" i="7"/>
  <c r="BN1472" i="7"/>
  <c r="BN1473" i="7"/>
  <c r="BN1474" i="7"/>
  <c r="BN1475" i="7"/>
  <c r="BN1476" i="7"/>
  <c r="BN1477" i="7"/>
  <c r="BN1478" i="7"/>
  <c r="BN1479" i="7"/>
  <c r="BN1480" i="7"/>
  <c r="BN1481" i="7"/>
  <c r="BN1482" i="7"/>
  <c r="BN1483" i="7"/>
  <c r="BN1484" i="7"/>
  <c r="BN1485" i="7"/>
  <c r="BN1486" i="7"/>
  <c r="BN1487" i="7"/>
  <c r="BN1488" i="7"/>
  <c r="BN1489" i="7"/>
  <c r="BN1490" i="7"/>
  <c r="BN1491" i="7"/>
  <c r="BN1492" i="7"/>
  <c r="BN1493" i="7"/>
  <c r="BN1494" i="7"/>
  <c r="BN1495" i="7"/>
  <c r="BN1496" i="7"/>
  <c r="BN1497" i="7"/>
  <c r="BN1498" i="7"/>
  <c r="BN1499" i="7"/>
  <c r="BN1500" i="7"/>
  <c r="BN1501" i="7"/>
  <c r="BN1502" i="7"/>
  <c r="BN1503" i="7"/>
  <c r="BN1504" i="7"/>
  <c r="BN1505" i="7"/>
  <c r="BN1506" i="7"/>
  <c r="BN1507" i="7"/>
  <c r="BN1508" i="7"/>
  <c r="BN1509" i="7"/>
  <c r="BN1510" i="7"/>
  <c r="BN1511" i="7"/>
  <c r="BN1512" i="7"/>
  <c r="BN1513" i="7"/>
  <c r="BN1514" i="7"/>
  <c r="BN1515" i="7"/>
  <c r="BN1516" i="7"/>
  <c r="BN1517" i="7"/>
  <c r="BN1518" i="7"/>
  <c r="BN1519" i="7"/>
  <c r="BN1520" i="7"/>
  <c r="BN1521" i="7"/>
  <c r="BN1522" i="7"/>
  <c r="BN1523" i="7"/>
  <c r="BN1524" i="7"/>
  <c r="BN1525" i="7"/>
  <c r="BN1526" i="7"/>
  <c r="BN1527" i="7"/>
  <c r="BN1528" i="7"/>
  <c r="BN1529" i="7"/>
  <c r="BN1530" i="7"/>
  <c r="BN1531" i="7"/>
  <c r="BN1532" i="7"/>
  <c r="BN1533" i="7"/>
  <c r="BN1534" i="7"/>
  <c r="BN1535" i="7"/>
  <c r="BN1536" i="7"/>
  <c r="BN1537" i="7"/>
  <c r="BN1538" i="7"/>
  <c r="BN1539" i="7"/>
  <c r="BN1540" i="7"/>
  <c r="BN1541" i="7"/>
  <c r="BN1542" i="7"/>
  <c r="BN1543" i="7"/>
  <c r="BN1544" i="7"/>
  <c r="BN1545" i="7"/>
  <c r="BN1546" i="7"/>
  <c r="BN1547" i="7"/>
  <c r="BN1548" i="7"/>
  <c r="BN1549" i="7"/>
  <c r="BN1550" i="7"/>
  <c r="BN1551" i="7"/>
  <c r="BN1552" i="7"/>
  <c r="BN1553" i="7"/>
  <c r="BN1554" i="7"/>
  <c r="BN1555" i="7"/>
  <c r="BN1556" i="7"/>
  <c r="BN1557" i="7"/>
  <c r="BN1558" i="7"/>
  <c r="BN1559" i="7"/>
  <c r="BN1560" i="7"/>
  <c r="BN1561" i="7"/>
  <c r="BN1562" i="7"/>
  <c r="BN1563" i="7"/>
  <c r="BN1564" i="7"/>
  <c r="BN1565" i="7"/>
  <c r="BN1566" i="7"/>
  <c r="BN1567" i="7"/>
  <c r="BN1568" i="7"/>
  <c r="BN1569" i="7"/>
  <c r="BN1570" i="7"/>
  <c r="BN1571" i="7"/>
  <c r="BN1572" i="7"/>
  <c r="BN1573" i="7"/>
  <c r="BN1574" i="7"/>
  <c r="BN1575" i="7"/>
  <c r="BN1576" i="7"/>
  <c r="BN1577" i="7"/>
  <c r="BN1578" i="7"/>
  <c r="BN1579" i="7"/>
  <c r="BN1580" i="7"/>
  <c r="BN1581" i="7"/>
  <c r="BN1582" i="7"/>
  <c r="BN1583" i="7"/>
  <c r="BN1584" i="7"/>
  <c r="BN1585" i="7"/>
  <c r="BN1586" i="7"/>
  <c r="BN1587" i="7"/>
  <c r="BN1588" i="7"/>
  <c r="BN1589" i="7"/>
  <c r="BN1590" i="7"/>
  <c r="BN1591" i="7"/>
  <c r="BN1592" i="7"/>
  <c r="BN1593" i="7"/>
  <c r="BN1594" i="7"/>
  <c r="BN1595" i="7"/>
  <c r="BN1596" i="7"/>
  <c r="BN1597" i="7"/>
  <c r="BN1598" i="7"/>
  <c r="BN1599" i="7"/>
  <c r="BN1600" i="7"/>
  <c r="BN1601" i="7"/>
  <c r="BN1602" i="7"/>
  <c r="BN1603" i="7"/>
  <c r="BN1604" i="7"/>
  <c r="BN1605" i="7"/>
  <c r="BN1606" i="7"/>
  <c r="BN1607" i="7"/>
  <c r="BN1608" i="7"/>
  <c r="BN1609" i="7"/>
  <c r="BN1610" i="7"/>
  <c r="BN1611" i="7"/>
  <c r="BN1612" i="7"/>
  <c r="BN1613" i="7"/>
  <c r="BN1614" i="7"/>
  <c r="BN1615" i="7"/>
  <c r="BN1616" i="7"/>
  <c r="BN1617" i="7"/>
  <c r="BN1618" i="7"/>
  <c r="BN1619" i="7"/>
  <c r="BN1620" i="7"/>
  <c r="BN1621" i="7"/>
  <c r="BN1622" i="7"/>
  <c r="BN1623" i="7"/>
  <c r="BN1624" i="7"/>
  <c r="BN1625" i="7"/>
  <c r="BN1626" i="7"/>
  <c r="BN1627" i="7"/>
  <c r="BN1628" i="7"/>
  <c r="BN1629" i="7"/>
  <c r="BN1630" i="7"/>
  <c r="BN1631" i="7"/>
  <c r="BN1632" i="7"/>
  <c r="BN1633" i="7"/>
  <c r="BN1634" i="7"/>
  <c r="BN1635" i="7"/>
  <c r="BN1636" i="7"/>
  <c r="BN1637" i="7"/>
  <c r="BN1638" i="7"/>
  <c r="BN1639" i="7"/>
  <c r="BN1640" i="7"/>
  <c r="BN1641" i="7"/>
  <c r="BN1642" i="7"/>
  <c r="BN1643" i="7"/>
  <c r="BN1644" i="7"/>
  <c r="BN1645" i="7"/>
  <c r="BN1646" i="7"/>
  <c r="BN1647" i="7"/>
  <c r="BN1648" i="7"/>
  <c r="BN1649" i="7"/>
  <c r="BN1650" i="7"/>
  <c r="BN1651" i="7"/>
  <c r="BN1652" i="7"/>
  <c r="BN1653" i="7"/>
  <c r="BN1654" i="7"/>
  <c r="BN1655" i="7"/>
  <c r="BN1656" i="7"/>
  <c r="BN1657" i="7"/>
  <c r="BN1658" i="7"/>
  <c r="BN1659" i="7"/>
  <c r="BN1660" i="7"/>
  <c r="BN1661" i="7"/>
  <c r="BN1662" i="7"/>
  <c r="BN1663" i="7"/>
  <c r="BN1664" i="7"/>
  <c r="BN1665" i="7"/>
  <c r="BN1666" i="7"/>
  <c r="BN1667" i="7"/>
  <c r="BN1668" i="7"/>
  <c r="BN1669" i="7"/>
  <c r="BN1670" i="7"/>
  <c r="BN1671" i="7"/>
  <c r="BN1672" i="7"/>
  <c r="BN1673" i="7"/>
  <c r="BN1674" i="7"/>
  <c r="BN1675" i="7"/>
  <c r="BN1676" i="7"/>
  <c r="BN1677" i="7"/>
  <c r="BN1678" i="7"/>
  <c r="BN1679" i="7"/>
  <c r="BN1680" i="7"/>
  <c r="BN1681" i="7"/>
  <c r="BN1682" i="7"/>
  <c r="BN1683" i="7"/>
  <c r="BN1684" i="7"/>
  <c r="BN1685" i="7"/>
  <c r="BN1686" i="7"/>
  <c r="BN1687" i="7"/>
  <c r="BN1688" i="7"/>
  <c r="BN1689" i="7"/>
  <c r="BN1690" i="7"/>
  <c r="BN1691" i="7"/>
  <c r="BN1692" i="7"/>
  <c r="BN1693" i="7"/>
  <c r="BN1694" i="7"/>
  <c r="BN1695" i="7"/>
  <c r="BN1696" i="7"/>
  <c r="BN1697" i="7"/>
  <c r="BN1698" i="7"/>
  <c r="BN1699" i="7"/>
  <c r="BN1700" i="7"/>
  <c r="BN1701" i="7"/>
  <c r="BN1702" i="7"/>
  <c r="BN1703" i="7"/>
  <c r="BN1704" i="7"/>
  <c r="BN1705" i="7"/>
  <c r="BN1706" i="7"/>
  <c r="BN1707" i="7"/>
  <c r="BN1708" i="7"/>
  <c r="BN1709" i="7"/>
  <c r="BN1710" i="7"/>
  <c r="BN1711" i="7"/>
  <c r="BN1712" i="7"/>
  <c r="BN1713" i="7"/>
  <c r="BN1714" i="7"/>
  <c r="BN1715" i="7"/>
  <c r="BN1716" i="7"/>
  <c r="BN1717" i="7"/>
  <c r="BN1718" i="7"/>
  <c r="BN1719" i="7"/>
  <c r="BN1720" i="7"/>
  <c r="BN1721" i="7"/>
  <c r="BN1722" i="7"/>
  <c r="BN1723" i="7"/>
  <c r="BN1724" i="7"/>
  <c r="BN1725" i="7"/>
  <c r="BN1726" i="7"/>
  <c r="BN1727" i="7"/>
  <c r="BN1728" i="7"/>
  <c r="BN1729" i="7"/>
  <c r="BN1730" i="7"/>
  <c r="BN1731" i="7"/>
  <c r="BN1732" i="7"/>
  <c r="BN1733" i="7"/>
  <c r="BN1734" i="7"/>
  <c r="BN1735" i="7"/>
  <c r="BN1736" i="7"/>
  <c r="BN1737" i="7"/>
  <c r="BN1738" i="7"/>
  <c r="BN1739" i="7"/>
  <c r="BN1740" i="7"/>
  <c r="BN1741" i="7"/>
  <c r="BN1742" i="7"/>
  <c r="BN1743" i="7"/>
  <c r="BN1744" i="7"/>
  <c r="BN1745" i="7"/>
  <c r="BN1746" i="7"/>
  <c r="BN1747" i="7"/>
  <c r="BN1748" i="7"/>
  <c r="BN1749" i="7"/>
  <c r="BN1750" i="7"/>
  <c r="BN1751" i="7"/>
  <c r="BN1752" i="7"/>
  <c r="BN1753" i="7"/>
  <c r="BN1754" i="7"/>
  <c r="BN1755" i="7"/>
  <c r="BN1756" i="7"/>
  <c r="BN1757" i="7"/>
  <c r="BN1758" i="7"/>
  <c r="BN1759" i="7"/>
  <c r="BN1760" i="7"/>
  <c r="BN1761" i="7"/>
  <c r="BN1762" i="7"/>
  <c r="BN1763" i="7"/>
  <c r="BN1764" i="7"/>
  <c r="BN1765" i="7"/>
  <c r="BN1766" i="7"/>
  <c r="BN1767" i="7"/>
  <c r="BN1768" i="7"/>
  <c r="BN1769" i="7"/>
  <c r="BN1770" i="7"/>
  <c r="BN1771" i="7"/>
  <c r="BN1772" i="7"/>
  <c r="BN1773" i="7"/>
  <c r="BN1774" i="7"/>
  <c r="BN1775" i="7"/>
  <c r="BN1776" i="7"/>
  <c r="BN1777" i="7"/>
  <c r="BN1778" i="7"/>
  <c r="BN1779" i="7"/>
  <c r="BN1780" i="7"/>
  <c r="BN1781" i="7"/>
  <c r="BN1782" i="7"/>
  <c r="BN1783" i="7"/>
  <c r="BN1784" i="7"/>
  <c r="BN1785" i="7"/>
  <c r="BN1786" i="7"/>
  <c r="BN1787" i="7"/>
  <c r="BN1788" i="7"/>
  <c r="BN1789" i="7"/>
  <c r="BN1790" i="7"/>
  <c r="BN1791" i="7"/>
  <c r="BN1792" i="7"/>
  <c r="BN1793" i="7"/>
  <c r="BN1794" i="7"/>
  <c r="BN1795" i="7"/>
  <c r="BN1796" i="7"/>
  <c r="BN1797" i="7"/>
  <c r="BN1798" i="7"/>
  <c r="BN1799" i="7"/>
  <c r="BN1800" i="7"/>
  <c r="BN1801" i="7"/>
  <c r="BN1802" i="7"/>
  <c r="BN1803" i="7"/>
  <c r="BN1804" i="7"/>
  <c r="BN1805" i="7"/>
  <c r="BN1806" i="7"/>
  <c r="BN1807" i="7"/>
  <c r="BN1808" i="7"/>
  <c r="BN1809" i="7"/>
  <c r="BN1810" i="7"/>
  <c r="BN1811" i="7"/>
  <c r="BN1812" i="7"/>
  <c r="BN1813" i="7"/>
  <c r="BN1814" i="7"/>
  <c r="BN1815" i="7"/>
  <c r="BN1816" i="7"/>
  <c r="BN1817" i="7"/>
  <c r="BN1818" i="7"/>
  <c r="BN1819" i="7"/>
  <c r="BN1820" i="7"/>
  <c r="BN1821" i="7"/>
  <c r="BN1822" i="7"/>
  <c r="BN1823" i="7"/>
  <c r="BN1824" i="7"/>
  <c r="BN1825" i="7"/>
  <c r="BN1826" i="7"/>
  <c r="BN1827" i="7"/>
  <c r="BN1828" i="7"/>
  <c r="BN1829" i="7"/>
  <c r="BN1830" i="7"/>
  <c r="BN1831" i="7"/>
  <c r="BN1832" i="7"/>
  <c r="BN1833" i="7"/>
  <c r="BN1834" i="7"/>
  <c r="BN1835" i="7"/>
  <c r="BN1836" i="7"/>
  <c r="BN1837" i="7"/>
  <c r="BN1838" i="7"/>
  <c r="BN1839" i="7"/>
  <c r="BN1840" i="7"/>
  <c r="BN1841" i="7"/>
  <c r="BN1842" i="7"/>
  <c r="BN1843" i="7"/>
  <c r="BN1844" i="7"/>
  <c r="BN1845" i="7"/>
  <c r="BN1846" i="7"/>
  <c r="BN1847" i="7"/>
  <c r="BN1848" i="7"/>
  <c r="BN1849" i="7"/>
  <c r="BN1850" i="7"/>
  <c r="BN1851" i="7"/>
  <c r="BN1852" i="7"/>
  <c r="BN1853" i="7"/>
  <c r="BN1854" i="7"/>
  <c r="BN1855" i="7"/>
  <c r="BN1856" i="7"/>
  <c r="BN1857" i="7"/>
  <c r="BN1858" i="7"/>
  <c r="BN1859" i="7"/>
  <c r="BN1860" i="7"/>
  <c r="BN1861" i="7"/>
  <c r="BN1862" i="7"/>
  <c r="BN1863" i="7"/>
  <c r="BN1864" i="7"/>
  <c r="BN1865" i="7"/>
  <c r="BN1866" i="7"/>
  <c r="BN1867" i="7"/>
  <c r="BN1868" i="7"/>
  <c r="BN1869" i="7"/>
  <c r="BN1870" i="7"/>
  <c r="BN1871" i="7"/>
  <c r="BN1872" i="7"/>
  <c r="BN1873" i="7"/>
  <c r="BN1874" i="7"/>
  <c r="BN1875" i="7"/>
  <c r="BN1876" i="7"/>
  <c r="BN1877" i="7"/>
  <c r="BN1878" i="7"/>
  <c r="BN1879" i="7"/>
  <c r="BN1880" i="7"/>
  <c r="BN1881" i="7"/>
  <c r="BN1882" i="7"/>
  <c r="BN1883" i="7"/>
  <c r="BN1884" i="7"/>
  <c r="BN1885" i="7"/>
  <c r="BN1886" i="7"/>
  <c r="BN1887" i="7"/>
  <c r="BN1888" i="7"/>
  <c r="BN1889" i="7"/>
  <c r="BN1890" i="7"/>
  <c r="BN1891" i="7"/>
  <c r="BN1892" i="7"/>
  <c r="BN1893" i="7"/>
  <c r="BN1894" i="7"/>
  <c r="BN1895" i="7"/>
  <c r="BN1896" i="7"/>
  <c r="BN1897" i="7"/>
  <c r="BN1898" i="7"/>
  <c r="BN1899" i="7"/>
  <c r="BN1900" i="7"/>
  <c r="BN1901" i="7"/>
  <c r="BN1902" i="7"/>
  <c r="BN1903" i="7"/>
  <c r="BN1904" i="7"/>
  <c r="BN1905" i="7"/>
  <c r="BN1906" i="7"/>
  <c r="BN1907" i="7"/>
  <c r="BN1908" i="7"/>
  <c r="BN1909" i="7"/>
  <c r="BN1910" i="7"/>
  <c r="BN1911" i="7"/>
  <c r="BN1912" i="7"/>
  <c r="BN1913" i="7"/>
  <c r="BN1914" i="7"/>
  <c r="BN1915" i="7"/>
  <c r="BN1916" i="7"/>
  <c r="BN1917" i="7"/>
  <c r="BN1918" i="7"/>
  <c r="BN1919" i="7"/>
  <c r="BN1920" i="7"/>
  <c r="BN1921" i="7"/>
  <c r="BN1922" i="7"/>
  <c r="BN1923" i="7"/>
  <c r="BN1924" i="7"/>
  <c r="BN1925" i="7"/>
  <c r="BN1926" i="7"/>
  <c r="BN1927" i="7"/>
  <c r="BN1928" i="7"/>
  <c r="BN1929" i="7"/>
  <c r="BN1930" i="7"/>
  <c r="BN1931" i="7"/>
  <c r="BN1932" i="7"/>
  <c r="BN1933" i="7"/>
  <c r="BN1934" i="7"/>
  <c r="BN1935" i="7"/>
  <c r="BN1936" i="7"/>
  <c r="BN1937" i="7"/>
  <c r="BN1938" i="7"/>
  <c r="BN1939" i="7"/>
  <c r="BN1940" i="7"/>
  <c r="BN1941" i="7"/>
  <c r="BN1942" i="7"/>
  <c r="BN1943" i="7"/>
  <c r="BN1944" i="7"/>
  <c r="BN1945" i="7"/>
  <c r="BN1946" i="7"/>
  <c r="BN1947" i="7"/>
  <c r="BN1948" i="7"/>
  <c r="BN1949" i="7"/>
  <c r="BN1950" i="7"/>
  <c r="BN1951" i="7"/>
  <c r="BN1952" i="7"/>
  <c r="BN1953" i="7"/>
  <c r="BN1954" i="7"/>
  <c r="BN1955" i="7"/>
  <c r="BN1956" i="7"/>
  <c r="BN1957" i="7"/>
  <c r="BN1958" i="7"/>
  <c r="BN1959" i="7"/>
  <c r="BN1960" i="7"/>
  <c r="BN1961" i="7"/>
  <c r="BN1962" i="7"/>
  <c r="BN1963" i="7"/>
  <c r="BN1964" i="7"/>
  <c r="BN1965" i="7"/>
  <c r="BN1966" i="7"/>
  <c r="BN1967" i="7"/>
  <c r="BN1968" i="7"/>
  <c r="BN1969" i="7"/>
  <c r="BN1970" i="7"/>
  <c r="BN1971" i="7"/>
  <c r="BN1972" i="7"/>
  <c r="BN1973" i="7"/>
  <c r="BN1974" i="7"/>
  <c r="BN1975" i="7"/>
  <c r="BN1976" i="7"/>
  <c r="BN1977" i="7"/>
  <c r="BN1978" i="7"/>
  <c r="BN1979" i="7"/>
  <c r="BN1980" i="7"/>
  <c r="BN1981" i="7"/>
  <c r="BN1982" i="7"/>
  <c r="BN1983" i="7"/>
  <c r="BN1984" i="7"/>
  <c r="BN1985" i="7"/>
  <c r="BN1986" i="7"/>
  <c r="BN1987" i="7"/>
  <c r="BN1988" i="7"/>
  <c r="BN1989" i="7"/>
  <c r="BN1990" i="7"/>
  <c r="BN1991" i="7"/>
  <c r="BN1992" i="7"/>
  <c r="BN1993" i="7"/>
  <c r="BN1994" i="7"/>
  <c r="BN1995" i="7"/>
  <c r="BN1996" i="7"/>
  <c r="BN1997" i="7"/>
  <c r="BN1998" i="7"/>
  <c r="BN1999" i="7"/>
  <c r="BN2000" i="7"/>
  <c r="BM36" i="7"/>
  <c r="BM37" i="7"/>
  <c r="BM38" i="7"/>
  <c r="BM39" i="7"/>
  <c r="BM40" i="7"/>
  <c r="BM41" i="7"/>
  <c r="BM42" i="7"/>
  <c r="BM43" i="7"/>
  <c r="BM44" i="7"/>
  <c r="BM45" i="7"/>
  <c r="BM46" i="7"/>
  <c r="BM47" i="7"/>
  <c r="BM48" i="7"/>
  <c r="BM49" i="7"/>
  <c r="BM50" i="7"/>
  <c r="BM51" i="7"/>
  <c r="BM52" i="7"/>
  <c r="BM53" i="7"/>
  <c r="BM54" i="7"/>
  <c r="BM55" i="7"/>
  <c r="BM56" i="7"/>
  <c r="BM57" i="7"/>
  <c r="BM58" i="7"/>
  <c r="BM59" i="7"/>
  <c r="BM60" i="7"/>
  <c r="BM61" i="7"/>
  <c r="BM62" i="7"/>
  <c r="BM63" i="7"/>
  <c r="BM64" i="7"/>
  <c r="BM65" i="7"/>
  <c r="BM66" i="7"/>
  <c r="BM67" i="7"/>
  <c r="BM68" i="7"/>
  <c r="BM69" i="7"/>
  <c r="BM70" i="7"/>
  <c r="BM71" i="7"/>
  <c r="BM72" i="7"/>
  <c r="BM73" i="7"/>
  <c r="BM74" i="7"/>
  <c r="BM75" i="7"/>
  <c r="BM76" i="7"/>
  <c r="BM77" i="7"/>
  <c r="BM78" i="7"/>
  <c r="BM79" i="7"/>
  <c r="BM80" i="7"/>
  <c r="BM81" i="7"/>
  <c r="BM82" i="7"/>
  <c r="BM83" i="7"/>
  <c r="BM84" i="7"/>
  <c r="BM85" i="7"/>
  <c r="BM86" i="7"/>
  <c r="BM87" i="7"/>
  <c r="BM88" i="7"/>
  <c r="BM89" i="7"/>
  <c r="BM90" i="7"/>
  <c r="BM91" i="7"/>
  <c r="BM92" i="7"/>
  <c r="BM93" i="7"/>
  <c r="BM94" i="7"/>
  <c r="BM95" i="7"/>
  <c r="BM96" i="7"/>
  <c r="BM97" i="7"/>
  <c r="BM98" i="7"/>
  <c r="BM99" i="7"/>
  <c r="BM100" i="7"/>
  <c r="BM101" i="7"/>
  <c r="BM102" i="7"/>
  <c r="BM103" i="7"/>
  <c r="BM104" i="7"/>
  <c r="BM105" i="7"/>
  <c r="BM106" i="7"/>
  <c r="BM107" i="7"/>
  <c r="BM108" i="7"/>
  <c r="BM109" i="7"/>
  <c r="BM110" i="7"/>
  <c r="BM111" i="7"/>
  <c r="BM112" i="7"/>
  <c r="BM113" i="7"/>
  <c r="BM114" i="7"/>
  <c r="BM115" i="7"/>
  <c r="BM116" i="7"/>
  <c r="BM117" i="7"/>
  <c r="BM118" i="7"/>
  <c r="BM119" i="7"/>
  <c r="BM120" i="7"/>
  <c r="BM121" i="7"/>
  <c r="BM122" i="7"/>
  <c r="BM123" i="7"/>
  <c r="BM124" i="7"/>
  <c r="BM125" i="7"/>
  <c r="BM126" i="7"/>
  <c r="BM127" i="7"/>
  <c r="BM128" i="7"/>
  <c r="BM129" i="7"/>
  <c r="BM130" i="7"/>
  <c r="BM131" i="7"/>
  <c r="BM132" i="7"/>
  <c r="BM133" i="7"/>
  <c r="BM134" i="7"/>
  <c r="BM135" i="7"/>
  <c r="BM136" i="7"/>
  <c r="BM137" i="7"/>
  <c r="BM138" i="7"/>
  <c r="BM139" i="7"/>
  <c r="BM140" i="7"/>
  <c r="BM141" i="7"/>
  <c r="BM142" i="7"/>
  <c r="BM143" i="7"/>
  <c r="BM144" i="7"/>
  <c r="BM145" i="7"/>
  <c r="BM146" i="7"/>
  <c r="BM147" i="7"/>
  <c r="BM148" i="7"/>
  <c r="BM149" i="7"/>
  <c r="BM150" i="7"/>
  <c r="BM151" i="7"/>
  <c r="BM152" i="7"/>
  <c r="BM153" i="7"/>
  <c r="BM154" i="7"/>
  <c r="BM155" i="7"/>
  <c r="BM156" i="7"/>
  <c r="BM157" i="7"/>
  <c r="BM158" i="7"/>
  <c r="BM159" i="7"/>
  <c r="BM160" i="7"/>
  <c r="BM161" i="7"/>
  <c r="BM162" i="7"/>
  <c r="BM163" i="7"/>
  <c r="BM164" i="7"/>
  <c r="BM165" i="7"/>
  <c r="BM166" i="7"/>
  <c r="BM167" i="7"/>
  <c r="BM168" i="7"/>
  <c r="BM169" i="7"/>
  <c r="BM170" i="7"/>
  <c r="BM171" i="7"/>
  <c r="BM172" i="7"/>
  <c r="BM173" i="7"/>
  <c r="BM174" i="7"/>
  <c r="BM175" i="7"/>
  <c r="BM176" i="7"/>
  <c r="BM177" i="7"/>
  <c r="BM178" i="7"/>
  <c r="BM179" i="7"/>
  <c r="BM180" i="7"/>
  <c r="BM181" i="7"/>
  <c r="BM182" i="7"/>
  <c r="BM183" i="7"/>
  <c r="BM184" i="7"/>
  <c r="BM185" i="7"/>
  <c r="BM186" i="7"/>
  <c r="BM187" i="7"/>
  <c r="BM188" i="7"/>
  <c r="BM189" i="7"/>
  <c r="BM190" i="7"/>
  <c r="BM191" i="7"/>
  <c r="BM192" i="7"/>
  <c r="BM193" i="7"/>
  <c r="BM194" i="7"/>
  <c r="BM195" i="7"/>
  <c r="BM196" i="7"/>
  <c r="BM197" i="7"/>
  <c r="BM198" i="7"/>
  <c r="BM199" i="7"/>
  <c r="BM200" i="7"/>
  <c r="BM201" i="7"/>
  <c r="BM202" i="7"/>
  <c r="BM203" i="7"/>
  <c r="BM204" i="7"/>
  <c r="BM205" i="7"/>
  <c r="BM206" i="7"/>
  <c r="BM207" i="7"/>
  <c r="BM208" i="7"/>
  <c r="BM209" i="7"/>
  <c r="BM210" i="7"/>
  <c r="BM211" i="7"/>
  <c r="BM212" i="7"/>
  <c r="BM213" i="7"/>
  <c r="BM214" i="7"/>
  <c r="BM215" i="7"/>
  <c r="BM216" i="7"/>
  <c r="BM217" i="7"/>
  <c r="BM218" i="7"/>
  <c r="BM219" i="7"/>
  <c r="BM220" i="7"/>
  <c r="BM221" i="7"/>
  <c r="BM222" i="7"/>
  <c r="BM223" i="7"/>
  <c r="BM224" i="7"/>
  <c r="BM225" i="7"/>
  <c r="BM226" i="7"/>
  <c r="BM227" i="7"/>
  <c r="BM228" i="7"/>
  <c r="BM229" i="7"/>
  <c r="BM230" i="7"/>
  <c r="BM231" i="7"/>
  <c r="BM232" i="7"/>
  <c r="BM233" i="7"/>
  <c r="BM234" i="7"/>
  <c r="BM235" i="7"/>
  <c r="BM236" i="7"/>
  <c r="BM237" i="7"/>
  <c r="BM238" i="7"/>
  <c r="BM239" i="7"/>
  <c r="BM240" i="7"/>
  <c r="BM241" i="7"/>
  <c r="BM242" i="7"/>
  <c r="BM243" i="7"/>
  <c r="BM244" i="7"/>
  <c r="BM245" i="7"/>
  <c r="BM246" i="7"/>
  <c r="BM247" i="7"/>
  <c r="BM248" i="7"/>
  <c r="BM249" i="7"/>
  <c r="BM250" i="7"/>
  <c r="BM251" i="7"/>
  <c r="BM252" i="7"/>
  <c r="BM253" i="7"/>
  <c r="BM254" i="7"/>
  <c r="BM255" i="7"/>
  <c r="BM256" i="7"/>
  <c r="BM257" i="7"/>
  <c r="BM258" i="7"/>
  <c r="BM259" i="7"/>
  <c r="BM260" i="7"/>
  <c r="BM261" i="7"/>
  <c r="BM262" i="7"/>
  <c r="BM263" i="7"/>
  <c r="BM264" i="7"/>
  <c r="BM265" i="7"/>
  <c r="BM266" i="7"/>
  <c r="BM267" i="7"/>
  <c r="BM268" i="7"/>
  <c r="BM269" i="7"/>
  <c r="BM270" i="7"/>
  <c r="BM271" i="7"/>
  <c r="BM272" i="7"/>
  <c r="BM273" i="7"/>
  <c r="BM274" i="7"/>
  <c r="BM275" i="7"/>
  <c r="BM276" i="7"/>
  <c r="BM277" i="7"/>
  <c r="BM278" i="7"/>
  <c r="BM279" i="7"/>
  <c r="BM280" i="7"/>
  <c r="BM281" i="7"/>
  <c r="BM282" i="7"/>
  <c r="BM283" i="7"/>
  <c r="BM284" i="7"/>
  <c r="BM285" i="7"/>
  <c r="BM286" i="7"/>
  <c r="BM287" i="7"/>
  <c r="BM288" i="7"/>
  <c r="BM289" i="7"/>
  <c r="BM290" i="7"/>
  <c r="BM291" i="7"/>
  <c r="BM292" i="7"/>
  <c r="BM293" i="7"/>
  <c r="BM294" i="7"/>
  <c r="BM295" i="7"/>
  <c r="BM296" i="7"/>
  <c r="BM297" i="7"/>
  <c r="BM298" i="7"/>
  <c r="BM299" i="7"/>
  <c r="BM300" i="7"/>
  <c r="BM301" i="7"/>
  <c r="BM302" i="7"/>
  <c r="BM303" i="7"/>
  <c r="BM304" i="7"/>
  <c r="BM305" i="7"/>
  <c r="BM306" i="7"/>
  <c r="BM307" i="7"/>
  <c r="BM308" i="7"/>
  <c r="BM309" i="7"/>
  <c r="BM310" i="7"/>
  <c r="BM311" i="7"/>
  <c r="BM312" i="7"/>
  <c r="BM313" i="7"/>
  <c r="BM314" i="7"/>
  <c r="BM315" i="7"/>
  <c r="BM316" i="7"/>
  <c r="BM317" i="7"/>
  <c r="BM318" i="7"/>
  <c r="BM319" i="7"/>
  <c r="BM320" i="7"/>
  <c r="BM321" i="7"/>
  <c r="BM322" i="7"/>
  <c r="BM323" i="7"/>
  <c r="BM324" i="7"/>
  <c r="BM325" i="7"/>
  <c r="BM326" i="7"/>
  <c r="BM327" i="7"/>
  <c r="BM328" i="7"/>
  <c r="BM329" i="7"/>
  <c r="BM330" i="7"/>
  <c r="BM331" i="7"/>
  <c r="BM332" i="7"/>
  <c r="BM333" i="7"/>
  <c r="BM334" i="7"/>
  <c r="BM335" i="7"/>
  <c r="BM336" i="7"/>
  <c r="BM337" i="7"/>
  <c r="BM338" i="7"/>
  <c r="BM339" i="7"/>
  <c r="BM340" i="7"/>
  <c r="BM341" i="7"/>
  <c r="BM342" i="7"/>
  <c r="BM343" i="7"/>
  <c r="BM344" i="7"/>
  <c r="BM345" i="7"/>
  <c r="BM346" i="7"/>
  <c r="BM347" i="7"/>
  <c r="BM348" i="7"/>
  <c r="BM349" i="7"/>
  <c r="BM350" i="7"/>
  <c r="BM351" i="7"/>
  <c r="BM352" i="7"/>
  <c r="BM353" i="7"/>
  <c r="BM354" i="7"/>
  <c r="BM355" i="7"/>
  <c r="BM356" i="7"/>
  <c r="BM357" i="7"/>
  <c r="BM358" i="7"/>
  <c r="BM359" i="7"/>
  <c r="BM360" i="7"/>
  <c r="BM361" i="7"/>
  <c r="BM362" i="7"/>
  <c r="BM363" i="7"/>
  <c r="BM364" i="7"/>
  <c r="BM365" i="7"/>
  <c r="BM366" i="7"/>
  <c r="BM367" i="7"/>
  <c r="BM368" i="7"/>
  <c r="BM369" i="7"/>
  <c r="BM370" i="7"/>
  <c r="BM371" i="7"/>
  <c r="BM372" i="7"/>
  <c r="BM373" i="7"/>
  <c r="BM374" i="7"/>
  <c r="BM375" i="7"/>
  <c r="BM376" i="7"/>
  <c r="BM377" i="7"/>
  <c r="BM378" i="7"/>
  <c r="BM379" i="7"/>
  <c r="BM380" i="7"/>
  <c r="BM381" i="7"/>
  <c r="BM382" i="7"/>
  <c r="BM383" i="7"/>
  <c r="BM384" i="7"/>
  <c r="BM385" i="7"/>
  <c r="BM386" i="7"/>
  <c r="BM387" i="7"/>
  <c r="BM388" i="7"/>
  <c r="BM389" i="7"/>
  <c r="BM390" i="7"/>
  <c r="BM391" i="7"/>
  <c r="BM392" i="7"/>
  <c r="BM393" i="7"/>
  <c r="BM394" i="7"/>
  <c r="BM395" i="7"/>
  <c r="BM396" i="7"/>
  <c r="BM397" i="7"/>
  <c r="BM398" i="7"/>
  <c r="BM399" i="7"/>
  <c r="BM400" i="7"/>
  <c r="BM401" i="7"/>
  <c r="BM402" i="7"/>
  <c r="BM403" i="7"/>
  <c r="BM404" i="7"/>
  <c r="BM405" i="7"/>
  <c r="BM406" i="7"/>
  <c r="BM407" i="7"/>
  <c r="BM408" i="7"/>
  <c r="BM409" i="7"/>
  <c r="BM410" i="7"/>
  <c r="BM411" i="7"/>
  <c r="BM412" i="7"/>
  <c r="BM413" i="7"/>
  <c r="BM414" i="7"/>
  <c r="BM415" i="7"/>
  <c r="BM416" i="7"/>
  <c r="BM417" i="7"/>
  <c r="BM418" i="7"/>
  <c r="BM419" i="7"/>
  <c r="BM420" i="7"/>
  <c r="BM421" i="7"/>
  <c r="BM422" i="7"/>
  <c r="BM423" i="7"/>
  <c r="BM424" i="7"/>
  <c r="BM425" i="7"/>
  <c r="BM426" i="7"/>
  <c r="BM427" i="7"/>
  <c r="BM428" i="7"/>
  <c r="BM429" i="7"/>
  <c r="BM430" i="7"/>
  <c r="BM431" i="7"/>
  <c r="BM432" i="7"/>
  <c r="BM433" i="7"/>
  <c r="BM434" i="7"/>
  <c r="BM435" i="7"/>
  <c r="BM436" i="7"/>
  <c r="BM437" i="7"/>
  <c r="BM438" i="7"/>
  <c r="BM439" i="7"/>
  <c r="BM440" i="7"/>
  <c r="BM441" i="7"/>
  <c r="BM442" i="7"/>
  <c r="BM443" i="7"/>
  <c r="BM444" i="7"/>
  <c r="BM445" i="7"/>
  <c r="BM446" i="7"/>
  <c r="BM447" i="7"/>
  <c r="BM448" i="7"/>
  <c r="BM449" i="7"/>
  <c r="BM450" i="7"/>
  <c r="BM451" i="7"/>
  <c r="BM452" i="7"/>
  <c r="BM453" i="7"/>
  <c r="BM454" i="7"/>
  <c r="BM455" i="7"/>
  <c r="BM456" i="7"/>
  <c r="BM457" i="7"/>
  <c r="BM458" i="7"/>
  <c r="BM459" i="7"/>
  <c r="BM460" i="7"/>
  <c r="BM461" i="7"/>
  <c r="BM462" i="7"/>
  <c r="BM463" i="7"/>
  <c r="BM464" i="7"/>
  <c r="BM465" i="7"/>
  <c r="BM466" i="7"/>
  <c r="BM467" i="7"/>
  <c r="BM468" i="7"/>
  <c r="BM469" i="7"/>
  <c r="BM470" i="7"/>
  <c r="BM471" i="7"/>
  <c r="BM472" i="7"/>
  <c r="BM473" i="7"/>
  <c r="BM474" i="7"/>
  <c r="BM475" i="7"/>
  <c r="BM476" i="7"/>
  <c r="BM477" i="7"/>
  <c r="BM478" i="7"/>
  <c r="BM479" i="7"/>
  <c r="BM480" i="7"/>
  <c r="BM481" i="7"/>
  <c r="BM482" i="7"/>
  <c r="BM483" i="7"/>
  <c r="BM484" i="7"/>
  <c r="BM485" i="7"/>
  <c r="BM486" i="7"/>
  <c r="BM487" i="7"/>
  <c r="BM488" i="7"/>
  <c r="BM489" i="7"/>
  <c r="BM490" i="7"/>
  <c r="BM491" i="7"/>
  <c r="BM492" i="7"/>
  <c r="BM493" i="7"/>
  <c r="BM494" i="7"/>
  <c r="BM495" i="7"/>
  <c r="BM496" i="7"/>
  <c r="BM497" i="7"/>
  <c r="BM498" i="7"/>
  <c r="BM499" i="7"/>
  <c r="BM500" i="7"/>
  <c r="BM501" i="7"/>
  <c r="BM502" i="7"/>
  <c r="BM503" i="7"/>
  <c r="BM504" i="7"/>
  <c r="BM505" i="7"/>
  <c r="BM506" i="7"/>
  <c r="BM507" i="7"/>
  <c r="BM508" i="7"/>
  <c r="BM509" i="7"/>
  <c r="BM510" i="7"/>
  <c r="BM511" i="7"/>
  <c r="BM512" i="7"/>
  <c r="BM513" i="7"/>
  <c r="BM514" i="7"/>
  <c r="BM515" i="7"/>
  <c r="BM516" i="7"/>
  <c r="BM517" i="7"/>
  <c r="BM518" i="7"/>
  <c r="BM519" i="7"/>
  <c r="BM520" i="7"/>
  <c r="BM521" i="7"/>
  <c r="BM522" i="7"/>
  <c r="BM523" i="7"/>
  <c r="BM524" i="7"/>
  <c r="BM525" i="7"/>
  <c r="BM526" i="7"/>
  <c r="BM527" i="7"/>
  <c r="BM528" i="7"/>
  <c r="BM529" i="7"/>
  <c r="BM530" i="7"/>
  <c r="BM531" i="7"/>
  <c r="BM532" i="7"/>
  <c r="BM533" i="7"/>
  <c r="BM534" i="7"/>
  <c r="BM535" i="7"/>
  <c r="BM536" i="7"/>
  <c r="BM537" i="7"/>
  <c r="BM538" i="7"/>
  <c r="BM539" i="7"/>
  <c r="BM540" i="7"/>
  <c r="BM541" i="7"/>
  <c r="BM542" i="7"/>
  <c r="BM543" i="7"/>
  <c r="BM544" i="7"/>
  <c r="BM545" i="7"/>
  <c r="BM546" i="7"/>
  <c r="BM547" i="7"/>
  <c r="BM548" i="7"/>
  <c r="BM549" i="7"/>
  <c r="BM550" i="7"/>
  <c r="BM551" i="7"/>
  <c r="BM552" i="7"/>
  <c r="BM553" i="7"/>
  <c r="BM554" i="7"/>
  <c r="BM555" i="7"/>
  <c r="BM556" i="7"/>
  <c r="BM557" i="7"/>
  <c r="BM558" i="7"/>
  <c r="BM559" i="7"/>
  <c r="BM560" i="7"/>
  <c r="BM561" i="7"/>
  <c r="BM562" i="7"/>
  <c r="BM563" i="7"/>
  <c r="BM564" i="7"/>
  <c r="BM565" i="7"/>
  <c r="BM566" i="7"/>
  <c r="BM567" i="7"/>
  <c r="BM568" i="7"/>
  <c r="BM569" i="7"/>
  <c r="BM570" i="7"/>
  <c r="BM571" i="7"/>
  <c r="BM572" i="7"/>
  <c r="BM573" i="7"/>
  <c r="BM574" i="7"/>
  <c r="BM575" i="7"/>
  <c r="BM576" i="7"/>
  <c r="BM577" i="7"/>
  <c r="BM578" i="7"/>
  <c r="BM579" i="7"/>
  <c r="BM580" i="7"/>
  <c r="BM581" i="7"/>
  <c r="BM582" i="7"/>
  <c r="BM583" i="7"/>
  <c r="BM584" i="7"/>
  <c r="BM585" i="7"/>
  <c r="BM586" i="7"/>
  <c r="BM587" i="7"/>
  <c r="BM588" i="7"/>
  <c r="BM589" i="7"/>
  <c r="BM590" i="7"/>
  <c r="BM591" i="7"/>
  <c r="BM592" i="7"/>
  <c r="BM593" i="7"/>
  <c r="BM594" i="7"/>
  <c r="BM595" i="7"/>
  <c r="BM596" i="7"/>
  <c r="BM597" i="7"/>
  <c r="BM598" i="7"/>
  <c r="BM599" i="7"/>
  <c r="BM600" i="7"/>
  <c r="BM601" i="7"/>
  <c r="BM602" i="7"/>
  <c r="BM603" i="7"/>
  <c r="BM604" i="7"/>
  <c r="BM605" i="7"/>
  <c r="BM606" i="7"/>
  <c r="BM607" i="7"/>
  <c r="BM608" i="7"/>
  <c r="BM609" i="7"/>
  <c r="BM610" i="7"/>
  <c r="BM611" i="7"/>
  <c r="BM612" i="7"/>
  <c r="BM613" i="7"/>
  <c r="BM614" i="7"/>
  <c r="BM615" i="7"/>
  <c r="BM616" i="7"/>
  <c r="BM617" i="7"/>
  <c r="BM618" i="7"/>
  <c r="BM619" i="7"/>
  <c r="BM620" i="7"/>
  <c r="BM621" i="7"/>
  <c r="BM622" i="7"/>
  <c r="BM623" i="7"/>
  <c r="BM624" i="7"/>
  <c r="BM625" i="7"/>
  <c r="BM626" i="7"/>
  <c r="BM627" i="7"/>
  <c r="BM628" i="7"/>
  <c r="BM629" i="7"/>
  <c r="BM630" i="7"/>
  <c r="BM631" i="7"/>
  <c r="BM632" i="7"/>
  <c r="BM633" i="7"/>
  <c r="BM634" i="7"/>
  <c r="BM635" i="7"/>
  <c r="BM636" i="7"/>
  <c r="BM637" i="7"/>
  <c r="BM638" i="7"/>
  <c r="BM639" i="7"/>
  <c r="BM640" i="7"/>
  <c r="BM641" i="7"/>
  <c r="BM642" i="7"/>
  <c r="BM643" i="7"/>
  <c r="BM644" i="7"/>
  <c r="BM645" i="7"/>
  <c r="BM646" i="7"/>
  <c r="BM647" i="7"/>
  <c r="BM648" i="7"/>
  <c r="BM649" i="7"/>
  <c r="BM650" i="7"/>
  <c r="BM651" i="7"/>
  <c r="BM652" i="7"/>
  <c r="BM653" i="7"/>
  <c r="BM654" i="7"/>
  <c r="BM655" i="7"/>
  <c r="BM656" i="7"/>
  <c r="BM657" i="7"/>
  <c r="BM658" i="7"/>
  <c r="BM659" i="7"/>
  <c r="BM660" i="7"/>
  <c r="BM661" i="7"/>
  <c r="BM662" i="7"/>
  <c r="BM663" i="7"/>
  <c r="BM664" i="7"/>
  <c r="BM665" i="7"/>
  <c r="BM666" i="7"/>
  <c r="BM667" i="7"/>
  <c r="BM668" i="7"/>
  <c r="BM669" i="7"/>
  <c r="BM670" i="7"/>
  <c r="BM671" i="7"/>
  <c r="BM672" i="7"/>
  <c r="BM673" i="7"/>
  <c r="BM674" i="7"/>
  <c r="BM675" i="7"/>
  <c r="BM676" i="7"/>
  <c r="BM677" i="7"/>
  <c r="BM678" i="7"/>
  <c r="BM679" i="7"/>
  <c r="BM680" i="7"/>
  <c r="BM681" i="7"/>
  <c r="BM682" i="7"/>
  <c r="BM683" i="7"/>
  <c r="BM684" i="7"/>
  <c r="BM685" i="7"/>
  <c r="BM686" i="7"/>
  <c r="BM687" i="7"/>
  <c r="BM688" i="7"/>
  <c r="BM689" i="7"/>
  <c r="BM690" i="7"/>
  <c r="BM691" i="7"/>
  <c r="BM692" i="7"/>
  <c r="BM693" i="7"/>
  <c r="BM694" i="7"/>
  <c r="BM695" i="7"/>
  <c r="BM696" i="7"/>
  <c r="BM697" i="7"/>
  <c r="BM698" i="7"/>
  <c r="BM699" i="7"/>
  <c r="BM700" i="7"/>
  <c r="BM701" i="7"/>
  <c r="BM702" i="7"/>
  <c r="BM703" i="7"/>
  <c r="BM704" i="7"/>
  <c r="BM705" i="7"/>
  <c r="BM706" i="7"/>
  <c r="BM707" i="7"/>
  <c r="BM708" i="7"/>
  <c r="BM709" i="7"/>
  <c r="BM710" i="7"/>
  <c r="BM711" i="7"/>
  <c r="BM712" i="7"/>
  <c r="BM713" i="7"/>
  <c r="BM714" i="7"/>
  <c r="BM715" i="7"/>
  <c r="BM716" i="7"/>
  <c r="BM717" i="7"/>
  <c r="BM718" i="7"/>
  <c r="BM719" i="7"/>
  <c r="BM720" i="7"/>
  <c r="BM721" i="7"/>
  <c r="BM722" i="7"/>
  <c r="BM723" i="7"/>
  <c r="BM724" i="7"/>
  <c r="BM725" i="7"/>
  <c r="BM726" i="7"/>
  <c r="BM727" i="7"/>
  <c r="BM728" i="7"/>
  <c r="BM729" i="7"/>
  <c r="BM730" i="7"/>
  <c r="BM731" i="7"/>
  <c r="BM732" i="7"/>
  <c r="BM733" i="7"/>
  <c r="BM734" i="7"/>
  <c r="BM735" i="7"/>
  <c r="BM736" i="7"/>
  <c r="BM737" i="7"/>
  <c r="BM738" i="7"/>
  <c r="BM739" i="7"/>
  <c r="BM740" i="7"/>
  <c r="BM741" i="7"/>
  <c r="BM742" i="7"/>
  <c r="BM743" i="7"/>
  <c r="BM744" i="7"/>
  <c r="BM745" i="7"/>
  <c r="BM746" i="7"/>
  <c r="BM747" i="7"/>
  <c r="BM748" i="7"/>
  <c r="BM749" i="7"/>
  <c r="BM750" i="7"/>
  <c r="BM751" i="7"/>
  <c r="BM752" i="7"/>
  <c r="BM753" i="7"/>
  <c r="BM754" i="7"/>
  <c r="BM755" i="7"/>
  <c r="BM756" i="7"/>
  <c r="BM757" i="7"/>
  <c r="BM758" i="7"/>
  <c r="BM759" i="7"/>
  <c r="BM760" i="7"/>
  <c r="BM761" i="7"/>
  <c r="BM762" i="7"/>
  <c r="BM763" i="7"/>
  <c r="BM764" i="7"/>
  <c r="BM765" i="7"/>
  <c r="BM766" i="7"/>
  <c r="BM767" i="7"/>
  <c r="BM768" i="7"/>
  <c r="BM769" i="7"/>
  <c r="BM770" i="7"/>
  <c r="BM771" i="7"/>
  <c r="BM772" i="7"/>
  <c r="BM773" i="7"/>
  <c r="BM774" i="7"/>
  <c r="BM775" i="7"/>
  <c r="BM776" i="7"/>
  <c r="BM777" i="7"/>
  <c r="BM778" i="7"/>
  <c r="BM779" i="7"/>
  <c r="BM780" i="7"/>
  <c r="BM781" i="7"/>
  <c r="BM782" i="7"/>
  <c r="BM783" i="7"/>
  <c r="BM784" i="7"/>
  <c r="BM785" i="7"/>
  <c r="BM786" i="7"/>
  <c r="BM787" i="7"/>
  <c r="BM788" i="7"/>
  <c r="BM789" i="7"/>
  <c r="BM790" i="7"/>
  <c r="BM791" i="7"/>
  <c r="BM792" i="7"/>
  <c r="BM793" i="7"/>
  <c r="BM794" i="7"/>
  <c r="BM795" i="7"/>
  <c r="BM796" i="7"/>
  <c r="BM797" i="7"/>
  <c r="BM798" i="7"/>
  <c r="BM799" i="7"/>
  <c r="BM800" i="7"/>
  <c r="BM801" i="7"/>
  <c r="BM802" i="7"/>
  <c r="BM803" i="7"/>
  <c r="BM804" i="7"/>
  <c r="BM805" i="7"/>
  <c r="BM806" i="7"/>
  <c r="BM807" i="7"/>
  <c r="BM808" i="7"/>
  <c r="BM809" i="7"/>
  <c r="BM810" i="7"/>
  <c r="BM811" i="7"/>
  <c r="BM812" i="7"/>
  <c r="BM813" i="7"/>
  <c r="BM814" i="7"/>
  <c r="BM815" i="7"/>
  <c r="BM816" i="7"/>
  <c r="BM817" i="7"/>
  <c r="BM818" i="7"/>
  <c r="BM819" i="7"/>
  <c r="BM820" i="7"/>
  <c r="BM821" i="7"/>
  <c r="BM822" i="7"/>
  <c r="BM823" i="7"/>
  <c r="BM824" i="7"/>
  <c r="BM825" i="7"/>
  <c r="BM826" i="7"/>
  <c r="BM827" i="7"/>
  <c r="BM828" i="7"/>
  <c r="BM829" i="7"/>
  <c r="BM830" i="7"/>
  <c r="BM831" i="7"/>
  <c r="BM832" i="7"/>
  <c r="BM833" i="7"/>
  <c r="BM834" i="7"/>
  <c r="BM835" i="7"/>
  <c r="BM836" i="7"/>
  <c r="BM837" i="7"/>
  <c r="BM838" i="7"/>
  <c r="BM839" i="7"/>
  <c r="BM840" i="7"/>
  <c r="BM841" i="7"/>
  <c r="BM842" i="7"/>
  <c r="BM843" i="7"/>
  <c r="BM844" i="7"/>
  <c r="BM845" i="7"/>
  <c r="BM846" i="7"/>
  <c r="BM847" i="7"/>
  <c r="BM848" i="7"/>
  <c r="BM849" i="7"/>
  <c r="BM850" i="7"/>
  <c r="BM851" i="7"/>
  <c r="BM852" i="7"/>
  <c r="BM853" i="7"/>
  <c r="BM854" i="7"/>
  <c r="BM855" i="7"/>
  <c r="BM856" i="7"/>
  <c r="BM857" i="7"/>
  <c r="BM858" i="7"/>
  <c r="BM859" i="7"/>
  <c r="BM860" i="7"/>
  <c r="BM861" i="7"/>
  <c r="BM862" i="7"/>
  <c r="BM863" i="7"/>
  <c r="BM864" i="7"/>
  <c r="BM865" i="7"/>
  <c r="BM866" i="7"/>
  <c r="BM867" i="7"/>
  <c r="BM868" i="7"/>
  <c r="BM869" i="7"/>
  <c r="BM870" i="7"/>
  <c r="BM871" i="7"/>
  <c r="BM872" i="7"/>
  <c r="BM873" i="7"/>
  <c r="BM874" i="7"/>
  <c r="BM875" i="7"/>
  <c r="BM876" i="7"/>
  <c r="BM877" i="7"/>
  <c r="BM878" i="7"/>
  <c r="BM879" i="7"/>
  <c r="BM880" i="7"/>
  <c r="BM881" i="7"/>
  <c r="BM882" i="7"/>
  <c r="BM883" i="7"/>
  <c r="BM884" i="7"/>
  <c r="BM885" i="7"/>
  <c r="BM886" i="7"/>
  <c r="BM887" i="7"/>
  <c r="BM888" i="7"/>
  <c r="BM889" i="7"/>
  <c r="BM890" i="7"/>
  <c r="BM891" i="7"/>
  <c r="BM892" i="7"/>
  <c r="BM893" i="7"/>
  <c r="BM894" i="7"/>
  <c r="BM895" i="7"/>
  <c r="BM896" i="7"/>
  <c r="BM897" i="7"/>
  <c r="BM898" i="7"/>
  <c r="BM899" i="7"/>
  <c r="BM900" i="7"/>
  <c r="BM901" i="7"/>
  <c r="BM902" i="7"/>
  <c r="BM903" i="7"/>
  <c r="BM904" i="7"/>
  <c r="BM905" i="7"/>
  <c r="BM906" i="7"/>
  <c r="BM907" i="7"/>
  <c r="BM908" i="7"/>
  <c r="BM909" i="7"/>
  <c r="BM910" i="7"/>
  <c r="BM911" i="7"/>
  <c r="BM912" i="7"/>
  <c r="BM913" i="7"/>
  <c r="BM914" i="7"/>
  <c r="BM915" i="7"/>
  <c r="BM916" i="7"/>
  <c r="BM917" i="7"/>
  <c r="BM918" i="7"/>
  <c r="BM919" i="7"/>
  <c r="BM920" i="7"/>
  <c r="BM921" i="7"/>
  <c r="BM922" i="7"/>
  <c r="BM923" i="7"/>
  <c r="BM924" i="7"/>
  <c r="BM925" i="7"/>
  <c r="BM926" i="7"/>
  <c r="BM927" i="7"/>
  <c r="BM928" i="7"/>
  <c r="BM929" i="7"/>
  <c r="BM930" i="7"/>
  <c r="BM931" i="7"/>
  <c r="BM932" i="7"/>
  <c r="BM933" i="7"/>
  <c r="BM934" i="7"/>
  <c r="BM935" i="7"/>
  <c r="BM936" i="7"/>
  <c r="BM937" i="7"/>
  <c r="BM938" i="7"/>
  <c r="BM939" i="7"/>
  <c r="BM940" i="7"/>
  <c r="BM941" i="7"/>
  <c r="BM942" i="7"/>
  <c r="BM943" i="7"/>
  <c r="BM944" i="7"/>
  <c r="BM945" i="7"/>
  <c r="BM946" i="7"/>
  <c r="BM947" i="7"/>
  <c r="BM948" i="7"/>
  <c r="BM949" i="7"/>
  <c r="BM950" i="7"/>
  <c r="BM951" i="7"/>
  <c r="BM952" i="7"/>
  <c r="BM953" i="7"/>
  <c r="BM954" i="7"/>
  <c r="BM955" i="7"/>
  <c r="BM956" i="7"/>
  <c r="BM957" i="7"/>
  <c r="BM958" i="7"/>
  <c r="BM959" i="7"/>
  <c r="BM960" i="7"/>
  <c r="BM961" i="7"/>
  <c r="BM962" i="7"/>
  <c r="BM963" i="7"/>
  <c r="BM964" i="7"/>
  <c r="BM965" i="7"/>
  <c r="BM966" i="7"/>
  <c r="BM967" i="7"/>
  <c r="BM968" i="7"/>
  <c r="BM969" i="7"/>
  <c r="BM970" i="7"/>
  <c r="BM971" i="7"/>
  <c r="BM972" i="7"/>
  <c r="BM973" i="7"/>
  <c r="BM974" i="7"/>
  <c r="BM975" i="7"/>
  <c r="BM976" i="7"/>
  <c r="BM977" i="7"/>
  <c r="BM978" i="7"/>
  <c r="BM979" i="7"/>
  <c r="BM980" i="7"/>
  <c r="BM981" i="7"/>
  <c r="BM982" i="7"/>
  <c r="BM983" i="7"/>
  <c r="BM984" i="7"/>
  <c r="BM985" i="7"/>
  <c r="BM986" i="7"/>
  <c r="BM987" i="7"/>
  <c r="BM988" i="7"/>
  <c r="BM989" i="7"/>
  <c r="BM990" i="7"/>
  <c r="BM991" i="7"/>
  <c r="BM992" i="7"/>
  <c r="BM993" i="7"/>
  <c r="BM994" i="7"/>
  <c r="BM995" i="7"/>
  <c r="BM996" i="7"/>
  <c r="BM997" i="7"/>
  <c r="BM998" i="7"/>
  <c r="BM999" i="7"/>
  <c r="BM1000" i="7"/>
  <c r="BM1001" i="7"/>
  <c r="BM1002" i="7"/>
  <c r="BM1003" i="7"/>
  <c r="BM1004" i="7"/>
  <c r="BM1005" i="7"/>
  <c r="BM1006" i="7"/>
  <c r="BM1007" i="7"/>
  <c r="BM1008" i="7"/>
  <c r="BM1009" i="7"/>
  <c r="BM1010" i="7"/>
  <c r="BM1011" i="7"/>
  <c r="BM1012" i="7"/>
  <c r="BM1013" i="7"/>
  <c r="BM1014" i="7"/>
  <c r="BM1015" i="7"/>
  <c r="BM1016" i="7"/>
  <c r="BM1017" i="7"/>
  <c r="BM1018" i="7"/>
  <c r="BM1019" i="7"/>
  <c r="BM1020" i="7"/>
  <c r="BM1021" i="7"/>
  <c r="BM1022" i="7"/>
  <c r="BM1023" i="7"/>
  <c r="BM1024" i="7"/>
  <c r="BM1025" i="7"/>
  <c r="BM1026" i="7"/>
  <c r="BM1027" i="7"/>
  <c r="BM1028" i="7"/>
  <c r="BM1029" i="7"/>
  <c r="BM1030" i="7"/>
  <c r="BM1031" i="7"/>
  <c r="BM1032" i="7"/>
  <c r="BM1033" i="7"/>
  <c r="BM1034" i="7"/>
  <c r="BM1035" i="7"/>
  <c r="BM1036" i="7"/>
  <c r="BM1037" i="7"/>
  <c r="BM1038" i="7"/>
  <c r="BM1039" i="7"/>
  <c r="BM1040" i="7"/>
  <c r="BM1041" i="7"/>
  <c r="BM1042" i="7"/>
  <c r="BM1043" i="7"/>
  <c r="BM1044" i="7"/>
  <c r="BM1045" i="7"/>
  <c r="BM1046" i="7"/>
  <c r="BM1047" i="7"/>
  <c r="BM1048" i="7"/>
  <c r="BM1049" i="7"/>
  <c r="BM1050" i="7"/>
  <c r="BM1051" i="7"/>
  <c r="BM1052" i="7"/>
  <c r="BM1053" i="7"/>
  <c r="BM1054" i="7"/>
  <c r="BM1055" i="7"/>
  <c r="BM1056" i="7"/>
  <c r="BM1057" i="7"/>
  <c r="BM1058" i="7"/>
  <c r="BM1059" i="7"/>
  <c r="BM1060" i="7"/>
  <c r="BM1061" i="7"/>
  <c r="BM1062" i="7"/>
  <c r="BM1063" i="7"/>
  <c r="BM1064" i="7"/>
  <c r="BM1065" i="7"/>
  <c r="BM1066" i="7"/>
  <c r="BM1067" i="7"/>
  <c r="BM1068" i="7"/>
  <c r="BM1069" i="7"/>
  <c r="BM1070" i="7"/>
  <c r="BM1071" i="7"/>
  <c r="BM1072" i="7"/>
  <c r="BM1073" i="7"/>
  <c r="BM1074" i="7"/>
  <c r="BM1075" i="7"/>
  <c r="BM1076" i="7"/>
  <c r="BM1077" i="7"/>
  <c r="BM1078" i="7"/>
  <c r="BM1079" i="7"/>
  <c r="BM1080" i="7"/>
  <c r="BM1081" i="7"/>
  <c r="BM1082" i="7"/>
  <c r="BM1083" i="7"/>
  <c r="BM1084" i="7"/>
  <c r="BM1085" i="7"/>
  <c r="BM1086" i="7"/>
  <c r="BM1087" i="7"/>
  <c r="BM1088" i="7"/>
  <c r="BM1089" i="7"/>
  <c r="BM1090" i="7"/>
  <c r="BM1091" i="7"/>
  <c r="BM1092" i="7"/>
  <c r="BM1093" i="7"/>
  <c r="BM1094" i="7"/>
  <c r="BM1095" i="7"/>
  <c r="BM1096" i="7"/>
  <c r="BM1097" i="7"/>
  <c r="BM1098" i="7"/>
  <c r="BM1099" i="7"/>
  <c r="BM1100" i="7"/>
  <c r="BM1101" i="7"/>
  <c r="BM1102" i="7"/>
  <c r="BM1103" i="7"/>
  <c r="BM1104" i="7"/>
  <c r="BM1105" i="7"/>
  <c r="BM1106" i="7"/>
  <c r="BM1107" i="7"/>
  <c r="BM1108" i="7"/>
  <c r="BM1109" i="7"/>
  <c r="BM1110" i="7"/>
  <c r="BM1111" i="7"/>
  <c r="BM1112" i="7"/>
  <c r="BM1113" i="7"/>
  <c r="BM1114" i="7"/>
  <c r="BM1115" i="7"/>
  <c r="BM1116" i="7"/>
  <c r="BM1117" i="7"/>
  <c r="BM1118" i="7"/>
  <c r="BM1119" i="7"/>
  <c r="BM1120" i="7"/>
  <c r="BM1121" i="7"/>
  <c r="BM1122" i="7"/>
  <c r="BM1123" i="7"/>
  <c r="BM1124" i="7"/>
  <c r="BM1125" i="7"/>
  <c r="BM1126" i="7"/>
  <c r="BM1127" i="7"/>
  <c r="BM1128" i="7"/>
  <c r="BM1129" i="7"/>
  <c r="BM1130" i="7"/>
  <c r="BM1131" i="7"/>
  <c r="BM1132" i="7"/>
  <c r="BM1133" i="7"/>
  <c r="BM1134" i="7"/>
  <c r="BM1135" i="7"/>
  <c r="BM1136" i="7"/>
  <c r="BM1137" i="7"/>
  <c r="BM1138" i="7"/>
  <c r="BM1139" i="7"/>
  <c r="BM1140" i="7"/>
  <c r="BM1141" i="7"/>
  <c r="BM1142" i="7"/>
  <c r="BM1143" i="7"/>
  <c r="BM1144" i="7"/>
  <c r="BM1145" i="7"/>
  <c r="BM1146" i="7"/>
  <c r="BM1147" i="7"/>
  <c r="BM1148" i="7"/>
  <c r="BM1149" i="7"/>
  <c r="BM1150" i="7"/>
  <c r="BM1151" i="7"/>
  <c r="BM1152" i="7"/>
  <c r="BM1153" i="7"/>
  <c r="BM1154" i="7"/>
  <c r="BM1155" i="7"/>
  <c r="BM1156" i="7"/>
  <c r="BM1157" i="7"/>
  <c r="BM1158" i="7"/>
  <c r="BM1159" i="7"/>
  <c r="BM1160" i="7"/>
  <c r="BM1161" i="7"/>
  <c r="BM1162" i="7"/>
  <c r="BM1163" i="7"/>
  <c r="BM1164" i="7"/>
  <c r="BM1165" i="7"/>
  <c r="BM1166" i="7"/>
  <c r="BM1167" i="7"/>
  <c r="BM1168" i="7"/>
  <c r="BM1169" i="7"/>
  <c r="BM1170" i="7"/>
  <c r="BM1171" i="7"/>
  <c r="BM1172" i="7"/>
  <c r="BM1173" i="7"/>
  <c r="BM1174" i="7"/>
  <c r="BM1175" i="7"/>
  <c r="BM1176" i="7"/>
  <c r="BM1177" i="7"/>
  <c r="BM1178" i="7"/>
  <c r="BM1179" i="7"/>
  <c r="BM1180" i="7"/>
  <c r="BM1181" i="7"/>
  <c r="BM1182" i="7"/>
  <c r="BM1183" i="7"/>
  <c r="BM1184" i="7"/>
  <c r="BM1185" i="7"/>
  <c r="BM1186" i="7"/>
  <c r="BM1187" i="7"/>
  <c r="BM1188" i="7"/>
  <c r="BM1189" i="7"/>
  <c r="BM1190" i="7"/>
  <c r="BM1191" i="7"/>
  <c r="BM1192" i="7"/>
  <c r="BM1193" i="7"/>
  <c r="BM1194" i="7"/>
  <c r="BM1195" i="7"/>
  <c r="BM1196" i="7"/>
  <c r="BM1197" i="7"/>
  <c r="BM1198" i="7"/>
  <c r="BM1199" i="7"/>
  <c r="BM1200" i="7"/>
  <c r="BM1201" i="7"/>
  <c r="BM1202" i="7"/>
  <c r="BM1203" i="7"/>
  <c r="BM1204" i="7"/>
  <c r="BM1205" i="7"/>
  <c r="BM1206" i="7"/>
  <c r="BM1207" i="7"/>
  <c r="BM1208" i="7"/>
  <c r="BM1209" i="7"/>
  <c r="BM1210" i="7"/>
  <c r="BM1211" i="7"/>
  <c r="BM1212" i="7"/>
  <c r="BM1213" i="7"/>
  <c r="BM1214" i="7"/>
  <c r="BM1215" i="7"/>
  <c r="BM1216" i="7"/>
  <c r="BM1217" i="7"/>
  <c r="BM1218" i="7"/>
  <c r="BM1219" i="7"/>
  <c r="BM1220" i="7"/>
  <c r="BM1221" i="7"/>
  <c r="BM1222" i="7"/>
  <c r="BM1223" i="7"/>
  <c r="BM1224" i="7"/>
  <c r="BM1225" i="7"/>
  <c r="BM1226" i="7"/>
  <c r="BM1227" i="7"/>
  <c r="BM1228" i="7"/>
  <c r="BM1229" i="7"/>
  <c r="BM1230" i="7"/>
  <c r="BM1231" i="7"/>
  <c r="BM1232" i="7"/>
  <c r="BM1233" i="7"/>
  <c r="BM1234" i="7"/>
  <c r="BM1235" i="7"/>
  <c r="BM1236" i="7"/>
  <c r="BM1237" i="7"/>
  <c r="BM1238" i="7"/>
  <c r="BM1239" i="7"/>
  <c r="BM1240" i="7"/>
  <c r="BM1241" i="7"/>
  <c r="BM1242" i="7"/>
  <c r="BM1243" i="7"/>
  <c r="BM1244" i="7"/>
  <c r="BM1245" i="7"/>
  <c r="BM1246" i="7"/>
  <c r="BM1247" i="7"/>
  <c r="BM1248" i="7"/>
  <c r="BM1249" i="7"/>
  <c r="BM1250" i="7"/>
  <c r="BM1251" i="7"/>
  <c r="BM1252" i="7"/>
  <c r="BM1253" i="7"/>
  <c r="BM1254" i="7"/>
  <c r="BM1255" i="7"/>
  <c r="BM1256" i="7"/>
  <c r="BM1257" i="7"/>
  <c r="BM1258" i="7"/>
  <c r="BM1259" i="7"/>
  <c r="BM1260" i="7"/>
  <c r="BM1261" i="7"/>
  <c r="BM1262" i="7"/>
  <c r="BM1263" i="7"/>
  <c r="BM1264" i="7"/>
  <c r="BM1265" i="7"/>
  <c r="BM1266" i="7"/>
  <c r="BM1267" i="7"/>
  <c r="BM1268" i="7"/>
  <c r="BM1269" i="7"/>
  <c r="BM1270" i="7"/>
  <c r="BM1271" i="7"/>
  <c r="BM1272" i="7"/>
  <c r="BM1273" i="7"/>
  <c r="BM1274" i="7"/>
  <c r="BM1275" i="7"/>
  <c r="BM1276" i="7"/>
  <c r="BM1277" i="7"/>
  <c r="BM1278" i="7"/>
  <c r="BM1279" i="7"/>
  <c r="BM1280" i="7"/>
  <c r="BM1281" i="7"/>
  <c r="BM1282" i="7"/>
  <c r="BM1283" i="7"/>
  <c r="BM1284" i="7"/>
  <c r="BM1285" i="7"/>
  <c r="BM1286" i="7"/>
  <c r="BM1287" i="7"/>
  <c r="BM1288" i="7"/>
  <c r="BM1289" i="7"/>
  <c r="BM1290" i="7"/>
  <c r="BM1291" i="7"/>
  <c r="BM1292" i="7"/>
  <c r="BM1293" i="7"/>
  <c r="BM1294" i="7"/>
  <c r="BM1295" i="7"/>
  <c r="BM1296" i="7"/>
  <c r="BM1297" i="7"/>
  <c r="BM1298" i="7"/>
  <c r="BM1299" i="7"/>
  <c r="BM1300" i="7"/>
  <c r="BM1301" i="7"/>
  <c r="BM1302" i="7"/>
  <c r="BM1303" i="7"/>
  <c r="BM1304" i="7"/>
  <c r="BM1305" i="7"/>
  <c r="BM1306" i="7"/>
  <c r="BM1307" i="7"/>
  <c r="BM1308" i="7"/>
  <c r="BM1309" i="7"/>
  <c r="BM1310" i="7"/>
  <c r="BM1311" i="7"/>
  <c r="BM1312" i="7"/>
  <c r="BM1313" i="7"/>
  <c r="BM1314" i="7"/>
  <c r="BM1315" i="7"/>
  <c r="BM1316" i="7"/>
  <c r="BM1317" i="7"/>
  <c r="BM1318" i="7"/>
  <c r="BM1319" i="7"/>
  <c r="BM1320" i="7"/>
  <c r="BM1321" i="7"/>
  <c r="BM1322" i="7"/>
  <c r="BM1323" i="7"/>
  <c r="BM1324" i="7"/>
  <c r="BM1325" i="7"/>
  <c r="BM1326" i="7"/>
  <c r="BM1327" i="7"/>
  <c r="BM1328" i="7"/>
  <c r="BM1329" i="7"/>
  <c r="BM1330" i="7"/>
  <c r="BM1331" i="7"/>
  <c r="BM1332" i="7"/>
  <c r="BM1333" i="7"/>
  <c r="BM1334" i="7"/>
  <c r="BM1335" i="7"/>
  <c r="BM1336" i="7"/>
  <c r="BM1337" i="7"/>
  <c r="BM1338" i="7"/>
  <c r="BM1339" i="7"/>
  <c r="BM1340" i="7"/>
  <c r="BM1341" i="7"/>
  <c r="BM1342" i="7"/>
  <c r="BM1343" i="7"/>
  <c r="BM1344" i="7"/>
  <c r="BM1345" i="7"/>
  <c r="BM1346" i="7"/>
  <c r="BM1347" i="7"/>
  <c r="BM1348" i="7"/>
  <c r="BM1349" i="7"/>
  <c r="BM1350" i="7"/>
  <c r="BM1351" i="7"/>
  <c r="BM1352" i="7"/>
  <c r="BM1353" i="7"/>
  <c r="BM1354" i="7"/>
  <c r="BM1355" i="7"/>
  <c r="BM1356" i="7"/>
  <c r="BM1357" i="7"/>
  <c r="BM1358" i="7"/>
  <c r="BM1359" i="7"/>
  <c r="BM1360" i="7"/>
  <c r="BM1361" i="7"/>
  <c r="BM1362" i="7"/>
  <c r="BM1363" i="7"/>
  <c r="BM1364" i="7"/>
  <c r="BM1365" i="7"/>
  <c r="BM1366" i="7"/>
  <c r="BM1367" i="7"/>
  <c r="BM1368" i="7"/>
  <c r="BM1369" i="7"/>
  <c r="BM1370" i="7"/>
  <c r="BM1371" i="7"/>
  <c r="BM1372" i="7"/>
  <c r="BM1373" i="7"/>
  <c r="BM1374" i="7"/>
  <c r="BM1375" i="7"/>
  <c r="BM1376" i="7"/>
  <c r="BM1377" i="7"/>
  <c r="BM1378" i="7"/>
  <c r="BM1379" i="7"/>
  <c r="BM1380" i="7"/>
  <c r="BM1381" i="7"/>
  <c r="BM1382" i="7"/>
  <c r="BM1383" i="7"/>
  <c r="BM1384" i="7"/>
  <c r="BM1385" i="7"/>
  <c r="BM1386" i="7"/>
  <c r="BM1387" i="7"/>
  <c r="BM1388" i="7"/>
  <c r="BM1389" i="7"/>
  <c r="BM1390" i="7"/>
  <c r="BM1391" i="7"/>
  <c r="BM1392" i="7"/>
  <c r="BM1393" i="7"/>
  <c r="BM1394" i="7"/>
  <c r="BM1395" i="7"/>
  <c r="BM1396" i="7"/>
  <c r="BM1397" i="7"/>
  <c r="BM1398" i="7"/>
  <c r="BM1399" i="7"/>
  <c r="BM1400" i="7"/>
  <c r="BM1401" i="7"/>
  <c r="BM1402" i="7"/>
  <c r="BM1403" i="7"/>
  <c r="BM1404" i="7"/>
  <c r="BM1405" i="7"/>
  <c r="BM1406" i="7"/>
  <c r="BM1407" i="7"/>
  <c r="BM1408" i="7"/>
  <c r="BM1409" i="7"/>
  <c r="BM1410" i="7"/>
  <c r="BM1411" i="7"/>
  <c r="BM1412" i="7"/>
  <c r="BM1413" i="7"/>
  <c r="BM1414" i="7"/>
  <c r="BM1415" i="7"/>
  <c r="BM1416" i="7"/>
  <c r="BM1417" i="7"/>
  <c r="BM1418" i="7"/>
  <c r="BM1419" i="7"/>
  <c r="BM1420" i="7"/>
  <c r="BM1421" i="7"/>
  <c r="BM1422" i="7"/>
  <c r="BM1423" i="7"/>
  <c r="BM1424" i="7"/>
  <c r="BM1425" i="7"/>
  <c r="BM1426" i="7"/>
  <c r="BM1427" i="7"/>
  <c r="BM1428" i="7"/>
  <c r="BM1429" i="7"/>
  <c r="BM1430" i="7"/>
  <c r="BM1431" i="7"/>
  <c r="BM1432" i="7"/>
  <c r="BM1433" i="7"/>
  <c r="BM1434" i="7"/>
  <c r="BM1435" i="7"/>
  <c r="BM1436" i="7"/>
  <c r="BM1437" i="7"/>
  <c r="BM1438" i="7"/>
  <c r="BM1439" i="7"/>
  <c r="BM1440" i="7"/>
  <c r="BM1441" i="7"/>
  <c r="BM1442" i="7"/>
  <c r="BM1443" i="7"/>
  <c r="BM1444" i="7"/>
  <c r="BM1445" i="7"/>
  <c r="BM1446" i="7"/>
  <c r="BM1447" i="7"/>
  <c r="BM1448" i="7"/>
  <c r="BM1449" i="7"/>
  <c r="BM1450" i="7"/>
  <c r="BM1451" i="7"/>
  <c r="BM1452" i="7"/>
  <c r="BM1453" i="7"/>
  <c r="BM1454" i="7"/>
  <c r="BM1455" i="7"/>
  <c r="BM1456" i="7"/>
  <c r="BM1457" i="7"/>
  <c r="BM1458" i="7"/>
  <c r="BM1459" i="7"/>
  <c r="BM1460" i="7"/>
  <c r="BM1461" i="7"/>
  <c r="BM1462" i="7"/>
  <c r="BM1463" i="7"/>
  <c r="BM1464" i="7"/>
  <c r="BM1465" i="7"/>
  <c r="BM1466" i="7"/>
  <c r="BM1467" i="7"/>
  <c r="BM1468" i="7"/>
  <c r="BM1469" i="7"/>
  <c r="BM1470" i="7"/>
  <c r="BM1471" i="7"/>
  <c r="BM1472" i="7"/>
  <c r="BM1473" i="7"/>
  <c r="BM1474" i="7"/>
  <c r="BM1475" i="7"/>
  <c r="BM1476" i="7"/>
  <c r="BM1477" i="7"/>
  <c r="BM1478" i="7"/>
  <c r="BM1479" i="7"/>
  <c r="BM1480" i="7"/>
  <c r="BM1481" i="7"/>
  <c r="BM1482" i="7"/>
  <c r="BM1483" i="7"/>
  <c r="BM1484" i="7"/>
  <c r="BM1485" i="7"/>
  <c r="BM1486" i="7"/>
  <c r="BM1487" i="7"/>
  <c r="BM1488" i="7"/>
  <c r="BM1489" i="7"/>
  <c r="BM1490" i="7"/>
  <c r="BM1491" i="7"/>
  <c r="BM1492" i="7"/>
  <c r="BM1493" i="7"/>
  <c r="BM1494" i="7"/>
  <c r="BM1495" i="7"/>
  <c r="BM1496" i="7"/>
  <c r="BM1497" i="7"/>
  <c r="BM1498" i="7"/>
  <c r="BM1499" i="7"/>
  <c r="BM1500" i="7"/>
  <c r="BM1501" i="7"/>
  <c r="BM1502" i="7"/>
  <c r="BM1503" i="7"/>
  <c r="BM1504" i="7"/>
  <c r="BM1505" i="7"/>
  <c r="BM1506" i="7"/>
  <c r="BM1507" i="7"/>
  <c r="BM1508" i="7"/>
  <c r="BM1509" i="7"/>
  <c r="BM1510" i="7"/>
  <c r="BM1511" i="7"/>
  <c r="BM1512" i="7"/>
  <c r="BM1513" i="7"/>
  <c r="BM1514" i="7"/>
  <c r="BM1515" i="7"/>
  <c r="BM1516" i="7"/>
  <c r="BM1517" i="7"/>
  <c r="BM1518" i="7"/>
  <c r="BM1519" i="7"/>
  <c r="BM1520" i="7"/>
  <c r="BM1521" i="7"/>
  <c r="BM1522" i="7"/>
  <c r="BM1523" i="7"/>
  <c r="BM1524" i="7"/>
  <c r="BM1525" i="7"/>
  <c r="BM1526" i="7"/>
  <c r="BM1527" i="7"/>
  <c r="BM1528" i="7"/>
  <c r="BM1529" i="7"/>
  <c r="BM1530" i="7"/>
  <c r="BM1531" i="7"/>
  <c r="BM1532" i="7"/>
  <c r="BM1533" i="7"/>
  <c r="BM1534" i="7"/>
  <c r="BM1535" i="7"/>
  <c r="BM1536" i="7"/>
  <c r="BM1537" i="7"/>
  <c r="BM1538" i="7"/>
  <c r="BM1539" i="7"/>
  <c r="BM1540" i="7"/>
  <c r="BM1541" i="7"/>
  <c r="BM1542" i="7"/>
  <c r="BM1543" i="7"/>
  <c r="BM1544" i="7"/>
  <c r="BM1545" i="7"/>
  <c r="BM1546" i="7"/>
  <c r="BM1547" i="7"/>
  <c r="BM1548" i="7"/>
  <c r="BM1549" i="7"/>
  <c r="BM1550" i="7"/>
  <c r="BM1551" i="7"/>
  <c r="BM1552" i="7"/>
  <c r="BM1553" i="7"/>
  <c r="BM1554" i="7"/>
  <c r="BM1555" i="7"/>
  <c r="BM1556" i="7"/>
  <c r="BM1557" i="7"/>
  <c r="BM1558" i="7"/>
  <c r="BM1559" i="7"/>
  <c r="BM1560" i="7"/>
  <c r="BM1561" i="7"/>
  <c r="BM1562" i="7"/>
  <c r="BM1563" i="7"/>
  <c r="BM1564" i="7"/>
  <c r="BM1565" i="7"/>
  <c r="BM1566" i="7"/>
  <c r="BM1567" i="7"/>
  <c r="BM1568" i="7"/>
  <c r="BM1569" i="7"/>
  <c r="BM1570" i="7"/>
  <c r="BM1571" i="7"/>
  <c r="BM1572" i="7"/>
  <c r="BM1573" i="7"/>
  <c r="BM1574" i="7"/>
  <c r="BM1575" i="7"/>
  <c r="BM1576" i="7"/>
  <c r="BM1577" i="7"/>
  <c r="BM1578" i="7"/>
  <c r="BM1579" i="7"/>
  <c r="BM1580" i="7"/>
  <c r="BM1581" i="7"/>
  <c r="BM1582" i="7"/>
  <c r="BM1583" i="7"/>
  <c r="BM1584" i="7"/>
  <c r="BM1585" i="7"/>
  <c r="BM1586" i="7"/>
  <c r="BM1587" i="7"/>
  <c r="BM1588" i="7"/>
  <c r="BM1589" i="7"/>
  <c r="BM1590" i="7"/>
  <c r="BM1591" i="7"/>
  <c r="BM1592" i="7"/>
  <c r="BM1593" i="7"/>
  <c r="BM1594" i="7"/>
  <c r="BM1595" i="7"/>
  <c r="BM1596" i="7"/>
  <c r="BM1597" i="7"/>
  <c r="BM1598" i="7"/>
  <c r="BM1599" i="7"/>
  <c r="BM1600" i="7"/>
  <c r="BM1601" i="7"/>
  <c r="BM1602" i="7"/>
  <c r="BM1603" i="7"/>
  <c r="BM1604" i="7"/>
  <c r="BM1605" i="7"/>
  <c r="BM1606" i="7"/>
  <c r="BM1607" i="7"/>
  <c r="BM1608" i="7"/>
  <c r="BM1609" i="7"/>
  <c r="BM1610" i="7"/>
  <c r="BM1611" i="7"/>
  <c r="BM1612" i="7"/>
  <c r="BM1613" i="7"/>
  <c r="BM1614" i="7"/>
  <c r="BM1615" i="7"/>
  <c r="BM1616" i="7"/>
  <c r="BM1617" i="7"/>
  <c r="BM1618" i="7"/>
  <c r="BM1619" i="7"/>
  <c r="BM1620" i="7"/>
  <c r="BM1621" i="7"/>
  <c r="BM1622" i="7"/>
  <c r="BM1623" i="7"/>
  <c r="BM1624" i="7"/>
  <c r="BM1625" i="7"/>
  <c r="BM1626" i="7"/>
  <c r="BM1627" i="7"/>
  <c r="BM1628" i="7"/>
  <c r="BM1629" i="7"/>
  <c r="BM1630" i="7"/>
  <c r="BM1631" i="7"/>
  <c r="BM1632" i="7"/>
  <c r="BM1633" i="7"/>
  <c r="BM1634" i="7"/>
  <c r="BM1635" i="7"/>
  <c r="BM1636" i="7"/>
  <c r="BM1637" i="7"/>
  <c r="BM1638" i="7"/>
  <c r="BM1639" i="7"/>
  <c r="BM1640" i="7"/>
  <c r="BM1641" i="7"/>
  <c r="BM1642" i="7"/>
  <c r="BM1643" i="7"/>
  <c r="BM1644" i="7"/>
  <c r="BM1645" i="7"/>
  <c r="BM1646" i="7"/>
  <c r="BM1647" i="7"/>
  <c r="BM1648" i="7"/>
  <c r="BM1649" i="7"/>
  <c r="BM1650" i="7"/>
  <c r="BM1651" i="7"/>
  <c r="BM1652" i="7"/>
  <c r="BM1653" i="7"/>
  <c r="BM1654" i="7"/>
  <c r="BM1655" i="7"/>
  <c r="BM1656" i="7"/>
  <c r="BM1657" i="7"/>
  <c r="BM1658" i="7"/>
  <c r="BM1659" i="7"/>
  <c r="BM1660" i="7"/>
  <c r="BM1661" i="7"/>
  <c r="BM1662" i="7"/>
  <c r="BM1663" i="7"/>
  <c r="BM1664" i="7"/>
  <c r="BM1665" i="7"/>
  <c r="BM1666" i="7"/>
  <c r="BM1667" i="7"/>
  <c r="BM1668" i="7"/>
  <c r="BM1669" i="7"/>
  <c r="BM1670" i="7"/>
  <c r="BM1671" i="7"/>
  <c r="BM1672" i="7"/>
  <c r="BM1673" i="7"/>
  <c r="BM1674" i="7"/>
  <c r="BM1675" i="7"/>
  <c r="BM1676" i="7"/>
  <c r="BM1677" i="7"/>
  <c r="BM1678" i="7"/>
  <c r="BM1679" i="7"/>
  <c r="BM1680" i="7"/>
  <c r="BM1681" i="7"/>
  <c r="BM1682" i="7"/>
  <c r="BM1683" i="7"/>
  <c r="BM1684" i="7"/>
  <c r="BM1685" i="7"/>
  <c r="BM1686" i="7"/>
  <c r="BM1687" i="7"/>
  <c r="BM1688" i="7"/>
  <c r="BM1689" i="7"/>
  <c r="BM1690" i="7"/>
  <c r="BM1691" i="7"/>
  <c r="BM1692" i="7"/>
  <c r="BM1693" i="7"/>
  <c r="BM1694" i="7"/>
  <c r="BM1695" i="7"/>
  <c r="BM1696" i="7"/>
  <c r="BM1697" i="7"/>
  <c r="BM1698" i="7"/>
  <c r="BM1699" i="7"/>
  <c r="BM1700" i="7"/>
  <c r="BM1701" i="7"/>
  <c r="BM1702" i="7"/>
  <c r="BM1703" i="7"/>
  <c r="BM1704" i="7"/>
  <c r="BM1705" i="7"/>
  <c r="BM1706" i="7"/>
  <c r="BM1707" i="7"/>
  <c r="BM1708" i="7"/>
  <c r="BM1709" i="7"/>
  <c r="BM1710" i="7"/>
  <c r="BM1711" i="7"/>
  <c r="BM1712" i="7"/>
  <c r="BM1713" i="7"/>
  <c r="BM1714" i="7"/>
  <c r="BM1715" i="7"/>
  <c r="BM1716" i="7"/>
  <c r="BM1717" i="7"/>
  <c r="BM1718" i="7"/>
  <c r="BM1719" i="7"/>
  <c r="BM1720" i="7"/>
  <c r="BM1721" i="7"/>
  <c r="BM1722" i="7"/>
  <c r="BM1723" i="7"/>
  <c r="BM1724" i="7"/>
  <c r="BM1725" i="7"/>
  <c r="BM1726" i="7"/>
  <c r="BM1727" i="7"/>
  <c r="BM1728" i="7"/>
  <c r="BM1729" i="7"/>
  <c r="BM1730" i="7"/>
  <c r="BM1731" i="7"/>
  <c r="BM1732" i="7"/>
  <c r="BM1733" i="7"/>
  <c r="BM1734" i="7"/>
  <c r="BM1735" i="7"/>
  <c r="BM1736" i="7"/>
  <c r="BM1737" i="7"/>
  <c r="BM1738" i="7"/>
  <c r="BM1739" i="7"/>
  <c r="BM1740" i="7"/>
  <c r="BM1741" i="7"/>
  <c r="BM1742" i="7"/>
  <c r="BM1743" i="7"/>
  <c r="BM1744" i="7"/>
  <c r="BM1745" i="7"/>
  <c r="BM1746" i="7"/>
  <c r="BM1747" i="7"/>
  <c r="BM1748" i="7"/>
  <c r="BM1749" i="7"/>
  <c r="BM1750" i="7"/>
  <c r="BM1751" i="7"/>
  <c r="BM1752" i="7"/>
  <c r="BM1753" i="7"/>
  <c r="BM1754" i="7"/>
  <c r="BM1755" i="7"/>
  <c r="BM1756" i="7"/>
  <c r="BM1757" i="7"/>
  <c r="BM1758" i="7"/>
  <c r="BM1759" i="7"/>
  <c r="BM1760" i="7"/>
  <c r="BM1761" i="7"/>
  <c r="BM1762" i="7"/>
  <c r="BM1763" i="7"/>
  <c r="BM1764" i="7"/>
  <c r="BM1765" i="7"/>
  <c r="BM1766" i="7"/>
  <c r="BM1767" i="7"/>
  <c r="BM1768" i="7"/>
  <c r="BM1769" i="7"/>
  <c r="BM1770" i="7"/>
  <c r="BM1771" i="7"/>
  <c r="BM1772" i="7"/>
  <c r="BM1773" i="7"/>
  <c r="BM1774" i="7"/>
  <c r="BM1775" i="7"/>
  <c r="BM1776" i="7"/>
  <c r="BM1777" i="7"/>
  <c r="BM1778" i="7"/>
  <c r="BM1779" i="7"/>
  <c r="BM1780" i="7"/>
  <c r="BM1781" i="7"/>
  <c r="BM1782" i="7"/>
  <c r="BM1783" i="7"/>
  <c r="BM1784" i="7"/>
  <c r="BM1785" i="7"/>
  <c r="BM1786" i="7"/>
  <c r="BM1787" i="7"/>
  <c r="BM1788" i="7"/>
  <c r="BM1789" i="7"/>
  <c r="BM1790" i="7"/>
  <c r="BM1791" i="7"/>
  <c r="BM1792" i="7"/>
  <c r="BM1793" i="7"/>
  <c r="BM1794" i="7"/>
  <c r="BM1795" i="7"/>
  <c r="BM1796" i="7"/>
  <c r="BM1797" i="7"/>
  <c r="BM1798" i="7"/>
  <c r="BM1799" i="7"/>
  <c r="BM1800" i="7"/>
  <c r="BM1801" i="7"/>
  <c r="BM1802" i="7"/>
  <c r="BM1803" i="7"/>
  <c r="BM1804" i="7"/>
  <c r="BM1805" i="7"/>
  <c r="BM1806" i="7"/>
  <c r="BM1807" i="7"/>
  <c r="BM1808" i="7"/>
  <c r="BM1809" i="7"/>
  <c r="BM1810" i="7"/>
  <c r="BM1811" i="7"/>
  <c r="BM1812" i="7"/>
  <c r="BM1813" i="7"/>
  <c r="BM1814" i="7"/>
  <c r="BM1815" i="7"/>
  <c r="BM1816" i="7"/>
  <c r="BM1817" i="7"/>
  <c r="BM1818" i="7"/>
  <c r="BM1819" i="7"/>
  <c r="BM1820" i="7"/>
  <c r="BM1821" i="7"/>
  <c r="BM1822" i="7"/>
  <c r="BM1823" i="7"/>
  <c r="BM1824" i="7"/>
  <c r="BM1825" i="7"/>
  <c r="BM1826" i="7"/>
  <c r="BM1827" i="7"/>
  <c r="BM1828" i="7"/>
  <c r="BM1829" i="7"/>
  <c r="BM1830" i="7"/>
  <c r="BM1831" i="7"/>
  <c r="BM1832" i="7"/>
  <c r="BM1833" i="7"/>
  <c r="BM1834" i="7"/>
  <c r="BM1835" i="7"/>
  <c r="BM1836" i="7"/>
  <c r="BM1837" i="7"/>
  <c r="BM1838" i="7"/>
  <c r="BM1839" i="7"/>
  <c r="BM1840" i="7"/>
  <c r="BM1841" i="7"/>
  <c r="BM1842" i="7"/>
  <c r="BM1843" i="7"/>
  <c r="BM1844" i="7"/>
  <c r="BM1845" i="7"/>
  <c r="BM1846" i="7"/>
  <c r="BM1847" i="7"/>
  <c r="BM1848" i="7"/>
  <c r="BM1849" i="7"/>
  <c r="BM1850" i="7"/>
  <c r="BM1851" i="7"/>
  <c r="BM1852" i="7"/>
  <c r="BM1853" i="7"/>
  <c r="BM1854" i="7"/>
  <c r="BM1855" i="7"/>
  <c r="BM1856" i="7"/>
  <c r="BM1857" i="7"/>
  <c r="BM1858" i="7"/>
  <c r="BM1859" i="7"/>
  <c r="BM1860" i="7"/>
  <c r="BM1861" i="7"/>
  <c r="BM1862" i="7"/>
  <c r="BM1863" i="7"/>
  <c r="BM1864" i="7"/>
  <c r="BM1865" i="7"/>
  <c r="BM1866" i="7"/>
  <c r="BM1867" i="7"/>
  <c r="BM1868" i="7"/>
  <c r="BM1869" i="7"/>
  <c r="BM1870" i="7"/>
  <c r="BM1871" i="7"/>
  <c r="BM1872" i="7"/>
  <c r="BM1873" i="7"/>
  <c r="BM1874" i="7"/>
  <c r="BM1875" i="7"/>
  <c r="BM1876" i="7"/>
  <c r="BM1877" i="7"/>
  <c r="BM1878" i="7"/>
  <c r="BM1879" i="7"/>
  <c r="BM1880" i="7"/>
  <c r="BM1881" i="7"/>
  <c r="BM1882" i="7"/>
  <c r="BM1883" i="7"/>
  <c r="BM1884" i="7"/>
  <c r="BM1885" i="7"/>
  <c r="BM1886" i="7"/>
  <c r="BM1887" i="7"/>
  <c r="BM1888" i="7"/>
  <c r="BM1889" i="7"/>
  <c r="BM1890" i="7"/>
  <c r="BM1891" i="7"/>
  <c r="BM1892" i="7"/>
  <c r="BM1893" i="7"/>
  <c r="BM1894" i="7"/>
  <c r="BM1895" i="7"/>
  <c r="BM1896" i="7"/>
  <c r="BM1897" i="7"/>
  <c r="BM1898" i="7"/>
  <c r="BM1899" i="7"/>
  <c r="BM1900" i="7"/>
  <c r="BM1901" i="7"/>
  <c r="BM1902" i="7"/>
  <c r="BM1903" i="7"/>
  <c r="BM1904" i="7"/>
  <c r="BM1905" i="7"/>
  <c r="BM1906" i="7"/>
  <c r="BM1907" i="7"/>
  <c r="BM1908" i="7"/>
  <c r="BM1909" i="7"/>
  <c r="BM1910" i="7"/>
  <c r="BM1911" i="7"/>
  <c r="BM1912" i="7"/>
  <c r="BM1913" i="7"/>
  <c r="BM1914" i="7"/>
  <c r="BM1915" i="7"/>
  <c r="BM1916" i="7"/>
  <c r="BM1917" i="7"/>
  <c r="BM1918" i="7"/>
  <c r="BM1919" i="7"/>
  <c r="BM1920" i="7"/>
  <c r="BM1921" i="7"/>
  <c r="BM1922" i="7"/>
  <c r="BM1923" i="7"/>
  <c r="BM1924" i="7"/>
  <c r="BM1925" i="7"/>
  <c r="BM1926" i="7"/>
  <c r="BM1927" i="7"/>
  <c r="BM1928" i="7"/>
  <c r="BM1929" i="7"/>
  <c r="BM1930" i="7"/>
  <c r="BM1931" i="7"/>
  <c r="BM1932" i="7"/>
  <c r="BM1933" i="7"/>
  <c r="BM1934" i="7"/>
  <c r="BM1935" i="7"/>
  <c r="BM1936" i="7"/>
  <c r="BM1937" i="7"/>
  <c r="BM1938" i="7"/>
  <c r="BM1939" i="7"/>
  <c r="BM1940" i="7"/>
  <c r="BM1941" i="7"/>
  <c r="BM1942" i="7"/>
  <c r="BM1943" i="7"/>
  <c r="BM1944" i="7"/>
  <c r="BM1945" i="7"/>
  <c r="BM1946" i="7"/>
  <c r="BM1947" i="7"/>
  <c r="BM1948" i="7"/>
  <c r="BM1949" i="7"/>
  <c r="BM1950" i="7"/>
  <c r="BM1951" i="7"/>
  <c r="BM1952" i="7"/>
  <c r="BM1953" i="7"/>
  <c r="BM1954" i="7"/>
  <c r="BM1955" i="7"/>
  <c r="BM1956" i="7"/>
  <c r="BM1957" i="7"/>
  <c r="BM1958" i="7"/>
  <c r="BM1959" i="7"/>
  <c r="BM1960" i="7"/>
  <c r="BM1961" i="7"/>
  <c r="BM1962" i="7"/>
  <c r="BM1963" i="7"/>
  <c r="BM1964" i="7"/>
  <c r="BM1965" i="7"/>
  <c r="BM1966" i="7"/>
  <c r="BM1967" i="7"/>
  <c r="BM1968" i="7"/>
  <c r="BM1969" i="7"/>
  <c r="BM1970" i="7"/>
  <c r="BM1971" i="7"/>
  <c r="BM1972" i="7"/>
  <c r="BM1973" i="7"/>
  <c r="BM1974" i="7"/>
  <c r="BM1975" i="7"/>
  <c r="BM1976" i="7"/>
  <c r="BM1977" i="7"/>
  <c r="BM1978" i="7"/>
  <c r="BM1979" i="7"/>
  <c r="BM1980" i="7"/>
  <c r="BM1981" i="7"/>
  <c r="BM1982" i="7"/>
  <c r="BM1983" i="7"/>
  <c r="BM1984" i="7"/>
  <c r="BM1985" i="7"/>
  <c r="BM1986" i="7"/>
  <c r="BM1987" i="7"/>
  <c r="BM1988" i="7"/>
  <c r="BM1989" i="7"/>
  <c r="BM1990" i="7"/>
  <c r="BM1991" i="7"/>
  <c r="BM1992" i="7"/>
  <c r="BM1993" i="7"/>
  <c r="BM1994" i="7"/>
  <c r="BM1995" i="7"/>
  <c r="BM1996" i="7"/>
  <c r="BM1997" i="7"/>
  <c r="BM1998" i="7"/>
  <c r="BM1999" i="7"/>
  <c r="BM2000" i="7"/>
  <c r="BL36" i="7"/>
  <c r="BL37" i="7"/>
  <c r="BL38" i="7"/>
  <c r="BL39" i="7"/>
  <c r="BL40" i="7"/>
  <c r="BL41" i="7"/>
  <c r="BL42" i="7"/>
  <c r="BL43" i="7"/>
  <c r="BL44" i="7"/>
  <c r="BL45" i="7"/>
  <c r="BL46" i="7"/>
  <c r="BL47" i="7"/>
  <c r="BL48" i="7"/>
  <c r="BL49" i="7"/>
  <c r="BL50" i="7"/>
  <c r="BL51" i="7"/>
  <c r="BL52" i="7"/>
  <c r="BL53" i="7"/>
  <c r="BL54" i="7"/>
  <c r="BL55" i="7"/>
  <c r="BL56" i="7"/>
  <c r="BL57" i="7"/>
  <c r="BL58" i="7"/>
  <c r="BL59" i="7"/>
  <c r="BL60" i="7"/>
  <c r="BL61" i="7"/>
  <c r="BL62" i="7"/>
  <c r="BL63" i="7"/>
  <c r="BL64" i="7"/>
  <c r="BL65" i="7"/>
  <c r="BL66" i="7"/>
  <c r="BL67" i="7"/>
  <c r="BL68" i="7"/>
  <c r="BL69" i="7"/>
  <c r="BL70" i="7"/>
  <c r="BL71" i="7"/>
  <c r="BL72" i="7"/>
  <c r="BL73" i="7"/>
  <c r="BL74" i="7"/>
  <c r="BL75" i="7"/>
  <c r="BL76" i="7"/>
  <c r="BL77" i="7"/>
  <c r="BL78" i="7"/>
  <c r="BL79" i="7"/>
  <c r="BL80" i="7"/>
  <c r="BL81" i="7"/>
  <c r="BL82" i="7"/>
  <c r="BL83" i="7"/>
  <c r="BL84" i="7"/>
  <c r="BL85" i="7"/>
  <c r="BL86" i="7"/>
  <c r="BL87" i="7"/>
  <c r="BL88" i="7"/>
  <c r="BL89" i="7"/>
  <c r="BL90" i="7"/>
  <c r="BL91" i="7"/>
  <c r="BL92" i="7"/>
  <c r="BL93" i="7"/>
  <c r="BL94" i="7"/>
  <c r="BL95" i="7"/>
  <c r="BL96" i="7"/>
  <c r="BL97" i="7"/>
  <c r="BL98" i="7"/>
  <c r="BL99" i="7"/>
  <c r="BL100" i="7"/>
  <c r="BL101" i="7"/>
  <c r="BL102" i="7"/>
  <c r="BL103" i="7"/>
  <c r="BL104" i="7"/>
  <c r="BL105" i="7"/>
  <c r="BL106" i="7"/>
  <c r="BL107" i="7"/>
  <c r="BL108" i="7"/>
  <c r="BL109" i="7"/>
  <c r="BL110" i="7"/>
  <c r="BL111" i="7"/>
  <c r="BL112" i="7"/>
  <c r="BL113" i="7"/>
  <c r="BL114" i="7"/>
  <c r="BL115" i="7"/>
  <c r="BL116" i="7"/>
  <c r="BL117" i="7"/>
  <c r="BL118" i="7"/>
  <c r="BL119" i="7"/>
  <c r="BL120" i="7"/>
  <c r="BL121" i="7"/>
  <c r="BL122" i="7"/>
  <c r="BL123" i="7"/>
  <c r="BL124" i="7"/>
  <c r="BL125" i="7"/>
  <c r="BL126" i="7"/>
  <c r="BL127" i="7"/>
  <c r="BL128" i="7"/>
  <c r="BL129" i="7"/>
  <c r="BL130" i="7"/>
  <c r="BL131" i="7"/>
  <c r="BL132" i="7"/>
  <c r="BL133" i="7"/>
  <c r="BL134" i="7"/>
  <c r="BL135" i="7"/>
  <c r="BL136" i="7"/>
  <c r="BL137" i="7"/>
  <c r="BL138" i="7"/>
  <c r="BL139" i="7"/>
  <c r="BL140" i="7"/>
  <c r="BL141" i="7"/>
  <c r="BL142" i="7"/>
  <c r="BL143" i="7"/>
  <c r="BL144" i="7"/>
  <c r="BL145" i="7"/>
  <c r="BL146" i="7"/>
  <c r="BL147" i="7"/>
  <c r="BL148" i="7"/>
  <c r="BL149" i="7"/>
  <c r="BL150" i="7"/>
  <c r="BL151" i="7"/>
  <c r="BL152" i="7"/>
  <c r="BL153" i="7"/>
  <c r="BL154" i="7"/>
  <c r="BL155" i="7"/>
  <c r="BL156" i="7"/>
  <c r="BL157" i="7"/>
  <c r="BL158" i="7"/>
  <c r="BL159" i="7"/>
  <c r="BL160" i="7"/>
  <c r="BL161" i="7"/>
  <c r="BL162" i="7"/>
  <c r="BL163" i="7"/>
  <c r="BL164" i="7"/>
  <c r="BL165" i="7"/>
  <c r="BL166" i="7"/>
  <c r="BL167" i="7"/>
  <c r="BL168" i="7"/>
  <c r="BL169" i="7"/>
  <c r="BL170" i="7"/>
  <c r="BL171" i="7"/>
  <c r="BL172" i="7"/>
  <c r="BL173" i="7"/>
  <c r="BL174" i="7"/>
  <c r="BL175" i="7"/>
  <c r="BL176" i="7"/>
  <c r="BL177" i="7"/>
  <c r="BL178" i="7"/>
  <c r="BL179" i="7"/>
  <c r="BL180" i="7"/>
  <c r="BL181" i="7"/>
  <c r="BL182" i="7"/>
  <c r="BL183" i="7"/>
  <c r="BL184" i="7"/>
  <c r="BL185" i="7"/>
  <c r="BL186" i="7"/>
  <c r="BL187" i="7"/>
  <c r="BL188" i="7"/>
  <c r="BL189" i="7"/>
  <c r="BL190" i="7"/>
  <c r="BL191" i="7"/>
  <c r="BL192" i="7"/>
  <c r="BL193" i="7"/>
  <c r="BL194" i="7"/>
  <c r="BL195" i="7"/>
  <c r="BL196" i="7"/>
  <c r="BL197" i="7"/>
  <c r="BL198" i="7"/>
  <c r="BL199" i="7"/>
  <c r="BL200" i="7"/>
  <c r="BL201" i="7"/>
  <c r="BL202" i="7"/>
  <c r="BL203" i="7"/>
  <c r="BL204" i="7"/>
  <c r="BL205" i="7"/>
  <c r="BL206" i="7"/>
  <c r="BL207" i="7"/>
  <c r="BL208" i="7"/>
  <c r="BL209" i="7"/>
  <c r="BL210" i="7"/>
  <c r="BL211" i="7"/>
  <c r="BL212" i="7"/>
  <c r="BL213" i="7"/>
  <c r="BL214" i="7"/>
  <c r="BL215" i="7"/>
  <c r="BL216" i="7"/>
  <c r="BL217" i="7"/>
  <c r="BL218" i="7"/>
  <c r="BL219" i="7"/>
  <c r="BL220" i="7"/>
  <c r="BL221" i="7"/>
  <c r="BL222" i="7"/>
  <c r="BL223" i="7"/>
  <c r="BL224" i="7"/>
  <c r="BL225" i="7"/>
  <c r="BL226" i="7"/>
  <c r="BL227" i="7"/>
  <c r="BL228" i="7"/>
  <c r="BL229" i="7"/>
  <c r="BL230" i="7"/>
  <c r="BL231" i="7"/>
  <c r="BL232" i="7"/>
  <c r="BL233" i="7"/>
  <c r="BL234" i="7"/>
  <c r="BL235" i="7"/>
  <c r="BL236" i="7"/>
  <c r="BL237" i="7"/>
  <c r="BL238" i="7"/>
  <c r="BL239" i="7"/>
  <c r="BL240" i="7"/>
  <c r="BL241" i="7"/>
  <c r="BL242" i="7"/>
  <c r="BL243" i="7"/>
  <c r="BL244" i="7"/>
  <c r="BL245" i="7"/>
  <c r="BL246" i="7"/>
  <c r="BL247" i="7"/>
  <c r="BL248" i="7"/>
  <c r="BL249" i="7"/>
  <c r="BL250" i="7"/>
  <c r="BL251" i="7"/>
  <c r="BL252" i="7"/>
  <c r="BL253" i="7"/>
  <c r="BL254" i="7"/>
  <c r="BL255" i="7"/>
  <c r="BL256" i="7"/>
  <c r="BL257" i="7"/>
  <c r="BL258" i="7"/>
  <c r="BL259" i="7"/>
  <c r="BL260" i="7"/>
  <c r="BL261" i="7"/>
  <c r="BL262" i="7"/>
  <c r="BL263" i="7"/>
  <c r="BL264" i="7"/>
  <c r="BL265" i="7"/>
  <c r="BL266" i="7"/>
  <c r="BL267" i="7"/>
  <c r="BL268" i="7"/>
  <c r="BL269" i="7"/>
  <c r="BL270" i="7"/>
  <c r="BL271" i="7"/>
  <c r="BL272" i="7"/>
  <c r="BL273" i="7"/>
  <c r="BL274" i="7"/>
  <c r="BL275" i="7"/>
  <c r="BL276" i="7"/>
  <c r="BL277" i="7"/>
  <c r="BL278" i="7"/>
  <c r="BL279" i="7"/>
  <c r="BL280" i="7"/>
  <c r="BL281" i="7"/>
  <c r="BL282" i="7"/>
  <c r="BL283" i="7"/>
  <c r="BL284" i="7"/>
  <c r="BL285" i="7"/>
  <c r="BL286" i="7"/>
  <c r="BL287" i="7"/>
  <c r="BL288" i="7"/>
  <c r="BL289" i="7"/>
  <c r="BL290" i="7"/>
  <c r="BL291" i="7"/>
  <c r="BL292" i="7"/>
  <c r="BL293" i="7"/>
  <c r="BL294" i="7"/>
  <c r="BL295" i="7"/>
  <c r="BL296" i="7"/>
  <c r="BL297" i="7"/>
  <c r="BL298" i="7"/>
  <c r="BL299" i="7"/>
  <c r="BL300" i="7"/>
  <c r="BL301" i="7"/>
  <c r="BL302" i="7"/>
  <c r="BL303" i="7"/>
  <c r="BL304" i="7"/>
  <c r="BL305" i="7"/>
  <c r="BL306" i="7"/>
  <c r="BL307" i="7"/>
  <c r="BL308" i="7"/>
  <c r="BL309" i="7"/>
  <c r="BL310" i="7"/>
  <c r="BL311" i="7"/>
  <c r="BL312" i="7"/>
  <c r="BL313" i="7"/>
  <c r="BL314" i="7"/>
  <c r="BL315" i="7"/>
  <c r="BL316" i="7"/>
  <c r="BL317" i="7"/>
  <c r="BL318" i="7"/>
  <c r="BL319" i="7"/>
  <c r="BL320" i="7"/>
  <c r="BL321" i="7"/>
  <c r="BL322" i="7"/>
  <c r="BL323" i="7"/>
  <c r="BL324" i="7"/>
  <c r="BL325" i="7"/>
  <c r="BL326" i="7"/>
  <c r="BL327" i="7"/>
  <c r="BL328" i="7"/>
  <c r="BL329" i="7"/>
  <c r="BL330" i="7"/>
  <c r="BL331" i="7"/>
  <c r="BL332" i="7"/>
  <c r="BL333" i="7"/>
  <c r="BL334" i="7"/>
  <c r="BL335" i="7"/>
  <c r="BL336" i="7"/>
  <c r="BL337" i="7"/>
  <c r="BL338" i="7"/>
  <c r="BL339" i="7"/>
  <c r="BL340" i="7"/>
  <c r="BL341" i="7"/>
  <c r="BL342" i="7"/>
  <c r="BL343" i="7"/>
  <c r="BL344" i="7"/>
  <c r="BL345" i="7"/>
  <c r="BL346" i="7"/>
  <c r="BL347" i="7"/>
  <c r="BL348" i="7"/>
  <c r="BL349" i="7"/>
  <c r="BL350" i="7"/>
  <c r="BL351" i="7"/>
  <c r="BL352" i="7"/>
  <c r="BL353" i="7"/>
  <c r="BL354" i="7"/>
  <c r="BL355" i="7"/>
  <c r="BL356" i="7"/>
  <c r="BL357" i="7"/>
  <c r="BL358" i="7"/>
  <c r="BL359" i="7"/>
  <c r="BL360" i="7"/>
  <c r="BL361" i="7"/>
  <c r="BL362" i="7"/>
  <c r="BL363" i="7"/>
  <c r="BL364" i="7"/>
  <c r="BL365" i="7"/>
  <c r="BL366" i="7"/>
  <c r="BL367" i="7"/>
  <c r="BL368" i="7"/>
  <c r="BL369" i="7"/>
  <c r="BL370" i="7"/>
  <c r="BL371" i="7"/>
  <c r="BL372" i="7"/>
  <c r="BL373" i="7"/>
  <c r="BL374" i="7"/>
  <c r="BL375" i="7"/>
  <c r="BL376" i="7"/>
  <c r="BL377" i="7"/>
  <c r="BL378" i="7"/>
  <c r="BL379" i="7"/>
  <c r="BL380" i="7"/>
  <c r="BL381" i="7"/>
  <c r="BL382" i="7"/>
  <c r="BL383" i="7"/>
  <c r="BL384" i="7"/>
  <c r="BL385" i="7"/>
  <c r="BL386" i="7"/>
  <c r="BL387" i="7"/>
  <c r="BL388" i="7"/>
  <c r="BL389" i="7"/>
  <c r="BL390" i="7"/>
  <c r="BL391" i="7"/>
  <c r="BL392" i="7"/>
  <c r="BL393" i="7"/>
  <c r="BL394" i="7"/>
  <c r="BL395" i="7"/>
  <c r="BL396" i="7"/>
  <c r="BL397" i="7"/>
  <c r="BL398" i="7"/>
  <c r="BL399" i="7"/>
  <c r="BL400" i="7"/>
  <c r="BL401" i="7"/>
  <c r="BL402" i="7"/>
  <c r="BL403" i="7"/>
  <c r="BL404" i="7"/>
  <c r="BL405" i="7"/>
  <c r="BL406" i="7"/>
  <c r="BL407" i="7"/>
  <c r="BL408" i="7"/>
  <c r="BL409" i="7"/>
  <c r="BL410" i="7"/>
  <c r="BL411" i="7"/>
  <c r="BL412" i="7"/>
  <c r="BL413" i="7"/>
  <c r="BL414" i="7"/>
  <c r="BL415" i="7"/>
  <c r="BL416" i="7"/>
  <c r="BL417" i="7"/>
  <c r="BL418" i="7"/>
  <c r="BL419" i="7"/>
  <c r="BL420" i="7"/>
  <c r="BL421" i="7"/>
  <c r="BL422" i="7"/>
  <c r="BL423" i="7"/>
  <c r="BL424" i="7"/>
  <c r="BL425" i="7"/>
  <c r="BL426" i="7"/>
  <c r="BL427" i="7"/>
  <c r="BL428" i="7"/>
  <c r="BL429" i="7"/>
  <c r="BL430" i="7"/>
  <c r="BL431" i="7"/>
  <c r="BL432" i="7"/>
  <c r="BL433" i="7"/>
  <c r="BL434" i="7"/>
  <c r="BL435" i="7"/>
  <c r="BL436" i="7"/>
  <c r="BL437" i="7"/>
  <c r="BL438" i="7"/>
  <c r="BL439" i="7"/>
  <c r="BL440" i="7"/>
  <c r="BL441" i="7"/>
  <c r="BL442" i="7"/>
  <c r="BL443" i="7"/>
  <c r="BL444" i="7"/>
  <c r="BL445" i="7"/>
  <c r="BL446" i="7"/>
  <c r="BL447" i="7"/>
  <c r="BL448" i="7"/>
  <c r="BL449" i="7"/>
  <c r="BL450" i="7"/>
  <c r="BL451" i="7"/>
  <c r="BL452" i="7"/>
  <c r="BL453" i="7"/>
  <c r="BL454" i="7"/>
  <c r="BL455" i="7"/>
  <c r="BL456" i="7"/>
  <c r="BL457" i="7"/>
  <c r="BL458" i="7"/>
  <c r="BL459" i="7"/>
  <c r="BL460" i="7"/>
  <c r="BL461" i="7"/>
  <c r="BL462" i="7"/>
  <c r="BL463" i="7"/>
  <c r="BL464" i="7"/>
  <c r="BL465" i="7"/>
  <c r="BL466" i="7"/>
  <c r="BL467" i="7"/>
  <c r="BL468" i="7"/>
  <c r="BL469" i="7"/>
  <c r="BL470" i="7"/>
  <c r="BL471" i="7"/>
  <c r="BL472" i="7"/>
  <c r="BL473" i="7"/>
  <c r="BL474" i="7"/>
  <c r="BL475" i="7"/>
  <c r="BL476" i="7"/>
  <c r="BL477" i="7"/>
  <c r="BL478" i="7"/>
  <c r="BL479" i="7"/>
  <c r="BL480" i="7"/>
  <c r="BL481" i="7"/>
  <c r="BL482" i="7"/>
  <c r="BL483" i="7"/>
  <c r="BL484" i="7"/>
  <c r="BL485" i="7"/>
  <c r="BL486" i="7"/>
  <c r="BL487" i="7"/>
  <c r="BL488" i="7"/>
  <c r="BL489" i="7"/>
  <c r="BL490" i="7"/>
  <c r="BL491" i="7"/>
  <c r="BL492" i="7"/>
  <c r="BL493" i="7"/>
  <c r="BL494" i="7"/>
  <c r="BL495" i="7"/>
  <c r="BL496" i="7"/>
  <c r="BL497" i="7"/>
  <c r="BL498" i="7"/>
  <c r="BL499" i="7"/>
  <c r="BL500" i="7"/>
  <c r="BL501" i="7"/>
  <c r="BL502" i="7"/>
  <c r="BL503" i="7"/>
  <c r="BL504" i="7"/>
  <c r="BL505" i="7"/>
  <c r="BL506" i="7"/>
  <c r="BL507" i="7"/>
  <c r="BL508" i="7"/>
  <c r="BL509" i="7"/>
  <c r="BL510" i="7"/>
  <c r="BL511" i="7"/>
  <c r="BL512" i="7"/>
  <c r="BL513" i="7"/>
  <c r="BL514" i="7"/>
  <c r="BL515" i="7"/>
  <c r="BL516" i="7"/>
  <c r="BL517" i="7"/>
  <c r="BL518" i="7"/>
  <c r="BL519" i="7"/>
  <c r="BL520" i="7"/>
  <c r="BL521" i="7"/>
  <c r="BL522" i="7"/>
  <c r="BL523" i="7"/>
  <c r="BL524" i="7"/>
  <c r="BL525" i="7"/>
  <c r="BL526" i="7"/>
  <c r="BL527" i="7"/>
  <c r="BL528" i="7"/>
  <c r="BL529" i="7"/>
  <c r="BL530" i="7"/>
  <c r="BL531" i="7"/>
  <c r="BL532" i="7"/>
  <c r="BL533" i="7"/>
  <c r="BL534" i="7"/>
  <c r="BL535" i="7"/>
  <c r="BL536" i="7"/>
  <c r="BL537" i="7"/>
  <c r="BL538" i="7"/>
  <c r="BL539" i="7"/>
  <c r="BL540" i="7"/>
  <c r="BL541" i="7"/>
  <c r="BL542" i="7"/>
  <c r="BL543" i="7"/>
  <c r="BL544" i="7"/>
  <c r="BL545" i="7"/>
  <c r="BL546" i="7"/>
  <c r="BL547" i="7"/>
  <c r="BL548" i="7"/>
  <c r="BL549" i="7"/>
  <c r="BL550" i="7"/>
  <c r="BL551" i="7"/>
  <c r="BL552" i="7"/>
  <c r="BL553" i="7"/>
  <c r="BL554" i="7"/>
  <c r="BL555" i="7"/>
  <c r="BL556" i="7"/>
  <c r="BL557" i="7"/>
  <c r="BL558" i="7"/>
  <c r="BL559" i="7"/>
  <c r="BL560" i="7"/>
  <c r="BL561" i="7"/>
  <c r="BL562" i="7"/>
  <c r="BL563" i="7"/>
  <c r="BL564" i="7"/>
  <c r="BL565" i="7"/>
  <c r="BL566" i="7"/>
  <c r="BL567" i="7"/>
  <c r="BL568" i="7"/>
  <c r="BL569" i="7"/>
  <c r="BL570" i="7"/>
  <c r="BL571" i="7"/>
  <c r="BL572" i="7"/>
  <c r="BL573" i="7"/>
  <c r="BL574" i="7"/>
  <c r="BL575" i="7"/>
  <c r="BL576" i="7"/>
  <c r="BL577" i="7"/>
  <c r="BL578" i="7"/>
  <c r="BL579" i="7"/>
  <c r="BL580" i="7"/>
  <c r="BL581" i="7"/>
  <c r="BL582" i="7"/>
  <c r="BL583" i="7"/>
  <c r="BL584" i="7"/>
  <c r="BL585" i="7"/>
  <c r="BL586" i="7"/>
  <c r="BL587" i="7"/>
  <c r="BL588" i="7"/>
  <c r="BL589" i="7"/>
  <c r="BL590" i="7"/>
  <c r="BL591" i="7"/>
  <c r="BL592" i="7"/>
  <c r="BL593" i="7"/>
  <c r="BL594" i="7"/>
  <c r="BL595" i="7"/>
  <c r="BL596" i="7"/>
  <c r="BL597" i="7"/>
  <c r="BL598" i="7"/>
  <c r="BL599" i="7"/>
  <c r="BL600" i="7"/>
  <c r="BL601" i="7"/>
  <c r="BL602" i="7"/>
  <c r="BL603" i="7"/>
  <c r="BL604" i="7"/>
  <c r="BL605" i="7"/>
  <c r="BL606" i="7"/>
  <c r="BL607" i="7"/>
  <c r="BL608" i="7"/>
  <c r="BL609" i="7"/>
  <c r="BL610" i="7"/>
  <c r="BL611" i="7"/>
  <c r="BL612" i="7"/>
  <c r="BL613" i="7"/>
  <c r="BL614" i="7"/>
  <c r="BL615" i="7"/>
  <c r="BL616" i="7"/>
  <c r="BL617" i="7"/>
  <c r="BL618" i="7"/>
  <c r="BL619" i="7"/>
  <c r="BL620" i="7"/>
  <c r="BL621" i="7"/>
  <c r="BL622" i="7"/>
  <c r="BL623" i="7"/>
  <c r="BL624" i="7"/>
  <c r="BL625" i="7"/>
  <c r="BL626" i="7"/>
  <c r="BL627" i="7"/>
  <c r="BL628" i="7"/>
  <c r="BL629" i="7"/>
  <c r="BL630" i="7"/>
  <c r="BL631" i="7"/>
  <c r="BL632" i="7"/>
  <c r="BL633" i="7"/>
  <c r="BL634" i="7"/>
  <c r="BL635" i="7"/>
  <c r="BL636" i="7"/>
  <c r="BL637" i="7"/>
  <c r="BL638" i="7"/>
  <c r="BL639" i="7"/>
  <c r="BL640" i="7"/>
  <c r="BL641" i="7"/>
  <c r="BL642" i="7"/>
  <c r="BL643" i="7"/>
  <c r="BL644" i="7"/>
  <c r="BL645" i="7"/>
  <c r="BL646" i="7"/>
  <c r="BL647" i="7"/>
  <c r="BL648" i="7"/>
  <c r="BL649" i="7"/>
  <c r="BL650" i="7"/>
  <c r="BL651" i="7"/>
  <c r="BL652" i="7"/>
  <c r="BL653" i="7"/>
  <c r="BL654" i="7"/>
  <c r="BL655" i="7"/>
  <c r="BL656" i="7"/>
  <c r="BL657" i="7"/>
  <c r="BL658" i="7"/>
  <c r="BL659" i="7"/>
  <c r="BL660" i="7"/>
  <c r="BL661" i="7"/>
  <c r="BL662" i="7"/>
  <c r="BL663" i="7"/>
  <c r="BL664" i="7"/>
  <c r="BL665" i="7"/>
  <c r="BL666" i="7"/>
  <c r="BL667" i="7"/>
  <c r="BL668" i="7"/>
  <c r="BL669" i="7"/>
  <c r="BL670" i="7"/>
  <c r="BL671" i="7"/>
  <c r="BL672" i="7"/>
  <c r="BL673" i="7"/>
  <c r="BL674" i="7"/>
  <c r="BL675" i="7"/>
  <c r="BL676" i="7"/>
  <c r="BL677" i="7"/>
  <c r="BL678" i="7"/>
  <c r="BL679" i="7"/>
  <c r="BL680" i="7"/>
  <c r="BL681" i="7"/>
  <c r="BL682" i="7"/>
  <c r="BL683" i="7"/>
  <c r="BL684" i="7"/>
  <c r="BL685" i="7"/>
  <c r="BL686" i="7"/>
  <c r="BL687" i="7"/>
  <c r="BL688" i="7"/>
  <c r="BL689" i="7"/>
  <c r="BL690" i="7"/>
  <c r="BL691" i="7"/>
  <c r="BL692" i="7"/>
  <c r="BL693" i="7"/>
  <c r="BL694" i="7"/>
  <c r="BL695" i="7"/>
  <c r="BL696" i="7"/>
  <c r="BL697" i="7"/>
  <c r="BL698" i="7"/>
  <c r="BL699" i="7"/>
  <c r="BL700" i="7"/>
  <c r="BL701" i="7"/>
  <c r="BL702" i="7"/>
  <c r="BL703" i="7"/>
  <c r="BL704" i="7"/>
  <c r="BL705" i="7"/>
  <c r="BL706" i="7"/>
  <c r="BL707" i="7"/>
  <c r="BL708" i="7"/>
  <c r="BL709" i="7"/>
  <c r="BL710" i="7"/>
  <c r="BL711" i="7"/>
  <c r="BL712" i="7"/>
  <c r="BL713" i="7"/>
  <c r="BL714" i="7"/>
  <c r="BL715" i="7"/>
  <c r="BL716" i="7"/>
  <c r="BL717" i="7"/>
  <c r="BL718" i="7"/>
  <c r="BL719" i="7"/>
  <c r="BL720" i="7"/>
  <c r="BL721" i="7"/>
  <c r="BL722" i="7"/>
  <c r="BL723" i="7"/>
  <c r="BL724" i="7"/>
  <c r="BL725" i="7"/>
  <c r="BL726" i="7"/>
  <c r="BL727" i="7"/>
  <c r="BL728" i="7"/>
  <c r="BL729" i="7"/>
  <c r="BL730" i="7"/>
  <c r="BL731" i="7"/>
  <c r="BL732" i="7"/>
  <c r="BL733" i="7"/>
  <c r="BL734" i="7"/>
  <c r="BL735" i="7"/>
  <c r="BL736" i="7"/>
  <c r="BL737" i="7"/>
  <c r="BL738" i="7"/>
  <c r="BL739" i="7"/>
  <c r="BL740" i="7"/>
  <c r="BL741" i="7"/>
  <c r="BL742" i="7"/>
  <c r="BL743" i="7"/>
  <c r="BL744" i="7"/>
  <c r="BL745" i="7"/>
  <c r="BL746" i="7"/>
  <c r="BL747" i="7"/>
  <c r="BL748" i="7"/>
  <c r="BL749" i="7"/>
  <c r="BL750" i="7"/>
  <c r="BL751" i="7"/>
  <c r="BL752" i="7"/>
  <c r="BL753" i="7"/>
  <c r="BL754" i="7"/>
  <c r="BL755" i="7"/>
  <c r="BL756" i="7"/>
  <c r="BL757" i="7"/>
  <c r="BL758" i="7"/>
  <c r="BL759" i="7"/>
  <c r="BL760" i="7"/>
  <c r="BL761" i="7"/>
  <c r="BL762" i="7"/>
  <c r="BL763" i="7"/>
  <c r="BL764" i="7"/>
  <c r="BL765" i="7"/>
  <c r="BL766" i="7"/>
  <c r="BL767" i="7"/>
  <c r="BL768" i="7"/>
  <c r="BL769" i="7"/>
  <c r="BL770" i="7"/>
  <c r="BL771" i="7"/>
  <c r="BL772" i="7"/>
  <c r="BL773" i="7"/>
  <c r="BL774" i="7"/>
  <c r="BL775" i="7"/>
  <c r="BL776" i="7"/>
  <c r="BL777" i="7"/>
  <c r="BL778" i="7"/>
  <c r="BL779" i="7"/>
  <c r="BL780" i="7"/>
  <c r="BL781" i="7"/>
  <c r="BL782" i="7"/>
  <c r="BL783" i="7"/>
  <c r="BL784" i="7"/>
  <c r="BL785" i="7"/>
  <c r="BL786" i="7"/>
  <c r="BL787" i="7"/>
  <c r="BL788" i="7"/>
  <c r="BL789" i="7"/>
  <c r="BL790" i="7"/>
  <c r="BL791" i="7"/>
  <c r="BL792" i="7"/>
  <c r="BL793" i="7"/>
  <c r="BL794" i="7"/>
  <c r="BL795" i="7"/>
  <c r="BL796" i="7"/>
  <c r="BL797" i="7"/>
  <c r="BL798" i="7"/>
  <c r="BL799" i="7"/>
  <c r="BL800" i="7"/>
  <c r="BL801" i="7"/>
  <c r="BL802" i="7"/>
  <c r="BL803" i="7"/>
  <c r="BL804" i="7"/>
  <c r="BL805" i="7"/>
  <c r="BL806" i="7"/>
  <c r="BL807" i="7"/>
  <c r="BL808" i="7"/>
  <c r="BL809" i="7"/>
  <c r="BL810" i="7"/>
  <c r="BL811" i="7"/>
  <c r="BL812" i="7"/>
  <c r="BL813" i="7"/>
  <c r="BL814" i="7"/>
  <c r="BL815" i="7"/>
  <c r="BL816" i="7"/>
  <c r="BL817" i="7"/>
  <c r="BL818" i="7"/>
  <c r="BL819" i="7"/>
  <c r="BL820" i="7"/>
  <c r="BL821" i="7"/>
  <c r="BL822" i="7"/>
  <c r="BL823" i="7"/>
  <c r="BL824" i="7"/>
  <c r="BL825" i="7"/>
  <c r="BL826" i="7"/>
  <c r="BL827" i="7"/>
  <c r="BL828" i="7"/>
  <c r="BL829" i="7"/>
  <c r="BL830" i="7"/>
  <c r="BL831" i="7"/>
  <c r="BL832" i="7"/>
  <c r="BL833" i="7"/>
  <c r="BL834" i="7"/>
  <c r="BL835" i="7"/>
  <c r="BL836" i="7"/>
  <c r="BL837" i="7"/>
  <c r="BL838" i="7"/>
  <c r="BL839" i="7"/>
  <c r="BL840" i="7"/>
  <c r="BL841" i="7"/>
  <c r="BL842" i="7"/>
  <c r="BL843" i="7"/>
  <c r="BL844" i="7"/>
  <c r="BL845" i="7"/>
  <c r="BL846" i="7"/>
  <c r="BL847" i="7"/>
  <c r="BL848" i="7"/>
  <c r="BL849" i="7"/>
  <c r="BL850" i="7"/>
  <c r="BL851" i="7"/>
  <c r="BL852" i="7"/>
  <c r="BL853" i="7"/>
  <c r="BL854" i="7"/>
  <c r="BL855" i="7"/>
  <c r="BL856" i="7"/>
  <c r="BL857" i="7"/>
  <c r="BL858" i="7"/>
  <c r="BL859" i="7"/>
  <c r="BL860" i="7"/>
  <c r="BL861" i="7"/>
  <c r="BL862" i="7"/>
  <c r="BL863" i="7"/>
  <c r="BL864" i="7"/>
  <c r="BL865" i="7"/>
  <c r="BL866" i="7"/>
  <c r="BL867" i="7"/>
  <c r="BL868" i="7"/>
  <c r="BL869" i="7"/>
  <c r="BL870" i="7"/>
  <c r="BL871" i="7"/>
  <c r="BL872" i="7"/>
  <c r="BL873" i="7"/>
  <c r="BL874" i="7"/>
  <c r="BL875" i="7"/>
  <c r="BL876" i="7"/>
  <c r="BL877" i="7"/>
  <c r="BL878" i="7"/>
  <c r="BL879" i="7"/>
  <c r="BL880" i="7"/>
  <c r="BL881" i="7"/>
  <c r="BL882" i="7"/>
  <c r="BL883" i="7"/>
  <c r="BL884" i="7"/>
  <c r="BL885" i="7"/>
  <c r="BL886" i="7"/>
  <c r="BL887" i="7"/>
  <c r="BL888" i="7"/>
  <c r="BL889" i="7"/>
  <c r="BL890" i="7"/>
  <c r="BL891" i="7"/>
  <c r="BL892" i="7"/>
  <c r="BL893" i="7"/>
  <c r="BL894" i="7"/>
  <c r="BL895" i="7"/>
  <c r="BL896" i="7"/>
  <c r="BL897" i="7"/>
  <c r="BL898" i="7"/>
  <c r="BL899" i="7"/>
  <c r="BL900" i="7"/>
  <c r="BL901" i="7"/>
  <c r="BL902" i="7"/>
  <c r="BL903" i="7"/>
  <c r="BL904" i="7"/>
  <c r="BL905" i="7"/>
  <c r="BL906" i="7"/>
  <c r="BL907" i="7"/>
  <c r="BL908" i="7"/>
  <c r="BL909" i="7"/>
  <c r="BL910" i="7"/>
  <c r="BL911" i="7"/>
  <c r="BL912" i="7"/>
  <c r="BL913" i="7"/>
  <c r="BL914" i="7"/>
  <c r="BL915" i="7"/>
  <c r="BL916" i="7"/>
  <c r="BL917" i="7"/>
  <c r="BL918" i="7"/>
  <c r="BL919" i="7"/>
  <c r="BL920" i="7"/>
  <c r="BL921" i="7"/>
  <c r="BL922" i="7"/>
  <c r="BL923" i="7"/>
  <c r="BL924" i="7"/>
  <c r="BL925" i="7"/>
  <c r="BL926" i="7"/>
  <c r="BL927" i="7"/>
  <c r="BL928" i="7"/>
  <c r="BL929" i="7"/>
  <c r="BL930" i="7"/>
  <c r="BL931" i="7"/>
  <c r="BL932" i="7"/>
  <c r="BL933" i="7"/>
  <c r="BL934" i="7"/>
  <c r="BL935" i="7"/>
  <c r="BL936" i="7"/>
  <c r="BL937" i="7"/>
  <c r="BL938" i="7"/>
  <c r="BL939" i="7"/>
  <c r="BL940" i="7"/>
  <c r="BL941" i="7"/>
  <c r="BL942" i="7"/>
  <c r="BL943" i="7"/>
  <c r="BL944" i="7"/>
  <c r="BL945" i="7"/>
  <c r="BL946" i="7"/>
  <c r="BL947" i="7"/>
  <c r="BL948" i="7"/>
  <c r="BL949" i="7"/>
  <c r="BL950" i="7"/>
  <c r="BL951" i="7"/>
  <c r="BL952" i="7"/>
  <c r="BL953" i="7"/>
  <c r="BL954" i="7"/>
  <c r="BL955" i="7"/>
  <c r="BL956" i="7"/>
  <c r="BL957" i="7"/>
  <c r="BL958" i="7"/>
  <c r="BL959" i="7"/>
  <c r="BL960" i="7"/>
  <c r="BL961" i="7"/>
  <c r="BL962" i="7"/>
  <c r="BL963" i="7"/>
  <c r="BL964" i="7"/>
  <c r="BL965" i="7"/>
  <c r="BL966" i="7"/>
  <c r="BL967" i="7"/>
  <c r="BL968" i="7"/>
  <c r="BL969" i="7"/>
  <c r="BL970" i="7"/>
  <c r="BL971" i="7"/>
  <c r="BL972" i="7"/>
  <c r="BL973" i="7"/>
  <c r="BL974" i="7"/>
  <c r="BL975" i="7"/>
  <c r="BL976" i="7"/>
  <c r="BL977" i="7"/>
  <c r="BL978" i="7"/>
  <c r="BL979" i="7"/>
  <c r="BL980" i="7"/>
  <c r="BL981" i="7"/>
  <c r="BL982" i="7"/>
  <c r="BL983" i="7"/>
  <c r="BL984" i="7"/>
  <c r="BL985" i="7"/>
  <c r="BL986" i="7"/>
  <c r="BL987" i="7"/>
  <c r="BL988" i="7"/>
  <c r="BL989" i="7"/>
  <c r="BL990" i="7"/>
  <c r="BL991" i="7"/>
  <c r="BL992" i="7"/>
  <c r="BL993" i="7"/>
  <c r="BL994" i="7"/>
  <c r="BL995" i="7"/>
  <c r="BL996" i="7"/>
  <c r="BL997" i="7"/>
  <c r="BL998" i="7"/>
  <c r="BL999" i="7"/>
  <c r="BL1000" i="7"/>
  <c r="BL1001" i="7"/>
  <c r="BL1002" i="7"/>
  <c r="BL1003" i="7"/>
  <c r="BL1004" i="7"/>
  <c r="BL1005" i="7"/>
  <c r="BL1006" i="7"/>
  <c r="BL1007" i="7"/>
  <c r="BL1008" i="7"/>
  <c r="BL1009" i="7"/>
  <c r="BL1010" i="7"/>
  <c r="BL1011" i="7"/>
  <c r="BL1012" i="7"/>
  <c r="BL1013" i="7"/>
  <c r="BL1014" i="7"/>
  <c r="BL1015" i="7"/>
  <c r="BL1016" i="7"/>
  <c r="BL1017" i="7"/>
  <c r="BL1018" i="7"/>
  <c r="BL1019" i="7"/>
  <c r="BL1020" i="7"/>
  <c r="BL1021" i="7"/>
  <c r="BL1022" i="7"/>
  <c r="BL1023" i="7"/>
  <c r="BL1024" i="7"/>
  <c r="BL1025" i="7"/>
  <c r="BL1026" i="7"/>
  <c r="BL1027" i="7"/>
  <c r="BL1028" i="7"/>
  <c r="BL1029" i="7"/>
  <c r="BL1030" i="7"/>
  <c r="BL1031" i="7"/>
  <c r="BL1032" i="7"/>
  <c r="BL1033" i="7"/>
  <c r="BL1034" i="7"/>
  <c r="BL1035" i="7"/>
  <c r="BL1036" i="7"/>
  <c r="BL1037" i="7"/>
  <c r="BL1038" i="7"/>
  <c r="BL1039" i="7"/>
  <c r="BL1040" i="7"/>
  <c r="BL1041" i="7"/>
  <c r="BL1042" i="7"/>
  <c r="BL1043" i="7"/>
  <c r="BL1044" i="7"/>
  <c r="BL1045" i="7"/>
  <c r="BL1046" i="7"/>
  <c r="BL1047" i="7"/>
  <c r="BL1048" i="7"/>
  <c r="BL1049" i="7"/>
  <c r="BL1050" i="7"/>
  <c r="BL1051" i="7"/>
  <c r="BL1052" i="7"/>
  <c r="BL1053" i="7"/>
  <c r="BL1054" i="7"/>
  <c r="BL1055" i="7"/>
  <c r="BL1056" i="7"/>
  <c r="BL1057" i="7"/>
  <c r="BL1058" i="7"/>
  <c r="BL1059" i="7"/>
  <c r="BL1060" i="7"/>
  <c r="BL1061" i="7"/>
  <c r="BL1062" i="7"/>
  <c r="BL1063" i="7"/>
  <c r="BL1064" i="7"/>
  <c r="BL1065" i="7"/>
  <c r="BL1066" i="7"/>
  <c r="BL1067" i="7"/>
  <c r="BL1068" i="7"/>
  <c r="BL1069" i="7"/>
  <c r="BL1070" i="7"/>
  <c r="BL1071" i="7"/>
  <c r="BL1072" i="7"/>
  <c r="BL1073" i="7"/>
  <c r="BL1074" i="7"/>
  <c r="BL1075" i="7"/>
  <c r="BL1076" i="7"/>
  <c r="BL1077" i="7"/>
  <c r="BL1078" i="7"/>
  <c r="BL1079" i="7"/>
  <c r="BL1080" i="7"/>
  <c r="BL1081" i="7"/>
  <c r="BL1082" i="7"/>
  <c r="BL1083" i="7"/>
  <c r="BL1084" i="7"/>
  <c r="BL1085" i="7"/>
  <c r="BL1086" i="7"/>
  <c r="BL1087" i="7"/>
  <c r="BL1088" i="7"/>
  <c r="BL1089" i="7"/>
  <c r="BL1090" i="7"/>
  <c r="BL1091" i="7"/>
  <c r="BL1092" i="7"/>
  <c r="BL1093" i="7"/>
  <c r="BL1094" i="7"/>
  <c r="BL1095" i="7"/>
  <c r="BL1096" i="7"/>
  <c r="BL1097" i="7"/>
  <c r="BL1098" i="7"/>
  <c r="BL1099" i="7"/>
  <c r="BL1100" i="7"/>
  <c r="BL1101" i="7"/>
  <c r="BL1102" i="7"/>
  <c r="BL1103" i="7"/>
  <c r="BL1104" i="7"/>
  <c r="BL1105" i="7"/>
  <c r="BL1106" i="7"/>
  <c r="BL1107" i="7"/>
  <c r="BL1108" i="7"/>
  <c r="BL1109" i="7"/>
  <c r="BL1110" i="7"/>
  <c r="BL1111" i="7"/>
  <c r="BL1112" i="7"/>
  <c r="BL1113" i="7"/>
  <c r="BL1114" i="7"/>
  <c r="BL1115" i="7"/>
  <c r="BL1116" i="7"/>
  <c r="BL1117" i="7"/>
  <c r="BL1118" i="7"/>
  <c r="BL1119" i="7"/>
  <c r="BL1120" i="7"/>
  <c r="BL1121" i="7"/>
  <c r="BL1122" i="7"/>
  <c r="BL1123" i="7"/>
  <c r="BL1124" i="7"/>
  <c r="BL1125" i="7"/>
  <c r="BL1126" i="7"/>
  <c r="BL1127" i="7"/>
  <c r="BL1128" i="7"/>
  <c r="BL1129" i="7"/>
  <c r="BL1130" i="7"/>
  <c r="BL1131" i="7"/>
  <c r="BL1132" i="7"/>
  <c r="BL1133" i="7"/>
  <c r="BL1134" i="7"/>
  <c r="BL1135" i="7"/>
  <c r="BL1136" i="7"/>
  <c r="BL1137" i="7"/>
  <c r="BL1138" i="7"/>
  <c r="BL1139" i="7"/>
  <c r="BL1140" i="7"/>
  <c r="BL1141" i="7"/>
  <c r="BL1142" i="7"/>
  <c r="BL1143" i="7"/>
  <c r="BL1144" i="7"/>
  <c r="BL1145" i="7"/>
  <c r="BL1146" i="7"/>
  <c r="BL1147" i="7"/>
  <c r="BL1148" i="7"/>
  <c r="BL1149" i="7"/>
  <c r="BL1150" i="7"/>
  <c r="BL1151" i="7"/>
  <c r="BL1152" i="7"/>
  <c r="BL1153" i="7"/>
  <c r="BL1154" i="7"/>
  <c r="BL1155" i="7"/>
  <c r="BL1156" i="7"/>
  <c r="BL1157" i="7"/>
  <c r="BL1158" i="7"/>
  <c r="BL1159" i="7"/>
  <c r="BL1160" i="7"/>
  <c r="BL1161" i="7"/>
  <c r="BL1162" i="7"/>
  <c r="BL1163" i="7"/>
  <c r="BL1164" i="7"/>
  <c r="BL1165" i="7"/>
  <c r="BL1166" i="7"/>
  <c r="BL1167" i="7"/>
  <c r="BL1168" i="7"/>
  <c r="BL1169" i="7"/>
  <c r="BL1170" i="7"/>
  <c r="BL1171" i="7"/>
  <c r="BL1172" i="7"/>
  <c r="BL1173" i="7"/>
  <c r="BL1174" i="7"/>
  <c r="BL1175" i="7"/>
  <c r="BL1176" i="7"/>
  <c r="BL1177" i="7"/>
  <c r="BL1178" i="7"/>
  <c r="BL1179" i="7"/>
  <c r="BL1180" i="7"/>
  <c r="BL1181" i="7"/>
  <c r="BL1182" i="7"/>
  <c r="BL1183" i="7"/>
  <c r="BL1184" i="7"/>
  <c r="BL1185" i="7"/>
  <c r="BL1186" i="7"/>
  <c r="BL1187" i="7"/>
  <c r="BL1188" i="7"/>
  <c r="BL1189" i="7"/>
  <c r="BL1190" i="7"/>
  <c r="BL1191" i="7"/>
  <c r="BL1192" i="7"/>
  <c r="BL1193" i="7"/>
  <c r="BL1194" i="7"/>
  <c r="BL1195" i="7"/>
  <c r="BL1196" i="7"/>
  <c r="BL1197" i="7"/>
  <c r="BL1198" i="7"/>
  <c r="BL1199" i="7"/>
  <c r="BL1200" i="7"/>
  <c r="BL1201" i="7"/>
  <c r="BL1202" i="7"/>
  <c r="BL1203" i="7"/>
  <c r="BL1204" i="7"/>
  <c r="BL1205" i="7"/>
  <c r="BL1206" i="7"/>
  <c r="BL1207" i="7"/>
  <c r="BL1208" i="7"/>
  <c r="BL1209" i="7"/>
  <c r="BL1210" i="7"/>
  <c r="BL1211" i="7"/>
  <c r="BL1212" i="7"/>
  <c r="BL1213" i="7"/>
  <c r="BL1214" i="7"/>
  <c r="BL1215" i="7"/>
  <c r="BL1216" i="7"/>
  <c r="BL1217" i="7"/>
  <c r="BL1218" i="7"/>
  <c r="BL1219" i="7"/>
  <c r="BL1220" i="7"/>
  <c r="BL1221" i="7"/>
  <c r="BL1222" i="7"/>
  <c r="BL1223" i="7"/>
  <c r="BL1224" i="7"/>
  <c r="BL1225" i="7"/>
  <c r="BL1226" i="7"/>
  <c r="BL1227" i="7"/>
  <c r="BL1228" i="7"/>
  <c r="BL1229" i="7"/>
  <c r="BL1230" i="7"/>
  <c r="BL1231" i="7"/>
  <c r="BL1232" i="7"/>
  <c r="BL1233" i="7"/>
  <c r="BL1234" i="7"/>
  <c r="BL1235" i="7"/>
  <c r="BL1236" i="7"/>
  <c r="BL1237" i="7"/>
  <c r="BL1238" i="7"/>
  <c r="BL1239" i="7"/>
  <c r="BL1240" i="7"/>
  <c r="BL1241" i="7"/>
  <c r="BL1242" i="7"/>
  <c r="BL1243" i="7"/>
  <c r="BL1244" i="7"/>
  <c r="BL1245" i="7"/>
  <c r="BL1246" i="7"/>
  <c r="BL1247" i="7"/>
  <c r="BL1248" i="7"/>
  <c r="BL1249" i="7"/>
  <c r="BL1250" i="7"/>
  <c r="BL1251" i="7"/>
  <c r="BL1252" i="7"/>
  <c r="BL1253" i="7"/>
  <c r="BL1254" i="7"/>
  <c r="BL1255" i="7"/>
  <c r="BL1256" i="7"/>
  <c r="BL1257" i="7"/>
  <c r="BL1258" i="7"/>
  <c r="BL1259" i="7"/>
  <c r="BL1260" i="7"/>
  <c r="BL1261" i="7"/>
  <c r="BL1262" i="7"/>
  <c r="BL1263" i="7"/>
  <c r="BL1264" i="7"/>
  <c r="BL1265" i="7"/>
  <c r="BL1266" i="7"/>
  <c r="BL1267" i="7"/>
  <c r="BL1268" i="7"/>
  <c r="BL1269" i="7"/>
  <c r="BL1270" i="7"/>
  <c r="BL1271" i="7"/>
  <c r="BL1272" i="7"/>
  <c r="BL1273" i="7"/>
  <c r="BL1274" i="7"/>
  <c r="BL1275" i="7"/>
  <c r="BL1276" i="7"/>
  <c r="BL1277" i="7"/>
  <c r="BL1278" i="7"/>
  <c r="BL1279" i="7"/>
  <c r="BL1280" i="7"/>
  <c r="BL1281" i="7"/>
  <c r="BL1282" i="7"/>
  <c r="BL1283" i="7"/>
  <c r="BL1284" i="7"/>
  <c r="BL1285" i="7"/>
  <c r="BL1286" i="7"/>
  <c r="BL1287" i="7"/>
  <c r="BL1288" i="7"/>
  <c r="BL1289" i="7"/>
  <c r="BL1290" i="7"/>
  <c r="BL1291" i="7"/>
  <c r="BL1292" i="7"/>
  <c r="BL1293" i="7"/>
  <c r="BL1294" i="7"/>
  <c r="BL1295" i="7"/>
  <c r="BL1296" i="7"/>
  <c r="BL1297" i="7"/>
  <c r="BL1298" i="7"/>
  <c r="BL1299" i="7"/>
  <c r="BL1300" i="7"/>
  <c r="BL1301" i="7"/>
  <c r="BL1302" i="7"/>
  <c r="BL1303" i="7"/>
  <c r="BL1304" i="7"/>
  <c r="BL1305" i="7"/>
  <c r="BL1306" i="7"/>
  <c r="BL1307" i="7"/>
  <c r="BL1308" i="7"/>
  <c r="BL1309" i="7"/>
  <c r="BL1310" i="7"/>
  <c r="BL1311" i="7"/>
  <c r="BL1312" i="7"/>
  <c r="BL1313" i="7"/>
  <c r="BL1314" i="7"/>
  <c r="BL1315" i="7"/>
  <c r="BL1316" i="7"/>
  <c r="BL1317" i="7"/>
  <c r="BL1318" i="7"/>
  <c r="BL1319" i="7"/>
  <c r="BL1320" i="7"/>
  <c r="BL1321" i="7"/>
  <c r="BL1322" i="7"/>
  <c r="BL1323" i="7"/>
  <c r="BL1324" i="7"/>
  <c r="BL1325" i="7"/>
  <c r="BL1326" i="7"/>
  <c r="BL1327" i="7"/>
  <c r="BL1328" i="7"/>
  <c r="BL1329" i="7"/>
  <c r="BL1330" i="7"/>
  <c r="BL1331" i="7"/>
  <c r="BL1332" i="7"/>
  <c r="BL1333" i="7"/>
  <c r="BL1334" i="7"/>
  <c r="BL1335" i="7"/>
  <c r="BL1336" i="7"/>
  <c r="BL1337" i="7"/>
  <c r="BL1338" i="7"/>
  <c r="BL1339" i="7"/>
  <c r="BL1340" i="7"/>
  <c r="BL1341" i="7"/>
  <c r="BL1342" i="7"/>
  <c r="BL1343" i="7"/>
  <c r="BL1344" i="7"/>
  <c r="BL1345" i="7"/>
  <c r="BL1346" i="7"/>
  <c r="BL1347" i="7"/>
  <c r="BL1348" i="7"/>
  <c r="BL1349" i="7"/>
  <c r="BL1350" i="7"/>
  <c r="BL1351" i="7"/>
  <c r="BL1352" i="7"/>
  <c r="BL1353" i="7"/>
  <c r="BL1354" i="7"/>
  <c r="BL1355" i="7"/>
  <c r="BL1356" i="7"/>
  <c r="BL1357" i="7"/>
  <c r="BL1358" i="7"/>
  <c r="BL1359" i="7"/>
  <c r="BL1360" i="7"/>
  <c r="BL1361" i="7"/>
  <c r="BL1362" i="7"/>
  <c r="BL1363" i="7"/>
  <c r="BL1364" i="7"/>
  <c r="BL1365" i="7"/>
  <c r="BL1366" i="7"/>
  <c r="BL1367" i="7"/>
  <c r="BL1368" i="7"/>
  <c r="BL1369" i="7"/>
  <c r="BL1370" i="7"/>
  <c r="BL1371" i="7"/>
  <c r="BL1372" i="7"/>
  <c r="BL1373" i="7"/>
  <c r="BL1374" i="7"/>
  <c r="BL1375" i="7"/>
  <c r="BL1376" i="7"/>
  <c r="BL1377" i="7"/>
  <c r="BL1378" i="7"/>
  <c r="BL1379" i="7"/>
  <c r="BL1380" i="7"/>
  <c r="BL1381" i="7"/>
  <c r="BL1382" i="7"/>
  <c r="BL1383" i="7"/>
  <c r="BL1384" i="7"/>
  <c r="BL1385" i="7"/>
  <c r="BL1386" i="7"/>
  <c r="BL1387" i="7"/>
  <c r="BL1388" i="7"/>
  <c r="BL1389" i="7"/>
  <c r="BL1390" i="7"/>
  <c r="BL1391" i="7"/>
  <c r="BL1392" i="7"/>
  <c r="BL1393" i="7"/>
  <c r="BL1394" i="7"/>
  <c r="BL1395" i="7"/>
  <c r="BL1396" i="7"/>
  <c r="BL1397" i="7"/>
  <c r="BL1398" i="7"/>
  <c r="BL1399" i="7"/>
  <c r="BL1400" i="7"/>
  <c r="BL1401" i="7"/>
  <c r="BL1402" i="7"/>
  <c r="BL1403" i="7"/>
  <c r="BL1404" i="7"/>
  <c r="BL1405" i="7"/>
  <c r="BL1406" i="7"/>
  <c r="BL1407" i="7"/>
  <c r="BL1408" i="7"/>
  <c r="BL1409" i="7"/>
  <c r="BL1410" i="7"/>
  <c r="BL1411" i="7"/>
  <c r="BL1412" i="7"/>
  <c r="BL1413" i="7"/>
  <c r="BL1414" i="7"/>
  <c r="BL1415" i="7"/>
  <c r="BL1416" i="7"/>
  <c r="BL1417" i="7"/>
  <c r="BL1418" i="7"/>
  <c r="BL1419" i="7"/>
  <c r="BL1420" i="7"/>
  <c r="BL1421" i="7"/>
  <c r="BL1422" i="7"/>
  <c r="BL1423" i="7"/>
  <c r="BL1424" i="7"/>
  <c r="BL1425" i="7"/>
  <c r="BL1426" i="7"/>
  <c r="BL1427" i="7"/>
  <c r="BL1428" i="7"/>
  <c r="BL1429" i="7"/>
  <c r="BL1430" i="7"/>
  <c r="BL1431" i="7"/>
  <c r="BL1432" i="7"/>
  <c r="BL1433" i="7"/>
  <c r="BL1434" i="7"/>
  <c r="BL1435" i="7"/>
  <c r="BL1436" i="7"/>
  <c r="BL1437" i="7"/>
  <c r="BL1438" i="7"/>
  <c r="BL1439" i="7"/>
  <c r="BL1440" i="7"/>
  <c r="BL1441" i="7"/>
  <c r="BL1442" i="7"/>
  <c r="BL1443" i="7"/>
  <c r="BL1444" i="7"/>
  <c r="BL1445" i="7"/>
  <c r="BL1446" i="7"/>
  <c r="BL1447" i="7"/>
  <c r="BL1448" i="7"/>
  <c r="BL1449" i="7"/>
  <c r="BL1450" i="7"/>
  <c r="BL1451" i="7"/>
  <c r="BL1452" i="7"/>
  <c r="BL1453" i="7"/>
  <c r="BL1454" i="7"/>
  <c r="BL1455" i="7"/>
  <c r="BL1456" i="7"/>
  <c r="BL1457" i="7"/>
  <c r="BL1458" i="7"/>
  <c r="BL1459" i="7"/>
  <c r="BL1460" i="7"/>
  <c r="BL1461" i="7"/>
  <c r="BL1462" i="7"/>
  <c r="BL1463" i="7"/>
  <c r="BL1464" i="7"/>
  <c r="BL1465" i="7"/>
  <c r="BL1466" i="7"/>
  <c r="BL1467" i="7"/>
  <c r="BL1468" i="7"/>
  <c r="BL1469" i="7"/>
  <c r="BL1470" i="7"/>
  <c r="BL1471" i="7"/>
  <c r="BL1472" i="7"/>
  <c r="BL1473" i="7"/>
  <c r="BL1474" i="7"/>
  <c r="BL1475" i="7"/>
  <c r="BL1476" i="7"/>
  <c r="BL1477" i="7"/>
  <c r="BL1478" i="7"/>
  <c r="BL1479" i="7"/>
  <c r="BL1480" i="7"/>
  <c r="BL1481" i="7"/>
  <c r="BL1482" i="7"/>
  <c r="BL1483" i="7"/>
  <c r="BL1484" i="7"/>
  <c r="BL1485" i="7"/>
  <c r="BL1486" i="7"/>
  <c r="BL1487" i="7"/>
  <c r="BL1488" i="7"/>
  <c r="BL1489" i="7"/>
  <c r="BL1490" i="7"/>
  <c r="BL1491" i="7"/>
  <c r="BL1492" i="7"/>
  <c r="BL1493" i="7"/>
  <c r="BL1494" i="7"/>
  <c r="BL1495" i="7"/>
  <c r="BL1496" i="7"/>
  <c r="BL1497" i="7"/>
  <c r="BL1498" i="7"/>
  <c r="BL1499" i="7"/>
  <c r="BL1500" i="7"/>
  <c r="BL1501" i="7"/>
  <c r="BL1502" i="7"/>
  <c r="BL1503" i="7"/>
  <c r="BL1504" i="7"/>
  <c r="BL1505" i="7"/>
  <c r="BL1506" i="7"/>
  <c r="BL1507" i="7"/>
  <c r="BL1508" i="7"/>
  <c r="BL1509" i="7"/>
  <c r="BL1510" i="7"/>
  <c r="BL1511" i="7"/>
  <c r="BL1512" i="7"/>
  <c r="BL1513" i="7"/>
  <c r="BL1514" i="7"/>
  <c r="BL1515" i="7"/>
  <c r="BL1516" i="7"/>
  <c r="BL1517" i="7"/>
  <c r="BL1518" i="7"/>
  <c r="BL1519" i="7"/>
  <c r="BL1520" i="7"/>
  <c r="BL1521" i="7"/>
  <c r="BL1522" i="7"/>
  <c r="BL1523" i="7"/>
  <c r="BL1524" i="7"/>
  <c r="BL1525" i="7"/>
  <c r="BL1526" i="7"/>
  <c r="BL1527" i="7"/>
  <c r="BL1528" i="7"/>
  <c r="BL1529" i="7"/>
  <c r="BL1530" i="7"/>
  <c r="BL1531" i="7"/>
  <c r="BL1532" i="7"/>
  <c r="BL1533" i="7"/>
  <c r="BL1534" i="7"/>
  <c r="BL1535" i="7"/>
  <c r="BL1536" i="7"/>
  <c r="BL1537" i="7"/>
  <c r="BL1538" i="7"/>
  <c r="BL1539" i="7"/>
  <c r="BL1540" i="7"/>
  <c r="BL1541" i="7"/>
  <c r="BL1542" i="7"/>
  <c r="BL1543" i="7"/>
  <c r="BL1544" i="7"/>
  <c r="BL1545" i="7"/>
  <c r="BL1546" i="7"/>
  <c r="BL1547" i="7"/>
  <c r="BL1548" i="7"/>
  <c r="BL1549" i="7"/>
  <c r="BL1550" i="7"/>
  <c r="BL1551" i="7"/>
  <c r="BL1552" i="7"/>
  <c r="BL1553" i="7"/>
  <c r="BL1554" i="7"/>
  <c r="BL1555" i="7"/>
  <c r="BL1556" i="7"/>
  <c r="BL1557" i="7"/>
  <c r="BL1558" i="7"/>
  <c r="BL1559" i="7"/>
  <c r="BL1560" i="7"/>
  <c r="BL1561" i="7"/>
  <c r="BL1562" i="7"/>
  <c r="BL1563" i="7"/>
  <c r="BL1564" i="7"/>
  <c r="BL1565" i="7"/>
  <c r="BL1566" i="7"/>
  <c r="BL1567" i="7"/>
  <c r="BL1568" i="7"/>
  <c r="BL1569" i="7"/>
  <c r="BL1570" i="7"/>
  <c r="BL1571" i="7"/>
  <c r="BL1572" i="7"/>
  <c r="BL1573" i="7"/>
  <c r="BL1574" i="7"/>
  <c r="BL1575" i="7"/>
  <c r="BL1576" i="7"/>
  <c r="BL1577" i="7"/>
  <c r="BL1578" i="7"/>
  <c r="BL1579" i="7"/>
  <c r="BL1580" i="7"/>
  <c r="BL1581" i="7"/>
  <c r="BL1582" i="7"/>
  <c r="BL1583" i="7"/>
  <c r="BL1584" i="7"/>
  <c r="BL1585" i="7"/>
  <c r="BL1586" i="7"/>
  <c r="BL1587" i="7"/>
  <c r="BL1588" i="7"/>
  <c r="BL1589" i="7"/>
  <c r="BL1590" i="7"/>
  <c r="BL1591" i="7"/>
  <c r="BL1592" i="7"/>
  <c r="BL1593" i="7"/>
  <c r="BL1594" i="7"/>
  <c r="BL1595" i="7"/>
  <c r="BL1596" i="7"/>
  <c r="BL1597" i="7"/>
  <c r="BL1598" i="7"/>
  <c r="BL1599" i="7"/>
  <c r="BL1600" i="7"/>
  <c r="BL1601" i="7"/>
  <c r="BL1602" i="7"/>
  <c r="BL1603" i="7"/>
  <c r="BL1604" i="7"/>
  <c r="BL1605" i="7"/>
  <c r="BL1606" i="7"/>
  <c r="BL1607" i="7"/>
  <c r="BL1608" i="7"/>
  <c r="BL1609" i="7"/>
  <c r="BL1610" i="7"/>
  <c r="BL1611" i="7"/>
  <c r="BL1612" i="7"/>
  <c r="BL1613" i="7"/>
  <c r="BL1614" i="7"/>
  <c r="BL1615" i="7"/>
  <c r="BL1616" i="7"/>
  <c r="BL1617" i="7"/>
  <c r="BL1618" i="7"/>
  <c r="BL1619" i="7"/>
  <c r="BL1620" i="7"/>
  <c r="BL1621" i="7"/>
  <c r="BL1622" i="7"/>
  <c r="BL1623" i="7"/>
  <c r="BL1624" i="7"/>
  <c r="BL1625" i="7"/>
  <c r="BL1626" i="7"/>
  <c r="BL1627" i="7"/>
  <c r="BL1628" i="7"/>
  <c r="BL1629" i="7"/>
  <c r="BL1630" i="7"/>
  <c r="BL1631" i="7"/>
  <c r="BL1632" i="7"/>
  <c r="BL1633" i="7"/>
  <c r="BL1634" i="7"/>
  <c r="BL1635" i="7"/>
  <c r="BL1636" i="7"/>
  <c r="BL1637" i="7"/>
  <c r="BL1638" i="7"/>
  <c r="BL1639" i="7"/>
  <c r="BL1640" i="7"/>
  <c r="BL1641" i="7"/>
  <c r="BL1642" i="7"/>
  <c r="BL1643" i="7"/>
  <c r="BL1644" i="7"/>
  <c r="BL1645" i="7"/>
  <c r="BL1646" i="7"/>
  <c r="BL1647" i="7"/>
  <c r="BL1648" i="7"/>
  <c r="BL1649" i="7"/>
  <c r="BL1650" i="7"/>
  <c r="BL1651" i="7"/>
  <c r="BL1652" i="7"/>
  <c r="BL1653" i="7"/>
  <c r="BL1654" i="7"/>
  <c r="BL1655" i="7"/>
  <c r="BL1656" i="7"/>
  <c r="BL1657" i="7"/>
  <c r="BL1658" i="7"/>
  <c r="BL1659" i="7"/>
  <c r="BL1660" i="7"/>
  <c r="BL1661" i="7"/>
  <c r="BL1662" i="7"/>
  <c r="BL1663" i="7"/>
  <c r="BL1664" i="7"/>
  <c r="BL1665" i="7"/>
  <c r="BL1666" i="7"/>
  <c r="BL1667" i="7"/>
  <c r="BL1668" i="7"/>
  <c r="BL1669" i="7"/>
  <c r="BL1670" i="7"/>
  <c r="BL1671" i="7"/>
  <c r="BL1672" i="7"/>
  <c r="BL1673" i="7"/>
  <c r="BL1674" i="7"/>
  <c r="BL1675" i="7"/>
  <c r="BL1676" i="7"/>
  <c r="BL1677" i="7"/>
  <c r="BL1678" i="7"/>
  <c r="BL1679" i="7"/>
  <c r="BL1680" i="7"/>
  <c r="BL1681" i="7"/>
  <c r="BL1682" i="7"/>
  <c r="BL1683" i="7"/>
  <c r="BL1684" i="7"/>
  <c r="BL1685" i="7"/>
  <c r="BL1686" i="7"/>
  <c r="BL1687" i="7"/>
  <c r="BL1688" i="7"/>
  <c r="BL1689" i="7"/>
  <c r="BL1690" i="7"/>
  <c r="BL1691" i="7"/>
  <c r="BL1692" i="7"/>
  <c r="BL1693" i="7"/>
  <c r="BL1694" i="7"/>
  <c r="BL1695" i="7"/>
  <c r="BL1696" i="7"/>
  <c r="BL1697" i="7"/>
  <c r="BL1698" i="7"/>
  <c r="BL1699" i="7"/>
  <c r="BL1700" i="7"/>
  <c r="BL1701" i="7"/>
  <c r="BL1702" i="7"/>
  <c r="BL1703" i="7"/>
  <c r="BL1704" i="7"/>
  <c r="BL1705" i="7"/>
  <c r="BL1706" i="7"/>
  <c r="BL1707" i="7"/>
  <c r="BL1708" i="7"/>
  <c r="BL1709" i="7"/>
  <c r="BL1710" i="7"/>
  <c r="BL1711" i="7"/>
  <c r="BL1712" i="7"/>
  <c r="BL1713" i="7"/>
  <c r="BL1714" i="7"/>
  <c r="BL1715" i="7"/>
  <c r="BL1716" i="7"/>
  <c r="BL1717" i="7"/>
  <c r="BL1718" i="7"/>
  <c r="BL1719" i="7"/>
  <c r="BL1720" i="7"/>
  <c r="BL1721" i="7"/>
  <c r="BL1722" i="7"/>
  <c r="BL1723" i="7"/>
  <c r="BL1724" i="7"/>
  <c r="BL1725" i="7"/>
  <c r="BL1726" i="7"/>
  <c r="BL1727" i="7"/>
  <c r="BL1728" i="7"/>
  <c r="BL1729" i="7"/>
  <c r="BL1730" i="7"/>
  <c r="BL1731" i="7"/>
  <c r="BL1732" i="7"/>
  <c r="BL1733" i="7"/>
  <c r="BL1734" i="7"/>
  <c r="BL1735" i="7"/>
  <c r="BL1736" i="7"/>
  <c r="BL1737" i="7"/>
  <c r="BL1738" i="7"/>
  <c r="BL1739" i="7"/>
  <c r="BL1740" i="7"/>
  <c r="BL1741" i="7"/>
  <c r="BL1742" i="7"/>
  <c r="BL1743" i="7"/>
  <c r="BL1744" i="7"/>
  <c r="BL1745" i="7"/>
  <c r="BL1746" i="7"/>
  <c r="BL1747" i="7"/>
  <c r="BL1748" i="7"/>
  <c r="BL1749" i="7"/>
  <c r="BL1750" i="7"/>
  <c r="BL1751" i="7"/>
  <c r="BL1752" i="7"/>
  <c r="BL1753" i="7"/>
  <c r="BL1754" i="7"/>
  <c r="BL1755" i="7"/>
  <c r="BL1756" i="7"/>
  <c r="BL1757" i="7"/>
  <c r="BL1758" i="7"/>
  <c r="BL1759" i="7"/>
  <c r="BL1760" i="7"/>
  <c r="BL1761" i="7"/>
  <c r="BL1762" i="7"/>
  <c r="BL1763" i="7"/>
  <c r="BL1764" i="7"/>
  <c r="BL1765" i="7"/>
  <c r="BL1766" i="7"/>
  <c r="BL1767" i="7"/>
  <c r="BL1768" i="7"/>
  <c r="BL1769" i="7"/>
  <c r="BL1770" i="7"/>
  <c r="BL1771" i="7"/>
  <c r="BL1772" i="7"/>
  <c r="BL1773" i="7"/>
  <c r="BL1774" i="7"/>
  <c r="BL1775" i="7"/>
  <c r="BL1776" i="7"/>
  <c r="BL1777" i="7"/>
  <c r="BL1778" i="7"/>
  <c r="BL1779" i="7"/>
  <c r="BL1780" i="7"/>
  <c r="BL1781" i="7"/>
  <c r="BL1782" i="7"/>
  <c r="BL1783" i="7"/>
  <c r="BL1784" i="7"/>
  <c r="BL1785" i="7"/>
  <c r="BL1786" i="7"/>
  <c r="BL1787" i="7"/>
  <c r="BL1788" i="7"/>
  <c r="BL1789" i="7"/>
  <c r="BL1790" i="7"/>
  <c r="BL1791" i="7"/>
  <c r="BL1792" i="7"/>
  <c r="BL1793" i="7"/>
  <c r="BL1794" i="7"/>
  <c r="BL1795" i="7"/>
  <c r="BL1796" i="7"/>
  <c r="BL1797" i="7"/>
  <c r="BL1798" i="7"/>
  <c r="BL1799" i="7"/>
  <c r="BL1800" i="7"/>
  <c r="BL1801" i="7"/>
  <c r="BL1802" i="7"/>
  <c r="BL1803" i="7"/>
  <c r="BL1804" i="7"/>
  <c r="BL1805" i="7"/>
  <c r="BL1806" i="7"/>
  <c r="BL1807" i="7"/>
  <c r="BL1808" i="7"/>
  <c r="BL1809" i="7"/>
  <c r="BL1810" i="7"/>
  <c r="BL1811" i="7"/>
  <c r="BL1812" i="7"/>
  <c r="BL1813" i="7"/>
  <c r="BL1814" i="7"/>
  <c r="BL1815" i="7"/>
  <c r="BL1816" i="7"/>
  <c r="BL1817" i="7"/>
  <c r="BL1818" i="7"/>
  <c r="BL1819" i="7"/>
  <c r="BL1820" i="7"/>
  <c r="BL1821" i="7"/>
  <c r="BL1822" i="7"/>
  <c r="BL1823" i="7"/>
  <c r="BL1824" i="7"/>
  <c r="BL1825" i="7"/>
  <c r="BL1826" i="7"/>
  <c r="BL1827" i="7"/>
  <c r="BL1828" i="7"/>
  <c r="BL1829" i="7"/>
  <c r="BL1830" i="7"/>
  <c r="BL1831" i="7"/>
  <c r="BL1832" i="7"/>
  <c r="BL1833" i="7"/>
  <c r="BL1834" i="7"/>
  <c r="BL1835" i="7"/>
  <c r="BL1836" i="7"/>
  <c r="BL1837" i="7"/>
  <c r="BL1838" i="7"/>
  <c r="BL1839" i="7"/>
  <c r="BL1840" i="7"/>
  <c r="BL1841" i="7"/>
  <c r="BL1842" i="7"/>
  <c r="BL1843" i="7"/>
  <c r="BL1844" i="7"/>
  <c r="BL1845" i="7"/>
  <c r="BL1846" i="7"/>
  <c r="BL1847" i="7"/>
  <c r="BL1848" i="7"/>
  <c r="BL1849" i="7"/>
  <c r="BL1850" i="7"/>
  <c r="BL1851" i="7"/>
  <c r="BL1852" i="7"/>
  <c r="BL1853" i="7"/>
  <c r="BL1854" i="7"/>
  <c r="BL1855" i="7"/>
  <c r="BL1856" i="7"/>
  <c r="BL1857" i="7"/>
  <c r="BL1858" i="7"/>
  <c r="BL1859" i="7"/>
  <c r="BL1860" i="7"/>
  <c r="BL1861" i="7"/>
  <c r="BL1862" i="7"/>
  <c r="BL1863" i="7"/>
  <c r="BL1864" i="7"/>
  <c r="BL1865" i="7"/>
  <c r="BL1866" i="7"/>
  <c r="BL1867" i="7"/>
  <c r="BL1868" i="7"/>
  <c r="BL1869" i="7"/>
  <c r="BL1870" i="7"/>
  <c r="BL1871" i="7"/>
  <c r="BL1872" i="7"/>
  <c r="BL1873" i="7"/>
  <c r="BL1874" i="7"/>
  <c r="BL1875" i="7"/>
  <c r="BL1876" i="7"/>
  <c r="BL1877" i="7"/>
  <c r="BL1878" i="7"/>
  <c r="BL1879" i="7"/>
  <c r="BL1880" i="7"/>
  <c r="BL1881" i="7"/>
  <c r="BL1882" i="7"/>
  <c r="BL1883" i="7"/>
  <c r="BL1884" i="7"/>
  <c r="BL1885" i="7"/>
  <c r="BL1886" i="7"/>
  <c r="BL1887" i="7"/>
  <c r="BL1888" i="7"/>
  <c r="BL1889" i="7"/>
  <c r="BL1890" i="7"/>
  <c r="BL1891" i="7"/>
  <c r="BL1892" i="7"/>
  <c r="BL1893" i="7"/>
  <c r="BL1894" i="7"/>
  <c r="BL1895" i="7"/>
  <c r="BL1896" i="7"/>
  <c r="BL1897" i="7"/>
  <c r="BL1898" i="7"/>
  <c r="BL1899" i="7"/>
  <c r="BL1900" i="7"/>
  <c r="BL1901" i="7"/>
  <c r="BL1902" i="7"/>
  <c r="BL1903" i="7"/>
  <c r="BL1904" i="7"/>
  <c r="BL1905" i="7"/>
  <c r="BL1906" i="7"/>
  <c r="BL1907" i="7"/>
  <c r="BL1908" i="7"/>
  <c r="BL1909" i="7"/>
  <c r="BL1910" i="7"/>
  <c r="BL1911" i="7"/>
  <c r="BL1912" i="7"/>
  <c r="BL1913" i="7"/>
  <c r="BL1914" i="7"/>
  <c r="BL1915" i="7"/>
  <c r="BL1916" i="7"/>
  <c r="BL1917" i="7"/>
  <c r="BL1918" i="7"/>
  <c r="BL1919" i="7"/>
  <c r="BL1920" i="7"/>
  <c r="BL1921" i="7"/>
  <c r="BL1922" i="7"/>
  <c r="BL1923" i="7"/>
  <c r="BL1924" i="7"/>
  <c r="BL1925" i="7"/>
  <c r="BL1926" i="7"/>
  <c r="BL1927" i="7"/>
  <c r="BL1928" i="7"/>
  <c r="BL1929" i="7"/>
  <c r="BL1930" i="7"/>
  <c r="BL1931" i="7"/>
  <c r="BL1932" i="7"/>
  <c r="BL1933" i="7"/>
  <c r="BL1934" i="7"/>
  <c r="BL1935" i="7"/>
  <c r="BL1936" i="7"/>
  <c r="BL1937" i="7"/>
  <c r="BL1938" i="7"/>
  <c r="BL1939" i="7"/>
  <c r="BL1940" i="7"/>
  <c r="BL1941" i="7"/>
  <c r="BL1942" i="7"/>
  <c r="BL1943" i="7"/>
  <c r="BL1944" i="7"/>
  <c r="BL1945" i="7"/>
  <c r="BL1946" i="7"/>
  <c r="BL1947" i="7"/>
  <c r="BL1948" i="7"/>
  <c r="BL1949" i="7"/>
  <c r="BL1950" i="7"/>
  <c r="BL1951" i="7"/>
  <c r="BL1952" i="7"/>
  <c r="BL1953" i="7"/>
  <c r="BL1954" i="7"/>
  <c r="BL1955" i="7"/>
  <c r="BL1956" i="7"/>
  <c r="BL1957" i="7"/>
  <c r="BL1958" i="7"/>
  <c r="BL1959" i="7"/>
  <c r="BL1960" i="7"/>
  <c r="BL1961" i="7"/>
  <c r="BL1962" i="7"/>
  <c r="BL1963" i="7"/>
  <c r="BL1964" i="7"/>
  <c r="BL1965" i="7"/>
  <c r="BL1966" i="7"/>
  <c r="BL1967" i="7"/>
  <c r="BL1968" i="7"/>
  <c r="BL1969" i="7"/>
  <c r="BL1970" i="7"/>
  <c r="BL1971" i="7"/>
  <c r="BL1972" i="7"/>
  <c r="BL1973" i="7"/>
  <c r="BL1974" i="7"/>
  <c r="BL1975" i="7"/>
  <c r="BL1976" i="7"/>
  <c r="BL1977" i="7"/>
  <c r="BL1978" i="7"/>
  <c r="BL1979" i="7"/>
  <c r="BL1980" i="7"/>
  <c r="BL1981" i="7"/>
  <c r="BL1982" i="7"/>
  <c r="BL1983" i="7"/>
  <c r="BL1984" i="7"/>
  <c r="BL1985" i="7"/>
  <c r="BL1986" i="7"/>
  <c r="BL1987" i="7"/>
  <c r="BL1988" i="7"/>
  <c r="BL1989" i="7"/>
  <c r="BL1990" i="7"/>
  <c r="BL1991" i="7"/>
  <c r="BL1992" i="7"/>
  <c r="BL1993" i="7"/>
  <c r="BL1994" i="7"/>
  <c r="BL1995" i="7"/>
  <c r="BL1996" i="7"/>
  <c r="BL1997" i="7"/>
  <c r="BL1998" i="7"/>
  <c r="BL1999" i="7"/>
  <c r="BL2000" i="7"/>
  <c r="BK36" i="7"/>
  <c r="BK37" i="7"/>
  <c r="BK38" i="7"/>
  <c r="BK39" i="7"/>
  <c r="BK40" i="7"/>
  <c r="BK41" i="7"/>
  <c r="BK42" i="7"/>
  <c r="BK43" i="7"/>
  <c r="BK44" i="7"/>
  <c r="BK45" i="7"/>
  <c r="BK46" i="7"/>
  <c r="BK47" i="7"/>
  <c r="BK48" i="7"/>
  <c r="BK49" i="7"/>
  <c r="BK50" i="7"/>
  <c r="BK51" i="7"/>
  <c r="BK52" i="7"/>
  <c r="BK53" i="7"/>
  <c r="BK54" i="7"/>
  <c r="BK55" i="7"/>
  <c r="BK56" i="7"/>
  <c r="BK57" i="7"/>
  <c r="BK58" i="7"/>
  <c r="BK59" i="7"/>
  <c r="BK60" i="7"/>
  <c r="BK61" i="7"/>
  <c r="BK62" i="7"/>
  <c r="BK63" i="7"/>
  <c r="BK64" i="7"/>
  <c r="BK65" i="7"/>
  <c r="BK66" i="7"/>
  <c r="BK67" i="7"/>
  <c r="BK68" i="7"/>
  <c r="BK69" i="7"/>
  <c r="BK70" i="7"/>
  <c r="BK71" i="7"/>
  <c r="BK72" i="7"/>
  <c r="BK73" i="7"/>
  <c r="BK74" i="7"/>
  <c r="BK75" i="7"/>
  <c r="BK76" i="7"/>
  <c r="BK77" i="7"/>
  <c r="BK78" i="7"/>
  <c r="BK79" i="7"/>
  <c r="BK80" i="7"/>
  <c r="BK81" i="7"/>
  <c r="BK82" i="7"/>
  <c r="BK83" i="7"/>
  <c r="BK84" i="7"/>
  <c r="BK85" i="7"/>
  <c r="BK86" i="7"/>
  <c r="BK87" i="7"/>
  <c r="BK88" i="7"/>
  <c r="BK89" i="7"/>
  <c r="BK90" i="7"/>
  <c r="BK91" i="7"/>
  <c r="BK92" i="7"/>
  <c r="BK93" i="7"/>
  <c r="BK94" i="7"/>
  <c r="BK95" i="7"/>
  <c r="BK96" i="7"/>
  <c r="BK97" i="7"/>
  <c r="BK98" i="7"/>
  <c r="BK99" i="7"/>
  <c r="BK100" i="7"/>
  <c r="BK101" i="7"/>
  <c r="BK102" i="7"/>
  <c r="BK103" i="7"/>
  <c r="BK104" i="7"/>
  <c r="BK105" i="7"/>
  <c r="BK106" i="7"/>
  <c r="BK107" i="7"/>
  <c r="BK108" i="7"/>
  <c r="BK109" i="7"/>
  <c r="BK110" i="7"/>
  <c r="BK111" i="7"/>
  <c r="BK112" i="7"/>
  <c r="BK113" i="7"/>
  <c r="BK114" i="7"/>
  <c r="BK115" i="7"/>
  <c r="BK116" i="7"/>
  <c r="BK117" i="7"/>
  <c r="BK118" i="7"/>
  <c r="BK119" i="7"/>
  <c r="BK120" i="7"/>
  <c r="BK121" i="7"/>
  <c r="BK122" i="7"/>
  <c r="BK123" i="7"/>
  <c r="BK124" i="7"/>
  <c r="BK125" i="7"/>
  <c r="BK126" i="7"/>
  <c r="BK127" i="7"/>
  <c r="BK128" i="7"/>
  <c r="BK129" i="7"/>
  <c r="BK130" i="7"/>
  <c r="BK131" i="7"/>
  <c r="BK132" i="7"/>
  <c r="BK133" i="7"/>
  <c r="BK134" i="7"/>
  <c r="BK135" i="7"/>
  <c r="BK136" i="7"/>
  <c r="BK137" i="7"/>
  <c r="BK138" i="7"/>
  <c r="BK139" i="7"/>
  <c r="BK140" i="7"/>
  <c r="BK141" i="7"/>
  <c r="BK142" i="7"/>
  <c r="BK143" i="7"/>
  <c r="BK144" i="7"/>
  <c r="BK145" i="7"/>
  <c r="BK146" i="7"/>
  <c r="BK147" i="7"/>
  <c r="BK148" i="7"/>
  <c r="BK149" i="7"/>
  <c r="BK150" i="7"/>
  <c r="BK151" i="7"/>
  <c r="BK152" i="7"/>
  <c r="BK153" i="7"/>
  <c r="BK154" i="7"/>
  <c r="BK155" i="7"/>
  <c r="BK156" i="7"/>
  <c r="BK157" i="7"/>
  <c r="BK158" i="7"/>
  <c r="BK159" i="7"/>
  <c r="BK160" i="7"/>
  <c r="BK161" i="7"/>
  <c r="BK162" i="7"/>
  <c r="BK163" i="7"/>
  <c r="BK164" i="7"/>
  <c r="BK165" i="7"/>
  <c r="BK166" i="7"/>
  <c r="BK167" i="7"/>
  <c r="BK168" i="7"/>
  <c r="BK169" i="7"/>
  <c r="BK170" i="7"/>
  <c r="BK171" i="7"/>
  <c r="BK172" i="7"/>
  <c r="BK173" i="7"/>
  <c r="BK174" i="7"/>
  <c r="BK175" i="7"/>
  <c r="BK176" i="7"/>
  <c r="BK177" i="7"/>
  <c r="BK178" i="7"/>
  <c r="BK179" i="7"/>
  <c r="BK180" i="7"/>
  <c r="BK181" i="7"/>
  <c r="BK182" i="7"/>
  <c r="BK183" i="7"/>
  <c r="BK184" i="7"/>
  <c r="BK185" i="7"/>
  <c r="BK186" i="7"/>
  <c r="BK187" i="7"/>
  <c r="BK188" i="7"/>
  <c r="BK189" i="7"/>
  <c r="BK190" i="7"/>
  <c r="BK191" i="7"/>
  <c r="BK192" i="7"/>
  <c r="BK193" i="7"/>
  <c r="BK194" i="7"/>
  <c r="BK195" i="7"/>
  <c r="BK196" i="7"/>
  <c r="BK197" i="7"/>
  <c r="BK198" i="7"/>
  <c r="BK199" i="7"/>
  <c r="BK200" i="7"/>
  <c r="BK201" i="7"/>
  <c r="BK202" i="7"/>
  <c r="BK203" i="7"/>
  <c r="BK204" i="7"/>
  <c r="BK205" i="7"/>
  <c r="BK206" i="7"/>
  <c r="BK207" i="7"/>
  <c r="BK208" i="7"/>
  <c r="BK209" i="7"/>
  <c r="BK210" i="7"/>
  <c r="BK211" i="7"/>
  <c r="BK212" i="7"/>
  <c r="BK213" i="7"/>
  <c r="BK214" i="7"/>
  <c r="BK215" i="7"/>
  <c r="BK216" i="7"/>
  <c r="BK217" i="7"/>
  <c r="BK218" i="7"/>
  <c r="BK219" i="7"/>
  <c r="BK220" i="7"/>
  <c r="BK221" i="7"/>
  <c r="BK222" i="7"/>
  <c r="BK223" i="7"/>
  <c r="BK224" i="7"/>
  <c r="BK225" i="7"/>
  <c r="BK226" i="7"/>
  <c r="BK227" i="7"/>
  <c r="BK228" i="7"/>
  <c r="BK229" i="7"/>
  <c r="BK230" i="7"/>
  <c r="BK231" i="7"/>
  <c r="BK232" i="7"/>
  <c r="BK233" i="7"/>
  <c r="BK234" i="7"/>
  <c r="BK235" i="7"/>
  <c r="BK236" i="7"/>
  <c r="BK237" i="7"/>
  <c r="BK238" i="7"/>
  <c r="BK239" i="7"/>
  <c r="BK240" i="7"/>
  <c r="BK241" i="7"/>
  <c r="BK242" i="7"/>
  <c r="BK243" i="7"/>
  <c r="BK244" i="7"/>
  <c r="BK245" i="7"/>
  <c r="BK246" i="7"/>
  <c r="BK247" i="7"/>
  <c r="BK248" i="7"/>
  <c r="BK249" i="7"/>
  <c r="BK250" i="7"/>
  <c r="BK251" i="7"/>
  <c r="BK252" i="7"/>
  <c r="BK253" i="7"/>
  <c r="BK254" i="7"/>
  <c r="BK255" i="7"/>
  <c r="BK256" i="7"/>
  <c r="BK257" i="7"/>
  <c r="BK258" i="7"/>
  <c r="BK259" i="7"/>
  <c r="BK260" i="7"/>
  <c r="BK261" i="7"/>
  <c r="BK262" i="7"/>
  <c r="BK263" i="7"/>
  <c r="BK264" i="7"/>
  <c r="BK265" i="7"/>
  <c r="BK266" i="7"/>
  <c r="BK267" i="7"/>
  <c r="BK268" i="7"/>
  <c r="BK269" i="7"/>
  <c r="BK270" i="7"/>
  <c r="BK271" i="7"/>
  <c r="BK272" i="7"/>
  <c r="BK273" i="7"/>
  <c r="BK274" i="7"/>
  <c r="BK275" i="7"/>
  <c r="BK276" i="7"/>
  <c r="BK277" i="7"/>
  <c r="BK278" i="7"/>
  <c r="BK279" i="7"/>
  <c r="BK280" i="7"/>
  <c r="BK281" i="7"/>
  <c r="BK282" i="7"/>
  <c r="BK283" i="7"/>
  <c r="BK284" i="7"/>
  <c r="BK285" i="7"/>
  <c r="BK286" i="7"/>
  <c r="BK287" i="7"/>
  <c r="BK288" i="7"/>
  <c r="BK289" i="7"/>
  <c r="BK290" i="7"/>
  <c r="BK291" i="7"/>
  <c r="BK292" i="7"/>
  <c r="BK293" i="7"/>
  <c r="BK294" i="7"/>
  <c r="BK295" i="7"/>
  <c r="BK296" i="7"/>
  <c r="BK297" i="7"/>
  <c r="BK298" i="7"/>
  <c r="BK299" i="7"/>
  <c r="BK300" i="7"/>
  <c r="BK301" i="7"/>
  <c r="BK302" i="7"/>
  <c r="BK303" i="7"/>
  <c r="BK304" i="7"/>
  <c r="BK305" i="7"/>
  <c r="BK306" i="7"/>
  <c r="BK307" i="7"/>
  <c r="BK308" i="7"/>
  <c r="BK309" i="7"/>
  <c r="BK310" i="7"/>
  <c r="BK311" i="7"/>
  <c r="BK312" i="7"/>
  <c r="BK313" i="7"/>
  <c r="BK314" i="7"/>
  <c r="BK315" i="7"/>
  <c r="BK316" i="7"/>
  <c r="BK317" i="7"/>
  <c r="BK318" i="7"/>
  <c r="BK319" i="7"/>
  <c r="BK320" i="7"/>
  <c r="BK321" i="7"/>
  <c r="BK322" i="7"/>
  <c r="BK323" i="7"/>
  <c r="BK324" i="7"/>
  <c r="BK325" i="7"/>
  <c r="BK326" i="7"/>
  <c r="BK327" i="7"/>
  <c r="BK328" i="7"/>
  <c r="BK329" i="7"/>
  <c r="BK330" i="7"/>
  <c r="BK331" i="7"/>
  <c r="BK332" i="7"/>
  <c r="BK333" i="7"/>
  <c r="BK334" i="7"/>
  <c r="BK335" i="7"/>
  <c r="BK336" i="7"/>
  <c r="BK337" i="7"/>
  <c r="BK338" i="7"/>
  <c r="BK339" i="7"/>
  <c r="BK340" i="7"/>
  <c r="BK341" i="7"/>
  <c r="BK342" i="7"/>
  <c r="BK343" i="7"/>
  <c r="BK344" i="7"/>
  <c r="BK345" i="7"/>
  <c r="BK346" i="7"/>
  <c r="BK347" i="7"/>
  <c r="BK348" i="7"/>
  <c r="BK349" i="7"/>
  <c r="BK350" i="7"/>
  <c r="BK351" i="7"/>
  <c r="BK352" i="7"/>
  <c r="BK353" i="7"/>
  <c r="BK354" i="7"/>
  <c r="BK355" i="7"/>
  <c r="BK356" i="7"/>
  <c r="BK357" i="7"/>
  <c r="BK358" i="7"/>
  <c r="BK359" i="7"/>
  <c r="BK360" i="7"/>
  <c r="BK361" i="7"/>
  <c r="BK362" i="7"/>
  <c r="BK363" i="7"/>
  <c r="BK364" i="7"/>
  <c r="BK365" i="7"/>
  <c r="BK366" i="7"/>
  <c r="BK367" i="7"/>
  <c r="BK368" i="7"/>
  <c r="BK369" i="7"/>
  <c r="BK370" i="7"/>
  <c r="BK371" i="7"/>
  <c r="BK372" i="7"/>
  <c r="BK373" i="7"/>
  <c r="BK374" i="7"/>
  <c r="BK375" i="7"/>
  <c r="BK376" i="7"/>
  <c r="BK377" i="7"/>
  <c r="BK378" i="7"/>
  <c r="BK379" i="7"/>
  <c r="BK380" i="7"/>
  <c r="BK381" i="7"/>
  <c r="BK382" i="7"/>
  <c r="BK383" i="7"/>
  <c r="BK384" i="7"/>
  <c r="BK385" i="7"/>
  <c r="BK386" i="7"/>
  <c r="BK387" i="7"/>
  <c r="BK388" i="7"/>
  <c r="BK389" i="7"/>
  <c r="BK390" i="7"/>
  <c r="BK391" i="7"/>
  <c r="BK392" i="7"/>
  <c r="BK393" i="7"/>
  <c r="BK394" i="7"/>
  <c r="BK395" i="7"/>
  <c r="BK396" i="7"/>
  <c r="BK397" i="7"/>
  <c r="BK398" i="7"/>
  <c r="BK399" i="7"/>
  <c r="BK400" i="7"/>
  <c r="BK401" i="7"/>
  <c r="BK402" i="7"/>
  <c r="BK403" i="7"/>
  <c r="BK404" i="7"/>
  <c r="BK405" i="7"/>
  <c r="BK406" i="7"/>
  <c r="BK407" i="7"/>
  <c r="BK408" i="7"/>
  <c r="BK409" i="7"/>
  <c r="BK410" i="7"/>
  <c r="BK411" i="7"/>
  <c r="BK412" i="7"/>
  <c r="BK413" i="7"/>
  <c r="BK414" i="7"/>
  <c r="BK415" i="7"/>
  <c r="BK416" i="7"/>
  <c r="BK417" i="7"/>
  <c r="BK418" i="7"/>
  <c r="BK419" i="7"/>
  <c r="BK420" i="7"/>
  <c r="BK421" i="7"/>
  <c r="BK422" i="7"/>
  <c r="BK423" i="7"/>
  <c r="BK424" i="7"/>
  <c r="BK425" i="7"/>
  <c r="BK426" i="7"/>
  <c r="BK427" i="7"/>
  <c r="BK428" i="7"/>
  <c r="BK429" i="7"/>
  <c r="BK430" i="7"/>
  <c r="BK431" i="7"/>
  <c r="BK432" i="7"/>
  <c r="BK433" i="7"/>
  <c r="BK434" i="7"/>
  <c r="BK435" i="7"/>
  <c r="BK436" i="7"/>
  <c r="BK437" i="7"/>
  <c r="BK438" i="7"/>
  <c r="BK439" i="7"/>
  <c r="BK440" i="7"/>
  <c r="BK441" i="7"/>
  <c r="BK442" i="7"/>
  <c r="BK443" i="7"/>
  <c r="BK444" i="7"/>
  <c r="BK445" i="7"/>
  <c r="BK446" i="7"/>
  <c r="BK447" i="7"/>
  <c r="BK448" i="7"/>
  <c r="BK449" i="7"/>
  <c r="BK450" i="7"/>
  <c r="BK451" i="7"/>
  <c r="BK452" i="7"/>
  <c r="BK453" i="7"/>
  <c r="BK454" i="7"/>
  <c r="BK455" i="7"/>
  <c r="BK456" i="7"/>
  <c r="BK457" i="7"/>
  <c r="BK458" i="7"/>
  <c r="BK459" i="7"/>
  <c r="BK460" i="7"/>
  <c r="BK461" i="7"/>
  <c r="BK462" i="7"/>
  <c r="BK463" i="7"/>
  <c r="BK464" i="7"/>
  <c r="BK465" i="7"/>
  <c r="BK466" i="7"/>
  <c r="BK467" i="7"/>
  <c r="BK468" i="7"/>
  <c r="BK469" i="7"/>
  <c r="BK470" i="7"/>
  <c r="BK471" i="7"/>
  <c r="BK472" i="7"/>
  <c r="BK473" i="7"/>
  <c r="BK474" i="7"/>
  <c r="BK475" i="7"/>
  <c r="BK476" i="7"/>
  <c r="BK477" i="7"/>
  <c r="BK478" i="7"/>
  <c r="BK479" i="7"/>
  <c r="BK480" i="7"/>
  <c r="BK481" i="7"/>
  <c r="BK482" i="7"/>
  <c r="BK483" i="7"/>
  <c r="BK484" i="7"/>
  <c r="BK485" i="7"/>
  <c r="BK486" i="7"/>
  <c r="BK487" i="7"/>
  <c r="BK488" i="7"/>
  <c r="BK489" i="7"/>
  <c r="BK490" i="7"/>
  <c r="BK491" i="7"/>
  <c r="BK492" i="7"/>
  <c r="BK493" i="7"/>
  <c r="BK494" i="7"/>
  <c r="BK495" i="7"/>
  <c r="BK496" i="7"/>
  <c r="BK497" i="7"/>
  <c r="BK498" i="7"/>
  <c r="BK499" i="7"/>
  <c r="BK500" i="7"/>
  <c r="BK501" i="7"/>
  <c r="BK502" i="7"/>
  <c r="BK503" i="7"/>
  <c r="BK504" i="7"/>
  <c r="BK505" i="7"/>
  <c r="BK506" i="7"/>
  <c r="BK507" i="7"/>
  <c r="BK508" i="7"/>
  <c r="BK509" i="7"/>
  <c r="BK510" i="7"/>
  <c r="BK511" i="7"/>
  <c r="BK512" i="7"/>
  <c r="BK513" i="7"/>
  <c r="BK514" i="7"/>
  <c r="BK515" i="7"/>
  <c r="BK516" i="7"/>
  <c r="BK517" i="7"/>
  <c r="BK518" i="7"/>
  <c r="BK519" i="7"/>
  <c r="BK520" i="7"/>
  <c r="BK521" i="7"/>
  <c r="BK522" i="7"/>
  <c r="BK523" i="7"/>
  <c r="BK524" i="7"/>
  <c r="BK525" i="7"/>
  <c r="BK526" i="7"/>
  <c r="BK527" i="7"/>
  <c r="BK528" i="7"/>
  <c r="BK529" i="7"/>
  <c r="BK530" i="7"/>
  <c r="BK531" i="7"/>
  <c r="BK532" i="7"/>
  <c r="BK533" i="7"/>
  <c r="BK534" i="7"/>
  <c r="BK535" i="7"/>
  <c r="BK536" i="7"/>
  <c r="BK537" i="7"/>
  <c r="BK538" i="7"/>
  <c r="BK539" i="7"/>
  <c r="BK540" i="7"/>
  <c r="BK541" i="7"/>
  <c r="BK542" i="7"/>
  <c r="BK543" i="7"/>
  <c r="BK544" i="7"/>
  <c r="BK545" i="7"/>
  <c r="BK546" i="7"/>
  <c r="BK547" i="7"/>
  <c r="BK548" i="7"/>
  <c r="BK549" i="7"/>
  <c r="BK550" i="7"/>
  <c r="BK551" i="7"/>
  <c r="BK552" i="7"/>
  <c r="BK553" i="7"/>
  <c r="BK554" i="7"/>
  <c r="BK555" i="7"/>
  <c r="BK556" i="7"/>
  <c r="BK557" i="7"/>
  <c r="BK558" i="7"/>
  <c r="BK559" i="7"/>
  <c r="BK560" i="7"/>
  <c r="BK561" i="7"/>
  <c r="BK562" i="7"/>
  <c r="BK563" i="7"/>
  <c r="BK564" i="7"/>
  <c r="BK565" i="7"/>
  <c r="BK566" i="7"/>
  <c r="BK567" i="7"/>
  <c r="BK568" i="7"/>
  <c r="BK569" i="7"/>
  <c r="BK570" i="7"/>
  <c r="BK571" i="7"/>
  <c r="BK572" i="7"/>
  <c r="BK573" i="7"/>
  <c r="BK574" i="7"/>
  <c r="BK575" i="7"/>
  <c r="BK576" i="7"/>
  <c r="BK577" i="7"/>
  <c r="BK578" i="7"/>
  <c r="BK579" i="7"/>
  <c r="BK580" i="7"/>
  <c r="BK581" i="7"/>
  <c r="BK582" i="7"/>
  <c r="BK583" i="7"/>
  <c r="BK584" i="7"/>
  <c r="BK585" i="7"/>
  <c r="BK586" i="7"/>
  <c r="BK587" i="7"/>
  <c r="BK588" i="7"/>
  <c r="BK589" i="7"/>
  <c r="BK590" i="7"/>
  <c r="BK591" i="7"/>
  <c r="BK592" i="7"/>
  <c r="BK593" i="7"/>
  <c r="BK594" i="7"/>
  <c r="BK595" i="7"/>
  <c r="BK596" i="7"/>
  <c r="BK597" i="7"/>
  <c r="BK598" i="7"/>
  <c r="BK599" i="7"/>
  <c r="BK600" i="7"/>
  <c r="BK601" i="7"/>
  <c r="BK602" i="7"/>
  <c r="BK603" i="7"/>
  <c r="BK604" i="7"/>
  <c r="BK605" i="7"/>
  <c r="BK606" i="7"/>
  <c r="BK607" i="7"/>
  <c r="BK608" i="7"/>
  <c r="BK609" i="7"/>
  <c r="BK610" i="7"/>
  <c r="BK611" i="7"/>
  <c r="BK612" i="7"/>
  <c r="BK613" i="7"/>
  <c r="BK614" i="7"/>
  <c r="BK615" i="7"/>
  <c r="BK616" i="7"/>
  <c r="BK617" i="7"/>
  <c r="BK618" i="7"/>
  <c r="BK619" i="7"/>
  <c r="BK620" i="7"/>
  <c r="BK621" i="7"/>
  <c r="BK622" i="7"/>
  <c r="BK623" i="7"/>
  <c r="BK624" i="7"/>
  <c r="BK625" i="7"/>
  <c r="BK626" i="7"/>
  <c r="BK627" i="7"/>
  <c r="BK628" i="7"/>
  <c r="BK629" i="7"/>
  <c r="BK630" i="7"/>
  <c r="BK631" i="7"/>
  <c r="BK632" i="7"/>
  <c r="BK633" i="7"/>
  <c r="BK634" i="7"/>
  <c r="BK635" i="7"/>
  <c r="BK636" i="7"/>
  <c r="BK637" i="7"/>
  <c r="BK638" i="7"/>
  <c r="BK639" i="7"/>
  <c r="BK640" i="7"/>
  <c r="BK641" i="7"/>
  <c r="BK642" i="7"/>
  <c r="BK643" i="7"/>
  <c r="BK644" i="7"/>
  <c r="BK645" i="7"/>
  <c r="BK646" i="7"/>
  <c r="BK647" i="7"/>
  <c r="BK648" i="7"/>
  <c r="BK649" i="7"/>
  <c r="BK650" i="7"/>
  <c r="BK651" i="7"/>
  <c r="BK652" i="7"/>
  <c r="BK653" i="7"/>
  <c r="BK654" i="7"/>
  <c r="BK655" i="7"/>
  <c r="BK656" i="7"/>
  <c r="BK657" i="7"/>
  <c r="BK658" i="7"/>
  <c r="BK659" i="7"/>
  <c r="BK660" i="7"/>
  <c r="BK661" i="7"/>
  <c r="BK662" i="7"/>
  <c r="BK663" i="7"/>
  <c r="BK664" i="7"/>
  <c r="BK665" i="7"/>
  <c r="BK666" i="7"/>
  <c r="BK667" i="7"/>
  <c r="BK668" i="7"/>
  <c r="BK669" i="7"/>
  <c r="BK670" i="7"/>
  <c r="BK671" i="7"/>
  <c r="BK672" i="7"/>
  <c r="BK673" i="7"/>
  <c r="BK674" i="7"/>
  <c r="BK675" i="7"/>
  <c r="BK676" i="7"/>
  <c r="BK677" i="7"/>
  <c r="BK678" i="7"/>
  <c r="BK679" i="7"/>
  <c r="BK680" i="7"/>
  <c r="BK681" i="7"/>
  <c r="BK682" i="7"/>
  <c r="BK683" i="7"/>
  <c r="BK684" i="7"/>
  <c r="BK685" i="7"/>
  <c r="BK686" i="7"/>
  <c r="BK687" i="7"/>
  <c r="BK688" i="7"/>
  <c r="BK689" i="7"/>
  <c r="BK690" i="7"/>
  <c r="BK691" i="7"/>
  <c r="BK692" i="7"/>
  <c r="BK693" i="7"/>
  <c r="BK694" i="7"/>
  <c r="BK695" i="7"/>
  <c r="BK696" i="7"/>
  <c r="BK697" i="7"/>
  <c r="BK698" i="7"/>
  <c r="BK699" i="7"/>
  <c r="BK700" i="7"/>
  <c r="BK701" i="7"/>
  <c r="BK702" i="7"/>
  <c r="BK703" i="7"/>
  <c r="BK704" i="7"/>
  <c r="BK705" i="7"/>
  <c r="BK706" i="7"/>
  <c r="BK707" i="7"/>
  <c r="BK708" i="7"/>
  <c r="BK709" i="7"/>
  <c r="BK710" i="7"/>
  <c r="BK711" i="7"/>
  <c r="BK712" i="7"/>
  <c r="BK713" i="7"/>
  <c r="BK714" i="7"/>
  <c r="BK715" i="7"/>
  <c r="BK716" i="7"/>
  <c r="BK717" i="7"/>
  <c r="BK718" i="7"/>
  <c r="BK719" i="7"/>
  <c r="BK720" i="7"/>
  <c r="BK721" i="7"/>
  <c r="BK722" i="7"/>
  <c r="BK723" i="7"/>
  <c r="BK724" i="7"/>
  <c r="BK725" i="7"/>
  <c r="BK726" i="7"/>
  <c r="BK727" i="7"/>
  <c r="BK728" i="7"/>
  <c r="BK729" i="7"/>
  <c r="BK730" i="7"/>
  <c r="BK731" i="7"/>
  <c r="BK732" i="7"/>
  <c r="BK733" i="7"/>
  <c r="BK734" i="7"/>
  <c r="BK735" i="7"/>
  <c r="BK736" i="7"/>
  <c r="BK737" i="7"/>
  <c r="BK738" i="7"/>
  <c r="BK739" i="7"/>
  <c r="BK740" i="7"/>
  <c r="BK741" i="7"/>
  <c r="BK742" i="7"/>
  <c r="BK743" i="7"/>
  <c r="BK744" i="7"/>
  <c r="BK745" i="7"/>
  <c r="BK746" i="7"/>
  <c r="BK747" i="7"/>
  <c r="BK748" i="7"/>
  <c r="BK749" i="7"/>
  <c r="BK750" i="7"/>
  <c r="BK751" i="7"/>
  <c r="BK752" i="7"/>
  <c r="BK753" i="7"/>
  <c r="BK754" i="7"/>
  <c r="BK755" i="7"/>
  <c r="BK756" i="7"/>
  <c r="BK757" i="7"/>
  <c r="BK758" i="7"/>
  <c r="BK759" i="7"/>
  <c r="BK760" i="7"/>
  <c r="BK761" i="7"/>
  <c r="BK762" i="7"/>
  <c r="BK763" i="7"/>
  <c r="BK764" i="7"/>
  <c r="BK765" i="7"/>
  <c r="BK766" i="7"/>
  <c r="BK767" i="7"/>
  <c r="BK768" i="7"/>
  <c r="BK769" i="7"/>
  <c r="BK770" i="7"/>
  <c r="BK771" i="7"/>
  <c r="BK772" i="7"/>
  <c r="BK773" i="7"/>
  <c r="BK774" i="7"/>
  <c r="BK775" i="7"/>
  <c r="BK776" i="7"/>
  <c r="BK777" i="7"/>
  <c r="BK778" i="7"/>
  <c r="BK779" i="7"/>
  <c r="BK780" i="7"/>
  <c r="BK781" i="7"/>
  <c r="BK782" i="7"/>
  <c r="BK783" i="7"/>
  <c r="BK784" i="7"/>
  <c r="BK785" i="7"/>
  <c r="BK786" i="7"/>
  <c r="BK787" i="7"/>
  <c r="BK788" i="7"/>
  <c r="BK789" i="7"/>
  <c r="BK790" i="7"/>
  <c r="BK791" i="7"/>
  <c r="BK792" i="7"/>
  <c r="BK793" i="7"/>
  <c r="BK794" i="7"/>
  <c r="BK795" i="7"/>
  <c r="BK796" i="7"/>
  <c r="BK797" i="7"/>
  <c r="BK798" i="7"/>
  <c r="BK799" i="7"/>
  <c r="BK800" i="7"/>
  <c r="BK801" i="7"/>
  <c r="BK802" i="7"/>
  <c r="BK803" i="7"/>
  <c r="BK804" i="7"/>
  <c r="BK805" i="7"/>
  <c r="BK806" i="7"/>
  <c r="BK807" i="7"/>
  <c r="BK808" i="7"/>
  <c r="BK809" i="7"/>
  <c r="BK810" i="7"/>
  <c r="BK811" i="7"/>
  <c r="BK812" i="7"/>
  <c r="BK813" i="7"/>
  <c r="BK814" i="7"/>
  <c r="BK815" i="7"/>
  <c r="BK816" i="7"/>
  <c r="BK817" i="7"/>
  <c r="BK818" i="7"/>
  <c r="BK819" i="7"/>
  <c r="BK820" i="7"/>
  <c r="BK821" i="7"/>
  <c r="BK822" i="7"/>
  <c r="BK823" i="7"/>
  <c r="BK824" i="7"/>
  <c r="BK825" i="7"/>
  <c r="BK826" i="7"/>
  <c r="BK827" i="7"/>
  <c r="BK828" i="7"/>
  <c r="BK829" i="7"/>
  <c r="BK830" i="7"/>
  <c r="BK831" i="7"/>
  <c r="BK832" i="7"/>
  <c r="BK833" i="7"/>
  <c r="BK834" i="7"/>
  <c r="BK835" i="7"/>
  <c r="BK836" i="7"/>
  <c r="BK837" i="7"/>
  <c r="BK838" i="7"/>
  <c r="BK839" i="7"/>
  <c r="BK840" i="7"/>
  <c r="BK841" i="7"/>
  <c r="BK842" i="7"/>
  <c r="BK843" i="7"/>
  <c r="BK844" i="7"/>
  <c r="BK845" i="7"/>
  <c r="BK846" i="7"/>
  <c r="BK847" i="7"/>
  <c r="BK848" i="7"/>
  <c r="BK849" i="7"/>
  <c r="BK850" i="7"/>
  <c r="BK851" i="7"/>
  <c r="BK852" i="7"/>
  <c r="BK853" i="7"/>
  <c r="BK854" i="7"/>
  <c r="BK855" i="7"/>
  <c r="BK856" i="7"/>
  <c r="BK857" i="7"/>
  <c r="BK858" i="7"/>
  <c r="BK859" i="7"/>
  <c r="BK860" i="7"/>
  <c r="BK861" i="7"/>
  <c r="BK862" i="7"/>
  <c r="BK863" i="7"/>
  <c r="BK864" i="7"/>
  <c r="BK865" i="7"/>
  <c r="BK866" i="7"/>
  <c r="BK867" i="7"/>
  <c r="BK868" i="7"/>
  <c r="BK869" i="7"/>
  <c r="BK870" i="7"/>
  <c r="BK871" i="7"/>
  <c r="BK872" i="7"/>
  <c r="BK873" i="7"/>
  <c r="BK874" i="7"/>
  <c r="BK875" i="7"/>
  <c r="BK876" i="7"/>
  <c r="BK877" i="7"/>
  <c r="BK878" i="7"/>
  <c r="BK879" i="7"/>
  <c r="BK880" i="7"/>
  <c r="BK881" i="7"/>
  <c r="BK882" i="7"/>
  <c r="BK883" i="7"/>
  <c r="BK884" i="7"/>
  <c r="BK885" i="7"/>
  <c r="BK886" i="7"/>
  <c r="BK887" i="7"/>
  <c r="BK888" i="7"/>
  <c r="BK889" i="7"/>
  <c r="BK890" i="7"/>
  <c r="BK891" i="7"/>
  <c r="BK892" i="7"/>
  <c r="BK893" i="7"/>
  <c r="BK894" i="7"/>
  <c r="BK895" i="7"/>
  <c r="BK896" i="7"/>
  <c r="BK897" i="7"/>
  <c r="BK898" i="7"/>
  <c r="BK899" i="7"/>
  <c r="BK900" i="7"/>
  <c r="BK901" i="7"/>
  <c r="BK902" i="7"/>
  <c r="BK903" i="7"/>
  <c r="BK904" i="7"/>
  <c r="BK905" i="7"/>
  <c r="BK906" i="7"/>
  <c r="BK907" i="7"/>
  <c r="BK908" i="7"/>
  <c r="BK909" i="7"/>
  <c r="BK910" i="7"/>
  <c r="BK911" i="7"/>
  <c r="BK912" i="7"/>
  <c r="BK913" i="7"/>
  <c r="BK914" i="7"/>
  <c r="BK915" i="7"/>
  <c r="BK916" i="7"/>
  <c r="BK917" i="7"/>
  <c r="BK918" i="7"/>
  <c r="BK919" i="7"/>
  <c r="BK920" i="7"/>
  <c r="BK921" i="7"/>
  <c r="BK922" i="7"/>
  <c r="BK923" i="7"/>
  <c r="BK924" i="7"/>
  <c r="BK925" i="7"/>
  <c r="BK926" i="7"/>
  <c r="BK927" i="7"/>
  <c r="BK928" i="7"/>
  <c r="BK929" i="7"/>
  <c r="BK930" i="7"/>
  <c r="BK931" i="7"/>
  <c r="BK932" i="7"/>
  <c r="BK933" i="7"/>
  <c r="BK934" i="7"/>
  <c r="BK935" i="7"/>
  <c r="BK936" i="7"/>
  <c r="BK937" i="7"/>
  <c r="BK938" i="7"/>
  <c r="BK939" i="7"/>
  <c r="BK940" i="7"/>
  <c r="BK941" i="7"/>
  <c r="BK942" i="7"/>
  <c r="BK943" i="7"/>
  <c r="BK944" i="7"/>
  <c r="BK945" i="7"/>
  <c r="BK946" i="7"/>
  <c r="BK947" i="7"/>
  <c r="BK948" i="7"/>
  <c r="BK949" i="7"/>
  <c r="BK950" i="7"/>
  <c r="BK951" i="7"/>
  <c r="BK952" i="7"/>
  <c r="BK953" i="7"/>
  <c r="BK954" i="7"/>
  <c r="BK955" i="7"/>
  <c r="BK956" i="7"/>
  <c r="BK957" i="7"/>
  <c r="BK958" i="7"/>
  <c r="BK959" i="7"/>
  <c r="BK960" i="7"/>
  <c r="BK961" i="7"/>
  <c r="BK962" i="7"/>
  <c r="BK963" i="7"/>
  <c r="BK964" i="7"/>
  <c r="BK965" i="7"/>
  <c r="BK966" i="7"/>
  <c r="BK967" i="7"/>
  <c r="BK968" i="7"/>
  <c r="BK969" i="7"/>
  <c r="BK970" i="7"/>
  <c r="BK971" i="7"/>
  <c r="BK972" i="7"/>
  <c r="BK973" i="7"/>
  <c r="BK974" i="7"/>
  <c r="BK975" i="7"/>
  <c r="BK976" i="7"/>
  <c r="BK977" i="7"/>
  <c r="BK978" i="7"/>
  <c r="BK979" i="7"/>
  <c r="BK980" i="7"/>
  <c r="BK981" i="7"/>
  <c r="BK982" i="7"/>
  <c r="BK983" i="7"/>
  <c r="BK984" i="7"/>
  <c r="BK985" i="7"/>
  <c r="BK986" i="7"/>
  <c r="BK987" i="7"/>
  <c r="BK988" i="7"/>
  <c r="BK989" i="7"/>
  <c r="BK990" i="7"/>
  <c r="BK991" i="7"/>
  <c r="BK992" i="7"/>
  <c r="BK993" i="7"/>
  <c r="BK994" i="7"/>
  <c r="BK995" i="7"/>
  <c r="BK996" i="7"/>
  <c r="BK997" i="7"/>
  <c r="BK998" i="7"/>
  <c r="BK999" i="7"/>
  <c r="BK1000" i="7"/>
  <c r="BK1001" i="7"/>
  <c r="BK1002" i="7"/>
  <c r="BK1003" i="7"/>
  <c r="BK1004" i="7"/>
  <c r="BK1005" i="7"/>
  <c r="BK1006" i="7"/>
  <c r="BK1007" i="7"/>
  <c r="BK1008" i="7"/>
  <c r="BK1009" i="7"/>
  <c r="BK1010" i="7"/>
  <c r="BK1011" i="7"/>
  <c r="BK1012" i="7"/>
  <c r="BK1013" i="7"/>
  <c r="BK1014" i="7"/>
  <c r="BK1015" i="7"/>
  <c r="BK1016" i="7"/>
  <c r="BK1017" i="7"/>
  <c r="BK1018" i="7"/>
  <c r="BK1019" i="7"/>
  <c r="BK1020" i="7"/>
  <c r="BK1021" i="7"/>
  <c r="BK1022" i="7"/>
  <c r="BK1023" i="7"/>
  <c r="BK1024" i="7"/>
  <c r="BK1025" i="7"/>
  <c r="BK1026" i="7"/>
  <c r="BK1027" i="7"/>
  <c r="BK1028" i="7"/>
  <c r="BK1029" i="7"/>
  <c r="BK1030" i="7"/>
  <c r="BK1031" i="7"/>
  <c r="BK1032" i="7"/>
  <c r="BK1033" i="7"/>
  <c r="BK1034" i="7"/>
  <c r="BK1035" i="7"/>
  <c r="BK1036" i="7"/>
  <c r="BK1037" i="7"/>
  <c r="BK1038" i="7"/>
  <c r="BK1039" i="7"/>
  <c r="BK1040" i="7"/>
  <c r="BK1041" i="7"/>
  <c r="BK1042" i="7"/>
  <c r="BK1043" i="7"/>
  <c r="BK1044" i="7"/>
  <c r="BK1045" i="7"/>
  <c r="BK1046" i="7"/>
  <c r="BK1047" i="7"/>
  <c r="BK1048" i="7"/>
  <c r="BK1049" i="7"/>
  <c r="BK1050" i="7"/>
  <c r="BK1051" i="7"/>
  <c r="BK1052" i="7"/>
  <c r="BK1053" i="7"/>
  <c r="BK1054" i="7"/>
  <c r="BK1055" i="7"/>
  <c r="BK1056" i="7"/>
  <c r="BK1057" i="7"/>
  <c r="BK1058" i="7"/>
  <c r="BK1059" i="7"/>
  <c r="BK1060" i="7"/>
  <c r="BK1061" i="7"/>
  <c r="BK1062" i="7"/>
  <c r="BK1063" i="7"/>
  <c r="BK1064" i="7"/>
  <c r="BK1065" i="7"/>
  <c r="BK1066" i="7"/>
  <c r="BK1067" i="7"/>
  <c r="BK1068" i="7"/>
  <c r="BK1069" i="7"/>
  <c r="BK1070" i="7"/>
  <c r="BK1071" i="7"/>
  <c r="BK1072" i="7"/>
  <c r="BK1073" i="7"/>
  <c r="BK1074" i="7"/>
  <c r="BK1075" i="7"/>
  <c r="BK1076" i="7"/>
  <c r="BK1077" i="7"/>
  <c r="BK1078" i="7"/>
  <c r="BK1079" i="7"/>
  <c r="BK1080" i="7"/>
  <c r="BK1081" i="7"/>
  <c r="BK1082" i="7"/>
  <c r="BK1083" i="7"/>
  <c r="BK1084" i="7"/>
  <c r="BK1085" i="7"/>
  <c r="BK1086" i="7"/>
  <c r="BK1087" i="7"/>
  <c r="BK1088" i="7"/>
  <c r="BK1089" i="7"/>
  <c r="BK1090" i="7"/>
  <c r="BK1091" i="7"/>
  <c r="BK1092" i="7"/>
  <c r="BK1093" i="7"/>
  <c r="BK1094" i="7"/>
  <c r="BK1095" i="7"/>
  <c r="BK1096" i="7"/>
  <c r="BK1097" i="7"/>
  <c r="BK1098" i="7"/>
  <c r="BK1099" i="7"/>
  <c r="BK1100" i="7"/>
  <c r="BK1101" i="7"/>
  <c r="BK1102" i="7"/>
  <c r="BK1103" i="7"/>
  <c r="BK1104" i="7"/>
  <c r="BK1105" i="7"/>
  <c r="BK1106" i="7"/>
  <c r="BK1107" i="7"/>
  <c r="BK1108" i="7"/>
  <c r="BK1109" i="7"/>
  <c r="BK1110" i="7"/>
  <c r="BK1111" i="7"/>
  <c r="BK1112" i="7"/>
  <c r="BK1113" i="7"/>
  <c r="BK1114" i="7"/>
  <c r="BK1115" i="7"/>
  <c r="BK1116" i="7"/>
  <c r="BK1117" i="7"/>
  <c r="BK1118" i="7"/>
  <c r="BK1119" i="7"/>
  <c r="BK1120" i="7"/>
  <c r="BK1121" i="7"/>
  <c r="BK1122" i="7"/>
  <c r="BK1123" i="7"/>
  <c r="BK1124" i="7"/>
  <c r="BK1125" i="7"/>
  <c r="BK1126" i="7"/>
  <c r="BK1127" i="7"/>
  <c r="BK1128" i="7"/>
  <c r="BK1129" i="7"/>
  <c r="BK1130" i="7"/>
  <c r="BK1131" i="7"/>
  <c r="BK1132" i="7"/>
  <c r="BK1133" i="7"/>
  <c r="BK1134" i="7"/>
  <c r="BK1135" i="7"/>
  <c r="BK1136" i="7"/>
  <c r="BK1137" i="7"/>
  <c r="BK1138" i="7"/>
  <c r="BK1139" i="7"/>
  <c r="BK1140" i="7"/>
  <c r="BK1141" i="7"/>
  <c r="BK1142" i="7"/>
  <c r="BK1143" i="7"/>
  <c r="BK1144" i="7"/>
  <c r="BK1145" i="7"/>
  <c r="BK1146" i="7"/>
  <c r="BK1147" i="7"/>
  <c r="BK1148" i="7"/>
  <c r="BK1149" i="7"/>
  <c r="BK1150" i="7"/>
  <c r="BK1151" i="7"/>
  <c r="BK1152" i="7"/>
  <c r="BK1153" i="7"/>
  <c r="BK1154" i="7"/>
  <c r="BK1155" i="7"/>
  <c r="BK1156" i="7"/>
  <c r="BK1157" i="7"/>
  <c r="BK1158" i="7"/>
  <c r="BK1159" i="7"/>
  <c r="BK1160" i="7"/>
  <c r="BK1161" i="7"/>
  <c r="BK1162" i="7"/>
  <c r="BK1163" i="7"/>
  <c r="BK1164" i="7"/>
  <c r="BK1165" i="7"/>
  <c r="BK1166" i="7"/>
  <c r="BK1167" i="7"/>
  <c r="BK1168" i="7"/>
  <c r="BK1169" i="7"/>
  <c r="BK1170" i="7"/>
  <c r="BK1171" i="7"/>
  <c r="BK1172" i="7"/>
  <c r="BK1173" i="7"/>
  <c r="BK1174" i="7"/>
  <c r="BK1175" i="7"/>
  <c r="BK1176" i="7"/>
  <c r="BK1177" i="7"/>
  <c r="BK1178" i="7"/>
  <c r="BK1179" i="7"/>
  <c r="BK1180" i="7"/>
  <c r="BK1181" i="7"/>
  <c r="BK1182" i="7"/>
  <c r="BK1183" i="7"/>
  <c r="BK1184" i="7"/>
  <c r="BK1185" i="7"/>
  <c r="BK1186" i="7"/>
  <c r="BK1187" i="7"/>
  <c r="BK1188" i="7"/>
  <c r="BK1189" i="7"/>
  <c r="BK1190" i="7"/>
  <c r="BK1191" i="7"/>
  <c r="BK1192" i="7"/>
  <c r="BK1193" i="7"/>
  <c r="BK1194" i="7"/>
  <c r="BK1195" i="7"/>
  <c r="BK1196" i="7"/>
  <c r="BK1197" i="7"/>
  <c r="BK1198" i="7"/>
  <c r="BK1199" i="7"/>
  <c r="BK1200" i="7"/>
  <c r="BK1201" i="7"/>
  <c r="BK1202" i="7"/>
  <c r="BK1203" i="7"/>
  <c r="BK1204" i="7"/>
  <c r="BK1205" i="7"/>
  <c r="BK1206" i="7"/>
  <c r="BK1207" i="7"/>
  <c r="BK1208" i="7"/>
  <c r="BK1209" i="7"/>
  <c r="BK1210" i="7"/>
  <c r="BK1211" i="7"/>
  <c r="BK1212" i="7"/>
  <c r="BK1213" i="7"/>
  <c r="BK1214" i="7"/>
  <c r="BK1215" i="7"/>
  <c r="BK1216" i="7"/>
  <c r="BK1217" i="7"/>
  <c r="BK1218" i="7"/>
  <c r="BK1219" i="7"/>
  <c r="BK1220" i="7"/>
  <c r="BK1221" i="7"/>
  <c r="BK1222" i="7"/>
  <c r="BK1223" i="7"/>
  <c r="BK1224" i="7"/>
  <c r="BK1225" i="7"/>
  <c r="BK1226" i="7"/>
  <c r="BK1227" i="7"/>
  <c r="BK1228" i="7"/>
  <c r="BK1229" i="7"/>
  <c r="BK1230" i="7"/>
  <c r="BK1231" i="7"/>
  <c r="BK1232" i="7"/>
  <c r="BK1233" i="7"/>
  <c r="BK1234" i="7"/>
  <c r="BK1235" i="7"/>
  <c r="BK1236" i="7"/>
  <c r="BK1237" i="7"/>
  <c r="BK1238" i="7"/>
  <c r="BK1239" i="7"/>
  <c r="BK1240" i="7"/>
  <c r="BK1241" i="7"/>
  <c r="BK1242" i="7"/>
  <c r="BK1243" i="7"/>
  <c r="BK1244" i="7"/>
  <c r="BK1245" i="7"/>
  <c r="BK1246" i="7"/>
  <c r="BK1247" i="7"/>
  <c r="BK1248" i="7"/>
  <c r="BK1249" i="7"/>
  <c r="BK1250" i="7"/>
  <c r="BK1251" i="7"/>
  <c r="BK1252" i="7"/>
  <c r="BK1253" i="7"/>
  <c r="BK1254" i="7"/>
  <c r="BK1255" i="7"/>
  <c r="BK1256" i="7"/>
  <c r="BK1257" i="7"/>
  <c r="BK1258" i="7"/>
  <c r="BK1259" i="7"/>
  <c r="BK1260" i="7"/>
  <c r="BK1261" i="7"/>
  <c r="BK1262" i="7"/>
  <c r="BK1263" i="7"/>
  <c r="BK1264" i="7"/>
  <c r="BK1265" i="7"/>
  <c r="BK1266" i="7"/>
  <c r="BK1267" i="7"/>
  <c r="BK1268" i="7"/>
  <c r="BK1269" i="7"/>
  <c r="BK1270" i="7"/>
  <c r="BK1271" i="7"/>
  <c r="BK1272" i="7"/>
  <c r="BK1273" i="7"/>
  <c r="BK1274" i="7"/>
  <c r="BK1275" i="7"/>
  <c r="BK1276" i="7"/>
  <c r="BK1277" i="7"/>
  <c r="BK1278" i="7"/>
  <c r="BK1279" i="7"/>
  <c r="BK1280" i="7"/>
  <c r="BK1281" i="7"/>
  <c r="BK1282" i="7"/>
  <c r="BK1283" i="7"/>
  <c r="BK1284" i="7"/>
  <c r="BK1285" i="7"/>
  <c r="BK1286" i="7"/>
  <c r="BK1287" i="7"/>
  <c r="BK1288" i="7"/>
  <c r="BK1289" i="7"/>
  <c r="BK1290" i="7"/>
  <c r="BK1291" i="7"/>
  <c r="BK1292" i="7"/>
  <c r="BK1293" i="7"/>
  <c r="BK1294" i="7"/>
  <c r="BK1295" i="7"/>
  <c r="BK1296" i="7"/>
  <c r="BK1297" i="7"/>
  <c r="BK1298" i="7"/>
  <c r="BK1299" i="7"/>
  <c r="BK1300" i="7"/>
  <c r="BK1301" i="7"/>
  <c r="BK1302" i="7"/>
  <c r="BK1303" i="7"/>
  <c r="BK1304" i="7"/>
  <c r="BK1305" i="7"/>
  <c r="BK1306" i="7"/>
  <c r="BK1307" i="7"/>
  <c r="BK1308" i="7"/>
  <c r="BK1309" i="7"/>
  <c r="BK1310" i="7"/>
  <c r="BK1311" i="7"/>
  <c r="BK1312" i="7"/>
  <c r="BK1313" i="7"/>
  <c r="BK1314" i="7"/>
  <c r="BK1315" i="7"/>
  <c r="BK1316" i="7"/>
  <c r="BK1317" i="7"/>
  <c r="BK1318" i="7"/>
  <c r="BK1319" i="7"/>
  <c r="BK1320" i="7"/>
  <c r="BK1321" i="7"/>
  <c r="BK1322" i="7"/>
  <c r="BK1323" i="7"/>
  <c r="BK1324" i="7"/>
  <c r="BK1325" i="7"/>
  <c r="BK1326" i="7"/>
  <c r="BK1327" i="7"/>
  <c r="BK1328" i="7"/>
  <c r="BK1329" i="7"/>
  <c r="BK1330" i="7"/>
  <c r="BK1331" i="7"/>
  <c r="BK1332" i="7"/>
  <c r="BK1333" i="7"/>
  <c r="BK1334" i="7"/>
  <c r="BK1335" i="7"/>
  <c r="BK1336" i="7"/>
  <c r="BK1337" i="7"/>
  <c r="BK1338" i="7"/>
  <c r="BK1339" i="7"/>
  <c r="BK1340" i="7"/>
  <c r="BK1341" i="7"/>
  <c r="BK1342" i="7"/>
  <c r="BK1343" i="7"/>
  <c r="BK1344" i="7"/>
  <c r="BK1345" i="7"/>
  <c r="BK1346" i="7"/>
  <c r="BK1347" i="7"/>
  <c r="BK1348" i="7"/>
  <c r="BK1349" i="7"/>
  <c r="BK1350" i="7"/>
  <c r="BK1351" i="7"/>
  <c r="BK1352" i="7"/>
  <c r="BK1353" i="7"/>
  <c r="BK1354" i="7"/>
  <c r="BK1355" i="7"/>
  <c r="BK1356" i="7"/>
  <c r="BK1357" i="7"/>
  <c r="BK1358" i="7"/>
  <c r="BK1359" i="7"/>
  <c r="BK1360" i="7"/>
  <c r="BK1361" i="7"/>
  <c r="BK1362" i="7"/>
  <c r="BK1363" i="7"/>
  <c r="BK1364" i="7"/>
  <c r="BK1365" i="7"/>
  <c r="BK1366" i="7"/>
  <c r="BK1367" i="7"/>
  <c r="BK1368" i="7"/>
  <c r="BK1369" i="7"/>
  <c r="BK1370" i="7"/>
  <c r="BK1371" i="7"/>
  <c r="BK1372" i="7"/>
  <c r="BK1373" i="7"/>
  <c r="BK1374" i="7"/>
  <c r="BK1375" i="7"/>
  <c r="BK1376" i="7"/>
  <c r="BK1377" i="7"/>
  <c r="BK1378" i="7"/>
  <c r="BK1379" i="7"/>
  <c r="BK1380" i="7"/>
  <c r="BK1381" i="7"/>
  <c r="BK1382" i="7"/>
  <c r="BK1383" i="7"/>
  <c r="BK1384" i="7"/>
  <c r="BK1385" i="7"/>
  <c r="BK1386" i="7"/>
  <c r="BK1387" i="7"/>
  <c r="BK1388" i="7"/>
  <c r="BK1389" i="7"/>
  <c r="BK1390" i="7"/>
  <c r="BK1391" i="7"/>
  <c r="BK1392" i="7"/>
  <c r="BK1393" i="7"/>
  <c r="BK1394" i="7"/>
  <c r="BK1395" i="7"/>
  <c r="BK1396" i="7"/>
  <c r="BK1397" i="7"/>
  <c r="BK1398" i="7"/>
  <c r="BK1399" i="7"/>
  <c r="BK1400" i="7"/>
  <c r="BK1401" i="7"/>
  <c r="BK1402" i="7"/>
  <c r="BK1403" i="7"/>
  <c r="BK1404" i="7"/>
  <c r="BK1405" i="7"/>
  <c r="BK1406" i="7"/>
  <c r="BK1407" i="7"/>
  <c r="BK1408" i="7"/>
  <c r="BK1409" i="7"/>
  <c r="BK1410" i="7"/>
  <c r="BK1411" i="7"/>
  <c r="BK1412" i="7"/>
  <c r="BK1413" i="7"/>
  <c r="BK1414" i="7"/>
  <c r="BK1415" i="7"/>
  <c r="BK1416" i="7"/>
  <c r="BK1417" i="7"/>
  <c r="BK1418" i="7"/>
  <c r="BK1419" i="7"/>
  <c r="BK1420" i="7"/>
  <c r="BK1421" i="7"/>
  <c r="BK1422" i="7"/>
  <c r="BK1423" i="7"/>
  <c r="BK1424" i="7"/>
  <c r="BK1425" i="7"/>
  <c r="BK1426" i="7"/>
  <c r="BK1427" i="7"/>
  <c r="BK1428" i="7"/>
  <c r="BK1429" i="7"/>
  <c r="BK1430" i="7"/>
  <c r="BK1431" i="7"/>
  <c r="BK1432" i="7"/>
  <c r="BK1433" i="7"/>
  <c r="BK1434" i="7"/>
  <c r="BK1435" i="7"/>
  <c r="BK1436" i="7"/>
  <c r="BK1437" i="7"/>
  <c r="BK1438" i="7"/>
  <c r="BK1439" i="7"/>
  <c r="BK1440" i="7"/>
  <c r="BK1441" i="7"/>
  <c r="BK1442" i="7"/>
  <c r="BK1443" i="7"/>
  <c r="BK1444" i="7"/>
  <c r="BK1445" i="7"/>
  <c r="BK1446" i="7"/>
  <c r="BK1447" i="7"/>
  <c r="BK1448" i="7"/>
  <c r="BK1449" i="7"/>
  <c r="BK1450" i="7"/>
  <c r="BK1451" i="7"/>
  <c r="BK1452" i="7"/>
  <c r="BK1453" i="7"/>
  <c r="BK1454" i="7"/>
  <c r="BK1455" i="7"/>
  <c r="BK1456" i="7"/>
  <c r="BK1457" i="7"/>
  <c r="BK1458" i="7"/>
  <c r="BK1459" i="7"/>
  <c r="BK1460" i="7"/>
  <c r="BK1461" i="7"/>
  <c r="BK1462" i="7"/>
  <c r="BK1463" i="7"/>
  <c r="BK1464" i="7"/>
  <c r="BK1465" i="7"/>
  <c r="BK1466" i="7"/>
  <c r="BK1467" i="7"/>
  <c r="BK1468" i="7"/>
  <c r="BK1469" i="7"/>
  <c r="BK1470" i="7"/>
  <c r="BK1471" i="7"/>
  <c r="BK1472" i="7"/>
  <c r="BK1473" i="7"/>
  <c r="BK1474" i="7"/>
  <c r="BK1475" i="7"/>
  <c r="BK1476" i="7"/>
  <c r="BK1477" i="7"/>
  <c r="BK1478" i="7"/>
  <c r="BK1479" i="7"/>
  <c r="BK1480" i="7"/>
  <c r="BK1481" i="7"/>
  <c r="BK1482" i="7"/>
  <c r="BK1483" i="7"/>
  <c r="BK1484" i="7"/>
  <c r="BK1485" i="7"/>
  <c r="BK1486" i="7"/>
  <c r="BK1487" i="7"/>
  <c r="BK1488" i="7"/>
  <c r="BK1489" i="7"/>
  <c r="BK1490" i="7"/>
  <c r="BK1491" i="7"/>
  <c r="BK1492" i="7"/>
  <c r="BK1493" i="7"/>
  <c r="BK1494" i="7"/>
  <c r="BK1495" i="7"/>
  <c r="BK1496" i="7"/>
  <c r="BK1497" i="7"/>
  <c r="BK1498" i="7"/>
  <c r="BK1499" i="7"/>
  <c r="BK1500" i="7"/>
  <c r="BK1501" i="7"/>
  <c r="BK1502" i="7"/>
  <c r="BK1503" i="7"/>
  <c r="BK1504" i="7"/>
  <c r="BK1505" i="7"/>
  <c r="BK1506" i="7"/>
  <c r="BK1507" i="7"/>
  <c r="BK1508" i="7"/>
  <c r="BK1509" i="7"/>
  <c r="BK1510" i="7"/>
  <c r="BK1511" i="7"/>
  <c r="BK1512" i="7"/>
  <c r="BK1513" i="7"/>
  <c r="BK1514" i="7"/>
  <c r="BK1515" i="7"/>
  <c r="BK1516" i="7"/>
  <c r="BK1517" i="7"/>
  <c r="BK1518" i="7"/>
  <c r="BK1519" i="7"/>
  <c r="BK1520" i="7"/>
  <c r="BK1521" i="7"/>
  <c r="BK1522" i="7"/>
  <c r="BK1523" i="7"/>
  <c r="BK1524" i="7"/>
  <c r="BK1525" i="7"/>
  <c r="BK1526" i="7"/>
  <c r="BK1527" i="7"/>
  <c r="BK1528" i="7"/>
  <c r="BK1529" i="7"/>
  <c r="BK1530" i="7"/>
  <c r="BK1531" i="7"/>
  <c r="BK1532" i="7"/>
  <c r="BK1533" i="7"/>
  <c r="BK1534" i="7"/>
  <c r="BK1535" i="7"/>
  <c r="BK1536" i="7"/>
  <c r="BK1537" i="7"/>
  <c r="BK1538" i="7"/>
  <c r="BK1539" i="7"/>
  <c r="BK1540" i="7"/>
  <c r="BK1541" i="7"/>
  <c r="BK1542" i="7"/>
  <c r="BK1543" i="7"/>
  <c r="BK1544" i="7"/>
  <c r="BK1545" i="7"/>
  <c r="BK1546" i="7"/>
  <c r="BK1547" i="7"/>
  <c r="BK1548" i="7"/>
  <c r="BK1549" i="7"/>
  <c r="BK1550" i="7"/>
  <c r="BK1551" i="7"/>
  <c r="BK1552" i="7"/>
  <c r="BK1553" i="7"/>
  <c r="BK1554" i="7"/>
  <c r="BK1555" i="7"/>
  <c r="BK1556" i="7"/>
  <c r="BK1557" i="7"/>
  <c r="BK1558" i="7"/>
  <c r="BK1559" i="7"/>
  <c r="BK1560" i="7"/>
  <c r="BK1561" i="7"/>
  <c r="BK1562" i="7"/>
  <c r="BK1563" i="7"/>
  <c r="BK1564" i="7"/>
  <c r="BK1565" i="7"/>
  <c r="BK1566" i="7"/>
  <c r="BK1567" i="7"/>
  <c r="BK1568" i="7"/>
  <c r="BK1569" i="7"/>
  <c r="BK1570" i="7"/>
  <c r="BK1571" i="7"/>
  <c r="BK1572" i="7"/>
  <c r="BK1573" i="7"/>
  <c r="BK1574" i="7"/>
  <c r="BK1575" i="7"/>
  <c r="BK1576" i="7"/>
  <c r="BK1577" i="7"/>
  <c r="BK1578" i="7"/>
  <c r="BK1579" i="7"/>
  <c r="BK1580" i="7"/>
  <c r="BK1581" i="7"/>
  <c r="BK1582" i="7"/>
  <c r="BK1583" i="7"/>
  <c r="BK1584" i="7"/>
  <c r="BK1585" i="7"/>
  <c r="BK1586" i="7"/>
  <c r="BK1587" i="7"/>
  <c r="BK1588" i="7"/>
  <c r="BK1589" i="7"/>
  <c r="BK1590" i="7"/>
  <c r="BK1591" i="7"/>
  <c r="BK1592" i="7"/>
  <c r="BK1593" i="7"/>
  <c r="BK1594" i="7"/>
  <c r="BK1595" i="7"/>
  <c r="BK1596" i="7"/>
  <c r="BK1597" i="7"/>
  <c r="BK1598" i="7"/>
  <c r="BK1599" i="7"/>
  <c r="BK1600" i="7"/>
  <c r="BK1601" i="7"/>
  <c r="BK1602" i="7"/>
  <c r="BK1603" i="7"/>
  <c r="BK1604" i="7"/>
  <c r="BK1605" i="7"/>
  <c r="BK1606" i="7"/>
  <c r="BK1607" i="7"/>
  <c r="BK1608" i="7"/>
  <c r="BK1609" i="7"/>
  <c r="BK1610" i="7"/>
  <c r="BK1611" i="7"/>
  <c r="BK1612" i="7"/>
  <c r="BK1613" i="7"/>
  <c r="BK1614" i="7"/>
  <c r="BK1615" i="7"/>
  <c r="BK1616" i="7"/>
  <c r="BK1617" i="7"/>
  <c r="BK1618" i="7"/>
  <c r="BK1619" i="7"/>
  <c r="BK1620" i="7"/>
  <c r="BK1621" i="7"/>
  <c r="BK1622" i="7"/>
  <c r="BK1623" i="7"/>
  <c r="BK1624" i="7"/>
  <c r="BK1625" i="7"/>
  <c r="BK1626" i="7"/>
  <c r="BK1627" i="7"/>
  <c r="BK1628" i="7"/>
  <c r="BK1629" i="7"/>
  <c r="BK1630" i="7"/>
  <c r="BK1631" i="7"/>
  <c r="BK1632" i="7"/>
  <c r="BK1633" i="7"/>
  <c r="BK1634" i="7"/>
  <c r="BK1635" i="7"/>
  <c r="BK1636" i="7"/>
  <c r="BK1637" i="7"/>
  <c r="BK1638" i="7"/>
  <c r="BK1639" i="7"/>
  <c r="BK1640" i="7"/>
  <c r="BK1641" i="7"/>
  <c r="BK1642" i="7"/>
  <c r="BK1643" i="7"/>
  <c r="BK1644" i="7"/>
  <c r="BK1645" i="7"/>
  <c r="BK1646" i="7"/>
  <c r="BK1647" i="7"/>
  <c r="BK1648" i="7"/>
  <c r="BK1649" i="7"/>
  <c r="BK1650" i="7"/>
  <c r="BK1651" i="7"/>
  <c r="BK1652" i="7"/>
  <c r="BK1653" i="7"/>
  <c r="BK1654" i="7"/>
  <c r="BK1655" i="7"/>
  <c r="BK1656" i="7"/>
  <c r="BK1657" i="7"/>
  <c r="BK1658" i="7"/>
  <c r="BK1659" i="7"/>
  <c r="BK1660" i="7"/>
  <c r="BK1661" i="7"/>
  <c r="BK1662" i="7"/>
  <c r="BK1663" i="7"/>
  <c r="BK1664" i="7"/>
  <c r="BK1665" i="7"/>
  <c r="BK1666" i="7"/>
  <c r="BK1667" i="7"/>
  <c r="BK1668" i="7"/>
  <c r="BK1669" i="7"/>
  <c r="BK1670" i="7"/>
  <c r="BK1671" i="7"/>
  <c r="BK1672" i="7"/>
  <c r="BK1673" i="7"/>
  <c r="BK1674" i="7"/>
  <c r="BK1675" i="7"/>
  <c r="BK1676" i="7"/>
  <c r="BK1677" i="7"/>
  <c r="BK1678" i="7"/>
  <c r="BK1679" i="7"/>
  <c r="BK1680" i="7"/>
  <c r="BK1681" i="7"/>
  <c r="BK1682" i="7"/>
  <c r="BK1683" i="7"/>
  <c r="BK1684" i="7"/>
  <c r="BK1685" i="7"/>
  <c r="BK1686" i="7"/>
  <c r="BK1687" i="7"/>
  <c r="BK1688" i="7"/>
  <c r="BK1689" i="7"/>
  <c r="BK1690" i="7"/>
  <c r="BK1691" i="7"/>
  <c r="BK1692" i="7"/>
  <c r="BK1693" i="7"/>
  <c r="BK1694" i="7"/>
  <c r="BK1695" i="7"/>
  <c r="BK1696" i="7"/>
  <c r="BK1697" i="7"/>
  <c r="BK1698" i="7"/>
  <c r="BK1699" i="7"/>
  <c r="BK1700" i="7"/>
  <c r="BK1701" i="7"/>
  <c r="BK1702" i="7"/>
  <c r="BK1703" i="7"/>
  <c r="BK1704" i="7"/>
  <c r="BK1705" i="7"/>
  <c r="BK1706" i="7"/>
  <c r="BK1707" i="7"/>
  <c r="BK1708" i="7"/>
  <c r="BK1709" i="7"/>
  <c r="BK1710" i="7"/>
  <c r="BK1711" i="7"/>
  <c r="BK1712" i="7"/>
  <c r="BK1713" i="7"/>
  <c r="BK1714" i="7"/>
  <c r="BK1715" i="7"/>
  <c r="BK1716" i="7"/>
  <c r="BK1717" i="7"/>
  <c r="BK1718" i="7"/>
  <c r="BK1719" i="7"/>
  <c r="BK1720" i="7"/>
  <c r="BK1721" i="7"/>
  <c r="BK1722" i="7"/>
  <c r="BK1723" i="7"/>
  <c r="BK1724" i="7"/>
  <c r="BK1725" i="7"/>
  <c r="BK1726" i="7"/>
  <c r="BK1727" i="7"/>
  <c r="BK1728" i="7"/>
  <c r="BK1729" i="7"/>
  <c r="BK1730" i="7"/>
  <c r="BK1731" i="7"/>
  <c r="BK1732" i="7"/>
  <c r="BK1733" i="7"/>
  <c r="BK1734" i="7"/>
  <c r="BK1735" i="7"/>
  <c r="BK1736" i="7"/>
  <c r="BK1737" i="7"/>
  <c r="BK1738" i="7"/>
  <c r="BK1739" i="7"/>
  <c r="BK1740" i="7"/>
  <c r="BK1741" i="7"/>
  <c r="BK1742" i="7"/>
  <c r="BK1743" i="7"/>
  <c r="BK1744" i="7"/>
  <c r="BK1745" i="7"/>
  <c r="BK1746" i="7"/>
  <c r="BK1747" i="7"/>
  <c r="BK1748" i="7"/>
  <c r="BK1749" i="7"/>
  <c r="BK1750" i="7"/>
  <c r="BK1751" i="7"/>
  <c r="BK1752" i="7"/>
  <c r="BK1753" i="7"/>
  <c r="BK1754" i="7"/>
  <c r="BK1755" i="7"/>
  <c r="BK1756" i="7"/>
  <c r="BK1757" i="7"/>
  <c r="BK1758" i="7"/>
  <c r="BK1759" i="7"/>
  <c r="BK1760" i="7"/>
  <c r="BK1761" i="7"/>
  <c r="BK1762" i="7"/>
  <c r="BK1763" i="7"/>
  <c r="BK1764" i="7"/>
  <c r="BK1765" i="7"/>
  <c r="BK1766" i="7"/>
  <c r="BK1767" i="7"/>
  <c r="BK1768" i="7"/>
  <c r="BK1769" i="7"/>
  <c r="BK1770" i="7"/>
  <c r="BK1771" i="7"/>
  <c r="BK1772" i="7"/>
  <c r="BK1773" i="7"/>
  <c r="BK1774" i="7"/>
  <c r="BK1775" i="7"/>
  <c r="BK1776" i="7"/>
  <c r="BK1777" i="7"/>
  <c r="BK1778" i="7"/>
  <c r="BK1779" i="7"/>
  <c r="BK1780" i="7"/>
  <c r="BK1781" i="7"/>
  <c r="BK1782" i="7"/>
  <c r="BK1783" i="7"/>
  <c r="BK1784" i="7"/>
  <c r="BK1785" i="7"/>
  <c r="BK1786" i="7"/>
  <c r="BK1787" i="7"/>
  <c r="BK1788" i="7"/>
  <c r="BK1789" i="7"/>
  <c r="BK1790" i="7"/>
  <c r="BK1791" i="7"/>
  <c r="BK1792" i="7"/>
  <c r="BK1793" i="7"/>
  <c r="BK1794" i="7"/>
  <c r="BK1795" i="7"/>
  <c r="BK1796" i="7"/>
  <c r="BK1797" i="7"/>
  <c r="BK1798" i="7"/>
  <c r="BK1799" i="7"/>
  <c r="BK1800" i="7"/>
  <c r="BK1801" i="7"/>
  <c r="BK1802" i="7"/>
  <c r="BK1803" i="7"/>
  <c r="BK1804" i="7"/>
  <c r="BK1805" i="7"/>
  <c r="BK1806" i="7"/>
  <c r="BK1807" i="7"/>
  <c r="BK1808" i="7"/>
  <c r="BK1809" i="7"/>
  <c r="BK1810" i="7"/>
  <c r="BK1811" i="7"/>
  <c r="BK1812" i="7"/>
  <c r="BK1813" i="7"/>
  <c r="BK1814" i="7"/>
  <c r="BK1815" i="7"/>
  <c r="BK1816" i="7"/>
  <c r="BK1817" i="7"/>
  <c r="BK1818" i="7"/>
  <c r="BK1819" i="7"/>
  <c r="BK1820" i="7"/>
  <c r="BK1821" i="7"/>
  <c r="BK1822" i="7"/>
  <c r="BK1823" i="7"/>
  <c r="BK1824" i="7"/>
  <c r="BK1825" i="7"/>
  <c r="BK1826" i="7"/>
  <c r="BK1827" i="7"/>
  <c r="BK1828" i="7"/>
  <c r="BK1829" i="7"/>
  <c r="BK1830" i="7"/>
  <c r="BK1831" i="7"/>
  <c r="BK1832" i="7"/>
  <c r="BK1833" i="7"/>
  <c r="BK1834" i="7"/>
  <c r="BK1835" i="7"/>
  <c r="BK1836" i="7"/>
  <c r="BK1837" i="7"/>
  <c r="BK1838" i="7"/>
  <c r="BK1839" i="7"/>
  <c r="BK1840" i="7"/>
  <c r="BK1841" i="7"/>
  <c r="BK1842" i="7"/>
  <c r="BK1843" i="7"/>
  <c r="BK1844" i="7"/>
  <c r="BK1845" i="7"/>
  <c r="BK1846" i="7"/>
  <c r="BK1847" i="7"/>
  <c r="BK1848" i="7"/>
  <c r="BK1849" i="7"/>
  <c r="BK1850" i="7"/>
  <c r="BK1851" i="7"/>
  <c r="BK1852" i="7"/>
  <c r="BK1853" i="7"/>
  <c r="BK1854" i="7"/>
  <c r="BK1855" i="7"/>
  <c r="BK1856" i="7"/>
  <c r="BK1857" i="7"/>
  <c r="BK1858" i="7"/>
  <c r="BK1859" i="7"/>
  <c r="BK1860" i="7"/>
  <c r="BK1861" i="7"/>
  <c r="BK1862" i="7"/>
  <c r="BK1863" i="7"/>
  <c r="BK1864" i="7"/>
  <c r="BK1865" i="7"/>
  <c r="BK1866" i="7"/>
  <c r="BK1867" i="7"/>
  <c r="BK1868" i="7"/>
  <c r="BK1869" i="7"/>
  <c r="BK1870" i="7"/>
  <c r="BK1871" i="7"/>
  <c r="BK1872" i="7"/>
  <c r="BK1873" i="7"/>
  <c r="BK1874" i="7"/>
  <c r="BK1875" i="7"/>
  <c r="BK1876" i="7"/>
  <c r="BK1877" i="7"/>
  <c r="BK1878" i="7"/>
  <c r="BK1879" i="7"/>
  <c r="BK1880" i="7"/>
  <c r="BK1881" i="7"/>
  <c r="BK1882" i="7"/>
  <c r="BK1883" i="7"/>
  <c r="BK1884" i="7"/>
  <c r="BK1885" i="7"/>
  <c r="BK1886" i="7"/>
  <c r="BK1887" i="7"/>
  <c r="BK1888" i="7"/>
  <c r="BK1889" i="7"/>
  <c r="BK1890" i="7"/>
  <c r="BK1891" i="7"/>
  <c r="BK1892" i="7"/>
  <c r="BK1893" i="7"/>
  <c r="BK1894" i="7"/>
  <c r="BK1895" i="7"/>
  <c r="BK1896" i="7"/>
  <c r="BK1897" i="7"/>
  <c r="BK1898" i="7"/>
  <c r="BK1899" i="7"/>
  <c r="BK1900" i="7"/>
  <c r="BK1901" i="7"/>
  <c r="BK1902" i="7"/>
  <c r="BK1903" i="7"/>
  <c r="BK1904" i="7"/>
  <c r="BK1905" i="7"/>
  <c r="BK1906" i="7"/>
  <c r="BK1907" i="7"/>
  <c r="BK1908" i="7"/>
  <c r="BK1909" i="7"/>
  <c r="BK1910" i="7"/>
  <c r="BK1911" i="7"/>
  <c r="BK1912" i="7"/>
  <c r="BK1913" i="7"/>
  <c r="BK1914" i="7"/>
  <c r="BK1915" i="7"/>
  <c r="BK1916" i="7"/>
  <c r="BK1917" i="7"/>
  <c r="BK1918" i="7"/>
  <c r="BK1919" i="7"/>
  <c r="BK1920" i="7"/>
  <c r="BK1921" i="7"/>
  <c r="BK1922" i="7"/>
  <c r="BK1923" i="7"/>
  <c r="BK1924" i="7"/>
  <c r="BK1925" i="7"/>
  <c r="BK1926" i="7"/>
  <c r="BK1927" i="7"/>
  <c r="BK1928" i="7"/>
  <c r="BK1929" i="7"/>
  <c r="BK1930" i="7"/>
  <c r="BK1931" i="7"/>
  <c r="BK1932" i="7"/>
  <c r="BK1933" i="7"/>
  <c r="BK1934" i="7"/>
  <c r="BK1935" i="7"/>
  <c r="BK1936" i="7"/>
  <c r="BK1937" i="7"/>
  <c r="BK1938" i="7"/>
  <c r="BK1939" i="7"/>
  <c r="BK1940" i="7"/>
  <c r="BK1941" i="7"/>
  <c r="BK1942" i="7"/>
  <c r="BK1943" i="7"/>
  <c r="BK1944" i="7"/>
  <c r="BK1945" i="7"/>
  <c r="BK1946" i="7"/>
  <c r="BK1947" i="7"/>
  <c r="BK1948" i="7"/>
  <c r="BK1949" i="7"/>
  <c r="BK1950" i="7"/>
  <c r="BK1951" i="7"/>
  <c r="BK1952" i="7"/>
  <c r="BK1953" i="7"/>
  <c r="BK1954" i="7"/>
  <c r="BK1955" i="7"/>
  <c r="BK1956" i="7"/>
  <c r="BK1957" i="7"/>
  <c r="BK1958" i="7"/>
  <c r="BK1959" i="7"/>
  <c r="BK1960" i="7"/>
  <c r="BK1961" i="7"/>
  <c r="BK1962" i="7"/>
  <c r="BK1963" i="7"/>
  <c r="BK1964" i="7"/>
  <c r="BK1965" i="7"/>
  <c r="BK1966" i="7"/>
  <c r="BK1967" i="7"/>
  <c r="BK1968" i="7"/>
  <c r="BK1969" i="7"/>
  <c r="BK1970" i="7"/>
  <c r="BK1971" i="7"/>
  <c r="BK1972" i="7"/>
  <c r="BK1973" i="7"/>
  <c r="BK1974" i="7"/>
  <c r="BK1975" i="7"/>
  <c r="BK1976" i="7"/>
  <c r="BK1977" i="7"/>
  <c r="BK1978" i="7"/>
  <c r="BK1979" i="7"/>
  <c r="BK1980" i="7"/>
  <c r="BK1981" i="7"/>
  <c r="BK1982" i="7"/>
  <c r="BK1983" i="7"/>
  <c r="BK1984" i="7"/>
  <c r="BK1985" i="7"/>
  <c r="BK1986" i="7"/>
  <c r="BK1987" i="7"/>
  <c r="BK1988" i="7"/>
  <c r="BK1989" i="7"/>
  <c r="BK1990" i="7"/>
  <c r="BK1991" i="7"/>
  <c r="BK1992" i="7"/>
  <c r="BK1993" i="7"/>
  <c r="BK1994" i="7"/>
  <c r="BK1995" i="7"/>
  <c r="BK1996" i="7"/>
  <c r="BK1997" i="7"/>
  <c r="BK1998" i="7"/>
  <c r="BK1999" i="7"/>
  <c r="BK2000" i="7"/>
  <c r="BJ36" i="7"/>
  <c r="BJ37" i="7"/>
  <c r="BJ38" i="7"/>
  <c r="BJ39" i="7"/>
  <c r="BJ40" i="7"/>
  <c r="BJ41" i="7"/>
  <c r="BJ42" i="7"/>
  <c r="BJ43" i="7"/>
  <c r="BJ44" i="7"/>
  <c r="BJ45" i="7"/>
  <c r="BJ46" i="7"/>
  <c r="BJ47" i="7"/>
  <c r="BJ48" i="7"/>
  <c r="BJ49" i="7"/>
  <c r="BJ50" i="7"/>
  <c r="BJ51" i="7"/>
  <c r="BJ52" i="7"/>
  <c r="BJ53" i="7"/>
  <c r="BJ54" i="7"/>
  <c r="BJ55" i="7"/>
  <c r="BJ56" i="7"/>
  <c r="BJ57" i="7"/>
  <c r="BJ58" i="7"/>
  <c r="BJ59" i="7"/>
  <c r="BJ60" i="7"/>
  <c r="BJ61" i="7"/>
  <c r="BJ62" i="7"/>
  <c r="BJ63" i="7"/>
  <c r="BJ64" i="7"/>
  <c r="BJ65" i="7"/>
  <c r="BJ66" i="7"/>
  <c r="BJ67" i="7"/>
  <c r="BJ68" i="7"/>
  <c r="BJ69" i="7"/>
  <c r="BJ70" i="7"/>
  <c r="BJ71" i="7"/>
  <c r="BJ72" i="7"/>
  <c r="BJ73" i="7"/>
  <c r="BJ74" i="7"/>
  <c r="BJ75" i="7"/>
  <c r="BJ76" i="7"/>
  <c r="BJ77" i="7"/>
  <c r="BJ78" i="7"/>
  <c r="BJ79" i="7"/>
  <c r="BJ80" i="7"/>
  <c r="BJ81" i="7"/>
  <c r="BJ82" i="7"/>
  <c r="BJ83" i="7"/>
  <c r="BJ84" i="7"/>
  <c r="BJ85" i="7"/>
  <c r="BJ86" i="7"/>
  <c r="BJ87" i="7"/>
  <c r="BJ88" i="7"/>
  <c r="BJ89" i="7"/>
  <c r="BJ90" i="7"/>
  <c r="BJ91" i="7"/>
  <c r="BJ92" i="7"/>
  <c r="BJ93" i="7"/>
  <c r="BJ94" i="7"/>
  <c r="BJ95" i="7"/>
  <c r="BJ96" i="7"/>
  <c r="BJ97" i="7"/>
  <c r="BJ98" i="7"/>
  <c r="BJ99" i="7"/>
  <c r="BJ100" i="7"/>
  <c r="BJ101" i="7"/>
  <c r="BJ102" i="7"/>
  <c r="BJ103" i="7"/>
  <c r="BJ104" i="7"/>
  <c r="BJ105" i="7"/>
  <c r="BJ106" i="7"/>
  <c r="BJ107" i="7"/>
  <c r="BJ108" i="7"/>
  <c r="BJ109" i="7"/>
  <c r="BJ110" i="7"/>
  <c r="BJ111" i="7"/>
  <c r="BJ112" i="7"/>
  <c r="BJ113" i="7"/>
  <c r="BJ114" i="7"/>
  <c r="BJ115" i="7"/>
  <c r="BJ116" i="7"/>
  <c r="BJ117" i="7"/>
  <c r="BJ118" i="7"/>
  <c r="BJ119" i="7"/>
  <c r="BJ120" i="7"/>
  <c r="BJ121" i="7"/>
  <c r="BJ122" i="7"/>
  <c r="BJ123" i="7"/>
  <c r="BJ124" i="7"/>
  <c r="BJ125" i="7"/>
  <c r="BJ126" i="7"/>
  <c r="BJ127" i="7"/>
  <c r="BJ128" i="7"/>
  <c r="BJ129" i="7"/>
  <c r="BJ130" i="7"/>
  <c r="BJ131" i="7"/>
  <c r="BJ132" i="7"/>
  <c r="BJ133" i="7"/>
  <c r="BJ134" i="7"/>
  <c r="BJ135" i="7"/>
  <c r="BJ136" i="7"/>
  <c r="BJ137" i="7"/>
  <c r="BJ138" i="7"/>
  <c r="BJ139" i="7"/>
  <c r="BJ140" i="7"/>
  <c r="BJ141" i="7"/>
  <c r="BJ142" i="7"/>
  <c r="BJ143" i="7"/>
  <c r="BJ144" i="7"/>
  <c r="BJ145" i="7"/>
  <c r="BJ146" i="7"/>
  <c r="BJ147" i="7"/>
  <c r="BJ148" i="7"/>
  <c r="BJ149" i="7"/>
  <c r="BJ150" i="7"/>
  <c r="BJ151" i="7"/>
  <c r="BJ152" i="7"/>
  <c r="BJ153" i="7"/>
  <c r="BJ154" i="7"/>
  <c r="BJ155" i="7"/>
  <c r="BJ156" i="7"/>
  <c r="BJ157" i="7"/>
  <c r="BJ158" i="7"/>
  <c r="BJ159" i="7"/>
  <c r="BJ160" i="7"/>
  <c r="BJ161" i="7"/>
  <c r="BJ162" i="7"/>
  <c r="BJ163" i="7"/>
  <c r="BJ164" i="7"/>
  <c r="BJ165" i="7"/>
  <c r="BJ166" i="7"/>
  <c r="BJ167" i="7"/>
  <c r="BJ168" i="7"/>
  <c r="BJ169" i="7"/>
  <c r="BJ170" i="7"/>
  <c r="BJ171" i="7"/>
  <c r="BJ172" i="7"/>
  <c r="BJ173" i="7"/>
  <c r="BJ174" i="7"/>
  <c r="BJ175" i="7"/>
  <c r="BJ176" i="7"/>
  <c r="BJ177" i="7"/>
  <c r="BJ178" i="7"/>
  <c r="BJ179" i="7"/>
  <c r="BJ180" i="7"/>
  <c r="BJ181" i="7"/>
  <c r="BJ182" i="7"/>
  <c r="BJ183" i="7"/>
  <c r="BJ184" i="7"/>
  <c r="BJ185" i="7"/>
  <c r="BJ186" i="7"/>
  <c r="BJ187" i="7"/>
  <c r="BJ188" i="7"/>
  <c r="BJ189" i="7"/>
  <c r="BJ190" i="7"/>
  <c r="BJ191" i="7"/>
  <c r="BJ192" i="7"/>
  <c r="BJ193" i="7"/>
  <c r="BJ194" i="7"/>
  <c r="BJ195" i="7"/>
  <c r="BJ196" i="7"/>
  <c r="BJ197" i="7"/>
  <c r="BJ198" i="7"/>
  <c r="BJ199" i="7"/>
  <c r="BJ200" i="7"/>
  <c r="BJ201" i="7"/>
  <c r="BJ202" i="7"/>
  <c r="BJ203" i="7"/>
  <c r="BJ204" i="7"/>
  <c r="BJ205" i="7"/>
  <c r="BJ206" i="7"/>
  <c r="BJ207" i="7"/>
  <c r="BJ208" i="7"/>
  <c r="BJ209" i="7"/>
  <c r="BJ210" i="7"/>
  <c r="BJ211" i="7"/>
  <c r="BJ212" i="7"/>
  <c r="BJ213" i="7"/>
  <c r="BJ214" i="7"/>
  <c r="BJ215" i="7"/>
  <c r="BJ216" i="7"/>
  <c r="BJ217" i="7"/>
  <c r="BJ218" i="7"/>
  <c r="BJ219" i="7"/>
  <c r="BJ220" i="7"/>
  <c r="BJ221" i="7"/>
  <c r="BJ222" i="7"/>
  <c r="BJ223" i="7"/>
  <c r="BJ224" i="7"/>
  <c r="BJ225" i="7"/>
  <c r="BJ226" i="7"/>
  <c r="BJ227" i="7"/>
  <c r="BJ228" i="7"/>
  <c r="BJ229" i="7"/>
  <c r="BJ230" i="7"/>
  <c r="BJ231" i="7"/>
  <c r="BJ232" i="7"/>
  <c r="BJ233" i="7"/>
  <c r="BJ234" i="7"/>
  <c r="BJ235" i="7"/>
  <c r="BJ236" i="7"/>
  <c r="BJ237" i="7"/>
  <c r="BJ238" i="7"/>
  <c r="BJ239" i="7"/>
  <c r="BJ240" i="7"/>
  <c r="BJ241" i="7"/>
  <c r="BJ242" i="7"/>
  <c r="BJ243" i="7"/>
  <c r="BJ244" i="7"/>
  <c r="BJ245" i="7"/>
  <c r="BJ246" i="7"/>
  <c r="BJ247" i="7"/>
  <c r="BJ248" i="7"/>
  <c r="BJ249" i="7"/>
  <c r="BJ250" i="7"/>
  <c r="BJ251" i="7"/>
  <c r="BJ252" i="7"/>
  <c r="BJ253" i="7"/>
  <c r="BJ254" i="7"/>
  <c r="BJ255" i="7"/>
  <c r="BJ256" i="7"/>
  <c r="BJ257" i="7"/>
  <c r="BJ258" i="7"/>
  <c r="BJ259" i="7"/>
  <c r="BJ260" i="7"/>
  <c r="BJ261" i="7"/>
  <c r="BJ262" i="7"/>
  <c r="BJ263" i="7"/>
  <c r="BJ264" i="7"/>
  <c r="BJ265" i="7"/>
  <c r="BJ266" i="7"/>
  <c r="BJ267" i="7"/>
  <c r="BJ268" i="7"/>
  <c r="BJ269" i="7"/>
  <c r="BJ270" i="7"/>
  <c r="BJ271" i="7"/>
  <c r="BJ272" i="7"/>
  <c r="BJ273" i="7"/>
  <c r="BJ274" i="7"/>
  <c r="BJ275" i="7"/>
  <c r="BJ276" i="7"/>
  <c r="BJ277" i="7"/>
  <c r="BJ278" i="7"/>
  <c r="BJ279" i="7"/>
  <c r="BJ280" i="7"/>
  <c r="BJ281" i="7"/>
  <c r="BJ282" i="7"/>
  <c r="BJ283" i="7"/>
  <c r="BJ284" i="7"/>
  <c r="BJ285" i="7"/>
  <c r="BJ286" i="7"/>
  <c r="BJ287" i="7"/>
  <c r="BJ288" i="7"/>
  <c r="BJ289" i="7"/>
  <c r="BJ290" i="7"/>
  <c r="BJ291" i="7"/>
  <c r="BJ292" i="7"/>
  <c r="BJ293" i="7"/>
  <c r="BJ294" i="7"/>
  <c r="BJ295" i="7"/>
  <c r="BJ296" i="7"/>
  <c r="BJ297" i="7"/>
  <c r="BJ298" i="7"/>
  <c r="BJ299" i="7"/>
  <c r="BJ300" i="7"/>
  <c r="BJ301" i="7"/>
  <c r="BJ302" i="7"/>
  <c r="BJ303" i="7"/>
  <c r="BJ304" i="7"/>
  <c r="BJ305" i="7"/>
  <c r="BJ306" i="7"/>
  <c r="BJ307" i="7"/>
  <c r="BJ308" i="7"/>
  <c r="BJ309" i="7"/>
  <c r="BJ310" i="7"/>
  <c r="BJ311" i="7"/>
  <c r="BJ312" i="7"/>
  <c r="BJ313" i="7"/>
  <c r="BJ314" i="7"/>
  <c r="BJ315" i="7"/>
  <c r="BJ316" i="7"/>
  <c r="BJ317" i="7"/>
  <c r="BJ318" i="7"/>
  <c r="BJ319" i="7"/>
  <c r="BJ320" i="7"/>
  <c r="BJ321" i="7"/>
  <c r="BJ322" i="7"/>
  <c r="BJ323" i="7"/>
  <c r="BJ324" i="7"/>
  <c r="BJ325" i="7"/>
  <c r="BJ326" i="7"/>
  <c r="BJ327" i="7"/>
  <c r="BJ328" i="7"/>
  <c r="BJ329" i="7"/>
  <c r="BJ330" i="7"/>
  <c r="BJ331" i="7"/>
  <c r="BJ332" i="7"/>
  <c r="BJ333" i="7"/>
  <c r="BJ334" i="7"/>
  <c r="BJ335" i="7"/>
  <c r="BJ336" i="7"/>
  <c r="BJ337" i="7"/>
  <c r="BJ338" i="7"/>
  <c r="BJ339" i="7"/>
  <c r="BJ340" i="7"/>
  <c r="BJ341" i="7"/>
  <c r="BJ342" i="7"/>
  <c r="BJ343" i="7"/>
  <c r="BJ344" i="7"/>
  <c r="BJ345" i="7"/>
  <c r="BJ346" i="7"/>
  <c r="BJ347" i="7"/>
  <c r="BJ348" i="7"/>
  <c r="BJ349" i="7"/>
  <c r="BJ350" i="7"/>
  <c r="BJ351" i="7"/>
  <c r="BJ352" i="7"/>
  <c r="BJ353" i="7"/>
  <c r="BJ354" i="7"/>
  <c r="BJ355" i="7"/>
  <c r="BJ356" i="7"/>
  <c r="BJ357" i="7"/>
  <c r="BJ358" i="7"/>
  <c r="BJ359" i="7"/>
  <c r="BJ360" i="7"/>
  <c r="BJ361" i="7"/>
  <c r="BJ362" i="7"/>
  <c r="BJ363" i="7"/>
  <c r="BJ364" i="7"/>
  <c r="BJ365" i="7"/>
  <c r="BJ366" i="7"/>
  <c r="BJ367" i="7"/>
  <c r="BJ368" i="7"/>
  <c r="BJ369" i="7"/>
  <c r="BJ370" i="7"/>
  <c r="BJ371" i="7"/>
  <c r="BJ372" i="7"/>
  <c r="BJ373" i="7"/>
  <c r="BJ374" i="7"/>
  <c r="BJ375" i="7"/>
  <c r="BJ376" i="7"/>
  <c r="BJ377" i="7"/>
  <c r="BJ378" i="7"/>
  <c r="BJ379" i="7"/>
  <c r="BJ380" i="7"/>
  <c r="BJ381" i="7"/>
  <c r="BJ382" i="7"/>
  <c r="BJ383" i="7"/>
  <c r="BJ384" i="7"/>
  <c r="BJ385" i="7"/>
  <c r="BJ386" i="7"/>
  <c r="BJ387" i="7"/>
  <c r="BJ388" i="7"/>
  <c r="BJ389" i="7"/>
  <c r="BJ390" i="7"/>
  <c r="BJ391" i="7"/>
  <c r="BJ392" i="7"/>
  <c r="BJ393" i="7"/>
  <c r="BJ394" i="7"/>
  <c r="BJ395" i="7"/>
  <c r="BJ396" i="7"/>
  <c r="BJ397" i="7"/>
  <c r="BJ398" i="7"/>
  <c r="BJ399" i="7"/>
  <c r="BJ400" i="7"/>
  <c r="BJ401" i="7"/>
  <c r="BJ402" i="7"/>
  <c r="BJ403" i="7"/>
  <c r="BJ404" i="7"/>
  <c r="BJ405" i="7"/>
  <c r="BJ406" i="7"/>
  <c r="BJ407" i="7"/>
  <c r="BJ408" i="7"/>
  <c r="BJ409" i="7"/>
  <c r="BJ410" i="7"/>
  <c r="BJ411" i="7"/>
  <c r="BJ412" i="7"/>
  <c r="BJ413" i="7"/>
  <c r="BJ414" i="7"/>
  <c r="BJ415" i="7"/>
  <c r="BJ416" i="7"/>
  <c r="BJ417" i="7"/>
  <c r="BJ418" i="7"/>
  <c r="BJ419" i="7"/>
  <c r="BJ420" i="7"/>
  <c r="BJ421" i="7"/>
  <c r="BJ422" i="7"/>
  <c r="BJ423" i="7"/>
  <c r="BJ424" i="7"/>
  <c r="BJ425" i="7"/>
  <c r="BJ426" i="7"/>
  <c r="BJ427" i="7"/>
  <c r="BJ428" i="7"/>
  <c r="BJ429" i="7"/>
  <c r="BJ430" i="7"/>
  <c r="BJ431" i="7"/>
  <c r="BJ432" i="7"/>
  <c r="BJ433" i="7"/>
  <c r="BJ434" i="7"/>
  <c r="BJ435" i="7"/>
  <c r="BJ436" i="7"/>
  <c r="BJ437" i="7"/>
  <c r="BJ438" i="7"/>
  <c r="BJ439" i="7"/>
  <c r="BJ440" i="7"/>
  <c r="BJ441" i="7"/>
  <c r="BJ442" i="7"/>
  <c r="BJ443" i="7"/>
  <c r="BJ444" i="7"/>
  <c r="BJ445" i="7"/>
  <c r="BJ446" i="7"/>
  <c r="BJ447" i="7"/>
  <c r="BJ448" i="7"/>
  <c r="BJ449" i="7"/>
  <c r="BJ450" i="7"/>
  <c r="BJ451" i="7"/>
  <c r="BJ452" i="7"/>
  <c r="BJ453" i="7"/>
  <c r="BJ454" i="7"/>
  <c r="BJ455" i="7"/>
  <c r="BJ456" i="7"/>
  <c r="BJ457" i="7"/>
  <c r="BJ458" i="7"/>
  <c r="BJ459" i="7"/>
  <c r="BJ460" i="7"/>
  <c r="BJ461" i="7"/>
  <c r="BJ462" i="7"/>
  <c r="BJ463" i="7"/>
  <c r="BJ464" i="7"/>
  <c r="BJ465" i="7"/>
  <c r="BJ466" i="7"/>
  <c r="BJ467" i="7"/>
  <c r="BJ468" i="7"/>
  <c r="BJ469" i="7"/>
  <c r="BJ470" i="7"/>
  <c r="BJ471" i="7"/>
  <c r="BJ472" i="7"/>
  <c r="BJ473" i="7"/>
  <c r="BJ474" i="7"/>
  <c r="BJ475" i="7"/>
  <c r="BJ476" i="7"/>
  <c r="BJ477" i="7"/>
  <c r="BJ478" i="7"/>
  <c r="BJ479" i="7"/>
  <c r="BJ480" i="7"/>
  <c r="BJ481" i="7"/>
  <c r="BJ482" i="7"/>
  <c r="BJ483" i="7"/>
  <c r="BJ484" i="7"/>
  <c r="BJ485" i="7"/>
  <c r="BJ486" i="7"/>
  <c r="BJ487" i="7"/>
  <c r="BJ488" i="7"/>
  <c r="BJ489" i="7"/>
  <c r="BJ490" i="7"/>
  <c r="BJ491" i="7"/>
  <c r="BJ492" i="7"/>
  <c r="BJ493" i="7"/>
  <c r="BJ494" i="7"/>
  <c r="BJ495" i="7"/>
  <c r="BJ496" i="7"/>
  <c r="BJ497" i="7"/>
  <c r="BJ498" i="7"/>
  <c r="BJ499" i="7"/>
  <c r="BJ500" i="7"/>
  <c r="BJ501" i="7"/>
  <c r="BJ502" i="7"/>
  <c r="BJ503" i="7"/>
  <c r="BJ504" i="7"/>
  <c r="BJ505" i="7"/>
  <c r="BJ506" i="7"/>
  <c r="BJ507" i="7"/>
  <c r="BJ508" i="7"/>
  <c r="BJ509" i="7"/>
  <c r="BJ510" i="7"/>
  <c r="BJ511" i="7"/>
  <c r="BJ512" i="7"/>
  <c r="BJ513" i="7"/>
  <c r="BJ514" i="7"/>
  <c r="BJ515" i="7"/>
  <c r="BJ516" i="7"/>
  <c r="BJ517" i="7"/>
  <c r="BJ518" i="7"/>
  <c r="BJ519" i="7"/>
  <c r="BJ520" i="7"/>
  <c r="BJ521" i="7"/>
  <c r="BJ522" i="7"/>
  <c r="BJ523" i="7"/>
  <c r="BJ524" i="7"/>
  <c r="BJ525" i="7"/>
  <c r="BJ526" i="7"/>
  <c r="BJ527" i="7"/>
  <c r="BJ528" i="7"/>
  <c r="BJ529" i="7"/>
  <c r="BJ530" i="7"/>
  <c r="BJ531" i="7"/>
  <c r="BJ532" i="7"/>
  <c r="BJ533" i="7"/>
  <c r="BJ534" i="7"/>
  <c r="BJ535" i="7"/>
  <c r="BJ536" i="7"/>
  <c r="BJ537" i="7"/>
  <c r="BJ538" i="7"/>
  <c r="BJ539" i="7"/>
  <c r="BJ540" i="7"/>
  <c r="BJ541" i="7"/>
  <c r="BJ542" i="7"/>
  <c r="BJ543" i="7"/>
  <c r="BJ544" i="7"/>
  <c r="BJ545" i="7"/>
  <c r="BJ546" i="7"/>
  <c r="BJ547" i="7"/>
  <c r="BJ548" i="7"/>
  <c r="BJ549" i="7"/>
  <c r="BJ550" i="7"/>
  <c r="BJ551" i="7"/>
  <c r="BJ552" i="7"/>
  <c r="BJ553" i="7"/>
  <c r="BJ554" i="7"/>
  <c r="BJ555" i="7"/>
  <c r="BJ556" i="7"/>
  <c r="BJ557" i="7"/>
  <c r="BJ558" i="7"/>
  <c r="BJ559" i="7"/>
  <c r="BJ560" i="7"/>
  <c r="BJ561" i="7"/>
  <c r="BJ562" i="7"/>
  <c r="BJ563" i="7"/>
  <c r="BJ564" i="7"/>
  <c r="BJ565" i="7"/>
  <c r="BJ566" i="7"/>
  <c r="BJ567" i="7"/>
  <c r="BJ568" i="7"/>
  <c r="BJ569" i="7"/>
  <c r="BJ570" i="7"/>
  <c r="BJ571" i="7"/>
  <c r="BJ572" i="7"/>
  <c r="BJ573" i="7"/>
  <c r="BJ574" i="7"/>
  <c r="BJ575" i="7"/>
  <c r="BJ576" i="7"/>
  <c r="BJ577" i="7"/>
  <c r="BJ578" i="7"/>
  <c r="BJ579" i="7"/>
  <c r="BJ580" i="7"/>
  <c r="BJ581" i="7"/>
  <c r="BJ582" i="7"/>
  <c r="BJ583" i="7"/>
  <c r="BJ584" i="7"/>
  <c r="BJ585" i="7"/>
  <c r="BJ586" i="7"/>
  <c r="BJ587" i="7"/>
  <c r="BJ588" i="7"/>
  <c r="BJ589" i="7"/>
  <c r="BJ590" i="7"/>
  <c r="BJ591" i="7"/>
  <c r="BJ592" i="7"/>
  <c r="BJ593" i="7"/>
  <c r="BJ594" i="7"/>
  <c r="BJ595" i="7"/>
  <c r="BJ596" i="7"/>
  <c r="BJ597" i="7"/>
  <c r="BJ598" i="7"/>
  <c r="BJ599" i="7"/>
  <c r="BJ600" i="7"/>
  <c r="BJ601" i="7"/>
  <c r="BJ602" i="7"/>
  <c r="BJ603" i="7"/>
  <c r="BJ604" i="7"/>
  <c r="BJ605" i="7"/>
  <c r="BJ606" i="7"/>
  <c r="BJ607" i="7"/>
  <c r="BJ608" i="7"/>
  <c r="BJ609" i="7"/>
  <c r="BJ610" i="7"/>
  <c r="BJ611" i="7"/>
  <c r="BJ612" i="7"/>
  <c r="BJ613" i="7"/>
  <c r="BJ614" i="7"/>
  <c r="BJ615" i="7"/>
  <c r="BJ616" i="7"/>
  <c r="BJ617" i="7"/>
  <c r="BJ618" i="7"/>
  <c r="BJ619" i="7"/>
  <c r="BJ620" i="7"/>
  <c r="BJ621" i="7"/>
  <c r="BJ622" i="7"/>
  <c r="BJ623" i="7"/>
  <c r="BJ624" i="7"/>
  <c r="BJ625" i="7"/>
  <c r="BJ626" i="7"/>
  <c r="BJ627" i="7"/>
  <c r="BJ628" i="7"/>
  <c r="BJ629" i="7"/>
  <c r="BJ630" i="7"/>
  <c r="BJ631" i="7"/>
  <c r="BJ632" i="7"/>
  <c r="BJ633" i="7"/>
  <c r="BJ634" i="7"/>
  <c r="BJ635" i="7"/>
  <c r="BJ636" i="7"/>
  <c r="BJ637" i="7"/>
  <c r="BJ638" i="7"/>
  <c r="BJ639" i="7"/>
  <c r="BJ640" i="7"/>
  <c r="BJ641" i="7"/>
  <c r="BJ642" i="7"/>
  <c r="BJ643" i="7"/>
  <c r="BJ644" i="7"/>
  <c r="BJ645" i="7"/>
  <c r="BJ646" i="7"/>
  <c r="BJ647" i="7"/>
  <c r="BJ648" i="7"/>
  <c r="BJ649" i="7"/>
  <c r="BJ650" i="7"/>
  <c r="BJ651" i="7"/>
  <c r="BJ652" i="7"/>
  <c r="BJ653" i="7"/>
  <c r="BJ654" i="7"/>
  <c r="BJ655" i="7"/>
  <c r="BJ656" i="7"/>
  <c r="BJ657" i="7"/>
  <c r="BJ658" i="7"/>
  <c r="BJ659" i="7"/>
  <c r="BJ660" i="7"/>
  <c r="BJ661" i="7"/>
  <c r="BJ662" i="7"/>
  <c r="BJ663" i="7"/>
  <c r="BJ664" i="7"/>
  <c r="BJ665" i="7"/>
  <c r="BJ666" i="7"/>
  <c r="BJ667" i="7"/>
  <c r="BJ668" i="7"/>
  <c r="BJ669" i="7"/>
  <c r="BJ670" i="7"/>
  <c r="BJ671" i="7"/>
  <c r="BJ672" i="7"/>
  <c r="BJ673" i="7"/>
  <c r="BJ674" i="7"/>
  <c r="BJ675" i="7"/>
  <c r="BJ676" i="7"/>
  <c r="BJ677" i="7"/>
  <c r="BJ678" i="7"/>
  <c r="BJ679" i="7"/>
  <c r="BJ680" i="7"/>
  <c r="BJ681" i="7"/>
  <c r="BJ682" i="7"/>
  <c r="BJ683" i="7"/>
  <c r="BJ684" i="7"/>
  <c r="BJ685" i="7"/>
  <c r="BJ686" i="7"/>
  <c r="BJ687" i="7"/>
  <c r="BJ688" i="7"/>
  <c r="BJ689" i="7"/>
  <c r="BJ690" i="7"/>
  <c r="BJ691" i="7"/>
  <c r="BJ692" i="7"/>
  <c r="BJ693" i="7"/>
  <c r="BJ694" i="7"/>
  <c r="BJ695" i="7"/>
  <c r="BJ696" i="7"/>
  <c r="BJ697" i="7"/>
  <c r="BJ698" i="7"/>
  <c r="BJ699" i="7"/>
  <c r="BJ700" i="7"/>
  <c r="BJ701" i="7"/>
  <c r="BJ702" i="7"/>
  <c r="BJ703" i="7"/>
  <c r="BJ704" i="7"/>
  <c r="BJ705" i="7"/>
  <c r="BJ706" i="7"/>
  <c r="BJ707" i="7"/>
  <c r="BJ708" i="7"/>
  <c r="BJ709" i="7"/>
  <c r="BJ710" i="7"/>
  <c r="BJ711" i="7"/>
  <c r="BJ712" i="7"/>
  <c r="BJ713" i="7"/>
  <c r="BJ714" i="7"/>
  <c r="BJ715" i="7"/>
  <c r="BJ716" i="7"/>
  <c r="BJ717" i="7"/>
  <c r="BJ718" i="7"/>
  <c r="BJ719" i="7"/>
  <c r="BJ720" i="7"/>
  <c r="BJ721" i="7"/>
  <c r="BJ722" i="7"/>
  <c r="BJ723" i="7"/>
  <c r="BJ724" i="7"/>
  <c r="BJ725" i="7"/>
  <c r="BJ726" i="7"/>
  <c r="BJ727" i="7"/>
  <c r="BJ728" i="7"/>
  <c r="BJ729" i="7"/>
  <c r="BJ730" i="7"/>
  <c r="BJ731" i="7"/>
  <c r="BJ732" i="7"/>
  <c r="BJ733" i="7"/>
  <c r="BJ734" i="7"/>
  <c r="BJ735" i="7"/>
  <c r="BJ736" i="7"/>
  <c r="BJ737" i="7"/>
  <c r="BJ738" i="7"/>
  <c r="BJ739" i="7"/>
  <c r="BJ740" i="7"/>
  <c r="BJ741" i="7"/>
  <c r="BJ742" i="7"/>
  <c r="BJ743" i="7"/>
  <c r="BJ744" i="7"/>
  <c r="BJ745" i="7"/>
  <c r="BJ746" i="7"/>
  <c r="BJ747" i="7"/>
  <c r="BJ748" i="7"/>
  <c r="BJ749" i="7"/>
  <c r="BJ750" i="7"/>
  <c r="BJ751" i="7"/>
  <c r="BJ752" i="7"/>
  <c r="BJ753" i="7"/>
  <c r="BJ754" i="7"/>
  <c r="BJ755" i="7"/>
  <c r="BJ756" i="7"/>
  <c r="BJ757" i="7"/>
  <c r="BJ758" i="7"/>
  <c r="BJ759" i="7"/>
  <c r="BJ760" i="7"/>
  <c r="BJ761" i="7"/>
  <c r="BJ762" i="7"/>
  <c r="BJ763" i="7"/>
  <c r="BJ764" i="7"/>
  <c r="BJ765" i="7"/>
  <c r="BJ766" i="7"/>
  <c r="BJ767" i="7"/>
  <c r="BJ768" i="7"/>
  <c r="BJ769" i="7"/>
  <c r="BJ770" i="7"/>
  <c r="BJ771" i="7"/>
  <c r="BJ772" i="7"/>
  <c r="BJ773" i="7"/>
  <c r="BJ774" i="7"/>
  <c r="BJ775" i="7"/>
  <c r="BJ776" i="7"/>
  <c r="BJ777" i="7"/>
  <c r="BJ778" i="7"/>
  <c r="BJ779" i="7"/>
  <c r="BJ780" i="7"/>
  <c r="BJ781" i="7"/>
  <c r="BJ782" i="7"/>
  <c r="BJ783" i="7"/>
  <c r="BJ784" i="7"/>
  <c r="BJ785" i="7"/>
  <c r="BJ786" i="7"/>
  <c r="BJ787" i="7"/>
  <c r="BJ788" i="7"/>
  <c r="BJ789" i="7"/>
  <c r="BJ790" i="7"/>
  <c r="BJ791" i="7"/>
  <c r="BJ792" i="7"/>
  <c r="BJ793" i="7"/>
  <c r="BJ794" i="7"/>
  <c r="BJ795" i="7"/>
  <c r="BJ796" i="7"/>
  <c r="BJ797" i="7"/>
  <c r="BJ798" i="7"/>
  <c r="BJ799" i="7"/>
  <c r="BJ800" i="7"/>
  <c r="BJ801" i="7"/>
  <c r="BJ802" i="7"/>
  <c r="BJ803" i="7"/>
  <c r="BJ804" i="7"/>
  <c r="BJ805" i="7"/>
  <c r="BJ806" i="7"/>
  <c r="BJ807" i="7"/>
  <c r="BJ808" i="7"/>
  <c r="BJ809" i="7"/>
  <c r="BJ810" i="7"/>
  <c r="BJ811" i="7"/>
  <c r="BJ812" i="7"/>
  <c r="BJ813" i="7"/>
  <c r="BJ814" i="7"/>
  <c r="BJ815" i="7"/>
  <c r="BJ816" i="7"/>
  <c r="BJ817" i="7"/>
  <c r="BJ818" i="7"/>
  <c r="BJ819" i="7"/>
  <c r="BJ820" i="7"/>
  <c r="BJ821" i="7"/>
  <c r="BJ822" i="7"/>
  <c r="BJ823" i="7"/>
  <c r="BJ824" i="7"/>
  <c r="BJ825" i="7"/>
  <c r="BJ826" i="7"/>
  <c r="BJ827" i="7"/>
  <c r="BJ828" i="7"/>
  <c r="BJ829" i="7"/>
  <c r="BJ830" i="7"/>
  <c r="BJ831" i="7"/>
  <c r="BJ832" i="7"/>
  <c r="BJ833" i="7"/>
  <c r="BJ834" i="7"/>
  <c r="BJ835" i="7"/>
  <c r="BJ836" i="7"/>
  <c r="BJ837" i="7"/>
  <c r="BJ838" i="7"/>
  <c r="BJ839" i="7"/>
  <c r="BJ840" i="7"/>
  <c r="BJ841" i="7"/>
  <c r="BJ842" i="7"/>
  <c r="BJ843" i="7"/>
  <c r="BJ844" i="7"/>
  <c r="BJ845" i="7"/>
  <c r="BJ846" i="7"/>
  <c r="BJ847" i="7"/>
  <c r="BJ848" i="7"/>
  <c r="BJ849" i="7"/>
  <c r="BJ850" i="7"/>
  <c r="BJ851" i="7"/>
  <c r="BJ852" i="7"/>
  <c r="BJ853" i="7"/>
  <c r="BJ854" i="7"/>
  <c r="BJ855" i="7"/>
  <c r="BJ856" i="7"/>
  <c r="BJ857" i="7"/>
  <c r="BJ858" i="7"/>
  <c r="BJ859" i="7"/>
  <c r="BJ860" i="7"/>
  <c r="BJ861" i="7"/>
  <c r="BJ862" i="7"/>
  <c r="BJ863" i="7"/>
  <c r="BJ864" i="7"/>
  <c r="BJ865" i="7"/>
  <c r="BJ866" i="7"/>
  <c r="BJ867" i="7"/>
  <c r="BJ868" i="7"/>
  <c r="BJ869" i="7"/>
  <c r="BJ870" i="7"/>
  <c r="BJ871" i="7"/>
  <c r="BJ872" i="7"/>
  <c r="BJ873" i="7"/>
  <c r="BJ874" i="7"/>
  <c r="BJ875" i="7"/>
  <c r="BJ876" i="7"/>
  <c r="BJ877" i="7"/>
  <c r="BJ878" i="7"/>
  <c r="BJ879" i="7"/>
  <c r="BJ880" i="7"/>
  <c r="BJ881" i="7"/>
  <c r="BJ882" i="7"/>
  <c r="BJ883" i="7"/>
  <c r="BJ884" i="7"/>
  <c r="BJ885" i="7"/>
  <c r="BJ886" i="7"/>
  <c r="BJ887" i="7"/>
  <c r="BJ888" i="7"/>
  <c r="BJ889" i="7"/>
  <c r="BJ890" i="7"/>
  <c r="BJ891" i="7"/>
  <c r="BJ892" i="7"/>
  <c r="BJ893" i="7"/>
  <c r="BJ894" i="7"/>
  <c r="BJ895" i="7"/>
  <c r="BJ896" i="7"/>
  <c r="BJ897" i="7"/>
  <c r="BJ898" i="7"/>
  <c r="BJ899" i="7"/>
  <c r="BJ900" i="7"/>
  <c r="BJ901" i="7"/>
  <c r="BJ902" i="7"/>
  <c r="BJ903" i="7"/>
  <c r="BJ904" i="7"/>
  <c r="BJ905" i="7"/>
  <c r="BJ906" i="7"/>
  <c r="BJ907" i="7"/>
  <c r="BJ908" i="7"/>
  <c r="BJ909" i="7"/>
  <c r="BJ910" i="7"/>
  <c r="BJ911" i="7"/>
  <c r="BJ912" i="7"/>
  <c r="BJ913" i="7"/>
  <c r="BJ914" i="7"/>
  <c r="BJ915" i="7"/>
  <c r="BJ916" i="7"/>
  <c r="BJ917" i="7"/>
  <c r="BJ918" i="7"/>
  <c r="BJ919" i="7"/>
  <c r="BJ920" i="7"/>
  <c r="BJ921" i="7"/>
  <c r="BJ922" i="7"/>
  <c r="BJ923" i="7"/>
  <c r="BJ924" i="7"/>
  <c r="BJ925" i="7"/>
  <c r="BJ926" i="7"/>
  <c r="BJ927" i="7"/>
  <c r="BJ928" i="7"/>
  <c r="BJ929" i="7"/>
  <c r="BJ930" i="7"/>
  <c r="BJ931" i="7"/>
  <c r="BJ932" i="7"/>
  <c r="BJ933" i="7"/>
  <c r="BJ934" i="7"/>
  <c r="BJ935" i="7"/>
  <c r="BJ936" i="7"/>
  <c r="BJ937" i="7"/>
  <c r="BJ938" i="7"/>
  <c r="BJ939" i="7"/>
  <c r="BJ940" i="7"/>
  <c r="BJ941" i="7"/>
  <c r="BJ942" i="7"/>
  <c r="BJ943" i="7"/>
  <c r="BJ944" i="7"/>
  <c r="BJ945" i="7"/>
  <c r="BJ946" i="7"/>
  <c r="BJ947" i="7"/>
  <c r="BJ948" i="7"/>
  <c r="BJ949" i="7"/>
  <c r="BJ950" i="7"/>
  <c r="BJ951" i="7"/>
  <c r="BJ952" i="7"/>
  <c r="BJ953" i="7"/>
  <c r="BJ954" i="7"/>
  <c r="BJ955" i="7"/>
  <c r="BJ956" i="7"/>
  <c r="BJ957" i="7"/>
  <c r="BJ958" i="7"/>
  <c r="BJ959" i="7"/>
  <c r="BJ960" i="7"/>
  <c r="BJ961" i="7"/>
  <c r="BJ962" i="7"/>
  <c r="BJ963" i="7"/>
  <c r="BJ964" i="7"/>
  <c r="BJ965" i="7"/>
  <c r="BJ966" i="7"/>
  <c r="BJ967" i="7"/>
  <c r="BJ968" i="7"/>
  <c r="BJ969" i="7"/>
  <c r="BJ970" i="7"/>
  <c r="BJ971" i="7"/>
  <c r="BJ972" i="7"/>
  <c r="BJ973" i="7"/>
  <c r="BJ974" i="7"/>
  <c r="BJ975" i="7"/>
  <c r="BJ976" i="7"/>
  <c r="BJ977" i="7"/>
  <c r="BJ978" i="7"/>
  <c r="BJ979" i="7"/>
  <c r="BJ980" i="7"/>
  <c r="BJ981" i="7"/>
  <c r="BJ982" i="7"/>
  <c r="BJ983" i="7"/>
  <c r="BJ984" i="7"/>
  <c r="BJ985" i="7"/>
  <c r="BJ986" i="7"/>
  <c r="BJ987" i="7"/>
  <c r="BJ988" i="7"/>
  <c r="BJ989" i="7"/>
  <c r="BJ990" i="7"/>
  <c r="BJ991" i="7"/>
  <c r="BJ992" i="7"/>
  <c r="BJ993" i="7"/>
  <c r="BJ994" i="7"/>
  <c r="BJ995" i="7"/>
  <c r="BJ996" i="7"/>
  <c r="BJ997" i="7"/>
  <c r="BJ998" i="7"/>
  <c r="BJ999" i="7"/>
  <c r="BJ1000" i="7"/>
  <c r="BJ1001" i="7"/>
  <c r="BJ1002" i="7"/>
  <c r="BJ1003" i="7"/>
  <c r="BJ1004" i="7"/>
  <c r="BJ1005" i="7"/>
  <c r="BJ1006" i="7"/>
  <c r="BJ1007" i="7"/>
  <c r="BJ1008" i="7"/>
  <c r="BJ1009" i="7"/>
  <c r="BJ1010" i="7"/>
  <c r="BJ1011" i="7"/>
  <c r="BJ1012" i="7"/>
  <c r="BJ1013" i="7"/>
  <c r="BJ1014" i="7"/>
  <c r="BJ1015" i="7"/>
  <c r="BJ1016" i="7"/>
  <c r="BJ1017" i="7"/>
  <c r="BJ1018" i="7"/>
  <c r="BJ1019" i="7"/>
  <c r="BJ1020" i="7"/>
  <c r="BJ1021" i="7"/>
  <c r="BJ1022" i="7"/>
  <c r="BJ1023" i="7"/>
  <c r="BJ1024" i="7"/>
  <c r="BJ1025" i="7"/>
  <c r="BJ1026" i="7"/>
  <c r="BJ1027" i="7"/>
  <c r="BJ1028" i="7"/>
  <c r="BJ1029" i="7"/>
  <c r="BJ1030" i="7"/>
  <c r="BJ1031" i="7"/>
  <c r="BJ1032" i="7"/>
  <c r="BJ1033" i="7"/>
  <c r="BJ1034" i="7"/>
  <c r="BJ1035" i="7"/>
  <c r="BJ1036" i="7"/>
  <c r="BJ1037" i="7"/>
  <c r="BJ1038" i="7"/>
  <c r="BJ1039" i="7"/>
  <c r="BJ1040" i="7"/>
  <c r="BJ1041" i="7"/>
  <c r="BJ1042" i="7"/>
  <c r="BJ1043" i="7"/>
  <c r="BJ1044" i="7"/>
  <c r="BJ1045" i="7"/>
  <c r="BJ1046" i="7"/>
  <c r="BJ1047" i="7"/>
  <c r="BJ1048" i="7"/>
  <c r="BJ1049" i="7"/>
  <c r="BJ1050" i="7"/>
  <c r="BJ1051" i="7"/>
  <c r="BJ1052" i="7"/>
  <c r="BJ1053" i="7"/>
  <c r="BJ1054" i="7"/>
  <c r="BJ1055" i="7"/>
  <c r="BJ1056" i="7"/>
  <c r="BJ1057" i="7"/>
  <c r="BJ1058" i="7"/>
  <c r="BJ1059" i="7"/>
  <c r="BJ1060" i="7"/>
  <c r="BJ1061" i="7"/>
  <c r="BJ1062" i="7"/>
  <c r="BJ1063" i="7"/>
  <c r="BJ1064" i="7"/>
  <c r="BJ1065" i="7"/>
  <c r="BJ1066" i="7"/>
  <c r="BJ1067" i="7"/>
  <c r="BJ1068" i="7"/>
  <c r="BJ1069" i="7"/>
  <c r="BJ1070" i="7"/>
  <c r="BJ1071" i="7"/>
  <c r="BJ1072" i="7"/>
  <c r="BJ1073" i="7"/>
  <c r="BJ1074" i="7"/>
  <c r="BJ1075" i="7"/>
  <c r="BJ1076" i="7"/>
  <c r="BJ1077" i="7"/>
  <c r="BJ1078" i="7"/>
  <c r="BJ1079" i="7"/>
  <c r="BJ1080" i="7"/>
  <c r="BJ1081" i="7"/>
  <c r="BJ1082" i="7"/>
  <c r="BJ1083" i="7"/>
  <c r="BJ1084" i="7"/>
  <c r="BJ1085" i="7"/>
  <c r="BJ1086" i="7"/>
  <c r="BJ1087" i="7"/>
  <c r="BJ1088" i="7"/>
  <c r="BJ1089" i="7"/>
  <c r="BJ1090" i="7"/>
  <c r="BJ1091" i="7"/>
  <c r="BJ1092" i="7"/>
  <c r="BJ1093" i="7"/>
  <c r="BJ1094" i="7"/>
  <c r="BJ1095" i="7"/>
  <c r="BJ1096" i="7"/>
  <c r="BJ1097" i="7"/>
  <c r="BJ1098" i="7"/>
  <c r="BJ1099" i="7"/>
  <c r="BJ1100" i="7"/>
  <c r="BJ1101" i="7"/>
  <c r="BJ1102" i="7"/>
  <c r="BJ1103" i="7"/>
  <c r="BJ1104" i="7"/>
  <c r="BJ1105" i="7"/>
  <c r="BJ1106" i="7"/>
  <c r="BJ1107" i="7"/>
  <c r="BJ1108" i="7"/>
  <c r="BJ1109" i="7"/>
  <c r="BJ1110" i="7"/>
  <c r="BJ1111" i="7"/>
  <c r="BJ1112" i="7"/>
  <c r="BJ1113" i="7"/>
  <c r="BJ1114" i="7"/>
  <c r="BJ1115" i="7"/>
  <c r="BJ1116" i="7"/>
  <c r="BJ1117" i="7"/>
  <c r="BJ1118" i="7"/>
  <c r="BJ1119" i="7"/>
  <c r="BJ1120" i="7"/>
  <c r="BJ1121" i="7"/>
  <c r="BJ1122" i="7"/>
  <c r="BJ1123" i="7"/>
  <c r="BJ1124" i="7"/>
  <c r="BJ1125" i="7"/>
  <c r="BJ1126" i="7"/>
  <c r="BJ1127" i="7"/>
  <c r="BJ1128" i="7"/>
  <c r="BJ1129" i="7"/>
  <c r="BJ1130" i="7"/>
  <c r="BJ1131" i="7"/>
  <c r="BJ1132" i="7"/>
  <c r="BJ1133" i="7"/>
  <c r="BJ1134" i="7"/>
  <c r="BJ1135" i="7"/>
  <c r="BJ1136" i="7"/>
  <c r="BJ1137" i="7"/>
  <c r="BJ1138" i="7"/>
  <c r="BJ1139" i="7"/>
  <c r="BJ1140" i="7"/>
  <c r="BJ1141" i="7"/>
  <c r="BJ1142" i="7"/>
  <c r="BJ1143" i="7"/>
  <c r="BJ1144" i="7"/>
  <c r="BJ1145" i="7"/>
  <c r="BJ1146" i="7"/>
  <c r="BJ1147" i="7"/>
  <c r="BJ1148" i="7"/>
  <c r="BJ1149" i="7"/>
  <c r="BJ1150" i="7"/>
  <c r="BJ1151" i="7"/>
  <c r="BJ1152" i="7"/>
  <c r="BJ1153" i="7"/>
  <c r="BJ1154" i="7"/>
  <c r="BJ1155" i="7"/>
  <c r="BJ1156" i="7"/>
  <c r="BJ1157" i="7"/>
  <c r="BJ1158" i="7"/>
  <c r="BJ1159" i="7"/>
  <c r="BJ1160" i="7"/>
  <c r="BJ1161" i="7"/>
  <c r="BJ1162" i="7"/>
  <c r="BJ1163" i="7"/>
  <c r="BJ1164" i="7"/>
  <c r="BJ1165" i="7"/>
  <c r="BJ1166" i="7"/>
  <c r="BJ1167" i="7"/>
  <c r="BJ1168" i="7"/>
  <c r="BJ1169" i="7"/>
  <c r="BJ1170" i="7"/>
  <c r="BJ1171" i="7"/>
  <c r="BJ1172" i="7"/>
  <c r="BJ1173" i="7"/>
  <c r="BJ1174" i="7"/>
  <c r="BJ1175" i="7"/>
  <c r="BJ1176" i="7"/>
  <c r="BJ1177" i="7"/>
  <c r="BJ1178" i="7"/>
  <c r="BJ1179" i="7"/>
  <c r="BJ1180" i="7"/>
  <c r="BJ1181" i="7"/>
  <c r="BJ1182" i="7"/>
  <c r="BJ1183" i="7"/>
  <c r="BJ1184" i="7"/>
  <c r="BJ1185" i="7"/>
  <c r="BJ1186" i="7"/>
  <c r="BJ1187" i="7"/>
  <c r="BJ1188" i="7"/>
  <c r="BJ1189" i="7"/>
  <c r="BJ1190" i="7"/>
  <c r="BJ1191" i="7"/>
  <c r="BJ1192" i="7"/>
  <c r="BJ1193" i="7"/>
  <c r="BJ1194" i="7"/>
  <c r="BJ1195" i="7"/>
  <c r="BJ1196" i="7"/>
  <c r="BJ1197" i="7"/>
  <c r="BJ1198" i="7"/>
  <c r="BJ1199" i="7"/>
  <c r="BJ1200" i="7"/>
  <c r="BJ1201" i="7"/>
  <c r="BJ1202" i="7"/>
  <c r="BJ1203" i="7"/>
  <c r="BJ1204" i="7"/>
  <c r="BJ1205" i="7"/>
  <c r="BJ1206" i="7"/>
  <c r="BJ1207" i="7"/>
  <c r="BJ1208" i="7"/>
  <c r="BJ1209" i="7"/>
  <c r="BJ1210" i="7"/>
  <c r="BJ1211" i="7"/>
  <c r="BJ1212" i="7"/>
  <c r="BJ1213" i="7"/>
  <c r="BJ1214" i="7"/>
  <c r="BJ1215" i="7"/>
  <c r="BJ1216" i="7"/>
  <c r="BJ1217" i="7"/>
  <c r="BJ1218" i="7"/>
  <c r="BJ1219" i="7"/>
  <c r="BJ1220" i="7"/>
  <c r="BJ1221" i="7"/>
  <c r="BJ1222" i="7"/>
  <c r="BJ1223" i="7"/>
  <c r="BJ1224" i="7"/>
  <c r="BJ1225" i="7"/>
  <c r="BJ1226" i="7"/>
  <c r="BJ1227" i="7"/>
  <c r="BJ1228" i="7"/>
  <c r="BJ1229" i="7"/>
  <c r="BJ1230" i="7"/>
  <c r="BJ1231" i="7"/>
  <c r="BJ1232" i="7"/>
  <c r="BJ1233" i="7"/>
  <c r="BJ1234" i="7"/>
  <c r="BJ1235" i="7"/>
  <c r="BJ1236" i="7"/>
  <c r="BJ1237" i="7"/>
  <c r="BJ1238" i="7"/>
  <c r="BJ1239" i="7"/>
  <c r="BJ1240" i="7"/>
  <c r="BJ1241" i="7"/>
  <c r="BJ1242" i="7"/>
  <c r="BJ1243" i="7"/>
  <c r="BJ1244" i="7"/>
  <c r="BJ1245" i="7"/>
  <c r="BJ1246" i="7"/>
  <c r="BJ1247" i="7"/>
  <c r="BJ1248" i="7"/>
  <c r="BJ1249" i="7"/>
  <c r="BJ1250" i="7"/>
  <c r="BJ1251" i="7"/>
  <c r="BJ1252" i="7"/>
  <c r="BJ1253" i="7"/>
  <c r="BJ1254" i="7"/>
  <c r="BJ1255" i="7"/>
  <c r="BJ1256" i="7"/>
  <c r="BJ1257" i="7"/>
  <c r="BJ1258" i="7"/>
  <c r="BJ1259" i="7"/>
  <c r="BJ1260" i="7"/>
  <c r="BJ1261" i="7"/>
  <c r="BJ1262" i="7"/>
  <c r="BJ1263" i="7"/>
  <c r="BJ1264" i="7"/>
  <c r="BJ1265" i="7"/>
  <c r="BJ1266" i="7"/>
  <c r="BJ1267" i="7"/>
  <c r="BJ1268" i="7"/>
  <c r="BJ1269" i="7"/>
  <c r="BJ1270" i="7"/>
  <c r="BJ1271" i="7"/>
  <c r="BJ1272" i="7"/>
  <c r="BJ1273" i="7"/>
  <c r="BJ1274" i="7"/>
  <c r="BJ1275" i="7"/>
  <c r="BJ1276" i="7"/>
  <c r="BJ1277" i="7"/>
  <c r="BJ1278" i="7"/>
  <c r="BJ1279" i="7"/>
  <c r="BJ1280" i="7"/>
  <c r="BJ1281" i="7"/>
  <c r="BJ1282" i="7"/>
  <c r="BJ1283" i="7"/>
  <c r="BJ1284" i="7"/>
  <c r="BJ1285" i="7"/>
  <c r="BJ1286" i="7"/>
  <c r="BJ1287" i="7"/>
  <c r="BJ1288" i="7"/>
  <c r="BJ1289" i="7"/>
  <c r="BJ1290" i="7"/>
  <c r="BJ1291" i="7"/>
  <c r="BJ1292" i="7"/>
  <c r="BJ1293" i="7"/>
  <c r="BJ1294" i="7"/>
  <c r="BJ1295" i="7"/>
  <c r="BJ1296" i="7"/>
  <c r="BJ1297" i="7"/>
  <c r="BJ1298" i="7"/>
  <c r="BJ1299" i="7"/>
  <c r="BJ1300" i="7"/>
  <c r="BJ1301" i="7"/>
  <c r="BJ1302" i="7"/>
  <c r="BJ1303" i="7"/>
  <c r="BJ1304" i="7"/>
  <c r="BJ1305" i="7"/>
  <c r="BJ1306" i="7"/>
  <c r="BJ1307" i="7"/>
  <c r="BJ1308" i="7"/>
  <c r="BJ1309" i="7"/>
  <c r="BJ1310" i="7"/>
  <c r="BJ1311" i="7"/>
  <c r="BJ1312" i="7"/>
  <c r="BJ1313" i="7"/>
  <c r="BJ1314" i="7"/>
  <c r="BJ1315" i="7"/>
  <c r="BJ1316" i="7"/>
  <c r="BJ1317" i="7"/>
  <c r="BJ1318" i="7"/>
  <c r="BJ1319" i="7"/>
  <c r="BJ1320" i="7"/>
  <c r="BJ1321" i="7"/>
  <c r="BJ1322" i="7"/>
  <c r="BJ1323" i="7"/>
  <c r="BJ1324" i="7"/>
  <c r="BJ1325" i="7"/>
  <c r="BJ1326" i="7"/>
  <c r="BJ1327" i="7"/>
  <c r="BJ1328" i="7"/>
  <c r="BJ1329" i="7"/>
  <c r="BJ1330" i="7"/>
  <c r="BJ1331" i="7"/>
  <c r="BJ1332" i="7"/>
  <c r="BJ1333" i="7"/>
  <c r="BJ1334" i="7"/>
  <c r="BJ1335" i="7"/>
  <c r="BJ1336" i="7"/>
  <c r="BJ1337" i="7"/>
  <c r="BJ1338" i="7"/>
  <c r="BJ1339" i="7"/>
  <c r="BJ1340" i="7"/>
  <c r="BJ1341" i="7"/>
  <c r="BJ1342" i="7"/>
  <c r="BJ1343" i="7"/>
  <c r="BJ1344" i="7"/>
  <c r="BJ1345" i="7"/>
  <c r="BJ1346" i="7"/>
  <c r="BJ1347" i="7"/>
  <c r="BJ1348" i="7"/>
  <c r="BJ1349" i="7"/>
  <c r="BJ1350" i="7"/>
  <c r="BJ1351" i="7"/>
  <c r="BJ1352" i="7"/>
  <c r="BJ1353" i="7"/>
  <c r="BJ1354" i="7"/>
  <c r="BJ1355" i="7"/>
  <c r="BJ1356" i="7"/>
  <c r="BJ1357" i="7"/>
  <c r="BJ1358" i="7"/>
  <c r="BJ1359" i="7"/>
  <c r="BJ1360" i="7"/>
  <c r="BJ1361" i="7"/>
  <c r="BJ1362" i="7"/>
  <c r="BJ1363" i="7"/>
  <c r="BJ1364" i="7"/>
  <c r="BJ1365" i="7"/>
  <c r="BJ1366" i="7"/>
  <c r="BJ1367" i="7"/>
  <c r="BJ1368" i="7"/>
  <c r="BJ1369" i="7"/>
  <c r="BJ1370" i="7"/>
  <c r="BJ1371" i="7"/>
  <c r="BJ1372" i="7"/>
  <c r="BJ1373" i="7"/>
  <c r="BJ1374" i="7"/>
  <c r="BJ1375" i="7"/>
  <c r="BJ1376" i="7"/>
  <c r="BJ1377" i="7"/>
  <c r="BJ1378" i="7"/>
  <c r="BJ1379" i="7"/>
  <c r="BJ1380" i="7"/>
  <c r="BJ1381" i="7"/>
  <c r="BJ1382" i="7"/>
  <c r="BJ1383" i="7"/>
  <c r="BJ1384" i="7"/>
  <c r="BJ1385" i="7"/>
  <c r="BJ1386" i="7"/>
  <c r="BJ1387" i="7"/>
  <c r="BJ1388" i="7"/>
  <c r="BJ1389" i="7"/>
  <c r="BJ1390" i="7"/>
  <c r="BJ1391" i="7"/>
  <c r="BJ1392" i="7"/>
  <c r="BJ1393" i="7"/>
  <c r="BJ1394" i="7"/>
  <c r="BJ1395" i="7"/>
  <c r="BJ1396" i="7"/>
  <c r="BJ1397" i="7"/>
  <c r="BJ1398" i="7"/>
  <c r="BJ1399" i="7"/>
  <c r="BJ1400" i="7"/>
  <c r="BJ1401" i="7"/>
  <c r="BJ1402" i="7"/>
  <c r="BJ1403" i="7"/>
  <c r="BJ1404" i="7"/>
  <c r="BJ1405" i="7"/>
  <c r="BJ1406" i="7"/>
  <c r="BJ1407" i="7"/>
  <c r="BJ1408" i="7"/>
  <c r="BJ1409" i="7"/>
  <c r="BJ1410" i="7"/>
  <c r="BJ1411" i="7"/>
  <c r="BJ1412" i="7"/>
  <c r="BJ1413" i="7"/>
  <c r="BJ1414" i="7"/>
  <c r="BJ1415" i="7"/>
  <c r="BJ1416" i="7"/>
  <c r="BJ1417" i="7"/>
  <c r="BJ1418" i="7"/>
  <c r="BJ1419" i="7"/>
  <c r="BJ1420" i="7"/>
  <c r="BJ1421" i="7"/>
  <c r="BJ1422" i="7"/>
  <c r="BJ1423" i="7"/>
  <c r="BJ1424" i="7"/>
  <c r="BJ1425" i="7"/>
  <c r="BJ1426" i="7"/>
  <c r="BJ1427" i="7"/>
  <c r="BJ1428" i="7"/>
  <c r="BJ1429" i="7"/>
  <c r="BJ1430" i="7"/>
  <c r="BJ1431" i="7"/>
  <c r="BJ1432" i="7"/>
  <c r="BJ1433" i="7"/>
  <c r="BJ1434" i="7"/>
  <c r="BJ1435" i="7"/>
  <c r="BJ1436" i="7"/>
  <c r="BJ1437" i="7"/>
  <c r="BJ1438" i="7"/>
  <c r="BJ1439" i="7"/>
  <c r="BJ1440" i="7"/>
  <c r="BJ1441" i="7"/>
  <c r="BJ1442" i="7"/>
  <c r="BJ1443" i="7"/>
  <c r="BJ1444" i="7"/>
  <c r="BJ1445" i="7"/>
  <c r="BJ1446" i="7"/>
  <c r="BJ1447" i="7"/>
  <c r="BJ1448" i="7"/>
  <c r="BJ1449" i="7"/>
  <c r="BJ1450" i="7"/>
  <c r="BJ1451" i="7"/>
  <c r="BJ1452" i="7"/>
  <c r="BJ1453" i="7"/>
  <c r="BJ1454" i="7"/>
  <c r="BJ1455" i="7"/>
  <c r="BJ1456" i="7"/>
  <c r="BJ1457" i="7"/>
  <c r="BJ1458" i="7"/>
  <c r="BJ1459" i="7"/>
  <c r="BJ1460" i="7"/>
  <c r="BJ1461" i="7"/>
  <c r="BJ1462" i="7"/>
  <c r="BJ1463" i="7"/>
  <c r="BJ1464" i="7"/>
  <c r="BJ1465" i="7"/>
  <c r="BJ1466" i="7"/>
  <c r="BJ1467" i="7"/>
  <c r="BJ1468" i="7"/>
  <c r="BJ1469" i="7"/>
  <c r="BJ1470" i="7"/>
  <c r="BJ1471" i="7"/>
  <c r="BJ1472" i="7"/>
  <c r="BJ1473" i="7"/>
  <c r="BJ1474" i="7"/>
  <c r="BJ1475" i="7"/>
  <c r="BJ1476" i="7"/>
  <c r="BJ1477" i="7"/>
  <c r="BJ1478" i="7"/>
  <c r="BJ1479" i="7"/>
  <c r="BJ1480" i="7"/>
  <c r="BJ1481" i="7"/>
  <c r="BJ1482" i="7"/>
  <c r="BJ1483" i="7"/>
  <c r="BJ1484" i="7"/>
  <c r="BJ1485" i="7"/>
  <c r="BJ1486" i="7"/>
  <c r="BJ1487" i="7"/>
  <c r="BJ1488" i="7"/>
  <c r="BJ1489" i="7"/>
  <c r="BJ1490" i="7"/>
  <c r="BJ1491" i="7"/>
  <c r="BJ1492" i="7"/>
  <c r="BJ1493" i="7"/>
  <c r="BJ1494" i="7"/>
  <c r="BJ1495" i="7"/>
  <c r="BJ1496" i="7"/>
  <c r="BJ1497" i="7"/>
  <c r="BJ1498" i="7"/>
  <c r="BJ1499" i="7"/>
  <c r="BJ1500" i="7"/>
  <c r="BJ1501" i="7"/>
  <c r="BJ1502" i="7"/>
  <c r="BJ1503" i="7"/>
  <c r="BJ1504" i="7"/>
  <c r="BJ1505" i="7"/>
  <c r="BJ1506" i="7"/>
  <c r="BJ1507" i="7"/>
  <c r="BJ1508" i="7"/>
  <c r="BJ1509" i="7"/>
  <c r="BJ1510" i="7"/>
  <c r="BJ1511" i="7"/>
  <c r="BJ1512" i="7"/>
  <c r="BJ1513" i="7"/>
  <c r="BJ1514" i="7"/>
  <c r="BJ1515" i="7"/>
  <c r="BJ1516" i="7"/>
  <c r="BJ1517" i="7"/>
  <c r="BJ1518" i="7"/>
  <c r="BJ1519" i="7"/>
  <c r="BJ1520" i="7"/>
  <c r="BJ1521" i="7"/>
  <c r="BJ1522" i="7"/>
  <c r="BJ1523" i="7"/>
  <c r="BJ1524" i="7"/>
  <c r="BJ1525" i="7"/>
  <c r="BJ1526" i="7"/>
  <c r="BJ1527" i="7"/>
  <c r="BJ1528" i="7"/>
  <c r="BJ1529" i="7"/>
  <c r="BJ1530" i="7"/>
  <c r="BJ1531" i="7"/>
  <c r="BJ1532" i="7"/>
  <c r="BJ1533" i="7"/>
  <c r="BJ1534" i="7"/>
  <c r="BJ1535" i="7"/>
  <c r="BJ1536" i="7"/>
  <c r="BJ1537" i="7"/>
  <c r="BJ1538" i="7"/>
  <c r="BJ1539" i="7"/>
  <c r="BJ1540" i="7"/>
  <c r="BJ1541" i="7"/>
  <c r="BJ1542" i="7"/>
  <c r="BJ1543" i="7"/>
  <c r="BJ1544" i="7"/>
  <c r="BJ1545" i="7"/>
  <c r="BJ1546" i="7"/>
  <c r="BJ1547" i="7"/>
  <c r="BJ1548" i="7"/>
  <c r="BJ1549" i="7"/>
  <c r="BJ1550" i="7"/>
  <c r="BJ1551" i="7"/>
  <c r="BJ1552" i="7"/>
  <c r="BJ1553" i="7"/>
  <c r="BJ1554" i="7"/>
  <c r="BJ1555" i="7"/>
  <c r="BJ1556" i="7"/>
  <c r="BJ1557" i="7"/>
  <c r="BJ1558" i="7"/>
  <c r="BJ1559" i="7"/>
  <c r="BJ1560" i="7"/>
  <c r="BJ1561" i="7"/>
  <c r="BJ1562" i="7"/>
  <c r="BJ1563" i="7"/>
  <c r="BJ1564" i="7"/>
  <c r="BJ1565" i="7"/>
  <c r="BJ1566" i="7"/>
  <c r="BJ1567" i="7"/>
  <c r="BJ1568" i="7"/>
  <c r="BJ1569" i="7"/>
  <c r="BJ1570" i="7"/>
  <c r="BJ1571" i="7"/>
  <c r="BJ1572" i="7"/>
  <c r="BJ1573" i="7"/>
  <c r="BJ1574" i="7"/>
  <c r="BJ1575" i="7"/>
  <c r="BJ1576" i="7"/>
  <c r="BJ1577" i="7"/>
  <c r="BJ1578" i="7"/>
  <c r="BJ1579" i="7"/>
  <c r="BJ1580" i="7"/>
  <c r="BJ1581" i="7"/>
  <c r="BJ1582" i="7"/>
  <c r="BJ1583" i="7"/>
  <c r="BJ1584" i="7"/>
  <c r="BJ1585" i="7"/>
  <c r="BJ1586" i="7"/>
  <c r="BJ1587" i="7"/>
  <c r="BJ1588" i="7"/>
  <c r="BJ1589" i="7"/>
  <c r="BJ1590" i="7"/>
  <c r="BJ1591" i="7"/>
  <c r="BJ1592" i="7"/>
  <c r="BJ1593" i="7"/>
  <c r="BJ1594" i="7"/>
  <c r="BJ1595" i="7"/>
  <c r="BJ1596" i="7"/>
  <c r="BJ1597" i="7"/>
  <c r="BJ1598" i="7"/>
  <c r="BJ1599" i="7"/>
  <c r="BJ1600" i="7"/>
  <c r="BJ1601" i="7"/>
  <c r="BJ1602" i="7"/>
  <c r="BJ1603" i="7"/>
  <c r="BJ1604" i="7"/>
  <c r="BJ1605" i="7"/>
  <c r="BJ1606" i="7"/>
  <c r="BJ1607" i="7"/>
  <c r="BJ1608" i="7"/>
  <c r="BJ1609" i="7"/>
  <c r="BJ1610" i="7"/>
  <c r="BJ1611" i="7"/>
  <c r="BJ1612" i="7"/>
  <c r="BJ1613" i="7"/>
  <c r="BJ1614" i="7"/>
  <c r="BJ1615" i="7"/>
  <c r="BJ1616" i="7"/>
  <c r="BJ1617" i="7"/>
  <c r="BJ1618" i="7"/>
  <c r="BJ1619" i="7"/>
  <c r="BJ1620" i="7"/>
  <c r="BJ1621" i="7"/>
  <c r="BJ1622" i="7"/>
  <c r="BJ1623" i="7"/>
  <c r="BJ1624" i="7"/>
  <c r="BJ1625" i="7"/>
  <c r="BJ1626" i="7"/>
  <c r="BJ1627" i="7"/>
  <c r="BJ1628" i="7"/>
  <c r="BJ1629" i="7"/>
  <c r="BJ1630" i="7"/>
  <c r="BJ1631" i="7"/>
  <c r="BJ1632" i="7"/>
  <c r="BJ1633" i="7"/>
  <c r="BJ1634" i="7"/>
  <c r="BJ1635" i="7"/>
  <c r="BJ1636" i="7"/>
  <c r="BJ1637" i="7"/>
  <c r="BJ1638" i="7"/>
  <c r="BJ1639" i="7"/>
  <c r="BJ1640" i="7"/>
  <c r="BJ1641" i="7"/>
  <c r="BJ1642" i="7"/>
  <c r="BJ1643" i="7"/>
  <c r="BJ1644" i="7"/>
  <c r="BJ1645" i="7"/>
  <c r="BJ1646" i="7"/>
  <c r="BJ1647" i="7"/>
  <c r="BJ1648" i="7"/>
  <c r="BJ1649" i="7"/>
  <c r="BJ1650" i="7"/>
  <c r="BJ1651" i="7"/>
  <c r="BJ1652" i="7"/>
  <c r="BJ1653" i="7"/>
  <c r="BJ1654" i="7"/>
  <c r="BJ1655" i="7"/>
  <c r="BJ1656" i="7"/>
  <c r="BJ1657" i="7"/>
  <c r="BJ1658" i="7"/>
  <c r="BJ1659" i="7"/>
  <c r="BJ1660" i="7"/>
  <c r="BJ1661" i="7"/>
  <c r="BJ1662" i="7"/>
  <c r="BJ1663" i="7"/>
  <c r="BJ1664" i="7"/>
  <c r="BJ1665" i="7"/>
  <c r="BJ1666" i="7"/>
  <c r="BJ1667" i="7"/>
  <c r="BJ1668" i="7"/>
  <c r="BJ1669" i="7"/>
  <c r="BJ1670" i="7"/>
  <c r="BJ1671" i="7"/>
  <c r="BJ1672" i="7"/>
  <c r="BJ1673" i="7"/>
  <c r="BJ1674" i="7"/>
  <c r="BJ1675" i="7"/>
  <c r="BJ1676" i="7"/>
  <c r="BJ1677" i="7"/>
  <c r="BJ1678" i="7"/>
  <c r="BJ1679" i="7"/>
  <c r="BJ1680" i="7"/>
  <c r="BJ1681" i="7"/>
  <c r="BJ1682" i="7"/>
  <c r="BJ1683" i="7"/>
  <c r="BJ1684" i="7"/>
  <c r="BJ1685" i="7"/>
  <c r="BJ1686" i="7"/>
  <c r="BJ1687" i="7"/>
  <c r="BJ1688" i="7"/>
  <c r="BJ1689" i="7"/>
  <c r="BJ1690" i="7"/>
  <c r="BJ1691" i="7"/>
  <c r="BJ1692" i="7"/>
  <c r="BJ1693" i="7"/>
  <c r="BJ1694" i="7"/>
  <c r="BJ1695" i="7"/>
  <c r="BJ1696" i="7"/>
  <c r="BJ1697" i="7"/>
  <c r="BJ1698" i="7"/>
  <c r="BJ1699" i="7"/>
  <c r="BJ1700" i="7"/>
  <c r="BJ1701" i="7"/>
  <c r="BJ1702" i="7"/>
  <c r="BJ1703" i="7"/>
  <c r="BJ1704" i="7"/>
  <c r="BJ1705" i="7"/>
  <c r="BJ1706" i="7"/>
  <c r="BJ1707" i="7"/>
  <c r="BJ1708" i="7"/>
  <c r="BJ1709" i="7"/>
  <c r="BJ1710" i="7"/>
  <c r="BJ1711" i="7"/>
  <c r="BJ1712" i="7"/>
  <c r="BJ1713" i="7"/>
  <c r="BJ1714" i="7"/>
  <c r="BJ1715" i="7"/>
  <c r="BJ1716" i="7"/>
  <c r="BJ1717" i="7"/>
  <c r="BJ1718" i="7"/>
  <c r="BJ1719" i="7"/>
  <c r="BJ1720" i="7"/>
  <c r="BJ1721" i="7"/>
  <c r="BJ1722" i="7"/>
  <c r="BJ1723" i="7"/>
  <c r="BJ1724" i="7"/>
  <c r="BJ1725" i="7"/>
  <c r="BJ1726" i="7"/>
  <c r="BJ1727" i="7"/>
  <c r="BJ1728" i="7"/>
  <c r="BJ1729" i="7"/>
  <c r="BJ1730" i="7"/>
  <c r="BJ1731" i="7"/>
  <c r="BJ1732" i="7"/>
  <c r="BJ1733" i="7"/>
  <c r="BJ1734" i="7"/>
  <c r="BJ1735" i="7"/>
  <c r="BJ1736" i="7"/>
  <c r="BJ1737" i="7"/>
  <c r="BJ1738" i="7"/>
  <c r="BJ1739" i="7"/>
  <c r="BJ1740" i="7"/>
  <c r="BJ1741" i="7"/>
  <c r="BJ1742" i="7"/>
  <c r="BJ1743" i="7"/>
  <c r="BJ1744" i="7"/>
  <c r="BJ1745" i="7"/>
  <c r="BJ1746" i="7"/>
  <c r="BJ1747" i="7"/>
  <c r="BJ1748" i="7"/>
  <c r="BJ1749" i="7"/>
  <c r="BJ1750" i="7"/>
  <c r="BJ1751" i="7"/>
  <c r="BJ1752" i="7"/>
  <c r="BJ1753" i="7"/>
  <c r="BJ1754" i="7"/>
  <c r="BJ1755" i="7"/>
  <c r="BJ1756" i="7"/>
  <c r="BJ1757" i="7"/>
  <c r="BJ1758" i="7"/>
  <c r="BJ1759" i="7"/>
  <c r="BJ1760" i="7"/>
  <c r="BJ1761" i="7"/>
  <c r="BJ1762" i="7"/>
  <c r="BJ1763" i="7"/>
  <c r="BJ1764" i="7"/>
  <c r="BJ1765" i="7"/>
  <c r="BJ1766" i="7"/>
  <c r="BJ1767" i="7"/>
  <c r="BJ1768" i="7"/>
  <c r="BJ1769" i="7"/>
  <c r="BJ1770" i="7"/>
  <c r="BJ1771" i="7"/>
  <c r="BJ1772" i="7"/>
  <c r="BJ1773" i="7"/>
  <c r="BJ1774" i="7"/>
  <c r="BJ1775" i="7"/>
  <c r="BJ1776" i="7"/>
  <c r="BJ1777" i="7"/>
  <c r="BJ1778" i="7"/>
  <c r="BJ1779" i="7"/>
  <c r="BJ1780" i="7"/>
  <c r="BJ1781" i="7"/>
  <c r="BJ1782" i="7"/>
  <c r="BJ1783" i="7"/>
  <c r="BJ1784" i="7"/>
  <c r="BJ1785" i="7"/>
  <c r="BJ1786" i="7"/>
  <c r="BJ1787" i="7"/>
  <c r="BJ1788" i="7"/>
  <c r="BJ1789" i="7"/>
  <c r="BJ1790" i="7"/>
  <c r="BJ1791" i="7"/>
  <c r="BJ1792" i="7"/>
  <c r="BJ1793" i="7"/>
  <c r="BJ1794" i="7"/>
  <c r="BJ1795" i="7"/>
  <c r="BJ1796" i="7"/>
  <c r="BJ1797" i="7"/>
  <c r="BJ1798" i="7"/>
  <c r="BJ1799" i="7"/>
  <c r="BJ1800" i="7"/>
  <c r="BJ1801" i="7"/>
  <c r="BJ1802" i="7"/>
  <c r="BJ1803" i="7"/>
  <c r="BJ1804" i="7"/>
  <c r="BJ1805" i="7"/>
  <c r="BJ1806" i="7"/>
  <c r="BJ1807" i="7"/>
  <c r="BJ1808" i="7"/>
  <c r="BJ1809" i="7"/>
  <c r="BJ1810" i="7"/>
  <c r="BJ1811" i="7"/>
  <c r="BJ1812" i="7"/>
  <c r="BJ1813" i="7"/>
  <c r="BJ1814" i="7"/>
  <c r="BJ1815" i="7"/>
  <c r="BJ1816" i="7"/>
  <c r="BJ1817" i="7"/>
  <c r="BJ1818" i="7"/>
  <c r="BJ1819" i="7"/>
  <c r="BJ1820" i="7"/>
  <c r="BJ1821" i="7"/>
  <c r="BJ1822" i="7"/>
  <c r="BJ1823" i="7"/>
  <c r="BJ1824" i="7"/>
  <c r="BJ1825" i="7"/>
  <c r="BJ1826" i="7"/>
  <c r="BJ1827" i="7"/>
  <c r="BJ1828" i="7"/>
  <c r="BJ1829" i="7"/>
  <c r="BJ1830" i="7"/>
  <c r="BJ1831" i="7"/>
  <c r="BJ1832" i="7"/>
  <c r="BJ1833" i="7"/>
  <c r="BJ1834" i="7"/>
  <c r="BJ1835" i="7"/>
  <c r="BJ1836" i="7"/>
  <c r="BJ1837" i="7"/>
  <c r="BJ1838" i="7"/>
  <c r="BJ1839" i="7"/>
  <c r="BJ1840" i="7"/>
  <c r="BJ1841" i="7"/>
  <c r="BJ1842" i="7"/>
  <c r="BJ1843" i="7"/>
  <c r="BJ1844" i="7"/>
  <c r="BJ1845" i="7"/>
  <c r="BJ1846" i="7"/>
  <c r="BJ1847" i="7"/>
  <c r="BJ1848" i="7"/>
  <c r="BJ1849" i="7"/>
  <c r="BJ1850" i="7"/>
  <c r="BJ1851" i="7"/>
  <c r="BJ1852" i="7"/>
  <c r="BJ1853" i="7"/>
  <c r="BJ1854" i="7"/>
  <c r="BJ1855" i="7"/>
  <c r="BJ1856" i="7"/>
  <c r="BJ1857" i="7"/>
  <c r="BJ1858" i="7"/>
  <c r="BJ1859" i="7"/>
  <c r="BJ1860" i="7"/>
  <c r="BJ1861" i="7"/>
  <c r="BJ1862" i="7"/>
  <c r="BJ1863" i="7"/>
  <c r="BJ1864" i="7"/>
  <c r="BJ1865" i="7"/>
  <c r="BJ1866" i="7"/>
  <c r="BJ1867" i="7"/>
  <c r="BJ1868" i="7"/>
  <c r="BJ1869" i="7"/>
  <c r="BJ1870" i="7"/>
  <c r="BJ1871" i="7"/>
  <c r="BJ1872" i="7"/>
  <c r="BJ1873" i="7"/>
  <c r="BJ1874" i="7"/>
  <c r="BJ1875" i="7"/>
  <c r="BJ1876" i="7"/>
  <c r="BJ1877" i="7"/>
  <c r="BJ1878" i="7"/>
  <c r="BJ1879" i="7"/>
  <c r="BJ1880" i="7"/>
  <c r="BJ1881" i="7"/>
  <c r="BJ1882" i="7"/>
  <c r="BJ1883" i="7"/>
  <c r="BJ1884" i="7"/>
  <c r="BJ1885" i="7"/>
  <c r="BJ1886" i="7"/>
  <c r="BJ1887" i="7"/>
  <c r="BJ1888" i="7"/>
  <c r="BJ1889" i="7"/>
  <c r="BJ1890" i="7"/>
  <c r="BJ1891" i="7"/>
  <c r="BJ1892" i="7"/>
  <c r="BJ1893" i="7"/>
  <c r="BJ1894" i="7"/>
  <c r="BJ1895" i="7"/>
  <c r="BJ1896" i="7"/>
  <c r="BJ1897" i="7"/>
  <c r="BJ1898" i="7"/>
  <c r="BJ1899" i="7"/>
  <c r="BJ1900" i="7"/>
  <c r="BJ1901" i="7"/>
  <c r="BJ1902" i="7"/>
  <c r="BJ1903" i="7"/>
  <c r="BJ1904" i="7"/>
  <c r="BJ1905" i="7"/>
  <c r="BJ1906" i="7"/>
  <c r="BJ1907" i="7"/>
  <c r="BJ1908" i="7"/>
  <c r="BJ1909" i="7"/>
  <c r="BJ1910" i="7"/>
  <c r="BJ1911" i="7"/>
  <c r="BJ1912" i="7"/>
  <c r="BJ1913" i="7"/>
  <c r="BJ1914" i="7"/>
  <c r="BJ1915" i="7"/>
  <c r="BJ1916" i="7"/>
  <c r="BJ1917" i="7"/>
  <c r="BJ1918" i="7"/>
  <c r="BJ1919" i="7"/>
  <c r="BJ1920" i="7"/>
  <c r="BJ1921" i="7"/>
  <c r="BJ1922" i="7"/>
  <c r="BJ1923" i="7"/>
  <c r="BJ1924" i="7"/>
  <c r="BJ1925" i="7"/>
  <c r="BJ1926" i="7"/>
  <c r="BJ1927" i="7"/>
  <c r="BJ1928" i="7"/>
  <c r="BJ1929" i="7"/>
  <c r="BJ1930" i="7"/>
  <c r="BJ1931" i="7"/>
  <c r="BJ1932" i="7"/>
  <c r="BJ1933" i="7"/>
  <c r="BJ1934" i="7"/>
  <c r="BJ1935" i="7"/>
  <c r="BJ1936" i="7"/>
  <c r="BJ1937" i="7"/>
  <c r="BJ1938" i="7"/>
  <c r="BJ1939" i="7"/>
  <c r="BJ1940" i="7"/>
  <c r="BJ1941" i="7"/>
  <c r="BJ1942" i="7"/>
  <c r="BJ1943" i="7"/>
  <c r="BJ1944" i="7"/>
  <c r="BJ1945" i="7"/>
  <c r="BJ1946" i="7"/>
  <c r="BJ1947" i="7"/>
  <c r="BJ1948" i="7"/>
  <c r="BJ1949" i="7"/>
  <c r="BJ1950" i="7"/>
  <c r="BJ1951" i="7"/>
  <c r="BJ1952" i="7"/>
  <c r="BJ1953" i="7"/>
  <c r="BJ1954" i="7"/>
  <c r="BJ1955" i="7"/>
  <c r="BJ1956" i="7"/>
  <c r="BJ1957" i="7"/>
  <c r="BJ1958" i="7"/>
  <c r="BJ1959" i="7"/>
  <c r="BJ1960" i="7"/>
  <c r="BJ1961" i="7"/>
  <c r="BJ1962" i="7"/>
  <c r="BJ1963" i="7"/>
  <c r="BJ1964" i="7"/>
  <c r="BJ1965" i="7"/>
  <c r="BJ1966" i="7"/>
  <c r="BJ1967" i="7"/>
  <c r="BJ1968" i="7"/>
  <c r="BJ1969" i="7"/>
  <c r="BJ1970" i="7"/>
  <c r="BJ1971" i="7"/>
  <c r="BJ1972" i="7"/>
  <c r="BJ1973" i="7"/>
  <c r="BJ1974" i="7"/>
  <c r="BJ1975" i="7"/>
  <c r="BJ1976" i="7"/>
  <c r="BJ1977" i="7"/>
  <c r="BJ1978" i="7"/>
  <c r="BJ1979" i="7"/>
  <c r="BJ1980" i="7"/>
  <c r="BJ1981" i="7"/>
  <c r="BJ1982" i="7"/>
  <c r="BJ1983" i="7"/>
  <c r="BJ1984" i="7"/>
  <c r="BJ1985" i="7"/>
  <c r="BJ1986" i="7"/>
  <c r="BJ1987" i="7"/>
  <c r="BJ1988" i="7"/>
  <c r="BJ1989" i="7"/>
  <c r="BJ1990" i="7"/>
  <c r="BJ1991" i="7"/>
  <c r="BJ1992" i="7"/>
  <c r="BJ1993" i="7"/>
  <c r="BJ1994" i="7"/>
  <c r="BJ1995" i="7"/>
  <c r="BJ1996" i="7"/>
  <c r="BJ1997" i="7"/>
  <c r="BJ1998" i="7"/>
  <c r="BJ1999" i="7"/>
  <c r="BJ2000" i="7"/>
  <c r="BI36" i="7"/>
  <c r="BI37" i="7"/>
  <c r="BI38" i="7"/>
  <c r="BI39" i="7"/>
  <c r="BI40" i="7"/>
  <c r="BI41" i="7"/>
  <c r="BI42" i="7"/>
  <c r="BI43" i="7"/>
  <c r="BI44" i="7"/>
  <c r="BI45" i="7"/>
  <c r="BI46" i="7"/>
  <c r="BI47" i="7"/>
  <c r="BI48" i="7"/>
  <c r="BI49" i="7"/>
  <c r="BI50" i="7"/>
  <c r="BI51" i="7"/>
  <c r="BI52" i="7"/>
  <c r="BI53" i="7"/>
  <c r="BI54" i="7"/>
  <c r="BI55" i="7"/>
  <c r="BI56" i="7"/>
  <c r="BI57" i="7"/>
  <c r="BI58" i="7"/>
  <c r="BI59" i="7"/>
  <c r="BI60" i="7"/>
  <c r="BI61" i="7"/>
  <c r="BI62" i="7"/>
  <c r="BI63" i="7"/>
  <c r="BI64" i="7"/>
  <c r="BI65" i="7"/>
  <c r="BI66" i="7"/>
  <c r="BI67" i="7"/>
  <c r="BI68" i="7"/>
  <c r="BI69" i="7"/>
  <c r="BI70" i="7"/>
  <c r="BI71" i="7"/>
  <c r="BI72" i="7"/>
  <c r="BI73" i="7"/>
  <c r="BI74" i="7"/>
  <c r="BI75" i="7"/>
  <c r="BI76" i="7"/>
  <c r="BI77" i="7"/>
  <c r="BI78" i="7"/>
  <c r="BI79" i="7"/>
  <c r="BI80" i="7"/>
  <c r="BI81" i="7"/>
  <c r="BI82" i="7"/>
  <c r="BI83" i="7"/>
  <c r="BI84" i="7"/>
  <c r="BI85" i="7"/>
  <c r="BI86" i="7"/>
  <c r="BI87" i="7"/>
  <c r="BI88" i="7"/>
  <c r="BI89" i="7"/>
  <c r="BI90" i="7"/>
  <c r="BI91" i="7"/>
  <c r="BI92" i="7"/>
  <c r="BI93" i="7"/>
  <c r="BI94" i="7"/>
  <c r="BI95" i="7"/>
  <c r="BI96" i="7"/>
  <c r="BI97" i="7"/>
  <c r="BI98" i="7"/>
  <c r="BI99" i="7"/>
  <c r="BI100" i="7"/>
  <c r="BI101" i="7"/>
  <c r="BI102" i="7"/>
  <c r="BI103" i="7"/>
  <c r="BI104" i="7"/>
  <c r="BI105" i="7"/>
  <c r="BI106" i="7"/>
  <c r="BI107" i="7"/>
  <c r="BI108" i="7"/>
  <c r="BI109" i="7"/>
  <c r="BI110" i="7"/>
  <c r="BI111" i="7"/>
  <c r="BI112" i="7"/>
  <c r="BI113" i="7"/>
  <c r="BI114" i="7"/>
  <c r="BI115" i="7"/>
  <c r="BI116" i="7"/>
  <c r="BI117" i="7"/>
  <c r="BI118" i="7"/>
  <c r="BI119" i="7"/>
  <c r="BI120" i="7"/>
  <c r="BI121" i="7"/>
  <c r="BI122" i="7"/>
  <c r="BI123" i="7"/>
  <c r="BI124" i="7"/>
  <c r="BI125" i="7"/>
  <c r="BI126" i="7"/>
  <c r="BI127" i="7"/>
  <c r="BI128" i="7"/>
  <c r="BI129" i="7"/>
  <c r="BI130" i="7"/>
  <c r="BI131" i="7"/>
  <c r="BI132" i="7"/>
  <c r="BI133" i="7"/>
  <c r="BI134" i="7"/>
  <c r="BI135" i="7"/>
  <c r="BI136" i="7"/>
  <c r="BI137" i="7"/>
  <c r="BI138" i="7"/>
  <c r="BI139" i="7"/>
  <c r="BI140" i="7"/>
  <c r="BI141" i="7"/>
  <c r="BI142" i="7"/>
  <c r="BI143" i="7"/>
  <c r="BI144" i="7"/>
  <c r="BI145" i="7"/>
  <c r="BI146" i="7"/>
  <c r="BI147" i="7"/>
  <c r="BI148" i="7"/>
  <c r="BI149" i="7"/>
  <c r="BI150" i="7"/>
  <c r="BI151" i="7"/>
  <c r="BI152" i="7"/>
  <c r="BI153" i="7"/>
  <c r="BI154" i="7"/>
  <c r="BI155" i="7"/>
  <c r="BI156" i="7"/>
  <c r="BI157" i="7"/>
  <c r="BI158" i="7"/>
  <c r="BI159" i="7"/>
  <c r="BI160" i="7"/>
  <c r="BI161" i="7"/>
  <c r="BI162" i="7"/>
  <c r="BI163" i="7"/>
  <c r="BI164" i="7"/>
  <c r="BI165" i="7"/>
  <c r="BI166" i="7"/>
  <c r="BI167" i="7"/>
  <c r="BI168" i="7"/>
  <c r="BI169" i="7"/>
  <c r="BI170" i="7"/>
  <c r="BI171" i="7"/>
  <c r="BI172" i="7"/>
  <c r="BI173" i="7"/>
  <c r="BI174" i="7"/>
  <c r="BI175" i="7"/>
  <c r="BI176" i="7"/>
  <c r="BI177" i="7"/>
  <c r="BI178" i="7"/>
  <c r="BI179" i="7"/>
  <c r="BI180" i="7"/>
  <c r="BI181" i="7"/>
  <c r="BI182" i="7"/>
  <c r="BI183" i="7"/>
  <c r="BI184" i="7"/>
  <c r="BI185" i="7"/>
  <c r="BI186" i="7"/>
  <c r="BI187" i="7"/>
  <c r="BI188" i="7"/>
  <c r="BI189" i="7"/>
  <c r="BI190" i="7"/>
  <c r="BI191" i="7"/>
  <c r="BI192" i="7"/>
  <c r="BI193" i="7"/>
  <c r="BI194" i="7"/>
  <c r="BI195" i="7"/>
  <c r="BI196" i="7"/>
  <c r="BI197" i="7"/>
  <c r="BI198" i="7"/>
  <c r="BI199" i="7"/>
  <c r="BI200" i="7"/>
  <c r="BI201" i="7"/>
  <c r="BI202" i="7"/>
  <c r="BI203" i="7"/>
  <c r="BI204" i="7"/>
  <c r="BI205" i="7"/>
  <c r="BI206" i="7"/>
  <c r="BI207" i="7"/>
  <c r="BI208" i="7"/>
  <c r="BI209" i="7"/>
  <c r="BI210" i="7"/>
  <c r="BI211" i="7"/>
  <c r="BI212" i="7"/>
  <c r="BI213" i="7"/>
  <c r="BI214" i="7"/>
  <c r="BI215" i="7"/>
  <c r="BI216" i="7"/>
  <c r="BI217" i="7"/>
  <c r="BI218" i="7"/>
  <c r="BI219" i="7"/>
  <c r="BI220" i="7"/>
  <c r="BI221" i="7"/>
  <c r="BI222" i="7"/>
  <c r="BI223" i="7"/>
  <c r="BI224" i="7"/>
  <c r="BI225" i="7"/>
  <c r="BI226" i="7"/>
  <c r="BI227" i="7"/>
  <c r="BI228" i="7"/>
  <c r="BI229" i="7"/>
  <c r="BI230" i="7"/>
  <c r="BI231" i="7"/>
  <c r="BI232" i="7"/>
  <c r="BI233" i="7"/>
  <c r="BI234" i="7"/>
  <c r="BI235" i="7"/>
  <c r="BI236" i="7"/>
  <c r="BI237" i="7"/>
  <c r="BI238" i="7"/>
  <c r="BI239" i="7"/>
  <c r="BI240" i="7"/>
  <c r="BI241" i="7"/>
  <c r="BI242" i="7"/>
  <c r="BI243" i="7"/>
  <c r="BI244" i="7"/>
  <c r="BI245" i="7"/>
  <c r="BI246" i="7"/>
  <c r="BI247" i="7"/>
  <c r="BI248" i="7"/>
  <c r="BI249" i="7"/>
  <c r="BI250" i="7"/>
  <c r="BI251" i="7"/>
  <c r="BI252" i="7"/>
  <c r="BI253" i="7"/>
  <c r="BI254" i="7"/>
  <c r="BI255" i="7"/>
  <c r="BI256" i="7"/>
  <c r="BI257" i="7"/>
  <c r="BI258" i="7"/>
  <c r="BI259" i="7"/>
  <c r="BI260" i="7"/>
  <c r="BI261" i="7"/>
  <c r="BI262" i="7"/>
  <c r="BI263" i="7"/>
  <c r="BI264" i="7"/>
  <c r="BI265" i="7"/>
  <c r="BI266" i="7"/>
  <c r="BI267" i="7"/>
  <c r="BI268" i="7"/>
  <c r="BI269" i="7"/>
  <c r="BI270" i="7"/>
  <c r="BI271" i="7"/>
  <c r="BI272" i="7"/>
  <c r="BI273" i="7"/>
  <c r="BI274" i="7"/>
  <c r="BI275" i="7"/>
  <c r="BI276" i="7"/>
  <c r="BI277" i="7"/>
  <c r="BI278" i="7"/>
  <c r="BI279" i="7"/>
  <c r="BI280" i="7"/>
  <c r="BI281" i="7"/>
  <c r="BI282" i="7"/>
  <c r="BI283" i="7"/>
  <c r="BI284" i="7"/>
  <c r="BI285" i="7"/>
  <c r="BI286" i="7"/>
  <c r="BI287" i="7"/>
  <c r="BI288" i="7"/>
  <c r="BI289" i="7"/>
  <c r="BI290" i="7"/>
  <c r="BI291" i="7"/>
  <c r="BI292" i="7"/>
  <c r="BI293" i="7"/>
  <c r="BI294" i="7"/>
  <c r="BI295" i="7"/>
  <c r="BI296" i="7"/>
  <c r="BI297" i="7"/>
  <c r="BI298" i="7"/>
  <c r="BI299" i="7"/>
  <c r="BI300" i="7"/>
  <c r="BI301" i="7"/>
  <c r="BI302" i="7"/>
  <c r="BI303" i="7"/>
  <c r="BI304" i="7"/>
  <c r="BI305" i="7"/>
  <c r="BI306" i="7"/>
  <c r="BI307" i="7"/>
  <c r="BI308" i="7"/>
  <c r="BI309" i="7"/>
  <c r="BI310" i="7"/>
  <c r="BI311" i="7"/>
  <c r="BI312" i="7"/>
  <c r="BI313" i="7"/>
  <c r="BI314" i="7"/>
  <c r="BI315" i="7"/>
  <c r="BI316" i="7"/>
  <c r="BI317" i="7"/>
  <c r="BI318" i="7"/>
  <c r="BI319" i="7"/>
  <c r="BI320" i="7"/>
  <c r="BI321" i="7"/>
  <c r="BI322" i="7"/>
  <c r="BI323" i="7"/>
  <c r="BI324" i="7"/>
  <c r="BI325" i="7"/>
  <c r="BI326" i="7"/>
  <c r="BI327" i="7"/>
  <c r="BI328" i="7"/>
  <c r="BI329" i="7"/>
  <c r="BI330" i="7"/>
  <c r="BI331" i="7"/>
  <c r="BI332" i="7"/>
  <c r="BI333" i="7"/>
  <c r="BI334" i="7"/>
  <c r="BI335" i="7"/>
  <c r="BI336" i="7"/>
  <c r="BI337" i="7"/>
  <c r="BI338" i="7"/>
  <c r="BI339" i="7"/>
  <c r="BI340" i="7"/>
  <c r="BI341" i="7"/>
  <c r="BI342" i="7"/>
  <c r="BI343" i="7"/>
  <c r="BI344" i="7"/>
  <c r="BI345" i="7"/>
  <c r="BI346" i="7"/>
  <c r="BI347" i="7"/>
  <c r="BI348" i="7"/>
  <c r="BI349" i="7"/>
  <c r="BI350" i="7"/>
  <c r="BI351" i="7"/>
  <c r="BI352" i="7"/>
  <c r="BI353" i="7"/>
  <c r="BI354" i="7"/>
  <c r="BI355" i="7"/>
  <c r="BI356" i="7"/>
  <c r="BI357" i="7"/>
  <c r="BI358" i="7"/>
  <c r="BI359" i="7"/>
  <c r="BI360" i="7"/>
  <c r="BI361" i="7"/>
  <c r="BI362" i="7"/>
  <c r="BI363" i="7"/>
  <c r="BI364" i="7"/>
  <c r="BI365" i="7"/>
  <c r="BI366" i="7"/>
  <c r="BI367" i="7"/>
  <c r="BI368" i="7"/>
  <c r="BI369" i="7"/>
  <c r="BI370" i="7"/>
  <c r="BI371" i="7"/>
  <c r="BI372" i="7"/>
  <c r="BI373" i="7"/>
  <c r="BI374" i="7"/>
  <c r="BI375" i="7"/>
  <c r="BI376" i="7"/>
  <c r="BI377" i="7"/>
  <c r="BI378" i="7"/>
  <c r="BI379" i="7"/>
  <c r="BI380" i="7"/>
  <c r="BI381" i="7"/>
  <c r="BI382" i="7"/>
  <c r="BI383" i="7"/>
  <c r="BI384" i="7"/>
  <c r="BI385" i="7"/>
  <c r="BI386" i="7"/>
  <c r="BI387" i="7"/>
  <c r="BI388" i="7"/>
  <c r="BI389" i="7"/>
  <c r="BI390" i="7"/>
  <c r="BI391" i="7"/>
  <c r="BI392" i="7"/>
  <c r="BI393" i="7"/>
  <c r="BI394" i="7"/>
  <c r="BI395" i="7"/>
  <c r="BI396" i="7"/>
  <c r="BI397" i="7"/>
  <c r="BI398" i="7"/>
  <c r="BI399" i="7"/>
  <c r="BI400" i="7"/>
  <c r="BI401" i="7"/>
  <c r="BI402" i="7"/>
  <c r="BI403" i="7"/>
  <c r="BI404" i="7"/>
  <c r="BI405" i="7"/>
  <c r="BI406" i="7"/>
  <c r="BI407" i="7"/>
  <c r="BI408" i="7"/>
  <c r="BI409" i="7"/>
  <c r="BI410" i="7"/>
  <c r="BI411" i="7"/>
  <c r="BI412" i="7"/>
  <c r="BI413" i="7"/>
  <c r="BI414" i="7"/>
  <c r="BI415" i="7"/>
  <c r="BI416" i="7"/>
  <c r="BI417" i="7"/>
  <c r="BI418" i="7"/>
  <c r="BI419" i="7"/>
  <c r="BI420" i="7"/>
  <c r="BI421" i="7"/>
  <c r="BI422" i="7"/>
  <c r="BI423" i="7"/>
  <c r="BI424" i="7"/>
  <c r="BI425" i="7"/>
  <c r="BI426" i="7"/>
  <c r="BI427" i="7"/>
  <c r="BI428" i="7"/>
  <c r="BI429" i="7"/>
  <c r="BI430" i="7"/>
  <c r="BI431" i="7"/>
  <c r="BI432" i="7"/>
  <c r="BI433" i="7"/>
  <c r="BI434" i="7"/>
  <c r="BI435" i="7"/>
  <c r="BI436" i="7"/>
  <c r="BI437" i="7"/>
  <c r="BI438" i="7"/>
  <c r="BI439" i="7"/>
  <c r="BI440" i="7"/>
  <c r="BI441" i="7"/>
  <c r="BI442" i="7"/>
  <c r="BI443" i="7"/>
  <c r="BI444" i="7"/>
  <c r="BI445" i="7"/>
  <c r="BI446" i="7"/>
  <c r="BI447" i="7"/>
  <c r="BI448" i="7"/>
  <c r="BI449" i="7"/>
  <c r="BI450" i="7"/>
  <c r="BI451" i="7"/>
  <c r="BI452" i="7"/>
  <c r="BI453" i="7"/>
  <c r="BI454" i="7"/>
  <c r="BI455" i="7"/>
  <c r="BI456" i="7"/>
  <c r="BI457" i="7"/>
  <c r="BI458" i="7"/>
  <c r="BI459" i="7"/>
  <c r="BI460" i="7"/>
  <c r="BI461" i="7"/>
  <c r="BI462" i="7"/>
  <c r="BI463" i="7"/>
  <c r="BI464" i="7"/>
  <c r="BI465" i="7"/>
  <c r="BI466" i="7"/>
  <c r="BI467" i="7"/>
  <c r="BI468" i="7"/>
  <c r="BI469" i="7"/>
  <c r="BI470" i="7"/>
  <c r="BI471" i="7"/>
  <c r="BI472" i="7"/>
  <c r="BI473" i="7"/>
  <c r="BI474" i="7"/>
  <c r="BI475" i="7"/>
  <c r="BI476" i="7"/>
  <c r="BI477" i="7"/>
  <c r="BI478" i="7"/>
  <c r="BI479" i="7"/>
  <c r="BI480" i="7"/>
  <c r="BI481" i="7"/>
  <c r="BI482" i="7"/>
  <c r="BI483" i="7"/>
  <c r="BI484" i="7"/>
  <c r="BI485" i="7"/>
  <c r="BI486" i="7"/>
  <c r="BI487" i="7"/>
  <c r="BI488" i="7"/>
  <c r="BI489" i="7"/>
  <c r="BI490" i="7"/>
  <c r="BI491" i="7"/>
  <c r="BI492" i="7"/>
  <c r="BI493" i="7"/>
  <c r="BI494" i="7"/>
  <c r="BI495" i="7"/>
  <c r="BI496" i="7"/>
  <c r="BI497" i="7"/>
  <c r="BI498" i="7"/>
  <c r="BI499" i="7"/>
  <c r="BI500" i="7"/>
  <c r="BI501" i="7"/>
  <c r="BI502" i="7"/>
  <c r="BI503" i="7"/>
  <c r="BI504" i="7"/>
  <c r="BI505" i="7"/>
  <c r="BI506" i="7"/>
  <c r="BI507" i="7"/>
  <c r="BI508" i="7"/>
  <c r="BI509" i="7"/>
  <c r="BI510" i="7"/>
  <c r="BI511" i="7"/>
  <c r="BI512" i="7"/>
  <c r="BI513" i="7"/>
  <c r="BI514" i="7"/>
  <c r="BI515" i="7"/>
  <c r="BI516" i="7"/>
  <c r="BI517" i="7"/>
  <c r="BI518" i="7"/>
  <c r="BI519" i="7"/>
  <c r="BI520" i="7"/>
  <c r="BI521" i="7"/>
  <c r="BI522" i="7"/>
  <c r="BI523" i="7"/>
  <c r="BI524" i="7"/>
  <c r="BI525" i="7"/>
  <c r="BI526" i="7"/>
  <c r="BI527" i="7"/>
  <c r="BI528" i="7"/>
  <c r="BI529" i="7"/>
  <c r="BI530" i="7"/>
  <c r="BI531" i="7"/>
  <c r="BI532" i="7"/>
  <c r="BI533" i="7"/>
  <c r="BI534" i="7"/>
  <c r="BI535" i="7"/>
  <c r="BI536" i="7"/>
  <c r="BI537" i="7"/>
  <c r="BI538" i="7"/>
  <c r="BI539" i="7"/>
  <c r="BI540" i="7"/>
  <c r="BI541" i="7"/>
  <c r="BI542" i="7"/>
  <c r="BI543" i="7"/>
  <c r="BI544" i="7"/>
  <c r="BI545" i="7"/>
  <c r="BI546" i="7"/>
  <c r="BI547" i="7"/>
  <c r="BI548" i="7"/>
  <c r="BI549" i="7"/>
  <c r="BI550" i="7"/>
  <c r="BI551" i="7"/>
  <c r="BI552" i="7"/>
  <c r="BI553" i="7"/>
  <c r="BI554" i="7"/>
  <c r="BI555" i="7"/>
  <c r="BI556" i="7"/>
  <c r="BI557" i="7"/>
  <c r="BI558" i="7"/>
  <c r="BI559" i="7"/>
  <c r="BI560" i="7"/>
  <c r="BI561" i="7"/>
  <c r="BI562" i="7"/>
  <c r="BI563" i="7"/>
  <c r="BI564" i="7"/>
  <c r="BI565" i="7"/>
  <c r="BI566" i="7"/>
  <c r="BI567" i="7"/>
  <c r="BI568" i="7"/>
  <c r="BI569" i="7"/>
  <c r="BI570" i="7"/>
  <c r="BI571" i="7"/>
  <c r="BI572" i="7"/>
  <c r="BI573" i="7"/>
  <c r="BI574" i="7"/>
  <c r="BI575" i="7"/>
  <c r="BI576" i="7"/>
  <c r="BI577" i="7"/>
  <c r="BI578" i="7"/>
  <c r="BI579" i="7"/>
  <c r="BI580" i="7"/>
  <c r="BI581" i="7"/>
  <c r="BI582" i="7"/>
  <c r="BI583" i="7"/>
  <c r="BI584" i="7"/>
  <c r="BI585" i="7"/>
  <c r="BI586" i="7"/>
  <c r="BI587" i="7"/>
  <c r="BI588" i="7"/>
  <c r="BI589" i="7"/>
  <c r="BI590" i="7"/>
  <c r="BI591" i="7"/>
  <c r="BI592" i="7"/>
  <c r="BI593" i="7"/>
  <c r="BI594" i="7"/>
  <c r="BI595" i="7"/>
  <c r="BI596" i="7"/>
  <c r="BI597" i="7"/>
  <c r="BI598" i="7"/>
  <c r="BI599" i="7"/>
  <c r="BI600" i="7"/>
  <c r="BI601" i="7"/>
  <c r="BI602" i="7"/>
  <c r="BI603" i="7"/>
  <c r="BI604" i="7"/>
  <c r="BI605" i="7"/>
  <c r="BI606" i="7"/>
  <c r="BI607" i="7"/>
  <c r="BI608" i="7"/>
  <c r="BI609" i="7"/>
  <c r="BI610" i="7"/>
  <c r="BI611" i="7"/>
  <c r="BI612" i="7"/>
  <c r="BI613" i="7"/>
  <c r="BI614" i="7"/>
  <c r="BI615" i="7"/>
  <c r="BI616" i="7"/>
  <c r="BI617" i="7"/>
  <c r="BI618" i="7"/>
  <c r="BI619" i="7"/>
  <c r="BI620" i="7"/>
  <c r="BI621" i="7"/>
  <c r="BI622" i="7"/>
  <c r="BI623" i="7"/>
  <c r="BI624" i="7"/>
  <c r="BI625" i="7"/>
  <c r="BI626" i="7"/>
  <c r="BI627" i="7"/>
  <c r="BI628" i="7"/>
  <c r="BI629" i="7"/>
  <c r="BI630" i="7"/>
  <c r="BI631" i="7"/>
  <c r="BI632" i="7"/>
  <c r="BI633" i="7"/>
  <c r="BI634" i="7"/>
  <c r="BI635" i="7"/>
  <c r="BI636" i="7"/>
  <c r="BI637" i="7"/>
  <c r="BI638" i="7"/>
  <c r="BI639" i="7"/>
  <c r="BI640" i="7"/>
  <c r="BI641" i="7"/>
  <c r="BI642" i="7"/>
  <c r="BI643" i="7"/>
  <c r="BI644" i="7"/>
  <c r="BI645" i="7"/>
  <c r="BI646" i="7"/>
  <c r="BI647" i="7"/>
  <c r="BI648" i="7"/>
  <c r="BI649" i="7"/>
  <c r="BI650" i="7"/>
  <c r="BI651" i="7"/>
  <c r="BI652" i="7"/>
  <c r="BI653" i="7"/>
  <c r="BI654" i="7"/>
  <c r="BI655" i="7"/>
  <c r="BI656" i="7"/>
  <c r="BI657" i="7"/>
  <c r="BI658" i="7"/>
  <c r="BI659" i="7"/>
  <c r="BI660" i="7"/>
  <c r="BI661" i="7"/>
  <c r="BI662" i="7"/>
  <c r="BI663" i="7"/>
  <c r="BI664" i="7"/>
  <c r="BI665" i="7"/>
  <c r="BI666" i="7"/>
  <c r="BI667" i="7"/>
  <c r="BI668" i="7"/>
  <c r="BI669" i="7"/>
  <c r="BI670" i="7"/>
  <c r="BI671" i="7"/>
  <c r="BI672" i="7"/>
  <c r="BI673" i="7"/>
  <c r="BI674" i="7"/>
  <c r="BI675" i="7"/>
  <c r="BI676" i="7"/>
  <c r="BI677" i="7"/>
  <c r="BI678" i="7"/>
  <c r="BI679" i="7"/>
  <c r="BI680" i="7"/>
  <c r="BI681" i="7"/>
  <c r="BI682" i="7"/>
  <c r="BI683" i="7"/>
  <c r="BI684" i="7"/>
  <c r="BI685" i="7"/>
  <c r="BI686" i="7"/>
  <c r="BI687" i="7"/>
  <c r="BI688" i="7"/>
  <c r="BI689" i="7"/>
  <c r="BI690" i="7"/>
  <c r="BI691" i="7"/>
  <c r="BI692" i="7"/>
  <c r="BI693" i="7"/>
  <c r="BI694" i="7"/>
  <c r="BI695" i="7"/>
  <c r="BI696" i="7"/>
  <c r="BI697" i="7"/>
  <c r="BI698" i="7"/>
  <c r="BI699" i="7"/>
  <c r="BI700" i="7"/>
  <c r="BI701" i="7"/>
  <c r="BI702" i="7"/>
  <c r="BI703" i="7"/>
  <c r="BI704" i="7"/>
  <c r="BI705" i="7"/>
  <c r="BI706" i="7"/>
  <c r="BI707" i="7"/>
  <c r="BI708" i="7"/>
  <c r="BI709" i="7"/>
  <c r="BI710" i="7"/>
  <c r="BI711" i="7"/>
  <c r="BI712" i="7"/>
  <c r="BI713" i="7"/>
  <c r="BI714" i="7"/>
  <c r="BI715" i="7"/>
  <c r="BI716" i="7"/>
  <c r="BI717" i="7"/>
  <c r="BI718" i="7"/>
  <c r="BI719" i="7"/>
  <c r="BI720" i="7"/>
  <c r="BI721" i="7"/>
  <c r="BI722" i="7"/>
  <c r="BI723" i="7"/>
  <c r="BI724" i="7"/>
  <c r="BI725" i="7"/>
  <c r="BI726" i="7"/>
  <c r="BI727" i="7"/>
  <c r="BI728" i="7"/>
  <c r="BI729" i="7"/>
  <c r="BI730" i="7"/>
  <c r="BI731" i="7"/>
  <c r="BI732" i="7"/>
  <c r="BI733" i="7"/>
  <c r="BI734" i="7"/>
  <c r="BI735" i="7"/>
  <c r="BI736" i="7"/>
  <c r="BI737" i="7"/>
  <c r="BI738" i="7"/>
  <c r="BI739" i="7"/>
  <c r="BI740" i="7"/>
  <c r="BI741" i="7"/>
  <c r="BI742" i="7"/>
  <c r="BI743" i="7"/>
  <c r="BI744" i="7"/>
  <c r="BI745" i="7"/>
  <c r="BI746" i="7"/>
  <c r="BI747" i="7"/>
  <c r="BI748" i="7"/>
  <c r="BI749" i="7"/>
  <c r="BI750" i="7"/>
  <c r="BI751" i="7"/>
  <c r="BI752" i="7"/>
  <c r="BI753" i="7"/>
  <c r="BI754" i="7"/>
  <c r="BI755" i="7"/>
  <c r="BI756" i="7"/>
  <c r="BI757" i="7"/>
  <c r="BI758" i="7"/>
  <c r="BI759" i="7"/>
  <c r="BI760" i="7"/>
  <c r="BI761" i="7"/>
  <c r="BI762" i="7"/>
  <c r="BI763" i="7"/>
  <c r="BI764" i="7"/>
  <c r="BI765" i="7"/>
  <c r="BI766" i="7"/>
  <c r="BI767" i="7"/>
  <c r="BI768" i="7"/>
  <c r="BI769" i="7"/>
  <c r="BI770" i="7"/>
  <c r="BI771" i="7"/>
  <c r="BI772" i="7"/>
  <c r="BI773" i="7"/>
  <c r="BI774" i="7"/>
  <c r="BI775" i="7"/>
  <c r="BI776" i="7"/>
  <c r="BI777" i="7"/>
  <c r="BI778" i="7"/>
  <c r="BI779" i="7"/>
  <c r="BI780" i="7"/>
  <c r="BI781" i="7"/>
  <c r="BI782" i="7"/>
  <c r="BI783" i="7"/>
  <c r="BI784" i="7"/>
  <c r="BI785" i="7"/>
  <c r="BI786" i="7"/>
  <c r="BI787" i="7"/>
  <c r="BI788" i="7"/>
  <c r="BI789" i="7"/>
  <c r="BI790" i="7"/>
  <c r="BI791" i="7"/>
  <c r="BI792" i="7"/>
  <c r="BI793" i="7"/>
  <c r="BI794" i="7"/>
  <c r="BI795" i="7"/>
  <c r="BI796" i="7"/>
  <c r="BI797" i="7"/>
  <c r="BI798" i="7"/>
  <c r="BI799" i="7"/>
  <c r="BI800" i="7"/>
  <c r="BI801" i="7"/>
  <c r="BI802" i="7"/>
  <c r="BI803" i="7"/>
  <c r="BI804" i="7"/>
  <c r="BI805" i="7"/>
  <c r="BI806" i="7"/>
  <c r="BI807" i="7"/>
  <c r="BI808" i="7"/>
  <c r="BI809" i="7"/>
  <c r="BI810" i="7"/>
  <c r="BI811" i="7"/>
  <c r="BI812" i="7"/>
  <c r="BI813" i="7"/>
  <c r="BI814" i="7"/>
  <c r="BI815" i="7"/>
  <c r="BI816" i="7"/>
  <c r="BI817" i="7"/>
  <c r="BI818" i="7"/>
  <c r="BI819" i="7"/>
  <c r="BI820" i="7"/>
  <c r="BI821" i="7"/>
  <c r="BI822" i="7"/>
  <c r="BI823" i="7"/>
  <c r="BI824" i="7"/>
  <c r="BI825" i="7"/>
  <c r="BI826" i="7"/>
  <c r="BI827" i="7"/>
  <c r="BI828" i="7"/>
  <c r="BI829" i="7"/>
  <c r="BI830" i="7"/>
  <c r="BI831" i="7"/>
  <c r="BI832" i="7"/>
  <c r="BI833" i="7"/>
  <c r="BI834" i="7"/>
  <c r="BI835" i="7"/>
  <c r="BI836" i="7"/>
  <c r="BI837" i="7"/>
  <c r="BI838" i="7"/>
  <c r="BI839" i="7"/>
  <c r="BI840" i="7"/>
  <c r="BI841" i="7"/>
  <c r="BI842" i="7"/>
  <c r="BI843" i="7"/>
  <c r="BI844" i="7"/>
  <c r="BI845" i="7"/>
  <c r="BI846" i="7"/>
  <c r="BI847" i="7"/>
  <c r="BI848" i="7"/>
  <c r="BI849" i="7"/>
  <c r="BI850" i="7"/>
  <c r="BI851" i="7"/>
  <c r="BI852" i="7"/>
  <c r="BI853" i="7"/>
  <c r="BI854" i="7"/>
  <c r="BI855" i="7"/>
  <c r="BI856" i="7"/>
  <c r="BI857" i="7"/>
  <c r="BI858" i="7"/>
  <c r="BI859" i="7"/>
  <c r="BI860" i="7"/>
  <c r="BI861" i="7"/>
  <c r="BI862" i="7"/>
  <c r="BI863" i="7"/>
  <c r="BI864" i="7"/>
  <c r="BI865" i="7"/>
  <c r="BI866" i="7"/>
  <c r="BI867" i="7"/>
  <c r="BI868" i="7"/>
  <c r="BI869" i="7"/>
  <c r="BI870" i="7"/>
  <c r="BI871" i="7"/>
  <c r="BI872" i="7"/>
  <c r="BI873" i="7"/>
  <c r="BI874" i="7"/>
  <c r="BI875" i="7"/>
  <c r="BI876" i="7"/>
  <c r="BI877" i="7"/>
  <c r="BI878" i="7"/>
  <c r="BI879" i="7"/>
  <c r="BI880" i="7"/>
  <c r="BI881" i="7"/>
  <c r="BI882" i="7"/>
  <c r="BI883" i="7"/>
  <c r="BI884" i="7"/>
  <c r="BI885" i="7"/>
  <c r="BI886" i="7"/>
  <c r="BI887" i="7"/>
  <c r="BI888" i="7"/>
  <c r="BI889" i="7"/>
  <c r="BI890" i="7"/>
  <c r="BI891" i="7"/>
  <c r="BI892" i="7"/>
  <c r="BI893" i="7"/>
  <c r="BI894" i="7"/>
  <c r="BI895" i="7"/>
  <c r="BI896" i="7"/>
  <c r="BI897" i="7"/>
  <c r="BI898" i="7"/>
  <c r="BI899" i="7"/>
  <c r="BI900" i="7"/>
  <c r="BI901" i="7"/>
  <c r="BI902" i="7"/>
  <c r="BI903" i="7"/>
  <c r="BI904" i="7"/>
  <c r="BI905" i="7"/>
  <c r="BI906" i="7"/>
  <c r="BI907" i="7"/>
  <c r="BI908" i="7"/>
  <c r="BI909" i="7"/>
  <c r="BI910" i="7"/>
  <c r="BI911" i="7"/>
  <c r="BI912" i="7"/>
  <c r="BI913" i="7"/>
  <c r="BI914" i="7"/>
  <c r="BI915" i="7"/>
  <c r="BI916" i="7"/>
  <c r="BI917" i="7"/>
  <c r="BI918" i="7"/>
  <c r="BI919" i="7"/>
  <c r="BI920" i="7"/>
  <c r="BI921" i="7"/>
  <c r="BI922" i="7"/>
  <c r="BI923" i="7"/>
  <c r="BI924" i="7"/>
  <c r="BI925" i="7"/>
  <c r="BI926" i="7"/>
  <c r="BI927" i="7"/>
  <c r="BI928" i="7"/>
  <c r="BI929" i="7"/>
  <c r="BI930" i="7"/>
  <c r="BI931" i="7"/>
  <c r="BI932" i="7"/>
  <c r="BI933" i="7"/>
  <c r="BI934" i="7"/>
  <c r="BI935" i="7"/>
  <c r="BI936" i="7"/>
  <c r="BI937" i="7"/>
  <c r="BI938" i="7"/>
  <c r="BI939" i="7"/>
  <c r="BI940" i="7"/>
  <c r="BI941" i="7"/>
  <c r="BI942" i="7"/>
  <c r="BI943" i="7"/>
  <c r="BI944" i="7"/>
  <c r="BI945" i="7"/>
  <c r="BI946" i="7"/>
  <c r="BI947" i="7"/>
  <c r="BI948" i="7"/>
  <c r="BI949" i="7"/>
  <c r="BI950" i="7"/>
  <c r="BI951" i="7"/>
  <c r="BI952" i="7"/>
  <c r="BI953" i="7"/>
  <c r="BI954" i="7"/>
  <c r="BI955" i="7"/>
  <c r="BI956" i="7"/>
  <c r="BI957" i="7"/>
  <c r="BI958" i="7"/>
  <c r="BI959" i="7"/>
  <c r="BI960" i="7"/>
  <c r="BI961" i="7"/>
  <c r="BI962" i="7"/>
  <c r="BI963" i="7"/>
  <c r="BI964" i="7"/>
  <c r="BI965" i="7"/>
  <c r="BI966" i="7"/>
  <c r="BI967" i="7"/>
  <c r="BI968" i="7"/>
  <c r="BI969" i="7"/>
  <c r="BI970" i="7"/>
  <c r="BI971" i="7"/>
  <c r="BI972" i="7"/>
  <c r="BI973" i="7"/>
  <c r="BI974" i="7"/>
  <c r="BI975" i="7"/>
  <c r="BI976" i="7"/>
  <c r="BI977" i="7"/>
  <c r="BI978" i="7"/>
  <c r="BI979" i="7"/>
  <c r="BI980" i="7"/>
  <c r="BI981" i="7"/>
  <c r="BI982" i="7"/>
  <c r="BI983" i="7"/>
  <c r="BI984" i="7"/>
  <c r="BI985" i="7"/>
  <c r="BI986" i="7"/>
  <c r="BI987" i="7"/>
  <c r="BI988" i="7"/>
  <c r="BI989" i="7"/>
  <c r="BI990" i="7"/>
  <c r="BI991" i="7"/>
  <c r="BI992" i="7"/>
  <c r="BI993" i="7"/>
  <c r="BI994" i="7"/>
  <c r="BI995" i="7"/>
  <c r="BI996" i="7"/>
  <c r="BI997" i="7"/>
  <c r="BI998" i="7"/>
  <c r="BI999" i="7"/>
  <c r="BI1000" i="7"/>
  <c r="BI1001" i="7"/>
  <c r="BI1002" i="7"/>
  <c r="BI1003" i="7"/>
  <c r="BI1004" i="7"/>
  <c r="BI1005" i="7"/>
  <c r="BI1006" i="7"/>
  <c r="BI1007" i="7"/>
  <c r="BI1008" i="7"/>
  <c r="BI1009" i="7"/>
  <c r="BI1010" i="7"/>
  <c r="BI1011" i="7"/>
  <c r="BI1012" i="7"/>
  <c r="BI1013" i="7"/>
  <c r="BI1014" i="7"/>
  <c r="BI1015" i="7"/>
  <c r="BI1016" i="7"/>
  <c r="BI1017" i="7"/>
  <c r="BI1018" i="7"/>
  <c r="BI1019" i="7"/>
  <c r="BI1020" i="7"/>
  <c r="BI1021" i="7"/>
  <c r="BI1022" i="7"/>
  <c r="BI1023" i="7"/>
  <c r="BI1024" i="7"/>
  <c r="BI1025" i="7"/>
  <c r="BI1026" i="7"/>
  <c r="BI1027" i="7"/>
  <c r="BI1028" i="7"/>
  <c r="BI1029" i="7"/>
  <c r="BI1030" i="7"/>
  <c r="BI1031" i="7"/>
  <c r="BI1032" i="7"/>
  <c r="BI1033" i="7"/>
  <c r="BI1034" i="7"/>
  <c r="BI1035" i="7"/>
  <c r="BI1036" i="7"/>
  <c r="BI1037" i="7"/>
  <c r="BI1038" i="7"/>
  <c r="BI1039" i="7"/>
  <c r="BI1040" i="7"/>
  <c r="BI1041" i="7"/>
  <c r="BI1042" i="7"/>
  <c r="BI1043" i="7"/>
  <c r="BI1044" i="7"/>
  <c r="BI1045" i="7"/>
  <c r="BI1046" i="7"/>
  <c r="BI1047" i="7"/>
  <c r="BI1048" i="7"/>
  <c r="BI1049" i="7"/>
  <c r="BI1050" i="7"/>
  <c r="BI1051" i="7"/>
  <c r="BI1052" i="7"/>
  <c r="BI1053" i="7"/>
  <c r="BI1054" i="7"/>
  <c r="BI1055" i="7"/>
  <c r="BI1056" i="7"/>
  <c r="BI1057" i="7"/>
  <c r="BI1058" i="7"/>
  <c r="BI1059" i="7"/>
  <c r="BI1060" i="7"/>
  <c r="BI1061" i="7"/>
  <c r="BI1062" i="7"/>
  <c r="BI1063" i="7"/>
  <c r="BI1064" i="7"/>
  <c r="BI1065" i="7"/>
  <c r="BI1066" i="7"/>
  <c r="BI1067" i="7"/>
  <c r="BI1068" i="7"/>
  <c r="BI1069" i="7"/>
  <c r="BI1070" i="7"/>
  <c r="BI1071" i="7"/>
  <c r="BI1072" i="7"/>
  <c r="BI1073" i="7"/>
  <c r="BI1074" i="7"/>
  <c r="BI1075" i="7"/>
  <c r="BI1076" i="7"/>
  <c r="BI1077" i="7"/>
  <c r="BI1078" i="7"/>
  <c r="BI1079" i="7"/>
  <c r="BI1080" i="7"/>
  <c r="BI1081" i="7"/>
  <c r="BI1082" i="7"/>
  <c r="BI1083" i="7"/>
  <c r="BI1084" i="7"/>
  <c r="BI1085" i="7"/>
  <c r="BI1086" i="7"/>
  <c r="BI1087" i="7"/>
  <c r="BI1088" i="7"/>
  <c r="BI1089" i="7"/>
  <c r="BI1090" i="7"/>
  <c r="BI1091" i="7"/>
  <c r="BI1092" i="7"/>
  <c r="BI1093" i="7"/>
  <c r="BI1094" i="7"/>
  <c r="BI1095" i="7"/>
  <c r="BI1096" i="7"/>
  <c r="BI1097" i="7"/>
  <c r="BI1098" i="7"/>
  <c r="BI1099" i="7"/>
  <c r="BI1100" i="7"/>
  <c r="BI1101" i="7"/>
  <c r="BI1102" i="7"/>
  <c r="BI1103" i="7"/>
  <c r="BI1104" i="7"/>
  <c r="BI1105" i="7"/>
  <c r="BI1106" i="7"/>
  <c r="BI1107" i="7"/>
  <c r="BI1108" i="7"/>
  <c r="BI1109" i="7"/>
  <c r="BI1110" i="7"/>
  <c r="BI1111" i="7"/>
  <c r="BI1112" i="7"/>
  <c r="BI1113" i="7"/>
  <c r="BI1114" i="7"/>
  <c r="BI1115" i="7"/>
  <c r="BI1116" i="7"/>
  <c r="BI1117" i="7"/>
  <c r="BI1118" i="7"/>
  <c r="BI1119" i="7"/>
  <c r="BI1120" i="7"/>
  <c r="BI1121" i="7"/>
  <c r="BI1122" i="7"/>
  <c r="BI1123" i="7"/>
  <c r="BI1124" i="7"/>
  <c r="BI1125" i="7"/>
  <c r="BI1126" i="7"/>
  <c r="BI1127" i="7"/>
  <c r="BI1128" i="7"/>
  <c r="BI1129" i="7"/>
  <c r="BI1130" i="7"/>
  <c r="BI1131" i="7"/>
  <c r="BI1132" i="7"/>
  <c r="BI1133" i="7"/>
  <c r="BI1134" i="7"/>
  <c r="BI1135" i="7"/>
  <c r="BI1136" i="7"/>
  <c r="BI1137" i="7"/>
  <c r="BI1138" i="7"/>
  <c r="BI1139" i="7"/>
  <c r="BI1140" i="7"/>
  <c r="BI1141" i="7"/>
  <c r="BI1142" i="7"/>
  <c r="BI1143" i="7"/>
  <c r="BI1144" i="7"/>
  <c r="BI1145" i="7"/>
  <c r="BI1146" i="7"/>
  <c r="BI1147" i="7"/>
  <c r="BI1148" i="7"/>
  <c r="BI1149" i="7"/>
  <c r="BI1150" i="7"/>
  <c r="BI1151" i="7"/>
  <c r="BI1152" i="7"/>
  <c r="BI1153" i="7"/>
  <c r="BI1154" i="7"/>
  <c r="BI1155" i="7"/>
  <c r="BI1156" i="7"/>
  <c r="BI1157" i="7"/>
  <c r="BI1158" i="7"/>
  <c r="BI1159" i="7"/>
  <c r="BI1160" i="7"/>
  <c r="BI1161" i="7"/>
  <c r="BI1162" i="7"/>
  <c r="BI1163" i="7"/>
  <c r="BI1164" i="7"/>
  <c r="BI1165" i="7"/>
  <c r="BI1166" i="7"/>
  <c r="BI1167" i="7"/>
  <c r="BI1168" i="7"/>
  <c r="BI1169" i="7"/>
  <c r="BI1170" i="7"/>
  <c r="BI1171" i="7"/>
  <c r="BI1172" i="7"/>
  <c r="BI1173" i="7"/>
  <c r="BI1174" i="7"/>
  <c r="BI1175" i="7"/>
  <c r="BI1176" i="7"/>
  <c r="BI1177" i="7"/>
  <c r="BI1178" i="7"/>
  <c r="BI1179" i="7"/>
  <c r="BI1180" i="7"/>
  <c r="BI1181" i="7"/>
  <c r="BI1182" i="7"/>
  <c r="BI1183" i="7"/>
  <c r="BI1184" i="7"/>
  <c r="BI1185" i="7"/>
  <c r="BI1186" i="7"/>
  <c r="BI1187" i="7"/>
  <c r="BI1188" i="7"/>
  <c r="BI1189" i="7"/>
  <c r="BI1190" i="7"/>
  <c r="BI1191" i="7"/>
  <c r="BI1192" i="7"/>
  <c r="BI1193" i="7"/>
  <c r="BI1194" i="7"/>
  <c r="BI1195" i="7"/>
  <c r="BI1196" i="7"/>
  <c r="BI1197" i="7"/>
  <c r="BI1198" i="7"/>
  <c r="BI1199" i="7"/>
  <c r="BI1200" i="7"/>
  <c r="BI1201" i="7"/>
  <c r="BI1202" i="7"/>
  <c r="BI1203" i="7"/>
  <c r="BI1204" i="7"/>
  <c r="BI1205" i="7"/>
  <c r="BI1206" i="7"/>
  <c r="BI1207" i="7"/>
  <c r="BI1208" i="7"/>
  <c r="BI1209" i="7"/>
  <c r="BI1210" i="7"/>
  <c r="BI1211" i="7"/>
  <c r="BI1212" i="7"/>
  <c r="BI1213" i="7"/>
  <c r="BI1214" i="7"/>
  <c r="BI1215" i="7"/>
  <c r="BI1216" i="7"/>
  <c r="BI1217" i="7"/>
  <c r="BI1218" i="7"/>
  <c r="BI1219" i="7"/>
  <c r="BI1220" i="7"/>
  <c r="BI1221" i="7"/>
  <c r="BI1222" i="7"/>
  <c r="BI1223" i="7"/>
  <c r="BI1224" i="7"/>
  <c r="BI1225" i="7"/>
  <c r="BI1226" i="7"/>
  <c r="BI1227" i="7"/>
  <c r="BI1228" i="7"/>
  <c r="BI1229" i="7"/>
  <c r="BI1230" i="7"/>
  <c r="BI1231" i="7"/>
  <c r="BI1232" i="7"/>
  <c r="BI1233" i="7"/>
  <c r="BI1234" i="7"/>
  <c r="BI1235" i="7"/>
  <c r="BI1236" i="7"/>
  <c r="BI1237" i="7"/>
  <c r="BI1238" i="7"/>
  <c r="BI1239" i="7"/>
  <c r="BI1240" i="7"/>
  <c r="BI1241" i="7"/>
  <c r="BI1242" i="7"/>
  <c r="BI1243" i="7"/>
  <c r="BI1244" i="7"/>
  <c r="BI1245" i="7"/>
  <c r="BI1246" i="7"/>
  <c r="BI1247" i="7"/>
  <c r="BI1248" i="7"/>
  <c r="BI1249" i="7"/>
  <c r="BI1250" i="7"/>
  <c r="BI1251" i="7"/>
  <c r="BI1252" i="7"/>
  <c r="BI1253" i="7"/>
  <c r="BI1254" i="7"/>
  <c r="BI1255" i="7"/>
  <c r="BI1256" i="7"/>
  <c r="BI1257" i="7"/>
  <c r="BI1258" i="7"/>
  <c r="BI1259" i="7"/>
  <c r="BI1260" i="7"/>
  <c r="BI1261" i="7"/>
  <c r="BI1262" i="7"/>
  <c r="BI1263" i="7"/>
  <c r="BI1264" i="7"/>
  <c r="BI1265" i="7"/>
  <c r="BI1266" i="7"/>
  <c r="BI1267" i="7"/>
  <c r="BI1268" i="7"/>
  <c r="BI1269" i="7"/>
  <c r="BI1270" i="7"/>
  <c r="BI1271" i="7"/>
  <c r="BI1272" i="7"/>
  <c r="BI1273" i="7"/>
  <c r="BI1274" i="7"/>
  <c r="BI1275" i="7"/>
  <c r="BI1276" i="7"/>
  <c r="BI1277" i="7"/>
  <c r="BI1278" i="7"/>
  <c r="BI1279" i="7"/>
  <c r="BI1280" i="7"/>
  <c r="BI1281" i="7"/>
  <c r="BI1282" i="7"/>
  <c r="BI1283" i="7"/>
  <c r="BI1284" i="7"/>
  <c r="BI1285" i="7"/>
  <c r="BI1286" i="7"/>
  <c r="BI1287" i="7"/>
  <c r="BI1288" i="7"/>
  <c r="BI1289" i="7"/>
  <c r="BI1290" i="7"/>
  <c r="BI1291" i="7"/>
  <c r="BI1292" i="7"/>
  <c r="BI1293" i="7"/>
  <c r="BI1294" i="7"/>
  <c r="BI1295" i="7"/>
  <c r="BI1296" i="7"/>
  <c r="BI1297" i="7"/>
  <c r="BI1298" i="7"/>
  <c r="BI1299" i="7"/>
  <c r="BI1300" i="7"/>
  <c r="BI1301" i="7"/>
  <c r="BI1302" i="7"/>
  <c r="BI1303" i="7"/>
  <c r="BI1304" i="7"/>
  <c r="BI1305" i="7"/>
  <c r="BI1306" i="7"/>
  <c r="BI1307" i="7"/>
  <c r="BI1308" i="7"/>
  <c r="BI1309" i="7"/>
  <c r="BI1310" i="7"/>
  <c r="BI1311" i="7"/>
  <c r="BI1312" i="7"/>
  <c r="BI1313" i="7"/>
  <c r="BI1314" i="7"/>
  <c r="BI1315" i="7"/>
  <c r="BI1316" i="7"/>
  <c r="BI1317" i="7"/>
  <c r="BI1318" i="7"/>
  <c r="BI1319" i="7"/>
  <c r="BI1320" i="7"/>
  <c r="BI1321" i="7"/>
  <c r="BI1322" i="7"/>
  <c r="BI1323" i="7"/>
  <c r="BI1324" i="7"/>
  <c r="BI1325" i="7"/>
  <c r="BI1326" i="7"/>
  <c r="BI1327" i="7"/>
  <c r="BI1328" i="7"/>
  <c r="BI1329" i="7"/>
  <c r="BI1330" i="7"/>
  <c r="BI1331" i="7"/>
  <c r="BI1332" i="7"/>
  <c r="BI1333" i="7"/>
  <c r="BI1334" i="7"/>
  <c r="BI1335" i="7"/>
  <c r="BI1336" i="7"/>
  <c r="BI1337" i="7"/>
  <c r="BI1338" i="7"/>
  <c r="BI1339" i="7"/>
  <c r="BI1340" i="7"/>
  <c r="BI1341" i="7"/>
  <c r="BI1342" i="7"/>
  <c r="BI1343" i="7"/>
  <c r="BI1344" i="7"/>
  <c r="BI1345" i="7"/>
  <c r="BI1346" i="7"/>
  <c r="BI1347" i="7"/>
  <c r="BI1348" i="7"/>
  <c r="BI1349" i="7"/>
  <c r="BI1350" i="7"/>
  <c r="BI1351" i="7"/>
  <c r="BI1352" i="7"/>
  <c r="BI1353" i="7"/>
  <c r="BI1354" i="7"/>
  <c r="BI1355" i="7"/>
  <c r="BI1356" i="7"/>
  <c r="BI1357" i="7"/>
  <c r="BI1358" i="7"/>
  <c r="BI1359" i="7"/>
  <c r="BI1360" i="7"/>
  <c r="BI1361" i="7"/>
  <c r="BI1362" i="7"/>
  <c r="BI1363" i="7"/>
  <c r="BI1364" i="7"/>
  <c r="BI1365" i="7"/>
  <c r="BI1366" i="7"/>
  <c r="BI1367" i="7"/>
  <c r="BI1368" i="7"/>
  <c r="BI1369" i="7"/>
  <c r="BI1370" i="7"/>
  <c r="BI1371" i="7"/>
  <c r="BI1372" i="7"/>
  <c r="BI1373" i="7"/>
  <c r="BI1374" i="7"/>
  <c r="BI1375" i="7"/>
  <c r="BI1376" i="7"/>
  <c r="BI1377" i="7"/>
  <c r="BI1378" i="7"/>
  <c r="BI1379" i="7"/>
  <c r="BI1380" i="7"/>
  <c r="BI1381" i="7"/>
  <c r="BI1382" i="7"/>
  <c r="BI1383" i="7"/>
  <c r="BI1384" i="7"/>
  <c r="BI1385" i="7"/>
  <c r="BI1386" i="7"/>
  <c r="BI1387" i="7"/>
  <c r="BI1388" i="7"/>
  <c r="BI1389" i="7"/>
  <c r="BI1390" i="7"/>
  <c r="BI1391" i="7"/>
  <c r="BI1392" i="7"/>
  <c r="BI1393" i="7"/>
  <c r="BI1394" i="7"/>
  <c r="BI1395" i="7"/>
  <c r="BI1396" i="7"/>
  <c r="BI1397" i="7"/>
  <c r="BI1398" i="7"/>
  <c r="BI1399" i="7"/>
  <c r="BI1400" i="7"/>
  <c r="BI1401" i="7"/>
  <c r="BI1402" i="7"/>
  <c r="BI1403" i="7"/>
  <c r="BI1404" i="7"/>
  <c r="BI1405" i="7"/>
  <c r="BI1406" i="7"/>
  <c r="BI1407" i="7"/>
  <c r="BI1408" i="7"/>
  <c r="BI1409" i="7"/>
  <c r="BI1410" i="7"/>
  <c r="BI1411" i="7"/>
  <c r="BI1412" i="7"/>
  <c r="BI1413" i="7"/>
  <c r="BI1414" i="7"/>
  <c r="BI1415" i="7"/>
  <c r="BI1416" i="7"/>
  <c r="BI1417" i="7"/>
  <c r="BI1418" i="7"/>
  <c r="BI1419" i="7"/>
  <c r="BI1420" i="7"/>
  <c r="BI1421" i="7"/>
  <c r="BI1422" i="7"/>
  <c r="BI1423" i="7"/>
  <c r="BI1424" i="7"/>
  <c r="BI1425" i="7"/>
  <c r="BI1426" i="7"/>
  <c r="BI1427" i="7"/>
  <c r="BI1428" i="7"/>
  <c r="BI1429" i="7"/>
  <c r="BI1430" i="7"/>
  <c r="BI1431" i="7"/>
  <c r="BI1432" i="7"/>
  <c r="BI1433" i="7"/>
  <c r="BI1434" i="7"/>
  <c r="BI1435" i="7"/>
  <c r="BI1436" i="7"/>
  <c r="BI1437" i="7"/>
  <c r="BI1438" i="7"/>
  <c r="BI1439" i="7"/>
  <c r="BI1440" i="7"/>
  <c r="BI1441" i="7"/>
  <c r="BI1442" i="7"/>
  <c r="BI1443" i="7"/>
  <c r="BI1444" i="7"/>
  <c r="BI1445" i="7"/>
  <c r="BI1446" i="7"/>
  <c r="BI1447" i="7"/>
  <c r="BI1448" i="7"/>
  <c r="BI1449" i="7"/>
  <c r="BI1450" i="7"/>
  <c r="BI1451" i="7"/>
  <c r="BI1452" i="7"/>
  <c r="BI1453" i="7"/>
  <c r="BI1454" i="7"/>
  <c r="BI1455" i="7"/>
  <c r="BI1456" i="7"/>
  <c r="BI1457" i="7"/>
  <c r="BI1458" i="7"/>
  <c r="BI1459" i="7"/>
  <c r="BI1460" i="7"/>
  <c r="BI1461" i="7"/>
  <c r="BI1462" i="7"/>
  <c r="BI1463" i="7"/>
  <c r="BI1464" i="7"/>
  <c r="BI1465" i="7"/>
  <c r="BI1466" i="7"/>
  <c r="BI1467" i="7"/>
  <c r="BI1468" i="7"/>
  <c r="BI1469" i="7"/>
  <c r="BI1470" i="7"/>
  <c r="BI1471" i="7"/>
  <c r="BI1472" i="7"/>
  <c r="BI1473" i="7"/>
  <c r="BI1474" i="7"/>
  <c r="BI1475" i="7"/>
  <c r="BI1476" i="7"/>
  <c r="BI1477" i="7"/>
  <c r="BI1478" i="7"/>
  <c r="BI1479" i="7"/>
  <c r="BI1480" i="7"/>
  <c r="BI1481" i="7"/>
  <c r="BI1482" i="7"/>
  <c r="BI1483" i="7"/>
  <c r="BI1484" i="7"/>
  <c r="BI1485" i="7"/>
  <c r="BI1486" i="7"/>
  <c r="BI1487" i="7"/>
  <c r="BI1488" i="7"/>
  <c r="BI1489" i="7"/>
  <c r="BI1490" i="7"/>
  <c r="BI1491" i="7"/>
  <c r="BI1492" i="7"/>
  <c r="BI1493" i="7"/>
  <c r="BI1494" i="7"/>
  <c r="BI1495" i="7"/>
  <c r="BI1496" i="7"/>
  <c r="BI1497" i="7"/>
  <c r="BI1498" i="7"/>
  <c r="BI1499" i="7"/>
  <c r="BI1500" i="7"/>
  <c r="BI1501" i="7"/>
  <c r="BI1502" i="7"/>
  <c r="BI1503" i="7"/>
  <c r="BI1504" i="7"/>
  <c r="BI1505" i="7"/>
  <c r="BI1506" i="7"/>
  <c r="BI1507" i="7"/>
  <c r="BI1508" i="7"/>
  <c r="BI1509" i="7"/>
  <c r="BI1510" i="7"/>
  <c r="BI1511" i="7"/>
  <c r="BI1512" i="7"/>
  <c r="BI1513" i="7"/>
  <c r="BI1514" i="7"/>
  <c r="BI1515" i="7"/>
  <c r="BI1516" i="7"/>
  <c r="BI1517" i="7"/>
  <c r="BI1518" i="7"/>
  <c r="BI1519" i="7"/>
  <c r="BI1520" i="7"/>
  <c r="BI1521" i="7"/>
  <c r="BI1522" i="7"/>
  <c r="BI1523" i="7"/>
  <c r="BI1524" i="7"/>
  <c r="BI1525" i="7"/>
  <c r="BI1526" i="7"/>
  <c r="BI1527" i="7"/>
  <c r="BI1528" i="7"/>
  <c r="BI1529" i="7"/>
  <c r="BI1530" i="7"/>
  <c r="BI1531" i="7"/>
  <c r="BI1532" i="7"/>
  <c r="BI1533" i="7"/>
  <c r="BI1534" i="7"/>
  <c r="BI1535" i="7"/>
  <c r="BI1536" i="7"/>
  <c r="BI1537" i="7"/>
  <c r="BI1538" i="7"/>
  <c r="BI1539" i="7"/>
  <c r="BI1540" i="7"/>
  <c r="BI1541" i="7"/>
  <c r="BI1542" i="7"/>
  <c r="BI1543" i="7"/>
  <c r="BI1544" i="7"/>
  <c r="BI1545" i="7"/>
  <c r="BI1546" i="7"/>
  <c r="BI1547" i="7"/>
  <c r="BI1548" i="7"/>
  <c r="BI1549" i="7"/>
  <c r="BI1550" i="7"/>
  <c r="BI1551" i="7"/>
  <c r="BI1552" i="7"/>
  <c r="BI1553" i="7"/>
  <c r="BI1554" i="7"/>
  <c r="BI1555" i="7"/>
  <c r="BI1556" i="7"/>
  <c r="BI1557" i="7"/>
  <c r="BI1558" i="7"/>
  <c r="BI1559" i="7"/>
  <c r="BI1560" i="7"/>
  <c r="BI1561" i="7"/>
  <c r="BI1562" i="7"/>
  <c r="BI1563" i="7"/>
  <c r="BI1564" i="7"/>
  <c r="BI1565" i="7"/>
  <c r="BI1566" i="7"/>
  <c r="BI1567" i="7"/>
  <c r="BI1568" i="7"/>
  <c r="BI1569" i="7"/>
  <c r="BI1570" i="7"/>
  <c r="BI1571" i="7"/>
  <c r="BI1572" i="7"/>
  <c r="BI1573" i="7"/>
  <c r="BI1574" i="7"/>
  <c r="BI1575" i="7"/>
  <c r="BI1576" i="7"/>
  <c r="BI1577" i="7"/>
  <c r="BI1578" i="7"/>
  <c r="BI1579" i="7"/>
  <c r="BI1580" i="7"/>
  <c r="BI1581" i="7"/>
  <c r="BI1582" i="7"/>
  <c r="BI1583" i="7"/>
  <c r="BI1584" i="7"/>
  <c r="BI1585" i="7"/>
  <c r="BI1586" i="7"/>
  <c r="BI1587" i="7"/>
  <c r="BI1588" i="7"/>
  <c r="BI1589" i="7"/>
  <c r="BI1590" i="7"/>
  <c r="BI1591" i="7"/>
  <c r="BI1592" i="7"/>
  <c r="BI1593" i="7"/>
  <c r="BI1594" i="7"/>
  <c r="BI1595" i="7"/>
  <c r="BI1596" i="7"/>
  <c r="BI1597" i="7"/>
  <c r="BI1598" i="7"/>
  <c r="BI1599" i="7"/>
  <c r="BI1600" i="7"/>
  <c r="BI1601" i="7"/>
  <c r="BI1602" i="7"/>
  <c r="BI1603" i="7"/>
  <c r="BI1604" i="7"/>
  <c r="BI1605" i="7"/>
  <c r="BI1606" i="7"/>
  <c r="BI1607" i="7"/>
  <c r="BI1608" i="7"/>
  <c r="BI1609" i="7"/>
  <c r="BI1610" i="7"/>
  <c r="BI1611" i="7"/>
  <c r="BI1612" i="7"/>
  <c r="BI1613" i="7"/>
  <c r="BI1614" i="7"/>
  <c r="BI1615" i="7"/>
  <c r="BI1616" i="7"/>
  <c r="BI1617" i="7"/>
  <c r="BI1618" i="7"/>
  <c r="BI1619" i="7"/>
  <c r="BI1620" i="7"/>
  <c r="BI1621" i="7"/>
  <c r="BI1622" i="7"/>
  <c r="BI1623" i="7"/>
  <c r="BI1624" i="7"/>
  <c r="BI1625" i="7"/>
  <c r="BI1626" i="7"/>
  <c r="BI1627" i="7"/>
  <c r="BI1628" i="7"/>
  <c r="BI1629" i="7"/>
  <c r="BI1630" i="7"/>
  <c r="BI1631" i="7"/>
  <c r="BI1632" i="7"/>
  <c r="BI1633" i="7"/>
  <c r="BI1634" i="7"/>
  <c r="BI1635" i="7"/>
  <c r="BI1636" i="7"/>
  <c r="BI1637" i="7"/>
  <c r="BI1638" i="7"/>
  <c r="BI1639" i="7"/>
  <c r="BI1640" i="7"/>
  <c r="BI1641" i="7"/>
  <c r="BI1642" i="7"/>
  <c r="BI1643" i="7"/>
  <c r="BI1644" i="7"/>
  <c r="BI1645" i="7"/>
  <c r="BI1646" i="7"/>
  <c r="BI1647" i="7"/>
  <c r="BI1648" i="7"/>
  <c r="BI1649" i="7"/>
  <c r="BI1650" i="7"/>
  <c r="BI1651" i="7"/>
  <c r="BI1652" i="7"/>
  <c r="BI1653" i="7"/>
  <c r="BI1654" i="7"/>
  <c r="BI1655" i="7"/>
  <c r="BI1656" i="7"/>
  <c r="BI1657" i="7"/>
  <c r="BI1658" i="7"/>
  <c r="BI1659" i="7"/>
  <c r="BI1660" i="7"/>
  <c r="BI1661" i="7"/>
  <c r="BI1662" i="7"/>
  <c r="BI1663" i="7"/>
  <c r="BI1664" i="7"/>
  <c r="BI1665" i="7"/>
  <c r="BI1666" i="7"/>
  <c r="BI1667" i="7"/>
  <c r="BI1668" i="7"/>
  <c r="BI1669" i="7"/>
  <c r="BI1670" i="7"/>
  <c r="BI1671" i="7"/>
  <c r="BI1672" i="7"/>
  <c r="BI1673" i="7"/>
  <c r="BI1674" i="7"/>
  <c r="BI1675" i="7"/>
  <c r="BI1676" i="7"/>
  <c r="BI1677" i="7"/>
  <c r="BI1678" i="7"/>
  <c r="BI1679" i="7"/>
  <c r="BI1680" i="7"/>
  <c r="BI1681" i="7"/>
  <c r="BI1682" i="7"/>
  <c r="BI1683" i="7"/>
  <c r="BI1684" i="7"/>
  <c r="BI1685" i="7"/>
  <c r="BI1686" i="7"/>
  <c r="BI1687" i="7"/>
  <c r="BI1688" i="7"/>
  <c r="BI1689" i="7"/>
  <c r="BI1690" i="7"/>
  <c r="BI1691" i="7"/>
  <c r="BI1692" i="7"/>
  <c r="BI1693" i="7"/>
  <c r="BI1694" i="7"/>
  <c r="BI1695" i="7"/>
  <c r="BI1696" i="7"/>
  <c r="BI1697" i="7"/>
  <c r="BI1698" i="7"/>
  <c r="BI1699" i="7"/>
  <c r="BI1700" i="7"/>
  <c r="BI1701" i="7"/>
  <c r="BI1702" i="7"/>
  <c r="BI1703" i="7"/>
  <c r="BI1704" i="7"/>
  <c r="BI1705" i="7"/>
  <c r="BI1706" i="7"/>
  <c r="BI1707" i="7"/>
  <c r="BI1708" i="7"/>
  <c r="BI1709" i="7"/>
  <c r="BI1710" i="7"/>
  <c r="BI1711" i="7"/>
  <c r="BI1712" i="7"/>
  <c r="BI1713" i="7"/>
  <c r="BI1714" i="7"/>
  <c r="BI1715" i="7"/>
  <c r="BI1716" i="7"/>
  <c r="BI1717" i="7"/>
  <c r="BI1718" i="7"/>
  <c r="BI1719" i="7"/>
  <c r="BI1720" i="7"/>
  <c r="BI1721" i="7"/>
  <c r="BI1722" i="7"/>
  <c r="BI1723" i="7"/>
  <c r="BI1724" i="7"/>
  <c r="BI1725" i="7"/>
  <c r="BI1726" i="7"/>
  <c r="BI1727" i="7"/>
  <c r="BI1728" i="7"/>
  <c r="BI1729" i="7"/>
  <c r="BI1730" i="7"/>
  <c r="BI1731" i="7"/>
  <c r="BI1732" i="7"/>
  <c r="BI1733" i="7"/>
  <c r="BI1734" i="7"/>
  <c r="BI1735" i="7"/>
  <c r="BI1736" i="7"/>
  <c r="BI1737" i="7"/>
  <c r="BI1738" i="7"/>
  <c r="BI1739" i="7"/>
  <c r="BI1740" i="7"/>
  <c r="BI1741" i="7"/>
  <c r="BI1742" i="7"/>
  <c r="BI1743" i="7"/>
  <c r="BI1744" i="7"/>
  <c r="BI1745" i="7"/>
  <c r="BI1746" i="7"/>
  <c r="BI1747" i="7"/>
  <c r="BI1748" i="7"/>
  <c r="BI1749" i="7"/>
  <c r="BI1750" i="7"/>
  <c r="BI1751" i="7"/>
  <c r="BI1752" i="7"/>
  <c r="BI1753" i="7"/>
  <c r="BI1754" i="7"/>
  <c r="BI1755" i="7"/>
  <c r="BI1756" i="7"/>
  <c r="BI1757" i="7"/>
  <c r="BI1758" i="7"/>
  <c r="BI1759" i="7"/>
  <c r="BI1760" i="7"/>
  <c r="BI1761" i="7"/>
  <c r="BI1762" i="7"/>
  <c r="BI1763" i="7"/>
  <c r="BI1764" i="7"/>
  <c r="BI1765" i="7"/>
  <c r="BI1766" i="7"/>
  <c r="BI1767" i="7"/>
  <c r="BI1768" i="7"/>
  <c r="BI1769" i="7"/>
  <c r="BI1770" i="7"/>
  <c r="BI1771" i="7"/>
  <c r="BI1772" i="7"/>
  <c r="BI1773" i="7"/>
  <c r="BI1774" i="7"/>
  <c r="BI1775" i="7"/>
  <c r="BI1776" i="7"/>
  <c r="BI1777" i="7"/>
  <c r="BI1778" i="7"/>
  <c r="BI1779" i="7"/>
  <c r="BI1780" i="7"/>
  <c r="BI1781" i="7"/>
  <c r="BI1782" i="7"/>
  <c r="BI1783" i="7"/>
  <c r="BI1784" i="7"/>
  <c r="BI1785" i="7"/>
  <c r="BI1786" i="7"/>
  <c r="BI1787" i="7"/>
  <c r="BI1788" i="7"/>
  <c r="BI1789" i="7"/>
  <c r="BI1790" i="7"/>
  <c r="BI1791" i="7"/>
  <c r="BI1792" i="7"/>
  <c r="BI1793" i="7"/>
  <c r="BI1794" i="7"/>
  <c r="BI1795" i="7"/>
  <c r="BI1796" i="7"/>
  <c r="BI1797" i="7"/>
  <c r="BI1798" i="7"/>
  <c r="BI1799" i="7"/>
  <c r="BI1800" i="7"/>
  <c r="BI1801" i="7"/>
  <c r="BI1802" i="7"/>
  <c r="BI1803" i="7"/>
  <c r="BI1804" i="7"/>
  <c r="BI1805" i="7"/>
  <c r="BI1806" i="7"/>
  <c r="BI1807" i="7"/>
  <c r="BI1808" i="7"/>
  <c r="BI1809" i="7"/>
  <c r="BI1810" i="7"/>
  <c r="BI1811" i="7"/>
  <c r="BI1812" i="7"/>
  <c r="BI1813" i="7"/>
  <c r="BI1814" i="7"/>
  <c r="BI1815" i="7"/>
  <c r="BI1816" i="7"/>
  <c r="BI1817" i="7"/>
  <c r="BI1818" i="7"/>
  <c r="BI1819" i="7"/>
  <c r="BI1820" i="7"/>
  <c r="BI1821" i="7"/>
  <c r="BI1822" i="7"/>
  <c r="BI1823" i="7"/>
  <c r="BI1824" i="7"/>
  <c r="BI1825" i="7"/>
  <c r="BI1826" i="7"/>
  <c r="BI1827" i="7"/>
  <c r="BI1828" i="7"/>
  <c r="BI1829" i="7"/>
  <c r="BI1830" i="7"/>
  <c r="BI1831" i="7"/>
  <c r="BI1832" i="7"/>
  <c r="BI1833" i="7"/>
  <c r="BI1834" i="7"/>
  <c r="BI1835" i="7"/>
  <c r="BI1836" i="7"/>
  <c r="BI1837" i="7"/>
  <c r="BI1838" i="7"/>
  <c r="BI1839" i="7"/>
  <c r="BI1840" i="7"/>
  <c r="BI1841" i="7"/>
  <c r="BI1842" i="7"/>
  <c r="BI1843" i="7"/>
  <c r="BI1844" i="7"/>
  <c r="BI1845" i="7"/>
  <c r="BI1846" i="7"/>
  <c r="BI1847" i="7"/>
  <c r="BI1848" i="7"/>
  <c r="BI1849" i="7"/>
  <c r="BI1850" i="7"/>
  <c r="BI1851" i="7"/>
  <c r="BI1852" i="7"/>
  <c r="BI1853" i="7"/>
  <c r="BI1854" i="7"/>
  <c r="BI1855" i="7"/>
  <c r="BI1856" i="7"/>
  <c r="BI1857" i="7"/>
  <c r="BI1858" i="7"/>
  <c r="BI1859" i="7"/>
  <c r="BI1860" i="7"/>
  <c r="BI1861" i="7"/>
  <c r="BI1862" i="7"/>
  <c r="BI1863" i="7"/>
  <c r="BI1864" i="7"/>
  <c r="BI1865" i="7"/>
  <c r="BI1866" i="7"/>
  <c r="BI1867" i="7"/>
  <c r="BI1868" i="7"/>
  <c r="BI1869" i="7"/>
  <c r="BI1870" i="7"/>
  <c r="BI1871" i="7"/>
  <c r="BI1872" i="7"/>
  <c r="BI1873" i="7"/>
  <c r="BI1874" i="7"/>
  <c r="BI1875" i="7"/>
  <c r="BI1876" i="7"/>
  <c r="BI1877" i="7"/>
  <c r="BI1878" i="7"/>
  <c r="BI1879" i="7"/>
  <c r="BI1880" i="7"/>
  <c r="BI1881" i="7"/>
  <c r="BI1882" i="7"/>
  <c r="BI1883" i="7"/>
  <c r="BI1884" i="7"/>
  <c r="BI1885" i="7"/>
  <c r="BI1886" i="7"/>
  <c r="BI1887" i="7"/>
  <c r="BI1888" i="7"/>
  <c r="BI1889" i="7"/>
  <c r="BI1890" i="7"/>
  <c r="BI1891" i="7"/>
  <c r="BI1892" i="7"/>
  <c r="BI1893" i="7"/>
  <c r="BI1894" i="7"/>
  <c r="BI1895" i="7"/>
  <c r="BI1896" i="7"/>
  <c r="BI1897" i="7"/>
  <c r="BI1898" i="7"/>
  <c r="BI1899" i="7"/>
  <c r="BI1900" i="7"/>
  <c r="BI1901" i="7"/>
  <c r="BI1902" i="7"/>
  <c r="BI1903" i="7"/>
  <c r="BI1904" i="7"/>
  <c r="BI1905" i="7"/>
  <c r="BI1906" i="7"/>
  <c r="BI1907" i="7"/>
  <c r="BI1908" i="7"/>
  <c r="BI1909" i="7"/>
  <c r="BI1910" i="7"/>
  <c r="BI1911" i="7"/>
  <c r="BI1912" i="7"/>
  <c r="BI1913" i="7"/>
  <c r="BI1914" i="7"/>
  <c r="BI1915" i="7"/>
  <c r="BI1916" i="7"/>
  <c r="BI1917" i="7"/>
  <c r="BI1918" i="7"/>
  <c r="BI1919" i="7"/>
  <c r="BI1920" i="7"/>
  <c r="BI1921" i="7"/>
  <c r="BI1922" i="7"/>
  <c r="BI1923" i="7"/>
  <c r="BI1924" i="7"/>
  <c r="BI1925" i="7"/>
  <c r="BI1926" i="7"/>
  <c r="BI1927" i="7"/>
  <c r="BI1928" i="7"/>
  <c r="BI1929" i="7"/>
  <c r="BI1930" i="7"/>
  <c r="BI1931" i="7"/>
  <c r="BI1932" i="7"/>
  <c r="BI1933" i="7"/>
  <c r="BI1934" i="7"/>
  <c r="BI1935" i="7"/>
  <c r="BI1936" i="7"/>
  <c r="BI1937" i="7"/>
  <c r="BI1938" i="7"/>
  <c r="BI1939" i="7"/>
  <c r="BI1940" i="7"/>
  <c r="BI1941" i="7"/>
  <c r="BI1942" i="7"/>
  <c r="BI1943" i="7"/>
  <c r="BI1944" i="7"/>
  <c r="BI1945" i="7"/>
  <c r="BI1946" i="7"/>
  <c r="BI1947" i="7"/>
  <c r="BI1948" i="7"/>
  <c r="BI1949" i="7"/>
  <c r="BI1950" i="7"/>
  <c r="BI1951" i="7"/>
  <c r="BI1952" i="7"/>
  <c r="BI1953" i="7"/>
  <c r="BI1954" i="7"/>
  <c r="BI1955" i="7"/>
  <c r="BI1956" i="7"/>
  <c r="BI1957" i="7"/>
  <c r="BI1958" i="7"/>
  <c r="BI1959" i="7"/>
  <c r="BI1960" i="7"/>
  <c r="BI1961" i="7"/>
  <c r="BI1962" i="7"/>
  <c r="BI1963" i="7"/>
  <c r="BI1964" i="7"/>
  <c r="BI1965" i="7"/>
  <c r="BI1966" i="7"/>
  <c r="BI1967" i="7"/>
  <c r="BI1968" i="7"/>
  <c r="BI1969" i="7"/>
  <c r="BI1970" i="7"/>
  <c r="BI1971" i="7"/>
  <c r="BI1972" i="7"/>
  <c r="BI1973" i="7"/>
  <c r="BI1974" i="7"/>
  <c r="BI1975" i="7"/>
  <c r="BI1976" i="7"/>
  <c r="BI1977" i="7"/>
  <c r="BI1978" i="7"/>
  <c r="BI1979" i="7"/>
  <c r="BI1980" i="7"/>
  <c r="BI1981" i="7"/>
  <c r="BI1982" i="7"/>
  <c r="BI1983" i="7"/>
  <c r="BI1984" i="7"/>
  <c r="BI1985" i="7"/>
  <c r="BI1986" i="7"/>
  <c r="BI1987" i="7"/>
  <c r="BI1988" i="7"/>
  <c r="BI1989" i="7"/>
  <c r="BI1990" i="7"/>
  <c r="BI1991" i="7"/>
  <c r="BI1992" i="7"/>
  <c r="BI1993" i="7"/>
  <c r="BI1994" i="7"/>
  <c r="BI1995" i="7"/>
  <c r="BI1996" i="7"/>
  <c r="BI1997" i="7"/>
  <c r="BI1998" i="7"/>
  <c r="BI1999" i="7"/>
  <c r="BI2000" i="7"/>
  <c r="BH36" i="7"/>
  <c r="BH37" i="7"/>
  <c r="BH38" i="7"/>
  <c r="BH39" i="7"/>
  <c r="BH40" i="7"/>
  <c r="BH41" i="7"/>
  <c r="BH42" i="7"/>
  <c r="BH43" i="7"/>
  <c r="BH44" i="7"/>
  <c r="BH45" i="7"/>
  <c r="BH46" i="7"/>
  <c r="BH47" i="7"/>
  <c r="BH48" i="7"/>
  <c r="BH49" i="7"/>
  <c r="BH50" i="7"/>
  <c r="BH51" i="7"/>
  <c r="BH52" i="7"/>
  <c r="BH53" i="7"/>
  <c r="BH54" i="7"/>
  <c r="BH55" i="7"/>
  <c r="BH56" i="7"/>
  <c r="BH57" i="7"/>
  <c r="BH58" i="7"/>
  <c r="BH59" i="7"/>
  <c r="BH60" i="7"/>
  <c r="BH61" i="7"/>
  <c r="BH62" i="7"/>
  <c r="BH63" i="7"/>
  <c r="BH64" i="7"/>
  <c r="BH65" i="7"/>
  <c r="BH66" i="7"/>
  <c r="BH67" i="7"/>
  <c r="BH68" i="7"/>
  <c r="BH69" i="7"/>
  <c r="BH70" i="7"/>
  <c r="BH71" i="7"/>
  <c r="BH72" i="7"/>
  <c r="BH73" i="7"/>
  <c r="BH74" i="7"/>
  <c r="BH75" i="7"/>
  <c r="BH76" i="7"/>
  <c r="BH77" i="7"/>
  <c r="BH78" i="7"/>
  <c r="BH79" i="7"/>
  <c r="BH80" i="7"/>
  <c r="BH81" i="7"/>
  <c r="BH82" i="7"/>
  <c r="BH83" i="7"/>
  <c r="BH84" i="7"/>
  <c r="BH85" i="7"/>
  <c r="BH86" i="7"/>
  <c r="BH87" i="7"/>
  <c r="BH88" i="7"/>
  <c r="BH89" i="7"/>
  <c r="BH90" i="7"/>
  <c r="BH91" i="7"/>
  <c r="BH92" i="7"/>
  <c r="BH93" i="7"/>
  <c r="BH94" i="7"/>
  <c r="BH95" i="7"/>
  <c r="BH96" i="7"/>
  <c r="BH97" i="7"/>
  <c r="BH98" i="7"/>
  <c r="BH99" i="7"/>
  <c r="BH100" i="7"/>
  <c r="BH101" i="7"/>
  <c r="BH102" i="7"/>
  <c r="BH103" i="7"/>
  <c r="BH104" i="7"/>
  <c r="BH105" i="7"/>
  <c r="BH106" i="7"/>
  <c r="BH107" i="7"/>
  <c r="BH108" i="7"/>
  <c r="BH109" i="7"/>
  <c r="BH110" i="7"/>
  <c r="BH111" i="7"/>
  <c r="BH112" i="7"/>
  <c r="BH113" i="7"/>
  <c r="BH114" i="7"/>
  <c r="BH115" i="7"/>
  <c r="BH116" i="7"/>
  <c r="BH117" i="7"/>
  <c r="BH118" i="7"/>
  <c r="BH119" i="7"/>
  <c r="BH120" i="7"/>
  <c r="BH121" i="7"/>
  <c r="BH122" i="7"/>
  <c r="BH123" i="7"/>
  <c r="BH124" i="7"/>
  <c r="BH125" i="7"/>
  <c r="BH126" i="7"/>
  <c r="BH127" i="7"/>
  <c r="BH128" i="7"/>
  <c r="BH129" i="7"/>
  <c r="BH130" i="7"/>
  <c r="BH131" i="7"/>
  <c r="BH132" i="7"/>
  <c r="BH133" i="7"/>
  <c r="BH134" i="7"/>
  <c r="BH135" i="7"/>
  <c r="BH136" i="7"/>
  <c r="BH137" i="7"/>
  <c r="BH138" i="7"/>
  <c r="BH139" i="7"/>
  <c r="BH140" i="7"/>
  <c r="BH141" i="7"/>
  <c r="BH142" i="7"/>
  <c r="BH143" i="7"/>
  <c r="BH144" i="7"/>
  <c r="BH145" i="7"/>
  <c r="BH146" i="7"/>
  <c r="BH147" i="7"/>
  <c r="BH148" i="7"/>
  <c r="BH149" i="7"/>
  <c r="BH150" i="7"/>
  <c r="BH151" i="7"/>
  <c r="BH152" i="7"/>
  <c r="BH153" i="7"/>
  <c r="BH154" i="7"/>
  <c r="BH155" i="7"/>
  <c r="BH156" i="7"/>
  <c r="BH157" i="7"/>
  <c r="BH158" i="7"/>
  <c r="BH159" i="7"/>
  <c r="BH160" i="7"/>
  <c r="BH161" i="7"/>
  <c r="BH162" i="7"/>
  <c r="BH163" i="7"/>
  <c r="BH164" i="7"/>
  <c r="BH165" i="7"/>
  <c r="BH166" i="7"/>
  <c r="BH167" i="7"/>
  <c r="BH168" i="7"/>
  <c r="BH169" i="7"/>
  <c r="BH170" i="7"/>
  <c r="BH171" i="7"/>
  <c r="BH172" i="7"/>
  <c r="BH173" i="7"/>
  <c r="BH174" i="7"/>
  <c r="BH175" i="7"/>
  <c r="BH176" i="7"/>
  <c r="BH177" i="7"/>
  <c r="BH178" i="7"/>
  <c r="BH179" i="7"/>
  <c r="BH180" i="7"/>
  <c r="BH181" i="7"/>
  <c r="BH182" i="7"/>
  <c r="BH183" i="7"/>
  <c r="BH184" i="7"/>
  <c r="BH185" i="7"/>
  <c r="BH186" i="7"/>
  <c r="BH187" i="7"/>
  <c r="BH188" i="7"/>
  <c r="BH189" i="7"/>
  <c r="BH190" i="7"/>
  <c r="BH191" i="7"/>
  <c r="BH192" i="7"/>
  <c r="BH193" i="7"/>
  <c r="BH194" i="7"/>
  <c r="BH195" i="7"/>
  <c r="BH196" i="7"/>
  <c r="BH197" i="7"/>
  <c r="BH198" i="7"/>
  <c r="BH199" i="7"/>
  <c r="BH200" i="7"/>
  <c r="BH201" i="7"/>
  <c r="BH202" i="7"/>
  <c r="BH203" i="7"/>
  <c r="BH204" i="7"/>
  <c r="BH205" i="7"/>
  <c r="BH206" i="7"/>
  <c r="BH207" i="7"/>
  <c r="BH208" i="7"/>
  <c r="BH209" i="7"/>
  <c r="BH210" i="7"/>
  <c r="BH211" i="7"/>
  <c r="BH212" i="7"/>
  <c r="BH213" i="7"/>
  <c r="BH214" i="7"/>
  <c r="BH215" i="7"/>
  <c r="BH216" i="7"/>
  <c r="BH217" i="7"/>
  <c r="BH218" i="7"/>
  <c r="BH219" i="7"/>
  <c r="BH220" i="7"/>
  <c r="BH221" i="7"/>
  <c r="BH222" i="7"/>
  <c r="BH223" i="7"/>
  <c r="BH224" i="7"/>
  <c r="BH225" i="7"/>
  <c r="BH226" i="7"/>
  <c r="BH227" i="7"/>
  <c r="BH228" i="7"/>
  <c r="BH229" i="7"/>
  <c r="BH230" i="7"/>
  <c r="BH231" i="7"/>
  <c r="BH232" i="7"/>
  <c r="BH233" i="7"/>
  <c r="BH234" i="7"/>
  <c r="BH235" i="7"/>
  <c r="BH236" i="7"/>
  <c r="BH237" i="7"/>
  <c r="BH238" i="7"/>
  <c r="BH239" i="7"/>
  <c r="BH240" i="7"/>
  <c r="BH241" i="7"/>
  <c r="BH242" i="7"/>
  <c r="BH243" i="7"/>
  <c r="BH244" i="7"/>
  <c r="BH245" i="7"/>
  <c r="BH246" i="7"/>
  <c r="BH247" i="7"/>
  <c r="BH248" i="7"/>
  <c r="BH249" i="7"/>
  <c r="BH250" i="7"/>
  <c r="BH251" i="7"/>
  <c r="BH252" i="7"/>
  <c r="BH253" i="7"/>
  <c r="BH254" i="7"/>
  <c r="BH255" i="7"/>
  <c r="BH256" i="7"/>
  <c r="BH257" i="7"/>
  <c r="BH258" i="7"/>
  <c r="BH259" i="7"/>
  <c r="BH260" i="7"/>
  <c r="BH261" i="7"/>
  <c r="BH262" i="7"/>
  <c r="BH263" i="7"/>
  <c r="BH264" i="7"/>
  <c r="BH265" i="7"/>
  <c r="BH266" i="7"/>
  <c r="BH267" i="7"/>
  <c r="BH268" i="7"/>
  <c r="BH269" i="7"/>
  <c r="BH270" i="7"/>
  <c r="BH271" i="7"/>
  <c r="BH272" i="7"/>
  <c r="BH273" i="7"/>
  <c r="BH274" i="7"/>
  <c r="BH275" i="7"/>
  <c r="BH276" i="7"/>
  <c r="BH277" i="7"/>
  <c r="BH278" i="7"/>
  <c r="BH279" i="7"/>
  <c r="BH280" i="7"/>
  <c r="BH281" i="7"/>
  <c r="BH282" i="7"/>
  <c r="BH283" i="7"/>
  <c r="BH284" i="7"/>
  <c r="BH285" i="7"/>
  <c r="BH286" i="7"/>
  <c r="BH287" i="7"/>
  <c r="BH288" i="7"/>
  <c r="BH289" i="7"/>
  <c r="BH290" i="7"/>
  <c r="BH291" i="7"/>
  <c r="BH292" i="7"/>
  <c r="BH293" i="7"/>
  <c r="BH294" i="7"/>
  <c r="BH295" i="7"/>
  <c r="BH296" i="7"/>
  <c r="BH297" i="7"/>
  <c r="BH298" i="7"/>
  <c r="BH299" i="7"/>
  <c r="BH300" i="7"/>
  <c r="BH301" i="7"/>
  <c r="BH302" i="7"/>
  <c r="BH303" i="7"/>
  <c r="BH304" i="7"/>
  <c r="BH305" i="7"/>
  <c r="BH306" i="7"/>
  <c r="BH307" i="7"/>
  <c r="BH308" i="7"/>
  <c r="BH309" i="7"/>
  <c r="BH310" i="7"/>
  <c r="BH311" i="7"/>
  <c r="BH312" i="7"/>
  <c r="BH313" i="7"/>
  <c r="BH314" i="7"/>
  <c r="BH315" i="7"/>
  <c r="BH316" i="7"/>
  <c r="BH317" i="7"/>
  <c r="BH318" i="7"/>
  <c r="BH319" i="7"/>
  <c r="BH320" i="7"/>
  <c r="BH321" i="7"/>
  <c r="BH322" i="7"/>
  <c r="BH323" i="7"/>
  <c r="BH324" i="7"/>
  <c r="BH325" i="7"/>
  <c r="BH326" i="7"/>
  <c r="BH327" i="7"/>
  <c r="BH328" i="7"/>
  <c r="BH329" i="7"/>
  <c r="BH330" i="7"/>
  <c r="BH331" i="7"/>
  <c r="BH332" i="7"/>
  <c r="BH333" i="7"/>
  <c r="BH334" i="7"/>
  <c r="BH335" i="7"/>
  <c r="BH336" i="7"/>
  <c r="BH337" i="7"/>
  <c r="BH338" i="7"/>
  <c r="BH339" i="7"/>
  <c r="BH340" i="7"/>
  <c r="BH341" i="7"/>
  <c r="BH342" i="7"/>
  <c r="BH343" i="7"/>
  <c r="BH344" i="7"/>
  <c r="BH345" i="7"/>
  <c r="BH346" i="7"/>
  <c r="BH347" i="7"/>
  <c r="BH348" i="7"/>
  <c r="BH349" i="7"/>
  <c r="BH350" i="7"/>
  <c r="BH351" i="7"/>
  <c r="BH352" i="7"/>
  <c r="BH353" i="7"/>
  <c r="BH354" i="7"/>
  <c r="BH355" i="7"/>
  <c r="BH356" i="7"/>
  <c r="BH357" i="7"/>
  <c r="BH358" i="7"/>
  <c r="BH359" i="7"/>
  <c r="BH360" i="7"/>
  <c r="BH361" i="7"/>
  <c r="BH362" i="7"/>
  <c r="BH363" i="7"/>
  <c r="BH364" i="7"/>
  <c r="BH365" i="7"/>
  <c r="BH366" i="7"/>
  <c r="BH367" i="7"/>
  <c r="BH368" i="7"/>
  <c r="BH369" i="7"/>
  <c r="BH370" i="7"/>
  <c r="BH371" i="7"/>
  <c r="BH372" i="7"/>
  <c r="BH373" i="7"/>
  <c r="BH374" i="7"/>
  <c r="BH375" i="7"/>
  <c r="BH376" i="7"/>
  <c r="BH377" i="7"/>
  <c r="BH378" i="7"/>
  <c r="BH379" i="7"/>
  <c r="BH380" i="7"/>
  <c r="BH381" i="7"/>
  <c r="BH382" i="7"/>
  <c r="BH383" i="7"/>
  <c r="BH384" i="7"/>
  <c r="BH385" i="7"/>
  <c r="BH386" i="7"/>
  <c r="BH387" i="7"/>
  <c r="BH388" i="7"/>
  <c r="BH389" i="7"/>
  <c r="BH390" i="7"/>
  <c r="BH391" i="7"/>
  <c r="BH392" i="7"/>
  <c r="BH393" i="7"/>
  <c r="BH394" i="7"/>
  <c r="BH395" i="7"/>
  <c r="BH396" i="7"/>
  <c r="BH397" i="7"/>
  <c r="BH398" i="7"/>
  <c r="BH399" i="7"/>
  <c r="BH400" i="7"/>
  <c r="BH401" i="7"/>
  <c r="BH402" i="7"/>
  <c r="BH403" i="7"/>
  <c r="BH404" i="7"/>
  <c r="BH405" i="7"/>
  <c r="BH406" i="7"/>
  <c r="BH407" i="7"/>
  <c r="BH408" i="7"/>
  <c r="BH409" i="7"/>
  <c r="BH410" i="7"/>
  <c r="BH411" i="7"/>
  <c r="BH412" i="7"/>
  <c r="BH413" i="7"/>
  <c r="BH414" i="7"/>
  <c r="BH415" i="7"/>
  <c r="BH416" i="7"/>
  <c r="BH417" i="7"/>
  <c r="BH418" i="7"/>
  <c r="BH419" i="7"/>
  <c r="BH420" i="7"/>
  <c r="BH421" i="7"/>
  <c r="BH422" i="7"/>
  <c r="BH423" i="7"/>
  <c r="BH424" i="7"/>
  <c r="BH425" i="7"/>
  <c r="BH426" i="7"/>
  <c r="BH427" i="7"/>
  <c r="BH428" i="7"/>
  <c r="BH429" i="7"/>
  <c r="BH430" i="7"/>
  <c r="BH431" i="7"/>
  <c r="BH432" i="7"/>
  <c r="BH433" i="7"/>
  <c r="BH434" i="7"/>
  <c r="BH435" i="7"/>
  <c r="BH436" i="7"/>
  <c r="BH437" i="7"/>
  <c r="BH438" i="7"/>
  <c r="BH439" i="7"/>
  <c r="BH440" i="7"/>
  <c r="BH441" i="7"/>
  <c r="BH442" i="7"/>
  <c r="BH443" i="7"/>
  <c r="BH444" i="7"/>
  <c r="BH445" i="7"/>
  <c r="BH446" i="7"/>
  <c r="BH447" i="7"/>
  <c r="BH448" i="7"/>
  <c r="BH449" i="7"/>
  <c r="BH450" i="7"/>
  <c r="BH451" i="7"/>
  <c r="BH452" i="7"/>
  <c r="BH453" i="7"/>
  <c r="BH454" i="7"/>
  <c r="BH455" i="7"/>
  <c r="BH456" i="7"/>
  <c r="BH457" i="7"/>
  <c r="BH458" i="7"/>
  <c r="BH459" i="7"/>
  <c r="BH460" i="7"/>
  <c r="BH461" i="7"/>
  <c r="BH462" i="7"/>
  <c r="BH463" i="7"/>
  <c r="BH464" i="7"/>
  <c r="BH465" i="7"/>
  <c r="BH466" i="7"/>
  <c r="BH467" i="7"/>
  <c r="BH468" i="7"/>
  <c r="BH469" i="7"/>
  <c r="BH470" i="7"/>
  <c r="BH471" i="7"/>
  <c r="BH472" i="7"/>
  <c r="BH473" i="7"/>
  <c r="BH474" i="7"/>
  <c r="BH475" i="7"/>
  <c r="BH476" i="7"/>
  <c r="BH477" i="7"/>
  <c r="BH478" i="7"/>
  <c r="BH479" i="7"/>
  <c r="BH480" i="7"/>
  <c r="BH481" i="7"/>
  <c r="BH482" i="7"/>
  <c r="BH483" i="7"/>
  <c r="BH484" i="7"/>
  <c r="BH485" i="7"/>
  <c r="BH486" i="7"/>
  <c r="BH487" i="7"/>
  <c r="BH488" i="7"/>
  <c r="BH489" i="7"/>
  <c r="BH490" i="7"/>
  <c r="BH491" i="7"/>
  <c r="BH492" i="7"/>
  <c r="BH493" i="7"/>
  <c r="BH494" i="7"/>
  <c r="BH495" i="7"/>
  <c r="BH496" i="7"/>
  <c r="BH497" i="7"/>
  <c r="BH498" i="7"/>
  <c r="BH499" i="7"/>
  <c r="BH500" i="7"/>
  <c r="BH501" i="7"/>
  <c r="BH502" i="7"/>
  <c r="BH503" i="7"/>
  <c r="BH504" i="7"/>
  <c r="BH505" i="7"/>
  <c r="BH506" i="7"/>
  <c r="BH507" i="7"/>
  <c r="BH508" i="7"/>
  <c r="BH509" i="7"/>
  <c r="BH510" i="7"/>
  <c r="BH511" i="7"/>
  <c r="BH512" i="7"/>
  <c r="BH513" i="7"/>
  <c r="BH514" i="7"/>
  <c r="BH515" i="7"/>
  <c r="BH516" i="7"/>
  <c r="BH517" i="7"/>
  <c r="BH518" i="7"/>
  <c r="BH519" i="7"/>
  <c r="BH520" i="7"/>
  <c r="BH521" i="7"/>
  <c r="BH522" i="7"/>
  <c r="BH523" i="7"/>
  <c r="BH524" i="7"/>
  <c r="BH525" i="7"/>
  <c r="BH526" i="7"/>
  <c r="BH527" i="7"/>
  <c r="BH528" i="7"/>
  <c r="BH529" i="7"/>
  <c r="BH530" i="7"/>
  <c r="BH531" i="7"/>
  <c r="BH532" i="7"/>
  <c r="BH533" i="7"/>
  <c r="BH534" i="7"/>
  <c r="BH535" i="7"/>
  <c r="BH536" i="7"/>
  <c r="BH537" i="7"/>
  <c r="BH538" i="7"/>
  <c r="BH539" i="7"/>
  <c r="BH540" i="7"/>
  <c r="BH541" i="7"/>
  <c r="BH542" i="7"/>
  <c r="BH543" i="7"/>
  <c r="BH544" i="7"/>
  <c r="BH545" i="7"/>
  <c r="BH546" i="7"/>
  <c r="BH547" i="7"/>
  <c r="BH548" i="7"/>
  <c r="BH549" i="7"/>
  <c r="BH550" i="7"/>
  <c r="BH551" i="7"/>
  <c r="BH552" i="7"/>
  <c r="BH553" i="7"/>
  <c r="BH554" i="7"/>
  <c r="BH555" i="7"/>
  <c r="BH556" i="7"/>
  <c r="BH557" i="7"/>
  <c r="BH558" i="7"/>
  <c r="BH559" i="7"/>
  <c r="BH560" i="7"/>
  <c r="BH561" i="7"/>
  <c r="BH562" i="7"/>
  <c r="BH563" i="7"/>
  <c r="BH564" i="7"/>
  <c r="BH565" i="7"/>
  <c r="BH566" i="7"/>
  <c r="BH567" i="7"/>
  <c r="BH568" i="7"/>
  <c r="BH569" i="7"/>
  <c r="BH570" i="7"/>
  <c r="BH571" i="7"/>
  <c r="BH572" i="7"/>
  <c r="BH573" i="7"/>
  <c r="BH574" i="7"/>
  <c r="BH575" i="7"/>
  <c r="BH576" i="7"/>
  <c r="BH577" i="7"/>
  <c r="BH578" i="7"/>
  <c r="BH579" i="7"/>
  <c r="BH580" i="7"/>
  <c r="BH581" i="7"/>
  <c r="BH582" i="7"/>
  <c r="BH583" i="7"/>
  <c r="BH584" i="7"/>
  <c r="BH585" i="7"/>
  <c r="BH586" i="7"/>
  <c r="BH587" i="7"/>
  <c r="BH588" i="7"/>
  <c r="BH589" i="7"/>
  <c r="BH590" i="7"/>
  <c r="BH591" i="7"/>
  <c r="BH592" i="7"/>
  <c r="BH593" i="7"/>
  <c r="BH594" i="7"/>
  <c r="BH595" i="7"/>
  <c r="BH596" i="7"/>
  <c r="BH597" i="7"/>
  <c r="BH598" i="7"/>
  <c r="BH599" i="7"/>
  <c r="BH600" i="7"/>
  <c r="BH601" i="7"/>
  <c r="BH602" i="7"/>
  <c r="BH603" i="7"/>
  <c r="BH604" i="7"/>
  <c r="BH605" i="7"/>
  <c r="BH606" i="7"/>
  <c r="BH607" i="7"/>
  <c r="BH608" i="7"/>
  <c r="BH609" i="7"/>
  <c r="BH610" i="7"/>
  <c r="BH611" i="7"/>
  <c r="BH612" i="7"/>
  <c r="BH613" i="7"/>
  <c r="BH614" i="7"/>
  <c r="BH615" i="7"/>
  <c r="BH616" i="7"/>
  <c r="BH617" i="7"/>
  <c r="BH618" i="7"/>
  <c r="BH619" i="7"/>
  <c r="BH620" i="7"/>
  <c r="BH621" i="7"/>
  <c r="BH622" i="7"/>
  <c r="BH623" i="7"/>
  <c r="BH624" i="7"/>
  <c r="BH625" i="7"/>
  <c r="BH626" i="7"/>
  <c r="BH627" i="7"/>
  <c r="BH628" i="7"/>
  <c r="BH629" i="7"/>
  <c r="BH630" i="7"/>
  <c r="BH631" i="7"/>
  <c r="BH632" i="7"/>
  <c r="BH633" i="7"/>
  <c r="BH634" i="7"/>
  <c r="BH635" i="7"/>
  <c r="BH636" i="7"/>
  <c r="BH637" i="7"/>
  <c r="BH638" i="7"/>
  <c r="BH639" i="7"/>
  <c r="BH640" i="7"/>
  <c r="BH641" i="7"/>
  <c r="BH642" i="7"/>
  <c r="BH643" i="7"/>
  <c r="BH644" i="7"/>
  <c r="BH645" i="7"/>
  <c r="BH646" i="7"/>
  <c r="BH647" i="7"/>
  <c r="BH648" i="7"/>
  <c r="BH649" i="7"/>
  <c r="BH650" i="7"/>
  <c r="BH651" i="7"/>
  <c r="BH652" i="7"/>
  <c r="BH653" i="7"/>
  <c r="BH654" i="7"/>
  <c r="BH655" i="7"/>
  <c r="BH656" i="7"/>
  <c r="BH657" i="7"/>
  <c r="BH658" i="7"/>
  <c r="BH659" i="7"/>
  <c r="BH660" i="7"/>
  <c r="BH661" i="7"/>
  <c r="BH662" i="7"/>
  <c r="BH663" i="7"/>
  <c r="BH664" i="7"/>
  <c r="BH665" i="7"/>
  <c r="BH666" i="7"/>
  <c r="BH667" i="7"/>
  <c r="BH668" i="7"/>
  <c r="BH669" i="7"/>
  <c r="BH670" i="7"/>
  <c r="BH671" i="7"/>
  <c r="BH672" i="7"/>
  <c r="BH673" i="7"/>
  <c r="BH674" i="7"/>
  <c r="BH675" i="7"/>
  <c r="BH676" i="7"/>
  <c r="BH677" i="7"/>
  <c r="BH678" i="7"/>
  <c r="BH679" i="7"/>
  <c r="BH680" i="7"/>
  <c r="BH681" i="7"/>
  <c r="BH682" i="7"/>
  <c r="BH683" i="7"/>
  <c r="BH684" i="7"/>
  <c r="BH685" i="7"/>
  <c r="BH686" i="7"/>
  <c r="BH687" i="7"/>
  <c r="BH688" i="7"/>
  <c r="BH689" i="7"/>
  <c r="BH690" i="7"/>
  <c r="BH691" i="7"/>
  <c r="BH692" i="7"/>
  <c r="BH693" i="7"/>
  <c r="BH694" i="7"/>
  <c r="BH695" i="7"/>
  <c r="BH696" i="7"/>
  <c r="BH697" i="7"/>
  <c r="BH698" i="7"/>
  <c r="BH699" i="7"/>
  <c r="BH700" i="7"/>
  <c r="BH701" i="7"/>
  <c r="BH702" i="7"/>
  <c r="BH703" i="7"/>
  <c r="BH704" i="7"/>
  <c r="BH705" i="7"/>
  <c r="BH706" i="7"/>
  <c r="BH707" i="7"/>
  <c r="BH708" i="7"/>
  <c r="BH709" i="7"/>
  <c r="BH710" i="7"/>
  <c r="BH711" i="7"/>
  <c r="BH712" i="7"/>
  <c r="BH713" i="7"/>
  <c r="BH714" i="7"/>
  <c r="BH715" i="7"/>
  <c r="BH716" i="7"/>
  <c r="BH717" i="7"/>
  <c r="BH718" i="7"/>
  <c r="BH719" i="7"/>
  <c r="BH720" i="7"/>
  <c r="BH721" i="7"/>
  <c r="BH722" i="7"/>
  <c r="BH723" i="7"/>
  <c r="BH724" i="7"/>
  <c r="BH725" i="7"/>
  <c r="BH726" i="7"/>
  <c r="BH727" i="7"/>
  <c r="BH728" i="7"/>
  <c r="BH729" i="7"/>
  <c r="BH730" i="7"/>
  <c r="BH731" i="7"/>
  <c r="BH732" i="7"/>
  <c r="BH733" i="7"/>
  <c r="BH734" i="7"/>
  <c r="BH735" i="7"/>
  <c r="BH736" i="7"/>
  <c r="BH737" i="7"/>
  <c r="BH738" i="7"/>
  <c r="BH739" i="7"/>
  <c r="BH740" i="7"/>
  <c r="BH741" i="7"/>
  <c r="BH742" i="7"/>
  <c r="BH743" i="7"/>
  <c r="BH744" i="7"/>
  <c r="BH745" i="7"/>
  <c r="BH746" i="7"/>
  <c r="BH747" i="7"/>
  <c r="BH748" i="7"/>
  <c r="BH749" i="7"/>
  <c r="BH750" i="7"/>
  <c r="BH751" i="7"/>
  <c r="BH752" i="7"/>
  <c r="BH753" i="7"/>
  <c r="BH754" i="7"/>
  <c r="BH755" i="7"/>
  <c r="BH756" i="7"/>
  <c r="BH757" i="7"/>
  <c r="BH758" i="7"/>
  <c r="BH759" i="7"/>
  <c r="BH760" i="7"/>
  <c r="BH761" i="7"/>
  <c r="BH762" i="7"/>
  <c r="BH763" i="7"/>
  <c r="BH764" i="7"/>
  <c r="BH765" i="7"/>
  <c r="BH766" i="7"/>
  <c r="BH767" i="7"/>
  <c r="BH768" i="7"/>
  <c r="BH769" i="7"/>
  <c r="BH770" i="7"/>
  <c r="BH771" i="7"/>
  <c r="BH772" i="7"/>
  <c r="BH773" i="7"/>
  <c r="BH774" i="7"/>
  <c r="BH775" i="7"/>
  <c r="BH776" i="7"/>
  <c r="BH777" i="7"/>
  <c r="BH778" i="7"/>
  <c r="BH779" i="7"/>
  <c r="BH780" i="7"/>
  <c r="BH781" i="7"/>
  <c r="BH782" i="7"/>
  <c r="BH783" i="7"/>
  <c r="BH784" i="7"/>
  <c r="BH785" i="7"/>
  <c r="BH786" i="7"/>
  <c r="BH787" i="7"/>
  <c r="BH788" i="7"/>
  <c r="BH789" i="7"/>
  <c r="BH790" i="7"/>
  <c r="BH791" i="7"/>
  <c r="BH792" i="7"/>
  <c r="BH793" i="7"/>
  <c r="BH794" i="7"/>
  <c r="BH795" i="7"/>
  <c r="BH796" i="7"/>
  <c r="BH797" i="7"/>
  <c r="BH798" i="7"/>
  <c r="BH799" i="7"/>
  <c r="BH800" i="7"/>
  <c r="BH801" i="7"/>
  <c r="BH802" i="7"/>
  <c r="BH803" i="7"/>
  <c r="BH804" i="7"/>
  <c r="BH805" i="7"/>
  <c r="BH806" i="7"/>
  <c r="BH807" i="7"/>
  <c r="BH808" i="7"/>
  <c r="BH809" i="7"/>
  <c r="BH810" i="7"/>
  <c r="BH811" i="7"/>
  <c r="BH812" i="7"/>
  <c r="BH813" i="7"/>
  <c r="BH814" i="7"/>
  <c r="BH815" i="7"/>
  <c r="BH816" i="7"/>
  <c r="BH817" i="7"/>
  <c r="BH818" i="7"/>
  <c r="BH819" i="7"/>
  <c r="BH820" i="7"/>
  <c r="BH821" i="7"/>
  <c r="BH822" i="7"/>
  <c r="BH823" i="7"/>
  <c r="BH824" i="7"/>
  <c r="BH825" i="7"/>
  <c r="BH826" i="7"/>
  <c r="BH827" i="7"/>
  <c r="BH828" i="7"/>
  <c r="BH829" i="7"/>
  <c r="BH830" i="7"/>
  <c r="BH831" i="7"/>
  <c r="BH832" i="7"/>
  <c r="BH833" i="7"/>
  <c r="BH834" i="7"/>
  <c r="BH835" i="7"/>
  <c r="BH836" i="7"/>
  <c r="BH837" i="7"/>
  <c r="BH838" i="7"/>
  <c r="BH839" i="7"/>
  <c r="BH840" i="7"/>
  <c r="BH841" i="7"/>
  <c r="BH842" i="7"/>
  <c r="BH843" i="7"/>
  <c r="BH844" i="7"/>
  <c r="BH845" i="7"/>
  <c r="BH846" i="7"/>
  <c r="BH847" i="7"/>
  <c r="BH848" i="7"/>
  <c r="BH849" i="7"/>
  <c r="BH850" i="7"/>
  <c r="BH851" i="7"/>
  <c r="BH852" i="7"/>
  <c r="BH853" i="7"/>
  <c r="BH854" i="7"/>
  <c r="BH855" i="7"/>
  <c r="BH856" i="7"/>
  <c r="BH857" i="7"/>
  <c r="BH858" i="7"/>
  <c r="BH859" i="7"/>
  <c r="BH860" i="7"/>
  <c r="BH861" i="7"/>
  <c r="BH862" i="7"/>
  <c r="BH863" i="7"/>
  <c r="BH864" i="7"/>
  <c r="BH865" i="7"/>
  <c r="BH866" i="7"/>
  <c r="BH867" i="7"/>
  <c r="BH868" i="7"/>
  <c r="BH869" i="7"/>
  <c r="BH870" i="7"/>
  <c r="BH871" i="7"/>
  <c r="BH872" i="7"/>
  <c r="BH873" i="7"/>
  <c r="BH874" i="7"/>
  <c r="BH875" i="7"/>
  <c r="BH876" i="7"/>
  <c r="BH877" i="7"/>
  <c r="BH878" i="7"/>
  <c r="BH879" i="7"/>
  <c r="BH880" i="7"/>
  <c r="BH881" i="7"/>
  <c r="BH882" i="7"/>
  <c r="BH883" i="7"/>
  <c r="BH884" i="7"/>
  <c r="BH885" i="7"/>
  <c r="BH886" i="7"/>
  <c r="BH887" i="7"/>
  <c r="BH888" i="7"/>
  <c r="BH889" i="7"/>
  <c r="BH890" i="7"/>
  <c r="BH891" i="7"/>
  <c r="BH892" i="7"/>
  <c r="BH893" i="7"/>
  <c r="BH894" i="7"/>
  <c r="BH895" i="7"/>
  <c r="BH896" i="7"/>
  <c r="BH897" i="7"/>
  <c r="BH898" i="7"/>
  <c r="BH899" i="7"/>
  <c r="BH900" i="7"/>
  <c r="BH901" i="7"/>
  <c r="BH902" i="7"/>
  <c r="BH903" i="7"/>
  <c r="BH904" i="7"/>
  <c r="BH905" i="7"/>
  <c r="BH906" i="7"/>
  <c r="BH907" i="7"/>
  <c r="BH908" i="7"/>
  <c r="BH909" i="7"/>
  <c r="BH910" i="7"/>
  <c r="BH911" i="7"/>
  <c r="BH912" i="7"/>
  <c r="BH913" i="7"/>
  <c r="BH914" i="7"/>
  <c r="BH915" i="7"/>
  <c r="BH916" i="7"/>
  <c r="BH917" i="7"/>
  <c r="BH918" i="7"/>
  <c r="BH919" i="7"/>
  <c r="BH920" i="7"/>
  <c r="BH921" i="7"/>
  <c r="BH922" i="7"/>
  <c r="BH923" i="7"/>
  <c r="BH924" i="7"/>
  <c r="BH925" i="7"/>
  <c r="BH926" i="7"/>
  <c r="BH927" i="7"/>
  <c r="BH928" i="7"/>
  <c r="BH929" i="7"/>
  <c r="BH930" i="7"/>
  <c r="BH931" i="7"/>
  <c r="BH932" i="7"/>
  <c r="BH933" i="7"/>
  <c r="BH934" i="7"/>
  <c r="BH935" i="7"/>
  <c r="BH936" i="7"/>
  <c r="BH937" i="7"/>
  <c r="BH938" i="7"/>
  <c r="BH939" i="7"/>
  <c r="BH940" i="7"/>
  <c r="BH941" i="7"/>
  <c r="BH942" i="7"/>
  <c r="BH943" i="7"/>
  <c r="BH944" i="7"/>
  <c r="BH945" i="7"/>
  <c r="BH946" i="7"/>
  <c r="BH947" i="7"/>
  <c r="BH948" i="7"/>
  <c r="BH949" i="7"/>
  <c r="BH950" i="7"/>
  <c r="BH951" i="7"/>
  <c r="BH952" i="7"/>
  <c r="BH953" i="7"/>
  <c r="BH954" i="7"/>
  <c r="BH955" i="7"/>
  <c r="BH956" i="7"/>
  <c r="BH957" i="7"/>
  <c r="BH958" i="7"/>
  <c r="BH959" i="7"/>
  <c r="BH960" i="7"/>
  <c r="BH961" i="7"/>
  <c r="BH962" i="7"/>
  <c r="BH963" i="7"/>
  <c r="BH964" i="7"/>
  <c r="BH965" i="7"/>
  <c r="BH966" i="7"/>
  <c r="BH967" i="7"/>
  <c r="BH968" i="7"/>
  <c r="BH969" i="7"/>
  <c r="BH970" i="7"/>
  <c r="BH971" i="7"/>
  <c r="BH972" i="7"/>
  <c r="BH973" i="7"/>
  <c r="BH974" i="7"/>
  <c r="BH975" i="7"/>
  <c r="BH976" i="7"/>
  <c r="BH977" i="7"/>
  <c r="BH978" i="7"/>
  <c r="BH979" i="7"/>
  <c r="BH980" i="7"/>
  <c r="BH981" i="7"/>
  <c r="BH982" i="7"/>
  <c r="BH983" i="7"/>
  <c r="BH984" i="7"/>
  <c r="BH985" i="7"/>
  <c r="BH986" i="7"/>
  <c r="BH987" i="7"/>
  <c r="BH988" i="7"/>
  <c r="BH989" i="7"/>
  <c r="BH990" i="7"/>
  <c r="BH991" i="7"/>
  <c r="BH992" i="7"/>
  <c r="BH993" i="7"/>
  <c r="BH994" i="7"/>
  <c r="BH995" i="7"/>
  <c r="BH996" i="7"/>
  <c r="BH997" i="7"/>
  <c r="BH998" i="7"/>
  <c r="BH999" i="7"/>
  <c r="BH1000" i="7"/>
  <c r="BH1001" i="7"/>
  <c r="BH1002" i="7"/>
  <c r="BH1003" i="7"/>
  <c r="BH1004" i="7"/>
  <c r="BH1005" i="7"/>
  <c r="BH1006" i="7"/>
  <c r="BH1007" i="7"/>
  <c r="BH1008" i="7"/>
  <c r="BH1009" i="7"/>
  <c r="BH1010" i="7"/>
  <c r="BH1011" i="7"/>
  <c r="BH1012" i="7"/>
  <c r="BH1013" i="7"/>
  <c r="BH1014" i="7"/>
  <c r="BH1015" i="7"/>
  <c r="BH1016" i="7"/>
  <c r="BH1017" i="7"/>
  <c r="BH1018" i="7"/>
  <c r="BH1019" i="7"/>
  <c r="BH1020" i="7"/>
  <c r="BH1021" i="7"/>
  <c r="BH1022" i="7"/>
  <c r="BH1023" i="7"/>
  <c r="BH1024" i="7"/>
  <c r="BH1025" i="7"/>
  <c r="BH1026" i="7"/>
  <c r="BH1027" i="7"/>
  <c r="BH1028" i="7"/>
  <c r="BH1029" i="7"/>
  <c r="BH1030" i="7"/>
  <c r="BH1031" i="7"/>
  <c r="BH1032" i="7"/>
  <c r="BH1033" i="7"/>
  <c r="BH1034" i="7"/>
  <c r="BH1035" i="7"/>
  <c r="BH1036" i="7"/>
  <c r="BH1037" i="7"/>
  <c r="BH1038" i="7"/>
  <c r="BH1039" i="7"/>
  <c r="BH1040" i="7"/>
  <c r="BH1041" i="7"/>
  <c r="BH1042" i="7"/>
  <c r="BH1043" i="7"/>
  <c r="BH1044" i="7"/>
  <c r="BH1045" i="7"/>
  <c r="BH1046" i="7"/>
  <c r="BH1047" i="7"/>
  <c r="BH1048" i="7"/>
  <c r="BH1049" i="7"/>
  <c r="BH1050" i="7"/>
  <c r="BH1051" i="7"/>
  <c r="BH1052" i="7"/>
  <c r="BH1053" i="7"/>
  <c r="BH1054" i="7"/>
  <c r="BH1055" i="7"/>
  <c r="BH1056" i="7"/>
  <c r="BH1057" i="7"/>
  <c r="BH1058" i="7"/>
  <c r="BH1059" i="7"/>
  <c r="BH1060" i="7"/>
  <c r="BH1061" i="7"/>
  <c r="BH1062" i="7"/>
  <c r="BH1063" i="7"/>
  <c r="BH1064" i="7"/>
  <c r="BH1065" i="7"/>
  <c r="BH1066" i="7"/>
  <c r="BH1067" i="7"/>
  <c r="BH1068" i="7"/>
  <c r="BH1069" i="7"/>
  <c r="BH1070" i="7"/>
  <c r="BH1071" i="7"/>
  <c r="BH1072" i="7"/>
  <c r="BH1073" i="7"/>
  <c r="BH1074" i="7"/>
  <c r="BH1075" i="7"/>
  <c r="BH1076" i="7"/>
  <c r="BH1077" i="7"/>
  <c r="BH1078" i="7"/>
  <c r="BH1079" i="7"/>
  <c r="BH1080" i="7"/>
  <c r="BH1081" i="7"/>
  <c r="BH1082" i="7"/>
  <c r="BH1083" i="7"/>
  <c r="BH1084" i="7"/>
  <c r="BH1085" i="7"/>
  <c r="BH1086" i="7"/>
  <c r="BH1087" i="7"/>
  <c r="BH1088" i="7"/>
  <c r="BH1089" i="7"/>
  <c r="BH1090" i="7"/>
  <c r="BH1091" i="7"/>
  <c r="BH1092" i="7"/>
  <c r="BH1093" i="7"/>
  <c r="BH1094" i="7"/>
  <c r="BH1095" i="7"/>
  <c r="BH1096" i="7"/>
  <c r="BH1097" i="7"/>
  <c r="BH1098" i="7"/>
  <c r="BH1099" i="7"/>
  <c r="BH1100" i="7"/>
  <c r="BH1101" i="7"/>
  <c r="BH1102" i="7"/>
  <c r="BH1103" i="7"/>
  <c r="BH1104" i="7"/>
  <c r="BH1105" i="7"/>
  <c r="BH1106" i="7"/>
  <c r="BH1107" i="7"/>
  <c r="BH1108" i="7"/>
  <c r="BH1109" i="7"/>
  <c r="BH1110" i="7"/>
  <c r="BH1111" i="7"/>
  <c r="BH1112" i="7"/>
  <c r="BH1113" i="7"/>
  <c r="BH1114" i="7"/>
  <c r="BH1115" i="7"/>
  <c r="BH1116" i="7"/>
  <c r="BH1117" i="7"/>
  <c r="BH1118" i="7"/>
  <c r="BH1119" i="7"/>
  <c r="BH1120" i="7"/>
  <c r="BH1121" i="7"/>
  <c r="BH1122" i="7"/>
  <c r="BH1123" i="7"/>
  <c r="BH1124" i="7"/>
  <c r="BH1125" i="7"/>
  <c r="BH1126" i="7"/>
  <c r="BH1127" i="7"/>
  <c r="BH1128" i="7"/>
  <c r="BH1129" i="7"/>
  <c r="BH1130" i="7"/>
  <c r="BH1131" i="7"/>
  <c r="BH1132" i="7"/>
  <c r="BH1133" i="7"/>
  <c r="BH1134" i="7"/>
  <c r="BH1135" i="7"/>
  <c r="BH1136" i="7"/>
  <c r="BH1137" i="7"/>
  <c r="BH1138" i="7"/>
  <c r="BH1139" i="7"/>
  <c r="BH1140" i="7"/>
  <c r="BH1141" i="7"/>
  <c r="BH1142" i="7"/>
  <c r="BH1143" i="7"/>
  <c r="BH1144" i="7"/>
  <c r="BH1145" i="7"/>
  <c r="BH1146" i="7"/>
  <c r="BH1147" i="7"/>
  <c r="BH1148" i="7"/>
  <c r="BH1149" i="7"/>
  <c r="BH1150" i="7"/>
  <c r="BH1151" i="7"/>
  <c r="BH1152" i="7"/>
  <c r="BH1153" i="7"/>
  <c r="BH1154" i="7"/>
  <c r="BH1155" i="7"/>
  <c r="BH1156" i="7"/>
  <c r="BH1157" i="7"/>
  <c r="BH1158" i="7"/>
  <c r="BH1159" i="7"/>
  <c r="BH1160" i="7"/>
  <c r="BH1161" i="7"/>
  <c r="BH1162" i="7"/>
  <c r="BH1163" i="7"/>
  <c r="BH1164" i="7"/>
  <c r="BH1165" i="7"/>
  <c r="BH1166" i="7"/>
  <c r="BH1167" i="7"/>
  <c r="BH1168" i="7"/>
  <c r="BH1169" i="7"/>
  <c r="BH1170" i="7"/>
  <c r="BH1171" i="7"/>
  <c r="BH1172" i="7"/>
  <c r="BH1173" i="7"/>
  <c r="BH1174" i="7"/>
  <c r="BH1175" i="7"/>
  <c r="BH1176" i="7"/>
  <c r="BH1177" i="7"/>
  <c r="BH1178" i="7"/>
  <c r="BH1179" i="7"/>
  <c r="BH1180" i="7"/>
  <c r="BH1181" i="7"/>
  <c r="BH1182" i="7"/>
  <c r="BH1183" i="7"/>
  <c r="BH1184" i="7"/>
  <c r="BH1185" i="7"/>
  <c r="BH1186" i="7"/>
  <c r="BH1187" i="7"/>
  <c r="BH1188" i="7"/>
  <c r="BH1189" i="7"/>
  <c r="BH1190" i="7"/>
  <c r="BH1191" i="7"/>
  <c r="BH1192" i="7"/>
  <c r="BH1193" i="7"/>
  <c r="BH1194" i="7"/>
  <c r="BH1195" i="7"/>
  <c r="BH1196" i="7"/>
  <c r="BH1197" i="7"/>
  <c r="BH1198" i="7"/>
  <c r="BH1199" i="7"/>
  <c r="BH1200" i="7"/>
  <c r="BH1201" i="7"/>
  <c r="BH1202" i="7"/>
  <c r="BH1203" i="7"/>
  <c r="BH1204" i="7"/>
  <c r="BH1205" i="7"/>
  <c r="BH1206" i="7"/>
  <c r="BH1207" i="7"/>
  <c r="BH1208" i="7"/>
  <c r="BH1209" i="7"/>
  <c r="BH1210" i="7"/>
  <c r="BH1211" i="7"/>
  <c r="BH1212" i="7"/>
  <c r="BH1213" i="7"/>
  <c r="BH1214" i="7"/>
  <c r="BH1215" i="7"/>
  <c r="BH1216" i="7"/>
  <c r="BH1217" i="7"/>
  <c r="BH1218" i="7"/>
  <c r="BH1219" i="7"/>
  <c r="BH1220" i="7"/>
  <c r="BH1221" i="7"/>
  <c r="BH1222" i="7"/>
  <c r="BH1223" i="7"/>
  <c r="BH1224" i="7"/>
  <c r="BH1225" i="7"/>
  <c r="BH1226" i="7"/>
  <c r="BH1227" i="7"/>
  <c r="BH1228" i="7"/>
  <c r="BH1229" i="7"/>
  <c r="BH1230" i="7"/>
  <c r="BH1231" i="7"/>
  <c r="BH1232" i="7"/>
  <c r="BH1233" i="7"/>
  <c r="BH1234" i="7"/>
  <c r="BH1235" i="7"/>
  <c r="BH1236" i="7"/>
  <c r="BH1237" i="7"/>
  <c r="BH1238" i="7"/>
  <c r="BH1239" i="7"/>
  <c r="BH1240" i="7"/>
  <c r="BH1241" i="7"/>
  <c r="BH1242" i="7"/>
  <c r="BH1243" i="7"/>
  <c r="BH1244" i="7"/>
  <c r="BH1245" i="7"/>
  <c r="BH1246" i="7"/>
  <c r="BH1247" i="7"/>
  <c r="BH1248" i="7"/>
  <c r="BH1249" i="7"/>
  <c r="BH1250" i="7"/>
  <c r="BH1251" i="7"/>
  <c r="BH1252" i="7"/>
  <c r="BH1253" i="7"/>
  <c r="BH1254" i="7"/>
  <c r="BH1255" i="7"/>
  <c r="BH1256" i="7"/>
  <c r="BH1257" i="7"/>
  <c r="BH1258" i="7"/>
  <c r="BH1259" i="7"/>
  <c r="BH1260" i="7"/>
  <c r="BH1261" i="7"/>
  <c r="BH1262" i="7"/>
  <c r="BH1263" i="7"/>
  <c r="BH1264" i="7"/>
  <c r="BH1265" i="7"/>
  <c r="BH1266" i="7"/>
  <c r="BH1267" i="7"/>
  <c r="BH1268" i="7"/>
  <c r="BH1269" i="7"/>
  <c r="BH1270" i="7"/>
  <c r="BH1271" i="7"/>
  <c r="BH1272" i="7"/>
  <c r="BH1273" i="7"/>
  <c r="BH1274" i="7"/>
  <c r="BH1275" i="7"/>
  <c r="BH1276" i="7"/>
  <c r="BH1277" i="7"/>
  <c r="BH1278" i="7"/>
  <c r="BH1279" i="7"/>
  <c r="BH1280" i="7"/>
  <c r="BH1281" i="7"/>
  <c r="BH1282" i="7"/>
  <c r="BH1283" i="7"/>
  <c r="BH1284" i="7"/>
  <c r="BH1285" i="7"/>
  <c r="BH1286" i="7"/>
  <c r="BH1287" i="7"/>
  <c r="BH1288" i="7"/>
  <c r="BH1289" i="7"/>
  <c r="BH1290" i="7"/>
  <c r="BH1291" i="7"/>
  <c r="BH1292" i="7"/>
  <c r="BH1293" i="7"/>
  <c r="BH1294" i="7"/>
  <c r="BH1295" i="7"/>
  <c r="BH1296" i="7"/>
  <c r="BH1297" i="7"/>
  <c r="BH1298" i="7"/>
  <c r="BH1299" i="7"/>
  <c r="BH1300" i="7"/>
  <c r="BH1301" i="7"/>
  <c r="BH1302" i="7"/>
  <c r="BH1303" i="7"/>
  <c r="BH1304" i="7"/>
  <c r="BH1305" i="7"/>
  <c r="BH1306" i="7"/>
  <c r="BH1307" i="7"/>
  <c r="BH1308" i="7"/>
  <c r="BH1309" i="7"/>
  <c r="BH1310" i="7"/>
  <c r="BH1311" i="7"/>
  <c r="BH1312" i="7"/>
  <c r="BH1313" i="7"/>
  <c r="BH1314" i="7"/>
  <c r="BH1315" i="7"/>
  <c r="BH1316" i="7"/>
  <c r="BH1317" i="7"/>
  <c r="BH1318" i="7"/>
  <c r="BH1319" i="7"/>
  <c r="BH1320" i="7"/>
  <c r="BH1321" i="7"/>
  <c r="BH1322" i="7"/>
  <c r="BH1323" i="7"/>
  <c r="BH1324" i="7"/>
  <c r="BH1325" i="7"/>
  <c r="BH1326" i="7"/>
  <c r="BH1327" i="7"/>
  <c r="BH1328" i="7"/>
  <c r="BH1329" i="7"/>
  <c r="BH1330" i="7"/>
  <c r="BH1331" i="7"/>
  <c r="BH1332" i="7"/>
  <c r="BH1333" i="7"/>
  <c r="BH1334" i="7"/>
  <c r="BH1335" i="7"/>
  <c r="BH1336" i="7"/>
  <c r="BH1337" i="7"/>
  <c r="BH1338" i="7"/>
  <c r="BH1339" i="7"/>
  <c r="BH1340" i="7"/>
  <c r="BH1341" i="7"/>
  <c r="BH1342" i="7"/>
  <c r="BH1343" i="7"/>
  <c r="BH1344" i="7"/>
  <c r="BH1345" i="7"/>
  <c r="BH1346" i="7"/>
  <c r="BH1347" i="7"/>
  <c r="BH1348" i="7"/>
  <c r="BH1349" i="7"/>
  <c r="BH1350" i="7"/>
  <c r="BH1351" i="7"/>
  <c r="BH1352" i="7"/>
  <c r="BH1353" i="7"/>
  <c r="BH1354" i="7"/>
  <c r="BH1355" i="7"/>
  <c r="BH1356" i="7"/>
  <c r="BH1357" i="7"/>
  <c r="BH1358" i="7"/>
  <c r="BH1359" i="7"/>
  <c r="BH1360" i="7"/>
  <c r="BH1361" i="7"/>
  <c r="BH1362" i="7"/>
  <c r="BH1363" i="7"/>
  <c r="BH1364" i="7"/>
  <c r="BH1365" i="7"/>
  <c r="BH1366" i="7"/>
  <c r="BH1367" i="7"/>
  <c r="BH1368" i="7"/>
  <c r="BH1369" i="7"/>
  <c r="BH1370" i="7"/>
  <c r="BH1371" i="7"/>
  <c r="BH1372" i="7"/>
  <c r="BH1373" i="7"/>
  <c r="BH1374" i="7"/>
  <c r="BH1375" i="7"/>
  <c r="BH1376" i="7"/>
  <c r="BH1377" i="7"/>
  <c r="BH1378" i="7"/>
  <c r="BH1379" i="7"/>
  <c r="BH1380" i="7"/>
  <c r="BH1381" i="7"/>
  <c r="BH1382" i="7"/>
  <c r="BH1383" i="7"/>
  <c r="BH1384" i="7"/>
  <c r="BH1385" i="7"/>
  <c r="BH1386" i="7"/>
  <c r="BH1387" i="7"/>
  <c r="BH1388" i="7"/>
  <c r="BH1389" i="7"/>
  <c r="BH1390" i="7"/>
  <c r="BH1391" i="7"/>
  <c r="BH1392" i="7"/>
  <c r="BH1393" i="7"/>
  <c r="BH1394" i="7"/>
  <c r="BH1395" i="7"/>
  <c r="BH1396" i="7"/>
  <c r="BH1397" i="7"/>
  <c r="BH1398" i="7"/>
  <c r="BH1399" i="7"/>
  <c r="BH1400" i="7"/>
  <c r="BH1401" i="7"/>
  <c r="BH1402" i="7"/>
  <c r="BH1403" i="7"/>
  <c r="BH1404" i="7"/>
  <c r="BH1405" i="7"/>
  <c r="BH1406" i="7"/>
  <c r="BH1407" i="7"/>
  <c r="BH1408" i="7"/>
  <c r="BH1409" i="7"/>
  <c r="BH1410" i="7"/>
  <c r="BH1411" i="7"/>
  <c r="BH1412" i="7"/>
  <c r="BH1413" i="7"/>
  <c r="BH1414" i="7"/>
  <c r="BH1415" i="7"/>
  <c r="BH1416" i="7"/>
  <c r="BH1417" i="7"/>
  <c r="BH1418" i="7"/>
  <c r="BH1419" i="7"/>
  <c r="BH1420" i="7"/>
  <c r="BH1421" i="7"/>
  <c r="BH1422" i="7"/>
  <c r="BH1423" i="7"/>
  <c r="BH1424" i="7"/>
  <c r="BH1425" i="7"/>
  <c r="BH1426" i="7"/>
  <c r="BH1427" i="7"/>
  <c r="BH1428" i="7"/>
  <c r="BH1429" i="7"/>
  <c r="BH1430" i="7"/>
  <c r="BH1431" i="7"/>
  <c r="BH1432" i="7"/>
  <c r="BH1433" i="7"/>
  <c r="BH1434" i="7"/>
  <c r="BH1435" i="7"/>
  <c r="BH1436" i="7"/>
  <c r="BH1437" i="7"/>
  <c r="BH1438" i="7"/>
  <c r="BH1439" i="7"/>
  <c r="BH1440" i="7"/>
  <c r="BH1441" i="7"/>
  <c r="BH1442" i="7"/>
  <c r="BH1443" i="7"/>
  <c r="BH1444" i="7"/>
  <c r="BH1445" i="7"/>
  <c r="BH1446" i="7"/>
  <c r="BH1447" i="7"/>
  <c r="BH1448" i="7"/>
  <c r="BH1449" i="7"/>
  <c r="BH1450" i="7"/>
  <c r="BH1451" i="7"/>
  <c r="BH1452" i="7"/>
  <c r="BH1453" i="7"/>
  <c r="BH1454" i="7"/>
  <c r="BH1455" i="7"/>
  <c r="BH1456" i="7"/>
  <c r="BH1457" i="7"/>
  <c r="BH1458" i="7"/>
  <c r="BH1459" i="7"/>
  <c r="BH1460" i="7"/>
  <c r="BH1461" i="7"/>
  <c r="BH1462" i="7"/>
  <c r="BH1463" i="7"/>
  <c r="BH1464" i="7"/>
  <c r="BH1465" i="7"/>
  <c r="BH1466" i="7"/>
  <c r="BH1467" i="7"/>
  <c r="BH1468" i="7"/>
  <c r="BH1469" i="7"/>
  <c r="BH1470" i="7"/>
  <c r="BH1471" i="7"/>
  <c r="BH1472" i="7"/>
  <c r="BH1473" i="7"/>
  <c r="BH1474" i="7"/>
  <c r="BH1475" i="7"/>
  <c r="BH1476" i="7"/>
  <c r="BH1477" i="7"/>
  <c r="BH1478" i="7"/>
  <c r="BH1479" i="7"/>
  <c r="BH1480" i="7"/>
  <c r="BH1481" i="7"/>
  <c r="BH1482" i="7"/>
  <c r="BH1483" i="7"/>
  <c r="BH1484" i="7"/>
  <c r="BH1485" i="7"/>
  <c r="BH1486" i="7"/>
  <c r="BH1487" i="7"/>
  <c r="BH1488" i="7"/>
  <c r="BH1489" i="7"/>
  <c r="BH1490" i="7"/>
  <c r="BH1491" i="7"/>
  <c r="BH1492" i="7"/>
  <c r="BH1493" i="7"/>
  <c r="BH1494" i="7"/>
  <c r="BH1495" i="7"/>
  <c r="BH1496" i="7"/>
  <c r="BH1497" i="7"/>
  <c r="BH1498" i="7"/>
  <c r="BH1499" i="7"/>
  <c r="BH1500" i="7"/>
  <c r="BH1501" i="7"/>
  <c r="BH1502" i="7"/>
  <c r="BH1503" i="7"/>
  <c r="BH1504" i="7"/>
  <c r="BH1505" i="7"/>
  <c r="BH1506" i="7"/>
  <c r="BH1507" i="7"/>
  <c r="BH1508" i="7"/>
  <c r="BH1509" i="7"/>
  <c r="BH1510" i="7"/>
  <c r="BH1511" i="7"/>
  <c r="BH1512" i="7"/>
  <c r="BH1513" i="7"/>
  <c r="BH1514" i="7"/>
  <c r="BH1515" i="7"/>
  <c r="BH1516" i="7"/>
  <c r="BH1517" i="7"/>
  <c r="BH1518" i="7"/>
  <c r="BH1519" i="7"/>
  <c r="BH1520" i="7"/>
  <c r="BH1521" i="7"/>
  <c r="BH1522" i="7"/>
  <c r="BH1523" i="7"/>
  <c r="BH1524" i="7"/>
  <c r="BH1525" i="7"/>
  <c r="BH1526" i="7"/>
  <c r="BH1527" i="7"/>
  <c r="BH1528" i="7"/>
  <c r="BH1529" i="7"/>
  <c r="BH1530" i="7"/>
  <c r="BH1531" i="7"/>
  <c r="BH1532" i="7"/>
  <c r="BH1533" i="7"/>
  <c r="BH1534" i="7"/>
  <c r="BH1535" i="7"/>
  <c r="BH1536" i="7"/>
  <c r="BH1537" i="7"/>
  <c r="BH1538" i="7"/>
  <c r="BH1539" i="7"/>
  <c r="BH1540" i="7"/>
  <c r="BH1541" i="7"/>
  <c r="BH1542" i="7"/>
  <c r="BH1543" i="7"/>
  <c r="BH1544" i="7"/>
  <c r="BH1545" i="7"/>
  <c r="BH1546" i="7"/>
  <c r="BH1547" i="7"/>
  <c r="BH1548" i="7"/>
  <c r="BH1549" i="7"/>
  <c r="BH1550" i="7"/>
  <c r="BH1551" i="7"/>
  <c r="BH1552" i="7"/>
  <c r="BH1553" i="7"/>
  <c r="BH1554" i="7"/>
  <c r="BH1555" i="7"/>
  <c r="BH1556" i="7"/>
  <c r="BH1557" i="7"/>
  <c r="BH1558" i="7"/>
  <c r="BH1559" i="7"/>
  <c r="BH1560" i="7"/>
  <c r="BH1561" i="7"/>
  <c r="BH1562" i="7"/>
  <c r="BH1563" i="7"/>
  <c r="BH1564" i="7"/>
  <c r="BH1565" i="7"/>
  <c r="BH1566" i="7"/>
  <c r="BH1567" i="7"/>
  <c r="BH1568" i="7"/>
  <c r="BH1569" i="7"/>
  <c r="BH1570" i="7"/>
  <c r="BH1571" i="7"/>
  <c r="BH1572" i="7"/>
  <c r="BH1573" i="7"/>
  <c r="BH1574" i="7"/>
  <c r="BH1575" i="7"/>
  <c r="BH1576" i="7"/>
  <c r="BH1577" i="7"/>
  <c r="BH1578" i="7"/>
  <c r="BH1579" i="7"/>
  <c r="BH1580" i="7"/>
  <c r="BH1581" i="7"/>
  <c r="BH1582" i="7"/>
  <c r="BH1583" i="7"/>
  <c r="BH1584" i="7"/>
  <c r="BH1585" i="7"/>
  <c r="BH1586" i="7"/>
  <c r="BH1587" i="7"/>
  <c r="BH1588" i="7"/>
  <c r="BH1589" i="7"/>
  <c r="BH1590" i="7"/>
  <c r="BH1591" i="7"/>
  <c r="BH1592" i="7"/>
  <c r="BH1593" i="7"/>
  <c r="BH1594" i="7"/>
  <c r="BH1595" i="7"/>
  <c r="BH1596" i="7"/>
  <c r="BH1597" i="7"/>
  <c r="BH1598" i="7"/>
  <c r="BH1599" i="7"/>
  <c r="BH1600" i="7"/>
  <c r="BH1601" i="7"/>
  <c r="BH1602" i="7"/>
  <c r="BH1603" i="7"/>
  <c r="BH1604" i="7"/>
  <c r="BH1605" i="7"/>
  <c r="BH1606" i="7"/>
  <c r="BH1607" i="7"/>
  <c r="BH1608" i="7"/>
  <c r="BH1609" i="7"/>
  <c r="BH1610" i="7"/>
  <c r="BH1611" i="7"/>
  <c r="BH1612" i="7"/>
  <c r="BH1613" i="7"/>
  <c r="BH1614" i="7"/>
  <c r="BH1615" i="7"/>
  <c r="BH1616" i="7"/>
  <c r="BH1617" i="7"/>
  <c r="BH1618" i="7"/>
  <c r="BH1619" i="7"/>
  <c r="BH1620" i="7"/>
  <c r="BH1621" i="7"/>
  <c r="BH1622" i="7"/>
  <c r="BH1623" i="7"/>
  <c r="BH1624" i="7"/>
  <c r="BH1625" i="7"/>
  <c r="BH1626" i="7"/>
  <c r="BH1627" i="7"/>
  <c r="BH1628" i="7"/>
  <c r="BH1629" i="7"/>
  <c r="BH1630" i="7"/>
  <c r="BH1631" i="7"/>
  <c r="BH1632" i="7"/>
  <c r="BH1633" i="7"/>
  <c r="BH1634" i="7"/>
  <c r="BH1635" i="7"/>
  <c r="BH1636" i="7"/>
  <c r="BH1637" i="7"/>
  <c r="BH1638" i="7"/>
  <c r="BH1639" i="7"/>
  <c r="BH1640" i="7"/>
  <c r="BH1641" i="7"/>
  <c r="BH1642" i="7"/>
  <c r="BH1643" i="7"/>
  <c r="BH1644" i="7"/>
  <c r="BH1645" i="7"/>
  <c r="BH1646" i="7"/>
  <c r="BH1647" i="7"/>
  <c r="BH1648" i="7"/>
  <c r="BH1649" i="7"/>
  <c r="BH1650" i="7"/>
  <c r="BH1651" i="7"/>
  <c r="BH1652" i="7"/>
  <c r="BH1653" i="7"/>
  <c r="BH1654" i="7"/>
  <c r="BH1655" i="7"/>
  <c r="BH1656" i="7"/>
  <c r="BH1657" i="7"/>
  <c r="BH1658" i="7"/>
  <c r="BH1659" i="7"/>
  <c r="BH1660" i="7"/>
  <c r="BH1661" i="7"/>
  <c r="BH1662" i="7"/>
  <c r="BH1663" i="7"/>
  <c r="BH1664" i="7"/>
  <c r="BH1665" i="7"/>
  <c r="BH1666" i="7"/>
  <c r="BH1667" i="7"/>
  <c r="BH1668" i="7"/>
  <c r="BH1669" i="7"/>
  <c r="BH1670" i="7"/>
  <c r="BH1671" i="7"/>
  <c r="BH1672" i="7"/>
  <c r="BH1673" i="7"/>
  <c r="BH1674" i="7"/>
  <c r="BH1675" i="7"/>
  <c r="BH1676" i="7"/>
  <c r="BH1677" i="7"/>
  <c r="BH1678" i="7"/>
  <c r="BH1679" i="7"/>
  <c r="BH1680" i="7"/>
  <c r="BH1681" i="7"/>
  <c r="BH1682" i="7"/>
  <c r="BH1683" i="7"/>
  <c r="BH1684" i="7"/>
  <c r="BH1685" i="7"/>
  <c r="BH1686" i="7"/>
  <c r="BH1687" i="7"/>
  <c r="BH1688" i="7"/>
  <c r="BH1689" i="7"/>
  <c r="BH1690" i="7"/>
  <c r="BH1691" i="7"/>
  <c r="BH1692" i="7"/>
  <c r="BH1693" i="7"/>
  <c r="BH1694" i="7"/>
  <c r="BH1695" i="7"/>
  <c r="BH1696" i="7"/>
  <c r="BH1697" i="7"/>
  <c r="BH1698" i="7"/>
  <c r="BH1699" i="7"/>
  <c r="BH1700" i="7"/>
  <c r="BH1701" i="7"/>
  <c r="BH1702" i="7"/>
  <c r="BH1703" i="7"/>
  <c r="BH1704" i="7"/>
  <c r="BH1705" i="7"/>
  <c r="BH1706" i="7"/>
  <c r="BH1707" i="7"/>
  <c r="BH1708" i="7"/>
  <c r="BH1709" i="7"/>
  <c r="BH1710" i="7"/>
  <c r="BH1711" i="7"/>
  <c r="BH1712" i="7"/>
  <c r="BH1713" i="7"/>
  <c r="BH1714" i="7"/>
  <c r="BH1715" i="7"/>
  <c r="BH1716" i="7"/>
  <c r="BH1717" i="7"/>
  <c r="BH1718" i="7"/>
  <c r="BH1719" i="7"/>
  <c r="BH1720" i="7"/>
  <c r="BH1721" i="7"/>
  <c r="BH1722" i="7"/>
  <c r="BH1723" i="7"/>
  <c r="BH1724" i="7"/>
  <c r="BH1725" i="7"/>
  <c r="BH1726" i="7"/>
  <c r="BH1727" i="7"/>
  <c r="BH1728" i="7"/>
  <c r="BH1729" i="7"/>
  <c r="BH1730" i="7"/>
  <c r="BH1731" i="7"/>
  <c r="BH1732" i="7"/>
  <c r="BH1733" i="7"/>
  <c r="BH1734" i="7"/>
  <c r="BH1735" i="7"/>
  <c r="BH1736" i="7"/>
  <c r="BH1737" i="7"/>
  <c r="BH1738" i="7"/>
  <c r="BH1739" i="7"/>
  <c r="BH1740" i="7"/>
  <c r="BH1741" i="7"/>
  <c r="BH1742" i="7"/>
  <c r="BH1743" i="7"/>
  <c r="BH1744" i="7"/>
  <c r="BH1745" i="7"/>
  <c r="BH1746" i="7"/>
  <c r="BH1747" i="7"/>
  <c r="BH1748" i="7"/>
  <c r="BH1749" i="7"/>
  <c r="BH1750" i="7"/>
  <c r="BH1751" i="7"/>
  <c r="BH1752" i="7"/>
  <c r="BH1753" i="7"/>
  <c r="BH1754" i="7"/>
  <c r="BH1755" i="7"/>
  <c r="BH1756" i="7"/>
  <c r="BH1757" i="7"/>
  <c r="BH1758" i="7"/>
  <c r="BH1759" i="7"/>
  <c r="BH1760" i="7"/>
  <c r="BH1761" i="7"/>
  <c r="BH1762" i="7"/>
  <c r="BH1763" i="7"/>
  <c r="BH1764" i="7"/>
  <c r="BH1765" i="7"/>
  <c r="BH1766" i="7"/>
  <c r="BH1767" i="7"/>
  <c r="BH1768" i="7"/>
  <c r="BH1769" i="7"/>
  <c r="BH1770" i="7"/>
  <c r="BH1771" i="7"/>
  <c r="BH1772" i="7"/>
  <c r="BH1773" i="7"/>
  <c r="BH1774" i="7"/>
  <c r="BH1775" i="7"/>
  <c r="BH1776" i="7"/>
  <c r="BH1777" i="7"/>
  <c r="BH1778" i="7"/>
  <c r="BH1779" i="7"/>
  <c r="BH1780" i="7"/>
  <c r="BH1781" i="7"/>
  <c r="BH1782" i="7"/>
  <c r="BH1783" i="7"/>
  <c r="BH1784" i="7"/>
  <c r="BH1785" i="7"/>
  <c r="BH1786" i="7"/>
  <c r="BH1787" i="7"/>
  <c r="BH1788" i="7"/>
  <c r="BH1789" i="7"/>
  <c r="BH1790" i="7"/>
  <c r="BH1791" i="7"/>
  <c r="BH1792" i="7"/>
  <c r="BH1793" i="7"/>
  <c r="BH1794" i="7"/>
  <c r="BH1795" i="7"/>
  <c r="BH1796" i="7"/>
  <c r="BH1797" i="7"/>
  <c r="BH1798" i="7"/>
  <c r="BH1799" i="7"/>
  <c r="BH1800" i="7"/>
  <c r="BH1801" i="7"/>
  <c r="BH1802" i="7"/>
  <c r="BH1803" i="7"/>
  <c r="BH1804" i="7"/>
  <c r="BH1805" i="7"/>
  <c r="BH1806" i="7"/>
  <c r="BH1807" i="7"/>
  <c r="BH1808" i="7"/>
  <c r="BH1809" i="7"/>
  <c r="BH1810" i="7"/>
  <c r="BH1811" i="7"/>
  <c r="BH1812" i="7"/>
  <c r="BH1813" i="7"/>
  <c r="BH1814" i="7"/>
  <c r="BH1815" i="7"/>
  <c r="BH1816" i="7"/>
  <c r="BH1817" i="7"/>
  <c r="BH1818" i="7"/>
  <c r="BH1819" i="7"/>
  <c r="BH1820" i="7"/>
  <c r="BH1821" i="7"/>
  <c r="BH1822" i="7"/>
  <c r="BH1823" i="7"/>
  <c r="BH1824" i="7"/>
  <c r="BH1825" i="7"/>
  <c r="BH1826" i="7"/>
  <c r="BH1827" i="7"/>
  <c r="BH1828" i="7"/>
  <c r="BH1829" i="7"/>
  <c r="BH1830" i="7"/>
  <c r="BH1831" i="7"/>
  <c r="BH1832" i="7"/>
  <c r="BH1833" i="7"/>
  <c r="BH1834" i="7"/>
  <c r="BH1835" i="7"/>
  <c r="BH1836" i="7"/>
  <c r="BH1837" i="7"/>
  <c r="BH1838" i="7"/>
  <c r="BH1839" i="7"/>
  <c r="BH1840" i="7"/>
  <c r="BH1841" i="7"/>
  <c r="BH1842" i="7"/>
  <c r="BH1843" i="7"/>
  <c r="BH1844" i="7"/>
  <c r="BH1845" i="7"/>
  <c r="BH1846" i="7"/>
  <c r="BH1847" i="7"/>
  <c r="BH1848" i="7"/>
  <c r="BH1849" i="7"/>
  <c r="BH1850" i="7"/>
  <c r="BH1851" i="7"/>
  <c r="BH1852" i="7"/>
  <c r="BH1853" i="7"/>
  <c r="BH1854" i="7"/>
  <c r="BH1855" i="7"/>
  <c r="BH1856" i="7"/>
  <c r="BH1857" i="7"/>
  <c r="BH1858" i="7"/>
  <c r="BH1859" i="7"/>
  <c r="BH1860" i="7"/>
  <c r="BH1861" i="7"/>
  <c r="BH1862" i="7"/>
  <c r="BH1863" i="7"/>
  <c r="BH1864" i="7"/>
  <c r="BH1865" i="7"/>
  <c r="BH1866" i="7"/>
  <c r="BH1867" i="7"/>
  <c r="BH1868" i="7"/>
  <c r="BH1869" i="7"/>
  <c r="BH1870" i="7"/>
  <c r="BH1871" i="7"/>
  <c r="BH1872" i="7"/>
  <c r="BH1873" i="7"/>
  <c r="BH1874" i="7"/>
  <c r="BH1875" i="7"/>
  <c r="BH1876" i="7"/>
  <c r="BH1877" i="7"/>
  <c r="BH1878" i="7"/>
  <c r="BH1879" i="7"/>
  <c r="BH1880" i="7"/>
  <c r="BH1881" i="7"/>
  <c r="BH1882" i="7"/>
  <c r="BH1883" i="7"/>
  <c r="BH1884" i="7"/>
  <c r="BH1885" i="7"/>
  <c r="BH1886" i="7"/>
  <c r="BH1887" i="7"/>
  <c r="BH1888" i="7"/>
  <c r="BH1889" i="7"/>
  <c r="BH1890" i="7"/>
  <c r="BH1891" i="7"/>
  <c r="BH1892" i="7"/>
  <c r="BH1893" i="7"/>
  <c r="BH1894" i="7"/>
  <c r="BH1895" i="7"/>
  <c r="BH1896" i="7"/>
  <c r="BH1897" i="7"/>
  <c r="BH1898" i="7"/>
  <c r="BH1899" i="7"/>
  <c r="BH1900" i="7"/>
  <c r="BH1901" i="7"/>
  <c r="BH1902" i="7"/>
  <c r="BH1903" i="7"/>
  <c r="BH1904" i="7"/>
  <c r="BH1905" i="7"/>
  <c r="BH1906" i="7"/>
  <c r="BH1907" i="7"/>
  <c r="BH1908" i="7"/>
  <c r="BH1909" i="7"/>
  <c r="BH1910" i="7"/>
  <c r="BH1911" i="7"/>
  <c r="BH1912" i="7"/>
  <c r="BH1913" i="7"/>
  <c r="BH1914" i="7"/>
  <c r="BH1915" i="7"/>
  <c r="BH1916" i="7"/>
  <c r="BH1917" i="7"/>
  <c r="BH1918" i="7"/>
  <c r="BH1919" i="7"/>
  <c r="BH1920" i="7"/>
  <c r="BH1921" i="7"/>
  <c r="BH1922" i="7"/>
  <c r="BH1923" i="7"/>
  <c r="BH1924" i="7"/>
  <c r="BH1925" i="7"/>
  <c r="BH1926" i="7"/>
  <c r="BH1927" i="7"/>
  <c r="BH1928" i="7"/>
  <c r="BH1929" i="7"/>
  <c r="BH1930" i="7"/>
  <c r="BH1931" i="7"/>
  <c r="BH1932" i="7"/>
  <c r="BH1933" i="7"/>
  <c r="BH1934" i="7"/>
  <c r="BH1935" i="7"/>
  <c r="BH1936" i="7"/>
  <c r="BH1937" i="7"/>
  <c r="BH1938" i="7"/>
  <c r="BH1939" i="7"/>
  <c r="BH1940" i="7"/>
  <c r="BH1941" i="7"/>
  <c r="BH1942" i="7"/>
  <c r="BH1943" i="7"/>
  <c r="BH1944" i="7"/>
  <c r="BH1945" i="7"/>
  <c r="BH1946" i="7"/>
  <c r="BH1947" i="7"/>
  <c r="BH1948" i="7"/>
  <c r="BH1949" i="7"/>
  <c r="BH1950" i="7"/>
  <c r="BH1951" i="7"/>
  <c r="BH1952" i="7"/>
  <c r="BH1953" i="7"/>
  <c r="BH1954" i="7"/>
  <c r="BH1955" i="7"/>
  <c r="BH1956" i="7"/>
  <c r="BH1957" i="7"/>
  <c r="BH1958" i="7"/>
  <c r="BH1959" i="7"/>
  <c r="BH1960" i="7"/>
  <c r="BH1961" i="7"/>
  <c r="BH1962" i="7"/>
  <c r="BH1963" i="7"/>
  <c r="BH1964" i="7"/>
  <c r="BH1965" i="7"/>
  <c r="BH1966" i="7"/>
  <c r="BH1967" i="7"/>
  <c r="BH1968" i="7"/>
  <c r="BH1969" i="7"/>
  <c r="BH1970" i="7"/>
  <c r="BH1971" i="7"/>
  <c r="BH1972" i="7"/>
  <c r="BH1973" i="7"/>
  <c r="BH1974" i="7"/>
  <c r="BH1975" i="7"/>
  <c r="BH1976" i="7"/>
  <c r="BH1977" i="7"/>
  <c r="BH1978" i="7"/>
  <c r="BH1979" i="7"/>
  <c r="BH1980" i="7"/>
  <c r="BH1981" i="7"/>
  <c r="BH1982" i="7"/>
  <c r="BH1983" i="7"/>
  <c r="BH1984" i="7"/>
  <c r="BH1985" i="7"/>
  <c r="BH1986" i="7"/>
  <c r="BH1987" i="7"/>
  <c r="BH1988" i="7"/>
  <c r="BH1989" i="7"/>
  <c r="BH1990" i="7"/>
  <c r="BH1991" i="7"/>
  <c r="BH1992" i="7"/>
  <c r="BH1993" i="7"/>
  <c r="BH1994" i="7"/>
  <c r="BH1995" i="7"/>
  <c r="BH1996" i="7"/>
  <c r="BH1997" i="7"/>
  <c r="BH1998" i="7"/>
  <c r="BH1999" i="7"/>
  <c r="BH2000" i="7"/>
  <c r="BG36" i="7"/>
  <c r="BG37" i="7"/>
  <c r="BG38" i="7"/>
  <c r="BG39" i="7"/>
  <c r="BG40" i="7"/>
  <c r="BG41" i="7"/>
  <c r="BG42" i="7"/>
  <c r="BG43" i="7"/>
  <c r="BG44" i="7"/>
  <c r="BG45" i="7"/>
  <c r="BG46" i="7"/>
  <c r="BG47" i="7"/>
  <c r="BG48" i="7"/>
  <c r="BG49" i="7"/>
  <c r="BG50" i="7"/>
  <c r="BG51" i="7"/>
  <c r="BG52" i="7"/>
  <c r="BG53" i="7"/>
  <c r="BG54" i="7"/>
  <c r="BG55" i="7"/>
  <c r="BG56" i="7"/>
  <c r="BG57" i="7"/>
  <c r="BG58" i="7"/>
  <c r="BG59" i="7"/>
  <c r="BG60" i="7"/>
  <c r="BG61" i="7"/>
  <c r="BG62" i="7"/>
  <c r="BG63" i="7"/>
  <c r="BG64" i="7"/>
  <c r="BG65" i="7"/>
  <c r="BG66" i="7"/>
  <c r="BG67" i="7"/>
  <c r="BG68" i="7"/>
  <c r="BG69" i="7"/>
  <c r="BG70" i="7"/>
  <c r="BG71" i="7"/>
  <c r="BG72" i="7"/>
  <c r="BG73" i="7"/>
  <c r="BG74" i="7"/>
  <c r="BG75" i="7"/>
  <c r="BG76" i="7"/>
  <c r="BG77" i="7"/>
  <c r="BG78" i="7"/>
  <c r="BG79" i="7"/>
  <c r="BG80" i="7"/>
  <c r="BG81" i="7"/>
  <c r="BG82" i="7"/>
  <c r="BG83" i="7"/>
  <c r="BG84" i="7"/>
  <c r="BG85" i="7"/>
  <c r="BG86" i="7"/>
  <c r="BG87" i="7"/>
  <c r="BG88" i="7"/>
  <c r="BG89" i="7"/>
  <c r="BG90" i="7"/>
  <c r="BG91" i="7"/>
  <c r="BG92" i="7"/>
  <c r="BG93" i="7"/>
  <c r="BG94" i="7"/>
  <c r="BG95" i="7"/>
  <c r="BG96" i="7"/>
  <c r="BG97" i="7"/>
  <c r="BG98" i="7"/>
  <c r="BG99" i="7"/>
  <c r="BG100" i="7"/>
  <c r="BG101" i="7"/>
  <c r="BG102" i="7"/>
  <c r="BG103" i="7"/>
  <c r="BG104" i="7"/>
  <c r="BG105" i="7"/>
  <c r="BG106" i="7"/>
  <c r="BG107" i="7"/>
  <c r="BG108" i="7"/>
  <c r="BG109" i="7"/>
  <c r="BG110" i="7"/>
  <c r="BG111" i="7"/>
  <c r="BG112" i="7"/>
  <c r="BG113" i="7"/>
  <c r="BG114" i="7"/>
  <c r="BG115" i="7"/>
  <c r="BG116" i="7"/>
  <c r="BG117" i="7"/>
  <c r="BG118" i="7"/>
  <c r="BG119" i="7"/>
  <c r="BG120" i="7"/>
  <c r="BG121" i="7"/>
  <c r="BG122" i="7"/>
  <c r="BG123" i="7"/>
  <c r="BG124" i="7"/>
  <c r="BG125" i="7"/>
  <c r="BG126" i="7"/>
  <c r="BG127" i="7"/>
  <c r="BG128" i="7"/>
  <c r="BG129" i="7"/>
  <c r="BG130" i="7"/>
  <c r="BG131" i="7"/>
  <c r="BG132" i="7"/>
  <c r="BG133" i="7"/>
  <c r="BG134" i="7"/>
  <c r="BG135" i="7"/>
  <c r="BG136" i="7"/>
  <c r="BG137" i="7"/>
  <c r="BG138" i="7"/>
  <c r="BG139" i="7"/>
  <c r="BG140" i="7"/>
  <c r="BG141" i="7"/>
  <c r="BG142" i="7"/>
  <c r="BG143" i="7"/>
  <c r="BG144" i="7"/>
  <c r="BG145" i="7"/>
  <c r="BG146" i="7"/>
  <c r="BG147" i="7"/>
  <c r="BG148" i="7"/>
  <c r="BG149" i="7"/>
  <c r="BG150" i="7"/>
  <c r="BG151" i="7"/>
  <c r="BG152" i="7"/>
  <c r="BG153" i="7"/>
  <c r="BG154" i="7"/>
  <c r="BG155" i="7"/>
  <c r="BG156" i="7"/>
  <c r="BG157" i="7"/>
  <c r="BG158" i="7"/>
  <c r="BG159" i="7"/>
  <c r="BG160" i="7"/>
  <c r="BG161" i="7"/>
  <c r="BG162" i="7"/>
  <c r="BG163" i="7"/>
  <c r="BG164" i="7"/>
  <c r="BG165" i="7"/>
  <c r="BG166" i="7"/>
  <c r="BG167" i="7"/>
  <c r="BG168" i="7"/>
  <c r="BG169" i="7"/>
  <c r="BG170" i="7"/>
  <c r="BG171" i="7"/>
  <c r="BG172" i="7"/>
  <c r="BG173" i="7"/>
  <c r="BG174" i="7"/>
  <c r="BG175" i="7"/>
  <c r="BG176" i="7"/>
  <c r="BG177" i="7"/>
  <c r="BG178" i="7"/>
  <c r="BG179" i="7"/>
  <c r="BG180" i="7"/>
  <c r="BG181" i="7"/>
  <c r="BG182" i="7"/>
  <c r="BG183" i="7"/>
  <c r="BG184" i="7"/>
  <c r="BG185" i="7"/>
  <c r="BG186" i="7"/>
  <c r="BG187" i="7"/>
  <c r="BG188" i="7"/>
  <c r="BG189" i="7"/>
  <c r="BG190" i="7"/>
  <c r="BG191" i="7"/>
  <c r="BG192" i="7"/>
  <c r="BG193" i="7"/>
  <c r="BG194" i="7"/>
  <c r="BG195" i="7"/>
  <c r="BG196" i="7"/>
  <c r="BG197" i="7"/>
  <c r="BG198" i="7"/>
  <c r="BG199" i="7"/>
  <c r="BG200" i="7"/>
  <c r="BG201" i="7"/>
  <c r="BG202" i="7"/>
  <c r="BG203" i="7"/>
  <c r="BG204" i="7"/>
  <c r="BG205" i="7"/>
  <c r="BG206" i="7"/>
  <c r="BG207" i="7"/>
  <c r="BG208" i="7"/>
  <c r="BG209" i="7"/>
  <c r="BG210" i="7"/>
  <c r="BG211" i="7"/>
  <c r="BG212" i="7"/>
  <c r="BG213" i="7"/>
  <c r="BG214" i="7"/>
  <c r="BG215" i="7"/>
  <c r="BG216" i="7"/>
  <c r="BG217" i="7"/>
  <c r="BG218" i="7"/>
  <c r="BG219" i="7"/>
  <c r="BG220" i="7"/>
  <c r="BG221" i="7"/>
  <c r="BG222" i="7"/>
  <c r="BG223" i="7"/>
  <c r="BG224" i="7"/>
  <c r="BG225" i="7"/>
  <c r="BG226" i="7"/>
  <c r="BG227" i="7"/>
  <c r="BG228" i="7"/>
  <c r="BG229" i="7"/>
  <c r="BG230" i="7"/>
  <c r="BG231" i="7"/>
  <c r="BG232" i="7"/>
  <c r="BG233" i="7"/>
  <c r="BG234" i="7"/>
  <c r="BG235" i="7"/>
  <c r="BG236" i="7"/>
  <c r="BG237" i="7"/>
  <c r="BG238" i="7"/>
  <c r="BG239" i="7"/>
  <c r="BG240" i="7"/>
  <c r="BG241" i="7"/>
  <c r="BG242" i="7"/>
  <c r="BG243" i="7"/>
  <c r="BG244" i="7"/>
  <c r="BG245" i="7"/>
  <c r="BG246" i="7"/>
  <c r="BG247" i="7"/>
  <c r="BG248" i="7"/>
  <c r="BG249" i="7"/>
  <c r="BG250" i="7"/>
  <c r="BG251" i="7"/>
  <c r="BG252" i="7"/>
  <c r="BG253" i="7"/>
  <c r="BG254" i="7"/>
  <c r="BG255" i="7"/>
  <c r="BG256" i="7"/>
  <c r="BG257" i="7"/>
  <c r="BG258" i="7"/>
  <c r="BG259" i="7"/>
  <c r="BG260" i="7"/>
  <c r="BG261" i="7"/>
  <c r="BG262" i="7"/>
  <c r="BG263" i="7"/>
  <c r="BG264" i="7"/>
  <c r="BG265" i="7"/>
  <c r="BG266" i="7"/>
  <c r="BG267" i="7"/>
  <c r="BG268" i="7"/>
  <c r="BG269" i="7"/>
  <c r="BG270" i="7"/>
  <c r="BG271" i="7"/>
  <c r="BG272" i="7"/>
  <c r="BG273" i="7"/>
  <c r="BG274" i="7"/>
  <c r="BG275" i="7"/>
  <c r="BG276" i="7"/>
  <c r="BG277" i="7"/>
  <c r="BG278" i="7"/>
  <c r="BG279" i="7"/>
  <c r="BG280" i="7"/>
  <c r="BG281" i="7"/>
  <c r="BG282" i="7"/>
  <c r="BG283" i="7"/>
  <c r="BG284" i="7"/>
  <c r="BG285" i="7"/>
  <c r="BG286" i="7"/>
  <c r="BG287" i="7"/>
  <c r="BG288" i="7"/>
  <c r="BG289" i="7"/>
  <c r="BG290" i="7"/>
  <c r="BG291" i="7"/>
  <c r="BG292" i="7"/>
  <c r="BG293" i="7"/>
  <c r="BG294" i="7"/>
  <c r="BG295" i="7"/>
  <c r="BG296" i="7"/>
  <c r="BG297" i="7"/>
  <c r="BG298" i="7"/>
  <c r="BG299" i="7"/>
  <c r="BG300" i="7"/>
  <c r="BG301" i="7"/>
  <c r="BG302" i="7"/>
  <c r="BG303" i="7"/>
  <c r="BG304" i="7"/>
  <c r="BG305" i="7"/>
  <c r="BG306" i="7"/>
  <c r="BG307" i="7"/>
  <c r="BG308" i="7"/>
  <c r="BG309" i="7"/>
  <c r="BG310" i="7"/>
  <c r="BG311" i="7"/>
  <c r="BG312" i="7"/>
  <c r="BG313" i="7"/>
  <c r="BG314" i="7"/>
  <c r="BG315" i="7"/>
  <c r="BG316" i="7"/>
  <c r="BG317" i="7"/>
  <c r="BG318" i="7"/>
  <c r="BG319" i="7"/>
  <c r="BG320" i="7"/>
  <c r="BG321" i="7"/>
  <c r="BG322" i="7"/>
  <c r="BG323" i="7"/>
  <c r="BG324" i="7"/>
  <c r="BG325" i="7"/>
  <c r="BG326" i="7"/>
  <c r="BG327" i="7"/>
  <c r="BG328" i="7"/>
  <c r="BG329" i="7"/>
  <c r="BG330" i="7"/>
  <c r="BG331" i="7"/>
  <c r="BG332" i="7"/>
  <c r="BG333" i="7"/>
  <c r="BG334" i="7"/>
  <c r="BG335" i="7"/>
  <c r="BG336" i="7"/>
  <c r="BG337" i="7"/>
  <c r="BG338" i="7"/>
  <c r="BG339" i="7"/>
  <c r="BG340" i="7"/>
  <c r="BG341" i="7"/>
  <c r="BG342" i="7"/>
  <c r="BG343" i="7"/>
  <c r="BG344" i="7"/>
  <c r="BG345" i="7"/>
  <c r="BG346" i="7"/>
  <c r="BG347" i="7"/>
  <c r="BG348" i="7"/>
  <c r="BG349" i="7"/>
  <c r="BG350" i="7"/>
  <c r="BG351" i="7"/>
  <c r="BG352" i="7"/>
  <c r="BG353" i="7"/>
  <c r="BG354" i="7"/>
  <c r="BG355" i="7"/>
  <c r="BG356" i="7"/>
  <c r="BG357" i="7"/>
  <c r="BG358" i="7"/>
  <c r="BG359" i="7"/>
  <c r="BG360" i="7"/>
  <c r="BG361" i="7"/>
  <c r="BG362" i="7"/>
  <c r="BG363" i="7"/>
  <c r="BG364" i="7"/>
  <c r="BG365" i="7"/>
  <c r="BG366" i="7"/>
  <c r="BG367" i="7"/>
  <c r="BG368" i="7"/>
  <c r="BG369" i="7"/>
  <c r="BG370" i="7"/>
  <c r="BG371" i="7"/>
  <c r="BG372" i="7"/>
  <c r="BG373" i="7"/>
  <c r="BG374" i="7"/>
  <c r="BG375" i="7"/>
  <c r="BG376" i="7"/>
  <c r="BG377" i="7"/>
  <c r="BG378" i="7"/>
  <c r="BG379" i="7"/>
  <c r="BG380" i="7"/>
  <c r="BG381" i="7"/>
  <c r="BG382" i="7"/>
  <c r="BG383" i="7"/>
  <c r="BG384" i="7"/>
  <c r="BG385" i="7"/>
  <c r="BG386" i="7"/>
  <c r="BG387" i="7"/>
  <c r="BG388" i="7"/>
  <c r="BG389" i="7"/>
  <c r="BG390" i="7"/>
  <c r="BG391" i="7"/>
  <c r="BG392" i="7"/>
  <c r="BG393" i="7"/>
  <c r="BG394" i="7"/>
  <c r="BG395" i="7"/>
  <c r="BG396" i="7"/>
  <c r="BG397" i="7"/>
  <c r="BG398" i="7"/>
  <c r="BG399" i="7"/>
  <c r="BG400" i="7"/>
  <c r="BG401" i="7"/>
  <c r="BG402" i="7"/>
  <c r="BG403" i="7"/>
  <c r="BG404" i="7"/>
  <c r="BG405" i="7"/>
  <c r="BG406" i="7"/>
  <c r="BG407" i="7"/>
  <c r="BG408" i="7"/>
  <c r="BG409" i="7"/>
  <c r="BG410" i="7"/>
  <c r="BG411" i="7"/>
  <c r="BG412" i="7"/>
  <c r="BG413" i="7"/>
  <c r="BG414" i="7"/>
  <c r="BG415" i="7"/>
  <c r="BG416" i="7"/>
  <c r="BG417" i="7"/>
  <c r="BG418" i="7"/>
  <c r="BG419" i="7"/>
  <c r="BG420" i="7"/>
  <c r="BG421" i="7"/>
  <c r="BG422" i="7"/>
  <c r="BG423" i="7"/>
  <c r="BG424" i="7"/>
  <c r="BG425" i="7"/>
  <c r="BG426" i="7"/>
  <c r="BG427" i="7"/>
  <c r="BG428" i="7"/>
  <c r="BG429" i="7"/>
  <c r="BG430" i="7"/>
  <c r="BG431" i="7"/>
  <c r="BG432" i="7"/>
  <c r="BG433" i="7"/>
  <c r="BG434" i="7"/>
  <c r="BG435" i="7"/>
  <c r="BG436" i="7"/>
  <c r="BG437" i="7"/>
  <c r="BG438" i="7"/>
  <c r="BG439" i="7"/>
  <c r="BG440" i="7"/>
  <c r="BG441" i="7"/>
  <c r="BG442" i="7"/>
  <c r="BG443" i="7"/>
  <c r="BG444" i="7"/>
  <c r="BG445" i="7"/>
  <c r="BG446" i="7"/>
  <c r="BG447" i="7"/>
  <c r="BG448" i="7"/>
  <c r="BG449" i="7"/>
  <c r="BG450" i="7"/>
  <c r="BG451" i="7"/>
  <c r="BG452" i="7"/>
  <c r="BG453" i="7"/>
  <c r="BG454" i="7"/>
  <c r="BG455" i="7"/>
  <c r="BG456" i="7"/>
  <c r="BG457" i="7"/>
  <c r="BG458" i="7"/>
  <c r="BG459" i="7"/>
  <c r="BG460" i="7"/>
  <c r="BG461" i="7"/>
  <c r="BG462" i="7"/>
  <c r="BG463" i="7"/>
  <c r="BG464" i="7"/>
  <c r="BG465" i="7"/>
  <c r="BG466" i="7"/>
  <c r="BG467" i="7"/>
  <c r="BG468" i="7"/>
  <c r="BG469" i="7"/>
  <c r="BG470" i="7"/>
  <c r="BG471" i="7"/>
  <c r="BG472" i="7"/>
  <c r="BG473" i="7"/>
  <c r="BG474" i="7"/>
  <c r="BG475" i="7"/>
  <c r="BG476" i="7"/>
  <c r="BG477" i="7"/>
  <c r="BG478" i="7"/>
  <c r="BG479" i="7"/>
  <c r="BG480" i="7"/>
  <c r="BG481" i="7"/>
  <c r="BG482" i="7"/>
  <c r="BG483" i="7"/>
  <c r="BG484" i="7"/>
  <c r="BG485" i="7"/>
  <c r="BG486" i="7"/>
  <c r="BG487" i="7"/>
  <c r="BG488" i="7"/>
  <c r="BG489" i="7"/>
  <c r="BG490" i="7"/>
  <c r="BG491" i="7"/>
  <c r="BG492" i="7"/>
  <c r="BG493" i="7"/>
  <c r="BG494" i="7"/>
  <c r="BG495" i="7"/>
  <c r="BG496" i="7"/>
  <c r="BG497" i="7"/>
  <c r="BG498" i="7"/>
  <c r="BG499" i="7"/>
  <c r="BG500" i="7"/>
  <c r="BG501" i="7"/>
  <c r="BG502" i="7"/>
  <c r="BG503" i="7"/>
  <c r="BG504" i="7"/>
  <c r="BG505" i="7"/>
  <c r="BG506" i="7"/>
  <c r="BG507" i="7"/>
  <c r="BG508" i="7"/>
  <c r="BG509" i="7"/>
  <c r="BG510" i="7"/>
  <c r="BG511" i="7"/>
  <c r="BG512" i="7"/>
  <c r="BG513" i="7"/>
  <c r="BG514" i="7"/>
  <c r="BG515" i="7"/>
  <c r="BG516" i="7"/>
  <c r="BG517" i="7"/>
  <c r="BG518" i="7"/>
  <c r="BG519" i="7"/>
  <c r="BG520" i="7"/>
  <c r="BG521" i="7"/>
  <c r="BG522" i="7"/>
  <c r="BG523" i="7"/>
  <c r="BG524" i="7"/>
  <c r="BG525" i="7"/>
  <c r="BG526" i="7"/>
  <c r="BG527" i="7"/>
  <c r="BG528" i="7"/>
  <c r="BG529" i="7"/>
  <c r="BG530" i="7"/>
  <c r="BG531" i="7"/>
  <c r="BG532" i="7"/>
  <c r="BG533" i="7"/>
  <c r="BG534" i="7"/>
  <c r="BG535" i="7"/>
  <c r="BG536" i="7"/>
  <c r="BG537" i="7"/>
  <c r="BG538" i="7"/>
  <c r="BG539" i="7"/>
  <c r="BG540" i="7"/>
  <c r="BG541" i="7"/>
  <c r="BG542" i="7"/>
  <c r="BG543" i="7"/>
  <c r="BG544" i="7"/>
  <c r="BG545" i="7"/>
  <c r="BG546" i="7"/>
  <c r="BG547" i="7"/>
  <c r="BG548" i="7"/>
  <c r="BG549" i="7"/>
  <c r="BG550" i="7"/>
  <c r="BG551" i="7"/>
  <c r="BG552" i="7"/>
  <c r="BG553" i="7"/>
  <c r="BG554" i="7"/>
  <c r="BG555" i="7"/>
  <c r="BG556" i="7"/>
  <c r="BG557" i="7"/>
  <c r="BG558" i="7"/>
  <c r="BG559" i="7"/>
  <c r="BG560" i="7"/>
  <c r="BG561" i="7"/>
  <c r="BG562" i="7"/>
  <c r="BG563" i="7"/>
  <c r="BG564" i="7"/>
  <c r="BG565" i="7"/>
  <c r="BG566" i="7"/>
  <c r="BG567" i="7"/>
  <c r="BG568" i="7"/>
  <c r="BG569" i="7"/>
  <c r="BG570" i="7"/>
  <c r="BG571" i="7"/>
  <c r="BG572" i="7"/>
  <c r="BG573" i="7"/>
  <c r="BG574" i="7"/>
  <c r="BG575" i="7"/>
  <c r="BG576" i="7"/>
  <c r="BG577" i="7"/>
  <c r="BG578" i="7"/>
  <c r="BG579" i="7"/>
  <c r="BG580" i="7"/>
  <c r="BG581" i="7"/>
  <c r="BG582" i="7"/>
  <c r="BG583" i="7"/>
  <c r="BG584" i="7"/>
  <c r="BG585" i="7"/>
  <c r="BG586" i="7"/>
  <c r="BG587" i="7"/>
  <c r="BG588" i="7"/>
  <c r="BG589" i="7"/>
  <c r="BG590" i="7"/>
  <c r="BG591" i="7"/>
  <c r="BG592" i="7"/>
  <c r="BG593" i="7"/>
  <c r="BG594" i="7"/>
  <c r="BG595" i="7"/>
  <c r="BG596" i="7"/>
  <c r="BG597" i="7"/>
  <c r="BG598" i="7"/>
  <c r="BG599" i="7"/>
  <c r="BG600" i="7"/>
  <c r="BG601" i="7"/>
  <c r="BG602" i="7"/>
  <c r="BG603" i="7"/>
  <c r="BG604" i="7"/>
  <c r="BG605" i="7"/>
  <c r="BG606" i="7"/>
  <c r="BG607" i="7"/>
  <c r="BG608" i="7"/>
  <c r="BG609" i="7"/>
  <c r="BG610" i="7"/>
  <c r="BG611" i="7"/>
  <c r="BG612" i="7"/>
  <c r="BG613" i="7"/>
  <c r="BG614" i="7"/>
  <c r="BG615" i="7"/>
  <c r="BG616" i="7"/>
  <c r="BG617" i="7"/>
  <c r="BG618" i="7"/>
  <c r="BG619" i="7"/>
  <c r="BG620" i="7"/>
  <c r="BG621" i="7"/>
  <c r="BG622" i="7"/>
  <c r="BG623" i="7"/>
  <c r="BG624" i="7"/>
  <c r="BG625" i="7"/>
  <c r="BG626" i="7"/>
  <c r="BG627" i="7"/>
  <c r="BG628" i="7"/>
  <c r="BG629" i="7"/>
  <c r="BG630" i="7"/>
  <c r="BG631" i="7"/>
  <c r="BG632" i="7"/>
  <c r="BG633" i="7"/>
  <c r="BG634" i="7"/>
  <c r="BG635" i="7"/>
  <c r="BG636" i="7"/>
  <c r="BG637" i="7"/>
  <c r="BG638" i="7"/>
  <c r="BG639" i="7"/>
  <c r="BG640" i="7"/>
  <c r="BG641" i="7"/>
  <c r="BG642" i="7"/>
  <c r="BG643" i="7"/>
  <c r="BG644" i="7"/>
  <c r="BG645" i="7"/>
  <c r="BG646" i="7"/>
  <c r="BG647" i="7"/>
  <c r="BG648" i="7"/>
  <c r="BG649" i="7"/>
  <c r="BG650" i="7"/>
  <c r="BG651" i="7"/>
  <c r="BG652" i="7"/>
  <c r="BG653" i="7"/>
  <c r="BG654" i="7"/>
  <c r="BG655" i="7"/>
  <c r="BG656" i="7"/>
  <c r="BG657" i="7"/>
  <c r="BG658" i="7"/>
  <c r="BG659" i="7"/>
  <c r="BG660" i="7"/>
  <c r="BG661" i="7"/>
  <c r="BG662" i="7"/>
  <c r="BG663" i="7"/>
  <c r="BG664" i="7"/>
  <c r="BG665" i="7"/>
  <c r="BG666" i="7"/>
  <c r="BG667" i="7"/>
  <c r="BG668" i="7"/>
  <c r="BG669" i="7"/>
  <c r="BG670" i="7"/>
  <c r="BG671" i="7"/>
  <c r="BG672" i="7"/>
  <c r="BG673" i="7"/>
  <c r="BG674" i="7"/>
  <c r="BG675" i="7"/>
  <c r="BG676" i="7"/>
  <c r="BG677" i="7"/>
  <c r="BG678" i="7"/>
  <c r="BG679" i="7"/>
  <c r="BG680" i="7"/>
  <c r="BG681" i="7"/>
  <c r="BG682" i="7"/>
  <c r="BG683" i="7"/>
  <c r="BG684" i="7"/>
  <c r="BG685" i="7"/>
  <c r="BG686" i="7"/>
  <c r="BG687" i="7"/>
  <c r="BG688" i="7"/>
  <c r="BG689" i="7"/>
  <c r="BG690" i="7"/>
  <c r="BG691" i="7"/>
  <c r="BG692" i="7"/>
  <c r="BG693" i="7"/>
  <c r="BG694" i="7"/>
  <c r="BG695" i="7"/>
  <c r="BG696" i="7"/>
  <c r="BG697" i="7"/>
  <c r="BG698" i="7"/>
  <c r="BG699" i="7"/>
  <c r="BG700" i="7"/>
  <c r="BG701" i="7"/>
  <c r="BG702" i="7"/>
  <c r="BG703" i="7"/>
  <c r="BG704" i="7"/>
  <c r="BG705" i="7"/>
  <c r="BG706" i="7"/>
  <c r="BG707" i="7"/>
  <c r="BG708" i="7"/>
  <c r="BG709" i="7"/>
  <c r="BG710" i="7"/>
  <c r="BG711" i="7"/>
  <c r="BG712" i="7"/>
  <c r="BG713" i="7"/>
  <c r="BG714" i="7"/>
  <c r="BG715" i="7"/>
  <c r="BG716" i="7"/>
  <c r="BG717" i="7"/>
  <c r="BG718" i="7"/>
  <c r="BG719" i="7"/>
  <c r="BG720" i="7"/>
  <c r="BG721" i="7"/>
  <c r="BG722" i="7"/>
  <c r="BG723" i="7"/>
  <c r="BG724" i="7"/>
  <c r="BG725" i="7"/>
  <c r="BG726" i="7"/>
  <c r="BG727" i="7"/>
  <c r="BG728" i="7"/>
  <c r="BG729" i="7"/>
  <c r="BG730" i="7"/>
  <c r="BG731" i="7"/>
  <c r="BG732" i="7"/>
  <c r="BG733" i="7"/>
  <c r="BG734" i="7"/>
  <c r="BG735" i="7"/>
  <c r="BG736" i="7"/>
  <c r="BG737" i="7"/>
  <c r="BG738" i="7"/>
  <c r="BG739" i="7"/>
  <c r="BG740" i="7"/>
  <c r="BG741" i="7"/>
  <c r="BG742" i="7"/>
  <c r="BG743" i="7"/>
  <c r="BG744" i="7"/>
  <c r="BG745" i="7"/>
  <c r="BG746" i="7"/>
  <c r="BG747" i="7"/>
  <c r="BG748" i="7"/>
  <c r="BG749" i="7"/>
  <c r="BG750" i="7"/>
  <c r="BG751" i="7"/>
  <c r="BG752" i="7"/>
  <c r="BG753" i="7"/>
  <c r="BG754" i="7"/>
  <c r="BG755" i="7"/>
  <c r="BG756" i="7"/>
  <c r="BG757" i="7"/>
  <c r="BG758" i="7"/>
  <c r="BG759" i="7"/>
  <c r="BG760" i="7"/>
  <c r="BG761" i="7"/>
  <c r="BG762" i="7"/>
  <c r="BG763" i="7"/>
  <c r="BG764" i="7"/>
  <c r="BG765" i="7"/>
  <c r="BG766" i="7"/>
  <c r="BG767" i="7"/>
  <c r="BG768" i="7"/>
  <c r="BG769" i="7"/>
  <c r="BG770" i="7"/>
  <c r="BG771" i="7"/>
  <c r="BG772" i="7"/>
  <c r="BG773" i="7"/>
  <c r="BG774" i="7"/>
  <c r="BG775" i="7"/>
  <c r="BG776" i="7"/>
  <c r="BG777" i="7"/>
  <c r="BG778" i="7"/>
  <c r="BG779" i="7"/>
  <c r="BG780" i="7"/>
  <c r="BG781" i="7"/>
  <c r="BG782" i="7"/>
  <c r="BG783" i="7"/>
  <c r="BG784" i="7"/>
  <c r="BG785" i="7"/>
  <c r="BG786" i="7"/>
  <c r="BG787" i="7"/>
  <c r="BG788" i="7"/>
  <c r="BG789" i="7"/>
  <c r="BG790" i="7"/>
  <c r="BG791" i="7"/>
  <c r="BG792" i="7"/>
  <c r="BG793" i="7"/>
  <c r="BG794" i="7"/>
  <c r="BG795" i="7"/>
  <c r="BG796" i="7"/>
  <c r="BG797" i="7"/>
  <c r="BG798" i="7"/>
  <c r="BG799" i="7"/>
  <c r="BG800" i="7"/>
  <c r="BG801" i="7"/>
  <c r="BG802" i="7"/>
  <c r="BG803" i="7"/>
  <c r="BG804" i="7"/>
  <c r="BG805" i="7"/>
  <c r="BG806" i="7"/>
  <c r="BG807" i="7"/>
  <c r="BG808" i="7"/>
  <c r="BG809" i="7"/>
  <c r="BG810" i="7"/>
  <c r="BG811" i="7"/>
  <c r="BG812" i="7"/>
  <c r="BG813" i="7"/>
  <c r="BG814" i="7"/>
  <c r="BG815" i="7"/>
  <c r="BG816" i="7"/>
  <c r="BG817" i="7"/>
  <c r="BG818" i="7"/>
  <c r="BG819" i="7"/>
  <c r="BG820" i="7"/>
  <c r="BG821" i="7"/>
  <c r="BG822" i="7"/>
  <c r="BG823" i="7"/>
  <c r="BG824" i="7"/>
  <c r="BG825" i="7"/>
  <c r="BG826" i="7"/>
  <c r="BG827" i="7"/>
  <c r="BG828" i="7"/>
  <c r="BG829" i="7"/>
  <c r="BG830" i="7"/>
  <c r="BG831" i="7"/>
  <c r="BG832" i="7"/>
  <c r="BG833" i="7"/>
  <c r="BG834" i="7"/>
  <c r="BG835" i="7"/>
  <c r="BG836" i="7"/>
  <c r="BG837" i="7"/>
  <c r="BG838" i="7"/>
  <c r="BG839" i="7"/>
  <c r="BG840" i="7"/>
  <c r="BG841" i="7"/>
  <c r="BG842" i="7"/>
  <c r="BG843" i="7"/>
  <c r="BG844" i="7"/>
  <c r="BG845" i="7"/>
  <c r="BG846" i="7"/>
  <c r="BG847" i="7"/>
  <c r="BG848" i="7"/>
  <c r="BG849" i="7"/>
  <c r="BG850" i="7"/>
  <c r="BG851" i="7"/>
  <c r="BG852" i="7"/>
  <c r="BG853" i="7"/>
  <c r="BG854" i="7"/>
  <c r="BG855" i="7"/>
  <c r="BG856" i="7"/>
  <c r="BG857" i="7"/>
  <c r="BG858" i="7"/>
  <c r="BG859" i="7"/>
  <c r="BG860" i="7"/>
  <c r="BG861" i="7"/>
  <c r="BG862" i="7"/>
  <c r="BG863" i="7"/>
  <c r="BG864" i="7"/>
  <c r="BG865" i="7"/>
  <c r="BG866" i="7"/>
  <c r="BG867" i="7"/>
  <c r="BG868" i="7"/>
  <c r="BG869" i="7"/>
  <c r="BG870" i="7"/>
  <c r="BG871" i="7"/>
  <c r="BG872" i="7"/>
  <c r="BG873" i="7"/>
  <c r="BG874" i="7"/>
  <c r="BG875" i="7"/>
  <c r="BG876" i="7"/>
  <c r="BG877" i="7"/>
  <c r="BG878" i="7"/>
  <c r="BG879" i="7"/>
  <c r="BG880" i="7"/>
  <c r="BG881" i="7"/>
  <c r="BG882" i="7"/>
  <c r="BG883" i="7"/>
  <c r="BG884" i="7"/>
  <c r="BG885" i="7"/>
  <c r="BG886" i="7"/>
  <c r="BG887" i="7"/>
  <c r="BG888" i="7"/>
  <c r="BG889" i="7"/>
  <c r="BG890" i="7"/>
  <c r="BG891" i="7"/>
  <c r="BG892" i="7"/>
  <c r="BG893" i="7"/>
  <c r="BG894" i="7"/>
  <c r="BG895" i="7"/>
  <c r="BG896" i="7"/>
  <c r="BG897" i="7"/>
  <c r="BG898" i="7"/>
  <c r="BG899" i="7"/>
  <c r="BG900" i="7"/>
  <c r="BG901" i="7"/>
  <c r="BG902" i="7"/>
  <c r="BG903" i="7"/>
  <c r="BG904" i="7"/>
  <c r="BG905" i="7"/>
  <c r="BG906" i="7"/>
  <c r="BG907" i="7"/>
  <c r="BG908" i="7"/>
  <c r="BG909" i="7"/>
  <c r="BG910" i="7"/>
  <c r="BG911" i="7"/>
  <c r="BG912" i="7"/>
  <c r="BG913" i="7"/>
  <c r="BG914" i="7"/>
  <c r="BG915" i="7"/>
  <c r="BG916" i="7"/>
  <c r="BG917" i="7"/>
  <c r="BG918" i="7"/>
  <c r="BG919" i="7"/>
  <c r="BG920" i="7"/>
  <c r="BG921" i="7"/>
  <c r="BG922" i="7"/>
  <c r="BG923" i="7"/>
  <c r="BG924" i="7"/>
  <c r="BG925" i="7"/>
  <c r="BG926" i="7"/>
  <c r="BG927" i="7"/>
  <c r="BG928" i="7"/>
  <c r="BG929" i="7"/>
  <c r="BG930" i="7"/>
  <c r="BG931" i="7"/>
  <c r="BG932" i="7"/>
  <c r="BG933" i="7"/>
  <c r="BG934" i="7"/>
  <c r="BG935" i="7"/>
  <c r="BG936" i="7"/>
  <c r="BG937" i="7"/>
  <c r="BG938" i="7"/>
  <c r="BG939" i="7"/>
  <c r="BG940" i="7"/>
  <c r="BG941" i="7"/>
  <c r="BG942" i="7"/>
  <c r="BG943" i="7"/>
  <c r="BG944" i="7"/>
  <c r="BG945" i="7"/>
  <c r="BG946" i="7"/>
  <c r="BG947" i="7"/>
  <c r="BG948" i="7"/>
  <c r="BG949" i="7"/>
  <c r="BG950" i="7"/>
  <c r="BG951" i="7"/>
  <c r="BG952" i="7"/>
  <c r="BG953" i="7"/>
  <c r="BG954" i="7"/>
  <c r="BG955" i="7"/>
  <c r="BG956" i="7"/>
  <c r="BG957" i="7"/>
  <c r="BG958" i="7"/>
  <c r="BG959" i="7"/>
  <c r="BG960" i="7"/>
  <c r="BG961" i="7"/>
  <c r="BG962" i="7"/>
  <c r="BG963" i="7"/>
  <c r="BG964" i="7"/>
  <c r="BG965" i="7"/>
  <c r="BG966" i="7"/>
  <c r="BG967" i="7"/>
  <c r="BG968" i="7"/>
  <c r="BG969" i="7"/>
  <c r="BG970" i="7"/>
  <c r="BG971" i="7"/>
  <c r="BG972" i="7"/>
  <c r="BG973" i="7"/>
  <c r="BG974" i="7"/>
  <c r="BG975" i="7"/>
  <c r="BG976" i="7"/>
  <c r="BG977" i="7"/>
  <c r="BG978" i="7"/>
  <c r="BG979" i="7"/>
  <c r="BG980" i="7"/>
  <c r="BG981" i="7"/>
  <c r="BG982" i="7"/>
  <c r="BG983" i="7"/>
  <c r="BG984" i="7"/>
  <c r="BG985" i="7"/>
  <c r="BG986" i="7"/>
  <c r="BG987" i="7"/>
  <c r="BG988" i="7"/>
  <c r="BG989" i="7"/>
  <c r="BG990" i="7"/>
  <c r="BG991" i="7"/>
  <c r="BG992" i="7"/>
  <c r="BG993" i="7"/>
  <c r="BG994" i="7"/>
  <c r="BG995" i="7"/>
  <c r="BG996" i="7"/>
  <c r="BG997" i="7"/>
  <c r="BG998" i="7"/>
  <c r="BG999" i="7"/>
  <c r="BG1000" i="7"/>
  <c r="BG1001" i="7"/>
  <c r="BG1002" i="7"/>
  <c r="BG1003" i="7"/>
  <c r="BG1004" i="7"/>
  <c r="BG1005" i="7"/>
  <c r="BG1006" i="7"/>
  <c r="BG1007" i="7"/>
  <c r="BG1008" i="7"/>
  <c r="BG1009" i="7"/>
  <c r="BG1010" i="7"/>
  <c r="BG1011" i="7"/>
  <c r="BG1012" i="7"/>
  <c r="BG1013" i="7"/>
  <c r="BG1014" i="7"/>
  <c r="BG1015" i="7"/>
  <c r="BG1016" i="7"/>
  <c r="BG1017" i="7"/>
  <c r="BG1018" i="7"/>
  <c r="BG1019" i="7"/>
  <c r="BG1020" i="7"/>
  <c r="BG1021" i="7"/>
  <c r="BG1022" i="7"/>
  <c r="BG1023" i="7"/>
  <c r="BG1024" i="7"/>
  <c r="BG1025" i="7"/>
  <c r="BG1026" i="7"/>
  <c r="BG1027" i="7"/>
  <c r="BG1028" i="7"/>
  <c r="BG1029" i="7"/>
  <c r="BG1030" i="7"/>
  <c r="BG1031" i="7"/>
  <c r="BG1032" i="7"/>
  <c r="BG1033" i="7"/>
  <c r="BG1034" i="7"/>
  <c r="BG1035" i="7"/>
  <c r="BG1036" i="7"/>
  <c r="BG1037" i="7"/>
  <c r="BG1038" i="7"/>
  <c r="BG1039" i="7"/>
  <c r="BG1040" i="7"/>
  <c r="BG1041" i="7"/>
  <c r="BG1042" i="7"/>
  <c r="BG1043" i="7"/>
  <c r="BG1044" i="7"/>
  <c r="BG1045" i="7"/>
  <c r="BG1046" i="7"/>
  <c r="BG1047" i="7"/>
  <c r="BG1048" i="7"/>
  <c r="BG1049" i="7"/>
  <c r="BG1050" i="7"/>
  <c r="BG1051" i="7"/>
  <c r="BG1052" i="7"/>
  <c r="BG1053" i="7"/>
  <c r="BG1054" i="7"/>
  <c r="BG1055" i="7"/>
  <c r="BG1056" i="7"/>
  <c r="BG1057" i="7"/>
  <c r="BG1058" i="7"/>
  <c r="BG1059" i="7"/>
  <c r="BG1060" i="7"/>
  <c r="BG1061" i="7"/>
  <c r="BG1062" i="7"/>
  <c r="BG1063" i="7"/>
  <c r="BG1064" i="7"/>
  <c r="BG1065" i="7"/>
  <c r="BG1066" i="7"/>
  <c r="BG1067" i="7"/>
  <c r="BG1068" i="7"/>
  <c r="BG1069" i="7"/>
  <c r="BG1070" i="7"/>
  <c r="BG1071" i="7"/>
  <c r="BG1072" i="7"/>
  <c r="BG1073" i="7"/>
  <c r="BG1074" i="7"/>
  <c r="BG1075" i="7"/>
  <c r="BG1076" i="7"/>
  <c r="BG1077" i="7"/>
  <c r="BG1078" i="7"/>
  <c r="BG1079" i="7"/>
  <c r="BG1080" i="7"/>
  <c r="BG1081" i="7"/>
  <c r="BG1082" i="7"/>
  <c r="BG1083" i="7"/>
  <c r="BG1084" i="7"/>
  <c r="BG1085" i="7"/>
  <c r="BG1086" i="7"/>
  <c r="BG1087" i="7"/>
  <c r="BG1088" i="7"/>
  <c r="BG1089" i="7"/>
  <c r="BG1090" i="7"/>
  <c r="BG1091" i="7"/>
  <c r="BG1092" i="7"/>
  <c r="BG1093" i="7"/>
  <c r="BG1094" i="7"/>
  <c r="BG1095" i="7"/>
  <c r="BG1096" i="7"/>
  <c r="BG1097" i="7"/>
  <c r="BG1098" i="7"/>
  <c r="BG1099" i="7"/>
  <c r="BG1100" i="7"/>
  <c r="BG1101" i="7"/>
  <c r="BG1102" i="7"/>
  <c r="BG1103" i="7"/>
  <c r="BG1104" i="7"/>
  <c r="BG1105" i="7"/>
  <c r="BG1106" i="7"/>
  <c r="BG1107" i="7"/>
  <c r="BG1108" i="7"/>
  <c r="BG1109" i="7"/>
  <c r="BG1110" i="7"/>
  <c r="BG1111" i="7"/>
  <c r="BG1112" i="7"/>
  <c r="BG1113" i="7"/>
  <c r="BG1114" i="7"/>
  <c r="BG1115" i="7"/>
  <c r="BG1116" i="7"/>
  <c r="BG1117" i="7"/>
  <c r="BG1118" i="7"/>
  <c r="BG1119" i="7"/>
  <c r="BG1120" i="7"/>
  <c r="BG1121" i="7"/>
  <c r="BG1122" i="7"/>
  <c r="BG1123" i="7"/>
  <c r="BG1124" i="7"/>
  <c r="BG1125" i="7"/>
  <c r="BG1126" i="7"/>
  <c r="BG1127" i="7"/>
  <c r="BG1128" i="7"/>
  <c r="BG1129" i="7"/>
  <c r="BG1130" i="7"/>
  <c r="BG1131" i="7"/>
  <c r="BG1132" i="7"/>
  <c r="BG1133" i="7"/>
  <c r="BG1134" i="7"/>
  <c r="BG1135" i="7"/>
  <c r="BG1136" i="7"/>
  <c r="BG1137" i="7"/>
  <c r="BG1138" i="7"/>
  <c r="BG1139" i="7"/>
  <c r="BG1140" i="7"/>
  <c r="BG1141" i="7"/>
  <c r="BG1142" i="7"/>
  <c r="BG1143" i="7"/>
  <c r="BG1144" i="7"/>
  <c r="BG1145" i="7"/>
  <c r="BG1146" i="7"/>
  <c r="BG1147" i="7"/>
  <c r="BG1148" i="7"/>
  <c r="BG1149" i="7"/>
  <c r="BG1150" i="7"/>
  <c r="BG1151" i="7"/>
  <c r="BG1152" i="7"/>
  <c r="BG1153" i="7"/>
  <c r="BG1154" i="7"/>
  <c r="BG1155" i="7"/>
  <c r="BG1156" i="7"/>
  <c r="BG1157" i="7"/>
  <c r="BG1158" i="7"/>
  <c r="BG1159" i="7"/>
  <c r="BG1160" i="7"/>
  <c r="BG1161" i="7"/>
  <c r="BG1162" i="7"/>
  <c r="BG1163" i="7"/>
  <c r="BG1164" i="7"/>
  <c r="BG1165" i="7"/>
  <c r="BG1166" i="7"/>
  <c r="BG1167" i="7"/>
  <c r="BG1168" i="7"/>
  <c r="BG1169" i="7"/>
  <c r="BG1170" i="7"/>
  <c r="BG1171" i="7"/>
  <c r="BG1172" i="7"/>
  <c r="BG1173" i="7"/>
  <c r="BG1174" i="7"/>
  <c r="BG1175" i="7"/>
  <c r="BG1176" i="7"/>
  <c r="BG1177" i="7"/>
  <c r="BG1178" i="7"/>
  <c r="BG1179" i="7"/>
  <c r="BG1180" i="7"/>
  <c r="BG1181" i="7"/>
  <c r="BG1182" i="7"/>
  <c r="BG1183" i="7"/>
  <c r="BG1184" i="7"/>
  <c r="BG1185" i="7"/>
  <c r="BG1186" i="7"/>
  <c r="BG1187" i="7"/>
  <c r="BG1188" i="7"/>
  <c r="BG1189" i="7"/>
  <c r="BG1190" i="7"/>
  <c r="BG1191" i="7"/>
  <c r="BG1192" i="7"/>
  <c r="BG1193" i="7"/>
  <c r="BG1194" i="7"/>
  <c r="BG1195" i="7"/>
  <c r="BG1196" i="7"/>
  <c r="BG1197" i="7"/>
  <c r="BG1198" i="7"/>
  <c r="BG1199" i="7"/>
  <c r="BG1200" i="7"/>
  <c r="BG1201" i="7"/>
  <c r="BG1202" i="7"/>
  <c r="BG1203" i="7"/>
  <c r="BG1204" i="7"/>
  <c r="BG1205" i="7"/>
  <c r="BG1206" i="7"/>
  <c r="BG1207" i="7"/>
  <c r="BG1208" i="7"/>
  <c r="BG1209" i="7"/>
  <c r="BG1210" i="7"/>
  <c r="BG1211" i="7"/>
  <c r="BG1212" i="7"/>
  <c r="BG1213" i="7"/>
  <c r="BG1214" i="7"/>
  <c r="BG1215" i="7"/>
  <c r="BG1216" i="7"/>
  <c r="BG1217" i="7"/>
  <c r="BG1218" i="7"/>
  <c r="BG1219" i="7"/>
  <c r="BG1220" i="7"/>
  <c r="BG1221" i="7"/>
  <c r="BG1222" i="7"/>
  <c r="BG1223" i="7"/>
  <c r="BG1224" i="7"/>
  <c r="BG1225" i="7"/>
  <c r="BG1226" i="7"/>
  <c r="BG1227" i="7"/>
  <c r="BG1228" i="7"/>
  <c r="BG1229" i="7"/>
  <c r="BG1230" i="7"/>
  <c r="BG1231" i="7"/>
  <c r="BG1232" i="7"/>
  <c r="BG1233" i="7"/>
  <c r="BG1234" i="7"/>
  <c r="BG1235" i="7"/>
  <c r="BG1236" i="7"/>
  <c r="BG1237" i="7"/>
  <c r="BG1238" i="7"/>
  <c r="BG1239" i="7"/>
  <c r="BG1240" i="7"/>
  <c r="BG1241" i="7"/>
  <c r="BG1242" i="7"/>
  <c r="BG1243" i="7"/>
  <c r="BG1244" i="7"/>
  <c r="BG1245" i="7"/>
  <c r="BG1246" i="7"/>
  <c r="BG1247" i="7"/>
  <c r="BG1248" i="7"/>
  <c r="BG1249" i="7"/>
  <c r="BG1250" i="7"/>
  <c r="BG1251" i="7"/>
  <c r="BG1252" i="7"/>
  <c r="BG1253" i="7"/>
  <c r="BG1254" i="7"/>
  <c r="BG1255" i="7"/>
  <c r="BG1256" i="7"/>
  <c r="BG1257" i="7"/>
  <c r="BG1258" i="7"/>
  <c r="BG1259" i="7"/>
  <c r="BG1260" i="7"/>
  <c r="BG1261" i="7"/>
  <c r="BG1262" i="7"/>
  <c r="BG1263" i="7"/>
  <c r="BG1264" i="7"/>
  <c r="BG1265" i="7"/>
  <c r="BG1266" i="7"/>
  <c r="BG1267" i="7"/>
  <c r="BG1268" i="7"/>
  <c r="BG1269" i="7"/>
  <c r="BG1270" i="7"/>
  <c r="BG1271" i="7"/>
  <c r="BG1272" i="7"/>
  <c r="BG1273" i="7"/>
  <c r="BG1274" i="7"/>
  <c r="BG1275" i="7"/>
  <c r="BG1276" i="7"/>
  <c r="BG1277" i="7"/>
  <c r="BG1278" i="7"/>
  <c r="BG1279" i="7"/>
  <c r="BG1280" i="7"/>
  <c r="BG1281" i="7"/>
  <c r="BG1282" i="7"/>
  <c r="BG1283" i="7"/>
  <c r="BG1284" i="7"/>
  <c r="BG1285" i="7"/>
  <c r="BG1286" i="7"/>
  <c r="BG1287" i="7"/>
  <c r="BG1288" i="7"/>
  <c r="BG1289" i="7"/>
  <c r="BG1290" i="7"/>
  <c r="BG1291" i="7"/>
  <c r="BG1292" i="7"/>
  <c r="BG1293" i="7"/>
  <c r="BG1294" i="7"/>
  <c r="BG1295" i="7"/>
  <c r="BG1296" i="7"/>
  <c r="BG1297" i="7"/>
  <c r="BG1298" i="7"/>
  <c r="BG1299" i="7"/>
  <c r="BG1300" i="7"/>
  <c r="BG1301" i="7"/>
  <c r="BG1302" i="7"/>
  <c r="BG1303" i="7"/>
  <c r="BG1304" i="7"/>
  <c r="BG1305" i="7"/>
  <c r="BG1306" i="7"/>
  <c r="BG1307" i="7"/>
  <c r="BG1308" i="7"/>
  <c r="BG1309" i="7"/>
  <c r="BG1310" i="7"/>
  <c r="BG1311" i="7"/>
  <c r="BG1312" i="7"/>
  <c r="BG1313" i="7"/>
  <c r="BG1314" i="7"/>
  <c r="BG1315" i="7"/>
  <c r="BG1316" i="7"/>
  <c r="BG1317" i="7"/>
  <c r="BG1318" i="7"/>
  <c r="BG1319" i="7"/>
  <c r="BG1320" i="7"/>
  <c r="BG1321" i="7"/>
  <c r="BG1322" i="7"/>
  <c r="BG1323" i="7"/>
  <c r="BG1324" i="7"/>
  <c r="BG1325" i="7"/>
  <c r="BG1326" i="7"/>
  <c r="BG1327" i="7"/>
  <c r="BG1328" i="7"/>
  <c r="BG1329" i="7"/>
  <c r="BG1330" i="7"/>
  <c r="BG1331" i="7"/>
  <c r="BG1332" i="7"/>
  <c r="BG1333" i="7"/>
  <c r="BG1334" i="7"/>
  <c r="BG1335" i="7"/>
  <c r="BG1336" i="7"/>
  <c r="BG1337" i="7"/>
  <c r="BG1338" i="7"/>
  <c r="BG1339" i="7"/>
  <c r="BG1340" i="7"/>
  <c r="BG1341" i="7"/>
  <c r="BG1342" i="7"/>
  <c r="BG1343" i="7"/>
  <c r="BG1344" i="7"/>
  <c r="BG1345" i="7"/>
  <c r="BG1346" i="7"/>
  <c r="BG1347" i="7"/>
  <c r="BG1348" i="7"/>
  <c r="BG1349" i="7"/>
  <c r="BG1350" i="7"/>
  <c r="BG1351" i="7"/>
  <c r="BG1352" i="7"/>
  <c r="BG1353" i="7"/>
  <c r="BG1354" i="7"/>
  <c r="BG1355" i="7"/>
  <c r="BG1356" i="7"/>
  <c r="BG1357" i="7"/>
  <c r="BG1358" i="7"/>
  <c r="BG1359" i="7"/>
  <c r="BG1360" i="7"/>
  <c r="BG1361" i="7"/>
  <c r="BG1362" i="7"/>
  <c r="BG1363" i="7"/>
  <c r="BG1364" i="7"/>
  <c r="BG1365" i="7"/>
  <c r="BG1366" i="7"/>
  <c r="BG1367" i="7"/>
  <c r="BG1368" i="7"/>
  <c r="BG1369" i="7"/>
  <c r="BG1370" i="7"/>
  <c r="BG1371" i="7"/>
  <c r="BG1372" i="7"/>
  <c r="BG1373" i="7"/>
  <c r="BG1374" i="7"/>
  <c r="BG1375" i="7"/>
  <c r="BG1376" i="7"/>
  <c r="BG1377" i="7"/>
  <c r="BG1378" i="7"/>
  <c r="BG1379" i="7"/>
  <c r="BG1380" i="7"/>
  <c r="BG1381" i="7"/>
  <c r="BG1382" i="7"/>
  <c r="BG1383" i="7"/>
  <c r="BG1384" i="7"/>
  <c r="BG1385" i="7"/>
  <c r="BG1386" i="7"/>
  <c r="BG1387" i="7"/>
  <c r="BG1388" i="7"/>
  <c r="BG1389" i="7"/>
  <c r="BG1390" i="7"/>
  <c r="BG1391" i="7"/>
  <c r="BG1392" i="7"/>
  <c r="BG1393" i="7"/>
  <c r="BG1394" i="7"/>
  <c r="BG1395" i="7"/>
  <c r="BG1396" i="7"/>
  <c r="BG1397" i="7"/>
  <c r="BG1398" i="7"/>
  <c r="BG1399" i="7"/>
  <c r="BG1400" i="7"/>
  <c r="BG1401" i="7"/>
  <c r="BG1402" i="7"/>
  <c r="BG1403" i="7"/>
  <c r="BG1404" i="7"/>
  <c r="BG1405" i="7"/>
  <c r="BG1406" i="7"/>
  <c r="BG1407" i="7"/>
  <c r="BG1408" i="7"/>
  <c r="BG1409" i="7"/>
  <c r="BG1410" i="7"/>
  <c r="BG1411" i="7"/>
  <c r="BG1412" i="7"/>
  <c r="BG1413" i="7"/>
  <c r="BG1414" i="7"/>
  <c r="BG1415" i="7"/>
  <c r="BG1416" i="7"/>
  <c r="BG1417" i="7"/>
  <c r="BG1418" i="7"/>
  <c r="BG1419" i="7"/>
  <c r="BG1420" i="7"/>
  <c r="BG1421" i="7"/>
  <c r="BG1422" i="7"/>
  <c r="BG1423" i="7"/>
  <c r="BG1424" i="7"/>
  <c r="BG1425" i="7"/>
  <c r="BG1426" i="7"/>
  <c r="BG1427" i="7"/>
  <c r="BG1428" i="7"/>
  <c r="BG1429" i="7"/>
  <c r="BG1430" i="7"/>
  <c r="BG1431" i="7"/>
  <c r="BG1432" i="7"/>
  <c r="BG1433" i="7"/>
  <c r="BG1434" i="7"/>
  <c r="BG1435" i="7"/>
  <c r="BG1436" i="7"/>
  <c r="BG1437" i="7"/>
  <c r="BG1438" i="7"/>
  <c r="BG1439" i="7"/>
  <c r="BG1440" i="7"/>
  <c r="BG1441" i="7"/>
  <c r="BG1442" i="7"/>
  <c r="BG1443" i="7"/>
  <c r="BG1444" i="7"/>
  <c r="BG1445" i="7"/>
  <c r="BG1446" i="7"/>
  <c r="BG1447" i="7"/>
  <c r="BG1448" i="7"/>
  <c r="BG1449" i="7"/>
  <c r="BG1450" i="7"/>
  <c r="BG1451" i="7"/>
  <c r="BG1452" i="7"/>
  <c r="BG1453" i="7"/>
  <c r="BG1454" i="7"/>
  <c r="BG1455" i="7"/>
  <c r="BG1456" i="7"/>
  <c r="BG1457" i="7"/>
  <c r="BG1458" i="7"/>
  <c r="BG1459" i="7"/>
  <c r="BG1460" i="7"/>
  <c r="BG1461" i="7"/>
  <c r="BG1462" i="7"/>
  <c r="BG1463" i="7"/>
  <c r="BG1464" i="7"/>
  <c r="BG1465" i="7"/>
  <c r="BG1466" i="7"/>
  <c r="BG1467" i="7"/>
  <c r="BG1468" i="7"/>
  <c r="BG1469" i="7"/>
  <c r="BG1470" i="7"/>
  <c r="BG1471" i="7"/>
  <c r="BG1472" i="7"/>
  <c r="BG1473" i="7"/>
  <c r="BG1474" i="7"/>
  <c r="BG1475" i="7"/>
  <c r="BG1476" i="7"/>
  <c r="BG1477" i="7"/>
  <c r="BG1478" i="7"/>
  <c r="BG1479" i="7"/>
  <c r="BG1480" i="7"/>
  <c r="BG1481" i="7"/>
  <c r="BG1482" i="7"/>
  <c r="BG1483" i="7"/>
  <c r="BG1484" i="7"/>
  <c r="BG1485" i="7"/>
  <c r="BG1486" i="7"/>
  <c r="BG1487" i="7"/>
  <c r="BG1488" i="7"/>
  <c r="BG1489" i="7"/>
  <c r="BG1490" i="7"/>
  <c r="BG1491" i="7"/>
  <c r="BG1492" i="7"/>
  <c r="BG1493" i="7"/>
  <c r="BG1494" i="7"/>
  <c r="BG1495" i="7"/>
  <c r="BG1496" i="7"/>
  <c r="BG1497" i="7"/>
  <c r="BG1498" i="7"/>
  <c r="BG1499" i="7"/>
  <c r="BG1500" i="7"/>
  <c r="BG1501" i="7"/>
  <c r="BG1502" i="7"/>
  <c r="BG1503" i="7"/>
  <c r="BG1504" i="7"/>
  <c r="BG1505" i="7"/>
  <c r="BG1506" i="7"/>
  <c r="BG1507" i="7"/>
  <c r="BG1508" i="7"/>
  <c r="BG1509" i="7"/>
  <c r="BG1510" i="7"/>
  <c r="BG1511" i="7"/>
  <c r="BG1512" i="7"/>
  <c r="BG1513" i="7"/>
  <c r="BG1514" i="7"/>
  <c r="BG1515" i="7"/>
  <c r="BG1516" i="7"/>
  <c r="BG1517" i="7"/>
  <c r="BG1518" i="7"/>
  <c r="BG1519" i="7"/>
  <c r="BG1520" i="7"/>
  <c r="BG1521" i="7"/>
  <c r="BG1522" i="7"/>
  <c r="BG1523" i="7"/>
  <c r="BG1524" i="7"/>
  <c r="BG1525" i="7"/>
  <c r="BG1526" i="7"/>
  <c r="BG1527" i="7"/>
  <c r="BG1528" i="7"/>
  <c r="BG1529" i="7"/>
  <c r="BG1530" i="7"/>
  <c r="BG1531" i="7"/>
  <c r="BG1532" i="7"/>
  <c r="BG1533" i="7"/>
  <c r="BG1534" i="7"/>
  <c r="BG1535" i="7"/>
  <c r="BG1536" i="7"/>
  <c r="BG1537" i="7"/>
  <c r="BG1538" i="7"/>
  <c r="BG1539" i="7"/>
  <c r="BG1540" i="7"/>
  <c r="BG1541" i="7"/>
  <c r="BG1542" i="7"/>
  <c r="BG1543" i="7"/>
  <c r="BG1544" i="7"/>
  <c r="BG1545" i="7"/>
  <c r="BG1546" i="7"/>
  <c r="BG1547" i="7"/>
  <c r="BG1548" i="7"/>
  <c r="BG1549" i="7"/>
  <c r="BG1550" i="7"/>
  <c r="BG1551" i="7"/>
  <c r="BG1552" i="7"/>
  <c r="BG1553" i="7"/>
  <c r="BG1554" i="7"/>
  <c r="BG1555" i="7"/>
  <c r="BG1556" i="7"/>
  <c r="BG1557" i="7"/>
  <c r="BG1558" i="7"/>
  <c r="BG1559" i="7"/>
  <c r="BG1560" i="7"/>
  <c r="BG1561" i="7"/>
  <c r="BG1562" i="7"/>
  <c r="BG1563" i="7"/>
  <c r="BG1564" i="7"/>
  <c r="BG1565" i="7"/>
  <c r="BG1566" i="7"/>
  <c r="BG1567" i="7"/>
  <c r="BG1568" i="7"/>
  <c r="BG1569" i="7"/>
  <c r="BG1570" i="7"/>
  <c r="BG1571" i="7"/>
  <c r="BG1572" i="7"/>
  <c r="BG1573" i="7"/>
  <c r="BG1574" i="7"/>
  <c r="BG1575" i="7"/>
  <c r="BG1576" i="7"/>
  <c r="BG1577" i="7"/>
  <c r="BG1578" i="7"/>
  <c r="BG1579" i="7"/>
  <c r="BG1580" i="7"/>
  <c r="BG1581" i="7"/>
  <c r="BG1582" i="7"/>
  <c r="BG1583" i="7"/>
  <c r="BG1584" i="7"/>
  <c r="BG1585" i="7"/>
  <c r="BG1586" i="7"/>
  <c r="BG1587" i="7"/>
  <c r="BG1588" i="7"/>
  <c r="BG1589" i="7"/>
  <c r="BG1590" i="7"/>
  <c r="BG1591" i="7"/>
  <c r="BG1592" i="7"/>
  <c r="BG1593" i="7"/>
  <c r="BG1594" i="7"/>
  <c r="BG1595" i="7"/>
  <c r="BG1596" i="7"/>
  <c r="BG1597" i="7"/>
  <c r="BG1598" i="7"/>
  <c r="BG1599" i="7"/>
  <c r="BG1600" i="7"/>
  <c r="BG1601" i="7"/>
  <c r="BG1602" i="7"/>
  <c r="BG1603" i="7"/>
  <c r="BG1604" i="7"/>
  <c r="BG1605" i="7"/>
  <c r="BG1606" i="7"/>
  <c r="BG1607" i="7"/>
  <c r="BG1608" i="7"/>
  <c r="BG1609" i="7"/>
  <c r="BG1610" i="7"/>
  <c r="BG1611" i="7"/>
  <c r="BG1612" i="7"/>
  <c r="BG1613" i="7"/>
  <c r="BG1614" i="7"/>
  <c r="BG1615" i="7"/>
  <c r="BG1616" i="7"/>
  <c r="BG1617" i="7"/>
  <c r="BG1618" i="7"/>
  <c r="BG1619" i="7"/>
  <c r="BG1620" i="7"/>
  <c r="BG1621" i="7"/>
  <c r="BG1622" i="7"/>
  <c r="BG1623" i="7"/>
  <c r="BG1624" i="7"/>
  <c r="BG1625" i="7"/>
  <c r="BG1626" i="7"/>
  <c r="BG1627" i="7"/>
  <c r="BG1628" i="7"/>
  <c r="BG1629" i="7"/>
  <c r="BG1630" i="7"/>
  <c r="BG1631" i="7"/>
  <c r="BG1632" i="7"/>
  <c r="BG1633" i="7"/>
  <c r="BG1634" i="7"/>
  <c r="BG1635" i="7"/>
  <c r="BG1636" i="7"/>
  <c r="BG1637" i="7"/>
  <c r="BG1638" i="7"/>
  <c r="BG1639" i="7"/>
  <c r="BG1640" i="7"/>
  <c r="BG1641" i="7"/>
  <c r="BG1642" i="7"/>
  <c r="BG1643" i="7"/>
  <c r="BG1644" i="7"/>
  <c r="BG1645" i="7"/>
  <c r="BG1646" i="7"/>
  <c r="BG1647" i="7"/>
  <c r="BG1648" i="7"/>
  <c r="BG1649" i="7"/>
  <c r="BG1650" i="7"/>
  <c r="BG1651" i="7"/>
  <c r="BG1652" i="7"/>
  <c r="BG1653" i="7"/>
  <c r="BG1654" i="7"/>
  <c r="BG1655" i="7"/>
  <c r="BG1656" i="7"/>
  <c r="BG1657" i="7"/>
  <c r="BG1658" i="7"/>
  <c r="BG1659" i="7"/>
  <c r="BG1660" i="7"/>
  <c r="BG1661" i="7"/>
  <c r="BG1662" i="7"/>
  <c r="BG1663" i="7"/>
  <c r="BG1664" i="7"/>
  <c r="BG1665" i="7"/>
  <c r="BG1666" i="7"/>
  <c r="BG1667" i="7"/>
  <c r="BG1668" i="7"/>
  <c r="BG1669" i="7"/>
  <c r="BG1670" i="7"/>
  <c r="BG1671" i="7"/>
  <c r="BG1672" i="7"/>
  <c r="BG1673" i="7"/>
  <c r="BG1674" i="7"/>
  <c r="BG1675" i="7"/>
  <c r="BG1676" i="7"/>
  <c r="BG1677" i="7"/>
  <c r="BG1678" i="7"/>
  <c r="BG1679" i="7"/>
  <c r="BG1680" i="7"/>
  <c r="BG1681" i="7"/>
  <c r="BG1682" i="7"/>
  <c r="BG1683" i="7"/>
  <c r="BG1684" i="7"/>
  <c r="BG1685" i="7"/>
  <c r="BG1686" i="7"/>
  <c r="BG1687" i="7"/>
  <c r="BG1688" i="7"/>
  <c r="BG1689" i="7"/>
  <c r="BG1690" i="7"/>
  <c r="BG1691" i="7"/>
  <c r="BG1692" i="7"/>
  <c r="BG1693" i="7"/>
  <c r="BG1694" i="7"/>
  <c r="BG1695" i="7"/>
  <c r="BG1696" i="7"/>
  <c r="BG1697" i="7"/>
  <c r="BG1698" i="7"/>
  <c r="BG1699" i="7"/>
  <c r="BG1700" i="7"/>
  <c r="BG1701" i="7"/>
  <c r="BG1702" i="7"/>
  <c r="BG1703" i="7"/>
  <c r="BG1704" i="7"/>
  <c r="BG1705" i="7"/>
  <c r="BG1706" i="7"/>
  <c r="BG1707" i="7"/>
  <c r="BG1708" i="7"/>
  <c r="BG1709" i="7"/>
  <c r="BG1710" i="7"/>
  <c r="BG1711" i="7"/>
  <c r="BG1712" i="7"/>
  <c r="BG1713" i="7"/>
  <c r="BG1714" i="7"/>
  <c r="BG1715" i="7"/>
  <c r="BG1716" i="7"/>
  <c r="BG1717" i="7"/>
  <c r="BG1718" i="7"/>
  <c r="BG1719" i="7"/>
  <c r="BG1720" i="7"/>
  <c r="BG1721" i="7"/>
  <c r="BG1722" i="7"/>
  <c r="BG1723" i="7"/>
  <c r="BG1724" i="7"/>
  <c r="BG1725" i="7"/>
  <c r="BG1726" i="7"/>
  <c r="BG1727" i="7"/>
  <c r="BG1728" i="7"/>
  <c r="BG1729" i="7"/>
  <c r="BG1730" i="7"/>
  <c r="BG1731" i="7"/>
  <c r="BG1732" i="7"/>
  <c r="BG1733" i="7"/>
  <c r="BG1734" i="7"/>
  <c r="BG1735" i="7"/>
  <c r="BG1736" i="7"/>
  <c r="BG1737" i="7"/>
  <c r="BG1738" i="7"/>
  <c r="BG1739" i="7"/>
  <c r="BG1740" i="7"/>
  <c r="BG1741" i="7"/>
  <c r="BG1742" i="7"/>
  <c r="BG1743" i="7"/>
  <c r="BG1744" i="7"/>
  <c r="BG1745" i="7"/>
  <c r="BG1746" i="7"/>
  <c r="BG1747" i="7"/>
  <c r="BG1748" i="7"/>
  <c r="BG1749" i="7"/>
  <c r="BG1750" i="7"/>
  <c r="BG1751" i="7"/>
  <c r="BG1752" i="7"/>
  <c r="BG1753" i="7"/>
  <c r="BG1754" i="7"/>
  <c r="BG1755" i="7"/>
  <c r="BG1756" i="7"/>
  <c r="BG1757" i="7"/>
  <c r="BG1758" i="7"/>
  <c r="BG1759" i="7"/>
  <c r="BG1760" i="7"/>
  <c r="BG1761" i="7"/>
  <c r="BG1762" i="7"/>
  <c r="BG1763" i="7"/>
  <c r="BG1764" i="7"/>
  <c r="BG1765" i="7"/>
  <c r="BG1766" i="7"/>
  <c r="BG1767" i="7"/>
  <c r="BG1768" i="7"/>
  <c r="BG1769" i="7"/>
  <c r="BG1770" i="7"/>
  <c r="BG1771" i="7"/>
  <c r="BG1772" i="7"/>
  <c r="BG1773" i="7"/>
  <c r="BG1774" i="7"/>
  <c r="BG1775" i="7"/>
  <c r="BG1776" i="7"/>
  <c r="BG1777" i="7"/>
  <c r="BG1778" i="7"/>
  <c r="BG1779" i="7"/>
  <c r="BG1780" i="7"/>
  <c r="BG1781" i="7"/>
  <c r="BG1782" i="7"/>
  <c r="BG1783" i="7"/>
  <c r="BG1784" i="7"/>
  <c r="BG1785" i="7"/>
  <c r="BG1786" i="7"/>
  <c r="BG1787" i="7"/>
  <c r="BG1788" i="7"/>
  <c r="BG1789" i="7"/>
  <c r="BG1790" i="7"/>
  <c r="BG1791" i="7"/>
  <c r="BG1792" i="7"/>
  <c r="BG1793" i="7"/>
  <c r="BG1794" i="7"/>
  <c r="BG1795" i="7"/>
  <c r="BG1796" i="7"/>
  <c r="BG1797" i="7"/>
  <c r="BG1798" i="7"/>
  <c r="BG1799" i="7"/>
  <c r="BG1800" i="7"/>
  <c r="BG1801" i="7"/>
  <c r="BG1802" i="7"/>
  <c r="BG1803" i="7"/>
  <c r="BG1804" i="7"/>
  <c r="BG1805" i="7"/>
  <c r="BG1806" i="7"/>
  <c r="BG1807" i="7"/>
  <c r="BG1808" i="7"/>
  <c r="BG1809" i="7"/>
  <c r="BG1810" i="7"/>
  <c r="BG1811" i="7"/>
  <c r="BG1812" i="7"/>
  <c r="BG1813" i="7"/>
  <c r="BG1814" i="7"/>
  <c r="BG1815" i="7"/>
  <c r="BG1816" i="7"/>
  <c r="BG1817" i="7"/>
  <c r="BG1818" i="7"/>
  <c r="BG1819" i="7"/>
  <c r="BG1820" i="7"/>
  <c r="BG1821" i="7"/>
  <c r="BG1822" i="7"/>
  <c r="BG1823" i="7"/>
  <c r="BG1824" i="7"/>
  <c r="BG1825" i="7"/>
  <c r="BG1826" i="7"/>
  <c r="BG1827" i="7"/>
  <c r="BG1828" i="7"/>
  <c r="BG1829" i="7"/>
  <c r="BG1830" i="7"/>
  <c r="BG1831" i="7"/>
  <c r="BG1832" i="7"/>
  <c r="BG1833" i="7"/>
  <c r="BG1834" i="7"/>
  <c r="BG1835" i="7"/>
  <c r="BG1836" i="7"/>
  <c r="BG1837" i="7"/>
  <c r="BG1838" i="7"/>
  <c r="BG1839" i="7"/>
  <c r="BG1840" i="7"/>
  <c r="BG1841" i="7"/>
  <c r="BG1842" i="7"/>
  <c r="BG1843" i="7"/>
  <c r="BG1844" i="7"/>
  <c r="BG1845" i="7"/>
  <c r="BG1846" i="7"/>
  <c r="BG1847" i="7"/>
  <c r="BG1848" i="7"/>
  <c r="BG1849" i="7"/>
  <c r="BG1850" i="7"/>
  <c r="BG1851" i="7"/>
  <c r="BG1852" i="7"/>
  <c r="BG1853" i="7"/>
  <c r="BG1854" i="7"/>
  <c r="BG1855" i="7"/>
  <c r="BG1856" i="7"/>
  <c r="BG1857" i="7"/>
  <c r="BG1858" i="7"/>
  <c r="BG1859" i="7"/>
  <c r="BG1860" i="7"/>
  <c r="BG1861" i="7"/>
  <c r="BG1862" i="7"/>
  <c r="BG1863" i="7"/>
  <c r="BG1864" i="7"/>
  <c r="BG1865" i="7"/>
  <c r="BG1866" i="7"/>
  <c r="BG1867" i="7"/>
  <c r="BG1868" i="7"/>
  <c r="BG1869" i="7"/>
  <c r="BG1870" i="7"/>
  <c r="BG1871" i="7"/>
  <c r="BG1872" i="7"/>
  <c r="BG1873" i="7"/>
  <c r="BG1874" i="7"/>
  <c r="BG1875" i="7"/>
  <c r="BG1876" i="7"/>
  <c r="BG1877" i="7"/>
  <c r="BG1878" i="7"/>
  <c r="BG1879" i="7"/>
  <c r="BG1880" i="7"/>
  <c r="BG1881" i="7"/>
  <c r="BG1882" i="7"/>
  <c r="BG1883" i="7"/>
  <c r="BG1884" i="7"/>
  <c r="BG1885" i="7"/>
  <c r="BG1886" i="7"/>
  <c r="BG1887" i="7"/>
  <c r="BG1888" i="7"/>
  <c r="BG1889" i="7"/>
  <c r="BG1890" i="7"/>
  <c r="BG1891" i="7"/>
  <c r="BG1892" i="7"/>
  <c r="BG1893" i="7"/>
  <c r="BG1894" i="7"/>
  <c r="BG1895" i="7"/>
  <c r="BG1896" i="7"/>
  <c r="BG1897" i="7"/>
  <c r="BG1898" i="7"/>
  <c r="BG1899" i="7"/>
  <c r="BG1900" i="7"/>
  <c r="BG1901" i="7"/>
  <c r="BG1902" i="7"/>
  <c r="BG1903" i="7"/>
  <c r="BG1904" i="7"/>
  <c r="BG1905" i="7"/>
  <c r="BG1906" i="7"/>
  <c r="BG1907" i="7"/>
  <c r="BG1908" i="7"/>
  <c r="BG1909" i="7"/>
  <c r="BG1910" i="7"/>
  <c r="BG1911" i="7"/>
  <c r="BG1912" i="7"/>
  <c r="BG1913" i="7"/>
  <c r="BG1914" i="7"/>
  <c r="BG1915" i="7"/>
  <c r="BG1916" i="7"/>
  <c r="BG1917" i="7"/>
  <c r="BG1918" i="7"/>
  <c r="BG1919" i="7"/>
  <c r="BG1920" i="7"/>
  <c r="BG1921" i="7"/>
  <c r="BG1922" i="7"/>
  <c r="BG1923" i="7"/>
  <c r="BG1924" i="7"/>
  <c r="BG1925" i="7"/>
  <c r="BG1926" i="7"/>
  <c r="BG1927" i="7"/>
  <c r="BG1928" i="7"/>
  <c r="BG1929" i="7"/>
  <c r="BG1930" i="7"/>
  <c r="BG1931" i="7"/>
  <c r="BG1932" i="7"/>
  <c r="BG1933" i="7"/>
  <c r="BG1934" i="7"/>
  <c r="BG1935" i="7"/>
  <c r="BG1936" i="7"/>
  <c r="BG1937" i="7"/>
  <c r="BG1938" i="7"/>
  <c r="BG1939" i="7"/>
  <c r="BG1940" i="7"/>
  <c r="BG1941" i="7"/>
  <c r="BG1942" i="7"/>
  <c r="BG1943" i="7"/>
  <c r="BG1944" i="7"/>
  <c r="BG1945" i="7"/>
  <c r="BG1946" i="7"/>
  <c r="BG1947" i="7"/>
  <c r="BG1948" i="7"/>
  <c r="BG1949" i="7"/>
  <c r="BG1950" i="7"/>
  <c r="BG1951" i="7"/>
  <c r="BG1952" i="7"/>
  <c r="BG1953" i="7"/>
  <c r="BG1954" i="7"/>
  <c r="BG1955" i="7"/>
  <c r="BG1956" i="7"/>
  <c r="BG1957" i="7"/>
  <c r="BG1958" i="7"/>
  <c r="BG1959" i="7"/>
  <c r="BG1960" i="7"/>
  <c r="BG1961" i="7"/>
  <c r="BG1962" i="7"/>
  <c r="BG1963" i="7"/>
  <c r="BG1964" i="7"/>
  <c r="BG1965" i="7"/>
  <c r="BG1966" i="7"/>
  <c r="BG1967" i="7"/>
  <c r="BG1968" i="7"/>
  <c r="BG1969" i="7"/>
  <c r="BG1970" i="7"/>
  <c r="BG1971" i="7"/>
  <c r="BG1972" i="7"/>
  <c r="BG1973" i="7"/>
  <c r="BG1974" i="7"/>
  <c r="BG1975" i="7"/>
  <c r="BG1976" i="7"/>
  <c r="BG1977" i="7"/>
  <c r="BG1978" i="7"/>
  <c r="BG1979" i="7"/>
  <c r="BG1980" i="7"/>
  <c r="BG1981" i="7"/>
  <c r="BG1982" i="7"/>
  <c r="BG1983" i="7"/>
  <c r="BG1984" i="7"/>
  <c r="BG1985" i="7"/>
  <c r="BG1986" i="7"/>
  <c r="BG1987" i="7"/>
  <c r="BG1988" i="7"/>
  <c r="BG1989" i="7"/>
  <c r="BG1990" i="7"/>
  <c r="BG1991" i="7"/>
  <c r="BG1992" i="7"/>
  <c r="BG1993" i="7"/>
  <c r="BG1994" i="7"/>
  <c r="BG1995" i="7"/>
  <c r="BG1996" i="7"/>
  <c r="BG1997" i="7"/>
  <c r="BG1998" i="7"/>
  <c r="BG1999" i="7"/>
  <c r="BG2000" i="7"/>
  <c r="BF36" i="7"/>
  <c r="BF37" i="7"/>
  <c r="BF38" i="7"/>
  <c r="BF39" i="7"/>
  <c r="BF40" i="7"/>
  <c r="BF41" i="7"/>
  <c r="BF42" i="7"/>
  <c r="BF43" i="7"/>
  <c r="BF44" i="7"/>
  <c r="BF45" i="7"/>
  <c r="BF46" i="7"/>
  <c r="BF47" i="7"/>
  <c r="BF48" i="7"/>
  <c r="BF49" i="7"/>
  <c r="BF50" i="7"/>
  <c r="BF51" i="7"/>
  <c r="BF52" i="7"/>
  <c r="BF53" i="7"/>
  <c r="BF54" i="7"/>
  <c r="BF55" i="7"/>
  <c r="BF56" i="7"/>
  <c r="BF57" i="7"/>
  <c r="BF58" i="7"/>
  <c r="BF59" i="7"/>
  <c r="BF60" i="7"/>
  <c r="BF61" i="7"/>
  <c r="BF62" i="7"/>
  <c r="BF63" i="7"/>
  <c r="BF64" i="7"/>
  <c r="BF65" i="7"/>
  <c r="BF66" i="7"/>
  <c r="BF67" i="7"/>
  <c r="BF68" i="7"/>
  <c r="BF69" i="7"/>
  <c r="BF70" i="7"/>
  <c r="BF71" i="7"/>
  <c r="BF72" i="7"/>
  <c r="BF73" i="7"/>
  <c r="BF74" i="7"/>
  <c r="BF75" i="7"/>
  <c r="BF76" i="7"/>
  <c r="BF77" i="7"/>
  <c r="BF78" i="7"/>
  <c r="BF79" i="7"/>
  <c r="BF80" i="7"/>
  <c r="BF81" i="7"/>
  <c r="BF82" i="7"/>
  <c r="BF83" i="7"/>
  <c r="BF84" i="7"/>
  <c r="BF85" i="7"/>
  <c r="BF86" i="7"/>
  <c r="BF87" i="7"/>
  <c r="BF88" i="7"/>
  <c r="BF89" i="7"/>
  <c r="BF90" i="7"/>
  <c r="BF91" i="7"/>
  <c r="BF92" i="7"/>
  <c r="BF93" i="7"/>
  <c r="BF94" i="7"/>
  <c r="BF95" i="7"/>
  <c r="BF96" i="7"/>
  <c r="BF97" i="7"/>
  <c r="BF98" i="7"/>
  <c r="BF99" i="7"/>
  <c r="BF100" i="7"/>
  <c r="BF101" i="7"/>
  <c r="BF102" i="7"/>
  <c r="BF103" i="7"/>
  <c r="BF104" i="7"/>
  <c r="BF105" i="7"/>
  <c r="BF106" i="7"/>
  <c r="BF107" i="7"/>
  <c r="BF108" i="7"/>
  <c r="BF109" i="7"/>
  <c r="BF110" i="7"/>
  <c r="BF111" i="7"/>
  <c r="BF112" i="7"/>
  <c r="BF113" i="7"/>
  <c r="BF114" i="7"/>
  <c r="BF115" i="7"/>
  <c r="BF116" i="7"/>
  <c r="BF117" i="7"/>
  <c r="BF118" i="7"/>
  <c r="BF119" i="7"/>
  <c r="BF120" i="7"/>
  <c r="BF121" i="7"/>
  <c r="BF122" i="7"/>
  <c r="BF123" i="7"/>
  <c r="BF124" i="7"/>
  <c r="BF125" i="7"/>
  <c r="BF126" i="7"/>
  <c r="BF127" i="7"/>
  <c r="BF128" i="7"/>
  <c r="BF129" i="7"/>
  <c r="BF130" i="7"/>
  <c r="BF131" i="7"/>
  <c r="BF132" i="7"/>
  <c r="BF133" i="7"/>
  <c r="BF134" i="7"/>
  <c r="BF135" i="7"/>
  <c r="BF136" i="7"/>
  <c r="BF137" i="7"/>
  <c r="BF138" i="7"/>
  <c r="BF139" i="7"/>
  <c r="BF140" i="7"/>
  <c r="BF141" i="7"/>
  <c r="BF142" i="7"/>
  <c r="BF143" i="7"/>
  <c r="BF144" i="7"/>
  <c r="BF145" i="7"/>
  <c r="BF146" i="7"/>
  <c r="BF147" i="7"/>
  <c r="BF148" i="7"/>
  <c r="BF149" i="7"/>
  <c r="BF150" i="7"/>
  <c r="BF151" i="7"/>
  <c r="BF152" i="7"/>
  <c r="BF153" i="7"/>
  <c r="BF154" i="7"/>
  <c r="BF155" i="7"/>
  <c r="BF156" i="7"/>
  <c r="BF157" i="7"/>
  <c r="BF158" i="7"/>
  <c r="BF159" i="7"/>
  <c r="BF160" i="7"/>
  <c r="BF161" i="7"/>
  <c r="BF162" i="7"/>
  <c r="BF163" i="7"/>
  <c r="BF164" i="7"/>
  <c r="BF165" i="7"/>
  <c r="BF166" i="7"/>
  <c r="BF167" i="7"/>
  <c r="BF168" i="7"/>
  <c r="BF169" i="7"/>
  <c r="BF170" i="7"/>
  <c r="BF171" i="7"/>
  <c r="BF172" i="7"/>
  <c r="BF173" i="7"/>
  <c r="BF174" i="7"/>
  <c r="BF175" i="7"/>
  <c r="BF176" i="7"/>
  <c r="BF177" i="7"/>
  <c r="BF178" i="7"/>
  <c r="BF179" i="7"/>
  <c r="BF180" i="7"/>
  <c r="BF181" i="7"/>
  <c r="BF182" i="7"/>
  <c r="BF183" i="7"/>
  <c r="BF184" i="7"/>
  <c r="BF185" i="7"/>
  <c r="BF186" i="7"/>
  <c r="BF187" i="7"/>
  <c r="BF188" i="7"/>
  <c r="BF189" i="7"/>
  <c r="BF190" i="7"/>
  <c r="BF191" i="7"/>
  <c r="BF192" i="7"/>
  <c r="BF193" i="7"/>
  <c r="BF194" i="7"/>
  <c r="BF195" i="7"/>
  <c r="BF196" i="7"/>
  <c r="BF197" i="7"/>
  <c r="BF198" i="7"/>
  <c r="BF199" i="7"/>
  <c r="BF200" i="7"/>
  <c r="BF201" i="7"/>
  <c r="BF202" i="7"/>
  <c r="BF203" i="7"/>
  <c r="BF204" i="7"/>
  <c r="BF205" i="7"/>
  <c r="BF206" i="7"/>
  <c r="BF207" i="7"/>
  <c r="BF208" i="7"/>
  <c r="BF209" i="7"/>
  <c r="BF210" i="7"/>
  <c r="BF211" i="7"/>
  <c r="BF212" i="7"/>
  <c r="BF213" i="7"/>
  <c r="BF214" i="7"/>
  <c r="BF215" i="7"/>
  <c r="BF216" i="7"/>
  <c r="BF217" i="7"/>
  <c r="BF218" i="7"/>
  <c r="BF219" i="7"/>
  <c r="BF220" i="7"/>
  <c r="BF221" i="7"/>
  <c r="BF222" i="7"/>
  <c r="BF223" i="7"/>
  <c r="BF224" i="7"/>
  <c r="BF225" i="7"/>
  <c r="BF226" i="7"/>
  <c r="BF227" i="7"/>
  <c r="BF228" i="7"/>
  <c r="BF229" i="7"/>
  <c r="BF230" i="7"/>
  <c r="BF231" i="7"/>
  <c r="BF232" i="7"/>
  <c r="BF233" i="7"/>
  <c r="BF234" i="7"/>
  <c r="BF235" i="7"/>
  <c r="BF236" i="7"/>
  <c r="BF237" i="7"/>
  <c r="BF238" i="7"/>
  <c r="BF239" i="7"/>
  <c r="BF240" i="7"/>
  <c r="BF241" i="7"/>
  <c r="BF242" i="7"/>
  <c r="BF243" i="7"/>
  <c r="BF244" i="7"/>
  <c r="BF245" i="7"/>
  <c r="BF246" i="7"/>
  <c r="BF247" i="7"/>
  <c r="BF248" i="7"/>
  <c r="BF249" i="7"/>
  <c r="BF250" i="7"/>
  <c r="BF251" i="7"/>
  <c r="BF252" i="7"/>
  <c r="BF253" i="7"/>
  <c r="BF254" i="7"/>
  <c r="BF255" i="7"/>
  <c r="BF256" i="7"/>
  <c r="BF257" i="7"/>
  <c r="BF258" i="7"/>
  <c r="BF259" i="7"/>
  <c r="BF260" i="7"/>
  <c r="BF261" i="7"/>
  <c r="BF262" i="7"/>
  <c r="BF263" i="7"/>
  <c r="BF264" i="7"/>
  <c r="BF265" i="7"/>
  <c r="BF266" i="7"/>
  <c r="BF267" i="7"/>
  <c r="BF268" i="7"/>
  <c r="BF269" i="7"/>
  <c r="BF270" i="7"/>
  <c r="BF271" i="7"/>
  <c r="BF272" i="7"/>
  <c r="BF273" i="7"/>
  <c r="BF274" i="7"/>
  <c r="BF275" i="7"/>
  <c r="BF276" i="7"/>
  <c r="BF277" i="7"/>
  <c r="BF278" i="7"/>
  <c r="BF279" i="7"/>
  <c r="BF280" i="7"/>
  <c r="BF281" i="7"/>
  <c r="BF282" i="7"/>
  <c r="BF283" i="7"/>
  <c r="BF284" i="7"/>
  <c r="BF285" i="7"/>
  <c r="BF286" i="7"/>
  <c r="BF287" i="7"/>
  <c r="BF288" i="7"/>
  <c r="BF289" i="7"/>
  <c r="BF290" i="7"/>
  <c r="BF291" i="7"/>
  <c r="BF292" i="7"/>
  <c r="BF293" i="7"/>
  <c r="BF294" i="7"/>
  <c r="BF295" i="7"/>
  <c r="BF296" i="7"/>
  <c r="BF297" i="7"/>
  <c r="BF298" i="7"/>
  <c r="BF299" i="7"/>
  <c r="BF300" i="7"/>
  <c r="BF301" i="7"/>
  <c r="BF302" i="7"/>
  <c r="BF303" i="7"/>
  <c r="BF304" i="7"/>
  <c r="BF305" i="7"/>
  <c r="BF306" i="7"/>
  <c r="BF307" i="7"/>
  <c r="BF308" i="7"/>
  <c r="BF309" i="7"/>
  <c r="BF310" i="7"/>
  <c r="BF311" i="7"/>
  <c r="BF312" i="7"/>
  <c r="BF313" i="7"/>
  <c r="BF314" i="7"/>
  <c r="BF315" i="7"/>
  <c r="BF316" i="7"/>
  <c r="BF317" i="7"/>
  <c r="BF318" i="7"/>
  <c r="BF319" i="7"/>
  <c r="BF320" i="7"/>
  <c r="BF321" i="7"/>
  <c r="BF322" i="7"/>
  <c r="BF323" i="7"/>
  <c r="BF324" i="7"/>
  <c r="BF325" i="7"/>
  <c r="BF326" i="7"/>
  <c r="BF327" i="7"/>
  <c r="BF328" i="7"/>
  <c r="BF329" i="7"/>
  <c r="BF330" i="7"/>
  <c r="BF331" i="7"/>
  <c r="BF332" i="7"/>
  <c r="BF333" i="7"/>
  <c r="BF334" i="7"/>
  <c r="BF335" i="7"/>
  <c r="BF336" i="7"/>
  <c r="BF337" i="7"/>
  <c r="BF338" i="7"/>
  <c r="BF339" i="7"/>
  <c r="BF340" i="7"/>
  <c r="BF341" i="7"/>
  <c r="BF342" i="7"/>
  <c r="BF343" i="7"/>
  <c r="BF344" i="7"/>
  <c r="BF345" i="7"/>
  <c r="BF346" i="7"/>
  <c r="BF347" i="7"/>
  <c r="BF348" i="7"/>
  <c r="BF349" i="7"/>
  <c r="BF350" i="7"/>
  <c r="BF351" i="7"/>
  <c r="BF352" i="7"/>
  <c r="BF353" i="7"/>
  <c r="BF354" i="7"/>
  <c r="BF355" i="7"/>
  <c r="BF356" i="7"/>
  <c r="BF357" i="7"/>
  <c r="BF358" i="7"/>
  <c r="BF359" i="7"/>
  <c r="BF360" i="7"/>
  <c r="BF361" i="7"/>
  <c r="BF362" i="7"/>
  <c r="BF363" i="7"/>
  <c r="BF364" i="7"/>
  <c r="BF365" i="7"/>
  <c r="BF366" i="7"/>
  <c r="BF367" i="7"/>
  <c r="BF368" i="7"/>
  <c r="BF369" i="7"/>
  <c r="BF370" i="7"/>
  <c r="BF371" i="7"/>
  <c r="BF372" i="7"/>
  <c r="BF373" i="7"/>
  <c r="BF374" i="7"/>
  <c r="BF375" i="7"/>
  <c r="BF376" i="7"/>
  <c r="BF377" i="7"/>
  <c r="BF378" i="7"/>
  <c r="BF379" i="7"/>
  <c r="BF380" i="7"/>
  <c r="BF381" i="7"/>
  <c r="BF382" i="7"/>
  <c r="BF383" i="7"/>
  <c r="BF384" i="7"/>
  <c r="BF385" i="7"/>
  <c r="BF386" i="7"/>
  <c r="BF387" i="7"/>
  <c r="BF388" i="7"/>
  <c r="BF389" i="7"/>
  <c r="BF390" i="7"/>
  <c r="BF391" i="7"/>
  <c r="BF392" i="7"/>
  <c r="BF393" i="7"/>
  <c r="BF394" i="7"/>
  <c r="BF395" i="7"/>
  <c r="BF396" i="7"/>
  <c r="BF397" i="7"/>
  <c r="BF398" i="7"/>
  <c r="BF399" i="7"/>
  <c r="BF400" i="7"/>
  <c r="BF401" i="7"/>
  <c r="BF402" i="7"/>
  <c r="BF403" i="7"/>
  <c r="BF404" i="7"/>
  <c r="BF405" i="7"/>
  <c r="BF406" i="7"/>
  <c r="BF407" i="7"/>
  <c r="BF408" i="7"/>
  <c r="BF409" i="7"/>
  <c r="BF410" i="7"/>
  <c r="BF411" i="7"/>
  <c r="BF412" i="7"/>
  <c r="BF413" i="7"/>
  <c r="BF414" i="7"/>
  <c r="BF415" i="7"/>
  <c r="BF416" i="7"/>
  <c r="BF417" i="7"/>
  <c r="BF418" i="7"/>
  <c r="BF419" i="7"/>
  <c r="BF420" i="7"/>
  <c r="BF421" i="7"/>
  <c r="BF422" i="7"/>
  <c r="BF423" i="7"/>
  <c r="BF424" i="7"/>
  <c r="BF425" i="7"/>
  <c r="BF426" i="7"/>
  <c r="BF427" i="7"/>
  <c r="BF428" i="7"/>
  <c r="BF429" i="7"/>
  <c r="BF430" i="7"/>
  <c r="BF431" i="7"/>
  <c r="BF432" i="7"/>
  <c r="BF433" i="7"/>
  <c r="BF434" i="7"/>
  <c r="BF435" i="7"/>
  <c r="BF436" i="7"/>
  <c r="BF437" i="7"/>
  <c r="BF438" i="7"/>
  <c r="BF439" i="7"/>
  <c r="BF440" i="7"/>
  <c r="BF441" i="7"/>
  <c r="BF442" i="7"/>
  <c r="BF443" i="7"/>
  <c r="BF444" i="7"/>
  <c r="BF445" i="7"/>
  <c r="BF446" i="7"/>
  <c r="BF447" i="7"/>
  <c r="BF448" i="7"/>
  <c r="BF449" i="7"/>
  <c r="BF450" i="7"/>
  <c r="BF451" i="7"/>
  <c r="BF452" i="7"/>
  <c r="BF453" i="7"/>
  <c r="BF454" i="7"/>
  <c r="BF455" i="7"/>
  <c r="BF456" i="7"/>
  <c r="BF457" i="7"/>
  <c r="BF458" i="7"/>
  <c r="BF459" i="7"/>
  <c r="BF460" i="7"/>
  <c r="BF461" i="7"/>
  <c r="BF462" i="7"/>
  <c r="BF463" i="7"/>
  <c r="BF464" i="7"/>
  <c r="BF465" i="7"/>
  <c r="BF466" i="7"/>
  <c r="BF467" i="7"/>
  <c r="BF468" i="7"/>
  <c r="BF469" i="7"/>
  <c r="BF470" i="7"/>
  <c r="BF471" i="7"/>
  <c r="BF472" i="7"/>
  <c r="BF473" i="7"/>
  <c r="BF474" i="7"/>
  <c r="BF475" i="7"/>
  <c r="BF476" i="7"/>
  <c r="BF477" i="7"/>
  <c r="BF478" i="7"/>
  <c r="BF479" i="7"/>
  <c r="BF480" i="7"/>
  <c r="BF481" i="7"/>
  <c r="BF482" i="7"/>
  <c r="BF483" i="7"/>
  <c r="BF484" i="7"/>
  <c r="BF485" i="7"/>
  <c r="BF486" i="7"/>
  <c r="BF487" i="7"/>
  <c r="BF488" i="7"/>
  <c r="BF489" i="7"/>
  <c r="BF490" i="7"/>
  <c r="BF491" i="7"/>
  <c r="BF492" i="7"/>
  <c r="BF493" i="7"/>
  <c r="BF494" i="7"/>
  <c r="BF495" i="7"/>
  <c r="BF496" i="7"/>
  <c r="BF497" i="7"/>
  <c r="BF498" i="7"/>
  <c r="BF499" i="7"/>
  <c r="BF500" i="7"/>
  <c r="BF501" i="7"/>
  <c r="BF502" i="7"/>
  <c r="BF503" i="7"/>
  <c r="BF504" i="7"/>
  <c r="BF505" i="7"/>
  <c r="BF506" i="7"/>
  <c r="BF507" i="7"/>
  <c r="BF508" i="7"/>
  <c r="BF509" i="7"/>
  <c r="BF510" i="7"/>
  <c r="BF511" i="7"/>
  <c r="BF512" i="7"/>
  <c r="BF513" i="7"/>
  <c r="BF514" i="7"/>
  <c r="BF515" i="7"/>
  <c r="BF516" i="7"/>
  <c r="BF517" i="7"/>
  <c r="BF518" i="7"/>
  <c r="BF519" i="7"/>
  <c r="BF520" i="7"/>
  <c r="BF521" i="7"/>
  <c r="BF522" i="7"/>
  <c r="BF523" i="7"/>
  <c r="BF524" i="7"/>
  <c r="BF525" i="7"/>
  <c r="BF526" i="7"/>
  <c r="BF527" i="7"/>
  <c r="BF528" i="7"/>
  <c r="BF529" i="7"/>
  <c r="BF530" i="7"/>
  <c r="BF531" i="7"/>
  <c r="BF532" i="7"/>
  <c r="BF533" i="7"/>
  <c r="BF534" i="7"/>
  <c r="BF535" i="7"/>
  <c r="BF536" i="7"/>
  <c r="BF537" i="7"/>
  <c r="BF538" i="7"/>
  <c r="BF539" i="7"/>
  <c r="BF540" i="7"/>
  <c r="BF541" i="7"/>
  <c r="BF542" i="7"/>
  <c r="BF543" i="7"/>
  <c r="BF544" i="7"/>
  <c r="BF545" i="7"/>
  <c r="BF546" i="7"/>
  <c r="BF547" i="7"/>
  <c r="BF548" i="7"/>
  <c r="BF549" i="7"/>
  <c r="BF550" i="7"/>
  <c r="BF551" i="7"/>
  <c r="BF552" i="7"/>
  <c r="BF553" i="7"/>
  <c r="BF554" i="7"/>
  <c r="BF555" i="7"/>
  <c r="BF556" i="7"/>
  <c r="BF557" i="7"/>
  <c r="BF558" i="7"/>
  <c r="BF559" i="7"/>
  <c r="BF560" i="7"/>
  <c r="BF561" i="7"/>
  <c r="BF562" i="7"/>
  <c r="BF563" i="7"/>
  <c r="BF564" i="7"/>
  <c r="BF565" i="7"/>
  <c r="BF566" i="7"/>
  <c r="BF567" i="7"/>
  <c r="BF568" i="7"/>
  <c r="BF569" i="7"/>
  <c r="BF570" i="7"/>
  <c r="BF571" i="7"/>
  <c r="BF572" i="7"/>
  <c r="BF573" i="7"/>
  <c r="BF574" i="7"/>
  <c r="BF575" i="7"/>
  <c r="BF576" i="7"/>
  <c r="BF577" i="7"/>
  <c r="BF578" i="7"/>
  <c r="BF579" i="7"/>
  <c r="BF580" i="7"/>
  <c r="BF581" i="7"/>
  <c r="BF582" i="7"/>
  <c r="BF583" i="7"/>
  <c r="BF584" i="7"/>
  <c r="BF585" i="7"/>
  <c r="BF586" i="7"/>
  <c r="BF587" i="7"/>
  <c r="BF588" i="7"/>
  <c r="BF589" i="7"/>
  <c r="BF590" i="7"/>
  <c r="BF591" i="7"/>
  <c r="BF592" i="7"/>
  <c r="BF593" i="7"/>
  <c r="BF594" i="7"/>
  <c r="BF595" i="7"/>
  <c r="BF596" i="7"/>
  <c r="BF597" i="7"/>
  <c r="BF598" i="7"/>
  <c r="BF599" i="7"/>
  <c r="BF600" i="7"/>
  <c r="BF601" i="7"/>
  <c r="BF602" i="7"/>
  <c r="BF603" i="7"/>
  <c r="BF604" i="7"/>
  <c r="BF605" i="7"/>
  <c r="BF606" i="7"/>
  <c r="BF607" i="7"/>
  <c r="BF608" i="7"/>
  <c r="BF609" i="7"/>
  <c r="BF610" i="7"/>
  <c r="BF611" i="7"/>
  <c r="BF612" i="7"/>
  <c r="BF613" i="7"/>
  <c r="BF614" i="7"/>
  <c r="BF615" i="7"/>
  <c r="BF616" i="7"/>
  <c r="BF617" i="7"/>
  <c r="BF618" i="7"/>
  <c r="BF619" i="7"/>
  <c r="BF620" i="7"/>
  <c r="BF621" i="7"/>
  <c r="BF622" i="7"/>
  <c r="BF623" i="7"/>
  <c r="BF624" i="7"/>
  <c r="BF625" i="7"/>
  <c r="BF626" i="7"/>
  <c r="BF627" i="7"/>
  <c r="BF628" i="7"/>
  <c r="BF629" i="7"/>
  <c r="BF630" i="7"/>
  <c r="BF631" i="7"/>
  <c r="BF632" i="7"/>
  <c r="BF633" i="7"/>
  <c r="BF634" i="7"/>
  <c r="BF635" i="7"/>
  <c r="BF636" i="7"/>
  <c r="BF637" i="7"/>
  <c r="BF638" i="7"/>
  <c r="BF639" i="7"/>
  <c r="BF640" i="7"/>
  <c r="BF641" i="7"/>
  <c r="BF642" i="7"/>
  <c r="BF643" i="7"/>
  <c r="BF644" i="7"/>
  <c r="BF645" i="7"/>
  <c r="BF646" i="7"/>
  <c r="BF647" i="7"/>
  <c r="BF648" i="7"/>
  <c r="BF649" i="7"/>
  <c r="BF650" i="7"/>
  <c r="BF651" i="7"/>
  <c r="BF652" i="7"/>
  <c r="BF653" i="7"/>
  <c r="BF654" i="7"/>
  <c r="BF655" i="7"/>
  <c r="BF656" i="7"/>
  <c r="BF657" i="7"/>
  <c r="BF658" i="7"/>
  <c r="BF659" i="7"/>
  <c r="BF660" i="7"/>
  <c r="BF661" i="7"/>
  <c r="BF662" i="7"/>
  <c r="BF663" i="7"/>
  <c r="BF664" i="7"/>
  <c r="BF665" i="7"/>
  <c r="BF666" i="7"/>
  <c r="BF667" i="7"/>
  <c r="BF668" i="7"/>
  <c r="BF669" i="7"/>
  <c r="BF670" i="7"/>
  <c r="BF671" i="7"/>
  <c r="BF672" i="7"/>
  <c r="BF673" i="7"/>
  <c r="BF674" i="7"/>
  <c r="BF675" i="7"/>
  <c r="BF676" i="7"/>
  <c r="BF677" i="7"/>
  <c r="BF678" i="7"/>
  <c r="BF679" i="7"/>
  <c r="BF680" i="7"/>
  <c r="BF681" i="7"/>
  <c r="BF682" i="7"/>
  <c r="BF683" i="7"/>
  <c r="BF684" i="7"/>
  <c r="BF685" i="7"/>
  <c r="BF686" i="7"/>
  <c r="BF687" i="7"/>
  <c r="BF688" i="7"/>
  <c r="BF689" i="7"/>
  <c r="BF690" i="7"/>
  <c r="BF691" i="7"/>
  <c r="BF692" i="7"/>
  <c r="BF693" i="7"/>
  <c r="BF694" i="7"/>
  <c r="BF695" i="7"/>
  <c r="BF696" i="7"/>
  <c r="BF697" i="7"/>
  <c r="BF698" i="7"/>
  <c r="BF699" i="7"/>
  <c r="BF700" i="7"/>
  <c r="BF701" i="7"/>
  <c r="BF702" i="7"/>
  <c r="BF703" i="7"/>
  <c r="BF704" i="7"/>
  <c r="BF705" i="7"/>
  <c r="BF706" i="7"/>
  <c r="BF707" i="7"/>
  <c r="BF708" i="7"/>
  <c r="BF709" i="7"/>
  <c r="BF710" i="7"/>
  <c r="BF711" i="7"/>
  <c r="BF712" i="7"/>
  <c r="BF713" i="7"/>
  <c r="BF714" i="7"/>
  <c r="BF715" i="7"/>
  <c r="BF716" i="7"/>
  <c r="BF717" i="7"/>
  <c r="BF718" i="7"/>
  <c r="BF719" i="7"/>
  <c r="BF720" i="7"/>
  <c r="BF721" i="7"/>
  <c r="BF722" i="7"/>
  <c r="BF723" i="7"/>
  <c r="BF724" i="7"/>
  <c r="BF725" i="7"/>
  <c r="BF726" i="7"/>
  <c r="BF727" i="7"/>
  <c r="BF728" i="7"/>
  <c r="BF729" i="7"/>
  <c r="BF730" i="7"/>
  <c r="BF731" i="7"/>
  <c r="BF732" i="7"/>
  <c r="BF733" i="7"/>
  <c r="BF734" i="7"/>
  <c r="BF735" i="7"/>
  <c r="BF736" i="7"/>
  <c r="BF737" i="7"/>
  <c r="BF738" i="7"/>
  <c r="BF739" i="7"/>
  <c r="BF740" i="7"/>
  <c r="BF741" i="7"/>
  <c r="BF742" i="7"/>
  <c r="BF743" i="7"/>
  <c r="BF744" i="7"/>
  <c r="BF745" i="7"/>
  <c r="BF746" i="7"/>
  <c r="BF747" i="7"/>
  <c r="BF748" i="7"/>
  <c r="BF749" i="7"/>
  <c r="BF750" i="7"/>
  <c r="BF751" i="7"/>
  <c r="BF752" i="7"/>
  <c r="BF753" i="7"/>
  <c r="BF754" i="7"/>
  <c r="BF755" i="7"/>
  <c r="BF756" i="7"/>
  <c r="BF757" i="7"/>
  <c r="BF758" i="7"/>
  <c r="BF759" i="7"/>
  <c r="BF760" i="7"/>
  <c r="BF761" i="7"/>
  <c r="BF762" i="7"/>
  <c r="BF763" i="7"/>
  <c r="BF764" i="7"/>
  <c r="BF765" i="7"/>
  <c r="BF766" i="7"/>
  <c r="BF767" i="7"/>
  <c r="BF768" i="7"/>
  <c r="BF769" i="7"/>
  <c r="BF770" i="7"/>
  <c r="BF771" i="7"/>
  <c r="BF772" i="7"/>
  <c r="BF773" i="7"/>
  <c r="BF774" i="7"/>
  <c r="BF775" i="7"/>
  <c r="BF776" i="7"/>
  <c r="BF777" i="7"/>
  <c r="BF778" i="7"/>
  <c r="BF779" i="7"/>
  <c r="BF780" i="7"/>
  <c r="BF781" i="7"/>
  <c r="BF782" i="7"/>
  <c r="BF783" i="7"/>
  <c r="BF784" i="7"/>
  <c r="BF785" i="7"/>
  <c r="BF786" i="7"/>
  <c r="BF787" i="7"/>
  <c r="BF788" i="7"/>
  <c r="BF789" i="7"/>
  <c r="BF790" i="7"/>
  <c r="BF791" i="7"/>
  <c r="BF792" i="7"/>
  <c r="BF793" i="7"/>
  <c r="BF794" i="7"/>
  <c r="BF795" i="7"/>
  <c r="BF796" i="7"/>
  <c r="BF797" i="7"/>
  <c r="BF798" i="7"/>
  <c r="BF799" i="7"/>
  <c r="BF800" i="7"/>
  <c r="BF801" i="7"/>
  <c r="BF802" i="7"/>
  <c r="BF803" i="7"/>
  <c r="BF804" i="7"/>
  <c r="BF805" i="7"/>
  <c r="BF806" i="7"/>
  <c r="BF807" i="7"/>
  <c r="BF808" i="7"/>
  <c r="BF809" i="7"/>
  <c r="BF810" i="7"/>
  <c r="BF811" i="7"/>
  <c r="BF812" i="7"/>
  <c r="BF813" i="7"/>
  <c r="BF814" i="7"/>
  <c r="BF815" i="7"/>
  <c r="BF816" i="7"/>
  <c r="BF817" i="7"/>
  <c r="BF818" i="7"/>
  <c r="BF819" i="7"/>
  <c r="BF820" i="7"/>
  <c r="BF821" i="7"/>
  <c r="BF822" i="7"/>
  <c r="BF823" i="7"/>
  <c r="BF824" i="7"/>
  <c r="BF825" i="7"/>
  <c r="BF826" i="7"/>
  <c r="BF827" i="7"/>
  <c r="BF828" i="7"/>
  <c r="BF829" i="7"/>
  <c r="BF830" i="7"/>
  <c r="BF831" i="7"/>
  <c r="BF832" i="7"/>
  <c r="BF833" i="7"/>
  <c r="BF834" i="7"/>
  <c r="BF835" i="7"/>
  <c r="BF836" i="7"/>
  <c r="BF837" i="7"/>
  <c r="BF838" i="7"/>
  <c r="BF839" i="7"/>
  <c r="BF840" i="7"/>
  <c r="BF841" i="7"/>
  <c r="BF842" i="7"/>
  <c r="BF843" i="7"/>
  <c r="BF844" i="7"/>
  <c r="BF845" i="7"/>
  <c r="BF846" i="7"/>
  <c r="BF847" i="7"/>
  <c r="BF848" i="7"/>
  <c r="BF849" i="7"/>
  <c r="BF850" i="7"/>
  <c r="BF851" i="7"/>
  <c r="BF852" i="7"/>
  <c r="BF853" i="7"/>
  <c r="BF854" i="7"/>
  <c r="BF855" i="7"/>
  <c r="BF856" i="7"/>
  <c r="BF857" i="7"/>
  <c r="BF858" i="7"/>
  <c r="BF859" i="7"/>
  <c r="BF860" i="7"/>
  <c r="BF861" i="7"/>
  <c r="BF862" i="7"/>
  <c r="BF863" i="7"/>
  <c r="BF864" i="7"/>
  <c r="BF865" i="7"/>
  <c r="BF866" i="7"/>
  <c r="BF867" i="7"/>
  <c r="BF868" i="7"/>
  <c r="BF869" i="7"/>
  <c r="BF870" i="7"/>
  <c r="BF871" i="7"/>
  <c r="BF872" i="7"/>
  <c r="BF873" i="7"/>
  <c r="BF874" i="7"/>
  <c r="BF875" i="7"/>
  <c r="BF876" i="7"/>
  <c r="BF877" i="7"/>
  <c r="BF878" i="7"/>
  <c r="BF879" i="7"/>
  <c r="BF880" i="7"/>
  <c r="BF881" i="7"/>
  <c r="BF882" i="7"/>
  <c r="BF883" i="7"/>
  <c r="BF884" i="7"/>
  <c r="BF885" i="7"/>
  <c r="BF886" i="7"/>
  <c r="BF887" i="7"/>
  <c r="BF888" i="7"/>
  <c r="BF889" i="7"/>
  <c r="BF890" i="7"/>
  <c r="BF891" i="7"/>
  <c r="BF892" i="7"/>
  <c r="BF893" i="7"/>
  <c r="BF894" i="7"/>
  <c r="BF895" i="7"/>
  <c r="BF896" i="7"/>
  <c r="BF897" i="7"/>
  <c r="BF898" i="7"/>
  <c r="BF899" i="7"/>
  <c r="BF900" i="7"/>
  <c r="BF901" i="7"/>
  <c r="BF902" i="7"/>
  <c r="BF903" i="7"/>
  <c r="BF904" i="7"/>
  <c r="BF905" i="7"/>
  <c r="BF906" i="7"/>
  <c r="BF907" i="7"/>
  <c r="BF908" i="7"/>
  <c r="BF909" i="7"/>
  <c r="BF910" i="7"/>
  <c r="BF911" i="7"/>
  <c r="BF912" i="7"/>
  <c r="BF913" i="7"/>
  <c r="BF914" i="7"/>
  <c r="BF915" i="7"/>
  <c r="BF916" i="7"/>
  <c r="BF917" i="7"/>
  <c r="BF918" i="7"/>
  <c r="BF919" i="7"/>
  <c r="BF920" i="7"/>
  <c r="BF921" i="7"/>
  <c r="BF922" i="7"/>
  <c r="BF923" i="7"/>
  <c r="BF924" i="7"/>
  <c r="BF925" i="7"/>
  <c r="BF926" i="7"/>
  <c r="BF927" i="7"/>
  <c r="BF928" i="7"/>
  <c r="BF929" i="7"/>
  <c r="BF930" i="7"/>
  <c r="BF931" i="7"/>
  <c r="BF932" i="7"/>
  <c r="BF933" i="7"/>
  <c r="BF934" i="7"/>
  <c r="BF935" i="7"/>
  <c r="BF936" i="7"/>
  <c r="BF937" i="7"/>
  <c r="BF938" i="7"/>
  <c r="BF939" i="7"/>
  <c r="BF940" i="7"/>
  <c r="BF941" i="7"/>
  <c r="BF942" i="7"/>
  <c r="BF943" i="7"/>
  <c r="BF944" i="7"/>
  <c r="BF945" i="7"/>
  <c r="BF946" i="7"/>
  <c r="BF947" i="7"/>
  <c r="BF948" i="7"/>
  <c r="BF949" i="7"/>
  <c r="BF950" i="7"/>
  <c r="BF951" i="7"/>
  <c r="BF952" i="7"/>
  <c r="BF953" i="7"/>
  <c r="BF954" i="7"/>
  <c r="BF955" i="7"/>
  <c r="BF956" i="7"/>
  <c r="BF957" i="7"/>
  <c r="BF958" i="7"/>
  <c r="BF959" i="7"/>
  <c r="BF960" i="7"/>
  <c r="BF961" i="7"/>
  <c r="BF962" i="7"/>
  <c r="BF963" i="7"/>
  <c r="BF964" i="7"/>
  <c r="BF965" i="7"/>
  <c r="BF966" i="7"/>
  <c r="BF967" i="7"/>
  <c r="BF968" i="7"/>
  <c r="BF969" i="7"/>
  <c r="BF970" i="7"/>
  <c r="BF971" i="7"/>
  <c r="BF972" i="7"/>
  <c r="BF973" i="7"/>
  <c r="BF974" i="7"/>
  <c r="BF975" i="7"/>
  <c r="BF976" i="7"/>
  <c r="BF977" i="7"/>
  <c r="BF978" i="7"/>
  <c r="BF979" i="7"/>
  <c r="BF980" i="7"/>
  <c r="BF981" i="7"/>
  <c r="BF982" i="7"/>
  <c r="BF983" i="7"/>
  <c r="BF984" i="7"/>
  <c r="BF985" i="7"/>
  <c r="BF986" i="7"/>
  <c r="BF987" i="7"/>
  <c r="BF988" i="7"/>
  <c r="BF989" i="7"/>
  <c r="BF990" i="7"/>
  <c r="BF991" i="7"/>
  <c r="BF992" i="7"/>
  <c r="BF993" i="7"/>
  <c r="BF994" i="7"/>
  <c r="BF995" i="7"/>
  <c r="BF996" i="7"/>
  <c r="BF997" i="7"/>
  <c r="BF998" i="7"/>
  <c r="BF999" i="7"/>
  <c r="BF1000" i="7"/>
  <c r="BF1001" i="7"/>
  <c r="BF1002" i="7"/>
  <c r="BF1003" i="7"/>
  <c r="BF1004" i="7"/>
  <c r="BF1005" i="7"/>
  <c r="BF1006" i="7"/>
  <c r="BF1007" i="7"/>
  <c r="BF1008" i="7"/>
  <c r="BF1009" i="7"/>
  <c r="BF1010" i="7"/>
  <c r="BF1011" i="7"/>
  <c r="BF1012" i="7"/>
  <c r="BF1013" i="7"/>
  <c r="BF1014" i="7"/>
  <c r="BF1015" i="7"/>
  <c r="BF1016" i="7"/>
  <c r="BF1017" i="7"/>
  <c r="BF1018" i="7"/>
  <c r="BF1019" i="7"/>
  <c r="BF1020" i="7"/>
  <c r="BF1021" i="7"/>
  <c r="BF1022" i="7"/>
  <c r="BF1023" i="7"/>
  <c r="BF1024" i="7"/>
  <c r="BF1025" i="7"/>
  <c r="BF1026" i="7"/>
  <c r="BF1027" i="7"/>
  <c r="BF1028" i="7"/>
  <c r="BF1029" i="7"/>
  <c r="BF1030" i="7"/>
  <c r="BF1031" i="7"/>
  <c r="BF1032" i="7"/>
  <c r="BF1033" i="7"/>
  <c r="BF1034" i="7"/>
  <c r="BF1035" i="7"/>
  <c r="BF1036" i="7"/>
  <c r="BF1037" i="7"/>
  <c r="BF1038" i="7"/>
  <c r="BF1039" i="7"/>
  <c r="BF1040" i="7"/>
  <c r="BF1041" i="7"/>
  <c r="BF1042" i="7"/>
  <c r="BF1043" i="7"/>
  <c r="BF1044" i="7"/>
  <c r="BF1045" i="7"/>
  <c r="BF1046" i="7"/>
  <c r="BF1047" i="7"/>
  <c r="BF1048" i="7"/>
  <c r="BF1049" i="7"/>
  <c r="BF1050" i="7"/>
  <c r="BF1051" i="7"/>
  <c r="BF1052" i="7"/>
  <c r="BF1053" i="7"/>
  <c r="BF1054" i="7"/>
  <c r="BF1055" i="7"/>
  <c r="BF1056" i="7"/>
  <c r="BF1057" i="7"/>
  <c r="BF1058" i="7"/>
  <c r="BF1059" i="7"/>
  <c r="BF1060" i="7"/>
  <c r="BF1061" i="7"/>
  <c r="BF1062" i="7"/>
  <c r="BF1063" i="7"/>
  <c r="BF1064" i="7"/>
  <c r="BF1065" i="7"/>
  <c r="BF1066" i="7"/>
  <c r="BF1067" i="7"/>
  <c r="BF1068" i="7"/>
  <c r="BF1069" i="7"/>
  <c r="BF1070" i="7"/>
  <c r="BF1071" i="7"/>
  <c r="BF1072" i="7"/>
  <c r="BF1073" i="7"/>
  <c r="BF1074" i="7"/>
  <c r="BF1075" i="7"/>
  <c r="BF1076" i="7"/>
  <c r="BF1077" i="7"/>
  <c r="BF1078" i="7"/>
  <c r="BF1079" i="7"/>
  <c r="BF1080" i="7"/>
  <c r="BF1081" i="7"/>
  <c r="BF1082" i="7"/>
  <c r="BF1083" i="7"/>
  <c r="BF1084" i="7"/>
  <c r="BF1085" i="7"/>
  <c r="BF1086" i="7"/>
  <c r="BF1087" i="7"/>
  <c r="BF1088" i="7"/>
  <c r="BF1089" i="7"/>
  <c r="BF1090" i="7"/>
  <c r="BF1091" i="7"/>
  <c r="BF1092" i="7"/>
  <c r="BF1093" i="7"/>
  <c r="BF1094" i="7"/>
  <c r="BF1095" i="7"/>
  <c r="BF1096" i="7"/>
  <c r="BF1097" i="7"/>
  <c r="BF1098" i="7"/>
  <c r="BF1099" i="7"/>
  <c r="BF1100" i="7"/>
  <c r="BF1101" i="7"/>
  <c r="BF1102" i="7"/>
  <c r="BF1103" i="7"/>
  <c r="BF1104" i="7"/>
  <c r="BF1105" i="7"/>
  <c r="BF1106" i="7"/>
  <c r="BF1107" i="7"/>
  <c r="BF1108" i="7"/>
  <c r="BF1109" i="7"/>
  <c r="BF1110" i="7"/>
  <c r="BF1111" i="7"/>
  <c r="BF1112" i="7"/>
  <c r="BF1113" i="7"/>
  <c r="BF1114" i="7"/>
  <c r="BF1115" i="7"/>
  <c r="BF1116" i="7"/>
  <c r="BF1117" i="7"/>
  <c r="BF1118" i="7"/>
  <c r="BF1119" i="7"/>
  <c r="BF1120" i="7"/>
  <c r="BF1121" i="7"/>
  <c r="BF1122" i="7"/>
  <c r="BF1123" i="7"/>
  <c r="BF1124" i="7"/>
  <c r="BF1125" i="7"/>
  <c r="BF1126" i="7"/>
  <c r="BF1127" i="7"/>
  <c r="BF1128" i="7"/>
  <c r="BF1129" i="7"/>
  <c r="BF1130" i="7"/>
  <c r="BF1131" i="7"/>
  <c r="BF1132" i="7"/>
  <c r="BF1133" i="7"/>
  <c r="BF1134" i="7"/>
  <c r="BF1135" i="7"/>
  <c r="BF1136" i="7"/>
  <c r="BF1137" i="7"/>
  <c r="BF1138" i="7"/>
  <c r="BF1139" i="7"/>
  <c r="BF1140" i="7"/>
  <c r="BF1141" i="7"/>
  <c r="BF1142" i="7"/>
  <c r="BF1143" i="7"/>
  <c r="BF1144" i="7"/>
  <c r="BF1145" i="7"/>
  <c r="BF1146" i="7"/>
  <c r="BF1147" i="7"/>
  <c r="BF1148" i="7"/>
  <c r="BF1149" i="7"/>
  <c r="BF1150" i="7"/>
  <c r="BF1151" i="7"/>
  <c r="BF1152" i="7"/>
  <c r="BF1153" i="7"/>
  <c r="BF1154" i="7"/>
  <c r="BF1155" i="7"/>
  <c r="BF1156" i="7"/>
  <c r="BF1157" i="7"/>
  <c r="BF1158" i="7"/>
  <c r="BF1159" i="7"/>
  <c r="BF1160" i="7"/>
  <c r="BF1161" i="7"/>
  <c r="BF1162" i="7"/>
  <c r="BF1163" i="7"/>
  <c r="BF1164" i="7"/>
  <c r="BF1165" i="7"/>
  <c r="BF1166" i="7"/>
  <c r="BF1167" i="7"/>
  <c r="BF1168" i="7"/>
  <c r="BF1169" i="7"/>
  <c r="BF1170" i="7"/>
  <c r="BF1171" i="7"/>
  <c r="BF1172" i="7"/>
  <c r="BF1173" i="7"/>
  <c r="BF1174" i="7"/>
  <c r="BF1175" i="7"/>
  <c r="BF1176" i="7"/>
  <c r="BF1177" i="7"/>
  <c r="BF1178" i="7"/>
  <c r="BF1179" i="7"/>
  <c r="BF1180" i="7"/>
  <c r="BF1181" i="7"/>
  <c r="BF1182" i="7"/>
  <c r="BF1183" i="7"/>
  <c r="BF1184" i="7"/>
  <c r="BF1185" i="7"/>
  <c r="BF1186" i="7"/>
  <c r="BF1187" i="7"/>
  <c r="BF1188" i="7"/>
  <c r="BF1189" i="7"/>
  <c r="BF1190" i="7"/>
  <c r="BF1191" i="7"/>
  <c r="BF1192" i="7"/>
  <c r="BF1193" i="7"/>
  <c r="BF1194" i="7"/>
  <c r="BF1195" i="7"/>
  <c r="BF1196" i="7"/>
  <c r="BF1197" i="7"/>
  <c r="BF1198" i="7"/>
  <c r="BF1199" i="7"/>
  <c r="BF1200" i="7"/>
  <c r="BF1201" i="7"/>
  <c r="BF1202" i="7"/>
  <c r="BF1203" i="7"/>
  <c r="BF1204" i="7"/>
  <c r="BF1205" i="7"/>
  <c r="BF1206" i="7"/>
  <c r="BF1207" i="7"/>
  <c r="BF1208" i="7"/>
  <c r="BF1209" i="7"/>
  <c r="BF1210" i="7"/>
  <c r="BF1211" i="7"/>
  <c r="BF1212" i="7"/>
  <c r="BF1213" i="7"/>
  <c r="BF1214" i="7"/>
  <c r="BF1215" i="7"/>
  <c r="BF1216" i="7"/>
  <c r="BF1217" i="7"/>
  <c r="BF1218" i="7"/>
  <c r="BF1219" i="7"/>
  <c r="BF1220" i="7"/>
  <c r="BF1221" i="7"/>
  <c r="BF1222" i="7"/>
  <c r="BF1223" i="7"/>
  <c r="BF1224" i="7"/>
  <c r="BF1225" i="7"/>
  <c r="BF1226" i="7"/>
  <c r="BF1227" i="7"/>
  <c r="BF1228" i="7"/>
  <c r="BF1229" i="7"/>
  <c r="BF1230" i="7"/>
  <c r="BF1231" i="7"/>
  <c r="BF1232" i="7"/>
  <c r="BF1233" i="7"/>
  <c r="BF1234" i="7"/>
  <c r="BF1235" i="7"/>
  <c r="BF1236" i="7"/>
  <c r="BF1237" i="7"/>
  <c r="BF1238" i="7"/>
  <c r="BF1239" i="7"/>
  <c r="BF1240" i="7"/>
  <c r="BF1241" i="7"/>
  <c r="BF1242" i="7"/>
  <c r="BF1243" i="7"/>
  <c r="BF1244" i="7"/>
  <c r="BF1245" i="7"/>
  <c r="BF1246" i="7"/>
  <c r="BF1247" i="7"/>
  <c r="BF1248" i="7"/>
  <c r="BF1249" i="7"/>
  <c r="BF1250" i="7"/>
  <c r="BF1251" i="7"/>
  <c r="BF1252" i="7"/>
  <c r="BF1253" i="7"/>
  <c r="BF1254" i="7"/>
  <c r="BF1255" i="7"/>
  <c r="BF1256" i="7"/>
  <c r="BF1257" i="7"/>
  <c r="BF1258" i="7"/>
  <c r="BF1259" i="7"/>
  <c r="BF1260" i="7"/>
  <c r="BF1261" i="7"/>
  <c r="BF1262" i="7"/>
  <c r="BF1263" i="7"/>
  <c r="BF1264" i="7"/>
  <c r="BF1265" i="7"/>
  <c r="BF1266" i="7"/>
  <c r="BF1267" i="7"/>
  <c r="BF1268" i="7"/>
  <c r="BF1269" i="7"/>
  <c r="BF1270" i="7"/>
  <c r="BF1271" i="7"/>
  <c r="BF1272" i="7"/>
  <c r="BF1273" i="7"/>
  <c r="BF1274" i="7"/>
  <c r="BF1275" i="7"/>
  <c r="BF1276" i="7"/>
  <c r="BF1277" i="7"/>
  <c r="BF1278" i="7"/>
  <c r="BF1279" i="7"/>
  <c r="BF1280" i="7"/>
  <c r="BF1281" i="7"/>
  <c r="BF1282" i="7"/>
  <c r="BF1283" i="7"/>
  <c r="BF1284" i="7"/>
  <c r="BF1285" i="7"/>
  <c r="BF1286" i="7"/>
  <c r="BF1287" i="7"/>
  <c r="BF1288" i="7"/>
  <c r="BF1289" i="7"/>
  <c r="BF1290" i="7"/>
  <c r="BF1291" i="7"/>
  <c r="BF1292" i="7"/>
  <c r="BF1293" i="7"/>
  <c r="BF1294" i="7"/>
  <c r="BF1295" i="7"/>
  <c r="BF1296" i="7"/>
  <c r="BF1297" i="7"/>
  <c r="BF1298" i="7"/>
  <c r="BF1299" i="7"/>
  <c r="BF1300" i="7"/>
  <c r="BF1301" i="7"/>
  <c r="BF1302" i="7"/>
  <c r="BF1303" i="7"/>
  <c r="BF1304" i="7"/>
  <c r="BF1305" i="7"/>
  <c r="BF1306" i="7"/>
  <c r="BF1307" i="7"/>
  <c r="BF1308" i="7"/>
  <c r="BF1309" i="7"/>
  <c r="BF1310" i="7"/>
  <c r="BF1311" i="7"/>
  <c r="BF1312" i="7"/>
  <c r="BF1313" i="7"/>
  <c r="BF1314" i="7"/>
  <c r="BF1315" i="7"/>
  <c r="BF1316" i="7"/>
  <c r="BF1317" i="7"/>
  <c r="BF1318" i="7"/>
  <c r="BF1319" i="7"/>
  <c r="BF1320" i="7"/>
  <c r="BF1321" i="7"/>
  <c r="BF1322" i="7"/>
  <c r="BF1323" i="7"/>
  <c r="BF1324" i="7"/>
  <c r="BF1325" i="7"/>
  <c r="BF1326" i="7"/>
  <c r="BF1327" i="7"/>
  <c r="BF1328" i="7"/>
  <c r="BF1329" i="7"/>
  <c r="BF1330" i="7"/>
  <c r="BF1331" i="7"/>
  <c r="BF1332" i="7"/>
  <c r="BF1333" i="7"/>
  <c r="BF1334" i="7"/>
  <c r="BF1335" i="7"/>
  <c r="BF1336" i="7"/>
  <c r="BF1337" i="7"/>
  <c r="BF1338" i="7"/>
  <c r="BF1339" i="7"/>
  <c r="BF1340" i="7"/>
  <c r="BF1341" i="7"/>
  <c r="BF1342" i="7"/>
  <c r="BF1343" i="7"/>
  <c r="BF1344" i="7"/>
  <c r="BF1345" i="7"/>
  <c r="BF1346" i="7"/>
  <c r="BF1347" i="7"/>
  <c r="BF1348" i="7"/>
  <c r="BF1349" i="7"/>
  <c r="BF1350" i="7"/>
  <c r="BF1351" i="7"/>
  <c r="BF1352" i="7"/>
  <c r="BF1353" i="7"/>
  <c r="BF1354" i="7"/>
  <c r="BF1355" i="7"/>
  <c r="BF1356" i="7"/>
  <c r="BF1357" i="7"/>
  <c r="BF1358" i="7"/>
  <c r="BF1359" i="7"/>
  <c r="BF1360" i="7"/>
  <c r="BF1361" i="7"/>
  <c r="BF1362" i="7"/>
  <c r="BF1363" i="7"/>
  <c r="BF1364" i="7"/>
  <c r="BF1365" i="7"/>
  <c r="BF1366" i="7"/>
  <c r="BF1367" i="7"/>
  <c r="BF1368" i="7"/>
  <c r="BF1369" i="7"/>
  <c r="BF1370" i="7"/>
  <c r="BF1371" i="7"/>
  <c r="BF1372" i="7"/>
  <c r="BF1373" i="7"/>
  <c r="BF1374" i="7"/>
  <c r="BF1375" i="7"/>
  <c r="BF1376" i="7"/>
  <c r="BF1377" i="7"/>
  <c r="BF1378" i="7"/>
  <c r="BF1379" i="7"/>
  <c r="BF1380" i="7"/>
  <c r="BF1381" i="7"/>
  <c r="BF1382" i="7"/>
  <c r="BF1383" i="7"/>
  <c r="BF1384" i="7"/>
  <c r="BF1385" i="7"/>
  <c r="BF1386" i="7"/>
  <c r="BF1387" i="7"/>
  <c r="BF1388" i="7"/>
  <c r="BF1389" i="7"/>
  <c r="BF1390" i="7"/>
  <c r="BF1391" i="7"/>
  <c r="BF1392" i="7"/>
  <c r="BF1393" i="7"/>
  <c r="BF1394" i="7"/>
  <c r="BF1395" i="7"/>
  <c r="BF1396" i="7"/>
  <c r="BF1397" i="7"/>
  <c r="BF1398" i="7"/>
  <c r="BF1399" i="7"/>
  <c r="BF1400" i="7"/>
  <c r="BF1401" i="7"/>
  <c r="BF1402" i="7"/>
  <c r="BF1403" i="7"/>
  <c r="BF1404" i="7"/>
  <c r="BF1405" i="7"/>
  <c r="BF1406" i="7"/>
  <c r="BF1407" i="7"/>
  <c r="BF1408" i="7"/>
  <c r="BF1409" i="7"/>
  <c r="BF1410" i="7"/>
  <c r="BF1411" i="7"/>
  <c r="BF1412" i="7"/>
  <c r="BF1413" i="7"/>
  <c r="BF1414" i="7"/>
  <c r="BF1415" i="7"/>
  <c r="BF1416" i="7"/>
  <c r="BF1417" i="7"/>
  <c r="BF1418" i="7"/>
  <c r="BF1419" i="7"/>
  <c r="BF1420" i="7"/>
  <c r="BF1421" i="7"/>
  <c r="BF1422" i="7"/>
  <c r="BF1423" i="7"/>
  <c r="BF1424" i="7"/>
  <c r="BF1425" i="7"/>
  <c r="BF1426" i="7"/>
  <c r="BF1427" i="7"/>
  <c r="BF1428" i="7"/>
  <c r="BF1429" i="7"/>
  <c r="BF1430" i="7"/>
  <c r="BF1431" i="7"/>
  <c r="BF1432" i="7"/>
  <c r="BF1433" i="7"/>
  <c r="BF1434" i="7"/>
  <c r="BF1435" i="7"/>
  <c r="BF1436" i="7"/>
  <c r="BF1437" i="7"/>
  <c r="BF1438" i="7"/>
  <c r="BF1439" i="7"/>
  <c r="BF1440" i="7"/>
  <c r="BF1441" i="7"/>
  <c r="BF1442" i="7"/>
  <c r="BF1443" i="7"/>
  <c r="BF1444" i="7"/>
  <c r="BF1445" i="7"/>
  <c r="BF1446" i="7"/>
  <c r="BF1447" i="7"/>
  <c r="BF1448" i="7"/>
  <c r="BF1449" i="7"/>
  <c r="BF1450" i="7"/>
  <c r="BF1451" i="7"/>
  <c r="BF1452" i="7"/>
  <c r="BF1453" i="7"/>
  <c r="BF1454" i="7"/>
  <c r="BF1455" i="7"/>
  <c r="BF1456" i="7"/>
  <c r="BF1457" i="7"/>
  <c r="BF1458" i="7"/>
  <c r="BF1459" i="7"/>
  <c r="BF1460" i="7"/>
  <c r="BF1461" i="7"/>
  <c r="BF1462" i="7"/>
  <c r="BF1463" i="7"/>
  <c r="BF1464" i="7"/>
  <c r="BF1465" i="7"/>
  <c r="BF1466" i="7"/>
  <c r="BF1467" i="7"/>
  <c r="BF1468" i="7"/>
  <c r="BF1469" i="7"/>
  <c r="BF1470" i="7"/>
  <c r="BF1471" i="7"/>
  <c r="BF1472" i="7"/>
  <c r="BF1473" i="7"/>
  <c r="BF1474" i="7"/>
  <c r="BF1475" i="7"/>
  <c r="BF1476" i="7"/>
  <c r="BF1477" i="7"/>
  <c r="BF1478" i="7"/>
  <c r="BF1479" i="7"/>
  <c r="BF1480" i="7"/>
  <c r="BF1481" i="7"/>
  <c r="BF1482" i="7"/>
  <c r="BF1483" i="7"/>
  <c r="BF1484" i="7"/>
  <c r="BF1485" i="7"/>
  <c r="BF1486" i="7"/>
  <c r="BF1487" i="7"/>
  <c r="BF1488" i="7"/>
  <c r="BF1489" i="7"/>
  <c r="BF1490" i="7"/>
  <c r="BF1491" i="7"/>
  <c r="BF1492" i="7"/>
  <c r="BF1493" i="7"/>
  <c r="BF1494" i="7"/>
  <c r="BF1495" i="7"/>
  <c r="BF1496" i="7"/>
  <c r="BF1497" i="7"/>
  <c r="BF1498" i="7"/>
  <c r="BF1499" i="7"/>
  <c r="BF1500" i="7"/>
  <c r="BF1501" i="7"/>
  <c r="BF1502" i="7"/>
  <c r="BF1503" i="7"/>
  <c r="BF1504" i="7"/>
  <c r="BF1505" i="7"/>
  <c r="BF1506" i="7"/>
  <c r="BF1507" i="7"/>
  <c r="BF1508" i="7"/>
  <c r="BF1509" i="7"/>
  <c r="BF1510" i="7"/>
  <c r="BF1511" i="7"/>
  <c r="BF1512" i="7"/>
  <c r="BF1513" i="7"/>
  <c r="BF1514" i="7"/>
  <c r="BF1515" i="7"/>
  <c r="BF1516" i="7"/>
  <c r="BF1517" i="7"/>
  <c r="BF1518" i="7"/>
  <c r="BF1519" i="7"/>
  <c r="BF1520" i="7"/>
  <c r="BF1521" i="7"/>
  <c r="BF1522" i="7"/>
  <c r="BF1523" i="7"/>
  <c r="BF1524" i="7"/>
  <c r="BF1525" i="7"/>
  <c r="BF1526" i="7"/>
  <c r="BF1527" i="7"/>
  <c r="BF1528" i="7"/>
  <c r="BF1529" i="7"/>
  <c r="BF1530" i="7"/>
  <c r="BF1531" i="7"/>
  <c r="BF1532" i="7"/>
  <c r="BF1533" i="7"/>
  <c r="BF1534" i="7"/>
  <c r="BF1535" i="7"/>
  <c r="BF1536" i="7"/>
  <c r="BF1537" i="7"/>
  <c r="BF1538" i="7"/>
  <c r="BF1539" i="7"/>
  <c r="BF1540" i="7"/>
  <c r="BF1541" i="7"/>
  <c r="BF1542" i="7"/>
  <c r="BF1543" i="7"/>
  <c r="BF1544" i="7"/>
  <c r="BF1545" i="7"/>
  <c r="BF1546" i="7"/>
  <c r="BF1547" i="7"/>
  <c r="BF1548" i="7"/>
  <c r="BF1549" i="7"/>
  <c r="BF1550" i="7"/>
  <c r="BF1551" i="7"/>
  <c r="BF1552" i="7"/>
  <c r="BF1553" i="7"/>
  <c r="BF1554" i="7"/>
  <c r="BF1555" i="7"/>
  <c r="BF1556" i="7"/>
  <c r="BF1557" i="7"/>
  <c r="BF1558" i="7"/>
  <c r="BF1559" i="7"/>
  <c r="BF1560" i="7"/>
  <c r="BF1561" i="7"/>
  <c r="BF1562" i="7"/>
  <c r="BF1563" i="7"/>
  <c r="BF1564" i="7"/>
  <c r="BF1565" i="7"/>
  <c r="BF1566" i="7"/>
  <c r="BF1567" i="7"/>
  <c r="BF1568" i="7"/>
  <c r="BF1569" i="7"/>
  <c r="BF1570" i="7"/>
  <c r="BF1571" i="7"/>
  <c r="BF1572" i="7"/>
  <c r="BF1573" i="7"/>
  <c r="BF1574" i="7"/>
  <c r="BF1575" i="7"/>
  <c r="BF1576" i="7"/>
  <c r="BF1577" i="7"/>
  <c r="BF1578" i="7"/>
  <c r="BF1579" i="7"/>
  <c r="BF1580" i="7"/>
  <c r="BF1581" i="7"/>
  <c r="BF1582" i="7"/>
  <c r="BF1583" i="7"/>
  <c r="BF1584" i="7"/>
  <c r="BF1585" i="7"/>
  <c r="BF1586" i="7"/>
  <c r="BF1587" i="7"/>
  <c r="BF1588" i="7"/>
  <c r="BF1589" i="7"/>
  <c r="BF1590" i="7"/>
  <c r="BF1591" i="7"/>
  <c r="BF1592" i="7"/>
  <c r="BF1593" i="7"/>
  <c r="BF1594" i="7"/>
  <c r="BF1595" i="7"/>
  <c r="BF1596" i="7"/>
  <c r="BF1597" i="7"/>
  <c r="BF1598" i="7"/>
  <c r="BF1599" i="7"/>
  <c r="BF1600" i="7"/>
  <c r="BF1601" i="7"/>
  <c r="BF1602" i="7"/>
  <c r="BF1603" i="7"/>
  <c r="BF1604" i="7"/>
  <c r="BF1605" i="7"/>
  <c r="BF1606" i="7"/>
  <c r="BF1607" i="7"/>
  <c r="BF1608" i="7"/>
  <c r="BF1609" i="7"/>
  <c r="BF1610" i="7"/>
  <c r="BF1611" i="7"/>
  <c r="BF1612" i="7"/>
  <c r="BF1613" i="7"/>
  <c r="BF1614" i="7"/>
  <c r="BF1615" i="7"/>
  <c r="BF1616" i="7"/>
  <c r="BF1617" i="7"/>
  <c r="BF1618" i="7"/>
  <c r="BF1619" i="7"/>
  <c r="BF1620" i="7"/>
  <c r="BF1621" i="7"/>
  <c r="BF1622" i="7"/>
  <c r="BF1623" i="7"/>
  <c r="BF1624" i="7"/>
  <c r="BF1625" i="7"/>
  <c r="BF1626" i="7"/>
  <c r="BF1627" i="7"/>
  <c r="BF1628" i="7"/>
  <c r="BF1629" i="7"/>
  <c r="BF1630" i="7"/>
  <c r="BF1631" i="7"/>
  <c r="BF1632" i="7"/>
  <c r="BF1633" i="7"/>
  <c r="BF1634" i="7"/>
  <c r="BF1635" i="7"/>
  <c r="BF1636" i="7"/>
  <c r="BF1637" i="7"/>
  <c r="BF1638" i="7"/>
  <c r="BF1639" i="7"/>
  <c r="BF1640" i="7"/>
  <c r="BF1641" i="7"/>
  <c r="BF1642" i="7"/>
  <c r="BF1643" i="7"/>
  <c r="BF1644" i="7"/>
  <c r="BF1645" i="7"/>
  <c r="BF1646" i="7"/>
  <c r="BF1647" i="7"/>
  <c r="BF1648" i="7"/>
  <c r="BF1649" i="7"/>
  <c r="BF1650" i="7"/>
  <c r="BF1651" i="7"/>
  <c r="BF1652" i="7"/>
  <c r="BF1653" i="7"/>
  <c r="BF1654" i="7"/>
  <c r="BF1655" i="7"/>
  <c r="BF1656" i="7"/>
  <c r="BF1657" i="7"/>
  <c r="BF1658" i="7"/>
  <c r="BF1659" i="7"/>
  <c r="BF1660" i="7"/>
  <c r="BF1661" i="7"/>
  <c r="BF1662" i="7"/>
  <c r="BF1663" i="7"/>
  <c r="BF1664" i="7"/>
  <c r="BF1665" i="7"/>
  <c r="BF1666" i="7"/>
  <c r="BF1667" i="7"/>
  <c r="BF1668" i="7"/>
  <c r="BF1669" i="7"/>
  <c r="BF1670" i="7"/>
  <c r="BF1671" i="7"/>
  <c r="BF1672" i="7"/>
  <c r="BF1673" i="7"/>
  <c r="BF1674" i="7"/>
  <c r="BF1675" i="7"/>
  <c r="BF1676" i="7"/>
  <c r="BF1677" i="7"/>
  <c r="BF1678" i="7"/>
  <c r="BF1679" i="7"/>
  <c r="BF1680" i="7"/>
  <c r="BF1681" i="7"/>
  <c r="BF1682" i="7"/>
  <c r="BF1683" i="7"/>
  <c r="BF1684" i="7"/>
  <c r="BF1685" i="7"/>
  <c r="BF1686" i="7"/>
  <c r="BF1687" i="7"/>
  <c r="BF1688" i="7"/>
  <c r="BF1689" i="7"/>
  <c r="BF1690" i="7"/>
  <c r="BF1691" i="7"/>
  <c r="BF1692" i="7"/>
  <c r="BF1693" i="7"/>
  <c r="BF1694" i="7"/>
  <c r="BF1695" i="7"/>
  <c r="BF1696" i="7"/>
  <c r="BF1697" i="7"/>
  <c r="BF1698" i="7"/>
  <c r="BF1699" i="7"/>
  <c r="BF1700" i="7"/>
  <c r="BF1701" i="7"/>
  <c r="BF1702" i="7"/>
  <c r="BF1703" i="7"/>
  <c r="BF1704" i="7"/>
  <c r="BF1705" i="7"/>
  <c r="BF1706" i="7"/>
  <c r="BF1707" i="7"/>
  <c r="BF1708" i="7"/>
  <c r="BF1709" i="7"/>
  <c r="BF1710" i="7"/>
  <c r="BF1711" i="7"/>
  <c r="BF1712" i="7"/>
  <c r="BF1713" i="7"/>
  <c r="BF1714" i="7"/>
  <c r="BF1715" i="7"/>
  <c r="BF1716" i="7"/>
  <c r="BF1717" i="7"/>
  <c r="BF1718" i="7"/>
  <c r="BF1719" i="7"/>
  <c r="BF1720" i="7"/>
  <c r="BF1721" i="7"/>
  <c r="BF1722" i="7"/>
  <c r="BF1723" i="7"/>
  <c r="BF1724" i="7"/>
  <c r="BF1725" i="7"/>
  <c r="BF1726" i="7"/>
  <c r="BF1727" i="7"/>
  <c r="BF1728" i="7"/>
  <c r="BF1729" i="7"/>
  <c r="BF1730" i="7"/>
  <c r="BF1731" i="7"/>
  <c r="BF1732" i="7"/>
  <c r="BF1733" i="7"/>
  <c r="BF1734" i="7"/>
  <c r="BF1735" i="7"/>
  <c r="BF1736" i="7"/>
  <c r="BF1737" i="7"/>
  <c r="BF1738" i="7"/>
  <c r="BF1739" i="7"/>
  <c r="BF1740" i="7"/>
  <c r="BF1741" i="7"/>
  <c r="BF1742" i="7"/>
  <c r="BF1743" i="7"/>
  <c r="BF1744" i="7"/>
  <c r="BF1745" i="7"/>
  <c r="BF1746" i="7"/>
  <c r="BF1747" i="7"/>
  <c r="BF1748" i="7"/>
  <c r="BF1749" i="7"/>
  <c r="BF1750" i="7"/>
  <c r="BF1751" i="7"/>
  <c r="BF1752" i="7"/>
  <c r="BF1753" i="7"/>
  <c r="BF1754" i="7"/>
  <c r="BF1755" i="7"/>
  <c r="BF1756" i="7"/>
  <c r="BF1757" i="7"/>
  <c r="BF1758" i="7"/>
  <c r="BF1759" i="7"/>
  <c r="BF1760" i="7"/>
  <c r="BF1761" i="7"/>
  <c r="BF1762" i="7"/>
  <c r="BF1763" i="7"/>
  <c r="BF1764" i="7"/>
  <c r="BF1765" i="7"/>
  <c r="BF1766" i="7"/>
  <c r="BF1767" i="7"/>
  <c r="BF1768" i="7"/>
  <c r="BF1769" i="7"/>
  <c r="BF1770" i="7"/>
  <c r="BF1771" i="7"/>
  <c r="BF1772" i="7"/>
  <c r="BF1773" i="7"/>
  <c r="BF1774" i="7"/>
  <c r="BF1775" i="7"/>
  <c r="BF1776" i="7"/>
  <c r="BF1777" i="7"/>
  <c r="BF1778" i="7"/>
  <c r="BF1779" i="7"/>
  <c r="BF1780" i="7"/>
  <c r="BF1781" i="7"/>
  <c r="BF1782" i="7"/>
  <c r="BF1783" i="7"/>
  <c r="BF1784" i="7"/>
  <c r="BF1785" i="7"/>
  <c r="BF1786" i="7"/>
  <c r="BF1787" i="7"/>
  <c r="BF1788" i="7"/>
  <c r="BF1789" i="7"/>
  <c r="BF1790" i="7"/>
  <c r="BF1791" i="7"/>
  <c r="BF1792" i="7"/>
  <c r="BF1793" i="7"/>
  <c r="BF1794" i="7"/>
  <c r="BF1795" i="7"/>
  <c r="BF1796" i="7"/>
  <c r="BF1797" i="7"/>
  <c r="BF1798" i="7"/>
  <c r="BF1799" i="7"/>
  <c r="BF1800" i="7"/>
  <c r="BF1801" i="7"/>
  <c r="BF1802" i="7"/>
  <c r="BF1803" i="7"/>
  <c r="BF1804" i="7"/>
  <c r="BF1805" i="7"/>
  <c r="BF1806" i="7"/>
  <c r="BF1807" i="7"/>
  <c r="BF1808" i="7"/>
  <c r="BF1809" i="7"/>
  <c r="BF1810" i="7"/>
  <c r="BF1811" i="7"/>
  <c r="BF1812" i="7"/>
  <c r="BF1813" i="7"/>
  <c r="BF1814" i="7"/>
  <c r="BF1815" i="7"/>
  <c r="BF1816" i="7"/>
  <c r="BF1817" i="7"/>
  <c r="BF1818" i="7"/>
  <c r="BF1819" i="7"/>
  <c r="BF1820" i="7"/>
  <c r="BF1821" i="7"/>
  <c r="BF1822" i="7"/>
  <c r="BF1823" i="7"/>
  <c r="BF1824" i="7"/>
  <c r="BF1825" i="7"/>
  <c r="BF1826" i="7"/>
  <c r="BF1827" i="7"/>
  <c r="BF1828" i="7"/>
  <c r="BF1829" i="7"/>
  <c r="BF1830" i="7"/>
  <c r="BF1831" i="7"/>
  <c r="BF1832" i="7"/>
  <c r="BF1833" i="7"/>
  <c r="BF1834" i="7"/>
  <c r="BF1835" i="7"/>
  <c r="BF1836" i="7"/>
  <c r="BF1837" i="7"/>
  <c r="BF1838" i="7"/>
  <c r="BF1839" i="7"/>
  <c r="BF1840" i="7"/>
  <c r="BF1841" i="7"/>
  <c r="BF1842" i="7"/>
  <c r="BF1843" i="7"/>
  <c r="BF1844" i="7"/>
  <c r="BF1845" i="7"/>
  <c r="BF1846" i="7"/>
  <c r="BF1847" i="7"/>
  <c r="BF1848" i="7"/>
  <c r="BF1849" i="7"/>
  <c r="BF1850" i="7"/>
  <c r="BF1851" i="7"/>
  <c r="BF1852" i="7"/>
  <c r="BF1853" i="7"/>
  <c r="BF1854" i="7"/>
  <c r="BF1855" i="7"/>
  <c r="BF1856" i="7"/>
  <c r="BF1857" i="7"/>
  <c r="BF1858" i="7"/>
  <c r="BF1859" i="7"/>
  <c r="BF1860" i="7"/>
  <c r="BF1861" i="7"/>
  <c r="BF1862" i="7"/>
  <c r="BF1863" i="7"/>
  <c r="BF1864" i="7"/>
  <c r="BF1865" i="7"/>
  <c r="BF1866" i="7"/>
  <c r="BF1867" i="7"/>
  <c r="BF1868" i="7"/>
  <c r="BF1869" i="7"/>
  <c r="BF1870" i="7"/>
  <c r="BF1871" i="7"/>
  <c r="BF1872" i="7"/>
  <c r="BF1873" i="7"/>
  <c r="BF1874" i="7"/>
  <c r="BF1875" i="7"/>
  <c r="BF1876" i="7"/>
  <c r="BF1877" i="7"/>
  <c r="BF1878" i="7"/>
  <c r="BF1879" i="7"/>
  <c r="BF1880" i="7"/>
  <c r="BF1881" i="7"/>
  <c r="BF1882" i="7"/>
  <c r="BF1883" i="7"/>
  <c r="BF1884" i="7"/>
  <c r="BF1885" i="7"/>
  <c r="BF1886" i="7"/>
  <c r="BF1887" i="7"/>
  <c r="BF1888" i="7"/>
  <c r="BF1889" i="7"/>
  <c r="BF1890" i="7"/>
  <c r="BF1891" i="7"/>
  <c r="BF1892" i="7"/>
  <c r="BF1893" i="7"/>
  <c r="BF1894" i="7"/>
  <c r="BF1895" i="7"/>
  <c r="BF1896" i="7"/>
  <c r="BF1897" i="7"/>
  <c r="BF1898" i="7"/>
  <c r="BF1899" i="7"/>
  <c r="BF1900" i="7"/>
  <c r="BF1901" i="7"/>
  <c r="BF1902" i="7"/>
  <c r="BF1903" i="7"/>
  <c r="BF1904" i="7"/>
  <c r="BF1905" i="7"/>
  <c r="BF1906" i="7"/>
  <c r="BF1907" i="7"/>
  <c r="BF1908" i="7"/>
  <c r="BF1909" i="7"/>
  <c r="BF1910" i="7"/>
  <c r="BF1911" i="7"/>
  <c r="BF1912" i="7"/>
  <c r="BF1913" i="7"/>
  <c r="BF1914" i="7"/>
  <c r="BF1915" i="7"/>
  <c r="BF1916" i="7"/>
  <c r="BF1917" i="7"/>
  <c r="BF1918" i="7"/>
  <c r="BF1919" i="7"/>
  <c r="BF1920" i="7"/>
  <c r="BF1921" i="7"/>
  <c r="BF1922" i="7"/>
  <c r="BF1923" i="7"/>
  <c r="BF1924" i="7"/>
  <c r="BF1925" i="7"/>
  <c r="BF1926" i="7"/>
  <c r="BF1927" i="7"/>
  <c r="BF1928" i="7"/>
  <c r="BF1929" i="7"/>
  <c r="BF1930" i="7"/>
  <c r="BF1931" i="7"/>
  <c r="BF1932" i="7"/>
  <c r="BF1933" i="7"/>
  <c r="BF1934" i="7"/>
  <c r="BF1935" i="7"/>
  <c r="BF1936" i="7"/>
  <c r="BF1937" i="7"/>
  <c r="BF1938" i="7"/>
  <c r="BF1939" i="7"/>
  <c r="BF1940" i="7"/>
  <c r="BF1941" i="7"/>
  <c r="BF1942" i="7"/>
  <c r="BF1943" i="7"/>
  <c r="BF1944" i="7"/>
  <c r="BF1945" i="7"/>
  <c r="BF1946" i="7"/>
  <c r="BF1947" i="7"/>
  <c r="BF1948" i="7"/>
  <c r="BF1949" i="7"/>
  <c r="BF1950" i="7"/>
  <c r="BF1951" i="7"/>
  <c r="BF1952" i="7"/>
  <c r="BF1953" i="7"/>
  <c r="BF1954" i="7"/>
  <c r="BF1955" i="7"/>
  <c r="BF1956" i="7"/>
  <c r="BF1957" i="7"/>
  <c r="BF1958" i="7"/>
  <c r="BF1959" i="7"/>
  <c r="BF1960" i="7"/>
  <c r="BF1961" i="7"/>
  <c r="BF1962" i="7"/>
  <c r="BF1963" i="7"/>
  <c r="BF1964" i="7"/>
  <c r="BF1965" i="7"/>
  <c r="BF1966" i="7"/>
  <c r="BF1967" i="7"/>
  <c r="BF1968" i="7"/>
  <c r="BF1969" i="7"/>
  <c r="BF1970" i="7"/>
  <c r="BF1971" i="7"/>
  <c r="BF1972" i="7"/>
  <c r="BF1973" i="7"/>
  <c r="BF1974" i="7"/>
  <c r="BF1975" i="7"/>
  <c r="BF1976" i="7"/>
  <c r="BF1977" i="7"/>
  <c r="BF1978" i="7"/>
  <c r="BF1979" i="7"/>
  <c r="BF1980" i="7"/>
  <c r="BF1981" i="7"/>
  <c r="BF1982" i="7"/>
  <c r="BF1983" i="7"/>
  <c r="BF1984" i="7"/>
  <c r="BF1985" i="7"/>
  <c r="BF1986" i="7"/>
  <c r="BF1987" i="7"/>
  <c r="BF1988" i="7"/>
  <c r="BF1989" i="7"/>
  <c r="BF1990" i="7"/>
  <c r="BF1991" i="7"/>
  <c r="BF1992" i="7"/>
  <c r="BF1993" i="7"/>
  <c r="BF1994" i="7"/>
  <c r="BF1995" i="7"/>
  <c r="BF1996" i="7"/>
  <c r="BF1997" i="7"/>
  <c r="BF1998" i="7"/>
  <c r="BF1999" i="7"/>
  <c r="BF2000" i="7"/>
  <c r="BE36" i="7"/>
  <c r="BE37" i="7"/>
  <c r="BE38" i="7"/>
  <c r="BE39" i="7"/>
  <c r="BE40" i="7"/>
  <c r="BE41" i="7"/>
  <c r="BE42" i="7"/>
  <c r="BE43" i="7"/>
  <c r="BE44" i="7"/>
  <c r="BE45" i="7"/>
  <c r="BE46" i="7"/>
  <c r="BE47" i="7"/>
  <c r="BE48" i="7"/>
  <c r="BE49" i="7"/>
  <c r="BE50" i="7"/>
  <c r="BE51" i="7"/>
  <c r="BE52" i="7"/>
  <c r="BE53" i="7"/>
  <c r="BE54" i="7"/>
  <c r="BE55" i="7"/>
  <c r="BE56" i="7"/>
  <c r="BE57" i="7"/>
  <c r="BE58" i="7"/>
  <c r="BE59" i="7"/>
  <c r="BE60" i="7"/>
  <c r="BE61" i="7"/>
  <c r="BE62" i="7"/>
  <c r="BE63" i="7"/>
  <c r="BE64" i="7"/>
  <c r="BE65" i="7"/>
  <c r="BE66" i="7"/>
  <c r="BE67" i="7"/>
  <c r="BE68" i="7"/>
  <c r="BE69" i="7"/>
  <c r="BE70" i="7"/>
  <c r="BE71" i="7"/>
  <c r="BE72" i="7"/>
  <c r="BE73" i="7"/>
  <c r="BE74" i="7"/>
  <c r="BE75" i="7"/>
  <c r="BE76" i="7"/>
  <c r="BE77" i="7"/>
  <c r="BE78" i="7"/>
  <c r="BE79" i="7"/>
  <c r="BE80" i="7"/>
  <c r="BE81" i="7"/>
  <c r="BE82" i="7"/>
  <c r="BE83" i="7"/>
  <c r="BE84" i="7"/>
  <c r="BE85" i="7"/>
  <c r="BE86" i="7"/>
  <c r="BE87" i="7"/>
  <c r="BE88" i="7"/>
  <c r="BE89" i="7"/>
  <c r="BE90" i="7"/>
  <c r="BE91" i="7"/>
  <c r="BE92" i="7"/>
  <c r="BE93" i="7"/>
  <c r="BE94" i="7"/>
  <c r="BE95" i="7"/>
  <c r="BE96" i="7"/>
  <c r="BE97" i="7"/>
  <c r="BE98" i="7"/>
  <c r="BE99" i="7"/>
  <c r="BE100" i="7"/>
  <c r="BE101" i="7"/>
  <c r="BE102" i="7"/>
  <c r="BE103" i="7"/>
  <c r="BE104" i="7"/>
  <c r="BE105" i="7"/>
  <c r="BE106" i="7"/>
  <c r="BE107" i="7"/>
  <c r="BE108" i="7"/>
  <c r="BE109" i="7"/>
  <c r="BE110" i="7"/>
  <c r="BE111" i="7"/>
  <c r="BE112" i="7"/>
  <c r="BE113" i="7"/>
  <c r="BE114" i="7"/>
  <c r="BE115" i="7"/>
  <c r="BE116" i="7"/>
  <c r="BE117" i="7"/>
  <c r="BE118" i="7"/>
  <c r="BE119" i="7"/>
  <c r="BE120" i="7"/>
  <c r="BE121" i="7"/>
  <c r="BE122" i="7"/>
  <c r="BE123" i="7"/>
  <c r="BE124" i="7"/>
  <c r="BE125" i="7"/>
  <c r="BE126" i="7"/>
  <c r="BE127" i="7"/>
  <c r="BE128" i="7"/>
  <c r="BE129" i="7"/>
  <c r="BE130" i="7"/>
  <c r="BE131" i="7"/>
  <c r="BE132" i="7"/>
  <c r="BE133" i="7"/>
  <c r="BE134" i="7"/>
  <c r="BE135" i="7"/>
  <c r="BE136" i="7"/>
  <c r="BE137" i="7"/>
  <c r="BE138" i="7"/>
  <c r="BE139" i="7"/>
  <c r="BE140" i="7"/>
  <c r="BE141" i="7"/>
  <c r="BE142" i="7"/>
  <c r="BE143" i="7"/>
  <c r="BE144" i="7"/>
  <c r="BE145" i="7"/>
  <c r="BE146" i="7"/>
  <c r="BE147" i="7"/>
  <c r="BE148" i="7"/>
  <c r="BE149" i="7"/>
  <c r="BE150" i="7"/>
  <c r="BE151" i="7"/>
  <c r="BE152" i="7"/>
  <c r="BE153" i="7"/>
  <c r="BE154" i="7"/>
  <c r="BE155" i="7"/>
  <c r="BE156" i="7"/>
  <c r="BE157" i="7"/>
  <c r="BE158" i="7"/>
  <c r="BE159" i="7"/>
  <c r="BE160" i="7"/>
  <c r="BE161" i="7"/>
  <c r="BE162" i="7"/>
  <c r="BE163" i="7"/>
  <c r="BE164" i="7"/>
  <c r="BE165" i="7"/>
  <c r="BE166" i="7"/>
  <c r="BE167" i="7"/>
  <c r="BE168" i="7"/>
  <c r="BE169" i="7"/>
  <c r="BE170" i="7"/>
  <c r="BE171" i="7"/>
  <c r="BE172" i="7"/>
  <c r="BE173" i="7"/>
  <c r="BE174" i="7"/>
  <c r="BE175" i="7"/>
  <c r="BE176" i="7"/>
  <c r="BE177" i="7"/>
  <c r="BE178" i="7"/>
  <c r="BE179" i="7"/>
  <c r="BE180" i="7"/>
  <c r="BE181" i="7"/>
  <c r="BE182" i="7"/>
  <c r="BE183" i="7"/>
  <c r="BE184" i="7"/>
  <c r="BE185" i="7"/>
  <c r="BE186" i="7"/>
  <c r="BE187" i="7"/>
  <c r="BE188" i="7"/>
  <c r="BE189" i="7"/>
  <c r="BE190" i="7"/>
  <c r="BE191" i="7"/>
  <c r="BE192" i="7"/>
  <c r="BE193" i="7"/>
  <c r="BE194" i="7"/>
  <c r="BE195" i="7"/>
  <c r="BE196" i="7"/>
  <c r="BE197" i="7"/>
  <c r="BE198" i="7"/>
  <c r="BE199" i="7"/>
  <c r="BE200" i="7"/>
  <c r="BE201" i="7"/>
  <c r="BE202" i="7"/>
  <c r="BE203" i="7"/>
  <c r="BE204" i="7"/>
  <c r="BE205" i="7"/>
  <c r="BE206" i="7"/>
  <c r="BE207" i="7"/>
  <c r="BE208" i="7"/>
  <c r="BE209" i="7"/>
  <c r="BE210" i="7"/>
  <c r="BE211" i="7"/>
  <c r="BE212" i="7"/>
  <c r="BE213" i="7"/>
  <c r="BE214" i="7"/>
  <c r="BE215" i="7"/>
  <c r="BE216" i="7"/>
  <c r="BE217" i="7"/>
  <c r="BE218" i="7"/>
  <c r="BE219" i="7"/>
  <c r="BE220" i="7"/>
  <c r="BE221" i="7"/>
  <c r="BE222" i="7"/>
  <c r="BE223" i="7"/>
  <c r="BE224" i="7"/>
  <c r="BE225" i="7"/>
  <c r="BE226" i="7"/>
  <c r="BE227" i="7"/>
  <c r="BE228" i="7"/>
  <c r="BE229" i="7"/>
  <c r="BE230" i="7"/>
  <c r="BE231" i="7"/>
  <c r="BE232" i="7"/>
  <c r="BE233" i="7"/>
  <c r="BE234" i="7"/>
  <c r="BE235" i="7"/>
  <c r="BE236" i="7"/>
  <c r="BE237" i="7"/>
  <c r="BE238" i="7"/>
  <c r="BE239" i="7"/>
  <c r="BE240" i="7"/>
  <c r="BE241" i="7"/>
  <c r="BE242" i="7"/>
  <c r="BE243" i="7"/>
  <c r="BE244" i="7"/>
  <c r="BE245" i="7"/>
  <c r="BE246" i="7"/>
  <c r="BE247" i="7"/>
  <c r="BE248" i="7"/>
  <c r="BE249" i="7"/>
  <c r="BE250" i="7"/>
  <c r="BE251" i="7"/>
  <c r="BE252" i="7"/>
  <c r="BE253" i="7"/>
  <c r="BE254" i="7"/>
  <c r="BE255" i="7"/>
  <c r="BE256" i="7"/>
  <c r="BE257" i="7"/>
  <c r="BE258" i="7"/>
  <c r="BE259" i="7"/>
  <c r="BE260" i="7"/>
  <c r="BE261" i="7"/>
  <c r="BE262" i="7"/>
  <c r="BE263" i="7"/>
  <c r="BE264" i="7"/>
  <c r="BE265" i="7"/>
  <c r="BE266" i="7"/>
  <c r="BE267" i="7"/>
  <c r="BE268" i="7"/>
  <c r="BE269" i="7"/>
  <c r="BE270" i="7"/>
  <c r="BE271" i="7"/>
  <c r="BE272" i="7"/>
  <c r="BE273" i="7"/>
  <c r="BE274" i="7"/>
  <c r="BE275" i="7"/>
  <c r="BE276" i="7"/>
  <c r="BE277" i="7"/>
  <c r="BE278" i="7"/>
  <c r="BE279" i="7"/>
  <c r="BE280" i="7"/>
  <c r="BE281" i="7"/>
  <c r="BE282" i="7"/>
  <c r="BE283" i="7"/>
  <c r="BE284" i="7"/>
  <c r="BE285" i="7"/>
  <c r="BE286" i="7"/>
  <c r="BE287" i="7"/>
  <c r="BE288" i="7"/>
  <c r="BE289" i="7"/>
  <c r="BE290" i="7"/>
  <c r="BE291" i="7"/>
  <c r="BE292" i="7"/>
  <c r="BE293" i="7"/>
  <c r="BE294" i="7"/>
  <c r="BE295" i="7"/>
  <c r="BE296" i="7"/>
  <c r="BE297" i="7"/>
  <c r="BE298" i="7"/>
  <c r="BE299" i="7"/>
  <c r="BE300" i="7"/>
  <c r="BE301" i="7"/>
  <c r="BE302" i="7"/>
  <c r="BE303" i="7"/>
  <c r="BE304" i="7"/>
  <c r="BE305" i="7"/>
  <c r="BE306" i="7"/>
  <c r="BE307" i="7"/>
  <c r="BE308" i="7"/>
  <c r="BE309" i="7"/>
  <c r="BE310" i="7"/>
  <c r="BE311" i="7"/>
  <c r="BE312" i="7"/>
  <c r="BE313" i="7"/>
  <c r="BE314" i="7"/>
  <c r="BE315" i="7"/>
  <c r="BE316" i="7"/>
  <c r="BE317" i="7"/>
  <c r="BE318" i="7"/>
  <c r="BE319" i="7"/>
  <c r="BE320" i="7"/>
  <c r="BE321" i="7"/>
  <c r="BE322" i="7"/>
  <c r="BE323" i="7"/>
  <c r="BE324" i="7"/>
  <c r="BE325" i="7"/>
  <c r="BE326" i="7"/>
  <c r="BE327" i="7"/>
  <c r="BE328" i="7"/>
  <c r="BE329" i="7"/>
  <c r="BE330" i="7"/>
  <c r="BE331" i="7"/>
  <c r="BE332" i="7"/>
  <c r="BE333" i="7"/>
  <c r="BE334" i="7"/>
  <c r="BE335" i="7"/>
  <c r="BE336" i="7"/>
  <c r="BE337" i="7"/>
  <c r="BE338" i="7"/>
  <c r="BE339" i="7"/>
  <c r="BE340" i="7"/>
  <c r="BE341" i="7"/>
  <c r="BE342" i="7"/>
  <c r="BE343" i="7"/>
  <c r="BE344" i="7"/>
  <c r="BE345" i="7"/>
  <c r="BE346" i="7"/>
  <c r="BE347" i="7"/>
  <c r="BE348" i="7"/>
  <c r="BE349" i="7"/>
  <c r="BE350" i="7"/>
  <c r="BE351" i="7"/>
  <c r="BE352" i="7"/>
  <c r="BE353" i="7"/>
  <c r="BE354" i="7"/>
  <c r="BE355" i="7"/>
  <c r="BE356" i="7"/>
  <c r="BE357" i="7"/>
  <c r="BE358" i="7"/>
  <c r="BE359" i="7"/>
  <c r="BE360" i="7"/>
  <c r="BE361" i="7"/>
  <c r="BE362" i="7"/>
  <c r="BE363" i="7"/>
  <c r="BE364" i="7"/>
  <c r="BE365" i="7"/>
  <c r="BE366" i="7"/>
  <c r="BE367" i="7"/>
  <c r="BE368" i="7"/>
  <c r="BE369" i="7"/>
  <c r="BE370" i="7"/>
  <c r="BE371" i="7"/>
  <c r="BE372" i="7"/>
  <c r="BE373" i="7"/>
  <c r="BE374" i="7"/>
  <c r="BE375" i="7"/>
  <c r="BE376" i="7"/>
  <c r="BE377" i="7"/>
  <c r="BE378" i="7"/>
  <c r="BE379" i="7"/>
  <c r="BE380" i="7"/>
  <c r="BE381" i="7"/>
  <c r="BE382" i="7"/>
  <c r="BE383" i="7"/>
  <c r="BE384" i="7"/>
  <c r="BE385" i="7"/>
  <c r="BE386" i="7"/>
  <c r="BE387" i="7"/>
  <c r="BE388" i="7"/>
  <c r="BE389" i="7"/>
  <c r="BE390" i="7"/>
  <c r="BE391" i="7"/>
  <c r="BE392" i="7"/>
  <c r="BE393" i="7"/>
  <c r="BE394" i="7"/>
  <c r="BE395" i="7"/>
  <c r="BE396" i="7"/>
  <c r="BE397" i="7"/>
  <c r="BE398" i="7"/>
  <c r="BE399" i="7"/>
  <c r="BE400" i="7"/>
  <c r="BE401" i="7"/>
  <c r="BE402" i="7"/>
  <c r="BE403" i="7"/>
  <c r="BE404" i="7"/>
  <c r="BE405" i="7"/>
  <c r="BE406" i="7"/>
  <c r="BE407" i="7"/>
  <c r="BE408" i="7"/>
  <c r="BE409" i="7"/>
  <c r="BE410" i="7"/>
  <c r="BE411" i="7"/>
  <c r="BE412" i="7"/>
  <c r="BE413" i="7"/>
  <c r="BE414" i="7"/>
  <c r="BE415" i="7"/>
  <c r="BE416" i="7"/>
  <c r="BE417" i="7"/>
  <c r="BE418" i="7"/>
  <c r="BE419" i="7"/>
  <c r="BE420" i="7"/>
  <c r="BE421" i="7"/>
  <c r="BE422" i="7"/>
  <c r="BE423" i="7"/>
  <c r="BE424" i="7"/>
  <c r="BE425" i="7"/>
  <c r="BE426" i="7"/>
  <c r="BE427" i="7"/>
  <c r="BE428" i="7"/>
  <c r="BE429" i="7"/>
  <c r="BE430" i="7"/>
  <c r="BE431" i="7"/>
  <c r="BE432" i="7"/>
  <c r="BE433" i="7"/>
  <c r="BE434" i="7"/>
  <c r="BE435" i="7"/>
  <c r="BE436" i="7"/>
  <c r="BE437" i="7"/>
  <c r="BE438" i="7"/>
  <c r="BE439" i="7"/>
  <c r="BE440" i="7"/>
  <c r="BE441" i="7"/>
  <c r="BE442" i="7"/>
  <c r="BE443" i="7"/>
  <c r="BE444" i="7"/>
  <c r="BE445" i="7"/>
  <c r="BE446" i="7"/>
  <c r="BE447" i="7"/>
  <c r="BE448" i="7"/>
  <c r="BE449" i="7"/>
  <c r="BE450" i="7"/>
  <c r="BE451" i="7"/>
  <c r="BE452" i="7"/>
  <c r="BE453" i="7"/>
  <c r="BE454" i="7"/>
  <c r="BE455" i="7"/>
  <c r="BE456" i="7"/>
  <c r="BE457" i="7"/>
  <c r="BE458" i="7"/>
  <c r="BE459" i="7"/>
  <c r="BE460" i="7"/>
  <c r="BE461" i="7"/>
  <c r="BE462" i="7"/>
  <c r="BE463" i="7"/>
  <c r="BE464" i="7"/>
  <c r="BE465" i="7"/>
  <c r="BE466" i="7"/>
  <c r="BE467" i="7"/>
  <c r="BE468" i="7"/>
  <c r="BE469" i="7"/>
  <c r="BE470" i="7"/>
  <c r="BE471" i="7"/>
  <c r="BE472" i="7"/>
  <c r="BE473" i="7"/>
  <c r="BE474" i="7"/>
  <c r="BE475" i="7"/>
  <c r="BE476" i="7"/>
  <c r="BE477" i="7"/>
  <c r="BE478" i="7"/>
  <c r="BE479" i="7"/>
  <c r="BE480" i="7"/>
  <c r="BE481" i="7"/>
  <c r="BE482" i="7"/>
  <c r="BE483" i="7"/>
  <c r="BE484" i="7"/>
  <c r="BE485" i="7"/>
  <c r="BE486" i="7"/>
  <c r="BE487" i="7"/>
  <c r="BE488" i="7"/>
  <c r="BE489" i="7"/>
  <c r="BE490" i="7"/>
  <c r="BE491" i="7"/>
  <c r="BE492" i="7"/>
  <c r="BE493" i="7"/>
  <c r="BE494" i="7"/>
  <c r="BE495" i="7"/>
  <c r="BE496" i="7"/>
  <c r="BE497" i="7"/>
  <c r="BE498" i="7"/>
  <c r="BE499" i="7"/>
  <c r="BE500" i="7"/>
  <c r="BE501" i="7"/>
  <c r="BE502" i="7"/>
  <c r="BE503" i="7"/>
  <c r="BE504" i="7"/>
  <c r="BE505" i="7"/>
  <c r="BE506" i="7"/>
  <c r="BE507" i="7"/>
  <c r="BE508" i="7"/>
  <c r="BE509" i="7"/>
  <c r="BE510" i="7"/>
  <c r="BE511" i="7"/>
  <c r="BE512" i="7"/>
  <c r="BE513" i="7"/>
  <c r="BE514" i="7"/>
  <c r="BE515" i="7"/>
  <c r="BE516" i="7"/>
  <c r="BE517" i="7"/>
  <c r="BE518" i="7"/>
  <c r="BE519" i="7"/>
  <c r="BE520" i="7"/>
  <c r="BE521" i="7"/>
  <c r="BE522" i="7"/>
  <c r="BE523" i="7"/>
  <c r="BE524" i="7"/>
  <c r="BE525" i="7"/>
  <c r="BE526" i="7"/>
  <c r="BE527" i="7"/>
  <c r="BE528" i="7"/>
  <c r="BE529" i="7"/>
  <c r="BE530" i="7"/>
  <c r="BE531" i="7"/>
  <c r="BE532" i="7"/>
  <c r="BE533" i="7"/>
  <c r="BE534" i="7"/>
  <c r="BE535" i="7"/>
  <c r="BE536" i="7"/>
  <c r="BE537" i="7"/>
  <c r="BE538" i="7"/>
  <c r="BE539" i="7"/>
  <c r="BE540" i="7"/>
  <c r="BE541" i="7"/>
  <c r="BE542" i="7"/>
  <c r="BE543" i="7"/>
  <c r="BE544" i="7"/>
  <c r="BE545" i="7"/>
  <c r="BE546" i="7"/>
  <c r="BE547" i="7"/>
  <c r="BE548" i="7"/>
  <c r="BE549" i="7"/>
  <c r="BE550" i="7"/>
  <c r="BE551" i="7"/>
  <c r="BE552" i="7"/>
  <c r="BE553" i="7"/>
  <c r="BE554" i="7"/>
  <c r="BE555" i="7"/>
  <c r="BE556" i="7"/>
  <c r="BE557" i="7"/>
  <c r="BE558" i="7"/>
  <c r="BE559" i="7"/>
  <c r="BE560" i="7"/>
  <c r="BE561" i="7"/>
  <c r="BE562" i="7"/>
  <c r="BE563" i="7"/>
  <c r="BE564" i="7"/>
  <c r="BE565" i="7"/>
  <c r="BE566" i="7"/>
  <c r="BE567" i="7"/>
  <c r="BE568" i="7"/>
  <c r="BE569" i="7"/>
  <c r="BE570" i="7"/>
  <c r="BE571" i="7"/>
  <c r="BE572" i="7"/>
  <c r="BE573" i="7"/>
  <c r="BE574" i="7"/>
  <c r="BE575" i="7"/>
  <c r="BE576" i="7"/>
  <c r="BE577" i="7"/>
  <c r="BE578" i="7"/>
  <c r="BE579" i="7"/>
  <c r="BE580" i="7"/>
  <c r="BE581" i="7"/>
  <c r="BE582" i="7"/>
  <c r="BE583" i="7"/>
  <c r="BE584" i="7"/>
  <c r="BE585" i="7"/>
  <c r="BE586" i="7"/>
  <c r="BE587" i="7"/>
  <c r="BE588" i="7"/>
  <c r="BE589" i="7"/>
  <c r="BE590" i="7"/>
  <c r="BE591" i="7"/>
  <c r="BE592" i="7"/>
  <c r="BE593" i="7"/>
  <c r="BE594" i="7"/>
  <c r="BE595" i="7"/>
  <c r="BE596" i="7"/>
  <c r="BE597" i="7"/>
  <c r="BE598" i="7"/>
  <c r="BE599" i="7"/>
  <c r="BE600" i="7"/>
  <c r="BE601" i="7"/>
  <c r="BE602" i="7"/>
  <c r="BE603" i="7"/>
  <c r="BE604" i="7"/>
  <c r="BE605" i="7"/>
  <c r="BE606" i="7"/>
  <c r="BE607" i="7"/>
  <c r="BE608" i="7"/>
  <c r="BE609" i="7"/>
  <c r="BE610" i="7"/>
  <c r="BE611" i="7"/>
  <c r="BE612" i="7"/>
  <c r="BE613" i="7"/>
  <c r="BE614" i="7"/>
  <c r="BE615" i="7"/>
  <c r="BE616" i="7"/>
  <c r="BE617" i="7"/>
  <c r="BE618" i="7"/>
  <c r="BE619" i="7"/>
  <c r="BE620" i="7"/>
  <c r="BE621" i="7"/>
  <c r="BE622" i="7"/>
  <c r="BE623" i="7"/>
  <c r="BE624" i="7"/>
  <c r="BE625" i="7"/>
  <c r="BE626" i="7"/>
  <c r="BE627" i="7"/>
  <c r="BE628" i="7"/>
  <c r="BE629" i="7"/>
  <c r="BE630" i="7"/>
  <c r="BE631" i="7"/>
  <c r="BE632" i="7"/>
  <c r="BE633" i="7"/>
  <c r="BE634" i="7"/>
  <c r="BE635" i="7"/>
  <c r="BE636" i="7"/>
  <c r="BE637" i="7"/>
  <c r="BE638" i="7"/>
  <c r="BE639" i="7"/>
  <c r="BE640" i="7"/>
  <c r="BE641" i="7"/>
  <c r="BE642" i="7"/>
  <c r="BE643" i="7"/>
  <c r="BE644" i="7"/>
  <c r="BE645" i="7"/>
  <c r="BE646" i="7"/>
  <c r="BE647" i="7"/>
  <c r="BE648" i="7"/>
  <c r="BE649" i="7"/>
  <c r="BE650" i="7"/>
  <c r="BE651" i="7"/>
  <c r="BE652" i="7"/>
  <c r="BE653" i="7"/>
  <c r="BE654" i="7"/>
  <c r="BE655" i="7"/>
  <c r="BE656" i="7"/>
  <c r="BE657" i="7"/>
  <c r="BE658" i="7"/>
  <c r="BE659" i="7"/>
  <c r="BE660" i="7"/>
  <c r="BE661" i="7"/>
  <c r="BE662" i="7"/>
  <c r="BE663" i="7"/>
  <c r="BE664" i="7"/>
  <c r="BE665" i="7"/>
  <c r="BE666" i="7"/>
  <c r="BE667" i="7"/>
  <c r="BE668" i="7"/>
  <c r="BE669" i="7"/>
  <c r="BE670" i="7"/>
  <c r="BE671" i="7"/>
  <c r="BE672" i="7"/>
  <c r="BE673" i="7"/>
  <c r="BE674" i="7"/>
  <c r="BE675" i="7"/>
  <c r="BE676" i="7"/>
  <c r="BE677" i="7"/>
  <c r="BE678" i="7"/>
  <c r="BE679" i="7"/>
  <c r="BE680" i="7"/>
  <c r="BE681" i="7"/>
  <c r="BE682" i="7"/>
  <c r="BE683" i="7"/>
  <c r="BE684" i="7"/>
  <c r="BE685" i="7"/>
  <c r="BE686" i="7"/>
  <c r="BE687" i="7"/>
  <c r="BE688" i="7"/>
  <c r="BE689" i="7"/>
  <c r="BE690" i="7"/>
  <c r="BE691" i="7"/>
  <c r="BE692" i="7"/>
  <c r="BE693" i="7"/>
  <c r="BE694" i="7"/>
  <c r="BE695" i="7"/>
  <c r="BE696" i="7"/>
  <c r="BE697" i="7"/>
  <c r="BE698" i="7"/>
  <c r="BE699" i="7"/>
  <c r="BE700" i="7"/>
  <c r="BE701" i="7"/>
  <c r="BE702" i="7"/>
  <c r="BE703" i="7"/>
  <c r="BE704" i="7"/>
  <c r="BE705" i="7"/>
  <c r="BE706" i="7"/>
  <c r="BE707" i="7"/>
  <c r="BE708" i="7"/>
  <c r="BE709" i="7"/>
  <c r="BE710" i="7"/>
  <c r="BE711" i="7"/>
  <c r="BE712" i="7"/>
  <c r="BE713" i="7"/>
  <c r="BE714" i="7"/>
  <c r="BE715" i="7"/>
  <c r="BE716" i="7"/>
  <c r="BE717" i="7"/>
  <c r="BE718" i="7"/>
  <c r="BE719" i="7"/>
  <c r="BE720" i="7"/>
  <c r="BE721" i="7"/>
  <c r="BE722" i="7"/>
  <c r="BE723" i="7"/>
  <c r="BE724" i="7"/>
  <c r="BE725" i="7"/>
  <c r="BE726" i="7"/>
  <c r="BE727" i="7"/>
  <c r="BE728" i="7"/>
  <c r="BE729" i="7"/>
  <c r="BE730" i="7"/>
  <c r="BE731" i="7"/>
  <c r="BE732" i="7"/>
  <c r="BE733" i="7"/>
  <c r="BE734" i="7"/>
  <c r="BE735" i="7"/>
  <c r="BE736" i="7"/>
  <c r="BE737" i="7"/>
  <c r="BE738" i="7"/>
  <c r="BE739" i="7"/>
  <c r="BE740" i="7"/>
  <c r="BE741" i="7"/>
  <c r="BE742" i="7"/>
  <c r="BE743" i="7"/>
  <c r="BE744" i="7"/>
  <c r="BE745" i="7"/>
  <c r="BE746" i="7"/>
  <c r="BE747" i="7"/>
  <c r="BE748" i="7"/>
  <c r="BE749" i="7"/>
  <c r="BE750" i="7"/>
  <c r="BE751" i="7"/>
  <c r="BE752" i="7"/>
  <c r="BE753" i="7"/>
  <c r="BE754" i="7"/>
  <c r="BE755" i="7"/>
  <c r="BE756" i="7"/>
  <c r="BE757" i="7"/>
  <c r="BE758" i="7"/>
  <c r="BE759" i="7"/>
  <c r="BE760" i="7"/>
  <c r="BE761" i="7"/>
  <c r="BE762" i="7"/>
  <c r="BE763" i="7"/>
  <c r="BE764" i="7"/>
  <c r="BE765" i="7"/>
  <c r="BE766" i="7"/>
  <c r="BE767" i="7"/>
  <c r="BE768" i="7"/>
  <c r="BE769" i="7"/>
  <c r="BE770" i="7"/>
  <c r="BE771" i="7"/>
  <c r="BE772" i="7"/>
  <c r="BE773" i="7"/>
  <c r="BE774" i="7"/>
  <c r="BE775" i="7"/>
  <c r="BE776" i="7"/>
  <c r="BE777" i="7"/>
  <c r="BE778" i="7"/>
  <c r="BE779" i="7"/>
  <c r="BE780" i="7"/>
  <c r="BE781" i="7"/>
  <c r="BE782" i="7"/>
  <c r="BE783" i="7"/>
  <c r="BE784" i="7"/>
  <c r="BE785" i="7"/>
  <c r="BE786" i="7"/>
  <c r="BE787" i="7"/>
  <c r="BE788" i="7"/>
  <c r="BE789" i="7"/>
  <c r="BE790" i="7"/>
  <c r="BE791" i="7"/>
  <c r="BE792" i="7"/>
  <c r="BE793" i="7"/>
  <c r="BE794" i="7"/>
  <c r="BE795" i="7"/>
  <c r="BE796" i="7"/>
  <c r="BE797" i="7"/>
  <c r="BE798" i="7"/>
  <c r="BE799" i="7"/>
  <c r="BE800" i="7"/>
  <c r="BE801" i="7"/>
  <c r="BE802" i="7"/>
  <c r="BE803" i="7"/>
  <c r="BE804" i="7"/>
  <c r="BE805" i="7"/>
  <c r="BE806" i="7"/>
  <c r="BE807" i="7"/>
  <c r="BE808" i="7"/>
  <c r="BE809" i="7"/>
  <c r="BE810" i="7"/>
  <c r="BE811" i="7"/>
  <c r="BE812" i="7"/>
  <c r="BE813" i="7"/>
  <c r="BE814" i="7"/>
  <c r="BE815" i="7"/>
  <c r="BE816" i="7"/>
  <c r="BE817" i="7"/>
  <c r="BE818" i="7"/>
  <c r="BE819" i="7"/>
  <c r="BE820" i="7"/>
  <c r="BE821" i="7"/>
  <c r="BE822" i="7"/>
  <c r="BE823" i="7"/>
  <c r="BE824" i="7"/>
  <c r="BE825" i="7"/>
  <c r="BE826" i="7"/>
  <c r="BE827" i="7"/>
  <c r="BE828" i="7"/>
  <c r="BE829" i="7"/>
  <c r="BE830" i="7"/>
  <c r="BE831" i="7"/>
  <c r="BE832" i="7"/>
  <c r="BE833" i="7"/>
  <c r="BE834" i="7"/>
  <c r="BE835" i="7"/>
  <c r="BE836" i="7"/>
  <c r="BE837" i="7"/>
  <c r="BE838" i="7"/>
  <c r="BE839" i="7"/>
  <c r="BE840" i="7"/>
  <c r="BE841" i="7"/>
  <c r="BE842" i="7"/>
  <c r="BE843" i="7"/>
  <c r="BE844" i="7"/>
  <c r="BE845" i="7"/>
  <c r="BE846" i="7"/>
  <c r="BE847" i="7"/>
  <c r="BE848" i="7"/>
  <c r="BE849" i="7"/>
  <c r="BE850" i="7"/>
  <c r="BE851" i="7"/>
  <c r="BE852" i="7"/>
  <c r="BE853" i="7"/>
  <c r="BE854" i="7"/>
  <c r="BE855" i="7"/>
  <c r="BE856" i="7"/>
  <c r="BE857" i="7"/>
  <c r="BE858" i="7"/>
  <c r="BE859" i="7"/>
  <c r="BE860" i="7"/>
  <c r="BE861" i="7"/>
  <c r="BE862" i="7"/>
  <c r="BE863" i="7"/>
  <c r="BE864" i="7"/>
  <c r="BE865" i="7"/>
  <c r="BE866" i="7"/>
  <c r="BE867" i="7"/>
  <c r="BE868" i="7"/>
  <c r="BE869" i="7"/>
  <c r="BE870" i="7"/>
  <c r="BE871" i="7"/>
  <c r="BE872" i="7"/>
  <c r="BE873" i="7"/>
  <c r="BE874" i="7"/>
  <c r="BE875" i="7"/>
  <c r="BE876" i="7"/>
  <c r="BE877" i="7"/>
  <c r="BE878" i="7"/>
  <c r="BE879" i="7"/>
  <c r="BE880" i="7"/>
  <c r="BE881" i="7"/>
  <c r="BE882" i="7"/>
  <c r="BE883" i="7"/>
  <c r="BE884" i="7"/>
  <c r="BE885" i="7"/>
  <c r="BE886" i="7"/>
  <c r="BE887" i="7"/>
  <c r="BE888" i="7"/>
  <c r="BE889" i="7"/>
  <c r="BE890" i="7"/>
  <c r="BE891" i="7"/>
  <c r="BE892" i="7"/>
  <c r="BE893" i="7"/>
  <c r="BE894" i="7"/>
  <c r="BE895" i="7"/>
  <c r="BE896" i="7"/>
  <c r="BE897" i="7"/>
  <c r="BE898" i="7"/>
  <c r="BE899" i="7"/>
  <c r="BE900" i="7"/>
  <c r="BE901" i="7"/>
  <c r="BE902" i="7"/>
  <c r="BE903" i="7"/>
  <c r="BE904" i="7"/>
  <c r="BE905" i="7"/>
  <c r="BE906" i="7"/>
  <c r="BE907" i="7"/>
  <c r="BE908" i="7"/>
  <c r="BE909" i="7"/>
  <c r="BE910" i="7"/>
  <c r="BE911" i="7"/>
  <c r="BE912" i="7"/>
  <c r="BE913" i="7"/>
  <c r="BE914" i="7"/>
  <c r="BE915" i="7"/>
  <c r="BE916" i="7"/>
  <c r="BE917" i="7"/>
  <c r="BE918" i="7"/>
  <c r="BE919" i="7"/>
  <c r="BE920" i="7"/>
  <c r="BE921" i="7"/>
  <c r="BE922" i="7"/>
  <c r="BE923" i="7"/>
  <c r="BE924" i="7"/>
  <c r="BE925" i="7"/>
  <c r="BE926" i="7"/>
  <c r="BE927" i="7"/>
  <c r="BE928" i="7"/>
  <c r="BE929" i="7"/>
  <c r="BE930" i="7"/>
  <c r="BE931" i="7"/>
  <c r="BE932" i="7"/>
  <c r="BE933" i="7"/>
  <c r="BE934" i="7"/>
  <c r="BE935" i="7"/>
  <c r="BE936" i="7"/>
  <c r="BE937" i="7"/>
  <c r="BE938" i="7"/>
  <c r="BE939" i="7"/>
  <c r="BE940" i="7"/>
  <c r="BE941" i="7"/>
  <c r="BE942" i="7"/>
  <c r="BE943" i="7"/>
  <c r="BE944" i="7"/>
  <c r="BE945" i="7"/>
  <c r="BE946" i="7"/>
  <c r="BE947" i="7"/>
  <c r="BE948" i="7"/>
  <c r="BE949" i="7"/>
  <c r="BE950" i="7"/>
  <c r="BE951" i="7"/>
  <c r="BE952" i="7"/>
  <c r="BE953" i="7"/>
  <c r="BE954" i="7"/>
  <c r="BE955" i="7"/>
  <c r="BE956" i="7"/>
  <c r="BE957" i="7"/>
  <c r="BE958" i="7"/>
  <c r="BE959" i="7"/>
  <c r="BE960" i="7"/>
  <c r="BE961" i="7"/>
  <c r="BE962" i="7"/>
  <c r="BE963" i="7"/>
  <c r="BE964" i="7"/>
  <c r="BE965" i="7"/>
  <c r="BE966" i="7"/>
  <c r="BE967" i="7"/>
  <c r="BE968" i="7"/>
  <c r="BE969" i="7"/>
  <c r="BE970" i="7"/>
  <c r="BE971" i="7"/>
  <c r="BE972" i="7"/>
  <c r="BE973" i="7"/>
  <c r="BE974" i="7"/>
  <c r="BE975" i="7"/>
  <c r="BE976" i="7"/>
  <c r="BE977" i="7"/>
  <c r="BE978" i="7"/>
  <c r="BE979" i="7"/>
  <c r="BE980" i="7"/>
  <c r="BE981" i="7"/>
  <c r="BE982" i="7"/>
  <c r="BE983" i="7"/>
  <c r="BE984" i="7"/>
  <c r="BE985" i="7"/>
  <c r="BE986" i="7"/>
  <c r="BE987" i="7"/>
  <c r="BE988" i="7"/>
  <c r="BE989" i="7"/>
  <c r="BE990" i="7"/>
  <c r="BE991" i="7"/>
  <c r="BE992" i="7"/>
  <c r="BE993" i="7"/>
  <c r="BE994" i="7"/>
  <c r="BE995" i="7"/>
  <c r="BE996" i="7"/>
  <c r="BE997" i="7"/>
  <c r="BE998" i="7"/>
  <c r="BE999" i="7"/>
  <c r="BE1000" i="7"/>
  <c r="BE1001" i="7"/>
  <c r="BE1002" i="7"/>
  <c r="BE1003" i="7"/>
  <c r="BE1004" i="7"/>
  <c r="BE1005" i="7"/>
  <c r="BE1006" i="7"/>
  <c r="BE1007" i="7"/>
  <c r="BE1008" i="7"/>
  <c r="BE1009" i="7"/>
  <c r="BE1010" i="7"/>
  <c r="BE1011" i="7"/>
  <c r="BE1012" i="7"/>
  <c r="BE1013" i="7"/>
  <c r="BE1014" i="7"/>
  <c r="BE1015" i="7"/>
  <c r="BE1016" i="7"/>
  <c r="BE1017" i="7"/>
  <c r="BE1018" i="7"/>
  <c r="BE1019" i="7"/>
  <c r="BE1020" i="7"/>
  <c r="BE1021" i="7"/>
  <c r="BE1022" i="7"/>
  <c r="BE1023" i="7"/>
  <c r="BE1024" i="7"/>
  <c r="BE1025" i="7"/>
  <c r="BE1026" i="7"/>
  <c r="BE1027" i="7"/>
  <c r="BE1028" i="7"/>
  <c r="BE1029" i="7"/>
  <c r="BE1030" i="7"/>
  <c r="BE1031" i="7"/>
  <c r="BE1032" i="7"/>
  <c r="BE1033" i="7"/>
  <c r="BE1034" i="7"/>
  <c r="BE1035" i="7"/>
  <c r="BE1036" i="7"/>
  <c r="BE1037" i="7"/>
  <c r="BE1038" i="7"/>
  <c r="BE1039" i="7"/>
  <c r="BE1040" i="7"/>
  <c r="BE1041" i="7"/>
  <c r="BE1042" i="7"/>
  <c r="BE1043" i="7"/>
  <c r="BE1044" i="7"/>
  <c r="BE1045" i="7"/>
  <c r="BE1046" i="7"/>
  <c r="BE1047" i="7"/>
  <c r="BE1048" i="7"/>
  <c r="BE1049" i="7"/>
  <c r="BE1050" i="7"/>
  <c r="BE1051" i="7"/>
  <c r="BE1052" i="7"/>
  <c r="BE1053" i="7"/>
  <c r="BE1054" i="7"/>
  <c r="BE1055" i="7"/>
  <c r="BE1056" i="7"/>
  <c r="BE1057" i="7"/>
  <c r="BE1058" i="7"/>
  <c r="BE1059" i="7"/>
  <c r="BE1060" i="7"/>
  <c r="BE1061" i="7"/>
  <c r="BE1062" i="7"/>
  <c r="BE1063" i="7"/>
  <c r="BE1064" i="7"/>
  <c r="BE1065" i="7"/>
  <c r="BE1066" i="7"/>
  <c r="BE1067" i="7"/>
  <c r="BE1068" i="7"/>
  <c r="BE1069" i="7"/>
  <c r="BE1070" i="7"/>
  <c r="BE1071" i="7"/>
  <c r="BE1072" i="7"/>
  <c r="BE1073" i="7"/>
  <c r="BE1074" i="7"/>
  <c r="BE1075" i="7"/>
  <c r="BE1076" i="7"/>
  <c r="BE1077" i="7"/>
  <c r="BE1078" i="7"/>
  <c r="BE1079" i="7"/>
  <c r="BE1080" i="7"/>
  <c r="BE1081" i="7"/>
  <c r="BE1082" i="7"/>
  <c r="BE1083" i="7"/>
  <c r="BE1084" i="7"/>
  <c r="BE1085" i="7"/>
  <c r="BE1086" i="7"/>
  <c r="BE1087" i="7"/>
  <c r="BE1088" i="7"/>
  <c r="BE1089" i="7"/>
  <c r="BE1090" i="7"/>
  <c r="BE1091" i="7"/>
  <c r="BE1092" i="7"/>
  <c r="BE1093" i="7"/>
  <c r="BE1094" i="7"/>
  <c r="BE1095" i="7"/>
  <c r="BE1096" i="7"/>
  <c r="BE1097" i="7"/>
  <c r="BE1098" i="7"/>
  <c r="BE1099" i="7"/>
  <c r="BE1100" i="7"/>
  <c r="BE1101" i="7"/>
  <c r="BE1102" i="7"/>
  <c r="BE1103" i="7"/>
  <c r="BE1104" i="7"/>
  <c r="BE1105" i="7"/>
  <c r="BE1106" i="7"/>
  <c r="BE1107" i="7"/>
  <c r="BE1108" i="7"/>
  <c r="BE1109" i="7"/>
  <c r="BE1110" i="7"/>
  <c r="BE1111" i="7"/>
  <c r="BE1112" i="7"/>
  <c r="BE1113" i="7"/>
  <c r="BE1114" i="7"/>
  <c r="BE1115" i="7"/>
  <c r="BE1116" i="7"/>
  <c r="BE1117" i="7"/>
  <c r="BE1118" i="7"/>
  <c r="BE1119" i="7"/>
  <c r="BE1120" i="7"/>
  <c r="BE1121" i="7"/>
  <c r="BE1122" i="7"/>
  <c r="BE1123" i="7"/>
  <c r="BE1124" i="7"/>
  <c r="BE1125" i="7"/>
  <c r="BE1126" i="7"/>
  <c r="BE1127" i="7"/>
  <c r="BE1128" i="7"/>
  <c r="BE1129" i="7"/>
  <c r="BE1130" i="7"/>
  <c r="BE1131" i="7"/>
  <c r="BE1132" i="7"/>
  <c r="BE1133" i="7"/>
  <c r="BE1134" i="7"/>
  <c r="BE1135" i="7"/>
  <c r="BE1136" i="7"/>
  <c r="BE1137" i="7"/>
  <c r="BE1138" i="7"/>
  <c r="BE1139" i="7"/>
  <c r="BE1140" i="7"/>
  <c r="BE1141" i="7"/>
  <c r="BE1142" i="7"/>
  <c r="BE1143" i="7"/>
  <c r="BE1144" i="7"/>
  <c r="BE1145" i="7"/>
  <c r="BE1146" i="7"/>
  <c r="BE1147" i="7"/>
  <c r="BE1148" i="7"/>
  <c r="BE1149" i="7"/>
  <c r="BE1150" i="7"/>
  <c r="BE1151" i="7"/>
  <c r="BE1152" i="7"/>
  <c r="BE1153" i="7"/>
  <c r="BE1154" i="7"/>
  <c r="BE1155" i="7"/>
  <c r="BE1156" i="7"/>
  <c r="BE1157" i="7"/>
  <c r="BE1158" i="7"/>
  <c r="BE1159" i="7"/>
  <c r="BE1160" i="7"/>
  <c r="BE1161" i="7"/>
  <c r="BE1162" i="7"/>
  <c r="BE1163" i="7"/>
  <c r="BE1164" i="7"/>
  <c r="BE1165" i="7"/>
  <c r="BE1166" i="7"/>
  <c r="BE1167" i="7"/>
  <c r="BE1168" i="7"/>
  <c r="BE1169" i="7"/>
  <c r="BE1170" i="7"/>
  <c r="BE1171" i="7"/>
  <c r="BE1172" i="7"/>
  <c r="BE1173" i="7"/>
  <c r="BE1174" i="7"/>
  <c r="BE1175" i="7"/>
  <c r="BE1176" i="7"/>
  <c r="BE1177" i="7"/>
  <c r="BE1178" i="7"/>
  <c r="BE1179" i="7"/>
  <c r="BE1180" i="7"/>
  <c r="BE1181" i="7"/>
  <c r="BE1182" i="7"/>
  <c r="BE1183" i="7"/>
  <c r="BE1184" i="7"/>
  <c r="BE1185" i="7"/>
  <c r="BE1186" i="7"/>
  <c r="BE1187" i="7"/>
  <c r="BE1188" i="7"/>
  <c r="BE1189" i="7"/>
  <c r="BE1190" i="7"/>
  <c r="BE1191" i="7"/>
  <c r="BE1192" i="7"/>
  <c r="BE1193" i="7"/>
  <c r="BE1194" i="7"/>
  <c r="BE1195" i="7"/>
  <c r="BE1196" i="7"/>
  <c r="BE1197" i="7"/>
  <c r="BE1198" i="7"/>
  <c r="BE1199" i="7"/>
  <c r="BE1200" i="7"/>
  <c r="BE1201" i="7"/>
  <c r="BE1202" i="7"/>
  <c r="BE1203" i="7"/>
  <c r="BE1204" i="7"/>
  <c r="BE1205" i="7"/>
  <c r="BE1206" i="7"/>
  <c r="BE1207" i="7"/>
  <c r="BE1208" i="7"/>
  <c r="BE1209" i="7"/>
  <c r="BE1210" i="7"/>
  <c r="BE1211" i="7"/>
  <c r="BE1212" i="7"/>
  <c r="BE1213" i="7"/>
  <c r="BE1214" i="7"/>
  <c r="BE1215" i="7"/>
  <c r="BE1216" i="7"/>
  <c r="BE1217" i="7"/>
  <c r="BE1218" i="7"/>
  <c r="BE1219" i="7"/>
  <c r="BE1220" i="7"/>
  <c r="BE1221" i="7"/>
  <c r="BE1222" i="7"/>
  <c r="BE1223" i="7"/>
  <c r="BE1224" i="7"/>
  <c r="BE1225" i="7"/>
  <c r="BE1226" i="7"/>
  <c r="BE1227" i="7"/>
  <c r="BE1228" i="7"/>
  <c r="BE1229" i="7"/>
  <c r="BE1230" i="7"/>
  <c r="BE1231" i="7"/>
  <c r="BE1232" i="7"/>
  <c r="BE1233" i="7"/>
  <c r="BE1234" i="7"/>
  <c r="BE1235" i="7"/>
  <c r="BE1236" i="7"/>
  <c r="BE1237" i="7"/>
  <c r="BE1238" i="7"/>
  <c r="BE1239" i="7"/>
  <c r="BE1240" i="7"/>
  <c r="BE1241" i="7"/>
  <c r="BE1242" i="7"/>
  <c r="BE1243" i="7"/>
  <c r="BE1244" i="7"/>
  <c r="BE1245" i="7"/>
  <c r="BE1246" i="7"/>
  <c r="BE1247" i="7"/>
  <c r="BE1248" i="7"/>
  <c r="BE1249" i="7"/>
  <c r="BE1250" i="7"/>
  <c r="BE1251" i="7"/>
  <c r="BE1252" i="7"/>
  <c r="BE1253" i="7"/>
  <c r="BE1254" i="7"/>
  <c r="BE1255" i="7"/>
  <c r="BE1256" i="7"/>
  <c r="BE1257" i="7"/>
  <c r="BE1258" i="7"/>
  <c r="BE1259" i="7"/>
  <c r="BE1260" i="7"/>
  <c r="BE1261" i="7"/>
  <c r="BE1262" i="7"/>
  <c r="BE1263" i="7"/>
  <c r="BE1264" i="7"/>
  <c r="BE1265" i="7"/>
  <c r="BE1266" i="7"/>
  <c r="BE1267" i="7"/>
  <c r="BE1268" i="7"/>
  <c r="BE1269" i="7"/>
  <c r="BE1270" i="7"/>
  <c r="BE1271" i="7"/>
  <c r="BE1272" i="7"/>
  <c r="BE1273" i="7"/>
  <c r="BE1274" i="7"/>
  <c r="BE1275" i="7"/>
  <c r="BE1276" i="7"/>
  <c r="BE1277" i="7"/>
  <c r="BE1278" i="7"/>
  <c r="BE1279" i="7"/>
  <c r="BE1280" i="7"/>
  <c r="BE1281" i="7"/>
  <c r="BE1282" i="7"/>
  <c r="BE1283" i="7"/>
  <c r="BE1284" i="7"/>
  <c r="BE1285" i="7"/>
  <c r="BE1286" i="7"/>
  <c r="BE1287" i="7"/>
  <c r="BE1288" i="7"/>
  <c r="BE1289" i="7"/>
  <c r="BE1290" i="7"/>
  <c r="BE1291" i="7"/>
  <c r="BE1292" i="7"/>
  <c r="BE1293" i="7"/>
  <c r="BE1294" i="7"/>
  <c r="BE1295" i="7"/>
  <c r="BE1296" i="7"/>
  <c r="BE1297" i="7"/>
  <c r="BE1298" i="7"/>
  <c r="BE1299" i="7"/>
  <c r="BE1300" i="7"/>
  <c r="BE1301" i="7"/>
  <c r="BE1302" i="7"/>
  <c r="BE1303" i="7"/>
  <c r="BE1304" i="7"/>
  <c r="BE1305" i="7"/>
  <c r="BE1306" i="7"/>
  <c r="BE1307" i="7"/>
  <c r="BE1308" i="7"/>
  <c r="BE1309" i="7"/>
  <c r="BE1310" i="7"/>
  <c r="BE1311" i="7"/>
  <c r="BE1312" i="7"/>
  <c r="BE1313" i="7"/>
  <c r="BE1314" i="7"/>
  <c r="BE1315" i="7"/>
  <c r="BE1316" i="7"/>
  <c r="BE1317" i="7"/>
  <c r="BE1318" i="7"/>
  <c r="BE1319" i="7"/>
  <c r="BE1320" i="7"/>
  <c r="BE1321" i="7"/>
  <c r="BE1322" i="7"/>
  <c r="BE1323" i="7"/>
  <c r="BE1324" i="7"/>
  <c r="BE1325" i="7"/>
  <c r="BE1326" i="7"/>
  <c r="BE1327" i="7"/>
  <c r="BE1328" i="7"/>
  <c r="BE1329" i="7"/>
  <c r="BE1330" i="7"/>
  <c r="BE1331" i="7"/>
  <c r="BE1332" i="7"/>
  <c r="BE1333" i="7"/>
  <c r="BE1334" i="7"/>
  <c r="BE1335" i="7"/>
  <c r="BE1336" i="7"/>
  <c r="BE1337" i="7"/>
  <c r="BE1338" i="7"/>
  <c r="BE1339" i="7"/>
  <c r="BE1340" i="7"/>
  <c r="BE1341" i="7"/>
  <c r="BE1342" i="7"/>
  <c r="BE1343" i="7"/>
  <c r="BE1344" i="7"/>
  <c r="BE1345" i="7"/>
  <c r="BE1346" i="7"/>
  <c r="BE1347" i="7"/>
  <c r="BE1348" i="7"/>
  <c r="BE1349" i="7"/>
  <c r="BE1350" i="7"/>
  <c r="BE1351" i="7"/>
  <c r="BE1352" i="7"/>
  <c r="BE1353" i="7"/>
  <c r="BE1354" i="7"/>
  <c r="BE1355" i="7"/>
  <c r="BE1356" i="7"/>
  <c r="BE1357" i="7"/>
  <c r="BE1358" i="7"/>
  <c r="BE1359" i="7"/>
  <c r="BE1360" i="7"/>
  <c r="BE1361" i="7"/>
  <c r="BE1362" i="7"/>
  <c r="BE1363" i="7"/>
  <c r="BE1364" i="7"/>
  <c r="BE1365" i="7"/>
  <c r="BE1366" i="7"/>
  <c r="BE1367" i="7"/>
  <c r="BE1368" i="7"/>
  <c r="BE1369" i="7"/>
  <c r="BE1370" i="7"/>
  <c r="BE1371" i="7"/>
  <c r="BE1372" i="7"/>
  <c r="BE1373" i="7"/>
  <c r="BE1374" i="7"/>
  <c r="BE1375" i="7"/>
  <c r="BE1376" i="7"/>
  <c r="BE1377" i="7"/>
  <c r="BE1378" i="7"/>
  <c r="BE1379" i="7"/>
  <c r="BE1380" i="7"/>
  <c r="BE1381" i="7"/>
  <c r="BE1382" i="7"/>
  <c r="BE1383" i="7"/>
  <c r="BE1384" i="7"/>
  <c r="BE1385" i="7"/>
  <c r="BE1386" i="7"/>
  <c r="BE1387" i="7"/>
  <c r="BE1388" i="7"/>
  <c r="BE1389" i="7"/>
  <c r="BE1390" i="7"/>
  <c r="BE1391" i="7"/>
  <c r="BE1392" i="7"/>
  <c r="BE1393" i="7"/>
  <c r="BE1394" i="7"/>
  <c r="BE1395" i="7"/>
  <c r="BE1396" i="7"/>
  <c r="BE1397" i="7"/>
  <c r="BE1398" i="7"/>
  <c r="BE1399" i="7"/>
  <c r="BE1400" i="7"/>
  <c r="BE1401" i="7"/>
  <c r="BE1402" i="7"/>
  <c r="BE1403" i="7"/>
  <c r="BE1404" i="7"/>
  <c r="BE1405" i="7"/>
  <c r="BE1406" i="7"/>
  <c r="BE1407" i="7"/>
  <c r="BE1408" i="7"/>
  <c r="BE1409" i="7"/>
  <c r="BE1410" i="7"/>
  <c r="BE1411" i="7"/>
  <c r="BE1412" i="7"/>
  <c r="BE1413" i="7"/>
  <c r="BE1414" i="7"/>
  <c r="BE1415" i="7"/>
  <c r="BE1416" i="7"/>
  <c r="BE1417" i="7"/>
  <c r="BE1418" i="7"/>
  <c r="BE1419" i="7"/>
  <c r="BE1420" i="7"/>
  <c r="BE1421" i="7"/>
  <c r="BE1422" i="7"/>
  <c r="BE1423" i="7"/>
  <c r="BE1424" i="7"/>
  <c r="BE1425" i="7"/>
  <c r="BE1426" i="7"/>
  <c r="BE1427" i="7"/>
  <c r="BE1428" i="7"/>
  <c r="BE1429" i="7"/>
  <c r="BE1430" i="7"/>
  <c r="BE1431" i="7"/>
  <c r="BE1432" i="7"/>
  <c r="BE1433" i="7"/>
  <c r="BE1434" i="7"/>
  <c r="BE1435" i="7"/>
  <c r="BE1436" i="7"/>
  <c r="BE1437" i="7"/>
  <c r="BE1438" i="7"/>
  <c r="BE1439" i="7"/>
  <c r="BE1440" i="7"/>
  <c r="BE1441" i="7"/>
  <c r="BE1442" i="7"/>
  <c r="BE1443" i="7"/>
  <c r="BE1444" i="7"/>
  <c r="BE1445" i="7"/>
  <c r="BE1446" i="7"/>
  <c r="BE1447" i="7"/>
  <c r="BE1448" i="7"/>
  <c r="BE1449" i="7"/>
  <c r="BE1450" i="7"/>
  <c r="BE1451" i="7"/>
  <c r="BE1452" i="7"/>
  <c r="BE1453" i="7"/>
  <c r="BE1454" i="7"/>
  <c r="BE1455" i="7"/>
  <c r="BE1456" i="7"/>
  <c r="BE1457" i="7"/>
  <c r="BE1458" i="7"/>
  <c r="BE1459" i="7"/>
  <c r="BE1460" i="7"/>
  <c r="BE1461" i="7"/>
  <c r="BE1462" i="7"/>
  <c r="BE1463" i="7"/>
  <c r="BE1464" i="7"/>
  <c r="BE1465" i="7"/>
  <c r="BE1466" i="7"/>
  <c r="BE1467" i="7"/>
  <c r="BE1468" i="7"/>
  <c r="BE1469" i="7"/>
  <c r="BE1470" i="7"/>
  <c r="BE1471" i="7"/>
  <c r="BE1472" i="7"/>
  <c r="BE1473" i="7"/>
  <c r="BE1474" i="7"/>
  <c r="BE1475" i="7"/>
  <c r="BE1476" i="7"/>
  <c r="BE1477" i="7"/>
  <c r="BE1478" i="7"/>
  <c r="BE1479" i="7"/>
  <c r="BE1480" i="7"/>
  <c r="BE1481" i="7"/>
  <c r="BE1482" i="7"/>
  <c r="BE1483" i="7"/>
  <c r="BE1484" i="7"/>
  <c r="BE1485" i="7"/>
  <c r="BE1486" i="7"/>
  <c r="BE1487" i="7"/>
  <c r="BE1488" i="7"/>
  <c r="BE1489" i="7"/>
  <c r="BE1490" i="7"/>
  <c r="BE1491" i="7"/>
  <c r="BE1492" i="7"/>
  <c r="BE1493" i="7"/>
  <c r="BE1494" i="7"/>
  <c r="BE1495" i="7"/>
  <c r="BE1496" i="7"/>
  <c r="BE1497" i="7"/>
  <c r="BE1498" i="7"/>
  <c r="BE1499" i="7"/>
  <c r="BE1500" i="7"/>
  <c r="BE1501" i="7"/>
  <c r="BE1502" i="7"/>
  <c r="BE1503" i="7"/>
  <c r="BE1504" i="7"/>
  <c r="BE1505" i="7"/>
  <c r="BE1506" i="7"/>
  <c r="BE1507" i="7"/>
  <c r="BE1508" i="7"/>
  <c r="BE1509" i="7"/>
  <c r="BE1510" i="7"/>
  <c r="BE1511" i="7"/>
  <c r="BE1512" i="7"/>
  <c r="BE1513" i="7"/>
  <c r="BE1514" i="7"/>
  <c r="BE1515" i="7"/>
  <c r="BE1516" i="7"/>
  <c r="BE1517" i="7"/>
  <c r="BE1518" i="7"/>
  <c r="BE1519" i="7"/>
  <c r="BE1520" i="7"/>
  <c r="BE1521" i="7"/>
  <c r="BE1522" i="7"/>
  <c r="BE1523" i="7"/>
  <c r="BE1524" i="7"/>
  <c r="BE1525" i="7"/>
  <c r="BE1526" i="7"/>
  <c r="BE1527" i="7"/>
  <c r="BE1528" i="7"/>
  <c r="BE1529" i="7"/>
  <c r="BE1530" i="7"/>
  <c r="BE1531" i="7"/>
  <c r="BE1532" i="7"/>
  <c r="BE1533" i="7"/>
  <c r="BE1534" i="7"/>
  <c r="BE1535" i="7"/>
  <c r="BE1536" i="7"/>
  <c r="BE1537" i="7"/>
  <c r="BE1538" i="7"/>
  <c r="BE1539" i="7"/>
  <c r="BE1540" i="7"/>
  <c r="BE1541" i="7"/>
  <c r="BE1542" i="7"/>
  <c r="BE1543" i="7"/>
  <c r="BE1544" i="7"/>
  <c r="BE1545" i="7"/>
  <c r="BE1546" i="7"/>
  <c r="BE1547" i="7"/>
  <c r="BE1548" i="7"/>
  <c r="BE1549" i="7"/>
  <c r="BE1550" i="7"/>
  <c r="BE1551" i="7"/>
  <c r="BE1552" i="7"/>
  <c r="BE1553" i="7"/>
  <c r="BE1554" i="7"/>
  <c r="BE1555" i="7"/>
  <c r="BE1556" i="7"/>
  <c r="BE1557" i="7"/>
  <c r="BE1558" i="7"/>
  <c r="BE1559" i="7"/>
  <c r="BE1560" i="7"/>
  <c r="BE1561" i="7"/>
  <c r="BE1562" i="7"/>
  <c r="BE1563" i="7"/>
  <c r="BE1564" i="7"/>
  <c r="BE1565" i="7"/>
  <c r="BE1566" i="7"/>
  <c r="BE1567" i="7"/>
  <c r="BE1568" i="7"/>
  <c r="BE1569" i="7"/>
  <c r="BE1570" i="7"/>
  <c r="BE1571" i="7"/>
  <c r="BE1572" i="7"/>
  <c r="BE1573" i="7"/>
  <c r="BE1574" i="7"/>
  <c r="BE1575" i="7"/>
  <c r="BE1576" i="7"/>
  <c r="BE1577" i="7"/>
  <c r="BE1578" i="7"/>
  <c r="BE1579" i="7"/>
  <c r="BE1580" i="7"/>
  <c r="BE1581" i="7"/>
  <c r="BE1582" i="7"/>
  <c r="BE1583" i="7"/>
  <c r="BE1584" i="7"/>
  <c r="BE1585" i="7"/>
  <c r="BE1586" i="7"/>
  <c r="BE1587" i="7"/>
  <c r="BE1588" i="7"/>
  <c r="BE1589" i="7"/>
  <c r="BE1590" i="7"/>
  <c r="BE1591" i="7"/>
  <c r="BE1592" i="7"/>
  <c r="BE1593" i="7"/>
  <c r="BE1594" i="7"/>
  <c r="BE1595" i="7"/>
  <c r="BE1596" i="7"/>
  <c r="BE1597" i="7"/>
  <c r="BE1598" i="7"/>
  <c r="BE1599" i="7"/>
  <c r="BE1600" i="7"/>
  <c r="BE1601" i="7"/>
  <c r="BE1602" i="7"/>
  <c r="BE1603" i="7"/>
  <c r="BE1604" i="7"/>
  <c r="BE1605" i="7"/>
  <c r="BE1606" i="7"/>
  <c r="BE1607" i="7"/>
  <c r="BE1608" i="7"/>
  <c r="BE1609" i="7"/>
  <c r="BE1610" i="7"/>
  <c r="BE1611" i="7"/>
  <c r="BE1612" i="7"/>
  <c r="BE1613" i="7"/>
  <c r="BE1614" i="7"/>
  <c r="BE1615" i="7"/>
  <c r="BE1616" i="7"/>
  <c r="BE1617" i="7"/>
  <c r="BE1618" i="7"/>
  <c r="BE1619" i="7"/>
  <c r="BE1620" i="7"/>
  <c r="BE1621" i="7"/>
  <c r="BE1622" i="7"/>
  <c r="BE1623" i="7"/>
  <c r="BE1624" i="7"/>
  <c r="BE1625" i="7"/>
  <c r="BE1626" i="7"/>
  <c r="BE1627" i="7"/>
  <c r="BE1628" i="7"/>
  <c r="BE1629" i="7"/>
  <c r="BE1630" i="7"/>
  <c r="BE1631" i="7"/>
  <c r="BE1632" i="7"/>
  <c r="BE1633" i="7"/>
  <c r="BE1634" i="7"/>
  <c r="BE1635" i="7"/>
  <c r="BE1636" i="7"/>
  <c r="BE1637" i="7"/>
  <c r="BE1638" i="7"/>
  <c r="BE1639" i="7"/>
  <c r="BE1640" i="7"/>
  <c r="BE1641" i="7"/>
  <c r="BE1642" i="7"/>
  <c r="BE1643" i="7"/>
  <c r="BE1644" i="7"/>
  <c r="BE1645" i="7"/>
  <c r="BE1646" i="7"/>
  <c r="BE1647" i="7"/>
  <c r="BE1648" i="7"/>
  <c r="BE1649" i="7"/>
  <c r="BE1650" i="7"/>
  <c r="BE1651" i="7"/>
  <c r="BE1652" i="7"/>
  <c r="BE1653" i="7"/>
  <c r="BE1654" i="7"/>
  <c r="BE1655" i="7"/>
  <c r="BE1656" i="7"/>
  <c r="BE1657" i="7"/>
  <c r="BE1658" i="7"/>
  <c r="BE1659" i="7"/>
  <c r="BE1660" i="7"/>
  <c r="BE1661" i="7"/>
  <c r="BE1662" i="7"/>
  <c r="BE1663" i="7"/>
  <c r="BE1664" i="7"/>
  <c r="BE1665" i="7"/>
  <c r="BE1666" i="7"/>
  <c r="BE1667" i="7"/>
  <c r="BE1668" i="7"/>
  <c r="BE1669" i="7"/>
  <c r="BE1670" i="7"/>
  <c r="BE1671" i="7"/>
  <c r="BE1672" i="7"/>
  <c r="BE1673" i="7"/>
  <c r="BE1674" i="7"/>
  <c r="BE1675" i="7"/>
  <c r="BE1676" i="7"/>
  <c r="BE1677" i="7"/>
  <c r="BE1678" i="7"/>
  <c r="BE1679" i="7"/>
  <c r="BE1680" i="7"/>
  <c r="BE1681" i="7"/>
  <c r="BE1682" i="7"/>
  <c r="BE1683" i="7"/>
  <c r="BE1684" i="7"/>
  <c r="BE1685" i="7"/>
  <c r="BE1686" i="7"/>
  <c r="BE1687" i="7"/>
  <c r="BE1688" i="7"/>
  <c r="BE1689" i="7"/>
  <c r="BE1690" i="7"/>
  <c r="BE1691" i="7"/>
  <c r="BE1692" i="7"/>
  <c r="BE1693" i="7"/>
  <c r="BE1694" i="7"/>
  <c r="BE1695" i="7"/>
  <c r="BE1696" i="7"/>
  <c r="BE1697" i="7"/>
  <c r="BE1698" i="7"/>
  <c r="BE1699" i="7"/>
  <c r="BE1700" i="7"/>
  <c r="BE1701" i="7"/>
  <c r="BE1702" i="7"/>
  <c r="BE1703" i="7"/>
  <c r="BE1704" i="7"/>
  <c r="BE1705" i="7"/>
  <c r="BE1706" i="7"/>
  <c r="BE1707" i="7"/>
  <c r="BE1708" i="7"/>
  <c r="BE1709" i="7"/>
  <c r="BE1710" i="7"/>
  <c r="BE1711" i="7"/>
  <c r="BE1712" i="7"/>
  <c r="BE1713" i="7"/>
  <c r="BE1714" i="7"/>
  <c r="BE1715" i="7"/>
  <c r="BE1716" i="7"/>
  <c r="BE1717" i="7"/>
  <c r="BE1718" i="7"/>
  <c r="BE1719" i="7"/>
  <c r="BE1720" i="7"/>
  <c r="BE1721" i="7"/>
  <c r="BE1722" i="7"/>
  <c r="BE1723" i="7"/>
  <c r="BE1724" i="7"/>
  <c r="BE1725" i="7"/>
  <c r="BE1726" i="7"/>
  <c r="BE1727" i="7"/>
  <c r="BE1728" i="7"/>
  <c r="BE1729" i="7"/>
  <c r="BE1730" i="7"/>
  <c r="BE1731" i="7"/>
  <c r="BE1732" i="7"/>
  <c r="BE1733" i="7"/>
  <c r="BE1734" i="7"/>
  <c r="BE1735" i="7"/>
  <c r="BE1736" i="7"/>
  <c r="BE1737" i="7"/>
  <c r="BE1738" i="7"/>
  <c r="BE1739" i="7"/>
  <c r="BE1740" i="7"/>
  <c r="BE1741" i="7"/>
  <c r="BE1742" i="7"/>
  <c r="BE1743" i="7"/>
  <c r="BE1744" i="7"/>
  <c r="BE1745" i="7"/>
  <c r="BE1746" i="7"/>
  <c r="BE1747" i="7"/>
  <c r="BE1748" i="7"/>
  <c r="BE1749" i="7"/>
  <c r="BE1750" i="7"/>
  <c r="BE1751" i="7"/>
  <c r="BE1752" i="7"/>
  <c r="BE1753" i="7"/>
  <c r="BE1754" i="7"/>
  <c r="BE1755" i="7"/>
  <c r="BE1756" i="7"/>
  <c r="BE1757" i="7"/>
  <c r="BE1758" i="7"/>
  <c r="BE1759" i="7"/>
  <c r="BE1760" i="7"/>
  <c r="BE1761" i="7"/>
  <c r="BE1762" i="7"/>
  <c r="BE1763" i="7"/>
  <c r="BE1764" i="7"/>
  <c r="BE1765" i="7"/>
  <c r="BE1766" i="7"/>
  <c r="BE1767" i="7"/>
  <c r="BE1768" i="7"/>
  <c r="BE1769" i="7"/>
  <c r="BE1770" i="7"/>
  <c r="BE1771" i="7"/>
  <c r="BE1772" i="7"/>
  <c r="BE1773" i="7"/>
  <c r="BE1774" i="7"/>
  <c r="BE1775" i="7"/>
  <c r="BE1776" i="7"/>
  <c r="BE1777" i="7"/>
  <c r="BE1778" i="7"/>
  <c r="BE1779" i="7"/>
  <c r="BE1780" i="7"/>
  <c r="BE1781" i="7"/>
  <c r="BE1782" i="7"/>
  <c r="BE1783" i="7"/>
  <c r="BE1784" i="7"/>
  <c r="BE1785" i="7"/>
  <c r="BE1786" i="7"/>
  <c r="BE1787" i="7"/>
  <c r="BE1788" i="7"/>
  <c r="BE1789" i="7"/>
  <c r="BE1790" i="7"/>
  <c r="BE1791" i="7"/>
  <c r="BE1792" i="7"/>
  <c r="BE1793" i="7"/>
  <c r="BE1794" i="7"/>
  <c r="BE1795" i="7"/>
  <c r="BE1796" i="7"/>
  <c r="BE1797" i="7"/>
  <c r="BE1798" i="7"/>
  <c r="BE1799" i="7"/>
  <c r="BE1800" i="7"/>
  <c r="BE1801" i="7"/>
  <c r="BE1802" i="7"/>
  <c r="BE1803" i="7"/>
  <c r="BE1804" i="7"/>
  <c r="BE1805" i="7"/>
  <c r="BE1806" i="7"/>
  <c r="BE1807" i="7"/>
  <c r="BE1808" i="7"/>
  <c r="BE1809" i="7"/>
  <c r="BE1810" i="7"/>
  <c r="BE1811" i="7"/>
  <c r="BE1812" i="7"/>
  <c r="BE1813" i="7"/>
  <c r="BE1814" i="7"/>
  <c r="BE1815" i="7"/>
  <c r="BE1816" i="7"/>
  <c r="BE1817" i="7"/>
  <c r="BE1818" i="7"/>
  <c r="BE1819" i="7"/>
  <c r="BE1820" i="7"/>
  <c r="BE1821" i="7"/>
  <c r="BE1822" i="7"/>
  <c r="BE1823" i="7"/>
  <c r="BE1824" i="7"/>
  <c r="BE1825" i="7"/>
  <c r="BE1826" i="7"/>
  <c r="BE1827" i="7"/>
  <c r="BE1828" i="7"/>
  <c r="BE1829" i="7"/>
  <c r="BE1830" i="7"/>
  <c r="BE1831" i="7"/>
  <c r="BE1832" i="7"/>
  <c r="BE1833" i="7"/>
  <c r="BE1834" i="7"/>
  <c r="BE1835" i="7"/>
  <c r="BE1836" i="7"/>
  <c r="BE1837" i="7"/>
  <c r="BE1838" i="7"/>
  <c r="BE1839" i="7"/>
  <c r="BE1840" i="7"/>
  <c r="BE1841" i="7"/>
  <c r="BE1842" i="7"/>
  <c r="BE1843" i="7"/>
  <c r="BE1844" i="7"/>
  <c r="BE1845" i="7"/>
  <c r="BE1846" i="7"/>
  <c r="BE1847" i="7"/>
  <c r="BE1848" i="7"/>
  <c r="BE1849" i="7"/>
  <c r="BE1850" i="7"/>
  <c r="BE1851" i="7"/>
  <c r="BE1852" i="7"/>
  <c r="BE1853" i="7"/>
  <c r="BE1854" i="7"/>
  <c r="BE1855" i="7"/>
  <c r="BE1856" i="7"/>
  <c r="BE1857" i="7"/>
  <c r="BE1858" i="7"/>
  <c r="BE1859" i="7"/>
  <c r="BE1860" i="7"/>
  <c r="BE1861" i="7"/>
  <c r="BE1862" i="7"/>
  <c r="BE1863" i="7"/>
  <c r="BE1864" i="7"/>
  <c r="BE1865" i="7"/>
  <c r="BE1866" i="7"/>
  <c r="BE1867" i="7"/>
  <c r="BE1868" i="7"/>
  <c r="BE1869" i="7"/>
  <c r="BE1870" i="7"/>
  <c r="BE1871" i="7"/>
  <c r="BE1872" i="7"/>
  <c r="BE1873" i="7"/>
  <c r="BE1874" i="7"/>
  <c r="BE1875" i="7"/>
  <c r="BE1876" i="7"/>
  <c r="BE1877" i="7"/>
  <c r="BE1878" i="7"/>
  <c r="BE1879" i="7"/>
  <c r="BE1880" i="7"/>
  <c r="BE1881" i="7"/>
  <c r="BE1882" i="7"/>
  <c r="BE1883" i="7"/>
  <c r="BE1884" i="7"/>
  <c r="BE1885" i="7"/>
  <c r="BE1886" i="7"/>
  <c r="BE1887" i="7"/>
  <c r="BE1888" i="7"/>
  <c r="BE1889" i="7"/>
  <c r="BE1890" i="7"/>
  <c r="BE1891" i="7"/>
  <c r="BE1892" i="7"/>
  <c r="BE1893" i="7"/>
  <c r="BE1894" i="7"/>
  <c r="BE1895" i="7"/>
  <c r="BE1896" i="7"/>
  <c r="BE1897" i="7"/>
  <c r="BE1898" i="7"/>
  <c r="BE1899" i="7"/>
  <c r="BE1900" i="7"/>
  <c r="BE1901" i="7"/>
  <c r="BE1902" i="7"/>
  <c r="BE1903" i="7"/>
  <c r="BE1904" i="7"/>
  <c r="BE1905" i="7"/>
  <c r="BE1906" i="7"/>
  <c r="BE1907" i="7"/>
  <c r="BE1908" i="7"/>
  <c r="BE1909" i="7"/>
  <c r="BE1910" i="7"/>
  <c r="BE1911" i="7"/>
  <c r="BE1912" i="7"/>
  <c r="BE1913" i="7"/>
  <c r="BE1914" i="7"/>
  <c r="BE1915" i="7"/>
  <c r="BE1916" i="7"/>
  <c r="BE1917" i="7"/>
  <c r="BE1918" i="7"/>
  <c r="BE1919" i="7"/>
  <c r="BE1920" i="7"/>
  <c r="BE1921" i="7"/>
  <c r="BE1922" i="7"/>
  <c r="BE1923" i="7"/>
  <c r="BE1924" i="7"/>
  <c r="BE1925" i="7"/>
  <c r="BE1926" i="7"/>
  <c r="BE1927" i="7"/>
  <c r="BE1928" i="7"/>
  <c r="BE1929" i="7"/>
  <c r="BE1930" i="7"/>
  <c r="BE1931" i="7"/>
  <c r="BE1932" i="7"/>
  <c r="BE1933" i="7"/>
  <c r="BE1934" i="7"/>
  <c r="BE1935" i="7"/>
  <c r="BE1936" i="7"/>
  <c r="BE1937" i="7"/>
  <c r="BE1938" i="7"/>
  <c r="BE1939" i="7"/>
  <c r="BE1940" i="7"/>
  <c r="BE1941" i="7"/>
  <c r="BE1942" i="7"/>
  <c r="BE1943" i="7"/>
  <c r="BE1944" i="7"/>
  <c r="BE1945" i="7"/>
  <c r="BE1946" i="7"/>
  <c r="BE1947" i="7"/>
  <c r="BE1948" i="7"/>
  <c r="BE1949" i="7"/>
  <c r="BE1950" i="7"/>
  <c r="BE1951" i="7"/>
  <c r="BE1952" i="7"/>
  <c r="BE1953" i="7"/>
  <c r="BE1954" i="7"/>
  <c r="BE1955" i="7"/>
  <c r="BE1956" i="7"/>
  <c r="BE1957" i="7"/>
  <c r="BE1958" i="7"/>
  <c r="BE1959" i="7"/>
  <c r="BE1960" i="7"/>
  <c r="BE1961" i="7"/>
  <c r="BE1962" i="7"/>
  <c r="BE1963" i="7"/>
  <c r="BE1964" i="7"/>
  <c r="BE1965" i="7"/>
  <c r="BE1966" i="7"/>
  <c r="BE1967" i="7"/>
  <c r="BE1968" i="7"/>
  <c r="BE1969" i="7"/>
  <c r="BE1970" i="7"/>
  <c r="BE1971" i="7"/>
  <c r="BE1972" i="7"/>
  <c r="BE1973" i="7"/>
  <c r="BE1974" i="7"/>
  <c r="BE1975" i="7"/>
  <c r="BE1976" i="7"/>
  <c r="BE1977" i="7"/>
  <c r="BE1978" i="7"/>
  <c r="BE1979" i="7"/>
  <c r="BE1980" i="7"/>
  <c r="BE1981" i="7"/>
  <c r="BE1982" i="7"/>
  <c r="BE1983" i="7"/>
  <c r="BE1984" i="7"/>
  <c r="BE1985" i="7"/>
  <c r="BE1986" i="7"/>
  <c r="BE1987" i="7"/>
  <c r="BE1988" i="7"/>
  <c r="BE1989" i="7"/>
  <c r="BE1990" i="7"/>
  <c r="BE1991" i="7"/>
  <c r="BE1992" i="7"/>
  <c r="BE1993" i="7"/>
  <c r="BE1994" i="7"/>
  <c r="BE1995" i="7"/>
  <c r="BE1996" i="7"/>
  <c r="BE1997" i="7"/>
  <c r="BE1998" i="7"/>
  <c r="BE1999" i="7"/>
  <c r="BE2000" i="7"/>
  <c r="BD36" i="7"/>
  <c r="BD37" i="7"/>
  <c r="BD38" i="7"/>
  <c r="BD39" i="7"/>
  <c r="BD40" i="7"/>
  <c r="BD41" i="7"/>
  <c r="BD42" i="7"/>
  <c r="BD43" i="7"/>
  <c r="BD44" i="7"/>
  <c r="BD45" i="7"/>
  <c r="BD46" i="7"/>
  <c r="BD47" i="7"/>
  <c r="BD48" i="7"/>
  <c r="BD49" i="7"/>
  <c r="BD50" i="7"/>
  <c r="BD51" i="7"/>
  <c r="BD52" i="7"/>
  <c r="BD53" i="7"/>
  <c r="BD54" i="7"/>
  <c r="BD55" i="7"/>
  <c r="BD56" i="7"/>
  <c r="BD57" i="7"/>
  <c r="BD58" i="7"/>
  <c r="BD59" i="7"/>
  <c r="BD60" i="7"/>
  <c r="BD61" i="7"/>
  <c r="BD62" i="7"/>
  <c r="BD63" i="7"/>
  <c r="BD64" i="7"/>
  <c r="BD65" i="7"/>
  <c r="BD66" i="7"/>
  <c r="BD67" i="7"/>
  <c r="BD68" i="7"/>
  <c r="BD69" i="7"/>
  <c r="BD70" i="7"/>
  <c r="BD71" i="7"/>
  <c r="BD72" i="7"/>
  <c r="BD73" i="7"/>
  <c r="BD74" i="7"/>
  <c r="BD75" i="7"/>
  <c r="BD76" i="7"/>
  <c r="BD77" i="7"/>
  <c r="BD78" i="7"/>
  <c r="BD79" i="7"/>
  <c r="BD80" i="7"/>
  <c r="BD81" i="7"/>
  <c r="BD82" i="7"/>
  <c r="BD83" i="7"/>
  <c r="BD84" i="7"/>
  <c r="BD85" i="7"/>
  <c r="BD86" i="7"/>
  <c r="BD87" i="7"/>
  <c r="BD88" i="7"/>
  <c r="BD89" i="7"/>
  <c r="BD90" i="7"/>
  <c r="BD91" i="7"/>
  <c r="BD92" i="7"/>
  <c r="BD93" i="7"/>
  <c r="BD94" i="7"/>
  <c r="BD95" i="7"/>
  <c r="BD96" i="7"/>
  <c r="BD97" i="7"/>
  <c r="BD98" i="7"/>
  <c r="BD99" i="7"/>
  <c r="BD100" i="7"/>
  <c r="BD101" i="7"/>
  <c r="BD102" i="7"/>
  <c r="BD103" i="7"/>
  <c r="BD104" i="7"/>
  <c r="BD105" i="7"/>
  <c r="BD106" i="7"/>
  <c r="BD107" i="7"/>
  <c r="BD108" i="7"/>
  <c r="BD109" i="7"/>
  <c r="BD110" i="7"/>
  <c r="BD111" i="7"/>
  <c r="BD112" i="7"/>
  <c r="BD113" i="7"/>
  <c r="BD114" i="7"/>
  <c r="BD115" i="7"/>
  <c r="BD116" i="7"/>
  <c r="BD117" i="7"/>
  <c r="BD118" i="7"/>
  <c r="BD119" i="7"/>
  <c r="BD120" i="7"/>
  <c r="BD121" i="7"/>
  <c r="BD122" i="7"/>
  <c r="BD123" i="7"/>
  <c r="BD124" i="7"/>
  <c r="BD125" i="7"/>
  <c r="BD126" i="7"/>
  <c r="BD127" i="7"/>
  <c r="BD128" i="7"/>
  <c r="BD129" i="7"/>
  <c r="BD130" i="7"/>
  <c r="BD131" i="7"/>
  <c r="BD132" i="7"/>
  <c r="BD133" i="7"/>
  <c r="BD134" i="7"/>
  <c r="BD135" i="7"/>
  <c r="BD136" i="7"/>
  <c r="BD137" i="7"/>
  <c r="BD138" i="7"/>
  <c r="BD139" i="7"/>
  <c r="BD140" i="7"/>
  <c r="BD141" i="7"/>
  <c r="BD142" i="7"/>
  <c r="BD143" i="7"/>
  <c r="BD144" i="7"/>
  <c r="BD145" i="7"/>
  <c r="BD146" i="7"/>
  <c r="BD147" i="7"/>
  <c r="BD148" i="7"/>
  <c r="BD149" i="7"/>
  <c r="BD150" i="7"/>
  <c r="BD151" i="7"/>
  <c r="BD152" i="7"/>
  <c r="BD153" i="7"/>
  <c r="BD154" i="7"/>
  <c r="BD155" i="7"/>
  <c r="BD156" i="7"/>
  <c r="BD157" i="7"/>
  <c r="BD158" i="7"/>
  <c r="BD159" i="7"/>
  <c r="BD160" i="7"/>
  <c r="BD161" i="7"/>
  <c r="BD162" i="7"/>
  <c r="BD163" i="7"/>
  <c r="BD164" i="7"/>
  <c r="BD165" i="7"/>
  <c r="BD166" i="7"/>
  <c r="BD167" i="7"/>
  <c r="BD168" i="7"/>
  <c r="BD169" i="7"/>
  <c r="BD170" i="7"/>
  <c r="BD171" i="7"/>
  <c r="BD172" i="7"/>
  <c r="BD173" i="7"/>
  <c r="BD174" i="7"/>
  <c r="BD175" i="7"/>
  <c r="BD176" i="7"/>
  <c r="BD177" i="7"/>
  <c r="BD178" i="7"/>
  <c r="BD179" i="7"/>
  <c r="BD180" i="7"/>
  <c r="BD181" i="7"/>
  <c r="BD182" i="7"/>
  <c r="BD183" i="7"/>
  <c r="BD184" i="7"/>
  <c r="BD185" i="7"/>
  <c r="BD186" i="7"/>
  <c r="BD187" i="7"/>
  <c r="BD188" i="7"/>
  <c r="BD189" i="7"/>
  <c r="BD190" i="7"/>
  <c r="BD191" i="7"/>
  <c r="BD192" i="7"/>
  <c r="BD193" i="7"/>
  <c r="BD194" i="7"/>
  <c r="BD195" i="7"/>
  <c r="BD196" i="7"/>
  <c r="BD197" i="7"/>
  <c r="BD198" i="7"/>
  <c r="BD199" i="7"/>
  <c r="BD200" i="7"/>
  <c r="BD201" i="7"/>
  <c r="BD202" i="7"/>
  <c r="BD203" i="7"/>
  <c r="BD204" i="7"/>
  <c r="BD205" i="7"/>
  <c r="BD206" i="7"/>
  <c r="BD207" i="7"/>
  <c r="BD208" i="7"/>
  <c r="BD209" i="7"/>
  <c r="BD210" i="7"/>
  <c r="BD211" i="7"/>
  <c r="BD212" i="7"/>
  <c r="BD213" i="7"/>
  <c r="BD214" i="7"/>
  <c r="BD215" i="7"/>
  <c r="BD216" i="7"/>
  <c r="BD217" i="7"/>
  <c r="BD218" i="7"/>
  <c r="BD219" i="7"/>
  <c r="BD220" i="7"/>
  <c r="BD221" i="7"/>
  <c r="BD222" i="7"/>
  <c r="BD223" i="7"/>
  <c r="BD224" i="7"/>
  <c r="BD225" i="7"/>
  <c r="BD226" i="7"/>
  <c r="BD227" i="7"/>
  <c r="BD228" i="7"/>
  <c r="BD229" i="7"/>
  <c r="BD230" i="7"/>
  <c r="BD231" i="7"/>
  <c r="BD232" i="7"/>
  <c r="BD233" i="7"/>
  <c r="BD234" i="7"/>
  <c r="BD235" i="7"/>
  <c r="BD236" i="7"/>
  <c r="BD237" i="7"/>
  <c r="BD238" i="7"/>
  <c r="BD239" i="7"/>
  <c r="BD240" i="7"/>
  <c r="BD241" i="7"/>
  <c r="BD242" i="7"/>
  <c r="BD243" i="7"/>
  <c r="BD244" i="7"/>
  <c r="BD245" i="7"/>
  <c r="BD246" i="7"/>
  <c r="BD247" i="7"/>
  <c r="BD248" i="7"/>
  <c r="BD249" i="7"/>
  <c r="BD250" i="7"/>
  <c r="BD251" i="7"/>
  <c r="BD252" i="7"/>
  <c r="BD253" i="7"/>
  <c r="BD254" i="7"/>
  <c r="BD255" i="7"/>
  <c r="BD256" i="7"/>
  <c r="BD257" i="7"/>
  <c r="BD258" i="7"/>
  <c r="BD259" i="7"/>
  <c r="BD260" i="7"/>
  <c r="BD261" i="7"/>
  <c r="BD262" i="7"/>
  <c r="BD263" i="7"/>
  <c r="BD264" i="7"/>
  <c r="BD265" i="7"/>
  <c r="BD266" i="7"/>
  <c r="BD267" i="7"/>
  <c r="BD268" i="7"/>
  <c r="BD269" i="7"/>
  <c r="BD270" i="7"/>
  <c r="BD271" i="7"/>
  <c r="BD272" i="7"/>
  <c r="BD273" i="7"/>
  <c r="BD274" i="7"/>
  <c r="BD275" i="7"/>
  <c r="BD276" i="7"/>
  <c r="BD277" i="7"/>
  <c r="BD278" i="7"/>
  <c r="BD279" i="7"/>
  <c r="BD280" i="7"/>
  <c r="BD281" i="7"/>
  <c r="BD282" i="7"/>
  <c r="BD283" i="7"/>
  <c r="BD284" i="7"/>
  <c r="BD285" i="7"/>
  <c r="BD286" i="7"/>
  <c r="BD287" i="7"/>
  <c r="BD288" i="7"/>
  <c r="BD289" i="7"/>
  <c r="BD290" i="7"/>
  <c r="BD291" i="7"/>
  <c r="BD292" i="7"/>
  <c r="BD293" i="7"/>
  <c r="BD294" i="7"/>
  <c r="BD295" i="7"/>
  <c r="BD296" i="7"/>
  <c r="BD297" i="7"/>
  <c r="BD298" i="7"/>
  <c r="BD299" i="7"/>
  <c r="BD300" i="7"/>
  <c r="BD301" i="7"/>
  <c r="BD302" i="7"/>
  <c r="BD303" i="7"/>
  <c r="BD304" i="7"/>
  <c r="BD305" i="7"/>
  <c r="BD306" i="7"/>
  <c r="BD307" i="7"/>
  <c r="BD308" i="7"/>
  <c r="BD309" i="7"/>
  <c r="BD310" i="7"/>
  <c r="BD311" i="7"/>
  <c r="BD312" i="7"/>
  <c r="BD313" i="7"/>
  <c r="BD314" i="7"/>
  <c r="BD315" i="7"/>
  <c r="BD316" i="7"/>
  <c r="BD317" i="7"/>
  <c r="BD318" i="7"/>
  <c r="BD319" i="7"/>
  <c r="BD320" i="7"/>
  <c r="BD321" i="7"/>
  <c r="BD322" i="7"/>
  <c r="BD323" i="7"/>
  <c r="BD324" i="7"/>
  <c r="BD325" i="7"/>
  <c r="BD326" i="7"/>
  <c r="BD327" i="7"/>
  <c r="BD328" i="7"/>
  <c r="BD329" i="7"/>
  <c r="BD330" i="7"/>
  <c r="BD331" i="7"/>
  <c r="BD332" i="7"/>
  <c r="BD333" i="7"/>
  <c r="BD334" i="7"/>
  <c r="BD335" i="7"/>
  <c r="BD336" i="7"/>
  <c r="BD337" i="7"/>
  <c r="BD338" i="7"/>
  <c r="BD339" i="7"/>
  <c r="BD340" i="7"/>
  <c r="BD341" i="7"/>
  <c r="BD342" i="7"/>
  <c r="BD343" i="7"/>
  <c r="BD344" i="7"/>
  <c r="BD345" i="7"/>
  <c r="BD346" i="7"/>
  <c r="BD347" i="7"/>
  <c r="BD348" i="7"/>
  <c r="BD349" i="7"/>
  <c r="BD350" i="7"/>
  <c r="BD351" i="7"/>
  <c r="BD352" i="7"/>
  <c r="BD353" i="7"/>
  <c r="BD354" i="7"/>
  <c r="BD355" i="7"/>
  <c r="BD356" i="7"/>
  <c r="BD357" i="7"/>
  <c r="BD358" i="7"/>
  <c r="BD359" i="7"/>
  <c r="BD360" i="7"/>
  <c r="BD361" i="7"/>
  <c r="BD362" i="7"/>
  <c r="BD363" i="7"/>
  <c r="BD364" i="7"/>
  <c r="BD365" i="7"/>
  <c r="BD366" i="7"/>
  <c r="BD367" i="7"/>
  <c r="BD368" i="7"/>
  <c r="BD369" i="7"/>
  <c r="BD370" i="7"/>
  <c r="BD371" i="7"/>
  <c r="BD372" i="7"/>
  <c r="BD373" i="7"/>
  <c r="BD374" i="7"/>
  <c r="BD375" i="7"/>
  <c r="BD376" i="7"/>
  <c r="BD377" i="7"/>
  <c r="BD378" i="7"/>
  <c r="BD379" i="7"/>
  <c r="BD380" i="7"/>
  <c r="BD381" i="7"/>
  <c r="BD382" i="7"/>
  <c r="BD383" i="7"/>
  <c r="BD384" i="7"/>
  <c r="BD385" i="7"/>
  <c r="BD386" i="7"/>
  <c r="BD387" i="7"/>
  <c r="BD388" i="7"/>
  <c r="BD389" i="7"/>
  <c r="BD390" i="7"/>
  <c r="BD391" i="7"/>
  <c r="BD392" i="7"/>
  <c r="BD393" i="7"/>
  <c r="BD394" i="7"/>
  <c r="BD395" i="7"/>
  <c r="BD396" i="7"/>
  <c r="BD397" i="7"/>
  <c r="BD398" i="7"/>
  <c r="BD399" i="7"/>
  <c r="BD400" i="7"/>
  <c r="BD401" i="7"/>
  <c r="BD402" i="7"/>
  <c r="BD403" i="7"/>
  <c r="BD404" i="7"/>
  <c r="BD405" i="7"/>
  <c r="BD406" i="7"/>
  <c r="BD407" i="7"/>
  <c r="BD408" i="7"/>
  <c r="BD409" i="7"/>
  <c r="BD410" i="7"/>
  <c r="BD411" i="7"/>
  <c r="BD412" i="7"/>
  <c r="BD413" i="7"/>
  <c r="BD414" i="7"/>
  <c r="BD415" i="7"/>
  <c r="BD416" i="7"/>
  <c r="BD417" i="7"/>
  <c r="BD418" i="7"/>
  <c r="BD419" i="7"/>
  <c r="BD420" i="7"/>
  <c r="BD421" i="7"/>
  <c r="BD422" i="7"/>
  <c r="BD423" i="7"/>
  <c r="BD424" i="7"/>
  <c r="BD425" i="7"/>
  <c r="BD426" i="7"/>
  <c r="BD427" i="7"/>
  <c r="BD428" i="7"/>
  <c r="BD429" i="7"/>
  <c r="BD430" i="7"/>
  <c r="BD431" i="7"/>
  <c r="BD432" i="7"/>
  <c r="BD433" i="7"/>
  <c r="BD434" i="7"/>
  <c r="BD435" i="7"/>
  <c r="BD436" i="7"/>
  <c r="BD437" i="7"/>
  <c r="BD438" i="7"/>
  <c r="BD439" i="7"/>
  <c r="BD440" i="7"/>
  <c r="BD441" i="7"/>
  <c r="BD442" i="7"/>
  <c r="BD443" i="7"/>
  <c r="BD444" i="7"/>
  <c r="BD445" i="7"/>
  <c r="BD446" i="7"/>
  <c r="BD447" i="7"/>
  <c r="BD448" i="7"/>
  <c r="BD449" i="7"/>
  <c r="BD450" i="7"/>
  <c r="BD451" i="7"/>
  <c r="BD452" i="7"/>
  <c r="BD453" i="7"/>
  <c r="BD454" i="7"/>
  <c r="BD455" i="7"/>
  <c r="BD456" i="7"/>
  <c r="BD457" i="7"/>
  <c r="BD458" i="7"/>
  <c r="BD459" i="7"/>
  <c r="BD460" i="7"/>
  <c r="BD461" i="7"/>
  <c r="BD462" i="7"/>
  <c r="BD463" i="7"/>
  <c r="BD464" i="7"/>
  <c r="BD465" i="7"/>
  <c r="BD466" i="7"/>
  <c r="BD467" i="7"/>
  <c r="BD468" i="7"/>
  <c r="BD469" i="7"/>
  <c r="BD470" i="7"/>
  <c r="BD471" i="7"/>
  <c r="BD472" i="7"/>
  <c r="BD473" i="7"/>
  <c r="BD474" i="7"/>
  <c r="BD475" i="7"/>
  <c r="BD476" i="7"/>
  <c r="BD477" i="7"/>
  <c r="BD478" i="7"/>
  <c r="BD479" i="7"/>
  <c r="BD480" i="7"/>
  <c r="BD481" i="7"/>
  <c r="BD482" i="7"/>
  <c r="BD483" i="7"/>
  <c r="BD484" i="7"/>
  <c r="BD485" i="7"/>
  <c r="BD486" i="7"/>
  <c r="BD487" i="7"/>
  <c r="BD488" i="7"/>
  <c r="BD489" i="7"/>
  <c r="BD490" i="7"/>
  <c r="BD491" i="7"/>
  <c r="BD492" i="7"/>
  <c r="BD493" i="7"/>
  <c r="BD494" i="7"/>
  <c r="BD495" i="7"/>
  <c r="BD496" i="7"/>
  <c r="BD497" i="7"/>
  <c r="BD498" i="7"/>
  <c r="BD499" i="7"/>
  <c r="BD500" i="7"/>
  <c r="BD501" i="7"/>
  <c r="BD502" i="7"/>
  <c r="BD503" i="7"/>
  <c r="BD504" i="7"/>
  <c r="BD505" i="7"/>
  <c r="BD506" i="7"/>
  <c r="BD507" i="7"/>
  <c r="BD508" i="7"/>
  <c r="BD509" i="7"/>
  <c r="BD510" i="7"/>
  <c r="BD511" i="7"/>
  <c r="BD512" i="7"/>
  <c r="BD513" i="7"/>
  <c r="BD514" i="7"/>
  <c r="BD515" i="7"/>
  <c r="BD516" i="7"/>
  <c r="BD517" i="7"/>
  <c r="BD518" i="7"/>
  <c r="BD519" i="7"/>
  <c r="BD520" i="7"/>
  <c r="BD521" i="7"/>
  <c r="BD522" i="7"/>
  <c r="BD523" i="7"/>
  <c r="BD524" i="7"/>
  <c r="BD525" i="7"/>
  <c r="BD526" i="7"/>
  <c r="BD527" i="7"/>
  <c r="BD528" i="7"/>
  <c r="BD529" i="7"/>
  <c r="BD530" i="7"/>
  <c r="BD531" i="7"/>
  <c r="BD532" i="7"/>
  <c r="BD533" i="7"/>
  <c r="BD534" i="7"/>
  <c r="BD535" i="7"/>
  <c r="BD536" i="7"/>
  <c r="BD537" i="7"/>
  <c r="BD538" i="7"/>
  <c r="BD539" i="7"/>
  <c r="BD540" i="7"/>
  <c r="BD541" i="7"/>
  <c r="BD542" i="7"/>
  <c r="BD543" i="7"/>
  <c r="BD544" i="7"/>
  <c r="BD545" i="7"/>
  <c r="BD546" i="7"/>
  <c r="BD547" i="7"/>
  <c r="BD548" i="7"/>
  <c r="BD549" i="7"/>
  <c r="BD550" i="7"/>
  <c r="BD551" i="7"/>
  <c r="BD552" i="7"/>
  <c r="BD553" i="7"/>
  <c r="BD554" i="7"/>
  <c r="BD555" i="7"/>
  <c r="BD556" i="7"/>
  <c r="BD557" i="7"/>
  <c r="BD558" i="7"/>
  <c r="BD559" i="7"/>
  <c r="BD560" i="7"/>
  <c r="BD561" i="7"/>
  <c r="BD562" i="7"/>
  <c r="BD563" i="7"/>
  <c r="BD564" i="7"/>
  <c r="BD565" i="7"/>
  <c r="BD566" i="7"/>
  <c r="BD567" i="7"/>
  <c r="BD568" i="7"/>
  <c r="BD569" i="7"/>
  <c r="BD570" i="7"/>
  <c r="BD571" i="7"/>
  <c r="BD572" i="7"/>
  <c r="BD573" i="7"/>
  <c r="BD574" i="7"/>
  <c r="BD575" i="7"/>
  <c r="BD576" i="7"/>
  <c r="BD577" i="7"/>
  <c r="BD578" i="7"/>
  <c r="BD579" i="7"/>
  <c r="BD580" i="7"/>
  <c r="BD581" i="7"/>
  <c r="BD582" i="7"/>
  <c r="BD583" i="7"/>
  <c r="BD584" i="7"/>
  <c r="BD585" i="7"/>
  <c r="BD586" i="7"/>
  <c r="BD587" i="7"/>
  <c r="BD588" i="7"/>
  <c r="BD589" i="7"/>
  <c r="BD590" i="7"/>
  <c r="BD591" i="7"/>
  <c r="BD592" i="7"/>
  <c r="BD593" i="7"/>
  <c r="BD594" i="7"/>
  <c r="BD595" i="7"/>
  <c r="BD596" i="7"/>
  <c r="BD597" i="7"/>
  <c r="BD598" i="7"/>
  <c r="BD599" i="7"/>
  <c r="BD600" i="7"/>
  <c r="BD601" i="7"/>
  <c r="BD602" i="7"/>
  <c r="BD603" i="7"/>
  <c r="BD604" i="7"/>
  <c r="BD605" i="7"/>
  <c r="BD606" i="7"/>
  <c r="BD607" i="7"/>
  <c r="BD608" i="7"/>
  <c r="BD609" i="7"/>
  <c r="BD610" i="7"/>
  <c r="BD611" i="7"/>
  <c r="BD612" i="7"/>
  <c r="BD613" i="7"/>
  <c r="BD614" i="7"/>
  <c r="BD615" i="7"/>
  <c r="BD616" i="7"/>
  <c r="BD617" i="7"/>
  <c r="BD618" i="7"/>
  <c r="BD619" i="7"/>
  <c r="BD620" i="7"/>
  <c r="BD621" i="7"/>
  <c r="BD622" i="7"/>
  <c r="BD623" i="7"/>
  <c r="BD624" i="7"/>
  <c r="BD625" i="7"/>
  <c r="BD626" i="7"/>
  <c r="BD627" i="7"/>
  <c r="BD628" i="7"/>
  <c r="BD629" i="7"/>
  <c r="BD630" i="7"/>
  <c r="BD631" i="7"/>
  <c r="BD632" i="7"/>
  <c r="BD633" i="7"/>
  <c r="BD634" i="7"/>
  <c r="BD635" i="7"/>
  <c r="BD636" i="7"/>
  <c r="BD637" i="7"/>
  <c r="BD638" i="7"/>
  <c r="BD639" i="7"/>
  <c r="BD640" i="7"/>
  <c r="BD641" i="7"/>
  <c r="BD642" i="7"/>
  <c r="BD643" i="7"/>
  <c r="BD644" i="7"/>
  <c r="BD645" i="7"/>
  <c r="BD646" i="7"/>
  <c r="BD647" i="7"/>
  <c r="BD648" i="7"/>
  <c r="BD649" i="7"/>
  <c r="BD650" i="7"/>
  <c r="BD651" i="7"/>
  <c r="BD652" i="7"/>
  <c r="BD653" i="7"/>
  <c r="BD654" i="7"/>
  <c r="BD655" i="7"/>
  <c r="BD656" i="7"/>
  <c r="BD657" i="7"/>
  <c r="BD658" i="7"/>
  <c r="BD659" i="7"/>
  <c r="BD660" i="7"/>
  <c r="BD661" i="7"/>
  <c r="BD662" i="7"/>
  <c r="BD663" i="7"/>
  <c r="BD664" i="7"/>
  <c r="BD665" i="7"/>
  <c r="BD666" i="7"/>
  <c r="BD667" i="7"/>
  <c r="BD668" i="7"/>
  <c r="BD669" i="7"/>
  <c r="BD670" i="7"/>
  <c r="BD671" i="7"/>
  <c r="BD672" i="7"/>
  <c r="BD673" i="7"/>
  <c r="BD674" i="7"/>
  <c r="BD675" i="7"/>
  <c r="BD676" i="7"/>
  <c r="BD677" i="7"/>
  <c r="BD678" i="7"/>
  <c r="BD679" i="7"/>
  <c r="BD680" i="7"/>
  <c r="BD681" i="7"/>
  <c r="BD682" i="7"/>
  <c r="BD683" i="7"/>
  <c r="BD684" i="7"/>
  <c r="BD685" i="7"/>
  <c r="BD686" i="7"/>
  <c r="BD687" i="7"/>
  <c r="BD688" i="7"/>
  <c r="BD689" i="7"/>
  <c r="BD690" i="7"/>
  <c r="BD691" i="7"/>
  <c r="BD692" i="7"/>
  <c r="BD693" i="7"/>
  <c r="BD694" i="7"/>
  <c r="BD695" i="7"/>
  <c r="BD696" i="7"/>
  <c r="BD697" i="7"/>
  <c r="BD698" i="7"/>
  <c r="BD699" i="7"/>
  <c r="BD700" i="7"/>
  <c r="BD701" i="7"/>
  <c r="BD702" i="7"/>
  <c r="BD703" i="7"/>
  <c r="BD704" i="7"/>
  <c r="BD705" i="7"/>
  <c r="BD706" i="7"/>
  <c r="BD707" i="7"/>
  <c r="BD708" i="7"/>
  <c r="BD709" i="7"/>
  <c r="BD710" i="7"/>
  <c r="BD711" i="7"/>
  <c r="BD712" i="7"/>
  <c r="BD713" i="7"/>
  <c r="BD714" i="7"/>
  <c r="BD715" i="7"/>
  <c r="BD716" i="7"/>
  <c r="BD717" i="7"/>
  <c r="BD718" i="7"/>
  <c r="BD719" i="7"/>
  <c r="BD720" i="7"/>
  <c r="BD721" i="7"/>
  <c r="BD722" i="7"/>
  <c r="BD723" i="7"/>
  <c r="BD724" i="7"/>
  <c r="BD725" i="7"/>
  <c r="BD726" i="7"/>
  <c r="BD727" i="7"/>
  <c r="BD728" i="7"/>
  <c r="BD729" i="7"/>
  <c r="BD730" i="7"/>
  <c r="BD731" i="7"/>
  <c r="BD732" i="7"/>
  <c r="BD733" i="7"/>
  <c r="BD734" i="7"/>
  <c r="BD735" i="7"/>
  <c r="BD736" i="7"/>
  <c r="BD737" i="7"/>
  <c r="BD738" i="7"/>
  <c r="BD739" i="7"/>
  <c r="BD740" i="7"/>
  <c r="BD741" i="7"/>
  <c r="BD742" i="7"/>
  <c r="BD743" i="7"/>
  <c r="BD744" i="7"/>
  <c r="BD745" i="7"/>
  <c r="BD746" i="7"/>
  <c r="BD747" i="7"/>
  <c r="BD748" i="7"/>
  <c r="BD749" i="7"/>
  <c r="BD750" i="7"/>
  <c r="BD751" i="7"/>
  <c r="BD752" i="7"/>
  <c r="BD753" i="7"/>
  <c r="BD754" i="7"/>
  <c r="BD755" i="7"/>
  <c r="BD756" i="7"/>
  <c r="BD757" i="7"/>
  <c r="BD758" i="7"/>
  <c r="BD759" i="7"/>
  <c r="BD760" i="7"/>
  <c r="BD761" i="7"/>
  <c r="BD762" i="7"/>
  <c r="BD763" i="7"/>
  <c r="BD764" i="7"/>
  <c r="BD765" i="7"/>
  <c r="BD766" i="7"/>
  <c r="BD767" i="7"/>
  <c r="BD768" i="7"/>
  <c r="BD769" i="7"/>
  <c r="BD770" i="7"/>
  <c r="BD771" i="7"/>
  <c r="BD772" i="7"/>
  <c r="BD773" i="7"/>
  <c r="BD774" i="7"/>
  <c r="BD775" i="7"/>
  <c r="BD776" i="7"/>
  <c r="BD777" i="7"/>
  <c r="BD778" i="7"/>
  <c r="BD779" i="7"/>
  <c r="BD780" i="7"/>
  <c r="BD781" i="7"/>
  <c r="BD782" i="7"/>
  <c r="BD783" i="7"/>
  <c r="BD784" i="7"/>
  <c r="BD785" i="7"/>
  <c r="BD786" i="7"/>
  <c r="BD787" i="7"/>
  <c r="BD788" i="7"/>
  <c r="BD789" i="7"/>
  <c r="BD790" i="7"/>
  <c r="BD791" i="7"/>
  <c r="BD792" i="7"/>
  <c r="BD793" i="7"/>
  <c r="BD794" i="7"/>
  <c r="BD795" i="7"/>
  <c r="BD796" i="7"/>
  <c r="BD797" i="7"/>
  <c r="BD798" i="7"/>
  <c r="BD799" i="7"/>
  <c r="BD800" i="7"/>
  <c r="BD801" i="7"/>
  <c r="BD802" i="7"/>
  <c r="BD803" i="7"/>
  <c r="BD804" i="7"/>
  <c r="BD805" i="7"/>
  <c r="BD806" i="7"/>
  <c r="BD807" i="7"/>
  <c r="BD808" i="7"/>
  <c r="BD809" i="7"/>
  <c r="BD810" i="7"/>
  <c r="BD811" i="7"/>
  <c r="BD812" i="7"/>
  <c r="BD813" i="7"/>
  <c r="BD814" i="7"/>
  <c r="BD815" i="7"/>
  <c r="BD816" i="7"/>
  <c r="BD817" i="7"/>
  <c r="BD818" i="7"/>
  <c r="BD819" i="7"/>
  <c r="BD820" i="7"/>
  <c r="BD821" i="7"/>
  <c r="BD822" i="7"/>
  <c r="BD823" i="7"/>
  <c r="BD824" i="7"/>
  <c r="BD825" i="7"/>
  <c r="BD826" i="7"/>
  <c r="BD827" i="7"/>
  <c r="BD828" i="7"/>
  <c r="BD829" i="7"/>
  <c r="BD830" i="7"/>
  <c r="BD831" i="7"/>
  <c r="BD832" i="7"/>
  <c r="BD833" i="7"/>
  <c r="BD834" i="7"/>
  <c r="BD835" i="7"/>
  <c r="BD836" i="7"/>
  <c r="BD837" i="7"/>
  <c r="BD838" i="7"/>
  <c r="BD839" i="7"/>
  <c r="BD840" i="7"/>
  <c r="BD841" i="7"/>
  <c r="BD842" i="7"/>
  <c r="BD843" i="7"/>
  <c r="BD844" i="7"/>
  <c r="BD845" i="7"/>
  <c r="BD846" i="7"/>
  <c r="BD847" i="7"/>
  <c r="BD848" i="7"/>
  <c r="BD849" i="7"/>
  <c r="BD850" i="7"/>
  <c r="BD851" i="7"/>
  <c r="BD852" i="7"/>
  <c r="BD853" i="7"/>
  <c r="BD854" i="7"/>
  <c r="BD855" i="7"/>
  <c r="BD856" i="7"/>
  <c r="BD857" i="7"/>
  <c r="BD858" i="7"/>
  <c r="BD859" i="7"/>
  <c r="BD860" i="7"/>
  <c r="BD861" i="7"/>
  <c r="BD862" i="7"/>
  <c r="BD863" i="7"/>
  <c r="BD864" i="7"/>
  <c r="BD865" i="7"/>
  <c r="BD866" i="7"/>
  <c r="BD867" i="7"/>
  <c r="BD868" i="7"/>
  <c r="BD869" i="7"/>
  <c r="BD870" i="7"/>
  <c r="BD871" i="7"/>
  <c r="BD872" i="7"/>
  <c r="BD873" i="7"/>
  <c r="BD874" i="7"/>
  <c r="BD875" i="7"/>
  <c r="BD876" i="7"/>
  <c r="BD877" i="7"/>
  <c r="BD878" i="7"/>
  <c r="BD879" i="7"/>
  <c r="BD880" i="7"/>
  <c r="BD881" i="7"/>
  <c r="BD882" i="7"/>
  <c r="BD883" i="7"/>
  <c r="BD884" i="7"/>
  <c r="BD885" i="7"/>
  <c r="BD886" i="7"/>
  <c r="BD887" i="7"/>
  <c r="BD888" i="7"/>
  <c r="BD889" i="7"/>
  <c r="BD890" i="7"/>
  <c r="BD891" i="7"/>
  <c r="BD892" i="7"/>
  <c r="BD893" i="7"/>
  <c r="BD894" i="7"/>
  <c r="BD895" i="7"/>
  <c r="BD896" i="7"/>
  <c r="BD897" i="7"/>
  <c r="BD898" i="7"/>
  <c r="BD899" i="7"/>
  <c r="BD900" i="7"/>
  <c r="BD901" i="7"/>
  <c r="BD902" i="7"/>
  <c r="BD903" i="7"/>
  <c r="BD904" i="7"/>
  <c r="BD905" i="7"/>
  <c r="BD906" i="7"/>
  <c r="BD907" i="7"/>
  <c r="BD908" i="7"/>
  <c r="BD909" i="7"/>
  <c r="BD910" i="7"/>
  <c r="BD911" i="7"/>
  <c r="BD912" i="7"/>
  <c r="BD913" i="7"/>
  <c r="BD914" i="7"/>
  <c r="BD915" i="7"/>
  <c r="BD916" i="7"/>
  <c r="BD917" i="7"/>
  <c r="BD918" i="7"/>
  <c r="BD919" i="7"/>
  <c r="BD920" i="7"/>
  <c r="BD921" i="7"/>
  <c r="BD922" i="7"/>
  <c r="BD923" i="7"/>
  <c r="BD924" i="7"/>
  <c r="BD925" i="7"/>
  <c r="BD926" i="7"/>
  <c r="BD927" i="7"/>
  <c r="BD928" i="7"/>
  <c r="BD929" i="7"/>
  <c r="BD930" i="7"/>
  <c r="BD931" i="7"/>
  <c r="BD932" i="7"/>
  <c r="BD933" i="7"/>
  <c r="BD934" i="7"/>
  <c r="BD935" i="7"/>
  <c r="BD936" i="7"/>
  <c r="BD937" i="7"/>
  <c r="BD938" i="7"/>
  <c r="BD939" i="7"/>
  <c r="BD940" i="7"/>
  <c r="BD941" i="7"/>
  <c r="BD942" i="7"/>
  <c r="BD943" i="7"/>
  <c r="BD944" i="7"/>
  <c r="BD945" i="7"/>
  <c r="BD946" i="7"/>
  <c r="BD947" i="7"/>
  <c r="BD948" i="7"/>
  <c r="BD949" i="7"/>
  <c r="BD950" i="7"/>
  <c r="BD951" i="7"/>
  <c r="BD952" i="7"/>
  <c r="BD953" i="7"/>
  <c r="BD954" i="7"/>
  <c r="BD955" i="7"/>
  <c r="BD956" i="7"/>
  <c r="BD957" i="7"/>
  <c r="BD958" i="7"/>
  <c r="BD959" i="7"/>
  <c r="BD960" i="7"/>
  <c r="BD961" i="7"/>
  <c r="BD962" i="7"/>
  <c r="BD963" i="7"/>
  <c r="BD964" i="7"/>
  <c r="BD965" i="7"/>
  <c r="BD966" i="7"/>
  <c r="BD967" i="7"/>
  <c r="BD968" i="7"/>
  <c r="BD969" i="7"/>
  <c r="BD970" i="7"/>
  <c r="BD971" i="7"/>
  <c r="BD972" i="7"/>
  <c r="BD973" i="7"/>
  <c r="BD974" i="7"/>
  <c r="BD975" i="7"/>
  <c r="BD976" i="7"/>
  <c r="BD977" i="7"/>
  <c r="BD978" i="7"/>
  <c r="BD979" i="7"/>
  <c r="BD980" i="7"/>
  <c r="BD981" i="7"/>
  <c r="BD982" i="7"/>
  <c r="BD983" i="7"/>
  <c r="BD984" i="7"/>
  <c r="BD985" i="7"/>
  <c r="BD986" i="7"/>
  <c r="BD987" i="7"/>
  <c r="BD988" i="7"/>
  <c r="BD989" i="7"/>
  <c r="BD990" i="7"/>
  <c r="BD991" i="7"/>
  <c r="BD992" i="7"/>
  <c r="BD993" i="7"/>
  <c r="BD994" i="7"/>
  <c r="BD995" i="7"/>
  <c r="BD996" i="7"/>
  <c r="BD997" i="7"/>
  <c r="BD998" i="7"/>
  <c r="BD999" i="7"/>
  <c r="BD1000" i="7"/>
  <c r="BD1001" i="7"/>
  <c r="BD1002" i="7"/>
  <c r="BD1003" i="7"/>
  <c r="BD1004" i="7"/>
  <c r="BD1005" i="7"/>
  <c r="BD1006" i="7"/>
  <c r="BD1007" i="7"/>
  <c r="BD1008" i="7"/>
  <c r="BD1009" i="7"/>
  <c r="BD1010" i="7"/>
  <c r="BD1011" i="7"/>
  <c r="BD1012" i="7"/>
  <c r="BD1013" i="7"/>
  <c r="BD1014" i="7"/>
  <c r="BD1015" i="7"/>
  <c r="BD1016" i="7"/>
  <c r="BD1017" i="7"/>
  <c r="BD1018" i="7"/>
  <c r="BD1019" i="7"/>
  <c r="BD1020" i="7"/>
  <c r="BD1021" i="7"/>
  <c r="BD1022" i="7"/>
  <c r="BD1023" i="7"/>
  <c r="BD1024" i="7"/>
  <c r="BD1025" i="7"/>
  <c r="BD1026" i="7"/>
  <c r="BD1027" i="7"/>
  <c r="BD1028" i="7"/>
  <c r="BD1029" i="7"/>
  <c r="BD1030" i="7"/>
  <c r="BD1031" i="7"/>
  <c r="BD1032" i="7"/>
  <c r="BD1033" i="7"/>
  <c r="BD1034" i="7"/>
  <c r="BD1035" i="7"/>
  <c r="BD1036" i="7"/>
  <c r="BD1037" i="7"/>
  <c r="BD1038" i="7"/>
  <c r="BD1039" i="7"/>
  <c r="BD1040" i="7"/>
  <c r="BD1041" i="7"/>
  <c r="BD1042" i="7"/>
  <c r="BD1043" i="7"/>
  <c r="BD1044" i="7"/>
  <c r="BD1045" i="7"/>
  <c r="BD1046" i="7"/>
  <c r="BD1047" i="7"/>
  <c r="BD1048" i="7"/>
  <c r="BD1049" i="7"/>
  <c r="BD1050" i="7"/>
  <c r="BD1051" i="7"/>
  <c r="BD1052" i="7"/>
  <c r="BD1053" i="7"/>
  <c r="BD1054" i="7"/>
  <c r="BD1055" i="7"/>
  <c r="BD1056" i="7"/>
  <c r="BD1057" i="7"/>
  <c r="BD1058" i="7"/>
  <c r="BD1059" i="7"/>
  <c r="BD1060" i="7"/>
  <c r="BD1061" i="7"/>
  <c r="BD1062" i="7"/>
  <c r="BD1063" i="7"/>
  <c r="BD1064" i="7"/>
  <c r="BD1065" i="7"/>
  <c r="BD1066" i="7"/>
  <c r="BD1067" i="7"/>
  <c r="BD1068" i="7"/>
  <c r="BD1069" i="7"/>
  <c r="BD1070" i="7"/>
  <c r="BD1071" i="7"/>
  <c r="BD1072" i="7"/>
  <c r="BD1073" i="7"/>
  <c r="BD1074" i="7"/>
  <c r="BD1075" i="7"/>
  <c r="BD1076" i="7"/>
  <c r="BD1077" i="7"/>
  <c r="BD1078" i="7"/>
  <c r="BD1079" i="7"/>
  <c r="BD1080" i="7"/>
  <c r="BD1081" i="7"/>
  <c r="BD1082" i="7"/>
  <c r="BD1083" i="7"/>
  <c r="BD1084" i="7"/>
  <c r="BD1085" i="7"/>
  <c r="BD1086" i="7"/>
  <c r="BD1087" i="7"/>
  <c r="BD1088" i="7"/>
  <c r="BD1089" i="7"/>
  <c r="BD1090" i="7"/>
  <c r="BD1091" i="7"/>
  <c r="BD1092" i="7"/>
  <c r="BD1093" i="7"/>
  <c r="BD1094" i="7"/>
  <c r="BD1095" i="7"/>
  <c r="BD1096" i="7"/>
  <c r="BD1097" i="7"/>
  <c r="BD1098" i="7"/>
  <c r="BD1099" i="7"/>
  <c r="BD1100" i="7"/>
  <c r="BD1101" i="7"/>
  <c r="BD1102" i="7"/>
  <c r="BD1103" i="7"/>
  <c r="BD1104" i="7"/>
  <c r="BD1105" i="7"/>
  <c r="BD1106" i="7"/>
  <c r="BD1107" i="7"/>
  <c r="BD1108" i="7"/>
  <c r="BD1109" i="7"/>
  <c r="BD1110" i="7"/>
  <c r="BD1111" i="7"/>
  <c r="BD1112" i="7"/>
  <c r="BD1113" i="7"/>
  <c r="BD1114" i="7"/>
  <c r="BD1115" i="7"/>
  <c r="BD1116" i="7"/>
  <c r="BD1117" i="7"/>
  <c r="BD1118" i="7"/>
  <c r="BD1119" i="7"/>
  <c r="BD1120" i="7"/>
  <c r="BD1121" i="7"/>
  <c r="BD1122" i="7"/>
  <c r="BD1123" i="7"/>
  <c r="BD1124" i="7"/>
  <c r="BD1125" i="7"/>
  <c r="BD1126" i="7"/>
  <c r="BD1127" i="7"/>
  <c r="BD1128" i="7"/>
  <c r="BD1129" i="7"/>
  <c r="BD1130" i="7"/>
  <c r="BD1131" i="7"/>
  <c r="BD1132" i="7"/>
  <c r="BD1133" i="7"/>
  <c r="BD1134" i="7"/>
  <c r="BD1135" i="7"/>
  <c r="BD1136" i="7"/>
  <c r="BD1137" i="7"/>
  <c r="BD1138" i="7"/>
  <c r="BD1139" i="7"/>
  <c r="BD1140" i="7"/>
  <c r="BD1141" i="7"/>
  <c r="BD1142" i="7"/>
  <c r="BD1143" i="7"/>
  <c r="BD1144" i="7"/>
  <c r="BD1145" i="7"/>
  <c r="BD1146" i="7"/>
  <c r="BD1147" i="7"/>
  <c r="BD1148" i="7"/>
  <c r="BD1149" i="7"/>
  <c r="BD1150" i="7"/>
  <c r="BD1151" i="7"/>
  <c r="BD1152" i="7"/>
  <c r="BD1153" i="7"/>
  <c r="BD1154" i="7"/>
  <c r="BD1155" i="7"/>
  <c r="BD1156" i="7"/>
  <c r="BD1157" i="7"/>
  <c r="BD1158" i="7"/>
  <c r="BD1159" i="7"/>
  <c r="BD1160" i="7"/>
  <c r="BD1161" i="7"/>
  <c r="BD1162" i="7"/>
  <c r="BD1163" i="7"/>
  <c r="BD1164" i="7"/>
  <c r="BD1165" i="7"/>
  <c r="BD1166" i="7"/>
  <c r="BD1167" i="7"/>
  <c r="BD1168" i="7"/>
  <c r="BD1169" i="7"/>
  <c r="BD1170" i="7"/>
  <c r="BD1171" i="7"/>
  <c r="BD1172" i="7"/>
  <c r="BD1173" i="7"/>
  <c r="BD1174" i="7"/>
  <c r="BD1175" i="7"/>
  <c r="BD1176" i="7"/>
  <c r="BD1177" i="7"/>
  <c r="BD1178" i="7"/>
  <c r="BD1179" i="7"/>
  <c r="BD1180" i="7"/>
  <c r="BD1181" i="7"/>
  <c r="BD1182" i="7"/>
  <c r="BD1183" i="7"/>
  <c r="BD1184" i="7"/>
  <c r="BD1185" i="7"/>
  <c r="BD1186" i="7"/>
  <c r="BD1187" i="7"/>
  <c r="BD1188" i="7"/>
  <c r="BD1189" i="7"/>
  <c r="BD1190" i="7"/>
  <c r="BD1191" i="7"/>
  <c r="BD1192" i="7"/>
  <c r="BD1193" i="7"/>
  <c r="BD1194" i="7"/>
  <c r="BD1195" i="7"/>
  <c r="BD1196" i="7"/>
  <c r="BD1197" i="7"/>
  <c r="BD1198" i="7"/>
  <c r="BD1199" i="7"/>
  <c r="BD1200" i="7"/>
  <c r="BD1201" i="7"/>
  <c r="BD1202" i="7"/>
  <c r="BD1203" i="7"/>
  <c r="BD1204" i="7"/>
  <c r="BD1205" i="7"/>
  <c r="BD1206" i="7"/>
  <c r="BD1207" i="7"/>
  <c r="BD1208" i="7"/>
  <c r="BD1209" i="7"/>
  <c r="BD1210" i="7"/>
  <c r="BD1211" i="7"/>
  <c r="BD1212" i="7"/>
  <c r="BD1213" i="7"/>
  <c r="BD1214" i="7"/>
  <c r="BD1215" i="7"/>
  <c r="BD1216" i="7"/>
  <c r="BD1217" i="7"/>
  <c r="BD1218" i="7"/>
  <c r="BD1219" i="7"/>
  <c r="BD1220" i="7"/>
  <c r="BD1221" i="7"/>
  <c r="BD1222" i="7"/>
  <c r="BD1223" i="7"/>
  <c r="BD1224" i="7"/>
  <c r="BD1225" i="7"/>
  <c r="BD1226" i="7"/>
  <c r="BD1227" i="7"/>
  <c r="BD1228" i="7"/>
  <c r="BD1229" i="7"/>
  <c r="BD1230" i="7"/>
  <c r="BD1231" i="7"/>
  <c r="BD1232" i="7"/>
  <c r="BD1233" i="7"/>
  <c r="BD1234" i="7"/>
  <c r="BD1235" i="7"/>
  <c r="BD1236" i="7"/>
  <c r="BD1237" i="7"/>
  <c r="BD1238" i="7"/>
  <c r="BD1239" i="7"/>
  <c r="BD1240" i="7"/>
  <c r="BD1241" i="7"/>
  <c r="BD1242" i="7"/>
  <c r="BD1243" i="7"/>
  <c r="BD1244" i="7"/>
  <c r="BD1245" i="7"/>
  <c r="BD1246" i="7"/>
  <c r="BD1247" i="7"/>
  <c r="BD1248" i="7"/>
  <c r="BD1249" i="7"/>
  <c r="BD1250" i="7"/>
  <c r="BD1251" i="7"/>
  <c r="BD1252" i="7"/>
  <c r="BD1253" i="7"/>
  <c r="BD1254" i="7"/>
  <c r="BD1255" i="7"/>
  <c r="BD1256" i="7"/>
  <c r="BD1257" i="7"/>
  <c r="BD1258" i="7"/>
  <c r="BD1259" i="7"/>
  <c r="BD1260" i="7"/>
  <c r="BD1261" i="7"/>
  <c r="BD1262" i="7"/>
  <c r="BD1263" i="7"/>
  <c r="BD1264" i="7"/>
  <c r="BD1265" i="7"/>
  <c r="BD1266" i="7"/>
  <c r="BD1267" i="7"/>
  <c r="BD1268" i="7"/>
  <c r="BD1269" i="7"/>
  <c r="BD1270" i="7"/>
  <c r="BD1271" i="7"/>
  <c r="BD1272" i="7"/>
  <c r="BD1273" i="7"/>
  <c r="BD1274" i="7"/>
  <c r="BD1275" i="7"/>
  <c r="BD1276" i="7"/>
  <c r="BD1277" i="7"/>
  <c r="BD1278" i="7"/>
  <c r="BD1279" i="7"/>
  <c r="BD1280" i="7"/>
  <c r="BD1281" i="7"/>
  <c r="BD1282" i="7"/>
  <c r="BD1283" i="7"/>
  <c r="BD1284" i="7"/>
  <c r="BD1285" i="7"/>
  <c r="BD1286" i="7"/>
  <c r="BD1287" i="7"/>
  <c r="BD1288" i="7"/>
  <c r="BD1289" i="7"/>
  <c r="BD1290" i="7"/>
  <c r="BD1291" i="7"/>
  <c r="BD1292" i="7"/>
  <c r="BD1293" i="7"/>
  <c r="BD1294" i="7"/>
  <c r="BD1295" i="7"/>
  <c r="BD1296" i="7"/>
  <c r="BD1297" i="7"/>
  <c r="BD1298" i="7"/>
  <c r="BD1299" i="7"/>
  <c r="BD1300" i="7"/>
  <c r="BD1301" i="7"/>
  <c r="BD1302" i="7"/>
  <c r="BD1303" i="7"/>
  <c r="BD1304" i="7"/>
  <c r="BD1305" i="7"/>
  <c r="BD1306" i="7"/>
  <c r="BD1307" i="7"/>
  <c r="BD1308" i="7"/>
  <c r="BD1309" i="7"/>
  <c r="BD1310" i="7"/>
  <c r="BD1311" i="7"/>
  <c r="BD1312" i="7"/>
  <c r="BD1313" i="7"/>
  <c r="BD1314" i="7"/>
  <c r="BD1315" i="7"/>
  <c r="BD1316" i="7"/>
  <c r="BD1317" i="7"/>
  <c r="BD1318" i="7"/>
  <c r="BD1319" i="7"/>
  <c r="BD1320" i="7"/>
  <c r="BD1321" i="7"/>
  <c r="BD1322" i="7"/>
  <c r="BD1323" i="7"/>
  <c r="BD1324" i="7"/>
  <c r="BD1325" i="7"/>
  <c r="BD1326" i="7"/>
  <c r="BD1327" i="7"/>
  <c r="BD1328" i="7"/>
  <c r="BD1329" i="7"/>
  <c r="BD1330" i="7"/>
  <c r="BD1331" i="7"/>
  <c r="BD1332" i="7"/>
  <c r="BD1333" i="7"/>
  <c r="BD1334" i="7"/>
  <c r="BD1335" i="7"/>
  <c r="BD1336" i="7"/>
  <c r="BD1337" i="7"/>
  <c r="BD1338" i="7"/>
  <c r="BD1339" i="7"/>
  <c r="BD1340" i="7"/>
  <c r="BD1341" i="7"/>
  <c r="BD1342" i="7"/>
  <c r="BD1343" i="7"/>
  <c r="BD1344" i="7"/>
  <c r="BD1345" i="7"/>
  <c r="BD1346" i="7"/>
  <c r="BD1347" i="7"/>
  <c r="BD1348" i="7"/>
  <c r="BD1349" i="7"/>
  <c r="BD1350" i="7"/>
  <c r="BD1351" i="7"/>
  <c r="BD1352" i="7"/>
  <c r="BD1353" i="7"/>
  <c r="BD1354" i="7"/>
  <c r="BD1355" i="7"/>
  <c r="BD1356" i="7"/>
  <c r="BD1357" i="7"/>
  <c r="BD1358" i="7"/>
  <c r="BD1359" i="7"/>
  <c r="BD1360" i="7"/>
  <c r="BD1361" i="7"/>
  <c r="BD1362" i="7"/>
  <c r="BD1363" i="7"/>
  <c r="BD1364" i="7"/>
  <c r="BD1365" i="7"/>
  <c r="BD1366" i="7"/>
  <c r="BD1367" i="7"/>
  <c r="BD1368" i="7"/>
  <c r="BD1369" i="7"/>
  <c r="BD1370" i="7"/>
  <c r="BD1371" i="7"/>
  <c r="BD1372" i="7"/>
  <c r="BD1373" i="7"/>
  <c r="BD1374" i="7"/>
  <c r="BD1375" i="7"/>
  <c r="BD1376" i="7"/>
  <c r="BD1377" i="7"/>
  <c r="BD1378" i="7"/>
  <c r="BD1379" i="7"/>
  <c r="BD1380" i="7"/>
  <c r="BD1381" i="7"/>
  <c r="BD1382" i="7"/>
  <c r="BD1383" i="7"/>
  <c r="BD1384" i="7"/>
  <c r="BD1385" i="7"/>
  <c r="BD1386" i="7"/>
  <c r="BD1387" i="7"/>
  <c r="BD1388" i="7"/>
  <c r="BD1389" i="7"/>
  <c r="BD1390" i="7"/>
  <c r="BD1391" i="7"/>
  <c r="BD1392" i="7"/>
  <c r="BD1393" i="7"/>
  <c r="BD1394" i="7"/>
  <c r="BD1395" i="7"/>
  <c r="BD1396" i="7"/>
  <c r="BD1397" i="7"/>
  <c r="BD1398" i="7"/>
  <c r="BD1399" i="7"/>
  <c r="BD1400" i="7"/>
  <c r="BD1401" i="7"/>
  <c r="BD1402" i="7"/>
  <c r="BD1403" i="7"/>
  <c r="BD1404" i="7"/>
  <c r="BD1405" i="7"/>
  <c r="BD1406" i="7"/>
  <c r="BD1407" i="7"/>
  <c r="BD1408" i="7"/>
  <c r="BD1409" i="7"/>
  <c r="BD1410" i="7"/>
  <c r="BD1411" i="7"/>
  <c r="BD1412" i="7"/>
  <c r="BD1413" i="7"/>
  <c r="BD1414" i="7"/>
  <c r="BD1415" i="7"/>
  <c r="BD1416" i="7"/>
  <c r="BD1417" i="7"/>
  <c r="BD1418" i="7"/>
  <c r="BD1419" i="7"/>
  <c r="BD1420" i="7"/>
  <c r="BD1421" i="7"/>
  <c r="BD1422" i="7"/>
  <c r="BD1423" i="7"/>
  <c r="BD1424" i="7"/>
  <c r="BD1425" i="7"/>
  <c r="BD1426" i="7"/>
  <c r="BD1427" i="7"/>
  <c r="BD1428" i="7"/>
  <c r="BD1429" i="7"/>
  <c r="BD1430" i="7"/>
  <c r="BD1431" i="7"/>
  <c r="BD1432" i="7"/>
  <c r="BD1433" i="7"/>
  <c r="BD1434" i="7"/>
  <c r="BD1435" i="7"/>
  <c r="BD1436" i="7"/>
  <c r="BD1437" i="7"/>
  <c r="BD1438" i="7"/>
  <c r="BD1439" i="7"/>
  <c r="BD1440" i="7"/>
  <c r="BD1441" i="7"/>
  <c r="BD1442" i="7"/>
  <c r="BD1443" i="7"/>
  <c r="BD1444" i="7"/>
  <c r="BD1445" i="7"/>
  <c r="BD1446" i="7"/>
  <c r="BD1447" i="7"/>
  <c r="BD1448" i="7"/>
  <c r="BD1449" i="7"/>
  <c r="BD1450" i="7"/>
  <c r="BD1451" i="7"/>
  <c r="BD1452" i="7"/>
  <c r="BD1453" i="7"/>
  <c r="BD1454" i="7"/>
  <c r="BD1455" i="7"/>
  <c r="BD1456" i="7"/>
  <c r="BD1457" i="7"/>
  <c r="BD1458" i="7"/>
  <c r="BD1459" i="7"/>
  <c r="BD1460" i="7"/>
  <c r="BD1461" i="7"/>
  <c r="BD1462" i="7"/>
  <c r="BD1463" i="7"/>
  <c r="BD1464" i="7"/>
  <c r="BD1465" i="7"/>
  <c r="BD1466" i="7"/>
  <c r="BD1467" i="7"/>
  <c r="BD1468" i="7"/>
  <c r="BD1469" i="7"/>
  <c r="BD1470" i="7"/>
  <c r="BD1471" i="7"/>
  <c r="BD1472" i="7"/>
  <c r="BD1473" i="7"/>
  <c r="BD1474" i="7"/>
  <c r="BD1475" i="7"/>
  <c r="BD1476" i="7"/>
  <c r="BD1477" i="7"/>
  <c r="BD1478" i="7"/>
  <c r="BD1479" i="7"/>
  <c r="BD1480" i="7"/>
  <c r="BD1481" i="7"/>
  <c r="BD1482" i="7"/>
  <c r="BD1483" i="7"/>
  <c r="BD1484" i="7"/>
  <c r="BD1485" i="7"/>
  <c r="BD1486" i="7"/>
  <c r="BD1487" i="7"/>
  <c r="BD1488" i="7"/>
  <c r="BD1489" i="7"/>
  <c r="BD1490" i="7"/>
  <c r="BD1491" i="7"/>
  <c r="BD1492" i="7"/>
  <c r="BD1493" i="7"/>
  <c r="BD1494" i="7"/>
  <c r="BD1495" i="7"/>
  <c r="BD1496" i="7"/>
  <c r="BD1497" i="7"/>
  <c r="BD1498" i="7"/>
  <c r="BD1499" i="7"/>
  <c r="BD1500" i="7"/>
  <c r="BD1501" i="7"/>
  <c r="BD1502" i="7"/>
  <c r="BD1503" i="7"/>
  <c r="BD1504" i="7"/>
  <c r="BD1505" i="7"/>
  <c r="BD1506" i="7"/>
  <c r="BD1507" i="7"/>
  <c r="BD1508" i="7"/>
  <c r="BD1509" i="7"/>
  <c r="BD1510" i="7"/>
  <c r="BD1511" i="7"/>
  <c r="BD1512" i="7"/>
  <c r="BD1513" i="7"/>
  <c r="BD1514" i="7"/>
  <c r="BD1515" i="7"/>
  <c r="BD1516" i="7"/>
  <c r="BD1517" i="7"/>
  <c r="BD1518" i="7"/>
  <c r="BD1519" i="7"/>
  <c r="BD1520" i="7"/>
  <c r="BD1521" i="7"/>
  <c r="BD1522" i="7"/>
  <c r="BD1523" i="7"/>
  <c r="BD1524" i="7"/>
  <c r="BD1525" i="7"/>
  <c r="BD1526" i="7"/>
  <c r="BD1527" i="7"/>
  <c r="BD1528" i="7"/>
  <c r="BD1529" i="7"/>
  <c r="BD1530" i="7"/>
  <c r="BD1531" i="7"/>
  <c r="BD1532" i="7"/>
  <c r="BD1533" i="7"/>
  <c r="BD1534" i="7"/>
  <c r="BD1535" i="7"/>
  <c r="BD1536" i="7"/>
  <c r="BD1537" i="7"/>
  <c r="BD1538" i="7"/>
  <c r="BD1539" i="7"/>
  <c r="BD1540" i="7"/>
  <c r="BD1541" i="7"/>
  <c r="BD1542" i="7"/>
  <c r="BD1543" i="7"/>
  <c r="BD1544" i="7"/>
  <c r="BD1545" i="7"/>
  <c r="BD1546" i="7"/>
  <c r="BD1547" i="7"/>
  <c r="BD1548" i="7"/>
  <c r="BD1549" i="7"/>
  <c r="BD1550" i="7"/>
  <c r="BD1551" i="7"/>
  <c r="BD1552" i="7"/>
  <c r="BD1553" i="7"/>
  <c r="BD1554" i="7"/>
  <c r="BD1555" i="7"/>
  <c r="BD1556" i="7"/>
  <c r="BD1557" i="7"/>
  <c r="BD1558" i="7"/>
  <c r="BD1559" i="7"/>
  <c r="BD1560" i="7"/>
  <c r="BD1561" i="7"/>
  <c r="BD1562" i="7"/>
  <c r="BD1563" i="7"/>
  <c r="BD1564" i="7"/>
  <c r="BD1565" i="7"/>
  <c r="BD1566" i="7"/>
  <c r="BD1567" i="7"/>
  <c r="BD1568" i="7"/>
  <c r="BD1569" i="7"/>
  <c r="BD1570" i="7"/>
  <c r="BD1571" i="7"/>
  <c r="BD1572" i="7"/>
  <c r="BD1573" i="7"/>
  <c r="BD1574" i="7"/>
  <c r="BD1575" i="7"/>
  <c r="BD1576" i="7"/>
  <c r="BD1577" i="7"/>
  <c r="BD1578" i="7"/>
  <c r="BD1579" i="7"/>
  <c r="BD1580" i="7"/>
  <c r="BD1581" i="7"/>
  <c r="BD1582" i="7"/>
  <c r="BD1583" i="7"/>
  <c r="BD1584" i="7"/>
  <c r="BD1585" i="7"/>
  <c r="BD1586" i="7"/>
  <c r="BD1587" i="7"/>
  <c r="BD1588" i="7"/>
  <c r="BD1589" i="7"/>
  <c r="BD1590" i="7"/>
  <c r="BD1591" i="7"/>
  <c r="BD1592" i="7"/>
  <c r="BD1593" i="7"/>
  <c r="BD1594" i="7"/>
  <c r="BD1595" i="7"/>
  <c r="BD1596" i="7"/>
  <c r="BD1597" i="7"/>
  <c r="BD1598" i="7"/>
  <c r="BD1599" i="7"/>
  <c r="BD1600" i="7"/>
  <c r="BD1601" i="7"/>
  <c r="BD1602" i="7"/>
  <c r="BD1603" i="7"/>
  <c r="BD1604" i="7"/>
  <c r="BD1605" i="7"/>
  <c r="BD1606" i="7"/>
  <c r="BD1607" i="7"/>
  <c r="BD1608" i="7"/>
  <c r="BD1609" i="7"/>
  <c r="BD1610" i="7"/>
  <c r="BD1611" i="7"/>
  <c r="BD1612" i="7"/>
  <c r="BD1613" i="7"/>
  <c r="BD1614" i="7"/>
  <c r="BD1615" i="7"/>
  <c r="BD1616" i="7"/>
  <c r="BD1617" i="7"/>
  <c r="BD1618" i="7"/>
  <c r="BD1619" i="7"/>
  <c r="BD1620" i="7"/>
  <c r="BD1621" i="7"/>
  <c r="BD1622" i="7"/>
  <c r="BD1623" i="7"/>
  <c r="BD1624" i="7"/>
  <c r="BD1625" i="7"/>
  <c r="BD1626" i="7"/>
  <c r="BD1627" i="7"/>
  <c r="BD1628" i="7"/>
  <c r="BD1629" i="7"/>
  <c r="BD1630" i="7"/>
  <c r="BD1631" i="7"/>
  <c r="BD1632" i="7"/>
  <c r="BD1633" i="7"/>
  <c r="BD1634" i="7"/>
  <c r="BD1635" i="7"/>
  <c r="BD1636" i="7"/>
  <c r="BD1637" i="7"/>
  <c r="BD1638" i="7"/>
  <c r="BD1639" i="7"/>
  <c r="BD1640" i="7"/>
  <c r="BD1641" i="7"/>
  <c r="BD1642" i="7"/>
  <c r="BD1643" i="7"/>
  <c r="BD1644" i="7"/>
  <c r="BD1645" i="7"/>
  <c r="BD1646" i="7"/>
  <c r="BD1647" i="7"/>
  <c r="BD1648" i="7"/>
  <c r="BD1649" i="7"/>
  <c r="BD1650" i="7"/>
  <c r="BD1651" i="7"/>
  <c r="BD1652" i="7"/>
  <c r="BD1653" i="7"/>
  <c r="BD1654" i="7"/>
  <c r="BD1655" i="7"/>
  <c r="BD1656" i="7"/>
  <c r="BD1657" i="7"/>
  <c r="BD1658" i="7"/>
  <c r="BD1659" i="7"/>
  <c r="BD1660" i="7"/>
  <c r="BD1661" i="7"/>
  <c r="BD1662" i="7"/>
  <c r="BD1663" i="7"/>
  <c r="BD1664" i="7"/>
  <c r="BD1665" i="7"/>
  <c r="BD1666" i="7"/>
  <c r="BD1667" i="7"/>
  <c r="BD1668" i="7"/>
  <c r="BD1669" i="7"/>
  <c r="BD1670" i="7"/>
  <c r="BD1671" i="7"/>
  <c r="BD1672" i="7"/>
  <c r="BD1673" i="7"/>
  <c r="BD1674" i="7"/>
  <c r="BD1675" i="7"/>
  <c r="BD1676" i="7"/>
  <c r="BD1677" i="7"/>
  <c r="BD1678" i="7"/>
  <c r="BD1679" i="7"/>
  <c r="BD1680" i="7"/>
  <c r="BD1681" i="7"/>
  <c r="BD1682" i="7"/>
  <c r="BD1683" i="7"/>
  <c r="BD1684" i="7"/>
  <c r="BD1685" i="7"/>
  <c r="BD1686" i="7"/>
  <c r="BD1687" i="7"/>
  <c r="BD1688" i="7"/>
  <c r="BD1689" i="7"/>
  <c r="BD1690" i="7"/>
  <c r="BD1691" i="7"/>
  <c r="BD1692" i="7"/>
  <c r="BD1693" i="7"/>
  <c r="BD1694" i="7"/>
  <c r="BD1695" i="7"/>
  <c r="BD1696" i="7"/>
  <c r="BD1697" i="7"/>
  <c r="BD1698" i="7"/>
  <c r="BD1699" i="7"/>
  <c r="BD1700" i="7"/>
  <c r="BD1701" i="7"/>
  <c r="BD1702" i="7"/>
  <c r="BD1703" i="7"/>
  <c r="BD1704" i="7"/>
  <c r="BD1705" i="7"/>
  <c r="BD1706" i="7"/>
  <c r="BD1707" i="7"/>
  <c r="BD1708" i="7"/>
  <c r="BD1709" i="7"/>
  <c r="BD1710" i="7"/>
  <c r="BD1711" i="7"/>
  <c r="BD1712" i="7"/>
  <c r="BD1713" i="7"/>
  <c r="BD1714" i="7"/>
  <c r="BD1715" i="7"/>
  <c r="BD1716" i="7"/>
  <c r="BD1717" i="7"/>
  <c r="BD1718" i="7"/>
  <c r="BD1719" i="7"/>
  <c r="BD1720" i="7"/>
  <c r="BD1721" i="7"/>
  <c r="BD1722" i="7"/>
  <c r="BD1723" i="7"/>
  <c r="BD1724" i="7"/>
  <c r="BD1725" i="7"/>
  <c r="BD1726" i="7"/>
  <c r="BD1727" i="7"/>
  <c r="BD1728" i="7"/>
  <c r="BD1729" i="7"/>
  <c r="BD1730" i="7"/>
  <c r="BD1731" i="7"/>
  <c r="BD1732" i="7"/>
  <c r="BD1733" i="7"/>
  <c r="BD1734" i="7"/>
  <c r="BD1735" i="7"/>
  <c r="BD1736" i="7"/>
  <c r="BD1737" i="7"/>
  <c r="BD1738" i="7"/>
  <c r="BD1739" i="7"/>
  <c r="BD1740" i="7"/>
  <c r="BD1741" i="7"/>
  <c r="BD1742" i="7"/>
  <c r="BD1743" i="7"/>
  <c r="BD1744" i="7"/>
  <c r="BD1745" i="7"/>
  <c r="BD1746" i="7"/>
  <c r="BD1747" i="7"/>
  <c r="BD1748" i="7"/>
  <c r="BD1749" i="7"/>
  <c r="BD1750" i="7"/>
  <c r="BD1751" i="7"/>
  <c r="BD1752" i="7"/>
  <c r="BD1753" i="7"/>
  <c r="BD1754" i="7"/>
  <c r="BD1755" i="7"/>
  <c r="BD1756" i="7"/>
  <c r="BD1757" i="7"/>
  <c r="BD1758" i="7"/>
  <c r="BD1759" i="7"/>
  <c r="BD1760" i="7"/>
  <c r="BD1761" i="7"/>
  <c r="BD1762" i="7"/>
  <c r="BD1763" i="7"/>
  <c r="BD1764" i="7"/>
  <c r="BD1765" i="7"/>
  <c r="BD1766" i="7"/>
  <c r="BD1767" i="7"/>
  <c r="BD1768" i="7"/>
  <c r="BD1769" i="7"/>
  <c r="BD1770" i="7"/>
  <c r="BD1771" i="7"/>
  <c r="BD1772" i="7"/>
  <c r="BD1773" i="7"/>
  <c r="BD1774" i="7"/>
  <c r="BD1775" i="7"/>
  <c r="BD1776" i="7"/>
  <c r="BD1777" i="7"/>
  <c r="BD1778" i="7"/>
  <c r="BD1779" i="7"/>
  <c r="BD1780" i="7"/>
  <c r="BD1781" i="7"/>
  <c r="BD1782" i="7"/>
  <c r="BD1783" i="7"/>
  <c r="BD1784" i="7"/>
  <c r="BD1785" i="7"/>
  <c r="BD1786" i="7"/>
  <c r="BD1787" i="7"/>
  <c r="BD1788" i="7"/>
  <c r="BD1789" i="7"/>
  <c r="BD1790" i="7"/>
  <c r="BD1791" i="7"/>
  <c r="BD1792" i="7"/>
  <c r="BD1793" i="7"/>
  <c r="BD1794" i="7"/>
  <c r="BD1795" i="7"/>
  <c r="BD1796" i="7"/>
  <c r="BD1797" i="7"/>
  <c r="BD1798" i="7"/>
  <c r="BD1799" i="7"/>
  <c r="BD1800" i="7"/>
  <c r="BD1801" i="7"/>
  <c r="BD1802" i="7"/>
  <c r="BD1803" i="7"/>
  <c r="BD1804" i="7"/>
  <c r="BD1805" i="7"/>
  <c r="BD1806" i="7"/>
  <c r="BD1807" i="7"/>
  <c r="BD1808" i="7"/>
  <c r="BD1809" i="7"/>
  <c r="BD1810" i="7"/>
  <c r="BD1811" i="7"/>
  <c r="BD1812" i="7"/>
  <c r="BD1813" i="7"/>
  <c r="BD1814" i="7"/>
  <c r="BD1815" i="7"/>
  <c r="BD1816" i="7"/>
  <c r="BD1817" i="7"/>
  <c r="BD1818" i="7"/>
  <c r="BD1819" i="7"/>
  <c r="BD1820" i="7"/>
  <c r="BD1821" i="7"/>
  <c r="BD1822" i="7"/>
  <c r="BD1823" i="7"/>
  <c r="BD1824" i="7"/>
  <c r="BD1825" i="7"/>
  <c r="BD1826" i="7"/>
  <c r="BD1827" i="7"/>
  <c r="BD1828" i="7"/>
  <c r="BD1829" i="7"/>
  <c r="BD1830" i="7"/>
  <c r="BD1831" i="7"/>
  <c r="BD1832" i="7"/>
  <c r="BD1833" i="7"/>
  <c r="BD1834" i="7"/>
  <c r="BD1835" i="7"/>
  <c r="BD1836" i="7"/>
  <c r="BD1837" i="7"/>
  <c r="BD1838" i="7"/>
  <c r="BD1839" i="7"/>
  <c r="BD1840" i="7"/>
  <c r="BD1841" i="7"/>
  <c r="BD1842" i="7"/>
  <c r="BD1843" i="7"/>
  <c r="BD1844" i="7"/>
  <c r="BD1845" i="7"/>
  <c r="BD1846" i="7"/>
  <c r="BD1847" i="7"/>
  <c r="BD1848" i="7"/>
  <c r="BD1849" i="7"/>
  <c r="BD1850" i="7"/>
  <c r="BD1851" i="7"/>
  <c r="BD1852" i="7"/>
  <c r="BD1853" i="7"/>
  <c r="BD1854" i="7"/>
  <c r="BD1855" i="7"/>
  <c r="BD1856" i="7"/>
  <c r="BD1857" i="7"/>
  <c r="BD1858" i="7"/>
  <c r="BD1859" i="7"/>
  <c r="BD1860" i="7"/>
  <c r="BD1861" i="7"/>
  <c r="BD1862" i="7"/>
  <c r="BD1863" i="7"/>
  <c r="BD1864" i="7"/>
  <c r="BD1865" i="7"/>
  <c r="BD1866" i="7"/>
  <c r="BD1867" i="7"/>
  <c r="BD1868" i="7"/>
  <c r="BD1869" i="7"/>
  <c r="BD1870" i="7"/>
  <c r="BD1871" i="7"/>
  <c r="BD1872" i="7"/>
  <c r="BD1873" i="7"/>
  <c r="BD1874" i="7"/>
  <c r="BD1875" i="7"/>
  <c r="BD1876" i="7"/>
  <c r="BD1877" i="7"/>
  <c r="BD1878" i="7"/>
  <c r="BD1879" i="7"/>
  <c r="BD1880" i="7"/>
  <c r="BD1881" i="7"/>
  <c r="BD1882" i="7"/>
  <c r="BD1883" i="7"/>
  <c r="BD1884" i="7"/>
  <c r="BD1885" i="7"/>
  <c r="BD1886" i="7"/>
  <c r="BD1887" i="7"/>
  <c r="BD1888" i="7"/>
  <c r="BD1889" i="7"/>
  <c r="BD1890" i="7"/>
  <c r="BD1891" i="7"/>
  <c r="BD1892" i="7"/>
  <c r="BD1893" i="7"/>
  <c r="BD1894" i="7"/>
  <c r="BD1895" i="7"/>
  <c r="BD1896" i="7"/>
  <c r="BD1897" i="7"/>
  <c r="BD1898" i="7"/>
  <c r="BD1899" i="7"/>
  <c r="BD1900" i="7"/>
  <c r="BD1901" i="7"/>
  <c r="BD1902" i="7"/>
  <c r="BD1903" i="7"/>
  <c r="BD1904" i="7"/>
  <c r="BD1905" i="7"/>
  <c r="BD1906" i="7"/>
  <c r="BD1907" i="7"/>
  <c r="BD1908" i="7"/>
  <c r="BD1909" i="7"/>
  <c r="BD1910" i="7"/>
  <c r="BD1911" i="7"/>
  <c r="BD1912" i="7"/>
  <c r="BD1913" i="7"/>
  <c r="BD1914" i="7"/>
  <c r="BD1915" i="7"/>
  <c r="BD1916" i="7"/>
  <c r="BD1917" i="7"/>
  <c r="BD1918" i="7"/>
  <c r="BD1919" i="7"/>
  <c r="BD1920" i="7"/>
  <c r="BD1921" i="7"/>
  <c r="BD1922" i="7"/>
  <c r="BD1923" i="7"/>
  <c r="BD1924" i="7"/>
  <c r="BD1925" i="7"/>
  <c r="BD1926" i="7"/>
  <c r="BD1927" i="7"/>
  <c r="BD1928" i="7"/>
  <c r="BD1929" i="7"/>
  <c r="BD1930" i="7"/>
  <c r="BD1931" i="7"/>
  <c r="BD1932" i="7"/>
  <c r="BD1933" i="7"/>
  <c r="BD1934" i="7"/>
  <c r="BD1935" i="7"/>
  <c r="BD1936" i="7"/>
  <c r="BD1937" i="7"/>
  <c r="BD1938" i="7"/>
  <c r="BD1939" i="7"/>
  <c r="BD1940" i="7"/>
  <c r="BD1941" i="7"/>
  <c r="BD1942" i="7"/>
  <c r="BD1943" i="7"/>
  <c r="BD1944" i="7"/>
  <c r="BD1945" i="7"/>
  <c r="BD1946" i="7"/>
  <c r="BD1947" i="7"/>
  <c r="BD1948" i="7"/>
  <c r="BD1949" i="7"/>
  <c r="BD1950" i="7"/>
  <c r="BD1951" i="7"/>
  <c r="BD1952" i="7"/>
  <c r="BD1953" i="7"/>
  <c r="BD1954" i="7"/>
  <c r="BD1955" i="7"/>
  <c r="BD1956" i="7"/>
  <c r="BD1957" i="7"/>
  <c r="BD1958" i="7"/>
  <c r="BD1959" i="7"/>
  <c r="BD1960" i="7"/>
  <c r="BD1961" i="7"/>
  <c r="BD1962" i="7"/>
  <c r="BD1963" i="7"/>
  <c r="BD1964" i="7"/>
  <c r="BD1965" i="7"/>
  <c r="BD1966" i="7"/>
  <c r="BD1967" i="7"/>
  <c r="BD1968" i="7"/>
  <c r="BD1969" i="7"/>
  <c r="BD1970" i="7"/>
  <c r="BD1971" i="7"/>
  <c r="BD1972" i="7"/>
  <c r="BD1973" i="7"/>
  <c r="BD1974" i="7"/>
  <c r="BD1975" i="7"/>
  <c r="BD1976" i="7"/>
  <c r="BD1977" i="7"/>
  <c r="BD1978" i="7"/>
  <c r="BD1979" i="7"/>
  <c r="BD1980" i="7"/>
  <c r="BD1981" i="7"/>
  <c r="BD1982" i="7"/>
  <c r="BD1983" i="7"/>
  <c r="BD1984" i="7"/>
  <c r="BD1985" i="7"/>
  <c r="BD1986" i="7"/>
  <c r="BD1987" i="7"/>
  <c r="BD1988" i="7"/>
  <c r="BD1989" i="7"/>
  <c r="BD1990" i="7"/>
  <c r="BD1991" i="7"/>
  <c r="BD1992" i="7"/>
  <c r="BD1993" i="7"/>
  <c r="BD1994" i="7"/>
  <c r="BD1995" i="7"/>
  <c r="BD1996" i="7"/>
  <c r="BD1997" i="7"/>
  <c r="BD1998" i="7"/>
  <c r="BD1999" i="7"/>
  <c r="BD2000" i="7"/>
  <c r="BC36" i="7"/>
  <c r="BC37" i="7"/>
  <c r="BC38" i="7"/>
  <c r="BC39" i="7"/>
  <c r="BC40" i="7"/>
  <c r="BC41" i="7"/>
  <c r="BC42" i="7"/>
  <c r="BC43" i="7"/>
  <c r="BC44" i="7"/>
  <c r="BC45" i="7"/>
  <c r="BC46" i="7"/>
  <c r="BC47" i="7"/>
  <c r="BC48" i="7"/>
  <c r="BC49" i="7"/>
  <c r="BC50" i="7"/>
  <c r="BC51" i="7"/>
  <c r="BC52" i="7"/>
  <c r="BC53" i="7"/>
  <c r="BC54" i="7"/>
  <c r="BC55" i="7"/>
  <c r="BC56" i="7"/>
  <c r="BC57" i="7"/>
  <c r="BC58" i="7"/>
  <c r="BC59" i="7"/>
  <c r="BC60" i="7"/>
  <c r="BC61" i="7"/>
  <c r="BC62" i="7"/>
  <c r="BC63" i="7"/>
  <c r="BC64" i="7"/>
  <c r="BC65" i="7"/>
  <c r="BC66" i="7"/>
  <c r="BC67" i="7"/>
  <c r="BC68" i="7"/>
  <c r="BC69" i="7"/>
  <c r="BC70" i="7"/>
  <c r="BC71" i="7"/>
  <c r="BC72" i="7"/>
  <c r="BC73" i="7"/>
  <c r="BC74" i="7"/>
  <c r="BC75" i="7"/>
  <c r="BC76" i="7"/>
  <c r="BC77" i="7"/>
  <c r="BC78" i="7"/>
  <c r="BC79" i="7"/>
  <c r="BC80" i="7"/>
  <c r="BC81" i="7"/>
  <c r="BC82" i="7"/>
  <c r="BC83" i="7"/>
  <c r="BC84" i="7"/>
  <c r="BC85" i="7"/>
  <c r="BC86" i="7"/>
  <c r="BC87" i="7"/>
  <c r="BC88" i="7"/>
  <c r="BC89" i="7"/>
  <c r="BC90" i="7"/>
  <c r="BC91" i="7"/>
  <c r="BC92" i="7"/>
  <c r="BC93" i="7"/>
  <c r="BC94" i="7"/>
  <c r="BC95" i="7"/>
  <c r="BC96" i="7"/>
  <c r="BC97" i="7"/>
  <c r="BC98" i="7"/>
  <c r="BC99" i="7"/>
  <c r="BC100" i="7"/>
  <c r="BC101" i="7"/>
  <c r="BC102" i="7"/>
  <c r="BC103" i="7"/>
  <c r="BC104" i="7"/>
  <c r="BC105" i="7"/>
  <c r="BC106" i="7"/>
  <c r="BC107" i="7"/>
  <c r="BC108" i="7"/>
  <c r="BC109" i="7"/>
  <c r="BC110" i="7"/>
  <c r="BC111" i="7"/>
  <c r="BC112" i="7"/>
  <c r="BC113" i="7"/>
  <c r="BC114" i="7"/>
  <c r="BC115" i="7"/>
  <c r="BC116" i="7"/>
  <c r="BC117" i="7"/>
  <c r="BC118" i="7"/>
  <c r="BC119" i="7"/>
  <c r="BC120" i="7"/>
  <c r="BC121" i="7"/>
  <c r="BC122" i="7"/>
  <c r="BC123" i="7"/>
  <c r="BC124" i="7"/>
  <c r="BC125" i="7"/>
  <c r="BC126" i="7"/>
  <c r="BC127" i="7"/>
  <c r="BC128" i="7"/>
  <c r="BC129" i="7"/>
  <c r="BC130" i="7"/>
  <c r="BC131" i="7"/>
  <c r="BC132" i="7"/>
  <c r="BC133" i="7"/>
  <c r="BC134" i="7"/>
  <c r="BC135" i="7"/>
  <c r="BC136" i="7"/>
  <c r="BC137" i="7"/>
  <c r="BC138" i="7"/>
  <c r="BC139" i="7"/>
  <c r="BC140" i="7"/>
  <c r="BC141" i="7"/>
  <c r="BC142" i="7"/>
  <c r="BC143" i="7"/>
  <c r="BC144" i="7"/>
  <c r="BC145" i="7"/>
  <c r="BC146" i="7"/>
  <c r="BC147" i="7"/>
  <c r="BC148" i="7"/>
  <c r="BC149" i="7"/>
  <c r="BC150" i="7"/>
  <c r="BC151" i="7"/>
  <c r="BC152" i="7"/>
  <c r="BC153" i="7"/>
  <c r="BC154" i="7"/>
  <c r="BC155" i="7"/>
  <c r="BC156" i="7"/>
  <c r="BC157" i="7"/>
  <c r="BC158" i="7"/>
  <c r="BC159" i="7"/>
  <c r="BC160" i="7"/>
  <c r="BC161" i="7"/>
  <c r="BC162" i="7"/>
  <c r="BC163" i="7"/>
  <c r="BC164" i="7"/>
  <c r="BC165" i="7"/>
  <c r="BC166" i="7"/>
  <c r="BC167" i="7"/>
  <c r="BC168" i="7"/>
  <c r="BC169" i="7"/>
  <c r="BC170" i="7"/>
  <c r="BC171" i="7"/>
  <c r="BC172" i="7"/>
  <c r="BC173" i="7"/>
  <c r="BC174" i="7"/>
  <c r="BC175" i="7"/>
  <c r="BC176" i="7"/>
  <c r="BC177" i="7"/>
  <c r="BC178" i="7"/>
  <c r="BC179" i="7"/>
  <c r="BC180" i="7"/>
  <c r="BC181" i="7"/>
  <c r="BC182" i="7"/>
  <c r="BC183" i="7"/>
  <c r="BC184" i="7"/>
  <c r="BC185" i="7"/>
  <c r="BC186" i="7"/>
  <c r="BC187" i="7"/>
  <c r="BC188" i="7"/>
  <c r="BC189" i="7"/>
  <c r="BC190" i="7"/>
  <c r="BC191" i="7"/>
  <c r="BC192" i="7"/>
  <c r="BC193" i="7"/>
  <c r="BC194" i="7"/>
  <c r="BC195" i="7"/>
  <c r="BC196" i="7"/>
  <c r="BC197" i="7"/>
  <c r="BC198" i="7"/>
  <c r="BC199" i="7"/>
  <c r="BC200" i="7"/>
  <c r="BC201" i="7"/>
  <c r="BC202" i="7"/>
  <c r="BC203" i="7"/>
  <c r="BC204" i="7"/>
  <c r="BC205" i="7"/>
  <c r="BC206" i="7"/>
  <c r="BC207" i="7"/>
  <c r="BC208" i="7"/>
  <c r="BC209" i="7"/>
  <c r="BC210" i="7"/>
  <c r="BC211" i="7"/>
  <c r="BC212" i="7"/>
  <c r="BC213" i="7"/>
  <c r="BC214" i="7"/>
  <c r="BC215" i="7"/>
  <c r="BC216" i="7"/>
  <c r="BC217" i="7"/>
  <c r="BC218" i="7"/>
  <c r="BC219" i="7"/>
  <c r="BC220" i="7"/>
  <c r="BC221" i="7"/>
  <c r="BC222" i="7"/>
  <c r="BC223" i="7"/>
  <c r="BC224" i="7"/>
  <c r="BC225" i="7"/>
  <c r="BC226" i="7"/>
  <c r="BC227" i="7"/>
  <c r="BC228" i="7"/>
  <c r="BC229" i="7"/>
  <c r="BC230" i="7"/>
  <c r="BC231" i="7"/>
  <c r="BC232" i="7"/>
  <c r="BC233" i="7"/>
  <c r="BC234" i="7"/>
  <c r="BC235" i="7"/>
  <c r="BC236" i="7"/>
  <c r="BC237" i="7"/>
  <c r="BC238" i="7"/>
  <c r="BC239" i="7"/>
  <c r="BC240" i="7"/>
  <c r="BC241" i="7"/>
  <c r="BC242" i="7"/>
  <c r="BC243" i="7"/>
  <c r="BC244" i="7"/>
  <c r="BC245" i="7"/>
  <c r="BC246" i="7"/>
  <c r="BC247" i="7"/>
  <c r="BC248" i="7"/>
  <c r="BC249" i="7"/>
  <c r="BC250" i="7"/>
  <c r="BC251" i="7"/>
  <c r="BC252" i="7"/>
  <c r="BC253" i="7"/>
  <c r="BC254" i="7"/>
  <c r="BC255" i="7"/>
  <c r="BC256" i="7"/>
  <c r="BC257" i="7"/>
  <c r="BC258" i="7"/>
  <c r="BC259" i="7"/>
  <c r="BC260" i="7"/>
  <c r="BC261" i="7"/>
  <c r="BC262" i="7"/>
  <c r="BC263" i="7"/>
  <c r="BC264" i="7"/>
  <c r="BC265" i="7"/>
  <c r="BC266" i="7"/>
  <c r="BC267" i="7"/>
  <c r="BC268" i="7"/>
  <c r="BC269" i="7"/>
  <c r="BC270" i="7"/>
  <c r="BC271" i="7"/>
  <c r="BC272" i="7"/>
  <c r="BC273" i="7"/>
  <c r="BC274" i="7"/>
  <c r="BC275" i="7"/>
  <c r="BC276" i="7"/>
  <c r="BC277" i="7"/>
  <c r="BC278" i="7"/>
  <c r="BC279" i="7"/>
  <c r="BC280" i="7"/>
  <c r="BC281" i="7"/>
  <c r="BC282" i="7"/>
  <c r="BC283" i="7"/>
  <c r="BC284" i="7"/>
  <c r="BC285" i="7"/>
  <c r="BC286" i="7"/>
  <c r="BC287" i="7"/>
  <c r="BC288" i="7"/>
  <c r="BC289" i="7"/>
  <c r="BC290" i="7"/>
  <c r="BC291" i="7"/>
  <c r="BC292" i="7"/>
  <c r="BC293" i="7"/>
  <c r="BC294" i="7"/>
  <c r="BC295" i="7"/>
  <c r="BC296" i="7"/>
  <c r="BC297" i="7"/>
  <c r="BC298" i="7"/>
  <c r="BC299" i="7"/>
  <c r="BC300" i="7"/>
  <c r="BC301" i="7"/>
  <c r="BC302" i="7"/>
  <c r="BC303" i="7"/>
  <c r="BC304" i="7"/>
  <c r="BC305" i="7"/>
  <c r="BC306" i="7"/>
  <c r="BC307" i="7"/>
  <c r="BC308" i="7"/>
  <c r="BC309" i="7"/>
  <c r="BC310" i="7"/>
  <c r="BC311" i="7"/>
  <c r="BC312" i="7"/>
  <c r="BC313" i="7"/>
  <c r="BC314" i="7"/>
  <c r="BC315" i="7"/>
  <c r="BC316" i="7"/>
  <c r="BC317" i="7"/>
  <c r="BC318" i="7"/>
  <c r="BC319" i="7"/>
  <c r="BC320" i="7"/>
  <c r="BC321" i="7"/>
  <c r="BC322" i="7"/>
  <c r="BC323" i="7"/>
  <c r="BC324" i="7"/>
  <c r="BC325" i="7"/>
  <c r="BC326" i="7"/>
  <c r="BC327" i="7"/>
  <c r="BC328" i="7"/>
  <c r="BC329" i="7"/>
  <c r="BC330" i="7"/>
  <c r="BC331" i="7"/>
  <c r="BC332" i="7"/>
  <c r="BC333" i="7"/>
  <c r="BC334" i="7"/>
  <c r="BC335" i="7"/>
  <c r="BC336" i="7"/>
  <c r="BC337" i="7"/>
  <c r="BC338" i="7"/>
  <c r="BC339" i="7"/>
  <c r="BC340" i="7"/>
  <c r="BC341" i="7"/>
  <c r="BC342" i="7"/>
  <c r="BC343" i="7"/>
  <c r="BC344" i="7"/>
  <c r="BC345" i="7"/>
  <c r="BC346" i="7"/>
  <c r="BC347" i="7"/>
  <c r="BC348" i="7"/>
  <c r="BC349" i="7"/>
  <c r="BC350" i="7"/>
  <c r="BC351" i="7"/>
  <c r="BC352" i="7"/>
  <c r="BC353" i="7"/>
  <c r="BC354" i="7"/>
  <c r="BC355" i="7"/>
  <c r="BC356" i="7"/>
  <c r="BC357" i="7"/>
  <c r="BC358" i="7"/>
  <c r="BC359" i="7"/>
  <c r="BC360" i="7"/>
  <c r="BC361" i="7"/>
  <c r="BC362" i="7"/>
  <c r="BC363" i="7"/>
  <c r="BC364" i="7"/>
  <c r="BC365" i="7"/>
  <c r="BC366" i="7"/>
  <c r="BC367" i="7"/>
  <c r="BC368" i="7"/>
  <c r="BC369" i="7"/>
  <c r="BC370" i="7"/>
  <c r="BC371" i="7"/>
  <c r="BC372" i="7"/>
  <c r="BC373" i="7"/>
  <c r="BC374" i="7"/>
  <c r="BC375" i="7"/>
  <c r="BC376" i="7"/>
  <c r="BC377" i="7"/>
  <c r="BC378" i="7"/>
  <c r="BC379" i="7"/>
  <c r="BC380" i="7"/>
  <c r="BC381" i="7"/>
  <c r="BC382" i="7"/>
  <c r="BC383" i="7"/>
  <c r="BC384" i="7"/>
  <c r="BC385" i="7"/>
  <c r="BC386" i="7"/>
  <c r="BC387" i="7"/>
  <c r="BC388" i="7"/>
  <c r="BC389" i="7"/>
  <c r="BC390" i="7"/>
  <c r="BC391" i="7"/>
  <c r="BC392" i="7"/>
  <c r="BC393" i="7"/>
  <c r="BC394" i="7"/>
  <c r="BC395" i="7"/>
  <c r="BC396" i="7"/>
  <c r="BC397" i="7"/>
  <c r="BC398" i="7"/>
  <c r="BC399" i="7"/>
  <c r="BC400" i="7"/>
  <c r="BC401" i="7"/>
  <c r="BC402" i="7"/>
  <c r="BC403" i="7"/>
  <c r="BC404" i="7"/>
  <c r="BC405" i="7"/>
  <c r="BC406" i="7"/>
  <c r="BC407" i="7"/>
  <c r="BC408" i="7"/>
  <c r="BC409" i="7"/>
  <c r="BC410" i="7"/>
  <c r="BC411" i="7"/>
  <c r="BC412" i="7"/>
  <c r="BC413" i="7"/>
  <c r="BC414" i="7"/>
  <c r="BC415" i="7"/>
  <c r="BC416" i="7"/>
  <c r="BC417" i="7"/>
  <c r="BC418" i="7"/>
  <c r="BC419" i="7"/>
  <c r="BC420" i="7"/>
  <c r="BC421" i="7"/>
  <c r="BC422" i="7"/>
  <c r="BC423" i="7"/>
  <c r="BC424" i="7"/>
  <c r="BC425" i="7"/>
  <c r="BC426" i="7"/>
  <c r="BC427" i="7"/>
  <c r="BC428" i="7"/>
  <c r="BC429" i="7"/>
  <c r="BC430" i="7"/>
  <c r="BC431" i="7"/>
  <c r="BC432" i="7"/>
  <c r="BC433" i="7"/>
  <c r="BC434" i="7"/>
  <c r="BC435" i="7"/>
  <c r="BC436" i="7"/>
  <c r="BC437" i="7"/>
  <c r="BC438" i="7"/>
  <c r="BC439" i="7"/>
  <c r="BC440" i="7"/>
  <c r="BC441" i="7"/>
  <c r="BC442" i="7"/>
  <c r="BC443" i="7"/>
  <c r="BC444" i="7"/>
  <c r="BC445" i="7"/>
  <c r="BC446" i="7"/>
  <c r="BC447" i="7"/>
  <c r="BC448" i="7"/>
  <c r="BC449" i="7"/>
  <c r="BC450" i="7"/>
  <c r="BC451" i="7"/>
  <c r="BC452" i="7"/>
  <c r="BC453" i="7"/>
  <c r="BC454" i="7"/>
  <c r="BC455" i="7"/>
  <c r="BC456" i="7"/>
  <c r="BC457" i="7"/>
  <c r="BC458" i="7"/>
  <c r="BC459" i="7"/>
  <c r="BC460" i="7"/>
  <c r="BC461" i="7"/>
  <c r="BC462" i="7"/>
  <c r="BC463" i="7"/>
  <c r="BC464" i="7"/>
  <c r="BC465" i="7"/>
  <c r="BC466" i="7"/>
  <c r="BC467" i="7"/>
  <c r="BC468" i="7"/>
  <c r="BC469" i="7"/>
  <c r="BC470" i="7"/>
  <c r="BC471" i="7"/>
  <c r="BC472" i="7"/>
  <c r="BC473" i="7"/>
  <c r="BC474" i="7"/>
  <c r="BC475" i="7"/>
  <c r="BC476" i="7"/>
  <c r="BC477" i="7"/>
  <c r="BC478" i="7"/>
  <c r="BC479" i="7"/>
  <c r="BC480" i="7"/>
  <c r="BC481" i="7"/>
  <c r="BC482" i="7"/>
  <c r="BC483" i="7"/>
  <c r="BC484" i="7"/>
  <c r="BC485" i="7"/>
  <c r="BC486" i="7"/>
  <c r="BC487" i="7"/>
  <c r="BC488" i="7"/>
  <c r="BC489" i="7"/>
  <c r="BC490" i="7"/>
  <c r="BC491" i="7"/>
  <c r="BC492" i="7"/>
  <c r="BC493" i="7"/>
  <c r="BC494" i="7"/>
  <c r="BC495" i="7"/>
  <c r="BC496" i="7"/>
  <c r="BC497" i="7"/>
  <c r="BC498" i="7"/>
  <c r="BC499" i="7"/>
  <c r="BC500" i="7"/>
  <c r="BC501" i="7"/>
  <c r="BC502" i="7"/>
  <c r="BC503" i="7"/>
  <c r="BC504" i="7"/>
  <c r="BC505" i="7"/>
  <c r="BC506" i="7"/>
  <c r="BC507" i="7"/>
  <c r="BC508" i="7"/>
  <c r="BC509" i="7"/>
  <c r="BC510" i="7"/>
  <c r="BC511" i="7"/>
  <c r="BC512" i="7"/>
  <c r="BC513" i="7"/>
  <c r="BC514" i="7"/>
  <c r="BC515" i="7"/>
  <c r="BC516" i="7"/>
  <c r="BC517" i="7"/>
  <c r="BC518" i="7"/>
  <c r="BC519" i="7"/>
  <c r="BC520" i="7"/>
  <c r="BC521" i="7"/>
  <c r="BC522" i="7"/>
  <c r="BC523" i="7"/>
  <c r="BC524" i="7"/>
  <c r="BC525" i="7"/>
  <c r="BC526" i="7"/>
  <c r="BC527" i="7"/>
  <c r="BC528" i="7"/>
  <c r="BC529" i="7"/>
  <c r="BC530" i="7"/>
  <c r="BC531" i="7"/>
  <c r="BC532" i="7"/>
  <c r="BC533" i="7"/>
  <c r="BC534" i="7"/>
  <c r="BC535" i="7"/>
  <c r="BC536" i="7"/>
  <c r="BC537" i="7"/>
  <c r="BC538" i="7"/>
  <c r="BC539" i="7"/>
  <c r="BC540" i="7"/>
  <c r="BC541" i="7"/>
  <c r="BC542" i="7"/>
  <c r="BC543" i="7"/>
  <c r="BC544" i="7"/>
  <c r="BC545" i="7"/>
  <c r="BC546" i="7"/>
  <c r="BC547" i="7"/>
  <c r="BC548" i="7"/>
  <c r="BC549" i="7"/>
  <c r="BC550" i="7"/>
  <c r="BC551" i="7"/>
  <c r="BC552" i="7"/>
  <c r="BC553" i="7"/>
  <c r="BC554" i="7"/>
  <c r="BC555" i="7"/>
  <c r="BC556" i="7"/>
  <c r="BC557" i="7"/>
  <c r="BC558" i="7"/>
  <c r="BC559" i="7"/>
  <c r="BC560" i="7"/>
  <c r="BC561" i="7"/>
  <c r="BC562" i="7"/>
  <c r="BC563" i="7"/>
  <c r="BC564" i="7"/>
  <c r="BC565" i="7"/>
  <c r="BC566" i="7"/>
  <c r="BC567" i="7"/>
  <c r="BC568" i="7"/>
  <c r="BC569" i="7"/>
  <c r="BC570" i="7"/>
  <c r="BC571" i="7"/>
  <c r="BC572" i="7"/>
  <c r="BC573" i="7"/>
  <c r="BC574" i="7"/>
  <c r="BC575" i="7"/>
  <c r="BC576" i="7"/>
  <c r="BC577" i="7"/>
  <c r="BC578" i="7"/>
  <c r="BC579" i="7"/>
  <c r="BC580" i="7"/>
  <c r="BC581" i="7"/>
  <c r="BC582" i="7"/>
  <c r="BC583" i="7"/>
  <c r="BC584" i="7"/>
  <c r="BC585" i="7"/>
  <c r="BC586" i="7"/>
  <c r="BC587" i="7"/>
  <c r="BC588" i="7"/>
  <c r="BC589" i="7"/>
  <c r="BC590" i="7"/>
  <c r="BC591" i="7"/>
  <c r="BC592" i="7"/>
  <c r="BC593" i="7"/>
  <c r="BC594" i="7"/>
  <c r="BC595" i="7"/>
  <c r="BC596" i="7"/>
  <c r="BC597" i="7"/>
  <c r="BC598" i="7"/>
  <c r="BC599" i="7"/>
  <c r="BC600" i="7"/>
  <c r="BC601" i="7"/>
  <c r="BC602" i="7"/>
  <c r="BC603" i="7"/>
  <c r="BC604" i="7"/>
  <c r="BC605" i="7"/>
  <c r="BC606" i="7"/>
  <c r="BC607" i="7"/>
  <c r="BC608" i="7"/>
  <c r="BC609" i="7"/>
  <c r="BC610" i="7"/>
  <c r="BC611" i="7"/>
  <c r="BC612" i="7"/>
  <c r="BC613" i="7"/>
  <c r="BC614" i="7"/>
  <c r="BC615" i="7"/>
  <c r="BC616" i="7"/>
  <c r="BC617" i="7"/>
  <c r="BC618" i="7"/>
  <c r="BC619" i="7"/>
  <c r="BC620" i="7"/>
  <c r="BC621" i="7"/>
  <c r="BC622" i="7"/>
  <c r="BC623" i="7"/>
  <c r="BC624" i="7"/>
  <c r="BC625" i="7"/>
  <c r="BC626" i="7"/>
  <c r="BC627" i="7"/>
  <c r="BC628" i="7"/>
  <c r="BC629" i="7"/>
  <c r="BC630" i="7"/>
  <c r="BC631" i="7"/>
  <c r="BC632" i="7"/>
  <c r="BC633" i="7"/>
  <c r="BC634" i="7"/>
  <c r="BC635" i="7"/>
  <c r="BC636" i="7"/>
  <c r="BC637" i="7"/>
  <c r="BC638" i="7"/>
  <c r="BC639" i="7"/>
  <c r="BC640" i="7"/>
  <c r="BC641" i="7"/>
  <c r="BC642" i="7"/>
  <c r="BC643" i="7"/>
  <c r="BC644" i="7"/>
  <c r="BC645" i="7"/>
  <c r="BC646" i="7"/>
  <c r="BC647" i="7"/>
  <c r="BC648" i="7"/>
  <c r="BC649" i="7"/>
  <c r="BC650" i="7"/>
  <c r="BC651" i="7"/>
  <c r="BC652" i="7"/>
  <c r="BC653" i="7"/>
  <c r="BC654" i="7"/>
  <c r="BC655" i="7"/>
  <c r="BC656" i="7"/>
  <c r="BC657" i="7"/>
  <c r="BC658" i="7"/>
  <c r="BC659" i="7"/>
  <c r="BC660" i="7"/>
  <c r="BC661" i="7"/>
  <c r="BC662" i="7"/>
  <c r="BC663" i="7"/>
  <c r="BC664" i="7"/>
  <c r="BC665" i="7"/>
  <c r="BC666" i="7"/>
  <c r="BC667" i="7"/>
  <c r="BC668" i="7"/>
  <c r="BC669" i="7"/>
  <c r="BC670" i="7"/>
  <c r="BC671" i="7"/>
  <c r="BC672" i="7"/>
  <c r="BC673" i="7"/>
  <c r="BC674" i="7"/>
  <c r="BC675" i="7"/>
  <c r="BC676" i="7"/>
  <c r="BC677" i="7"/>
  <c r="BC678" i="7"/>
  <c r="BC679" i="7"/>
  <c r="BC680" i="7"/>
  <c r="BC681" i="7"/>
  <c r="BC682" i="7"/>
  <c r="BC683" i="7"/>
  <c r="BC684" i="7"/>
  <c r="BC685" i="7"/>
  <c r="BC686" i="7"/>
  <c r="BC687" i="7"/>
  <c r="BC688" i="7"/>
  <c r="BC689" i="7"/>
  <c r="BC690" i="7"/>
  <c r="BC691" i="7"/>
  <c r="BC692" i="7"/>
  <c r="BC693" i="7"/>
  <c r="BC694" i="7"/>
  <c r="BC695" i="7"/>
  <c r="BC696" i="7"/>
  <c r="BC697" i="7"/>
  <c r="BC698" i="7"/>
  <c r="BC699" i="7"/>
  <c r="BC700" i="7"/>
  <c r="BC701" i="7"/>
  <c r="BC702" i="7"/>
  <c r="BC703" i="7"/>
  <c r="BC704" i="7"/>
  <c r="BC705" i="7"/>
  <c r="BC706" i="7"/>
  <c r="BC707" i="7"/>
  <c r="BC708" i="7"/>
  <c r="BC709" i="7"/>
  <c r="BC710" i="7"/>
  <c r="BC711" i="7"/>
  <c r="BC712" i="7"/>
  <c r="BC713" i="7"/>
  <c r="BC714" i="7"/>
  <c r="BC715" i="7"/>
  <c r="BC716" i="7"/>
  <c r="BC717" i="7"/>
  <c r="BC718" i="7"/>
  <c r="BC719" i="7"/>
  <c r="BC720" i="7"/>
  <c r="BC721" i="7"/>
  <c r="BC722" i="7"/>
  <c r="BC723" i="7"/>
  <c r="BC724" i="7"/>
  <c r="BC725" i="7"/>
  <c r="BC726" i="7"/>
  <c r="BC727" i="7"/>
  <c r="BC728" i="7"/>
  <c r="BC729" i="7"/>
  <c r="BC730" i="7"/>
  <c r="BC731" i="7"/>
  <c r="BC732" i="7"/>
  <c r="BC733" i="7"/>
  <c r="BC734" i="7"/>
  <c r="BC735" i="7"/>
  <c r="BC736" i="7"/>
  <c r="BC737" i="7"/>
  <c r="BC738" i="7"/>
  <c r="BC739" i="7"/>
  <c r="BC740" i="7"/>
  <c r="BC741" i="7"/>
  <c r="BC742" i="7"/>
  <c r="BC743" i="7"/>
  <c r="BC744" i="7"/>
  <c r="BC745" i="7"/>
  <c r="BC746" i="7"/>
  <c r="BC747" i="7"/>
  <c r="BC748" i="7"/>
  <c r="BC749" i="7"/>
  <c r="BC750" i="7"/>
  <c r="BC751" i="7"/>
  <c r="BC752" i="7"/>
  <c r="BC753" i="7"/>
  <c r="BC754" i="7"/>
  <c r="BC755" i="7"/>
  <c r="BC756" i="7"/>
  <c r="BC757" i="7"/>
  <c r="BC758" i="7"/>
  <c r="BC759" i="7"/>
  <c r="BC760" i="7"/>
  <c r="BC761" i="7"/>
  <c r="BC762" i="7"/>
  <c r="BC763" i="7"/>
  <c r="BC764" i="7"/>
  <c r="BC765" i="7"/>
  <c r="BC766" i="7"/>
  <c r="BC767" i="7"/>
  <c r="BC768" i="7"/>
  <c r="BC769" i="7"/>
  <c r="BC770" i="7"/>
  <c r="BC771" i="7"/>
  <c r="BC772" i="7"/>
  <c r="BC773" i="7"/>
  <c r="BC774" i="7"/>
  <c r="BC775" i="7"/>
  <c r="BC776" i="7"/>
  <c r="BC777" i="7"/>
  <c r="BC778" i="7"/>
  <c r="BC779" i="7"/>
  <c r="BC780" i="7"/>
  <c r="BC781" i="7"/>
  <c r="BC782" i="7"/>
  <c r="BC783" i="7"/>
  <c r="BC784" i="7"/>
  <c r="BC785" i="7"/>
  <c r="BC786" i="7"/>
  <c r="BC787" i="7"/>
  <c r="BC788" i="7"/>
  <c r="BC789" i="7"/>
  <c r="BC790" i="7"/>
  <c r="BC791" i="7"/>
  <c r="BC792" i="7"/>
  <c r="BC793" i="7"/>
  <c r="BC794" i="7"/>
  <c r="BC795" i="7"/>
  <c r="BC796" i="7"/>
  <c r="BC797" i="7"/>
  <c r="BC798" i="7"/>
  <c r="BC799" i="7"/>
  <c r="BC800" i="7"/>
  <c r="BC801" i="7"/>
  <c r="BC802" i="7"/>
  <c r="BC803" i="7"/>
  <c r="BC804" i="7"/>
  <c r="BC805" i="7"/>
  <c r="BC806" i="7"/>
  <c r="BC807" i="7"/>
  <c r="BC808" i="7"/>
  <c r="BC809" i="7"/>
  <c r="BC810" i="7"/>
  <c r="BC811" i="7"/>
  <c r="BC812" i="7"/>
  <c r="BC813" i="7"/>
  <c r="BC814" i="7"/>
  <c r="BC815" i="7"/>
  <c r="BC816" i="7"/>
  <c r="BC817" i="7"/>
  <c r="BC818" i="7"/>
  <c r="BC819" i="7"/>
  <c r="BC820" i="7"/>
  <c r="BC821" i="7"/>
  <c r="BC822" i="7"/>
  <c r="BC823" i="7"/>
  <c r="BC824" i="7"/>
  <c r="BC825" i="7"/>
  <c r="BC826" i="7"/>
  <c r="BC827" i="7"/>
  <c r="BC828" i="7"/>
  <c r="BC829" i="7"/>
  <c r="BC830" i="7"/>
  <c r="BC831" i="7"/>
  <c r="BC832" i="7"/>
  <c r="BC833" i="7"/>
  <c r="BC834" i="7"/>
  <c r="BC835" i="7"/>
  <c r="BC836" i="7"/>
  <c r="BC837" i="7"/>
  <c r="BC838" i="7"/>
  <c r="BC839" i="7"/>
  <c r="BC840" i="7"/>
  <c r="BC841" i="7"/>
  <c r="BC842" i="7"/>
  <c r="BC843" i="7"/>
  <c r="BC844" i="7"/>
  <c r="BC845" i="7"/>
  <c r="BC846" i="7"/>
  <c r="BC847" i="7"/>
  <c r="BC848" i="7"/>
  <c r="BC849" i="7"/>
  <c r="BC850" i="7"/>
  <c r="BC851" i="7"/>
  <c r="BC852" i="7"/>
  <c r="BC853" i="7"/>
  <c r="BC854" i="7"/>
  <c r="BC855" i="7"/>
  <c r="BC856" i="7"/>
  <c r="BC857" i="7"/>
  <c r="BC858" i="7"/>
  <c r="BC859" i="7"/>
  <c r="BC860" i="7"/>
  <c r="BC861" i="7"/>
  <c r="BC862" i="7"/>
  <c r="BC863" i="7"/>
  <c r="BC864" i="7"/>
  <c r="BC865" i="7"/>
  <c r="BC866" i="7"/>
  <c r="BC867" i="7"/>
  <c r="BC868" i="7"/>
  <c r="BC869" i="7"/>
  <c r="BC870" i="7"/>
  <c r="BC871" i="7"/>
  <c r="BC872" i="7"/>
  <c r="BC873" i="7"/>
  <c r="BC874" i="7"/>
  <c r="BC875" i="7"/>
  <c r="BC876" i="7"/>
  <c r="BC877" i="7"/>
  <c r="BC878" i="7"/>
  <c r="BC879" i="7"/>
  <c r="BC880" i="7"/>
  <c r="BC881" i="7"/>
  <c r="BC882" i="7"/>
  <c r="BC883" i="7"/>
  <c r="BC884" i="7"/>
  <c r="BC885" i="7"/>
  <c r="BC886" i="7"/>
  <c r="BC887" i="7"/>
  <c r="BC888" i="7"/>
  <c r="BC889" i="7"/>
  <c r="BC890" i="7"/>
  <c r="BC891" i="7"/>
  <c r="BC892" i="7"/>
  <c r="BC893" i="7"/>
  <c r="BC894" i="7"/>
  <c r="BC895" i="7"/>
  <c r="BC896" i="7"/>
  <c r="BC897" i="7"/>
  <c r="BC898" i="7"/>
  <c r="BC899" i="7"/>
  <c r="BC900" i="7"/>
  <c r="BC901" i="7"/>
  <c r="BC902" i="7"/>
  <c r="BC903" i="7"/>
  <c r="BC904" i="7"/>
  <c r="BC905" i="7"/>
  <c r="BC906" i="7"/>
  <c r="BC907" i="7"/>
  <c r="BC908" i="7"/>
  <c r="BC909" i="7"/>
  <c r="BC910" i="7"/>
  <c r="BC911" i="7"/>
  <c r="BC912" i="7"/>
  <c r="BC913" i="7"/>
  <c r="BC914" i="7"/>
  <c r="BC915" i="7"/>
  <c r="BC916" i="7"/>
  <c r="BC917" i="7"/>
  <c r="BC918" i="7"/>
  <c r="BC919" i="7"/>
  <c r="BC920" i="7"/>
  <c r="BC921" i="7"/>
  <c r="BC922" i="7"/>
  <c r="BC923" i="7"/>
  <c r="BC924" i="7"/>
  <c r="BC925" i="7"/>
  <c r="BC926" i="7"/>
  <c r="BC927" i="7"/>
  <c r="BC928" i="7"/>
  <c r="BC929" i="7"/>
  <c r="BC930" i="7"/>
  <c r="BC931" i="7"/>
  <c r="BC932" i="7"/>
  <c r="BC933" i="7"/>
  <c r="BC934" i="7"/>
  <c r="BC935" i="7"/>
  <c r="BC936" i="7"/>
  <c r="BC937" i="7"/>
  <c r="BC938" i="7"/>
  <c r="BC939" i="7"/>
  <c r="BC940" i="7"/>
  <c r="BC941" i="7"/>
  <c r="BC942" i="7"/>
  <c r="BC943" i="7"/>
  <c r="BC944" i="7"/>
  <c r="BC945" i="7"/>
  <c r="BC946" i="7"/>
  <c r="BC947" i="7"/>
  <c r="BC948" i="7"/>
  <c r="BC949" i="7"/>
  <c r="BC950" i="7"/>
  <c r="BC951" i="7"/>
  <c r="BC952" i="7"/>
  <c r="BC953" i="7"/>
  <c r="BC954" i="7"/>
  <c r="BC955" i="7"/>
  <c r="BC956" i="7"/>
  <c r="BC957" i="7"/>
  <c r="BC958" i="7"/>
  <c r="BC959" i="7"/>
  <c r="BC960" i="7"/>
  <c r="BC961" i="7"/>
  <c r="BC962" i="7"/>
  <c r="BC963" i="7"/>
  <c r="BC964" i="7"/>
  <c r="BC965" i="7"/>
  <c r="BC966" i="7"/>
  <c r="BC967" i="7"/>
  <c r="BC968" i="7"/>
  <c r="BC969" i="7"/>
  <c r="BC970" i="7"/>
  <c r="BC971" i="7"/>
  <c r="BC972" i="7"/>
  <c r="BC973" i="7"/>
  <c r="BC974" i="7"/>
  <c r="BC975" i="7"/>
  <c r="BC976" i="7"/>
  <c r="BC977" i="7"/>
  <c r="BC978" i="7"/>
  <c r="BC979" i="7"/>
  <c r="BC980" i="7"/>
  <c r="BC981" i="7"/>
  <c r="BC982" i="7"/>
  <c r="BC983" i="7"/>
  <c r="BC984" i="7"/>
  <c r="BC985" i="7"/>
  <c r="BC986" i="7"/>
  <c r="BC987" i="7"/>
  <c r="BC988" i="7"/>
  <c r="BC989" i="7"/>
  <c r="BC990" i="7"/>
  <c r="BC991" i="7"/>
  <c r="BC992" i="7"/>
  <c r="BC993" i="7"/>
  <c r="BC994" i="7"/>
  <c r="BC995" i="7"/>
  <c r="BC996" i="7"/>
  <c r="BC997" i="7"/>
  <c r="BC998" i="7"/>
  <c r="BC999" i="7"/>
  <c r="BC1000" i="7"/>
  <c r="BC1001" i="7"/>
  <c r="BC1002" i="7"/>
  <c r="BC1003" i="7"/>
  <c r="BC1004" i="7"/>
  <c r="BC1005" i="7"/>
  <c r="BC1006" i="7"/>
  <c r="BC1007" i="7"/>
  <c r="BC1008" i="7"/>
  <c r="BC1009" i="7"/>
  <c r="BC1010" i="7"/>
  <c r="BC1011" i="7"/>
  <c r="BC1012" i="7"/>
  <c r="BC1013" i="7"/>
  <c r="BC1014" i="7"/>
  <c r="BC1015" i="7"/>
  <c r="BC1016" i="7"/>
  <c r="BC1017" i="7"/>
  <c r="BC1018" i="7"/>
  <c r="BC1019" i="7"/>
  <c r="BC1020" i="7"/>
  <c r="BC1021" i="7"/>
  <c r="BC1022" i="7"/>
  <c r="BC1023" i="7"/>
  <c r="BC1024" i="7"/>
  <c r="BC1025" i="7"/>
  <c r="BC1026" i="7"/>
  <c r="BC1027" i="7"/>
  <c r="BC1028" i="7"/>
  <c r="BC1029" i="7"/>
  <c r="BC1030" i="7"/>
  <c r="BC1031" i="7"/>
  <c r="BC1032" i="7"/>
  <c r="BC1033" i="7"/>
  <c r="BC1034" i="7"/>
  <c r="BC1035" i="7"/>
  <c r="BC1036" i="7"/>
  <c r="BC1037" i="7"/>
  <c r="BC1038" i="7"/>
  <c r="BC1039" i="7"/>
  <c r="BC1040" i="7"/>
  <c r="BC1041" i="7"/>
  <c r="BC1042" i="7"/>
  <c r="BC1043" i="7"/>
  <c r="BC1044" i="7"/>
  <c r="BC1045" i="7"/>
  <c r="BC1046" i="7"/>
  <c r="BC1047" i="7"/>
  <c r="BC1048" i="7"/>
  <c r="BC1049" i="7"/>
  <c r="BC1050" i="7"/>
  <c r="BC1051" i="7"/>
  <c r="BC1052" i="7"/>
  <c r="BC1053" i="7"/>
  <c r="BC1054" i="7"/>
  <c r="BC1055" i="7"/>
  <c r="BC1056" i="7"/>
  <c r="BC1057" i="7"/>
  <c r="BC1058" i="7"/>
  <c r="BC1059" i="7"/>
  <c r="BC1060" i="7"/>
  <c r="BC1061" i="7"/>
  <c r="BC1062" i="7"/>
  <c r="BC1063" i="7"/>
  <c r="BC1064" i="7"/>
  <c r="BC1065" i="7"/>
  <c r="BC1066" i="7"/>
  <c r="BC1067" i="7"/>
  <c r="BC1068" i="7"/>
  <c r="BC1069" i="7"/>
  <c r="BC1070" i="7"/>
  <c r="BC1071" i="7"/>
  <c r="BC1072" i="7"/>
  <c r="BC1073" i="7"/>
  <c r="BC1074" i="7"/>
  <c r="BC1075" i="7"/>
  <c r="BC1076" i="7"/>
  <c r="BC1077" i="7"/>
  <c r="BC1078" i="7"/>
  <c r="BC1079" i="7"/>
  <c r="BC1080" i="7"/>
  <c r="BC1081" i="7"/>
  <c r="BC1082" i="7"/>
  <c r="BC1083" i="7"/>
  <c r="BC1084" i="7"/>
  <c r="BC1085" i="7"/>
  <c r="BC1086" i="7"/>
  <c r="BC1087" i="7"/>
  <c r="BC1088" i="7"/>
  <c r="BC1089" i="7"/>
  <c r="BC1090" i="7"/>
  <c r="BC1091" i="7"/>
  <c r="BC1092" i="7"/>
  <c r="BC1093" i="7"/>
  <c r="BC1094" i="7"/>
  <c r="BC1095" i="7"/>
  <c r="BC1096" i="7"/>
  <c r="BC1097" i="7"/>
  <c r="BC1098" i="7"/>
  <c r="BC1099" i="7"/>
  <c r="BC1100" i="7"/>
  <c r="BC1101" i="7"/>
  <c r="BC1102" i="7"/>
  <c r="BC1103" i="7"/>
  <c r="BC1104" i="7"/>
  <c r="BC1105" i="7"/>
  <c r="BC1106" i="7"/>
  <c r="BC1107" i="7"/>
  <c r="BC1108" i="7"/>
  <c r="BC1109" i="7"/>
  <c r="BC1110" i="7"/>
  <c r="BC1111" i="7"/>
  <c r="BC1112" i="7"/>
  <c r="BC1113" i="7"/>
  <c r="BC1114" i="7"/>
  <c r="BC1115" i="7"/>
  <c r="BC1116" i="7"/>
  <c r="BC1117" i="7"/>
  <c r="BC1118" i="7"/>
  <c r="BC1119" i="7"/>
  <c r="BC1120" i="7"/>
  <c r="BC1121" i="7"/>
  <c r="BC1122" i="7"/>
  <c r="BC1123" i="7"/>
  <c r="BC1124" i="7"/>
  <c r="BC1125" i="7"/>
  <c r="BC1126" i="7"/>
  <c r="BC1127" i="7"/>
  <c r="BC1128" i="7"/>
  <c r="BC1129" i="7"/>
  <c r="BC1130" i="7"/>
  <c r="BC1131" i="7"/>
  <c r="BC1132" i="7"/>
  <c r="BC1133" i="7"/>
  <c r="BC1134" i="7"/>
  <c r="BC1135" i="7"/>
  <c r="BC1136" i="7"/>
  <c r="BC1137" i="7"/>
  <c r="BC1138" i="7"/>
  <c r="BC1139" i="7"/>
  <c r="BC1140" i="7"/>
  <c r="BC1141" i="7"/>
  <c r="BC1142" i="7"/>
  <c r="BC1143" i="7"/>
  <c r="BC1144" i="7"/>
  <c r="BC1145" i="7"/>
  <c r="BC1146" i="7"/>
  <c r="BC1147" i="7"/>
  <c r="BC1148" i="7"/>
  <c r="BC1149" i="7"/>
  <c r="BC1150" i="7"/>
  <c r="BC1151" i="7"/>
  <c r="BC1152" i="7"/>
  <c r="BC1153" i="7"/>
  <c r="BC1154" i="7"/>
  <c r="BC1155" i="7"/>
  <c r="BC1156" i="7"/>
  <c r="BC1157" i="7"/>
  <c r="BC1158" i="7"/>
  <c r="BC1159" i="7"/>
  <c r="BC1160" i="7"/>
  <c r="BC1161" i="7"/>
  <c r="BC1162" i="7"/>
  <c r="BC1163" i="7"/>
  <c r="BC1164" i="7"/>
  <c r="BC1165" i="7"/>
  <c r="BC1166" i="7"/>
  <c r="BC1167" i="7"/>
  <c r="BC1168" i="7"/>
  <c r="BC1169" i="7"/>
  <c r="BC1170" i="7"/>
  <c r="BC1171" i="7"/>
  <c r="BC1172" i="7"/>
  <c r="BC1173" i="7"/>
  <c r="BC1174" i="7"/>
  <c r="BC1175" i="7"/>
  <c r="BC1176" i="7"/>
  <c r="BC1177" i="7"/>
  <c r="BC1178" i="7"/>
  <c r="BC1179" i="7"/>
  <c r="BC1180" i="7"/>
  <c r="BC1181" i="7"/>
  <c r="BC1182" i="7"/>
  <c r="BC1183" i="7"/>
  <c r="BC1184" i="7"/>
  <c r="BC1185" i="7"/>
  <c r="BC1186" i="7"/>
  <c r="BC1187" i="7"/>
  <c r="BC1188" i="7"/>
  <c r="BC1189" i="7"/>
  <c r="BC1190" i="7"/>
  <c r="BC1191" i="7"/>
  <c r="BC1192" i="7"/>
  <c r="BC1193" i="7"/>
  <c r="BC1194" i="7"/>
  <c r="BC1195" i="7"/>
  <c r="BC1196" i="7"/>
  <c r="BC1197" i="7"/>
  <c r="BC1198" i="7"/>
  <c r="BC1199" i="7"/>
  <c r="BC1200" i="7"/>
  <c r="BC1201" i="7"/>
  <c r="BC1202" i="7"/>
  <c r="BC1203" i="7"/>
  <c r="BC1204" i="7"/>
  <c r="BC1205" i="7"/>
  <c r="BC1206" i="7"/>
  <c r="BC1207" i="7"/>
  <c r="BC1208" i="7"/>
  <c r="BC1209" i="7"/>
  <c r="BC1210" i="7"/>
  <c r="BC1211" i="7"/>
  <c r="BC1212" i="7"/>
  <c r="BC1213" i="7"/>
  <c r="BC1214" i="7"/>
  <c r="BC1215" i="7"/>
  <c r="BC1216" i="7"/>
  <c r="BC1217" i="7"/>
  <c r="BC1218" i="7"/>
  <c r="BC1219" i="7"/>
  <c r="BC1220" i="7"/>
  <c r="BC1221" i="7"/>
  <c r="BC1222" i="7"/>
  <c r="BC1223" i="7"/>
  <c r="BC1224" i="7"/>
  <c r="BC1225" i="7"/>
  <c r="BC1226" i="7"/>
  <c r="BC1227" i="7"/>
  <c r="BC1228" i="7"/>
  <c r="BC1229" i="7"/>
  <c r="BC1230" i="7"/>
  <c r="BC1231" i="7"/>
  <c r="BC1232" i="7"/>
  <c r="BC1233" i="7"/>
  <c r="BC1234" i="7"/>
  <c r="BC1235" i="7"/>
  <c r="BC1236" i="7"/>
  <c r="BC1237" i="7"/>
  <c r="BC1238" i="7"/>
  <c r="BC1239" i="7"/>
  <c r="BC1240" i="7"/>
  <c r="BC1241" i="7"/>
  <c r="BC1242" i="7"/>
  <c r="BC1243" i="7"/>
  <c r="BC1244" i="7"/>
  <c r="BC1245" i="7"/>
  <c r="BC1246" i="7"/>
  <c r="BC1247" i="7"/>
  <c r="BC1248" i="7"/>
  <c r="BC1249" i="7"/>
  <c r="BC1250" i="7"/>
  <c r="BC1251" i="7"/>
  <c r="BC1252" i="7"/>
  <c r="BC1253" i="7"/>
  <c r="BC1254" i="7"/>
  <c r="BC1255" i="7"/>
  <c r="BC1256" i="7"/>
  <c r="BC1257" i="7"/>
  <c r="BC1258" i="7"/>
  <c r="BC1259" i="7"/>
  <c r="BC1260" i="7"/>
  <c r="BC1261" i="7"/>
  <c r="BC1262" i="7"/>
  <c r="BC1263" i="7"/>
  <c r="BC1264" i="7"/>
  <c r="BC1265" i="7"/>
  <c r="BC1266" i="7"/>
  <c r="BC1267" i="7"/>
  <c r="BC1268" i="7"/>
  <c r="BC1269" i="7"/>
  <c r="BC1270" i="7"/>
  <c r="BC1271" i="7"/>
  <c r="BC1272" i="7"/>
  <c r="BC1273" i="7"/>
  <c r="BC1274" i="7"/>
  <c r="BC1275" i="7"/>
  <c r="BC1276" i="7"/>
  <c r="BC1277" i="7"/>
  <c r="BC1278" i="7"/>
  <c r="BC1279" i="7"/>
  <c r="BC1280" i="7"/>
  <c r="BC1281" i="7"/>
  <c r="BC1282" i="7"/>
  <c r="BC1283" i="7"/>
  <c r="BC1284" i="7"/>
  <c r="BC1285" i="7"/>
  <c r="BC1286" i="7"/>
  <c r="BC1287" i="7"/>
  <c r="BC1288" i="7"/>
  <c r="BC1289" i="7"/>
  <c r="BC1290" i="7"/>
  <c r="BC1291" i="7"/>
  <c r="BC1292" i="7"/>
  <c r="BC1293" i="7"/>
  <c r="BC1294" i="7"/>
  <c r="BC1295" i="7"/>
  <c r="BC1296" i="7"/>
  <c r="BC1297" i="7"/>
  <c r="BC1298" i="7"/>
  <c r="BC1299" i="7"/>
  <c r="BC1300" i="7"/>
  <c r="BC1301" i="7"/>
  <c r="BC1302" i="7"/>
  <c r="BC1303" i="7"/>
  <c r="BC1304" i="7"/>
  <c r="BC1305" i="7"/>
  <c r="BC1306" i="7"/>
  <c r="BC1307" i="7"/>
  <c r="BC1308" i="7"/>
  <c r="BC1309" i="7"/>
  <c r="BC1310" i="7"/>
  <c r="BC1311" i="7"/>
  <c r="BC1312" i="7"/>
  <c r="BC1313" i="7"/>
  <c r="BC1314" i="7"/>
  <c r="BC1315" i="7"/>
  <c r="BC1316" i="7"/>
  <c r="BC1317" i="7"/>
  <c r="BC1318" i="7"/>
  <c r="BC1319" i="7"/>
  <c r="BC1320" i="7"/>
  <c r="BC1321" i="7"/>
  <c r="BC1322" i="7"/>
  <c r="BC1323" i="7"/>
  <c r="BC1324" i="7"/>
  <c r="BC1325" i="7"/>
  <c r="BC1326" i="7"/>
  <c r="BC1327" i="7"/>
  <c r="BC1328" i="7"/>
  <c r="BC1329" i="7"/>
  <c r="BC1330" i="7"/>
  <c r="BC1331" i="7"/>
  <c r="BC1332" i="7"/>
  <c r="BC1333" i="7"/>
  <c r="BC1334" i="7"/>
  <c r="BC1335" i="7"/>
  <c r="BC1336" i="7"/>
  <c r="BC1337" i="7"/>
  <c r="BC1338" i="7"/>
  <c r="BC1339" i="7"/>
  <c r="BC1340" i="7"/>
  <c r="BC1341" i="7"/>
  <c r="BC1342" i="7"/>
  <c r="BC1343" i="7"/>
  <c r="BC1344" i="7"/>
  <c r="BC1345" i="7"/>
  <c r="BC1346" i="7"/>
  <c r="BC1347" i="7"/>
  <c r="BC1348" i="7"/>
  <c r="BC1349" i="7"/>
  <c r="BC1350" i="7"/>
  <c r="BC1351" i="7"/>
  <c r="BC1352" i="7"/>
  <c r="BC1353" i="7"/>
  <c r="BC1354" i="7"/>
  <c r="BC1355" i="7"/>
  <c r="BC1356" i="7"/>
  <c r="BC1357" i="7"/>
  <c r="BC1358" i="7"/>
  <c r="BC1359" i="7"/>
  <c r="BC1360" i="7"/>
  <c r="BC1361" i="7"/>
  <c r="BC1362" i="7"/>
  <c r="BC1363" i="7"/>
  <c r="BC1364" i="7"/>
  <c r="BC1365" i="7"/>
  <c r="BC1366" i="7"/>
  <c r="BC1367" i="7"/>
  <c r="BC1368" i="7"/>
  <c r="BC1369" i="7"/>
  <c r="BC1370" i="7"/>
  <c r="BC1371" i="7"/>
  <c r="BC1372" i="7"/>
  <c r="BC1373" i="7"/>
  <c r="BC1374" i="7"/>
  <c r="BC1375" i="7"/>
  <c r="BC1376" i="7"/>
  <c r="BC1377" i="7"/>
  <c r="BC1378" i="7"/>
  <c r="BC1379" i="7"/>
  <c r="BC1380" i="7"/>
  <c r="BC1381" i="7"/>
  <c r="BC1382" i="7"/>
  <c r="BC1383" i="7"/>
  <c r="BC1384" i="7"/>
  <c r="BC1385" i="7"/>
  <c r="BC1386" i="7"/>
  <c r="BC1387" i="7"/>
  <c r="BC1388" i="7"/>
  <c r="BC1389" i="7"/>
  <c r="BC1390" i="7"/>
  <c r="BC1391" i="7"/>
  <c r="BC1392" i="7"/>
  <c r="BC1393" i="7"/>
  <c r="BC1394" i="7"/>
  <c r="BC1395" i="7"/>
  <c r="BC1396" i="7"/>
  <c r="BC1397" i="7"/>
  <c r="BC1398" i="7"/>
  <c r="BC1399" i="7"/>
  <c r="BC1400" i="7"/>
  <c r="BC1401" i="7"/>
  <c r="BC1402" i="7"/>
  <c r="BC1403" i="7"/>
  <c r="BC1404" i="7"/>
  <c r="BC1405" i="7"/>
  <c r="BC1406" i="7"/>
  <c r="BC1407" i="7"/>
  <c r="BC1408" i="7"/>
  <c r="BC1409" i="7"/>
  <c r="BC1410" i="7"/>
  <c r="BC1411" i="7"/>
  <c r="BC1412" i="7"/>
  <c r="BC1413" i="7"/>
  <c r="BC1414" i="7"/>
  <c r="BC1415" i="7"/>
  <c r="BC1416" i="7"/>
  <c r="BC1417" i="7"/>
  <c r="BC1418" i="7"/>
  <c r="BC1419" i="7"/>
  <c r="BC1420" i="7"/>
  <c r="BC1421" i="7"/>
  <c r="BC1422" i="7"/>
  <c r="BC1423" i="7"/>
  <c r="BC1424" i="7"/>
  <c r="BC1425" i="7"/>
  <c r="BC1426" i="7"/>
  <c r="BC1427" i="7"/>
  <c r="BC1428" i="7"/>
  <c r="BC1429" i="7"/>
  <c r="BC1430" i="7"/>
  <c r="BC1431" i="7"/>
  <c r="BC1432" i="7"/>
  <c r="BC1433" i="7"/>
  <c r="BC1434" i="7"/>
  <c r="BC1435" i="7"/>
  <c r="BC1436" i="7"/>
  <c r="BC1437" i="7"/>
  <c r="BC1438" i="7"/>
  <c r="BC1439" i="7"/>
  <c r="BC1440" i="7"/>
  <c r="BC1441" i="7"/>
  <c r="BC1442" i="7"/>
  <c r="BC1443" i="7"/>
  <c r="BC1444" i="7"/>
  <c r="BC1445" i="7"/>
  <c r="BC1446" i="7"/>
  <c r="BC1447" i="7"/>
  <c r="BC1448" i="7"/>
  <c r="BC1449" i="7"/>
  <c r="BC1450" i="7"/>
  <c r="BC1451" i="7"/>
  <c r="BC1452" i="7"/>
  <c r="BC1453" i="7"/>
  <c r="BC1454" i="7"/>
  <c r="BC1455" i="7"/>
  <c r="BC1456" i="7"/>
  <c r="BC1457" i="7"/>
  <c r="BC1458" i="7"/>
  <c r="BC1459" i="7"/>
  <c r="BC1460" i="7"/>
  <c r="BC1461" i="7"/>
  <c r="BC1462" i="7"/>
  <c r="BC1463" i="7"/>
  <c r="BC1464" i="7"/>
  <c r="BC1465" i="7"/>
  <c r="BC1466" i="7"/>
  <c r="BC1467" i="7"/>
  <c r="BC1468" i="7"/>
  <c r="BC1469" i="7"/>
  <c r="BC1470" i="7"/>
  <c r="BC1471" i="7"/>
  <c r="BC1472" i="7"/>
  <c r="BC1473" i="7"/>
  <c r="BC1474" i="7"/>
  <c r="BC1475" i="7"/>
  <c r="BC1476" i="7"/>
  <c r="BC1477" i="7"/>
  <c r="BC1478" i="7"/>
  <c r="BC1479" i="7"/>
  <c r="BC1480" i="7"/>
  <c r="BC1481" i="7"/>
  <c r="BC1482" i="7"/>
  <c r="BC1483" i="7"/>
  <c r="BC1484" i="7"/>
  <c r="BC1485" i="7"/>
  <c r="BC1486" i="7"/>
  <c r="BC1487" i="7"/>
  <c r="BC1488" i="7"/>
  <c r="BC1489" i="7"/>
  <c r="BC1490" i="7"/>
  <c r="BC1491" i="7"/>
  <c r="BC1492" i="7"/>
  <c r="BC1493" i="7"/>
  <c r="BC1494" i="7"/>
  <c r="BC1495" i="7"/>
  <c r="BC1496" i="7"/>
  <c r="BC1497" i="7"/>
  <c r="BC1498" i="7"/>
  <c r="BC1499" i="7"/>
  <c r="BC1500" i="7"/>
  <c r="BC1501" i="7"/>
  <c r="BC1502" i="7"/>
  <c r="BC1503" i="7"/>
  <c r="BC1504" i="7"/>
  <c r="BC1505" i="7"/>
  <c r="BC1506" i="7"/>
  <c r="BC1507" i="7"/>
  <c r="BC1508" i="7"/>
  <c r="BC1509" i="7"/>
  <c r="BC1510" i="7"/>
  <c r="BC1511" i="7"/>
  <c r="BC1512" i="7"/>
  <c r="BC1513" i="7"/>
  <c r="BC1514" i="7"/>
  <c r="BC1515" i="7"/>
  <c r="BC1516" i="7"/>
  <c r="BC1517" i="7"/>
  <c r="BC1518" i="7"/>
  <c r="BC1519" i="7"/>
  <c r="BC1520" i="7"/>
  <c r="BC1521" i="7"/>
  <c r="BC1522" i="7"/>
  <c r="BC1523" i="7"/>
  <c r="BC1524" i="7"/>
  <c r="BC1525" i="7"/>
  <c r="BC1526" i="7"/>
  <c r="BC1527" i="7"/>
  <c r="BC1528" i="7"/>
  <c r="BC1529" i="7"/>
  <c r="BC1530" i="7"/>
  <c r="BC1531" i="7"/>
  <c r="BC1532" i="7"/>
  <c r="BC1533" i="7"/>
  <c r="BC1534" i="7"/>
  <c r="BC1535" i="7"/>
  <c r="BC1536" i="7"/>
  <c r="BC1537" i="7"/>
  <c r="BC1538" i="7"/>
  <c r="BC1539" i="7"/>
  <c r="BC1540" i="7"/>
  <c r="BC1541" i="7"/>
  <c r="BC1542" i="7"/>
  <c r="BC1543" i="7"/>
  <c r="BC1544" i="7"/>
  <c r="BC1545" i="7"/>
  <c r="BC1546" i="7"/>
  <c r="BC1547" i="7"/>
  <c r="BC1548" i="7"/>
  <c r="BC1549" i="7"/>
  <c r="BC1550" i="7"/>
  <c r="BC1551" i="7"/>
  <c r="BC1552" i="7"/>
  <c r="BC1553" i="7"/>
  <c r="BC1554" i="7"/>
  <c r="BC1555" i="7"/>
  <c r="BC1556" i="7"/>
  <c r="BC1557" i="7"/>
  <c r="BC1558" i="7"/>
  <c r="BC1559" i="7"/>
  <c r="BC1560" i="7"/>
  <c r="BC1561" i="7"/>
  <c r="BC1562" i="7"/>
  <c r="BC1563" i="7"/>
  <c r="BC1564" i="7"/>
  <c r="BC1565" i="7"/>
  <c r="BC1566" i="7"/>
  <c r="BC1567" i="7"/>
  <c r="BC1568" i="7"/>
  <c r="BC1569" i="7"/>
  <c r="BC1570" i="7"/>
  <c r="BC1571" i="7"/>
  <c r="BC1572" i="7"/>
  <c r="BC1573" i="7"/>
  <c r="BC1574" i="7"/>
  <c r="BC1575" i="7"/>
  <c r="BC1576" i="7"/>
  <c r="BC1577" i="7"/>
  <c r="BC1578" i="7"/>
  <c r="BC1579" i="7"/>
  <c r="BC1580" i="7"/>
  <c r="BC1581" i="7"/>
  <c r="BC1582" i="7"/>
  <c r="BC1583" i="7"/>
  <c r="BC1584" i="7"/>
  <c r="BC1585" i="7"/>
  <c r="BC1586" i="7"/>
  <c r="BC1587" i="7"/>
  <c r="BC1588" i="7"/>
  <c r="BC1589" i="7"/>
  <c r="BC1590" i="7"/>
  <c r="BC1591" i="7"/>
  <c r="BC1592" i="7"/>
  <c r="BC1593" i="7"/>
  <c r="BC1594" i="7"/>
  <c r="BC1595" i="7"/>
  <c r="BC1596" i="7"/>
  <c r="BC1597" i="7"/>
  <c r="BC1598" i="7"/>
  <c r="BC1599" i="7"/>
  <c r="BC1600" i="7"/>
  <c r="BC1601" i="7"/>
  <c r="BC1602" i="7"/>
  <c r="BC1603" i="7"/>
  <c r="BC1604" i="7"/>
  <c r="BC1605" i="7"/>
  <c r="BC1606" i="7"/>
  <c r="BC1607" i="7"/>
  <c r="BC1608" i="7"/>
  <c r="BC1609" i="7"/>
  <c r="BC1610" i="7"/>
  <c r="BC1611" i="7"/>
  <c r="BC1612" i="7"/>
  <c r="BC1613" i="7"/>
  <c r="BC1614" i="7"/>
  <c r="BC1615" i="7"/>
  <c r="BC1616" i="7"/>
  <c r="BC1617" i="7"/>
  <c r="BC1618" i="7"/>
  <c r="BC1619" i="7"/>
  <c r="BC1620" i="7"/>
  <c r="BC1621" i="7"/>
  <c r="BC1622" i="7"/>
  <c r="BC1623" i="7"/>
  <c r="BC1624" i="7"/>
  <c r="BC1625" i="7"/>
  <c r="BC1626" i="7"/>
  <c r="BC1627" i="7"/>
  <c r="BC1628" i="7"/>
  <c r="BC1629" i="7"/>
  <c r="BC1630" i="7"/>
  <c r="BC1631" i="7"/>
  <c r="BC1632" i="7"/>
  <c r="BC1633" i="7"/>
  <c r="BC1634" i="7"/>
  <c r="BC1635" i="7"/>
  <c r="BC1636" i="7"/>
  <c r="BC1637" i="7"/>
  <c r="BC1638" i="7"/>
  <c r="BC1639" i="7"/>
  <c r="BC1640" i="7"/>
  <c r="BC1641" i="7"/>
  <c r="BC1642" i="7"/>
  <c r="BC1643" i="7"/>
  <c r="BC1644" i="7"/>
  <c r="BC1645" i="7"/>
  <c r="BC1646" i="7"/>
  <c r="BC1647" i="7"/>
  <c r="BC1648" i="7"/>
  <c r="BC1649" i="7"/>
  <c r="BC1650" i="7"/>
  <c r="BC1651" i="7"/>
  <c r="BC1652" i="7"/>
  <c r="BC1653" i="7"/>
  <c r="BC1654" i="7"/>
  <c r="BC1655" i="7"/>
  <c r="BC1656" i="7"/>
  <c r="BC1657" i="7"/>
  <c r="BC1658" i="7"/>
  <c r="BC1659" i="7"/>
  <c r="BC1660" i="7"/>
  <c r="BC1661" i="7"/>
  <c r="BC1662" i="7"/>
  <c r="BC1663" i="7"/>
  <c r="BC1664" i="7"/>
  <c r="BC1665" i="7"/>
  <c r="BC1666" i="7"/>
  <c r="BC1667" i="7"/>
  <c r="BC1668" i="7"/>
  <c r="BC1669" i="7"/>
  <c r="BC1670" i="7"/>
  <c r="BC1671" i="7"/>
  <c r="BC1672" i="7"/>
  <c r="BC1673" i="7"/>
  <c r="BC1674" i="7"/>
  <c r="BC1675" i="7"/>
  <c r="BC1676" i="7"/>
  <c r="BC1677" i="7"/>
  <c r="BC1678" i="7"/>
  <c r="BC1679" i="7"/>
  <c r="BC1680" i="7"/>
  <c r="BC1681" i="7"/>
  <c r="BC1682" i="7"/>
  <c r="BC1683" i="7"/>
  <c r="BC1684" i="7"/>
  <c r="BC1685" i="7"/>
  <c r="BC1686" i="7"/>
  <c r="BC1687" i="7"/>
  <c r="BC1688" i="7"/>
  <c r="BC1689" i="7"/>
  <c r="BC1690" i="7"/>
  <c r="BC1691" i="7"/>
  <c r="BC1692" i="7"/>
  <c r="BC1693" i="7"/>
  <c r="BC1694" i="7"/>
  <c r="BC1695" i="7"/>
  <c r="BC1696" i="7"/>
  <c r="BC1697" i="7"/>
  <c r="BC1698" i="7"/>
  <c r="BC1699" i="7"/>
  <c r="BC1700" i="7"/>
  <c r="BC1701" i="7"/>
  <c r="BC1702" i="7"/>
  <c r="BC1703" i="7"/>
  <c r="BC1704" i="7"/>
  <c r="BC1705" i="7"/>
  <c r="BC1706" i="7"/>
  <c r="BC1707" i="7"/>
  <c r="BC1708" i="7"/>
  <c r="BC1709" i="7"/>
  <c r="BC1710" i="7"/>
  <c r="BC1711" i="7"/>
  <c r="BC1712" i="7"/>
  <c r="BC1713" i="7"/>
  <c r="BC1714" i="7"/>
  <c r="BC1715" i="7"/>
  <c r="BC1716" i="7"/>
  <c r="BC1717" i="7"/>
  <c r="BC1718" i="7"/>
  <c r="BC1719" i="7"/>
  <c r="BC1720" i="7"/>
  <c r="BC1721" i="7"/>
  <c r="BC1722" i="7"/>
  <c r="BC1723" i="7"/>
  <c r="BC1724" i="7"/>
  <c r="BC1725" i="7"/>
  <c r="BC1726" i="7"/>
  <c r="BC1727" i="7"/>
  <c r="BC1728" i="7"/>
  <c r="BC1729" i="7"/>
  <c r="BC1730" i="7"/>
  <c r="BC1731" i="7"/>
  <c r="BC1732" i="7"/>
  <c r="BC1733" i="7"/>
  <c r="BC1734" i="7"/>
  <c r="BC1735" i="7"/>
  <c r="BC1736" i="7"/>
  <c r="BC1737" i="7"/>
  <c r="BC1738" i="7"/>
  <c r="BC1739" i="7"/>
  <c r="BC1740" i="7"/>
  <c r="BC1741" i="7"/>
  <c r="BC1742" i="7"/>
  <c r="BC1743" i="7"/>
  <c r="BC1744" i="7"/>
  <c r="BC1745" i="7"/>
  <c r="BC1746" i="7"/>
  <c r="BC1747" i="7"/>
  <c r="BC1748" i="7"/>
  <c r="BC1749" i="7"/>
  <c r="BC1750" i="7"/>
  <c r="BC1751" i="7"/>
  <c r="BC1752" i="7"/>
  <c r="BC1753" i="7"/>
  <c r="BC1754" i="7"/>
  <c r="BC1755" i="7"/>
  <c r="BC1756" i="7"/>
  <c r="BC1757" i="7"/>
  <c r="BC1758" i="7"/>
  <c r="BC1759" i="7"/>
  <c r="BC1760" i="7"/>
  <c r="BC1761" i="7"/>
  <c r="BC1762" i="7"/>
  <c r="BC1763" i="7"/>
  <c r="BC1764" i="7"/>
  <c r="BC1765" i="7"/>
  <c r="BC1766" i="7"/>
  <c r="BC1767" i="7"/>
  <c r="BC1768" i="7"/>
  <c r="BC1769" i="7"/>
  <c r="BC1770" i="7"/>
  <c r="BC1771" i="7"/>
  <c r="BC1772" i="7"/>
  <c r="BC1773" i="7"/>
  <c r="BC1774" i="7"/>
  <c r="BC1775" i="7"/>
  <c r="BC1776" i="7"/>
  <c r="BC1777" i="7"/>
  <c r="BC1778" i="7"/>
  <c r="BC1779" i="7"/>
  <c r="BC1780" i="7"/>
  <c r="BC1781" i="7"/>
  <c r="BC1782" i="7"/>
  <c r="BC1783" i="7"/>
  <c r="BC1784" i="7"/>
  <c r="BC1785" i="7"/>
  <c r="BC1786" i="7"/>
  <c r="BC1787" i="7"/>
  <c r="BC1788" i="7"/>
  <c r="BC1789" i="7"/>
  <c r="BC1790" i="7"/>
  <c r="BC1791" i="7"/>
  <c r="BC1792" i="7"/>
  <c r="BC1793" i="7"/>
  <c r="BC1794" i="7"/>
  <c r="BC1795" i="7"/>
  <c r="BC1796" i="7"/>
  <c r="BC1797" i="7"/>
  <c r="BC1798" i="7"/>
  <c r="BC1799" i="7"/>
  <c r="BC1800" i="7"/>
  <c r="BC1801" i="7"/>
  <c r="BC1802" i="7"/>
  <c r="BC1803" i="7"/>
  <c r="BC1804" i="7"/>
  <c r="BC1805" i="7"/>
  <c r="BC1806" i="7"/>
  <c r="BC1807" i="7"/>
  <c r="BC1808" i="7"/>
  <c r="BC1809" i="7"/>
  <c r="BC1810" i="7"/>
  <c r="BC1811" i="7"/>
  <c r="BC1812" i="7"/>
  <c r="BC1813" i="7"/>
  <c r="BC1814" i="7"/>
  <c r="BC1815" i="7"/>
  <c r="BC1816" i="7"/>
  <c r="BC1817" i="7"/>
  <c r="BC1818" i="7"/>
  <c r="BC1819" i="7"/>
  <c r="BC1820" i="7"/>
  <c r="BC1821" i="7"/>
  <c r="BC1822" i="7"/>
  <c r="BC1823" i="7"/>
  <c r="BC1824" i="7"/>
  <c r="BC1825" i="7"/>
  <c r="BC1826" i="7"/>
  <c r="BC1827" i="7"/>
  <c r="BC1828" i="7"/>
  <c r="BC1829" i="7"/>
  <c r="BC1830" i="7"/>
  <c r="BC1831" i="7"/>
  <c r="BC1832" i="7"/>
  <c r="BC1833" i="7"/>
  <c r="BC1834" i="7"/>
  <c r="BC1835" i="7"/>
  <c r="BC1836" i="7"/>
  <c r="BC1837" i="7"/>
  <c r="BC1838" i="7"/>
  <c r="BC1839" i="7"/>
  <c r="BC1840" i="7"/>
  <c r="BC1841" i="7"/>
  <c r="BC1842" i="7"/>
  <c r="BC1843" i="7"/>
  <c r="BC1844" i="7"/>
  <c r="BC1845" i="7"/>
  <c r="BC1846" i="7"/>
  <c r="BC1847" i="7"/>
  <c r="BC1848" i="7"/>
  <c r="BC1849" i="7"/>
  <c r="BC1850" i="7"/>
  <c r="BC1851" i="7"/>
  <c r="BC1852" i="7"/>
  <c r="BC1853" i="7"/>
  <c r="BC1854" i="7"/>
  <c r="BC1855" i="7"/>
  <c r="BC1856" i="7"/>
  <c r="BC1857" i="7"/>
  <c r="BC1858" i="7"/>
  <c r="BC1859" i="7"/>
  <c r="BC1860" i="7"/>
  <c r="BC1861" i="7"/>
  <c r="BC1862" i="7"/>
  <c r="BC1863" i="7"/>
  <c r="BC1864" i="7"/>
  <c r="BC1865" i="7"/>
  <c r="BC1866" i="7"/>
  <c r="BC1867" i="7"/>
  <c r="BC1868" i="7"/>
  <c r="BC1869" i="7"/>
  <c r="BC1870" i="7"/>
  <c r="BC1871" i="7"/>
  <c r="BC1872" i="7"/>
  <c r="BC1873" i="7"/>
  <c r="BC1874" i="7"/>
  <c r="BC1875" i="7"/>
  <c r="BC1876" i="7"/>
  <c r="BC1877" i="7"/>
  <c r="BC1878" i="7"/>
  <c r="BC1879" i="7"/>
  <c r="BC1880" i="7"/>
  <c r="BC1881" i="7"/>
  <c r="BC1882" i="7"/>
  <c r="BC1883" i="7"/>
  <c r="BC1884" i="7"/>
  <c r="BC1885" i="7"/>
  <c r="BC1886" i="7"/>
  <c r="BC1887" i="7"/>
  <c r="BC1888" i="7"/>
  <c r="BC1889" i="7"/>
  <c r="BC1890" i="7"/>
  <c r="BC1891" i="7"/>
  <c r="BC1892" i="7"/>
  <c r="BC1893" i="7"/>
  <c r="BC1894" i="7"/>
  <c r="BC1895" i="7"/>
  <c r="BC1896" i="7"/>
  <c r="BC1897" i="7"/>
  <c r="BC1898" i="7"/>
  <c r="BC1899" i="7"/>
  <c r="BC1900" i="7"/>
  <c r="BC1901" i="7"/>
  <c r="BC1902" i="7"/>
  <c r="BC1903" i="7"/>
  <c r="BC1904" i="7"/>
  <c r="BC1905" i="7"/>
  <c r="BC1906" i="7"/>
  <c r="BC1907" i="7"/>
  <c r="BC1908" i="7"/>
  <c r="BC1909" i="7"/>
  <c r="BC1910" i="7"/>
  <c r="BC1911" i="7"/>
  <c r="BC1912" i="7"/>
  <c r="BC1913" i="7"/>
  <c r="BC1914" i="7"/>
  <c r="BC1915" i="7"/>
  <c r="BC1916" i="7"/>
  <c r="BC1917" i="7"/>
  <c r="BC1918" i="7"/>
  <c r="BC1919" i="7"/>
  <c r="BC1920" i="7"/>
  <c r="BC1921" i="7"/>
  <c r="BC1922" i="7"/>
  <c r="BC1923" i="7"/>
  <c r="BC1924" i="7"/>
  <c r="BC1925" i="7"/>
  <c r="BC1926" i="7"/>
  <c r="BC1927" i="7"/>
  <c r="BC1928" i="7"/>
  <c r="BC1929" i="7"/>
  <c r="BC1930" i="7"/>
  <c r="BC1931" i="7"/>
  <c r="BC1932" i="7"/>
  <c r="BC1933" i="7"/>
  <c r="BC1934" i="7"/>
  <c r="BC1935" i="7"/>
  <c r="BC1936" i="7"/>
  <c r="BC1937" i="7"/>
  <c r="BC1938" i="7"/>
  <c r="BC1939" i="7"/>
  <c r="BC1940" i="7"/>
  <c r="BC1941" i="7"/>
  <c r="BC1942" i="7"/>
  <c r="BC1943" i="7"/>
  <c r="BC1944" i="7"/>
  <c r="BC1945" i="7"/>
  <c r="BC1946" i="7"/>
  <c r="BC1947" i="7"/>
  <c r="BC1948" i="7"/>
  <c r="BC1949" i="7"/>
  <c r="BC1950" i="7"/>
  <c r="BC1951" i="7"/>
  <c r="BC1952" i="7"/>
  <c r="BC1953" i="7"/>
  <c r="BC1954" i="7"/>
  <c r="BC1955" i="7"/>
  <c r="BC1956" i="7"/>
  <c r="BC1957" i="7"/>
  <c r="BC1958" i="7"/>
  <c r="BC1959" i="7"/>
  <c r="BC1960" i="7"/>
  <c r="BC1961" i="7"/>
  <c r="BC1962" i="7"/>
  <c r="BC1963" i="7"/>
  <c r="BC1964" i="7"/>
  <c r="BC1965" i="7"/>
  <c r="BC1966" i="7"/>
  <c r="BC1967" i="7"/>
  <c r="BC1968" i="7"/>
  <c r="BC1969" i="7"/>
  <c r="BC1970" i="7"/>
  <c r="BC1971" i="7"/>
  <c r="BC1972" i="7"/>
  <c r="BC1973" i="7"/>
  <c r="BC1974" i="7"/>
  <c r="BC1975" i="7"/>
  <c r="BC1976" i="7"/>
  <c r="BC1977" i="7"/>
  <c r="BC1978" i="7"/>
  <c r="BC1979" i="7"/>
  <c r="BC1980" i="7"/>
  <c r="BC1981" i="7"/>
  <c r="BC1982" i="7"/>
  <c r="BC1983" i="7"/>
  <c r="BC1984" i="7"/>
  <c r="BC1985" i="7"/>
  <c r="BC1986" i="7"/>
  <c r="BC1987" i="7"/>
  <c r="BC1988" i="7"/>
  <c r="BC1989" i="7"/>
  <c r="BC1990" i="7"/>
  <c r="BC1991" i="7"/>
  <c r="BC1992" i="7"/>
  <c r="BC1993" i="7"/>
  <c r="BC1994" i="7"/>
  <c r="BC1995" i="7"/>
  <c r="BC1996" i="7"/>
  <c r="BC1997" i="7"/>
  <c r="BC1998" i="7"/>
  <c r="BC1999" i="7"/>
  <c r="BC2000" i="7"/>
  <c r="BB36" i="7"/>
  <c r="BB37" i="7"/>
  <c r="BB38" i="7"/>
  <c r="BB39" i="7"/>
  <c r="BB40" i="7"/>
  <c r="BB41" i="7"/>
  <c r="BB42" i="7"/>
  <c r="BB43" i="7"/>
  <c r="BB44" i="7"/>
  <c r="BB45" i="7"/>
  <c r="BB46" i="7"/>
  <c r="BB47" i="7"/>
  <c r="BB48" i="7"/>
  <c r="BB49" i="7"/>
  <c r="BB50" i="7"/>
  <c r="BB51" i="7"/>
  <c r="BB52" i="7"/>
  <c r="BB53" i="7"/>
  <c r="BB54" i="7"/>
  <c r="BB55" i="7"/>
  <c r="BB56" i="7"/>
  <c r="BB57" i="7"/>
  <c r="BB58" i="7"/>
  <c r="BB59" i="7"/>
  <c r="BB60" i="7"/>
  <c r="BB61" i="7"/>
  <c r="BB62" i="7"/>
  <c r="BB63" i="7"/>
  <c r="BB64" i="7"/>
  <c r="BB65" i="7"/>
  <c r="BB66" i="7"/>
  <c r="BB67" i="7"/>
  <c r="BB68" i="7"/>
  <c r="BB69" i="7"/>
  <c r="BB70" i="7"/>
  <c r="BB71" i="7"/>
  <c r="BB72" i="7"/>
  <c r="BB73" i="7"/>
  <c r="BB74" i="7"/>
  <c r="BB75" i="7"/>
  <c r="BB76" i="7"/>
  <c r="BB77" i="7"/>
  <c r="BB78" i="7"/>
  <c r="BB79" i="7"/>
  <c r="BB80" i="7"/>
  <c r="BB81" i="7"/>
  <c r="BB82" i="7"/>
  <c r="BB83" i="7"/>
  <c r="BB84" i="7"/>
  <c r="BB85" i="7"/>
  <c r="BB86" i="7"/>
  <c r="BB87" i="7"/>
  <c r="BB88" i="7"/>
  <c r="BB89" i="7"/>
  <c r="BB90" i="7"/>
  <c r="BB91" i="7"/>
  <c r="BB92" i="7"/>
  <c r="BB93" i="7"/>
  <c r="BB94" i="7"/>
  <c r="BB95" i="7"/>
  <c r="BB96" i="7"/>
  <c r="BB97" i="7"/>
  <c r="BB98" i="7"/>
  <c r="BB99" i="7"/>
  <c r="BB100" i="7"/>
  <c r="BB101" i="7"/>
  <c r="BB102" i="7"/>
  <c r="BB103" i="7"/>
  <c r="BB104" i="7"/>
  <c r="BB105" i="7"/>
  <c r="BB106" i="7"/>
  <c r="BB107" i="7"/>
  <c r="BB108" i="7"/>
  <c r="BB109" i="7"/>
  <c r="BB110" i="7"/>
  <c r="BB111" i="7"/>
  <c r="BB112" i="7"/>
  <c r="BB113" i="7"/>
  <c r="BB114" i="7"/>
  <c r="BB115" i="7"/>
  <c r="BB116" i="7"/>
  <c r="BB117" i="7"/>
  <c r="BB118" i="7"/>
  <c r="BB119" i="7"/>
  <c r="BB120" i="7"/>
  <c r="BB121" i="7"/>
  <c r="BB122" i="7"/>
  <c r="BB123" i="7"/>
  <c r="BB124" i="7"/>
  <c r="BB125" i="7"/>
  <c r="BB126" i="7"/>
  <c r="BB127" i="7"/>
  <c r="BB128" i="7"/>
  <c r="BB129" i="7"/>
  <c r="BB130" i="7"/>
  <c r="BB131" i="7"/>
  <c r="BB132" i="7"/>
  <c r="BB133" i="7"/>
  <c r="BB134" i="7"/>
  <c r="BB135" i="7"/>
  <c r="BB136" i="7"/>
  <c r="BB137" i="7"/>
  <c r="BB138" i="7"/>
  <c r="BB139" i="7"/>
  <c r="BB140" i="7"/>
  <c r="BB141" i="7"/>
  <c r="BB142" i="7"/>
  <c r="BB143" i="7"/>
  <c r="BB144" i="7"/>
  <c r="BB145" i="7"/>
  <c r="BB146" i="7"/>
  <c r="BB147" i="7"/>
  <c r="BB148" i="7"/>
  <c r="BB149" i="7"/>
  <c r="BB150" i="7"/>
  <c r="BB151" i="7"/>
  <c r="BB152" i="7"/>
  <c r="BB153" i="7"/>
  <c r="BB154" i="7"/>
  <c r="BB155" i="7"/>
  <c r="BB156" i="7"/>
  <c r="BB157" i="7"/>
  <c r="BB158" i="7"/>
  <c r="BB159" i="7"/>
  <c r="BB160" i="7"/>
  <c r="BB161" i="7"/>
  <c r="BB162" i="7"/>
  <c r="BB163" i="7"/>
  <c r="BB164" i="7"/>
  <c r="BB165" i="7"/>
  <c r="BB166" i="7"/>
  <c r="BB167" i="7"/>
  <c r="BB168" i="7"/>
  <c r="BB169" i="7"/>
  <c r="BB170" i="7"/>
  <c r="BB171" i="7"/>
  <c r="BB172" i="7"/>
  <c r="BB173" i="7"/>
  <c r="BB174" i="7"/>
  <c r="BB175" i="7"/>
  <c r="BB176" i="7"/>
  <c r="BB177" i="7"/>
  <c r="BB178" i="7"/>
  <c r="BB179" i="7"/>
  <c r="BB180" i="7"/>
  <c r="BB181" i="7"/>
  <c r="BB182" i="7"/>
  <c r="BB183" i="7"/>
  <c r="BB184" i="7"/>
  <c r="BB185" i="7"/>
  <c r="BB186" i="7"/>
  <c r="BB187" i="7"/>
  <c r="BB188" i="7"/>
  <c r="BB189" i="7"/>
  <c r="BB190" i="7"/>
  <c r="BB191" i="7"/>
  <c r="BB192" i="7"/>
  <c r="BB193" i="7"/>
  <c r="BB194" i="7"/>
  <c r="BB195" i="7"/>
  <c r="BB196" i="7"/>
  <c r="BB197" i="7"/>
  <c r="BB198" i="7"/>
  <c r="BB199" i="7"/>
  <c r="BB200" i="7"/>
  <c r="BB201" i="7"/>
  <c r="BB202" i="7"/>
  <c r="BB203" i="7"/>
  <c r="BB204" i="7"/>
  <c r="BB205" i="7"/>
  <c r="BB206" i="7"/>
  <c r="BB207" i="7"/>
  <c r="BB208" i="7"/>
  <c r="BB209" i="7"/>
  <c r="BB210" i="7"/>
  <c r="BB211" i="7"/>
  <c r="BB212" i="7"/>
  <c r="BB213" i="7"/>
  <c r="BB214" i="7"/>
  <c r="BB215" i="7"/>
  <c r="BB216" i="7"/>
  <c r="BB217" i="7"/>
  <c r="BB218" i="7"/>
  <c r="BB219" i="7"/>
  <c r="BB220" i="7"/>
  <c r="BB221" i="7"/>
  <c r="BB222" i="7"/>
  <c r="BB223" i="7"/>
  <c r="BB224" i="7"/>
  <c r="BB225" i="7"/>
  <c r="BB226" i="7"/>
  <c r="BB227" i="7"/>
  <c r="BB228" i="7"/>
  <c r="BB229" i="7"/>
  <c r="BB230" i="7"/>
  <c r="BB231" i="7"/>
  <c r="BB232" i="7"/>
  <c r="BB233" i="7"/>
  <c r="BB234" i="7"/>
  <c r="BB235" i="7"/>
  <c r="BB236" i="7"/>
  <c r="BB237" i="7"/>
  <c r="BB238" i="7"/>
  <c r="BB239" i="7"/>
  <c r="BB240" i="7"/>
  <c r="BB241" i="7"/>
  <c r="BB242" i="7"/>
  <c r="BB243" i="7"/>
  <c r="BB244" i="7"/>
  <c r="BB245" i="7"/>
  <c r="BB246" i="7"/>
  <c r="BB247" i="7"/>
  <c r="BB248" i="7"/>
  <c r="BB249" i="7"/>
  <c r="BB250" i="7"/>
  <c r="BB251" i="7"/>
  <c r="BB252" i="7"/>
  <c r="BB253" i="7"/>
  <c r="BB254" i="7"/>
  <c r="BB255" i="7"/>
  <c r="BB256" i="7"/>
  <c r="BB257" i="7"/>
  <c r="BB258" i="7"/>
  <c r="BB259" i="7"/>
  <c r="BB260" i="7"/>
  <c r="BB261" i="7"/>
  <c r="BB262" i="7"/>
  <c r="BB263" i="7"/>
  <c r="BB264" i="7"/>
  <c r="BB265" i="7"/>
  <c r="BB266" i="7"/>
  <c r="BB267" i="7"/>
  <c r="BB268" i="7"/>
  <c r="BB269" i="7"/>
  <c r="BB270" i="7"/>
  <c r="BB271" i="7"/>
  <c r="BB272" i="7"/>
  <c r="BB273" i="7"/>
  <c r="BB274" i="7"/>
  <c r="BB275" i="7"/>
  <c r="BB276" i="7"/>
  <c r="BB277" i="7"/>
  <c r="BB278" i="7"/>
  <c r="BB279" i="7"/>
  <c r="BB280" i="7"/>
  <c r="BB281" i="7"/>
  <c r="BB282" i="7"/>
  <c r="BB283" i="7"/>
  <c r="BB284" i="7"/>
  <c r="BB285" i="7"/>
  <c r="BB286" i="7"/>
  <c r="BB287" i="7"/>
  <c r="BB288" i="7"/>
  <c r="BB289" i="7"/>
  <c r="BB290" i="7"/>
  <c r="BB291" i="7"/>
  <c r="BB292" i="7"/>
  <c r="BB293" i="7"/>
  <c r="BB294" i="7"/>
  <c r="BB295" i="7"/>
  <c r="BB296" i="7"/>
  <c r="BB297" i="7"/>
  <c r="BB298" i="7"/>
  <c r="BB299" i="7"/>
  <c r="BB300" i="7"/>
  <c r="BB301" i="7"/>
  <c r="BB302" i="7"/>
  <c r="BB303" i="7"/>
  <c r="BB304" i="7"/>
  <c r="BB305" i="7"/>
  <c r="BB306" i="7"/>
  <c r="BB307" i="7"/>
  <c r="BB308" i="7"/>
  <c r="BB309" i="7"/>
  <c r="BB310" i="7"/>
  <c r="BB311" i="7"/>
  <c r="BB312" i="7"/>
  <c r="BB313" i="7"/>
  <c r="BB314" i="7"/>
  <c r="BB315" i="7"/>
  <c r="BB316" i="7"/>
  <c r="BB317" i="7"/>
  <c r="BB318" i="7"/>
  <c r="BB319" i="7"/>
  <c r="BB320" i="7"/>
  <c r="BB321" i="7"/>
  <c r="BB322" i="7"/>
  <c r="BB323" i="7"/>
  <c r="BB324" i="7"/>
  <c r="BB325" i="7"/>
  <c r="BB326" i="7"/>
  <c r="BB327" i="7"/>
  <c r="BB328" i="7"/>
  <c r="BB329" i="7"/>
  <c r="BB330" i="7"/>
  <c r="BB331" i="7"/>
  <c r="BB332" i="7"/>
  <c r="BB333" i="7"/>
  <c r="BB334" i="7"/>
  <c r="BB335" i="7"/>
  <c r="BB336" i="7"/>
  <c r="BB337" i="7"/>
  <c r="BB338" i="7"/>
  <c r="BB339" i="7"/>
  <c r="BB340" i="7"/>
  <c r="BB341" i="7"/>
  <c r="BB342" i="7"/>
  <c r="BB343" i="7"/>
  <c r="BB344" i="7"/>
  <c r="BB345" i="7"/>
  <c r="BB346" i="7"/>
  <c r="BB347" i="7"/>
  <c r="BB348" i="7"/>
  <c r="BB349" i="7"/>
  <c r="BB350" i="7"/>
  <c r="BB351" i="7"/>
  <c r="BB352" i="7"/>
  <c r="BB353" i="7"/>
  <c r="BB354" i="7"/>
  <c r="BB355" i="7"/>
  <c r="BB356" i="7"/>
  <c r="BB357" i="7"/>
  <c r="BB358" i="7"/>
  <c r="BB359" i="7"/>
  <c r="BB360" i="7"/>
  <c r="BB361" i="7"/>
  <c r="BB362" i="7"/>
  <c r="BB363" i="7"/>
  <c r="BB364" i="7"/>
  <c r="BB365" i="7"/>
  <c r="BB366" i="7"/>
  <c r="BB367" i="7"/>
  <c r="BB368" i="7"/>
  <c r="BB369" i="7"/>
  <c r="BB370" i="7"/>
  <c r="BB371" i="7"/>
  <c r="BB372" i="7"/>
  <c r="BB373" i="7"/>
  <c r="BB374" i="7"/>
  <c r="BB375" i="7"/>
  <c r="BB376" i="7"/>
  <c r="BB377" i="7"/>
  <c r="BB378" i="7"/>
  <c r="BB379" i="7"/>
  <c r="BB380" i="7"/>
  <c r="BB381" i="7"/>
  <c r="BB382" i="7"/>
  <c r="BB383" i="7"/>
  <c r="BB384" i="7"/>
  <c r="BB385" i="7"/>
  <c r="BB386" i="7"/>
  <c r="BB387" i="7"/>
  <c r="BB388" i="7"/>
  <c r="BB389" i="7"/>
  <c r="BB390" i="7"/>
  <c r="BB391" i="7"/>
  <c r="BB392" i="7"/>
  <c r="BB393" i="7"/>
  <c r="BB394" i="7"/>
  <c r="BB395" i="7"/>
  <c r="BB396" i="7"/>
  <c r="BB397" i="7"/>
  <c r="BB398" i="7"/>
  <c r="BB399" i="7"/>
  <c r="BB400" i="7"/>
  <c r="BB401" i="7"/>
  <c r="BB402" i="7"/>
  <c r="BB403" i="7"/>
  <c r="BB404" i="7"/>
  <c r="BB405" i="7"/>
  <c r="BB406" i="7"/>
  <c r="BB407" i="7"/>
  <c r="BB408" i="7"/>
  <c r="BB409" i="7"/>
  <c r="BB410" i="7"/>
  <c r="BB411" i="7"/>
  <c r="BB412" i="7"/>
  <c r="BB413" i="7"/>
  <c r="BB414" i="7"/>
  <c r="BB415" i="7"/>
  <c r="BB416" i="7"/>
  <c r="BB417" i="7"/>
  <c r="BB418" i="7"/>
  <c r="BB419" i="7"/>
  <c r="BB420" i="7"/>
  <c r="BB421" i="7"/>
  <c r="BB422" i="7"/>
  <c r="BB423" i="7"/>
  <c r="BB424" i="7"/>
  <c r="BB425" i="7"/>
  <c r="BB426" i="7"/>
  <c r="BB427" i="7"/>
  <c r="BB428" i="7"/>
  <c r="BB429" i="7"/>
  <c r="BB430" i="7"/>
  <c r="BB431" i="7"/>
  <c r="BB432" i="7"/>
  <c r="BB433" i="7"/>
  <c r="BB434" i="7"/>
  <c r="BB435" i="7"/>
  <c r="BB436" i="7"/>
  <c r="BB437" i="7"/>
  <c r="BB438" i="7"/>
  <c r="BB439" i="7"/>
  <c r="BB440" i="7"/>
  <c r="BB441" i="7"/>
  <c r="BB442" i="7"/>
  <c r="BB443" i="7"/>
  <c r="BB444" i="7"/>
  <c r="BB445" i="7"/>
  <c r="BB446" i="7"/>
  <c r="BB447" i="7"/>
  <c r="BB448" i="7"/>
  <c r="BB449" i="7"/>
  <c r="BB450" i="7"/>
  <c r="BB451" i="7"/>
  <c r="BB452" i="7"/>
  <c r="BB453" i="7"/>
  <c r="BB454" i="7"/>
  <c r="BB455" i="7"/>
  <c r="BB456" i="7"/>
  <c r="BB457" i="7"/>
  <c r="BB458" i="7"/>
  <c r="BB459" i="7"/>
  <c r="BB460" i="7"/>
  <c r="BB461" i="7"/>
  <c r="BB462" i="7"/>
  <c r="BB463" i="7"/>
  <c r="BB464" i="7"/>
  <c r="BB465" i="7"/>
  <c r="BB466" i="7"/>
  <c r="BB467" i="7"/>
  <c r="BB468" i="7"/>
  <c r="BB469" i="7"/>
  <c r="BB470" i="7"/>
  <c r="BB471" i="7"/>
  <c r="BB472" i="7"/>
  <c r="BB473" i="7"/>
  <c r="BB474" i="7"/>
  <c r="BB475" i="7"/>
  <c r="BB476" i="7"/>
  <c r="BB477" i="7"/>
  <c r="BB478" i="7"/>
  <c r="BB479" i="7"/>
  <c r="BB480" i="7"/>
  <c r="BB481" i="7"/>
  <c r="BB482" i="7"/>
  <c r="BB483" i="7"/>
  <c r="BB484" i="7"/>
  <c r="BB485" i="7"/>
  <c r="BB486" i="7"/>
  <c r="BB487" i="7"/>
  <c r="BB488" i="7"/>
  <c r="BB489" i="7"/>
  <c r="BB490" i="7"/>
  <c r="BB491" i="7"/>
  <c r="BB492" i="7"/>
  <c r="BB493" i="7"/>
  <c r="BB494" i="7"/>
  <c r="BB495" i="7"/>
  <c r="BB496" i="7"/>
  <c r="BB497" i="7"/>
  <c r="BB498" i="7"/>
  <c r="BB499" i="7"/>
  <c r="BB500" i="7"/>
  <c r="BB501" i="7"/>
  <c r="BB502" i="7"/>
  <c r="BB503" i="7"/>
  <c r="BB504" i="7"/>
  <c r="BB505" i="7"/>
  <c r="BB506" i="7"/>
  <c r="BB507" i="7"/>
  <c r="BB508" i="7"/>
  <c r="BB509" i="7"/>
  <c r="BB510" i="7"/>
  <c r="BB511" i="7"/>
  <c r="BB512" i="7"/>
  <c r="BB513" i="7"/>
  <c r="BB514" i="7"/>
  <c r="BB515" i="7"/>
  <c r="BB516" i="7"/>
  <c r="BB517" i="7"/>
  <c r="BB518" i="7"/>
  <c r="BB519" i="7"/>
  <c r="BB520" i="7"/>
  <c r="BB521" i="7"/>
  <c r="BB522" i="7"/>
  <c r="BB523" i="7"/>
  <c r="BB524" i="7"/>
  <c r="BB525" i="7"/>
  <c r="BB526" i="7"/>
  <c r="BB527" i="7"/>
  <c r="BB528" i="7"/>
  <c r="BB529" i="7"/>
  <c r="BB530" i="7"/>
  <c r="BB531" i="7"/>
  <c r="BB532" i="7"/>
  <c r="BB533" i="7"/>
  <c r="BB534" i="7"/>
  <c r="BB535" i="7"/>
  <c r="BB536" i="7"/>
  <c r="BB537" i="7"/>
  <c r="BB538" i="7"/>
  <c r="BB539" i="7"/>
  <c r="BB540" i="7"/>
  <c r="BB541" i="7"/>
  <c r="BB542" i="7"/>
  <c r="BB543" i="7"/>
  <c r="BB544" i="7"/>
  <c r="BB545" i="7"/>
  <c r="BB546" i="7"/>
  <c r="BB547" i="7"/>
  <c r="BB548" i="7"/>
  <c r="BB549" i="7"/>
  <c r="BB550" i="7"/>
  <c r="BB551" i="7"/>
  <c r="BB552" i="7"/>
  <c r="BB553" i="7"/>
  <c r="BB554" i="7"/>
  <c r="BB555" i="7"/>
  <c r="BB556" i="7"/>
  <c r="BB557" i="7"/>
  <c r="BB558" i="7"/>
  <c r="BB559" i="7"/>
  <c r="BB560" i="7"/>
  <c r="BB561" i="7"/>
  <c r="BB562" i="7"/>
  <c r="BB563" i="7"/>
  <c r="BB564" i="7"/>
  <c r="BB565" i="7"/>
  <c r="BB566" i="7"/>
  <c r="BB567" i="7"/>
  <c r="BB568" i="7"/>
  <c r="BB569" i="7"/>
  <c r="BB570" i="7"/>
  <c r="BB571" i="7"/>
  <c r="BB572" i="7"/>
  <c r="BB573" i="7"/>
  <c r="BB574" i="7"/>
  <c r="BB575" i="7"/>
  <c r="BB576" i="7"/>
  <c r="BB577" i="7"/>
  <c r="BB578" i="7"/>
  <c r="BB579" i="7"/>
  <c r="BB580" i="7"/>
  <c r="BB581" i="7"/>
  <c r="BB582" i="7"/>
  <c r="BB583" i="7"/>
  <c r="BB584" i="7"/>
  <c r="BB585" i="7"/>
  <c r="BB586" i="7"/>
  <c r="BB587" i="7"/>
  <c r="BB588" i="7"/>
  <c r="BB589" i="7"/>
  <c r="BB590" i="7"/>
  <c r="BB591" i="7"/>
  <c r="BB592" i="7"/>
  <c r="BB593" i="7"/>
  <c r="BB594" i="7"/>
  <c r="BB595" i="7"/>
  <c r="BB596" i="7"/>
  <c r="BB597" i="7"/>
  <c r="BB598" i="7"/>
  <c r="BB599" i="7"/>
  <c r="BB600" i="7"/>
  <c r="BB601" i="7"/>
  <c r="BB602" i="7"/>
  <c r="BB603" i="7"/>
  <c r="BB604" i="7"/>
  <c r="BB605" i="7"/>
  <c r="BB606" i="7"/>
  <c r="BB607" i="7"/>
  <c r="BB608" i="7"/>
  <c r="BB609" i="7"/>
  <c r="BB610" i="7"/>
  <c r="BB611" i="7"/>
  <c r="BB612" i="7"/>
  <c r="BB613" i="7"/>
  <c r="BB614" i="7"/>
  <c r="BB615" i="7"/>
  <c r="BB616" i="7"/>
  <c r="BB617" i="7"/>
  <c r="BB618" i="7"/>
  <c r="BB619" i="7"/>
  <c r="BB620" i="7"/>
  <c r="BB621" i="7"/>
  <c r="BB622" i="7"/>
  <c r="BB623" i="7"/>
  <c r="BB624" i="7"/>
  <c r="BB625" i="7"/>
  <c r="BB626" i="7"/>
  <c r="BB627" i="7"/>
  <c r="BB628" i="7"/>
  <c r="BB629" i="7"/>
  <c r="BB630" i="7"/>
  <c r="BB631" i="7"/>
  <c r="BB632" i="7"/>
  <c r="BB633" i="7"/>
  <c r="BB634" i="7"/>
  <c r="BB635" i="7"/>
  <c r="BB636" i="7"/>
  <c r="BB637" i="7"/>
  <c r="BB638" i="7"/>
  <c r="BB639" i="7"/>
  <c r="BB640" i="7"/>
  <c r="BB641" i="7"/>
  <c r="BB642" i="7"/>
  <c r="BB643" i="7"/>
  <c r="BB644" i="7"/>
  <c r="BB645" i="7"/>
  <c r="BB646" i="7"/>
  <c r="BB647" i="7"/>
  <c r="BB648" i="7"/>
  <c r="BB649" i="7"/>
  <c r="BB650" i="7"/>
  <c r="BB651" i="7"/>
  <c r="BB652" i="7"/>
  <c r="BB653" i="7"/>
  <c r="BB654" i="7"/>
  <c r="BB655" i="7"/>
  <c r="BB656" i="7"/>
  <c r="BB657" i="7"/>
  <c r="BB658" i="7"/>
  <c r="BB659" i="7"/>
  <c r="BB660" i="7"/>
  <c r="BB661" i="7"/>
  <c r="BB662" i="7"/>
  <c r="BB663" i="7"/>
  <c r="BB664" i="7"/>
  <c r="BB665" i="7"/>
  <c r="BB666" i="7"/>
  <c r="BB667" i="7"/>
  <c r="BB668" i="7"/>
  <c r="BB669" i="7"/>
  <c r="BB670" i="7"/>
  <c r="BB671" i="7"/>
  <c r="BB672" i="7"/>
  <c r="BB673" i="7"/>
  <c r="BB674" i="7"/>
  <c r="BB675" i="7"/>
  <c r="BB676" i="7"/>
  <c r="BB677" i="7"/>
  <c r="BB678" i="7"/>
  <c r="BB679" i="7"/>
  <c r="BB680" i="7"/>
  <c r="BB681" i="7"/>
  <c r="BB682" i="7"/>
  <c r="BB683" i="7"/>
  <c r="BB684" i="7"/>
  <c r="BB685" i="7"/>
  <c r="BB686" i="7"/>
  <c r="BB687" i="7"/>
  <c r="BB688" i="7"/>
  <c r="BB689" i="7"/>
  <c r="BB690" i="7"/>
  <c r="BB691" i="7"/>
  <c r="BB692" i="7"/>
  <c r="BB693" i="7"/>
  <c r="BB694" i="7"/>
  <c r="BB695" i="7"/>
  <c r="BB696" i="7"/>
  <c r="BB697" i="7"/>
  <c r="BB698" i="7"/>
  <c r="BB699" i="7"/>
  <c r="BB700" i="7"/>
  <c r="BB701" i="7"/>
  <c r="BB702" i="7"/>
  <c r="BB703" i="7"/>
  <c r="BB704" i="7"/>
  <c r="BB705" i="7"/>
  <c r="BB706" i="7"/>
  <c r="BB707" i="7"/>
  <c r="BB708" i="7"/>
  <c r="BB709" i="7"/>
  <c r="BB710" i="7"/>
  <c r="BB711" i="7"/>
  <c r="BB712" i="7"/>
  <c r="BB713" i="7"/>
  <c r="BB714" i="7"/>
  <c r="BB715" i="7"/>
  <c r="BB716" i="7"/>
  <c r="BB717" i="7"/>
  <c r="BB718" i="7"/>
  <c r="BB719" i="7"/>
  <c r="BB720" i="7"/>
  <c r="BB721" i="7"/>
  <c r="BB722" i="7"/>
  <c r="BB723" i="7"/>
  <c r="BB724" i="7"/>
  <c r="BB725" i="7"/>
  <c r="BB726" i="7"/>
  <c r="BB727" i="7"/>
  <c r="BB728" i="7"/>
  <c r="BB729" i="7"/>
  <c r="BB730" i="7"/>
  <c r="BB731" i="7"/>
  <c r="BB732" i="7"/>
  <c r="BB733" i="7"/>
  <c r="BB734" i="7"/>
  <c r="BB735" i="7"/>
  <c r="BB736" i="7"/>
  <c r="BB737" i="7"/>
  <c r="BB738" i="7"/>
  <c r="BB739" i="7"/>
  <c r="BB740" i="7"/>
  <c r="BB741" i="7"/>
  <c r="BB742" i="7"/>
  <c r="BB743" i="7"/>
  <c r="BB744" i="7"/>
  <c r="BB745" i="7"/>
  <c r="BB746" i="7"/>
  <c r="BB747" i="7"/>
  <c r="BB748" i="7"/>
  <c r="BB749" i="7"/>
  <c r="BB750" i="7"/>
  <c r="BB751" i="7"/>
  <c r="BB752" i="7"/>
  <c r="BB753" i="7"/>
  <c r="BB754" i="7"/>
  <c r="BB755" i="7"/>
  <c r="BB756" i="7"/>
  <c r="BB757" i="7"/>
  <c r="BB758" i="7"/>
  <c r="BB759" i="7"/>
  <c r="BB760" i="7"/>
  <c r="BB761" i="7"/>
  <c r="BB762" i="7"/>
  <c r="BB763" i="7"/>
  <c r="BB764" i="7"/>
  <c r="BB765" i="7"/>
  <c r="BB766" i="7"/>
  <c r="BB767" i="7"/>
  <c r="BB768" i="7"/>
  <c r="BB769" i="7"/>
  <c r="BB770" i="7"/>
  <c r="BB771" i="7"/>
  <c r="BB772" i="7"/>
  <c r="BB773" i="7"/>
  <c r="BB774" i="7"/>
  <c r="BB775" i="7"/>
  <c r="BB776" i="7"/>
  <c r="BB777" i="7"/>
  <c r="BB778" i="7"/>
  <c r="BB779" i="7"/>
  <c r="BB780" i="7"/>
  <c r="BB781" i="7"/>
  <c r="BB782" i="7"/>
  <c r="BB783" i="7"/>
  <c r="BB784" i="7"/>
  <c r="BB785" i="7"/>
  <c r="BB786" i="7"/>
  <c r="BB787" i="7"/>
  <c r="BB788" i="7"/>
  <c r="BB789" i="7"/>
  <c r="BB790" i="7"/>
  <c r="BB791" i="7"/>
  <c r="BB792" i="7"/>
  <c r="BB793" i="7"/>
  <c r="BB794" i="7"/>
  <c r="BB795" i="7"/>
  <c r="BB796" i="7"/>
  <c r="BB797" i="7"/>
  <c r="BB798" i="7"/>
  <c r="BB799" i="7"/>
  <c r="BB800" i="7"/>
  <c r="BB801" i="7"/>
  <c r="BB802" i="7"/>
  <c r="BB803" i="7"/>
  <c r="BB804" i="7"/>
  <c r="BB805" i="7"/>
  <c r="BB806" i="7"/>
  <c r="BB807" i="7"/>
  <c r="BB808" i="7"/>
  <c r="BB809" i="7"/>
  <c r="BB810" i="7"/>
  <c r="BB811" i="7"/>
  <c r="BB812" i="7"/>
  <c r="BB813" i="7"/>
  <c r="BB814" i="7"/>
  <c r="BB815" i="7"/>
  <c r="BB816" i="7"/>
  <c r="BB817" i="7"/>
  <c r="BB818" i="7"/>
  <c r="BB819" i="7"/>
  <c r="BB820" i="7"/>
  <c r="BB821" i="7"/>
  <c r="BB822" i="7"/>
  <c r="BB823" i="7"/>
  <c r="BB824" i="7"/>
  <c r="BB825" i="7"/>
  <c r="BB826" i="7"/>
  <c r="BB827" i="7"/>
  <c r="BB828" i="7"/>
  <c r="BB829" i="7"/>
  <c r="BB830" i="7"/>
  <c r="BB831" i="7"/>
  <c r="BB832" i="7"/>
  <c r="BB833" i="7"/>
  <c r="BB834" i="7"/>
  <c r="BB835" i="7"/>
  <c r="BB836" i="7"/>
  <c r="BB837" i="7"/>
  <c r="BB838" i="7"/>
  <c r="BB839" i="7"/>
  <c r="BB840" i="7"/>
  <c r="BB841" i="7"/>
  <c r="BB842" i="7"/>
  <c r="BB843" i="7"/>
  <c r="BB844" i="7"/>
  <c r="BB845" i="7"/>
  <c r="BB846" i="7"/>
  <c r="BB847" i="7"/>
  <c r="BB848" i="7"/>
  <c r="BB849" i="7"/>
  <c r="BB850" i="7"/>
  <c r="BB851" i="7"/>
  <c r="BB852" i="7"/>
  <c r="BB853" i="7"/>
  <c r="BB854" i="7"/>
  <c r="BB855" i="7"/>
  <c r="BB856" i="7"/>
  <c r="BB857" i="7"/>
  <c r="BB858" i="7"/>
  <c r="BB859" i="7"/>
  <c r="BB860" i="7"/>
  <c r="BB861" i="7"/>
  <c r="BB862" i="7"/>
  <c r="BB863" i="7"/>
  <c r="BB864" i="7"/>
  <c r="BB865" i="7"/>
  <c r="BB866" i="7"/>
  <c r="BB867" i="7"/>
  <c r="BB868" i="7"/>
  <c r="BB869" i="7"/>
  <c r="BB870" i="7"/>
  <c r="BB871" i="7"/>
  <c r="BB872" i="7"/>
  <c r="BB873" i="7"/>
  <c r="BB874" i="7"/>
  <c r="BB875" i="7"/>
  <c r="BB876" i="7"/>
  <c r="BB877" i="7"/>
  <c r="BB878" i="7"/>
  <c r="BB879" i="7"/>
  <c r="BB880" i="7"/>
  <c r="BB881" i="7"/>
  <c r="BB882" i="7"/>
  <c r="BB883" i="7"/>
  <c r="BB884" i="7"/>
  <c r="BB885" i="7"/>
  <c r="BB886" i="7"/>
  <c r="BB887" i="7"/>
  <c r="BB888" i="7"/>
  <c r="BB889" i="7"/>
  <c r="BB890" i="7"/>
  <c r="BB891" i="7"/>
  <c r="BB892" i="7"/>
  <c r="BB893" i="7"/>
  <c r="BB894" i="7"/>
  <c r="BB895" i="7"/>
  <c r="BB896" i="7"/>
  <c r="BB897" i="7"/>
  <c r="BB898" i="7"/>
  <c r="BB899" i="7"/>
  <c r="BB900" i="7"/>
  <c r="BB901" i="7"/>
  <c r="BB902" i="7"/>
  <c r="BB903" i="7"/>
  <c r="BB904" i="7"/>
  <c r="BB905" i="7"/>
  <c r="BB906" i="7"/>
  <c r="BB907" i="7"/>
  <c r="BB908" i="7"/>
  <c r="BB909" i="7"/>
  <c r="BB910" i="7"/>
  <c r="BB911" i="7"/>
  <c r="BB912" i="7"/>
  <c r="BB913" i="7"/>
  <c r="BB914" i="7"/>
  <c r="BB915" i="7"/>
  <c r="BB916" i="7"/>
  <c r="BB917" i="7"/>
  <c r="BB918" i="7"/>
  <c r="BB919" i="7"/>
  <c r="BB920" i="7"/>
  <c r="BB921" i="7"/>
  <c r="BB922" i="7"/>
  <c r="BB923" i="7"/>
  <c r="BB924" i="7"/>
  <c r="BB925" i="7"/>
  <c r="BB926" i="7"/>
  <c r="BB927" i="7"/>
  <c r="BB928" i="7"/>
  <c r="BB929" i="7"/>
  <c r="BB930" i="7"/>
  <c r="BB931" i="7"/>
  <c r="BB932" i="7"/>
  <c r="BB933" i="7"/>
  <c r="BB934" i="7"/>
  <c r="BB935" i="7"/>
  <c r="BB936" i="7"/>
  <c r="BB937" i="7"/>
  <c r="BB938" i="7"/>
  <c r="BB939" i="7"/>
  <c r="BB940" i="7"/>
  <c r="BB941" i="7"/>
  <c r="BB942" i="7"/>
  <c r="BB943" i="7"/>
  <c r="BB944" i="7"/>
  <c r="BB945" i="7"/>
  <c r="BB946" i="7"/>
  <c r="BB947" i="7"/>
  <c r="BB948" i="7"/>
  <c r="BB949" i="7"/>
  <c r="BB950" i="7"/>
  <c r="BB951" i="7"/>
  <c r="BB952" i="7"/>
  <c r="BB953" i="7"/>
  <c r="BB954" i="7"/>
  <c r="BB955" i="7"/>
  <c r="BB956" i="7"/>
  <c r="BB957" i="7"/>
  <c r="BB958" i="7"/>
  <c r="BB959" i="7"/>
  <c r="BB960" i="7"/>
  <c r="BB961" i="7"/>
  <c r="BB962" i="7"/>
  <c r="BB963" i="7"/>
  <c r="BB964" i="7"/>
  <c r="BB965" i="7"/>
  <c r="BB966" i="7"/>
  <c r="BB967" i="7"/>
  <c r="BB968" i="7"/>
  <c r="BB969" i="7"/>
  <c r="BB970" i="7"/>
  <c r="BB971" i="7"/>
  <c r="BB972" i="7"/>
  <c r="BB973" i="7"/>
  <c r="BB974" i="7"/>
  <c r="BB975" i="7"/>
  <c r="BB976" i="7"/>
  <c r="BB977" i="7"/>
  <c r="BB978" i="7"/>
  <c r="BB979" i="7"/>
  <c r="BB980" i="7"/>
  <c r="BB981" i="7"/>
  <c r="BB982" i="7"/>
  <c r="BB983" i="7"/>
  <c r="BB984" i="7"/>
  <c r="BB985" i="7"/>
  <c r="BB986" i="7"/>
  <c r="BB987" i="7"/>
  <c r="BB988" i="7"/>
  <c r="BB989" i="7"/>
  <c r="BB990" i="7"/>
  <c r="BB991" i="7"/>
  <c r="BB992" i="7"/>
  <c r="BB993" i="7"/>
  <c r="BB994" i="7"/>
  <c r="BB995" i="7"/>
  <c r="BB996" i="7"/>
  <c r="BB997" i="7"/>
  <c r="BB998" i="7"/>
  <c r="BB999" i="7"/>
  <c r="BB1000" i="7"/>
  <c r="BB1001" i="7"/>
  <c r="BB1002" i="7"/>
  <c r="BB1003" i="7"/>
  <c r="BB1004" i="7"/>
  <c r="BB1005" i="7"/>
  <c r="BB1006" i="7"/>
  <c r="BB1007" i="7"/>
  <c r="BB1008" i="7"/>
  <c r="BB1009" i="7"/>
  <c r="BB1010" i="7"/>
  <c r="BB1011" i="7"/>
  <c r="BB1012" i="7"/>
  <c r="BB1013" i="7"/>
  <c r="BB1014" i="7"/>
  <c r="BB1015" i="7"/>
  <c r="BB1016" i="7"/>
  <c r="BB1017" i="7"/>
  <c r="BB1018" i="7"/>
  <c r="BB1019" i="7"/>
  <c r="BB1020" i="7"/>
  <c r="BB1021" i="7"/>
  <c r="BB1022" i="7"/>
  <c r="BB1023" i="7"/>
  <c r="BB1024" i="7"/>
  <c r="BB1025" i="7"/>
  <c r="BB1026" i="7"/>
  <c r="BB1027" i="7"/>
  <c r="BB1028" i="7"/>
  <c r="BB1029" i="7"/>
  <c r="BB1030" i="7"/>
  <c r="BB1031" i="7"/>
  <c r="BB1032" i="7"/>
  <c r="BB1033" i="7"/>
  <c r="BB1034" i="7"/>
  <c r="BB1035" i="7"/>
  <c r="BB1036" i="7"/>
  <c r="BB1037" i="7"/>
  <c r="BB1038" i="7"/>
  <c r="BB1039" i="7"/>
  <c r="BB1040" i="7"/>
  <c r="BB1041" i="7"/>
  <c r="BB1042" i="7"/>
  <c r="BB1043" i="7"/>
  <c r="BB1044" i="7"/>
  <c r="BB1045" i="7"/>
  <c r="BB1046" i="7"/>
  <c r="BB1047" i="7"/>
  <c r="BB1048" i="7"/>
  <c r="BB1049" i="7"/>
  <c r="BB1050" i="7"/>
  <c r="BB1051" i="7"/>
  <c r="BB1052" i="7"/>
  <c r="BB1053" i="7"/>
  <c r="BB1054" i="7"/>
  <c r="BB1055" i="7"/>
  <c r="BB1056" i="7"/>
  <c r="BB1057" i="7"/>
  <c r="BB1058" i="7"/>
  <c r="BB1059" i="7"/>
  <c r="BB1060" i="7"/>
  <c r="BB1061" i="7"/>
  <c r="BB1062" i="7"/>
  <c r="BB1063" i="7"/>
  <c r="BB1064" i="7"/>
  <c r="BB1065" i="7"/>
  <c r="BB1066" i="7"/>
  <c r="BB1067" i="7"/>
  <c r="BB1068" i="7"/>
  <c r="BB1069" i="7"/>
  <c r="BB1070" i="7"/>
  <c r="BB1071" i="7"/>
  <c r="BB1072" i="7"/>
  <c r="BB1073" i="7"/>
  <c r="BB1074" i="7"/>
  <c r="BB1075" i="7"/>
  <c r="BB1076" i="7"/>
  <c r="BB1077" i="7"/>
  <c r="BB1078" i="7"/>
  <c r="BB1079" i="7"/>
  <c r="BB1080" i="7"/>
  <c r="BB1081" i="7"/>
  <c r="BB1082" i="7"/>
  <c r="BB1083" i="7"/>
  <c r="BB1084" i="7"/>
  <c r="BB1085" i="7"/>
  <c r="BB1086" i="7"/>
  <c r="BB1087" i="7"/>
  <c r="BB1088" i="7"/>
  <c r="BB1089" i="7"/>
  <c r="BB1090" i="7"/>
  <c r="BB1091" i="7"/>
  <c r="BB1092" i="7"/>
  <c r="BB1093" i="7"/>
  <c r="BB1094" i="7"/>
  <c r="BB1095" i="7"/>
  <c r="BB1096" i="7"/>
  <c r="BB1097" i="7"/>
  <c r="BB1098" i="7"/>
  <c r="BB1099" i="7"/>
  <c r="BB1100" i="7"/>
  <c r="BB1101" i="7"/>
  <c r="BB1102" i="7"/>
  <c r="BB1103" i="7"/>
  <c r="BB1104" i="7"/>
  <c r="BB1105" i="7"/>
  <c r="BB1106" i="7"/>
  <c r="BB1107" i="7"/>
  <c r="BB1108" i="7"/>
  <c r="BB1109" i="7"/>
  <c r="BB1110" i="7"/>
  <c r="BB1111" i="7"/>
  <c r="BB1112" i="7"/>
  <c r="BB1113" i="7"/>
  <c r="BB1114" i="7"/>
  <c r="BB1115" i="7"/>
  <c r="BB1116" i="7"/>
  <c r="BB1117" i="7"/>
  <c r="BB1118" i="7"/>
  <c r="BB1119" i="7"/>
  <c r="BB1120" i="7"/>
  <c r="BB1121" i="7"/>
  <c r="BB1122" i="7"/>
  <c r="BB1123" i="7"/>
  <c r="BB1124" i="7"/>
  <c r="BB1125" i="7"/>
  <c r="BB1126" i="7"/>
  <c r="BB1127" i="7"/>
  <c r="BB1128" i="7"/>
  <c r="BB1129" i="7"/>
  <c r="BB1130" i="7"/>
  <c r="BB1131" i="7"/>
  <c r="BB1132" i="7"/>
  <c r="BB1133" i="7"/>
  <c r="BB1134" i="7"/>
  <c r="BB1135" i="7"/>
  <c r="BB1136" i="7"/>
  <c r="BB1137" i="7"/>
  <c r="BB1138" i="7"/>
  <c r="BB1139" i="7"/>
  <c r="BB1140" i="7"/>
  <c r="BB1141" i="7"/>
  <c r="BB1142" i="7"/>
  <c r="BB1143" i="7"/>
  <c r="BB1144" i="7"/>
  <c r="BB1145" i="7"/>
  <c r="BB1146" i="7"/>
  <c r="BB1147" i="7"/>
  <c r="BB1148" i="7"/>
  <c r="BB1149" i="7"/>
  <c r="BB1150" i="7"/>
  <c r="BB1151" i="7"/>
  <c r="BB1152" i="7"/>
  <c r="BB1153" i="7"/>
  <c r="BB1154" i="7"/>
  <c r="BB1155" i="7"/>
  <c r="BB1156" i="7"/>
  <c r="BB1157" i="7"/>
  <c r="BB1158" i="7"/>
  <c r="BB1159" i="7"/>
  <c r="BB1160" i="7"/>
  <c r="BB1161" i="7"/>
  <c r="BB1162" i="7"/>
  <c r="BB1163" i="7"/>
  <c r="BB1164" i="7"/>
  <c r="BB1165" i="7"/>
  <c r="BB1166" i="7"/>
  <c r="BB1167" i="7"/>
  <c r="BB1168" i="7"/>
  <c r="BB1169" i="7"/>
  <c r="BB1170" i="7"/>
  <c r="BB1171" i="7"/>
  <c r="BB1172" i="7"/>
  <c r="BB1173" i="7"/>
  <c r="BB1174" i="7"/>
  <c r="BB1175" i="7"/>
  <c r="BB1176" i="7"/>
  <c r="BB1177" i="7"/>
  <c r="BB1178" i="7"/>
  <c r="BB1179" i="7"/>
  <c r="BB1180" i="7"/>
  <c r="BB1181" i="7"/>
  <c r="BB1182" i="7"/>
  <c r="BB1183" i="7"/>
  <c r="BB1184" i="7"/>
  <c r="BB1185" i="7"/>
  <c r="BB1186" i="7"/>
  <c r="BB1187" i="7"/>
  <c r="BB1188" i="7"/>
  <c r="BB1189" i="7"/>
  <c r="BB1190" i="7"/>
  <c r="BB1191" i="7"/>
  <c r="BB1192" i="7"/>
  <c r="BB1193" i="7"/>
  <c r="BB1194" i="7"/>
  <c r="BB1195" i="7"/>
  <c r="BB1196" i="7"/>
  <c r="BB1197" i="7"/>
  <c r="BB1198" i="7"/>
  <c r="BB1199" i="7"/>
  <c r="BB1200" i="7"/>
  <c r="BB1201" i="7"/>
  <c r="BB1202" i="7"/>
  <c r="BB1203" i="7"/>
  <c r="BB1204" i="7"/>
  <c r="BB1205" i="7"/>
  <c r="BB1206" i="7"/>
  <c r="BB1207" i="7"/>
  <c r="BB1208" i="7"/>
  <c r="BB1209" i="7"/>
  <c r="BB1210" i="7"/>
  <c r="BB1211" i="7"/>
  <c r="BB1212" i="7"/>
  <c r="BB1213" i="7"/>
  <c r="BB1214" i="7"/>
  <c r="BB1215" i="7"/>
  <c r="BB1216" i="7"/>
  <c r="BB1217" i="7"/>
  <c r="BB1218" i="7"/>
  <c r="BB1219" i="7"/>
  <c r="BB1220" i="7"/>
  <c r="BB1221" i="7"/>
  <c r="BB1222" i="7"/>
  <c r="BB1223" i="7"/>
  <c r="BB1224" i="7"/>
  <c r="BB1225" i="7"/>
  <c r="BB1226" i="7"/>
  <c r="BB1227" i="7"/>
  <c r="BB1228" i="7"/>
  <c r="BB1229" i="7"/>
  <c r="BB1230" i="7"/>
  <c r="BB1231" i="7"/>
  <c r="BB1232" i="7"/>
  <c r="BB1233" i="7"/>
  <c r="BB1234" i="7"/>
  <c r="BB1235" i="7"/>
  <c r="BB1236" i="7"/>
  <c r="BB1237" i="7"/>
  <c r="BB1238" i="7"/>
  <c r="BB1239" i="7"/>
  <c r="BB1240" i="7"/>
  <c r="BB1241" i="7"/>
  <c r="BB1242" i="7"/>
  <c r="BB1243" i="7"/>
  <c r="BB1244" i="7"/>
  <c r="BB1245" i="7"/>
  <c r="BB1246" i="7"/>
  <c r="BB1247" i="7"/>
  <c r="BB1248" i="7"/>
  <c r="BB1249" i="7"/>
  <c r="BB1250" i="7"/>
  <c r="BB1251" i="7"/>
  <c r="BB1252" i="7"/>
  <c r="BB1253" i="7"/>
  <c r="BB1254" i="7"/>
  <c r="BB1255" i="7"/>
  <c r="BB1256" i="7"/>
  <c r="BB1257" i="7"/>
  <c r="BB1258" i="7"/>
  <c r="BB1259" i="7"/>
  <c r="BB1260" i="7"/>
  <c r="BB1261" i="7"/>
  <c r="BB1262" i="7"/>
  <c r="BB1263" i="7"/>
  <c r="BB1264" i="7"/>
  <c r="BB1265" i="7"/>
  <c r="BB1266" i="7"/>
  <c r="BB1267" i="7"/>
  <c r="BB1268" i="7"/>
  <c r="BB1269" i="7"/>
  <c r="BB1270" i="7"/>
  <c r="BB1271" i="7"/>
  <c r="BB1272" i="7"/>
  <c r="BB1273" i="7"/>
  <c r="BB1274" i="7"/>
  <c r="BB1275" i="7"/>
  <c r="BB1276" i="7"/>
  <c r="BB1277" i="7"/>
  <c r="BB1278" i="7"/>
  <c r="BB1279" i="7"/>
  <c r="BB1280" i="7"/>
  <c r="BB1281" i="7"/>
  <c r="BB1282" i="7"/>
  <c r="BB1283" i="7"/>
  <c r="BB1284" i="7"/>
  <c r="BB1285" i="7"/>
  <c r="BB1286" i="7"/>
  <c r="BB1287" i="7"/>
  <c r="BB1288" i="7"/>
  <c r="BB1289" i="7"/>
  <c r="BB1290" i="7"/>
  <c r="BB1291" i="7"/>
  <c r="BB1292" i="7"/>
  <c r="BB1293" i="7"/>
  <c r="BB1294" i="7"/>
  <c r="BB1295" i="7"/>
  <c r="BB1296" i="7"/>
  <c r="BB1297" i="7"/>
  <c r="BB1298" i="7"/>
  <c r="BB1299" i="7"/>
  <c r="BB1300" i="7"/>
  <c r="BB1301" i="7"/>
  <c r="BB1302" i="7"/>
  <c r="BB1303" i="7"/>
  <c r="BB1304" i="7"/>
  <c r="BB1305" i="7"/>
  <c r="BB1306" i="7"/>
  <c r="BB1307" i="7"/>
  <c r="BB1308" i="7"/>
  <c r="BB1309" i="7"/>
  <c r="BB1310" i="7"/>
  <c r="BB1311" i="7"/>
  <c r="BB1312" i="7"/>
  <c r="BB1313" i="7"/>
  <c r="BB1314" i="7"/>
  <c r="BB1315" i="7"/>
  <c r="BB1316" i="7"/>
  <c r="BB1317" i="7"/>
  <c r="BB1318" i="7"/>
  <c r="BB1319" i="7"/>
  <c r="BB1320" i="7"/>
  <c r="BB1321" i="7"/>
  <c r="BB1322" i="7"/>
  <c r="BB1323" i="7"/>
  <c r="BB1324" i="7"/>
  <c r="BB1325" i="7"/>
  <c r="BB1326" i="7"/>
  <c r="BB1327" i="7"/>
  <c r="BB1328" i="7"/>
  <c r="BB1329" i="7"/>
  <c r="BB1330" i="7"/>
  <c r="BB1331" i="7"/>
  <c r="BB1332" i="7"/>
  <c r="BB1333" i="7"/>
  <c r="BB1334" i="7"/>
  <c r="BB1335" i="7"/>
  <c r="BB1336" i="7"/>
  <c r="BB1337" i="7"/>
  <c r="BB1338" i="7"/>
  <c r="BB1339" i="7"/>
  <c r="BB1340" i="7"/>
  <c r="BB1341" i="7"/>
  <c r="BB1342" i="7"/>
  <c r="BB1343" i="7"/>
  <c r="BB1344" i="7"/>
  <c r="BB1345" i="7"/>
  <c r="BB1346" i="7"/>
  <c r="BB1347" i="7"/>
  <c r="BB1348" i="7"/>
  <c r="BB1349" i="7"/>
  <c r="BB1350" i="7"/>
  <c r="BB1351" i="7"/>
  <c r="BB1352" i="7"/>
  <c r="BB1353" i="7"/>
  <c r="BB1354" i="7"/>
  <c r="BB1355" i="7"/>
  <c r="BB1356" i="7"/>
  <c r="BB1357" i="7"/>
  <c r="BB1358" i="7"/>
  <c r="BB1359" i="7"/>
  <c r="BB1360" i="7"/>
  <c r="BB1361" i="7"/>
  <c r="BB1362" i="7"/>
  <c r="BB1363" i="7"/>
  <c r="BB1364" i="7"/>
  <c r="BB1365" i="7"/>
  <c r="BB1366" i="7"/>
  <c r="BB1367" i="7"/>
  <c r="BB1368" i="7"/>
  <c r="BB1369" i="7"/>
  <c r="BB1370" i="7"/>
  <c r="BB1371" i="7"/>
  <c r="BB1372" i="7"/>
  <c r="BB1373" i="7"/>
  <c r="BB1374" i="7"/>
  <c r="BB1375" i="7"/>
  <c r="BB1376" i="7"/>
  <c r="BB1377" i="7"/>
  <c r="BB1378" i="7"/>
  <c r="BB1379" i="7"/>
  <c r="BB1380" i="7"/>
  <c r="BB1381" i="7"/>
  <c r="BB1382" i="7"/>
  <c r="BB1383" i="7"/>
  <c r="BB1384" i="7"/>
  <c r="BB1385" i="7"/>
  <c r="BB1386" i="7"/>
  <c r="BB1387" i="7"/>
  <c r="BB1388" i="7"/>
  <c r="BB1389" i="7"/>
  <c r="BB1390" i="7"/>
  <c r="BB1391" i="7"/>
  <c r="BB1392" i="7"/>
  <c r="BB1393" i="7"/>
  <c r="BB1394" i="7"/>
  <c r="BB1395" i="7"/>
  <c r="BB1396" i="7"/>
  <c r="BB1397" i="7"/>
  <c r="BB1398" i="7"/>
  <c r="BB1399" i="7"/>
  <c r="BB1400" i="7"/>
  <c r="BB1401" i="7"/>
  <c r="BB1402" i="7"/>
  <c r="BB1403" i="7"/>
  <c r="BB1404" i="7"/>
  <c r="BB1405" i="7"/>
  <c r="BB1406" i="7"/>
  <c r="BB1407" i="7"/>
  <c r="BB1408" i="7"/>
  <c r="BB1409" i="7"/>
  <c r="BB1410" i="7"/>
  <c r="BB1411" i="7"/>
  <c r="BB1412" i="7"/>
  <c r="BB1413" i="7"/>
  <c r="BB1414" i="7"/>
  <c r="BB1415" i="7"/>
  <c r="BB1416" i="7"/>
  <c r="BB1417" i="7"/>
  <c r="BB1418" i="7"/>
  <c r="BB1419" i="7"/>
  <c r="BB1420" i="7"/>
  <c r="BB1421" i="7"/>
  <c r="BB1422" i="7"/>
  <c r="BB1423" i="7"/>
  <c r="BB1424" i="7"/>
  <c r="BB1425" i="7"/>
  <c r="BB1426" i="7"/>
  <c r="BB1427" i="7"/>
  <c r="BB1428" i="7"/>
  <c r="BB1429" i="7"/>
  <c r="BB1430" i="7"/>
  <c r="BB1431" i="7"/>
  <c r="BB1432" i="7"/>
  <c r="BB1433" i="7"/>
  <c r="BB1434" i="7"/>
  <c r="BB1435" i="7"/>
  <c r="BB1436" i="7"/>
  <c r="BB1437" i="7"/>
  <c r="BB1438" i="7"/>
  <c r="BB1439" i="7"/>
  <c r="BB1440" i="7"/>
  <c r="BB1441" i="7"/>
  <c r="BB1442" i="7"/>
  <c r="BB1443" i="7"/>
  <c r="BB1444" i="7"/>
  <c r="BB1445" i="7"/>
  <c r="BB1446" i="7"/>
  <c r="BB1447" i="7"/>
  <c r="BB1448" i="7"/>
  <c r="BB1449" i="7"/>
  <c r="BB1450" i="7"/>
  <c r="BB1451" i="7"/>
  <c r="BB1452" i="7"/>
  <c r="BB1453" i="7"/>
  <c r="BB1454" i="7"/>
  <c r="BB1455" i="7"/>
  <c r="BB1456" i="7"/>
  <c r="BB1457" i="7"/>
  <c r="BB1458" i="7"/>
  <c r="BB1459" i="7"/>
  <c r="BB1460" i="7"/>
  <c r="BB1461" i="7"/>
  <c r="BB1462" i="7"/>
  <c r="BB1463" i="7"/>
  <c r="BB1464" i="7"/>
  <c r="BB1465" i="7"/>
  <c r="BB1466" i="7"/>
  <c r="BB1467" i="7"/>
  <c r="BB1468" i="7"/>
  <c r="BB1469" i="7"/>
  <c r="BB1470" i="7"/>
  <c r="BB1471" i="7"/>
  <c r="BB1472" i="7"/>
  <c r="BB1473" i="7"/>
  <c r="BB1474" i="7"/>
  <c r="BB1475" i="7"/>
  <c r="BB1476" i="7"/>
  <c r="BB1477" i="7"/>
  <c r="BB1478" i="7"/>
  <c r="BB1479" i="7"/>
  <c r="BB1480" i="7"/>
  <c r="BB1481" i="7"/>
  <c r="BB1482" i="7"/>
  <c r="BB1483" i="7"/>
  <c r="BB1484" i="7"/>
  <c r="BB1485" i="7"/>
  <c r="BB1486" i="7"/>
  <c r="BB1487" i="7"/>
  <c r="BB1488" i="7"/>
  <c r="BB1489" i="7"/>
  <c r="BB1490" i="7"/>
  <c r="BB1491" i="7"/>
  <c r="BB1492" i="7"/>
  <c r="BB1493" i="7"/>
  <c r="BB1494" i="7"/>
  <c r="BB1495" i="7"/>
  <c r="BB1496" i="7"/>
  <c r="BB1497" i="7"/>
  <c r="BB1498" i="7"/>
  <c r="BB1499" i="7"/>
  <c r="BB1500" i="7"/>
  <c r="BB1501" i="7"/>
  <c r="BB1502" i="7"/>
  <c r="BB1503" i="7"/>
  <c r="BB1504" i="7"/>
  <c r="BB1505" i="7"/>
  <c r="BB1506" i="7"/>
  <c r="BB1507" i="7"/>
  <c r="BB1508" i="7"/>
  <c r="BB1509" i="7"/>
  <c r="BB1510" i="7"/>
  <c r="BB1511" i="7"/>
  <c r="BB1512" i="7"/>
  <c r="BB1513" i="7"/>
  <c r="BB1514" i="7"/>
  <c r="BB1515" i="7"/>
  <c r="BB1516" i="7"/>
  <c r="BB1517" i="7"/>
  <c r="BB1518" i="7"/>
  <c r="BB1519" i="7"/>
  <c r="BB1520" i="7"/>
  <c r="BB1521" i="7"/>
  <c r="BB1522" i="7"/>
  <c r="BB1523" i="7"/>
  <c r="BB1524" i="7"/>
  <c r="BB1525" i="7"/>
  <c r="BB1526" i="7"/>
  <c r="BB1527" i="7"/>
  <c r="BB1528" i="7"/>
  <c r="BB1529" i="7"/>
  <c r="BB1530" i="7"/>
  <c r="BB1531" i="7"/>
  <c r="BB1532" i="7"/>
  <c r="BB1533" i="7"/>
  <c r="BB1534" i="7"/>
  <c r="BB1535" i="7"/>
  <c r="BB1536" i="7"/>
  <c r="BB1537" i="7"/>
  <c r="BB1538" i="7"/>
  <c r="BB1539" i="7"/>
  <c r="BB1540" i="7"/>
  <c r="BB1541" i="7"/>
  <c r="BB1542" i="7"/>
  <c r="BB1543" i="7"/>
  <c r="BB1544" i="7"/>
  <c r="BB1545" i="7"/>
  <c r="BB1546" i="7"/>
  <c r="BB1547" i="7"/>
  <c r="BB1548" i="7"/>
  <c r="BB1549" i="7"/>
  <c r="BB1550" i="7"/>
  <c r="BB1551" i="7"/>
  <c r="BB1552" i="7"/>
  <c r="BB1553" i="7"/>
  <c r="BB1554" i="7"/>
  <c r="BB1555" i="7"/>
  <c r="BB1556" i="7"/>
  <c r="BB1557" i="7"/>
  <c r="BB1558" i="7"/>
  <c r="BB1559" i="7"/>
  <c r="BB1560" i="7"/>
  <c r="BB1561" i="7"/>
  <c r="BB1562" i="7"/>
  <c r="BB1563" i="7"/>
  <c r="BB1564" i="7"/>
  <c r="BB1565" i="7"/>
  <c r="BB1566" i="7"/>
  <c r="BB1567" i="7"/>
  <c r="BB1568" i="7"/>
  <c r="BB1569" i="7"/>
  <c r="BB1570" i="7"/>
  <c r="BB1571" i="7"/>
  <c r="BB1572" i="7"/>
  <c r="BB1573" i="7"/>
  <c r="BB1574" i="7"/>
  <c r="BB1575" i="7"/>
  <c r="BB1576" i="7"/>
  <c r="BB1577" i="7"/>
  <c r="BB1578" i="7"/>
  <c r="BB1579" i="7"/>
  <c r="BB1580" i="7"/>
  <c r="BB1581" i="7"/>
  <c r="BB1582" i="7"/>
  <c r="BB1583" i="7"/>
  <c r="BB1584" i="7"/>
  <c r="BB1585" i="7"/>
  <c r="BB1586" i="7"/>
  <c r="BB1587" i="7"/>
  <c r="BB1588" i="7"/>
  <c r="BB1589" i="7"/>
  <c r="BB1590" i="7"/>
  <c r="BB1591" i="7"/>
  <c r="BB1592" i="7"/>
  <c r="BB1593" i="7"/>
  <c r="BB1594" i="7"/>
  <c r="BB1595" i="7"/>
  <c r="BB1596" i="7"/>
  <c r="BB1597" i="7"/>
  <c r="BB1598" i="7"/>
  <c r="BB1599" i="7"/>
  <c r="BB1600" i="7"/>
  <c r="BB1601" i="7"/>
  <c r="BB1602" i="7"/>
  <c r="BB1603" i="7"/>
  <c r="BB1604" i="7"/>
  <c r="BB1605" i="7"/>
  <c r="BB1606" i="7"/>
  <c r="BB1607" i="7"/>
  <c r="BB1608" i="7"/>
  <c r="BB1609" i="7"/>
  <c r="BB1610" i="7"/>
  <c r="BB1611" i="7"/>
  <c r="BB1612" i="7"/>
  <c r="BB1613" i="7"/>
  <c r="BB1614" i="7"/>
  <c r="BB1615" i="7"/>
  <c r="BB1616" i="7"/>
  <c r="BB1617" i="7"/>
  <c r="BB1618" i="7"/>
  <c r="BB1619" i="7"/>
  <c r="BB1620" i="7"/>
  <c r="BB1621" i="7"/>
  <c r="BB1622" i="7"/>
  <c r="BB1623" i="7"/>
  <c r="BB1624" i="7"/>
  <c r="BB1625" i="7"/>
  <c r="BB1626" i="7"/>
  <c r="BB1627" i="7"/>
  <c r="BB1628" i="7"/>
  <c r="BB1629" i="7"/>
  <c r="BB1630" i="7"/>
  <c r="BB1631" i="7"/>
  <c r="BB1632" i="7"/>
  <c r="BB1633" i="7"/>
  <c r="BB1634" i="7"/>
  <c r="BB1635" i="7"/>
  <c r="BB1636" i="7"/>
  <c r="BB1637" i="7"/>
  <c r="BB1638" i="7"/>
  <c r="BB1639" i="7"/>
  <c r="BB1640" i="7"/>
  <c r="BB1641" i="7"/>
  <c r="BB1642" i="7"/>
  <c r="BB1643" i="7"/>
  <c r="BB1644" i="7"/>
  <c r="BB1645" i="7"/>
  <c r="BB1646" i="7"/>
  <c r="BB1647" i="7"/>
  <c r="BB1648" i="7"/>
  <c r="BB1649" i="7"/>
  <c r="BB1650" i="7"/>
  <c r="BB1651" i="7"/>
  <c r="BB1652" i="7"/>
  <c r="BB1653" i="7"/>
  <c r="BB1654" i="7"/>
  <c r="BB1655" i="7"/>
  <c r="BB1656" i="7"/>
  <c r="BB1657" i="7"/>
  <c r="BB1658" i="7"/>
  <c r="BB1659" i="7"/>
  <c r="BB1660" i="7"/>
  <c r="BB1661" i="7"/>
  <c r="BB1662" i="7"/>
  <c r="BB1663" i="7"/>
  <c r="BB1664" i="7"/>
  <c r="BB1665" i="7"/>
  <c r="BB1666" i="7"/>
  <c r="BB1667" i="7"/>
  <c r="BB1668" i="7"/>
  <c r="BB1669" i="7"/>
  <c r="BB1670" i="7"/>
  <c r="BB1671" i="7"/>
  <c r="BB1672" i="7"/>
  <c r="BB1673" i="7"/>
  <c r="BB1674" i="7"/>
  <c r="BB1675" i="7"/>
  <c r="BB1676" i="7"/>
  <c r="BB1677" i="7"/>
  <c r="BB1678" i="7"/>
  <c r="BB1679" i="7"/>
  <c r="BB1680" i="7"/>
  <c r="BB1681" i="7"/>
  <c r="BB1682" i="7"/>
  <c r="BB1683" i="7"/>
  <c r="BB1684" i="7"/>
  <c r="BB1685" i="7"/>
  <c r="BB1686" i="7"/>
  <c r="BB1687" i="7"/>
  <c r="BB1688" i="7"/>
  <c r="BB1689" i="7"/>
  <c r="BB1690" i="7"/>
  <c r="BB1691" i="7"/>
  <c r="BB1692" i="7"/>
  <c r="BB1693" i="7"/>
  <c r="BB1694" i="7"/>
  <c r="BB1695" i="7"/>
  <c r="BB1696" i="7"/>
  <c r="BB1697" i="7"/>
  <c r="BB1698" i="7"/>
  <c r="BB1699" i="7"/>
  <c r="BB1700" i="7"/>
  <c r="BB1701" i="7"/>
  <c r="BB1702" i="7"/>
  <c r="BB1703" i="7"/>
  <c r="BB1704" i="7"/>
  <c r="BB1705" i="7"/>
  <c r="BB1706" i="7"/>
  <c r="BB1707" i="7"/>
  <c r="BB1708" i="7"/>
  <c r="BB1709" i="7"/>
  <c r="BB1710" i="7"/>
  <c r="BB1711" i="7"/>
  <c r="BB1712" i="7"/>
  <c r="BB1713" i="7"/>
  <c r="BB1714" i="7"/>
  <c r="BB1715" i="7"/>
  <c r="BB1716" i="7"/>
  <c r="BB1717" i="7"/>
  <c r="BB1718" i="7"/>
  <c r="BB1719" i="7"/>
  <c r="BB1720" i="7"/>
  <c r="BB1721" i="7"/>
  <c r="BB1722" i="7"/>
  <c r="BB1723" i="7"/>
  <c r="BB1724" i="7"/>
  <c r="BB1725" i="7"/>
  <c r="BB1726" i="7"/>
  <c r="BB1727" i="7"/>
  <c r="BB1728" i="7"/>
  <c r="BB1729" i="7"/>
  <c r="BB1730" i="7"/>
  <c r="BB1731" i="7"/>
  <c r="BB1732" i="7"/>
  <c r="BB1733" i="7"/>
  <c r="BB1734" i="7"/>
  <c r="BB1735" i="7"/>
  <c r="BB1736" i="7"/>
  <c r="BB1737" i="7"/>
  <c r="BB1738" i="7"/>
  <c r="BB1739" i="7"/>
  <c r="BB1740" i="7"/>
  <c r="BB1741" i="7"/>
  <c r="BB1742" i="7"/>
  <c r="BB1743" i="7"/>
  <c r="BB1744" i="7"/>
  <c r="BB1745" i="7"/>
  <c r="BB1746" i="7"/>
  <c r="BB1747" i="7"/>
  <c r="BB1748" i="7"/>
  <c r="BB1749" i="7"/>
  <c r="BB1750" i="7"/>
  <c r="BB1751" i="7"/>
  <c r="BB1752" i="7"/>
  <c r="BB1753" i="7"/>
  <c r="BB1754" i="7"/>
  <c r="BB1755" i="7"/>
  <c r="BB1756" i="7"/>
  <c r="BB1757" i="7"/>
  <c r="BB1758" i="7"/>
  <c r="BB1759" i="7"/>
  <c r="BB1760" i="7"/>
  <c r="BB1761" i="7"/>
  <c r="BB1762" i="7"/>
  <c r="BB1763" i="7"/>
  <c r="BB1764" i="7"/>
  <c r="BB1765" i="7"/>
  <c r="BB1766" i="7"/>
  <c r="BB1767" i="7"/>
  <c r="BB1768" i="7"/>
  <c r="BB1769" i="7"/>
  <c r="BB1770" i="7"/>
  <c r="BB1771" i="7"/>
  <c r="BB1772" i="7"/>
  <c r="BB1773" i="7"/>
  <c r="BB1774" i="7"/>
  <c r="BB1775" i="7"/>
  <c r="BB1776" i="7"/>
  <c r="BB1777" i="7"/>
  <c r="BB1778" i="7"/>
  <c r="BB1779" i="7"/>
  <c r="BB1780" i="7"/>
  <c r="BB1781" i="7"/>
  <c r="BB1782" i="7"/>
  <c r="BB1783" i="7"/>
  <c r="BB1784" i="7"/>
  <c r="BB1785" i="7"/>
  <c r="BB1786" i="7"/>
  <c r="BB1787" i="7"/>
  <c r="BB1788" i="7"/>
  <c r="BB1789" i="7"/>
  <c r="BB1790" i="7"/>
  <c r="BB1791" i="7"/>
  <c r="BB1792" i="7"/>
  <c r="BB1793" i="7"/>
  <c r="BB1794" i="7"/>
  <c r="BB1795" i="7"/>
  <c r="BB1796" i="7"/>
  <c r="BB1797" i="7"/>
  <c r="BB1798" i="7"/>
  <c r="BB1799" i="7"/>
  <c r="BB1800" i="7"/>
  <c r="BB1801" i="7"/>
  <c r="BB1802" i="7"/>
  <c r="BB1803" i="7"/>
  <c r="BB1804" i="7"/>
  <c r="BB1805" i="7"/>
  <c r="BB1806" i="7"/>
  <c r="BB1807" i="7"/>
  <c r="BB1808" i="7"/>
  <c r="BB1809" i="7"/>
  <c r="BB1810" i="7"/>
  <c r="BB1811" i="7"/>
  <c r="BB1812" i="7"/>
  <c r="BB1813" i="7"/>
  <c r="BB1814" i="7"/>
  <c r="BB1815" i="7"/>
  <c r="BB1816" i="7"/>
  <c r="BB1817" i="7"/>
  <c r="BB1818" i="7"/>
  <c r="BB1819" i="7"/>
  <c r="BB1820" i="7"/>
  <c r="BB1821" i="7"/>
  <c r="BB1822" i="7"/>
  <c r="BB1823" i="7"/>
  <c r="BB1824" i="7"/>
  <c r="BB1825" i="7"/>
  <c r="BB1826" i="7"/>
  <c r="BB1827" i="7"/>
  <c r="BB1828" i="7"/>
  <c r="BB1829" i="7"/>
  <c r="BB1830" i="7"/>
  <c r="BB1831" i="7"/>
  <c r="BB1832" i="7"/>
  <c r="BB1833" i="7"/>
  <c r="BB1834" i="7"/>
  <c r="BB1835" i="7"/>
  <c r="BB1836" i="7"/>
  <c r="BB1837" i="7"/>
  <c r="BB1838" i="7"/>
  <c r="BB1839" i="7"/>
  <c r="BB1840" i="7"/>
  <c r="BB1841" i="7"/>
  <c r="BB1842" i="7"/>
  <c r="BB1843" i="7"/>
  <c r="BB1844" i="7"/>
  <c r="BB1845" i="7"/>
  <c r="BB1846" i="7"/>
  <c r="BB1847" i="7"/>
  <c r="BB1848" i="7"/>
  <c r="BB1849" i="7"/>
  <c r="BB1850" i="7"/>
  <c r="BB1851" i="7"/>
  <c r="BB1852" i="7"/>
  <c r="BB1853" i="7"/>
  <c r="BB1854" i="7"/>
  <c r="BB1855" i="7"/>
  <c r="BB1856" i="7"/>
  <c r="BB1857" i="7"/>
  <c r="BB1858" i="7"/>
  <c r="BB1859" i="7"/>
  <c r="BB1860" i="7"/>
  <c r="BB1861" i="7"/>
  <c r="BB1862" i="7"/>
  <c r="BB1863" i="7"/>
  <c r="BB1864" i="7"/>
  <c r="BB1865" i="7"/>
  <c r="BB1866" i="7"/>
  <c r="BB1867" i="7"/>
  <c r="BB1868" i="7"/>
  <c r="BB1869" i="7"/>
  <c r="BB1870" i="7"/>
  <c r="BB1871" i="7"/>
  <c r="BB1872" i="7"/>
  <c r="BB1873" i="7"/>
  <c r="BB1874" i="7"/>
  <c r="BB1875" i="7"/>
  <c r="BB1876" i="7"/>
  <c r="BB1877" i="7"/>
  <c r="BB1878" i="7"/>
  <c r="BB1879" i="7"/>
  <c r="BB1880" i="7"/>
  <c r="BB1881" i="7"/>
  <c r="BB1882" i="7"/>
  <c r="BB1883" i="7"/>
  <c r="BB1884" i="7"/>
  <c r="BB1885" i="7"/>
  <c r="BB1886" i="7"/>
  <c r="BB1887" i="7"/>
  <c r="BB1888" i="7"/>
  <c r="BB1889" i="7"/>
  <c r="BB1890" i="7"/>
  <c r="BB1891" i="7"/>
  <c r="BB1892" i="7"/>
  <c r="BB1893" i="7"/>
  <c r="BB1894" i="7"/>
  <c r="BB1895" i="7"/>
  <c r="BB1896" i="7"/>
  <c r="BB1897" i="7"/>
  <c r="BB1898" i="7"/>
  <c r="BB1899" i="7"/>
  <c r="BB1900" i="7"/>
  <c r="BB1901" i="7"/>
  <c r="BB1902" i="7"/>
  <c r="BB1903" i="7"/>
  <c r="BB1904" i="7"/>
  <c r="BB1905" i="7"/>
  <c r="BB1906" i="7"/>
  <c r="BB1907" i="7"/>
  <c r="BB1908" i="7"/>
  <c r="BB1909" i="7"/>
  <c r="BB1910" i="7"/>
  <c r="BB1911" i="7"/>
  <c r="BB1912" i="7"/>
  <c r="BB1913" i="7"/>
  <c r="BB1914" i="7"/>
  <c r="BB1915" i="7"/>
  <c r="BB1916" i="7"/>
  <c r="BB1917" i="7"/>
  <c r="BB1918" i="7"/>
  <c r="BB1919" i="7"/>
  <c r="BB1920" i="7"/>
  <c r="BB1921" i="7"/>
  <c r="BB1922" i="7"/>
  <c r="BB1923" i="7"/>
  <c r="BB1924" i="7"/>
  <c r="BB1925" i="7"/>
  <c r="BB1926" i="7"/>
  <c r="BB1927" i="7"/>
  <c r="BB1928" i="7"/>
  <c r="BB1929" i="7"/>
  <c r="BB1930" i="7"/>
  <c r="BB1931" i="7"/>
  <c r="BB1932" i="7"/>
  <c r="BB1933" i="7"/>
  <c r="BB1934" i="7"/>
  <c r="BB1935" i="7"/>
  <c r="BB1936" i="7"/>
  <c r="BB1937" i="7"/>
  <c r="BB1938" i="7"/>
  <c r="BB1939" i="7"/>
  <c r="BB1940" i="7"/>
  <c r="BB1941" i="7"/>
  <c r="BB1942" i="7"/>
  <c r="BB1943" i="7"/>
  <c r="BB1944" i="7"/>
  <c r="BB1945" i="7"/>
  <c r="BB1946" i="7"/>
  <c r="BB1947" i="7"/>
  <c r="BB1948" i="7"/>
  <c r="BB1949" i="7"/>
  <c r="BB1950" i="7"/>
  <c r="BB1951" i="7"/>
  <c r="BB1952" i="7"/>
  <c r="BB1953" i="7"/>
  <c r="BB1954" i="7"/>
  <c r="BB1955" i="7"/>
  <c r="BB1956" i="7"/>
  <c r="BB1957" i="7"/>
  <c r="BB1958" i="7"/>
  <c r="BB1959" i="7"/>
  <c r="BB1960" i="7"/>
  <c r="BB1961" i="7"/>
  <c r="BB1962" i="7"/>
  <c r="BB1963" i="7"/>
  <c r="BB1964" i="7"/>
  <c r="BB1965" i="7"/>
  <c r="BB1966" i="7"/>
  <c r="BB1967" i="7"/>
  <c r="BB1968" i="7"/>
  <c r="BB1969" i="7"/>
  <c r="BB1970" i="7"/>
  <c r="BB1971" i="7"/>
  <c r="BB1972" i="7"/>
  <c r="BB1973" i="7"/>
  <c r="BB1974" i="7"/>
  <c r="BB1975" i="7"/>
  <c r="BB1976" i="7"/>
  <c r="BB1977" i="7"/>
  <c r="BB1978" i="7"/>
  <c r="BB1979" i="7"/>
  <c r="BB1980" i="7"/>
  <c r="BB1981" i="7"/>
  <c r="BB1982" i="7"/>
  <c r="BB1983" i="7"/>
  <c r="BB1984" i="7"/>
  <c r="BB1985" i="7"/>
  <c r="BB1986" i="7"/>
  <c r="BB1987" i="7"/>
  <c r="BB1988" i="7"/>
  <c r="BB1989" i="7"/>
  <c r="BB1990" i="7"/>
  <c r="BB1991" i="7"/>
  <c r="BB1992" i="7"/>
  <c r="BB1993" i="7"/>
  <c r="BB1994" i="7"/>
  <c r="BB1995" i="7"/>
  <c r="BB1996" i="7"/>
  <c r="BB1997" i="7"/>
  <c r="BB1998" i="7"/>
  <c r="BB1999" i="7"/>
  <c r="BB2000" i="7"/>
  <c r="AY36" i="7"/>
  <c r="AY37" i="7"/>
  <c r="AY38" i="7"/>
  <c r="AY39" i="7"/>
  <c r="AY40" i="7"/>
  <c r="AY41" i="7"/>
  <c r="AY42" i="7"/>
  <c r="AY43" i="7"/>
  <c r="AY44" i="7"/>
  <c r="AY45" i="7"/>
  <c r="AY46" i="7"/>
  <c r="AY47" i="7"/>
  <c r="AY48" i="7"/>
  <c r="AY49" i="7"/>
  <c r="AY50" i="7"/>
  <c r="AY51" i="7"/>
  <c r="AY52" i="7"/>
  <c r="AY53" i="7"/>
  <c r="AY54" i="7"/>
  <c r="AY55" i="7"/>
  <c r="AY56" i="7"/>
  <c r="AY57" i="7"/>
  <c r="AY58" i="7"/>
  <c r="AY59" i="7"/>
  <c r="AY60" i="7"/>
  <c r="AY61" i="7"/>
  <c r="AY62" i="7"/>
  <c r="AY63" i="7"/>
  <c r="AY64" i="7"/>
  <c r="AY65" i="7"/>
  <c r="AY66" i="7"/>
  <c r="AY67" i="7"/>
  <c r="AY68" i="7"/>
  <c r="AY69" i="7"/>
  <c r="AY70" i="7"/>
  <c r="AY71" i="7"/>
  <c r="AY72" i="7"/>
  <c r="AY73" i="7"/>
  <c r="AY74" i="7"/>
  <c r="AY75" i="7"/>
  <c r="AY76" i="7"/>
  <c r="AY77" i="7"/>
  <c r="AY78" i="7"/>
  <c r="AY79" i="7"/>
  <c r="AY80" i="7"/>
  <c r="AY81" i="7"/>
  <c r="AY82" i="7"/>
  <c r="AY83" i="7"/>
  <c r="AY84" i="7"/>
  <c r="AY85" i="7"/>
  <c r="AY86" i="7"/>
  <c r="AY87" i="7"/>
  <c r="AY88" i="7"/>
  <c r="AY89" i="7"/>
  <c r="AY90" i="7"/>
  <c r="AY91" i="7"/>
  <c r="AY92" i="7"/>
  <c r="AY93" i="7"/>
  <c r="AY94" i="7"/>
  <c r="AY95" i="7"/>
  <c r="AY96" i="7"/>
  <c r="AY97" i="7"/>
  <c r="AY98" i="7"/>
  <c r="AY99" i="7"/>
  <c r="AY100" i="7"/>
  <c r="AY101" i="7"/>
  <c r="AY102" i="7"/>
  <c r="AY103" i="7"/>
  <c r="AY104" i="7"/>
  <c r="AY105" i="7"/>
  <c r="AY106" i="7"/>
  <c r="AY107" i="7"/>
  <c r="AY108" i="7"/>
  <c r="AY109" i="7"/>
  <c r="AY110" i="7"/>
  <c r="AY111" i="7"/>
  <c r="AY112" i="7"/>
  <c r="AY113" i="7"/>
  <c r="AY114" i="7"/>
  <c r="AY115" i="7"/>
  <c r="AY116" i="7"/>
  <c r="AY117" i="7"/>
  <c r="AY118" i="7"/>
  <c r="AY119" i="7"/>
  <c r="AY120" i="7"/>
  <c r="AY121" i="7"/>
  <c r="AY122" i="7"/>
  <c r="AY123" i="7"/>
  <c r="AY124" i="7"/>
  <c r="AY125" i="7"/>
  <c r="AY126" i="7"/>
  <c r="AY127" i="7"/>
  <c r="AY128" i="7"/>
  <c r="AY129" i="7"/>
  <c r="AY130" i="7"/>
  <c r="AY131" i="7"/>
  <c r="AY132" i="7"/>
  <c r="AY133" i="7"/>
  <c r="AY134" i="7"/>
  <c r="AY135" i="7"/>
  <c r="AY136" i="7"/>
  <c r="AY137" i="7"/>
  <c r="AY138" i="7"/>
  <c r="AY139" i="7"/>
  <c r="AY140" i="7"/>
  <c r="AY141" i="7"/>
  <c r="AY142" i="7"/>
  <c r="AY143" i="7"/>
  <c r="AY144" i="7"/>
  <c r="AY145" i="7"/>
  <c r="AY146" i="7"/>
  <c r="AY147" i="7"/>
  <c r="AY148" i="7"/>
  <c r="AY149" i="7"/>
  <c r="AY150" i="7"/>
  <c r="AY151" i="7"/>
  <c r="AY152" i="7"/>
  <c r="AY153" i="7"/>
  <c r="AY154" i="7"/>
  <c r="AY155" i="7"/>
  <c r="AY156" i="7"/>
  <c r="AY157" i="7"/>
  <c r="AY158" i="7"/>
  <c r="AY159" i="7"/>
  <c r="AY160" i="7"/>
  <c r="AY161" i="7"/>
  <c r="AY162" i="7"/>
  <c r="AY163" i="7"/>
  <c r="AY164" i="7"/>
  <c r="AY165" i="7"/>
  <c r="AY166" i="7"/>
  <c r="AY167" i="7"/>
  <c r="AY168" i="7"/>
  <c r="AY169" i="7"/>
  <c r="AY170" i="7"/>
  <c r="AY171" i="7"/>
  <c r="AY172" i="7"/>
  <c r="AY173" i="7"/>
  <c r="AY174" i="7"/>
  <c r="AY175" i="7"/>
  <c r="AY176" i="7"/>
  <c r="AY177" i="7"/>
  <c r="AY178" i="7"/>
  <c r="AY179" i="7"/>
  <c r="AY180" i="7"/>
  <c r="AY181" i="7"/>
  <c r="AY182" i="7"/>
  <c r="AY183" i="7"/>
  <c r="AY184" i="7"/>
  <c r="AY185" i="7"/>
  <c r="AY186" i="7"/>
  <c r="AY187" i="7"/>
  <c r="AY188" i="7"/>
  <c r="AY189" i="7"/>
  <c r="AY190" i="7"/>
  <c r="AY191" i="7"/>
  <c r="AY192" i="7"/>
  <c r="AY193" i="7"/>
  <c r="AY194" i="7"/>
  <c r="AY195" i="7"/>
  <c r="AY196" i="7"/>
  <c r="AY197" i="7"/>
  <c r="AY198" i="7"/>
  <c r="AY199" i="7"/>
  <c r="AY200" i="7"/>
  <c r="AY201" i="7"/>
  <c r="AY202" i="7"/>
  <c r="AY203" i="7"/>
  <c r="AY204" i="7"/>
  <c r="AY205" i="7"/>
  <c r="AY206" i="7"/>
  <c r="AY207" i="7"/>
  <c r="AY208" i="7"/>
  <c r="AY209" i="7"/>
  <c r="AY210" i="7"/>
  <c r="AY211" i="7"/>
  <c r="AY212" i="7"/>
  <c r="AY213" i="7"/>
  <c r="AY214" i="7"/>
  <c r="AY215" i="7"/>
  <c r="AY216" i="7"/>
  <c r="AY217" i="7"/>
  <c r="AY218" i="7"/>
  <c r="AY219" i="7"/>
  <c r="AY220" i="7"/>
  <c r="AY221" i="7"/>
  <c r="AY222" i="7"/>
  <c r="AY223" i="7"/>
  <c r="AY224" i="7"/>
  <c r="AY225" i="7"/>
  <c r="AY226" i="7"/>
  <c r="AY227" i="7"/>
  <c r="AY228" i="7"/>
  <c r="AY229" i="7"/>
  <c r="AY230" i="7"/>
  <c r="AY231" i="7"/>
  <c r="AY232" i="7"/>
  <c r="AY233" i="7"/>
  <c r="AY234" i="7"/>
  <c r="AY235" i="7"/>
  <c r="AY236" i="7"/>
  <c r="AY237" i="7"/>
  <c r="AY238" i="7"/>
  <c r="AY239" i="7"/>
  <c r="AY240" i="7"/>
  <c r="AY241" i="7"/>
  <c r="AY242" i="7"/>
  <c r="AY243" i="7"/>
  <c r="AY244" i="7"/>
  <c r="AY245" i="7"/>
  <c r="AY246" i="7"/>
  <c r="AY247" i="7"/>
  <c r="AY248" i="7"/>
  <c r="AY249" i="7"/>
  <c r="AY250" i="7"/>
  <c r="AY251" i="7"/>
  <c r="AY252" i="7"/>
  <c r="AY253" i="7"/>
  <c r="AY254" i="7"/>
  <c r="AY255" i="7"/>
  <c r="AY256" i="7"/>
  <c r="AY257" i="7"/>
  <c r="AY258" i="7"/>
  <c r="AY259" i="7"/>
  <c r="AY260" i="7"/>
  <c r="AY261" i="7"/>
  <c r="AY262" i="7"/>
  <c r="AY263" i="7"/>
  <c r="AY264" i="7"/>
  <c r="AY265" i="7"/>
  <c r="AY266" i="7"/>
  <c r="AY267" i="7"/>
  <c r="AY268" i="7"/>
  <c r="AY269" i="7"/>
  <c r="AY270" i="7"/>
  <c r="AY271" i="7"/>
  <c r="AY272" i="7"/>
  <c r="AY273" i="7"/>
  <c r="AY274" i="7"/>
  <c r="AY275" i="7"/>
  <c r="AY276" i="7"/>
  <c r="AY277" i="7"/>
  <c r="AY278" i="7"/>
  <c r="AY279" i="7"/>
  <c r="AY280" i="7"/>
  <c r="AY281" i="7"/>
  <c r="AY282" i="7"/>
  <c r="AY283" i="7"/>
  <c r="AY284" i="7"/>
  <c r="AY285" i="7"/>
  <c r="AY286" i="7"/>
  <c r="AY287" i="7"/>
  <c r="AY288" i="7"/>
  <c r="AY289" i="7"/>
  <c r="AY290" i="7"/>
  <c r="AY291" i="7"/>
  <c r="AY292" i="7"/>
  <c r="AY293" i="7"/>
  <c r="AY294" i="7"/>
  <c r="AY295" i="7"/>
  <c r="AY296" i="7"/>
  <c r="AY297" i="7"/>
  <c r="AY298" i="7"/>
  <c r="AY299" i="7"/>
  <c r="AY300" i="7"/>
  <c r="AY301" i="7"/>
  <c r="AY302" i="7"/>
  <c r="AY303" i="7"/>
  <c r="AY304" i="7"/>
  <c r="AY305" i="7"/>
  <c r="AY306" i="7"/>
  <c r="AY307" i="7"/>
  <c r="AY308" i="7"/>
  <c r="AY309" i="7"/>
  <c r="AY310" i="7"/>
  <c r="AY311" i="7"/>
  <c r="AY312" i="7"/>
  <c r="AY313" i="7"/>
  <c r="AY314" i="7"/>
  <c r="AY315" i="7"/>
  <c r="AY316" i="7"/>
  <c r="AY317" i="7"/>
  <c r="AY318" i="7"/>
  <c r="AY319" i="7"/>
  <c r="AY320" i="7"/>
  <c r="AY321" i="7"/>
  <c r="AY322" i="7"/>
  <c r="AY323" i="7"/>
  <c r="AY324" i="7"/>
  <c r="AY325" i="7"/>
  <c r="AY326" i="7"/>
  <c r="AY327" i="7"/>
  <c r="AY328" i="7"/>
  <c r="AY329" i="7"/>
  <c r="AY330" i="7"/>
  <c r="AY331" i="7"/>
  <c r="AY332" i="7"/>
  <c r="AY333" i="7"/>
  <c r="AY334" i="7"/>
  <c r="AY335" i="7"/>
  <c r="AY336" i="7"/>
  <c r="AY337" i="7"/>
  <c r="AY338" i="7"/>
  <c r="AY339" i="7"/>
  <c r="AY340" i="7"/>
  <c r="AY341" i="7"/>
  <c r="AY342" i="7"/>
  <c r="AY343" i="7"/>
  <c r="AY344" i="7"/>
  <c r="AY345" i="7"/>
  <c r="AY346" i="7"/>
  <c r="AY347" i="7"/>
  <c r="AY348" i="7"/>
  <c r="AY349" i="7"/>
  <c r="AY350" i="7"/>
  <c r="AY351" i="7"/>
  <c r="AY352" i="7"/>
  <c r="AY353" i="7"/>
  <c r="AY354" i="7"/>
  <c r="AY355" i="7"/>
  <c r="AY356" i="7"/>
  <c r="AY357" i="7"/>
  <c r="AY358" i="7"/>
  <c r="AY359" i="7"/>
  <c r="AY360" i="7"/>
  <c r="AY361" i="7"/>
  <c r="AY362" i="7"/>
  <c r="AY363" i="7"/>
  <c r="AY364" i="7"/>
  <c r="AY365" i="7"/>
  <c r="AY366" i="7"/>
  <c r="AY367" i="7"/>
  <c r="AY368" i="7"/>
  <c r="AY369" i="7"/>
  <c r="AY370" i="7"/>
  <c r="AY371" i="7"/>
  <c r="AY372" i="7"/>
  <c r="AY373" i="7"/>
  <c r="AY374" i="7"/>
  <c r="AY375" i="7"/>
  <c r="AY376" i="7"/>
  <c r="AY377" i="7"/>
  <c r="AY378" i="7"/>
  <c r="AY379" i="7"/>
  <c r="AY380" i="7"/>
  <c r="AY381" i="7"/>
  <c r="AY382" i="7"/>
  <c r="AY383" i="7"/>
  <c r="AY384" i="7"/>
  <c r="AY385" i="7"/>
  <c r="AY386" i="7"/>
  <c r="AY387" i="7"/>
  <c r="AY388" i="7"/>
  <c r="AY389" i="7"/>
  <c r="AY390" i="7"/>
  <c r="AY391" i="7"/>
  <c r="AY392" i="7"/>
  <c r="AY393" i="7"/>
  <c r="AY394" i="7"/>
  <c r="AY395" i="7"/>
  <c r="AY396" i="7"/>
  <c r="AY397" i="7"/>
  <c r="AY398" i="7"/>
  <c r="AY399" i="7"/>
  <c r="AY400" i="7"/>
  <c r="AY401" i="7"/>
  <c r="AY402" i="7"/>
  <c r="AY403" i="7"/>
  <c r="AY404" i="7"/>
  <c r="AY405" i="7"/>
  <c r="AY406" i="7"/>
  <c r="AY407" i="7"/>
  <c r="AY408" i="7"/>
  <c r="AY409" i="7"/>
  <c r="AY410" i="7"/>
  <c r="AY411" i="7"/>
  <c r="AY412" i="7"/>
  <c r="AY413" i="7"/>
  <c r="AY414" i="7"/>
  <c r="AY415" i="7"/>
  <c r="AY416" i="7"/>
  <c r="AY417" i="7"/>
  <c r="AY418" i="7"/>
  <c r="AY419" i="7"/>
  <c r="AY420" i="7"/>
  <c r="AY421" i="7"/>
  <c r="AY422" i="7"/>
  <c r="AY423" i="7"/>
  <c r="AY424" i="7"/>
  <c r="AY425" i="7"/>
  <c r="AY426" i="7"/>
  <c r="AY427" i="7"/>
  <c r="AY428" i="7"/>
  <c r="AY429" i="7"/>
  <c r="AY430" i="7"/>
  <c r="AY431" i="7"/>
  <c r="AY432" i="7"/>
  <c r="AY433" i="7"/>
  <c r="AY434" i="7"/>
  <c r="AY435" i="7"/>
  <c r="AY436" i="7"/>
  <c r="AY437" i="7"/>
  <c r="AY438" i="7"/>
  <c r="AY439" i="7"/>
  <c r="AY440" i="7"/>
  <c r="AY441" i="7"/>
  <c r="AY442" i="7"/>
  <c r="AY443" i="7"/>
  <c r="AY444" i="7"/>
  <c r="AY445" i="7"/>
  <c r="AY446" i="7"/>
  <c r="AY447" i="7"/>
  <c r="AY448" i="7"/>
  <c r="AY449" i="7"/>
  <c r="AY450" i="7"/>
  <c r="AY451" i="7"/>
  <c r="AY452" i="7"/>
  <c r="AY453" i="7"/>
  <c r="AY454" i="7"/>
  <c r="AY455" i="7"/>
  <c r="AY456" i="7"/>
  <c r="AY457" i="7"/>
  <c r="AY458" i="7"/>
  <c r="AY459" i="7"/>
  <c r="AY460" i="7"/>
  <c r="AY461" i="7"/>
  <c r="AY462" i="7"/>
  <c r="AY463" i="7"/>
  <c r="AY464" i="7"/>
  <c r="AY465" i="7"/>
  <c r="AY466" i="7"/>
  <c r="AY467" i="7"/>
  <c r="AY468" i="7"/>
  <c r="AY469" i="7"/>
  <c r="AY470" i="7"/>
  <c r="AY471" i="7"/>
  <c r="AY472" i="7"/>
  <c r="AY473" i="7"/>
  <c r="AY474" i="7"/>
  <c r="AY475" i="7"/>
  <c r="AY476" i="7"/>
  <c r="AY477" i="7"/>
  <c r="AY478" i="7"/>
  <c r="AY479" i="7"/>
  <c r="AY480" i="7"/>
  <c r="AY481" i="7"/>
  <c r="AY482" i="7"/>
  <c r="AY483" i="7"/>
  <c r="AY484" i="7"/>
  <c r="AY485" i="7"/>
  <c r="AY486" i="7"/>
  <c r="AY487" i="7"/>
  <c r="AY488" i="7"/>
  <c r="AY489" i="7"/>
  <c r="AY490" i="7"/>
  <c r="AY491" i="7"/>
  <c r="AY492" i="7"/>
  <c r="AY493" i="7"/>
  <c r="AY494" i="7"/>
  <c r="AY495" i="7"/>
  <c r="AY496" i="7"/>
  <c r="AY497" i="7"/>
  <c r="AY498" i="7"/>
  <c r="AY499" i="7"/>
  <c r="AY500" i="7"/>
  <c r="AY501" i="7"/>
  <c r="AY502" i="7"/>
  <c r="AY503" i="7"/>
  <c r="AY504" i="7"/>
  <c r="AY505" i="7"/>
  <c r="AY506" i="7"/>
  <c r="AY507" i="7"/>
  <c r="AY508" i="7"/>
  <c r="AY509" i="7"/>
  <c r="AY510" i="7"/>
  <c r="AY511" i="7"/>
  <c r="AY512" i="7"/>
  <c r="AY513" i="7"/>
  <c r="AY514" i="7"/>
  <c r="AY515" i="7"/>
  <c r="AY516" i="7"/>
  <c r="AY517" i="7"/>
  <c r="AY518" i="7"/>
  <c r="AY519" i="7"/>
  <c r="AY520" i="7"/>
  <c r="AY521" i="7"/>
  <c r="AY522" i="7"/>
  <c r="AY523" i="7"/>
  <c r="AY524" i="7"/>
  <c r="AY525" i="7"/>
  <c r="AY526" i="7"/>
  <c r="AY527" i="7"/>
  <c r="AY528" i="7"/>
  <c r="AY529" i="7"/>
  <c r="AY530" i="7"/>
  <c r="AY531" i="7"/>
  <c r="AY532" i="7"/>
  <c r="AY533" i="7"/>
  <c r="AY534" i="7"/>
  <c r="AY535" i="7"/>
  <c r="AY536" i="7"/>
  <c r="AY537" i="7"/>
  <c r="AY538" i="7"/>
  <c r="AY539" i="7"/>
  <c r="AY540" i="7"/>
  <c r="AY541" i="7"/>
  <c r="AY542" i="7"/>
  <c r="AY543" i="7"/>
  <c r="AY544" i="7"/>
  <c r="AY545" i="7"/>
  <c r="AY546" i="7"/>
  <c r="AY547" i="7"/>
  <c r="AY548" i="7"/>
  <c r="AY549" i="7"/>
  <c r="AY550" i="7"/>
  <c r="AY551" i="7"/>
  <c r="AY552" i="7"/>
  <c r="AY553" i="7"/>
  <c r="AY554" i="7"/>
  <c r="AY555" i="7"/>
  <c r="AY556" i="7"/>
  <c r="AY557" i="7"/>
  <c r="AY558" i="7"/>
  <c r="AY559" i="7"/>
  <c r="AY560" i="7"/>
  <c r="AY561" i="7"/>
  <c r="AY562" i="7"/>
  <c r="AY563" i="7"/>
  <c r="AY564" i="7"/>
  <c r="AY565" i="7"/>
  <c r="AY566" i="7"/>
  <c r="AY567" i="7"/>
  <c r="AY568" i="7"/>
  <c r="AY569" i="7"/>
  <c r="AY570" i="7"/>
  <c r="AY571" i="7"/>
  <c r="AY572" i="7"/>
  <c r="AY573" i="7"/>
  <c r="AY574" i="7"/>
  <c r="AY575" i="7"/>
  <c r="AY576" i="7"/>
  <c r="AY577" i="7"/>
  <c r="AY578" i="7"/>
  <c r="AY579" i="7"/>
  <c r="AY580" i="7"/>
  <c r="AY581" i="7"/>
  <c r="AY582" i="7"/>
  <c r="AY583" i="7"/>
  <c r="AY584" i="7"/>
  <c r="AY585" i="7"/>
  <c r="AY586" i="7"/>
  <c r="AY587" i="7"/>
  <c r="AY588" i="7"/>
  <c r="AY589" i="7"/>
  <c r="AY590" i="7"/>
  <c r="AY591" i="7"/>
  <c r="AY592" i="7"/>
  <c r="AY593" i="7"/>
  <c r="AY594" i="7"/>
  <c r="AY595" i="7"/>
  <c r="AY596" i="7"/>
  <c r="AY597" i="7"/>
  <c r="AY598" i="7"/>
  <c r="AY599" i="7"/>
  <c r="AY600" i="7"/>
  <c r="AY601" i="7"/>
  <c r="AY602" i="7"/>
  <c r="AY603" i="7"/>
  <c r="AY604" i="7"/>
  <c r="AY605" i="7"/>
  <c r="AY606" i="7"/>
  <c r="AY607" i="7"/>
  <c r="AY608" i="7"/>
  <c r="AY609" i="7"/>
  <c r="AY610" i="7"/>
  <c r="AY611" i="7"/>
  <c r="AY612" i="7"/>
  <c r="AY613" i="7"/>
  <c r="AY614" i="7"/>
  <c r="AY615" i="7"/>
  <c r="AY616" i="7"/>
  <c r="AY617" i="7"/>
  <c r="AY618" i="7"/>
  <c r="AY619" i="7"/>
  <c r="AY620" i="7"/>
  <c r="AY621" i="7"/>
  <c r="AY622" i="7"/>
  <c r="AY623" i="7"/>
  <c r="AY624" i="7"/>
  <c r="AY625" i="7"/>
  <c r="AY626" i="7"/>
  <c r="AY627" i="7"/>
  <c r="AY628" i="7"/>
  <c r="AY629" i="7"/>
  <c r="AY630" i="7"/>
  <c r="AY631" i="7"/>
  <c r="AY632" i="7"/>
  <c r="AY633" i="7"/>
  <c r="AY634" i="7"/>
  <c r="AY635" i="7"/>
  <c r="AY636" i="7"/>
  <c r="AY637" i="7"/>
  <c r="AY638" i="7"/>
  <c r="AY639" i="7"/>
  <c r="AY640" i="7"/>
  <c r="AY641" i="7"/>
  <c r="AY642" i="7"/>
  <c r="AY643" i="7"/>
  <c r="AY644" i="7"/>
  <c r="AY645" i="7"/>
  <c r="AY646" i="7"/>
  <c r="AY647" i="7"/>
  <c r="AY648" i="7"/>
  <c r="AY649" i="7"/>
  <c r="AY650" i="7"/>
  <c r="AY651" i="7"/>
  <c r="AY652" i="7"/>
  <c r="AY653" i="7"/>
  <c r="AY654" i="7"/>
  <c r="AY655" i="7"/>
  <c r="AY656" i="7"/>
  <c r="AY657" i="7"/>
  <c r="AY658" i="7"/>
  <c r="AY659" i="7"/>
  <c r="AY660" i="7"/>
  <c r="AY661" i="7"/>
  <c r="AY662" i="7"/>
  <c r="AY663" i="7"/>
  <c r="AY664" i="7"/>
  <c r="AY665" i="7"/>
  <c r="AY666" i="7"/>
  <c r="AY667" i="7"/>
  <c r="AY668" i="7"/>
  <c r="AY669" i="7"/>
  <c r="AY670" i="7"/>
  <c r="AY671" i="7"/>
  <c r="AY672" i="7"/>
  <c r="AY673" i="7"/>
  <c r="AY674" i="7"/>
  <c r="AY675" i="7"/>
  <c r="AY676" i="7"/>
  <c r="AY677" i="7"/>
  <c r="AY678" i="7"/>
  <c r="AY679" i="7"/>
  <c r="AY680" i="7"/>
  <c r="AY681" i="7"/>
  <c r="AY682" i="7"/>
  <c r="AY683" i="7"/>
  <c r="AY684" i="7"/>
  <c r="AY685" i="7"/>
  <c r="AY686" i="7"/>
  <c r="AY687" i="7"/>
  <c r="AY688" i="7"/>
  <c r="AY689" i="7"/>
  <c r="AY690" i="7"/>
  <c r="AY691" i="7"/>
  <c r="AY692" i="7"/>
  <c r="AY693" i="7"/>
  <c r="AY694" i="7"/>
  <c r="AY695" i="7"/>
  <c r="AY696" i="7"/>
  <c r="AY697" i="7"/>
  <c r="AY698" i="7"/>
  <c r="AY699" i="7"/>
  <c r="AY700" i="7"/>
  <c r="AY701" i="7"/>
  <c r="AY702" i="7"/>
  <c r="AY703" i="7"/>
  <c r="AY704" i="7"/>
  <c r="AY705" i="7"/>
  <c r="AY706" i="7"/>
  <c r="AY707" i="7"/>
  <c r="AY708" i="7"/>
  <c r="AY709" i="7"/>
  <c r="AY710" i="7"/>
  <c r="AY711" i="7"/>
  <c r="AY712" i="7"/>
  <c r="AY713" i="7"/>
  <c r="AY714" i="7"/>
  <c r="AY715" i="7"/>
  <c r="AY716" i="7"/>
  <c r="AY717" i="7"/>
  <c r="AY718" i="7"/>
  <c r="AY719" i="7"/>
  <c r="AY720" i="7"/>
  <c r="AY721" i="7"/>
  <c r="AY722" i="7"/>
  <c r="AY723" i="7"/>
  <c r="AY724" i="7"/>
  <c r="AY725" i="7"/>
  <c r="AY726" i="7"/>
  <c r="AY727" i="7"/>
  <c r="AY728" i="7"/>
  <c r="AY729" i="7"/>
  <c r="AY730" i="7"/>
  <c r="AY731" i="7"/>
  <c r="AY732" i="7"/>
  <c r="AY733" i="7"/>
  <c r="AY734" i="7"/>
  <c r="AY735" i="7"/>
  <c r="AY736" i="7"/>
  <c r="AY737" i="7"/>
  <c r="AY738" i="7"/>
  <c r="AY739" i="7"/>
  <c r="AY740" i="7"/>
  <c r="AY741" i="7"/>
  <c r="AY742" i="7"/>
  <c r="AY743" i="7"/>
  <c r="AY744" i="7"/>
  <c r="AY745" i="7"/>
  <c r="AY746" i="7"/>
  <c r="AY747" i="7"/>
  <c r="AY748" i="7"/>
  <c r="AY749" i="7"/>
  <c r="AY750" i="7"/>
  <c r="AY751" i="7"/>
  <c r="AY752" i="7"/>
  <c r="AY753" i="7"/>
  <c r="AY754" i="7"/>
  <c r="AY755" i="7"/>
  <c r="AY756" i="7"/>
  <c r="AY757" i="7"/>
  <c r="AY758" i="7"/>
  <c r="AY759" i="7"/>
  <c r="AY760" i="7"/>
  <c r="AY761" i="7"/>
  <c r="AY762" i="7"/>
  <c r="AY763" i="7"/>
  <c r="AY764" i="7"/>
  <c r="AY765" i="7"/>
  <c r="AY766" i="7"/>
  <c r="AY767" i="7"/>
  <c r="AY768" i="7"/>
  <c r="AY769" i="7"/>
  <c r="AY770" i="7"/>
  <c r="AY771" i="7"/>
  <c r="AY772" i="7"/>
  <c r="AY773" i="7"/>
  <c r="AY774" i="7"/>
  <c r="AY775" i="7"/>
  <c r="AY776" i="7"/>
  <c r="AY777" i="7"/>
  <c r="AY778" i="7"/>
  <c r="AY779" i="7"/>
  <c r="AY780" i="7"/>
  <c r="AY781" i="7"/>
  <c r="AY782" i="7"/>
  <c r="AY783" i="7"/>
  <c r="AY784" i="7"/>
  <c r="AY785" i="7"/>
  <c r="AY786" i="7"/>
  <c r="AY787" i="7"/>
  <c r="AY788" i="7"/>
  <c r="AY789" i="7"/>
  <c r="AY790" i="7"/>
  <c r="AY791" i="7"/>
  <c r="AY792" i="7"/>
  <c r="AY793" i="7"/>
  <c r="AY794" i="7"/>
  <c r="AY795" i="7"/>
  <c r="AY796" i="7"/>
  <c r="AY797" i="7"/>
  <c r="AY798" i="7"/>
  <c r="AY799" i="7"/>
  <c r="AY800" i="7"/>
  <c r="AY801" i="7"/>
  <c r="AY802" i="7"/>
  <c r="AY803" i="7"/>
  <c r="AY804" i="7"/>
  <c r="AY805" i="7"/>
  <c r="AY806" i="7"/>
  <c r="AY807" i="7"/>
  <c r="AY808" i="7"/>
  <c r="AY809" i="7"/>
  <c r="AY810" i="7"/>
  <c r="AY811" i="7"/>
  <c r="AY812" i="7"/>
  <c r="AY813" i="7"/>
  <c r="AY814" i="7"/>
  <c r="AY815" i="7"/>
  <c r="AY816" i="7"/>
  <c r="AY817" i="7"/>
  <c r="AY818" i="7"/>
  <c r="AY819" i="7"/>
  <c r="AY820" i="7"/>
  <c r="AY821" i="7"/>
  <c r="AY822" i="7"/>
  <c r="AY823" i="7"/>
  <c r="AY824" i="7"/>
  <c r="AY825" i="7"/>
  <c r="AY826" i="7"/>
  <c r="AY827" i="7"/>
  <c r="AY828" i="7"/>
  <c r="AY829" i="7"/>
  <c r="AY830" i="7"/>
  <c r="AY831" i="7"/>
  <c r="AY832" i="7"/>
  <c r="AY833" i="7"/>
  <c r="AY834" i="7"/>
  <c r="AY835" i="7"/>
  <c r="AY836" i="7"/>
  <c r="AY837" i="7"/>
  <c r="AY838" i="7"/>
  <c r="AY839" i="7"/>
  <c r="AY840" i="7"/>
  <c r="AY841" i="7"/>
  <c r="AY842" i="7"/>
  <c r="AY843" i="7"/>
  <c r="AY844" i="7"/>
  <c r="AY845" i="7"/>
  <c r="AY846" i="7"/>
  <c r="AY847" i="7"/>
  <c r="AY848" i="7"/>
  <c r="AY849" i="7"/>
  <c r="AY850" i="7"/>
  <c r="AY851" i="7"/>
  <c r="AY852" i="7"/>
  <c r="AY853" i="7"/>
  <c r="AY854" i="7"/>
  <c r="AY855" i="7"/>
  <c r="AY856" i="7"/>
  <c r="AY857" i="7"/>
  <c r="AY858" i="7"/>
  <c r="AY859" i="7"/>
  <c r="AY860" i="7"/>
  <c r="AY861" i="7"/>
  <c r="AY862" i="7"/>
  <c r="AY863" i="7"/>
  <c r="AY864" i="7"/>
  <c r="AY865" i="7"/>
  <c r="AY866" i="7"/>
  <c r="AY867" i="7"/>
  <c r="AY868" i="7"/>
  <c r="AY869" i="7"/>
  <c r="AY870" i="7"/>
  <c r="AY871" i="7"/>
  <c r="AY872" i="7"/>
  <c r="AY873" i="7"/>
  <c r="AY874" i="7"/>
  <c r="AY875" i="7"/>
  <c r="AY876" i="7"/>
  <c r="AY877" i="7"/>
  <c r="AY878" i="7"/>
  <c r="AY879" i="7"/>
  <c r="AY880" i="7"/>
  <c r="AY881" i="7"/>
  <c r="AY882" i="7"/>
  <c r="AY883" i="7"/>
  <c r="AY884" i="7"/>
  <c r="AY885" i="7"/>
  <c r="AY886" i="7"/>
  <c r="AY887" i="7"/>
  <c r="AY888" i="7"/>
  <c r="AY889" i="7"/>
  <c r="AY890" i="7"/>
  <c r="AY891" i="7"/>
  <c r="AY892" i="7"/>
  <c r="AY893" i="7"/>
  <c r="AY894" i="7"/>
  <c r="AY895" i="7"/>
  <c r="AY896" i="7"/>
  <c r="AY897" i="7"/>
  <c r="AY898" i="7"/>
  <c r="AY899" i="7"/>
  <c r="AY900" i="7"/>
  <c r="AY901" i="7"/>
  <c r="AY902" i="7"/>
  <c r="AY903" i="7"/>
  <c r="AY904" i="7"/>
  <c r="AY905" i="7"/>
  <c r="AY906" i="7"/>
  <c r="AY907" i="7"/>
  <c r="AY908" i="7"/>
  <c r="AY909" i="7"/>
  <c r="AY910" i="7"/>
  <c r="AY911" i="7"/>
  <c r="AY912" i="7"/>
  <c r="AY913" i="7"/>
  <c r="AY914" i="7"/>
  <c r="AY915" i="7"/>
  <c r="AY916" i="7"/>
  <c r="AY917" i="7"/>
  <c r="AY918" i="7"/>
  <c r="AY919" i="7"/>
  <c r="AY920" i="7"/>
  <c r="AY921" i="7"/>
  <c r="AY922" i="7"/>
  <c r="AY923" i="7"/>
  <c r="AY924" i="7"/>
  <c r="AY925" i="7"/>
  <c r="AY926" i="7"/>
  <c r="AY927" i="7"/>
  <c r="AY928" i="7"/>
  <c r="AY929" i="7"/>
  <c r="AY930" i="7"/>
  <c r="AY931" i="7"/>
  <c r="AY932" i="7"/>
  <c r="AY933" i="7"/>
  <c r="AY934" i="7"/>
  <c r="AY935" i="7"/>
  <c r="AY936" i="7"/>
  <c r="AY937" i="7"/>
  <c r="AY938" i="7"/>
  <c r="AY939" i="7"/>
  <c r="AY940" i="7"/>
  <c r="AY941" i="7"/>
  <c r="AY942" i="7"/>
  <c r="AY943" i="7"/>
  <c r="AY944" i="7"/>
  <c r="AY945" i="7"/>
  <c r="AY946" i="7"/>
  <c r="AY947" i="7"/>
  <c r="AY948" i="7"/>
  <c r="AY949" i="7"/>
  <c r="AY950" i="7"/>
  <c r="AY951" i="7"/>
  <c r="AY952" i="7"/>
  <c r="AY953" i="7"/>
  <c r="AY954" i="7"/>
  <c r="AY955" i="7"/>
  <c r="AY956" i="7"/>
  <c r="AY957" i="7"/>
  <c r="AY958" i="7"/>
  <c r="AY959" i="7"/>
  <c r="AY960" i="7"/>
  <c r="AY961" i="7"/>
  <c r="AY962" i="7"/>
  <c r="AY963" i="7"/>
  <c r="AY964" i="7"/>
  <c r="AY965" i="7"/>
  <c r="AY966" i="7"/>
  <c r="AY967" i="7"/>
  <c r="AY968" i="7"/>
  <c r="AY969" i="7"/>
  <c r="AY970" i="7"/>
  <c r="AY971" i="7"/>
  <c r="AY972" i="7"/>
  <c r="AY973" i="7"/>
  <c r="AY974" i="7"/>
  <c r="AY975" i="7"/>
  <c r="AY976" i="7"/>
  <c r="AY977" i="7"/>
  <c r="AY978" i="7"/>
  <c r="AY979" i="7"/>
  <c r="AY980" i="7"/>
  <c r="AY981" i="7"/>
  <c r="AY982" i="7"/>
  <c r="AY983" i="7"/>
  <c r="AY984" i="7"/>
  <c r="AY985" i="7"/>
  <c r="AY986" i="7"/>
  <c r="AY987" i="7"/>
  <c r="AY988" i="7"/>
  <c r="AY989" i="7"/>
  <c r="AY990" i="7"/>
  <c r="AY991" i="7"/>
  <c r="AY992" i="7"/>
  <c r="AY993" i="7"/>
  <c r="AY994" i="7"/>
  <c r="AY995" i="7"/>
  <c r="AY996" i="7"/>
  <c r="AY997" i="7"/>
  <c r="AY998" i="7"/>
  <c r="AY999" i="7"/>
  <c r="AY1000" i="7"/>
  <c r="AY1001" i="7"/>
  <c r="AY1002" i="7"/>
  <c r="AY1003" i="7"/>
  <c r="AY1004" i="7"/>
  <c r="AY1005" i="7"/>
  <c r="AY1006" i="7"/>
  <c r="AY1007" i="7"/>
  <c r="AY1008" i="7"/>
  <c r="AY1009" i="7"/>
  <c r="AY1010" i="7"/>
  <c r="AY1011" i="7"/>
  <c r="AY1012" i="7"/>
  <c r="AY1013" i="7"/>
  <c r="AY1014" i="7"/>
  <c r="AY1015" i="7"/>
  <c r="AY1016" i="7"/>
  <c r="AY1017" i="7"/>
  <c r="AY1018" i="7"/>
  <c r="AY1019" i="7"/>
  <c r="AY1020" i="7"/>
  <c r="AY1021" i="7"/>
  <c r="AY1022" i="7"/>
  <c r="AY1023" i="7"/>
  <c r="AY1024" i="7"/>
  <c r="AY1025" i="7"/>
  <c r="AY1026" i="7"/>
  <c r="AY1027" i="7"/>
  <c r="AY1028" i="7"/>
  <c r="AY1029" i="7"/>
  <c r="AY1030" i="7"/>
  <c r="AY1031" i="7"/>
  <c r="AY1032" i="7"/>
  <c r="AY1033" i="7"/>
  <c r="AY1034" i="7"/>
  <c r="AY1035" i="7"/>
  <c r="AY1036" i="7"/>
  <c r="AY1037" i="7"/>
  <c r="AY1038" i="7"/>
  <c r="AY1039" i="7"/>
  <c r="AY1040" i="7"/>
  <c r="AY1041" i="7"/>
  <c r="AY1042" i="7"/>
  <c r="AY1043" i="7"/>
  <c r="AY1044" i="7"/>
  <c r="AY1045" i="7"/>
  <c r="AY1046" i="7"/>
  <c r="AY1047" i="7"/>
  <c r="AY1048" i="7"/>
  <c r="AY1049" i="7"/>
  <c r="AY1050" i="7"/>
  <c r="AY1051" i="7"/>
  <c r="AY1052" i="7"/>
  <c r="AY1053" i="7"/>
  <c r="AY1054" i="7"/>
  <c r="AY1055" i="7"/>
  <c r="AY1056" i="7"/>
  <c r="AY1057" i="7"/>
  <c r="AY1058" i="7"/>
  <c r="AY1059" i="7"/>
  <c r="AY1060" i="7"/>
  <c r="AY1061" i="7"/>
  <c r="AY1062" i="7"/>
  <c r="AY1063" i="7"/>
  <c r="AY1064" i="7"/>
  <c r="AY1065" i="7"/>
  <c r="AY1066" i="7"/>
  <c r="AY1067" i="7"/>
  <c r="AY1068" i="7"/>
  <c r="AY1069" i="7"/>
  <c r="AY1070" i="7"/>
  <c r="AY1071" i="7"/>
  <c r="AY1072" i="7"/>
  <c r="AY1073" i="7"/>
  <c r="AY1074" i="7"/>
  <c r="AY1075" i="7"/>
  <c r="AY1076" i="7"/>
  <c r="AY1077" i="7"/>
  <c r="AY1078" i="7"/>
  <c r="AY1079" i="7"/>
  <c r="AY1080" i="7"/>
  <c r="AY1081" i="7"/>
  <c r="AY1082" i="7"/>
  <c r="AY1083" i="7"/>
  <c r="AY1084" i="7"/>
  <c r="AY1085" i="7"/>
  <c r="AY1086" i="7"/>
  <c r="AY1087" i="7"/>
  <c r="AY1088" i="7"/>
  <c r="AY1089" i="7"/>
  <c r="AY1090" i="7"/>
  <c r="AY1091" i="7"/>
  <c r="AY1092" i="7"/>
  <c r="AY1093" i="7"/>
  <c r="AY1094" i="7"/>
  <c r="AY1095" i="7"/>
  <c r="AY1096" i="7"/>
  <c r="AY1097" i="7"/>
  <c r="AY1098" i="7"/>
  <c r="AY1099" i="7"/>
  <c r="AY1100" i="7"/>
  <c r="AY1101" i="7"/>
  <c r="AY1102" i="7"/>
  <c r="AY1103" i="7"/>
  <c r="AY1104" i="7"/>
  <c r="AY1105" i="7"/>
  <c r="AY1106" i="7"/>
  <c r="AY1107" i="7"/>
  <c r="AY1108" i="7"/>
  <c r="AY1109" i="7"/>
  <c r="AY1110" i="7"/>
  <c r="AY1111" i="7"/>
  <c r="AY1112" i="7"/>
  <c r="AY1113" i="7"/>
  <c r="AY1114" i="7"/>
  <c r="AY1115" i="7"/>
  <c r="AY1116" i="7"/>
  <c r="AY1117" i="7"/>
  <c r="AY1118" i="7"/>
  <c r="AY1119" i="7"/>
  <c r="AY1120" i="7"/>
  <c r="AY1121" i="7"/>
  <c r="AY1122" i="7"/>
  <c r="AY1123" i="7"/>
  <c r="AY1124" i="7"/>
  <c r="AY1125" i="7"/>
  <c r="AY1126" i="7"/>
  <c r="AY1127" i="7"/>
  <c r="AY1128" i="7"/>
  <c r="AY1129" i="7"/>
  <c r="AY1130" i="7"/>
  <c r="AY1131" i="7"/>
  <c r="AY1132" i="7"/>
  <c r="AY1133" i="7"/>
  <c r="AY1134" i="7"/>
  <c r="AY1135" i="7"/>
  <c r="AY1136" i="7"/>
  <c r="AY1137" i="7"/>
  <c r="AY1138" i="7"/>
  <c r="AY1139" i="7"/>
  <c r="AY1140" i="7"/>
  <c r="AY1141" i="7"/>
  <c r="AY1142" i="7"/>
  <c r="AY1143" i="7"/>
  <c r="AY1144" i="7"/>
  <c r="AY1145" i="7"/>
  <c r="AY1146" i="7"/>
  <c r="AY1147" i="7"/>
  <c r="AY1148" i="7"/>
  <c r="AY1149" i="7"/>
  <c r="AY1150" i="7"/>
  <c r="AY1151" i="7"/>
  <c r="AY1152" i="7"/>
  <c r="AY1153" i="7"/>
  <c r="AY1154" i="7"/>
  <c r="AY1155" i="7"/>
  <c r="AY1156" i="7"/>
  <c r="AY1157" i="7"/>
  <c r="AY1158" i="7"/>
  <c r="AY1159" i="7"/>
  <c r="AY1160" i="7"/>
  <c r="AY1161" i="7"/>
  <c r="AY1162" i="7"/>
  <c r="AY1163" i="7"/>
  <c r="AY1164" i="7"/>
  <c r="AY1165" i="7"/>
  <c r="AY1166" i="7"/>
  <c r="AY1167" i="7"/>
  <c r="AY1168" i="7"/>
  <c r="AY1169" i="7"/>
  <c r="AY1170" i="7"/>
  <c r="AY1171" i="7"/>
  <c r="AY1172" i="7"/>
  <c r="AY1173" i="7"/>
  <c r="AY1174" i="7"/>
  <c r="AY1175" i="7"/>
  <c r="AY1176" i="7"/>
  <c r="AY1177" i="7"/>
  <c r="AY1178" i="7"/>
  <c r="AY1179" i="7"/>
  <c r="AY1180" i="7"/>
  <c r="AY1181" i="7"/>
  <c r="AY1182" i="7"/>
  <c r="AY1183" i="7"/>
  <c r="AY1184" i="7"/>
  <c r="AY1185" i="7"/>
  <c r="AY1186" i="7"/>
  <c r="AY1187" i="7"/>
  <c r="AY1188" i="7"/>
  <c r="AY1189" i="7"/>
  <c r="AY1190" i="7"/>
  <c r="AY1191" i="7"/>
  <c r="AY1192" i="7"/>
  <c r="AY1193" i="7"/>
  <c r="AY1194" i="7"/>
  <c r="AY1195" i="7"/>
  <c r="AY1196" i="7"/>
  <c r="AY1197" i="7"/>
  <c r="AY1198" i="7"/>
  <c r="AY1199" i="7"/>
  <c r="AY1200" i="7"/>
  <c r="AY1201" i="7"/>
  <c r="AY1202" i="7"/>
  <c r="AY1203" i="7"/>
  <c r="AY1204" i="7"/>
  <c r="AY1205" i="7"/>
  <c r="AY1206" i="7"/>
  <c r="AY1207" i="7"/>
  <c r="AY1208" i="7"/>
  <c r="AY1209" i="7"/>
  <c r="AY1210" i="7"/>
  <c r="AY1211" i="7"/>
  <c r="AY1212" i="7"/>
  <c r="AY1213" i="7"/>
  <c r="AY1214" i="7"/>
  <c r="AY1215" i="7"/>
  <c r="AY1216" i="7"/>
  <c r="AY1217" i="7"/>
  <c r="AY1218" i="7"/>
  <c r="AY1219" i="7"/>
  <c r="AY1220" i="7"/>
  <c r="AY1221" i="7"/>
  <c r="AY1222" i="7"/>
  <c r="AY1223" i="7"/>
  <c r="AY1224" i="7"/>
  <c r="AY1225" i="7"/>
  <c r="AY1226" i="7"/>
  <c r="AY1227" i="7"/>
  <c r="AY1228" i="7"/>
  <c r="AY1229" i="7"/>
  <c r="AY1230" i="7"/>
  <c r="AY1231" i="7"/>
  <c r="AY1232" i="7"/>
  <c r="AY1233" i="7"/>
  <c r="AY1234" i="7"/>
  <c r="AY1235" i="7"/>
  <c r="AY1236" i="7"/>
  <c r="AY1237" i="7"/>
  <c r="AY1238" i="7"/>
  <c r="AY1239" i="7"/>
  <c r="AY1240" i="7"/>
  <c r="AY1241" i="7"/>
  <c r="AY1242" i="7"/>
  <c r="AY1243" i="7"/>
  <c r="AY1244" i="7"/>
  <c r="AY1245" i="7"/>
  <c r="AY1246" i="7"/>
  <c r="AY1247" i="7"/>
  <c r="AY1248" i="7"/>
  <c r="AY1249" i="7"/>
  <c r="AY1250" i="7"/>
  <c r="AY1251" i="7"/>
  <c r="AY1252" i="7"/>
  <c r="AY1253" i="7"/>
  <c r="AY1254" i="7"/>
  <c r="AY1255" i="7"/>
  <c r="AY1256" i="7"/>
  <c r="AY1257" i="7"/>
  <c r="AY1258" i="7"/>
  <c r="AY1259" i="7"/>
  <c r="AY1260" i="7"/>
  <c r="AY1261" i="7"/>
  <c r="AY1262" i="7"/>
  <c r="AY1263" i="7"/>
  <c r="AY1264" i="7"/>
  <c r="AY1265" i="7"/>
  <c r="AY1266" i="7"/>
  <c r="AY1267" i="7"/>
  <c r="AY1268" i="7"/>
  <c r="AY1269" i="7"/>
  <c r="AY1270" i="7"/>
  <c r="AY1271" i="7"/>
  <c r="AY1272" i="7"/>
  <c r="AY1273" i="7"/>
  <c r="AY1274" i="7"/>
  <c r="AY1275" i="7"/>
  <c r="AY1276" i="7"/>
  <c r="AY1277" i="7"/>
  <c r="AY1278" i="7"/>
  <c r="AY1279" i="7"/>
  <c r="AY1280" i="7"/>
  <c r="AY1281" i="7"/>
  <c r="AY1282" i="7"/>
  <c r="AY1283" i="7"/>
  <c r="AY1284" i="7"/>
  <c r="AY1285" i="7"/>
  <c r="AY1286" i="7"/>
  <c r="AY1287" i="7"/>
  <c r="AY1288" i="7"/>
  <c r="AY1289" i="7"/>
  <c r="AY1290" i="7"/>
  <c r="AY1291" i="7"/>
  <c r="AY1292" i="7"/>
  <c r="AY1293" i="7"/>
  <c r="AY1294" i="7"/>
  <c r="AY1295" i="7"/>
  <c r="AY1296" i="7"/>
  <c r="AY1297" i="7"/>
  <c r="AY1298" i="7"/>
  <c r="AY1299" i="7"/>
  <c r="AY1300" i="7"/>
  <c r="AY1301" i="7"/>
  <c r="AY1302" i="7"/>
  <c r="AY1303" i="7"/>
  <c r="AY1304" i="7"/>
  <c r="AY1305" i="7"/>
  <c r="AY1306" i="7"/>
  <c r="AY1307" i="7"/>
  <c r="AY1308" i="7"/>
  <c r="AY1309" i="7"/>
  <c r="AY1310" i="7"/>
  <c r="AY1311" i="7"/>
  <c r="AY1312" i="7"/>
  <c r="AY1313" i="7"/>
  <c r="AY1314" i="7"/>
  <c r="AY1315" i="7"/>
  <c r="AY1316" i="7"/>
  <c r="AY1317" i="7"/>
  <c r="AY1318" i="7"/>
  <c r="AY1319" i="7"/>
  <c r="AY1320" i="7"/>
  <c r="AY1321" i="7"/>
  <c r="AY1322" i="7"/>
  <c r="AY1323" i="7"/>
  <c r="AY1324" i="7"/>
  <c r="AY1325" i="7"/>
  <c r="AY1326" i="7"/>
  <c r="AY1327" i="7"/>
  <c r="AY1328" i="7"/>
  <c r="AY1329" i="7"/>
  <c r="AY1330" i="7"/>
  <c r="AY1331" i="7"/>
  <c r="AY1332" i="7"/>
  <c r="AY1333" i="7"/>
  <c r="AY1334" i="7"/>
  <c r="AY1335" i="7"/>
  <c r="AY1336" i="7"/>
  <c r="AY1337" i="7"/>
  <c r="AY1338" i="7"/>
  <c r="AY1339" i="7"/>
  <c r="AY1340" i="7"/>
  <c r="AY1341" i="7"/>
  <c r="AY1342" i="7"/>
  <c r="AY1343" i="7"/>
  <c r="AY1344" i="7"/>
  <c r="AY1345" i="7"/>
  <c r="AY1346" i="7"/>
  <c r="AY1347" i="7"/>
  <c r="AY1348" i="7"/>
  <c r="AY1349" i="7"/>
  <c r="AY1350" i="7"/>
  <c r="AY1351" i="7"/>
  <c r="AY1352" i="7"/>
  <c r="AY1353" i="7"/>
  <c r="AY1354" i="7"/>
  <c r="AY1355" i="7"/>
  <c r="AY1356" i="7"/>
  <c r="AY1357" i="7"/>
  <c r="AY1358" i="7"/>
  <c r="AY1359" i="7"/>
  <c r="AY1360" i="7"/>
  <c r="AY1361" i="7"/>
  <c r="AY1362" i="7"/>
  <c r="AY1363" i="7"/>
  <c r="AY1364" i="7"/>
  <c r="AY1365" i="7"/>
  <c r="AY1366" i="7"/>
  <c r="AY1367" i="7"/>
  <c r="AY1368" i="7"/>
  <c r="AY1369" i="7"/>
  <c r="AY1370" i="7"/>
  <c r="AY1371" i="7"/>
  <c r="AY1372" i="7"/>
  <c r="AY1373" i="7"/>
  <c r="AY1374" i="7"/>
  <c r="AY1375" i="7"/>
  <c r="AY1376" i="7"/>
  <c r="AY1377" i="7"/>
  <c r="AY1378" i="7"/>
  <c r="AY1379" i="7"/>
  <c r="AY1380" i="7"/>
  <c r="AY1381" i="7"/>
  <c r="AY1382" i="7"/>
  <c r="AY1383" i="7"/>
  <c r="AY1384" i="7"/>
  <c r="AY1385" i="7"/>
  <c r="AY1386" i="7"/>
  <c r="AY1387" i="7"/>
  <c r="AY1388" i="7"/>
  <c r="AY1389" i="7"/>
  <c r="AY1390" i="7"/>
  <c r="AY1391" i="7"/>
  <c r="AY1392" i="7"/>
  <c r="AY1393" i="7"/>
  <c r="AY1394" i="7"/>
  <c r="AY1395" i="7"/>
  <c r="AY1396" i="7"/>
  <c r="AY1397" i="7"/>
  <c r="AY1398" i="7"/>
  <c r="AY1399" i="7"/>
  <c r="AY1400" i="7"/>
  <c r="AY1401" i="7"/>
  <c r="AY1402" i="7"/>
  <c r="AY1403" i="7"/>
  <c r="AY1404" i="7"/>
  <c r="AY1405" i="7"/>
  <c r="AY1406" i="7"/>
  <c r="AY1407" i="7"/>
  <c r="AY1408" i="7"/>
  <c r="AY1409" i="7"/>
  <c r="AY1410" i="7"/>
  <c r="AY1411" i="7"/>
  <c r="AY1412" i="7"/>
  <c r="AY1413" i="7"/>
  <c r="AY1414" i="7"/>
  <c r="AY1415" i="7"/>
  <c r="AY1416" i="7"/>
  <c r="AY1417" i="7"/>
  <c r="AY1418" i="7"/>
  <c r="AY1419" i="7"/>
  <c r="AY1420" i="7"/>
  <c r="AY1421" i="7"/>
  <c r="AY1422" i="7"/>
  <c r="AY1423" i="7"/>
  <c r="AY1424" i="7"/>
  <c r="AY1425" i="7"/>
  <c r="AY1426" i="7"/>
  <c r="AY1427" i="7"/>
  <c r="AY1428" i="7"/>
  <c r="AY1429" i="7"/>
  <c r="AY1430" i="7"/>
  <c r="AY1431" i="7"/>
  <c r="AY1432" i="7"/>
  <c r="AY1433" i="7"/>
  <c r="AY1434" i="7"/>
  <c r="AY1435" i="7"/>
  <c r="AY1436" i="7"/>
  <c r="AY1437" i="7"/>
  <c r="AY1438" i="7"/>
  <c r="AY1439" i="7"/>
  <c r="AY1440" i="7"/>
  <c r="AY1441" i="7"/>
  <c r="AY1442" i="7"/>
  <c r="AY1443" i="7"/>
  <c r="AY1444" i="7"/>
  <c r="AY1445" i="7"/>
  <c r="AY1446" i="7"/>
  <c r="AY1447" i="7"/>
  <c r="AY1448" i="7"/>
  <c r="AY1449" i="7"/>
  <c r="AY1450" i="7"/>
  <c r="AY1451" i="7"/>
  <c r="AY1452" i="7"/>
  <c r="AY1453" i="7"/>
  <c r="AY1454" i="7"/>
  <c r="AY1455" i="7"/>
  <c r="AY1456" i="7"/>
  <c r="AY1457" i="7"/>
  <c r="AY1458" i="7"/>
  <c r="AY1459" i="7"/>
  <c r="AY1460" i="7"/>
  <c r="AY1461" i="7"/>
  <c r="AY1462" i="7"/>
  <c r="AY1463" i="7"/>
  <c r="AY1464" i="7"/>
  <c r="AY1465" i="7"/>
  <c r="AY1466" i="7"/>
  <c r="AY1467" i="7"/>
  <c r="AY1468" i="7"/>
  <c r="AY1469" i="7"/>
  <c r="AY1470" i="7"/>
  <c r="AY1471" i="7"/>
  <c r="AY1472" i="7"/>
  <c r="AY1473" i="7"/>
  <c r="AY1474" i="7"/>
  <c r="AY1475" i="7"/>
  <c r="AY1476" i="7"/>
  <c r="AY1477" i="7"/>
  <c r="AY1478" i="7"/>
  <c r="AY1479" i="7"/>
  <c r="AY1480" i="7"/>
  <c r="AY1481" i="7"/>
  <c r="AY1482" i="7"/>
  <c r="AY1483" i="7"/>
  <c r="AY1484" i="7"/>
  <c r="AY1485" i="7"/>
  <c r="AY1486" i="7"/>
  <c r="AY1487" i="7"/>
  <c r="AY1488" i="7"/>
  <c r="AY1489" i="7"/>
  <c r="AY1490" i="7"/>
  <c r="AY1491" i="7"/>
  <c r="AY1492" i="7"/>
  <c r="AY1493" i="7"/>
  <c r="AY1494" i="7"/>
  <c r="AY1495" i="7"/>
  <c r="AY1496" i="7"/>
  <c r="AY1497" i="7"/>
  <c r="AY1498" i="7"/>
  <c r="AY1499" i="7"/>
  <c r="AY1500" i="7"/>
  <c r="AY1501" i="7"/>
  <c r="AY1502" i="7"/>
  <c r="AY1503" i="7"/>
  <c r="AY1504" i="7"/>
  <c r="AY1505" i="7"/>
  <c r="AY1506" i="7"/>
  <c r="AY1507" i="7"/>
  <c r="AY1508" i="7"/>
  <c r="AY1509" i="7"/>
  <c r="AY1510" i="7"/>
  <c r="AY1511" i="7"/>
  <c r="AY1512" i="7"/>
  <c r="AY1513" i="7"/>
  <c r="AY1514" i="7"/>
  <c r="AY1515" i="7"/>
  <c r="AY1516" i="7"/>
  <c r="AY1517" i="7"/>
  <c r="AY1518" i="7"/>
  <c r="AY1519" i="7"/>
  <c r="AY1520" i="7"/>
  <c r="AY1521" i="7"/>
  <c r="AY1522" i="7"/>
  <c r="AY1523" i="7"/>
  <c r="AY1524" i="7"/>
  <c r="AY1525" i="7"/>
  <c r="AY1526" i="7"/>
  <c r="AY1527" i="7"/>
  <c r="AY1528" i="7"/>
  <c r="AY1529" i="7"/>
  <c r="AY1530" i="7"/>
  <c r="AY1531" i="7"/>
  <c r="AY1532" i="7"/>
  <c r="AY1533" i="7"/>
  <c r="AY1534" i="7"/>
  <c r="AY1535" i="7"/>
  <c r="AY1536" i="7"/>
  <c r="AY1537" i="7"/>
  <c r="AY1538" i="7"/>
  <c r="AY1539" i="7"/>
  <c r="AY1540" i="7"/>
  <c r="AY1541" i="7"/>
  <c r="AY1542" i="7"/>
  <c r="AY1543" i="7"/>
  <c r="AY1544" i="7"/>
  <c r="AY1545" i="7"/>
  <c r="AY1546" i="7"/>
  <c r="AY1547" i="7"/>
  <c r="AY1548" i="7"/>
  <c r="AY1549" i="7"/>
  <c r="AY1550" i="7"/>
  <c r="AY1551" i="7"/>
  <c r="AY1552" i="7"/>
  <c r="AY1553" i="7"/>
  <c r="AY1554" i="7"/>
  <c r="AY1555" i="7"/>
  <c r="AY1556" i="7"/>
  <c r="AY1557" i="7"/>
  <c r="AY1558" i="7"/>
  <c r="AY1559" i="7"/>
  <c r="AY1560" i="7"/>
  <c r="AY1561" i="7"/>
  <c r="AY1562" i="7"/>
  <c r="AY1563" i="7"/>
  <c r="AY1564" i="7"/>
  <c r="AY1565" i="7"/>
  <c r="AY1566" i="7"/>
  <c r="AY1567" i="7"/>
  <c r="AY1568" i="7"/>
  <c r="AY1569" i="7"/>
  <c r="AY1570" i="7"/>
  <c r="AY1571" i="7"/>
  <c r="AY1572" i="7"/>
  <c r="AY1573" i="7"/>
  <c r="AY1574" i="7"/>
  <c r="AY1575" i="7"/>
  <c r="AY1576" i="7"/>
  <c r="AY1577" i="7"/>
  <c r="AY1578" i="7"/>
  <c r="AY1579" i="7"/>
  <c r="AY1580" i="7"/>
  <c r="AY1581" i="7"/>
  <c r="AY1582" i="7"/>
  <c r="AY1583" i="7"/>
  <c r="AY1584" i="7"/>
  <c r="AY1585" i="7"/>
  <c r="AY1586" i="7"/>
  <c r="AY1587" i="7"/>
  <c r="AY1588" i="7"/>
  <c r="AY1589" i="7"/>
  <c r="AY1590" i="7"/>
  <c r="AY1591" i="7"/>
  <c r="AY1592" i="7"/>
  <c r="AY1593" i="7"/>
  <c r="AY1594" i="7"/>
  <c r="AY1595" i="7"/>
  <c r="AY1596" i="7"/>
  <c r="AY1597" i="7"/>
  <c r="AY1598" i="7"/>
  <c r="AY1599" i="7"/>
  <c r="AY1600" i="7"/>
  <c r="AY1601" i="7"/>
  <c r="AY1602" i="7"/>
  <c r="AY1603" i="7"/>
  <c r="AY1604" i="7"/>
  <c r="AY1605" i="7"/>
  <c r="AY1606" i="7"/>
  <c r="AY1607" i="7"/>
  <c r="AY1608" i="7"/>
  <c r="AY1609" i="7"/>
  <c r="AY1610" i="7"/>
  <c r="AY1611" i="7"/>
  <c r="AY1612" i="7"/>
  <c r="AY1613" i="7"/>
  <c r="AY1614" i="7"/>
  <c r="AY1615" i="7"/>
  <c r="AY1616" i="7"/>
  <c r="AY1617" i="7"/>
  <c r="AY1618" i="7"/>
  <c r="AY1619" i="7"/>
  <c r="AY1620" i="7"/>
  <c r="AY1621" i="7"/>
  <c r="AY1622" i="7"/>
  <c r="AY1623" i="7"/>
  <c r="AY1624" i="7"/>
  <c r="AY1625" i="7"/>
  <c r="AY1626" i="7"/>
  <c r="AY1627" i="7"/>
  <c r="AY1628" i="7"/>
  <c r="AY1629" i="7"/>
  <c r="AY1630" i="7"/>
  <c r="AY1631" i="7"/>
  <c r="AY1632" i="7"/>
  <c r="AY1633" i="7"/>
  <c r="AY1634" i="7"/>
  <c r="AY1635" i="7"/>
  <c r="AY1636" i="7"/>
  <c r="AY1637" i="7"/>
  <c r="AY1638" i="7"/>
  <c r="AY1639" i="7"/>
  <c r="AY1640" i="7"/>
  <c r="AY1641" i="7"/>
  <c r="AY1642" i="7"/>
  <c r="AY1643" i="7"/>
  <c r="AY1644" i="7"/>
  <c r="AY1645" i="7"/>
  <c r="AY1646" i="7"/>
  <c r="AY1647" i="7"/>
  <c r="AY1648" i="7"/>
  <c r="AY1649" i="7"/>
  <c r="AY1650" i="7"/>
  <c r="AY1651" i="7"/>
  <c r="AY1652" i="7"/>
  <c r="AY1653" i="7"/>
  <c r="AY1654" i="7"/>
  <c r="AY1655" i="7"/>
  <c r="AY1656" i="7"/>
  <c r="AY1657" i="7"/>
  <c r="AY1658" i="7"/>
  <c r="AY1659" i="7"/>
  <c r="AY1660" i="7"/>
  <c r="AY1661" i="7"/>
  <c r="AY1662" i="7"/>
  <c r="AY1663" i="7"/>
  <c r="AY1664" i="7"/>
  <c r="AY1665" i="7"/>
  <c r="AY1666" i="7"/>
  <c r="AY1667" i="7"/>
  <c r="AY1668" i="7"/>
  <c r="AY1669" i="7"/>
  <c r="AY1670" i="7"/>
  <c r="AY1671" i="7"/>
  <c r="AY1672" i="7"/>
  <c r="AY1673" i="7"/>
  <c r="AY1674" i="7"/>
  <c r="AY1675" i="7"/>
  <c r="AY1676" i="7"/>
  <c r="AY1677" i="7"/>
  <c r="AY1678" i="7"/>
  <c r="AY1679" i="7"/>
  <c r="AY1680" i="7"/>
  <c r="AY1681" i="7"/>
  <c r="AY1682" i="7"/>
  <c r="AY1683" i="7"/>
  <c r="AY1684" i="7"/>
  <c r="AY1685" i="7"/>
  <c r="AY1686" i="7"/>
  <c r="AY1687" i="7"/>
  <c r="AY1688" i="7"/>
  <c r="AY1689" i="7"/>
  <c r="AY1690" i="7"/>
  <c r="AY1691" i="7"/>
  <c r="AY1692" i="7"/>
  <c r="AY1693" i="7"/>
  <c r="AY1694" i="7"/>
  <c r="AY1695" i="7"/>
  <c r="AY1696" i="7"/>
  <c r="AY1697" i="7"/>
  <c r="AY1698" i="7"/>
  <c r="AY1699" i="7"/>
  <c r="AY1700" i="7"/>
  <c r="AY1701" i="7"/>
  <c r="AY1702" i="7"/>
  <c r="AY1703" i="7"/>
  <c r="AY1704" i="7"/>
  <c r="AY1705" i="7"/>
  <c r="AY1706" i="7"/>
  <c r="AY1707" i="7"/>
  <c r="AY1708" i="7"/>
  <c r="AY1709" i="7"/>
  <c r="AY1710" i="7"/>
  <c r="AY1711" i="7"/>
  <c r="AY1712" i="7"/>
  <c r="AY1713" i="7"/>
  <c r="AY1714" i="7"/>
  <c r="AY1715" i="7"/>
  <c r="AY1716" i="7"/>
  <c r="AY1717" i="7"/>
  <c r="AY1718" i="7"/>
  <c r="AY1719" i="7"/>
  <c r="AY1720" i="7"/>
  <c r="AY1721" i="7"/>
  <c r="AY1722" i="7"/>
  <c r="AY1723" i="7"/>
  <c r="AY1724" i="7"/>
  <c r="AY1725" i="7"/>
  <c r="AY1726" i="7"/>
  <c r="AY1727" i="7"/>
  <c r="AY1728" i="7"/>
  <c r="AY1729" i="7"/>
  <c r="AY1730" i="7"/>
  <c r="AY1731" i="7"/>
  <c r="AY1732" i="7"/>
  <c r="AY1733" i="7"/>
  <c r="AY1734" i="7"/>
  <c r="AY1735" i="7"/>
  <c r="AY1736" i="7"/>
  <c r="AY1737" i="7"/>
  <c r="AY1738" i="7"/>
  <c r="AY1739" i="7"/>
  <c r="AY1740" i="7"/>
  <c r="AY1741" i="7"/>
  <c r="AY1742" i="7"/>
  <c r="AY1743" i="7"/>
  <c r="AY1744" i="7"/>
  <c r="AY1745" i="7"/>
  <c r="AY1746" i="7"/>
  <c r="AY1747" i="7"/>
  <c r="AY1748" i="7"/>
  <c r="AY1749" i="7"/>
  <c r="AY1750" i="7"/>
  <c r="AY1751" i="7"/>
  <c r="AY1752" i="7"/>
  <c r="AY1753" i="7"/>
  <c r="AY1754" i="7"/>
  <c r="AY1755" i="7"/>
  <c r="AY1756" i="7"/>
  <c r="AY1757" i="7"/>
  <c r="AY1758" i="7"/>
  <c r="AY1759" i="7"/>
  <c r="AY1760" i="7"/>
  <c r="AY1761" i="7"/>
  <c r="AY1762" i="7"/>
  <c r="AY1763" i="7"/>
  <c r="AY1764" i="7"/>
  <c r="AY1765" i="7"/>
  <c r="AY1766" i="7"/>
  <c r="AY1767" i="7"/>
  <c r="AY1768" i="7"/>
  <c r="AY1769" i="7"/>
  <c r="AY1770" i="7"/>
  <c r="AY1771" i="7"/>
  <c r="AY1772" i="7"/>
  <c r="AY1773" i="7"/>
  <c r="AY1774" i="7"/>
  <c r="AY1775" i="7"/>
  <c r="AY1776" i="7"/>
  <c r="AY1777" i="7"/>
  <c r="AY1778" i="7"/>
  <c r="AY1779" i="7"/>
  <c r="AY1780" i="7"/>
  <c r="AY1781" i="7"/>
  <c r="AY1782" i="7"/>
  <c r="AY1783" i="7"/>
  <c r="AY1784" i="7"/>
  <c r="AY1785" i="7"/>
  <c r="AY1786" i="7"/>
  <c r="AY1787" i="7"/>
  <c r="AY1788" i="7"/>
  <c r="AY1789" i="7"/>
  <c r="AY1790" i="7"/>
  <c r="AY1791" i="7"/>
  <c r="AY1792" i="7"/>
  <c r="AY1793" i="7"/>
  <c r="AY1794" i="7"/>
  <c r="AY1795" i="7"/>
  <c r="AY1796" i="7"/>
  <c r="AY1797" i="7"/>
  <c r="AY1798" i="7"/>
  <c r="AY1799" i="7"/>
  <c r="AY1800" i="7"/>
  <c r="AY1801" i="7"/>
  <c r="AY1802" i="7"/>
  <c r="AY1803" i="7"/>
  <c r="AY1804" i="7"/>
  <c r="AY1805" i="7"/>
  <c r="AY1806" i="7"/>
  <c r="AY1807" i="7"/>
  <c r="AY1808" i="7"/>
  <c r="AY1809" i="7"/>
  <c r="AY1810" i="7"/>
  <c r="AY1811" i="7"/>
  <c r="AY1812" i="7"/>
  <c r="AY1813" i="7"/>
  <c r="AY1814" i="7"/>
  <c r="AY1815" i="7"/>
  <c r="AY1816" i="7"/>
  <c r="AY1817" i="7"/>
  <c r="AY1818" i="7"/>
  <c r="AY1819" i="7"/>
  <c r="AY1820" i="7"/>
  <c r="AY1821" i="7"/>
  <c r="AY1822" i="7"/>
  <c r="AY1823" i="7"/>
  <c r="AY1824" i="7"/>
  <c r="AY1825" i="7"/>
  <c r="AY1826" i="7"/>
  <c r="AY1827" i="7"/>
  <c r="AY1828" i="7"/>
  <c r="AY1829" i="7"/>
  <c r="AY1830" i="7"/>
  <c r="AY1831" i="7"/>
  <c r="AY1832" i="7"/>
  <c r="AY1833" i="7"/>
  <c r="AY1834" i="7"/>
  <c r="AY1835" i="7"/>
  <c r="AY1836" i="7"/>
  <c r="AY1837" i="7"/>
  <c r="AY1838" i="7"/>
  <c r="AY1839" i="7"/>
  <c r="AY1840" i="7"/>
  <c r="AY1841" i="7"/>
  <c r="AY1842" i="7"/>
  <c r="AY1843" i="7"/>
  <c r="AY1844" i="7"/>
  <c r="AY1845" i="7"/>
  <c r="AY1846" i="7"/>
  <c r="AY1847" i="7"/>
  <c r="AY1848" i="7"/>
  <c r="AY1849" i="7"/>
  <c r="AY1850" i="7"/>
  <c r="AY1851" i="7"/>
  <c r="AY1852" i="7"/>
  <c r="AY1853" i="7"/>
  <c r="AY1854" i="7"/>
  <c r="AY1855" i="7"/>
  <c r="AY1856" i="7"/>
  <c r="AY1857" i="7"/>
  <c r="AY1858" i="7"/>
  <c r="AY1859" i="7"/>
  <c r="AY1860" i="7"/>
  <c r="AY1861" i="7"/>
  <c r="AY1862" i="7"/>
  <c r="AY1863" i="7"/>
  <c r="AY1864" i="7"/>
  <c r="AY1865" i="7"/>
  <c r="AY1866" i="7"/>
  <c r="AY1867" i="7"/>
  <c r="AY1868" i="7"/>
  <c r="AY1869" i="7"/>
  <c r="AY1870" i="7"/>
  <c r="AY1871" i="7"/>
  <c r="AY1872" i="7"/>
  <c r="AY1873" i="7"/>
  <c r="AY1874" i="7"/>
  <c r="AY1875" i="7"/>
  <c r="AY1876" i="7"/>
  <c r="AY1877" i="7"/>
  <c r="AY1878" i="7"/>
  <c r="AY1879" i="7"/>
  <c r="AY1880" i="7"/>
  <c r="AY1881" i="7"/>
  <c r="AY1882" i="7"/>
  <c r="AY1883" i="7"/>
  <c r="AY1884" i="7"/>
  <c r="AY1885" i="7"/>
  <c r="AY1886" i="7"/>
  <c r="AY1887" i="7"/>
  <c r="AY1888" i="7"/>
  <c r="AY1889" i="7"/>
  <c r="AY1890" i="7"/>
  <c r="AY1891" i="7"/>
  <c r="AY1892" i="7"/>
  <c r="AY1893" i="7"/>
  <c r="AY1894" i="7"/>
  <c r="AY1895" i="7"/>
  <c r="AY1896" i="7"/>
  <c r="AY1897" i="7"/>
  <c r="AY1898" i="7"/>
  <c r="AY1899" i="7"/>
  <c r="AY1900" i="7"/>
  <c r="AY1901" i="7"/>
  <c r="AY1902" i="7"/>
  <c r="AY1903" i="7"/>
  <c r="AY1904" i="7"/>
  <c r="AY1905" i="7"/>
  <c r="AY1906" i="7"/>
  <c r="AY1907" i="7"/>
  <c r="AY1908" i="7"/>
  <c r="AY1909" i="7"/>
  <c r="AY1910" i="7"/>
  <c r="AY1911" i="7"/>
  <c r="AY1912" i="7"/>
  <c r="AY1913" i="7"/>
  <c r="AY1914" i="7"/>
  <c r="AY1915" i="7"/>
  <c r="AY1916" i="7"/>
  <c r="AY1917" i="7"/>
  <c r="AY1918" i="7"/>
  <c r="AY1919" i="7"/>
  <c r="AY1920" i="7"/>
  <c r="AY1921" i="7"/>
  <c r="AY1922" i="7"/>
  <c r="AY1923" i="7"/>
  <c r="AY1924" i="7"/>
  <c r="AY1925" i="7"/>
  <c r="AY1926" i="7"/>
  <c r="AY1927" i="7"/>
  <c r="AY1928" i="7"/>
  <c r="AY1929" i="7"/>
  <c r="AY1930" i="7"/>
  <c r="AY1931" i="7"/>
  <c r="AY1932" i="7"/>
  <c r="AY1933" i="7"/>
  <c r="AY1934" i="7"/>
  <c r="AY1935" i="7"/>
  <c r="AY1936" i="7"/>
  <c r="AY1937" i="7"/>
  <c r="AY1938" i="7"/>
  <c r="AY1939" i="7"/>
  <c r="AY1940" i="7"/>
  <c r="AY1941" i="7"/>
  <c r="AY1942" i="7"/>
  <c r="AY1943" i="7"/>
  <c r="AY1944" i="7"/>
  <c r="AY1945" i="7"/>
  <c r="AY1946" i="7"/>
  <c r="AY1947" i="7"/>
  <c r="AY1948" i="7"/>
  <c r="AY1949" i="7"/>
  <c r="AY1950" i="7"/>
  <c r="AY1951" i="7"/>
  <c r="AY1952" i="7"/>
  <c r="AY1953" i="7"/>
  <c r="AY1954" i="7"/>
  <c r="AY1955" i="7"/>
  <c r="AY1956" i="7"/>
  <c r="AY1957" i="7"/>
  <c r="AY1958" i="7"/>
  <c r="AY1959" i="7"/>
  <c r="AY1960" i="7"/>
  <c r="AY1961" i="7"/>
  <c r="AY1962" i="7"/>
  <c r="AY1963" i="7"/>
  <c r="AY1964" i="7"/>
  <c r="AY1965" i="7"/>
  <c r="AY1966" i="7"/>
  <c r="AY1967" i="7"/>
  <c r="AY1968" i="7"/>
  <c r="AY1969" i="7"/>
  <c r="AY1970" i="7"/>
  <c r="AY1971" i="7"/>
  <c r="AY1972" i="7"/>
  <c r="AY1973" i="7"/>
  <c r="AY1974" i="7"/>
  <c r="AY1975" i="7"/>
  <c r="AY1976" i="7"/>
  <c r="AY1977" i="7"/>
  <c r="AY1978" i="7"/>
  <c r="AY1979" i="7"/>
  <c r="AY1980" i="7"/>
  <c r="AY1981" i="7"/>
  <c r="AY1982" i="7"/>
  <c r="AY1983" i="7"/>
  <c r="AY1984" i="7"/>
  <c r="AY1985" i="7"/>
  <c r="AY1986" i="7"/>
  <c r="AY1987" i="7"/>
  <c r="AY1988" i="7"/>
  <c r="AY1989" i="7"/>
  <c r="AY1990" i="7"/>
  <c r="AY1991" i="7"/>
  <c r="AY1992" i="7"/>
  <c r="AY1993" i="7"/>
  <c r="AY1994" i="7"/>
  <c r="AY1995" i="7"/>
  <c r="AY1996" i="7"/>
  <c r="AY1997" i="7"/>
  <c r="AY1998" i="7"/>
  <c r="AY1999" i="7"/>
  <c r="AY2000" i="7"/>
  <c r="AK5" i="7"/>
  <c r="AK6" i="7"/>
  <c r="AK7" i="7"/>
  <c r="AK8" i="7"/>
  <c r="AK9" i="7"/>
  <c r="AK10" i="7"/>
  <c r="AK11" i="7"/>
  <c r="AK12" i="7"/>
  <c r="AK13" i="7"/>
  <c r="AK14" i="7"/>
  <c r="AK15" i="7"/>
  <c r="AK16" i="7"/>
  <c r="AK17" i="7"/>
  <c r="AK18" i="7"/>
  <c r="AK19" i="7"/>
  <c r="AK20" i="7"/>
  <c r="AK21" i="7"/>
  <c r="AK22" i="7"/>
  <c r="AK23" i="7"/>
  <c r="AK24" i="7"/>
  <c r="AK25" i="7"/>
  <c r="AK26" i="7"/>
  <c r="AK27" i="7"/>
  <c r="AK28" i="7"/>
  <c r="AK29" i="7"/>
  <c r="AK30" i="7"/>
  <c r="AK31" i="7"/>
  <c r="AK32" i="7"/>
  <c r="AK33" i="7"/>
  <c r="AK34" i="7"/>
  <c r="AK35" i="7"/>
  <c r="AK37" i="7"/>
  <c r="AK38" i="7"/>
  <c r="AK39" i="7"/>
  <c r="AK40" i="7"/>
  <c r="AK41" i="7"/>
  <c r="AK42" i="7"/>
  <c r="AK43" i="7"/>
  <c r="AK44" i="7"/>
  <c r="AK45" i="7"/>
  <c r="AK46" i="7"/>
  <c r="AK47" i="7"/>
  <c r="AK48" i="7"/>
  <c r="AK49" i="7"/>
  <c r="AK50" i="7"/>
  <c r="AK51" i="7"/>
  <c r="AK52" i="7"/>
  <c r="AK53" i="7"/>
  <c r="AK54" i="7"/>
  <c r="AK55" i="7"/>
  <c r="AK56" i="7"/>
  <c r="AK57" i="7"/>
  <c r="AK58" i="7"/>
  <c r="AK59" i="7"/>
  <c r="AK60" i="7"/>
  <c r="AK61" i="7"/>
  <c r="AK62" i="7"/>
  <c r="AK63" i="7"/>
  <c r="AK64" i="7"/>
  <c r="AK65" i="7"/>
  <c r="AK66" i="7"/>
  <c r="AK67" i="7"/>
  <c r="AK68" i="7"/>
  <c r="AK69" i="7"/>
  <c r="AK70" i="7"/>
  <c r="AK71" i="7"/>
  <c r="AK72" i="7"/>
  <c r="AK73" i="7"/>
  <c r="AK74" i="7"/>
  <c r="AK75" i="7"/>
  <c r="AK76" i="7"/>
  <c r="AK77" i="7"/>
  <c r="AK78" i="7"/>
  <c r="AK79" i="7"/>
  <c r="AK80" i="7"/>
  <c r="AK81" i="7"/>
  <c r="AK82" i="7"/>
  <c r="AK83" i="7"/>
  <c r="AK84" i="7"/>
  <c r="AK85" i="7"/>
  <c r="AK86" i="7"/>
  <c r="AK87" i="7"/>
  <c r="AK88" i="7"/>
  <c r="AK89" i="7"/>
  <c r="AK90" i="7"/>
  <c r="AK91" i="7"/>
  <c r="AK92" i="7"/>
  <c r="AK93" i="7"/>
  <c r="AK94" i="7"/>
  <c r="AK95" i="7"/>
  <c r="AK96" i="7"/>
  <c r="AK97" i="7"/>
  <c r="AK98" i="7"/>
  <c r="AK99" i="7"/>
  <c r="AK100" i="7"/>
  <c r="AK101" i="7"/>
  <c r="AK102" i="7"/>
  <c r="AK103" i="7"/>
  <c r="AK104" i="7"/>
  <c r="AK105" i="7"/>
  <c r="AK106" i="7"/>
  <c r="AK107" i="7"/>
  <c r="AK108" i="7"/>
  <c r="AK109" i="7"/>
  <c r="AK110" i="7"/>
  <c r="AK111" i="7"/>
  <c r="AK112" i="7"/>
  <c r="AK113" i="7"/>
  <c r="AK114" i="7"/>
  <c r="AK115" i="7"/>
  <c r="AK116" i="7"/>
  <c r="AK117" i="7"/>
  <c r="AK118" i="7"/>
  <c r="AK119" i="7"/>
  <c r="AK120" i="7"/>
  <c r="AK121" i="7"/>
  <c r="AK122" i="7"/>
  <c r="AK123" i="7"/>
  <c r="AK124" i="7"/>
  <c r="AK125" i="7"/>
  <c r="AK126" i="7"/>
  <c r="AK127" i="7"/>
  <c r="AK128" i="7"/>
  <c r="AK129" i="7"/>
  <c r="AK130" i="7"/>
  <c r="AK131" i="7"/>
  <c r="AK132" i="7"/>
  <c r="AK133" i="7"/>
  <c r="AK134" i="7"/>
  <c r="AK135" i="7"/>
  <c r="AK136" i="7"/>
  <c r="AK137" i="7"/>
  <c r="AK138" i="7"/>
  <c r="AK139" i="7"/>
  <c r="AK140" i="7"/>
  <c r="AK141" i="7"/>
  <c r="AK142" i="7"/>
  <c r="AK143" i="7"/>
  <c r="AK144" i="7"/>
  <c r="AK145" i="7"/>
  <c r="AK146" i="7"/>
  <c r="AK147" i="7"/>
  <c r="AK148" i="7"/>
  <c r="AK149" i="7"/>
  <c r="AK150" i="7"/>
  <c r="AK151" i="7"/>
  <c r="AK152" i="7"/>
  <c r="AK153" i="7"/>
  <c r="AK154" i="7"/>
  <c r="AK155" i="7"/>
  <c r="AK156" i="7"/>
  <c r="AK157" i="7"/>
  <c r="AK158" i="7"/>
  <c r="AK159" i="7"/>
  <c r="AK160" i="7"/>
  <c r="AK161" i="7"/>
  <c r="AK162" i="7"/>
  <c r="AK163" i="7"/>
  <c r="AK164" i="7"/>
  <c r="AK165" i="7"/>
  <c r="AK166" i="7"/>
  <c r="AK167" i="7"/>
  <c r="AK168" i="7"/>
  <c r="AK169" i="7"/>
  <c r="AK170" i="7"/>
  <c r="AK171" i="7"/>
  <c r="AK172" i="7"/>
  <c r="AK173" i="7"/>
  <c r="AK174" i="7"/>
  <c r="AK175" i="7"/>
  <c r="AK176" i="7"/>
  <c r="AK177" i="7"/>
  <c r="AK178" i="7"/>
  <c r="AK179" i="7"/>
  <c r="AK180" i="7"/>
  <c r="AK181" i="7"/>
  <c r="AK182" i="7"/>
  <c r="AK183" i="7"/>
  <c r="AK184" i="7"/>
  <c r="AK185" i="7"/>
  <c r="AK186" i="7"/>
  <c r="AK187" i="7"/>
  <c r="AK188" i="7"/>
  <c r="AK189" i="7"/>
  <c r="AK190" i="7"/>
  <c r="AK191" i="7"/>
  <c r="AK192" i="7"/>
  <c r="AK193" i="7"/>
  <c r="AK194" i="7"/>
  <c r="AK195" i="7"/>
  <c r="AK196" i="7"/>
  <c r="AK197" i="7"/>
  <c r="AK198" i="7"/>
  <c r="AK199" i="7"/>
  <c r="AK200" i="7"/>
  <c r="AK201" i="7"/>
  <c r="AK202" i="7"/>
  <c r="AK203" i="7"/>
  <c r="AK204" i="7"/>
  <c r="AK205" i="7"/>
  <c r="AK206" i="7"/>
  <c r="AK207" i="7"/>
  <c r="AK208" i="7"/>
  <c r="AK209" i="7"/>
  <c r="AK210" i="7"/>
  <c r="AK211" i="7"/>
  <c r="AK212" i="7"/>
  <c r="AK213" i="7"/>
  <c r="AK214" i="7"/>
  <c r="AK215" i="7"/>
  <c r="AK216" i="7"/>
  <c r="AK217" i="7"/>
  <c r="AK218" i="7"/>
  <c r="AK219" i="7"/>
  <c r="AK220" i="7"/>
  <c r="AK221" i="7"/>
  <c r="AK222" i="7"/>
  <c r="AK223" i="7"/>
  <c r="AK224" i="7"/>
  <c r="AK225" i="7"/>
  <c r="AK226" i="7"/>
  <c r="AK227" i="7"/>
  <c r="AK228" i="7"/>
  <c r="AK229" i="7"/>
  <c r="AK230" i="7"/>
  <c r="AK231" i="7"/>
  <c r="AK232" i="7"/>
  <c r="AK233" i="7"/>
  <c r="AK234" i="7"/>
  <c r="AK235" i="7"/>
  <c r="AK236" i="7"/>
  <c r="AK237" i="7"/>
  <c r="AK238" i="7"/>
  <c r="AK239" i="7"/>
  <c r="AK240" i="7"/>
  <c r="AK241" i="7"/>
  <c r="AK242" i="7"/>
  <c r="AK243" i="7"/>
  <c r="AK244" i="7"/>
  <c r="AK245" i="7"/>
  <c r="AK246" i="7"/>
  <c r="AK247" i="7"/>
  <c r="AK248" i="7"/>
  <c r="AK249" i="7"/>
  <c r="AK250" i="7"/>
  <c r="AK251" i="7"/>
  <c r="AK252" i="7"/>
  <c r="AK253" i="7"/>
  <c r="AK254" i="7"/>
  <c r="AK255" i="7"/>
  <c r="AK256" i="7"/>
  <c r="AK257" i="7"/>
  <c r="AK258" i="7"/>
  <c r="AK259" i="7"/>
  <c r="AK260" i="7"/>
  <c r="AK261" i="7"/>
  <c r="AK262" i="7"/>
  <c r="AK263" i="7"/>
  <c r="AK264" i="7"/>
  <c r="AK265" i="7"/>
  <c r="AK266" i="7"/>
  <c r="AK267" i="7"/>
  <c r="AK268" i="7"/>
  <c r="AK269" i="7"/>
  <c r="AK270" i="7"/>
  <c r="AK271" i="7"/>
  <c r="AK272" i="7"/>
  <c r="AK273" i="7"/>
  <c r="AK274" i="7"/>
  <c r="AK275" i="7"/>
  <c r="AK276" i="7"/>
  <c r="AK277" i="7"/>
  <c r="AK278" i="7"/>
  <c r="AK279" i="7"/>
  <c r="AK280" i="7"/>
  <c r="AK281" i="7"/>
  <c r="AK282" i="7"/>
  <c r="AK283" i="7"/>
  <c r="AK284" i="7"/>
  <c r="AK285" i="7"/>
  <c r="AK286" i="7"/>
  <c r="AK287" i="7"/>
  <c r="AK288" i="7"/>
  <c r="AK289" i="7"/>
  <c r="AK290" i="7"/>
  <c r="AK291" i="7"/>
  <c r="AK292" i="7"/>
  <c r="AK293" i="7"/>
  <c r="AK294" i="7"/>
  <c r="AK295" i="7"/>
  <c r="AK296" i="7"/>
  <c r="AK297" i="7"/>
  <c r="AK298" i="7"/>
  <c r="AK299" i="7"/>
  <c r="AK300" i="7"/>
  <c r="AK301" i="7"/>
  <c r="AK302" i="7"/>
  <c r="AK303" i="7"/>
  <c r="AK304" i="7"/>
  <c r="AK305" i="7"/>
  <c r="AK306" i="7"/>
  <c r="AK307" i="7"/>
  <c r="AK308" i="7"/>
  <c r="AK309" i="7"/>
  <c r="AK310" i="7"/>
  <c r="AK311" i="7"/>
  <c r="AK312" i="7"/>
  <c r="AK313" i="7"/>
  <c r="AK314" i="7"/>
  <c r="AK315" i="7"/>
  <c r="AK316" i="7"/>
  <c r="AK317" i="7"/>
  <c r="AK318" i="7"/>
  <c r="AK319" i="7"/>
  <c r="AK320" i="7"/>
  <c r="AK321" i="7"/>
  <c r="AK322" i="7"/>
  <c r="AK323" i="7"/>
  <c r="AK324" i="7"/>
  <c r="AK325" i="7"/>
  <c r="AK326" i="7"/>
  <c r="AK327" i="7"/>
  <c r="AK328" i="7"/>
  <c r="AK329" i="7"/>
  <c r="AK330" i="7"/>
  <c r="AK331" i="7"/>
  <c r="AK332" i="7"/>
  <c r="AK333" i="7"/>
  <c r="AK334" i="7"/>
  <c r="AK335" i="7"/>
  <c r="AK336" i="7"/>
  <c r="AK337" i="7"/>
  <c r="AK338" i="7"/>
  <c r="AK339" i="7"/>
  <c r="AK340" i="7"/>
  <c r="AK341" i="7"/>
  <c r="AK342" i="7"/>
  <c r="AK343" i="7"/>
  <c r="AK344" i="7"/>
  <c r="AK345" i="7"/>
  <c r="AK346" i="7"/>
  <c r="AK347" i="7"/>
  <c r="AK348" i="7"/>
  <c r="AK349" i="7"/>
  <c r="AK350" i="7"/>
  <c r="AK351" i="7"/>
  <c r="AK352" i="7"/>
  <c r="AK353" i="7"/>
  <c r="AK354" i="7"/>
  <c r="AK355" i="7"/>
  <c r="AK356" i="7"/>
  <c r="AK357" i="7"/>
  <c r="AK358" i="7"/>
  <c r="AK359" i="7"/>
  <c r="AK360" i="7"/>
  <c r="AK361" i="7"/>
  <c r="AK362" i="7"/>
  <c r="AK363" i="7"/>
  <c r="AK364" i="7"/>
  <c r="AK365" i="7"/>
  <c r="AK366" i="7"/>
  <c r="AK367" i="7"/>
  <c r="AK368" i="7"/>
  <c r="AK369" i="7"/>
  <c r="AK370" i="7"/>
  <c r="AK371" i="7"/>
  <c r="AK372" i="7"/>
  <c r="AK373" i="7"/>
  <c r="AK374" i="7"/>
  <c r="AK375" i="7"/>
  <c r="AK376" i="7"/>
  <c r="AK377" i="7"/>
  <c r="AK378" i="7"/>
  <c r="AK379" i="7"/>
  <c r="AK380" i="7"/>
  <c r="AK381" i="7"/>
  <c r="AK382" i="7"/>
  <c r="AK383" i="7"/>
  <c r="AK384" i="7"/>
  <c r="AK385" i="7"/>
  <c r="AK386" i="7"/>
  <c r="AK387" i="7"/>
  <c r="AK388" i="7"/>
  <c r="AK389" i="7"/>
  <c r="AK390" i="7"/>
  <c r="AK391" i="7"/>
  <c r="AK392" i="7"/>
  <c r="AK393" i="7"/>
  <c r="AK394" i="7"/>
  <c r="AK395" i="7"/>
  <c r="AK396" i="7"/>
  <c r="AK397" i="7"/>
  <c r="AK398" i="7"/>
  <c r="AK399" i="7"/>
  <c r="AK400" i="7"/>
  <c r="AK401" i="7"/>
  <c r="AK402" i="7"/>
  <c r="AK403" i="7"/>
  <c r="AK404" i="7"/>
  <c r="AK405" i="7"/>
  <c r="AK406" i="7"/>
  <c r="AK407" i="7"/>
  <c r="AK408" i="7"/>
  <c r="AK409" i="7"/>
  <c r="AK410" i="7"/>
  <c r="AK411" i="7"/>
  <c r="AK412" i="7"/>
  <c r="AK413" i="7"/>
  <c r="AK414" i="7"/>
  <c r="AK415" i="7"/>
  <c r="AK416" i="7"/>
  <c r="AK417" i="7"/>
  <c r="AK418" i="7"/>
  <c r="AK419" i="7"/>
  <c r="AK420" i="7"/>
  <c r="AK421" i="7"/>
  <c r="AK422" i="7"/>
  <c r="AK423" i="7"/>
  <c r="AK424" i="7"/>
  <c r="AK425" i="7"/>
  <c r="AK426" i="7"/>
  <c r="AK427" i="7"/>
  <c r="AK428" i="7"/>
  <c r="AK429" i="7"/>
  <c r="AK430" i="7"/>
  <c r="AK431" i="7"/>
  <c r="AK432" i="7"/>
  <c r="AK433" i="7"/>
  <c r="AK434" i="7"/>
  <c r="AK435" i="7"/>
  <c r="AK436" i="7"/>
  <c r="AK437" i="7"/>
  <c r="AK438" i="7"/>
  <c r="AK439" i="7"/>
  <c r="AK440" i="7"/>
  <c r="AK441" i="7"/>
  <c r="AK442" i="7"/>
  <c r="AK443" i="7"/>
  <c r="AK444" i="7"/>
  <c r="AK445" i="7"/>
  <c r="AK446" i="7"/>
  <c r="AK447" i="7"/>
  <c r="AK448" i="7"/>
  <c r="AK449" i="7"/>
  <c r="AK450" i="7"/>
  <c r="AK451" i="7"/>
  <c r="AK452" i="7"/>
  <c r="AK453" i="7"/>
  <c r="AK454" i="7"/>
  <c r="AK455" i="7"/>
  <c r="AK456" i="7"/>
  <c r="AK457" i="7"/>
  <c r="AK458" i="7"/>
  <c r="AK459" i="7"/>
  <c r="AK460" i="7"/>
  <c r="AK461" i="7"/>
  <c r="AK462" i="7"/>
  <c r="AK463" i="7"/>
  <c r="AK464" i="7"/>
  <c r="AK465" i="7"/>
  <c r="AK466" i="7"/>
  <c r="AK467" i="7"/>
  <c r="AK468" i="7"/>
  <c r="AK469" i="7"/>
  <c r="AK470" i="7"/>
  <c r="AK471" i="7"/>
  <c r="AK472" i="7"/>
  <c r="AK473" i="7"/>
  <c r="AK474" i="7"/>
  <c r="AK475" i="7"/>
  <c r="AK476" i="7"/>
  <c r="AK477" i="7"/>
  <c r="AK478" i="7"/>
  <c r="AK479" i="7"/>
  <c r="AK480" i="7"/>
  <c r="AK481" i="7"/>
  <c r="AK482" i="7"/>
  <c r="AK483" i="7"/>
  <c r="AK484" i="7"/>
  <c r="AK485" i="7"/>
  <c r="AK486" i="7"/>
  <c r="AK487" i="7"/>
  <c r="AK488" i="7"/>
  <c r="AK489" i="7"/>
  <c r="AK490" i="7"/>
  <c r="AK491" i="7"/>
  <c r="AK492" i="7"/>
  <c r="AK493" i="7"/>
  <c r="AK494" i="7"/>
  <c r="AK495" i="7"/>
  <c r="AK496" i="7"/>
  <c r="AK497" i="7"/>
  <c r="AK498" i="7"/>
  <c r="AK499" i="7"/>
  <c r="AK500" i="7"/>
  <c r="AK501" i="7"/>
  <c r="AK502" i="7"/>
  <c r="AK503" i="7"/>
  <c r="AK504" i="7"/>
  <c r="AK505" i="7"/>
  <c r="AK506" i="7"/>
  <c r="AK507" i="7"/>
  <c r="AK508" i="7"/>
  <c r="AK509" i="7"/>
  <c r="AK510" i="7"/>
  <c r="AK511" i="7"/>
  <c r="AK512" i="7"/>
  <c r="AK513" i="7"/>
  <c r="AK514" i="7"/>
  <c r="AK515" i="7"/>
  <c r="AK516" i="7"/>
  <c r="AK517" i="7"/>
  <c r="AK518" i="7"/>
  <c r="AK519" i="7"/>
  <c r="AK520" i="7"/>
  <c r="AK521" i="7"/>
  <c r="AK522" i="7"/>
  <c r="AK523" i="7"/>
  <c r="AK524" i="7"/>
  <c r="AK525" i="7"/>
  <c r="AK526" i="7"/>
  <c r="AK527" i="7"/>
  <c r="AK528" i="7"/>
  <c r="AK529" i="7"/>
  <c r="AK530" i="7"/>
  <c r="AK531" i="7"/>
  <c r="AK532" i="7"/>
  <c r="AK533" i="7"/>
  <c r="AK534" i="7"/>
  <c r="AK535" i="7"/>
  <c r="AK536" i="7"/>
  <c r="AK537" i="7"/>
  <c r="AK538" i="7"/>
  <c r="AK539" i="7"/>
  <c r="AK540" i="7"/>
  <c r="AK541" i="7"/>
  <c r="AK542" i="7"/>
  <c r="AK543" i="7"/>
  <c r="AK544" i="7"/>
  <c r="AK545" i="7"/>
  <c r="AK546" i="7"/>
  <c r="AK547" i="7"/>
  <c r="AK548" i="7"/>
  <c r="AK549" i="7"/>
  <c r="AK550" i="7"/>
  <c r="AK551" i="7"/>
  <c r="AK552" i="7"/>
  <c r="AK553" i="7"/>
  <c r="AK554" i="7"/>
  <c r="AK555" i="7"/>
  <c r="AK556" i="7"/>
  <c r="AK557" i="7"/>
  <c r="AK558" i="7"/>
  <c r="AK559" i="7"/>
  <c r="AK560" i="7"/>
  <c r="AK561" i="7"/>
  <c r="AK562" i="7"/>
  <c r="AK563" i="7"/>
  <c r="AK564" i="7"/>
  <c r="AK565" i="7"/>
  <c r="AK566" i="7"/>
  <c r="AK567" i="7"/>
  <c r="AK568" i="7"/>
  <c r="AK569" i="7"/>
  <c r="AK570" i="7"/>
  <c r="AK571" i="7"/>
  <c r="AK572" i="7"/>
  <c r="AK573" i="7"/>
  <c r="AK574" i="7"/>
  <c r="AK575" i="7"/>
  <c r="AK576" i="7"/>
  <c r="AK577" i="7"/>
  <c r="AK578" i="7"/>
  <c r="AK579" i="7"/>
  <c r="AK580" i="7"/>
  <c r="AK581" i="7"/>
  <c r="AK582" i="7"/>
  <c r="AK583" i="7"/>
  <c r="AK584" i="7"/>
  <c r="AK585" i="7"/>
  <c r="AK586" i="7"/>
  <c r="AK587" i="7"/>
  <c r="AK588" i="7"/>
  <c r="AK589" i="7"/>
  <c r="AK590" i="7"/>
  <c r="AK591" i="7"/>
  <c r="AK592" i="7"/>
  <c r="AK593" i="7"/>
  <c r="AK594" i="7"/>
  <c r="AK595" i="7"/>
  <c r="AK596" i="7"/>
  <c r="AK597" i="7"/>
  <c r="AK598" i="7"/>
  <c r="AK599" i="7"/>
  <c r="AK600" i="7"/>
  <c r="AK601" i="7"/>
  <c r="AK602" i="7"/>
  <c r="AK603" i="7"/>
  <c r="AK604" i="7"/>
  <c r="AK605" i="7"/>
  <c r="AK606" i="7"/>
  <c r="AK607" i="7"/>
  <c r="AK608" i="7"/>
  <c r="AK609" i="7"/>
  <c r="AK610" i="7"/>
  <c r="AK611" i="7"/>
  <c r="AK612" i="7"/>
  <c r="AK613" i="7"/>
  <c r="AK614" i="7"/>
  <c r="AK615" i="7"/>
  <c r="AK616" i="7"/>
  <c r="AK617" i="7"/>
  <c r="AK618" i="7"/>
  <c r="AK619" i="7"/>
  <c r="AK620" i="7"/>
  <c r="AK621" i="7"/>
  <c r="AK622" i="7"/>
  <c r="AK623" i="7"/>
  <c r="AK624" i="7"/>
  <c r="AK625" i="7"/>
  <c r="AK626" i="7"/>
  <c r="AK627" i="7"/>
  <c r="AK628" i="7"/>
  <c r="AK629" i="7"/>
  <c r="AK630" i="7"/>
  <c r="AK631" i="7"/>
  <c r="AK632" i="7"/>
  <c r="AK633" i="7"/>
  <c r="AK634" i="7"/>
  <c r="AK635" i="7"/>
  <c r="AK636" i="7"/>
  <c r="AK637" i="7"/>
  <c r="AK638" i="7"/>
  <c r="AK639" i="7"/>
  <c r="AK640" i="7"/>
  <c r="AK641" i="7"/>
  <c r="AK642" i="7"/>
  <c r="AK643" i="7"/>
  <c r="AK644" i="7"/>
  <c r="AK645" i="7"/>
  <c r="AK646" i="7"/>
  <c r="AK647" i="7"/>
  <c r="AK648" i="7"/>
  <c r="AK649" i="7"/>
  <c r="AK650" i="7"/>
  <c r="AK651" i="7"/>
  <c r="AK652" i="7"/>
  <c r="AK653" i="7"/>
  <c r="AK654" i="7"/>
  <c r="AK655" i="7"/>
  <c r="AK656" i="7"/>
  <c r="AK657" i="7"/>
  <c r="AK658" i="7"/>
  <c r="AK659" i="7"/>
  <c r="AK660" i="7"/>
  <c r="AK661" i="7"/>
  <c r="AK662" i="7"/>
  <c r="AK663" i="7"/>
  <c r="AK664" i="7"/>
  <c r="AK665" i="7"/>
  <c r="AK666" i="7"/>
  <c r="AK667" i="7"/>
  <c r="AK668" i="7"/>
  <c r="AK669" i="7"/>
  <c r="AK670" i="7"/>
  <c r="AK671" i="7"/>
  <c r="AK672" i="7"/>
  <c r="AK673" i="7"/>
  <c r="AK674" i="7"/>
  <c r="AK675" i="7"/>
  <c r="AK676" i="7"/>
  <c r="AK677" i="7"/>
  <c r="AK678" i="7"/>
  <c r="AK679" i="7"/>
  <c r="AK680" i="7"/>
  <c r="AK681" i="7"/>
  <c r="AK682" i="7"/>
  <c r="AK683" i="7"/>
  <c r="AK684" i="7"/>
  <c r="AK685" i="7"/>
  <c r="AK686" i="7"/>
  <c r="AK687" i="7"/>
  <c r="AK688" i="7"/>
  <c r="AK689" i="7"/>
  <c r="AK690" i="7"/>
  <c r="AK691" i="7"/>
  <c r="AK692" i="7"/>
  <c r="AK693" i="7"/>
  <c r="AK694" i="7"/>
  <c r="AK695" i="7"/>
  <c r="AK696" i="7"/>
  <c r="AK697" i="7"/>
  <c r="AK698" i="7"/>
  <c r="AK699" i="7"/>
  <c r="AK700" i="7"/>
  <c r="AK701" i="7"/>
  <c r="AK702" i="7"/>
  <c r="AK703" i="7"/>
  <c r="AK704" i="7"/>
  <c r="AK705" i="7"/>
  <c r="AK706" i="7"/>
  <c r="AK707" i="7"/>
  <c r="AK708" i="7"/>
  <c r="AK709" i="7"/>
  <c r="AK710" i="7"/>
  <c r="AK711" i="7"/>
  <c r="AK712" i="7"/>
  <c r="AK713" i="7"/>
  <c r="AK714" i="7"/>
  <c r="AK715" i="7"/>
  <c r="AK716" i="7"/>
  <c r="AK717" i="7"/>
  <c r="AK718" i="7"/>
  <c r="AK719" i="7"/>
  <c r="AK720" i="7"/>
  <c r="AK721" i="7"/>
  <c r="AK722" i="7"/>
  <c r="AK723" i="7"/>
  <c r="AK724" i="7"/>
  <c r="AK725" i="7"/>
  <c r="AK726" i="7"/>
  <c r="AK727" i="7"/>
  <c r="AK728" i="7"/>
  <c r="AK729" i="7"/>
  <c r="AK730" i="7"/>
  <c r="AK731" i="7"/>
  <c r="AK732" i="7"/>
  <c r="AK733" i="7"/>
  <c r="AK734" i="7"/>
  <c r="AK735" i="7"/>
  <c r="AK736" i="7"/>
  <c r="AK737" i="7"/>
  <c r="AK738" i="7"/>
  <c r="AK739" i="7"/>
  <c r="AK740" i="7"/>
  <c r="AK741" i="7"/>
  <c r="AK742" i="7"/>
  <c r="AK743" i="7"/>
  <c r="AK744" i="7"/>
  <c r="AK745" i="7"/>
  <c r="AK746" i="7"/>
  <c r="AK747" i="7"/>
  <c r="AK748" i="7"/>
  <c r="AK749" i="7"/>
  <c r="AK750" i="7"/>
  <c r="AK751" i="7"/>
  <c r="AK752" i="7"/>
  <c r="AK753" i="7"/>
  <c r="AK754" i="7"/>
  <c r="AK755" i="7"/>
  <c r="AK756" i="7"/>
  <c r="AK757" i="7"/>
  <c r="AK758" i="7"/>
  <c r="AK759" i="7"/>
  <c r="AK760" i="7"/>
  <c r="AK761" i="7"/>
  <c r="AK762" i="7"/>
  <c r="AK763" i="7"/>
  <c r="AK764" i="7"/>
  <c r="AK765" i="7"/>
  <c r="AK766" i="7"/>
  <c r="AK767" i="7"/>
  <c r="AK768" i="7"/>
  <c r="AK769" i="7"/>
  <c r="AK770" i="7"/>
  <c r="AK771" i="7"/>
  <c r="AK772" i="7"/>
  <c r="AK773" i="7"/>
  <c r="AK774" i="7"/>
  <c r="AK775" i="7"/>
  <c r="AK776" i="7"/>
  <c r="AK777" i="7"/>
  <c r="AK778" i="7"/>
  <c r="AK779" i="7"/>
  <c r="AK780" i="7"/>
  <c r="AK781" i="7"/>
  <c r="AK782" i="7"/>
  <c r="AK783" i="7"/>
  <c r="AK784" i="7"/>
  <c r="AK785" i="7"/>
  <c r="AK786" i="7"/>
  <c r="AK787" i="7"/>
  <c r="AK788" i="7"/>
  <c r="AK789" i="7"/>
  <c r="AK790" i="7"/>
  <c r="AK791" i="7"/>
  <c r="AK792" i="7"/>
  <c r="AK793" i="7"/>
  <c r="AK794" i="7"/>
  <c r="AK795" i="7"/>
  <c r="AK796" i="7"/>
  <c r="AK797" i="7"/>
  <c r="AK798" i="7"/>
  <c r="AK799" i="7"/>
  <c r="AK800" i="7"/>
  <c r="AK801" i="7"/>
  <c r="AK802" i="7"/>
  <c r="AK803" i="7"/>
  <c r="AK804" i="7"/>
  <c r="AK805" i="7"/>
  <c r="AK806" i="7"/>
  <c r="AK807" i="7"/>
  <c r="AK808" i="7"/>
  <c r="AK809" i="7"/>
  <c r="AK810" i="7"/>
  <c r="AK811" i="7"/>
  <c r="AK812" i="7"/>
  <c r="AK813" i="7"/>
  <c r="AK814" i="7"/>
  <c r="AK815" i="7"/>
  <c r="AK816" i="7"/>
  <c r="AK817" i="7"/>
  <c r="AK818" i="7"/>
  <c r="AK819" i="7"/>
  <c r="AK820" i="7"/>
  <c r="AK821" i="7"/>
  <c r="AK822" i="7"/>
  <c r="AK823" i="7"/>
  <c r="AK824" i="7"/>
  <c r="AK825" i="7"/>
  <c r="AK826" i="7"/>
  <c r="AK827" i="7"/>
  <c r="AK828" i="7"/>
  <c r="AK829" i="7"/>
  <c r="AK830" i="7"/>
  <c r="AK831" i="7"/>
  <c r="AK832" i="7"/>
  <c r="AK833" i="7"/>
  <c r="AK834" i="7"/>
  <c r="AK835" i="7"/>
  <c r="AK836" i="7"/>
  <c r="AK837" i="7"/>
  <c r="AK838" i="7"/>
  <c r="AK839" i="7"/>
  <c r="AK840" i="7"/>
  <c r="AK841" i="7"/>
  <c r="AK842" i="7"/>
  <c r="AK843" i="7"/>
  <c r="AK844" i="7"/>
  <c r="AK845" i="7"/>
  <c r="AK846" i="7"/>
  <c r="AK847" i="7"/>
  <c r="AK848" i="7"/>
  <c r="AK849" i="7"/>
  <c r="AK850" i="7"/>
  <c r="AK851" i="7"/>
  <c r="AK852" i="7"/>
  <c r="AK853" i="7"/>
  <c r="AK854" i="7"/>
  <c r="AK855" i="7"/>
  <c r="AK856" i="7"/>
  <c r="AK857" i="7"/>
  <c r="AK858" i="7"/>
  <c r="AK859" i="7"/>
  <c r="AK860" i="7"/>
  <c r="AK861" i="7"/>
  <c r="AK862" i="7"/>
  <c r="AK863" i="7"/>
  <c r="AK864" i="7"/>
  <c r="AK865" i="7"/>
  <c r="AK866" i="7"/>
  <c r="AK867" i="7"/>
  <c r="AK868" i="7"/>
  <c r="AK869" i="7"/>
  <c r="AK870" i="7"/>
  <c r="AK871" i="7"/>
  <c r="AK872" i="7"/>
  <c r="AK873" i="7"/>
  <c r="AK874" i="7"/>
  <c r="AK875" i="7"/>
  <c r="AK876" i="7"/>
  <c r="AK877" i="7"/>
  <c r="AK878" i="7"/>
  <c r="AK879" i="7"/>
  <c r="AK880" i="7"/>
  <c r="AK881" i="7"/>
  <c r="AK882" i="7"/>
  <c r="AK883" i="7"/>
  <c r="AK884" i="7"/>
  <c r="AK885" i="7"/>
  <c r="AK886" i="7"/>
  <c r="AK887" i="7"/>
  <c r="AK888" i="7"/>
  <c r="AK889" i="7"/>
  <c r="AK890" i="7"/>
  <c r="AK891" i="7"/>
  <c r="AK892" i="7"/>
  <c r="AK893" i="7"/>
  <c r="AK894" i="7"/>
  <c r="AK895" i="7"/>
  <c r="AK896" i="7"/>
  <c r="AK897" i="7"/>
  <c r="AK898" i="7"/>
  <c r="AK899" i="7"/>
  <c r="AK900" i="7"/>
  <c r="AK901" i="7"/>
  <c r="AK902" i="7"/>
  <c r="AK903" i="7"/>
  <c r="AK904" i="7"/>
  <c r="AK905" i="7"/>
  <c r="AK906" i="7"/>
  <c r="AK907" i="7"/>
  <c r="AK908" i="7"/>
  <c r="AK909" i="7"/>
  <c r="AK910" i="7"/>
  <c r="AK911" i="7"/>
  <c r="AK912" i="7"/>
  <c r="AK913" i="7"/>
  <c r="AK914" i="7"/>
  <c r="AK915" i="7"/>
  <c r="AK916" i="7"/>
  <c r="AK917" i="7"/>
  <c r="AK918" i="7"/>
  <c r="AK919" i="7"/>
  <c r="AK920" i="7"/>
  <c r="AK921" i="7"/>
  <c r="AK922" i="7"/>
  <c r="AK923" i="7"/>
  <c r="AK924" i="7"/>
  <c r="AK925" i="7"/>
  <c r="AK926" i="7"/>
  <c r="AK927" i="7"/>
  <c r="AK928" i="7"/>
  <c r="AK929" i="7"/>
  <c r="AK930" i="7"/>
  <c r="AK931" i="7"/>
  <c r="AK932" i="7"/>
  <c r="AK933" i="7"/>
  <c r="AK934" i="7"/>
  <c r="AK935" i="7"/>
  <c r="AK936" i="7"/>
  <c r="AK937" i="7"/>
  <c r="AK938" i="7"/>
  <c r="AK939" i="7"/>
  <c r="AK940" i="7"/>
  <c r="AK941" i="7"/>
  <c r="AK942" i="7"/>
  <c r="AK943" i="7"/>
  <c r="AK944" i="7"/>
  <c r="AK945" i="7"/>
  <c r="AK946" i="7"/>
  <c r="AK947" i="7"/>
  <c r="AK948" i="7"/>
  <c r="AK949" i="7"/>
  <c r="AK950" i="7"/>
  <c r="AK951" i="7"/>
  <c r="AK952" i="7"/>
  <c r="AK953" i="7"/>
  <c r="AK954" i="7"/>
  <c r="AK955" i="7"/>
  <c r="AK956" i="7"/>
  <c r="AK957" i="7"/>
  <c r="AK958" i="7"/>
  <c r="AK959" i="7"/>
  <c r="AK960" i="7"/>
  <c r="AK961" i="7"/>
  <c r="AK962" i="7"/>
  <c r="AK963" i="7"/>
  <c r="AK964" i="7"/>
  <c r="AK965" i="7"/>
  <c r="AK966" i="7"/>
  <c r="AK967" i="7"/>
  <c r="AK968" i="7"/>
  <c r="AK969" i="7"/>
  <c r="AK970" i="7"/>
  <c r="AK971" i="7"/>
  <c r="AK972" i="7"/>
  <c r="AK973" i="7"/>
  <c r="AK974" i="7"/>
  <c r="AK975" i="7"/>
  <c r="AK976" i="7"/>
  <c r="AK977" i="7"/>
  <c r="AK978" i="7"/>
  <c r="AK979" i="7"/>
  <c r="AK980" i="7"/>
  <c r="AK981" i="7"/>
  <c r="AK982" i="7"/>
  <c r="AK983" i="7"/>
  <c r="AK984" i="7"/>
  <c r="AK985" i="7"/>
  <c r="AK986" i="7"/>
  <c r="AK987" i="7"/>
  <c r="AK988" i="7"/>
  <c r="AK989" i="7"/>
  <c r="AK990" i="7"/>
  <c r="AK991" i="7"/>
  <c r="AK992" i="7"/>
  <c r="AK993" i="7"/>
  <c r="AK994" i="7"/>
  <c r="AK995" i="7"/>
  <c r="AK996" i="7"/>
  <c r="AK997" i="7"/>
  <c r="AK998" i="7"/>
  <c r="AK999" i="7"/>
  <c r="AK1000" i="7"/>
  <c r="AK1001" i="7"/>
  <c r="AK1002" i="7"/>
  <c r="AK1003" i="7"/>
  <c r="AK1004" i="7"/>
  <c r="AK1005" i="7"/>
  <c r="AK1006" i="7"/>
  <c r="AK1007" i="7"/>
  <c r="AK1008" i="7"/>
  <c r="AK1009" i="7"/>
  <c r="AK1010" i="7"/>
  <c r="AK1011" i="7"/>
  <c r="AK1012" i="7"/>
  <c r="AK1013" i="7"/>
  <c r="AK1014" i="7"/>
  <c r="AK1015" i="7"/>
  <c r="AK1016" i="7"/>
  <c r="AK1017" i="7"/>
  <c r="AK1018" i="7"/>
  <c r="AK1019" i="7"/>
  <c r="AK1020" i="7"/>
  <c r="AK1021" i="7"/>
  <c r="AK1022" i="7"/>
  <c r="AK1023" i="7"/>
  <c r="AK1024" i="7"/>
  <c r="AK1025" i="7"/>
  <c r="AK1026" i="7"/>
  <c r="AK1027" i="7"/>
  <c r="AK1028" i="7"/>
  <c r="AK1029" i="7"/>
  <c r="AK1030" i="7"/>
  <c r="AK1031" i="7"/>
  <c r="AK1032" i="7"/>
  <c r="AK1033" i="7"/>
  <c r="AK1034" i="7"/>
  <c r="AK1035" i="7"/>
  <c r="AK1036" i="7"/>
  <c r="AK1037" i="7"/>
  <c r="AK1038" i="7"/>
  <c r="AK1039" i="7"/>
  <c r="AK1040" i="7"/>
  <c r="AK1041" i="7"/>
  <c r="AK1042" i="7"/>
  <c r="AK1043" i="7"/>
  <c r="AK1044" i="7"/>
  <c r="AK1045" i="7"/>
  <c r="AK1046" i="7"/>
  <c r="AK1047" i="7"/>
  <c r="AK1048" i="7"/>
  <c r="AK1049" i="7"/>
  <c r="AK1050" i="7"/>
  <c r="AK1051" i="7"/>
  <c r="AK1052" i="7"/>
  <c r="AK1053" i="7"/>
  <c r="AK1054" i="7"/>
  <c r="AK1055" i="7"/>
  <c r="AK1056" i="7"/>
  <c r="AK1057" i="7"/>
  <c r="AK1058" i="7"/>
  <c r="AK1059" i="7"/>
  <c r="AK1060" i="7"/>
  <c r="AK1061" i="7"/>
  <c r="AK1062" i="7"/>
  <c r="AK1063" i="7"/>
  <c r="AK1064" i="7"/>
  <c r="AK1065" i="7"/>
  <c r="AK1066" i="7"/>
  <c r="AK1067" i="7"/>
  <c r="AK1068" i="7"/>
  <c r="AK1069" i="7"/>
  <c r="AK1070" i="7"/>
  <c r="AK1071" i="7"/>
  <c r="AK1072" i="7"/>
  <c r="AK1073" i="7"/>
  <c r="AK1074" i="7"/>
  <c r="AK1075" i="7"/>
  <c r="AK1076" i="7"/>
  <c r="AK1077" i="7"/>
  <c r="AK1078" i="7"/>
  <c r="AK1079" i="7"/>
  <c r="AK1080" i="7"/>
  <c r="AK1081" i="7"/>
  <c r="AK1082" i="7"/>
  <c r="AK1083" i="7"/>
  <c r="AK1084" i="7"/>
  <c r="AK1085" i="7"/>
  <c r="AK1086" i="7"/>
  <c r="AK1087" i="7"/>
  <c r="AK1088" i="7"/>
  <c r="AK1089" i="7"/>
  <c r="AK1090" i="7"/>
  <c r="AK1091" i="7"/>
  <c r="AK1092" i="7"/>
  <c r="AK1093" i="7"/>
  <c r="AK1094" i="7"/>
  <c r="AK1095" i="7"/>
  <c r="AK1096" i="7"/>
  <c r="AK1097" i="7"/>
  <c r="AK1098" i="7"/>
  <c r="AK1099" i="7"/>
  <c r="AK1100" i="7"/>
  <c r="AK1101" i="7"/>
  <c r="AK1102" i="7"/>
  <c r="AK1103" i="7"/>
  <c r="AK1104" i="7"/>
  <c r="AK1105" i="7"/>
  <c r="AK1106" i="7"/>
  <c r="AK1107" i="7"/>
  <c r="AK1108" i="7"/>
  <c r="AK1109" i="7"/>
  <c r="AK1110" i="7"/>
  <c r="AK1111" i="7"/>
  <c r="AK1112" i="7"/>
  <c r="AK1113" i="7"/>
  <c r="AK1114" i="7"/>
  <c r="AK1115" i="7"/>
  <c r="AK1116" i="7"/>
  <c r="AK1117" i="7"/>
  <c r="AK1118" i="7"/>
  <c r="AK1119" i="7"/>
  <c r="AK1120" i="7"/>
  <c r="AK1121" i="7"/>
  <c r="AK1122" i="7"/>
  <c r="AK1123" i="7"/>
  <c r="AK1124" i="7"/>
  <c r="AK1125" i="7"/>
  <c r="AK1126" i="7"/>
  <c r="AK1127" i="7"/>
  <c r="AK1128" i="7"/>
  <c r="AK1129" i="7"/>
  <c r="AK1130" i="7"/>
  <c r="AK1131" i="7"/>
  <c r="AK1132" i="7"/>
  <c r="AK1133" i="7"/>
  <c r="AK1134" i="7"/>
  <c r="AK1135" i="7"/>
  <c r="AK1136" i="7"/>
  <c r="AK1137" i="7"/>
  <c r="AK1138" i="7"/>
  <c r="AK1139" i="7"/>
  <c r="AK1140" i="7"/>
  <c r="AK1141" i="7"/>
  <c r="AK1142" i="7"/>
  <c r="AK1143" i="7"/>
  <c r="AK1144" i="7"/>
  <c r="AK1145" i="7"/>
  <c r="AK1146" i="7"/>
  <c r="AK1147" i="7"/>
  <c r="AK1148" i="7"/>
  <c r="AK1149" i="7"/>
  <c r="AK1150" i="7"/>
  <c r="AK1151" i="7"/>
  <c r="AK1152" i="7"/>
  <c r="AK1153" i="7"/>
  <c r="AK1154" i="7"/>
  <c r="AK1155" i="7"/>
  <c r="AK1156" i="7"/>
  <c r="AK1157" i="7"/>
  <c r="AK1158" i="7"/>
  <c r="AK1159" i="7"/>
  <c r="AK1160" i="7"/>
  <c r="AK1161" i="7"/>
  <c r="AK1162" i="7"/>
  <c r="AK1163" i="7"/>
  <c r="AK1164" i="7"/>
  <c r="AK1165" i="7"/>
  <c r="AK1166" i="7"/>
  <c r="AK1167" i="7"/>
  <c r="AK1168" i="7"/>
  <c r="AK1169" i="7"/>
  <c r="AK1170" i="7"/>
  <c r="AK1171" i="7"/>
  <c r="AK1172" i="7"/>
  <c r="AK1173" i="7"/>
  <c r="AK1174" i="7"/>
  <c r="AK1175" i="7"/>
  <c r="AK1176" i="7"/>
  <c r="AK1177" i="7"/>
  <c r="AK1178" i="7"/>
  <c r="AK1179" i="7"/>
  <c r="AK1180" i="7"/>
  <c r="AK1181" i="7"/>
  <c r="AK1182" i="7"/>
  <c r="AK1183" i="7"/>
  <c r="AK1184" i="7"/>
  <c r="AK1185" i="7"/>
  <c r="AK1186" i="7"/>
  <c r="AK1187" i="7"/>
  <c r="AK1188" i="7"/>
  <c r="AK1189" i="7"/>
  <c r="AK1190" i="7"/>
  <c r="AK1191" i="7"/>
  <c r="AK1192" i="7"/>
  <c r="AK1193" i="7"/>
  <c r="AK1194" i="7"/>
  <c r="AK1195" i="7"/>
  <c r="AK1196" i="7"/>
  <c r="AK1197" i="7"/>
  <c r="AK1198" i="7"/>
  <c r="AK1199" i="7"/>
  <c r="AK1200" i="7"/>
  <c r="AK1201" i="7"/>
  <c r="AK1202" i="7"/>
  <c r="AK1203" i="7"/>
  <c r="AK1204" i="7"/>
  <c r="AK1205" i="7"/>
  <c r="AK1206" i="7"/>
  <c r="AK1207" i="7"/>
  <c r="AK1208" i="7"/>
  <c r="AK1209" i="7"/>
  <c r="AK1210" i="7"/>
  <c r="AK1211" i="7"/>
  <c r="AK1212" i="7"/>
  <c r="AK1213" i="7"/>
  <c r="AK1214" i="7"/>
  <c r="AK1215" i="7"/>
  <c r="AK1216" i="7"/>
  <c r="AK1217" i="7"/>
  <c r="AK1218" i="7"/>
  <c r="AK1219" i="7"/>
  <c r="AK1220" i="7"/>
  <c r="AK1221" i="7"/>
  <c r="AK1222" i="7"/>
  <c r="AK1223" i="7"/>
  <c r="AK1224" i="7"/>
  <c r="AK1225" i="7"/>
  <c r="AK1226" i="7"/>
  <c r="AK1227" i="7"/>
  <c r="AK1228" i="7"/>
  <c r="AK1229" i="7"/>
  <c r="AK1230" i="7"/>
  <c r="AK1231" i="7"/>
  <c r="AK1232" i="7"/>
  <c r="AK1233" i="7"/>
  <c r="AK1234" i="7"/>
  <c r="AK1235" i="7"/>
  <c r="AK1236" i="7"/>
  <c r="AK1237" i="7"/>
  <c r="AK1238" i="7"/>
  <c r="AK1239" i="7"/>
  <c r="AK1240" i="7"/>
  <c r="AK1241" i="7"/>
  <c r="AK1242" i="7"/>
  <c r="AK1243" i="7"/>
  <c r="AK1244" i="7"/>
  <c r="AK1245" i="7"/>
  <c r="AK1246" i="7"/>
  <c r="AK1247" i="7"/>
  <c r="AK1248" i="7"/>
  <c r="AK1249" i="7"/>
  <c r="AK1250" i="7"/>
  <c r="AK1251" i="7"/>
  <c r="AK1252" i="7"/>
  <c r="AK1253" i="7"/>
  <c r="AK1254" i="7"/>
  <c r="AK1255" i="7"/>
  <c r="AK1256" i="7"/>
  <c r="AK1257" i="7"/>
  <c r="AK1258" i="7"/>
  <c r="AK1259" i="7"/>
  <c r="AK1260" i="7"/>
  <c r="AK1261" i="7"/>
  <c r="AK1262" i="7"/>
  <c r="AK1263" i="7"/>
  <c r="AK1264" i="7"/>
  <c r="AK1265" i="7"/>
  <c r="AK1266" i="7"/>
  <c r="AK1267" i="7"/>
  <c r="AK1268" i="7"/>
  <c r="AK1269" i="7"/>
  <c r="AK1270" i="7"/>
  <c r="AK1271" i="7"/>
  <c r="AK1272" i="7"/>
  <c r="AK1273" i="7"/>
  <c r="AK1274" i="7"/>
  <c r="AK1275" i="7"/>
  <c r="AK1276" i="7"/>
  <c r="AK1277" i="7"/>
  <c r="AK1278" i="7"/>
  <c r="AK1279" i="7"/>
  <c r="AK1280" i="7"/>
  <c r="AK1281" i="7"/>
  <c r="AK1282" i="7"/>
  <c r="AK1283" i="7"/>
  <c r="AK1284" i="7"/>
  <c r="AK1285" i="7"/>
  <c r="AK1286" i="7"/>
  <c r="AK1287" i="7"/>
  <c r="AK1288" i="7"/>
  <c r="AK1289" i="7"/>
  <c r="AK1290" i="7"/>
  <c r="AK1291" i="7"/>
  <c r="AK1292" i="7"/>
  <c r="AK1293" i="7"/>
  <c r="AK1294" i="7"/>
  <c r="AK1295" i="7"/>
  <c r="AK1296" i="7"/>
  <c r="AK1297" i="7"/>
  <c r="AK1298" i="7"/>
  <c r="AK1299" i="7"/>
  <c r="AK1300" i="7"/>
  <c r="AK1301" i="7"/>
  <c r="AK1302" i="7"/>
  <c r="AK1303" i="7"/>
  <c r="AK1304" i="7"/>
  <c r="AK1305" i="7"/>
  <c r="AK1306" i="7"/>
  <c r="AK1307" i="7"/>
  <c r="AK1308" i="7"/>
  <c r="AK1309" i="7"/>
  <c r="AK1310" i="7"/>
  <c r="AK1311" i="7"/>
  <c r="AK1312" i="7"/>
  <c r="AK1313" i="7"/>
  <c r="AK1314" i="7"/>
  <c r="AK1315" i="7"/>
  <c r="AK1316" i="7"/>
  <c r="AK1317" i="7"/>
  <c r="AK1318" i="7"/>
  <c r="AK1319" i="7"/>
  <c r="AK1320" i="7"/>
  <c r="AK1321" i="7"/>
  <c r="AK1322" i="7"/>
  <c r="AK1323" i="7"/>
  <c r="AK1324" i="7"/>
  <c r="AK1325" i="7"/>
  <c r="AK1326" i="7"/>
  <c r="AK1327" i="7"/>
  <c r="AK1328" i="7"/>
  <c r="AK1329" i="7"/>
  <c r="AK1330" i="7"/>
  <c r="AK1331" i="7"/>
  <c r="AK1332" i="7"/>
  <c r="AK1333" i="7"/>
  <c r="AK1334" i="7"/>
  <c r="AK1335" i="7"/>
  <c r="AK1336" i="7"/>
  <c r="AK1337" i="7"/>
  <c r="AK1338" i="7"/>
  <c r="AK1339" i="7"/>
  <c r="AK1340" i="7"/>
  <c r="AK1341" i="7"/>
  <c r="AK1342" i="7"/>
  <c r="AK1343" i="7"/>
  <c r="AK1344" i="7"/>
  <c r="AK1345" i="7"/>
  <c r="AK1346" i="7"/>
  <c r="AK1347" i="7"/>
  <c r="AK1348" i="7"/>
  <c r="AK1349" i="7"/>
  <c r="AK1350" i="7"/>
  <c r="AK1351" i="7"/>
  <c r="AK1352" i="7"/>
  <c r="AK1353" i="7"/>
  <c r="AK1354" i="7"/>
  <c r="AK1355" i="7"/>
  <c r="AK1356" i="7"/>
  <c r="AK1357" i="7"/>
  <c r="AK1358" i="7"/>
  <c r="AK1359" i="7"/>
  <c r="AK1360" i="7"/>
  <c r="AK1361" i="7"/>
  <c r="AK1362" i="7"/>
  <c r="AK1363" i="7"/>
  <c r="AK1364" i="7"/>
  <c r="AK1365" i="7"/>
  <c r="AK1366" i="7"/>
  <c r="AK1367" i="7"/>
  <c r="AK1368" i="7"/>
  <c r="AK1369" i="7"/>
  <c r="AK1370" i="7"/>
  <c r="AK1371" i="7"/>
  <c r="AK1372" i="7"/>
  <c r="AK1373" i="7"/>
  <c r="AK1374" i="7"/>
  <c r="AK1375" i="7"/>
  <c r="AK1376" i="7"/>
  <c r="AK1377" i="7"/>
  <c r="AK1378" i="7"/>
  <c r="AK1379" i="7"/>
  <c r="AK1380" i="7"/>
  <c r="AK1381" i="7"/>
  <c r="AK1382" i="7"/>
  <c r="AK1383" i="7"/>
  <c r="AK1384" i="7"/>
  <c r="AK1385" i="7"/>
  <c r="AK1386" i="7"/>
  <c r="AK1387" i="7"/>
  <c r="AK1388" i="7"/>
  <c r="AK1389" i="7"/>
  <c r="AK1390" i="7"/>
  <c r="AK1391" i="7"/>
  <c r="AK1392" i="7"/>
  <c r="AK1393" i="7"/>
  <c r="AK1394" i="7"/>
  <c r="AK1395" i="7"/>
  <c r="AK1396" i="7"/>
  <c r="AK1397" i="7"/>
  <c r="AK1398" i="7"/>
  <c r="AK1399" i="7"/>
  <c r="AK1400" i="7"/>
  <c r="AK1401" i="7"/>
  <c r="AK1402" i="7"/>
  <c r="AK1403" i="7"/>
  <c r="AK1404" i="7"/>
  <c r="AK1405" i="7"/>
  <c r="AK1406" i="7"/>
  <c r="AK1407" i="7"/>
  <c r="AK1408" i="7"/>
  <c r="AK1409" i="7"/>
  <c r="AK1410" i="7"/>
  <c r="AK1411" i="7"/>
  <c r="AK1412" i="7"/>
  <c r="AK1413" i="7"/>
  <c r="AK1414" i="7"/>
  <c r="AK1415" i="7"/>
  <c r="AK1416" i="7"/>
  <c r="AK1417" i="7"/>
  <c r="AK1418" i="7"/>
  <c r="AK1419" i="7"/>
  <c r="AK1420" i="7"/>
  <c r="AK1421" i="7"/>
  <c r="AK1422" i="7"/>
  <c r="AK1423" i="7"/>
  <c r="AK1424" i="7"/>
  <c r="AK1425" i="7"/>
  <c r="AK1426" i="7"/>
  <c r="AK1427" i="7"/>
  <c r="AK1428" i="7"/>
  <c r="AK1429" i="7"/>
  <c r="AK1430" i="7"/>
  <c r="AK1431" i="7"/>
  <c r="AK1432" i="7"/>
  <c r="AK1433" i="7"/>
  <c r="AK1434" i="7"/>
  <c r="AK1435" i="7"/>
  <c r="AK1436" i="7"/>
  <c r="AK1437" i="7"/>
  <c r="AK1438" i="7"/>
  <c r="AK1439" i="7"/>
  <c r="AK1440" i="7"/>
  <c r="AK1441" i="7"/>
  <c r="AK1442" i="7"/>
  <c r="AK1443" i="7"/>
  <c r="AK1444" i="7"/>
  <c r="AK1445" i="7"/>
  <c r="AK1446" i="7"/>
  <c r="AK1447" i="7"/>
  <c r="AK1448" i="7"/>
  <c r="AK1449" i="7"/>
  <c r="AK1450" i="7"/>
  <c r="AK1451" i="7"/>
  <c r="AK1452" i="7"/>
  <c r="AK1453" i="7"/>
  <c r="AK1454" i="7"/>
  <c r="AK1455" i="7"/>
  <c r="AK1456" i="7"/>
  <c r="AK1457" i="7"/>
  <c r="AK1458" i="7"/>
  <c r="AK1459" i="7"/>
  <c r="AK1460" i="7"/>
  <c r="AK1461" i="7"/>
  <c r="AK1462" i="7"/>
  <c r="AK1463" i="7"/>
  <c r="AK1464" i="7"/>
  <c r="AK1465" i="7"/>
  <c r="AK1466" i="7"/>
  <c r="AK1467" i="7"/>
  <c r="AK1468" i="7"/>
  <c r="AK1469" i="7"/>
  <c r="AK1470" i="7"/>
  <c r="AK1471" i="7"/>
  <c r="AK1472" i="7"/>
  <c r="AK1473" i="7"/>
  <c r="AK1474" i="7"/>
  <c r="AK1475" i="7"/>
  <c r="AK1476" i="7"/>
  <c r="AK1477" i="7"/>
  <c r="AK1478" i="7"/>
  <c r="AK1479" i="7"/>
  <c r="AK1480" i="7"/>
  <c r="AK1481" i="7"/>
  <c r="AK1482" i="7"/>
  <c r="AK1483" i="7"/>
  <c r="AK1484" i="7"/>
  <c r="AK1485" i="7"/>
  <c r="AK1486" i="7"/>
  <c r="AK1487" i="7"/>
  <c r="AK1488" i="7"/>
  <c r="AK1489" i="7"/>
  <c r="AK1490" i="7"/>
  <c r="AK1491" i="7"/>
  <c r="AK1492" i="7"/>
  <c r="AK1493" i="7"/>
  <c r="AK1494" i="7"/>
  <c r="AK1495" i="7"/>
  <c r="AK1496" i="7"/>
  <c r="AK1497" i="7"/>
  <c r="AK1498" i="7"/>
  <c r="AK1499" i="7"/>
  <c r="AK1500" i="7"/>
  <c r="AK1501" i="7"/>
  <c r="AK1502" i="7"/>
  <c r="AK1503" i="7"/>
  <c r="AK1504" i="7"/>
  <c r="AK1505" i="7"/>
  <c r="AK1506" i="7"/>
  <c r="AK1507" i="7"/>
  <c r="AK1508" i="7"/>
  <c r="AK1509" i="7"/>
  <c r="AK1510" i="7"/>
  <c r="AK1511" i="7"/>
  <c r="AK1512" i="7"/>
  <c r="AK1513" i="7"/>
  <c r="AK1514" i="7"/>
  <c r="AK1515" i="7"/>
  <c r="AK1516" i="7"/>
  <c r="AK1517" i="7"/>
  <c r="AK1518" i="7"/>
  <c r="AK1519" i="7"/>
  <c r="AK1520" i="7"/>
  <c r="AK1521" i="7"/>
  <c r="AK1522" i="7"/>
  <c r="AK1523" i="7"/>
  <c r="AK1524" i="7"/>
  <c r="AK1525" i="7"/>
  <c r="AK1526" i="7"/>
  <c r="AK1527" i="7"/>
  <c r="AK1528" i="7"/>
  <c r="AK1529" i="7"/>
  <c r="AK1530" i="7"/>
  <c r="AK1531" i="7"/>
  <c r="AK1532" i="7"/>
  <c r="AK1533" i="7"/>
  <c r="AK1534" i="7"/>
  <c r="AK1535" i="7"/>
  <c r="AK1536" i="7"/>
  <c r="AK1537" i="7"/>
  <c r="AK1538" i="7"/>
  <c r="AK1539" i="7"/>
  <c r="AK1540" i="7"/>
  <c r="AK1541" i="7"/>
  <c r="AK1542" i="7"/>
  <c r="AK1543" i="7"/>
  <c r="AK1544" i="7"/>
  <c r="AK1545" i="7"/>
  <c r="AK1546" i="7"/>
  <c r="AK1547" i="7"/>
  <c r="AK1548" i="7"/>
  <c r="AK1549" i="7"/>
  <c r="AK1550" i="7"/>
  <c r="AK1551" i="7"/>
  <c r="AK1552" i="7"/>
  <c r="AK1553" i="7"/>
  <c r="AK1554" i="7"/>
  <c r="AK1555" i="7"/>
  <c r="AK1556" i="7"/>
  <c r="AK1557" i="7"/>
  <c r="AK1558" i="7"/>
  <c r="AK1559" i="7"/>
  <c r="AK1560" i="7"/>
  <c r="AK1561" i="7"/>
  <c r="AK1562" i="7"/>
  <c r="AK1563" i="7"/>
  <c r="AK1564" i="7"/>
  <c r="AK1565" i="7"/>
  <c r="AK1566" i="7"/>
  <c r="AK1567" i="7"/>
  <c r="AK1568" i="7"/>
  <c r="AK1569" i="7"/>
  <c r="AK1570" i="7"/>
  <c r="AK1571" i="7"/>
  <c r="AK1572" i="7"/>
  <c r="AK1573" i="7"/>
  <c r="AK1574" i="7"/>
  <c r="AK1575" i="7"/>
  <c r="AK1576" i="7"/>
  <c r="AK1577" i="7"/>
  <c r="AK1578" i="7"/>
  <c r="AK1579" i="7"/>
  <c r="AK1580" i="7"/>
  <c r="AK1581" i="7"/>
  <c r="AK1582" i="7"/>
  <c r="AK1583" i="7"/>
  <c r="AK1584" i="7"/>
  <c r="AK1585" i="7"/>
  <c r="AK1586" i="7"/>
  <c r="AK1587" i="7"/>
  <c r="AK1588" i="7"/>
  <c r="AK1589" i="7"/>
  <c r="AK1590" i="7"/>
  <c r="AK1591" i="7"/>
  <c r="AK1592" i="7"/>
  <c r="AK1593" i="7"/>
  <c r="AK1594" i="7"/>
  <c r="AK1595" i="7"/>
  <c r="AK1596" i="7"/>
  <c r="AK1597" i="7"/>
  <c r="AK1598" i="7"/>
  <c r="AK1599" i="7"/>
  <c r="AK1600" i="7"/>
  <c r="AK1601" i="7"/>
  <c r="AK1602" i="7"/>
  <c r="AK1603" i="7"/>
  <c r="AK1604" i="7"/>
  <c r="AK1605" i="7"/>
  <c r="AK1606" i="7"/>
  <c r="AK1607" i="7"/>
  <c r="AK1608" i="7"/>
  <c r="AK1609" i="7"/>
  <c r="AK1610" i="7"/>
  <c r="AK1611" i="7"/>
  <c r="AK1612" i="7"/>
  <c r="AK1613" i="7"/>
  <c r="AK1614" i="7"/>
  <c r="AK1615" i="7"/>
  <c r="AK1616" i="7"/>
  <c r="AK1617" i="7"/>
  <c r="AK1618" i="7"/>
  <c r="AK1619" i="7"/>
  <c r="AK1620" i="7"/>
  <c r="AK1621" i="7"/>
  <c r="AK1622" i="7"/>
  <c r="AK1623" i="7"/>
  <c r="AK1624" i="7"/>
  <c r="AK1625" i="7"/>
  <c r="AK1626" i="7"/>
  <c r="AK1627" i="7"/>
  <c r="AK1628" i="7"/>
  <c r="AK1629" i="7"/>
  <c r="AK1630" i="7"/>
  <c r="AK1631" i="7"/>
  <c r="AK1632" i="7"/>
  <c r="AK1633" i="7"/>
  <c r="AK1634" i="7"/>
  <c r="AK1635" i="7"/>
  <c r="AK1636" i="7"/>
  <c r="AK1637" i="7"/>
  <c r="AK1638" i="7"/>
  <c r="AK1639" i="7"/>
  <c r="AK1640" i="7"/>
  <c r="AK1641" i="7"/>
  <c r="AK1642" i="7"/>
  <c r="AK1643" i="7"/>
  <c r="AK1644" i="7"/>
  <c r="AK1645" i="7"/>
  <c r="AK1646" i="7"/>
  <c r="AK1647" i="7"/>
  <c r="AK1648" i="7"/>
  <c r="AK1649" i="7"/>
  <c r="AK1650" i="7"/>
  <c r="AK1651" i="7"/>
  <c r="AK1652" i="7"/>
  <c r="AK1653" i="7"/>
  <c r="AK1654" i="7"/>
  <c r="AK1655" i="7"/>
  <c r="AK1656" i="7"/>
  <c r="AK1657" i="7"/>
  <c r="AK1658" i="7"/>
  <c r="AK1659" i="7"/>
  <c r="AK1660" i="7"/>
  <c r="AK1661" i="7"/>
  <c r="AK1662" i="7"/>
  <c r="AK1663" i="7"/>
  <c r="AK1664" i="7"/>
  <c r="AK1665" i="7"/>
  <c r="AK1666" i="7"/>
  <c r="AK1667" i="7"/>
  <c r="AK1668" i="7"/>
  <c r="AK1669" i="7"/>
  <c r="AK1670" i="7"/>
  <c r="AK1671" i="7"/>
  <c r="AK1672" i="7"/>
  <c r="AK1673" i="7"/>
  <c r="AK1674" i="7"/>
  <c r="AK1675" i="7"/>
  <c r="AK1676" i="7"/>
  <c r="AK1677" i="7"/>
  <c r="AK1678" i="7"/>
  <c r="AK1679" i="7"/>
  <c r="AK1680" i="7"/>
  <c r="AK1681" i="7"/>
  <c r="AK1682" i="7"/>
  <c r="AK1683" i="7"/>
  <c r="AK1684" i="7"/>
  <c r="AK1685" i="7"/>
  <c r="AK1686" i="7"/>
  <c r="AK1687" i="7"/>
  <c r="AK1688" i="7"/>
  <c r="AK1689" i="7"/>
  <c r="AK1690" i="7"/>
  <c r="AK1691" i="7"/>
  <c r="AK1692" i="7"/>
  <c r="AK1693" i="7"/>
  <c r="AK1694" i="7"/>
  <c r="AK1695" i="7"/>
  <c r="AK1696" i="7"/>
  <c r="AK1697" i="7"/>
  <c r="AK1698" i="7"/>
  <c r="AK1699" i="7"/>
  <c r="AK1700" i="7"/>
  <c r="AK1701" i="7"/>
  <c r="AK1702" i="7"/>
  <c r="AK1703" i="7"/>
  <c r="AK1704" i="7"/>
  <c r="AK1705" i="7"/>
  <c r="AK1706" i="7"/>
  <c r="AK1707" i="7"/>
  <c r="AK1708" i="7"/>
  <c r="AK1709" i="7"/>
  <c r="AK1710" i="7"/>
  <c r="AK1711" i="7"/>
  <c r="AK1712" i="7"/>
  <c r="AK1713" i="7"/>
  <c r="AK1714" i="7"/>
  <c r="AK1715" i="7"/>
  <c r="AK1716" i="7"/>
  <c r="AK1717" i="7"/>
  <c r="AK1718" i="7"/>
  <c r="AK1719" i="7"/>
  <c r="AK1720" i="7"/>
  <c r="AK1721" i="7"/>
  <c r="AK1722" i="7"/>
  <c r="AK1723" i="7"/>
  <c r="AK1724" i="7"/>
  <c r="AK1725" i="7"/>
  <c r="AK1726" i="7"/>
  <c r="AK1727" i="7"/>
  <c r="AK1728" i="7"/>
  <c r="AK1729" i="7"/>
  <c r="AK1730" i="7"/>
  <c r="AK1731" i="7"/>
  <c r="AK1732" i="7"/>
  <c r="AK1733" i="7"/>
  <c r="AK1734" i="7"/>
  <c r="AK1735" i="7"/>
  <c r="AK1736" i="7"/>
  <c r="AK1737" i="7"/>
  <c r="AK1738" i="7"/>
  <c r="AK1739" i="7"/>
  <c r="AK1740" i="7"/>
  <c r="AK1741" i="7"/>
  <c r="AK1742" i="7"/>
  <c r="AK1743" i="7"/>
  <c r="AK1744" i="7"/>
  <c r="AK1745" i="7"/>
  <c r="AK1746" i="7"/>
  <c r="AK1747" i="7"/>
  <c r="AK1748" i="7"/>
  <c r="AK1749" i="7"/>
  <c r="AK1750" i="7"/>
  <c r="AK1751" i="7"/>
  <c r="AK1752" i="7"/>
  <c r="AK1753" i="7"/>
  <c r="AK1754" i="7"/>
  <c r="AK1755" i="7"/>
  <c r="AK1756" i="7"/>
  <c r="AK1757" i="7"/>
  <c r="AK1758" i="7"/>
  <c r="AK1759" i="7"/>
  <c r="AK1760" i="7"/>
  <c r="AK1761" i="7"/>
  <c r="AK1762" i="7"/>
  <c r="AK1763" i="7"/>
  <c r="AK1764" i="7"/>
  <c r="AK1765" i="7"/>
  <c r="AK1766" i="7"/>
  <c r="AK1767" i="7"/>
  <c r="AK1768" i="7"/>
  <c r="AK1769" i="7"/>
  <c r="AK1770" i="7"/>
  <c r="AK1771" i="7"/>
  <c r="AK1772" i="7"/>
  <c r="AK1773" i="7"/>
  <c r="AK1774" i="7"/>
  <c r="AK1775" i="7"/>
  <c r="AK1776" i="7"/>
  <c r="AK1777" i="7"/>
  <c r="AK1778" i="7"/>
  <c r="AK1779" i="7"/>
  <c r="AK1780" i="7"/>
  <c r="AK1781" i="7"/>
  <c r="AK1782" i="7"/>
  <c r="AK1783" i="7"/>
  <c r="AK1784" i="7"/>
  <c r="AK1785" i="7"/>
  <c r="AK1786" i="7"/>
  <c r="AK1787" i="7"/>
  <c r="AK1788" i="7"/>
  <c r="AK1789" i="7"/>
  <c r="AK1790" i="7"/>
  <c r="AK1791" i="7"/>
  <c r="AK1792" i="7"/>
  <c r="AK1793" i="7"/>
  <c r="AK1794" i="7"/>
  <c r="AK1795" i="7"/>
  <c r="AK1796" i="7"/>
  <c r="AK1797" i="7"/>
  <c r="AK1798" i="7"/>
  <c r="AK1799" i="7"/>
  <c r="AK1800" i="7"/>
  <c r="AK1801" i="7"/>
  <c r="AK1802" i="7"/>
  <c r="AK1803" i="7"/>
  <c r="AK1804" i="7"/>
  <c r="AK1805" i="7"/>
  <c r="AK1806" i="7"/>
  <c r="AK1807" i="7"/>
  <c r="AK1808" i="7"/>
  <c r="AK1809" i="7"/>
  <c r="AK1810" i="7"/>
  <c r="AK1811" i="7"/>
  <c r="AK1812" i="7"/>
  <c r="AK1813" i="7"/>
  <c r="AK1814" i="7"/>
  <c r="AK1815" i="7"/>
  <c r="AK1816" i="7"/>
  <c r="AK1817" i="7"/>
  <c r="AK1818" i="7"/>
  <c r="AK1819" i="7"/>
  <c r="AK1820" i="7"/>
  <c r="AK1821" i="7"/>
  <c r="AK1822" i="7"/>
  <c r="AK1823" i="7"/>
  <c r="AK1824" i="7"/>
  <c r="AK1825" i="7"/>
  <c r="AK1826" i="7"/>
  <c r="AK1827" i="7"/>
  <c r="AK1828" i="7"/>
  <c r="AK1829" i="7"/>
  <c r="AK1830" i="7"/>
  <c r="AK1831" i="7"/>
  <c r="AK1832" i="7"/>
  <c r="AK1833" i="7"/>
  <c r="AK1834" i="7"/>
  <c r="AK1835" i="7"/>
  <c r="AK1836" i="7"/>
  <c r="AK1837" i="7"/>
  <c r="AK1838" i="7"/>
  <c r="AK1839" i="7"/>
  <c r="AK1840" i="7"/>
  <c r="AK1841" i="7"/>
  <c r="AK1842" i="7"/>
  <c r="AK1843" i="7"/>
  <c r="AK1844" i="7"/>
  <c r="AK1845" i="7"/>
  <c r="AK1846" i="7"/>
  <c r="AK1847" i="7"/>
  <c r="AK1848" i="7"/>
  <c r="AK1849" i="7"/>
  <c r="AK1850" i="7"/>
  <c r="AK1851" i="7"/>
  <c r="AK1852" i="7"/>
  <c r="AK1853" i="7"/>
  <c r="AK1854" i="7"/>
  <c r="AK1855" i="7"/>
  <c r="AK1856" i="7"/>
  <c r="AK1857" i="7"/>
  <c r="AK1858" i="7"/>
  <c r="AK1859" i="7"/>
  <c r="AK1860" i="7"/>
  <c r="AK1861" i="7"/>
  <c r="AK1862" i="7"/>
  <c r="AK1863" i="7"/>
  <c r="AK1864" i="7"/>
  <c r="AK1865" i="7"/>
  <c r="AK1866" i="7"/>
  <c r="AK1867" i="7"/>
  <c r="AK1868" i="7"/>
  <c r="AK1869" i="7"/>
  <c r="AK1870" i="7"/>
  <c r="AK1871" i="7"/>
  <c r="AK1872" i="7"/>
  <c r="AK1873" i="7"/>
  <c r="AK1874" i="7"/>
  <c r="AK1875" i="7"/>
  <c r="AK1876" i="7"/>
  <c r="AK1877" i="7"/>
  <c r="AK1878" i="7"/>
  <c r="AK1879" i="7"/>
  <c r="AK1880" i="7"/>
  <c r="AK1881" i="7"/>
  <c r="AK1882" i="7"/>
  <c r="AK1883" i="7"/>
  <c r="AK1884" i="7"/>
  <c r="AK1885" i="7"/>
  <c r="AK1886" i="7"/>
  <c r="AK1887" i="7"/>
  <c r="AK1888" i="7"/>
  <c r="AK1889" i="7"/>
  <c r="AK1890" i="7"/>
  <c r="AK1891" i="7"/>
  <c r="AK1892" i="7"/>
  <c r="AK1893" i="7"/>
  <c r="AK1894" i="7"/>
  <c r="AK1895" i="7"/>
  <c r="AK1896" i="7"/>
  <c r="AK1897" i="7"/>
  <c r="AK1898" i="7"/>
  <c r="AK1899" i="7"/>
  <c r="AK1900" i="7"/>
  <c r="AK1901" i="7"/>
  <c r="AK1902" i="7"/>
  <c r="AK1903" i="7"/>
  <c r="AK1904" i="7"/>
  <c r="AK1905" i="7"/>
  <c r="AK1906" i="7"/>
  <c r="AK1907" i="7"/>
  <c r="AK1908" i="7"/>
  <c r="AK1909" i="7"/>
  <c r="AK1910" i="7"/>
  <c r="AK1911" i="7"/>
  <c r="AK1912" i="7"/>
  <c r="AK1913" i="7"/>
  <c r="AK1914" i="7"/>
  <c r="AK1915" i="7"/>
  <c r="AK1916" i="7"/>
  <c r="AK1917" i="7"/>
  <c r="AK1918" i="7"/>
  <c r="AK1919" i="7"/>
  <c r="AK1920" i="7"/>
  <c r="AK1921" i="7"/>
  <c r="AK1922" i="7"/>
  <c r="AK1923" i="7"/>
  <c r="AK1924" i="7"/>
  <c r="AK1925" i="7"/>
  <c r="AK1926" i="7"/>
  <c r="AK1927" i="7"/>
  <c r="AK1928" i="7"/>
  <c r="AK1929" i="7"/>
  <c r="AK1930" i="7"/>
  <c r="AK1931" i="7"/>
  <c r="AK1932" i="7"/>
  <c r="AK1933" i="7"/>
  <c r="AK1934" i="7"/>
  <c r="AK1935" i="7"/>
  <c r="AK1936" i="7"/>
  <c r="AK1937" i="7"/>
  <c r="AK1938" i="7"/>
  <c r="AK1939" i="7"/>
  <c r="AK1940" i="7"/>
  <c r="AK1941" i="7"/>
  <c r="AK1942" i="7"/>
  <c r="AK1943" i="7"/>
  <c r="AK1944" i="7"/>
  <c r="AK1945" i="7"/>
  <c r="AK1946" i="7"/>
  <c r="AK1947" i="7"/>
  <c r="AK1948" i="7"/>
  <c r="AK1949" i="7"/>
  <c r="AK1950" i="7"/>
  <c r="AK1951" i="7"/>
  <c r="AK1952" i="7"/>
  <c r="AK1953" i="7"/>
  <c r="AK1954" i="7"/>
  <c r="AK1955" i="7"/>
  <c r="AK1956" i="7"/>
  <c r="AK1957" i="7"/>
  <c r="AK1958" i="7"/>
  <c r="AK1959" i="7"/>
  <c r="AK1960" i="7"/>
  <c r="AK1961" i="7"/>
  <c r="AK1962" i="7"/>
  <c r="AK1963" i="7"/>
  <c r="AK1964" i="7"/>
  <c r="AK1965" i="7"/>
  <c r="AK1966" i="7"/>
  <c r="AK1967" i="7"/>
  <c r="AK1968" i="7"/>
  <c r="AK1969" i="7"/>
  <c r="AK1970" i="7"/>
  <c r="AK1971" i="7"/>
  <c r="AK1972" i="7"/>
  <c r="AK1973" i="7"/>
  <c r="AK1974" i="7"/>
  <c r="AK1975" i="7"/>
  <c r="AK1976" i="7"/>
  <c r="AK1977" i="7"/>
  <c r="AK1978" i="7"/>
  <c r="AK1979" i="7"/>
  <c r="AK1980" i="7"/>
  <c r="AK1981" i="7"/>
  <c r="AK1982" i="7"/>
  <c r="AK1983" i="7"/>
  <c r="AK1984" i="7"/>
  <c r="AK1985" i="7"/>
  <c r="AK1986" i="7"/>
  <c r="AK1987" i="7"/>
  <c r="AK1988" i="7"/>
  <c r="AK1989" i="7"/>
  <c r="AK1990" i="7"/>
  <c r="AK1991" i="7"/>
  <c r="AK1992" i="7"/>
  <c r="AK1993" i="7"/>
  <c r="AK1994" i="7"/>
  <c r="AK1995" i="7"/>
  <c r="AK1996" i="7"/>
  <c r="AK1997" i="7"/>
  <c r="AK1998" i="7"/>
  <c r="AK1999" i="7"/>
  <c r="AK2000" i="7"/>
  <c r="AJ5" i="7"/>
  <c r="AJ6" i="7"/>
  <c r="AJ7" i="7"/>
  <c r="AJ8" i="7"/>
  <c r="AJ9" i="7"/>
  <c r="AJ10" i="7"/>
  <c r="AJ11" i="7"/>
  <c r="AJ12" i="7"/>
  <c r="AJ13" i="7"/>
  <c r="AJ14" i="7"/>
  <c r="AJ15" i="7"/>
  <c r="AJ16" i="7"/>
  <c r="AJ17" i="7"/>
  <c r="AJ18" i="7"/>
  <c r="AJ19" i="7"/>
  <c r="AJ20" i="7"/>
  <c r="AJ21" i="7"/>
  <c r="AJ22" i="7"/>
  <c r="AJ23" i="7"/>
  <c r="AJ24" i="7"/>
  <c r="AJ25" i="7"/>
  <c r="AJ26" i="7"/>
  <c r="AJ27" i="7"/>
  <c r="AJ28" i="7"/>
  <c r="AJ29" i="7"/>
  <c r="AJ30" i="7"/>
  <c r="AJ31" i="7"/>
  <c r="AJ32" i="7"/>
  <c r="AJ33" i="7"/>
  <c r="AJ34" i="7"/>
  <c r="AJ35" i="7"/>
  <c r="AJ37" i="7"/>
  <c r="AJ38" i="7"/>
  <c r="AJ39" i="7"/>
  <c r="AJ40" i="7"/>
  <c r="AJ41" i="7"/>
  <c r="AJ42" i="7"/>
  <c r="AJ43" i="7"/>
  <c r="AJ44" i="7"/>
  <c r="AJ45" i="7"/>
  <c r="AJ46" i="7"/>
  <c r="AJ47" i="7"/>
  <c r="AJ48" i="7"/>
  <c r="AJ49" i="7"/>
  <c r="AJ50" i="7"/>
  <c r="AJ51" i="7"/>
  <c r="AJ52" i="7"/>
  <c r="AJ53" i="7"/>
  <c r="AJ54" i="7"/>
  <c r="AJ55" i="7"/>
  <c r="AJ56" i="7"/>
  <c r="AJ57" i="7"/>
  <c r="AJ58" i="7"/>
  <c r="AJ59" i="7"/>
  <c r="AJ60" i="7"/>
  <c r="AJ61" i="7"/>
  <c r="AJ62" i="7"/>
  <c r="AJ63" i="7"/>
  <c r="AJ64" i="7"/>
  <c r="AJ65" i="7"/>
  <c r="AJ66" i="7"/>
  <c r="AJ67" i="7"/>
  <c r="AJ68" i="7"/>
  <c r="AJ69" i="7"/>
  <c r="AJ70" i="7"/>
  <c r="AJ71" i="7"/>
  <c r="AJ72" i="7"/>
  <c r="AJ73" i="7"/>
  <c r="AJ74" i="7"/>
  <c r="AJ75" i="7"/>
  <c r="AJ76" i="7"/>
  <c r="AJ77" i="7"/>
  <c r="AJ78" i="7"/>
  <c r="AJ79" i="7"/>
  <c r="AJ80" i="7"/>
  <c r="AJ81" i="7"/>
  <c r="AJ82" i="7"/>
  <c r="AJ83" i="7"/>
  <c r="AJ84" i="7"/>
  <c r="AJ85" i="7"/>
  <c r="AJ86" i="7"/>
  <c r="AJ87" i="7"/>
  <c r="AJ88" i="7"/>
  <c r="AJ89" i="7"/>
  <c r="AJ90" i="7"/>
  <c r="AJ91" i="7"/>
  <c r="AJ92" i="7"/>
  <c r="AJ93" i="7"/>
  <c r="AJ94" i="7"/>
  <c r="AJ95" i="7"/>
  <c r="AJ96" i="7"/>
  <c r="AJ97" i="7"/>
  <c r="AJ98" i="7"/>
  <c r="AJ99" i="7"/>
  <c r="AJ100" i="7"/>
  <c r="AJ101" i="7"/>
  <c r="AJ102" i="7"/>
  <c r="AJ103" i="7"/>
  <c r="AJ104" i="7"/>
  <c r="AJ105" i="7"/>
  <c r="AJ106" i="7"/>
  <c r="AJ107" i="7"/>
  <c r="AJ108" i="7"/>
  <c r="AJ109" i="7"/>
  <c r="AJ110" i="7"/>
  <c r="AJ111" i="7"/>
  <c r="AJ112" i="7"/>
  <c r="AJ113" i="7"/>
  <c r="AJ114" i="7"/>
  <c r="AJ115" i="7"/>
  <c r="AJ116" i="7"/>
  <c r="AJ117" i="7"/>
  <c r="AJ118" i="7"/>
  <c r="AJ119" i="7"/>
  <c r="AJ120" i="7"/>
  <c r="AJ121" i="7"/>
  <c r="AJ122" i="7"/>
  <c r="AJ123" i="7"/>
  <c r="AJ124" i="7"/>
  <c r="AJ125" i="7"/>
  <c r="AJ126" i="7"/>
  <c r="AJ127" i="7"/>
  <c r="AJ128" i="7"/>
  <c r="AJ129" i="7"/>
  <c r="AJ130" i="7"/>
  <c r="AJ131" i="7"/>
  <c r="AJ132" i="7"/>
  <c r="AJ133" i="7"/>
  <c r="AJ134" i="7"/>
  <c r="AJ135" i="7"/>
  <c r="AJ136" i="7"/>
  <c r="AJ137" i="7"/>
  <c r="AJ138" i="7"/>
  <c r="AJ139" i="7"/>
  <c r="AJ140" i="7"/>
  <c r="AJ141" i="7"/>
  <c r="AJ142" i="7"/>
  <c r="AJ143" i="7"/>
  <c r="AJ144" i="7"/>
  <c r="AJ145" i="7"/>
  <c r="AJ146" i="7"/>
  <c r="AJ147" i="7"/>
  <c r="AJ148" i="7"/>
  <c r="AJ149" i="7"/>
  <c r="AJ150" i="7"/>
  <c r="AJ151" i="7"/>
  <c r="AJ152" i="7"/>
  <c r="AJ153" i="7"/>
  <c r="AJ154" i="7"/>
  <c r="AJ155" i="7"/>
  <c r="AJ156" i="7"/>
  <c r="AJ157" i="7"/>
  <c r="AJ158" i="7"/>
  <c r="AJ159" i="7"/>
  <c r="AJ160" i="7"/>
  <c r="AJ161" i="7"/>
  <c r="AJ162" i="7"/>
  <c r="AJ163" i="7"/>
  <c r="AJ164" i="7"/>
  <c r="AJ165" i="7"/>
  <c r="AJ166" i="7"/>
  <c r="AJ167" i="7"/>
  <c r="AJ168" i="7"/>
  <c r="AJ169" i="7"/>
  <c r="AJ170" i="7"/>
  <c r="AJ171" i="7"/>
  <c r="AJ172" i="7"/>
  <c r="AJ173" i="7"/>
  <c r="AJ174" i="7"/>
  <c r="AJ175" i="7"/>
  <c r="AJ176" i="7"/>
  <c r="AJ177" i="7"/>
  <c r="AJ178" i="7"/>
  <c r="AJ179" i="7"/>
  <c r="AJ180" i="7"/>
  <c r="AJ181" i="7"/>
  <c r="AJ182" i="7"/>
  <c r="AJ183" i="7"/>
  <c r="AJ184" i="7"/>
  <c r="AJ185" i="7"/>
  <c r="AJ186" i="7"/>
  <c r="AJ187" i="7"/>
  <c r="AJ188" i="7"/>
  <c r="AJ189" i="7"/>
  <c r="AJ190" i="7"/>
  <c r="AJ191" i="7"/>
  <c r="AJ192" i="7"/>
  <c r="AJ193" i="7"/>
  <c r="AJ194" i="7"/>
  <c r="AJ195" i="7"/>
  <c r="AJ196" i="7"/>
  <c r="AJ197" i="7"/>
  <c r="AJ198" i="7"/>
  <c r="AJ199" i="7"/>
  <c r="AJ200" i="7"/>
  <c r="AJ201" i="7"/>
  <c r="AJ202" i="7"/>
  <c r="AJ203" i="7"/>
  <c r="AJ204" i="7"/>
  <c r="AJ205" i="7"/>
  <c r="AJ206" i="7"/>
  <c r="AJ207" i="7"/>
  <c r="AJ208" i="7"/>
  <c r="AJ209" i="7"/>
  <c r="AJ210" i="7"/>
  <c r="AJ211" i="7"/>
  <c r="AJ212" i="7"/>
  <c r="AJ213" i="7"/>
  <c r="AJ214" i="7"/>
  <c r="AJ215" i="7"/>
  <c r="AJ216" i="7"/>
  <c r="AJ217" i="7"/>
  <c r="AJ218" i="7"/>
  <c r="AJ219" i="7"/>
  <c r="AJ220" i="7"/>
  <c r="AJ221" i="7"/>
  <c r="AJ222" i="7"/>
  <c r="AJ223" i="7"/>
  <c r="AJ224" i="7"/>
  <c r="AJ225" i="7"/>
  <c r="AJ226" i="7"/>
  <c r="AJ227" i="7"/>
  <c r="AJ228" i="7"/>
  <c r="AJ229" i="7"/>
  <c r="AJ230" i="7"/>
  <c r="AJ231" i="7"/>
  <c r="AJ232" i="7"/>
  <c r="AJ233" i="7"/>
  <c r="AJ234" i="7"/>
  <c r="AJ235" i="7"/>
  <c r="AJ236" i="7"/>
  <c r="AJ237" i="7"/>
  <c r="AJ238" i="7"/>
  <c r="AJ239" i="7"/>
  <c r="AJ240" i="7"/>
  <c r="AJ241" i="7"/>
  <c r="AJ242" i="7"/>
  <c r="AJ243" i="7"/>
  <c r="AJ244" i="7"/>
  <c r="AJ245" i="7"/>
  <c r="AJ246" i="7"/>
  <c r="AJ247" i="7"/>
  <c r="AJ248" i="7"/>
  <c r="AJ249" i="7"/>
  <c r="AJ250" i="7"/>
  <c r="AJ251" i="7"/>
  <c r="AJ252" i="7"/>
  <c r="AJ253" i="7"/>
  <c r="AJ254" i="7"/>
  <c r="AJ255" i="7"/>
  <c r="AJ256" i="7"/>
  <c r="AJ257" i="7"/>
  <c r="AJ258" i="7"/>
  <c r="AJ259" i="7"/>
  <c r="AJ260" i="7"/>
  <c r="AJ261" i="7"/>
  <c r="AJ262" i="7"/>
  <c r="AJ263" i="7"/>
  <c r="AJ264" i="7"/>
  <c r="AJ265" i="7"/>
  <c r="AJ266" i="7"/>
  <c r="AJ267" i="7"/>
  <c r="AJ268" i="7"/>
  <c r="AJ269" i="7"/>
  <c r="AJ270" i="7"/>
  <c r="AJ271" i="7"/>
  <c r="AJ272" i="7"/>
  <c r="AJ273" i="7"/>
  <c r="AJ274" i="7"/>
  <c r="AJ275" i="7"/>
  <c r="AJ276" i="7"/>
  <c r="AJ277" i="7"/>
  <c r="AJ278" i="7"/>
  <c r="AJ279" i="7"/>
  <c r="AJ280" i="7"/>
  <c r="AJ281" i="7"/>
  <c r="AJ282" i="7"/>
  <c r="AJ283" i="7"/>
  <c r="AJ284" i="7"/>
  <c r="AJ285" i="7"/>
  <c r="AJ286" i="7"/>
  <c r="AJ287" i="7"/>
  <c r="AJ288" i="7"/>
  <c r="AJ289" i="7"/>
  <c r="AJ290" i="7"/>
  <c r="AJ291" i="7"/>
  <c r="AJ292" i="7"/>
  <c r="AJ293" i="7"/>
  <c r="AJ294" i="7"/>
  <c r="AJ295" i="7"/>
  <c r="AJ296" i="7"/>
  <c r="AJ297" i="7"/>
  <c r="AJ298" i="7"/>
  <c r="AJ299" i="7"/>
  <c r="AJ300" i="7"/>
  <c r="AJ301" i="7"/>
  <c r="AJ302" i="7"/>
  <c r="AJ303" i="7"/>
  <c r="AJ304" i="7"/>
  <c r="AJ305" i="7"/>
  <c r="AJ306" i="7"/>
  <c r="AJ307" i="7"/>
  <c r="AJ308" i="7"/>
  <c r="AJ309" i="7"/>
  <c r="AJ310" i="7"/>
  <c r="AJ311" i="7"/>
  <c r="AJ312" i="7"/>
  <c r="AJ313" i="7"/>
  <c r="AJ314" i="7"/>
  <c r="AJ315" i="7"/>
  <c r="AJ316" i="7"/>
  <c r="AJ317" i="7"/>
  <c r="AJ318" i="7"/>
  <c r="AJ319" i="7"/>
  <c r="AJ320" i="7"/>
  <c r="AJ321" i="7"/>
  <c r="AJ322" i="7"/>
  <c r="AJ323" i="7"/>
  <c r="AJ324" i="7"/>
  <c r="AJ325" i="7"/>
  <c r="AJ326" i="7"/>
  <c r="AJ327" i="7"/>
  <c r="AJ328" i="7"/>
  <c r="AJ329" i="7"/>
  <c r="AJ330" i="7"/>
  <c r="AJ331" i="7"/>
  <c r="AJ332" i="7"/>
  <c r="AJ333" i="7"/>
  <c r="AJ334" i="7"/>
  <c r="AJ335" i="7"/>
  <c r="AJ336" i="7"/>
  <c r="AJ337" i="7"/>
  <c r="AJ338" i="7"/>
  <c r="AJ339" i="7"/>
  <c r="AJ340" i="7"/>
  <c r="AJ341" i="7"/>
  <c r="AJ342" i="7"/>
  <c r="AJ343" i="7"/>
  <c r="AJ344" i="7"/>
  <c r="AJ345" i="7"/>
  <c r="AJ346" i="7"/>
  <c r="AJ347" i="7"/>
  <c r="AJ348" i="7"/>
  <c r="AJ349" i="7"/>
  <c r="AJ350" i="7"/>
  <c r="AJ351" i="7"/>
  <c r="AJ352" i="7"/>
  <c r="AJ353" i="7"/>
  <c r="AJ354" i="7"/>
  <c r="AJ355" i="7"/>
  <c r="AJ356" i="7"/>
  <c r="AJ357" i="7"/>
  <c r="AJ358" i="7"/>
  <c r="AJ359" i="7"/>
  <c r="AJ360" i="7"/>
  <c r="AJ361" i="7"/>
  <c r="AJ362" i="7"/>
  <c r="AJ363" i="7"/>
  <c r="AJ364" i="7"/>
  <c r="AJ365" i="7"/>
  <c r="AJ366" i="7"/>
  <c r="AJ367" i="7"/>
  <c r="AJ368" i="7"/>
  <c r="AJ369" i="7"/>
  <c r="AJ370" i="7"/>
  <c r="AJ371" i="7"/>
  <c r="AJ372" i="7"/>
  <c r="AJ373" i="7"/>
  <c r="AJ374" i="7"/>
  <c r="AJ375" i="7"/>
  <c r="AJ376" i="7"/>
  <c r="AJ377" i="7"/>
  <c r="AJ378" i="7"/>
  <c r="AJ379" i="7"/>
  <c r="AJ380" i="7"/>
  <c r="AJ381" i="7"/>
  <c r="AJ382" i="7"/>
  <c r="AJ383" i="7"/>
  <c r="AJ384" i="7"/>
  <c r="AJ385" i="7"/>
  <c r="AJ386" i="7"/>
  <c r="AJ387" i="7"/>
  <c r="AJ388" i="7"/>
  <c r="AJ389" i="7"/>
  <c r="AJ390" i="7"/>
  <c r="AJ391" i="7"/>
  <c r="AJ392" i="7"/>
  <c r="AJ393" i="7"/>
  <c r="AJ394" i="7"/>
  <c r="AJ395" i="7"/>
  <c r="AJ396" i="7"/>
  <c r="AJ397" i="7"/>
  <c r="AJ398" i="7"/>
  <c r="AJ399" i="7"/>
  <c r="AJ400" i="7"/>
  <c r="AJ401" i="7"/>
  <c r="AJ402" i="7"/>
  <c r="AJ403" i="7"/>
  <c r="AJ404" i="7"/>
  <c r="AJ405" i="7"/>
  <c r="AJ406" i="7"/>
  <c r="AJ407" i="7"/>
  <c r="AJ408" i="7"/>
  <c r="AJ409" i="7"/>
  <c r="AJ410" i="7"/>
  <c r="AJ411" i="7"/>
  <c r="AJ412" i="7"/>
  <c r="AJ413" i="7"/>
  <c r="AJ414" i="7"/>
  <c r="AJ415" i="7"/>
  <c r="AJ416" i="7"/>
  <c r="AJ417" i="7"/>
  <c r="AJ418" i="7"/>
  <c r="AJ419" i="7"/>
  <c r="AJ420" i="7"/>
  <c r="AJ421" i="7"/>
  <c r="AJ422" i="7"/>
  <c r="AJ423" i="7"/>
  <c r="AJ424" i="7"/>
  <c r="AJ425" i="7"/>
  <c r="AJ426" i="7"/>
  <c r="AJ427" i="7"/>
  <c r="AJ428" i="7"/>
  <c r="AJ429" i="7"/>
  <c r="AJ430" i="7"/>
  <c r="AJ431" i="7"/>
  <c r="AJ432" i="7"/>
  <c r="AJ433" i="7"/>
  <c r="AJ434" i="7"/>
  <c r="AJ435" i="7"/>
  <c r="AJ436" i="7"/>
  <c r="AJ437" i="7"/>
  <c r="AJ438" i="7"/>
  <c r="AJ439" i="7"/>
  <c r="AJ440" i="7"/>
  <c r="AJ441" i="7"/>
  <c r="AJ442" i="7"/>
  <c r="AJ443" i="7"/>
  <c r="AJ444" i="7"/>
  <c r="AJ445" i="7"/>
  <c r="AJ446" i="7"/>
  <c r="AJ447" i="7"/>
  <c r="AJ448" i="7"/>
  <c r="AJ449" i="7"/>
  <c r="AJ450" i="7"/>
  <c r="AJ451" i="7"/>
  <c r="AJ452" i="7"/>
  <c r="AJ453" i="7"/>
  <c r="AJ454" i="7"/>
  <c r="AJ455" i="7"/>
  <c r="AJ456" i="7"/>
  <c r="AJ457" i="7"/>
  <c r="AJ458" i="7"/>
  <c r="AJ459" i="7"/>
  <c r="AJ460" i="7"/>
  <c r="AJ461" i="7"/>
  <c r="AJ462" i="7"/>
  <c r="AJ463" i="7"/>
  <c r="AJ464" i="7"/>
  <c r="AJ465" i="7"/>
  <c r="AJ466" i="7"/>
  <c r="AJ467" i="7"/>
  <c r="AJ468" i="7"/>
  <c r="AJ469" i="7"/>
  <c r="AJ470" i="7"/>
  <c r="AJ471" i="7"/>
  <c r="AJ472" i="7"/>
  <c r="AJ473" i="7"/>
  <c r="AJ474" i="7"/>
  <c r="AJ475" i="7"/>
  <c r="AJ476" i="7"/>
  <c r="AJ477" i="7"/>
  <c r="AJ478" i="7"/>
  <c r="AJ479" i="7"/>
  <c r="AJ480" i="7"/>
  <c r="AJ481" i="7"/>
  <c r="AJ482" i="7"/>
  <c r="AJ483" i="7"/>
  <c r="AJ484" i="7"/>
  <c r="AJ485" i="7"/>
  <c r="AJ486" i="7"/>
  <c r="AJ487" i="7"/>
  <c r="AJ488" i="7"/>
  <c r="AJ489" i="7"/>
  <c r="AJ490" i="7"/>
  <c r="AJ491" i="7"/>
  <c r="AJ492" i="7"/>
  <c r="AJ493" i="7"/>
  <c r="AJ494" i="7"/>
  <c r="AJ495" i="7"/>
  <c r="AJ496" i="7"/>
  <c r="AJ497" i="7"/>
  <c r="AJ498" i="7"/>
  <c r="AJ499" i="7"/>
  <c r="AJ500" i="7"/>
  <c r="AJ501" i="7"/>
  <c r="AJ502" i="7"/>
  <c r="AJ503" i="7"/>
  <c r="AJ504" i="7"/>
  <c r="AJ505" i="7"/>
  <c r="AJ506" i="7"/>
  <c r="AJ507" i="7"/>
  <c r="AJ508" i="7"/>
  <c r="AJ509" i="7"/>
  <c r="AJ510" i="7"/>
  <c r="AJ511" i="7"/>
  <c r="AJ512" i="7"/>
  <c r="AJ513" i="7"/>
  <c r="AJ514" i="7"/>
  <c r="AJ515" i="7"/>
  <c r="AJ516" i="7"/>
  <c r="AJ517" i="7"/>
  <c r="AJ518" i="7"/>
  <c r="AJ519" i="7"/>
  <c r="AJ520" i="7"/>
  <c r="AJ521" i="7"/>
  <c r="AJ522" i="7"/>
  <c r="AJ523" i="7"/>
  <c r="AJ524" i="7"/>
  <c r="AJ525" i="7"/>
  <c r="AJ526" i="7"/>
  <c r="AJ527" i="7"/>
  <c r="AJ528" i="7"/>
  <c r="AJ529" i="7"/>
  <c r="AJ530" i="7"/>
  <c r="AJ531" i="7"/>
  <c r="AJ532" i="7"/>
  <c r="AJ533" i="7"/>
  <c r="AJ534" i="7"/>
  <c r="AJ535" i="7"/>
  <c r="AJ536" i="7"/>
  <c r="AJ537" i="7"/>
  <c r="AJ538" i="7"/>
  <c r="AJ539" i="7"/>
  <c r="AJ540" i="7"/>
  <c r="AJ541" i="7"/>
  <c r="AJ542" i="7"/>
  <c r="AJ543" i="7"/>
  <c r="AJ544" i="7"/>
  <c r="AJ545" i="7"/>
  <c r="AJ546" i="7"/>
  <c r="AJ547" i="7"/>
  <c r="AJ548" i="7"/>
  <c r="AJ549" i="7"/>
  <c r="AJ550" i="7"/>
  <c r="AJ551" i="7"/>
  <c r="AJ552" i="7"/>
  <c r="AJ553" i="7"/>
  <c r="AJ554" i="7"/>
  <c r="AJ555" i="7"/>
  <c r="AJ556" i="7"/>
  <c r="AJ557" i="7"/>
  <c r="AJ558" i="7"/>
  <c r="AJ559" i="7"/>
  <c r="AJ560" i="7"/>
  <c r="AJ561" i="7"/>
  <c r="AJ562" i="7"/>
  <c r="AJ563" i="7"/>
  <c r="AJ564" i="7"/>
  <c r="AJ565" i="7"/>
  <c r="AJ566" i="7"/>
  <c r="AJ567" i="7"/>
  <c r="AJ568" i="7"/>
  <c r="AJ569" i="7"/>
  <c r="AJ570" i="7"/>
  <c r="AJ571" i="7"/>
  <c r="AJ572" i="7"/>
  <c r="AJ573" i="7"/>
  <c r="AJ574" i="7"/>
  <c r="AJ575" i="7"/>
  <c r="AJ576" i="7"/>
  <c r="AJ577" i="7"/>
  <c r="AJ578" i="7"/>
  <c r="AJ579" i="7"/>
  <c r="AJ580" i="7"/>
  <c r="AJ581" i="7"/>
  <c r="AJ582" i="7"/>
  <c r="AJ583" i="7"/>
  <c r="AJ584" i="7"/>
  <c r="AJ585" i="7"/>
  <c r="AJ586" i="7"/>
  <c r="AJ587" i="7"/>
  <c r="AJ588" i="7"/>
  <c r="AJ589" i="7"/>
  <c r="AJ590" i="7"/>
  <c r="AJ591" i="7"/>
  <c r="AJ592" i="7"/>
  <c r="AJ593" i="7"/>
  <c r="AJ594" i="7"/>
  <c r="AJ595" i="7"/>
  <c r="AJ596" i="7"/>
  <c r="AJ597" i="7"/>
  <c r="AJ598" i="7"/>
  <c r="AJ599" i="7"/>
  <c r="AJ600" i="7"/>
  <c r="AJ601" i="7"/>
  <c r="AJ602" i="7"/>
  <c r="AJ603" i="7"/>
  <c r="AJ604" i="7"/>
  <c r="AJ605" i="7"/>
  <c r="AJ606" i="7"/>
  <c r="AJ607" i="7"/>
  <c r="AJ608" i="7"/>
  <c r="AJ609" i="7"/>
  <c r="AJ610" i="7"/>
  <c r="AJ611" i="7"/>
  <c r="AJ612" i="7"/>
  <c r="AJ613" i="7"/>
  <c r="AJ614" i="7"/>
  <c r="AJ615" i="7"/>
  <c r="AJ616" i="7"/>
  <c r="AJ617" i="7"/>
  <c r="AJ618" i="7"/>
  <c r="AJ619" i="7"/>
  <c r="AJ620" i="7"/>
  <c r="AJ621" i="7"/>
  <c r="AJ622" i="7"/>
  <c r="AJ623" i="7"/>
  <c r="AJ624" i="7"/>
  <c r="AJ625" i="7"/>
  <c r="AJ626" i="7"/>
  <c r="AJ627" i="7"/>
  <c r="AJ628" i="7"/>
  <c r="AJ629" i="7"/>
  <c r="AJ630" i="7"/>
  <c r="AJ631" i="7"/>
  <c r="AJ632" i="7"/>
  <c r="AJ633" i="7"/>
  <c r="AJ634" i="7"/>
  <c r="AJ635" i="7"/>
  <c r="AJ636" i="7"/>
  <c r="AJ637" i="7"/>
  <c r="AJ638" i="7"/>
  <c r="AJ639" i="7"/>
  <c r="AJ640" i="7"/>
  <c r="AJ641" i="7"/>
  <c r="AJ642" i="7"/>
  <c r="AJ643" i="7"/>
  <c r="AJ644" i="7"/>
  <c r="AJ645" i="7"/>
  <c r="AJ646" i="7"/>
  <c r="AJ647" i="7"/>
  <c r="AJ648" i="7"/>
  <c r="AJ649" i="7"/>
  <c r="AJ650" i="7"/>
  <c r="AJ651" i="7"/>
  <c r="AJ652" i="7"/>
  <c r="AJ653" i="7"/>
  <c r="AJ654" i="7"/>
  <c r="AJ655" i="7"/>
  <c r="AJ656" i="7"/>
  <c r="AJ657" i="7"/>
  <c r="AJ658" i="7"/>
  <c r="AJ659" i="7"/>
  <c r="AJ660" i="7"/>
  <c r="AJ661" i="7"/>
  <c r="AJ662" i="7"/>
  <c r="AJ663" i="7"/>
  <c r="AJ664" i="7"/>
  <c r="AJ665" i="7"/>
  <c r="AJ666" i="7"/>
  <c r="AJ667" i="7"/>
  <c r="AJ668" i="7"/>
  <c r="AJ669" i="7"/>
  <c r="AJ670" i="7"/>
  <c r="AJ671" i="7"/>
  <c r="AJ672" i="7"/>
  <c r="AJ673" i="7"/>
  <c r="AJ674" i="7"/>
  <c r="AJ675" i="7"/>
  <c r="AJ676" i="7"/>
  <c r="AJ677" i="7"/>
  <c r="AJ678" i="7"/>
  <c r="AJ679" i="7"/>
  <c r="AJ680" i="7"/>
  <c r="AJ681" i="7"/>
  <c r="AJ682" i="7"/>
  <c r="AJ683" i="7"/>
  <c r="AJ684" i="7"/>
  <c r="AJ685" i="7"/>
  <c r="AJ686" i="7"/>
  <c r="AJ687" i="7"/>
  <c r="AJ688" i="7"/>
  <c r="AJ689" i="7"/>
  <c r="AJ690" i="7"/>
  <c r="AJ691" i="7"/>
  <c r="AJ692" i="7"/>
  <c r="AJ693" i="7"/>
  <c r="AJ694" i="7"/>
  <c r="AJ695" i="7"/>
  <c r="AJ696" i="7"/>
  <c r="AJ697" i="7"/>
  <c r="AJ698" i="7"/>
  <c r="AJ699" i="7"/>
  <c r="AJ700" i="7"/>
  <c r="AJ701" i="7"/>
  <c r="AJ702" i="7"/>
  <c r="AJ703" i="7"/>
  <c r="AJ704" i="7"/>
  <c r="AJ705" i="7"/>
  <c r="AJ706" i="7"/>
  <c r="AJ707" i="7"/>
  <c r="AJ708" i="7"/>
  <c r="AJ709" i="7"/>
  <c r="AJ710" i="7"/>
  <c r="AJ711" i="7"/>
  <c r="AJ712" i="7"/>
  <c r="AJ713" i="7"/>
  <c r="AJ714" i="7"/>
  <c r="AJ715" i="7"/>
  <c r="AJ716" i="7"/>
  <c r="AJ717" i="7"/>
  <c r="AJ718" i="7"/>
  <c r="AJ719" i="7"/>
  <c r="AJ720" i="7"/>
  <c r="AJ721" i="7"/>
  <c r="AJ722" i="7"/>
  <c r="AJ723" i="7"/>
  <c r="AJ724" i="7"/>
  <c r="AJ725" i="7"/>
  <c r="AJ726" i="7"/>
  <c r="AJ727" i="7"/>
  <c r="AJ728" i="7"/>
  <c r="AJ729" i="7"/>
  <c r="AJ730" i="7"/>
  <c r="AJ731" i="7"/>
  <c r="AJ732" i="7"/>
  <c r="AJ733" i="7"/>
  <c r="AJ734" i="7"/>
  <c r="AJ735" i="7"/>
  <c r="AJ736" i="7"/>
  <c r="AJ737" i="7"/>
  <c r="AJ738" i="7"/>
  <c r="AJ739" i="7"/>
  <c r="AJ740" i="7"/>
  <c r="AJ741" i="7"/>
  <c r="AJ742" i="7"/>
  <c r="AJ743" i="7"/>
  <c r="AJ744" i="7"/>
  <c r="AJ745" i="7"/>
  <c r="AJ746" i="7"/>
  <c r="AJ747" i="7"/>
  <c r="AJ748" i="7"/>
  <c r="AJ749" i="7"/>
  <c r="AJ750" i="7"/>
  <c r="AJ751" i="7"/>
  <c r="AJ752" i="7"/>
  <c r="AJ753" i="7"/>
  <c r="AJ754" i="7"/>
  <c r="AJ755" i="7"/>
  <c r="AJ756" i="7"/>
  <c r="AJ757" i="7"/>
  <c r="AJ758" i="7"/>
  <c r="AJ759" i="7"/>
  <c r="AJ760" i="7"/>
  <c r="AJ761" i="7"/>
  <c r="AJ762" i="7"/>
  <c r="AJ763" i="7"/>
  <c r="AJ764" i="7"/>
  <c r="AJ765" i="7"/>
  <c r="AJ766" i="7"/>
  <c r="AJ767" i="7"/>
  <c r="AJ768" i="7"/>
  <c r="AJ769" i="7"/>
  <c r="AJ770" i="7"/>
  <c r="AJ771" i="7"/>
  <c r="AJ772" i="7"/>
  <c r="AJ773" i="7"/>
  <c r="AJ774" i="7"/>
  <c r="AJ775" i="7"/>
  <c r="AJ776" i="7"/>
  <c r="AJ777" i="7"/>
  <c r="AJ778" i="7"/>
  <c r="AJ779" i="7"/>
  <c r="AJ780" i="7"/>
  <c r="AJ781" i="7"/>
  <c r="AJ782" i="7"/>
  <c r="AJ783" i="7"/>
  <c r="AJ784" i="7"/>
  <c r="AJ785" i="7"/>
  <c r="AJ786" i="7"/>
  <c r="AJ787" i="7"/>
  <c r="AJ788" i="7"/>
  <c r="AJ789" i="7"/>
  <c r="AJ790" i="7"/>
  <c r="AJ791" i="7"/>
  <c r="AJ792" i="7"/>
  <c r="AJ793" i="7"/>
  <c r="AJ794" i="7"/>
  <c r="AJ795" i="7"/>
  <c r="AJ796" i="7"/>
  <c r="AJ797" i="7"/>
  <c r="AJ798" i="7"/>
  <c r="AJ799" i="7"/>
  <c r="AJ800" i="7"/>
  <c r="AJ801" i="7"/>
  <c r="AJ802" i="7"/>
  <c r="AJ803" i="7"/>
  <c r="AJ804" i="7"/>
  <c r="AJ805" i="7"/>
  <c r="AJ806" i="7"/>
  <c r="AJ807" i="7"/>
  <c r="AJ808" i="7"/>
  <c r="AJ809" i="7"/>
  <c r="AJ810" i="7"/>
  <c r="AJ811" i="7"/>
  <c r="AJ812" i="7"/>
  <c r="AJ813" i="7"/>
  <c r="AJ814" i="7"/>
  <c r="AJ815" i="7"/>
  <c r="AJ816" i="7"/>
  <c r="AJ817" i="7"/>
  <c r="AJ818" i="7"/>
  <c r="AJ819" i="7"/>
  <c r="AJ820" i="7"/>
  <c r="AJ821" i="7"/>
  <c r="AJ822" i="7"/>
  <c r="AJ823" i="7"/>
  <c r="AJ824" i="7"/>
  <c r="AJ825" i="7"/>
  <c r="AJ826" i="7"/>
  <c r="AJ827" i="7"/>
  <c r="AJ828" i="7"/>
  <c r="AJ829" i="7"/>
  <c r="AJ830" i="7"/>
  <c r="AJ831" i="7"/>
  <c r="AJ832" i="7"/>
  <c r="AJ833" i="7"/>
  <c r="AJ834" i="7"/>
  <c r="AJ835" i="7"/>
  <c r="AJ836" i="7"/>
  <c r="AJ837" i="7"/>
  <c r="AJ838" i="7"/>
  <c r="AJ839" i="7"/>
  <c r="AJ840" i="7"/>
  <c r="AJ841" i="7"/>
  <c r="AJ842" i="7"/>
  <c r="AJ843" i="7"/>
  <c r="AJ844" i="7"/>
  <c r="AJ845" i="7"/>
  <c r="AJ846" i="7"/>
  <c r="AJ847" i="7"/>
  <c r="AJ848" i="7"/>
  <c r="AJ849" i="7"/>
  <c r="AJ850" i="7"/>
  <c r="AJ851" i="7"/>
  <c r="AJ852" i="7"/>
  <c r="AJ853" i="7"/>
  <c r="AJ854" i="7"/>
  <c r="AJ855" i="7"/>
  <c r="AJ856" i="7"/>
  <c r="AJ857" i="7"/>
  <c r="AJ858" i="7"/>
  <c r="AJ859" i="7"/>
  <c r="AJ860" i="7"/>
  <c r="AJ861" i="7"/>
  <c r="AJ862" i="7"/>
  <c r="AJ863" i="7"/>
  <c r="AJ864" i="7"/>
  <c r="AJ865" i="7"/>
  <c r="AJ866" i="7"/>
  <c r="AJ867" i="7"/>
  <c r="AJ868" i="7"/>
  <c r="AJ869" i="7"/>
  <c r="AJ870" i="7"/>
  <c r="AJ871" i="7"/>
  <c r="AJ872" i="7"/>
  <c r="AJ873" i="7"/>
  <c r="AJ874" i="7"/>
  <c r="AJ875" i="7"/>
  <c r="AJ876" i="7"/>
  <c r="AJ877" i="7"/>
  <c r="AJ878" i="7"/>
  <c r="AJ879" i="7"/>
  <c r="AJ880" i="7"/>
  <c r="AJ881" i="7"/>
  <c r="AJ882" i="7"/>
  <c r="AJ883" i="7"/>
  <c r="AJ884" i="7"/>
  <c r="AJ885" i="7"/>
  <c r="AJ886" i="7"/>
  <c r="AJ887" i="7"/>
  <c r="AJ888" i="7"/>
  <c r="AJ889" i="7"/>
  <c r="AJ890" i="7"/>
  <c r="AJ891" i="7"/>
  <c r="AJ892" i="7"/>
  <c r="AJ893" i="7"/>
  <c r="AJ894" i="7"/>
  <c r="AJ895" i="7"/>
  <c r="AJ896" i="7"/>
  <c r="AJ897" i="7"/>
  <c r="AJ898" i="7"/>
  <c r="AJ899" i="7"/>
  <c r="AJ900" i="7"/>
  <c r="AJ901" i="7"/>
  <c r="AJ902" i="7"/>
  <c r="AJ903" i="7"/>
  <c r="AJ904" i="7"/>
  <c r="AJ905" i="7"/>
  <c r="AJ906" i="7"/>
  <c r="AJ907" i="7"/>
  <c r="AJ908" i="7"/>
  <c r="AJ909" i="7"/>
  <c r="AJ910" i="7"/>
  <c r="AJ911" i="7"/>
  <c r="AJ912" i="7"/>
  <c r="AJ913" i="7"/>
  <c r="AJ914" i="7"/>
  <c r="AJ915" i="7"/>
  <c r="AJ916" i="7"/>
  <c r="AJ917" i="7"/>
  <c r="AJ918" i="7"/>
  <c r="AJ919" i="7"/>
  <c r="AJ920" i="7"/>
  <c r="AJ921" i="7"/>
  <c r="AJ922" i="7"/>
  <c r="AJ923" i="7"/>
  <c r="AJ924" i="7"/>
  <c r="AJ925" i="7"/>
  <c r="AJ926" i="7"/>
  <c r="AJ927" i="7"/>
  <c r="AJ928" i="7"/>
  <c r="AJ929" i="7"/>
  <c r="AJ930" i="7"/>
  <c r="AJ931" i="7"/>
  <c r="AJ932" i="7"/>
  <c r="AJ933" i="7"/>
  <c r="AJ934" i="7"/>
  <c r="AJ935" i="7"/>
  <c r="AJ936" i="7"/>
  <c r="AJ937" i="7"/>
  <c r="AJ938" i="7"/>
  <c r="AJ939" i="7"/>
  <c r="AJ940" i="7"/>
  <c r="AJ941" i="7"/>
  <c r="AJ942" i="7"/>
  <c r="AJ943" i="7"/>
  <c r="AJ944" i="7"/>
  <c r="AJ945" i="7"/>
  <c r="AJ946" i="7"/>
  <c r="AJ947" i="7"/>
  <c r="AJ948" i="7"/>
  <c r="AJ949" i="7"/>
  <c r="AJ950" i="7"/>
  <c r="AJ951" i="7"/>
  <c r="AJ952" i="7"/>
  <c r="AJ953" i="7"/>
  <c r="AJ954" i="7"/>
  <c r="AJ955" i="7"/>
  <c r="AJ956" i="7"/>
  <c r="AJ957" i="7"/>
  <c r="AJ958" i="7"/>
  <c r="AJ959" i="7"/>
  <c r="AJ960" i="7"/>
  <c r="AJ961" i="7"/>
  <c r="AJ962" i="7"/>
  <c r="AJ963" i="7"/>
  <c r="AJ964" i="7"/>
  <c r="AJ965" i="7"/>
  <c r="AJ966" i="7"/>
  <c r="AJ967" i="7"/>
  <c r="AJ968" i="7"/>
  <c r="AJ969" i="7"/>
  <c r="AJ970" i="7"/>
  <c r="AJ971" i="7"/>
  <c r="AJ972" i="7"/>
  <c r="AJ973" i="7"/>
  <c r="AJ974" i="7"/>
  <c r="AJ975" i="7"/>
  <c r="AJ976" i="7"/>
  <c r="AJ977" i="7"/>
  <c r="AJ978" i="7"/>
  <c r="AJ979" i="7"/>
  <c r="AJ980" i="7"/>
  <c r="AJ981" i="7"/>
  <c r="AJ982" i="7"/>
  <c r="AJ983" i="7"/>
  <c r="AJ984" i="7"/>
  <c r="AJ985" i="7"/>
  <c r="AJ986" i="7"/>
  <c r="AJ987" i="7"/>
  <c r="AJ988" i="7"/>
  <c r="AJ989" i="7"/>
  <c r="AJ990" i="7"/>
  <c r="AJ991" i="7"/>
  <c r="AJ992" i="7"/>
  <c r="AJ993" i="7"/>
  <c r="AJ994" i="7"/>
  <c r="AJ995" i="7"/>
  <c r="AJ996" i="7"/>
  <c r="AJ997" i="7"/>
  <c r="AJ998" i="7"/>
  <c r="AJ999" i="7"/>
  <c r="AJ1000" i="7"/>
  <c r="AJ1001" i="7"/>
  <c r="AJ1002" i="7"/>
  <c r="AJ1003" i="7"/>
  <c r="AJ1004" i="7"/>
  <c r="AJ1005" i="7"/>
  <c r="AJ1006" i="7"/>
  <c r="AJ1007" i="7"/>
  <c r="AJ1008" i="7"/>
  <c r="AJ1009" i="7"/>
  <c r="AJ1010" i="7"/>
  <c r="AJ1011" i="7"/>
  <c r="AJ1012" i="7"/>
  <c r="AJ1013" i="7"/>
  <c r="AJ1014" i="7"/>
  <c r="AJ1015" i="7"/>
  <c r="AJ1016" i="7"/>
  <c r="AJ1017" i="7"/>
  <c r="AJ1018" i="7"/>
  <c r="AJ1019" i="7"/>
  <c r="AJ1020" i="7"/>
  <c r="AJ1021" i="7"/>
  <c r="AJ1022" i="7"/>
  <c r="AJ1023" i="7"/>
  <c r="AJ1024" i="7"/>
  <c r="AJ1025" i="7"/>
  <c r="AJ1026" i="7"/>
  <c r="AJ1027" i="7"/>
  <c r="AJ1028" i="7"/>
  <c r="AJ1029" i="7"/>
  <c r="AJ1030" i="7"/>
  <c r="AJ1031" i="7"/>
  <c r="AJ1032" i="7"/>
  <c r="AJ1033" i="7"/>
  <c r="AJ1034" i="7"/>
  <c r="AJ1035" i="7"/>
  <c r="AJ1036" i="7"/>
  <c r="AJ1037" i="7"/>
  <c r="AJ1038" i="7"/>
  <c r="AJ1039" i="7"/>
  <c r="AJ1040" i="7"/>
  <c r="AJ1041" i="7"/>
  <c r="AJ1042" i="7"/>
  <c r="AJ1043" i="7"/>
  <c r="AJ1044" i="7"/>
  <c r="AJ1045" i="7"/>
  <c r="AJ1046" i="7"/>
  <c r="AJ1047" i="7"/>
  <c r="AJ1048" i="7"/>
  <c r="AJ1049" i="7"/>
  <c r="AJ1050" i="7"/>
  <c r="AJ1051" i="7"/>
  <c r="AJ1052" i="7"/>
  <c r="AJ1053" i="7"/>
  <c r="AJ1054" i="7"/>
  <c r="AJ1055" i="7"/>
  <c r="AJ1056" i="7"/>
  <c r="AJ1057" i="7"/>
  <c r="AJ1058" i="7"/>
  <c r="AJ1059" i="7"/>
  <c r="AJ1060" i="7"/>
  <c r="AJ1061" i="7"/>
  <c r="AJ1062" i="7"/>
  <c r="AJ1063" i="7"/>
  <c r="AJ1064" i="7"/>
  <c r="AJ1065" i="7"/>
  <c r="AJ1066" i="7"/>
  <c r="AJ1067" i="7"/>
  <c r="AJ1068" i="7"/>
  <c r="AJ1069" i="7"/>
  <c r="AJ1070" i="7"/>
  <c r="AJ1071" i="7"/>
  <c r="AJ1072" i="7"/>
  <c r="AJ1073" i="7"/>
  <c r="AJ1074" i="7"/>
  <c r="AJ1075" i="7"/>
  <c r="AJ1076" i="7"/>
  <c r="AJ1077" i="7"/>
  <c r="AJ1078" i="7"/>
  <c r="AJ1079" i="7"/>
  <c r="AJ1080" i="7"/>
  <c r="AJ1081" i="7"/>
  <c r="AJ1082" i="7"/>
  <c r="AJ1083" i="7"/>
  <c r="AJ1084" i="7"/>
  <c r="AJ1085" i="7"/>
  <c r="AJ1086" i="7"/>
  <c r="AJ1087" i="7"/>
  <c r="AJ1088" i="7"/>
  <c r="AJ1089" i="7"/>
  <c r="AJ1090" i="7"/>
  <c r="AJ1091" i="7"/>
  <c r="AJ1092" i="7"/>
  <c r="AJ1093" i="7"/>
  <c r="AJ1094" i="7"/>
  <c r="AJ1095" i="7"/>
  <c r="AJ1096" i="7"/>
  <c r="AJ1097" i="7"/>
  <c r="AJ1098" i="7"/>
  <c r="AJ1099" i="7"/>
  <c r="AJ1100" i="7"/>
  <c r="AJ1101" i="7"/>
  <c r="AJ1102" i="7"/>
  <c r="AJ1103" i="7"/>
  <c r="AJ1104" i="7"/>
  <c r="AJ1105" i="7"/>
  <c r="AJ1106" i="7"/>
  <c r="AJ1107" i="7"/>
  <c r="AJ1108" i="7"/>
  <c r="AJ1109" i="7"/>
  <c r="AJ1110" i="7"/>
  <c r="AJ1111" i="7"/>
  <c r="AJ1112" i="7"/>
  <c r="AJ1113" i="7"/>
  <c r="AJ1114" i="7"/>
  <c r="AJ1115" i="7"/>
  <c r="AJ1116" i="7"/>
  <c r="AJ1117" i="7"/>
  <c r="AJ1118" i="7"/>
  <c r="AJ1119" i="7"/>
  <c r="AJ1120" i="7"/>
  <c r="AJ1121" i="7"/>
  <c r="AJ1122" i="7"/>
  <c r="AJ1123" i="7"/>
  <c r="AJ1124" i="7"/>
  <c r="AJ1125" i="7"/>
  <c r="AJ1126" i="7"/>
  <c r="AJ1127" i="7"/>
  <c r="AJ1128" i="7"/>
  <c r="AJ1129" i="7"/>
  <c r="AJ1130" i="7"/>
  <c r="AJ1131" i="7"/>
  <c r="AJ1132" i="7"/>
  <c r="AJ1133" i="7"/>
  <c r="AJ1134" i="7"/>
  <c r="AJ1135" i="7"/>
  <c r="AJ1136" i="7"/>
  <c r="AJ1137" i="7"/>
  <c r="AJ1138" i="7"/>
  <c r="AJ1139" i="7"/>
  <c r="AJ1140" i="7"/>
  <c r="AJ1141" i="7"/>
  <c r="AJ1142" i="7"/>
  <c r="AJ1143" i="7"/>
  <c r="AJ1144" i="7"/>
  <c r="AJ1145" i="7"/>
  <c r="AJ1146" i="7"/>
  <c r="AJ1147" i="7"/>
  <c r="AJ1148" i="7"/>
  <c r="AJ1149" i="7"/>
  <c r="AJ1150" i="7"/>
  <c r="AJ1151" i="7"/>
  <c r="AJ1152" i="7"/>
  <c r="AJ1153" i="7"/>
  <c r="AJ1154" i="7"/>
  <c r="AJ1155" i="7"/>
  <c r="AJ1156" i="7"/>
  <c r="AJ1157" i="7"/>
  <c r="AJ1158" i="7"/>
  <c r="AJ1159" i="7"/>
  <c r="AJ1160" i="7"/>
  <c r="AJ1161" i="7"/>
  <c r="AJ1162" i="7"/>
  <c r="AJ1163" i="7"/>
  <c r="AJ1164" i="7"/>
  <c r="AJ1165" i="7"/>
  <c r="AJ1166" i="7"/>
  <c r="AJ1167" i="7"/>
  <c r="AJ1168" i="7"/>
  <c r="AJ1169" i="7"/>
  <c r="AJ1170" i="7"/>
  <c r="AJ1171" i="7"/>
  <c r="AJ1172" i="7"/>
  <c r="AJ1173" i="7"/>
  <c r="AJ1174" i="7"/>
  <c r="AJ1175" i="7"/>
  <c r="AJ1176" i="7"/>
  <c r="AJ1177" i="7"/>
  <c r="AJ1178" i="7"/>
  <c r="AJ1179" i="7"/>
  <c r="AJ1180" i="7"/>
  <c r="AJ1181" i="7"/>
  <c r="AJ1182" i="7"/>
  <c r="AJ1183" i="7"/>
  <c r="AJ1184" i="7"/>
  <c r="AJ1185" i="7"/>
  <c r="AJ1186" i="7"/>
  <c r="AJ1187" i="7"/>
  <c r="AJ1188" i="7"/>
  <c r="AJ1189" i="7"/>
  <c r="AJ1190" i="7"/>
  <c r="AJ1191" i="7"/>
  <c r="AJ1192" i="7"/>
  <c r="AJ1193" i="7"/>
  <c r="AJ1194" i="7"/>
  <c r="AJ1195" i="7"/>
  <c r="AJ1196" i="7"/>
  <c r="AJ1197" i="7"/>
  <c r="AJ1198" i="7"/>
  <c r="AJ1199" i="7"/>
  <c r="AJ1200" i="7"/>
  <c r="AJ1201" i="7"/>
  <c r="AJ1202" i="7"/>
  <c r="AJ1203" i="7"/>
  <c r="AJ1204" i="7"/>
  <c r="AJ1205" i="7"/>
  <c r="AJ1206" i="7"/>
  <c r="AJ1207" i="7"/>
  <c r="AJ1208" i="7"/>
  <c r="AJ1209" i="7"/>
  <c r="AJ1210" i="7"/>
  <c r="AJ1211" i="7"/>
  <c r="AJ1212" i="7"/>
  <c r="AJ1213" i="7"/>
  <c r="AJ1214" i="7"/>
  <c r="AJ1215" i="7"/>
  <c r="AJ1216" i="7"/>
  <c r="AJ1217" i="7"/>
  <c r="AJ1218" i="7"/>
  <c r="AJ1219" i="7"/>
  <c r="AJ1220" i="7"/>
  <c r="AJ1221" i="7"/>
  <c r="AJ1222" i="7"/>
  <c r="AJ1223" i="7"/>
  <c r="AJ1224" i="7"/>
  <c r="AJ1225" i="7"/>
  <c r="AJ1226" i="7"/>
  <c r="AJ1227" i="7"/>
  <c r="AJ1228" i="7"/>
  <c r="AJ1229" i="7"/>
  <c r="AJ1230" i="7"/>
  <c r="AJ1231" i="7"/>
  <c r="AJ1232" i="7"/>
  <c r="AJ1233" i="7"/>
  <c r="AJ1234" i="7"/>
  <c r="AJ1235" i="7"/>
  <c r="AJ1236" i="7"/>
  <c r="AJ1237" i="7"/>
  <c r="AJ1238" i="7"/>
  <c r="AJ1239" i="7"/>
  <c r="AJ1240" i="7"/>
  <c r="AJ1241" i="7"/>
  <c r="AJ1242" i="7"/>
  <c r="AJ1243" i="7"/>
  <c r="AJ1244" i="7"/>
  <c r="AJ1245" i="7"/>
  <c r="AJ1246" i="7"/>
  <c r="AJ1247" i="7"/>
  <c r="AJ1248" i="7"/>
  <c r="AJ1249" i="7"/>
  <c r="AJ1250" i="7"/>
  <c r="AJ1251" i="7"/>
  <c r="AJ1252" i="7"/>
  <c r="AJ1253" i="7"/>
  <c r="AJ1254" i="7"/>
  <c r="AJ1255" i="7"/>
  <c r="AJ1256" i="7"/>
  <c r="AJ1257" i="7"/>
  <c r="AJ1258" i="7"/>
  <c r="AJ1259" i="7"/>
  <c r="AJ1260" i="7"/>
  <c r="AJ1261" i="7"/>
  <c r="AJ1262" i="7"/>
  <c r="AJ1263" i="7"/>
  <c r="AJ1264" i="7"/>
  <c r="AJ1265" i="7"/>
  <c r="AJ1266" i="7"/>
  <c r="AJ1267" i="7"/>
  <c r="AJ1268" i="7"/>
  <c r="AJ1269" i="7"/>
  <c r="AJ1270" i="7"/>
  <c r="AJ1271" i="7"/>
  <c r="AJ1272" i="7"/>
  <c r="AJ1273" i="7"/>
  <c r="AJ1274" i="7"/>
  <c r="AJ1275" i="7"/>
  <c r="AJ1276" i="7"/>
  <c r="AJ1277" i="7"/>
  <c r="AJ1278" i="7"/>
  <c r="AJ1279" i="7"/>
  <c r="AJ1280" i="7"/>
  <c r="AJ1281" i="7"/>
  <c r="AJ1282" i="7"/>
  <c r="AJ1283" i="7"/>
  <c r="AJ1284" i="7"/>
  <c r="AJ1285" i="7"/>
  <c r="AJ1286" i="7"/>
  <c r="AJ1287" i="7"/>
  <c r="AJ1288" i="7"/>
  <c r="AJ1289" i="7"/>
  <c r="AJ1290" i="7"/>
  <c r="AJ1291" i="7"/>
  <c r="AJ1292" i="7"/>
  <c r="AJ1293" i="7"/>
  <c r="AJ1294" i="7"/>
  <c r="AJ1295" i="7"/>
  <c r="AJ1296" i="7"/>
  <c r="AJ1297" i="7"/>
  <c r="AJ1298" i="7"/>
  <c r="AJ1299" i="7"/>
  <c r="AJ1300" i="7"/>
  <c r="AJ1301" i="7"/>
  <c r="AJ1302" i="7"/>
  <c r="AJ1303" i="7"/>
  <c r="AJ1304" i="7"/>
  <c r="AJ1305" i="7"/>
  <c r="AJ1306" i="7"/>
  <c r="AJ1307" i="7"/>
  <c r="AJ1308" i="7"/>
  <c r="AJ1309" i="7"/>
  <c r="AJ1310" i="7"/>
  <c r="AJ1311" i="7"/>
  <c r="AJ1312" i="7"/>
  <c r="AJ1313" i="7"/>
  <c r="AJ1314" i="7"/>
  <c r="AJ1315" i="7"/>
  <c r="AJ1316" i="7"/>
  <c r="AJ1317" i="7"/>
  <c r="AJ1318" i="7"/>
  <c r="AJ1319" i="7"/>
  <c r="AJ1320" i="7"/>
  <c r="AJ1321" i="7"/>
  <c r="AJ1322" i="7"/>
  <c r="AJ1323" i="7"/>
  <c r="AJ1324" i="7"/>
  <c r="AJ1325" i="7"/>
  <c r="AJ1326" i="7"/>
  <c r="AJ1327" i="7"/>
  <c r="AJ1328" i="7"/>
  <c r="AJ1329" i="7"/>
  <c r="AJ1330" i="7"/>
  <c r="AJ1331" i="7"/>
  <c r="AJ1332" i="7"/>
  <c r="AJ1333" i="7"/>
  <c r="AJ1334" i="7"/>
  <c r="AJ1335" i="7"/>
  <c r="AJ1336" i="7"/>
  <c r="AJ1337" i="7"/>
  <c r="AJ1338" i="7"/>
  <c r="AJ1339" i="7"/>
  <c r="AJ1340" i="7"/>
  <c r="AJ1341" i="7"/>
  <c r="AJ1342" i="7"/>
  <c r="AJ1343" i="7"/>
  <c r="AJ1344" i="7"/>
  <c r="AJ1345" i="7"/>
  <c r="AJ1346" i="7"/>
  <c r="AJ1347" i="7"/>
  <c r="AJ1348" i="7"/>
  <c r="AJ1349" i="7"/>
  <c r="AJ1350" i="7"/>
  <c r="AJ1351" i="7"/>
  <c r="AJ1352" i="7"/>
  <c r="AJ1353" i="7"/>
  <c r="AJ1354" i="7"/>
  <c r="AJ1355" i="7"/>
  <c r="AJ1356" i="7"/>
  <c r="AJ1357" i="7"/>
  <c r="AJ1358" i="7"/>
  <c r="AJ1359" i="7"/>
  <c r="AJ1360" i="7"/>
  <c r="AJ1361" i="7"/>
  <c r="AJ1362" i="7"/>
  <c r="AJ1363" i="7"/>
  <c r="AJ1364" i="7"/>
  <c r="AJ1365" i="7"/>
  <c r="AJ1366" i="7"/>
  <c r="AJ1367" i="7"/>
  <c r="AJ1368" i="7"/>
  <c r="AJ1369" i="7"/>
  <c r="AJ1370" i="7"/>
  <c r="AJ1371" i="7"/>
  <c r="AJ1372" i="7"/>
  <c r="AJ1373" i="7"/>
  <c r="AJ1374" i="7"/>
  <c r="AJ1375" i="7"/>
  <c r="AJ1376" i="7"/>
  <c r="AJ1377" i="7"/>
  <c r="AJ1378" i="7"/>
  <c r="AJ1379" i="7"/>
  <c r="AJ1380" i="7"/>
  <c r="AJ1381" i="7"/>
  <c r="AJ1382" i="7"/>
  <c r="AJ1383" i="7"/>
  <c r="AJ1384" i="7"/>
  <c r="AJ1385" i="7"/>
  <c r="AJ1386" i="7"/>
  <c r="AJ1387" i="7"/>
  <c r="AJ1388" i="7"/>
  <c r="AJ1389" i="7"/>
  <c r="AJ1390" i="7"/>
  <c r="AJ1391" i="7"/>
  <c r="AJ1392" i="7"/>
  <c r="AJ1393" i="7"/>
  <c r="AJ1394" i="7"/>
  <c r="AJ1395" i="7"/>
  <c r="AJ1396" i="7"/>
  <c r="AJ1397" i="7"/>
  <c r="AJ1398" i="7"/>
  <c r="AJ1399" i="7"/>
  <c r="AJ1400" i="7"/>
  <c r="AJ1401" i="7"/>
  <c r="AJ1402" i="7"/>
  <c r="AJ1403" i="7"/>
  <c r="AJ1404" i="7"/>
  <c r="AJ1405" i="7"/>
  <c r="AJ1406" i="7"/>
  <c r="AJ1407" i="7"/>
  <c r="AJ1408" i="7"/>
  <c r="AJ1409" i="7"/>
  <c r="AJ1410" i="7"/>
  <c r="AJ1411" i="7"/>
  <c r="AJ1412" i="7"/>
  <c r="AJ1413" i="7"/>
  <c r="AJ1414" i="7"/>
  <c r="AJ1415" i="7"/>
  <c r="AJ1416" i="7"/>
  <c r="AJ1417" i="7"/>
  <c r="AJ1418" i="7"/>
  <c r="AJ1419" i="7"/>
  <c r="AJ1420" i="7"/>
  <c r="AJ1421" i="7"/>
  <c r="AJ1422" i="7"/>
  <c r="AJ1423" i="7"/>
  <c r="AJ1424" i="7"/>
  <c r="AJ1425" i="7"/>
  <c r="AJ1426" i="7"/>
  <c r="AJ1427" i="7"/>
  <c r="AJ1428" i="7"/>
  <c r="AJ1429" i="7"/>
  <c r="AJ1430" i="7"/>
  <c r="AJ1431" i="7"/>
  <c r="AJ1432" i="7"/>
  <c r="AJ1433" i="7"/>
  <c r="AJ1434" i="7"/>
  <c r="AJ1435" i="7"/>
  <c r="AJ1436" i="7"/>
  <c r="AJ1437" i="7"/>
  <c r="AJ1438" i="7"/>
  <c r="AJ1439" i="7"/>
  <c r="AJ1440" i="7"/>
  <c r="AJ1441" i="7"/>
  <c r="AJ1442" i="7"/>
  <c r="AJ1443" i="7"/>
  <c r="AJ1444" i="7"/>
  <c r="AJ1445" i="7"/>
  <c r="AJ1446" i="7"/>
  <c r="AJ1447" i="7"/>
  <c r="AJ1448" i="7"/>
  <c r="AJ1449" i="7"/>
  <c r="AJ1450" i="7"/>
  <c r="AJ1451" i="7"/>
  <c r="AJ1452" i="7"/>
  <c r="AJ1453" i="7"/>
  <c r="AJ1454" i="7"/>
  <c r="AJ1455" i="7"/>
  <c r="AJ1456" i="7"/>
  <c r="AJ1457" i="7"/>
  <c r="AJ1458" i="7"/>
  <c r="AJ1459" i="7"/>
  <c r="AJ1460" i="7"/>
  <c r="AJ1461" i="7"/>
  <c r="AJ1462" i="7"/>
  <c r="AJ1463" i="7"/>
  <c r="AJ1464" i="7"/>
  <c r="AJ1465" i="7"/>
  <c r="AJ1466" i="7"/>
  <c r="AJ1467" i="7"/>
  <c r="AJ1468" i="7"/>
  <c r="AJ1469" i="7"/>
  <c r="AJ1470" i="7"/>
  <c r="AJ1471" i="7"/>
  <c r="AJ1472" i="7"/>
  <c r="AJ1473" i="7"/>
  <c r="AJ1474" i="7"/>
  <c r="AJ1475" i="7"/>
  <c r="AJ1476" i="7"/>
  <c r="AJ1477" i="7"/>
  <c r="AJ1478" i="7"/>
  <c r="AJ1479" i="7"/>
  <c r="AJ1480" i="7"/>
  <c r="AJ1481" i="7"/>
  <c r="AJ1482" i="7"/>
  <c r="AJ1483" i="7"/>
  <c r="AJ1484" i="7"/>
  <c r="AJ1485" i="7"/>
  <c r="AJ1486" i="7"/>
  <c r="AJ1487" i="7"/>
  <c r="AJ1488" i="7"/>
  <c r="AJ1489" i="7"/>
  <c r="AJ1490" i="7"/>
  <c r="AJ1491" i="7"/>
  <c r="AJ1492" i="7"/>
  <c r="AJ1493" i="7"/>
  <c r="AJ1494" i="7"/>
  <c r="AJ1495" i="7"/>
  <c r="AJ1496" i="7"/>
  <c r="AJ1497" i="7"/>
  <c r="AJ1498" i="7"/>
  <c r="AJ1499" i="7"/>
  <c r="AJ1500" i="7"/>
  <c r="AJ1501" i="7"/>
  <c r="AJ1502" i="7"/>
  <c r="AJ1503" i="7"/>
  <c r="AJ1504" i="7"/>
  <c r="AJ1505" i="7"/>
  <c r="AJ1506" i="7"/>
  <c r="AJ1507" i="7"/>
  <c r="AJ1508" i="7"/>
  <c r="AJ1509" i="7"/>
  <c r="AJ1510" i="7"/>
  <c r="AJ1511" i="7"/>
  <c r="AJ1512" i="7"/>
  <c r="AJ1513" i="7"/>
  <c r="AJ1514" i="7"/>
  <c r="AJ1515" i="7"/>
  <c r="AJ1516" i="7"/>
  <c r="AJ1517" i="7"/>
  <c r="AJ1518" i="7"/>
  <c r="AJ1519" i="7"/>
  <c r="AJ1520" i="7"/>
  <c r="AJ1521" i="7"/>
  <c r="AJ1522" i="7"/>
  <c r="AJ1523" i="7"/>
  <c r="AJ1524" i="7"/>
  <c r="AJ1525" i="7"/>
  <c r="AJ1526" i="7"/>
  <c r="AJ1527" i="7"/>
  <c r="AJ1528" i="7"/>
  <c r="AJ1529" i="7"/>
  <c r="AJ1530" i="7"/>
  <c r="AJ1531" i="7"/>
  <c r="AJ1532" i="7"/>
  <c r="AJ1533" i="7"/>
  <c r="AJ1534" i="7"/>
  <c r="AJ1535" i="7"/>
  <c r="AJ1536" i="7"/>
  <c r="AJ1537" i="7"/>
  <c r="AJ1538" i="7"/>
  <c r="AJ1539" i="7"/>
  <c r="AJ1540" i="7"/>
  <c r="AJ1541" i="7"/>
  <c r="AJ1542" i="7"/>
  <c r="AJ1543" i="7"/>
  <c r="AJ1544" i="7"/>
  <c r="AJ1545" i="7"/>
  <c r="AJ1546" i="7"/>
  <c r="AJ1547" i="7"/>
  <c r="AJ1548" i="7"/>
  <c r="AJ1549" i="7"/>
  <c r="AJ1550" i="7"/>
  <c r="AJ1551" i="7"/>
  <c r="AJ1552" i="7"/>
  <c r="AJ1553" i="7"/>
  <c r="AJ1554" i="7"/>
  <c r="AJ1555" i="7"/>
  <c r="AJ1556" i="7"/>
  <c r="AJ1557" i="7"/>
  <c r="AJ1558" i="7"/>
  <c r="AJ1559" i="7"/>
  <c r="AJ1560" i="7"/>
  <c r="AJ1561" i="7"/>
  <c r="AJ1562" i="7"/>
  <c r="AJ1563" i="7"/>
  <c r="AJ1564" i="7"/>
  <c r="AJ1565" i="7"/>
  <c r="AJ1566" i="7"/>
  <c r="AJ1567" i="7"/>
  <c r="AJ1568" i="7"/>
  <c r="AJ1569" i="7"/>
  <c r="AJ1570" i="7"/>
  <c r="AJ1571" i="7"/>
  <c r="AJ1572" i="7"/>
  <c r="AJ1573" i="7"/>
  <c r="AJ1574" i="7"/>
  <c r="AJ1575" i="7"/>
  <c r="AJ1576" i="7"/>
  <c r="AJ1577" i="7"/>
  <c r="AJ1578" i="7"/>
  <c r="AJ1579" i="7"/>
  <c r="AJ1580" i="7"/>
  <c r="AJ1581" i="7"/>
  <c r="AJ1582" i="7"/>
  <c r="AJ1583" i="7"/>
  <c r="AJ1584" i="7"/>
  <c r="AJ1585" i="7"/>
  <c r="AJ1586" i="7"/>
  <c r="AJ1587" i="7"/>
  <c r="AJ1588" i="7"/>
  <c r="AJ1589" i="7"/>
  <c r="AJ1590" i="7"/>
  <c r="AJ1591" i="7"/>
  <c r="AJ1592" i="7"/>
  <c r="AJ1593" i="7"/>
  <c r="AJ1594" i="7"/>
  <c r="AJ1595" i="7"/>
  <c r="AJ1596" i="7"/>
  <c r="AJ1597" i="7"/>
  <c r="AJ1598" i="7"/>
  <c r="AJ1599" i="7"/>
  <c r="AJ1600" i="7"/>
  <c r="AJ1601" i="7"/>
  <c r="AJ1602" i="7"/>
  <c r="AJ1603" i="7"/>
  <c r="AJ1604" i="7"/>
  <c r="AJ1605" i="7"/>
  <c r="AJ1606" i="7"/>
  <c r="AJ1607" i="7"/>
  <c r="AJ1608" i="7"/>
  <c r="AJ1609" i="7"/>
  <c r="AJ1610" i="7"/>
  <c r="AJ1611" i="7"/>
  <c r="AJ1612" i="7"/>
  <c r="AJ1613" i="7"/>
  <c r="AJ1614" i="7"/>
  <c r="AJ1615" i="7"/>
  <c r="AJ1616" i="7"/>
  <c r="AJ1617" i="7"/>
  <c r="AJ1618" i="7"/>
  <c r="AJ1619" i="7"/>
  <c r="AJ1620" i="7"/>
  <c r="AJ1621" i="7"/>
  <c r="AJ1622" i="7"/>
  <c r="AJ1623" i="7"/>
  <c r="AJ1624" i="7"/>
  <c r="AJ1625" i="7"/>
  <c r="AJ1626" i="7"/>
  <c r="AJ1627" i="7"/>
  <c r="AJ1628" i="7"/>
  <c r="AJ1629" i="7"/>
  <c r="AJ1630" i="7"/>
  <c r="AJ1631" i="7"/>
  <c r="AJ1632" i="7"/>
  <c r="AJ1633" i="7"/>
  <c r="AJ1634" i="7"/>
  <c r="AJ1635" i="7"/>
  <c r="AJ1636" i="7"/>
  <c r="AJ1637" i="7"/>
  <c r="AJ1638" i="7"/>
  <c r="AJ1639" i="7"/>
  <c r="AJ1640" i="7"/>
  <c r="AJ1641" i="7"/>
  <c r="AJ1642" i="7"/>
  <c r="AJ1643" i="7"/>
  <c r="AJ1644" i="7"/>
  <c r="AJ1645" i="7"/>
  <c r="AJ1646" i="7"/>
  <c r="AJ1647" i="7"/>
  <c r="AJ1648" i="7"/>
  <c r="AJ1649" i="7"/>
  <c r="AJ1650" i="7"/>
  <c r="AJ1651" i="7"/>
  <c r="AJ1652" i="7"/>
  <c r="AJ1653" i="7"/>
  <c r="AJ1654" i="7"/>
  <c r="AJ1655" i="7"/>
  <c r="AJ1656" i="7"/>
  <c r="AJ1657" i="7"/>
  <c r="AJ1658" i="7"/>
  <c r="AJ1659" i="7"/>
  <c r="AJ1660" i="7"/>
  <c r="AJ1661" i="7"/>
  <c r="AJ1662" i="7"/>
  <c r="AJ1663" i="7"/>
  <c r="AJ1664" i="7"/>
  <c r="AJ1665" i="7"/>
  <c r="AJ1666" i="7"/>
  <c r="AJ1667" i="7"/>
  <c r="AJ1668" i="7"/>
  <c r="AJ1669" i="7"/>
  <c r="AJ1670" i="7"/>
  <c r="AJ1671" i="7"/>
  <c r="AJ1672" i="7"/>
  <c r="AJ1673" i="7"/>
  <c r="AJ1674" i="7"/>
  <c r="AJ1675" i="7"/>
  <c r="AJ1676" i="7"/>
  <c r="AJ1677" i="7"/>
  <c r="AJ1678" i="7"/>
  <c r="AJ1679" i="7"/>
  <c r="AJ1680" i="7"/>
  <c r="AJ1681" i="7"/>
  <c r="AJ1682" i="7"/>
  <c r="AJ1683" i="7"/>
  <c r="AJ1684" i="7"/>
  <c r="AJ1685" i="7"/>
  <c r="AJ1686" i="7"/>
  <c r="AJ1687" i="7"/>
  <c r="AJ1688" i="7"/>
  <c r="AJ1689" i="7"/>
  <c r="AJ1690" i="7"/>
  <c r="AJ1691" i="7"/>
  <c r="AJ1692" i="7"/>
  <c r="AJ1693" i="7"/>
  <c r="AJ1694" i="7"/>
  <c r="AJ1695" i="7"/>
  <c r="AJ1696" i="7"/>
  <c r="AJ1697" i="7"/>
  <c r="AJ1698" i="7"/>
  <c r="AJ1699" i="7"/>
  <c r="AJ1700" i="7"/>
  <c r="AJ1701" i="7"/>
  <c r="AJ1702" i="7"/>
  <c r="AJ1703" i="7"/>
  <c r="AJ1704" i="7"/>
  <c r="AJ1705" i="7"/>
  <c r="AJ1706" i="7"/>
  <c r="AJ1707" i="7"/>
  <c r="AJ1708" i="7"/>
  <c r="AJ1709" i="7"/>
  <c r="AJ1710" i="7"/>
  <c r="AJ1711" i="7"/>
  <c r="AJ1712" i="7"/>
  <c r="AJ1713" i="7"/>
  <c r="AJ1714" i="7"/>
  <c r="AJ1715" i="7"/>
  <c r="AJ1716" i="7"/>
  <c r="AJ1717" i="7"/>
  <c r="AJ1718" i="7"/>
  <c r="AJ1719" i="7"/>
  <c r="AJ1720" i="7"/>
  <c r="AJ1721" i="7"/>
  <c r="AJ1722" i="7"/>
  <c r="AJ1723" i="7"/>
  <c r="AJ1724" i="7"/>
  <c r="AJ1725" i="7"/>
  <c r="AJ1726" i="7"/>
  <c r="AJ1727" i="7"/>
  <c r="AJ1728" i="7"/>
  <c r="AJ1729" i="7"/>
  <c r="AJ1730" i="7"/>
  <c r="AJ1731" i="7"/>
  <c r="AJ1732" i="7"/>
  <c r="AJ1733" i="7"/>
  <c r="AJ1734" i="7"/>
  <c r="AJ1735" i="7"/>
  <c r="AJ1736" i="7"/>
  <c r="AJ1737" i="7"/>
  <c r="AJ1738" i="7"/>
  <c r="AJ1739" i="7"/>
  <c r="AJ1740" i="7"/>
  <c r="AJ1741" i="7"/>
  <c r="AJ1742" i="7"/>
  <c r="AJ1743" i="7"/>
  <c r="AJ1744" i="7"/>
  <c r="AJ1745" i="7"/>
  <c r="AJ1746" i="7"/>
  <c r="AJ1747" i="7"/>
  <c r="AJ1748" i="7"/>
  <c r="AJ1749" i="7"/>
  <c r="AJ1750" i="7"/>
  <c r="AJ1751" i="7"/>
  <c r="AJ1752" i="7"/>
  <c r="AJ1753" i="7"/>
  <c r="AJ1754" i="7"/>
  <c r="AJ1755" i="7"/>
  <c r="AJ1756" i="7"/>
  <c r="AJ1757" i="7"/>
  <c r="AJ1758" i="7"/>
  <c r="AJ1759" i="7"/>
  <c r="AJ1760" i="7"/>
  <c r="AJ1761" i="7"/>
  <c r="AJ1762" i="7"/>
  <c r="AJ1763" i="7"/>
  <c r="AJ1764" i="7"/>
  <c r="AJ1765" i="7"/>
  <c r="AJ1766" i="7"/>
  <c r="AJ1767" i="7"/>
  <c r="AJ1768" i="7"/>
  <c r="AJ1769" i="7"/>
  <c r="AJ1770" i="7"/>
  <c r="AJ1771" i="7"/>
  <c r="AJ1772" i="7"/>
  <c r="AJ1773" i="7"/>
  <c r="AJ1774" i="7"/>
  <c r="AJ1775" i="7"/>
  <c r="AJ1776" i="7"/>
  <c r="AJ1777" i="7"/>
  <c r="AJ1778" i="7"/>
  <c r="AJ1779" i="7"/>
  <c r="AJ1780" i="7"/>
  <c r="AJ1781" i="7"/>
  <c r="AJ1782" i="7"/>
  <c r="AJ1783" i="7"/>
  <c r="AJ1784" i="7"/>
  <c r="AJ1785" i="7"/>
  <c r="AJ1786" i="7"/>
  <c r="AJ1787" i="7"/>
  <c r="AJ1788" i="7"/>
  <c r="AJ1789" i="7"/>
  <c r="AJ1790" i="7"/>
  <c r="AJ1791" i="7"/>
  <c r="AJ1792" i="7"/>
  <c r="AJ1793" i="7"/>
  <c r="AJ1794" i="7"/>
  <c r="AJ1795" i="7"/>
  <c r="AJ1796" i="7"/>
  <c r="AJ1797" i="7"/>
  <c r="AJ1798" i="7"/>
  <c r="AJ1799" i="7"/>
  <c r="AJ1800" i="7"/>
  <c r="AJ1801" i="7"/>
  <c r="AJ1802" i="7"/>
  <c r="AJ1803" i="7"/>
  <c r="AJ1804" i="7"/>
  <c r="AJ1805" i="7"/>
  <c r="AJ1806" i="7"/>
  <c r="AJ1807" i="7"/>
  <c r="AJ1808" i="7"/>
  <c r="AJ1809" i="7"/>
  <c r="AJ1810" i="7"/>
  <c r="AJ1811" i="7"/>
  <c r="AJ1812" i="7"/>
  <c r="AJ1813" i="7"/>
  <c r="AJ1814" i="7"/>
  <c r="AJ1815" i="7"/>
  <c r="AJ1816" i="7"/>
  <c r="AJ1817" i="7"/>
  <c r="AJ1818" i="7"/>
  <c r="AJ1819" i="7"/>
  <c r="AJ1820" i="7"/>
  <c r="AJ1821" i="7"/>
  <c r="AJ1822" i="7"/>
  <c r="AJ1823" i="7"/>
  <c r="AJ1824" i="7"/>
  <c r="AJ1825" i="7"/>
  <c r="AJ1826" i="7"/>
  <c r="AJ1827" i="7"/>
  <c r="AJ1828" i="7"/>
  <c r="AJ1829" i="7"/>
  <c r="AJ1830" i="7"/>
  <c r="AJ1831" i="7"/>
  <c r="AJ1832" i="7"/>
  <c r="AJ1833" i="7"/>
  <c r="AJ1834" i="7"/>
  <c r="AJ1835" i="7"/>
  <c r="AJ1836" i="7"/>
  <c r="AJ1837" i="7"/>
  <c r="AJ1838" i="7"/>
  <c r="AJ1839" i="7"/>
  <c r="AJ1840" i="7"/>
  <c r="AJ1841" i="7"/>
  <c r="AJ1842" i="7"/>
  <c r="AJ1843" i="7"/>
  <c r="AJ1844" i="7"/>
  <c r="AJ1845" i="7"/>
  <c r="AJ1846" i="7"/>
  <c r="AJ1847" i="7"/>
  <c r="AJ1848" i="7"/>
  <c r="AJ1849" i="7"/>
  <c r="AJ1850" i="7"/>
  <c r="AJ1851" i="7"/>
  <c r="AJ1852" i="7"/>
  <c r="AJ1853" i="7"/>
  <c r="AJ1854" i="7"/>
  <c r="AJ1855" i="7"/>
  <c r="AJ1856" i="7"/>
  <c r="AJ1857" i="7"/>
  <c r="AJ1858" i="7"/>
  <c r="AJ1859" i="7"/>
  <c r="AJ1860" i="7"/>
  <c r="AJ1861" i="7"/>
  <c r="AJ1862" i="7"/>
  <c r="AJ1863" i="7"/>
  <c r="AJ1864" i="7"/>
  <c r="AJ1865" i="7"/>
  <c r="AJ1866" i="7"/>
  <c r="AJ1867" i="7"/>
  <c r="AJ1868" i="7"/>
  <c r="AJ1869" i="7"/>
  <c r="AJ1870" i="7"/>
  <c r="AJ1871" i="7"/>
  <c r="AJ1872" i="7"/>
  <c r="AJ1873" i="7"/>
  <c r="AJ1874" i="7"/>
  <c r="AJ1875" i="7"/>
  <c r="AJ1876" i="7"/>
  <c r="AJ1877" i="7"/>
  <c r="AJ1878" i="7"/>
  <c r="AJ1879" i="7"/>
  <c r="AJ1880" i="7"/>
  <c r="AJ1881" i="7"/>
  <c r="AJ1882" i="7"/>
  <c r="AJ1883" i="7"/>
  <c r="AJ1884" i="7"/>
  <c r="AJ1885" i="7"/>
  <c r="AJ1886" i="7"/>
  <c r="AJ1887" i="7"/>
  <c r="AJ1888" i="7"/>
  <c r="AJ1889" i="7"/>
  <c r="AJ1890" i="7"/>
  <c r="AJ1891" i="7"/>
  <c r="AJ1892" i="7"/>
  <c r="AJ1893" i="7"/>
  <c r="AJ1894" i="7"/>
  <c r="AJ1895" i="7"/>
  <c r="AJ1896" i="7"/>
  <c r="AJ1897" i="7"/>
  <c r="AJ1898" i="7"/>
  <c r="AJ1899" i="7"/>
  <c r="AJ1900" i="7"/>
  <c r="AJ1901" i="7"/>
  <c r="AJ1902" i="7"/>
  <c r="AJ1903" i="7"/>
  <c r="AJ1904" i="7"/>
  <c r="AJ1905" i="7"/>
  <c r="AJ1906" i="7"/>
  <c r="AJ1907" i="7"/>
  <c r="AJ1908" i="7"/>
  <c r="AJ1909" i="7"/>
  <c r="AJ1910" i="7"/>
  <c r="AJ1911" i="7"/>
  <c r="AJ1912" i="7"/>
  <c r="AJ1913" i="7"/>
  <c r="AJ1914" i="7"/>
  <c r="AJ1915" i="7"/>
  <c r="AJ1916" i="7"/>
  <c r="AJ1917" i="7"/>
  <c r="AJ1918" i="7"/>
  <c r="AJ1919" i="7"/>
  <c r="AJ1920" i="7"/>
  <c r="AJ1921" i="7"/>
  <c r="AJ1922" i="7"/>
  <c r="AJ1923" i="7"/>
  <c r="AJ1924" i="7"/>
  <c r="AJ1925" i="7"/>
  <c r="AJ1926" i="7"/>
  <c r="AJ1927" i="7"/>
  <c r="AJ1928" i="7"/>
  <c r="AJ1929" i="7"/>
  <c r="AJ1930" i="7"/>
  <c r="AJ1931" i="7"/>
  <c r="AJ1932" i="7"/>
  <c r="AJ1933" i="7"/>
  <c r="AJ1934" i="7"/>
  <c r="AJ1935" i="7"/>
  <c r="AJ1936" i="7"/>
  <c r="AJ1937" i="7"/>
  <c r="AJ1938" i="7"/>
  <c r="AJ1939" i="7"/>
  <c r="AJ1940" i="7"/>
  <c r="AJ1941" i="7"/>
  <c r="AJ1942" i="7"/>
  <c r="AJ1943" i="7"/>
  <c r="AJ1944" i="7"/>
  <c r="AJ1945" i="7"/>
  <c r="AJ1946" i="7"/>
  <c r="AJ1947" i="7"/>
  <c r="AJ1948" i="7"/>
  <c r="AJ1949" i="7"/>
  <c r="AJ1950" i="7"/>
  <c r="AJ1951" i="7"/>
  <c r="AJ1952" i="7"/>
  <c r="AJ1953" i="7"/>
  <c r="AJ1954" i="7"/>
  <c r="AJ1955" i="7"/>
  <c r="AJ1956" i="7"/>
  <c r="AJ1957" i="7"/>
  <c r="AJ1958" i="7"/>
  <c r="AJ1959" i="7"/>
  <c r="AJ1960" i="7"/>
  <c r="AJ1961" i="7"/>
  <c r="AJ1962" i="7"/>
  <c r="AJ1963" i="7"/>
  <c r="AJ1964" i="7"/>
  <c r="AJ1965" i="7"/>
  <c r="AJ1966" i="7"/>
  <c r="AJ1967" i="7"/>
  <c r="AJ1968" i="7"/>
  <c r="AJ1969" i="7"/>
  <c r="AJ1970" i="7"/>
  <c r="AJ1971" i="7"/>
  <c r="AJ1972" i="7"/>
  <c r="AJ1973" i="7"/>
  <c r="AJ1974" i="7"/>
  <c r="AJ1975" i="7"/>
  <c r="AJ1976" i="7"/>
  <c r="AJ1977" i="7"/>
  <c r="AJ1978" i="7"/>
  <c r="AJ1979" i="7"/>
  <c r="AJ1980" i="7"/>
  <c r="AJ1981" i="7"/>
  <c r="AJ1982" i="7"/>
  <c r="AJ1983" i="7"/>
  <c r="AJ1984" i="7"/>
  <c r="AJ1985" i="7"/>
  <c r="AJ1986" i="7"/>
  <c r="AJ1987" i="7"/>
  <c r="AJ1988" i="7"/>
  <c r="AJ1989" i="7"/>
  <c r="AJ1990" i="7"/>
  <c r="AJ1991" i="7"/>
  <c r="AJ1992" i="7"/>
  <c r="AJ1993" i="7"/>
  <c r="AJ1994" i="7"/>
  <c r="AJ1995" i="7"/>
  <c r="AJ1996" i="7"/>
  <c r="AJ1997" i="7"/>
  <c r="AJ1998" i="7"/>
  <c r="AJ1999" i="7"/>
  <c r="AJ2000" i="7"/>
  <c r="AI5" i="7"/>
  <c r="AI6" i="7"/>
  <c r="AI7" i="7"/>
  <c r="AI8" i="7"/>
  <c r="AI9" i="7"/>
  <c r="AI10" i="7"/>
  <c r="AI11" i="7"/>
  <c r="AI12" i="7"/>
  <c r="AI13" i="7"/>
  <c r="AI14" i="7"/>
  <c r="AI15" i="7"/>
  <c r="AI16" i="7"/>
  <c r="AI17" i="7"/>
  <c r="AI18" i="7"/>
  <c r="AI19" i="7"/>
  <c r="AI20" i="7"/>
  <c r="AI21" i="7"/>
  <c r="AI22" i="7"/>
  <c r="AI23" i="7"/>
  <c r="AI24" i="7"/>
  <c r="AI25" i="7"/>
  <c r="AI26" i="7"/>
  <c r="AI27" i="7"/>
  <c r="AI28" i="7"/>
  <c r="AI29" i="7"/>
  <c r="AI30" i="7"/>
  <c r="AI31" i="7"/>
  <c r="AI32" i="7"/>
  <c r="AI33" i="7"/>
  <c r="AI34" i="7"/>
  <c r="AI35" i="7"/>
  <c r="AI37" i="7"/>
  <c r="AI38" i="7"/>
  <c r="AI39" i="7"/>
  <c r="AI40" i="7"/>
  <c r="AI41" i="7"/>
  <c r="AI42" i="7"/>
  <c r="AI43" i="7"/>
  <c r="AI44" i="7"/>
  <c r="AI45" i="7"/>
  <c r="AI46" i="7"/>
  <c r="AI47" i="7"/>
  <c r="AI48" i="7"/>
  <c r="AI49" i="7"/>
  <c r="AI50" i="7"/>
  <c r="AI51" i="7"/>
  <c r="AI52" i="7"/>
  <c r="AI53" i="7"/>
  <c r="AI54" i="7"/>
  <c r="AI55" i="7"/>
  <c r="AI56" i="7"/>
  <c r="AI57" i="7"/>
  <c r="AI58" i="7"/>
  <c r="AI59" i="7"/>
  <c r="AI60" i="7"/>
  <c r="AI61" i="7"/>
  <c r="AI62" i="7"/>
  <c r="AI63" i="7"/>
  <c r="AI64" i="7"/>
  <c r="AI65" i="7"/>
  <c r="AI66" i="7"/>
  <c r="AI67" i="7"/>
  <c r="AI68" i="7"/>
  <c r="AI69" i="7"/>
  <c r="AI70" i="7"/>
  <c r="AI71" i="7"/>
  <c r="AI72" i="7"/>
  <c r="AI73" i="7"/>
  <c r="AI74" i="7"/>
  <c r="AI75" i="7"/>
  <c r="AI76" i="7"/>
  <c r="AI77" i="7"/>
  <c r="AI78" i="7"/>
  <c r="AI79" i="7"/>
  <c r="AI80" i="7"/>
  <c r="AI81" i="7"/>
  <c r="AI82" i="7"/>
  <c r="AI83" i="7"/>
  <c r="AI84" i="7"/>
  <c r="AI85" i="7"/>
  <c r="AI86" i="7"/>
  <c r="AI87" i="7"/>
  <c r="AI88" i="7"/>
  <c r="AI89" i="7"/>
  <c r="AI90" i="7"/>
  <c r="AI91" i="7"/>
  <c r="AI92" i="7"/>
  <c r="AI93" i="7"/>
  <c r="AI94" i="7"/>
  <c r="AI95" i="7"/>
  <c r="AI96" i="7"/>
  <c r="AI97" i="7"/>
  <c r="AI98" i="7"/>
  <c r="AI99" i="7"/>
  <c r="AI100" i="7"/>
  <c r="AI101" i="7"/>
  <c r="AI102" i="7"/>
  <c r="AI103" i="7"/>
  <c r="AI104" i="7"/>
  <c r="AI105" i="7"/>
  <c r="AI106" i="7"/>
  <c r="AI107" i="7"/>
  <c r="AI108" i="7"/>
  <c r="AI109" i="7"/>
  <c r="AI110" i="7"/>
  <c r="AI111" i="7"/>
  <c r="AI112" i="7"/>
  <c r="AI113" i="7"/>
  <c r="AI114" i="7"/>
  <c r="AI115" i="7"/>
  <c r="AI116" i="7"/>
  <c r="AI117" i="7"/>
  <c r="AI118" i="7"/>
  <c r="AI119" i="7"/>
  <c r="AI120" i="7"/>
  <c r="AI121" i="7"/>
  <c r="AI122" i="7"/>
  <c r="AI123" i="7"/>
  <c r="AI124" i="7"/>
  <c r="AI125" i="7"/>
  <c r="AI126" i="7"/>
  <c r="AI127" i="7"/>
  <c r="AI128" i="7"/>
  <c r="AI129" i="7"/>
  <c r="AI130" i="7"/>
  <c r="AI131" i="7"/>
  <c r="AI132" i="7"/>
  <c r="AI133" i="7"/>
  <c r="AI134" i="7"/>
  <c r="AI135" i="7"/>
  <c r="AI136" i="7"/>
  <c r="AI137" i="7"/>
  <c r="AI138" i="7"/>
  <c r="AI139" i="7"/>
  <c r="AI140" i="7"/>
  <c r="AI141" i="7"/>
  <c r="AI142" i="7"/>
  <c r="AI143" i="7"/>
  <c r="AI144" i="7"/>
  <c r="AI145" i="7"/>
  <c r="AI146" i="7"/>
  <c r="AI147" i="7"/>
  <c r="AI148" i="7"/>
  <c r="AI149" i="7"/>
  <c r="AI150" i="7"/>
  <c r="AI151" i="7"/>
  <c r="AI152" i="7"/>
  <c r="AI153" i="7"/>
  <c r="AI154" i="7"/>
  <c r="AI155" i="7"/>
  <c r="AI156" i="7"/>
  <c r="AI157" i="7"/>
  <c r="AI158" i="7"/>
  <c r="AI159" i="7"/>
  <c r="AI160" i="7"/>
  <c r="AI161" i="7"/>
  <c r="AI162" i="7"/>
  <c r="AI163" i="7"/>
  <c r="AI164" i="7"/>
  <c r="AI165" i="7"/>
  <c r="AI166" i="7"/>
  <c r="AI167" i="7"/>
  <c r="AI168" i="7"/>
  <c r="AI169" i="7"/>
  <c r="AI170" i="7"/>
  <c r="AI171" i="7"/>
  <c r="AI172" i="7"/>
  <c r="AI173" i="7"/>
  <c r="AI174" i="7"/>
  <c r="AI175" i="7"/>
  <c r="AI176" i="7"/>
  <c r="AI177" i="7"/>
  <c r="AI178" i="7"/>
  <c r="AI179" i="7"/>
  <c r="AI180" i="7"/>
  <c r="AI181" i="7"/>
  <c r="AI182" i="7"/>
  <c r="AI183" i="7"/>
  <c r="AI184" i="7"/>
  <c r="AI185" i="7"/>
  <c r="AI186" i="7"/>
  <c r="AI187" i="7"/>
  <c r="AI188" i="7"/>
  <c r="AI189" i="7"/>
  <c r="AI190" i="7"/>
  <c r="AI191" i="7"/>
  <c r="AI192" i="7"/>
  <c r="AI193" i="7"/>
  <c r="AI194" i="7"/>
  <c r="AI195" i="7"/>
  <c r="AI196" i="7"/>
  <c r="AI197" i="7"/>
  <c r="AI198" i="7"/>
  <c r="AI199" i="7"/>
  <c r="AI200" i="7"/>
  <c r="AI201" i="7"/>
  <c r="AI202" i="7"/>
  <c r="AI203" i="7"/>
  <c r="AI204" i="7"/>
  <c r="AI205" i="7"/>
  <c r="AI206" i="7"/>
  <c r="AI207" i="7"/>
  <c r="AI208" i="7"/>
  <c r="AI209" i="7"/>
  <c r="AI210" i="7"/>
  <c r="AI211" i="7"/>
  <c r="AI212" i="7"/>
  <c r="AI213" i="7"/>
  <c r="AI214" i="7"/>
  <c r="AI215" i="7"/>
  <c r="AI216" i="7"/>
  <c r="AI217" i="7"/>
  <c r="AI218" i="7"/>
  <c r="AI219" i="7"/>
  <c r="AI220" i="7"/>
  <c r="AI221" i="7"/>
  <c r="AI222" i="7"/>
  <c r="AI223" i="7"/>
  <c r="AI224" i="7"/>
  <c r="AI225" i="7"/>
  <c r="AI226" i="7"/>
  <c r="AI227" i="7"/>
  <c r="AI228" i="7"/>
  <c r="AI229" i="7"/>
  <c r="AI230" i="7"/>
  <c r="AI231" i="7"/>
  <c r="AI232" i="7"/>
  <c r="AI233" i="7"/>
  <c r="AI234" i="7"/>
  <c r="AI235" i="7"/>
  <c r="AI236" i="7"/>
  <c r="AI237" i="7"/>
  <c r="AI238" i="7"/>
  <c r="AI239" i="7"/>
  <c r="AI240" i="7"/>
  <c r="AI241" i="7"/>
  <c r="AI242" i="7"/>
  <c r="AI243" i="7"/>
  <c r="AI244" i="7"/>
  <c r="AI245" i="7"/>
  <c r="AI246" i="7"/>
  <c r="AI247" i="7"/>
  <c r="AI248" i="7"/>
  <c r="AI249" i="7"/>
  <c r="AI250" i="7"/>
  <c r="AI251" i="7"/>
  <c r="AI252" i="7"/>
  <c r="AI253" i="7"/>
  <c r="AI254" i="7"/>
  <c r="AI255" i="7"/>
  <c r="AI256" i="7"/>
  <c r="AI257" i="7"/>
  <c r="AI258" i="7"/>
  <c r="AI259" i="7"/>
  <c r="AI260" i="7"/>
  <c r="AI261" i="7"/>
  <c r="AI262" i="7"/>
  <c r="AI263" i="7"/>
  <c r="AI264" i="7"/>
  <c r="AI265" i="7"/>
  <c r="AI266" i="7"/>
  <c r="AI267" i="7"/>
  <c r="AI268" i="7"/>
  <c r="AI269" i="7"/>
  <c r="AI270" i="7"/>
  <c r="AI271" i="7"/>
  <c r="AI272" i="7"/>
  <c r="AI273" i="7"/>
  <c r="AI274" i="7"/>
  <c r="AI275" i="7"/>
  <c r="AI276" i="7"/>
  <c r="AI277" i="7"/>
  <c r="AI278" i="7"/>
  <c r="AI279" i="7"/>
  <c r="AI280" i="7"/>
  <c r="AI281" i="7"/>
  <c r="AI282" i="7"/>
  <c r="AI283" i="7"/>
  <c r="AI284" i="7"/>
  <c r="AI285" i="7"/>
  <c r="AI286" i="7"/>
  <c r="AI287" i="7"/>
  <c r="AI288" i="7"/>
  <c r="AI289" i="7"/>
  <c r="AI290" i="7"/>
  <c r="AI291" i="7"/>
  <c r="AI292" i="7"/>
  <c r="AI293" i="7"/>
  <c r="AI294" i="7"/>
  <c r="AI295" i="7"/>
  <c r="AI296" i="7"/>
  <c r="AI297" i="7"/>
  <c r="AI298" i="7"/>
  <c r="AI299" i="7"/>
  <c r="AI300" i="7"/>
  <c r="AI301" i="7"/>
  <c r="AI302" i="7"/>
  <c r="AI303" i="7"/>
  <c r="AI304" i="7"/>
  <c r="AI305" i="7"/>
  <c r="AI306" i="7"/>
  <c r="AI307" i="7"/>
  <c r="AI308" i="7"/>
  <c r="AI309" i="7"/>
  <c r="AI310" i="7"/>
  <c r="AI311" i="7"/>
  <c r="AI312" i="7"/>
  <c r="AI313" i="7"/>
  <c r="AI314" i="7"/>
  <c r="AI315" i="7"/>
  <c r="AI316" i="7"/>
  <c r="AI317" i="7"/>
  <c r="AI318" i="7"/>
  <c r="AI319" i="7"/>
  <c r="AI320" i="7"/>
  <c r="AI321" i="7"/>
  <c r="AI322" i="7"/>
  <c r="AI323" i="7"/>
  <c r="AI324" i="7"/>
  <c r="AI325" i="7"/>
  <c r="AI326" i="7"/>
  <c r="AI327" i="7"/>
  <c r="AI328" i="7"/>
  <c r="AI329" i="7"/>
  <c r="AI330" i="7"/>
  <c r="AI331" i="7"/>
  <c r="AI332" i="7"/>
  <c r="AI333" i="7"/>
  <c r="AI334" i="7"/>
  <c r="AI335" i="7"/>
  <c r="AI336" i="7"/>
  <c r="AI337" i="7"/>
  <c r="AI338" i="7"/>
  <c r="AI339" i="7"/>
  <c r="AI340" i="7"/>
  <c r="AI341" i="7"/>
  <c r="AI342" i="7"/>
  <c r="AI343" i="7"/>
  <c r="AI344" i="7"/>
  <c r="AI345" i="7"/>
  <c r="AI346" i="7"/>
  <c r="AI347" i="7"/>
  <c r="AI348" i="7"/>
  <c r="AI349" i="7"/>
  <c r="AI350" i="7"/>
  <c r="AI351" i="7"/>
  <c r="AI352" i="7"/>
  <c r="AI353" i="7"/>
  <c r="AI354" i="7"/>
  <c r="AI355" i="7"/>
  <c r="AI356" i="7"/>
  <c r="AI357" i="7"/>
  <c r="AI358" i="7"/>
  <c r="AI359" i="7"/>
  <c r="AI360" i="7"/>
  <c r="AI361" i="7"/>
  <c r="AI362" i="7"/>
  <c r="AI363" i="7"/>
  <c r="AI364" i="7"/>
  <c r="AI365" i="7"/>
  <c r="AI366" i="7"/>
  <c r="AI367" i="7"/>
  <c r="AI368" i="7"/>
  <c r="AI369" i="7"/>
  <c r="AI370" i="7"/>
  <c r="AI371" i="7"/>
  <c r="AI372" i="7"/>
  <c r="AI373" i="7"/>
  <c r="AI374" i="7"/>
  <c r="AI375" i="7"/>
  <c r="AI376" i="7"/>
  <c r="AI377" i="7"/>
  <c r="AI378" i="7"/>
  <c r="AI379" i="7"/>
  <c r="AI380" i="7"/>
  <c r="AI381" i="7"/>
  <c r="AI382" i="7"/>
  <c r="AI383" i="7"/>
  <c r="AI384" i="7"/>
  <c r="AI385" i="7"/>
  <c r="AI386" i="7"/>
  <c r="AI387" i="7"/>
  <c r="AI388" i="7"/>
  <c r="AI389" i="7"/>
  <c r="AI390" i="7"/>
  <c r="AI391" i="7"/>
  <c r="AI392" i="7"/>
  <c r="AI393" i="7"/>
  <c r="AI394" i="7"/>
  <c r="AI395" i="7"/>
  <c r="AI396" i="7"/>
  <c r="AI397" i="7"/>
  <c r="AI398" i="7"/>
  <c r="AI399" i="7"/>
  <c r="AI400" i="7"/>
  <c r="AI401" i="7"/>
  <c r="AI402" i="7"/>
  <c r="AI403" i="7"/>
  <c r="AI404" i="7"/>
  <c r="AI405" i="7"/>
  <c r="AI406" i="7"/>
  <c r="AI407" i="7"/>
  <c r="AI408" i="7"/>
  <c r="AI409" i="7"/>
  <c r="AI410" i="7"/>
  <c r="AI411" i="7"/>
  <c r="AI412" i="7"/>
  <c r="AI413" i="7"/>
  <c r="AI414" i="7"/>
  <c r="AI415" i="7"/>
  <c r="AI416" i="7"/>
  <c r="AI417" i="7"/>
  <c r="AI418" i="7"/>
  <c r="AI419" i="7"/>
  <c r="AI420" i="7"/>
  <c r="AI421" i="7"/>
  <c r="AI422" i="7"/>
  <c r="AI423" i="7"/>
  <c r="AI424" i="7"/>
  <c r="AI425" i="7"/>
  <c r="AI426" i="7"/>
  <c r="AI427" i="7"/>
  <c r="AI428" i="7"/>
  <c r="AI429" i="7"/>
  <c r="AI430" i="7"/>
  <c r="AI431" i="7"/>
  <c r="AI432" i="7"/>
  <c r="AI433" i="7"/>
  <c r="AI434" i="7"/>
  <c r="AI435" i="7"/>
  <c r="AI436" i="7"/>
  <c r="AI437" i="7"/>
  <c r="AI438" i="7"/>
  <c r="AI439" i="7"/>
  <c r="AI440" i="7"/>
  <c r="AI441" i="7"/>
  <c r="AI442" i="7"/>
  <c r="AI443" i="7"/>
  <c r="AI444" i="7"/>
  <c r="AI445" i="7"/>
  <c r="AI446" i="7"/>
  <c r="AI447" i="7"/>
  <c r="AI448" i="7"/>
  <c r="AI449" i="7"/>
  <c r="AI450" i="7"/>
  <c r="AI451" i="7"/>
  <c r="AI452" i="7"/>
  <c r="AI453" i="7"/>
  <c r="AI454" i="7"/>
  <c r="AI455" i="7"/>
  <c r="AI456" i="7"/>
  <c r="AI457" i="7"/>
  <c r="AI458" i="7"/>
  <c r="AI459" i="7"/>
  <c r="AI460" i="7"/>
  <c r="AI461" i="7"/>
  <c r="AI462" i="7"/>
  <c r="AI463" i="7"/>
  <c r="AI464" i="7"/>
  <c r="AI465" i="7"/>
  <c r="AI466" i="7"/>
  <c r="AI467" i="7"/>
  <c r="AI468" i="7"/>
  <c r="AI469" i="7"/>
  <c r="AI470" i="7"/>
  <c r="AI471" i="7"/>
  <c r="AI472" i="7"/>
  <c r="AI473" i="7"/>
  <c r="AI474" i="7"/>
  <c r="AI475" i="7"/>
  <c r="AI476" i="7"/>
  <c r="AI477" i="7"/>
  <c r="AI478" i="7"/>
  <c r="AI479" i="7"/>
  <c r="AI480" i="7"/>
  <c r="AI481" i="7"/>
  <c r="AI482" i="7"/>
  <c r="AI483" i="7"/>
  <c r="AI484" i="7"/>
  <c r="AI485" i="7"/>
  <c r="AI486" i="7"/>
  <c r="AI487" i="7"/>
  <c r="AI488" i="7"/>
  <c r="AI489" i="7"/>
  <c r="AI490" i="7"/>
  <c r="AI491" i="7"/>
  <c r="AI492" i="7"/>
  <c r="AI493" i="7"/>
  <c r="AI494" i="7"/>
  <c r="AI495" i="7"/>
  <c r="AI496" i="7"/>
  <c r="AI497" i="7"/>
  <c r="AI498" i="7"/>
  <c r="AI499" i="7"/>
  <c r="AI500" i="7"/>
  <c r="AI501" i="7"/>
  <c r="AI502" i="7"/>
  <c r="AI503" i="7"/>
  <c r="AI504" i="7"/>
  <c r="AI505" i="7"/>
  <c r="AI506" i="7"/>
  <c r="AI507" i="7"/>
  <c r="AI508" i="7"/>
  <c r="AI509" i="7"/>
  <c r="AI510" i="7"/>
  <c r="AI511" i="7"/>
  <c r="AI512" i="7"/>
  <c r="AI513" i="7"/>
  <c r="AI514" i="7"/>
  <c r="AI515" i="7"/>
  <c r="AI516" i="7"/>
  <c r="AI517" i="7"/>
  <c r="AI518" i="7"/>
  <c r="AI519" i="7"/>
  <c r="AI520" i="7"/>
  <c r="AI521" i="7"/>
  <c r="AI522" i="7"/>
  <c r="AI523" i="7"/>
  <c r="AI524" i="7"/>
  <c r="AI525" i="7"/>
  <c r="AI526" i="7"/>
  <c r="AI527" i="7"/>
  <c r="AI528" i="7"/>
  <c r="AI529" i="7"/>
  <c r="AI530" i="7"/>
  <c r="AI531" i="7"/>
  <c r="AI532" i="7"/>
  <c r="AI533" i="7"/>
  <c r="AI534" i="7"/>
  <c r="AI535" i="7"/>
  <c r="AI536" i="7"/>
  <c r="AI537" i="7"/>
  <c r="AI538" i="7"/>
  <c r="AI539" i="7"/>
  <c r="AI540" i="7"/>
  <c r="AI541" i="7"/>
  <c r="AI542" i="7"/>
  <c r="AI543" i="7"/>
  <c r="AI544" i="7"/>
  <c r="AI545" i="7"/>
  <c r="AI546" i="7"/>
  <c r="AI547" i="7"/>
  <c r="AI548" i="7"/>
  <c r="AI549" i="7"/>
  <c r="AI550" i="7"/>
  <c r="AI551" i="7"/>
  <c r="AI552" i="7"/>
  <c r="AI553" i="7"/>
  <c r="AI554" i="7"/>
  <c r="AI555" i="7"/>
  <c r="AI556" i="7"/>
  <c r="AI557" i="7"/>
  <c r="AI558" i="7"/>
  <c r="AI559" i="7"/>
  <c r="AI560" i="7"/>
  <c r="AI561" i="7"/>
  <c r="AI562" i="7"/>
  <c r="AI563" i="7"/>
  <c r="AI564" i="7"/>
  <c r="AI565" i="7"/>
  <c r="AI566" i="7"/>
  <c r="AI567" i="7"/>
  <c r="AI568" i="7"/>
  <c r="AI569" i="7"/>
  <c r="AI570" i="7"/>
  <c r="AI571" i="7"/>
  <c r="AI572" i="7"/>
  <c r="AI573" i="7"/>
  <c r="AI574" i="7"/>
  <c r="AI575" i="7"/>
  <c r="AI576" i="7"/>
  <c r="AI577" i="7"/>
  <c r="AI578" i="7"/>
  <c r="AI579" i="7"/>
  <c r="AI580" i="7"/>
  <c r="AI581" i="7"/>
  <c r="AI582" i="7"/>
  <c r="AI583" i="7"/>
  <c r="AI584" i="7"/>
  <c r="AI585" i="7"/>
  <c r="AI586" i="7"/>
  <c r="AI587" i="7"/>
  <c r="AI588" i="7"/>
  <c r="AI589" i="7"/>
  <c r="AI590" i="7"/>
  <c r="AI591" i="7"/>
  <c r="AI592" i="7"/>
  <c r="AI593" i="7"/>
  <c r="AI594" i="7"/>
  <c r="AI595" i="7"/>
  <c r="AI596" i="7"/>
  <c r="AI597" i="7"/>
  <c r="AI598" i="7"/>
  <c r="AI599" i="7"/>
  <c r="AI600" i="7"/>
  <c r="AI601" i="7"/>
  <c r="AI602" i="7"/>
  <c r="AI603" i="7"/>
  <c r="AI604" i="7"/>
  <c r="AI605" i="7"/>
  <c r="AI606" i="7"/>
  <c r="AI607" i="7"/>
  <c r="AI608" i="7"/>
  <c r="AI609" i="7"/>
  <c r="AI610" i="7"/>
  <c r="AI611" i="7"/>
  <c r="AI612" i="7"/>
  <c r="AI613" i="7"/>
  <c r="AI614" i="7"/>
  <c r="AI615" i="7"/>
  <c r="AI616" i="7"/>
  <c r="AI617" i="7"/>
  <c r="AI618" i="7"/>
  <c r="AI619" i="7"/>
  <c r="AI620" i="7"/>
  <c r="AI621" i="7"/>
  <c r="AI622" i="7"/>
  <c r="AI623" i="7"/>
  <c r="AI624" i="7"/>
  <c r="AI625" i="7"/>
  <c r="AI626" i="7"/>
  <c r="AI627" i="7"/>
  <c r="AI628" i="7"/>
  <c r="AI629" i="7"/>
  <c r="AI630" i="7"/>
  <c r="AI631" i="7"/>
  <c r="AI632" i="7"/>
  <c r="AI633" i="7"/>
  <c r="AI634" i="7"/>
  <c r="AI635" i="7"/>
  <c r="AI636" i="7"/>
  <c r="AI637" i="7"/>
  <c r="AI638" i="7"/>
  <c r="AI639" i="7"/>
  <c r="AI640" i="7"/>
  <c r="AI641" i="7"/>
  <c r="AI642" i="7"/>
  <c r="AI643" i="7"/>
  <c r="AI644" i="7"/>
  <c r="AI645" i="7"/>
  <c r="AI646" i="7"/>
  <c r="AI647" i="7"/>
  <c r="AI648" i="7"/>
  <c r="AI649" i="7"/>
  <c r="AI650" i="7"/>
  <c r="AI651" i="7"/>
  <c r="AI652" i="7"/>
  <c r="AI653" i="7"/>
  <c r="AI654" i="7"/>
  <c r="AI655" i="7"/>
  <c r="AI656" i="7"/>
  <c r="AI657" i="7"/>
  <c r="AI658" i="7"/>
  <c r="AI659" i="7"/>
  <c r="AI660" i="7"/>
  <c r="AI661" i="7"/>
  <c r="AI662" i="7"/>
  <c r="AI663" i="7"/>
  <c r="AI664" i="7"/>
  <c r="AI665" i="7"/>
  <c r="AI666" i="7"/>
  <c r="AI667" i="7"/>
  <c r="AI668" i="7"/>
  <c r="AI669" i="7"/>
  <c r="AI670" i="7"/>
  <c r="AI671" i="7"/>
  <c r="AI672" i="7"/>
  <c r="AI673" i="7"/>
  <c r="AI674" i="7"/>
  <c r="AI675" i="7"/>
  <c r="AI676" i="7"/>
  <c r="AI677" i="7"/>
  <c r="AI678" i="7"/>
  <c r="AI679" i="7"/>
  <c r="AI680" i="7"/>
  <c r="AI681" i="7"/>
  <c r="AI682" i="7"/>
  <c r="AI683" i="7"/>
  <c r="AI684" i="7"/>
  <c r="AI685" i="7"/>
  <c r="AI686" i="7"/>
  <c r="AI687" i="7"/>
  <c r="AI688" i="7"/>
  <c r="AI689" i="7"/>
  <c r="AI690" i="7"/>
  <c r="AI691" i="7"/>
  <c r="AI692" i="7"/>
  <c r="AI693" i="7"/>
  <c r="AI694" i="7"/>
  <c r="AI695" i="7"/>
  <c r="AI696" i="7"/>
  <c r="AI697" i="7"/>
  <c r="AI698" i="7"/>
  <c r="AI699" i="7"/>
  <c r="AI700" i="7"/>
  <c r="AI701" i="7"/>
  <c r="AI702" i="7"/>
  <c r="AI703" i="7"/>
  <c r="AI704" i="7"/>
  <c r="AI705" i="7"/>
  <c r="AI706" i="7"/>
  <c r="AI707" i="7"/>
  <c r="AI708" i="7"/>
  <c r="AI709" i="7"/>
  <c r="AI710" i="7"/>
  <c r="AI711" i="7"/>
  <c r="AI712" i="7"/>
  <c r="AI713" i="7"/>
  <c r="AI714" i="7"/>
  <c r="AI715" i="7"/>
  <c r="AI716" i="7"/>
  <c r="AI717" i="7"/>
  <c r="AI718" i="7"/>
  <c r="AI719" i="7"/>
  <c r="AI720" i="7"/>
  <c r="AI721" i="7"/>
  <c r="AI722" i="7"/>
  <c r="AI723" i="7"/>
  <c r="AI724" i="7"/>
  <c r="AI725" i="7"/>
  <c r="AI726" i="7"/>
  <c r="AI727" i="7"/>
  <c r="AI728" i="7"/>
  <c r="AI729" i="7"/>
  <c r="AI730" i="7"/>
  <c r="AI731" i="7"/>
  <c r="AI732" i="7"/>
  <c r="AI733" i="7"/>
  <c r="AI734" i="7"/>
  <c r="AI735" i="7"/>
  <c r="AI736" i="7"/>
  <c r="AI737" i="7"/>
  <c r="AI738" i="7"/>
  <c r="AI739" i="7"/>
  <c r="AI740" i="7"/>
  <c r="AI741" i="7"/>
  <c r="AI742" i="7"/>
  <c r="AI743" i="7"/>
  <c r="AI744" i="7"/>
  <c r="AI745" i="7"/>
  <c r="AI746" i="7"/>
  <c r="AI747" i="7"/>
  <c r="AI748" i="7"/>
  <c r="AI749" i="7"/>
  <c r="AI750" i="7"/>
  <c r="AI751" i="7"/>
  <c r="AI752" i="7"/>
  <c r="AI753" i="7"/>
  <c r="AI754" i="7"/>
  <c r="AI755" i="7"/>
  <c r="AI756" i="7"/>
  <c r="AI757" i="7"/>
  <c r="AI758" i="7"/>
  <c r="AI759" i="7"/>
  <c r="AI760" i="7"/>
  <c r="AI761" i="7"/>
  <c r="AI762" i="7"/>
  <c r="AI763" i="7"/>
  <c r="AI764" i="7"/>
  <c r="AI765" i="7"/>
  <c r="AI766" i="7"/>
  <c r="AI767" i="7"/>
  <c r="AI768" i="7"/>
  <c r="AI769" i="7"/>
  <c r="AI770" i="7"/>
  <c r="AI771" i="7"/>
  <c r="AI772" i="7"/>
  <c r="AI773" i="7"/>
  <c r="AI774" i="7"/>
  <c r="AI775" i="7"/>
  <c r="AI776" i="7"/>
  <c r="AI777" i="7"/>
  <c r="AI778" i="7"/>
  <c r="AI779" i="7"/>
  <c r="AI780" i="7"/>
  <c r="AI781" i="7"/>
  <c r="AI782" i="7"/>
  <c r="AI783" i="7"/>
  <c r="AI784" i="7"/>
  <c r="AI785" i="7"/>
  <c r="AI786" i="7"/>
  <c r="AI787" i="7"/>
  <c r="AI788" i="7"/>
  <c r="AI789" i="7"/>
  <c r="AI790" i="7"/>
  <c r="AI791" i="7"/>
  <c r="AI792" i="7"/>
  <c r="AI793" i="7"/>
  <c r="AI794" i="7"/>
  <c r="AI795" i="7"/>
  <c r="AI796" i="7"/>
  <c r="AI797" i="7"/>
  <c r="AI798" i="7"/>
  <c r="AI799" i="7"/>
  <c r="AI800" i="7"/>
  <c r="AI801" i="7"/>
  <c r="AI802" i="7"/>
  <c r="AI803" i="7"/>
  <c r="AI804" i="7"/>
  <c r="AI805" i="7"/>
  <c r="AI806" i="7"/>
  <c r="AI807" i="7"/>
  <c r="AI808" i="7"/>
  <c r="AI809" i="7"/>
  <c r="AI810" i="7"/>
  <c r="AI811" i="7"/>
  <c r="AI812" i="7"/>
  <c r="AI813" i="7"/>
  <c r="AI814" i="7"/>
  <c r="AI815" i="7"/>
  <c r="AI816" i="7"/>
  <c r="AI817" i="7"/>
  <c r="AI818" i="7"/>
  <c r="AI819" i="7"/>
  <c r="AI820" i="7"/>
  <c r="AI821" i="7"/>
  <c r="AI822" i="7"/>
  <c r="AI823" i="7"/>
  <c r="AI824" i="7"/>
  <c r="AI825" i="7"/>
  <c r="AI826" i="7"/>
  <c r="AI827" i="7"/>
  <c r="AI828" i="7"/>
  <c r="AI829" i="7"/>
  <c r="AI830" i="7"/>
  <c r="AI831" i="7"/>
  <c r="AI832" i="7"/>
  <c r="AI833" i="7"/>
  <c r="AI834" i="7"/>
  <c r="AI835" i="7"/>
  <c r="AI836" i="7"/>
  <c r="AI837" i="7"/>
  <c r="AI838" i="7"/>
  <c r="AI839" i="7"/>
  <c r="AI840" i="7"/>
  <c r="AI841" i="7"/>
  <c r="AI842" i="7"/>
  <c r="AI843" i="7"/>
  <c r="AI844" i="7"/>
  <c r="AI845" i="7"/>
  <c r="AI846" i="7"/>
  <c r="AI847" i="7"/>
  <c r="AI848" i="7"/>
  <c r="AI849" i="7"/>
  <c r="AI850" i="7"/>
  <c r="AI851" i="7"/>
  <c r="AI852" i="7"/>
  <c r="AI853" i="7"/>
  <c r="AI854" i="7"/>
  <c r="AI855" i="7"/>
  <c r="AI856" i="7"/>
  <c r="AI857" i="7"/>
  <c r="AI858" i="7"/>
  <c r="AI859" i="7"/>
  <c r="AI860" i="7"/>
  <c r="AI861" i="7"/>
  <c r="AI862" i="7"/>
  <c r="AI863" i="7"/>
  <c r="AI864" i="7"/>
  <c r="AI865" i="7"/>
  <c r="AI866" i="7"/>
  <c r="AI867" i="7"/>
  <c r="AI868" i="7"/>
  <c r="AI869" i="7"/>
  <c r="AI870" i="7"/>
  <c r="AI871" i="7"/>
  <c r="AI872" i="7"/>
  <c r="AI873" i="7"/>
  <c r="AI874" i="7"/>
  <c r="AI875" i="7"/>
  <c r="AI876" i="7"/>
  <c r="AI877" i="7"/>
  <c r="AI878" i="7"/>
  <c r="AI879" i="7"/>
  <c r="AI880" i="7"/>
  <c r="AI881" i="7"/>
  <c r="AI882" i="7"/>
  <c r="AI883" i="7"/>
  <c r="AI884" i="7"/>
  <c r="AI885" i="7"/>
  <c r="AI886" i="7"/>
  <c r="AI887" i="7"/>
  <c r="AI888" i="7"/>
  <c r="AI889" i="7"/>
  <c r="AI890" i="7"/>
  <c r="AI891" i="7"/>
  <c r="AI892" i="7"/>
  <c r="AI893" i="7"/>
  <c r="AI894" i="7"/>
  <c r="AI895" i="7"/>
  <c r="AI896" i="7"/>
  <c r="AI897" i="7"/>
  <c r="AI898" i="7"/>
  <c r="AI899" i="7"/>
  <c r="AI900" i="7"/>
  <c r="AI901" i="7"/>
  <c r="AI902" i="7"/>
  <c r="AI903" i="7"/>
  <c r="AI904" i="7"/>
  <c r="AI905" i="7"/>
  <c r="AI906" i="7"/>
  <c r="AI907" i="7"/>
  <c r="AI908" i="7"/>
  <c r="AI909" i="7"/>
  <c r="AI910" i="7"/>
  <c r="AI911" i="7"/>
  <c r="AI912" i="7"/>
  <c r="AI913" i="7"/>
  <c r="AI914" i="7"/>
  <c r="AI915" i="7"/>
  <c r="AI916" i="7"/>
  <c r="AI917" i="7"/>
  <c r="AI918" i="7"/>
  <c r="AI919" i="7"/>
  <c r="AI920" i="7"/>
  <c r="AI921" i="7"/>
  <c r="AI922" i="7"/>
  <c r="AI923" i="7"/>
  <c r="AI924" i="7"/>
  <c r="AI925" i="7"/>
  <c r="AI926" i="7"/>
  <c r="AI927" i="7"/>
  <c r="AI928" i="7"/>
  <c r="AI929" i="7"/>
  <c r="AI930" i="7"/>
  <c r="AI931" i="7"/>
  <c r="AI932" i="7"/>
  <c r="AI933" i="7"/>
  <c r="AI934" i="7"/>
  <c r="AI935" i="7"/>
  <c r="AI936" i="7"/>
  <c r="AI937" i="7"/>
  <c r="AI938" i="7"/>
  <c r="AI939" i="7"/>
  <c r="AI940" i="7"/>
  <c r="AI941" i="7"/>
  <c r="AI942" i="7"/>
  <c r="AI943" i="7"/>
  <c r="AI944" i="7"/>
  <c r="AI945" i="7"/>
  <c r="AI946" i="7"/>
  <c r="AI947" i="7"/>
  <c r="AI948" i="7"/>
  <c r="AI949" i="7"/>
  <c r="AI950" i="7"/>
  <c r="AI951" i="7"/>
  <c r="AI952" i="7"/>
  <c r="AI953" i="7"/>
  <c r="AI954" i="7"/>
  <c r="AI955" i="7"/>
  <c r="AI956" i="7"/>
  <c r="AI957" i="7"/>
  <c r="AI958" i="7"/>
  <c r="AI959" i="7"/>
  <c r="AI960" i="7"/>
  <c r="AI961" i="7"/>
  <c r="AI962" i="7"/>
  <c r="AI963" i="7"/>
  <c r="AI964" i="7"/>
  <c r="AI965" i="7"/>
  <c r="AI966" i="7"/>
  <c r="AI967" i="7"/>
  <c r="AI968" i="7"/>
  <c r="AI969" i="7"/>
  <c r="AI970" i="7"/>
  <c r="AI971" i="7"/>
  <c r="AI972" i="7"/>
  <c r="AI973" i="7"/>
  <c r="AI974" i="7"/>
  <c r="AI975" i="7"/>
  <c r="AI976" i="7"/>
  <c r="AI977" i="7"/>
  <c r="AI978" i="7"/>
  <c r="AI979" i="7"/>
  <c r="AI980" i="7"/>
  <c r="AI981" i="7"/>
  <c r="AI982" i="7"/>
  <c r="AI983" i="7"/>
  <c r="AI984" i="7"/>
  <c r="AI985" i="7"/>
  <c r="AI986" i="7"/>
  <c r="AI987" i="7"/>
  <c r="AI988" i="7"/>
  <c r="AI989" i="7"/>
  <c r="AI990" i="7"/>
  <c r="AI991" i="7"/>
  <c r="AI992" i="7"/>
  <c r="AI993" i="7"/>
  <c r="AI994" i="7"/>
  <c r="AI995" i="7"/>
  <c r="AI996" i="7"/>
  <c r="AI997" i="7"/>
  <c r="AI998" i="7"/>
  <c r="AI999" i="7"/>
  <c r="AI1000" i="7"/>
  <c r="AI1001" i="7"/>
  <c r="AI1002" i="7"/>
  <c r="AI1003" i="7"/>
  <c r="AI1004" i="7"/>
  <c r="AI1005" i="7"/>
  <c r="AI1006" i="7"/>
  <c r="AI1007" i="7"/>
  <c r="AI1008" i="7"/>
  <c r="AI1009" i="7"/>
  <c r="AI1010" i="7"/>
  <c r="AI1011" i="7"/>
  <c r="AI1012" i="7"/>
  <c r="AI1013" i="7"/>
  <c r="AI1014" i="7"/>
  <c r="AI1015" i="7"/>
  <c r="AI1016" i="7"/>
  <c r="AI1017" i="7"/>
  <c r="AI1018" i="7"/>
  <c r="AI1019" i="7"/>
  <c r="AI1020" i="7"/>
  <c r="AI1021" i="7"/>
  <c r="AI1022" i="7"/>
  <c r="AI1023" i="7"/>
  <c r="AI1024" i="7"/>
  <c r="AI1025" i="7"/>
  <c r="AI1026" i="7"/>
  <c r="AI1027" i="7"/>
  <c r="AI1028" i="7"/>
  <c r="AI1029" i="7"/>
  <c r="AI1030" i="7"/>
  <c r="AI1031" i="7"/>
  <c r="AI1032" i="7"/>
  <c r="AI1033" i="7"/>
  <c r="AI1034" i="7"/>
  <c r="AI1035" i="7"/>
  <c r="AI1036" i="7"/>
  <c r="AI1037" i="7"/>
  <c r="AI1038" i="7"/>
  <c r="AI1039" i="7"/>
  <c r="AI1040" i="7"/>
  <c r="AI1041" i="7"/>
  <c r="AI1042" i="7"/>
  <c r="AI1043" i="7"/>
  <c r="AI1044" i="7"/>
  <c r="AI1045" i="7"/>
  <c r="AI1046" i="7"/>
  <c r="AI1047" i="7"/>
  <c r="AI1048" i="7"/>
  <c r="AI1049" i="7"/>
  <c r="AI1050" i="7"/>
  <c r="AI1051" i="7"/>
  <c r="AI1052" i="7"/>
  <c r="AI1053" i="7"/>
  <c r="AI1054" i="7"/>
  <c r="AI1055" i="7"/>
  <c r="AI1056" i="7"/>
  <c r="AI1057" i="7"/>
  <c r="AI1058" i="7"/>
  <c r="AI1059" i="7"/>
  <c r="AI1060" i="7"/>
  <c r="AI1061" i="7"/>
  <c r="AI1062" i="7"/>
  <c r="AI1063" i="7"/>
  <c r="AI1064" i="7"/>
  <c r="AI1065" i="7"/>
  <c r="AI1066" i="7"/>
  <c r="AI1067" i="7"/>
  <c r="AI1068" i="7"/>
  <c r="AI1069" i="7"/>
  <c r="AI1070" i="7"/>
  <c r="AI1071" i="7"/>
  <c r="AI1072" i="7"/>
  <c r="AI1073" i="7"/>
  <c r="AI1074" i="7"/>
  <c r="AI1075" i="7"/>
  <c r="AI1076" i="7"/>
  <c r="AI1077" i="7"/>
  <c r="AI1078" i="7"/>
  <c r="AI1079" i="7"/>
  <c r="AI1080" i="7"/>
  <c r="AI1081" i="7"/>
  <c r="AI1082" i="7"/>
  <c r="AI1083" i="7"/>
  <c r="AI1084" i="7"/>
  <c r="AI1085" i="7"/>
  <c r="AI1086" i="7"/>
  <c r="AI1087" i="7"/>
  <c r="AI1088" i="7"/>
  <c r="AI1089" i="7"/>
  <c r="AI1090" i="7"/>
  <c r="AI1091" i="7"/>
  <c r="AI1092" i="7"/>
  <c r="AI1093" i="7"/>
  <c r="AI1094" i="7"/>
  <c r="AI1095" i="7"/>
  <c r="AI1096" i="7"/>
  <c r="AI1097" i="7"/>
  <c r="AI1098" i="7"/>
  <c r="AI1099" i="7"/>
  <c r="AI1100" i="7"/>
  <c r="AI1101" i="7"/>
  <c r="AI1102" i="7"/>
  <c r="AI1103" i="7"/>
  <c r="AI1104" i="7"/>
  <c r="AI1105" i="7"/>
  <c r="AI1106" i="7"/>
  <c r="AI1107" i="7"/>
  <c r="AI1108" i="7"/>
  <c r="AI1109" i="7"/>
  <c r="AI1110" i="7"/>
  <c r="AI1111" i="7"/>
  <c r="AI1112" i="7"/>
  <c r="AI1113" i="7"/>
  <c r="AI1114" i="7"/>
  <c r="AI1115" i="7"/>
  <c r="AI1116" i="7"/>
  <c r="AI1117" i="7"/>
  <c r="AI1118" i="7"/>
  <c r="AI1119" i="7"/>
  <c r="AI1120" i="7"/>
  <c r="AI1121" i="7"/>
  <c r="AI1122" i="7"/>
  <c r="AI1123" i="7"/>
  <c r="AI1124" i="7"/>
  <c r="AI1125" i="7"/>
  <c r="AI1126" i="7"/>
  <c r="AI1127" i="7"/>
  <c r="AI1128" i="7"/>
  <c r="AI1129" i="7"/>
  <c r="AI1130" i="7"/>
  <c r="AI1131" i="7"/>
  <c r="AI1132" i="7"/>
  <c r="AI1133" i="7"/>
  <c r="AI1134" i="7"/>
  <c r="AI1135" i="7"/>
  <c r="AI1136" i="7"/>
  <c r="AI1137" i="7"/>
  <c r="AI1138" i="7"/>
  <c r="AI1139" i="7"/>
  <c r="AI1140" i="7"/>
  <c r="AI1141" i="7"/>
  <c r="AI1142" i="7"/>
  <c r="AI1143" i="7"/>
  <c r="AI1144" i="7"/>
  <c r="AI1145" i="7"/>
  <c r="AI1146" i="7"/>
  <c r="AI1147" i="7"/>
  <c r="AI1148" i="7"/>
  <c r="AI1149" i="7"/>
  <c r="AI1150" i="7"/>
  <c r="AI1151" i="7"/>
  <c r="AI1152" i="7"/>
  <c r="AI1153" i="7"/>
  <c r="AI1154" i="7"/>
  <c r="AI1155" i="7"/>
  <c r="AI1156" i="7"/>
  <c r="AI1157" i="7"/>
  <c r="AI1158" i="7"/>
  <c r="AI1159" i="7"/>
  <c r="AI1160" i="7"/>
  <c r="AI1161" i="7"/>
  <c r="AI1162" i="7"/>
  <c r="AI1163" i="7"/>
  <c r="AI1164" i="7"/>
  <c r="AI1165" i="7"/>
  <c r="AI1166" i="7"/>
  <c r="AI1167" i="7"/>
  <c r="AI1168" i="7"/>
  <c r="AI1169" i="7"/>
  <c r="AI1170" i="7"/>
  <c r="AI1171" i="7"/>
  <c r="AI1172" i="7"/>
  <c r="AI1173" i="7"/>
  <c r="AI1174" i="7"/>
  <c r="AI1175" i="7"/>
  <c r="AI1176" i="7"/>
  <c r="AI1177" i="7"/>
  <c r="AI1178" i="7"/>
  <c r="AI1179" i="7"/>
  <c r="AI1180" i="7"/>
  <c r="AI1181" i="7"/>
  <c r="AI1182" i="7"/>
  <c r="AI1183" i="7"/>
  <c r="AI1184" i="7"/>
  <c r="AI1185" i="7"/>
  <c r="AI1186" i="7"/>
  <c r="AI1187" i="7"/>
  <c r="AI1188" i="7"/>
  <c r="AI1189" i="7"/>
  <c r="AI1190" i="7"/>
  <c r="AI1191" i="7"/>
  <c r="AI1192" i="7"/>
  <c r="AI1193" i="7"/>
  <c r="AI1194" i="7"/>
  <c r="AI1195" i="7"/>
  <c r="AI1196" i="7"/>
  <c r="AI1197" i="7"/>
  <c r="AI1198" i="7"/>
  <c r="AI1199" i="7"/>
  <c r="AI1200" i="7"/>
  <c r="AI1201" i="7"/>
  <c r="AI1202" i="7"/>
  <c r="AI1203" i="7"/>
  <c r="AI1204" i="7"/>
  <c r="AI1205" i="7"/>
  <c r="AI1206" i="7"/>
  <c r="AI1207" i="7"/>
  <c r="AI1208" i="7"/>
  <c r="AI1209" i="7"/>
  <c r="AI1210" i="7"/>
  <c r="AI1211" i="7"/>
  <c r="AI1212" i="7"/>
  <c r="AI1213" i="7"/>
  <c r="AI1214" i="7"/>
  <c r="AI1215" i="7"/>
  <c r="AI1216" i="7"/>
  <c r="AI1217" i="7"/>
  <c r="AI1218" i="7"/>
  <c r="AI1219" i="7"/>
  <c r="AI1220" i="7"/>
  <c r="AI1221" i="7"/>
  <c r="AI1222" i="7"/>
  <c r="AI1223" i="7"/>
  <c r="AI1224" i="7"/>
  <c r="AI1225" i="7"/>
  <c r="AI1226" i="7"/>
  <c r="AI1227" i="7"/>
  <c r="AI1228" i="7"/>
  <c r="AI1229" i="7"/>
  <c r="AI1230" i="7"/>
  <c r="AI1231" i="7"/>
  <c r="AI1232" i="7"/>
  <c r="AI1233" i="7"/>
  <c r="AI1234" i="7"/>
  <c r="AI1235" i="7"/>
  <c r="AI1236" i="7"/>
  <c r="AI1237" i="7"/>
  <c r="AI1238" i="7"/>
  <c r="AI1239" i="7"/>
  <c r="AI1240" i="7"/>
  <c r="AI1241" i="7"/>
  <c r="AI1242" i="7"/>
  <c r="AI1243" i="7"/>
  <c r="AI1244" i="7"/>
  <c r="AI1245" i="7"/>
  <c r="AI1246" i="7"/>
  <c r="AI1247" i="7"/>
  <c r="AI1248" i="7"/>
  <c r="AI1249" i="7"/>
  <c r="AI1250" i="7"/>
  <c r="AI1251" i="7"/>
  <c r="AI1252" i="7"/>
  <c r="AI1253" i="7"/>
  <c r="AI1254" i="7"/>
  <c r="AI1255" i="7"/>
  <c r="AI1256" i="7"/>
  <c r="AI1257" i="7"/>
  <c r="AI1258" i="7"/>
  <c r="AI1259" i="7"/>
  <c r="AI1260" i="7"/>
  <c r="AI1261" i="7"/>
  <c r="AI1262" i="7"/>
  <c r="AI1263" i="7"/>
  <c r="AI1264" i="7"/>
  <c r="AI1265" i="7"/>
  <c r="AI1266" i="7"/>
  <c r="AI1267" i="7"/>
  <c r="AI1268" i="7"/>
  <c r="AI1269" i="7"/>
  <c r="AI1270" i="7"/>
  <c r="AI1271" i="7"/>
  <c r="AI1272" i="7"/>
  <c r="AI1273" i="7"/>
  <c r="AI1274" i="7"/>
  <c r="AI1275" i="7"/>
  <c r="AI1276" i="7"/>
  <c r="AI1277" i="7"/>
  <c r="AI1278" i="7"/>
  <c r="AI1279" i="7"/>
  <c r="AI1280" i="7"/>
  <c r="AI1281" i="7"/>
  <c r="AI1282" i="7"/>
  <c r="AI1283" i="7"/>
  <c r="AI1284" i="7"/>
  <c r="AI1285" i="7"/>
  <c r="AI1286" i="7"/>
  <c r="AI1287" i="7"/>
  <c r="AI1288" i="7"/>
  <c r="AI1289" i="7"/>
  <c r="AI1290" i="7"/>
  <c r="AI1291" i="7"/>
  <c r="AI1292" i="7"/>
  <c r="AI1293" i="7"/>
  <c r="AI1294" i="7"/>
  <c r="AI1295" i="7"/>
  <c r="AI1296" i="7"/>
  <c r="AI1297" i="7"/>
  <c r="AI1298" i="7"/>
  <c r="AI1299" i="7"/>
  <c r="AI1300" i="7"/>
  <c r="AI1301" i="7"/>
  <c r="AI1302" i="7"/>
  <c r="AI1303" i="7"/>
  <c r="AI1304" i="7"/>
  <c r="AI1305" i="7"/>
  <c r="AI1306" i="7"/>
  <c r="AI1307" i="7"/>
  <c r="AI1308" i="7"/>
  <c r="AI1309" i="7"/>
  <c r="AI1310" i="7"/>
  <c r="AI1311" i="7"/>
  <c r="AI1312" i="7"/>
  <c r="AI1313" i="7"/>
  <c r="AI1314" i="7"/>
  <c r="AI1315" i="7"/>
  <c r="AI1316" i="7"/>
  <c r="AI1317" i="7"/>
  <c r="AI1318" i="7"/>
  <c r="AI1319" i="7"/>
  <c r="AI1320" i="7"/>
  <c r="AI1321" i="7"/>
  <c r="AI1322" i="7"/>
  <c r="AI1323" i="7"/>
  <c r="AI1324" i="7"/>
  <c r="AI1325" i="7"/>
  <c r="AI1326" i="7"/>
  <c r="AI1327" i="7"/>
  <c r="AI1328" i="7"/>
  <c r="AI1329" i="7"/>
  <c r="AI1330" i="7"/>
  <c r="AI1331" i="7"/>
  <c r="AI1332" i="7"/>
  <c r="AI1333" i="7"/>
  <c r="AI1334" i="7"/>
  <c r="AI1335" i="7"/>
  <c r="AI1336" i="7"/>
  <c r="AI1337" i="7"/>
  <c r="AI1338" i="7"/>
  <c r="AI1339" i="7"/>
  <c r="AI1340" i="7"/>
  <c r="AI1341" i="7"/>
  <c r="AI1342" i="7"/>
  <c r="AI1343" i="7"/>
  <c r="AI1344" i="7"/>
  <c r="AI1345" i="7"/>
  <c r="AI1346" i="7"/>
  <c r="AI1347" i="7"/>
  <c r="AI1348" i="7"/>
  <c r="AI1349" i="7"/>
  <c r="AI1350" i="7"/>
  <c r="AI1351" i="7"/>
  <c r="AI1352" i="7"/>
  <c r="AI1353" i="7"/>
  <c r="AI1354" i="7"/>
  <c r="AI1355" i="7"/>
  <c r="AI1356" i="7"/>
  <c r="AI1357" i="7"/>
  <c r="AI1358" i="7"/>
  <c r="AI1359" i="7"/>
  <c r="AI1360" i="7"/>
  <c r="AI1361" i="7"/>
  <c r="AI1362" i="7"/>
  <c r="AI1363" i="7"/>
  <c r="AI1364" i="7"/>
  <c r="AI1365" i="7"/>
  <c r="AI1366" i="7"/>
  <c r="AI1367" i="7"/>
  <c r="AI1368" i="7"/>
  <c r="AI1369" i="7"/>
  <c r="AI1370" i="7"/>
  <c r="AI1371" i="7"/>
  <c r="AI1372" i="7"/>
  <c r="AI1373" i="7"/>
  <c r="AI1374" i="7"/>
  <c r="AI1375" i="7"/>
  <c r="AI1376" i="7"/>
  <c r="AI1377" i="7"/>
  <c r="AI1378" i="7"/>
  <c r="AI1379" i="7"/>
  <c r="AI1380" i="7"/>
  <c r="AI1381" i="7"/>
  <c r="AI1382" i="7"/>
  <c r="AI1383" i="7"/>
  <c r="AI1384" i="7"/>
  <c r="AI1385" i="7"/>
  <c r="AI1386" i="7"/>
  <c r="AI1387" i="7"/>
  <c r="AI1388" i="7"/>
  <c r="AI1389" i="7"/>
  <c r="AI1390" i="7"/>
  <c r="AI1391" i="7"/>
  <c r="AI1392" i="7"/>
  <c r="AI1393" i="7"/>
  <c r="AI1394" i="7"/>
  <c r="AI1395" i="7"/>
  <c r="AI1396" i="7"/>
  <c r="AI1397" i="7"/>
  <c r="AI1398" i="7"/>
  <c r="AI1399" i="7"/>
  <c r="AI1400" i="7"/>
  <c r="AI1401" i="7"/>
  <c r="AI1402" i="7"/>
  <c r="AI1403" i="7"/>
  <c r="AI1404" i="7"/>
  <c r="AI1405" i="7"/>
  <c r="AI1406" i="7"/>
  <c r="AI1407" i="7"/>
  <c r="AI1408" i="7"/>
  <c r="AI1409" i="7"/>
  <c r="AI1410" i="7"/>
  <c r="AI1411" i="7"/>
  <c r="AI1412" i="7"/>
  <c r="AI1413" i="7"/>
  <c r="AI1414" i="7"/>
  <c r="AI1415" i="7"/>
  <c r="AI1416" i="7"/>
  <c r="AI1417" i="7"/>
  <c r="AI1418" i="7"/>
  <c r="AI1419" i="7"/>
  <c r="AI1420" i="7"/>
  <c r="AI1421" i="7"/>
  <c r="AI1422" i="7"/>
  <c r="AI1423" i="7"/>
  <c r="AI1424" i="7"/>
  <c r="AI1425" i="7"/>
  <c r="AI1426" i="7"/>
  <c r="AI1427" i="7"/>
  <c r="AI1428" i="7"/>
  <c r="AI1429" i="7"/>
  <c r="AI1430" i="7"/>
  <c r="AI1431" i="7"/>
  <c r="AI1432" i="7"/>
  <c r="AI1433" i="7"/>
  <c r="AI1434" i="7"/>
  <c r="AI1435" i="7"/>
  <c r="AI1436" i="7"/>
  <c r="AI1437" i="7"/>
  <c r="AI1438" i="7"/>
  <c r="AI1439" i="7"/>
  <c r="AI1440" i="7"/>
  <c r="AI1441" i="7"/>
  <c r="AI1442" i="7"/>
  <c r="AI1443" i="7"/>
  <c r="AI1444" i="7"/>
  <c r="AI1445" i="7"/>
  <c r="AI1446" i="7"/>
  <c r="AI1447" i="7"/>
  <c r="AI1448" i="7"/>
  <c r="AI1449" i="7"/>
  <c r="AI1450" i="7"/>
  <c r="AI1451" i="7"/>
  <c r="AI1452" i="7"/>
  <c r="AI1453" i="7"/>
  <c r="AI1454" i="7"/>
  <c r="AI1455" i="7"/>
  <c r="AI1456" i="7"/>
  <c r="AI1457" i="7"/>
  <c r="AI1458" i="7"/>
  <c r="AI1459" i="7"/>
  <c r="AI1460" i="7"/>
  <c r="AI1461" i="7"/>
  <c r="AI1462" i="7"/>
  <c r="AI1463" i="7"/>
  <c r="AI1464" i="7"/>
  <c r="AI1465" i="7"/>
  <c r="AI1466" i="7"/>
  <c r="AI1467" i="7"/>
  <c r="AI1468" i="7"/>
  <c r="AI1469" i="7"/>
  <c r="AI1470" i="7"/>
  <c r="AI1471" i="7"/>
  <c r="AI1472" i="7"/>
  <c r="AI1473" i="7"/>
  <c r="AI1474" i="7"/>
  <c r="AI1475" i="7"/>
  <c r="AI1476" i="7"/>
  <c r="AI1477" i="7"/>
  <c r="AI1478" i="7"/>
  <c r="AI1479" i="7"/>
  <c r="AI1480" i="7"/>
  <c r="AI1481" i="7"/>
  <c r="AI1482" i="7"/>
  <c r="AI1483" i="7"/>
  <c r="AI1484" i="7"/>
  <c r="AI1485" i="7"/>
  <c r="AI1486" i="7"/>
  <c r="AI1487" i="7"/>
  <c r="AI1488" i="7"/>
  <c r="AI1489" i="7"/>
  <c r="AI1490" i="7"/>
  <c r="AI1491" i="7"/>
  <c r="AI1492" i="7"/>
  <c r="AI1493" i="7"/>
  <c r="AI1494" i="7"/>
  <c r="AI1495" i="7"/>
  <c r="AI1496" i="7"/>
  <c r="AI1497" i="7"/>
  <c r="AI1498" i="7"/>
  <c r="AI1499" i="7"/>
  <c r="AI1500" i="7"/>
  <c r="AI1501" i="7"/>
  <c r="AI1502" i="7"/>
  <c r="AI1503" i="7"/>
  <c r="AI1504" i="7"/>
  <c r="AI1505" i="7"/>
  <c r="AI1506" i="7"/>
  <c r="AI1507" i="7"/>
  <c r="AI1508" i="7"/>
  <c r="AI1509" i="7"/>
  <c r="AI1510" i="7"/>
  <c r="AI1511" i="7"/>
  <c r="AI1512" i="7"/>
  <c r="AI1513" i="7"/>
  <c r="AI1514" i="7"/>
  <c r="AI1515" i="7"/>
  <c r="AI1516" i="7"/>
  <c r="AI1517" i="7"/>
  <c r="AI1518" i="7"/>
  <c r="AI1519" i="7"/>
  <c r="AI1520" i="7"/>
  <c r="AI1521" i="7"/>
  <c r="AI1522" i="7"/>
  <c r="AI1523" i="7"/>
  <c r="AI1524" i="7"/>
  <c r="AI1525" i="7"/>
  <c r="AI1526" i="7"/>
  <c r="AI1527" i="7"/>
  <c r="AI1528" i="7"/>
  <c r="AI1529" i="7"/>
  <c r="AI1530" i="7"/>
  <c r="AI1531" i="7"/>
  <c r="AI1532" i="7"/>
  <c r="AI1533" i="7"/>
  <c r="AI1534" i="7"/>
  <c r="AI1535" i="7"/>
  <c r="AI1536" i="7"/>
  <c r="AI1537" i="7"/>
  <c r="AI1538" i="7"/>
  <c r="AI1539" i="7"/>
  <c r="AI1540" i="7"/>
  <c r="AI1541" i="7"/>
  <c r="AI1542" i="7"/>
  <c r="AI1543" i="7"/>
  <c r="AI1544" i="7"/>
  <c r="AI1545" i="7"/>
  <c r="AI1546" i="7"/>
  <c r="AI1547" i="7"/>
  <c r="AI1548" i="7"/>
  <c r="AI1549" i="7"/>
  <c r="AI1550" i="7"/>
  <c r="AI1551" i="7"/>
  <c r="AI1552" i="7"/>
  <c r="AI1553" i="7"/>
  <c r="AI1554" i="7"/>
  <c r="AI1555" i="7"/>
  <c r="AI1556" i="7"/>
  <c r="AI1557" i="7"/>
  <c r="AI1558" i="7"/>
  <c r="AI1559" i="7"/>
  <c r="AI1560" i="7"/>
  <c r="AI1561" i="7"/>
  <c r="AI1562" i="7"/>
  <c r="AI1563" i="7"/>
  <c r="AI1564" i="7"/>
  <c r="AI1565" i="7"/>
  <c r="AI1566" i="7"/>
  <c r="AI1567" i="7"/>
  <c r="AI1568" i="7"/>
  <c r="AI1569" i="7"/>
  <c r="AI1570" i="7"/>
  <c r="AI1571" i="7"/>
  <c r="AI1572" i="7"/>
  <c r="AI1573" i="7"/>
  <c r="AI1574" i="7"/>
  <c r="AI1575" i="7"/>
  <c r="AI1576" i="7"/>
  <c r="AI1577" i="7"/>
  <c r="AI1578" i="7"/>
  <c r="AI1579" i="7"/>
  <c r="AI1580" i="7"/>
  <c r="AI1581" i="7"/>
  <c r="AI1582" i="7"/>
  <c r="AI1583" i="7"/>
  <c r="AI1584" i="7"/>
  <c r="AI1585" i="7"/>
  <c r="AI1586" i="7"/>
  <c r="AI1587" i="7"/>
  <c r="AI1588" i="7"/>
  <c r="AI1589" i="7"/>
  <c r="AI1590" i="7"/>
  <c r="AI1591" i="7"/>
  <c r="AI1592" i="7"/>
  <c r="AI1593" i="7"/>
  <c r="AI1594" i="7"/>
  <c r="AI1595" i="7"/>
  <c r="AI1596" i="7"/>
  <c r="AI1597" i="7"/>
  <c r="AI1598" i="7"/>
  <c r="AI1599" i="7"/>
  <c r="AI1600" i="7"/>
  <c r="AI1601" i="7"/>
  <c r="AI1602" i="7"/>
  <c r="AI1603" i="7"/>
  <c r="AI1604" i="7"/>
  <c r="AI1605" i="7"/>
  <c r="AI1606" i="7"/>
  <c r="AI1607" i="7"/>
  <c r="AI1608" i="7"/>
  <c r="AI1609" i="7"/>
  <c r="AI1610" i="7"/>
  <c r="AI1611" i="7"/>
  <c r="AI1612" i="7"/>
  <c r="AI1613" i="7"/>
  <c r="AI1614" i="7"/>
  <c r="AI1615" i="7"/>
  <c r="AI1616" i="7"/>
  <c r="AI1617" i="7"/>
  <c r="AI1618" i="7"/>
  <c r="AI1619" i="7"/>
  <c r="AI1620" i="7"/>
  <c r="AI1621" i="7"/>
  <c r="AI1622" i="7"/>
  <c r="AI1623" i="7"/>
  <c r="AI1624" i="7"/>
  <c r="AI1625" i="7"/>
  <c r="AI1626" i="7"/>
  <c r="AI1627" i="7"/>
  <c r="AI1628" i="7"/>
  <c r="AI1629" i="7"/>
  <c r="AI1630" i="7"/>
  <c r="AI1631" i="7"/>
  <c r="AI1632" i="7"/>
  <c r="AI1633" i="7"/>
  <c r="AI1634" i="7"/>
  <c r="AI1635" i="7"/>
  <c r="AI1636" i="7"/>
  <c r="AI1637" i="7"/>
  <c r="AI1638" i="7"/>
  <c r="AI1639" i="7"/>
  <c r="AI1640" i="7"/>
  <c r="AI1641" i="7"/>
  <c r="AI1642" i="7"/>
  <c r="AI1643" i="7"/>
  <c r="AI1644" i="7"/>
  <c r="AI1645" i="7"/>
  <c r="AI1646" i="7"/>
  <c r="AI1647" i="7"/>
  <c r="AI1648" i="7"/>
  <c r="AI1649" i="7"/>
  <c r="AI1650" i="7"/>
  <c r="AI1651" i="7"/>
  <c r="AI1652" i="7"/>
  <c r="AI1653" i="7"/>
  <c r="AI1654" i="7"/>
  <c r="AI1655" i="7"/>
  <c r="AI1656" i="7"/>
  <c r="AI1657" i="7"/>
  <c r="AI1658" i="7"/>
  <c r="AI1659" i="7"/>
  <c r="AI1660" i="7"/>
  <c r="AI1661" i="7"/>
  <c r="AI1662" i="7"/>
  <c r="AI1663" i="7"/>
  <c r="AI1664" i="7"/>
  <c r="AI1665" i="7"/>
  <c r="AI1666" i="7"/>
  <c r="AI1667" i="7"/>
  <c r="AI1668" i="7"/>
  <c r="AI1669" i="7"/>
  <c r="AI1670" i="7"/>
  <c r="AI1671" i="7"/>
  <c r="AI1672" i="7"/>
  <c r="AI1673" i="7"/>
  <c r="AI1674" i="7"/>
  <c r="AI1675" i="7"/>
  <c r="AI1676" i="7"/>
  <c r="AI1677" i="7"/>
  <c r="AI1678" i="7"/>
  <c r="AI1679" i="7"/>
  <c r="AI1680" i="7"/>
  <c r="AI1681" i="7"/>
  <c r="AI1682" i="7"/>
  <c r="AI1683" i="7"/>
  <c r="AI1684" i="7"/>
  <c r="AI1685" i="7"/>
  <c r="AI1686" i="7"/>
  <c r="AI1687" i="7"/>
  <c r="AI1688" i="7"/>
  <c r="AI1689" i="7"/>
  <c r="AI1690" i="7"/>
  <c r="AI1691" i="7"/>
  <c r="AI1692" i="7"/>
  <c r="AI1693" i="7"/>
  <c r="AI1694" i="7"/>
  <c r="AI1695" i="7"/>
  <c r="AI1696" i="7"/>
  <c r="AI1697" i="7"/>
  <c r="AI1698" i="7"/>
  <c r="AI1699" i="7"/>
  <c r="AI1700" i="7"/>
  <c r="AI1701" i="7"/>
  <c r="AI1702" i="7"/>
  <c r="AI1703" i="7"/>
  <c r="AI1704" i="7"/>
  <c r="AI1705" i="7"/>
  <c r="AI1706" i="7"/>
  <c r="AI1707" i="7"/>
  <c r="AI1708" i="7"/>
  <c r="AI1709" i="7"/>
  <c r="AI1710" i="7"/>
  <c r="AI1711" i="7"/>
  <c r="AI1712" i="7"/>
  <c r="AI1713" i="7"/>
  <c r="AI1714" i="7"/>
  <c r="AI1715" i="7"/>
  <c r="AI1716" i="7"/>
  <c r="AI1717" i="7"/>
  <c r="AI1718" i="7"/>
  <c r="AI1719" i="7"/>
  <c r="AI1720" i="7"/>
  <c r="AI1721" i="7"/>
  <c r="AI1722" i="7"/>
  <c r="AI1723" i="7"/>
  <c r="AI1724" i="7"/>
  <c r="AI1725" i="7"/>
  <c r="AI1726" i="7"/>
  <c r="AI1727" i="7"/>
  <c r="AI1728" i="7"/>
  <c r="AI1729" i="7"/>
  <c r="AI1730" i="7"/>
  <c r="AI1731" i="7"/>
  <c r="AI1732" i="7"/>
  <c r="AI1733" i="7"/>
  <c r="AI1734" i="7"/>
  <c r="AI1735" i="7"/>
  <c r="AI1736" i="7"/>
  <c r="AI1737" i="7"/>
  <c r="AI1738" i="7"/>
  <c r="AI1739" i="7"/>
  <c r="AI1740" i="7"/>
  <c r="AI1741" i="7"/>
  <c r="AI1742" i="7"/>
  <c r="AI1743" i="7"/>
  <c r="AI1744" i="7"/>
  <c r="AI1745" i="7"/>
  <c r="AI1746" i="7"/>
  <c r="AI1747" i="7"/>
  <c r="AI1748" i="7"/>
  <c r="AI1749" i="7"/>
  <c r="AI1750" i="7"/>
  <c r="AI1751" i="7"/>
  <c r="AI1752" i="7"/>
  <c r="AI1753" i="7"/>
  <c r="AI1754" i="7"/>
  <c r="AI1755" i="7"/>
  <c r="AI1756" i="7"/>
  <c r="AI1757" i="7"/>
  <c r="AI1758" i="7"/>
  <c r="AI1759" i="7"/>
  <c r="AI1760" i="7"/>
  <c r="AI1761" i="7"/>
  <c r="AI1762" i="7"/>
  <c r="AI1763" i="7"/>
  <c r="AI1764" i="7"/>
  <c r="AI1765" i="7"/>
  <c r="AI1766" i="7"/>
  <c r="AI1767" i="7"/>
  <c r="AI1768" i="7"/>
  <c r="AI1769" i="7"/>
  <c r="AI1770" i="7"/>
  <c r="AI1771" i="7"/>
  <c r="AI1772" i="7"/>
  <c r="AI1773" i="7"/>
  <c r="AI1774" i="7"/>
  <c r="AI1775" i="7"/>
  <c r="AI1776" i="7"/>
  <c r="AI1777" i="7"/>
  <c r="AI1778" i="7"/>
  <c r="AI1779" i="7"/>
  <c r="AI1780" i="7"/>
  <c r="AI1781" i="7"/>
  <c r="AI1782" i="7"/>
  <c r="AI1783" i="7"/>
  <c r="AI1784" i="7"/>
  <c r="AI1785" i="7"/>
  <c r="AI1786" i="7"/>
  <c r="AI1787" i="7"/>
  <c r="AI1788" i="7"/>
  <c r="AI1789" i="7"/>
  <c r="AI1790" i="7"/>
  <c r="AI1791" i="7"/>
  <c r="AI1792" i="7"/>
  <c r="AI1793" i="7"/>
  <c r="AI1794" i="7"/>
  <c r="AI1795" i="7"/>
  <c r="AI1796" i="7"/>
  <c r="AI1797" i="7"/>
  <c r="AI1798" i="7"/>
  <c r="AI1799" i="7"/>
  <c r="AI1800" i="7"/>
  <c r="AI1801" i="7"/>
  <c r="AI1802" i="7"/>
  <c r="AI1803" i="7"/>
  <c r="AI1804" i="7"/>
  <c r="AI1805" i="7"/>
  <c r="AI1806" i="7"/>
  <c r="AI1807" i="7"/>
  <c r="AI1808" i="7"/>
  <c r="AI1809" i="7"/>
  <c r="AI1810" i="7"/>
  <c r="AI1811" i="7"/>
  <c r="AI1812" i="7"/>
  <c r="AI1813" i="7"/>
  <c r="AI1814" i="7"/>
  <c r="AI1815" i="7"/>
  <c r="AI1816" i="7"/>
  <c r="AI1817" i="7"/>
  <c r="AI1818" i="7"/>
  <c r="AI1819" i="7"/>
  <c r="AI1820" i="7"/>
  <c r="AI1821" i="7"/>
  <c r="AI1822" i="7"/>
  <c r="AI1823" i="7"/>
  <c r="AI1824" i="7"/>
  <c r="AI1825" i="7"/>
  <c r="AI1826" i="7"/>
  <c r="AI1827" i="7"/>
  <c r="AI1828" i="7"/>
  <c r="AI1829" i="7"/>
  <c r="AI1830" i="7"/>
  <c r="AI1831" i="7"/>
  <c r="AI1832" i="7"/>
  <c r="AI1833" i="7"/>
  <c r="AI1834" i="7"/>
  <c r="AI1835" i="7"/>
  <c r="AI1836" i="7"/>
  <c r="AI1837" i="7"/>
  <c r="AI1838" i="7"/>
  <c r="AI1839" i="7"/>
  <c r="AI1840" i="7"/>
  <c r="AI1841" i="7"/>
  <c r="AI1842" i="7"/>
  <c r="AI1843" i="7"/>
  <c r="AI1844" i="7"/>
  <c r="AI1845" i="7"/>
  <c r="AI1846" i="7"/>
  <c r="AI1847" i="7"/>
  <c r="AI1848" i="7"/>
  <c r="AI1849" i="7"/>
  <c r="AI1850" i="7"/>
  <c r="AI1851" i="7"/>
  <c r="AI1852" i="7"/>
  <c r="AI1853" i="7"/>
  <c r="AI1854" i="7"/>
  <c r="AI1855" i="7"/>
  <c r="AI1856" i="7"/>
  <c r="AI1857" i="7"/>
  <c r="AI1858" i="7"/>
  <c r="AI1859" i="7"/>
  <c r="AI1860" i="7"/>
  <c r="AI1861" i="7"/>
  <c r="AI1862" i="7"/>
  <c r="AI1863" i="7"/>
  <c r="AI1864" i="7"/>
  <c r="AI1865" i="7"/>
  <c r="AI1866" i="7"/>
  <c r="AI1867" i="7"/>
  <c r="AI1868" i="7"/>
  <c r="AI1869" i="7"/>
  <c r="AI1870" i="7"/>
  <c r="AI1871" i="7"/>
  <c r="AI1872" i="7"/>
  <c r="AI1873" i="7"/>
  <c r="AI1874" i="7"/>
  <c r="AI1875" i="7"/>
  <c r="AI1876" i="7"/>
  <c r="AI1877" i="7"/>
  <c r="AI1878" i="7"/>
  <c r="AI1879" i="7"/>
  <c r="AI1880" i="7"/>
  <c r="AI1881" i="7"/>
  <c r="AI1882" i="7"/>
  <c r="AI1883" i="7"/>
  <c r="AI1884" i="7"/>
  <c r="AI1885" i="7"/>
  <c r="AI1886" i="7"/>
  <c r="AI1887" i="7"/>
  <c r="AI1888" i="7"/>
  <c r="AI1889" i="7"/>
  <c r="AI1890" i="7"/>
  <c r="AI1891" i="7"/>
  <c r="AI1892" i="7"/>
  <c r="AI1893" i="7"/>
  <c r="AI1894" i="7"/>
  <c r="AI1895" i="7"/>
  <c r="AI1896" i="7"/>
  <c r="AI1897" i="7"/>
  <c r="AI1898" i="7"/>
  <c r="AI1899" i="7"/>
  <c r="AI1900" i="7"/>
  <c r="AI1901" i="7"/>
  <c r="AI1902" i="7"/>
  <c r="AI1903" i="7"/>
  <c r="AI1904" i="7"/>
  <c r="AI1905" i="7"/>
  <c r="AI1906" i="7"/>
  <c r="AI1907" i="7"/>
  <c r="AI1908" i="7"/>
  <c r="AI1909" i="7"/>
  <c r="AI1910" i="7"/>
  <c r="AI1911" i="7"/>
  <c r="AI1912" i="7"/>
  <c r="AI1913" i="7"/>
  <c r="AI1914" i="7"/>
  <c r="AI1915" i="7"/>
  <c r="AI1916" i="7"/>
  <c r="AI1917" i="7"/>
  <c r="AI1918" i="7"/>
  <c r="AI1919" i="7"/>
  <c r="AI1920" i="7"/>
  <c r="AI1921" i="7"/>
  <c r="AI1922" i="7"/>
  <c r="AI1923" i="7"/>
  <c r="AI1924" i="7"/>
  <c r="AI1925" i="7"/>
  <c r="AI1926" i="7"/>
  <c r="AI1927" i="7"/>
  <c r="AI1928" i="7"/>
  <c r="AI1929" i="7"/>
  <c r="AI1930" i="7"/>
  <c r="AI1931" i="7"/>
  <c r="AI1932" i="7"/>
  <c r="AI1933" i="7"/>
  <c r="AI1934" i="7"/>
  <c r="AI1935" i="7"/>
  <c r="AI1936" i="7"/>
  <c r="AI1937" i="7"/>
  <c r="AI1938" i="7"/>
  <c r="AI1939" i="7"/>
  <c r="AI1940" i="7"/>
  <c r="AI1941" i="7"/>
  <c r="AI1942" i="7"/>
  <c r="AI1943" i="7"/>
  <c r="AI1944" i="7"/>
  <c r="AI1945" i="7"/>
  <c r="AI1946" i="7"/>
  <c r="AI1947" i="7"/>
  <c r="AI1948" i="7"/>
  <c r="AI1949" i="7"/>
  <c r="AI1950" i="7"/>
  <c r="AI1951" i="7"/>
  <c r="AI1952" i="7"/>
  <c r="AI1953" i="7"/>
  <c r="AI1954" i="7"/>
  <c r="AI1955" i="7"/>
  <c r="AI1956" i="7"/>
  <c r="AI1957" i="7"/>
  <c r="AI1958" i="7"/>
  <c r="AI1959" i="7"/>
  <c r="AI1960" i="7"/>
  <c r="AI1961" i="7"/>
  <c r="AI1962" i="7"/>
  <c r="AI1963" i="7"/>
  <c r="AI1964" i="7"/>
  <c r="AI1965" i="7"/>
  <c r="AI1966" i="7"/>
  <c r="AI1967" i="7"/>
  <c r="AI1968" i="7"/>
  <c r="AI1969" i="7"/>
  <c r="AI1970" i="7"/>
  <c r="AI1971" i="7"/>
  <c r="AI1972" i="7"/>
  <c r="AI1973" i="7"/>
  <c r="AI1974" i="7"/>
  <c r="AI1975" i="7"/>
  <c r="AI1976" i="7"/>
  <c r="AI1977" i="7"/>
  <c r="AI1978" i="7"/>
  <c r="AI1979" i="7"/>
  <c r="AI1980" i="7"/>
  <c r="AI1981" i="7"/>
  <c r="AI1982" i="7"/>
  <c r="AI1983" i="7"/>
  <c r="AI1984" i="7"/>
  <c r="AI1985" i="7"/>
  <c r="AI1986" i="7"/>
  <c r="AI1987" i="7"/>
  <c r="AI1988" i="7"/>
  <c r="AI1989" i="7"/>
  <c r="AI1990" i="7"/>
  <c r="AI1991" i="7"/>
  <c r="AI1992" i="7"/>
  <c r="AI1993" i="7"/>
  <c r="AI1994" i="7"/>
  <c r="AI1995" i="7"/>
  <c r="AI1996" i="7"/>
  <c r="AI1997" i="7"/>
  <c r="AI1998" i="7"/>
  <c r="AI1999" i="7"/>
  <c r="AI2000" i="7"/>
  <c r="AH5" i="7"/>
  <c r="AH6" i="7"/>
  <c r="AH7" i="7"/>
  <c r="AH8" i="7"/>
  <c r="AH9" i="7"/>
  <c r="AH10" i="7"/>
  <c r="AH11" i="7"/>
  <c r="AH12" i="7"/>
  <c r="AH13" i="7"/>
  <c r="AH14" i="7"/>
  <c r="AH15" i="7"/>
  <c r="AH16" i="7"/>
  <c r="AH17" i="7"/>
  <c r="AH18" i="7"/>
  <c r="AH19" i="7"/>
  <c r="AH20" i="7"/>
  <c r="AH21" i="7"/>
  <c r="AH22" i="7"/>
  <c r="AH23" i="7"/>
  <c r="AH24" i="7"/>
  <c r="AH25" i="7"/>
  <c r="AH26" i="7"/>
  <c r="AH27" i="7"/>
  <c r="AH28" i="7"/>
  <c r="AH29" i="7"/>
  <c r="AH30" i="7"/>
  <c r="AH31" i="7"/>
  <c r="AH32" i="7"/>
  <c r="AH33" i="7"/>
  <c r="AH34" i="7"/>
  <c r="AH35" i="7"/>
  <c r="AH37" i="7"/>
  <c r="AH38" i="7"/>
  <c r="AH39" i="7"/>
  <c r="AH40" i="7"/>
  <c r="AH41" i="7"/>
  <c r="AH42" i="7"/>
  <c r="AH43" i="7"/>
  <c r="AH44" i="7"/>
  <c r="AH45" i="7"/>
  <c r="AH46" i="7"/>
  <c r="AH47" i="7"/>
  <c r="AH48" i="7"/>
  <c r="AH49" i="7"/>
  <c r="AH50" i="7"/>
  <c r="AH51" i="7"/>
  <c r="AH52" i="7"/>
  <c r="AH53" i="7"/>
  <c r="AH54" i="7"/>
  <c r="AH55" i="7"/>
  <c r="AH56" i="7"/>
  <c r="AH57" i="7"/>
  <c r="AH58" i="7"/>
  <c r="AH59"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85" i="7"/>
  <c r="AH86" i="7"/>
  <c r="AH87" i="7"/>
  <c r="AH88" i="7"/>
  <c r="AH89" i="7"/>
  <c r="AH90" i="7"/>
  <c r="AH91" i="7"/>
  <c r="AH92" i="7"/>
  <c r="AH93" i="7"/>
  <c r="AH94" i="7"/>
  <c r="AH95" i="7"/>
  <c r="AH96" i="7"/>
  <c r="AH97" i="7"/>
  <c r="AH98" i="7"/>
  <c r="AH99" i="7"/>
  <c r="AH100" i="7"/>
  <c r="AH101" i="7"/>
  <c r="AH102" i="7"/>
  <c r="AH103" i="7"/>
  <c r="AH104" i="7"/>
  <c r="AH105" i="7"/>
  <c r="AH106" i="7"/>
  <c r="AH107" i="7"/>
  <c r="AH108" i="7"/>
  <c r="AH109" i="7"/>
  <c r="AH110" i="7"/>
  <c r="AH111" i="7"/>
  <c r="AH112" i="7"/>
  <c r="AH113" i="7"/>
  <c r="AH114" i="7"/>
  <c r="AH115" i="7"/>
  <c r="AH116" i="7"/>
  <c r="AH117" i="7"/>
  <c r="AH118" i="7"/>
  <c r="AH119" i="7"/>
  <c r="AH120" i="7"/>
  <c r="AH121" i="7"/>
  <c r="AH122" i="7"/>
  <c r="AH123" i="7"/>
  <c r="AH124" i="7"/>
  <c r="AH125" i="7"/>
  <c r="AH126" i="7"/>
  <c r="AH127" i="7"/>
  <c r="AH128" i="7"/>
  <c r="AH129" i="7"/>
  <c r="AH130" i="7"/>
  <c r="AH131" i="7"/>
  <c r="AH132" i="7"/>
  <c r="AH133" i="7"/>
  <c r="AH134" i="7"/>
  <c r="AH135" i="7"/>
  <c r="AH136" i="7"/>
  <c r="AH137" i="7"/>
  <c r="AH138" i="7"/>
  <c r="AH139" i="7"/>
  <c r="AH140" i="7"/>
  <c r="AH141" i="7"/>
  <c r="AH142" i="7"/>
  <c r="AH143" i="7"/>
  <c r="AH144" i="7"/>
  <c r="AH145" i="7"/>
  <c r="AH146" i="7"/>
  <c r="AH147" i="7"/>
  <c r="AH148" i="7"/>
  <c r="AH149" i="7"/>
  <c r="AH150" i="7"/>
  <c r="AH151" i="7"/>
  <c r="AH152" i="7"/>
  <c r="AH153" i="7"/>
  <c r="AH154" i="7"/>
  <c r="AH155" i="7"/>
  <c r="AH156" i="7"/>
  <c r="AH157" i="7"/>
  <c r="AH158" i="7"/>
  <c r="AH159" i="7"/>
  <c r="AH160" i="7"/>
  <c r="AH161" i="7"/>
  <c r="AH162" i="7"/>
  <c r="AH163" i="7"/>
  <c r="AH164" i="7"/>
  <c r="AH165" i="7"/>
  <c r="AH166" i="7"/>
  <c r="AH167" i="7"/>
  <c r="AH168" i="7"/>
  <c r="AH169" i="7"/>
  <c r="AH170" i="7"/>
  <c r="AH171" i="7"/>
  <c r="AH172" i="7"/>
  <c r="AH173" i="7"/>
  <c r="AH174" i="7"/>
  <c r="AH175" i="7"/>
  <c r="AH176" i="7"/>
  <c r="AH177" i="7"/>
  <c r="AH178" i="7"/>
  <c r="AH179" i="7"/>
  <c r="AH180" i="7"/>
  <c r="AH181" i="7"/>
  <c r="AH182" i="7"/>
  <c r="AH183" i="7"/>
  <c r="AH184" i="7"/>
  <c r="AH185" i="7"/>
  <c r="AH186" i="7"/>
  <c r="AH187" i="7"/>
  <c r="AH188" i="7"/>
  <c r="AH189" i="7"/>
  <c r="AH190" i="7"/>
  <c r="AH191" i="7"/>
  <c r="AH192" i="7"/>
  <c r="AH193" i="7"/>
  <c r="AH194" i="7"/>
  <c r="AH195" i="7"/>
  <c r="AH196" i="7"/>
  <c r="AH197" i="7"/>
  <c r="AH198" i="7"/>
  <c r="AH199" i="7"/>
  <c r="AH200" i="7"/>
  <c r="AH201" i="7"/>
  <c r="AH202" i="7"/>
  <c r="AH203" i="7"/>
  <c r="AH204" i="7"/>
  <c r="AH205" i="7"/>
  <c r="AH206" i="7"/>
  <c r="AH207" i="7"/>
  <c r="AH208" i="7"/>
  <c r="AH209" i="7"/>
  <c r="AH210" i="7"/>
  <c r="AH211" i="7"/>
  <c r="AH212" i="7"/>
  <c r="AH213" i="7"/>
  <c r="AH214" i="7"/>
  <c r="AH215" i="7"/>
  <c r="AH216" i="7"/>
  <c r="AH217" i="7"/>
  <c r="AH218" i="7"/>
  <c r="AH219" i="7"/>
  <c r="AH220" i="7"/>
  <c r="AH221" i="7"/>
  <c r="AH222" i="7"/>
  <c r="AH223" i="7"/>
  <c r="AH224" i="7"/>
  <c r="AH225" i="7"/>
  <c r="AH226" i="7"/>
  <c r="AH227" i="7"/>
  <c r="AH228" i="7"/>
  <c r="AH229" i="7"/>
  <c r="AH230" i="7"/>
  <c r="AH231" i="7"/>
  <c r="AH232" i="7"/>
  <c r="AH233" i="7"/>
  <c r="AH234" i="7"/>
  <c r="AH235" i="7"/>
  <c r="AH236" i="7"/>
  <c r="AH237" i="7"/>
  <c r="AH238" i="7"/>
  <c r="AH239" i="7"/>
  <c r="AH240" i="7"/>
  <c r="AH241" i="7"/>
  <c r="AH242" i="7"/>
  <c r="AH243" i="7"/>
  <c r="AH244" i="7"/>
  <c r="AH245" i="7"/>
  <c r="AH246" i="7"/>
  <c r="AH247" i="7"/>
  <c r="AH248" i="7"/>
  <c r="AH249" i="7"/>
  <c r="AH250" i="7"/>
  <c r="AH251" i="7"/>
  <c r="AH252" i="7"/>
  <c r="AH253" i="7"/>
  <c r="AH254" i="7"/>
  <c r="AH255" i="7"/>
  <c r="AH256" i="7"/>
  <c r="AH257" i="7"/>
  <c r="AH258" i="7"/>
  <c r="AH259" i="7"/>
  <c r="AH260" i="7"/>
  <c r="AH261" i="7"/>
  <c r="AH262" i="7"/>
  <c r="AH263" i="7"/>
  <c r="AH264" i="7"/>
  <c r="AH265" i="7"/>
  <c r="AH266" i="7"/>
  <c r="AH267" i="7"/>
  <c r="AH268" i="7"/>
  <c r="AH269" i="7"/>
  <c r="AH270" i="7"/>
  <c r="AH271" i="7"/>
  <c r="AH272" i="7"/>
  <c r="AH273" i="7"/>
  <c r="AH274" i="7"/>
  <c r="AH275" i="7"/>
  <c r="AH276" i="7"/>
  <c r="AH277" i="7"/>
  <c r="AH278" i="7"/>
  <c r="AH279" i="7"/>
  <c r="AH280" i="7"/>
  <c r="AH281" i="7"/>
  <c r="AH282" i="7"/>
  <c r="AH283" i="7"/>
  <c r="AH284" i="7"/>
  <c r="AH285" i="7"/>
  <c r="AH286" i="7"/>
  <c r="AH287" i="7"/>
  <c r="AH288" i="7"/>
  <c r="AH289" i="7"/>
  <c r="AH290" i="7"/>
  <c r="AH291" i="7"/>
  <c r="AH292" i="7"/>
  <c r="AH293" i="7"/>
  <c r="AH294" i="7"/>
  <c r="AH295" i="7"/>
  <c r="AH296" i="7"/>
  <c r="AH297" i="7"/>
  <c r="AH298" i="7"/>
  <c r="AH299" i="7"/>
  <c r="AH300" i="7"/>
  <c r="AH301" i="7"/>
  <c r="AH302" i="7"/>
  <c r="AH303" i="7"/>
  <c r="AH304" i="7"/>
  <c r="AH305" i="7"/>
  <c r="AH306" i="7"/>
  <c r="AH307" i="7"/>
  <c r="AH308" i="7"/>
  <c r="AH309" i="7"/>
  <c r="AH310" i="7"/>
  <c r="AH311" i="7"/>
  <c r="AH312" i="7"/>
  <c r="AH313" i="7"/>
  <c r="AH314" i="7"/>
  <c r="AH315" i="7"/>
  <c r="AH316" i="7"/>
  <c r="AH317" i="7"/>
  <c r="AH318" i="7"/>
  <c r="AH319" i="7"/>
  <c r="AH320" i="7"/>
  <c r="AH321" i="7"/>
  <c r="AH322" i="7"/>
  <c r="AH323" i="7"/>
  <c r="AH324" i="7"/>
  <c r="AH325" i="7"/>
  <c r="AH326" i="7"/>
  <c r="AH327" i="7"/>
  <c r="AH328" i="7"/>
  <c r="AH329" i="7"/>
  <c r="AH330" i="7"/>
  <c r="AH331" i="7"/>
  <c r="AH332" i="7"/>
  <c r="AH333" i="7"/>
  <c r="AH334" i="7"/>
  <c r="AH335" i="7"/>
  <c r="AH336" i="7"/>
  <c r="AH337" i="7"/>
  <c r="AH338" i="7"/>
  <c r="AH339" i="7"/>
  <c r="AH340" i="7"/>
  <c r="AH341" i="7"/>
  <c r="AH342" i="7"/>
  <c r="AH343" i="7"/>
  <c r="AH344" i="7"/>
  <c r="AH345" i="7"/>
  <c r="AH346" i="7"/>
  <c r="AH347" i="7"/>
  <c r="AH348" i="7"/>
  <c r="AH349" i="7"/>
  <c r="AH350" i="7"/>
  <c r="AH351" i="7"/>
  <c r="AH352" i="7"/>
  <c r="AH353" i="7"/>
  <c r="AH354" i="7"/>
  <c r="AH355" i="7"/>
  <c r="AH356" i="7"/>
  <c r="AH357" i="7"/>
  <c r="AH358" i="7"/>
  <c r="AH359" i="7"/>
  <c r="AH360" i="7"/>
  <c r="AH361" i="7"/>
  <c r="AH362" i="7"/>
  <c r="AH363" i="7"/>
  <c r="AH364" i="7"/>
  <c r="AH365" i="7"/>
  <c r="AH366" i="7"/>
  <c r="AH367" i="7"/>
  <c r="AH368" i="7"/>
  <c r="AH369" i="7"/>
  <c r="AH370" i="7"/>
  <c r="AH371" i="7"/>
  <c r="AH372" i="7"/>
  <c r="AH373" i="7"/>
  <c r="AH374" i="7"/>
  <c r="AH375" i="7"/>
  <c r="AH376" i="7"/>
  <c r="AH377" i="7"/>
  <c r="AH378" i="7"/>
  <c r="AH379" i="7"/>
  <c r="AH380" i="7"/>
  <c r="AH381" i="7"/>
  <c r="AH382" i="7"/>
  <c r="AH383" i="7"/>
  <c r="AH384" i="7"/>
  <c r="AH385" i="7"/>
  <c r="AH386" i="7"/>
  <c r="AH387" i="7"/>
  <c r="AH388" i="7"/>
  <c r="AH389" i="7"/>
  <c r="AH390" i="7"/>
  <c r="AH391" i="7"/>
  <c r="AH392" i="7"/>
  <c r="AH393" i="7"/>
  <c r="AH394" i="7"/>
  <c r="AH395" i="7"/>
  <c r="AH396" i="7"/>
  <c r="AH397" i="7"/>
  <c r="AH398" i="7"/>
  <c r="AH399" i="7"/>
  <c r="AH400" i="7"/>
  <c r="AH401" i="7"/>
  <c r="AH402" i="7"/>
  <c r="AH403" i="7"/>
  <c r="AH404" i="7"/>
  <c r="AH405" i="7"/>
  <c r="AH406" i="7"/>
  <c r="AH407" i="7"/>
  <c r="AH408" i="7"/>
  <c r="AH409" i="7"/>
  <c r="AH410" i="7"/>
  <c r="AH411" i="7"/>
  <c r="AH412" i="7"/>
  <c r="AH413" i="7"/>
  <c r="AH414" i="7"/>
  <c r="AH415" i="7"/>
  <c r="AH416" i="7"/>
  <c r="AH417" i="7"/>
  <c r="AH418" i="7"/>
  <c r="AH419" i="7"/>
  <c r="AH420" i="7"/>
  <c r="AH421" i="7"/>
  <c r="AH422" i="7"/>
  <c r="AH423" i="7"/>
  <c r="AH424" i="7"/>
  <c r="AH425" i="7"/>
  <c r="AH426" i="7"/>
  <c r="AH427" i="7"/>
  <c r="AH428" i="7"/>
  <c r="AH429" i="7"/>
  <c r="AH430" i="7"/>
  <c r="AH431" i="7"/>
  <c r="AH432" i="7"/>
  <c r="AH433" i="7"/>
  <c r="AH434" i="7"/>
  <c r="AH435" i="7"/>
  <c r="AH436" i="7"/>
  <c r="AH437" i="7"/>
  <c r="AH438" i="7"/>
  <c r="AH439" i="7"/>
  <c r="AH440" i="7"/>
  <c r="AH441" i="7"/>
  <c r="AH442" i="7"/>
  <c r="AH443" i="7"/>
  <c r="AH444" i="7"/>
  <c r="AH445" i="7"/>
  <c r="AH446" i="7"/>
  <c r="AH447" i="7"/>
  <c r="AH448" i="7"/>
  <c r="AH449" i="7"/>
  <c r="AH450" i="7"/>
  <c r="AH451" i="7"/>
  <c r="AH452" i="7"/>
  <c r="AH453" i="7"/>
  <c r="AH454" i="7"/>
  <c r="AH455" i="7"/>
  <c r="AH456" i="7"/>
  <c r="AH457" i="7"/>
  <c r="AH458" i="7"/>
  <c r="AH459" i="7"/>
  <c r="AH460" i="7"/>
  <c r="AH461" i="7"/>
  <c r="AH462" i="7"/>
  <c r="AH463" i="7"/>
  <c r="AH464" i="7"/>
  <c r="AH465" i="7"/>
  <c r="AH466" i="7"/>
  <c r="AH467" i="7"/>
  <c r="AH468" i="7"/>
  <c r="AH469" i="7"/>
  <c r="AH470" i="7"/>
  <c r="AH471" i="7"/>
  <c r="AH472" i="7"/>
  <c r="AH473" i="7"/>
  <c r="AH474" i="7"/>
  <c r="AH475" i="7"/>
  <c r="AH476" i="7"/>
  <c r="AH477" i="7"/>
  <c r="AH478" i="7"/>
  <c r="AH479" i="7"/>
  <c r="AH480" i="7"/>
  <c r="AH481" i="7"/>
  <c r="AH482" i="7"/>
  <c r="AH483" i="7"/>
  <c r="AH484" i="7"/>
  <c r="AH485" i="7"/>
  <c r="AH486" i="7"/>
  <c r="AH487" i="7"/>
  <c r="AH488" i="7"/>
  <c r="AH489" i="7"/>
  <c r="AH490" i="7"/>
  <c r="AH491" i="7"/>
  <c r="AH492" i="7"/>
  <c r="AH493" i="7"/>
  <c r="AH494" i="7"/>
  <c r="AH495" i="7"/>
  <c r="AH496" i="7"/>
  <c r="AH497" i="7"/>
  <c r="AH498" i="7"/>
  <c r="AH499" i="7"/>
  <c r="AH500" i="7"/>
  <c r="AH501" i="7"/>
  <c r="AH502" i="7"/>
  <c r="AH503" i="7"/>
  <c r="AH504" i="7"/>
  <c r="AH505" i="7"/>
  <c r="AH506" i="7"/>
  <c r="AH507" i="7"/>
  <c r="AH508" i="7"/>
  <c r="AH509" i="7"/>
  <c r="AH510" i="7"/>
  <c r="AH511" i="7"/>
  <c r="AH512" i="7"/>
  <c r="AH513" i="7"/>
  <c r="AH514" i="7"/>
  <c r="AH515" i="7"/>
  <c r="AH516" i="7"/>
  <c r="AH517" i="7"/>
  <c r="AH518" i="7"/>
  <c r="AH519" i="7"/>
  <c r="AH520" i="7"/>
  <c r="AH521" i="7"/>
  <c r="AH522" i="7"/>
  <c r="AH523" i="7"/>
  <c r="AH524" i="7"/>
  <c r="AH525" i="7"/>
  <c r="AH526" i="7"/>
  <c r="AH527" i="7"/>
  <c r="AH528" i="7"/>
  <c r="AH529" i="7"/>
  <c r="AH530" i="7"/>
  <c r="AH531" i="7"/>
  <c r="AH532" i="7"/>
  <c r="AH533" i="7"/>
  <c r="AH534" i="7"/>
  <c r="AH535" i="7"/>
  <c r="AH536" i="7"/>
  <c r="AH537" i="7"/>
  <c r="AH538" i="7"/>
  <c r="AH539" i="7"/>
  <c r="AH540" i="7"/>
  <c r="AH541" i="7"/>
  <c r="AH542" i="7"/>
  <c r="AH543" i="7"/>
  <c r="AH544" i="7"/>
  <c r="AH545" i="7"/>
  <c r="AH546" i="7"/>
  <c r="AH547" i="7"/>
  <c r="AH548" i="7"/>
  <c r="AH549" i="7"/>
  <c r="AH550" i="7"/>
  <c r="AH551" i="7"/>
  <c r="AH552" i="7"/>
  <c r="AH553" i="7"/>
  <c r="AH554" i="7"/>
  <c r="AH555" i="7"/>
  <c r="AH556" i="7"/>
  <c r="AH557" i="7"/>
  <c r="AH558" i="7"/>
  <c r="AH559" i="7"/>
  <c r="AH560" i="7"/>
  <c r="AH561" i="7"/>
  <c r="AH562" i="7"/>
  <c r="AH563" i="7"/>
  <c r="AH564" i="7"/>
  <c r="AH565" i="7"/>
  <c r="AH566" i="7"/>
  <c r="AH567" i="7"/>
  <c r="AH568" i="7"/>
  <c r="AH569" i="7"/>
  <c r="AH570" i="7"/>
  <c r="AH571" i="7"/>
  <c r="AH572" i="7"/>
  <c r="AH573" i="7"/>
  <c r="AH574" i="7"/>
  <c r="AH575" i="7"/>
  <c r="AH576" i="7"/>
  <c r="AH577" i="7"/>
  <c r="AH578" i="7"/>
  <c r="AH579" i="7"/>
  <c r="AH580" i="7"/>
  <c r="AH581" i="7"/>
  <c r="AH582" i="7"/>
  <c r="AH583" i="7"/>
  <c r="AH584" i="7"/>
  <c r="AH585" i="7"/>
  <c r="AH586" i="7"/>
  <c r="AH587" i="7"/>
  <c r="AH588" i="7"/>
  <c r="AH589" i="7"/>
  <c r="AH590" i="7"/>
  <c r="AH591" i="7"/>
  <c r="AH592" i="7"/>
  <c r="AH593" i="7"/>
  <c r="AH594" i="7"/>
  <c r="AH595" i="7"/>
  <c r="AH596" i="7"/>
  <c r="AH597" i="7"/>
  <c r="AH598" i="7"/>
  <c r="AH599" i="7"/>
  <c r="AH600" i="7"/>
  <c r="AH601" i="7"/>
  <c r="AH602" i="7"/>
  <c r="AH603" i="7"/>
  <c r="AH604" i="7"/>
  <c r="AH605" i="7"/>
  <c r="AH606" i="7"/>
  <c r="AH607" i="7"/>
  <c r="AH608" i="7"/>
  <c r="AH609" i="7"/>
  <c r="AH610" i="7"/>
  <c r="AH611" i="7"/>
  <c r="AH612" i="7"/>
  <c r="AH613" i="7"/>
  <c r="AH614" i="7"/>
  <c r="AH615" i="7"/>
  <c r="AH616" i="7"/>
  <c r="AH617" i="7"/>
  <c r="AH618" i="7"/>
  <c r="AH619" i="7"/>
  <c r="AH620" i="7"/>
  <c r="AH621" i="7"/>
  <c r="AH622" i="7"/>
  <c r="AH623" i="7"/>
  <c r="AH624" i="7"/>
  <c r="AH625" i="7"/>
  <c r="AH626" i="7"/>
  <c r="AH627" i="7"/>
  <c r="AH628" i="7"/>
  <c r="AH629" i="7"/>
  <c r="AH630" i="7"/>
  <c r="AH631" i="7"/>
  <c r="AH632" i="7"/>
  <c r="AH633" i="7"/>
  <c r="AH634" i="7"/>
  <c r="AH635" i="7"/>
  <c r="AH636" i="7"/>
  <c r="AH637" i="7"/>
  <c r="AH638" i="7"/>
  <c r="AH639" i="7"/>
  <c r="AH640" i="7"/>
  <c r="AH641" i="7"/>
  <c r="AH642" i="7"/>
  <c r="AH643" i="7"/>
  <c r="AH644" i="7"/>
  <c r="AH645" i="7"/>
  <c r="AH646" i="7"/>
  <c r="AH647" i="7"/>
  <c r="AH648" i="7"/>
  <c r="AH649" i="7"/>
  <c r="AH650" i="7"/>
  <c r="AH651" i="7"/>
  <c r="AH652" i="7"/>
  <c r="AH653" i="7"/>
  <c r="AH654" i="7"/>
  <c r="AH655" i="7"/>
  <c r="AH656" i="7"/>
  <c r="AH657" i="7"/>
  <c r="AH658" i="7"/>
  <c r="AH659" i="7"/>
  <c r="AH660" i="7"/>
  <c r="AH661" i="7"/>
  <c r="AH662" i="7"/>
  <c r="AH663" i="7"/>
  <c r="AH664" i="7"/>
  <c r="AH665" i="7"/>
  <c r="AH666" i="7"/>
  <c r="AH667" i="7"/>
  <c r="AH668" i="7"/>
  <c r="AH669" i="7"/>
  <c r="AH670" i="7"/>
  <c r="AH671" i="7"/>
  <c r="AH672" i="7"/>
  <c r="AH673" i="7"/>
  <c r="AH674" i="7"/>
  <c r="AH675" i="7"/>
  <c r="AH676" i="7"/>
  <c r="AH677" i="7"/>
  <c r="AH678" i="7"/>
  <c r="AH679" i="7"/>
  <c r="AH680" i="7"/>
  <c r="AH681" i="7"/>
  <c r="AH682" i="7"/>
  <c r="AH683" i="7"/>
  <c r="AH684" i="7"/>
  <c r="AH685" i="7"/>
  <c r="AH686" i="7"/>
  <c r="AH687" i="7"/>
  <c r="AH688" i="7"/>
  <c r="AH689" i="7"/>
  <c r="AH690" i="7"/>
  <c r="AH691" i="7"/>
  <c r="AH692" i="7"/>
  <c r="AH693" i="7"/>
  <c r="AH694" i="7"/>
  <c r="AH695" i="7"/>
  <c r="AH696" i="7"/>
  <c r="AH697" i="7"/>
  <c r="AH698" i="7"/>
  <c r="AH699" i="7"/>
  <c r="AH700" i="7"/>
  <c r="AH701" i="7"/>
  <c r="AH702" i="7"/>
  <c r="AH703" i="7"/>
  <c r="AH704" i="7"/>
  <c r="AH705" i="7"/>
  <c r="AH706" i="7"/>
  <c r="AH707" i="7"/>
  <c r="AH708" i="7"/>
  <c r="AH709" i="7"/>
  <c r="AH710" i="7"/>
  <c r="AH711" i="7"/>
  <c r="AH712" i="7"/>
  <c r="AH713" i="7"/>
  <c r="AH714" i="7"/>
  <c r="AH715" i="7"/>
  <c r="AH716" i="7"/>
  <c r="AH717" i="7"/>
  <c r="AH718" i="7"/>
  <c r="AH719" i="7"/>
  <c r="AH720" i="7"/>
  <c r="AH721" i="7"/>
  <c r="AH722" i="7"/>
  <c r="AH723" i="7"/>
  <c r="AH724" i="7"/>
  <c r="AH725" i="7"/>
  <c r="AH726" i="7"/>
  <c r="AH727" i="7"/>
  <c r="AH728" i="7"/>
  <c r="AH729" i="7"/>
  <c r="AH730" i="7"/>
  <c r="AH731" i="7"/>
  <c r="AH732" i="7"/>
  <c r="AH733" i="7"/>
  <c r="AH734" i="7"/>
  <c r="AH735" i="7"/>
  <c r="AH736" i="7"/>
  <c r="AH737" i="7"/>
  <c r="AH738" i="7"/>
  <c r="AH739" i="7"/>
  <c r="AH740" i="7"/>
  <c r="AH741" i="7"/>
  <c r="AH742" i="7"/>
  <c r="AH743" i="7"/>
  <c r="AH744" i="7"/>
  <c r="AH745" i="7"/>
  <c r="AH746" i="7"/>
  <c r="AH747" i="7"/>
  <c r="AH748" i="7"/>
  <c r="AH749" i="7"/>
  <c r="AH750" i="7"/>
  <c r="AH751" i="7"/>
  <c r="AH752" i="7"/>
  <c r="AH753" i="7"/>
  <c r="AH754" i="7"/>
  <c r="AH755" i="7"/>
  <c r="AH756" i="7"/>
  <c r="AH757" i="7"/>
  <c r="AH758" i="7"/>
  <c r="AH759" i="7"/>
  <c r="AH760" i="7"/>
  <c r="AH761" i="7"/>
  <c r="AH762" i="7"/>
  <c r="AH763" i="7"/>
  <c r="AH764" i="7"/>
  <c r="AH765" i="7"/>
  <c r="AH766" i="7"/>
  <c r="AH767" i="7"/>
  <c r="AH768" i="7"/>
  <c r="AH769" i="7"/>
  <c r="AH770" i="7"/>
  <c r="AH771" i="7"/>
  <c r="AH772" i="7"/>
  <c r="AH773" i="7"/>
  <c r="AH774" i="7"/>
  <c r="AH775" i="7"/>
  <c r="AH776" i="7"/>
  <c r="AH777" i="7"/>
  <c r="AH778" i="7"/>
  <c r="AH779" i="7"/>
  <c r="AH780" i="7"/>
  <c r="AH781" i="7"/>
  <c r="AH782" i="7"/>
  <c r="AH783" i="7"/>
  <c r="AH784" i="7"/>
  <c r="AH785" i="7"/>
  <c r="AH786" i="7"/>
  <c r="AH787" i="7"/>
  <c r="AH788" i="7"/>
  <c r="AH789" i="7"/>
  <c r="AH790" i="7"/>
  <c r="AH791" i="7"/>
  <c r="AH792" i="7"/>
  <c r="AH793" i="7"/>
  <c r="AH794" i="7"/>
  <c r="AH795" i="7"/>
  <c r="AH796" i="7"/>
  <c r="AH797" i="7"/>
  <c r="AH798" i="7"/>
  <c r="AH799" i="7"/>
  <c r="AH800" i="7"/>
  <c r="AH801" i="7"/>
  <c r="AH802" i="7"/>
  <c r="AH803" i="7"/>
  <c r="AH804" i="7"/>
  <c r="AH805" i="7"/>
  <c r="AH806" i="7"/>
  <c r="AH807" i="7"/>
  <c r="AH808" i="7"/>
  <c r="AH809" i="7"/>
  <c r="AH810" i="7"/>
  <c r="AH811" i="7"/>
  <c r="AH812" i="7"/>
  <c r="AH813" i="7"/>
  <c r="AH814" i="7"/>
  <c r="AH815" i="7"/>
  <c r="AH816" i="7"/>
  <c r="AH817" i="7"/>
  <c r="AH818" i="7"/>
  <c r="AH819" i="7"/>
  <c r="AH820" i="7"/>
  <c r="AH821" i="7"/>
  <c r="AH822" i="7"/>
  <c r="AH823" i="7"/>
  <c r="AH824" i="7"/>
  <c r="AH825" i="7"/>
  <c r="AH826" i="7"/>
  <c r="AH827" i="7"/>
  <c r="AH828" i="7"/>
  <c r="AH829" i="7"/>
  <c r="AH830" i="7"/>
  <c r="AH831" i="7"/>
  <c r="AH832" i="7"/>
  <c r="AH833" i="7"/>
  <c r="AH834" i="7"/>
  <c r="AH835" i="7"/>
  <c r="AH836" i="7"/>
  <c r="AH837" i="7"/>
  <c r="AH838" i="7"/>
  <c r="AH839" i="7"/>
  <c r="AH840" i="7"/>
  <c r="AH841" i="7"/>
  <c r="AH842" i="7"/>
  <c r="AH843" i="7"/>
  <c r="AH844" i="7"/>
  <c r="AH845" i="7"/>
  <c r="AH846" i="7"/>
  <c r="AH847" i="7"/>
  <c r="AH848" i="7"/>
  <c r="AH849" i="7"/>
  <c r="AH850" i="7"/>
  <c r="AH851" i="7"/>
  <c r="AH852" i="7"/>
  <c r="AH853" i="7"/>
  <c r="AH854" i="7"/>
  <c r="AH855" i="7"/>
  <c r="AH856" i="7"/>
  <c r="AH857" i="7"/>
  <c r="AH858" i="7"/>
  <c r="AH859" i="7"/>
  <c r="AH860" i="7"/>
  <c r="AH861" i="7"/>
  <c r="AH862" i="7"/>
  <c r="AH863" i="7"/>
  <c r="AH864" i="7"/>
  <c r="AH865" i="7"/>
  <c r="AH866" i="7"/>
  <c r="AH867" i="7"/>
  <c r="AH868" i="7"/>
  <c r="AH869" i="7"/>
  <c r="AH870" i="7"/>
  <c r="AH871" i="7"/>
  <c r="AH872" i="7"/>
  <c r="AH873" i="7"/>
  <c r="AH874" i="7"/>
  <c r="AH875" i="7"/>
  <c r="AH876" i="7"/>
  <c r="AH877" i="7"/>
  <c r="AH878" i="7"/>
  <c r="AH879" i="7"/>
  <c r="AH880" i="7"/>
  <c r="AH881" i="7"/>
  <c r="AH882" i="7"/>
  <c r="AH883" i="7"/>
  <c r="AH884" i="7"/>
  <c r="AH885" i="7"/>
  <c r="AH886" i="7"/>
  <c r="AH887" i="7"/>
  <c r="AH888" i="7"/>
  <c r="AH889" i="7"/>
  <c r="AH890" i="7"/>
  <c r="AH891" i="7"/>
  <c r="AH892" i="7"/>
  <c r="AH893" i="7"/>
  <c r="AH894" i="7"/>
  <c r="AH895" i="7"/>
  <c r="AH896" i="7"/>
  <c r="AH897" i="7"/>
  <c r="AH898" i="7"/>
  <c r="AH899" i="7"/>
  <c r="AH900" i="7"/>
  <c r="AH901" i="7"/>
  <c r="AH902" i="7"/>
  <c r="AH903" i="7"/>
  <c r="AH904" i="7"/>
  <c r="AH905" i="7"/>
  <c r="AH906" i="7"/>
  <c r="AH907" i="7"/>
  <c r="AH908" i="7"/>
  <c r="AH909" i="7"/>
  <c r="AH910" i="7"/>
  <c r="AH911" i="7"/>
  <c r="AH912" i="7"/>
  <c r="AH913" i="7"/>
  <c r="AH914" i="7"/>
  <c r="AH915" i="7"/>
  <c r="AH916" i="7"/>
  <c r="AH917" i="7"/>
  <c r="AH918" i="7"/>
  <c r="AH919" i="7"/>
  <c r="AH920" i="7"/>
  <c r="AH921" i="7"/>
  <c r="AH922" i="7"/>
  <c r="AH923" i="7"/>
  <c r="AH924" i="7"/>
  <c r="AH925" i="7"/>
  <c r="AH926" i="7"/>
  <c r="AH927" i="7"/>
  <c r="AH928" i="7"/>
  <c r="AH929" i="7"/>
  <c r="AH930" i="7"/>
  <c r="AH931" i="7"/>
  <c r="AH932" i="7"/>
  <c r="AH933" i="7"/>
  <c r="AH934" i="7"/>
  <c r="AH935" i="7"/>
  <c r="AH936" i="7"/>
  <c r="AH937" i="7"/>
  <c r="AH938" i="7"/>
  <c r="AH939" i="7"/>
  <c r="AH940" i="7"/>
  <c r="AH941" i="7"/>
  <c r="AH942" i="7"/>
  <c r="AH943" i="7"/>
  <c r="AH944" i="7"/>
  <c r="AH945" i="7"/>
  <c r="AH946" i="7"/>
  <c r="AH947" i="7"/>
  <c r="AH948" i="7"/>
  <c r="AH949" i="7"/>
  <c r="AH950" i="7"/>
  <c r="AH951" i="7"/>
  <c r="AH952" i="7"/>
  <c r="AH953" i="7"/>
  <c r="AH954" i="7"/>
  <c r="AH955" i="7"/>
  <c r="AH956" i="7"/>
  <c r="AH957" i="7"/>
  <c r="AH958" i="7"/>
  <c r="AH959" i="7"/>
  <c r="AH960" i="7"/>
  <c r="AH961" i="7"/>
  <c r="AH962" i="7"/>
  <c r="AH963" i="7"/>
  <c r="AH964" i="7"/>
  <c r="AH965" i="7"/>
  <c r="AH966" i="7"/>
  <c r="AH967" i="7"/>
  <c r="AH968" i="7"/>
  <c r="AH969" i="7"/>
  <c r="AH970" i="7"/>
  <c r="AH971" i="7"/>
  <c r="AH972" i="7"/>
  <c r="AH973" i="7"/>
  <c r="AH974" i="7"/>
  <c r="AH975" i="7"/>
  <c r="AH976" i="7"/>
  <c r="AH977" i="7"/>
  <c r="AH978" i="7"/>
  <c r="AH979" i="7"/>
  <c r="AH980" i="7"/>
  <c r="AH981" i="7"/>
  <c r="AH982" i="7"/>
  <c r="AH983" i="7"/>
  <c r="AH984" i="7"/>
  <c r="AH985" i="7"/>
  <c r="AH986" i="7"/>
  <c r="AH987" i="7"/>
  <c r="AH988" i="7"/>
  <c r="AH989" i="7"/>
  <c r="AH990" i="7"/>
  <c r="AH991" i="7"/>
  <c r="AH992" i="7"/>
  <c r="AH993" i="7"/>
  <c r="AH994" i="7"/>
  <c r="AH995" i="7"/>
  <c r="AH996" i="7"/>
  <c r="AH997" i="7"/>
  <c r="AH998" i="7"/>
  <c r="AH999" i="7"/>
  <c r="AH1000" i="7"/>
  <c r="AH1001" i="7"/>
  <c r="AH1002" i="7"/>
  <c r="AH1003" i="7"/>
  <c r="AH1004" i="7"/>
  <c r="AH1005" i="7"/>
  <c r="AH1006" i="7"/>
  <c r="AH1007" i="7"/>
  <c r="AH1008" i="7"/>
  <c r="AH1009" i="7"/>
  <c r="AH1010" i="7"/>
  <c r="AH1011" i="7"/>
  <c r="AH1012" i="7"/>
  <c r="AH1013" i="7"/>
  <c r="AH1014" i="7"/>
  <c r="AH1015" i="7"/>
  <c r="AH1016" i="7"/>
  <c r="AH1017" i="7"/>
  <c r="AH1018" i="7"/>
  <c r="AH1019" i="7"/>
  <c r="AH1020" i="7"/>
  <c r="AH1021" i="7"/>
  <c r="AH1022" i="7"/>
  <c r="AH1023" i="7"/>
  <c r="AH1024" i="7"/>
  <c r="AH1025" i="7"/>
  <c r="AH1026" i="7"/>
  <c r="AH1027" i="7"/>
  <c r="AH1028" i="7"/>
  <c r="AH1029" i="7"/>
  <c r="AH1030" i="7"/>
  <c r="AH1031" i="7"/>
  <c r="AH1032" i="7"/>
  <c r="AH1033" i="7"/>
  <c r="AH1034" i="7"/>
  <c r="AH1035" i="7"/>
  <c r="AH1036" i="7"/>
  <c r="AH1037" i="7"/>
  <c r="AH1038" i="7"/>
  <c r="AH1039" i="7"/>
  <c r="AH1040" i="7"/>
  <c r="AH1041" i="7"/>
  <c r="AH1042" i="7"/>
  <c r="AH1043" i="7"/>
  <c r="AH1044" i="7"/>
  <c r="AH1045" i="7"/>
  <c r="AH1046" i="7"/>
  <c r="AH1047" i="7"/>
  <c r="AH1048" i="7"/>
  <c r="AH1049" i="7"/>
  <c r="AH1050" i="7"/>
  <c r="AH1051" i="7"/>
  <c r="AH1052" i="7"/>
  <c r="AH1053" i="7"/>
  <c r="AH1054" i="7"/>
  <c r="AH1055" i="7"/>
  <c r="AH1056" i="7"/>
  <c r="AH1057" i="7"/>
  <c r="AH1058" i="7"/>
  <c r="AH1059" i="7"/>
  <c r="AH1060" i="7"/>
  <c r="AH1061" i="7"/>
  <c r="AH1062" i="7"/>
  <c r="AH1063" i="7"/>
  <c r="AH1064" i="7"/>
  <c r="AH1065" i="7"/>
  <c r="AH1066" i="7"/>
  <c r="AH1067" i="7"/>
  <c r="AH1068" i="7"/>
  <c r="AH1069" i="7"/>
  <c r="AH1070" i="7"/>
  <c r="AH1071" i="7"/>
  <c r="AH1072" i="7"/>
  <c r="AH1073" i="7"/>
  <c r="AH1074" i="7"/>
  <c r="AH1075" i="7"/>
  <c r="AH1076" i="7"/>
  <c r="AH1077" i="7"/>
  <c r="AH1078" i="7"/>
  <c r="AH1079" i="7"/>
  <c r="AH1080" i="7"/>
  <c r="AH1081" i="7"/>
  <c r="AH1082" i="7"/>
  <c r="AH1083" i="7"/>
  <c r="AH1084" i="7"/>
  <c r="AH1085" i="7"/>
  <c r="AH1086" i="7"/>
  <c r="AH1087" i="7"/>
  <c r="AH1088" i="7"/>
  <c r="AH1089" i="7"/>
  <c r="AH1090" i="7"/>
  <c r="AH1091" i="7"/>
  <c r="AH1092" i="7"/>
  <c r="AH1093" i="7"/>
  <c r="AH1094" i="7"/>
  <c r="AH1095" i="7"/>
  <c r="AH1096" i="7"/>
  <c r="AH1097" i="7"/>
  <c r="AH1098" i="7"/>
  <c r="AH1099" i="7"/>
  <c r="AH1100" i="7"/>
  <c r="AH1101" i="7"/>
  <c r="AH1102" i="7"/>
  <c r="AH1103" i="7"/>
  <c r="AH1104" i="7"/>
  <c r="AH1105" i="7"/>
  <c r="AH1106" i="7"/>
  <c r="AH1107" i="7"/>
  <c r="AH1108" i="7"/>
  <c r="AH1109" i="7"/>
  <c r="AH1110" i="7"/>
  <c r="AH1111" i="7"/>
  <c r="AH1112" i="7"/>
  <c r="AH1113" i="7"/>
  <c r="AH1114" i="7"/>
  <c r="AH1115" i="7"/>
  <c r="AH1116" i="7"/>
  <c r="AH1117" i="7"/>
  <c r="AH1118" i="7"/>
  <c r="AH1119" i="7"/>
  <c r="AH1120" i="7"/>
  <c r="AH1121" i="7"/>
  <c r="AH1122" i="7"/>
  <c r="AH1123" i="7"/>
  <c r="AH1124" i="7"/>
  <c r="AH1125" i="7"/>
  <c r="AH1126" i="7"/>
  <c r="AH1127" i="7"/>
  <c r="AH1128" i="7"/>
  <c r="AH1129" i="7"/>
  <c r="AH1130" i="7"/>
  <c r="AH1131" i="7"/>
  <c r="AH1132" i="7"/>
  <c r="AH1133" i="7"/>
  <c r="AH1134" i="7"/>
  <c r="AH1135" i="7"/>
  <c r="AH1136" i="7"/>
  <c r="AH1137" i="7"/>
  <c r="AH1138" i="7"/>
  <c r="AH1139" i="7"/>
  <c r="AH1140" i="7"/>
  <c r="AH1141" i="7"/>
  <c r="AH1142" i="7"/>
  <c r="AH1143" i="7"/>
  <c r="AH1144" i="7"/>
  <c r="AH1145" i="7"/>
  <c r="AH1146" i="7"/>
  <c r="AH1147" i="7"/>
  <c r="AH1148" i="7"/>
  <c r="AH1149" i="7"/>
  <c r="AH1150" i="7"/>
  <c r="AH1151" i="7"/>
  <c r="AH1152" i="7"/>
  <c r="AH1153" i="7"/>
  <c r="AH1154" i="7"/>
  <c r="AH1155" i="7"/>
  <c r="AH1156" i="7"/>
  <c r="AH1157" i="7"/>
  <c r="AH1158" i="7"/>
  <c r="AH1159" i="7"/>
  <c r="AH1160" i="7"/>
  <c r="AH1161" i="7"/>
  <c r="AH1162" i="7"/>
  <c r="AH1163" i="7"/>
  <c r="AH1164" i="7"/>
  <c r="AH1165" i="7"/>
  <c r="AH1166" i="7"/>
  <c r="AH1167" i="7"/>
  <c r="AH1168" i="7"/>
  <c r="AH1169" i="7"/>
  <c r="AH1170" i="7"/>
  <c r="AH1171" i="7"/>
  <c r="AH1172" i="7"/>
  <c r="AH1173" i="7"/>
  <c r="AH1174" i="7"/>
  <c r="AH1175" i="7"/>
  <c r="AH1176" i="7"/>
  <c r="AH1177" i="7"/>
  <c r="AH1178" i="7"/>
  <c r="AH1179" i="7"/>
  <c r="AH1180" i="7"/>
  <c r="AH1181" i="7"/>
  <c r="AH1182" i="7"/>
  <c r="AH1183" i="7"/>
  <c r="AH1184" i="7"/>
  <c r="AH1185" i="7"/>
  <c r="AH1186" i="7"/>
  <c r="AH1187" i="7"/>
  <c r="AH1188" i="7"/>
  <c r="AH1189" i="7"/>
  <c r="AH1190" i="7"/>
  <c r="AH1191" i="7"/>
  <c r="AH1192" i="7"/>
  <c r="AH1193" i="7"/>
  <c r="AH1194" i="7"/>
  <c r="AH1195" i="7"/>
  <c r="AH1196" i="7"/>
  <c r="AH1197" i="7"/>
  <c r="AH1198" i="7"/>
  <c r="AH1199" i="7"/>
  <c r="AH1200" i="7"/>
  <c r="AH1201" i="7"/>
  <c r="AH1202" i="7"/>
  <c r="AH1203" i="7"/>
  <c r="AH1204" i="7"/>
  <c r="AH1205" i="7"/>
  <c r="AH1206" i="7"/>
  <c r="AH1207" i="7"/>
  <c r="AH1208" i="7"/>
  <c r="AH1209" i="7"/>
  <c r="AH1210" i="7"/>
  <c r="AH1211" i="7"/>
  <c r="AH1212" i="7"/>
  <c r="AH1213" i="7"/>
  <c r="AH1214" i="7"/>
  <c r="AH1215" i="7"/>
  <c r="AH1216" i="7"/>
  <c r="AH1217" i="7"/>
  <c r="AH1218" i="7"/>
  <c r="AH1219" i="7"/>
  <c r="AH1220" i="7"/>
  <c r="AH1221" i="7"/>
  <c r="AH1222" i="7"/>
  <c r="AH1223" i="7"/>
  <c r="AH1224" i="7"/>
  <c r="AH1225" i="7"/>
  <c r="AH1226" i="7"/>
  <c r="AH1227" i="7"/>
  <c r="AH1228" i="7"/>
  <c r="AH1229" i="7"/>
  <c r="AH1230" i="7"/>
  <c r="AH1231" i="7"/>
  <c r="AH1232" i="7"/>
  <c r="AH1233" i="7"/>
  <c r="AH1234" i="7"/>
  <c r="AH1235" i="7"/>
  <c r="AH1236" i="7"/>
  <c r="AH1237" i="7"/>
  <c r="AH1238" i="7"/>
  <c r="AH1239" i="7"/>
  <c r="AH1240" i="7"/>
  <c r="AH1241" i="7"/>
  <c r="AH1242" i="7"/>
  <c r="AH1243" i="7"/>
  <c r="AH1244" i="7"/>
  <c r="AH1245" i="7"/>
  <c r="AH1246" i="7"/>
  <c r="AH1247" i="7"/>
  <c r="AH1248" i="7"/>
  <c r="AH1249" i="7"/>
  <c r="AH1250" i="7"/>
  <c r="AH1251" i="7"/>
  <c r="AH1252" i="7"/>
  <c r="AH1253" i="7"/>
  <c r="AH1254" i="7"/>
  <c r="AH1255" i="7"/>
  <c r="AH1256" i="7"/>
  <c r="AH1257" i="7"/>
  <c r="AH1258" i="7"/>
  <c r="AH1259" i="7"/>
  <c r="AH1260" i="7"/>
  <c r="AH1261" i="7"/>
  <c r="AH1262" i="7"/>
  <c r="AH1263" i="7"/>
  <c r="AH1264" i="7"/>
  <c r="AH1265" i="7"/>
  <c r="AH1266" i="7"/>
  <c r="AH1267" i="7"/>
  <c r="AH1268" i="7"/>
  <c r="AH1269" i="7"/>
  <c r="AH1270" i="7"/>
  <c r="AH1271" i="7"/>
  <c r="AH1272" i="7"/>
  <c r="AH1273" i="7"/>
  <c r="AH1274" i="7"/>
  <c r="AH1275" i="7"/>
  <c r="AH1276" i="7"/>
  <c r="AH1277" i="7"/>
  <c r="AH1278" i="7"/>
  <c r="AH1279" i="7"/>
  <c r="AH1280" i="7"/>
  <c r="AH1281" i="7"/>
  <c r="AH1282" i="7"/>
  <c r="AH1283" i="7"/>
  <c r="AH1284" i="7"/>
  <c r="AH1285" i="7"/>
  <c r="AH1286" i="7"/>
  <c r="AH1287" i="7"/>
  <c r="AH1288" i="7"/>
  <c r="AH1289" i="7"/>
  <c r="AH1290" i="7"/>
  <c r="AH1291" i="7"/>
  <c r="AH1292" i="7"/>
  <c r="AH1293" i="7"/>
  <c r="AH1294" i="7"/>
  <c r="AH1295" i="7"/>
  <c r="AH1296" i="7"/>
  <c r="AH1297" i="7"/>
  <c r="AH1298" i="7"/>
  <c r="AH1299" i="7"/>
  <c r="AH1300" i="7"/>
  <c r="AH1301" i="7"/>
  <c r="AH1302" i="7"/>
  <c r="AH1303" i="7"/>
  <c r="AH1304" i="7"/>
  <c r="AH1305" i="7"/>
  <c r="AH1306" i="7"/>
  <c r="AH1307" i="7"/>
  <c r="AH1308" i="7"/>
  <c r="AH1309" i="7"/>
  <c r="AH1310" i="7"/>
  <c r="AH1311" i="7"/>
  <c r="AH1312" i="7"/>
  <c r="AH1313" i="7"/>
  <c r="AH1314" i="7"/>
  <c r="AH1315" i="7"/>
  <c r="AH1316" i="7"/>
  <c r="AH1317" i="7"/>
  <c r="AH1318" i="7"/>
  <c r="AH1319" i="7"/>
  <c r="AH1320" i="7"/>
  <c r="AH1321" i="7"/>
  <c r="AH1322" i="7"/>
  <c r="AH1323" i="7"/>
  <c r="AH1324" i="7"/>
  <c r="AH1325" i="7"/>
  <c r="AH1326" i="7"/>
  <c r="AH1327" i="7"/>
  <c r="AH1328" i="7"/>
  <c r="AH1329" i="7"/>
  <c r="AH1330" i="7"/>
  <c r="AH1331" i="7"/>
  <c r="AH1332" i="7"/>
  <c r="AH1333" i="7"/>
  <c r="AH1334" i="7"/>
  <c r="AH1335" i="7"/>
  <c r="AH1336" i="7"/>
  <c r="AH1337" i="7"/>
  <c r="AH1338" i="7"/>
  <c r="AH1339" i="7"/>
  <c r="AH1340" i="7"/>
  <c r="AH1341" i="7"/>
  <c r="AH1342" i="7"/>
  <c r="AH1343" i="7"/>
  <c r="AH1344" i="7"/>
  <c r="AH1345" i="7"/>
  <c r="AH1346" i="7"/>
  <c r="AH1347" i="7"/>
  <c r="AH1348" i="7"/>
  <c r="AH1349" i="7"/>
  <c r="AH1350" i="7"/>
  <c r="AH1351" i="7"/>
  <c r="AH1352" i="7"/>
  <c r="AH1353" i="7"/>
  <c r="AH1354" i="7"/>
  <c r="AH1355" i="7"/>
  <c r="AH1356" i="7"/>
  <c r="AH1357" i="7"/>
  <c r="AH1358" i="7"/>
  <c r="AH1359" i="7"/>
  <c r="AH1360" i="7"/>
  <c r="AH1361" i="7"/>
  <c r="AH1362" i="7"/>
  <c r="AH1363" i="7"/>
  <c r="AH1364" i="7"/>
  <c r="AH1365" i="7"/>
  <c r="AH1366" i="7"/>
  <c r="AH1367" i="7"/>
  <c r="AH1368" i="7"/>
  <c r="AH1369" i="7"/>
  <c r="AH1370" i="7"/>
  <c r="AH1371" i="7"/>
  <c r="AH1372" i="7"/>
  <c r="AH1373" i="7"/>
  <c r="AH1374" i="7"/>
  <c r="AH1375" i="7"/>
  <c r="AH1376" i="7"/>
  <c r="AH1377" i="7"/>
  <c r="AH1378" i="7"/>
  <c r="AH1379" i="7"/>
  <c r="AH1380" i="7"/>
  <c r="AH1381" i="7"/>
  <c r="AH1382" i="7"/>
  <c r="AH1383" i="7"/>
  <c r="AH1384" i="7"/>
  <c r="AH1385" i="7"/>
  <c r="AH1386" i="7"/>
  <c r="AH1387" i="7"/>
  <c r="AH1388" i="7"/>
  <c r="AH1389" i="7"/>
  <c r="AH1390" i="7"/>
  <c r="AH1391" i="7"/>
  <c r="AH1392" i="7"/>
  <c r="AH1393" i="7"/>
  <c r="AH1394" i="7"/>
  <c r="AH1395" i="7"/>
  <c r="AH1396" i="7"/>
  <c r="AH1397" i="7"/>
  <c r="AH1398" i="7"/>
  <c r="AH1399" i="7"/>
  <c r="AH1400" i="7"/>
  <c r="AH1401" i="7"/>
  <c r="AH1402" i="7"/>
  <c r="AH1403" i="7"/>
  <c r="AH1404" i="7"/>
  <c r="AH1405" i="7"/>
  <c r="AH1406" i="7"/>
  <c r="AH1407" i="7"/>
  <c r="AH1408" i="7"/>
  <c r="AH1409" i="7"/>
  <c r="AH1410" i="7"/>
  <c r="AH1411" i="7"/>
  <c r="AH1412" i="7"/>
  <c r="AH1413" i="7"/>
  <c r="AH1414" i="7"/>
  <c r="AH1415" i="7"/>
  <c r="AH1416" i="7"/>
  <c r="AH1417" i="7"/>
  <c r="AH1418" i="7"/>
  <c r="AH1419" i="7"/>
  <c r="AH1420" i="7"/>
  <c r="AH1421" i="7"/>
  <c r="AH1422" i="7"/>
  <c r="AH1423" i="7"/>
  <c r="AH1424" i="7"/>
  <c r="AH1425" i="7"/>
  <c r="AH1426" i="7"/>
  <c r="AH1427" i="7"/>
  <c r="AH1428" i="7"/>
  <c r="AH1429" i="7"/>
  <c r="AH1430" i="7"/>
  <c r="AH1431" i="7"/>
  <c r="AH1432" i="7"/>
  <c r="AH1433" i="7"/>
  <c r="AH1434" i="7"/>
  <c r="AH1435" i="7"/>
  <c r="AH1436" i="7"/>
  <c r="AH1437" i="7"/>
  <c r="AH1438" i="7"/>
  <c r="AH1439" i="7"/>
  <c r="AH1440" i="7"/>
  <c r="AH1441" i="7"/>
  <c r="AH1442" i="7"/>
  <c r="AH1443" i="7"/>
  <c r="AH1444" i="7"/>
  <c r="AH1445" i="7"/>
  <c r="AH1446" i="7"/>
  <c r="AH1447" i="7"/>
  <c r="AH1448" i="7"/>
  <c r="AH1449" i="7"/>
  <c r="AH1450" i="7"/>
  <c r="AH1451" i="7"/>
  <c r="AH1452" i="7"/>
  <c r="AH1453" i="7"/>
  <c r="AH1454" i="7"/>
  <c r="AH1455" i="7"/>
  <c r="AH1456" i="7"/>
  <c r="AH1457" i="7"/>
  <c r="AH1458" i="7"/>
  <c r="AH1459" i="7"/>
  <c r="AH1460" i="7"/>
  <c r="AH1461" i="7"/>
  <c r="AH1462" i="7"/>
  <c r="AH1463" i="7"/>
  <c r="AH1464" i="7"/>
  <c r="AH1465" i="7"/>
  <c r="AH1466" i="7"/>
  <c r="AH1467" i="7"/>
  <c r="AH1468" i="7"/>
  <c r="AH1469" i="7"/>
  <c r="AH1470" i="7"/>
  <c r="AH1471" i="7"/>
  <c r="AH1472" i="7"/>
  <c r="AH1473" i="7"/>
  <c r="AH1474" i="7"/>
  <c r="AH1475" i="7"/>
  <c r="AH1476" i="7"/>
  <c r="AH1477" i="7"/>
  <c r="AH1478" i="7"/>
  <c r="AH1479" i="7"/>
  <c r="AH1480" i="7"/>
  <c r="AH1481" i="7"/>
  <c r="AH1482" i="7"/>
  <c r="AH1483" i="7"/>
  <c r="AH1484" i="7"/>
  <c r="AH1485" i="7"/>
  <c r="AH1486" i="7"/>
  <c r="AH1487" i="7"/>
  <c r="AH1488" i="7"/>
  <c r="AH1489" i="7"/>
  <c r="AH1490" i="7"/>
  <c r="AH1491" i="7"/>
  <c r="AH1492" i="7"/>
  <c r="AH1493" i="7"/>
  <c r="AH1494" i="7"/>
  <c r="AH1495" i="7"/>
  <c r="AH1496" i="7"/>
  <c r="AH1497" i="7"/>
  <c r="AH1498" i="7"/>
  <c r="AH1499" i="7"/>
  <c r="AH1500" i="7"/>
  <c r="AH1501" i="7"/>
  <c r="AH1502" i="7"/>
  <c r="AH1503" i="7"/>
  <c r="AH1504" i="7"/>
  <c r="AH1505" i="7"/>
  <c r="AH1506" i="7"/>
  <c r="AH1507" i="7"/>
  <c r="AH1508" i="7"/>
  <c r="AH1509" i="7"/>
  <c r="AH1510" i="7"/>
  <c r="AH1511" i="7"/>
  <c r="AH1512" i="7"/>
  <c r="AH1513" i="7"/>
  <c r="AH1514" i="7"/>
  <c r="AH1515" i="7"/>
  <c r="AH1516" i="7"/>
  <c r="AH1517" i="7"/>
  <c r="AH1518" i="7"/>
  <c r="AH1519" i="7"/>
  <c r="AH1520" i="7"/>
  <c r="AH1521" i="7"/>
  <c r="AH1522" i="7"/>
  <c r="AH1523" i="7"/>
  <c r="AH1524" i="7"/>
  <c r="AH1525" i="7"/>
  <c r="AH1526" i="7"/>
  <c r="AH1527" i="7"/>
  <c r="AH1528" i="7"/>
  <c r="AH1529" i="7"/>
  <c r="AH1530" i="7"/>
  <c r="AH1531" i="7"/>
  <c r="AH1532" i="7"/>
  <c r="AH1533" i="7"/>
  <c r="AH1534" i="7"/>
  <c r="AH1535" i="7"/>
  <c r="AH1536" i="7"/>
  <c r="AH1537" i="7"/>
  <c r="AH1538" i="7"/>
  <c r="AH1539" i="7"/>
  <c r="AH1540" i="7"/>
  <c r="AH1541" i="7"/>
  <c r="AH1542" i="7"/>
  <c r="AH1543" i="7"/>
  <c r="AH1544" i="7"/>
  <c r="AH1545" i="7"/>
  <c r="AH1546" i="7"/>
  <c r="AH1547" i="7"/>
  <c r="AH1548" i="7"/>
  <c r="AH1549" i="7"/>
  <c r="AH1550" i="7"/>
  <c r="AH1551" i="7"/>
  <c r="AH1552" i="7"/>
  <c r="AH1553" i="7"/>
  <c r="AH1554" i="7"/>
  <c r="AH1555" i="7"/>
  <c r="AH1556" i="7"/>
  <c r="AH1557" i="7"/>
  <c r="AH1558" i="7"/>
  <c r="AH1559" i="7"/>
  <c r="AH1560" i="7"/>
  <c r="AH1561" i="7"/>
  <c r="AH1562" i="7"/>
  <c r="AH1563" i="7"/>
  <c r="AH1564" i="7"/>
  <c r="AH1565" i="7"/>
  <c r="AH1566" i="7"/>
  <c r="AH1567" i="7"/>
  <c r="AH1568" i="7"/>
  <c r="AH1569" i="7"/>
  <c r="AH1570" i="7"/>
  <c r="AH1571" i="7"/>
  <c r="AH1572" i="7"/>
  <c r="AH1573" i="7"/>
  <c r="AH1574" i="7"/>
  <c r="AH1575" i="7"/>
  <c r="AH1576" i="7"/>
  <c r="AH1577" i="7"/>
  <c r="AH1578" i="7"/>
  <c r="AH1579" i="7"/>
  <c r="AH1580" i="7"/>
  <c r="AH1581" i="7"/>
  <c r="AH1582" i="7"/>
  <c r="AH1583" i="7"/>
  <c r="AH1584" i="7"/>
  <c r="AH1585" i="7"/>
  <c r="AH1586" i="7"/>
  <c r="AH1587" i="7"/>
  <c r="AH1588" i="7"/>
  <c r="AH1589" i="7"/>
  <c r="AH1590" i="7"/>
  <c r="AH1591" i="7"/>
  <c r="AH1592" i="7"/>
  <c r="AH1593" i="7"/>
  <c r="AH1594" i="7"/>
  <c r="AH1595" i="7"/>
  <c r="AH1596" i="7"/>
  <c r="AH1597" i="7"/>
  <c r="AH1598" i="7"/>
  <c r="AH1599" i="7"/>
  <c r="AH1600" i="7"/>
  <c r="AH1601" i="7"/>
  <c r="AH1602" i="7"/>
  <c r="AH1603" i="7"/>
  <c r="AH1604" i="7"/>
  <c r="AH1605" i="7"/>
  <c r="AH1606" i="7"/>
  <c r="AH1607" i="7"/>
  <c r="AH1608" i="7"/>
  <c r="AH1609" i="7"/>
  <c r="AH1610" i="7"/>
  <c r="AH1611" i="7"/>
  <c r="AH1612" i="7"/>
  <c r="AH1613" i="7"/>
  <c r="AH1614" i="7"/>
  <c r="AH1615" i="7"/>
  <c r="AH1616" i="7"/>
  <c r="AH1617" i="7"/>
  <c r="AH1618" i="7"/>
  <c r="AH1619" i="7"/>
  <c r="AH1620" i="7"/>
  <c r="AH1621" i="7"/>
  <c r="AH1622" i="7"/>
  <c r="AH1623" i="7"/>
  <c r="AH1624" i="7"/>
  <c r="AH1625" i="7"/>
  <c r="AH1626" i="7"/>
  <c r="AH1627" i="7"/>
  <c r="AH1628" i="7"/>
  <c r="AH1629" i="7"/>
  <c r="AH1630" i="7"/>
  <c r="AH1631" i="7"/>
  <c r="AH1632" i="7"/>
  <c r="AH1633" i="7"/>
  <c r="AH1634" i="7"/>
  <c r="AH1635" i="7"/>
  <c r="AH1636" i="7"/>
  <c r="AH1637" i="7"/>
  <c r="AH1638" i="7"/>
  <c r="AH1639" i="7"/>
  <c r="AH1640" i="7"/>
  <c r="AH1641" i="7"/>
  <c r="AH1642" i="7"/>
  <c r="AH1643" i="7"/>
  <c r="AH1644" i="7"/>
  <c r="AH1645" i="7"/>
  <c r="AH1646" i="7"/>
  <c r="AH1647" i="7"/>
  <c r="AH1648" i="7"/>
  <c r="AH1649" i="7"/>
  <c r="AH1650" i="7"/>
  <c r="AH1651" i="7"/>
  <c r="AH1652" i="7"/>
  <c r="AH1653" i="7"/>
  <c r="AH1654" i="7"/>
  <c r="AH1655" i="7"/>
  <c r="AH1656" i="7"/>
  <c r="AH1657" i="7"/>
  <c r="AH1658" i="7"/>
  <c r="AH1659" i="7"/>
  <c r="AH1660" i="7"/>
  <c r="AH1661" i="7"/>
  <c r="AH1662" i="7"/>
  <c r="AH1663" i="7"/>
  <c r="AH1664" i="7"/>
  <c r="AH1665" i="7"/>
  <c r="AH1666" i="7"/>
  <c r="AH1667" i="7"/>
  <c r="AH1668" i="7"/>
  <c r="AH1669" i="7"/>
  <c r="AH1670" i="7"/>
  <c r="AH1671" i="7"/>
  <c r="AH1672" i="7"/>
  <c r="AH1673" i="7"/>
  <c r="AH1674" i="7"/>
  <c r="AH1675" i="7"/>
  <c r="AH1676" i="7"/>
  <c r="AH1677" i="7"/>
  <c r="AH1678" i="7"/>
  <c r="AH1679" i="7"/>
  <c r="AH1680" i="7"/>
  <c r="AH1681" i="7"/>
  <c r="AH1682" i="7"/>
  <c r="AH1683" i="7"/>
  <c r="AH1684" i="7"/>
  <c r="AH1685" i="7"/>
  <c r="AH1686" i="7"/>
  <c r="AH1687" i="7"/>
  <c r="AH1688" i="7"/>
  <c r="AH1689" i="7"/>
  <c r="AH1690" i="7"/>
  <c r="AH1691" i="7"/>
  <c r="AH1692" i="7"/>
  <c r="AH1693" i="7"/>
  <c r="AH1694" i="7"/>
  <c r="AH1695" i="7"/>
  <c r="AH1696" i="7"/>
  <c r="AH1697" i="7"/>
  <c r="AH1698" i="7"/>
  <c r="AH1699" i="7"/>
  <c r="AH1700" i="7"/>
  <c r="AH1701" i="7"/>
  <c r="AH1702" i="7"/>
  <c r="AH1703" i="7"/>
  <c r="AH1704" i="7"/>
  <c r="AH1705" i="7"/>
  <c r="AH1706" i="7"/>
  <c r="AH1707" i="7"/>
  <c r="AH1708" i="7"/>
  <c r="AH1709" i="7"/>
  <c r="AH1710" i="7"/>
  <c r="AH1711" i="7"/>
  <c r="AH1712" i="7"/>
  <c r="AH1713" i="7"/>
  <c r="AH1714" i="7"/>
  <c r="AH1715" i="7"/>
  <c r="AH1716" i="7"/>
  <c r="AH1717" i="7"/>
  <c r="AH1718" i="7"/>
  <c r="AH1719" i="7"/>
  <c r="AH1720" i="7"/>
  <c r="AH1721" i="7"/>
  <c r="AH1722" i="7"/>
  <c r="AH1723" i="7"/>
  <c r="AH1724" i="7"/>
  <c r="AH1725" i="7"/>
  <c r="AH1726" i="7"/>
  <c r="AH1727" i="7"/>
  <c r="AH1728" i="7"/>
  <c r="AH1729" i="7"/>
  <c r="AH1730" i="7"/>
  <c r="AH1731" i="7"/>
  <c r="AH1732" i="7"/>
  <c r="AH1733" i="7"/>
  <c r="AH1734" i="7"/>
  <c r="AH1735" i="7"/>
  <c r="AH1736" i="7"/>
  <c r="AH1737" i="7"/>
  <c r="AH1738" i="7"/>
  <c r="AH1739" i="7"/>
  <c r="AH1740" i="7"/>
  <c r="AH1741" i="7"/>
  <c r="AH1742" i="7"/>
  <c r="AH1743" i="7"/>
  <c r="AH1744" i="7"/>
  <c r="AH1745" i="7"/>
  <c r="AH1746" i="7"/>
  <c r="AH1747" i="7"/>
  <c r="AH1748" i="7"/>
  <c r="AH1749" i="7"/>
  <c r="AH1750" i="7"/>
  <c r="AH1751" i="7"/>
  <c r="AH1752" i="7"/>
  <c r="AH1753" i="7"/>
  <c r="AH1754" i="7"/>
  <c r="AH1755" i="7"/>
  <c r="AH1756" i="7"/>
  <c r="AH1757" i="7"/>
  <c r="AH1758" i="7"/>
  <c r="AH1759" i="7"/>
  <c r="AH1760" i="7"/>
  <c r="AH1761" i="7"/>
  <c r="AH1762" i="7"/>
  <c r="AH1763" i="7"/>
  <c r="AH1764" i="7"/>
  <c r="AH1765" i="7"/>
  <c r="AH1766" i="7"/>
  <c r="AH1767" i="7"/>
  <c r="AH1768" i="7"/>
  <c r="AH1769" i="7"/>
  <c r="AH1770" i="7"/>
  <c r="AH1771" i="7"/>
  <c r="AH1772" i="7"/>
  <c r="AH1773" i="7"/>
  <c r="AH1774" i="7"/>
  <c r="AH1775" i="7"/>
  <c r="AH1776" i="7"/>
  <c r="AH1777" i="7"/>
  <c r="AH1778" i="7"/>
  <c r="AH1779" i="7"/>
  <c r="AH1780" i="7"/>
  <c r="AH1781" i="7"/>
  <c r="AH1782" i="7"/>
  <c r="AH1783" i="7"/>
  <c r="AH1784" i="7"/>
  <c r="AH1785" i="7"/>
  <c r="AH1786" i="7"/>
  <c r="AH1787" i="7"/>
  <c r="AH1788" i="7"/>
  <c r="AH1789" i="7"/>
  <c r="AH1790" i="7"/>
  <c r="AH1791" i="7"/>
  <c r="AH1792" i="7"/>
  <c r="AH1793" i="7"/>
  <c r="AH1794" i="7"/>
  <c r="AH1795" i="7"/>
  <c r="AH1796" i="7"/>
  <c r="AH1797" i="7"/>
  <c r="AH1798" i="7"/>
  <c r="AH1799" i="7"/>
  <c r="AH1800" i="7"/>
  <c r="AH1801" i="7"/>
  <c r="AH1802" i="7"/>
  <c r="AH1803" i="7"/>
  <c r="AH1804" i="7"/>
  <c r="AH1805" i="7"/>
  <c r="AH1806" i="7"/>
  <c r="AH1807" i="7"/>
  <c r="AH1808" i="7"/>
  <c r="AH1809" i="7"/>
  <c r="AH1810" i="7"/>
  <c r="AH1811" i="7"/>
  <c r="AH1812" i="7"/>
  <c r="AH1813" i="7"/>
  <c r="AH1814" i="7"/>
  <c r="AH1815" i="7"/>
  <c r="AH1816" i="7"/>
  <c r="AH1817" i="7"/>
  <c r="AH1818" i="7"/>
  <c r="AH1819" i="7"/>
  <c r="AH1820" i="7"/>
  <c r="AH1821" i="7"/>
  <c r="AH1822" i="7"/>
  <c r="AH1823" i="7"/>
  <c r="AH1824" i="7"/>
  <c r="AH1825" i="7"/>
  <c r="AH1826" i="7"/>
  <c r="AH1827" i="7"/>
  <c r="AH1828" i="7"/>
  <c r="AH1829" i="7"/>
  <c r="AH1830" i="7"/>
  <c r="AH1831" i="7"/>
  <c r="AH1832" i="7"/>
  <c r="AH1833" i="7"/>
  <c r="AH1834" i="7"/>
  <c r="AH1835" i="7"/>
  <c r="AH1836" i="7"/>
  <c r="AH1837" i="7"/>
  <c r="AH1838" i="7"/>
  <c r="AH1839" i="7"/>
  <c r="AH1840" i="7"/>
  <c r="AH1841" i="7"/>
  <c r="AH1842" i="7"/>
  <c r="AH1843" i="7"/>
  <c r="AH1844" i="7"/>
  <c r="AH1845" i="7"/>
  <c r="AH1846" i="7"/>
  <c r="AH1847" i="7"/>
  <c r="AH1848" i="7"/>
  <c r="AH1849" i="7"/>
  <c r="AH1850" i="7"/>
  <c r="AH1851" i="7"/>
  <c r="AH1852" i="7"/>
  <c r="AH1853" i="7"/>
  <c r="AH1854" i="7"/>
  <c r="AH1855" i="7"/>
  <c r="AH1856" i="7"/>
  <c r="AH1857" i="7"/>
  <c r="AH1858" i="7"/>
  <c r="AH1859" i="7"/>
  <c r="AH1860" i="7"/>
  <c r="AH1861" i="7"/>
  <c r="AH1862" i="7"/>
  <c r="AH1863" i="7"/>
  <c r="AH1864" i="7"/>
  <c r="AH1865" i="7"/>
  <c r="AH1866" i="7"/>
  <c r="AH1867" i="7"/>
  <c r="AH1868" i="7"/>
  <c r="AH1869" i="7"/>
  <c r="AH1870" i="7"/>
  <c r="AH1871" i="7"/>
  <c r="AH1872" i="7"/>
  <c r="AH1873" i="7"/>
  <c r="AH1874" i="7"/>
  <c r="AH1875" i="7"/>
  <c r="AH1876" i="7"/>
  <c r="AH1877" i="7"/>
  <c r="AH1878" i="7"/>
  <c r="AH1879" i="7"/>
  <c r="AH1880" i="7"/>
  <c r="AH1881" i="7"/>
  <c r="AH1882" i="7"/>
  <c r="AH1883" i="7"/>
  <c r="AH1884" i="7"/>
  <c r="AH1885" i="7"/>
  <c r="AH1886" i="7"/>
  <c r="AH1887" i="7"/>
  <c r="AH1888" i="7"/>
  <c r="AH1889" i="7"/>
  <c r="AH1890" i="7"/>
  <c r="AH1891" i="7"/>
  <c r="AH1892" i="7"/>
  <c r="AH1893" i="7"/>
  <c r="AH1894" i="7"/>
  <c r="AH1895" i="7"/>
  <c r="AH1896" i="7"/>
  <c r="AH1897" i="7"/>
  <c r="AH1898" i="7"/>
  <c r="AH1899" i="7"/>
  <c r="AH1900" i="7"/>
  <c r="AH1901" i="7"/>
  <c r="AH1902" i="7"/>
  <c r="AH1903" i="7"/>
  <c r="AH1904" i="7"/>
  <c r="AH1905" i="7"/>
  <c r="AH1906" i="7"/>
  <c r="AH1907" i="7"/>
  <c r="AH1908" i="7"/>
  <c r="AH1909" i="7"/>
  <c r="AH1910" i="7"/>
  <c r="AH1911" i="7"/>
  <c r="AH1912" i="7"/>
  <c r="AH1913" i="7"/>
  <c r="AH1914" i="7"/>
  <c r="AH1915" i="7"/>
  <c r="AH1916" i="7"/>
  <c r="AH1917" i="7"/>
  <c r="AH1918" i="7"/>
  <c r="AH1919" i="7"/>
  <c r="AH1920" i="7"/>
  <c r="AH1921" i="7"/>
  <c r="AH1922" i="7"/>
  <c r="AH1923" i="7"/>
  <c r="AH1924" i="7"/>
  <c r="AH1925" i="7"/>
  <c r="AH1926" i="7"/>
  <c r="AH1927" i="7"/>
  <c r="AH1928" i="7"/>
  <c r="AH1929" i="7"/>
  <c r="AH1930" i="7"/>
  <c r="AH1931" i="7"/>
  <c r="AH1932" i="7"/>
  <c r="AH1933" i="7"/>
  <c r="AH1934" i="7"/>
  <c r="AH1935" i="7"/>
  <c r="AH1936" i="7"/>
  <c r="AH1937" i="7"/>
  <c r="AH1938" i="7"/>
  <c r="AH1939" i="7"/>
  <c r="AH1940" i="7"/>
  <c r="AH1941" i="7"/>
  <c r="AH1942" i="7"/>
  <c r="AH1943" i="7"/>
  <c r="AH1944" i="7"/>
  <c r="AH1945" i="7"/>
  <c r="AH1946" i="7"/>
  <c r="AH1947" i="7"/>
  <c r="AH1948" i="7"/>
  <c r="AH1949" i="7"/>
  <c r="AH1950" i="7"/>
  <c r="AH1951" i="7"/>
  <c r="AH1952" i="7"/>
  <c r="AH1953" i="7"/>
  <c r="AH1954" i="7"/>
  <c r="AH1955" i="7"/>
  <c r="AH1956" i="7"/>
  <c r="AH1957" i="7"/>
  <c r="AH1958" i="7"/>
  <c r="AH1959" i="7"/>
  <c r="AH1960" i="7"/>
  <c r="AH1961" i="7"/>
  <c r="AH1962" i="7"/>
  <c r="AH1963" i="7"/>
  <c r="AH1964" i="7"/>
  <c r="AH1965" i="7"/>
  <c r="AH1966" i="7"/>
  <c r="AH1967" i="7"/>
  <c r="AH1968" i="7"/>
  <c r="AH1969" i="7"/>
  <c r="AH1970" i="7"/>
  <c r="AH1971" i="7"/>
  <c r="AH1972" i="7"/>
  <c r="AH1973" i="7"/>
  <c r="AH1974" i="7"/>
  <c r="AH1975" i="7"/>
  <c r="AH1976" i="7"/>
  <c r="AH1977" i="7"/>
  <c r="AH1978" i="7"/>
  <c r="AH1979" i="7"/>
  <c r="AH1980" i="7"/>
  <c r="AH1981" i="7"/>
  <c r="AH1982" i="7"/>
  <c r="AH1983" i="7"/>
  <c r="AH1984" i="7"/>
  <c r="AH1985" i="7"/>
  <c r="AH1986" i="7"/>
  <c r="AH1987" i="7"/>
  <c r="AH1988" i="7"/>
  <c r="AH1989" i="7"/>
  <c r="AH1990" i="7"/>
  <c r="AH1991" i="7"/>
  <c r="AH1992" i="7"/>
  <c r="AH1993" i="7"/>
  <c r="AH1994" i="7"/>
  <c r="AH1995" i="7"/>
  <c r="AH1996" i="7"/>
  <c r="AH1997" i="7"/>
  <c r="AH1998" i="7"/>
  <c r="AH1999" i="7"/>
  <c r="AH2000" i="7"/>
  <c r="AF5" i="7"/>
  <c r="AF6" i="7"/>
  <c r="AF7" i="7"/>
  <c r="AF8" i="7"/>
  <c r="AF9" i="7"/>
  <c r="AF10" i="7"/>
  <c r="AF11" i="7"/>
  <c r="AF12" i="7"/>
  <c r="AF13" i="7"/>
  <c r="AF14" i="7"/>
  <c r="AF15" i="7"/>
  <c r="AF16" i="7"/>
  <c r="AF17" i="7"/>
  <c r="AF18" i="7"/>
  <c r="AF19" i="7"/>
  <c r="AF20" i="7"/>
  <c r="AF21" i="7"/>
  <c r="AF22" i="7"/>
  <c r="AF23" i="7"/>
  <c r="AF24" i="7"/>
  <c r="AF25" i="7"/>
  <c r="AF26" i="7"/>
  <c r="AF27" i="7"/>
  <c r="AF28" i="7"/>
  <c r="AF29" i="7"/>
  <c r="AF30" i="7"/>
  <c r="AF31" i="7"/>
  <c r="AF32" i="7"/>
  <c r="AF33" i="7"/>
  <c r="AF34" i="7"/>
  <c r="AF35" i="7"/>
  <c r="AF37" i="7"/>
  <c r="AF38" i="7"/>
  <c r="AF39" i="7"/>
  <c r="AF40" i="7"/>
  <c r="AF41" i="7"/>
  <c r="AF42" i="7"/>
  <c r="AF43" i="7"/>
  <c r="AF44" i="7"/>
  <c r="AF45" i="7"/>
  <c r="AF46" i="7"/>
  <c r="AF47" i="7"/>
  <c r="AF48" i="7"/>
  <c r="AF49" i="7"/>
  <c r="AF50" i="7"/>
  <c r="AF51" i="7"/>
  <c r="AF52" i="7"/>
  <c r="AF53" i="7"/>
  <c r="AF54" i="7"/>
  <c r="AF55" i="7"/>
  <c r="AF56" i="7"/>
  <c r="AF57" i="7"/>
  <c r="AF58" i="7"/>
  <c r="AF59" i="7"/>
  <c r="AF60" i="7"/>
  <c r="AF61" i="7"/>
  <c r="AF62" i="7"/>
  <c r="AF63" i="7"/>
  <c r="AF64" i="7"/>
  <c r="AF65" i="7"/>
  <c r="AF66" i="7"/>
  <c r="AF67" i="7"/>
  <c r="AF68" i="7"/>
  <c r="AF69" i="7"/>
  <c r="AF70" i="7"/>
  <c r="AF71" i="7"/>
  <c r="AF72" i="7"/>
  <c r="AF73" i="7"/>
  <c r="AF74" i="7"/>
  <c r="AF75" i="7"/>
  <c r="AF76" i="7"/>
  <c r="AF77" i="7"/>
  <c r="AF78" i="7"/>
  <c r="AF79" i="7"/>
  <c r="AF80" i="7"/>
  <c r="AF81" i="7"/>
  <c r="AF82" i="7"/>
  <c r="AF83" i="7"/>
  <c r="AF84" i="7"/>
  <c r="AF85" i="7"/>
  <c r="AF86" i="7"/>
  <c r="AF87" i="7"/>
  <c r="AF88" i="7"/>
  <c r="AF89" i="7"/>
  <c r="AF90" i="7"/>
  <c r="AF91" i="7"/>
  <c r="AF92" i="7"/>
  <c r="AF93" i="7"/>
  <c r="AF94" i="7"/>
  <c r="AF95" i="7"/>
  <c r="AF96" i="7"/>
  <c r="AF97" i="7"/>
  <c r="AF98" i="7"/>
  <c r="AF99" i="7"/>
  <c r="AF100" i="7"/>
  <c r="AF101" i="7"/>
  <c r="AF102" i="7"/>
  <c r="AF103" i="7"/>
  <c r="AF104" i="7"/>
  <c r="AF105" i="7"/>
  <c r="AF106" i="7"/>
  <c r="AF107" i="7"/>
  <c r="AF108" i="7"/>
  <c r="AF109" i="7"/>
  <c r="AF110" i="7"/>
  <c r="AF111" i="7"/>
  <c r="AF112" i="7"/>
  <c r="AF113" i="7"/>
  <c r="AF114" i="7"/>
  <c r="AF115" i="7"/>
  <c r="AF116" i="7"/>
  <c r="AF117" i="7"/>
  <c r="AF118" i="7"/>
  <c r="AF119" i="7"/>
  <c r="AF120" i="7"/>
  <c r="AF121" i="7"/>
  <c r="AF122" i="7"/>
  <c r="AF123" i="7"/>
  <c r="AF124" i="7"/>
  <c r="AF125" i="7"/>
  <c r="AF126" i="7"/>
  <c r="AF127" i="7"/>
  <c r="AF128" i="7"/>
  <c r="AF129" i="7"/>
  <c r="AF130" i="7"/>
  <c r="AF131" i="7"/>
  <c r="AF132" i="7"/>
  <c r="AF133" i="7"/>
  <c r="AF134" i="7"/>
  <c r="AF135" i="7"/>
  <c r="AF136" i="7"/>
  <c r="AF137" i="7"/>
  <c r="AF138" i="7"/>
  <c r="AF139" i="7"/>
  <c r="AF140" i="7"/>
  <c r="AF141" i="7"/>
  <c r="AF142" i="7"/>
  <c r="AF143" i="7"/>
  <c r="AF144" i="7"/>
  <c r="AF145" i="7"/>
  <c r="AF146" i="7"/>
  <c r="AF147" i="7"/>
  <c r="AF148" i="7"/>
  <c r="AF149" i="7"/>
  <c r="AF150" i="7"/>
  <c r="AF151" i="7"/>
  <c r="AF152" i="7"/>
  <c r="AF153" i="7"/>
  <c r="AF154" i="7"/>
  <c r="AF155" i="7"/>
  <c r="AF156" i="7"/>
  <c r="AF157" i="7"/>
  <c r="AF158" i="7"/>
  <c r="AF159" i="7"/>
  <c r="AF160" i="7"/>
  <c r="AF161" i="7"/>
  <c r="AF162" i="7"/>
  <c r="AF163" i="7"/>
  <c r="AF164" i="7"/>
  <c r="AF165" i="7"/>
  <c r="AF166" i="7"/>
  <c r="AF167" i="7"/>
  <c r="AF168" i="7"/>
  <c r="AF169" i="7"/>
  <c r="AF170" i="7"/>
  <c r="AF171" i="7"/>
  <c r="AF172" i="7"/>
  <c r="AF173" i="7"/>
  <c r="AF174" i="7"/>
  <c r="AF175" i="7"/>
  <c r="AF176" i="7"/>
  <c r="AF177" i="7"/>
  <c r="AF178" i="7"/>
  <c r="AF179" i="7"/>
  <c r="AF180" i="7"/>
  <c r="AF181" i="7"/>
  <c r="AF182" i="7"/>
  <c r="AF183" i="7"/>
  <c r="AF184" i="7"/>
  <c r="AF185" i="7"/>
  <c r="AF186" i="7"/>
  <c r="AF187" i="7"/>
  <c r="AF188" i="7"/>
  <c r="AF189" i="7"/>
  <c r="AF190" i="7"/>
  <c r="AF191" i="7"/>
  <c r="AF192" i="7"/>
  <c r="AF193" i="7"/>
  <c r="AF194" i="7"/>
  <c r="AF195" i="7"/>
  <c r="AF196" i="7"/>
  <c r="AF197" i="7"/>
  <c r="AF198" i="7"/>
  <c r="AF199" i="7"/>
  <c r="AF200" i="7"/>
  <c r="AF201" i="7"/>
  <c r="AF202" i="7"/>
  <c r="AF203" i="7"/>
  <c r="AF204" i="7"/>
  <c r="AF205" i="7"/>
  <c r="AF206" i="7"/>
  <c r="AF207" i="7"/>
  <c r="AF208" i="7"/>
  <c r="AF209" i="7"/>
  <c r="AF210" i="7"/>
  <c r="AF211" i="7"/>
  <c r="AF212" i="7"/>
  <c r="AF213" i="7"/>
  <c r="AF214" i="7"/>
  <c r="AF215" i="7"/>
  <c r="AF216" i="7"/>
  <c r="AF217" i="7"/>
  <c r="AF218" i="7"/>
  <c r="AF219" i="7"/>
  <c r="AF220" i="7"/>
  <c r="AF221" i="7"/>
  <c r="AF222" i="7"/>
  <c r="AF223" i="7"/>
  <c r="AF224" i="7"/>
  <c r="AF225" i="7"/>
  <c r="AF226" i="7"/>
  <c r="AF227" i="7"/>
  <c r="AF228" i="7"/>
  <c r="AF229" i="7"/>
  <c r="AF230" i="7"/>
  <c r="AF231" i="7"/>
  <c r="AF232" i="7"/>
  <c r="AF233" i="7"/>
  <c r="AF234" i="7"/>
  <c r="AF235" i="7"/>
  <c r="AF236" i="7"/>
  <c r="AF237" i="7"/>
  <c r="AF238" i="7"/>
  <c r="AF239" i="7"/>
  <c r="AF240" i="7"/>
  <c r="AF241" i="7"/>
  <c r="AF242" i="7"/>
  <c r="AF243" i="7"/>
  <c r="AF244" i="7"/>
  <c r="AF245" i="7"/>
  <c r="AF246" i="7"/>
  <c r="AF247" i="7"/>
  <c r="AF248" i="7"/>
  <c r="AF249" i="7"/>
  <c r="AF250" i="7"/>
  <c r="AF251" i="7"/>
  <c r="AF252" i="7"/>
  <c r="AF253" i="7"/>
  <c r="AF254" i="7"/>
  <c r="AF255" i="7"/>
  <c r="AF256" i="7"/>
  <c r="AF257" i="7"/>
  <c r="AF258" i="7"/>
  <c r="AF259" i="7"/>
  <c r="AF260" i="7"/>
  <c r="AF261" i="7"/>
  <c r="AF262" i="7"/>
  <c r="AF263" i="7"/>
  <c r="AF264" i="7"/>
  <c r="AF265" i="7"/>
  <c r="AF266" i="7"/>
  <c r="AF267" i="7"/>
  <c r="AF268" i="7"/>
  <c r="AF269" i="7"/>
  <c r="AF270" i="7"/>
  <c r="AF271" i="7"/>
  <c r="AF272" i="7"/>
  <c r="AF273" i="7"/>
  <c r="AF274" i="7"/>
  <c r="AF275" i="7"/>
  <c r="AF276" i="7"/>
  <c r="AF277" i="7"/>
  <c r="AF278" i="7"/>
  <c r="AF279" i="7"/>
  <c r="AF280" i="7"/>
  <c r="AF281" i="7"/>
  <c r="AF282" i="7"/>
  <c r="AF283" i="7"/>
  <c r="AF284" i="7"/>
  <c r="AF285" i="7"/>
  <c r="AF286" i="7"/>
  <c r="AF287" i="7"/>
  <c r="AF288" i="7"/>
  <c r="AF289" i="7"/>
  <c r="AF290" i="7"/>
  <c r="AF291" i="7"/>
  <c r="AF292" i="7"/>
  <c r="AF293" i="7"/>
  <c r="AF294" i="7"/>
  <c r="AF295" i="7"/>
  <c r="AF296" i="7"/>
  <c r="AF297" i="7"/>
  <c r="AF298" i="7"/>
  <c r="AF299" i="7"/>
  <c r="AF300" i="7"/>
  <c r="AF301" i="7"/>
  <c r="AF302" i="7"/>
  <c r="AF303" i="7"/>
  <c r="AF304" i="7"/>
  <c r="AF305" i="7"/>
  <c r="AF306" i="7"/>
  <c r="AF307" i="7"/>
  <c r="AF308" i="7"/>
  <c r="AF309" i="7"/>
  <c r="AF310" i="7"/>
  <c r="AF311" i="7"/>
  <c r="AF312" i="7"/>
  <c r="AF313" i="7"/>
  <c r="AF314" i="7"/>
  <c r="AF315" i="7"/>
  <c r="AF316" i="7"/>
  <c r="AF317" i="7"/>
  <c r="AF318" i="7"/>
  <c r="AF319" i="7"/>
  <c r="AF320" i="7"/>
  <c r="AF321" i="7"/>
  <c r="AF322" i="7"/>
  <c r="AF323" i="7"/>
  <c r="AF324" i="7"/>
  <c r="AF325" i="7"/>
  <c r="AF326" i="7"/>
  <c r="AF327" i="7"/>
  <c r="AF328" i="7"/>
  <c r="AF329" i="7"/>
  <c r="AF330" i="7"/>
  <c r="AF331" i="7"/>
  <c r="AF332" i="7"/>
  <c r="AF333" i="7"/>
  <c r="AF334" i="7"/>
  <c r="AF335" i="7"/>
  <c r="AF336" i="7"/>
  <c r="AF337" i="7"/>
  <c r="AF338" i="7"/>
  <c r="AF339" i="7"/>
  <c r="AF340" i="7"/>
  <c r="AF341" i="7"/>
  <c r="AF342" i="7"/>
  <c r="AF343" i="7"/>
  <c r="AF344" i="7"/>
  <c r="AF345" i="7"/>
  <c r="AF346" i="7"/>
  <c r="AF347" i="7"/>
  <c r="AF348" i="7"/>
  <c r="AF349" i="7"/>
  <c r="AF350" i="7"/>
  <c r="AF351" i="7"/>
  <c r="AF352" i="7"/>
  <c r="AF353" i="7"/>
  <c r="AF354" i="7"/>
  <c r="AF355" i="7"/>
  <c r="AF356" i="7"/>
  <c r="AF357" i="7"/>
  <c r="AF358" i="7"/>
  <c r="AF359" i="7"/>
  <c r="AF360" i="7"/>
  <c r="AF361" i="7"/>
  <c r="AF362" i="7"/>
  <c r="AF363" i="7"/>
  <c r="AF364" i="7"/>
  <c r="AF365" i="7"/>
  <c r="AF366" i="7"/>
  <c r="AF367" i="7"/>
  <c r="AF368" i="7"/>
  <c r="AF369" i="7"/>
  <c r="AF370" i="7"/>
  <c r="AF371" i="7"/>
  <c r="AF372" i="7"/>
  <c r="AF373" i="7"/>
  <c r="AF374" i="7"/>
  <c r="AF375" i="7"/>
  <c r="AF376" i="7"/>
  <c r="AF377" i="7"/>
  <c r="AF378" i="7"/>
  <c r="AF379" i="7"/>
  <c r="AF380" i="7"/>
  <c r="AF381" i="7"/>
  <c r="AF382" i="7"/>
  <c r="AF383" i="7"/>
  <c r="AF384" i="7"/>
  <c r="AF385" i="7"/>
  <c r="AF386" i="7"/>
  <c r="AF387" i="7"/>
  <c r="AF388" i="7"/>
  <c r="AF389" i="7"/>
  <c r="AF390" i="7"/>
  <c r="AF391" i="7"/>
  <c r="AF392" i="7"/>
  <c r="AF393" i="7"/>
  <c r="AF394" i="7"/>
  <c r="AF395" i="7"/>
  <c r="AF396" i="7"/>
  <c r="AF397" i="7"/>
  <c r="AF398" i="7"/>
  <c r="AF399" i="7"/>
  <c r="AF400" i="7"/>
  <c r="AF401" i="7"/>
  <c r="AF402" i="7"/>
  <c r="AF403" i="7"/>
  <c r="AF404" i="7"/>
  <c r="AF405" i="7"/>
  <c r="AF406" i="7"/>
  <c r="AF407" i="7"/>
  <c r="AF408" i="7"/>
  <c r="AF409" i="7"/>
  <c r="AF410" i="7"/>
  <c r="AF411" i="7"/>
  <c r="AF412" i="7"/>
  <c r="AF413" i="7"/>
  <c r="AF414" i="7"/>
  <c r="AF415" i="7"/>
  <c r="AF416" i="7"/>
  <c r="AF417" i="7"/>
  <c r="AF418" i="7"/>
  <c r="AF419" i="7"/>
  <c r="AF420" i="7"/>
  <c r="AF421" i="7"/>
  <c r="AF422" i="7"/>
  <c r="AF423" i="7"/>
  <c r="AF424" i="7"/>
  <c r="AF425" i="7"/>
  <c r="AF426" i="7"/>
  <c r="AF427" i="7"/>
  <c r="AF428" i="7"/>
  <c r="AF429" i="7"/>
  <c r="AF430" i="7"/>
  <c r="AF431" i="7"/>
  <c r="AF432" i="7"/>
  <c r="AF433" i="7"/>
  <c r="AF434" i="7"/>
  <c r="AF435" i="7"/>
  <c r="AF436" i="7"/>
  <c r="AF437" i="7"/>
  <c r="AF438" i="7"/>
  <c r="AF439" i="7"/>
  <c r="AF440" i="7"/>
  <c r="AF441" i="7"/>
  <c r="AF442" i="7"/>
  <c r="AF443" i="7"/>
  <c r="AF444" i="7"/>
  <c r="AF445" i="7"/>
  <c r="AF446" i="7"/>
  <c r="AF447" i="7"/>
  <c r="AF448" i="7"/>
  <c r="AF449" i="7"/>
  <c r="AF450" i="7"/>
  <c r="AF451" i="7"/>
  <c r="AF452" i="7"/>
  <c r="AF453" i="7"/>
  <c r="AF454" i="7"/>
  <c r="AF455" i="7"/>
  <c r="AF456" i="7"/>
  <c r="AF457" i="7"/>
  <c r="AF458" i="7"/>
  <c r="AF459" i="7"/>
  <c r="AF460" i="7"/>
  <c r="AF461" i="7"/>
  <c r="AF462" i="7"/>
  <c r="AF463" i="7"/>
  <c r="AF464" i="7"/>
  <c r="AF465" i="7"/>
  <c r="AF466" i="7"/>
  <c r="AF467" i="7"/>
  <c r="AF468" i="7"/>
  <c r="AF469" i="7"/>
  <c r="AF470" i="7"/>
  <c r="AF471" i="7"/>
  <c r="AF472" i="7"/>
  <c r="AF473" i="7"/>
  <c r="AF474" i="7"/>
  <c r="AF475" i="7"/>
  <c r="AF476" i="7"/>
  <c r="AF477" i="7"/>
  <c r="AF478" i="7"/>
  <c r="AF479" i="7"/>
  <c r="AF480" i="7"/>
  <c r="AF481" i="7"/>
  <c r="AF482" i="7"/>
  <c r="AF483" i="7"/>
  <c r="AF484" i="7"/>
  <c r="AF485" i="7"/>
  <c r="AF486" i="7"/>
  <c r="AF487" i="7"/>
  <c r="AF488" i="7"/>
  <c r="AF489" i="7"/>
  <c r="AF490" i="7"/>
  <c r="AF491" i="7"/>
  <c r="AF492" i="7"/>
  <c r="AF493" i="7"/>
  <c r="AF494" i="7"/>
  <c r="AF495" i="7"/>
  <c r="AF496" i="7"/>
  <c r="AF497" i="7"/>
  <c r="AF498" i="7"/>
  <c r="AF499" i="7"/>
  <c r="AF500" i="7"/>
  <c r="AF501" i="7"/>
  <c r="AF502" i="7"/>
  <c r="AF503" i="7"/>
  <c r="AF504" i="7"/>
  <c r="AF505" i="7"/>
  <c r="AF506" i="7"/>
  <c r="AF507" i="7"/>
  <c r="AF508" i="7"/>
  <c r="AF509" i="7"/>
  <c r="AF510" i="7"/>
  <c r="AF511" i="7"/>
  <c r="AF512" i="7"/>
  <c r="AF513" i="7"/>
  <c r="AF514" i="7"/>
  <c r="AF515" i="7"/>
  <c r="AF516" i="7"/>
  <c r="AF517" i="7"/>
  <c r="AF518" i="7"/>
  <c r="AF519" i="7"/>
  <c r="AF520" i="7"/>
  <c r="AF521" i="7"/>
  <c r="AF522" i="7"/>
  <c r="AF523" i="7"/>
  <c r="AF524" i="7"/>
  <c r="AF525" i="7"/>
  <c r="AF526" i="7"/>
  <c r="AF527" i="7"/>
  <c r="AF528" i="7"/>
  <c r="AF529" i="7"/>
  <c r="AF530" i="7"/>
  <c r="AF531" i="7"/>
  <c r="AF532" i="7"/>
  <c r="AF533" i="7"/>
  <c r="AF534" i="7"/>
  <c r="AF535" i="7"/>
  <c r="AF536" i="7"/>
  <c r="AF537" i="7"/>
  <c r="AF538" i="7"/>
  <c r="AF539" i="7"/>
  <c r="AF540" i="7"/>
  <c r="AF541" i="7"/>
  <c r="AF542" i="7"/>
  <c r="AF543" i="7"/>
  <c r="AF544" i="7"/>
  <c r="AF545" i="7"/>
  <c r="AF546" i="7"/>
  <c r="AF547" i="7"/>
  <c r="AF548" i="7"/>
  <c r="AF549" i="7"/>
  <c r="AF550" i="7"/>
  <c r="AF551" i="7"/>
  <c r="AF552" i="7"/>
  <c r="AF553" i="7"/>
  <c r="AF554" i="7"/>
  <c r="AF555" i="7"/>
  <c r="AF556" i="7"/>
  <c r="AF557" i="7"/>
  <c r="AF558" i="7"/>
  <c r="AF559" i="7"/>
  <c r="AF560" i="7"/>
  <c r="AF561" i="7"/>
  <c r="AF562" i="7"/>
  <c r="AF563" i="7"/>
  <c r="AF564" i="7"/>
  <c r="AF565" i="7"/>
  <c r="AF566" i="7"/>
  <c r="AF567" i="7"/>
  <c r="AF568" i="7"/>
  <c r="AF569" i="7"/>
  <c r="AF570" i="7"/>
  <c r="AF571" i="7"/>
  <c r="AF572" i="7"/>
  <c r="AF573" i="7"/>
  <c r="AF574" i="7"/>
  <c r="AF575" i="7"/>
  <c r="AF576" i="7"/>
  <c r="AF577" i="7"/>
  <c r="AF578" i="7"/>
  <c r="AF579" i="7"/>
  <c r="AF580" i="7"/>
  <c r="AF581" i="7"/>
  <c r="AF582" i="7"/>
  <c r="AF583" i="7"/>
  <c r="AF584" i="7"/>
  <c r="AF585" i="7"/>
  <c r="AF586" i="7"/>
  <c r="AF587" i="7"/>
  <c r="AF588" i="7"/>
  <c r="AF589" i="7"/>
  <c r="AF590" i="7"/>
  <c r="AF591" i="7"/>
  <c r="AF592" i="7"/>
  <c r="AF593" i="7"/>
  <c r="AF594" i="7"/>
  <c r="AF595" i="7"/>
  <c r="AF596" i="7"/>
  <c r="AF597" i="7"/>
  <c r="AF598" i="7"/>
  <c r="AF599" i="7"/>
  <c r="AF600" i="7"/>
  <c r="AF601" i="7"/>
  <c r="AF602" i="7"/>
  <c r="AF603" i="7"/>
  <c r="AF604" i="7"/>
  <c r="AF605" i="7"/>
  <c r="AF606" i="7"/>
  <c r="AF607" i="7"/>
  <c r="AF608" i="7"/>
  <c r="AF609" i="7"/>
  <c r="AF610" i="7"/>
  <c r="AF611" i="7"/>
  <c r="AF612" i="7"/>
  <c r="AF613" i="7"/>
  <c r="AF614" i="7"/>
  <c r="AF615" i="7"/>
  <c r="AF616" i="7"/>
  <c r="AF617" i="7"/>
  <c r="AF618" i="7"/>
  <c r="AF619" i="7"/>
  <c r="AF620" i="7"/>
  <c r="AF621" i="7"/>
  <c r="AF622" i="7"/>
  <c r="AF623" i="7"/>
  <c r="AF624" i="7"/>
  <c r="AF625" i="7"/>
  <c r="AF626" i="7"/>
  <c r="AF627" i="7"/>
  <c r="AF628" i="7"/>
  <c r="AF629" i="7"/>
  <c r="AF630" i="7"/>
  <c r="AF631" i="7"/>
  <c r="AF632" i="7"/>
  <c r="AF633" i="7"/>
  <c r="AF634" i="7"/>
  <c r="AF635" i="7"/>
  <c r="AF636" i="7"/>
  <c r="AF637" i="7"/>
  <c r="AF638" i="7"/>
  <c r="AF639" i="7"/>
  <c r="AF640" i="7"/>
  <c r="AF641" i="7"/>
  <c r="AF642" i="7"/>
  <c r="AF643" i="7"/>
  <c r="AF644" i="7"/>
  <c r="AF645" i="7"/>
  <c r="AF646" i="7"/>
  <c r="AF647" i="7"/>
  <c r="AF648" i="7"/>
  <c r="AF649" i="7"/>
  <c r="AF650" i="7"/>
  <c r="AF651" i="7"/>
  <c r="AF652" i="7"/>
  <c r="AF653" i="7"/>
  <c r="AF654" i="7"/>
  <c r="AF655" i="7"/>
  <c r="AF656" i="7"/>
  <c r="AF657" i="7"/>
  <c r="AF658" i="7"/>
  <c r="AF659" i="7"/>
  <c r="AF660" i="7"/>
  <c r="AF661" i="7"/>
  <c r="AF662" i="7"/>
  <c r="AF663" i="7"/>
  <c r="AF664" i="7"/>
  <c r="AF665" i="7"/>
  <c r="AF666" i="7"/>
  <c r="AF667" i="7"/>
  <c r="AF668" i="7"/>
  <c r="AF669" i="7"/>
  <c r="AF670" i="7"/>
  <c r="AF671" i="7"/>
  <c r="AF672" i="7"/>
  <c r="AF673" i="7"/>
  <c r="AF674" i="7"/>
  <c r="AF675" i="7"/>
  <c r="AF676" i="7"/>
  <c r="AF677" i="7"/>
  <c r="AF678" i="7"/>
  <c r="AF679" i="7"/>
  <c r="AF680" i="7"/>
  <c r="AF681" i="7"/>
  <c r="AF682" i="7"/>
  <c r="AF683" i="7"/>
  <c r="AF684" i="7"/>
  <c r="AF685" i="7"/>
  <c r="AF686" i="7"/>
  <c r="AF687" i="7"/>
  <c r="AF688" i="7"/>
  <c r="AF689" i="7"/>
  <c r="AF690" i="7"/>
  <c r="AF691" i="7"/>
  <c r="AF692" i="7"/>
  <c r="AF693" i="7"/>
  <c r="AF694" i="7"/>
  <c r="AF695" i="7"/>
  <c r="AF696" i="7"/>
  <c r="AF697" i="7"/>
  <c r="AF698" i="7"/>
  <c r="AF699" i="7"/>
  <c r="AF700" i="7"/>
  <c r="AF701" i="7"/>
  <c r="AF702" i="7"/>
  <c r="AF703" i="7"/>
  <c r="AF704" i="7"/>
  <c r="AF705" i="7"/>
  <c r="AF706" i="7"/>
  <c r="AF707" i="7"/>
  <c r="AF708" i="7"/>
  <c r="AF709" i="7"/>
  <c r="AF710" i="7"/>
  <c r="AF711" i="7"/>
  <c r="AF712" i="7"/>
  <c r="AF713" i="7"/>
  <c r="AF714" i="7"/>
  <c r="AF715" i="7"/>
  <c r="AF716" i="7"/>
  <c r="AF717" i="7"/>
  <c r="AF718" i="7"/>
  <c r="AF719" i="7"/>
  <c r="AF720" i="7"/>
  <c r="AF721" i="7"/>
  <c r="AF722" i="7"/>
  <c r="AF723" i="7"/>
  <c r="AF724" i="7"/>
  <c r="AF725" i="7"/>
  <c r="AF726" i="7"/>
  <c r="AF727" i="7"/>
  <c r="AF728" i="7"/>
  <c r="AF729" i="7"/>
  <c r="AF730" i="7"/>
  <c r="AF731" i="7"/>
  <c r="AF732" i="7"/>
  <c r="AF733" i="7"/>
  <c r="AF734" i="7"/>
  <c r="AF735" i="7"/>
  <c r="AF736" i="7"/>
  <c r="AF737" i="7"/>
  <c r="AF738" i="7"/>
  <c r="AF739" i="7"/>
  <c r="AF740" i="7"/>
  <c r="AF741" i="7"/>
  <c r="AF742" i="7"/>
  <c r="AF743" i="7"/>
  <c r="AF744" i="7"/>
  <c r="AF745" i="7"/>
  <c r="AF746" i="7"/>
  <c r="AF747" i="7"/>
  <c r="AF748" i="7"/>
  <c r="AF749" i="7"/>
  <c r="AF750" i="7"/>
  <c r="AF751" i="7"/>
  <c r="AF752" i="7"/>
  <c r="AF753" i="7"/>
  <c r="AF754" i="7"/>
  <c r="AF755" i="7"/>
  <c r="AF756" i="7"/>
  <c r="AF757" i="7"/>
  <c r="AF758" i="7"/>
  <c r="AF759" i="7"/>
  <c r="AF760" i="7"/>
  <c r="AF761" i="7"/>
  <c r="AF762" i="7"/>
  <c r="AF763" i="7"/>
  <c r="AF764" i="7"/>
  <c r="AF765" i="7"/>
  <c r="AF766" i="7"/>
  <c r="AF767" i="7"/>
  <c r="AF768" i="7"/>
  <c r="AF769" i="7"/>
  <c r="AF770" i="7"/>
  <c r="AF771" i="7"/>
  <c r="AF772" i="7"/>
  <c r="AF773" i="7"/>
  <c r="AF774" i="7"/>
  <c r="AF775" i="7"/>
  <c r="AF776" i="7"/>
  <c r="AF777" i="7"/>
  <c r="AF778" i="7"/>
  <c r="AF779" i="7"/>
  <c r="AF780" i="7"/>
  <c r="AF781" i="7"/>
  <c r="AF782" i="7"/>
  <c r="AF783" i="7"/>
  <c r="AF784" i="7"/>
  <c r="AF785" i="7"/>
  <c r="AF786" i="7"/>
  <c r="AF787" i="7"/>
  <c r="AF788" i="7"/>
  <c r="AF789" i="7"/>
  <c r="AF790" i="7"/>
  <c r="AF791" i="7"/>
  <c r="AF792" i="7"/>
  <c r="AF793" i="7"/>
  <c r="AF794" i="7"/>
  <c r="AF795" i="7"/>
  <c r="AF796" i="7"/>
  <c r="AF797" i="7"/>
  <c r="AF798" i="7"/>
  <c r="AF799" i="7"/>
  <c r="AF800" i="7"/>
  <c r="AF801" i="7"/>
  <c r="AF802" i="7"/>
  <c r="AF803" i="7"/>
  <c r="AF804" i="7"/>
  <c r="AF805" i="7"/>
  <c r="AF806" i="7"/>
  <c r="AF807" i="7"/>
  <c r="AF808" i="7"/>
  <c r="AF809" i="7"/>
  <c r="AF810" i="7"/>
  <c r="AF811" i="7"/>
  <c r="AF812" i="7"/>
  <c r="AF813" i="7"/>
  <c r="AF814" i="7"/>
  <c r="AF815" i="7"/>
  <c r="AF816" i="7"/>
  <c r="AF817" i="7"/>
  <c r="AF818" i="7"/>
  <c r="AF819" i="7"/>
  <c r="AF820" i="7"/>
  <c r="AF821" i="7"/>
  <c r="AF822" i="7"/>
  <c r="AF823" i="7"/>
  <c r="AF824" i="7"/>
  <c r="AF825" i="7"/>
  <c r="AF826" i="7"/>
  <c r="AF827" i="7"/>
  <c r="AF828" i="7"/>
  <c r="AF829" i="7"/>
  <c r="AF830" i="7"/>
  <c r="AF831" i="7"/>
  <c r="AF832" i="7"/>
  <c r="AF833" i="7"/>
  <c r="AF834" i="7"/>
  <c r="AF835" i="7"/>
  <c r="AF836" i="7"/>
  <c r="AF837" i="7"/>
  <c r="AF838" i="7"/>
  <c r="AF839" i="7"/>
  <c r="AF840" i="7"/>
  <c r="AF841" i="7"/>
  <c r="AF842" i="7"/>
  <c r="AF843" i="7"/>
  <c r="AF844" i="7"/>
  <c r="AF845" i="7"/>
  <c r="AF846" i="7"/>
  <c r="AF847" i="7"/>
  <c r="AF848" i="7"/>
  <c r="AF849" i="7"/>
  <c r="AF850" i="7"/>
  <c r="AF851" i="7"/>
  <c r="AF852" i="7"/>
  <c r="AF853" i="7"/>
  <c r="AF854" i="7"/>
  <c r="AF855" i="7"/>
  <c r="AF856" i="7"/>
  <c r="AF857" i="7"/>
  <c r="AF858" i="7"/>
  <c r="AF859" i="7"/>
  <c r="AF860" i="7"/>
  <c r="AF861" i="7"/>
  <c r="AF862" i="7"/>
  <c r="AF863" i="7"/>
  <c r="AF864" i="7"/>
  <c r="AF865" i="7"/>
  <c r="AF866" i="7"/>
  <c r="AF867" i="7"/>
  <c r="AF868" i="7"/>
  <c r="AF869" i="7"/>
  <c r="AF870" i="7"/>
  <c r="AF871" i="7"/>
  <c r="AF872" i="7"/>
  <c r="AF873" i="7"/>
  <c r="AF874" i="7"/>
  <c r="AF875" i="7"/>
  <c r="AF876" i="7"/>
  <c r="AF877" i="7"/>
  <c r="AF878" i="7"/>
  <c r="AF879" i="7"/>
  <c r="AF880" i="7"/>
  <c r="AF881" i="7"/>
  <c r="AF882" i="7"/>
  <c r="AF883" i="7"/>
  <c r="AF884" i="7"/>
  <c r="AF885" i="7"/>
  <c r="AF886" i="7"/>
  <c r="AF887" i="7"/>
  <c r="AF888" i="7"/>
  <c r="AF889" i="7"/>
  <c r="AF890" i="7"/>
  <c r="AF891" i="7"/>
  <c r="AF892" i="7"/>
  <c r="AF893" i="7"/>
  <c r="AF894" i="7"/>
  <c r="AF895" i="7"/>
  <c r="AF896" i="7"/>
  <c r="AF897" i="7"/>
  <c r="AF898" i="7"/>
  <c r="AF899" i="7"/>
  <c r="AF900" i="7"/>
  <c r="AF901" i="7"/>
  <c r="AF902" i="7"/>
  <c r="AF903" i="7"/>
  <c r="AF904" i="7"/>
  <c r="AF905" i="7"/>
  <c r="AF906" i="7"/>
  <c r="AF907" i="7"/>
  <c r="AF908" i="7"/>
  <c r="AF909" i="7"/>
  <c r="AF910" i="7"/>
  <c r="AF911" i="7"/>
  <c r="AF912" i="7"/>
  <c r="AF913" i="7"/>
  <c r="AF914" i="7"/>
  <c r="AF915" i="7"/>
  <c r="AF916" i="7"/>
  <c r="AF917" i="7"/>
  <c r="AF918" i="7"/>
  <c r="AF919" i="7"/>
  <c r="AF920" i="7"/>
  <c r="AF921" i="7"/>
  <c r="AF922" i="7"/>
  <c r="AF923" i="7"/>
  <c r="AF924" i="7"/>
  <c r="AF925" i="7"/>
  <c r="AF926" i="7"/>
  <c r="AF927" i="7"/>
  <c r="AF928" i="7"/>
  <c r="AF929" i="7"/>
  <c r="AF930" i="7"/>
  <c r="AF931" i="7"/>
  <c r="AF932" i="7"/>
  <c r="AF933" i="7"/>
  <c r="AF934" i="7"/>
  <c r="AF935" i="7"/>
  <c r="AF936" i="7"/>
  <c r="AF937" i="7"/>
  <c r="AF938" i="7"/>
  <c r="AF939" i="7"/>
  <c r="AF940" i="7"/>
  <c r="AF941" i="7"/>
  <c r="AF942" i="7"/>
  <c r="AF943" i="7"/>
  <c r="AF944" i="7"/>
  <c r="AF945" i="7"/>
  <c r="AF946" i="7"/>
  <c r="AF947" i="7"/>
  <c r="AF948" i="7"/>
  <c r="AF949" i="7"/>
  <c r="AF950" i="7"/>
  <c r="AF951" i="7"/>
  <c r="AF952" i="7"/>
  <c r="AF953" i="7"/>
  <c r="AF954" i="7"/>
  <c r="AF955" i="7"/>
  <c r="AF956" i="7"/>
  <c r="AF957" i="7"/>
  <c r="AF958" i="7"/>
  <c r="AF959" i="7"/>
  <c r="AF960" i="7"/>
  <c r="AF961" i="7"/>
  <c r="AF962" i="7"/>
  <c r="AF963" i="7"/>
  <c r="AF964" i="7"/>
  <c r="AF965" i="7"/>
  <c r="AF966" i="7"/>
  <c r="AF967" i="7"/>
  <c r="AF968" i="7"/>
  <c r="AF969" i="7"/>
  <c r="AF970" i="7"/>
  <c r="AF971" i="7"/>
  <c r="AF972" i="7"/>
  <c r="AF973" i="7"/>
  <c r="AF974" i="7"/>
  <c r="AF975" i="7"/>
  <c r="AF976" i="7"/>
  <c r="AF977" i="7"/>
  <c r="AF978" i="7"/>
  <c r="AF979" i="7"/>
  <c r="AF980" i="7"/>
  <c r="AF981" i="7"/>
  <c r="AF982" i="7"/>
  <c r="AF983" i="7"/>
  <c r="AF984" i="7"/>
  <c r="AF985" i="7"/>
  <c r="AF986" i="7"/>
  <c r="AF987" i="7"/>
  <c r="AF988" i="7"/>
  <c r="AF989" i="7"/>
  <c r="AF990" i="7"/>
  <c r="AF991" i="7"/>
  <c r="AF992" i="7"/>
  <c r="AF993" i="7"/>
  <c r="AF994" i="7"/>
  <c r="AF995" i="7"/>
  <c r="AF996" i="7"/>
  <c r="AF997" i="7"/>
  <c r="AF998" i="7"/>
  <c r="AF999" i="7"/>
  <c r="AF1000" i="7"/>
  <c r="AF1001" i="7"/>
  <c r="AF1002" i="7"/>
  <c r="AF1003" i="7"/>
  <c r="AF1004" i="7"/>
  <c r="AF1005" i="7"/>
  <c r="AF1006" i="7"/>
  <c r="AF1007" i="7"/>
  <c r="AF1008" i="7"/>
  <c r="AF1009" i="7"/>
  <c r="AF1010" i="7"/>
  <c r="AF1011" i="7"/>
  <c r="AF1012" i="7"/>
  <c r="AF1013" i="7"/>
  <c r="AF1014" i="7"/>
  <c r="AF1015" i="7"/>
  <c r="AF1016" i="7"/>
  <c r="AF1017" i="7"/>
  <c r="AF1018" i="7"/>
  <c r="AF1019" i="7"/>
  <c r="AF1020" i="7"/>
  <c r="AF1021" i="7"/>
  <c r="AF1022" i="7"/>
  <c r="AF1023" i="7"/>
  <c r="AF1024" i="7"/>
  <c r="AF1025" i="7"/>
  <c r="AF1026" i="7"/>
  <c r="AF1027" i="7"/>
  <c r="AF1028" i="7"/>
  <c r="AF1029" i="7"/>
  <c r="AF1030" i="7"/>
  <c r="AF1031" i="7"/>
  <c r="AF1032" i="7"/>
  <c r="AF1033" i="7"/>
  <c r="AF1034" i="7"/>
  <c r="AF1035" i="7"/>
  <c r="AF1036" i="7"/>
  <c r="AF1037" i="7"/>
  <c r="AF1038" i="7"/>
  <c r="AF1039" i="7"/>
  <c r="AF1040" i="7"/>
  <c r="AF1041" i="7"/>
  <c r="AF1042" i="7"/>
  <c r="AF1043" i="7"/>
  <c r="AF1044" i="7"/>
  <c r="AF1045" i="7"/>
  <c r="AF1046" i="7"/>
  <c r="AF1047" i="7"/>
  <c r="AF1048" i="7"/>
  <c r="AF1049" i="7"/>
  <c r="AF1050" i="7"/>
  <c r="AF1051" i="7"/>
  <c r="AF1052" i="7"/>
  <c r="AF1053" i="7"/>
  <c r="AF1054" i="7"/>
  <c r="AF1055" i="7"/>
  <c r="AF1056" i="7"/>
  <c r="AF1057" i="7"/>
  <c r="AF1058" i="7"/>
  <c r="AF1059" i="7"/>
  <c r="AF1060" i="7"/>
  <c r="AF1061" i="7"/>
  <c r="AF1062" i="7"/>
  <c r="AF1063" i="7"/>
  <c r="AF1064" i="7"/>
  <c r="AF1065" i="7"/>
  <c r="AF1066" i="7"/>
  <c r="AF1067" i="7"/>
  <c r="AF1068" i="7"/>
  <c r="AF1069" i="7"/>
  <c r="AF1070" i="7"/>
  <c r="AF1071" i="7"/>
  <c r="AF1072" i="7"/>
  <c r="AF1073" i="7"/>
  <c r="AF1074" i="7"/>
  <c r="AF1075" i="7"/>
  <c r="AF1076" i="7"/>
  <c r="AF1077" i="7"/>
  <c r="AF1078" i="7"/>
  <c r="AF1079" i="7"/>
  <c r="AF1080" i="7"/>
  <c r="AF1081" i="7"/>
  <c r="AF1082" i="7"/>
  <c r="AF1083" i="7"/>
  <c r="AF1084" i="7"/>
  <c r="AF1085" i="7"/>
  <c r="AF1086" i="7"/>
  <c r="AF1087" i="7"/>
  <c r="AF1088" i="7"/>
  <c r="AF1089" i="7"/>
  <c r="AF1090" i="7"/>
  <c r="AF1091" i="7"/>
  <c r="AF1092" i="7"/>
  <c r="AF1093" i="7"/>
  <c r="AF1094" i="7"/>
  <c r="AF1095" i="7"/>
  <c r="AF1096" i="7"/>
  <c r="AF1097" i="7"/>
  <c r="AF1098" i="7"/>
  <c r="AF1099" i="7"/>
  <c r="AF1100" i="7"/>
  <c r="AF1101" i="7"/>
  <c r="AF1102" i="7"/>
  <c r="AF1103" i="7"/>
  <c r="AF1104" i="7"/>
  <c r="AF1105" i="7"/>
  <c r="AF1106" i="7"/>
  <c r="AF1107" i="7"/>
  <c r="AF1108" i="7"/>
  <c r="AF1109" i="7"/>
  <c r="AF1110" i="7"/>
  <c r="AF1111" i="7"/>
  <c r="AF1112" i="7"/>
  <c r="AF1113" i="7"/>
  <c r="AF1114" i="7"/>
  <c r="AF1115" i="7"/>
  <c r="AF1116" i="7"/>
  <c r="AF1117" i="7"/>
  <c r="AF1118" i="7"/>
  <c r="AF1119" i="7"/>
  <c r="AF1120" i="7"/>
  <c r="AF1121" i="7"/>
  <c r="AF1122" i="7"/>
  <c r="AF1123" i="7"/>
  <c r="AF1124" i="7"/>
  <c r="AF1125" i="7"/>
  <c r="AF1126" i="7"/>
  <c r="AF1127" i="7"/>
  <c r="AF1128" i="7"/>
  <c r="AF1129" i="7"/>
  <c r="AF1130" i="7"/>
  <c r="AF1131" i="7"/>
  <c r="AF1132" i="7"/>
  <c r="AF1133" i="7"/>
  <c r="AF1134" i="7"/>
  <c r="AF1135" i="7"/>
  <c r="AF1136" i="7"/>
  <c r="AF1137" i="7"/>
  <c r="AF1138" i="7"/>
  <c r="AF1139" i="7"/>
  <c r="AF1140" i="7"/>
  <c r="AF1141" i="7"/>
  <c r="AF1142" i="7"/>
  <c r="AF1143" i="7"/>
  <c r="AF1144" i="7"/>
  <c r="AF1145" i="7"/>
  <c r="AF1146" i="7"/>
  <c r="AF1147" i="7"/>
  <c r="AF1148" i="7"/>
  <c r="AF1149" i="7"/>
  <c r="AF1150" i="7"/>
  <c r="AF1151" i="7"/>
  <c r="AF1152" i="7"/>
  <c r="AF1153" i="7"/>
  <c r="AF1154" i="7"/>
  <c r="AF1155" i="7"/>
  <c r="AF1156" i="7"/>
  <c r="AF1157" i="7"/>
  <c r="AF1158" i="7"/>
  <c r="AF1159" i="7"/>
  <c r="AF1160" i="7"/>
  <c r="AF1161" i="7"/>
  <c r="AF1162" i="7"/>
  <c r="AF1163" i="7"/>
  <c r="AF1164" i="7"/>
  <c r="AF1165" i="7"/>
  <c r="AF1166" i="7"/>
  <c r="AF1167" i="7"/>
  <c r="AF1168" i="7"/>
  <c r="AF1169" i="7"/>
  <c r="AF1170" i="7"/>
  <c r="AF1171" i="7"/>
  <c r="AF1172" i="7"/>
  <c r="AF1173" i="7"/>
  <c r="AF1174" i="7"/>
  <c r="AF1175" i="7"/>
  <c r="AF1176" i="7"/>
  <c r="AF1177" i="7"/>
  <c r="AF1178" i="7"/>
  <c r="AF1179" i="7"/>
  <c r="AF1180" i="7"/>
  <c r="AF1181" i="7"/>
  <c r="AF1182" i="7"/>
  <c r="AF1183" i="7"/>
  <c r="AF1184" i="7"/>
  <c r="AF1185" i="7"/>
  <c r="AF1186" i="7"/>
  <c r="AF1187" i="7"/>
  <c r="AF1188" i="7"/>
  <c r="AF1189" i="7"/>
  <c r="AF1190" i="7"/>
  <c r="AF1191" i="7"/>
  <c r="AF1192" i="7"/>
  <c r="AF1193" i="7"/>
  <c r="AF1194" i="7"/>
  <c r="AF1195" i="7"/>
  <c r="AF1196" i="7"/>
  <c r="AF1197" i="7"/>
  <c r="AF1198" i="7"/>
  <c r="AF1199" i="7"/>
  <c r="AF1200" i="7"/>
  <c r="AF1201" i="7"/>
  <c r="AF1202" i="7"/>
  <c r="AF1203" i="7"/>
  <c r="AF1204" i="7"/>
  <c r="AF1205" i="7"/>
  <c r="AF1206" i="7"/>
  <c r="AF1207" i="7"/>
  <c r="AF1208" i="7"/>
  <c r="AF1209" i="7"/>
  <c r="AF1210" i="7"/>
  <c r="AF1211" i="7"/>
  <c r="AF1212" i="7"/>
  <c r="AF1213" i="7"/>
  <c r="AF1214" i="7"/>
  <c r="AF1215" i="7"/>
  <c r="AF1216" i="7"/>
  <c r="AF1217" i="7"/>
  <c r="AF1218" i="7"/>
  <c r="AF1219" i="7"/>
  <c r="AF1220" i="7"/>
  <c r="AF1221" i="7"/>
  <c r="AF1222" i="7"/>
  <c r="AF1223" i="7"/>
  <c r="AF1224" i="7"/>
  <c r="AF1225" i="7"/>
  <c r="AF1226" i="7"/>
  <c r="AF1227" i="7"/>
  <c r="AF1228" i="7"/>
  <c r="AF1229" i="7"/>
  <c r="AF1230" i="7"/>
  <c r="AF1231" i="7"/>
  <c r="AF1232" i="7"/>
  <c r="AF1233" i="7"/>
  <c r="AF1234" i="7"/>
  <c r="AF1235" i="7"/>
  <c r="AF1236" i="7"/>
  <c r="AF1237" i="7"/>
  <c r="AF1238" i="7"/>
  <c r="AF1239" i="7"/>
  <c r="AF1240" i="7"/>
  <c r="AF1241" i="7"/>
  <c r="AF1242" i="7"/>
  <c r="AF1243" i="7"/>
  <c r="AF1244" i="7"/>
  <c r="AF1245" i="7"/>
  <c r="AF1246" i="7"/>
  <c r="AF1247" i="7"/>
  <c r="AF1248" i="7"/>
  <c r="AF1249" i="7"/>
  <c r="AF1250" i="7"/>
  <c r="AF1251" i="7"/>
  <c r="AF1252" i="7"/>
  <c r="AF1253" i="7"/>
  <c r="AF1254" i="7"/>
  <c r="AF1255" i="7"/>
  <c r="AF1256" i="7"/>
  <c r="AF1257" i="7"/>
  <c r="AF1258" i="7"/>
  <c r="AF1259" i="7"/>
  <c r="AF1260" i="7"/>
  <c r="AF1261" i="7"/>
  <c r="AF1262" i="7"/>
  <c r="AF1263" i="7"/>
  <c r="AF1264" i="7"/>
  <c r="AF1265" i="7"/>
  <c r="AF1266" i="7"/>
  <c r="AF1267" i="7"/>
  <c r="AF1268" i="7"/>
  <c r="AF1269" i="7"/>
  <c r="AF1270" i="7"/>
  <c r="AF1271" i="7"/>
  <c r="AF1272" i="7"/>
  <c r="AF1273" i="7"/>
  <c r="AF1274" i="7"/>
  <c r="AF1275" i="7"/>
  <c r="AF1276" i="7"/>
  <c r="AF1277" i="7"/>
  <c r="AF1278" i="7"/>
  <c r="AF1279" i="7"/>
  <c r="AF1280" i="7"/>
  <c r="AF1281" i="7"/>
  <c r="AF1282" i="7"/>
  <c r="AF1283" i="7"/>
  <c r="AF1284" i="7"/>
  <c r="AF1285" i="7"/>
  <c r="AF1286" i="7"/>
  <c r="AF1287" i="7"/>
  <c r="AF1288" i="7"/>
  <c r="AF1289" i="7"/>
  <c r="AF1290" i="7"/>
  <c r="AF1291" i="7"/>
  <c r="AF1292" i="7"/>
  <c r="AF1293" i="7"/>
  <c r="AF1294" i="7"/>
  <c r="AF1295" i="7"/>
  <c r="AF1296" i="7"/>
  <c r="AF1297" i="7"/>
  <c r="AF1298" i="7"/>
  <c r="AF1299" i="7"/>
  <c r="AF1300" i="7"/>
  <c r="AF1301" i="7"/>
  <c r="AF1302" i="7"/>
  <c r="AF1303" i="7"/>
  <c r="AF1304" i="7"/>
  <c r="AF1305" i="7"/>
  <c r="AF1306" i="7"/>
  <c r="AF1307" i="7"/>
  <c r="AF1308" i="7"/>
  <c r="AF1309" i="7"/>
  <c r="AF1310" i="7"/>
  <c r="AF1311" i="7"/>
  <c r="AF1312" i="7"/>
  <c r="AF1313" i="7"/>
  <c r="AF1314" i="7"/>
  <c r="AF1315" i="7"/>
  <c r="AF1316" i="7"/>
  <c r="AF1317" i="7"/>
  <c r="AF1318" i="7"/>
  <c r="AF1319" i="7"/>
  <c r="AF1320" i="7"/>
  <c r="AF1321" i="7"/>
  <c r="AF1322" i="7"/>
  <c r="AF1323" i="7"/>
  <c r="AF1324" i="7"/>
  <c r="AF1325" i="7"/>
  <c r="AF1326" i="7"/>
  <c r="AF1327" i="7"/>
  <c r="AF1328" i="7"/>
  <c r="AF1329" i="7"/>
  <c r="AF1330" i="7"/>
  <c r="AF1331" i="7"/>
  <c r="AF1332" i="7"/>
  <c r="AF1333" i="7"/>
  <c r="AF1334" i="7"/>
  <c r="AF1335" i="7"/>
  <c r="AF1336" i="7"/>
  <c r="AF1337" i="7"/>
  <c r="AF1338" i="7"/>
  <c r="AF1339" i="7"/>
  <c r="AF1340" i="7"/>
  <c r="AF1341" i="7"/>
  <c r="AF1342" i="7"/>
  <c r="AF1343" i="7"/>
  <c r="AF1344" i="7"/>
  <c r="AF1345" i="7"/>
  <c r="AF1346" i="7"/>
  <c r="AF1347" i="7"/>
  <c r="AF1348" i="7"/>
  <c r="AF1349" i="7"/>
  <c r="AF1350" i="7"/>
  <c r="AF1351" i="7"/>
  <c r="AF1352" i="7"/>
  <c r="AF1353" i="7"/>
  <c r="AF1354" i="7"/>
  <c r="AF1355" i="7"/>
  <c r="AF1356" i="7"/>
  <c r="AF1357" i="7"/>
  <c r="AF1358" i="7"/>
  <c r="AF1359" i="7"/>
  <c r="AF1360" i="7"/>
  <c r="AF1361" i="7"/>
  <c r="AF1362" i="7"/>
  <c r="AF1363" i="7"/>
  <c r="AF1364" i="7"/>
  <c r="AF1365" i="7"/>
  <c r="AF1366" i="7"/>
  <c r="AF1367" i="7"/>
  <c r="AF1368" i="7"/>
  <c r="AF1369" i="7"/>
  <c r="AF1370" i="7"/>
  <c r="AF1371" i="7"/>
  <c r="AF1372" i="7"/>
  <c r="AF1373" i="7"/>
  <c r="AF1374" i="7"/>
  <c r="AF1375" i="7"/>
  <c r="AF1376" i="7"/>
  <c r="AF1377" i="7"/>
  <c r="AF1378" i="7"/>
  <c r="AF1379" i="7"/>
  <c r="AF1380" i="7"/>
  <c r="AF1381" i="7"/>
  <c r="AF1382" i="7"/>
  <c r="AF1383" i="7"/>
  <c r="AF1384" i="7"/>
  <c r="AF1385" i="7"/>
  <c r="AF1386" i="7"/>
  <c r="AF1387" i="7"/>
  <c r="AF1388" i="7"/>
  <c r="AF1389" i="7"/>
  <c r="AF1390" i="7"/>
  <c r="AF1391" i="7"/>
  <c r="AF1392" i="7"/>
  <c r="AF1393" i="7"/>
  <c r="AF1394" i="7"/>
  <c r="AF1395" i="7"/>
  <c r="AF1396" i="7"/>
  <c r="AF1397" i="7"/>
  <c r="AF1398" i="7"/>
  <c r="AF1399" i="7"/>
  <c r="AF1400" i="7"/>
  <c r="AF1401" i="7"/>
  <c r="AF1402" i="7"/>
  <c r="AF1403" i="7"/>
  <c r="AF1404" i="7"/>
  <c r="AF1405" i="7"/>
  <c r="AF1406" i="7"/>
  <c r="AF1407" i="7"/>
  <c r="AF1408" i="7"/>
  <c r="AF1409" i="7"/>
  <c r="AF1410" i="7"/>
  <c r="AF1411" i="7"/>
  <c r="AF1412" i="7"/>
  <c r="AF1413" i="7"/>
  <c r="AF1414" i="7"/>
  <c r="AF1415" i="7"/>
  <c r="AF1416" i="7"/>
  <c r="AF1417" i="7"/>
  <c r="AF1418" i="7"/>
  <c r="AF1419" i="7"/>
  <c r="AF1420" i="7"/>
  <c r="AF1421" i="7"/>
  <c r="AF1422" i="7"/>
  <c r="AF1423" i="7"/>
  <c r="AF1424" i="7"/>
  <c r="AF1425" i="7"/>
  <c r="AF1426" i="7"/>
  <c r="AF1427" i="7"/>
  <c r="AF1428" i="7"/>
  <c r="AF1429" i="7"/>
  <c r="AF1430" i="7"/>
  <c r="AF1431" i="7"/>
  <c r="AF1432" i="7"/>
  <c r="AF1433" i="7"/>
  <c r="AF1434" i="7"/>
  <c r="AF1435" i="7"/>
  <c r="AF1436" i="7"/>
  <c r="AF1437" i="7"/>
  <c r="AF1438" i="7"/>
  <c r="AF1439" i="7"/>
  <c r="AF1440" i="7"/>
  <c r="AF1441" i="7"/>
  <c r="AF1442" i="7"/>
  <c r="AF1443" i="7"/>
  <c r="AF1444" i="7"/>
  <c r="AF1445" i="7"/>
  <c r="AF1446" i="7"/>
  <c r="AF1447" i="7"/>
  <c r="AF1448" i="7"/>
  <c r="AF1449" i="7"/>
  <c r="AF1450" i="7"/>
  <c r="AF1451" i="7"/>
  <c r="AF1452" i="7"/>
  <c r="AF1453" i="7"/>
  <c r="AF1454" i="7"/>
  <c r="AF1455" i="7"/>
  <c r="AF1456" i="7"/>
  <c r="AF1457" i="7"/>
  <c r="AF1458" i="7"/>
  <c r="AF1459" i="7"/>
  <c r="AF1460" i="7"/>
  <c r="AF1461" i="7"/>
  <c r="AF1462" i="7"/>
  <c r="AF1463" i="7"/>
  <c r="AF1464" i="7"/>
  <c r="AF1465" i="7"/>
  <c r="AF1466" i="7"/>
  <c r="AF1467" i="7"/>
  <c r="AF1468" i="7"/>
  <c r="AF1469" i="7"/>
  <c r="AF1470" i="7"/>
  <c r="AF1471" i="7"/>
  <c r="AF1472" i="7"/>
  <c r="AF1473" i="7"/>
  <c r="AF1474" i="7"/>
  <c r="AF1475" i="7"/>
  <c r="AF1476" i="7"/>
  <c r="AF1477" i="7"/>
  <c r="AF1478" i="7"/>
  <c r="AF1479" i="7"/>
  <c r="AF1480" i="7"/>
  <c r="AF1481" i="7"/>
  <c r="AF1482" i="7"/>
  <c r="AF1483" i="7"/>
  <c r="AF1484" i="7"/>
  <c r="AF1485" i="7"/>
  <c r="AF1486" i="7"/>
  <c r="AF1487" i="7"/>
  <c r="AF1488" i="7"/>
  <c r="AF1489" i="7"/>
  <c r="AF1490" i="7"/>
  <c r="AF1491" i="7"/>
  <c r="AF1492" i="7"/>
  <c r="AF1493" i="7"/>
  <c r="AF1494" i="7"/>
  <c r="AF1495" i="7"/>
  <c r="AF1496" i="7"/>
  <c r="AF1497" i="7"/>
  <c r="AF1498" i="7"/>
  <c r="AF1499" i="7"/>
  <c r="AF1500" i="7"/>
  <c r="AF1501" i="7"/>
  <c r="AF1502" i="7"/>
  <c r="AF1503" i="7"/>
  <c r="AF1504" i="7"/>
  <c r="AF1505" i="7"/>
  <c r="AF1506" i="7"/>
  <c r="AF1507" i="7"/>
  <c r="AF1508" i="7"/>
  <c r="AF1509" i="7"/>
  <c r="AF1510" i="7"/>
  <c r="AF1511" i="7"/>
  <c r="AF1512" i="7"/>
  <c r="AF1513" i="7"/>
  <c r="AF1514" i="7"/>
  <c r="AF1515" i="7"/>
  <c r="AF1516" i="7"/>
  <c r="AF1517" i="7"/>
  <c r="AF1518" i="7"/>
  <c r="AF1519" i="7"/>
  <c r="AF1520" i="7"/>
  <c r="AF1521" i="7"/>
  <c r="AF1522" i="7"/>
  <c r="AF1523" i="7"/>
  <c r="AF1524" i="7"/>
  <c r="AF1525" i="7"/>
  <c r="AF1526" i="7"/>
  <c r="AF1527" i="7"/>
  <c r="AF1528" i="7"/>
  <c r="AF1529" i="7"/>
  <c r="AF1530" i="7"/>
  <c r="AF1531" i="7"/>
  <c r="AF1532" i="7"/>
  <c r="AF1533" i="7"/>
  <c r="AF1534" i="7"/>
  <c r="AF1535" i="7"/>
  <c r="AF1536" i="7"/>
  <c r="AF1537" i="7"/>
  <c r="AF1538" i="7"/>
  <c r="AF1539" i="7"/>
  <c r="AF1540" i="7"/>
  <c r="AF1541" i="7"/>
  <c r="AF1542" i="7"/>
  <c r="AF1543" i="7"/>
  <c r="AF1544" i="7"/>
  <c r="AF1545" i="7"/>
  <c r="AF1546" i="7"/>
  <c r="AF1547" i="7"/>
  <c r="AF1548" i="7"/>
  <c r="AF1549" i="7"/>
  <c r="AF1550" i="7"/>
  <c r="AF1551" i="7"/>
  <c r="AF1552" i="7"/>
  <c r="AF1553" i="7"/>
  <c r="AF1554" i="7"/>
  <c r="AF1555" i="7"/>
  <c r="AF1556" i="7"/>
  <c r="AF1557" i="7"/>
  <c r="AF1558" i="7"/>
  <c r="AF1559" i="7"/>
  <c r="AF1560" i="7"/>
  <c r="AF1561" i="7"/>
  <c r="AF1562" i="7"/>
  <c r="AF1563" i="7"/>
  <c r="AF1564" i="7"/>
  <c r="AF1565" i="7"/>
  <c r="AF1566" i="7"/>
  <c r="AF1567" i="7"/>
  <c r="AF1568" i="7"/>
  <c r="AF1569" i="7"/>
  <c r="AF1570" i="7"/>
  <c r="AF1571" i="7"/>
  <c r="AF1572" i="7"/>
  <c r="AF1573" i="7"/>
  <c r="AF1574" i="7"/>
  <c r="AF1575" i="7"/>
  <c r="AF1576" i="7"/>
  <c r="AF1577" i="7"/>
  <c r="AF1578" i="7"/>
  <c r="AF1579" i="7"/>
  <c r="AF1580" i="7"/>
  <c r="AF1581" i="7"/>
  <c r="AF1582" i="7"/>
  <c r="AF1583" i="7"/>
  <c r="AF1584" i="7"/>
  <c r="AF1585" i="7"/>
  <c r="AF1586" i="7"/>
  <c r="AF1587" i="7"/>
  <c r="AF1588" i="7"/>
  <c r="AF1589" i="7"/>
  <c r="AF1590" i="7"/>
  <c r="AF1591" i="7"/>
  <c r="AF1592" i="7"/>
  <c r="AF1593" i="7"/>
  <c r="AF1594" i="7"/>
  <c r="AF1595" i="7"/>
  <c r="AF1596" i="7"/>
  <c r="AF1597" i="7"/>
  <c r="AF1598" i="7"/>
  <c r="AF1599" i="7"/>
  <c r="AF1600" i="7"/>
  <c r="AF1601" i="7"/>
  <c r="AF1602" i="7"/>
  <c r="AF1603" i="7"/>
  <c r="AF1604" i="7"/>
  <c r="AF1605" i="7"/>
  <c r="AF1606" i="7"/>
  <c r="AF1607" i="7"/>
  <c r="AF1608" i="7"/>
  <c r="AF1609" i="7"/>
  <c r="AF1610" i="7"/>
  <c r="AF1611" i="7"/>
  <c r="AF1612" i="7"/>
  <c r="AF1613" i="7"/>
  <c r="AF1614" i="7"/>
  <c r="AF1615" i="7"/>
  <c r="AF1616" i="7"/>
  <c r="AF1617" i="7"/>
  <c r="AF1618" i="7"/>
  <c r="AF1619" i="7"/>
  <c r="AF1620" i="7"/>
  <c r="AF1621" i="7"/>
  <c r="AF1622" i="7"/>
  <c r="AF1623" i="7"/>
  <c r="AF1624" i="7"/>
  <c r="AF1625" i="7"/>
  <c r="AF1626" i="7"/>
  <c r="AF1627" i="7"/>
  <c r="AF1628" i="7"/>
  <c r="AF1629" i="7"/>
  <c r="AF1630" i="7"/>
  <c r="AF1631" i="7"/>
  <c r="AF1632" i="7"/>
  <c r="AF1633" i="7"/>
  <c r="AF1634" i="7"/>
  <c r="AF1635" i="7"/>
  <c r="AF1636" i="7"/>
  <c r="AF1637" i="7"/>
  <c r="AF1638" i="7"/>
  <c r="AF1639" i="7"/>
  <c r="AF1640" i="7"/>
  <c r="AF1641" i="7"/>
  <c r="AF1642" i="7"/>
  <c r="AF1643" i="7"/>
  <c r="AF1644" i="7"/>
  <c r="AF1645" i="7"/>
  <c r="AF1646" i="7"/>
  <c r="AF1647" i="7"/>
  <c r="AF1648" i="7"/>
  <c r="AF1649" i="7"/>
  <c r="AF1650" i="7"/>
  <c r="AF1651" i="7"/>
  <c r="AF1652" i="7"/>
  <c r="AF1653" i="7"/>
  <c r="AF1654" i="7"/>
  <c r="AF1655" i="7"/>
  <c r="AF1656" i="7"/>
  <c r="AF1657" i="7"/>
  <c r="AF1658" i="7"/>
  <c r="AF1659" i="7"/>
  <c r="AF1660" i="7"/>
  <c r="AF1661" i="7"/>
  <c r="AF1662" i="7"/>
  <c r="AF1663" i="7"/>
  <c r="AF1664" i="7"/>
  <c r="AF1665" i="7"/>
  <c r="AF1666" i="7"/>
  <c r="AF1667" i="7"/>
  <c r="AF1668" i="7"/>
  <c r="AF1669" i="7"/>
  <c r="AF1670" i="7"/>
  <c r="AF1671" i="7"/>
  <c r="AF1672" i="7"/>
  <c r="AF1673" i="7"/>
  <c r="AF1674" i="7"/>
  <c r="AF1675" i="7"/>
  <c r="AF1676" i="7"/>
  <c r="AF1677" i="7"/>
  <c r="AF1678" i="7"/>
  <c r="AF1679" i="7"/>
  <c r="AF1680" i="7"/>
  <c r="AF1681" i="7"/>
  <c r="AF1682" i="7"/>
  <c r="AF1683" i="7"/>
  <c r="AF1684" i="7"/>
  <c r="AF1685" i="7"/>
  <c r="AF1686" i="7"/>
  <c r="AF1687" i="7"/>
  <c r="AF1688" i="7"/>
  <c r="AF1689" i="7"/>
  <c r="AF1690" i="7"/>
  <c r="AF1691" i="7"/>
  <c r="AF1692" i="7"/>
  <c r="AF1693" i="7"/>
  <c r="AF1694" i="7"/>
  <c r="AF1695" i="7"/>
  <c r="AF1696" i="7"/>
  <c r="AF1697" i="7"/>
  <c r="AF1698" i="7"/>
  <c r="AF1699" i="7"/>
  <c r="AF1700" i="7"/>
  <c r="AF1701" i="7"/>
  <c r="AF1702" i="7"/>
  <c r="AF1703" i="7"/>
  <c r="AF1704" i="7"/>
  <c r="AF1705" i="7"/>
  <c r="AF1706" i="7"/>
  <c r="AF1707" i="7"/>
  <c r="AF1708" i="7"/>
  <c r="AF1709" i="7"/>
  <c r="AF1710" i="7"/>
  <c r="AF1711" i="7"/>
  <c r="AF1712" i="7"/>
  <c r="AF1713" i="7"/>
  <c r="AF1714" i="7"/>
  <c r="AF1715" i="7"/>
  <c r="AF1716" i="7"/>
  <c r="AF1717" i="7"/>
  <c r="AF1718" i="7"/>
  <c r="AF1719" i="7"/>
  <c r="AF1720" i="7"/>
  <c r="AF1721" i="7"/>
  <c r="AF1722" i="7"/>
  <c r="AF1723" i="7"/>
  <c r="AF1724" i="7"/>
  <c r="AF1725" i="7"/>
  <c r="AF1726" i="7"/>
  <c r="AF1727" i="7"/>
  <c r="AF1728" i="7"/>
  <c r="AF1729" i="7"/>
  <c r="AF1730" i="7"/>
  <c r="AF1731" i="7"/>
  <c r="AF1732" i="7"/>
  <c r="AF1733" i="7"/>
  <c r="AF1734" i="7"/>
  <c r="AF1735" i="7"/>
  <c r="AF1736" i="7"/>
  <c r="AF1737" i="7"/>
  <c r="AF1738" i="7"/>
  <c r="AF1739" i="7"/>
  <c r="AF1740" i="7"/>
  <c r="AF1741" i="7"/>
  <c r="AF1742" i="7"/>
  <c r="AF1743" i="7"/>
  <c r="AF1744" i="7"/>
  <c r="AF1745" i="7"/>
  <c r="AF1746" i="7"/>
  <c r="AF1747" i="7"/>
  <c r="AF1748" i="7"/>
  <c r="AF1749" i="7"/>
  <c r="AF1750" i="7"/>
  <c r="AF1751" i="7"/>
  <c r="AF1752" i="7"/>
  <c r="AF1753" i="7"/>
  <c r="AF1754" i="7"/>
  <c r="AF1755" i="7"/>
  <c r="AF1756" i="7"/>
  <c r="AF1757" i="7"/>
  <c r="AF1758" i="7"/>
  <c r="AF1759" i="7"/>
  <c r="AF1760" i="7"/>
  <c r="AF1761" i="7"/>
  <c r="AF1762" i="7"/>
  <c r="AF1763" i="7"/>
  <c r="AF1764" i="7"/>
  <c r="AF1765" i="7"/>
  <c r="AF1766" i="7"/>
  <c r="AF1767" i="7"/>
  <c r="AF1768" i="7"/>
  <c r="AF1769" i="7"/>
  <c r="AF1770" i="7"/>
  <c r="AF1771" i="7"/>
  <c r="AF1772" i="7"/>
  <c r="AF1773" i="7"/>
  <c r="AF1774" i="7"/>
  <c r="AF1775" i="7"/>
  <c r="AF1776" i="7"/>
  <c r="AF1777" i="7"/>
  <c r="AF1778" i="7"/>
  <c r="AF1779" i="7"/>
  <c r="AF1780" i="7"/>
  <c r="AF1781" i="7"/>
  <c r="AF1782" i="7"/>
  <c r="AF1783" i="7"/>
  <c r="AF1784" i="7"/>
  <c r="AF1785" i="7"/>
  <c r="AF1786" i="7"/>
  <c r="AF1787" i="7"/>
  <c r="AF1788" i="7"/>
  <c r="AF1789" i="7"/>
  <c r="AF1790" i="7"/>
  <c r="AF1791" i="7"/>
  <c r="AF1792" i="7"/>
  <c r="AF1793" i="7"/>
  <c r="AF1794" i="7"/>
  <c r="AF1795" i="7"/>
  <c r="AF1796" i="7"/>
  <c r="AF1797" i="7"/>
  <c r="AF1798" i="7"/>
  <c r="AF1799" i="7"/>
  <c r="AF1800" i="7"/>
  <c r="AF1801" i="7"/>
  <c r="AF1802" i="7"/>
  <c r="AF1803" i="7"/>
  <c r="AF1804" i="7"/>
  <c r="AF1805" i="7"/>
  <c r="AF1806" i="7"/>
  <c r="AF1807" i="7"/>
  <c r="AF1808" i="7"/>
  <c r="AF1809" i="7"/>
  <c r="AF1810" i="7"/>
  <c r="AF1811" i="7"/>
  <c r="AF1812" i="7"/>
  <c r="AF1813" i="7"/>
  <c r="AF1814" i="7"/>
  <c r="AF1815" i="7"/>
  <c r="AF1816" i="7"/>
  <c r="AF1817" i="7"/>
  <c r="AF1818" i="7"/>
  <c r="AF1819" i="7"/>
  <c r="AF1820" i="7"/>
  <c r="AF1821" i="7"/>
  <c r="AF1822" i="7"/>
  <c r="AF1823" i="7"/>
  <c r="AF1824" i="7"/>
  <c r="AF1825" i="7"/>
  <c r="AF1826" i="7"/>
  <c r="AF1827" i="7"/>
  <c r="AF1828" i="7"/>
  <c r="AF1829" i="7"/>
  <c r="AF1830" i="7"/>
  <c r="AF1831" i="7"/>
  <c r="AF1832" i="7"/>
  <c r="AF1833" i="7"/>
  <c r="AF1834" i="7"/>
  <c r="AF1835" i="7"/>
  <c r="AF1836" i="7"/>
  <c r="AF1837" i="7"/>
  <c r="AF1838" i="7"/>
  <c r="AF1839" i="7"/>
  <c r="AF1840" i="7"/>
  <c r="AF1841" i="7"/>
  <c r="AF1842" i="7"/>
  <c r="AF1843" i="7"/>
  <c r="AF1844" i="7"/>
  <c r="AF1845" i="7"/>
  <c r="AF1846" i="7"/>
  <c r="AF1847" i="7"/>
  <c r="AF1848" i="7"/>
  <c r="AF1849" i="7"/>
  <c r="AF1850" i="7"/>
  <c r="AF1851" i="7"/>
  <c r="AF1852" i="7"/>
  <c r="AF1853" i="7"/>
  <c r="AF1854" i="7"/>
  <c r="AF1855" i="7"/>
  <c r="AF1856" i="7"/>
  <c r="AF1857" i="7"/>
  <c r="AF1858" i="7"/>
  <c r="AF1859" i="7"/>
  <c r="AF1860" i="7"/>
  <c r="AF1861" i="7"/>
  <c r="AF1862" i="7"/>
  <c r="AF1863" i="7"/>
  <c r="AF1864" i="7"/>
  <c r="AF1865" i="7"/>
  <c r="AF1866" i="7"/>
  <c r="AF1867" i="7"/>
  <c r="AF1868" i="7"/>
  <c r="AF1869" i="7"/>
  <c r="AF1870" i="7"/>
  <c r="AF1871" i="7"/>
  <c r="AF1872" i="7"/>
  <c r="AF1873" i="7"/>
  <c r="AF1874" i="7"/>
  <c r="AF1875" i="7"/>
  <c r="AF1876" i="7"/>
  <c r="AF1877" i="7"/>
  <c r="AF1878" i="7"/>
  <c r="AF1879" i="7"/>
  <c r="AF1880" i="7"/>
  <c r="AF1881" i="7"/>
  <c r="AF1882" i="7"/>
  <c r="AF1883" i="7"/>
  <c r="AF1884" i="7"/>
  <c r="AF1885" i="7"/>
  <c r="AF1886" i="7"/>
  <c r="AF1887" i="7"/>
  <c r="AF1888" i="7"/>
  <c r="AF1889" i="7"/>
  <c r="AF1890" i="7"/>
  <c r="AF1891" i="7"/>
  <c r="AF1892" i="7"/>
  <c r="AF1893" i="7"/>
  <c r="AF1894" i="7"/>
  <c r="AF1895" i="7"/>
  <c r="AF1896" i="7"/>
  <c r="AF1897" i="7"/>
  <c r="AF1898" i="7"/>
  <c r="AF1899" i="7"/>
  <c r="AF1900" i="7"/>
  <c r="AF1901" i="7"/>
  <c r="AF1902" i="7"/>
  <c r="AF1903" i="7"/>
  <c r="AF1904" i="7"/>
  <c r="AF1905" i="7"/>
  <c r="AF1906" i="7"/>
  <c r="AF1907" i="7"/>
  <c r="AF1908" i="7"/>
  <c r="AF1909" i="7"/>
  <c r="AF1910" i="7"/>
  <c r="AF1911" i="7"/>
  <c r="AF1912" i="7"/>
  <c r="AF1913" i="7"/>
  <c r="AF1914" i="7"/>
  <c r="AF1915" i="7"/>
  <c r="AF1916" i="7"/>
  <c r="AF1917" i="7"/>
  <c r="AF1918" i="7"/>
  <c r="AF1919" i="7"/>
  <c r="AF1920" i="7"/>
  <c r="AF1921" i="7"/>
  <c r="AF1922" i="7"/>
  <c r="AF1923" i="7"/>
  <c r="AF1924" i="7"/>
  <c r="AF1925" i="7"/>
  <c r="AF1926" i="7"/>
  <c r="AF1927" i="7"/>
  <c r="AF1928" i="7"/>
  <c r="AF1929" i="7"/>
  <c r="AF1930" i="7"/>
  <c r="AF1931" i="7"/>
  <c r="AF1932" i="7"/>
  <c r="AF1933" i="7"/>
  <c r="AF1934" i="7"/>
  <c r="AF1935" i="7"/>
  <c r="AF1936" i="7"/>
  <c r="AF1937" i="7"/>
  <c r="AF1938" i="7"/>
  <c r="AF1939" i="7"/>
  <c r="AF1940" i="7"/>
  <c r="AF1941" i="7"/>
  <c r="AF1942" i="7"/>
  <c r="AF1943" i="7"/>
  <c r="AF1944" i="7"/>
  <c r="AF1945" i="7"/>
  <c r="AF1946" i="7"/>
  <c r="AF1947" i="7"/>
  <c r="AF1948" i="7"/>
  <c r="AF1949" i="7"/>
  <c r="AF1950" i="7"/>
  <c r="AF1951" i="7"/>
  <c r="AF1952" i="7"/>
  <c r="AF1953" i="7"/>
  <c r="AF1954" i="7"/>
  <c r="AF1955" i="7"/>
  <c r="AF1956" i="7"/>
  <c r="AF1957" i="7"/>
  <c r="AF1958" i="7"/>
  <c r="AF1959" i="7"/>
  <c r="AF1960" i="7"/>
  <c r="AF1961" i="7"/>
  <c r="AF1962" i="7"/>
  <c r="AF1963" i="7"/>
  <c r="AF1964" i="7"/>
  <c r="AF1965" i="7"/>
  <c r="AF1966" i="7"/>
  <c r="AF1967" i="7"/>
  <c r="AF1968" i="7"/>
  <c r="AF1969" i="7"/>
  <c r="AF1970" i="7"/>
  <c r="AF1971" i="7"/>
  <c r="AF1972" i="7"/>
  <c r="AF1973" i="7"/>
  <c r="AF1974" i="7"/>
  <c r="AF1975" i="7"/>
  <c r="AF1976" i="7"/>
  <c r="AF1977" i="7"/>
  <c r="AF1978" i="7"/>
  <c r="AF1979" i="7"/>
  <c r="AF1980" i="7"/>
  <c r="AF1981" i="7"/>
  <c r="AF1982" i="7"/>
  <c r="AF1983" i="7"/>
  <c r="AF1984" i="7"/>
  <c r="AF1985" i="7"/>
  <c r="AF1986" i="7"/>
  <c r="AF1987" i="7"/>
  <c r="AF1988" i="7"/>
  <c r="AF1989" i="7"/>
  <c r="AF1990" i="7"/>
  <c r="AF1991" i="7"/>
  <c r="AF1992" i="7"/>
  <c r="AF1993" i="7"/>
  <c r="AF1994" i="7"/>
  <c r="AF1995" i="7"/>
  <c r="AF1996" i="7"/>
  <c r="AF1997" i="7"/>
  <c r="AF1998" i="7"/>
  <c r="AF1999" i="7"/>
  <c r="AF2000" i="7"/>
  <c r="AE5" i="7"/>
  <c r="AE6" i="7"/>
  <c r="AE7" i="7"/>
  <c r="AE8" i="7"/>
  <c r="AE9" i="7"/>
  <c r="AE10" i="7"/>
  <c r="AE11" i="7"/>
  <c r="AE12" i="7"/>
  <c r="AE13" i="7"/>
  <c r="AE14" i="7"/>
  <c r="AE15" i="7"/>
  <c r="AE16" i="7"/>
  <c r="AE17" i="7"/>
  <c r="AE18" i="7"/>
  <c r="AE19" i="7"/>
  <c r="AE20" i="7"/>
  <c r="AE21" i="7"/>
  <c r="AE22" i="7"/>
  <c r="AE23" i="7"/>
  <c r="AE24" i="7"/>
  <c r="AE25" i="7"/>
  <c r="AE26" i="7"/>
  <c r="AE27" i="7"/>
  <c r="AE28" i="7"/>
  <c r="AE29" i="7"/>
  <c r="AE30" i="7"/>
  <c r="AE31" i="7"/>
  <c r="AE32" i="7"/>
  <c r="AE33" i="7"/>
  <c r="AE34" i="7"/>
  <c r="AE35" i="7"/>
  <c r="AE37" i="7"/>
  <c r="AE38" i="7"/>
  <c r="AE39" i="7"/>
  <c r="AE40" i="7"/>
  <c r="AE41" i="7"/>
  <c r="AE42" i="7"/>
  <c r="AE43" i="7"/>
  <c r="AE44" i="7"/>
  <c r="AE45" i="7"/>
  <c r="AE46" i="7"/>
  <c r="AE47" i="7"/>
  <c r="AE48" i="7"/>
  <c r="AE49" i="7"/>
  <c r="AE50" i="7"/>
  <c r="AE51" i="7"/>
  <c r="AE52" i="7"/>
  <c r="AE53" i="7"/>
  <c r="AE54" i="7"/>
  <c r="AE55" i="7"/>
  <c r="AE56" i="7"/>
  <c r="AE57" i="7"/>
  <c r="AE58" i="7"/>
  <c r="AE59" i="7"/>
  <c r="AE60" i="7"/>
  <c r="AE61" i="7"/>
  <c r="AE62" i="7"/>
  <c r="AE63" i="7"/>
  <c r="AE64" i="7"/>
  <c r="AE65" i="7"/>
  <c r="AE66" i="7"/>
  <c r="AE67" i="7"/>
  <c r="AE68" i="7"/>
  <c r="AE69" i="7"/>
  <c r="AE70" i="7"/>
  <c r="AE71" i="7"/>
  <c r="AE72" i="7"/>
  <c r="AE73" i="7"/>
  <c r="AE74" i="7"/>
  <c r="AE75" i="7"/>
  <c r="AE76" i="7"/>
  <c r="AE77" i="7"/>
  <c r="AE78" i="7"/>
  <c r="AE79" i="7"/>
  <c r="AE80" i="7"/>
  <c r="AE81" i="7"/>
  <c r="AE82" i="7"/>
  <c r="AE83" i="7"/>
  <c r="AE84" i="7"/>
  <c r="AE85" i="7"/>
  <c r="AE86" i="7"/>
  <c r="AE87" i="7"/>
  <c r="AE88" i="7"/>
  <c r="AE89" i="7"/>
  <c r="AE90" i="7"/>
  <c r="AE91" i="7"/>
  <c r="AE92" i="7"/>
  <c r="AE93" i="7"/>
  <c r="AE94" i="7"/>
  <c r="AE95" i="7"/>
  <c r="AE96" i="7"/>
  <c r="AE97" i="7"/>
  <c r="AE98" i="7"/>
  <c r="AE99" i="7"/>
  <c r="AE100" i="7"/>
  <c r="AE101" i="7"/>
  <c r="AE102" i="7"/>
  <c r="AE103" i="7"/>
  <c r="AE104" i="7"/>
  <c r="AE105" i="7"/>
  <c r="AE106" i="7"/>
  <c r="AE107" i="7"/>
  <c r="AE108" i="7"/>
  <c r="AE109" i="7"/>
  <c r="AE110" i="7"/>
  <c r="AE111" i="7"/>
  <c r="AE112" i="7"/>
  <c r="AE113" i="7"/>
  <c r="AE114" i="7"/>
  <c r="AE115" i="7"/>
  <c r="AE116" i="7"/>
  <c r="AE117" i="7"/>
  <c r="AE118" i="7"/>
  <c r="AE119" i="7"/>
  <c r="AE120" i="7"/>
  <c r="AE121" i="7"/>
  <c r="AE122" i="7"/>
  <c r="AE123" i="7"/>
  <c r="AE124" i="7"/>
  <c r="AE125" i="7"/>
  <c r="AE126" i="7"/>
  <c r="AE127" i="7"/>
  <c r="AE128" i="7"/>
  <c r="AE129" i="7"/>
  <c r="AE130" i="7"/>
  <c r="AE131" i="7"/>
  <c r="AE132" i="7"/>
  <c r="AE133" i="7"/>
  <c r="AE134" i="7"/>
  <c r="AE135" i="7"/>
  <c r="AE136" i="7"/>
  <c r="AE137" i="7"/>
  <c r="AE138" i="7"/>
  <c r="AE139" i="7"/>
  <c r="AE140" i="7"/>
  <c r="AE141" i="7"/>
  <c r="AE142" i="7"/>
  <c r="AE143" i="7"/>
  <c r="AE144" i="7"/>
  <c r="AE145" i="7"/>
  <c r="AE146" i="7"/>
  <c r="AE147" i="7"/>
  <c r="AE148" i="7"/>
  <c r="AE149" i="7"/>
  <c r="AE150" i="7"/>
  <c r="AE151" i="7"/>
  <c r="AE152" i="7"/>
  <c r="AE153" i="7"/>
  <c r="AE154" i="7"/>
  <c r="AE155" i="7"/>
  <c r="AE156" i="7"/>
  <c r="AE157" i="7"/>
  <c r="AE158" i="7"/>
  <c r="AE159" i="7"/>
  <c r="AE160" i="7"/>
  <c r="AE161" i="7"/>
  <c r="AE162" i="7"/>
  <c r="AE163" i="7"/>
  <c r="AE164" i="7"/>
  <c r="AE165" i="7"/>
  <c r="AE166" i="7"/>
  <c r="AE167" i="7"/>
  <c r="AE168" i="7"/>
  <c r="AE169" i="7"/>
  <c r="AE170" i="7"/>
  <c r="AE171" i="7"/>
  <c r="AE172" i="7"/>
  <c r="AE173" i="7"/>
  <c r="AE174" i="7"/>
  <c r="AE175" i="7"/>
  <c r="AE176" i="7"/>
  <c r="AE177" i="7"/>
  <c r="AE178" i="7"/>
  <c r="AE179" i="7"/>
  <c r="AE180" i="7"/>
  <c r="AE181" i="7"/>
  <c r="AE182" i="7"/>
  <c r="AE183" i="7"/>
  <c r="AE184" i="7"/>
  <c r="AE185" i="7"/>
  <c r="AE186" i="7"/>
  <c r="AE187" i="7"/>
  <c r="AE188" i="7"/>
  <c r="AE189" i="7"/>
  <c r="AE190" i="7"/>
  <c r="AE191" i="7"/>
  <c r="AE192" i="7"/>
  <c r="AE193" i="7"/>
  <c r="AE194" i="7"/>
  <c r="AE195" i="7"/>
  <c r="AE196" i="7"/>
  <c r="AE197" i="7"/>
  <c r="AE198" i="7"/>
  <c r="AE199" i="7"/>
  <c r="AE200" i="7"/>
  <c r="AE201" i="7"/>
  <c r="AE202" i="7"/>
  <c r="AE203" i="7"/>
  <c r="AE204" i="7"/>
  <c r="AE205" i="7"/>
  <c r="AE206" i="7"/>
  <c r="AE207" i="7"/>
  <c r="AE208" i="7"/>
  <c r="AE209" i="7"/>
  <c r="AE210" i="7"/>
  <c r="AE211" i="7"/>
  <c r="AE212" i="7"/>
  <c r="AE213" i="7"/>
  <c r="AE214" i="7"/>
  <c r="AE215" i="7"/>
  <c r="AE216" i="7"/>
  <c r="AE217" i="7"/>
  <c r="AE218" i="7"/>
  <c r="AE219" i="7"/>
  <c r="AE220" i="7"/>
  <c r="AE221" i="7"/>
  <c r="AE222" i="7"/>
  <c r="AE223" i="7"/>
  <c r="AE224" i="7"/>
  <c r="AE225" i="7"/>
  <c r="AE226" i="7"/>
  <c r="AE227" i="7"/>
  <c r="AE228" i="7"/>
  <c r="AE229" i="7"/>
  <c r="AE230" i="7"/>
  <c r="AE231" i="7"/>
  <c r="AE232" i="7"/>
  <c r="AE233" i="7"/>
  <c r="AE234" i="7"/>
  <c r="AE235" i="7"/>
  <c r="AE236" i="7"/>
  <c r="AE237" i="7"/>
  <c r="AE238" i="7"/>
  <c r="AE239" i="7"/>
  <c r="AE240" i="7"/>
  <c r="AE241" i="7"/>
  <c r="AE242" i="7"/>
  <c r="AE243" i="7"/>
  <c r="AE244" i="7"/>
  <c r="AE245" i="7"/>
  <c r="AE246" i="7"/>
  <c r="AE247" i="7"/>
  <c r="AE248" i="7"/>
  <c r="AE249" i="7"/>
  <c r="AE250" i="7"/>
  <c r="AE251" i="7"/>
  <c r="AE252" i="7"/>
  <c r="AE253" i="7"/>
  <c r="AE254" i="7"/>
  <c r="AE255" i="7"/>
  <c r="AE256" i="7"/>
  <c r="AE257" i="7"/>
  <c r="AE258" i="7"/>
  <c r="AE259" i="7"/>
  <c r="AE260" i="7"/>
  <c r="AE261" i="7"/>
  <c r="AE262" i="7"/>
  <c r="AE263" i="7"/>
  <c r="AE264" i="7"/>
  <c r="AE265" i="7"/>
  <c r="AE266" i="7"/>
  <c r="AE267" i="7"/>
  <c r="AE268" i="7"/>
  <c r="AE269" i="7"/>
  <c r="AE270" i="7"/>
  <c r="AE271" i="7"/>
  <c r="AE272" i="7"/>
  <c r="AE273" i="7"/>
  <c r="AE274" i="7"/>
  <c r="AE275" i="7"/>
  <c r="AE276" i="7"/>
  <c r="AE277" i="7"/>
  <c r="AE278" i="7"/>
  <c r="AE279" i="7"/>
  <c r="AE280" i="7"/>
  <c r="AE281" i="7"/>
  <c r="AE282" i="7"/>
  <c r="AE283" i="7"/>
  <c r="AE284" i="7"/>
  <c r="AE285" i="7"/>
  <c r="AE286" i="7"/>
  <c r="AE287" i="7"/>
  <c r="AE288" i="7"/>
  <c r="AE289" i="7"/>
  <c r="AE290" i="7"/>
  <c r="AE291" i="7"/>
  <c r="AE292" i="7"/>
  <c r="AE293" i="7"/>
  <c r="AE294" i="7"/>
  <c r="AE295" i="7"/>
  <c r="AE296" i="7"/>
  <c r="AE297" i="7"/>
  <c r="AE298" i="7"/>
  <c r="AE299" i="7"/>
  <c r="AE300" i="7"/>
  <c r="AE301" i="7"/>
  <c r="AE302" i="7"/>
  <c r="AE303" i="7"/>
  <c r="AE304" i="7"/>
  <c r="AE305" i="7"/>
  <c r="AE306" i="7"/>
  <c r="AE307" i="7"/>
  <c r="AE308" i="7"/>
  <c r="AE309" i="7"/>
  <c r="AE310" i="7"/>
  <c r="AE311" i="7"/>
  <c r="AE312" i="7"/>
  <c r="AE313" i="7"/>
  <c r="AE314" i="7"/>
  <c r="AE315" i="7"/>
  <c r="AE316" i="7"/>
  <c r="AE317" i="7"/>
  <c r="AE318" i="7"/>
  <c r="AE319" i="7"/>
  <c r="AE320" i="7"/>
  <c r="AE321" i="7"/>
  <c r="AE322" i="7"/>
  <c r="AE323" i="7"/>
  <c r="AE324" i="7"/>
  <c r="AE325" i="7"/>
  <c r="AE326" i="7"/>
  <c r="AE327" i="7"/>
  <c r="AE328" i="7"/>
  <c r="AE329" i="7"/>
  <c r="AE330" i="7"/>
  <c r="AE331" i="7"/>
  <c r="AE332" i="7"/>
  <c r="AE333" i="7"/>
  <c r="AE334" i="7"/>
  <c r="AE335" i="7"/>
  <c r="AE336" i="7"/>
  <c r="AE337" i="7"/>
  <c r="AE338" i="7"/>
  <c r="AE339" i="7"/>
  <c r="AE340" i="7"/>
  <c r="AE341" i="7"/>
  <c r="AE342" i="7"/>
  <c r="AE343" i="7"/>
  <c r="AE344" i="7"/>
  <c r="AE345" i="7"/>
  <c r="AE346" i="7"/>
  <c r="AE347" i="7"/>
  <c r="AE348" i="7"/>
  <c r="AE349" i="7"/>
  <c r="AE350" i="7"/>
  <c r="AE351" i="7"/>
  <c r="AE352" i="7"/>
  <c r="AE353" i="7"/>
  <c r="AE354" i="7"/>
  <c r="AE355" i="7"/>
  <c r="AE356" i="7"/>
  <c r="AE357" i="7"/>
  <c r="AE358" i="7"/>
  <c r="AE359" i="7"/>
  <c r="AE360" i="7"/>
  <c r="AE361" i="7"/>
  <c r="AE362" i="7"/>
  <c r="AE363" i="7"/>
  <c r="AE364" i="7"/>
  <c r="AE365" i="7"/>
  <c r="AE366" i="7"/>
  <c r="AE367" i="7"/>
  <c r="AE368" i="7"/>
  <c r="AE369" i="7"/>
  <c r="AE370" i="7"/>
  <c r="AE371" i="7"/>
  <c r="AE372" i="7"/>
  <c r="AE373" i="7"/>
  <c r="AE374" i="7"/>
  <c r="AE375" i="7"/>
  <c r="AE376" i="7"/>
  <c r="AE377" i="7"/>
  <c r="AE378" i="7"/>
  <c r="AE379" i="7"/>
  <c r="AE380" i="7"/>
  <c r="AE381" i="7"/>
  <c r="AE382" i="7"/>
  <c r="AE383" i="7"/>
  <c r="AE384" i="7"/>
  <c r="AE385" i="7"/>
  <c r="AE386" i="7"/>
  <c r="AE387" i="7"/>
  <c r="AE388" i="7"/>
  <c r="AE389" i="7"/>
  <c r="AE390" i="7"/>
  <c r="AE391" i="7"/>
  <c r="AE392" i="7"/>
  <c r="AE393" i="7"/>
  <c r="AE394" i="7"/>
  <c r="AE395" i="7"/>
  <c r="AE396" i="7"/>
  <c r="AE397" i="7"/>
  <c r="AE398" i="7"/>
  <c r="AE399" i="7"/>
  <c r="AE400" i="7"/>
  <c r="AE401" i="7"/>
  <c r="AE402" i="7"/>
  <c r="AE403" i="7"/>
  <c r="AE404" i="7"/>
  <c r="AE405" i="7"/>
  <c r="AE406" i="7"/>
  <c r="AE407" i="7"/>
  <c r="AE408" i="7"/>
  <c r="AE409" i="7"/>
  <c r="AE410" i="7"/>
  <c r="AE411" i="7"/>
  <c r="AE412" i="7"/>
  <c r="AE413" i="7"/>
  <c r="AE414" i="7"/>
  <c r="AE415" i="7"/>
  <c r="AE416" i="7"/>
  <c r="AE417" i="7"/>
  <c r="AE418" i="7"/>
  <c r="AE419" i="7"/>
  <c r="AE420" i="7"/>
  <c r="AE421" i="7"/>
  <c r="AE422" i="7"/>
  <c r="AE423" i="7"/>
  <c r="AE424" i="7"/>
  <c r="AE425" i="7"/>
  <c r="AE426" i="7"/>
  <c r="AE427" i="7"/>
  <c r="AE428" i="7"/>
  <c r="AE429" i="7"/>
  <c r="AE430" i="7"/>
  <c r="AE431" i="7"/>
  <c r="AE432" i="7"/>
  <c r="AE433" i="7"/>
  <c r="AE434" i="7"/>
  <c r="AE435" i="7"/>
  <c r="AE436" i="7"/>
  <c r="AE437" i="7"/>
  <c r="AE438" i="7"/>
  <c r="AE439" i="7"/>
  <c r="AE440" i="7"/>
  <c r="AE441" i="7"/>
  <c r="AE442" i="7"/>
  <c r="AE443" i="7"/>
  <c r="AE444" i="7"/>
  <c r="AE445" i="7"/>
  <c r="AE446" i="7"/>
  <c r="AE447" i="7"/>
  <c r="AE448" i="7"/>
  <c r="AE449" i="7"/>
  <c r="AE450" i="7"/>
  <c r="AE451" i="7"/>
  <c r="AE452" i="7"/>
  <c r="AE453" i="7"/>
  <c r="AE454" i="7"/>
  <c r="AE455" i="7"/>
  <c r="AE456" i="7"/>
  <c r="AE457" i="7"/>
  <c r="AE458" i="7"/>
  <c r="AE459" i="7"/>
  <c r="AE460" i="7"/>
  <c r="AE461" i="7"/>
  <c r="AE462" i="7"/>
  <c r="AE463" i="7"/>
  <c r="AE464" i="7"/>
  <c r="AE465" i="7"/>
  <c r="AE466" i="7"/>
  <c r="AE467" i="7"/>
  <c r="AE468" i="7"/>
  <c r="AE469" i="7"/>
  <c r="AE470" i="7"/>
  <c r="AE471" i="7"/>
  <c r="AE472" i="7"/>
  <c r="AE473" i="7"/>
  <c r="AE474" i="7"/>
  <c r="AE475" i="7"/>
  <c r="AE476" i="7"/>
  <c r="AE477" i="7"/>
  <c r="AE478" i="7"/>
  <c r="AE479" i="7"/>
  <c r="AE480" i="7"/>
  <c r="AE481" i="7"/>
  <c r="AE482" i="7"/>
  <c r="AE483" i="7"/>
  <c r="AE484" i="7"/>
  <c r="AE485" i="7"/>
  <c r="AE486" i="7"/>
  <c r="AE487" i="7"/>
  <c r="AE488" i="7"/>
  <c r="AE489" i="7"/>
  <c r="AE490" i="7"/>
  <c r="AE491" i="7"/>
  <c r="AE492" i="7"/>
  <c r="AE493" i="7"/>
  <c r="AE494" i="7"/>
  <c r="AE495" i="7"/>
  <c r="AE496" i="7"/>
  <c r="AE497" i="7"/>
  <c r="AE498" i="7"/>
  <c r="AE499" i="7"/>
  <c r="AE500" i="7"/>
  <c r="AE501" i="7"/>
  <c r="AE502" i="7"/>
  <c r="AE503" i="7"/>
  <c r="AE504" i="7"/>
  <c r="AE505" i="7"/>
  <c r="AE506" i="7"/>
  <c r="AE507" i="7"/>
  <c r="AE508" i="7"/>
  <c r="AE509" i="7"/>
  <c r="AE510" i="7"/>
  <c r="AE511" i="7"/>
  <c r="AE512" i="7"/>
  <c r="AE513" i="7"/>
  <c r="AE514" i="7"/>
  <c r="AE515" i="7"/>
  <c r="AE516" i="7"/>
  <c r="AE517" i="7"/>
  <c r="AE518" i="7"/>
  <c r="AE519" i="7"/>
  <c r="AE520" i="7"/>
  <c r="AE521" i="7"/>
  <c r="AE522" i="7"/>
  <c r="AE523" i="7"/>
  <c r="AE524" i="7"/>
  <c r="AE525" i="7"/>
  <c r="AE526" i="7"/>
  <c r="AE527" i="7"/>
  <c r="AE528" i="7"/>
  <c r="AE529" i="7"/>
  <c r="AE530" i="7"/>
  <c r="AE531" i="7"/>
  <c r="AE532" i="7"/>
  <c r="AE533" i="7"/>
  <c r="AE534" i="7"/>
  <c r="AE535" i="7"/>
  <c r="AE536" i="7"/>
  <c r="AE537" i="7"/>
  <c r="AE538" i="7"/>
  <c r="AE539" i="7"/>
  <c r="AE540" i="7"/>
  <c r="AE541" i="7"/>
  <c r="AE542" i="7"/>
  <c r="AE543" i="7"/>
  <c r="AE544" i="7"/>
  <c r="AE545" i="7"/>
  <c r="AE546" i="7"/>
  <c r="AE547" i="7"/>
  <c r="AE548" i="7"/>
  <c r="AE549" i="7"/>
  <c r="AE550" i="7"/>
  <c r="AE551" i="7"/>
  <c r="AE552" i="7"/>
  <c r="AE553" i="7"/>
  <c r="AE554" i="7"/>
  <c r="AE555" i="7"/>
  <c r="AE556" i="7"/>
  <c r="AE557" i="7"/>
  <c r="AE558" i="7"/>
  <c r="AE559" i="7"/>
  <c r="AE560" i="7"/>
  <c r="AE561" i="7"/>
  <c r="AE562" i="7"/>
  <c r="AE563" i="7"/>
  <c r="AE564" i="7"/>
  <c r="AE565" i="7"/>
  <c r="AE566" i="7"/>
  <c r="AE567" i="7"/>
  <c r="AE568" i="7"/>
  <c r="AE569" i="7"/>
  <c r="AE570" i="7"/>
  <c r="AE571" i="7"/>
  <c r="AE572" i="7"/>
  <c r="AE573" i="7"/>
  <c r="AE574" i="7"/>
  <c r="AE575" i="7"/>
  <c r="AE576" i="7"/>
  <c r="AE577" i="7"/>
  <c r="AE578" i="7"/>
  <c r="AE579" i="7"/>
  <c r="AE580" i="7"/>
  <c r="AE581" i="7"/>
  <c r="AE582" i="7"/>
  <c r="AE583" i="7"/>
  <c r="AE584" i="7"/>
  <c r="AE585" i="7"/>
  <c r="AE586" i="7"/>
  <c r="AE587" i="7"/>
  <c r="AE588" i="7"/>
  <c r="AE589" i="7"/>
  <c r="AE590" i="7"/>
  <c r="AE591" i="7"/>
  <c r="AE592" i="7"/>
  <c r="AE593" i="7"/>
  <c r="AE594" i="7"/>
  <c r="AE595" i="7"/>
  <c r="AE596" i="7"/>
  <c r="AE597" i="7"/>
  <c r="AE598" i="7"/>
  <c r="AE599" i="7"/>
  <c r="AE600" i="7"/>
  <c r="AE601" i="7"/>
  <c r="AE602" i="7"/>
  <c r="AE603" i="7"/>
  <c r="AE604" i="7"/>
  <c r="AE605" i="7"/>
  <c r="AE606" i="7"/>
  <c r="AE607" i="7"/>
  <c r="AE608" i="7"/>
  <c r="AE609" i="7"/>
  <c r="AE610" i="7"/>
  <c r="AE611" i="7"/>
  <c r="AE612" i="7"/>
  <c r="AE613" i="7"/>
  <c r="AE614" i="7"/>
  <c r="AE615" i="7"/>
  <c r="AE616" i="7"/>
  <c r="AE617" i="7"/>
  <c r="AE618" i="7"/>
  <c r="AE619" i="7"/>
  <c r="AE620" i="7"/>
  <c r="AE621" i="7"/>
  <c r="AE622" i="7"/>
  <c r="AE623" i="7"/>
  <c r="AE624" i="7"/>
  <c r="AE625" i="7"/>
  <c r="AE626" i="7"/>
  <c r="AE627" i="7"/>
  <c r="AE628" i="7"/>
  <c r="AE629" i="7"/>
  <c r="AE630" i="7"/>
  <c r="AE631" i="7"/>
  <c r="AE632" i="7"/>
  <c r="AE633" i="7"/>
  <c r="AE634" i="7"/>
  <c r="AE635" i="7"/>
  <c r="AE636" i="7"/>
  <c r="AE637" i="7"/>
  <c r="AE638" i="7"/>
  <c r="AE639" i="7"/>
  <c r="AE640" i="7"/>
  <c r="AE641" i="7"/>
  <c r="AE642" i="7"/>
  <c r="AE643" i="7"/>
  <c r="AE644" i="7"/>
  <c r="AE645" i="7"/>
  <c r="AE646" i="7"/>
  <c r="AE647" i="7"/>
  <c r="AE648" i="7"/>
  <c r="AE649" i="7"/>
  <c r="AE650" i="7"/>
  <c r="AE651" i="7"/>
  <c r="AE652" i="7"/>
  <c r="AE653" i="7"/>
  <c r="AE654" i="7"/>
  <c r="AE655" i="7"/>
  <c r="AE656" i="7"/>
  <c r="AE657" i="7"/>
  <c r="AE658" i="7"/>
  <c r="AE659" i="7"/>
  <c r="AE660" i="7"/>
  <c r="AE661" i="7"/>
  <c r="AE662" i="7"/>
  <c r="AE663" i="7"/>
  <c r="AE664" i="7"/>
  <c r="AE665" i="7"/>
  <c r="AE666" i="7"/>
  <c r="AE667" i="7"/>
  <c r="AE668" i="7"/>
  <c r="AE669" i="7"/>
  <c r="AE670" i="7"/>
  <c r="AE671" i="7"/>
  <c r="AE672" i="7"/>
  <c r="AE673" i="7"/>
  <c r="AE674" i="7"/>
  <c r="AE675" i="7"/>
  <c r="AE676" i="7"/>
  <c r="AE677" i="7"/>
  <c r="AE678" i="7"/>
  <c r="AE679" i="7"/>
  <c r="AE680" i="7"/>
  <c r="AE681" i="7"/>
  <c r="AE682" i="7"/>
  <c r="AE683" i="7"/>
  <c r="AE684" i="7"/>
  <c r="AE685" i="7"/>
  <c r="AE686" i="7"/>
  <c r="AE687" i="7"/>
  <c r="AE688" i="7"/>
  <c r="AE689" i="7"/>
  <c r="AE690" i="7"/>
  <c r="AE691" i="7"/>
  <c r="AE692" i="7"/>
  <c r="AE693" i="7"/>
  <c r="AE694" i="7"/>
  <c r="AE695" i="7"/>
  <c r="AE696" i="7"/>
  <c r="AE697" i="7"/>
  <c r="AE698" i="7"/>
  <c r="AE699" i="7"/>
  <c r="AE700" i="7"/>
  <c r="AE701" i="7"/>
  <c r="AE702" i="7"/>
  <c r="AE703" i="7"/>
  <c r="AE704" i="7"/>
  <c r="AE705" i="7"/>
  <c r="AE706" i="7"/>
  <c r="AE707" i="7"/>
  <c r="AE708" i="7"/>
  <c r="AE709" i="7"/>
  <c r="AE710" i="7"/>
  <c r="AE711" i="7"/>
  <c r="AE712" i="7"/>
  <c r="AE713" i="7"/>
  <c r="AE714" i="7"/>
  <c r="AE715" i="7"/>
  <c r="AE716" i="7"/>
  <c r="AE717" i="7"/>
  <c r="AE718" i="7"/>
  <c r="AE719" i="7"/>
  <c r="AE720" i="7"/>
  <c r="AE721" i="7"/>
  <c r="AE722" i="7"/>
  <c r="AE723" i="7"/>
  <c r="AE724" i="7"/>
  <c r="AE725" i="7"/>
  <c r="AE726" i="7"/>
  <c r="AE727" i="7"/>
  <c r="AE728" i="7"/>
  <c r="AE729" i="7"/>
  <c r="AE730" i="7"/>
  <c r="AE731" i="7"/>
  <c r="AE732" i="7"/>
  <c r="AE733" i="7"/>
  <c r="AE734" i="7"/>
  <c r="AE735" i="7"/>
  <c r="AE736" i="7"/>
  <c r="AE737" i="7"/>
  <c r="AE738" i="7"/>
  <c r="AE739" i="7"/>
  <c r="AE740" i="7"/>
  <c r="AE741" i="7"/>
  <c r="AE742" i="7"/>
  <c r="AE743" i="7"/>
  <c r="AE744" i="7"/>
  <c r="AE745" i="7"/>
  <c r="AE746" i="7"/>
  <c r="AE747" i="7"/>
  <c r="AE748" i="7"/>
  <c r="AE749" i="7"/>
  <c r="AE750" i="7"/>
  <c r="AE751" i="7"/>
  <c r="AE752" i="7"/>
  <c r="AE753" i="7"/>
  <c r="AE754" i="7"/>
  <c r="AE755" i="7"/>
  <c r="AE756" i="7"/>
  <c r="AE757" i="7"/>
  <c r="AE758" i="7"/>
  <c r="AE759" i="7"/>
  <c r="AE760" i="7"/>
  <c r="AE761" i="7"/>
  <c r="AE762" i="7"/>
  <c r="AE763" i="7"/>
  <c r="AE764" i="7"/>
  <c r="AE765" i="7"/>
  <c r="AE766" i="7"/>
  <c r="AE767" i="7"/>
  <c r="AE768" i="7"/>
  <c r="AE769" i="7"/>
  <c r="AE770" i="7"/>
  <c r="AE771" i="7"/>
  <c r="AE772" i="7"/>
  <c r="AE773" i="7"/>
  <c r="AE774" i="7"/>
  <c r="AE775" i="7"/>
  <c r="AE776" i="7"/>
  <c r="AE777" i="7"/>
  <c r="AE778" i="7"/>
  <c r="AE779" i="7"/>
  <c r="AE780" i="7"/>
  <c r="AE781" i="7"/>
  <c r="AE782" i="7"/>
  <c r="AE783" i="7"/>
  <c r="AE784" i="7"/>
  <c r="AE785" i="7"/>
  <c r="AE786" i="7"/>
  <c r="AE787" i="7"/>
  <c r="AE788" i="7"/>
  <c r="AE789" i="7"/>
  <c r="AE790" i="7"/>
  <c r="AE791" i="7"/>
  <c r="AE792" i="7"/>
  <c r="AE793" i="7"/>
  <c r="AE794" i="7"/>
  <c r="AE795" i="7"/>
  <c r="AE796" i="7"/>
  <c r="AE797" i="7"/>
  <c r="AE798" i="7"/>
  <c r="AE799" i="7"/>
  <c r="AE800" i="7"/>
  <c r="AE801" i="7"/>
  <c r="AE802" i="7"/>
  <c r="AE803" i="7"/>
  <c r="AE804" i="7"/>
  <c r="AE805" i="7"/>
  <c r="AE806" i="7"/>
  <c r="AE807" i="7"/>
  <c r="AE808" i="7"/>
  <c r="AE809" i="7"/>
  <c r="AE810" i="7"/>
  <c r="AE811" i="7"/>
  <c r="AE812" i="7"/>
  <c r="AE813" i="7"/>
  <c r="AE814" i="7"/>
  <c r="AE815" i="7"/>
  <c r="AE816" i="7"/>
  <c r="AE817" i="7"/>
  <c r="AE818" i="7"/>
  <c r="AE819" i="7"/>
  <c r="AE820" i="7"/>
  <c r="AE821" i="7"/>
  <c r="AE822" i="7"/>
  <c r="AE823" i="7"/>
  <c r="AE824" i="7"/>
  <c r="AE825" i="7"/>
  <c r="AE826" i="7"/>
  <c r="AE827" i="7"/>
  <c r="AE828" i="7"/>
  <c r="AE829" i="7"/>
  <c r="AE830" i="7"/>
  <c r="AE831" i="7"/>
  <c r="AE832" i="7"/>
  <c r="AE833" i="7"/>
  <c r="AE834" i="7"/>
  <c r="AE835" i="7"/>
  <c r="AE836" i="7"/>
  <c r="AE837" i="7"/>
  <c r="AE838" i="7"/>
  <c r="AE839" i="7"/>
  <c r="AE840" i="7"/>
  <c r="AE841" i="7"/>
  <c r="AE842" i="7"/>
  <c r="AE843" i="7"/>
  <c r="AE844" i="7"/>
  <c r="AE845" i="7"/>
  <c r="AE846" i="7"/>
  <c r="AE847" i="7"/>
  <c r="AE848" i="7"/>
  <c r="AE849" i="7"/>
  <c r="AE850" i="7"/>
  <c r="AE851" i="7"/>
  <c r="AE852" i="7"/>
  <c r="AE853" i="7"/>
  <c r="AE854" i="7"/>
  <c r="AE855" i="7"/>
  <c r="AE856" i="7"/>
  <c r="AE857" i="7"/>
  <c r="AE858" i="7"/>
  <c r="AE859" i="7"/>
  <c r="AE860" i="7"/>
  <c r="AE861" i="7"/>
  <c r="AE862" i="7"/>
  <c r="AE863" i="7"/>
  <c r="AE864" i="7"/>
  <c r="AE865" i="7"/>
  <c r="AE866" i="7"/>
  <c r="AE867" i="7"/>
  <c r="AE868" i="7"/>
  <c r="AE869" i="7"/>
  <c r="AE870" i="7"/>
  <c r="AE871" i="7"/>
  <c r="AE872" i="7"/>
  <c r="AE873" i="7"/>
  <c r="AE874" i="7"/>
  <c r="AE875" i="7"/>
  <c r="AE876" i="7"/>
  <c r="AE877" i="7"/>
  <c r="AE878" i="7"/>
  <c r="AE879" i="7"/>
  <c r="AE880" i="7"/>
  <c r="AE881" i="7"/>
  <c r="AE882" i="7"/>
  <c r="AE883" i="7"/>
  <c r="AE884" i="7"/>
  <c r="AE885" i="7"/>
  <c r="AE886" i="7"/>
  <c r="AE887" i="7"/>
  <c r="AE888" i="7"/>
  <c r="AE889" i="7"/>
  <c r="AE890" i="7"/>
  <c r="AE891" i="7"/>
  <c r="AE892" i="7"/>
  <c r="AE893" i="7"/>
  <c r="AE894" i="7"/>
  <c r="AE895" i="7"/>
  <c r="AE896" i="7"/>
  <c r="AE897" i="7"/>
  <c r="AE898" i="7"/>
  <c r="AE899" i="7"/>
  <c r="AE900" i="7"/>
  <c r="AE901" i="7"/>
  <c r="AE902" i="7"/>
  <c r="AE903" i="7"/>
  <c r="AE904" i="7"/>
  <c r="AE905" i="7"/>
  <c r="AE906" i="7"/>
  <c r="AE907" i="7"/>
  <c r="AE908" i="7"/>
  <c r="AE909" i="7"/>
  <c r="AE910" i="7"/>
  <c r="AE911" i="7"/>
  <c r="AE912" i="7"/>
  <c r="AE913" i="7"/>
  <c r="AE914" i="7"/>
  <c r="AE915" i="7"/>
  <c r="AE916" i="7"/>
  <c r="AE917" i="7"/>
  <c r="AE918" i="7"/>
  <c r="AE919" i="7"/>
  <c r="AE920" i="7"/>
  <c r="AE921" i="7"/>
  <c r="AE922" i="7"/>
  <c r="AE923" i="7"/>
  <c r="AE924" i="7"/>
  <c r="AE925" i="7"/>
  <c r="AE926" i="7"/>
  <c r="AE927" i="7"/>
  <c r="AE928" i="7"/>
  <c r="AE929" i="7"/>
  <c r="AE930" i="7"/>
  <c r="AE931" i="7"/>
  <c r="AE932" i="7"/>
  <c r="AE933" i="7"/>
  <c r="AE934" i="7"/>
  <c r="AE935" i="7"/>
  <c r="AE936" i="7"/>
  <c r="AE937" i="7"/>
  <c r="AE938" i="7"/>
  <c r="AE939" i="7"/>
  <c r="AE940" i="7"/>
  <c r="AE941" i="7"/>
  <c r="AE942" i="7"/>
  <c r="AE943" i="7"/>
  <c r="AE944" i="7"/>
  <c r="AE945" i="7"/>
  <c r="AE946" i="7"/>
  <c r="AE947" i="7"/>
  <c r="AE948" i="7"/>
  <c r="AE949" i="7"/>
  <c r="AE950" i="7"/>
  <c r="AE951" i="7"/>
  <c r="AE952" i="7"/>
  <c r="AE953" i="7"/>
  <c r="AE954" i="7"/>
  <c r="AE955" i="7"/>
  <c r="AE956" i="7"/>
  <c r="AE957" i="7"/>
  <c r="AE958" i="7"/>
  <c r="AE959" i="7"/>
  <c r="AE960" i="7"/>
  <c r="AE961" i="7"/>
  <c r="AE962" i="7"/>
  <c r="AE963" i="7"/>
  <c r="AE964" i="7"/>
  <c r="AE965" i="7"/>
  <c r="AE966" i="7"/>
  <c r="AE967" i="7"/>
  <c r="AE968" i="7"/>
  <c r="AE969" i="7"/>
  <c r="AE970" i="7"/>
  <c r="AE971" i="7"/>
  <c r="AE972" i="7"/>
  <c r="AE973" i="7"/>
  <c r="AE974" i="7"/>
  <c r="AE975" i="7"/>
  <c r="AE976" i="7"/>
  <c r="AE977" i="7"/>
  <c r="AE978" i="7"/>
  <c r="AE979" i="7"/>
  <c r="AE980" i="7"/>
  <c r="AE981" i="7"/>
  <c r="AE982" i="7"/>
  <c r="AE983" i="7"/>
  <c r="AE984" i="7"/>
  <c r="AE985" i="7"/>
  <c r="AE986" i="7"/>
  <c r="AE987" i="7"/>
  <c r="AE988" i="7"/>
  <c r="AE989" i="7"/>
  <c r="AE990" i="7"/>
  <c r="AE991" i="7"/>
  <c r="AE992" i="7"/>
  <c r="AE993" i="7"/>
  <c r="AE994" i="7"/>
  <c r="AE995" i="7"/>
  <c r="AE996" i="7"/>
  <c r="AE997" i="7"/>
  <c r="AE998" i="7"/>
  <c r="AE999" i="7"/>
  <c r="AE1000" i="7"/>
  <c r="AE1001" i="7"/>
  <c r="AE1002" i="7"/>
  <c r="AE1003" i="7"/>
  <c r="AE1004" i="7"/>
  <c r="AE1005" i="7"/>
  <c r="AE1006" i="7"/>
  <c r="AE1007" i="7"/>
  <c r="AE1008" i="7"/>
  <c r="AE1009" i="7"/>
  <c r="AE1010" i="7"/>
  <c r="AE1011" i="7"/>
  <c r="AE1012" i="7"/>
  <c r="AE1013" i="7"/>
  <c r="AE1014" i="7"/>
  <c r="AE1015" i="7"/>
  <c r="AE1016" i="7"/>
  <c r="AE1017" i="7"/>
  <c r="AE1018" i="7"/>
  <c r="AE1019" i="7"/>
  <c r="AE1020" i="7"/>
  <c r="AE1021" i="7"/>
  <c r="AE1022" i="7"/>
  <c r="AE1023" i="7"/>
  <c r="AE1024" i="7"/>
  <c r="AE1025" i="7"/>
  <c r="AE1026" i="7"/>
  <c r="AE1027" i="7"/>
  <c r="AE1028" i="7"/>
  <c r="AE1029" i="7"/>
  <c r="AE1030" i="7"/>
  <c r="AE1031" i="7"/>
  <c r="AE1032" i="7"/>
  <c r="AE1033" i="7"/>
  <c r="AE1034" i="7"/>
  <c r="AE1035" i="7"/>
  <c r="AE1036" i="7"/>
  <c r="AE1037" i="7"/>
  <c r="AE1038" i="7"/>
  <c r="AE1039" i="7"/>
  <c r="AE1040" i="7"/>
  <c r="AE1041" i="7"/>
  <c r="AE1042" i="7"/>
  <c r="AE1043" i="7"/>
  <c r="AE1044" i="7"/>
  <c r="AE1045" i="7"/>
  <c r="AE1046" i="7"/>
  <c r="AE1047" i="7"/>
  <c r="AE1048" i="7"/>
  <c r="AE1049" i="7"/>
  <c r="AE1050" i="7"/>
  <c r="AE1051" i="7"/>
  <c r="AE1052" i="7"/>
  <c r="AE1053" i="7"/>
  <c r="AE1054" i="7"/>
  <c r="AE1055" i="7"/>
  <c r="AE1056" i="7"/>
  <c r="AE1057" i="7"/>
  <c r="AE1058" i="7"/>
  <c r="AE1059" i="7"/>
  <c r="AE1060" i="7"/>
  <c r="AE1061" i="7"/>
  <c r="AE1062" i="7"/>
  <c r="AE1063" i="7"/>
  <c r="AE1064" i="7"/>
  <c r="AE1065" i="7"/>
  <c r="AE1066" i="7"/>
  <c r="AE1067" i="7"/>
  <c r="AE1068" i="7"/>
  <c r="AE1069" i="7"/>
  <c r="AE1070" i="7"/>
  <c r="AE1071" i="7"/>
  <c r="AE1072" i="7"/>
  <c r="AE1073" i="7"/>
  <c r="AE1074" i="7"/>
  <c r="AE1075" i="7"/>
  <c r="AE1076" i="7"/>
  <c r="AE1077" i="7"/>
  <c r="AE1078" i="7"/>
  <c r="AE1079" i="7"/>
  <c r="AE1080" i="7"/>
  <c r="AE1081" i="7"/>
  <c r="AE1082" i="7"/>
  <c r="AE1083" i="7"/>
  <c r="AE1084" i="7"/>
  <c r="AE1085" i="7"/>
  <c r="AE1086" i="7"/>
  <c r="AE1087" i="7"/>
  <c r="AE1088" i="7"/>
  <c r="AE1089" i="7"/>
  <c r="AE1090" i="7"/>
  <c r="AE1091" i="7"/>
  <c r="AE1092" i="7"/>
  <c r="AE1093" i="7"/>
  <c r="AE1094" i="7"/>
  <c r="AE1095" i="7"/>
  <c r="AE1096" i="7"/>
  <c r="AE1097" i="7"/>
  <c r="AE1098" i="7"/>
  <c r="AE1099" i="7"/>
  <c r="AE1100" i="7"/>
  <c r="AE1101" i="7"/>
  <c r="AE1102" i="7"/>
  <c r="AE1103" i="7"/>
  <c r="AE1104" i="7"/>
  <c r="AE1105" i="7"/>
  <c r="AE1106" i="7"/>
  <c r="AE1107" i="7"/>
  <c r="AE1108" i="7"/>
  <c r="AE1109" i="7"/>
  <c r="AE1110" i="7"/>
  <c r="AE1111" i="7"/>
  <c r="AE1112" i="7"/>
  <c r="AE1113" i="7"/>
  <c r="AE1114" i="7"/>
  <c r="AE1115" i="7"/>
  <c r="AE1116" i="7"/>
  <c r="AE1117" i="7"/>
  <c r="AE1118" i="7"/>
  <c r="AE1119" i="7"/>
  <c r="AE1120" i="7"/>
  <c r="AE1121" i="7"/>
  <c r="AE1122" i="7"/>
  <c r="AE1123" i="7"/>
  <c r="AE1124" i="7"/>
  <c r="AE1125" i="7"/>
  <c r="AE1126" i="7"/>
  <c r="AE1127" i="7"/>
  <c r="AE1128" i="7"/>
  <c r="AE1129" i="7"/>
  <c r="AE1130" i="7"/>
  <c r="AE1131" i="7"/>
  <c r="AE1132" i="7"/>
  <c r="AE1133" i="7"/>
  <c r="AE1134" i="7"/>
  <c r="AE1135" i="7"/>
  <c r="AE1136" i="7"/>
  <c r="AE1137" i="7"/>
  <c r="AE1138" i="7"/>
  <c r="AE1139" i="7"/>
  <c r="AE1140" i="7"/>
  <c r="AE1141" i="7"/>
  <c r="AE1142" i="7"/>
  <c r="AE1143" i="7"/>
  <c r="AE1144" i="7"/>
  <c r="AE1145" i="7"/>
  <c r="AE1146" i="7"/>
  <c r="AE1147" i="7"/>
  <c r="AE1148" i="7"/>
  <c r="AE1149" i="7"/>
  <c r="AE1150" i="7"/>
  <c r="AE1151" i="7"/>
  <c r="AE1152" i="7"/>
  <c r="AE1153" i="7"/>
  <c r="AE1154" i="7"/>
  <c r="AE1155" i="7"/>
  <c r="AE1156" i="7"/>
  <c r="AE1157" i="7"/>
  <c r="AE1158" i="7"/>
  <c r="AE1159" i="7"/>
  <c r="AE1160" i="7"/>
  <c r="AE1161" i="7"/>
  <c r="AE1162" i="7"/>
  <c r="AE1163" i="7"/>
  <c r="AE1164" i="7"/>
  <c r="AE1165" i="7"/>
  <c r="AE1166" i="7"/>
  <c r="AE1167" i="7"/>
  <c r="AE1168" i="7"/>
  <c r="AE1169" i="7"/>
  <c r="AE1170" i="7"/>
  <c r="AE1171" i="7"/>
  <c r="AE1172" i="7"/>
  <c r="AE1173" i="7"/>
  <c r="AE1174" i="7"/>
  <c r="AE1175" i="7"/>
  <c r="AE1176" i="7"/>
  <c r="AE1177" i="7"/>
  <c r="AE1178" i="7"/>
  <c r="AE1179" i="7"/>
  <c r="AE1180" i="7"/>
  <c r="AE1181" i="7"/>
  <c r="AE1182" i="7"/>
  <c r="AE1183" i="7"/>
  <c r="AE1184" i="7"/>
  <c r="AE1185" i="7"/>
  <c r="AE1186" i="7"/>
  <c r="AE1187" i="7"/>
  <c r="AE1188" i="7"/>
  <c r="AE1189" i="7"/>
  <c r="AE1190" i="7"/>
  <c r="AE1191" i="7"/>
  <c r="AE1192" i="7"/>
  <c r="AE1193" i="7"/>
  <c r="AE1194" i="7"/>
  <c r="AE1195" i="7"/>
  <c r="AE1196" i="7"/>
  <c r="AE1197" i="7"/>
  <c r="AE1198" i="7"/>
  <c r="AE1199" i="7"/>
  <c r="AE1200" i="7"/>
  <c r="AE1201" i="7"/>
  <c r="AE1202" i="7"/>
  <c r="AE1203" i="7"/>
  <c r="AE1204" i="7"/>
  <c r="AE1205" i="7"/>
  <c r="AE1206" i="7"/>
  <c r="AE1207" i="7"/>
  <c r="AE1208" i="7"/>
  <c r="AE1209" i="7"/>
  <c r="AE1210" i="7"/>
  <c r="AE1211" i="7"/>
  <c r="AE1212" i="7"/>
  <c r="AE1213" i="7"/>
  <c r="AE1214" i="7"/>
  <c r="AE1215" i="7"/>
  <c r="AE1216" i="7"/>
  <c r="AE1217" i="7"/>
  <c r="AE1218" i="7"/>
  <c r="AE1219" i="7"/>
  <c r="AE1220" i="7"/>
  <c r="AE1221" i="7"/>
  <c r="AE1222" i="7"/>
  <c r="AE1223" i="7"/>
  <c r="AE1224" i="7"/>
  <c r="AE1225" i="7"/>
  <c r="AE1226" i="7"/>
  <c r="AE1227" i="7"/>
  <c r="AE1228" i="7"/>
  <c r="AE1229" i="7"/>
  <c r="AE1230" i="7"/>
  <c r="AE1231" i="7"/>
  <c r="AE1232" i="7"/>
  <c r="AE1233" i="7"/>
  <c r="AE1234" i="7"/>
  <c r="AE1235" i="7"/>
  <c r="AE1236" i="7"/>
  <c r="AE1237" i="7"/>
  <c r="AE1238" i="7"/>
  <c r="AE1239" i="7"/>
  <c r="AE1240" i="7"/>
  <c r="AE1241" i="7"/>
  <c r="AE1242" i="7"/>
  <c r="AE1243" i="7"/>
  <c r="AE1244" i="7"/>
  <c r="AE1245" i="7"/>
  <c r="AE1246" i="7"/>
  <c r="AE1247" i="7"/>
  <c r="AE1248" i="7"/>
  <c r="AE1249" i="7"/>
  <c r="AE1250" i="7"/>
  <c r="AE1251" i="7"/>
  <c r="AE1252" i="7"/>
  <c r="AE1253" i="7"/>
  <c r="AE1254" i="7"/>
  <c r="AE1255" i="7"/>
  <c r="AE1256" i="7"/>
  <c r="AE1257" i="7"/>
  <c r="AE1258" i="7"/>
  <c r="AE1259" i="7"/>
  <c r="AE1260" i="7"/>
  <c r="AE1261" i="7"/>
  <c r="AE1262" i="7"/>
  <c r="AE1263" i="7"/>
  <c r="AE1264" i="7"/>
  <c r="AE1265" i="7"/>
  <c r="AE1266" i="7"/>
  <c r="AE1267" i="7"/>
  <c r="AE1268" i="7"/>
  <c r="AE1269" i="7"/>
  <c r="AE1270" i="7"/>
  <c r="AE1271" i="7"/>
  <c r="AE1272" i="7"/>
  <c r="AE1273" i="7"/>
  <c r="AE1274" i="7"/>
  <c r="AE1275" i="7"/>
  <c r="AE1276" i="7"/>
  <c r="AE1277" i="7"/>
  <c r="AE1278" i="7"/>
  <c r="AE1279" i="7"/>
  <c r="AE1280" i="7"/>
  <c r="AE1281" i="7"/>
  <c r="AE1282" i="7"/>
  <c r="AE1283" i="7"/>
  <c r="AE1284" i="7"/>
  <c r="AE1285" i="7"/>
  <c r="AE1286" i="7"/>
  <c r="AE1287" i="7"/>
  <c r="AE1288" i="7"/>
  <c r="AE1289" i="7"/>
  <c r="AE1290" i="7"/>
  <c r="AE1291" i="7"/>
  <c r="AE1292" i="7"/>
  <c r="AE1293" i="7"/>
  <c r="AE1294" i="7"/>
  <c r="AE1295" i="7"/>
  <c r="AE1296" i="7"/>
  <c r="AE1297" i="7"/>
  <c r="AE1298" i="7"/>
  <c r="AE1299" i="7"/>
  <c r="AE1300" i="7"/>
  <c r="AE1301" i="7"/>
  <c r="AE1302" i="7"/>
  <c r="AE1303" i="7"/>
  <c r="AE1304" i="7"/>
  <c r="AE1305" i="7"/>
  <c r="AE1306" i="7"/>
  <c r="AE1307" i="7"/>
  <c r="AE1308" i="7"/>
  <c r="AE1309" i="7"/>
  <c r="AE1310" i="7"/>
  <c r="AE1311" i="7"/>
  <c r="AE1312" i="7"/>
  <c r="AE1313" i="7"/>
  <c r="AE1314" i="7"/>
  <c r="AE1315" i="7"/>
  <c r="AE1316" i="7"/>
  <c r="AE1317" i="7"/>
  <c r="AE1318" i="7"/>
  <c r="AE1319" i="7"/>
  <c r="AE1320" i="7"/>
  <c r="AE1321" i="7"/>
  <c r="AE1322" i="7"/>
  <c r="AE1323" i="7"/>
  <c r="AE1324" i="7"/>
  <c r="AE1325" i="7"/>
  <c r="AE1326" i="7"/>
  <c r="AE1327" i="7"/>
  <c r="AE1328" i="7"/>
  <c r="AE1329" i="7"/>
  <c r="AE1330" i="7"/>
  <c r="AE1331" i="7"/>
  <c r="AE1332" i="7"/>
  <c r="AE1333" i="7"/>
  <c r="AE1334" i="7"/>
  <c r="AE1335" i="7"/>
  <c r="AE1336" i="7"/>
  <c r="AE1337" i="7"/>
  <c r="AE1338" i="7"/>
  <c r="AE1339" i="7"/>
  <c r="AE1340" i="7"/>
  <c r="AE1341" i="7"/>
  <c r="AE1342" i="7"/>
  <c r="AE1343" i="7"/>
  <c r="AE1344" i="7"/>
  <c r="AE1345" i="7"/>
  <c r="AE1346" i="7"/>
  <c r="AE1347" i="7"/>
  <c r="AE1348" i="7"/>
  <c r="AE1349" i="7"/>
  <c r="AE1350" i="7"/>
  <c r="AE1351" i="7"/>
  <c r="AE1352" i="7"/>
  <c r="AE1353" i="7"/>
  <c r="AE1354" i="7"/>
  <c r="AE1355" i="7"/>
  <c r="AE1356" i="7"/>
  <c r="AE1357" i="7"/>
  <c r="AE1358" i="7"/>
  <c r="AE1359" i="7"/>
  <c r="AE1360" i="7"/>
  <c r="AE1361" i="7"/>
  <c r="AE1362" i="7"/>
  <c r="AE1363" i="7"/>
  <c r="AE1364" i="7"/>
  <c r="AE1365" i="7"/>
  <c r="AE1366" i="7"/>
  <c r="AE1367" i="7"/>
  <c r="AE1368" i="7"/>
  <c r="AE1369" i="7"/>
  <c r="AE1370" i="7"/>
  <c r="AE1371" i="7"/>
  <c r="AE1372" i="7"/>
  <c r="AE1373" i="7"/>
  <c r="AE1374" i="7"/>
  <c r="AE1375" i="7"/>
  <c r="AE1376" i="7"/>
  <c r="AE1377" i="7"/>
  <c r="AE1378" i="7"/>
  <c r="AE1379" i="7"/>
  <c r="AE1380" i="7"/>
  <c r="AE1381" i="7"/>
  <c r="AE1382" i="7"/>
  <c r="AE1383" i="7"/>
  <c r="AE1384" i="7"/>
  <c r="AE1385" i="7"/>
  <c r="AE1386" i="7"/>
  <c r="AE1387" i="7"/>
  <c r="AE1388" i="7"/>
  <c r="AE1389" i="7"/>
  <c r="AE1390" i="7"/>
  <c r="AE1391" i="7"/>
  <c r="AE1392" i="7"/>
  <c r="AE1393" i="7"/>
  <c r="AE1394" i="7"/>
  <c r="AE1395" i="7"/>
  <c r="AE1396" i="7"/>
  <c r="AE1397" i="7"/>
  <c r="AE1398" i="7"/>
  <c r="AE1399" i="7"/>
  <c r="AE1400" i="7"/>
  <c r="AE1401" i="7"/>
  <c r="AE1402" i="7"/>
  <c r="AE1403" i="7"/>
  <c r="AE1404" i="7"/>
  <c r="AE1405" i="7"/>
  <c r="AE1406" i="7"/>
  <c r="AE1407" i="7"/>
  <c r="AE1408" i="7"/>
  <c r="AE1409" i="7"/>
  <c r="AE1410" i="7"/>
  <c r="AE1411" i="7"/>
  <c r="AE1412" i="7"/>
  <c r="AE1413" i="7"/>
  <c r="AE1414" i="7"/>
  <c r="AE1415" i="7"/>
  <c r="AE1416" i="7"/>
  <c r="AE1417" i="7"/>
  <c r="AE1418" i="7"/>
  <c r="AE1419" i="7"/>
  <c r="AE1420" i="7"/>
  <c r="AE1421" i="7"/>
  <c r="AE1422" i="7"/>
  <c r="AE1423" i="7"/>
  <c r="AE1424" i="7"/>
  <c r="AE1425" i="7"/>
  <c r="AE1426" i="7"/>
  <c r="AE1427" i="7"/>
  <c r="AE1428" i="7"/>
  <c r="AE1429" i="7"/>
  <c r="AE1430" i="7"/>
  <c r="AE1431" i="7"/>
  <c r="AE1432" i="7"/>
  <c r="AE1433" i="7"/>
  <c r="AE1434" i="7"/>
  <c r="AE1435" i="7"/>
  <c r="AE1436" i="7"/>
  <c r="AE1437" i="7"/>
  <c r="AE1438" i="7"/>
  <c r="AE1439" i="7"/>
  <c r="AE1440" i="7"/>
  <c r="AE1441" i="7"/>
  <c r="AE1442" i="7"/>
  <c r="AE1443" i="7"/>
  <c r="AE1444" i="7"/>
  <c r="AE1445" i="7"/>
  <c r="AE1446" i="7"/>
  <c r="AE1447" i="7"/>
  <c r="AE1448" i="7"/>
  <c r="AE1449" i="7"/>
  <c r="AE1450" i="7"/>
  <c r="AE1451" i="7"/>
  <c r="AE1452" i="7"/>
  <c r="AE1453" i="7"/>
  <c r="AE1454" i="7"/>
  <c r="AE1455" i="7"/>
  <c r="AE1456" i="7"/>
  <c r="AE1457" i="7"/>
  <c r="AE1458" i="7"/>
  <c r="AE1459" i="7"/>
  <c r="AE1460" i="7"/>
  <c r="AE1461" i="7"/>
  <c r="AE1462" i="7"/>
  <c r="AE1463" i="7"/>
  <c r="AE1464" i="7"/>
  <c r="AE1465" i="7"/>
  <c r="AE1466" i="7"/>
  <c r="AE1467" i="7"/>
  <c r="AE1468" i="7"/>
  <c r="AE1469" i="7"/>
  <c r="AE1470" i="7"/>
  <c r="AE1471" i="7"/>
  <c r="AE1472" i="7"/>
  <c r="AE1473" i="7"/>
  <c r="AE1474" i="7"/>
  <c r="AE1475" i="7"/>
  <c r="AE1476" i="7"/>
  <c r="AE1477" i="7"/>
  <c r="AE1478" i="7"/>
  <c r="AE1479" i="7"/>
  <c r="AE1480" i="7"/>
  <c r="AE1481" i="7"/>
  <c r="AE1482" i="7"/>
  <c r="AE1483" i="7"/>
  <c r="AE1484" i="7"/>
  <c r="AE1485" i="7"/>
  <c r="AE1486" i="7"/>
  <c r="AE1487" i="7"/>
  <c r="AE1488" i="7"/>
  <c r="AE1489" i="7"/>
  <c r="AE1490" i="7"/>
  <c r="AE1491" i="7"/>
  <c r="AE1492" i="7"/>
  <c r="AE1493" i="7"/>
  <c r="AE1494" i="7"/>
  <c r="AE1495" i="7"/>
  <c r="AE1496" i="7"/>
  <c r="AE1497" i="7"/>
  <c r="AE1498" i="7"/>
  <c r="AE1499" i="7"/>
  <c r="AE1500" i="7"/>
  <c r="AE1501" i="7"/>
  <c r="AE1502" i="7"/>
  <c r="AE1503" i="7"/>
  <c r="AE1504" i="7"/>
  <c r="AE1505" i="7"/>
  <c r="AE1506" i="7"/>
  <c r="AE1507" i="7"/>
  <c r="AE1508" i="7"/>
  <c r="AE1509" i="7"/>
  <c r="AE1510" i="7"/>
  <c r="AE1511" i="7"/>
  <c r="AE1512" i="7"/>
  <c r="AE1513" i="7"/>
  <c r="AE1514" i="7"/>
  <c r="AE1515" i="7"/>
  <c r="AE1516" i="7"/>
  <c r="AE1517" i="7"/>
  <c r="AE1518" i="7"/>
  <c r="AE1519" i="7"/>
  <c r="AE1520" i="7"/>
  <c r="AE1521" i="7"/>
  <c r="AE1522" i="7"/>
  <c r="AE1523" i="7"/>
  <c r="AE1524" i="7"/>
  <c r="AE1525" i="7"/>
  <c r="AE1526" i="7"/>
  <c r="AE1527" i="7"/>
  <c r="AE1528" i="7"/>
  <c r="AE1529" i="7"/>
  <c r="AE1530" i="7"/>
  <c r="AE1531" i="7"/>
  <c r="AE1532" i="7"/>
  <c r="AE1533" i="7"/>
  <c r="AE1534" i="7"/>
  <c r="AE1535" i="7"/>
  <c r="AE1536" i="7"/>
  <c r="AE1537" i="7"/>
  <c r="AE1538" i="7"/>
  <c r="AE1539" i="7"/>
  <c r="AE1540" i="7"/>
  <c r="AE1541" i="7"/>
  <c r="AE1542" i="7"/>
  <c r="AE1543" i="7"/>
  <c r="AE1544" i="7"/>
  <c r="AE1545" i="7"/>
  <c r="AE1546" i="7"/>
  <c r="AE1547" i="7"/>
  <c r="AE1548" i="7"/>
  <c r="AE1549" i="7"/>
  <c r="AE1550" i="7"/>
  <c r="AE1551" i="7"/>
  <c r="AE1552" i="7"/>
  <c r="AE1553" i="7"/>
  <c r="AE1554" i="7"/>
  <c r="AE1555" i="7"/>
  <c r="AE1556" i="7"/>
  <c r="AE1557" i="7"/>
  <c r="AE1558" i="7"/>
  <c r="AE1559" i="7"/>
  <c r="AE1560" i="7"/>
  <c r="AE1561" i="7"/>
  <c r="AE1562" i="7"/>
  <c r="AE1563" i="7"/>
  <c r="AE1564" i="7"/>
  <c r="AE1565" i="7"/>
  <c r="AE1566" i="7"/>
  <c r="AE1567" i="7"/>
  <c r="AE1568" i="7"/>
  <c r="AE1569" i="7"/>
  <c r="AE1570" i="7"/>
  <c r="AE1571" i="7"/>
  <c r="AE1572" i="7"/>
  <c r="AE1573" i="7"/>
  <c r="AE1574" i="7"/>
  <c r="AE1575" i="7"/>
  <c r="AE1576" i="7"/>
  <c r="AE1577" i="7"/>
  <c r="AE1578" i="7"/>
  <c r="AE1579" i="7"/>
  <c r="AE1580" i="7"/>
  <c r="AE1581" i="7"/>
  <c r="AE1582" i="7"/>
  <c r="AE1583" i="7"/>
  <c r="AE1584" i="7"/>
  <c r="AE1585" i="7"/>
  <c r="AE1586" i="7"/>
  <c r="AE1587" i="7"/>
  <c r="AE1588" i="7"/>
  <c r="AE1589" i="7"/>
  <c r="AE1590" i="7"/>
  <c r="AE1591" i="7"/>
  <c r="AE1592" i="7"/>
  <c r="AE1593" i="7"/>
  <c r="AE1594" i="7"/>
  <c r="AE1595" i="7"/>
  <c r="AE1596" i="7"/>
  <c r="AE1597" i="7"/>
  <c r="AE1598" i="7"/>
  <c r="AE1599" i="7"/>
  <c r="AE1600" i="7"/>
  <c r="AE1601" i="7"/>
  <c r="AE1602" i="7"/>
  <c r="AE1603" i="7"/>
  <c r="AE1604" i="7"/>
  <c r="AE1605" i="7"/>
  <c r="AE1606" i="7"/>
  <c r="AE1607" i="7"/>
  <c r="AE1608" i="7"/>
  <c r="AE1609" i="7"/>
  <c r="AE1610" i="7"/>
  <c r="AE1611" i="7"/>
  <c r="AE1612" i="7"/>
  <c r="AE1613" i="7"/>
  <c r="AE1614" i="7"/>
  <c r="AE1615" i="7"/>
  <c r="AE1616" i="7"/>
  <c r="AE1617" i="7"/>
  <c r="AE1618" i="7"/>
  <c r="AE1619" i="7"/>
  <c r="AE1620" i="7"/>
  <c r="AE1621" i="7"/>
  <c r="AE1622" i="7"/>
  <c r="AE1623" i="7"/>
  <c r="AE1624" i="7"/>
  <c r="AE1625" i="7"/>
  <c r="AE1626" i="7"/>
  <c r="AE1627" i="7"/>
  <c r="AE1628" i="7"/>
  <c r="AE1629" i="7"/>
  <c r="AE1630" i="7"/>
  <c r="AE1631" i="7"/>
  <c r="AE1632" i="7"/>
  <c r="AE1633" i="7"/>
  <c r="AE1634" i="7"/>
  <c r="AE1635" i="7"/>
  <c r="AE1636" i="7"/>
  <c r="AE1637" i="7"/>
  <c r="AE1638" i="7"/>
  <c r="AE1639" i="7"/>
  <c r="AE1640" i="7"/>
  <c r="AE1641" i="7"/>
  <c r="AE1642" i="7"/>
  <c r="AE1643" i="7"/>
  <c r="AE1644" i="7"/>
  <c r="AE1645" i="7"/>
  <c r="AE1646" i="7"/>
  <c r="AE1647" i="7"/>
  <c r="AE1648" i="7"/>
  <c r="AE1649" i="7"/>
  <c r="AE1650" i="7"/>
  <c r="AE1651" i="7"/>
  <c r="AE1652" i="7"/>
  <c r="AE1653" i="7"/>
  <c r="AE1654" i="7"/>
  <c r="AE1655" i="7"/>
  <c r="AE1656" i="7"/>
  <c r="AE1657" i="7"/>
  <c r="AE1658" i="7"/>
  <c r="AE1659" i="7"/>
  <c r="AE1660" i="7"/>
  <c r="AE1661" i="7"/>
  <c r="AE1662" i="7"/>
  <c r="AE1663" i="7"/>
  <c r="AE1664" i="7"/>
  <c r="AE1665" i="7"/>
  <c r="AE1666" i="7"/>
  <c r="AE1667" i="7"/>
  <c r="AE1668" i="7"/>
  <c r="AE1669" i="7"/>
  <c r="AE1670" i="7"/>
  <c r="AE1671" i="7"/>
  <c r="AE1672" i="7"/>
  <c r="AE1673" i="7"/>
  <c r="AE1674" i="7"/>
  <c r="AE1675" i="7"/>
  <c r="AE1676" i="7"/>
  <c r="AE1677" i="7"/>
  <c r="AE1678" i="7"/>
  <c r="AE1679" i="7"/>
  <c r="AE1680" i="7"/>
  <c r="AE1681" i="7"/>
  <c r="AE1682" i="7"/>
  <c r="AE1683" i="7"/>
  <c r="AE1684" i="7"/>
  <c r="AE1685" i="7"/>
  <c r="AE1686" i="7"/>
  <c r="AE1687" i="7"/>
  <c r="AE1688" i="7"/>
  <c r="AE1689" i="7"/>
  <c r="AE1690" i="7"/>
  <c r="AE1691" i="7"/>
  <c r="AE1692" i="7"/>
  <c r="AE1693" i="7"/>
  <c r="AE1694" i="7"/>
  <c r="AE1695" i="7"/>
  <c r="AE1696" i="7"/>
  <c r="AE1697" i="7"/>
  <c r="AE1698" i="7"/>
  <c r="AE1699" i="7"/>
  <c r="AE1700" i="7"/>
  <c r="AE1701" i="7"/>
  <c r="AE1702" i="7"/>
  <c r="AE1703" i="7"/>
  <c r="AE1704" i="7"/>
  <c r="AE1705" i="7"/>
  <c r="AE1706" i="7"/>
  <c r="AE1707" i="7"/>
  <c r="AE1708" i="7"/>
  <c r="AE1709" i="7"/>
  <c r="AE1710" i="7"/>
  <c r="AE1711" i="7"/>
  <c r="AE1712" i="7"/>
  <c r="AE1713" i="7"/>
  <c r="AE1714" i="7"/>
  <c r="AE1715" i="7"/>
  <c r="AE1716" i="7"/>
  <c r="AE1717" i="7"/>
  <c r="AE1718" i="7"/>
  <c r="AE1719" i="7"/>
  <c r="AE1720" i="7"/>
  <c r="AE1721" i="7"/>
  <c r="AE1722" i="7"/>
  <c r="AE1723" i="7"/>
  <c r="AE1724" i="7"/>
  <c r="AE1725" i="7"/>
  <c r="AE1726" i="7"/>
  <c r="AE1727" i="7"/>
  <c r="AE1728" i="7"/>
  <c r="AE1729" i="7"/>
  <c r="AE1730" i="7"/>
  <c r="AE1731" i="7"/>
  <c r="AE1732" i="7"/>
  <c r="AE1733" i="7"/>
  <c r="AE1734" i="7"/>
  <c r="AE1735" i="7"/>
  <c r="AE1736" i="7"/>
  <c r="AE1737" i="7"/>
  <c r="AE1738" i="7"/>
  <c r="AE1739" i="7"/>
  <c r="AE1740" i="7"/>
  <c r="AE1741" i="7"/>
  <c r="AE1742" i="7"/>
  <c r="AE1743" i="7"/>
  <c r="AE1744" i="7"/>
  <c r="AE1745" i="7"/>
  <c r="AE1746" i="7"/>
  <c r="AE1747" i="7"/>
  <c r="AE1748" i="7"/>
  <c r="AE1749" i="7"/>
  <c r="AE1750" i="7"/>
  <c r="AE1751" i="7"/>
  <c r="AE1752" i="7"/>
  <c r="AE1753" i="7"/>
  <c r="AE1754" i="7"/>
  <c r="AE1755" i="7"/>
  <c r="AE1756" i="7"/>
  <c r="AE1757" i="7"/>
  <c r="AE1758" i="7"/>
  <c r="AE1759" i="7"/>
  <c r="AE1760" i="7"/>
  <c r="AE1761" i="7"/>
  <c r="AE1762" i="7"/>
  <c r="AE1763" i="7"/>
  <c r="AE1764" i="7"/>
  <c r="AE1765" i="7"/>
  <c r="AE1766" i="7"/>
  <c r="AE1767" i="7"/>
  <c r="AE1768" i="7"/>
  <c r="AE1769" i="7"/>
  <c r="AE1770" i="7"/>
  <c r="AE1771" i="7"/>
  <c r="AE1772" i="7"/>
  <c r="AE1773" i="7"/>
  <c r="AE1774" i="7"/>
  <c r="AE1775" i="7"/>
  <c r="AE1776" i="7"/>
  <c r="AE1777" i="7"/>
  <c r="AE1778" i="7"/>
  <c r="AE1779" i="7"/>
  <c r="AE1780" i="7"/>
  <c r="AE1781" i="7"/>
  <c r="AE1782" i="7"/>
  <c r="AE1783" i="7"/>
  <c r="AE1784" i="7"/>
  <c r="AE1785" i="7"/>
  <c r="AE1786" i="7"/>
  <c r="AE1787" i="7"/>
  <c r="AE1788" i="7"/>
  <c r="AE1789" i="7"/>
  <c r="AE1790" i="7"/>
  <c r="AE1791" i="7"/>
  <c r="AE1792" i="7"/>
  <c r="AE1793" i="7"/>
  <c r="AE1794" i="7"/>
  <c r="AE1795" i="7"/>
  <c r="AE1796" i="7"/>
  <c r="AE1797" i="7"/>
  <c r="AE1798" i="7"/>
  <c r="AE1799" i="7"/>
  <c r="AE1800" i="7"/>
  <c r="AE1801" i="7"/>
  <c r="AE1802" i="7"/>
  <c r="AE1803" i="7"/>
  <c r="AE1804" i="7"/>
  <c r="AE1805" i="7"/>
  <c r="AE1806" i="7"/>
  <c r="AE1807" i="7"/>
  <c r="AE1808" i="7"/>
  <c r="AE1809" i="7"/>
  <c r="AE1810" i="7"/>
  <c r="AE1811" i="7"/>
  <c r="AE1812" i="7"/>
  <c r="AE1813" i="7"/>
  <c r="AE1814" i="7"/>
  <c r="AE1815" i="7"/>
  <c r="AE1816" i="7"/>
  <c r="AE1817" i="7"/>
  <c r="AE1818" i="7"/>
  <c r="AE1819" i="7"/>
  <c r="AE1820" i="7"/>
  <c r="AE1821" i="7"/>
  <c r="AE1822" i="7"/>
  <c r="AE1823" i="7"/>
  <c r="AE1824" i="7"/>
  <c r="AE1825" i="7"/>
  <c r="AE1826" i="7"/>
  <c r="AE1827" i="7"/>
  <c r="AE1828" i="7"/>
  <c r="AE1829" i="7"/>
  <c r="AE1830" i="7"/>
  <c r="AE1831" i="7"/>
  <c r="AE1832" i="7"/>
  <c r="AE1833" i="7"/>
  <c r="AE1834" i="7"/>
  <c r="AE1835" i="7"/>
  <c r="AE1836" i="7"/>
  <c r="AE1837" i="7"/>
  <c r="AE1838" i="7"/>
  <c r="AE1839" i="7"/>
  <c r="AE1840" i="7"/>
  <c r="AE1841" i="7"/>
  <c r="AE1842" i="7"/>
  <c r="AE1843" i="7"/>
  <c r="AE1844" i="7"/>
  <c r="AE1845" i="7"/>
  <c r="AE1846" i="7"/>
  <c r="AE1847" i="7"/>
  <c r="AE1848" i="7"/>
  <c r="AE1849" i="7"/>
  <c r="AE1850" i="7"/>
  <c r="AE1851" i="7"/>
  <c r="AE1852" i="7"/>
  <c r="AE1853" i="7"/>
  <c r="AE1854" i="7"/>
  <c r="AE1855" i="7"/>
  <c r="AE1856" i="7"/>
  <c r="AE1857" i="7"/>
  <c r="AE1858" i="7"/>
  <c r="AE1859" i="7"/>
  <c r="AE1860" i="7"/>
  <c r="AE1861" i="7"/>
  <c r="AE1862" i="7"/>
  <c r="AE1863" i="7"/>
  <c r="AE1864" i="7"/>
  <c r="AE1865" i="7"/>
  <c r="AE1866" i="7"/>
  <c r="AE1867" i="7"/>
  <c r="AE1868" i="7"/>
  <c r="AE1869" i="7"/>
  <c r="AE1870" i="7"/>
  <c r="AE1871" i="7"/>
  <c r="AE1872" i="7"/>
  <c r="AE1873" i="7"/>
  <c r="AE1874" i="7"/>
  <c r="AE1875" i="7"/>
  <c r="AE1876" i="7"/>
  <c r="AE1877" i="7"/>
  <c r="AE1878" i="7"/>
  <c r="AE1879" i="7"/>
  <c r="AE1880" i="7"/>
  <c r="AE1881" i="7"/>
  <c r="AE1882" i="7"/>
  <c r="AE1883" i="7"/>
  <c r="AE1884" i="7"/>
  <c r="AE1885" i="7"/>
  <c r="AE1886" i="7"/>
  <c r="AE1887" i="7"/>
  <c r="AE1888" i="7"/>
  <c r="AE1889" i="7"/>
  <c r="AE1890" i="7"/>
  <c r="AE1891" i="7"/>
  <c r="AE1892" i="7"/>
  <c r="AE1893" i="7"/>
  <c r="AE1894" i="7"/>
  <c r="AE1895" i="7"/>
  <c r="AE1896" i="7"/>
  <c r="AE1897" i="7"/>
  <c r="AE1898" i="7"/>
  <c r="AE1899" i="7"/>
  <c r="AE1900" i="7"/>
  <c r="AE1901" i="7"/>
  <c r="AE1902" i="7"/>
  <c r="AE1903" i="7"/>
  <c r="AE1904" i="7"/>
  <c r="AE1905" i="7"/>
  <c r="AE1906" i="7"/>
  <c r="AE1907" i="7"/>
  <c r="AE1908" i="7"/>
  <c r="AE1909" i="7"/>
  <c r="AE1910" i="7"/>
  <c r="AE1911" i="7"/>
  <c r="AE1912" i="7"/>
  <c r="AE1913" i="7"/>
  <c r="AE1914" i="7"/>
  <c r="AE1915" i="7"/>
  <c r="AE1916" i="7"/>
  <c r="AE1917" i="7"/>
  <c r="AE1918" i="7"/>
  <c r="AE1919" i="7"/>
  <c r="AE1920" i="7"/>
  <c r="AE1921" i="7"/>
  <c r="AE1922" i="7"/>
  <c r="AE1923" i="7"/>
  <c r="AE1924" i="7"/>
  <c r="AE1925" i="7"/>
  <c r="AE1926" i="7"/>
  <c r="AE1927" i="7"/>
  <c r="AE1928" i="7"/>
  <c r="AE1929" i="7"/>
  <c r="AE1930" i="7"/>
  <c r="AE1931" i="7"/>
  <c r="AE1932" i="7"/>
  <c r="AE1933" i="7"/>
  <c r="AE1934" i="7"/>
  <c r="AE1935" i="7"/>
  <c r="AE1936" i="7"/>
  <c r="AE1937" i="7"/>
  <c r="AE1938" i="7"/>
  <c r="AE1939" i="7"/>
  <c r="AE1940" i="7"/>
  <c r="AE1941" i="7"/>
  <c r="AE1942" i="7"/>
  <c r="AE1943" i="7"/>
  <c r="AE1944" i="7"/>
  <c r="AE1945" i="7"/>
  <c r="AE1946" i="7"/>
  <c r="AE1947" i="7"/>
  <c r="AE1948" i="7"/>
  <c r="AE1949" i="7"/>
  <c r="AE1950" i="7"/>
  <c r="AE1951" i="7"/>
  <c r="AE1952" i="7"/>
  <c r="AE1953" i="7"/>
  <c r="AE1954" i="7"/>
  <c r="AE1955" i="7"/>
  <c r="AE1956" i="7"/>
  <c r="AE1957" i="7"/>
  <c r="AE1958" i="7"/>
  <c r="AE1959" i="7"/>
  <c r="AE1960" i="7"/>
  <c r="AE1961" i="7"/>
  <c r="AE1962" i="7"/>
  <c r="AE1963" i="7"/>
  <c r="AE1964" i="7"/>
  <c r="AE1965" i="7"/>
  <c r="AE1966" i="7"/>
  <c r="AE1967" i="7"/>
  <c r="AE1968" i="7"/>
  <c r="AE1969" i="7"/>
  <c r="AE1970" i="7"/>
  <c r="AE1971" i="7"/>
  <c r="AE1972" i="7"/>
  <c r="AE1973" i="7"/>
  <c r="AE1974" i="7"/>
  <c r="AE1975" i="7"/>
  <c r="AE1976" i="7"/>
  <c r="AE1977" i="7"/>
  <c r="AE1978" i="7"/>
  <c r="AE1979" i="7"/>
  <c r="AE1980" i="7"/>
  <c r="AE1981" i="7"/>
  <c r="AE1982" i="7"/>
  <c r="AE1983" i="7"/>
  <c r="AE1984" i="7"/>
  <c r="AE1985" i="7"/>
  <c r="AE1986" i="7"/>
  <c r="AE1987" i="7"/>
  <c r="AE1988" i="7"/>
  <c r="AE1989" i="7"/>
  <c r="AE1990" i="7"/>
  <c r="AE1991" i="7"/>
  <c r="AE1992" i="7"/>
  <c r="AE1993" i="7"/>
  <c r="AE1994" i="7"/>
  <c r="AE1995" i="7"/>
  <c r="AE1996" i="7"/>
  <c r="AE1997" i="7"/>
  <c r="AE1998" i="7"/>
  <c r="AE1999" i="7"/>
  <c r="AE2000" i="7"/>
  <c r="AD5" i="7"/>
  <c r="AD6" i="7"/>
  <c r="AD7" i="7"/>
  <c r="AD8" i="7"/>
  <c r="AD9" i="7"/>
  <c r="AD10" i="7"/>
  <c r="AD11" i="7"/>
  <c r="AD12" i="7"/>
  <c r="AD13" i="7"/>
  <c r="AD14" i="7"/>
  <c r="AD15" i="7"/>
  <c r="AD16" i="7"/>
  <c r="AD17" i="7"/>
  <c r="AD18" i="7"/>
  <c r="AD19" i="7"/>
  <c r="AD20" i="7"/>
  <c r="AD21" i="7"/>
  <c r="AD22" i="7"/>
  <c r="AD23" i="7"/>
  <c r="AD24" i="7"/>
  <c r="AD25" i="7"/>
  <c r="AD26" i="7"/>
  <c r="AD27" i="7"/>
  <c r="AD28" i="7"/>
  <c r="AD29" i="7"/>
  <c r="AD30" i="7"/>
  <c r="AD31" i="7"/>
  <c r="AD32" i="7"/>
  <c r="AD33" i="7"/>
  <c r="AD34" i="7"/>
  <c r="AD35" i="7"/>
  <c r="AD37" i="7"/>
  <c r="AD38" i="7"/>
  <c r="AD39" i="7"/>
  <c r="AD40" i="7"/>
  <c r="AD41" i="7"/>
  <c r="AD42" i="7"/>
  <c r="AD43" i="7"/>
  <c r="AD44" i="7"/>
  <c r="AD45" i="7"/>
  <c r="AD46" i="7"/>
  <c r="AD47" i="7"/>
  <c r="AD48" i="7"/>
  <c r="AD49" i="7"/>
  <c r="AD50" i="7"/>
  <c r="AD51" i="7"/>
  <c r="AD52" i="7"/>
  <c r="AD53" i="7"/>
  <c r="AD54" i="7"/>
  <c r="AD55" i="7"/>
  <c r="AD56" i="7"/>
  <c r="AD57" i="7"/>
  <c r="AD58" i="7"/>
  <c r="AD59" i="7"/>
  <c r="AD60" i="7"/>
  <c r="AD61" i="7"/>
  <c r="AD62" i="7"/>
  <c r="AD63" i="7"/>
  <c r="AD64" i="7"/>
  <c r="AD65" i="7"/>
  <c r="AD66" i="7"/>
  <c r="AD67" i="7"/>
  <c r="AD68" i="7"/>
  <c r="AD69" i="7"/>
  <c r="AD70" i="7"/>
  <c r="AD71" i="7"/>
  <c r="AD72" i="7"/>
  <c r="AD73" i="7"/>
  <c r="AD74" i="7"/>
  <c r="AD75" i="7"/>
  <c r="AD76" i="7"/>
  <c r="AD77" i="7"/>
  <c r="AD78" i="7"/>
  <c r="AD79" i="7"/>
  <c r="AD80" i="7"/>
  <c r="AD81" i="7"/>
  <c r="AD82" i="7"/>
  <c r="AD83" i="7"/>
  <c r="AD84" i="7"/>
  <c r="AD85" i="7"/>
  <c r="AD86" i="7"/>
  <c r="AD87" i="7"/>
  <c r="AD88" i="7"/>
  <c r="AD89" i="7"/>
  <c r="AD90" i="7"/>
  <c r="AD91" i="7"/>
  <c r="AD92" i="7"/>
  <c r="AD93" i="7"/>
  <c r="AD94" i="7"/>
  <c r="AD95" i="7"/>
  <c r="AD96" i="7"/>
  <c r="AD97" i="7"/>
  <c r="AD98" i="7"/>
  <c r="AD99" i="7"/>
  <c r="AD100" i="7"/>
  <c r="AD101" i="7"/>
  <c r="AD102" i="7"/>
  <c r="AD103" i="7"/>
  <c r="AD104" i="7"/>
  <c r="AD105" i="7"/>
  <c r="AD106" i="7"/>
  <c r="AD107" i="7"/>
  <c r="AD108" i="7"/>
  <c r="AD109" i="7"/>
  <c r="AD110" i="7"/>
  <c r="AD111" i="7"/>
  <c r="AD112" i="7"/>
  <c r="AD113" i="7"/>
  <c r="AD114" i="7"/>
  <c r="AD115" i="7"/>
  <c r="AD116" i="7"/>
  <c r="AD117" i="7"/>
  <c r="AD118" i="7"/>
  <c r="AD119" i="7"/>
  <c r="AD120" i="7"/>
  <c r="AD121" i="7"/>
  <c r="AD122" i="7"/>
  <c r="AD123" i="7"/>
  <c r="AD124" i="7"/>
  <c r="AD125" i="7"/>
  <c r="AD126" i="7"/>
  <c r="AD127" i="7"/>
  <c r="AD128" i="7"/>
  <c r="AD129" i="7"/>
  <c r="AD130" i="7"/>
  <c r="AD131" i="7"/>
  <c r="AD132" i="7"/>
  <c r="AD133" i="7"/>
  <c r="AD134" i="7"/>
  <c r="AD135" i="7"/>
  <c r="AD136" i="7"/>
  <c r="AD137" i="7"/>
  <c r="AD138" i="7"/>
  <c r="AD139" i="7"/>
  <c r="AD140" i="7"/>
  <c r="AD141" i="7"/>
  <c r="AD142" i="7"/>
  <c r="AD143" i="7"/>
  <c r="AD144" i="7"/>
  <c r="AD145" i="7"/>
  <c r="AD146" i="7"/>
  <c r="AD147" i="7"/>
  <c r="AD148" i="7"/>
  <c r="AD149" i="7"/>
  <c r="AD150" i="7"/>
  <c r="AD151" i="7"/>
  <c r="AD152" i="7"/>
  <c r="AD153" i="7"/>
  <c r="AD154" i="7"/>
  <c r="AD155" i="7"/>
  <c r="AD156" i="7"/>
  <c r="AD157" i="7"/>
  <c r="AD158" i="7"/>
  <c r="AD159" i="7"/>
  <c r="AD160" i="7"/>
  <c r="AD161" i="7"/>
  <c r="AD162" i="7"/>
  <c r="AD163" i="7"/>
  <c r="AD164" i="7"/>
  <c r="AD165" i="7"/>
  <c r="AD166" i="7"/>
  <c r="AD167" i="7"/>
  <c r="AD168" i="7"/>
  <c r="AD169" i="7"/>
  <c r="AD170" i="7"/>
  <c r="AD171" i="7"/>
  <c r="AD172" i="7"/>
  <c r="AD173" i="7"/>
  <c r="AD174" i="7"/>
  <c r="AD175" i="7"/>
  <c r="AD176" i="7"/>
  <c r="AD177" i="7"/>
  <c r="AD178" i="7"/>
  <c r="AD179" i="7"/>
  <c r="AD180" i="7"/>
  <c r="AD181" i="7"/>
  <c r="AD182" i="7"/>
  <c r="AD183" i="7"/>
  <c r="AD184" i="7"/>
  <c r="AD185" i="7"/>
  <c r="AD186" i="7"/>
  <c r="AD187" i="7"/>
  <c r="AD188" i="7"/>
  <c r="AD189" i="7"/>
  <c r="AD190" i="7"/>
  <c r="AD191" i="7"/>
  <c r="AD192" i="7"/>
  <c r="AD193" i="7"/>
  <c r="AD194" i="7"/>
  <c r="AD195" i="7"/>
  <c r="AD196" i="7"/>
  <c r="AD197" i="7"/>
  <c r="AD198" i="7"/>
  <c r="AD199" i="7"/>
  <c r="AD200" i="7"/>
  <c r="AD201" i="7"/>
  <c r="AD202" i="7"/>
  <c r="AD203" i="7"/>
  <c r="AD204" i="7"/>
  <c r="AD205" i="7"/>
  <c r="AD206" i="7"/>
  <c r="AD207" i="7"/>
  <c r="AD208" i="7"/>
  <c r="AD209" i="7"/>
  <c r="AD210" i="7"/>
  <c r="AD211" i="7"/>
  <c r="AD212" i="7"/>
  <c r="AD213" i="7"/>
  <c r="AD214" i="7"/>
  <c r="AD215" i="7"/>
  <c r="AD216" i="7"/>
  <c r="AD217" i="7"/>
  <c r="AD218" i="7"/>
  <c r="AD219" i="7"/>
  <c r="AD220" i="7"/>
  <c r="AD221" i="7"/>
  <c r="AD222" i="7"/>
  <c r="AD223" i="7"/>
  <c r="AD224" i="7"/>
  <c r="AD225" i="7"/>
  <c r="AD226" i="7"/>
  <c r="AD227" i="7"/>
  <c r="AD228" i="7"/>
  <c r="AD229" i="7"/>
  <c r="AD230" i="7"/>
  <c r="AD231" i="7"/>
  <c r="AD232" i="7"/>
  <c r="AD233" i="7"/>
  <c r="AD234" i="7"/>
  <c r="AD235" i="7"/>
  <c r="AD236" i="7"/>
  <c r="AD237" i="7"/>
  <c r="AD238" i="7"/>
  <c r="AD239" i="7"/>
  <c r="AD240" i="7"/>
  <c r="AD241" i="7"/>
  <c r="AD242" i="7"/>
  <c r="AD243" i="7"/>
  <c r="AD244" i="7"/>
  <c r="AD245" i="7"/>
  <c r="AD246" i="7"/>
  <c r="AD247" i="7"/>
  <c r="AD248" i="7"/>
  <c r="AD249" i="7"/>
  <c r="AD250" i="7"/>
  <c r="AD251" i="7"/>
  <c r="AD252" i="7"/>
  <c r="AD253" i="7"/>
  <c r="AD254" i="7"/>
  <c r="AD255" i="7"/>
  <c r="AD256" i="7"/>
  <c r="AD257" i="7"/>
  <c r="AD258" i="7"/>
  <c r="AD259" i="7"/>
  <c r="AD260" i="7"/>
  <c r="AD261" i="7"/>
  <c r="AD262" i="7"/>
  <c r="AD263" i="7"/>
  <c r="AD264" i="7"/>
  <c r="AD265" i="7"/>
  <c r="AD266" i="7"/>
  <c r="AD267" i="7"/>
  <c r="AD268" i="7"/>
  <c r="AD269" i="7"/>
  <c r="AD270" i="7"/>
  <c r="AD271" i="7"/>
  <c r="AD272" i="7"/>
  <c r="AD273" i="7"/>
  <c r="AD274" i="7"/>
  <c r="AD275" i="7"/>
  <c r="AD276" i="7"/>
  <c r="AD277" i="7"/>
  <c r="AD278" i="7"/>
  <c r="AD279" i="7"/>
  <c r="AD280" i="7"/>
  <c r="AD281" i="7"/>
  <c r="AD282" i="7"/>
  <c r="AD283" i="7"/>
  <c r="AD284" i="7"/>
  <c r="AD285" i="7"/>
  <c r="AD286" i="7"/>
  <c r="AD287" i="7"/>
  <c r="AD288" i="7"/>
  <c r="AD289" i="7"/>
  <c r="AD290" i="7"/>
  <c r="AD291" i="7"/>
  <c r="AD292" i="7"/>
  <c r="AD293" i="7"/>
  <c r="AD294" i="7"/>
  <c r="AD295" i="7"/>
  <c r="AD296" i="7"/>
  <c r="AD297" i="7"/>
  <c r="AD298" i="7"/>
  <c r="AD299" i="7"/>
  <c r="AD300" i="7"/>
  <c r="AD301" i="7"/>
  <c r="AD302" i="7"/>
  <c r="AD303" i="7"/>
  <c r="AD304" i="7"/>
  <c r="AD305" i="7"/>
  <c r="AD306" i="7"/>
  <c r="AD307" i="7"/>
  <c r="AD308" i="7"/>
  <c r="AD309" i="7"/>
  <c r="AD310" i="7"/>
  <c r="AD311" i="7"/>
  <c r="AD312" i="7"/>
  <c r="AD313" i="7"/>
  <c r="AD314" i="7"/>
  <c r="AD315" i="7"/>
  <c r="AD316" i="7"/>
  <c r="AD317" i="7"/>
  <c r="AD318" i="7"/>
  <c r="AD319" i="7"/>
  <c r="AD320" i="7"/>
  <c r="AD321" i="7"/>
  <c r="AD322" i="7"/>
  <c r="AD323" i="7"/>
  <c r="AD324" i="7"/>
  <c r="AD325" i="7"/>
  <c r="AD326" i="7"/>
  <c r="AD327" i="7"/>
  <c r="AD328" i="7"/>
  <c r="AD329" i="7"/>
  <c r="AD330" i="7"/>
  <c r="AD331" i="7"/>
  <c r="AD332" i="7"/>
  <c r="AD333" i="7"/>
  <c r="AD334" i="7"/>
  <c r="AD335" i="7"/>
  <c r="AD336" i="7"/>
  <c r="AD337" i="7"/>
  <c r="AD338" i="7"/>
  <c r="AD339" i="7"/>
  <c r="AD340" i="7"/>
  <c r="AD341" i="7"/>
  <c r="AD342" i="7"/>
  <c r="AD343" i="7"/>
  <c r="AD344" i="7"/>
  <c r="AD345" i="7"/>
  <c r="AD346" i="7"/>
  <c r="AD347" i="7"/>
  <c r="AD348" i="7"/>
  <c r="AD349" i="7"/>
  <c r="AD350" i="7"/>
  <c r="AD351" i="7"/>
  <c r="AD352" i="7"/>
  <c r="AD353" i="7"/>
  <c r="AD354" i="7"/>
  <c r="AD355" i="7"/>
  <c r="AD356" i="7"/>
  <c r="AD357" i="7"/>
  <c r="AD358" i="7"/>
  <c r="AD359" i="7"/>
  <c r="AD360" i="7"/>
  <c r="AD361" i="7"/>
  <c r="AD362" i="7"/>
  <c r="AD363" i="7"/>
  <c r="AD364" i="7"/>
  <c r="AD365" i="7"/>
  <c r="AD366" i="7"/>
  <c r="AD367" i="7"/>
  <c r="AD368" i="7"/>
  <c r="AD369" i="7"/>
  <c r="AD370" i="7"/>
  <c r="AD371" i="7"/>
  <c r="AD372" i="7"/>
  <c r="AD373" i="7"/>
  <c r="AD374" i="7"/>
  <c r="AD375" i="7"/>
  <c r="AD376" i="7"/>
  <c r="AD377" i="7"/>
  <c r="AD378" i="7"/>
  <c r="AD379" i="7"/>
  <c r="AD380" i="7"/>
  <c r="AD381" i="7"/>
  <c r="AD382" i="7"/>
  <c r="AD383" i="7"/>
  <c r="AD384" i="7"/>
  <c r="AD385" i="7"/>
  <c r="AD386" i="7"/>
  <c r="AD387" i="7"/>
  <c r="AD388" i="7"/>
  <c r="AD389" i="7"/>
  <c r="AD390" i="7"/>
  <c r="AD391" i="7"/>
  <c r="AD392" i="7"/>
  <c r="AD393" i="7"/>
  <c r="AD394" i="7"/>
  <c r="AD395" i="7"/>
  <c r="AD396" i="7"/>
  <c r="AD397" i="7"/>
  <c r="AD398" i="7"/>
  <c r="AD399" i="7"/>
  <c r="AD400" i="7"/>
  <c r="AD401" i="7"/>
  <c r="AD402" i="7"/>
  <c r="AD403" i="7"/>
  <c r="AD404" i="7"/>
  <c r="AD405" i="7"/>
  <c r="AD406" i="7"/>
  <c r="AD407" i="7"/>
  <c r="AD408" i="7"/>
  <c r="AD409" i="7"/>
  <c r="AD410" i="7"/>
  <c r="AD411" i="7"/>
  <c r="AD412" i="7"/>
  <c r="AD413" i="7"/>
  <c r="AD414" i="7"/>
  <c r="AD415" i="7"/>
  <c r="AD416" i="7"/>
  <c r="AD417" i="7"/>
  <c r="AD418" i="7"/>
  <c r="AD419" i="7"/>
  <c r="AD420" i="7"/>
  <c r="AD421" i="7"/>
  <c r="AD422" i="7"/>
  <c r="AD423" i="7"/>
  <c r="AD424" i="7"/>
  <c r="AD425" i="7"/>
  <c r="AD426" i="7"/>
  <c r="AD427" i="7"/>
  <c r="AD428" i="7"/>
  <c r="AD429" i="7"/>
  <c r="AD430" i="7"/>
  <c r="AD431" i="7"/>
  <c r="AD432" i="7"/>
  <c r="AD433" i="7"/>
  <c r="AD434" i="7"/>
  <c r="AD435" i="7"/>
  <c r="AD436" i="7"/>
  <c r="AD437" i="7"/>
  <c r="AD438" i="7"/>
  <c r="AD439" i="7"/>
  <c r="AD440" i="7"/>
  <c r="AD441" i="7"/>
  <c r="AD442" i="7"/>
  <c r="AD443" i="7"/>
  <c r="AD444" i="7"/>
  <c r="AD445" i="7"/>
  <c r="AD446" i="7"/>
  <c r="AD447" i="7"/>
  <c r="AD448" i="7"/>
  <c r="AD449" i="7"/>
  <c r="AD450" i="7"/>
  <c r="AD451" i="7"/>
  <c r="AD452" i="7"/>
  <c r="AD453" i="7"/>
  <c r="AD454" i="7"/>
  <c r="AD455" i="7"/>
  <c r="AD456" i="7"/>
  <c r="AD457" i="7"/>
  <c r="AD458" i="7"/>
  <c r="AD459" i="7"/>
  <c r="AD460" i="7"/>
  <c r="AD461" i="7"/>
  <c r="AD462" i="7"/>
  <c r="AD463" i="7"/>
  <c r="AD464" i="7"/>
  <c r="AD465" i="7"/>
  <c r="AD466" i="7"/>
  <c r="AD467" i="7"/>
  <c r="AD468" i="7"/>
  <c r="AD469" i="7"/>
  <c r="AD470" i="7"/>
  <c r="AD471" i="7"/>
  <c r="AD472" i="7"/>
  <c r="AD473" i="7"/>
  <c r="AD474" i="7"/>
  <c r="AD475" i="7"/>
  <c r="AD476" i="7"/>
  <c r="AD477" i="7"/>
  <c r="AD478" i="7"/>
  <c r="AD479" i="7"/>
  <c r="AD480" i="7"/>
  <c r="AD481" i="7"/>
  <c r="AD482" i="7"/>
  <c r="AD483" i="7"/>
  <c r="AD484" i="7"/>
  <c r="AD485" i="7"/>
  <c r="AD486" i="7"/>
  <c r="AD487" i="7"/>
  <c r="AD488" i="7"/>
  <c r="AD489" i="7"/>
  <c r="AD490" i="7"/>
  <c r="AD491" i="7"/>
  <c r="AD492" i="7"/>
  <c r="AD493" i="7"/>
  <c r="AD494" i="7"/>
  <c r="AD495" i="7"/>
  <c r="AD496" i="7"/>
  <c r="AD497" i="7"/>
  <c r="AD498" i="7"/>
  <c r="AD499" i="7"/>
  <c r="AD500" i="7"/>
  <c r="AD501" i="7"/>
  <c r="AD502" i="7"/>
  <c r="AD503" i="7"/>
  <c r="AD504" i="7"/>
  <c r="AD505" i="7"/>
  <c r="AD506" i="7"/>
  <c r="AD507" i="7"/>
  <c r="AD508" i="7"/>
  <c r="AD509" i="7"/>
  <c r="AD510" i="7"/>
  <c r="AD511" i="7"/>
  <c r="AD512" i="7"/>
  <c r="AD513" i="7"/>
  <c r="AD514" i="7"/>
  <c r="AD515" i="7"/>
  <c r="AD516" i="7"/>
  <c r="AD517" i="7"/>
  <c r="AD518" i="7"/>
  <c r="AD519" i="7"/>
  <c r="AD520" i="7"/>
  <c r="AD521" i="7"/>
  <c r="AD522" i="7"/>
  <c r="AD523" i="7"/>
  <c r="AD524" i="7"/>
  <c r="AD525" i="7"/>
  <c r="AD526" i="7"/>
  <c r="AD527" i="7"/>
  <c r="AD528" i="7"/>
  <c r="AD529" i="7"/>
  <c r="AD530" i="7"/>
  <c r="AD531" i="7"/>
  <c r="AD532" i="7"/>
  <c r="AD533" i="7"/>
  <c r="AD534" i="7"/>
  <c r="AD535" i="7"/>
  <c r="AD536" i="7"/>
  <c r="AD537" i="7"/>
  <c r="AD538" i="7"/>
  <c r="AD539" i="7"/>
  <c r="AD540" i="7"/>
  <c r="AD541" i="7"/>
  <c r="AD542" i="7"/>
  <c r="AD543" i="7"/>
  <c r="AD544" i="7"/>
  <c r="AD545" i="7"/>
  <c r="AD546" i="7"/>
  <c r="AD547" i="7"/>
  <c r="AD548" i="7"/>
  <c r="AD549" i="7"/>
  <c r="AD550" i="7"/>
  <c r="AD551" i="7"/>
  <c r="AD552" i="7"/>
  <c r="AD553" i="7"/>
  <c r="AD554" i="7"/>
  <c r="AD555" i="7"/>
  <c r="AD556" i="7"/>
  <c r="AD557" i="7"/>
  <c r="AD558" i="7"/>
  <c r="AD559" i="7"/>
  <c r="AD560" i="7"/>
  <c r="AD561" i="7"/>
  <c r="AD562" i="7"/>
  <c r="AD563" i="7"/>
  <c r="AD564" i="7"/>
  <c r="AD565" i="7"/>
  <c r="AD566" i="7"/>
  <c r="AD567" i="7"/>
  <c r="AD568" i="7"/>
  <c r="AD569" i="7"/>
  <c r="AD570" i="7"/>
  <c r="AD571" i="7"/>
  <c r="AD572" i="7"/>
  <c r="AD573" i="7"/>
  <c r="AD574" i="7"/>
  <c r="AD575" i="7"/>
  <c r="AD576" i="7"/>
  <c r="AD577" i="7"/>
  <c r="AD578" i="7"/>
  <c r="AD579" i="7"/>
  <c r="AD580" i="7"/>
  <c r="AD581" i="7"/>
  <c r="AD582" i="7"/>
  <c r="AD583" i="7"/>
  <c r="AD584" i="7"/>
  <c r="AD585" i="7"/>
  <c r="AD586" i="7"/>
  <c r="AD587" i="7"/>
  <c r="AD588" i="7"/>
  <c r="AD589" i="7"/>
  <c r="AD590" i="7"/>
  <c r="AD591" i="7"/>
  <c r="AD592" i="7"/>
  <c r="AD593" i="7"/>
  <c r="AD594" i="7"/>
  <c r="AD595" i="7"/>
  <c r="AD596" i="7"/>
  <c r="AD597" i="7"/>
  <c r="AD598" i="7"/>
  <c r="AD599" i="7"/>
  <c r="AD600" i="7"/>
  <c r="AD601" i="7"/>
  <c r="AD602" i="7"/>
  <c r="AD603" i="7"/>
  <c r="AD604" i="7"/>
  <c r="AD605" i="7"/>
  <c r="AD606" i="7"/>
  <c r="AD607" i="7"/>
  <c r="AD608" i="7"/>
  <c r="AD609" i="7"/>
  <c r="AD610" i="7"/>
  <c r="AD611" i="7"/>
  <c r="AD612" i="7"/>
  <c r="AD613" i="7"/>
  <c r="AD614" i="7"/>
  <c r="AD615" i="7"/>
  <c r="AD616" i="7"/>
  <c r="AD617" i="7"/>
  <c r="AD618" i="7"/>
  <c r="AD619" i="7"/>
  <c r="AD620" i="7"/>
  <c r="AD621" i="7"/>
  <c r="AD622" i="7"/>
  <c r="AD623" i="7"/>
  <c r="AD624" i="7"/>
  <c r="AD625" i="7"/>
  <c r="AD626" i="7"/>
  <c r="AD627" i="7"/>
  <c r="AD628" i="7"/>
  <c r="AD629" i="7"/>
  <c r="AD630" i="7"/>
  <c r="AD631" i="7"/>
  <c r="AD632" i="7"/>
  <c r="AD633" i="7"/>
  <c r="AD634" i="7"/>
  <c r="AD635" i="7"/>
  <c r="AD636" i="7"/>
  <c r="AD637" i="7"/>
  <c r="AD638" i="7"/>
  <c r="AD639" i="7"/>
  <c r="AD640" i="7"/>
  <c r="AD641" i="7"/>
  <c r="AD642" i="7"/>
  <c r="AD643" i="7"/>
  <c r="AD644" i="7"/>
  <c r="AD645" i="7"/>
  <c r="AD646" i="7"/>
  <c r="AD647" i="7"/>
  <c r="AD648" i="7"/>
  <c r="AD649" i="7"/>
  <c r="AD650" i="7"/>
  <c r="AD651" i="7"/>
  <c r="AD652" i="7"/>
  <c r="AD653" i="7"/>
  <c r="AD654" i="7"/>
  <c r="AD655" i="7"/>
  <c r="AD656" i="7"/>
  <c r="AD657" i="7"/>
  <c r="AD658" i="7"/>
  <c r="AD659" i="7"/>
  <c r="AD660" i="7"/>
  <c r="AD661" i="7"/>
  <c r="AD662" i="7"/>
  <c r="AD663" i="7"/>
  <c r="AD664" i="7"/>
  <c r="AD665" i="7"/>
  <c r="AD666" i="7"/>
  <c r="AD667" i="7"/>
  <c r="AD668" i="7"/>
  <c r="AD669" i="7"/>
  <c r="AD670" i="7"/>
  <c r="AD671" i="7"/>
  <c r="AD672" i="7"/>
  <c r="AD673" i="7"/>
  <c r="AD674" i="7"/>
  <c r="AD675" i="7"/>
  <c r="AD676" i="7"/>
  <c r="AD677" i="7"/>
  <c r="AD678" i="7"/>
  <c r="AD679" i="7"/>
  <c r="AD680" i="7"/>
  <c r="AD681" i="7"/>
  <c r="AD682" i="7"/>
  <c r="AD683" i="7"/>
  <c r="AD684" i="7"/>
  <c r="AD685" i="7"/>
  <c r="AD686" i="7"/>
  <c r="AD687" i="7"/>
  <c r="AD688" i="7"/>
  <c r="AD689" i="7"/>
  <c r="AD690" i="7"/>
  <c r="AD691" i="7"/>
  <c r="AD692" i="7"/>
  <c r="AD693" i="7"/>
  <c r="AD694" i="7"/>
  <c r="AD695" i="7"/>
  <c r="AD696" i="7"/>
  <c r="AD697" i="7"/>
  <c r="AD698" i="7"/>
  <c r="AD699" i="7"/>
  <c r="AD700" i="7"/>
  <c r="AD701" i="7"/>
  <c r="AD702" i="7"/>
  <c r="AD703" i="7"/>
  <c r="AD704" i="7"/>
  <c r="AD705" i="7"/>
  <c r="AD706" i="7"/>
  <c r="AD707" i="7"/>
  <c r="AD708" i="7"/>
  <c r="AD709" i="7"/>
  <c r="AD710" i="7"/>
  <c r="AD711" i="7"/>
  <c r="AD712" i="7"/>
  <c r="AD713" i="7"/>
  <c r="AD714" i="7"/>
  <c r="AD715" i="7"/>
  <c r="AD716" i="7"/>
  <c r="AD717" i="7"/>
  <c r="AD718" i="7"/>
  <c r="AD719" i="7"/>
  <c r="AD720" i="7"/>
  <c r="AD721" i="7"/>
  <c r="AD722" i="7"/>
  <c r="AD723" i="7"/>
  <c r="AD724" i="7"/>
  <c r="AD725" i="7"/>
  <c r="AD726" i="7"/>
  <c r="AD727" i="7"/>
  <c r="AD728" i="7"/>
  <c r="AD729" i="7"/>
  <c r="AD730" i="7"/>
  <c r="AD731" i="7"/>
  <c r="AD732" i="7"/>
  <c r="AD733" i="7"/>
  <c r="AD734" i="7"/>
  <c r="AD735" i="7"/>
  <c r="AD736" i="7"/>
  <c r="AD737" i="7"/>
  <c r="AD738" i="7"/>
  <c r="AD739" i="7"/>
  <c r="AD740" i="7"/>
  <c r="AD741" i="7"/>
  <c r="AD742" i="7"/>
  <c r="AD743" i="7"/>
  <c r="AD744" i="7"/>
  <c r="AD745" i="7"/>
  <c r="AD746" i="7"/>
  <c r="AD747" i="7"/>
  <c r="AD748" i="7"/>
  <c r="AD749" i="7"/>
  <c r="AD750" i="7"/>
  <c r="AD751" i="7"/>
  <c r="AD752" i="7"/>
  <c r="AD753" i="7"/>
  <c r="AD754" i="7"/>
  <c r="AD755" i="7"/>
  <c r="AD756" i="7"/>
  <c r="AD757" i="7"/>
  <c r="AD758" i="7"/>
  <c r="AD759" i="7"/>
  <c r="AD760" i="7"/>
  <c r="AD761" i="7"/>
  <c r="AD762" i="7"/>
  <c r="AD763" i="7"/>
  <c r="AD764" i="7"/>
  <c r="AD765" i="7"/>
  <c r="AD766" i="7"/>
  <c r="AD767" i="7"/>
  <c r="AD768" i="7"/>
  <c r="AD769" i="7"/>
  <c r="AD770" i="7"/>
  <c r="AD771" i="7"/>
  <c r="AD772" i="7"/>
  <c r="AD773" i="7"/>
  <c r="AD774" i="7"/>
  <c r="AD775" i="7"/>
  <c r="AD776" i="7"/>
  <c r="AD777" i="7"/>
  <c r="AD778" i="7"/>
  <c r="AD779" i="7"/>
  <c r="AD780" i="7"/>
  <c r="AD781" i="7"/>
  <c r="AD782" i="7"/>
  <c r="AD783" i="7"/>
  <c r="AD784" i="7"/>
  <c r="AD785" i="7"/>
  <c r="AD786" i="7"/>
  <c r="AD787" i="7"/>
  <c r="AD788" i="7"/>
  <c r="AD789" i="7"/>
  <c r="AD790" i="7"/>
  <c r="AD791" i="7"/>
  <c r="AD792" i="7"/>
  <c r="AD793" i="7"/>
  <c r="AD794" i="7"/>
  <c r="AD795" i="7"/>
  <c r="AD796" i="7"/>
  <c r="AD797" i="7"/>
  <c r="AD798" i="7"/>
  <c r="AD799" i="7"/>
  <c r="AD800" i="7"/>
  <c r="AD801" i="7"/>
  <c r="AD802" i="7"/>
  <c r="AD803" i="7"/>
  <c r="AD804" i="7"/>
  <c r="AD805" i="7"/>
  <c r="AD806" i="7"/>
  <c r="AD807" i="7"/>
  <c r="AD808" i="7"/>
  <c r="AD809" i="7"/>
  <c r="AD810" i="7"/>
  <c r="AD811" i="7"/>
  <c r="AD812" i="7"/>
  <c r="AD813" i="7"/>
  <c r="AD814" i="7"/>
  <c r="AD815" i="7"/>
  <c r="AD816" i="7"/>
  <c r="AD817" i="7"/>
  <c r="AD818" i="7"/>
  <c r="AD819" i="7"/>
  <c r="AD820" i="7"/>
  <c r="AD821" i="7"/>
  <c r="AD822" i="7"/>
  <c r="AD823" i="7"/>
  <c r="AD824" i="7"/>
  <c r="AD825" i="7"/>
  <c r="AD826" i="7"/>
  <c r="AD827" i="7"/>
  <c r="AD828" i="7"/>
  <c r="AD829" i="7"/>
  <c r="AD830" i="7"/>
  <c r="AD831" i="7"/>
  <c r="AD832" i="7"/>
  <c r="AD833" i="7"/>
  <c r="AD834" i="7"/>
  <c r="AD835" i="7"/>
  <c r="AD836" i="7"/>
  <c r="AD837" i="7"/>
  <c r="AD838" i="7"/>
  <c r="AD839" i="7"/>
  <c r="AD840" i="7"/>
  <c r="AD841" i="7"/>
  <c r="AD842" i="7"/>
  <c r="AD843" i="7"/>
  <c r="AD844" i="7"/>
  <c r="AD845" i="7"/>
  <c r="AD846" i="7"/>
  <c r="AD847" i="7"/>
  <c r="AD848" i="7"/>
  <c r="AD849" i="7"/>
  <c r="AD850" i="7"/>
  <c r="AD851" i="7"/>
  <c r="AD852" i="7"/>
  <c r="AD853" i="7"/>
  <c r="AD854" i="7"/>
  <c r="AD855" i="7"/>
  <c r="AD856" i="7"/>
  <c r="AD857" i="7"/>
  <c r="AD858" i="7"/>
  <c r="AD859" i="7"/>
  <c r="AD860" i="7"/>
  <c r="AD861" i="7"/>
  <c r="AD862" i="7"/>
  <c r="AD863" i="7"/>
  <c r="AD864" i="7"/>
  <c r="AD865" i="7"/>
  <c r="AD866" i="7"/>
  <c r="AD867" i="7"/>
  <c r="AD868" i="7"/>
  <c r="AD869" i="7"/>
  <c r="AD870" i="7"/>
  <c r="AD871" i="7"/>
  <c r="AD872" i="7"/>
  <c r="AD873" i="7"/>
  <c r="AD874" i="7"/>
  <c r="AD875" i="7"/>
  <c r="AD876" i="7"/>
  <c r="AD877" i="7"/>
  <c r="AD878" i="7"/>
  <c r="AD879" i="7"/>
  <c r="AD880" i="7"/>
  <c r="AD881" i="7"/>
  <c r="AD882" i="7"/>
  <c r="AD883" i="7"/>
  <c r="AD884" i="7"/>
  <c r="AD885" i="7"/>
  <c r="AD886" i="7"/>
  <c r="AD887" i="7"/>
  <c r="AD888" i="7"/>
  <c r="AD889" i="7"/>
  <c r="AD890" i="7"/>
  <c r="AD891" i="7"/>
  <c r="AD892" i="7"/>
  <c r="AD893" i="7"/>
  <c r="AD894" i="7"/>
  <c r="AD895" i="7"/>
  <c r="AD896" i="7"/>
  <c r="AD897" i="7"/>
  <c r="AD898" i="7"/>
  <c r="AD899" i="7"/>
  <c r="AD900" i="7"/>
  <c r="AD901" i="7"/>
  <c r="AD902" i="7"/>
  <c r="AD903" i="7"/>
  <c r="AD904" i="7"/>
  <c r="AD905" i="7"/>
  <c r="AD906" i="7"/>
  <c r="AD907" i="7"/>
  <c r="AD908" i="7"/>
  <c r="AD909" i="7"/>
  <c r="AD910" i="7"/>
  <c r="AD911" i="7"/>
  <c r="AD912" i="7"/>
  <c r="AD913" i="7"/>
  <c r="AD914" i="7"/>
  <c r="AD915" i="7"/>
  <c r="AD916" i="7"/>
  <c r="AD917" i="7"/>
  <c r="AD918" i="7"/>
  <c r="AD919" i="7"/>
  <c r="AD920" i="7"/>
  <c r="AD921" i="7"/>
  <c r="AD922" i="7"/>
  <c r="AD923" i="7"/>
  <c r="AD924" i="7"/>
  <c r="AD925" i="7"/>
  <c r="AD926" i="7"/>
  <c r="AD927" i="7"/>
  <c r="AD928" i="7"/>
  <c r="AD929" i="7"/>
  <c r="AD930" i="7"/>
  <c r="AD931" i="7"/>
  <c r="AD932" i="7"/>
  <c r="AD933" i="7"/>
  <c r="AD934" i="7"/>
  <c r="AD935" i="7"/>
  <c r="AD936" i="7"/>
  <c r="AD937" i="7"/>
  <c r="AD938" i="7"/>
  <c r="AD939" i="7"/>
  <c r="AD940" i="7"/>
  <c r="AD941" i="7"/>
  <c r="AD942" i="7"/>
  <c r="AD943" i="7"/>
  <c r="AD944" i="7"/>
  <c r="AD945" i="7"/>
  <c r="AD946" i="7"/>
  <c r="AD947" i="7"/>
  <c r="AD948" i="7"/>
  <c r="AD949" i="7"/>
  <c r="AD950" i="7"/>
  <c r="AD951" i="7"/>
  <c r="AD952" i="7"/>
  <c r="AD953" i="7"/>
  <c r="AD954" i="7"/>
  <c r="AD955" i="7"/>
  <c r="AD956" i="7"/>
  <c r="AD957" i="7"/>
  <c r="AD958" i="7"/>
  <c r="AD959" i="7"/>
  <c r="AD960" i="7"/>
  <c r="AD961" i="7"/>
  <c r="AD962" i="7"/>
  <c r="AD963" i="7"/>
  <c r="AD964" i="7"/>
  <c r="AD965" i="7"/>
  <c r="AD966" i="7"/>
  <c r="AD967" i="7"/>
  <c r="AD968" i="7"/>
  <c r="AD969" i="7"/>
  <c r="AD970" i="7"/>
  <c r="AD971" i="7"/>
  <c r="AD972" i="7"/>
  <c r="AD973" i="7"/>
  <c r="AD974" i="7"/>
  <c r="AD975" i="7"/>
  <c r="AD976" i="7"/>
  <c r="AD977" i="7"/>
  <c r="AD978" i="7"/>
  <c r="AD979" i="7"/>
  <c r="AD980" i="7"/>
  <c r="AD981" i="7"/>
  <c r="AD982" i="7"/>
  <c r="AD983" i="7"/>
  <c r="AD984" i="7"/>
  <c r="AD985" i="7"/>
  <c r="AD986" i="7"/>
  <c r="AD987" i="7"/>
  <c r="AD988" i="7"/>
  <c r="AD989" i="7"/>
  <c r="AD990" i="7"/>
  <c r="AD991" i="7"/>
  <c r="AD992" i="7"/>
  <c r="AD993" i="7"/>
  <c r="AD994" i="7"/>
  <c r="AD995" i="7"/>
  <c r="AD996" i="7"/>
  <c r="AD997" i="7"/>
  <c r="AD998" i="7"/>
  <c r="AD999" i="7"/>
  <c r="AD1000" i="7"/>
  <c r="AD1001" i="7"/>
  <c r="AD1002" i="7"/>
  <c r="AD1003" i="7"/>
  <c r="AD1004" i="7"/>
  <c r="AD1005" i="7"/>
  <c r="AD1006" i="7"/>
  <c r="AD1007" i="7"/>
  <c r="AD1008" i="7"/>
  <c r="AD1009" i="7"/>
  <c r="AD1010" i="7"/>
  <c r="AD1011" i="7"/>
  <c r="AD1012" i="7"/>
  <c r="AD1013" i="7"/>
  <c r="AD1014" i="7"/>
  <c r="AD1015" i="7"/>
  <c r="AD1016" i="7"/>
  <c r="AD1017" i="7"/>
  <c r="AD1018" i="7"/>
  <c r="AD1019" i="7"/>
  <c r="AD1020" i="7"/>
  <c r="AD1021" i="7"/>
  <c r="AD1022" i="7"/>
  <c r="AD1023" i="7"/>
  <c r="AD1024" i="7"/>
  <c r="AD1025" i="7"/>
  <c r="AD1026" i="7"/>
  <c r="AD1027" i="7"/>
  <c r="AD1028" i="7"/>
  <c r="AD1029" i="7"/>
  <c r="AD1030" i="7"/>
  <c r="AD1031" i="7"/>
  <c r="AD1032" i="7"/>
  <c r="AD1033" i="7"/>
  <c r="AD1034" i="7"/>
  <c r="AD1035" i="7"/>
  <c r="AD1036" i="7"/>
  <c r="AD1037" i="7"/>
  <c r="AD1038" i="7"/>
  <c r="AD1039" i="7"/>
  <c r="AD1040" i="7"/>
  <c r="AD1041" i="7"/>
  <c r="AD1042" i="7"/>
  <c r="AD1043" i="7"/>
  <c r="AD1044" i="7"/>
  <c r="AD1045" i="7"/>
  <c r="AD1046" i="7"/>
  <c r="AD1047" i="7"/>
  <c r="AD1048" i="7"/>
  <c r="AD1049" i="7"/>
  <c r="AD1050" i="7"/>
  <c r="AD1051" i="7"/>
  <c r="AD1052" i="7"/>
  <c r="AD1053" i="7"/>
  <c r="AD1054" i="7"/>
  <c r="AD1055" i="7"/>
  <c r="AD1056" i="7"/>
  <c r="AD1057" i="7"/>
  <c r="AD1058" i="7"/>
  <c r="AD1059" i="7"/>
  <c r="AD1060" i="7"/>
  <c r="AD1061" i="7"/>
  <c r="AD1062" i="7"/>
  <c r="AD1063" i="7"/>
  <c r="AD1064" i="7"/>
  <c r="AD1065" i="7"/>
  <c r="AD1066" i="7"/>
  <c r="AD1067" i="7"/>
  <c r="AD1068" i="7"/>
  <c r="AD1069" i="7"/>
  <c r="AD1070" i="7"/>
  <c r="AD1071" i="7"/>
  <c r="AD1072" i="7"/>
  <c r="AD1073" i="7"/>
  <c r="AD1074" i="7"/>
  <c r="AD1075" i="7"/>
  <c r="AD1076" i="7"/>
  <c r="AD1077" i="7"/>
  <c r="AD1078" i="7"/>
  <c r="AD1079" i="7"/>
  <c r="AD1080" i="7"/>
  <c r="AD1081" i="7"/>
  <c r="AD1082" i="7"/>
  <c r="AD1083" i="7"/>
  <c r="AD1084" i="7"/>
  <c r="AD1085" i="7"/>
  <c r="AD1086" i="7"/>
  <c r="AD1087" i="7"/>
  <c r="AD1088" i="7"/>
  <c r="AD1089" i="7"/>
  <c r="AD1090" i="7"/>
  <c r="AD1091" i="7"/>
  <c r="AD1092" i="7"/>
  <c r="AD1093" i="7"/>
  <c r="AD1094" i="7"/>
  <c r="AD1095" i="7"/>
  <c r="AD1096" i="7"/>
  <c r="AD1097" i="7"/>
  <c r="AD1098" i="7"/>
  <c r="AD1099" i="7"/>
  <c r="AD1100" i="7"/>
  <c r="AD1101" i="7"/>
  <c r="AD1102" i="7"/>
  <c r="AD1103" i="7"/>
  <c r="AD1104" i="7"/>
  <c r="AD1105" i="7"/>
  <c r="AD1106" i="7"/>
  <c r="AD1107" i="7"/>
  <c r="AD1108" i="7"/>
  <c r="AD1109" i="7"/>
  <c r="AD1110" i="7"/>
  <c r="AD1111" i="7"/>
  <c r="AD1112" i="7"/>
  <c r="AD1113" i="7"/>
  <c r="AD1114" i="7"/>
  <c r="AD1115" i="7"/>
  <c r="AD1116" i="7"/>
  <c r="AD1117" i="7"/>
  <c r="AD1118" i="7"/>
  <c r="AD1119" i="7"/>
  <c r="AD1120" i="7"/>
  <c r="AD1121" i="7"/>
  <c r="AD1122" i="7"/>
  <c r="AD1123" i="7"/>
  <c r="AD1124" i="7"/>
  <c r="AD1125" i="7"/>
  <c r="AD1126" i="7"/>
  <c r="AD1127" i="7"/>
  <c r="AD1128" i="7"/>
  <c r="AD1129" i="7"/>
  <c r="AD1130" i="7"/>
  <c r="AD1131" i="7"/>
  <c r="AD1132" i="7"/>
  <c r="AD1133" i="7"/>
  <c r="AD1134" i="7"/>
  <c r="AD1135" i="7"/>
  <c r="AD1136" i="7"/>
  <c r="AD1137" i="7"/>
  <c r="AD1138" i="7"/>
  <c r="AD1139" i="7"/>
  <c r="AD1140" i="7"/>
  <c r="AD1141" i="7"/>
  <c r="AD1142" i="7"/>
  <c r="AD1143" i="7"/>
  <c r="AD1144" i="7"/>
  <c r="AD1145" i="7"/>
  <c r="AD1146" i="7"/>
  <c r="AD1147" i="7"/>
  <c r="AD1148" i="7"/>
  <c r="AD1149" i="7"/>
  <c r="AD1150" i="7"/>
  <c r="AD1151" i="7"/>
  <c r="AD1152" i="7"/>
  <c r="AD1153" i="7"/>
  <c r="AD1154" i="7"/>
  <c r="AD1155" i="7"/>
  <c r="AD1156" i="7"/>
  <c r="AD1157" i="7"/>
  <c r="AD1158" i="7"/>
  <c r="AD1159" i="7"/>
  <c r="AD1160" i="7"/>
  <c r="AD1161" i="7"/>
  <c r="AD1162" i="7"/>
  <c r="AD1163" i="7"/>
  <c r="AD1164" i="7"/>
  <c r="AD1165" i="7"/>
  <c r="AD1166" i="7"/>
  <c r="AD1167" i="7"/>
  <c r="AD1168" i="7"/>
  <c r="AD1169" i="7"/>
  <c r="AD1170" i="7"/>
  <c r="AD1171" i="7"/>
  <c r="AD1172" i="7"/>
  <c r="AD1173" i="7"/>
  <c r="AD1174" i="7"/>
  <c r="AD1175" i="7"/>
  <c r="AD1176" i="7"/>
  <c r="AD1177" i="7"/>
  <c r="AD1178" i="7"/>
  <c r="AD1179" i="7"/>
  <c r="AD1180" i="7"/>
  <c r="AD1181" i="7"/>
  <c r="AD1182" i="7"/>
  <c r="AD1183" i="7"/>
  <c r="AD1184" i="7"/>
  <c r="AD1185" i="7"/>
  <c r="AD1186" i="7"/>
  <c r="AD1187" i="7"/>
  <c r="AD1188" i="7"/>
  <c r="AD1189" i="7"/>
  <c r="AD1190" i="7"/>
  <c r="AD1191" i="7"/>
  <c r="AD1192" i="7"/>
  <c r="AD1193" i="7"/>
  <c r="AD1194" i="7"/>
  <c r="AD1195" i="7"/>
  <c r="AD1196" i="7"/>
  <c r="AD1197" i="7"/>
  <c r="AD1198" i="7"/>
  <c r="AD1199" i="7"/>
  <c r="AD1200" i="7"/>
  <c r="AD1201" i="7"/>
  <c r="AD1202" i="7"/>
  <c r="AD1203" i="7"/>
  <c r="AD1204" i="7"/>
  <c r="AD1205" i="7"/>
  <c r="AD1206" i="7"/>
  <c r="AD1207" i="7"/>
  <c r="AD1208" i="7"/>
  <c r="AD1209" i="7"/>
  <c r="AD1210" i="7"/>
  <c r="AD1211" i="7"/>
  <c r="AD1212" i="7"/>
  <c r="AD1213" i="7"/>
  <c r="AD1214" i="7"/>
  <c r="AD1215" i="7"/>
  <c r="AD1216" i="7"/>
  <c r="AD1217" i="7"/>
  <c r="AD1218" i="7"/>
  <c r="AD1219" i="7"/>
  <c r="AD1220" i="7"/>
  <c r="AD1221" i="7"/>
  <c r="AD1222" i="7"/>
  <c r="AD1223" i="7"/>
  <c r="AD1224" i="7"/>
  <c r="AD1225" i="7"/>
  <c r="AD1226" i="7"/>
  <c r="AD1227" i="7"/>
  <c r="AD1228" i="7"/>
  <c r="AD1229" i="7"/>
  <c r="AD1230" i="7"/>
  <c r="AD1231" i="7"/>
  <c r="AD1232" i="7"/>
  <c r="AD1233" i="7"/>
  <c r="AD1234" i="7"/>
  <c r="AD1235" i="7"/>
  <c r="AD1236" i="7"/>
  <c r="AD1237" i="7"/>
  <c r="AD1238" i="7"/>
  <c r="AD1239" i="7"/>
  <c r="AD1240" i="7"/>
  <c r="AD1241" i="7"/>
  <c r="AD1242" i="7"/>
  <c r="AD1243" i="7"/>
  <c r="AD1244" i="7"/>
  <c r="AD1245" i="7"/>
  <c r="AD1246" i="7"/>
  <c r="AD1247" i="7"/>
  <c r="AD1248" i="7"/>
  <c r="AD1249" i="7"/>
  <c r="AD1250" i="7"/>
  <c r="AD1251" i="7"/>
  <c r="AD1252" i="7"/>
  <c r="AD1253" i="7"/>
  <c r="AD1254" i="7"/>
  <c r="AD1255" i="7"/>
  <c r="AD1256" i="7"/>
  <c r="AD1257" i="7"/>
  <c r="AD1258" i="7"/>
  <c r="AD1259" i="7"/>
  <c r="AD1260" i="7"/>
  <c r="AD1261" i="7"/>
  <c r="AD1262" i="7"/>
  <c r="AD1263" i="7"/>
  <c r="AD1264" i="7"/>
  <c r="AD1265" i="7"/>
  <c r="AD1266" i="7"/>
  <c r="AD1267" i="7"/>
  <c r="AD1268" i="7"/>
  <c r="AD1269" i="7"/>
  <c r="AD1270" i="7"/>
  <c r="AD1271" i="7"/>
  <c r="AD1272" i="7"/>
  <c r="AD1273" i="7"/>
  <c r="AD1274" i="7"/>
  <c r="AD1275" i="7"/>
  <c r="AD1276" i="7"/>
  <c r="AD1277" i="7"/>
  <c r="AD1278" i="7"/>
  <c r="AD1279" i="7"/>
  <c r="AD1280" i="7"/>
  <c r="AD1281" i="7"/>
  <c r="AD1282" i="7"/>
  <c r="AD1283" i="7"/>
  <c r="AD1284" i="7"/>
  <c r="AD1285" i="7"/>
  <c r="AD1286" i="7"/>
  <c r="AD1287" i="7"/>
  <c r="AD1288" i="7"/>
  <c r="AD1289" i="7"/>
  <c r="AD1290" i="7"/>
  <c r="AD1291" i="7"/>
  <c r="AD1292" i="7"/>
  <c r="AD1293" i="7"/>
  <c r="AD1294" i="7"/>
  <c r="AD1295" i="7"/>
  <c r="AD1296" i="7"/>
  <c r="AD1297" i="7"/>
  <c r="AD1298" i="7"/>
  <c r="AD1299" i="7"/>
  <c r="AD1300" i="7"/>
  <c r="AD1301" i="7"/>
  <c r="AD1302" i="7"/>
  <c r="AD1303" i="7"/>
  <c r="AD1304" i="7"/>
  <c r="AD1305" i="7"/>
  <c r="AD1306" i="7"/>
  <c r="AD1307" i="7"/>
  <c r="AD1308" i="7"/>
  <c r="AD1309" i="7"/>
  <c r="AD1310" i="7"/>
  <c r="AD1311" i="7"/>
  <c r="AD1312" i="7"/>
  <c r="AD1313" i="7"/>
  <c r="AD1314" i="7"/>
  <c r="AD1315" i="7"/>
  <c r="AD1316" i="7"/>
  <c r="AD1317" i="7"/>
  <c r="AD1318" i="7"/>
  <c r="AD1319" i="7"/>
  <c r="AD1320" i="7"/>
  <c r="AD1321" i="7"/>
  <c r="AD1322" i="7"/>
  <c r="AD1323" i="7"/>
  <c r="AD1324" i="7"/>
  <c r="AD1325" i="7"/>
  <c r="AD1326" i="7"/>
  <c r="AD1327" i="7"/>
  <c r="AD1328" i="7"/>
  <c r="AD1329" i="7"/>
  <c r="AD1330" i="7"/>
  <c r="AD1331" i="7"/>
  <c r="AD1332" i="7"/>
  <c r="AD1333" i="7"/>
  <c r="AD1334" i="7"/>
  <c r="AD1335" i="7"/>
  <c r="AD1336" i="7"/>
  <c r="AD1337" i="7"/>
  <c r="AD1338" i="7"/>
  <c r="AD1339" i="7"/>
  <c r="AD1340" i="7"/>
  <c r="AD1341" i="7"/>
  <c r="AD1342" i="7"/>
  <c r="AD1343" i="7"/>
  <c r="AD1344" i="7"/>
  <c r="AD1345" i="7"/>
  <c r="AD1346" i="7"/>
  <c r="AD1347" i="7"/>
  <c r="AD1348" i="7"/>
  <c r="AD1349" i="7"/>
  <c r="AD1350" i="7"/>
  <c r="AD1351" i="7"/>
  <c r="AD1352" i="7"/>
  <c r="AD1353" i="7"/>
  <c r="AD1354" i="7"/>
  <c r="AD1355" i="7"/>
  <c r="AD1356" i="7"/>
  <c r="AD1357" i="7"/>
  <c r="AD1358" i="7"/>
  <c r="AD1359" i="7"/>
  <c r="AD1360" i="7"/>
  <c r="AD1361" i="7"/>
  <c r="AD1362" i="7"/>
  <c r="AD1363" i="7"/>
  <c r="AD1364" i="7"/>
  <c r="AD1365" i="7"/>
  <c r="AD1366" i="7"/>
  <c r="AD1367" i="7"/>
  <c r="AD1368" i="7"/>
  <c r="AD1369" i="7"/>
  <c r="AD1370" i="7"/>
  <c r="AD1371" i="7"/>
  <c r="AD1372" i="7"/>
  <c r="AD1373" i="7"/>
  <c r="AD1374" i="7"/>
  <c r="AD1375" i="7"/>
  <c r="AD1376" i="7"/>
  <c r="AD1377" i="7"/>
  <c r="AD1378" i="7"/>
  <c r="AD1379" i="7"/>
  <c r="AD1380" i="7"/>
  <c r="AD1381" i="7"/>
  <c r="AD1382" i="7"/>
  <c r="AD1383" i="7"/>
  <c r="AD1384" i="7"/>
  <c r="AD1385" i="7"/>
  <c r="AD1386" i="7"/>
  <c r="AD1387" i="7"/>
  <c r="AD1388" i="7"/>
  <c r="AD1389" i="7"/>
  <c r="AD1390" i="7"/>
  <c r="AD1391" i="7"/>
  <c r="AD1392" i="7"/>
  <c r="AD1393" i="7"/>
  <c r="AD1394" i="7"/>
  <c r="AD1395" i="7"/>
  <c r="AD1396" i="7"/>
  <c r="AD1397" i="7"/>
  <c r="AD1398" i="7"/>
  <c r="AD1399" i="7"/>
  <c r="AD1400" i="7"/>
  <c r="AD1401" i="7"/>
  <c r="AD1402" i="7"/>
  <c r="AD1403" i="7"/>
  <c r="AD1404" i="7"/>
  <c r="AD1405" i="7"/>
  <c r="AD1406" i="7"/>
  <c r="AD1407" i="7"/>
  <c r="AD1408" i="7"/>
  <c r="AD1409" i="7"/>
  <c r="AD1410" i="7"/>
  <c r="AD1411" i="7"/>
  <c r="AD1412" i="7"/>
  <c r="AD1413" i="7"/>
  <c r="AD1414" i="7"/>
  <c r="AD1415" i="7"/>
  <c r="AD1416" i="7"/>
  <c r="AD1417" i="7"/>
  <c r="AD1418" i="7"/>
  <c r="AD1419" i="7"/>
  <c r="AD1420" i="7"/>
  <c r="AD1421" i="7"/>
  <c r="AD1422" i="7"/>
  <c r="AD1423" i="7"/>
  <c r="AD1424" i="7"/>
  <c r="AD1425" i="7"/>
  <c r="AD1426" i="7"/>
  <c r="AD1427" i="7"/>
  <c r="AD1428" i="7"/>
  <c r="AD1429" i="7"/>
  <c r="AD1430" i="7"/>
  <c r="AD1431" i="7"/>
  <c r="AD1432" i="7"/>
  <c r="AD1433" i="7"/>
  <c r="AD1434" i="7"/>
  <c r="AD1435" i="7"/>
  <c r="AD1436" i="7"/>
  <c r="AD1437" i="7"/>
  <c r="AD1438" i="7"/>
  <c r="AD1439" i="7"/>
  <c r="AD1440" i="7"/>
  <c r="AD1441" i="7"/>
  <c r="AD1442" i="7"/>
  <c r="AD1443" i="7"/>
  <c r="AD1444" i="7"/>
  <c r="AD1445" i="7"/>
  <c r="AD1446" i="7"/>
  <c r="AD1447" i="7"/>
  <c r="AD1448" i="7"/>
  <c r="AD1449" i="7"/>
  <c r="AD1450" i="7"/>
  <c r="AD1451" i="7"/>
  <c r="AD1452" i="7"/>
  <c r="AD1453" i="7"/>
  <c r="AD1454" i="7"/>
  <c r="AD1455" i="7"/>
  <c r="AD1456" i="7"/>
  <c r="AD1457" i="7"/>
  <c r="AD1458" i="7"/>
  <c r="AD1459" i="7"/>
  <c r="AD1460" i="7"/>
  <c r="AD1461" i="7"/>
  <c r="AD1462" i="7"/>
  <c r="AD1463" i="7"/>
  <c r="AD1464" i="7"/>
  <c r="AD1465" i="7"/>
  <c r="AD1466" i="7"/>
  <c r="AD1467" i="7"/>
  <c r="AD1468" i="7"/>
  <c r="AD1469" i="7"/>
  <c r="AD1470" i="7"/>
  <c r="AD1471" i="7"/>
  <c r="AD1472" i="7"/>
  <c r="AD1473" i="7"/>
  <c r="AD1474" i="7"/>
  <c r="AD1475" i="7"/>
  <c r="AD1476" i="7"/>
  <c r="AD1477" i="7"/>
  <c r="AD1478" i="7"/>
  <c r="AD1479" i="7"/>
  <c r="AD1480" i="7"/>
  <c r="AD1481" i="7"/>
  <c r="AD1482" i="7"/>
  <c r="AD1483" i="7"/>
  <c r="AD1484" i="7"/>
  <c r="AD1485" i="7"/>
  <c r="AD1486" i="7"/>
  <c r="AD1487" i="7"/>
  <c r="AD1488" i="7"/>
  <c r="AD1489" i="7"/>
  <c r="AD1490" i="7"/>
  <c r="AD1491" i="7"/>
  <c r="AD1492" i="7"/>
  <c r="AD1493" i="7"/>
  <c r="AD1494" i="7"/>
  <c r="AD1495" i="7"/>
  <c r="AD1496" i="7"/>
  <c r="AD1497" i="7"/>
  <c r="AD1498" i="7"/>
  <c r="AD1499" i="7"/>
  <c r="AD1500" i="7"/>
  <c r="AD1501" i="7"/>
  <c r="AD1502" i="7"/>
  <c r="AD1503" i="7"/>
  <c r="AD1504" i="7"/>
  <c r="AD1505" i="7"/>
  <c r="AD1506" i="7"/>
  <c r="AD1507" i="7"/>
  <c r="AD1508" i="7"/>
  <c r="AD1509" i="7"/>
  <c r="AD1510" i="7"/>
  <c r="AD1511" i="7"/>
  <c r="AD1512" i="7"/>
  <c r="AD1513" i="7"/>
  <c r="AD1514" i="7"/>
  <c r="AD1515" i="7"/>
  <c r="AD1516" i="7"/>
  <c r="AD1517" i="7"/>
  <c r="AD1518" i="7"/>
  <c r="AD1519" i="7"/>
  <c r="AD1520" i="7"/>
  <c r="AD1521" i="7"/>
  <c r="AD1522" i="7"/>
  <c r="AD1523" i="7"/>
  <c r="AD1524" i="7"/>
  <c r="AD1525" i="7"/>
  <c r="AD1526" i="7"/>
  <c r="AD1527" i="7"/>
  <c r="AD1528" i="7"/>
  <c r="AD1529" i="7"/>
  <c r="AD1530" i="7"/>
  <c r="AD1531" i="7"/>
  <c r="AD1532" i="7"/>
  <c r="AD1533" i="7"/>
  <c r="AD1534" i="7"/>
  <c r="AD1535" i="7"/>
  <c r="AD1536" i="7"/>
  <c r="AD1537" i="7"/>
  <c r="AD1538" i="7"/>
  <c r="AD1539" i="7"/>
  <c r="AD1540" i="7"/>
  <c r="AD1541" i="7"/>
  <c r="AD1542" i="7"/>
  <c r="AD1543" i="7"/>
  <c r="AD1544" i="7"/>
  <c r="AD1545" i="7"/>
  <c r="AD1546" i="7"/>
  <c r="AD1547" i="7"/>
  <c r="AD1548" i="7"/>
  <c r="AD1549" i="7"/>
  <c r="AD1550" i="7"/>
  <c r="AD1551" i="7"/>
  <c r="AD1552" i="7"/>
  <c r="AD1553" i="7"/>
  <c r="AD1554" i="7"/>
  <c r="AD1555" i="7"/>
  <c r="AD1556" i="7"/>
  <c r="AD1557" i="7"/>
  <c r="AD1558" i="7"/>
  <c r="AD1559" i="7"/>
  <c r="AD1560" i="7"/>
  <c r="AD1561" i="7"/>
  <c r="AD1562" i="7"/>
  <c r="AD1563" i="7"/>
  <c r="AD1564" i="7"/>
  <c r="AD1565" i="7"/>
  <c r="AD1566" i="7"/>
  <c r="AD1567" i="7"/>
  <c r="AD1568" i="7"/>
  <c r="AD1569" i="7"/>
  <c r="AD1570" i="7"/>
  <c r="AD1571" i="7"/>
  <c r="AD1572" i="7"/>
  <c r="AD1573" i="7"/>
  <c r="AD1574" i="7"/>
  <c r="AD1575" i="7"/>
  <c r="AD1576" i="7"/>
  <c r="AD1577" i="7"/>
  <c r="AD1578" i="7"/>
  <c r="AD1579" i="7"/>
  <c r="AD1580" i="7"/>
  <c r="AD1581" i="7"/>
  <c r="AD1582" i="7"/>
  <c r="AD1583" i="7"/>
  <c r="AD1584" i="7"/>
  <c r="AD1585" i="7"/>
  <c r="AD1586" i="7"/>
  <c r="AD1587" i="7"/>
  <c r="AD1588" i="7"/>
  <c r="AD1589" i="7"/>
  <c r="AD1590" i="7"/>
  <c r="AD1591" i="7"/>
  <c r="AD1592" i="7"/>
  <c r="AD1593" i="7"/>
  <c r="AD1594" i="7"/>
  <c r="AD1595" i="7"/>
  <c r="AD1596" i="7"/>
  <c r="AD1597" i="7"/>
  <c r="AD1598" i="7"/>
  <c r="AD1599" i="7"/>
  <c r="AD1600" i="7"/>
  <c r="AD1601" i="7"/>
  <c r="AD1602" i="7"/>
  <c r="AD1603" i="7"/>
  <c r="AD1604" i="7"/>
  <c r="AD1605" i="7"/>
  <c r="AD1606" i="7"/>
  <c r="AD1607" i="7"/>
  <c r="AD1608" i="7"/>
  <c r="AD1609" i="7"/>
  <c r="AD1610" i="7"/>
  <c r="AD1611" i="7"/>
  <c r="AD1612" i="7"/>
  <c r="AD1613" i="7"/>
  <c r="AD1614" i="7"/>
  <c r="AD1615" i="7"/>
  <c r="AD1616" i="7"/>
  <c r="AD1617" i="7"/>
  <c r="AD1618" i="7"/>
  <c r="AD1619" i="7"/>
  <c r="AD1620" i="7"/>
  <c r="AD1621" i="7"/>
  <c r="AD1622" i="7"/>
  <c r="AD1623" i="7"/>
  <c r="AD1624" i="7"/>
  <c r="AD1625" i="7"/>
  <c r="AD1626" i="7"/>
  <c r="AD1627" i="7"/>
  <c r="AD1628" i="7"/>
  <c r="AD1629" i="7"/>
  <c r="AD1630" i="7"/>
  <c r="AD1631" i="7"/>
  <c r="AD1632" i="7"/>
  <c r="AD1633" i="7"/>
  <c r="AD1634" i="7"/>
  <c r="AD1635" i="7"/>
  <c r="AD1636" i="7"/>
  <c r="AD1637" i="7"/>
  <c r="AD1638" i="7"/>
  <c r="AD1639" i="7"/>
  <c r="AD1640" i="7"/>
  <c r="AD1641" i="7"/>
  <c r="AD1642" i="7"/>
  <c r="AD1643" i="7"/>
  <c r="AD1644" i="7"/>
  <c r="AD1645" i="7"/>
  <c r="AD1646" i="7"/>
  <c r="AD1647" i="7"/>
  <c r="AD1648" i="7"/>
  <c r="AD1649" i="7"/>
  <c r="AD1650" i="7"/>
  <c r="AD1651" i="7"/>
  <c r="AD1652" i="7"/>
  <c r="AD1653" i="7"/>
  <c r="AD1654" i="7"/>
  <c r="AD1655" i="7"/>
  <c r="AD1656" i="7"/>
  <c r="AD1657" i="7"/>
  <c r="AD1658" i="7"/>
  <c r="AD1659" i="7"/>
  <c r="AD1660" i="7"/>
  <c r="AD1661" i="7"/>
  <c r="AD1662" i="7"/>
  <c r="AD1663" i="7"/>
  <c r="AD1664" i="7"/>
  <c r="AD1665" i="7"/>
  <c r="AD1666" i="7"/>
  <c r="AD1667" i="7"/>
  <c r="AD1668" i="7"/>
  <c r="AD1669" i="7"/>
  <c r="AD1670" i="7"/>
  <c r="AD1671" i="7"/>
  <c r="AD1672" i="7"/>
  <c r="AD1673" i="7"/>
  <c r="AD1674" i="7"/>
  <c r="AD1675" i="7"/>
  <c r="AD1676" i="7"/>
  <c r="AD1677" i="7"/>
  <c r="AD1678" i="7"/>
  <c r="AD1679" i="7"/>
  <c r="AD1680" i="7"/>
  <c r="AD1681" i="7"/>
  <c r="AD1682" i="7"/>
  <c r="AD1683" i="7"/>
  <c r="AD1684" i="7"/>
  <c r="AD1685" i="7"/>
  <c r="AD1686" i="7"/>
  <c r="AD1687" i="7"/>
  <c r="AD1688" i="7"/>
  <c r="AD1689" i="7"/>
  <c r="AD1690" i="7"/>
  <c r="AD1691" i="7"/>
  <c r="AD1692" i="7"/>
  <c r="AD1693" i="7"/>
  <c r="AD1694" i="7"/>
  <c r="AD1695" i="7"/>
  <c r="AD1696" i="7"/>
  <c r="AD1697" i="7"/>
  <c r="AD1698" i="7"/>
  <c r="AD1699" i="7"/>
  <c r="AD1700" i="7"/>
  <c r="AD1701" i="7"/>
  <c r="AD1702" i="7"/>
  <c r="AD1703" i="7"/>
  <c r="AD1704" i="7"/>
  <c r="AD1705" i="7"/>
  <c r="AD1706" i="7"/>
  <c r="AD1707" i="7"/>
  <c r="AD1708" i="7"/>
  <c r="AD1709" i="7"/>
  <c r="AD1710" i="7"/>
  <c r="AD1711" i="7"/>
  <c r="AD1712" i="7"/>
  <c r="AD1713" i="7"/>
  <c r="AD1714" i="7"/>
  <c r="AD1715" i="7"/>
  <c r="AD1716" i="7"/>
  <c r="AD1717" i="7"/>
  <c r="AD1718" i="7"/>
  <c r="AD1719" i="7"/>
  <c r="AD1720" i="7"/>
  <c r="AD1721" i="7"/>
  <c r="AD1722" i="7"/>
  <c r="AD1723" i="7"/>
  <c r="AD1724" i="7"/>
  <c r="AD1725" i="7"/>
  <c r="AD1726" i="7"/>
  <c r="AD1727" i="7"/>
  <c r="AD1728" i="7"/>
  <c r="AD1729" i="7"/>
  <c r="AD1730" i="7"/>
  <c r="AD1731" i="7"/>
  <c r="AD1732" i="7"/>
  <c r="AD1733" i="7"/>
  <c r="AD1734" i="7"/>
  <c r="AD1735" i="7"/>
  <c r="AD1736" i="7"/>
  <c r="AD1737" i="7"/>
  <c r="AD1738" i="7"/>
  <c r="AD1739" i="7"/>
  <c r="AD1740" i="7"/>
  <c r="AD1741" i="7"/>
  <c r="AD1742" i="7"/>
  <c r="AD1743" i="7"/>
  <c r="AD1744" i="7"/>
  <c r="AD1745" i="7"/>
  <c r="AD1746" i="7"/>
  <c r="AD1747" i="7"/>
  <c r="AD1748" i="7"/>
  <c r="AD1749" i="7"/>
  <c r="AD1750" i="7"/>
  <c r="AD1751" i="7"/>
  <c r="AD1752" i="7"/>
  <c r="AD1753" i="7"/>
  <c r="AD1754" i="7"/>
  <c r="AD1755" i="7"/>
  <c r="AD1756" i="7"/>
  <c r="AD1757" i="7"/>
  <c r="AD1758" i="7"/>
  <c r="AD1759" i="7"/>
  <c r="AD1760" i="7"/>
  <c r="AD1761" i="7"/>
  <c r="AD1762" i="7"/>
  <c r="AD1763" i="7"/>
  <c r="AD1764" i="7"/>
  <c r="AD1765" i="7"/>
  <c r="AD1766" i="7"/>
  <c r="AD1767" i="7"/>
  <c r="AD1768" i="7"/>
  <c r="AD1769" i="7"/>
  <c r="AD1770" i="7"/>
  <c r="AD1771" i="7"/>
  <c r="AD1772" i="7"/>
  <c r="AD1773" i="7"/>
  <c r="AD1774" i="7"/>
  <c r="AD1775" i="7"/>
  <c r="AD1776" i="7"/>
  <c r="AD1777" i="7"/>
  <c r="AD1778" i="7"/>
  <c r="AD1779" i="7"/>
  <c r="AD1780" i="7"/>
  <c r="AD1781" i="7"/>
  <c r="AD1782" i="7"/>
  <c r="AD1783" i="7"/>
  <c r="AD1784" i="7"/>
  <c r="AD1785" i="7"/>
  <c r="AD1786" i="7"/>
  <c r="AD1787" i="7"/>
  <c r="AD1788" i="7"/>
  <c r="AD1789" i="7"/>
  <c r="AD1790" i="7"/>
  <c r="AD1791" i="7"/>
  <c r="AD1792" i="7"/>
  <c r="AD1793" i="7"/>
  <c r="AD1794" i="7"/>
  <c r="AD1795" i="7"/>
  <c r="AD1796" i="7"/>
  <c r="AD1797" i="7"/>
  <c r="AD1798" i="7"/>
  <c r="AD1799" i="7"/>
  <c r="AD1800" i="7"/>
  <c r="AD1801" i="7"/>
  <c r="AD1802" i="7"/>
  <c r="AD1803" i="7"/>
  <c r="AD1804" i="7"/>
  <c r="AD1805" i="7"/>
  <c r="AD1806" i="7"/>
  <c r="AD1807" i="7"/>
  <c r="AD1808" i="7"/>
  <c r="AD1809" i="7"/>
  <c r="AD1810" i="7"/>
  <c r="AD1811" i="7"/>
  <c r="AD1812" i="7"/>
  <c r="AD1813" i="7"/>
  <c r="AD1814" i="7"/>
  <c r="AD1815" i="7"/>
  <c r="AD1816" i="7"/>
  <c r="AD1817" i="7"/>
  <c r="AD1818" i="7"/>
  <c r="AD1819" i="7"/>
  <c r="AD1820" i="7"/>
  <c r="AD1821" i="7"/>
  <c r="AD1822" i="7"/>
  <c r="AD1823" i="7"/>
  <c r="AD1824" i="7"/>
  <c r="AD1825" i="7"/>
  <c r="AD1826" i="7"/>
  <c r="AD1827" i="7"/>
  <c r="AD1828" i="7"/>
  <c r="AD1829" i="7"/>
  <c r="AD1830" i="7"/>
  <c r="AD1831" i="7"/>
  <c r="AD1832" i="7"/>
  <c r="AD1833" i="7"/>
  <c r="AD1834" i="7"/>
  <c r="AD1835" i="7"/>
  <c r="AD1836" i="7"/>
  <c r="AD1837" i="7"/>
  <c r="AD1838" i="7"/>
  <c r="AD1839" i="7"/>
  <c r="AD1840" i="7"/>
  <c r="AD1841" i="7"/>
  <c r="AD1842" i="7"/>
  <c r="AD1843" i="7"/>
  <c r="AD1844" i="7"/>
  <c r="AD1845" i="7"/>
  <c r="AD1846" i="7"/>
  <c r="AD1847" i="7"/>
  <c r="AD1848" i="7"/>
  <c r="AD1849" i="7"/>
  <c r="AD1850" i="7"/>
  <c r="AD1851" i="7"/>
  <c r="AD1852" i="7"/>
  <c r="AD1853" i="7"/>
  <c r="AD1854" i="7"/>
  <c r="AD1855" i="7"/>
  <c r="AD1856" i="7"/>
  <c r="AD1857" i="7"/>
  <c r="AD1858" i="7"/>
  <c r="AD1859" i="7"/>
  <c r="AD1860" i="7"/>
  <c r="AD1861" i="7"/>
  <c r="AD1862" i="7"/>
  <c r="AD1863" i="7"/>
  <c r="AD1864" i="7"/>
  <c r="AD1865" i="7"/>
  <c r="AD1866" i="7"/>
  <c r="AD1867" i="7"/>
  <c r="AD1868" i="7"/>
  <c r="AD1869" i="7"/>
  <c r="AD1870" i="7"/>
  <c r="AD1871" i="7"/>
  <c r="AD1872" i="7"/>
  <c r="AD1873" i="7"/>
  <c r="AD1874" i="7"/>
  <c r="AD1875" i="7"/>
  <c r="AD1876" i="7"/>
  <c r="AD1877" i="7"/>
  <c r="AD1878" i="7"/>
  <c r="AD1879" i="7"/>
  <c r="AD1880" i="7"/>
  <c r="AD1881" i="7"/>
  <c r="AD1882" i="7"/>
  <c r="AD1883" i="7"/>
  <c r="AD1884" i="7"/>
  <c r="AD1885" i="7"/>
  <c r="AD1886" i="7"/>
  <c r="AD1887" i="7"/>
  <c r="AD1888" i="7"/>
  <c r="AD1889" i="7"/>
  <c r="AD1890" i="7"/>
  <c r="AD1891" i="7"/>
  <c r="AD1892" i="7"/>
  <c r="AD1893" i="7"/>
  <c r="AD1894" i="7"/>
  <c r="AD1895" i="7"/>
  <c r="AD1896" i="7"/>
  <c r="AD1897" i="7"/>
  <c r="AD1898" i="7"/>
  <c r="AD1899" i="7"/>
  <c r="AD1900" i="7"/>
  <c r="AD1901" i="7"/>
  <c r="AD1902" i="7"/>
  <c r="AD1903" i="7"/>
  <c r="AD1904" i="7"/>
  <c r="AD1905" i="7"/>
  <c r="AD1906" i="7"/>
  <c r="AD1907" i="7"/>
  <c r="AD1908" i="7"/>
  <c r="AD1909" i="7"/>
  <c r="AD1910" i="7"/>
  <c r="AD1911" i="7"/>
  <c r="AD1912" i="7"/>
  <c r="AD1913" i="7"/>
  <c r="AD1914" i="7"/>
  <c r="AD1915" i="7"/>
  <c r="AD1916" i="7"/>
  <c r="AD1917" i="7"/>
  <c r="AD1918" i="7"/>
  <c r="AD1919" i="7"/>
  <c r="AD1920" i="7"/>
  <c r="AD1921" i="7"/>
  <c r="AD1922" i="7"/>
  <c r="AD1923" i="7"/>
  <c r="AD1924" i="7"/>
  <c r="AD1925" i="7"/>
  <c r="AD1926" i="7"/>
  <c r="AD1927" i="7"/>
  <c r="AD1928" i="7"/>
  <c r="AD1929" i="7"/>
  <c r="AD1930" i="7"/>
  <c r="AD1931" i="7"/>
  <c r="AD1932" i="7"/>
  <c r="AD1933" i="7"/>
  <c r="AD1934" i="7"/>
  <c r="AD1935" i="7"/>
  <c r="AD1936" i="7"/>
  <c r="AD1937" i="7"/>
  <c r="AD1938" i="7"/>
  <c r="AD1939" i="7"/>
  <c r="AD1940" i="7"/>
  <c r="AD1941" i="7"/>
  <c r="AD1942" i="7"/>
  <c r="AD1943" i="7"/>
  <c r="AD1944" i="7"/>
  <c r="AD1945" i="7"/>
  <c r="AD1946" i="7"/>
  <c r="AD1947" i="7"/>
  <c r="AD1948" i="7"/>
  <c r="AD1949" i="7"/>
  <c r="AD1950" i="7"/>
  <c r="AD1951" i="7"/>
  <c r="AD1952" i="7"/>
  <c r="AD1953" i="7"/>
  <c r="AD1954" i="7"/>
  <c r="AD1955" i="7"/>
  <c r="AD1956" i="7"/>
  <c r="AD1957" i="7"/>
  <c r="AD1958" i="7"/>
  <c r="AD1959" i="7"/>
  <c r="AD1960" i="7"/>
  <c r="AD1961" i="7"/>
  <c r="AD1962" i="7"/>
  <c r="AD1963" i="7"/>
  <c r="AD1964" i="7"/>
  <c r="AD1965" i="7"/>
  <c r="AD1966" i="7"/>
  <c r="AD1967" i="7"/>
  <c r="AD1968" i="7"/>
  <c r="AD1969" i="7"/>
  <c r="AD1970" i="7"/>
  <c r="AD1971" i="7"/>
  <c r="AD1972" i="7"/>
  <c r="AD1973" i="7"/>
  <c r="AD1974" i="7"/>
  <c r="AD1975" i="7"/>
  <c r="AD1976" i="7"/>
  <c r="AD1977" i="7"/>
  <c r="AD1978" i="7"/>
  <c r="AD1979" i="7"/>
  <c r="AD1980" i="7"/>
  <c r="AD1981" i="7"/>
  <c r="AD1982" i="7"/>
  <c r="AD1983" i="7"/>
  <c r="AD1984" i="7"/>
  <c r="AD1985" i="7"/>
  <c r="AD1986" i="7"/>
  <c r="AD1987" i="7"/>
  <c r="AD1988" i="7"/>
  <c r="AD1989" i="7"/>
  <c r="AD1990" i="7"/>
  <c r="AD1991" i="7"/>
  <c r="AD1992" i="7"/>
  <c r="AD1993" i="7"/>
  <c r="AD1994" i="7"/>
  <c r="AD1995" i="7"/>
  <c r="AD1996" i="7"/>
  <c r="AD1997" i="7"/>
  <c r="AD1998" i="7"/>
  <c r="AD1999" i="7"/>
  <c r="AD2000" i="7"/>
  <c r="AC5" i="7"/>
  <c r="AC6" i="7"/>
  <c r="AC7" i="7"/>
  <c r="AC8" i="7"/>
  <c r="AC9" i="7"/>
  <c r="AC10" i="7"/>
  <c r="AC11" i="7"/>
  <c r="AC12" i="7"/>
  <c r="AC13" i="7"/>
  <c r="AC14" i="7"/>
  <c r="AC15" i="7"/>
  <c r="AC16" i="7"/>
  <c r="AC17" i="7"/>
  <c r="AC18" i="7"/>
  <c r="AC19" i="7"/>
  <c r="AC20" i="7"/>
  <c r="AC21" i="7"/>
  <c r="AC22" i="7"/>
  <c r="AC23" i="7"/>
  <c r="AC24" i="7"/>
  <c r="AC25" i="7"/>
  <c r="AC26" i="7"/>
  <c r="AC27" i="7"/>
  <c r="AC28" i="7"/>
  <c r="AC29" i="7"/>
  <c r="AC30" i="7"/>
  <c r="AC31" i="7"/>
  <c r="AC32" i="7"/>
  <c r="AC33" i="7"/>
  <c r="AC34" i="7"/>
  <c r="AC35"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65" i="7"/>
  <c r="AC66" i="7"/>
  <c r="AC67" i="7"/>
  <c r="AC68" i="7"/>
  <c r="AC69" i="7"/>
  <c r="AC70" i="7"/>
  <c r="AC71" i="7"/>
  <c r="AC72" i="7"/>
  <c r="AC73" i="7"/>
  <c r="AC74" i="7"/>
  <c r="AC75" i="7"/>
  <c r="AC76" i="7"/>
  <c r="AC77"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127" i="7"/>
  <c r="AC128" i="7"/>
  <c r="AC129" i="7"/>
  <c r="AC130" i="7"/>
  <c r="AC131" i="7"/>
  <c r="AC132" i="7"/>
  <c r="AC133" i="7"/>
  <c r="AC134" i="7"/>
  <c r="AC135" i="7"/>
  <c r="AC136" i="7"/>
  <c r="AC137" i="7"/>
  <c r="AC138" i="7"/>
  <c r="AC139" i="7"/>
  <c r="AC140" i="7"/>
  <c r="AC141" i="7"/>
  <c r="AC142" i="7"/>
  <c r="AC143" i="7"/>
  <c r="AC144" i="7"/>
  <c r="AC145" i="7"/>
  <c r="AC146" i="7"/>
  <c r="AC147" i="7"/>
  <c r="AC148" i="7"/>
  <c r="AC149" i="7"/>
  <c r="AC150" i="7"/>
  <c r="AC151" i="7"/>
  <c r="AC152" i="7"/>
  <c r="AC153" i="7"/>
  <c r="AC154" i="7"/>
  <c r="AC155" i="7"/>
  <c r="AC156" i="7"/>
  <c r="AC157" i="7"/>
  <c r="AC158" i="7"/>
  <c r="AC159" i="7"/>
  <c r="AC160" i="7"/>
  <c r="AC161" i="7"/>
  <c r="AC162" i="7"/>
  <c r="AC163" i="7"/>
  <c r="AC164" i="7"/>
  <c r="AC165" i="7"/>
  <c r="AC166" i="7"/>
  <c r="AC167" i="7"/>
  <c r="AC168" i="7"/>
  <c r="AC169" i="7"/>
  <c r="AC170" i="7"/>
  <c r="AC171" i="7"/>
  <c r="AC172" i="7"/>
  <c r="AC173" i="7"/>
  <c r="AC174" i="7"/>
  <c r="AC175" i="7"/>
  <c r="AC176" i="7"/>
  <c r="AC177" i="7"/>
  <c r="AC178" i="7"/>
  <c r="AC179" i="7"/>
  <c r="AC180" i="7"/>
  <c r="AC181" i="7"/>
  <c r="AC182" i="7"/>
  <c r="AC183" i="7"/>
  <c r="AC184" i="7"/>
  <c r="AC185" i="7"/>
  <c r="AC186" i="7"/>
  <c r="AC187" i="7"/>
  <c r="AC188" i="7"/>
  <c r="AC189" i="7"/>
  <c r="AC190" i="7"/>
  <c r="AC191" i="7"/>
  <c r="AC192" i="7"/>
  <c r="AC193" i="7"/>
  <c r="AC194" i="7"/>
  <c r="AC195" i="7"/>
  <c r="AC196" i="7"/>
  <c r="AC197" i="7"/>
  <c r="AC198" i="7"/>
  <c r="AC199" i="7"/>
  <c r="AC200" i="7"/>
  <c r="AC201" i="7"/>
  <c r="AC202" i="7"/>
  <c r="AC203" i="7"/>
  <c r="AC204" i="7"/>
  <c r="AC205" i="7"/>
  <c r="AC206" i="7"/>
  <c r="AC207" i="7"/>
  <c r="AC208" i="7"/>
  <c r="AC209" i="7"/>
  <c r="AC210" i="7"/>
  <c r="AC211" i="7"/>
  <c r="AC212" i="7"/>
  <c r="AC213" i="7"/>
  <c r="AC214" i="7"/>
  <c r="AC215" i="7"/>
  <c r="AC216" i="7"/>
  <c r="AC217" i="7"/>
  <c r="AC218" i="7"/>
  <c r="AC219" i="7"/>
  <c r="AC220" i="7"/>
  <c r="AC221" i="7"/>
  <c r="AC222" i="7"/>
  <c r="AC223" i="7"/>
  <c r="AC224" i="7"/>
  <c r="AC225" i="7"/>
  <c r="AC226" i="7"/>
  <c r="AC227" i="7"/>
  <c r="AC228" i="7"/>
  <c r="AC229" i="7"/>
  <c r="AC230" i="7"/>
  <c r="AC231" i="7"/>
  <c r="AC232" i="7"/>
  <c r="AC233" i="7"/>
  <c r="AC234" i="7"/>
  <c r="AC235" i="7"/>
  <c r="AC236" i="7"/>
  <c r="AC237" i="7"/>
  <c r="AC238" i="7"/>
  <c r="AC239" i="7"/>
  <c r="AC240" i="7"/>
  <c r="AC241" i="7"/>
  <c r="AC242" i="7"/>
  <c r="AC243" i="7"/>
  <c r="AC244" i="7"/>
  <c r="AC245" i="7"/>
  <c r="AC246" i="7"/>
  <c r="AC247" i="7"/>
  <c r="AC248" i="7"/>
  <c r="AC249" i="7"/>
  <c r="AC250" i="7"/>
  <c r="AC251" i="7"/>
  <c r="AC252" i="7"/>
  <c r="AC253" i="7"/>
  <c r="AC254" i="7"/>
  <c r="AC255" i="7"/>
  <c r="AC256" i="7"/>
  <c r="AC257" i="7"/>
  <c r="AC258" i="7"/>
  <c r="AC259" i="7"/>
  <c r="AC260" i="7"/>
  <c r="AC261" i="7"/>
  <c r="AC262" i="7"/>
  <c r="AC263" i="7"/>
  <c r="AC264" i="7"/>
  <c r="AC265" i="7"/>
  <c r="AC266" i="7"/>
  <c r="AC267" i="7"/>
  <c r="AC268" i="7"/>
  <c r="AC269" i="7"/>
  <c r="AC270" i="7"/>
  <c r="AC271" i="7"/>
  <c r="AC272" i="7"/>
  <c r="AC273" i="7"/>
  <c r="AC274" i="7"/>
  <c r="AC275" i="7"/>
  <c r="AC276" i="7"/>
  <c r="AC277" i="7"/>
  <c r="AC278" i="7"/>
  <c r="AC279" i="7"/>
  <c r="AC280" i="7"/>
  <c r="AC281" i="7"/>
  <c r="AC282" i="7"/>
  <c r="AC283" i="7"/>
  <c r="AC284" i="7"/>
  <c r="AC285" i="7"/>
  <c r="AC286" i="7"/>
  <c r="AC287" i="7"/>
  <c r="AC288" i="7"/>
  <c r="AC289" i="7"/>
  <c r="AC290" i="7"/>
  <c r="AC291" i="7"/>
  <c r="AC292" i="7"/>
  <c r="AC293" i="7"/>
  <c r="AC294" i="7"/>
  <c r="AC295" i="7"/>
  <c r="AC296" i="7"/>
  <c r="AC297" i="7"/>
  <c r="AC298" i="7"/>
  <c r="AC299" i="7"/>
  <c r="AC300" i="7"/>
  <c r="AC301" i="7"/>
  <c r="AC302" i="7"/>
  <c r="AC303" i="7"/>
  <c r="AC304" i="7"/>
  <c r="AC305" i="7"/>
  <c r="AC306" i="7"/>
  <c r="AC307" i="7"/>
  <c r="AC308" i="7"/>
  <c r="AC309" i="7"/>
  <c r="AC310" i="7"/>
  <c r="AC311" i="7"/>
  <c r="AC312" i="7"/>
  <c r="AC313" i="7"/>
  <c r="AC314" i="7"/>
  <c r="AC315" i="7"/>
  <c r="AC316" i="7"/>
  <c r="AC317" i="7"/>
  <c r="AC318" i="7"/>
  <c r="AC319" i="7"/>
  <c r="AC320" i="7"/>
  <c r="AC321" i="7"/>
  <c r="AC322" i="7"/>
  <c r="AC323" i="7"/>
  <c r="AC324" i="7"/>
  <c r="AC325" i="7"/>
  <c r="AC326" i="7"/>
  <c r="AC327" i="7"/>
  <c r="AC328" i="7"/>
  <c r="AC329" i="7"/>
  <c r="AC330" i="7"/>
  <c r="AC331" i="7"/>
  <c r="AC332" i="7"/>
  <c r="AC333" i="7"/>
  <c r="AC334" i="7"/>
  <c r="AC335" i="7"/>
  <c r="AC336" i="7"/>
  <c r="AC337" i="7"/>
  <c r="AC338" i="7"/>
  <c r="AC339" i="7"/>
  <c r="AC340" i="7"/>
  <c r="AC341" i="7"/>
  <c r="AC342" i="7"/>
  <c r="AC343" i="7"/>
  <c r="AC344" i="7"/>
  <c r="AC345" i="7"/>
  <c r="AC346" i="7"/>
  <c r="AC347" i="7"/>
  <c r="AC348" i="7"/>
  <c r="AC349" i="7"/>
  <c r="AC350" i="7"/>
  <c r="AC351" i="7"/>
  <c r="AC352" i="7"/>
  <c r="AC353" i="7"/>
  <c r="AC354" i="7"/>
  <c r="AC355" i="7"/>
  <c r="AC356" i="7"/>
  <c r="AC357" i="7"/>
  <c r="AC358" i="7"/>
  <c r="AC359" i="7"/>
  <c r="AC360" i="7"/>
  <c r="AC361" i="7"/>
  <c r="AC362" i="7"/>
  <c r="AC363" i="7"/>
  <c r="AC364" i="7"/>
  <c r="AC365" i="7"/>
  <c r="AC366" i="7"/>
  <c r="AC367" i="7"/>
  <c r="AC368" i="7"/>
  <c r="AC369" i="7"/>
  <c r="AC370" i="7"/>
  <c r="AC371" i="7"/>
  <c r="AC372" i="7"/>
  <c r="AC373" i="7"/>
  <c r="AC374" i="7"/>
  <c r="AC375" i="7"/>
  <c r="AC376" i="7"/>
  <c r="AC377" i="7"/>
  <c r="AC378" i="7"/>
  <c r="AC379" i="7"/>
  <c r="AC380" i="7"/>
  <c r="AC381" i="7"/>
  <c r="AC382" i="7"/>
  <c r="AC383" i="7"/>
  <c r="AC384" i="7"/>
  <c r="AC385" i="7"/>
  <c r="AC386" i="7"/>
  <c r="AC387" i="7"/>
  <c r="AC388" i="7"/>
  <c r="AC389" i="7"/>
  <c r="AC390" i="7"/>
  <c r="AC391" i="7"/>
  <c r="AC392" i="7"/>
  <c r="AC393" i="7"/>
  <c r="AC394" i="7"/>
  <c r="AC395" i="7"/>
  <c r="AC396" i="7"/>
  <c r="AC397" i="7"/>
  <c r="AC398" i="7"/>
  <c r="AC399" i="7"/>
  <c r="AC400" i="7"/>
  <c r="AC401" i="7"/>
  <c r="AC402" i="7"/>
  <c r="AC403" i="7"/>
  <c r="AC404" i="7"/>
  <c r="AC405" i="7"/>
  <c r="AC406" i="7"/>
  <c r="AC407" i="7"/>
  <c r="AC408" i="7"/>
  <c r="AC409" i="7"/>
  <c r="AC410" i="7"/>
  <c r="AC411" i="7"/>
  <c r="AC412" i="7"/>
  <c r="AC413" i="7"/>
  <c r="AC414" i="7"/>
  <c r="AC415" i="7"/>
  <c r="AC416" i="7"/>
  <c r="AC417" i="7"/>
  <c r="AC418" i="7"/>
  <c r="AC419" i="7"/>
  <c r="AC420" i="7"/>
  <c r="AC421" i="7"/>
  <c r="AC422" i="7"/>
  <c r="AC423" i="7"/>
  <c r="AC424" i="7"/>
  <c r="AC425" i="7"/>
  <c r="AC426" i="7"/>
  <c r="AC427" i="7"/>
  <c r="AC428" i="7"/>
  <c r="AC429" i="7"/>
  <c r="AC430" i="7"/>
  <c r="AC431" i="7"/>
  <c r="AC432" i="7"/>
  <c r="AC433" i="7"/>
  <c r="AC434" i="7"/>
  <c r="AC435" i="7"/>
  <c r="AC436" i="7"/>
  <c r="AC437" i="7"/>
  <c r="AC438" i="7"/>
  <c r="AC439" i="7"/>
  <c r="AC440" i="7"/>
  <c r="AC441" i="7"/>
  <c r="AC442" i="7"/>
  <c r="AC443" i="7"/>
  <c r="AC444" i="7"/>
  <c r="AC445" i="7"/>
  <c r="AC446" i="7"/>
  <c r="AC447" i="7"/>
  <c r="AC448" i="7"/>
  <c r="AC449" i="7"/>
  <c r="AC450" i="7"/>
  <c r="AC451" i="7"/>
  <c r="AC452" i="7"/>
  <c r="AC453" i="7"/>
  <c r="AC454" i="7"/>
  <c r="AC455" i="7"/>
  <c r="AC456" i="7"/>
  <c r="AC457" i="7"/>
  <c r="AC458" i="7"/>
  <c r="AC459" i="7"/>
  <c r="AC460" i="7"/>
  <c r="AC461" i="7"/>
  <c r="AC462" i="7"/>
  <c r="AC463" i="7"/>
  <c r="AC464" i="7"/>
  <c r="AC465" i="7"/>
  <c r="AC466" i="7"/>
  <c r="AC467" i="7"/>
  <c r="AC468" i="7"/>
  <c r="AC469" i="7"/>
  <c r="AC470" i="7"/>
  <c r="AC471" i="7"/>
  <c r="AC472" i="7"/>
  <c r="AC473" i="7"/>
  <c r="AC474" i="7"/>
  <c r="AC475" i="7"/>
  <c r="AC476" i="7"/>
  <c r="AC477" i="7"/>
  <c r="AC478" i="7"/>
  <c r="AC479" i="7"/>
  <c r="AC480" i="7"/>
  <c r="AC481" i="7"/>
  <c r="AC482" i="7"/>
  <c r="AC483" i="7"/>
  <c r="AC484" i="7"/>
  <c r="AC485" i="7"/>
  <c r="AC486" i="7"/>
  <c r="AC487" i="7"/>
  <c r="AC488" i="7"/>
  <c r="AC489" i="7"/>
  <c r="AC490" i="7"/>
  <c r="AC491" i="7"/>
  <c r="AC492" i="7"/>
  <c r="AC493" i="7"/>
  <c r="AC494" i="7"/>
  <c r="AC495" i="7"/>
  <c r="AC496" i="7"/>
  <c r="AC497" i="7"/>
  <c r="AC498" i="7"/>
  <c r="AC499" i="7"/>
  <c r="AC500" i="7"/>
  <c r="AC501" i="7"/>
  <c r="AC502" i="7"/>
  <c r="AC503" i="7"/>
  <c r="AC504" i="7"/>
  <c r="AC505" i="7"/>
  <c r="AC506" i="7"/>
  <c r="AC507" i="7"/>
  <c r="AC508" i="7"/>
  <c r="AC509" i="7"/>
  <c r="AC510" i="7"/>
  <c r="AC511" i="7"/>
  <c r="AC512" i="7"/>
  <c r="AC513" i="7"/>
  <c r="AC514" i="7"/>
  <c r="AC515" i="7"/>
  <c r="AC516" i="7"/>
  <c r="AC517" i="7"/>
  <c r="AC518" i="7"/>
  <c r="AC519" i="7"/>
  <c r="AC520" i="7"/>
  <c r="AC521" i="7"/>
  <c r="AC522" i="7"/>
  <c r="AC523" i="7"/>
  <c r="AC524" i="7"/>
  <c r="AC525" i="7"/>
  <c r="AC526" i="7"/>
  <c r="AC527" i="7"/>
  <c r="AC528" i="7"/>
  <c r="AC529" i="7"/>
  <c r="AC530" i="7"/>
  <c r="AC531" i="7"/>
  <c r="AC532" i="7"/>
  <c r="AC533" i="7"/>
  <c r="AC534" i="7"/>
  <c r="AC535" i="7"/>
  <c r="AC536" i="7"/>
  <c r="AC537" i="7"/>
  <c r="AC538" i="7"/>
  <c r="AC539" i="7"/>
  <c r="AC540" i="7"/>
  <c r="AC541" i="7"/>
  <c r="AC542" i="7"/>
  <c r="AC543" i="7"/>
  <c r="AC544" i="7"/>
  <c r="AC545" i="7"/>
  <c r="AC546" i="7"/>
  <c r="AC547" i="7"/>
  <c r="AC548" i="7"/>
  <c r="AC549" i="7"/>
  <c r="AC550" i="7"/>
  <c r="AC551" i="7"/>
  <c r="AC552" i="7"/>
  <c r="AC553" i="7"/>
  <c r="AC554" i="7"/>
  <c r="AC555" i="7"/>
  <c r="AC556" i="7"/>
  <c r="AC557" i="7"/>
  <c r="AC558" i="7"/>
  <c r="AC559" i="7"/>
  <c r="AC560" i="7"/>
  <c r="AC561" i="7"/>
  <c r="AC562" i="7"/>
  <c r="AC563" i="7"/>
  <c r="AC564" i="7"/>
  <c r="AC565" i="7"/>
  <c r="AC566" i="7"/>
  <c r="AC567" i="7"/>
  <c r="AC568" i="7"/>
  <c r="AC569" i="7"/>
  <c r="AC570" i="7"/>
  <c r="AC571" i="7"/>
  <c r="AC572" i="7"/>
  <c r="AC573" i="7"/>
  <c r="AC574" i="7"/>
  <c r="AC575" i="7"/>
  <c r="AC576" i="7"/>
  <c r="AC577" i="7"/>
  <c r="AC578" i="7"/>
  <c r="AC579" i="7"/>
  <c r="AC580" i="7"/>
  <c r="AC581" i="7"/>
  <c r="AC582" i="7"/>
  <c r="AC583" i="7"/>
  <c r="AC584" i="7"/>
  <c r="AC585" i="7"/>
  <c r="AC586" i="7"/>
  <c r="AC587" i="7"/>
  <c r="AC588" i="7"/>
  <c r="AC589" i="7"/>
  <c r="AC590" i="7"/>
  <c r="AC591" i="7"/>
  <c r="AC592" i="7"/>
  <c r="AC593" i="7"/>
  <c r="AC594" i="7"/>
  <c r="AC595" i="7"/>
  <c r="AC596" i="7"/>
  <c r="AC597" i="7"/>
  <c r="AC598" i="7"/>
  <c r="AC599" i="7"/>
  <c r="AC600" i="7"/>
  <c r="AC601" i="7"/>
  <c r="AC602" i="7"/>
  <c r="AC603" i="7"/>
  <c r="AC604" i="7"/>
  <c r="AC605" i="7"/>
  <c r="AC606" i="7"/>
  <c r="AC607" i="7"/>
  <c r="AC608" i="7"/>
  <c r="AC609" i="7"/>
  <c r="AC610" i="7"/>
  <c r="AC611" i="7"/>
  <c r="AC612" i="7"/>
  <c r="AC613" i="7"/>
  <c r="AC614" i="7"/>
  <c r="AC615" i="7"/>
  <c r="AC616" i="7"/>
  <c r="AC617" i="7"/>
  <c r="AC618" i="7"/>
  <c r="AC619" i="7"/>
  <c r="AC620" i="7"/>
  <c r="AC621" i="7"/>
  <c r="AC622" i="7"/>
  <c r="AC623" i="7"/>
  <c r="AC624" i="7"/>
  <c r="AC625" i="7"/>
  <c r="AC626" i="7"/>
  <c r="AC627" i="7"/>
  <c r="AC628" i="7"/>
  <c r="AC629" i="7"/>
  <c r="AC630" i="7"/>
  <c r="AC631" i="7"/>
  <c r="AC632" i="7"/>
  <c r="AC633" i="7"/>
  <c r="AC634" i="7"/>
  <c r="AC635" i="7"/>
  <c r="AC636" i="7"/>
  <c r="AC637" i="7"/>
  <c r="AC638" i="7"/>
  <c r="AC639" i="7"/>
  <c r="AC640" i="7"/>
  <c r="AC641" i="7"/>
  <c r="AC642" i="7"/>
  <c r="AC643" i="7"/>
  <c r="AC644" i="7"/>
  <c r="AC645" i="7"/>
  <c r="AC646" i="7"/>
  <c r="AC647" i="7"/>
  <c r="AC648" i="7"/>
  <c r="AC649" i="7"/>
  <c r="AC650" i="7"/>
  <c r="AC651" i="7"/>
  <c r="AC652" i="7"/>
  <c r="AC653" i="7"/>
  <c r="AC654" i="7"/>
  <c r="AC655" i="7"/>
  <c r="AC656" i="7"/>
  <c r="AC657" i="7"/>
  <c r="AC658" i="7"/>
  <c r="AC659" i="7"/>
  <c r="AC660" i="7"/>
  <c r="AC661" i="7"/>
  <c r="AC662" i="7"/>
  <c r="AC663" i="7"/>
  <c r="AC664" i="7"/>
  <c r="AC665" i="7"/>
  <c r="AC666" i="7"/>
  <c r="AC667" i="7"/>
  <c r="AC668" i="7"/>
  <c r="AC669" i="7"/>
  <c r="AC670" i="7"/>
  <c r="AC671" i="7"/>
  <c r="AC672" i="7"/>
  <c r="AC673" i="7"/>
  <c r="AC674" i="7"/>
  <c r="AC675" i="7"/>
  <c r="AC676" i="7"/>
  <c r="AC677" i="7"/>
  <c r="AC678" i="7"/>
  <c r="AC679" i="7"/>
  <c r="AC680" i="7"/>
  <c r="AC681" i="7"/>
  <c r="AC682" i="7"/>
  <c r="AC683" i="7"/>
  <c r="AC684" i="7"/>
  <c r="AC685" i="7"/>
  <c r="AC686" i="7"/>
  <c r="AC687" i="7"/>
  <c r="AC688" i="7"/>
  <c r="AC689" i="7"/>
  <c r="AC690" i="7"/>
  <c r="AC691" i="7"/>
  <c r="AC692" i="7"/>
  <c r="AC693" i="7"/>
  <c r="AC694" i="7"/>
  <c r="AC695" i="7"/>
  <c r="AC696" i="7"/>
  <c r="AC697" i="7"/>
  <c r="AC698" i="7"/>
  <c r="AC699" i="7"/>
  <c r="AC700" i="7"/>
  <c r="AC701" i="7"/>
  <c r="AC702" i="7"/>
  <c r="AC703" i="7"/>
  <c r="AC704" i="7"/>
  <c r="AC705" i="7"/>
  <c r="AC706" i="7"/>
  <c r="AC707" i="7"/>
  <c r="AC708" i="7"/>
  <c r="AC709" i="7"/>
  <c r="AC710" i="7"/>
  <c r="AC711" i="7"/>
  <c r="AC712" i="7"/>
  <c r="AC713" i="7"/>
  <c r="AC714" i="7"/>
  <c r="AC715" i="7"/>
  <c r="AC716" i="7"/>
  <c r="AC717" i="7"/>
  <c r="AC718" i="7"/>
  <c r="AC719" i="7"/>
  <c r="AC720" i="7"/>
  <c r="AC721" i="7"/>
  <c r="AC722" i="7"/>
  <c r="AC723" i="7"/>
  <c r="AC724" i="7"/>
  <c r="AC725" i="7"/>
  <c r="AC726" i="7"/>
  <c r="AC727" i="7"/>
  <c r="AC728" i="7"/>
  <c r="AC729" i="7"/>
  <c r="AC730" i="7"/>
  <c r="AC731" i="7"/>
  <c r="AC732" i="7"/>
  <c r="AC733" i="7"/>
  <c r="AC734" i="7"/>
  <c r="AC735" i="7"/>
  <c r="AC736" i="7"/>
  <c r="AC737" i="7"/>
  <c r="AC738" i="7"/>
  <c r="AC739" i="7"/>
  <c r="AC740" i="7"/>
  <c r="AC741" i="7"/>
  <c r="AC742" i="7"/>
  <c r="AC743" i="7"/>
  <c r="AC744" i="7"/>
  <c r="AC745" i="7"/>
  <c r="AC746" i="7"/>
  <c r="AC747" i="7"/>
  <c r="AC748" i="7"/>
  <c r="AC749" i="7"/>
  <c r="AC750" i="7"/>
  <c r="AC751" i="7"/>
  <c r="AC752" i="7"/>
  <c r="AC753" i="7"/>
  <c r="AC754" i="7"/>
  <c r="AC755" i="7"/>
  <c r="AC756" i="7"/>
  <c r="AC757" i="7"/>
  <c r="AC758" i="7"/>
  <c r="AC759" i="7"/>
  <c r="AC760" i="7"/>
  <c r="AC761" i="7"/>
  <c r="AC762" i="7"/>
  <c r="AC763" i="7"/>
  <c r="AC764" i="7"/>
  <c r="AC765" i="7"/>
  <c r="AC766" i="7"/>
  <c r="AC767" i="7"/>
  <c r="AC768" i="7"/>
  <c r="AC769" i="7"/>
  <c r="AC770" i="7"/>
  <c r="AC771" i="7"/>
  <c r="AC772" i="7"/>
  <c r="AC773" i="7"/>
  <c r="AC774" i="7"/>
  <c r="AC775" i="7"/>
  <c r="AC776" i="7"/>
  <c r="AC777" i="7"/>
  <c r="AC778" i="7"/>
  <c r="AC779" i="7"/>
  <c r="AC780" i="7"/>
  <c r="AC781" i="7"/>
  <c r="AC782" i="7"/>
  <c r="AC783" i="7"/>
  <c r="AC784" i="7"/>
  <c r="AC785" i="7"/>
  <c r="AC786" i="7"/>
  <c r="AC787" i="7"/>
  <c r="AC788" i="7"/>
  <c r="AC789" i="7"/>
  <c r="AC790" i="7"/>
  <c r="AC791" i="7"/>
  <c r="AC792" i="7"/>
  <c r="AC793" i="7"/>
  <c r="AC794" i="7"/>
  <c r="AC795" i="7"/>
  <c r="AC796" i="7"/>
  <c r="AC797" i="7"/>
  <c r="AC798" i="7"/>
  <c r="AC799" i="7"/>
  <c r="AC800" i="7"/>
  <c r="AC801" i="7"/>
  <c r="AC802" i="7"/>
  <c r="AC803" i="7"/>
  <c r="AC804" i="7"/>
  <c r="AC805" i="7"/>
  <c r="AC806" i="7"/>
  <c r="AC807" i="7"/>
  <c r="AC808" i="7"/>
  <c r="AC809" i="7"/>
  <c r="AC810" i="7"/>
  <c r="AC811" i="7"/>
  <c r="AC812" i="7"/>
  <c r="AC813" i="7"/>
  <c r="AC814" i="7"/>
  <c r="AC815" i="7"/>
  <c r="AC816" i="7"/>
  <c r="AC817" i="7"/>
  <c r="AC818" i="7"/>
  <c r="AC819" i="7"/>
  <c r="AC820" i="7"/>
  <c r="AC821" i="7"/>
  <c r="AC822" i="7"/>
  <c r="AC823" i="7"/>
  <c r="AC824" i="7"/>
  <c r="AC825" i="7"/>
  <c r="AC826" i="7"/>
  <c r="AC827" i="7"/>
  <c r="AC828" i="7"/>
  <c r="AC829" i="7"/>
  <c r="AC830" i="7"/>
  <c r="AC831" i="7"/>
  <c r="AC832" i="7"/>
  <c r="AC833" i="7"/>
  <c r="AC834" i="7"/>
  <c r="AC835" i="7"/>
  <c r="AC836" i="7"/>
  <c r="AC837" i="7"/>
  <c r="AC838" i="7"/>
  <c r="AC839" i="7"/>
  <c r="AC840" i="7"/>
  <c r="AC841" i="7"/>
  <c r="AC842" i="7"/>
  <c r="AC843" i="7"/>
  <c r="AC844" i="7"/>
  <c r="AC845" i="7"/>
  <c r="AC846" i="7"/>
  <c r="AC847" i="7"/>
  <c r="AC848" i="7"/>
  <c r="AC849" i="7"/>
  <c r="AC850" i="7"/>
  <c r="AC851" i="7"/>
  <c r="AC852" i="7"/>
  <c r="AC853" i="7"/>
  <c r="AC854" i="7"/>
  <c r="AC855" i="7"/>
  <c r="AC856" i="7"/>
  <c r="AC857" i="7"/>
  <c r="AC858" i="7"/>
  <c r="AC859" i="7"/>
  <c r="AC860" i="7"/>
  <c r="AC861" i="7"/>
  <c r="AC862" i="7"/>
  <c r="AC863" i="7"/>
  <c r="AC864" i="7"/>
  <c r="AC865" i="7"/>
  <c r="AC866" i="7"/>
  <c r="AC867" i="7"/>
  <c r="AC868" i="7"/>
  <c r="AC869" i="7"/>
  <c r="AC870" i="7"/>
  <c r="AC871" i="7"/>
  <c r="AC872" i="7"/>
  <c r="AC873" i="7"/>
  <c r="AC874" i="7"/>
  <c r="AC875" i="7"/>
  <c r="AC876" i="7"/>
  <c r="AC877" i="7"/>
  <c r="AC878" i="7"/>
  <c r="AC879" i="7"/>
  <c r="AC880" i="7"/>
  <c r="AC881" i="7"/>
  <c r="AC882" i="7"/>
  <c r="AC883" i="7"/>
  <c r="AC884" i="7"/>
  <c r="AC885" i="7"/>
  <c r="AC886" i="7"/>
  <c r="AC887" i="7"/>
  <c r="AC888" i="7"/>
  <c r="AC889" i="7"/>
  <c r="AC890" i="7"/>
  <c r="AC891" i="7"/>
  <c r="AC892" i="7"/>
  <c r="AC893" i="7"/>
  <c r="AC894" i="7"/>
  <c r="AC895" i="7"/>
  <c r="AC896" i="7"/>
  <c r="AC897" i="7"/>
  <c r="AC898" i="7"/>
  <c r="AC899" i="7"/>
  <c r="AC900" i="7"/>
  <c r="AC901" i="7"/>
  <c r="AC902" i="7"/>
  <c r="AC903" i="7"/>
  <c r="AC904" i="7"/>
  <c r="AC905" i="7"/>
  <c r="AC906" i="7"/>
  <c r="AC907" i="7"/>
  <c r="AC908" i="7"/>
  <c r="AC909" i="7"/>
  <c r="AC910" i="7"/>
  <c r="AC911" i="7"/>
  <c r="AC912" i="7"/>
  <c r="AC913" i="7"/>
  <c r="AC914" i="7"/>
  <c r="AC915" i="7"/>
  <c r="AC916" i="7"/>
  <c r="AC917" i="7"/>
  <c r="AC918" i="7"/>
  <c r="AC919" i="7"/>
  <c r="AC920" i="7"/>
  <c r="AC921" i="7"/>
  <c r="AC922" i="7"/>
  <c r="AC923" i="7"/>
  <c r="AC924" i="7"/>
  <c r="AC925" i="7"/>
  <c r="AC926" i="7"/>
  <c r="AC927" i="7"/>
  <c r="AC928" i="7"/>
  <c r="AC929" i="7"/>
  <c r="AC930" i="7"/>
  <c r="AC931" i="7"/>
  <c r="AC932" i="7"/>
  <c r="AC933" i="7"/>
  <c r="AC934" i="7"/>
  <c r="AC935" i="7"/>
  <c r="AC936" i="7"/>
  <c r="AC937" i="7"/>
  <c r="AC938" i="7"/>
  <c r="AC939" i="7"/>
  <c r="AC940" i="7"/>
  <c r="AC941" i="7"/>
  <c r="AC942" i="7"/>
  <c r="AC943" i="7"/>
  <c r="AC944" i="7"/>
  <c r="AC945" i="7"/>
  <c r="AC946" i="7"/>
  <c r="AC947" i="7"/>
  <c r="AC948" i="7"/>
  <c r="AC949" i="7"/>
  <c r="AC950" i="7"/>
  <c r="AC951" i="7"/>
  <c r="AC952" i="7"/>
  <c r="AC953" i="7"/>
  <c r="AC954" i="7"/>
  <c r="AC955" i="7"/>
  <c r="AC956" i="7"/>
  <c r="AC957" i="7"/>
  <c r="AC958" i="7"/>
  <c r="AC959" i="7"/>
  <c r="AC960" i="7"/>
  <c r="AC961" i="7"/>
  <c r="AC962" i="7"/>
  <c r="AC963" i="7"/>
  <c r="AC964" i="7"/>
  <c r="AC965" i="7"/>
  <c r="AC966" i="7"/>
  <c r="AC967" i="7"/>
  <c r="AC968" i="7"/>
  <c r="AC969" i="7"/>
  <c r="AC970" i="7"/>
  <c r="AC971" i="7"/>
  <c r="AC972" i="7"/>
  <c r="AC973" i="7"/>
  <c r="AC974" i="7"/>
  <c r="AC975" i="7"/>
  <c r="AC976" i="7"/>
  <c r="AC977" i="7"/>
  <c r="AC978" i="7"/>
  <c r="AC979" i="7"/>
  <c r="AC980" i="7"/>
  <c r="AC981" i="7"/>
  <c r="AC982" i="7"/>
  <c r="AC983" i="7"/>
  <c r="AC984" i="7"/>
  <c r="AC985" i="7"/>
  <c r="AC986" i="7"/>
  <c r="AC987" i="7"/>
  <c r="AC988" i="7"/>
  <c r="AC989" i="7"/>
  <c r="AC990" i="7"/>
  <c r="AC991" i="7"/>
  <c r="AC992" i="7"/>
  <c r="AC993" i="7"/>
  <c r="AC994" i="7"/>
  <c r="AC995" i="7"/>
  <c r="AC996" i="7"/>
  <c r="AC997" i="7"/>
  <c r="AC998" i="7"/>
  <c r="AC999" i="7"/>
  <c r="AC1000" i="7"/>
  <c r="AC1001" i="7"/>
  <c r="AC1002" i="7"/>
  <c r="AC1003" i="7"/>
  <c r="AC1004" i="7"/>
  <c r="AC1005" i="7"/>
  <c r="AC1006" i="7"/>
  <c r="AC1007" i="7"/>
  <c r="AC1008" i="7"/>
  <c r="AC1009" i="7"/>
  <c r="AC1010" i="7"/>
  <c r="AC1011" i="7"/>
  <c r="AC1012" i="7"/>
  <c r="AC1013" i="7"/>
  <c r="AC1014" i="7"/>
  <c r="AC1015" i="7"/>
  <c r="AC1016" i="7"/>
  <c r="AC1017" i="7"/>
  <c r="AC1018" i="7"/>
  <c r="AC1019" i="7"/>
  <c r="AC1020" i="7"/>
  <c r="AC1021" i="7"/>
  <c r="AC1022" i="7"/>
  <c r="AC1023" i="7"/>
  <c r="AC1024" i="7"/>
  <c r="AC1025" i="7"/>
  <c r="AC1026" i="7"/>
  <c r="AC1027" i="7"/>
  <c r="AC1028" i="7"/>
  <c r="AC1029" i="7"/>
  <c r="AC1030" i="7"/>
  <c r="AC1031" i="7"/>
  <c r="AC1032" i="7"/>
  <c r="AC1033" i="7"/>
  <c r="AC1034" i="7"/>
  <c r="AC1035" i="7"/>
  <c r="AC1036" i="7"/>
  <c r="AC1037" i="7"/>
  <c r="AC1038" i="7"/>
  <c r="AC1039" i="7"/>
  <c r="AC1040" i="7"/>
  <c r="AC1041" i="7"/>
  <c r="AC1042" i="7"/>
  <c r="AC1043" i="7"/>
  <c r="AC1044" i="7"/>
  <c r="AC1045" i="7"/>
  <c r="AC1046" i="7"/>
  <c r="AC1047" i="7"/>
  <c r="AC1048" i="7"/>
  <c r="AC1049" i="7"/>
  <c r="AC1050" i="7"/>
  <c r="AC1051" i="7"/>
  <c r="AC1052" i="7"/>
  <c r="AC1053" i="7"/>
  <c r="AC1054" i="7"/>
  <c r="AC1055" i="7"/>
  <c r="AC1056" i="7"/>
  <c r="AC1057" i="7"/>
  <c r="AC1058" i="7"/>
  <c r="AC1059" i="7"/>
  <c r="AC1060" i="7"/>
  <c r="AC1061" i="7"/>
  <c r="AC1062" i="7"/>
  <c r="AC1063" i="7"/>
  <c r="AC1064" i="7"/>
  <c r="AC1065" i="7"/>
  <c r="AC1066" i="7"/>
  <c r="AC1067" i="7"/>
  <c r="AC1068" i="7"/>
  <c r="AC1069" i="7"/>
  <c r="AC1070" i="7"/>
  <c r="AC1071" i="7"/>
  <c r="AC1072" i="7"/>
  <c r="AC1073" i="7"/>
  <c r="AC1074" i="7"/>
  <c r="AC1075" i="7"/>
  <c r="AC1076" i="7"/>
  <c r="AC1077" i="7"/>
  <c r="AC1078" i="7"/>
  <c r="AC1079" i="7"/>
  <c r="AC1080" i="7"/>
  <c r="AC1081" i="7"/>
  <c r="AC1082" i="7"/>
  <c r="AC1083" i="7"/>
  <c r="AC1084" i="7"/>
  <c r="AC1085" i="7"/>
  <c r="AC1086" i="7"/>
  <c r="AC1087" i="7"/>
  <c r="AC1088" i="7"/>
  <c r="AC1089" i="7"/>
  <c r="AC1090" i="7"/>
  <c r="AC1091" i="7"/>
  <c r="AC1092" i="7"/>
  <c r="AC1093" i="7"/>
  <c r="AC1094" i="7"/>
  <c r="AC1095" i="7"/>
  <c r="AC1096" i="7"/>
  <c r="AC1097" i="7"/>
  <c r="AC1098" i="7"/>
  <c r="AC1099" i="7"/>
  <c r="AC1100" i="7"/>
  <c r="AC1101" i="7"/>
  <c r="AC1102" i="7"/>
  <c r="AC1103" i="7"/>
  <c r="AC1104" i="7"/>
  <c r="AC1105" i="7"/>
  <c r="AC1106" i="7"/>
  <c r="AC1107" i="7"/>
  <c r="AC1108" i="7"/>
  <c r="AC1109" i="7"/>
  <c r="AC1110" i="7"/>
  <c r="AC1111" i="7"/>
  <c r="AC1112" i="7"/>
  <c r="AC1113" i="7"/>
  <c r="AC1114" i="7"/>
  <c r="AC1115" i="7"/>
  <c r="AC1116" i="7"/>
  <c r="AC1117" i="7"/>
  <c r="AC1118" i="7"/>
  <c r="AC1119" i="7"/>
  <c r="AC1120" i="7"/>
  <c r="AC1121" i="7"/>
  <c r="AC1122" i="7"/>
  <c r="AC1123" i="7"/>
  <c r="AC1124" i="7"/>
  <c r="AC1125" i="7"/>
  <c r="AC1126" i="7"/>
  <c r="AC1127" i="7"/>
  <c r="AC1128" i="7"/>
  <c r="AC1129" i="7"/>
  <c r="AC1130" i="7"/>
  <c r="AC1131" i="7"/>
  <c r="AC1132" i="7"/>
  <c r="AC1133" i="7"/>
  <c r="AC1134" i="7"/>
  <c r="AC1135" i="7"/>
  <c r="AC1136" i="7"/>
  <c r="AC1137" i="7"/>
  <c r="AC1138" i="7"/>
  <c r="AC1139" i="7"/>
  <c r="AC1140" i="7"/>
  <c r="AC1141" i="7"/>
  <c r="AC1142" i="7"/>
  <c r="AC1143" i="7"/>
  <c r="AC1144" i="7"/>
  <c r="AC1145" i="7"/>
  <c r="AC1146" i="7"/>
  <c r="AC1147" i="7"/>
  <c r="AC1148" i="7"/>
  <c r="AC1149" i="7"/>
  <c r="AC1150" i="7"/>
  <c r="AC1151" i="7"/>
  <c r="AC1152" i="7"/>
  <c r="AC1153" i="7"/>
  <c r="AC1154" i="7"/>
  <c r="AC1155" i="7"/>
  <c r="AC1156" i="7"/>
  <c r="AC1157" i="7"/>
  <c r="AC1158" i="7"/>
  <c r="AC1159" i="7"/>
  <c r="AC1160" i="7"/>
  <c r="AC1161" i="7"/>
  <c r="AC1162" i="7"/>
  <c r="AC1163" i="7"/>
  <c r="AC1164" i="7"/>
  <c r="AC1165" i="7"/>
  <c r="AC1166" i="7"/>
  <c r="AC1167" i="7"/>
  <c r="AC1168" i="7"/>
  <c r="AC1169" i="7"/>
  <c r="AC1170" i="7"/>
  <c r="AC1171" i="7"/>
  <c r="AC1172" i="7"/>
  <c r="AC1173" i="7"/>
  <c r="AC1174" i="7"/>
  <c r="AC1175" i="7"/>
  <c r="AC1176" i="7"/>
  <c r="AC1177" i="7"/>
  <c r="AC1178" i="7"/>
  <c r="AC1179" i="7"/>
  <c r="AC1180" i="7"/>
  <c r="AC1181" i="7"/>
  <c r="AC1182" i="7"/>
  <c r="AC1183" i="7"/>
  <c r="AC1184" i="7"/>
  <c r="AC1185" i="7"/>
  <c r="AC1186" i="7"/>
  <c r="AC1187" i="7"/>
  <c r="AC1188" i="7"/>
  <c r="AC1189" i="7"/>
  <c r="AC1190" i="7"/>
  <c r="AC1191" i="7"/>
  <c r="AC1192" i="7"/>
  <c r="AC1193" i="7"/>
  <c r="AC1194" i="7"/>
  <c r="AC1195" i="7"/>
  <c r="AC1196" i="7"/>
  <c r="AC1197" i="7"/>
  <c r="AC1198" i="7"/>
  <c r="AC1199" i="7"/>
  <c r="AC1200" i="7"/>
  <c r="AC1201" i="7"/>
  <c r="AC1202" i="7"/>
  <c r="AC1203" i="7"/>
  <c r="AC1204" i="7"/>
  <c r="AC1205" i="7"/>
  <c r="AC1206" i="7"/>
  <c r="AC1207" i="7"/>
  <c r="AC1208" i="7"/>
  <c r="AC1209" i="7"/>
  <c r="AC1210" i="7"/>
  <c r="AC1211" i="7"/>
  <c r="AC1212" i="7"/>
  <c r="AC1213" i="7"/>
  <c r="AC1214" i="7"/>
  <c r="AC1215" i="7"/>
  <c r="AC1216" i="7"/>
  <c r="AC1217" i="7"/>
  <c r="AC1218" i="7"/>
  <c r="AC1219" i="7"/>
  <c r="AC1220" i="7"/>
  <c r="AC1221" i="7"/>
  <c r="AC1222" i="7"/>
  <c r="AC1223" i="7"/>
  <c r="AC1224" i="7"/>
  <c r="AC1225" i="7"/>
  <c r="AC1226" i="7"/>
  <c r="AC1227" i="7"/>
  <c r="AC1228" i="7"/>
  <c r="AC1229" i="7"/>
  <c r="AC1230" i="7"/>
  <c r="AC1231" i="7"/>
  <c r="AC1232" i="7"/>
  <c r="AC1233" i="7"/>
  <c r="AC1234" i="7"/>
  <c r="AC1235" i="7"/>
  <c r="AC1236" i="7"/>
  <c r="AC1237" i="7"/>
  <c r="AC1238" i="7"/>
  <c r="AC1239" i="7"/>
  <c r="AC1240" i="7"/>
  <c r="AC1241" i="7"/>
  <c r="AC1242" i="7"/>
  <c r="AC1243" i="7"/>
  <c r="AC1244" i="7"/>
  <c r="AC1245" i="7"/>
  <c r="AC1246" i="7"/>
  <c r="AC1247" i="7"/>
  <c r="AC1248" i="7"/>
  <c r="AC1249" i="7"/>
  <c r="AC1250" i="7"/>
  <c r="AC1251" i="7"/>
  <c r="AC1252" i="7"/>
  <c r="AC1253" i="7"/>
  <c r="AC1254" i="7"/>
  <c r="AC1255" i="7"/>
  <c r="AC1256" i="7"/>
  <c r="AC1257" i="7"/>
  <c r="AC1258" i="7"/>
  <c r="AC1259" i="7"/>
  <c r="AC1260" i="7"/>
  <c r="AC1261" i="7"/>
  <c r="AC1262" i="7"/>
  <c r="AC1263" i="7"/>
  <c r="AC1264" i="7"/>
  <c r="AC1265" i="7"/>
  <c r="AC1266" i="7"/>
  <c r="AC1267" i="7"/>
  <c r="AC1268" i="7"/>
  <c r="AC1269" i="7"/>
  <c r="AC1270" i="7"/>
  <c r="AC1271" i="7"/>
  <c r="AC1272" i="7"/>
  <c r="AC1273" i="7"/>
  <c r="AC1274" i="7"/>
  <c r="AC1275" i="7"/>
  <c r="AC1276" i="7"/>
  <c r="AC1277" i="7"/>
  <c r="AC1278" i="7"/>
  <c r="AC1279" i="7"/>
  <c r="AC1280" i="7"/>
  <c r="AC1281" i="7"/>
  <c r="AC1282" i="7"/>
  <c r="AC1283" i="7"/>
  <c r="AC1284" i="7"/>
  <c r="AC1285" i="7"/>
  <c r="AC1286" i="7"/>
  <c r="AC1287" i="7"/>
  <c r="AC1288" i="7"/>
  <c r="AC1289" i="7"/>
  <c r="AC1290" i="7"/>
  <c r="AC1291" i="7"/>
  <c r="AC1292" i="7"/>
  <c r="AC1293" i="7"/>
  <c r="AC1294" i="7"/>
  <c r="AC1295" i="7"/>
  <c r="AC1296" i="7"/>
  <c r="AC1297" i="7"/>
  <c r="AC1298" i="7"/>
  <c r="AC1299" i="7"/>
  <c r="AC1300" i="7"/>
  <c r="AC1301" i="7"/>
  <c r="AC1302" i="7"/>
  <c r="AC1303" i="7"/>
  <c r="AC1304" i="7"/>
  <c r="AC1305" i="7"/>
  <c r="AC1306" i="7"/>
  <c r="AC1307" i="7"/>
  <c r="AC1308" i="7"/>
  <c r="AC1309" i="7"/>
  <c r="AC1310" i="7"/>
  <c r="AC1311" i="7"/>
  <c r="AC1312" i="7"/>
  <c r="AC1313" i="7"/>
  <c r="AC1314" i="7"/>
  <c r="AC1315" i="7"/>
  <c r="AC1316" i="7"/>
  <c r="AC1317" i="7"/>
  <c r="AC1318" i="7"/>
  <c r="AC1319" i="7"/>
  <c r="AC1320" i="7"/>
  <c r="AC1321" i="7"/>
  <c r="AC1322" i="7"/>
  <c r="AC1323" i="7"/>
  <c r="AC1324" i="7"/>
  <c r="AC1325" i="7"/>
  <c r="AC1326" i="7"/>
  <c r="AC1327" i="7"/>
  <c r="AC1328" i="7"/>
  <c r="AC1329" i="7"/>
  <c r="AC1330" i="7"/>
  <c r="AC1331" i="7"/>
  <c r="AC1332" i="7"/>
  <c r="AC1333" i="7"/>
  <c r="AC1334" i="7"/>
  <c r="AC1335" i="7"/>
  <c r="AC1336" i="7"/>
  <c r="AC1337" i="7"/>
  <c r="AC1338" i="7"/>
  <c r="AC1339" i="7"/>
  <c r="AC1340" i="7"/>
  <c r="AC1341" i="7"/>
  <c r="AC1342" i="7"/>
  <c r="AC1343" i="7"/>
  <c r="AC1344" i="7"/>
  <c r="AC1345" i="7"/>
  <c r="AC1346" i="7"/>
  <c r="AC1347" i="7"/>
  <c r="AC1348" i="7"/>
  <c r="AC1349" i="7"/>
  <c r="AC1350" i="7"/>
  <c r="AC1351" i="7"/>
  <c r="AC1352" i="7"/>
  <c r="AC1353" i="7"/>
  <c r="AC1354" i="7"/>
  <c r="AC1355" i="7"/>
  <c r="AC1356" i="7"/>
  <c r="AC1357" i="7"/>
  <c r="AC1358" i="7"/>
  <c r="AC1359" i="7"/>
  <c r="AC1360" i="7"/>
  <c r="AC1361" i="7"/>
  <c r="AC1362" i="7"/>
  <c r="AC1363" i="7"/>
  <c r="AC1364" i="7"/>
  <c r="AC1365" i="7"/>
  <c r="AC1366" i="7"/>
  <c r="AC1367" i="7"/>
  <c r="AC1368" i="7"/>
  <c r="AC1369" i="7"/>
  <c r="AC1370" i="7"/>
  <c r="AC1371" i="7"/>
  <c r="AC1372" i="7"/>
  <c r="AC1373" i="7"/>
  <c r="AC1374" i="7"/>
  <c r="AC1375" i="7"/>
  <c r="AC1376" i="7"/>
  <c r="AC1377" i="7"/>
  <c r="AC1378" i="7"/>
  <c r="AC1379" i="7"/>
  <c r="AC1380" i="7"/>
  <c r="AC1381" i="7"/>
  <c r="AC1382" i="7"/>
  <c r="AC1383" i="7"/>
  <c r="AC1384" i="7"/>
  <c r="AC1385" i="7"/>
  <c r="AC1386" i="7"/>
  <c r="AC1387" i="7"/>
  <c r="AC1388" i="7"/>
  <c r="AC1389" i="7"/>
  <c r="AC1390" i="7"/>
  <c r="AC1391" i="7"/>
  <c r="AC1392" i="7"/>
  <c r="AC1393" i="7"/>
  <c r="AC1394" i="7"/>
  <c r="AC1395" i="7"/>
  <c r="AC1396" i="7"/>
  <c r="AC1397" i="7"/>
  <c r="AC1398" i="7"/>
  <c r="AC1399" i="7"/>
  <c r="AC1400" i="7"/>
  <c r="AC1401" i="7"/>
  <c r="AC1402" i="7"/>
  <c r="AC1403" i="7"/>
  <c r="AC1404" i="7"/>
  <c r="AC1405" i="7"/>
  <c r="AC1406" i="7"/>
  <c r="AC1407" i="7"/>
  <c r="AC1408" i="7"/>
  <c r="AC1409" i="7"/>
  <c r="AC1410" i="7"/>
  <c r="AC1411" i="7"/>
  <c r="AC1412" i="7"/>
  <c r="AC1413" i="7"/>
  <c r="AC1414" i="7"/>
  <c r="AC1415" i="7"/>
  <c r="AC1416" i="7"/>
  <c r="AC1417" i="7"/>
  <c r="AC1418" i="7"/>
  <c r="AC1419" i="7"/>
  <c r="AC1420" i="7"/>
  <c r="AC1421" i="7"/>
  <c r="AC1422" i="7"/>
  <c r="AC1423" i="7"/>
  <c r="AC1424" i="7"/>
  <c r="AC1425" i="7"/>
  <c r="AC1426" i="7"/>
  <c r="AC1427" i="7"/>
  <c r="AC1428" i="7"/>
  <c r="AC1429" i="7"/>
  <c r="AC1430" i="7"/>
  <c r="AC1431" i="7"/>
  <c r="AC1432" i="7"/>
  <c r="AC1433" i="7"/>
  <c r="AC1434" i="7"/>
  <c r="AC1435" i="7"/>
  <c r="AC1436" i="7"/>
  <c r="AC1437" i="7"/>
  <c r="AC1438" i="7"/>
  <c r="AC1439" i="7"/>
  <c r="AC1440" i="7"/>
  <c r="AC1441" i="7"/>
  <c r="AC1442" i="7"/>
  <c r="AC1443" i="7"/>
  <c r="AC1444" i="7"/>
  <c r="AC1445" i="7"/>
  <c r="AC1446" i="7"/>
  <c r="AC1447" i="7"/>
  <c r="AC1448" i="7"/>
  <c r="AC1449" i="7"/>
  <c r="AC1450" i="7"/>
  <c r="AC1451" i="7"/>
  <c r="AC1452" i="7"/>
  <c r="AC1453" i="7"/>
  <c r="AC1454" i="7"/>
  <c r="AC1455" i="7"/>
  <c r="AC1456" i="7"/>
  <c r="AC1457" i="7"/>
  <c r="AC1458" i="7"/>
  <c r="AC1459" i="7"/>
  <c r="AC1460" i="7"/>
  <c r="AC1461" i="7"/>
  <c r="AC1462" i="7"/>
  <c r="AC1463" i="7"/>
  <c r="AC1464" i="7"/>
  <c r="AC1465" i="7"/>
  <c r="AC1466" i="7"/>
  <c r="AC1467" i="7"/>
  <c r="AC1468" i="7"/>
  <c r="AC1469" i="7"/>
  <c r="AC1470" i="7"/>
  <c r="AC1471" i="7"/>
  <c r="AC1472" i="7"/>
  <c r="AC1473" i="7"/>
  <c r="AC1474" i="7"/>
  <c r="AC1475" i="7"/>
  <c r="AC1476" i="7"/>
  <c r="AC1477" i="7"/>
  <c r="AC1478" i="7"/>
  <c r="AC1479" i="7"/>
  <c r="AC1480" i="7"/>
  <c r="AC1481" i="7"/>
  <c r="AC1482" i="7"/>
  <c r="AC1483" i="7"/>
  <c r="AC1484" i="7"/>
  <c r="AC1485" i="7"/>
  <c r="AC1486" i="7"/>
  <c r="AC1487" i="7"/>
  <c r="AC1488" i="7"/>
  <c r="AC1489" i="7"/>
  <c r="AC1490" i="7"/>
  <c r="AC1491" i="7"/>
  <c r="AC1492" i="7"/>
  <c r="AC1493" i="7"/>
  <c r="AC1494" i="7"/>
  <c r="AC1495" i="7"/>
  <c r="AC1496" i="7"/>
  <c r="AC1497" i="7"/>
  <c r="AC1498" i="7"/>
  <c r="AC1499" i="7"/>
  <c r="AC1500" i="7"/>
  <c r="AC1501" i="7"/>
  <c r="AC1502" i="7"/>
  <c r="AC1503" i="7"/>
  <c r="AC1504" i="7"/>
  <c r="AC1505" i="7"/>
  <c r="AC1506" i="7"/>
  <c r="AC1507" i="7"/>
  <c r="AC1508" i="7"/>
  <c r="AC1509" i="7"/>
  <c r="AC1510" i="7"/>
  <c r="AC1511" i="7"/>
  <c r="AC1512" i="7"/>
  <c r="AC1513" i="7"/>
  <c r="AC1514" i="7"/>
  <c r="AC1515" i="7"/>
  <c r="AC1516" i="7"/>
  <c r="AC1517" i="7"/>
  <c r="AC1518" i="7"/>
  <c r="AC1519" i="7"/>
  <c r="AC1520" i="7"/>
  <c r="AC1521" i="7"/>
  <c r="AC1522" i="7"/>
  <c r="AC1523" i="7"/>
  <c r="AC1524" i="7"/>
  <c r="AC1525" i="7"/>
  <c r="AC1526" i="7"/>
  <c r="AC1527" i="7"/>
  <c r="AC1528" i="7"/>
  <c r="AC1529" i="7"/>
  <c r="AC1530" i="7"/>
  <c r="AC1531" i="7"/>
  <c r="AC1532" i="7"/>
  <c r="AC1533" i="7"/>
  <c r="AC1534" i="7"/>
  <c r="AC1535" i="7"/>
  <c r="AC1536" i="7"/>
  <c r="AC1537" i="7"/>
  <c r="AC1538" i="7"/>
  <c r="AC1539" i="7"/>
  <c r="AC1540" i="7"/>
  <c r="AC1541" i="7"/>
  <c r="AC1542" i="7"/>
  <c r="AC1543" i="7"/>
  <c r="AC1544" i="7"/>
  <c r="AC1545" i="7"/>
  <c r="AC1546" i="7"/>
  <c r="AC1547" i="7"/>
  <c r="AC1548" i="7"/>
  <c r="AC1549" i="7"/>
  <c r="AC1550" i="7"/>
  <c r="AC1551" i="7"/>
  <c r="AC1552" i="7"/>
  <c r="AC1553" i="7"/>
  <c r="AC1554" i="7"/>
  <c r="AC1555" i="7"/>
  <c r="AC1556" i="7"/>
  <c r="AC1557" i="7"/>
  <c r="AC1558" i="7"/>
  <c r="AC1559" i="7"/>
  <c r="AC1560" i="7"/>
  <c r="AC1561" i="7"/>
  <c r="AC1562" i="7"/>
  <c r="AC1563" i="7"/>
  <c r="AC1564" i="7"/>
  <c r="AC1565" i="7"/>
  <c r="AC1566" i="7"/>
  <c r="AC1567" i="7"/>
  <c r="AC1568" i="7"/>
  <c r="AC1569" i="7"/>
  <c r="AC1570" i="7"/>
  <c r="AC1571" i="7"/>
  <c r="AC1572" i="7"/>
  <c r="AC1573" i="7"/>
  <c r="AC1574" i="7"/>
  <c r="AC1575" i="7"/>
  <c r="AC1576" i="7"/>
  <c r="AC1577" i="7"/>
  <c r="AC1578" i="7"/>
  <c r="AC1579" i="7"/>
  <c r="AC1580" i="7"/>
  <c r="AC1581" i="7"/>
  <c r="AC1582" i="7"/>
  <c r="AC1583" i="7"/>
  <c r="AC1584" i="7"/>
  <c r="AC1585" i="7"/>
  <c r="AC1586" i="7"/>
  <c r="AC1587" i="7"/>
  <c r="AC1588" i="7"/>
  <c r="AC1589" i="7"/>
  <c r="AC1590" i="7"/>
  <c r="AC1591" i="7"/>
  <c r="AC1592" i="7"/>
  <c r="AC1593" i="7"/>
  <c r="AC1594" i="7"/>
  <c r="AC1595" i="7"/>
  <c r="AC1596" i="7"/>
  <c r="AC1597" i="7"/>
  <c r="AC1598" i="7"/>
  <c r="AC1599" i="7"/>
  <c r="AC1600" i="7"/>
  <c r="AC1601" i="7"/>
  <c r="AC1602" i="7"/>
  <c r="AC1603" i="7"/>
  <c r="AC1604" i="7"/>
  <c r="AC1605" i="7"/>
  <c r="AC1606" i="7"/>
  <c r="AC1607" i="7"/>
  <c r="AC1608" i="7"/>
  <c r="AC1609" i="7"/>
  <c r="AC1610" i="7"/>
  <c r="AC1611" i="7"/>
  <c r="AC1612" i="7"/>
  <c r="AC1613" i="7"/>
  <c r="AC1614" i="7"/>
  <c r="AC1615" i="7"/>
  <c r="AC1616" i="7"/>
  <c r="AC1617" i="7"/>
  <c r="AC1618" i="7"/>
  <c r="AC1619" i="7"/>
  <c r="AC1620" i="7"/>
  <c r="AC1621" i="7"/>
  <c r="AC1622" i="7"/>
  <c r="AC1623" i="7"/>
  <c r="AC1624" i="7"/>
  <c r="AC1625" i="7"/>
  <c r="AC1626" i="7"/>
  <c r="AC1627" i="7"/>
  <c r="AC1628" i="7"/>
  <c r="AC1629" i="7"/>
  <c r="AC1630" i="7"/>
  <c r="AC1631" i="7"/>
  <c r="AC1632" i="7"/>
  <c r="AC1633" i="7"/>
  <c r="AC1634" i="7"/>
  <c r="AC1635" i="7"/>
  <c r="AC1636" i="7"/>
  <c r="AC1637" i="7"/>
  <c r="AC1638" i="7"/>
  <c r="AC1639" i="7"/>
  <c r="AC1640" i="7"/>
  <c r="AC1641" i="7"/>
  <c r="AC1642" i="7"/>
  <c r="AC1643" i="7"/>
  <c r="AC1644" i="7"/>
  <c r="AC1645" i="7"/>
  <c r="AC1646" i="7"/>
  <c r="AC1647" i="7"/>
  <c r="AC1648" i="7"/>
  <c r="AC1649" i="7"/>
  <c r="AC1650" i="7"/>
  <c r="AC1651" i="7"/>
  <c r="AC1652" i="7"/>
  <c r="AC1653" i="7"/>
  <c r="AC1654" i="7"/>
  <c r="AC1655" i="7"/>
  <c r="AC1656" i="7"/>
  <c r="AC1657" i="7"/>
  <c r="AC1658" i="7"/>
  <c r="AC1659" i="7"/>
  <c r="AC1660" i="7"/>
  <c r="AC1661" i="7"/>
  <c r="AC1662" i="7"/>
  <c r="AC1663" i="7"/>
  <c r="AC1664" i="7"/>
  <c r="AC1665" i="7"/>
  <c r="AC1666" i="7"/>
  <c r="AC1667" i="7"/>
  <c r="AC1668" i="7"/>
  <c r="AC1669" i="7"/>
  <c r="AC1670" i="7"/>
  <c r="AC1671" i="7"/>
  <c r="AC1672" i="7"/>
  <c r="AC1673" i="7"/>
  <c r="AC1674" i="7"/>
  <c r="AC1675" i="7"/>
  <c r="AC1676" i="7"/>
  <c r="AC1677" i="7"/>
  <c r="AC1678" i="7"/>
  <c r="AC1679" i="7"/>
  <c r="AC1680" i="7"/>
  <c r="AC1681" i="7"/>
  <c r="AC1682" i="7"/>
  <c r="AC1683" i="7"/>
  <c r="AC1684" i="7"/>
  <c r="AC1685" i="7"/>
  <c r="AC1686" i="7"/>
  <c r="AC1687" i="7"/>
  <c r="AC1688" i="7"/>
  <c r="AC1689" i="7"/>
  <c r="AC1690" i="7"/>
  <c r="AC1691" i="7"/>
  <c r="AC1692" i="7"/>
  <c r="AC1693" i="7"/>
  <c r="AC1694" i="7"/>
  <c r="AC1695" i="7"/>
  <c r="AC1696" i="7"/>
  <c r="AC1697" i="7"/>
  <c r="AC1698" i="7"/>
  <c r="AC1699" i="7"/>
  <c r="AC1700" i="7"/>
  <c r="AC1701" i="7"/>
  <c r="AC1702" i="7"/>
  <c r="AC1703" i="7"/>
  <c r="AC1704" i="7"/>
  <c r="AC1705" i="7"/>
  <c r="AC1706" i="7"/>
  <c r="AC1707" i="7"/>
  <c r="AC1708" i="7"/>
  <c r="AC1709" i="7"/>
  <c r="AC1710" i="7"/>
  <c r="AC1711" i="7"/>
  <c r="AC1712" i="7"/>
  <c r="AC1713" i="7"/>
  <c r="AC1714" i="7"/>
  <c r="AC1715" i="7"/>
  <c r="AC1716" i="7"/>
  <c r="AC1717" i="7"/>
  <c r="AC1718" i="7"/>
  <c r="AC1719" i="7"/>
  <c r="AC1720" i="7"/>
  <c r="AC1721" i="7"/>
  <c r="AC1722" i="7"/>
  <c r="AC1723" i="7"/>
  <c r="AC1724" i="7"/>
  <c r="AC1725" i="7"/>
  <c r="AC1726" i="7"/>
  <c r="AC1727" i="7"/>
  <c r="AC1728" i="7"/>
  <c r="AC1729" i="7"/>
  <c r="AC1730" i="7"/>
  <c r="AC1731" i="7"/>
  <c r="AC1732" i="7"/>
  <c r="AC1733" i="7"/>
  <c r="AC1734" i="7"/>
  <c r="AC1735" i="7"/>
  <c r="AC1736" i="7"/>
  <c r="AC1737" i="7"/>
  <c r="AC1738" i="7"/>
  <c r="AC1739" i="7"/>
  <c r="AC1740" i="7"/>
  <c r="AC1741" i="7"/>
  <c r="AC1742" i="7"/>
  <c r="AC1743" i="7"/>
  <c r="AC1744" i="7"/>
  <c r="AC1745" i="7"/>
  <c r="AC1746" i="7"/>
  <c r="AC1747" i="7"/>
  <c r="AC1748" i="7"/>
  <c r="AC1749" i="7"/>
  <c r="AC1750" i="7"/>
  <c r="AC1751" i="7"/>
  <c r="AC1752" i="7"/>
  <c r="AC1753" i="7"/>
  <c r="AC1754" i="7"/>
  <c r="AC1755" i="7"/>
  <c r="AC1756" i="7"/>
  <c r="AC1757" i="7"/>
  <c r="AC1758" i="7"/>
  <c r="AC1759" i="7"/>
  <c r="AC1760" i="7"/>
  <c r="AC1761" i="7"/>
  <c r="AC1762" i="7"/>
  <c r="AC1763" i="7"/>
  <c r="AC1764" i="7"/>
  <c r="AC1765" i="7"/>
  <c r="AC1766" i="7"/>
  <c r="AC1767" i="7"/>
  <c r="AC1768" i="7"/>
  <c r="AC1769" i="7"/>
  <c r="AC1770" i="7"/>
  <c r="AC1771" i="7"/>
  <c r="AC1772" i="7"/>
  <c r="AC1773" i="7"/>
  <c r="AC1774" i="7"/>
  <c r="AC1775" i="7"/>
  <c r="AC1776" i="7"/>
  <c r="AC1777" i="7"/>
  <c r="AC1778" i="7"/>
  <c r="AC1779" i="7"/>
  <c r="AC1780" i="7"/>
  <c r="AC1781" i="7"/>
  <c r="AC1782" i="7"/>
  <c r="AC1783" i="7"/>
  <c r="AC1784" i="7"/>
  <c r="AC1785" i="7"/>
  <c r="AC1786" i="7"/>
  <c r="AC1787" i="7"/>
  <c r="AC1788" i="7"/>
  <c r="AC1789" i="7"/>
  <c r="AC1790" i="7"/>
  <c r="AC1791" i="7"/>
  <c r="AC1792" i="7"/>
  <c r="AC1793" i="7"/>
  <c r="AC1794" i="7"/>
  <c r="AC1795" i="7"/>
  <c r="AC1796" i="7"/>
  <c r="AC1797" i="7"/>
  <c r="AC1798" i="7"/>
  <c r="AC1799" i="7"/>
  <c r="AC1800" i="7"/>
  <c r="AC1801" i="7"/>
  <c r="AC1802" i="7"/>
  <c r="AC1803" i="7"/>
  <c r="AC1804" i="7"/>
  <c r="AC1805" i="7"/>
  <c r="AC1806" i="7"/>
  <c r="AC1807" i="7"/>
  <c r="AC1808" i="7"/>
  <c r="AC1809" i="7"/>
  <c r="AC1810" i="7"/>
  <c r="AC1811" i="7"/>
  <c r="AC1812" i="7"/>
  <c r="AC1813" i="7"/>
  <c r="AC1814" i="7"/>
  <c r="AC1815" i="7"/>
  <c r="AC1816" i="7"/>
  <c r="AC1817" i="7"/>
  <c r="AC1818" i="7"/>
  <c r="AC1819" i="7"/>
  <c r="AC1820" i="7"/>
  <c r="AC1821" i="7"/>
  <c r="AC1822" i="7"/>
  <c r="AC1823" i="7"/>
  <c r="AC1824" i="7"/>
  <c r="AC1825" i="7"/>
  <c r="AC1826" i="7"/>
  <c r="AC1827" i="7"/>
  <c r="AC1828" i="7"/>
  <c r="AC1829" i="7"/>
  <c r="AC1830" i="7"/>
  <c r="AC1831" i="7"/>
  <c r="AC1832" i="7"/>
  <c r="AC1833" i="7"/>
  <c r="AC1834" i="7"/>
  <c r="AC1835" i="7"/>
  <c r="AC1836" i="7"/>
  <c r="AC1837" i="7"/>
  <c r="AC1838" i="7"/>
  <c r="AC1839" i="7"/>
  <c r="AC1840" i="7"/>
  <c r="AC1841" i="7"/>
  <c r="AC1842" i="7"/>
  <c r="AC1843" i="7"/>
  <c r="AC1844" i="7"/>
  <c r="AC1845" i="7"/>
  <c r="AC1846" i="7"/>
  <c r="AC1847" i="7"/>
  <c r="AC1848" i="7"/>
  <c r="AC1849" i="7"/>
  <c r="AC1850" i="7"/>
  <c r="AC1851" i="7"/>
  <c r="AC1852" i="7"/>
  <c r="AC1853" i="7"/>
  <c r="AC1854" i="7"/>
  <c r="AC1855" i="7"/>
  <c r="AC1856" i="7"/>
  <c r="AC1857" i="7"/>
  <c r="AC1858" i="7"/>
  <c r="AC1859" i="7"/>
  <c r="AC1860" i="7"/>
  <c r="AC1861" i="7"/>
  <c r="AC1862" i="7"/>
  <c r="AC1863" i="7"/>
  <c r="AC1864" i="7"/>
  <c r="AC1865" i="7"/>
  <c r="AC1866" i="7"/>
  <c r="AC1867" i="7"/>
  <c r="AC1868" i="7"/>
  <c r="AC1869" i="7"/>
  <c r="AC1870" i="7"/>
  <c r="AC1871" i="7"/>
  <c r="AC1872" i="7"/>
  <c r="AC1873" i="7"/>
  <c r="AC1874" i="7"/>
  <c r="AC1875" i="7"/>
  <c r="AC1876" i="7"/>
  <c r="AC1877" i="7"/>
  <c r="AC1878" i="7"/>
  <c r="AC1879" i="7"/>
  <c r="AC1880" i="7"/>
  <c r="AC1881" i="7"/>
  <c r="AC1882" i="7"/>
  <c r="AC1883" i="7"/>
  <c r="AC1884" i="7"/>
  <c r="AC1885" i="7"/>
  <c r="AC1886" i="7"/>
  <c r="AC1887" i="7"/>
  <c r="AC1888" i="7"/>
  <c r="AC1889" i="7"/>
  <c r="AC1890" i="7"/>
  <c r="AC1891" i="7"/>
  <c r="AC1892" i="7"/>
  <c r="AC1893" i="7"/>
  <c r="AC1894" i="7"/>
  <c r="AC1895" i="7"/>
  <c r="AC1896" i="7"/>
  <c r="AC1897" i="7"/>
  <c r="AC1898" i="7"/>
  <c r="AC1899" i="7"/>
  <c r="AC1900" i="7"/>
  <c r="AC1901" i="7"/>
  <c r="AC1902" i="7"/>
  <c r="AC1903" i="7"/>
  <c r="AC1904" i="7"/>
  <c r="AC1905" i="7"/>
  <c r="AC1906" i="7"/>
  <c r="AC1907" i="7"/>
  <c r="AC1908" i="7"/>
  <c r="AC1909" i="7"/>
  <c r="AC1910" i="7"/>
  <c r="AC1911" i="7"/>
  <c r="AC1912" i="7"/>
  <c r="AC1913" i="7"/>
  <c r="AC1914" i="7"/>
  <c r="AC1915" i="7"/>
  <c r="AC1916" i="7"/>
  <c r="AC1917" i="7"/>
  <c r="AC1918" i="7"/>
  <c r="AC1919" i="7"/>
  <c r="AC1920" i="7"/>
  <c r="AC1921" i="7"/>
  <c r="AC1922" i="7"/>
  <c r="AC1923" i="7"/>
  <c r="AC1924" i="7"/>
  <c r="AC1925" i="7"/>
  <c r="AC1926" i="7"/>
  <c r="AC1927" i="7"/>
  <c r="AC1928" i="7"/>
  <c r="AC1929" i="7"/>
  <c r="AC1930" i="7"/>
  <c r="AC1931" i="7"/>
  <c r="AC1932" i="7"/>
  <c r="AC1933" i="7"/>
  <c r="AC1934" i="7"/>
  <c r="AC1935" i="7"/>
  <c r="AC1936" i="7"/>
  <c r="AC1937" i="7"/>
  <c r="AC1938" i="7"/>
  <c r="AC1939" i="7"/>
  <c r="AC1940" i="7"/>
  <c r="AC1941" i="7"/>
  <c r="AC1942" i="7"/>
  <c r="AC1943" i="7"/>
  <c r="AC1944" i="7"/>
  <c r="AC1945" i="7"/>
  <c r="AC1946" i="7"/>
  <c r="AC1947" i="7"/>
  <c r="AC1948" i="7"/>
  <c r="AC1949" i="7"/>
  <c r="AC1950" i="7"/>
  <c r="AC1951" i="7"/>
  <c r="AC1952" i="7"/>
  <c r="AC1953" i="7"/>
  <c r="AC1954" i="7"/>
  <c r="AC1955" i="7"/>
  <c r="AC1956" i="7"/>
  <c r="AC1957" i="7"/>
  <c r="AC1958" i="7"/>
  <c r="AC1959" i="7"/>
  <c r="AC1960" i="7"/>
  <c r="AC1961" i="7"/>
  <c r="AC1962" i="7"/>
  <c r="AC1963" i="7"/>
  <c r="AC1964" i="7"/>
  <c r="AC1965" i="7"/>
  <c r="AC1966" i="7"/>
  <c r="AC1967" i="7"/>
  <c r="AC1968" i="7"/>
  <c r="AC1969" i="7"/>
  <c r="AC1970" i="7"/>
  <c r="AC1971" i="7"/>
  <c r="AC1972" i="7"/>
  <c r="AC1973" i="7"/>
  <c r="AC1974" i="7"/>
  <c r="AC1975" i="7"/>
  <c r="AC1976" i="7"/>
  <c r="AC1977" i="7"/>
  <c r="AC1978" i="7"/>
  <c r="AC1979" i="7"/>
  <c r="AC1980" i="7"/>
  <c r="AC1981" i="7"/>
  <c r="AC1982" i="7"/>
  <c r="AC1983" i="7"/>
  <c r="AC1984" i="7"/>
  <c r="AC1985" i="7"/>
  <c r="AC1986" i="7"/>
  <c r="AC1987" i="7"/>
  <c r="AC1988" i="7"/>
  <c r="AC1989" i="7"/>
  <c r="AC1990" i="7"/>
  <c r="AC1991" i="7"/>
  <c r="AC1992" i="7"/>
  <c r="AC1993" i="7"/>
  <c r="AC1994" i="7"/>
  <c r="AC1995" i="7"/>
  <c r="AC1996" i="7"/>
  <c r="AC1997" i="7"/>
  <c r="AC1998" i="7"/>
  <c r="AC1999" i="7"/>
  <c r="AC2000" i="7"/>
  <c r="AA5" i="7"/>
  <c r="AA6" i="7"/>
  <c r="AA7" i="7"/>
  <c r="AA8" i="7"/>
  <c r="AA9" i="7"/>
  <c r="AA10" i="7"/>
  <c r="AA11" i="7"/>
  <c r="AA12" i="7"/>
  <c r="AA13" i="7"/>
  <c r="AA14" i="7"/>
  <c r="AA15" i="7"/>
  <c r="AA16" i="7"/>
  <c r="AA17" i="7"/>
  <c r="AA18" i="7"/>
  <c r="AA19" i="7"/>
  <c r="AA20" i="7"/>
  <c r="AA21" i="7"/>
  <c r="AA22" i="7"/>
  <c r="AA23" i="7"/>
  <c r="AA24" i="7"/>
  <c r="AA25" i="7"/>
  <c r="AA26" i="7"/>
  <c r="AA27" i="7"/>
  <c r="AA28" i="7"/>
  <c r="AA29" i="7"/>
  <c r="AA30" i="7"/>
  <c r="AA31" i="7"/>
  <c r="AA32" i="7"/>
  <c r="AA33" i="7"/>
  <c r="AA34" i="7"/>
  <c r="AA35"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AA84" i="7"/>
  <c r="AA85" i="7"/>
  <c r="AA86" i="7"/>
  <c r="AA87" i="7"/>
  <c r="AA88" i="7"/>
  <c r="AA89" i="7"/>
  <c r="AA90" i="7"/>
  <c r="AA91" i="7"/>
  <c r="AA92" i="7"/>
  <c r="AA93" i="7"/>
  <c r="AA94" i="7"/>
  <c r="AA95" i="7"/>
  <c r="AA96" i="7"/>
  <c r="AA97" i="7"/>
  <c r="AA98" i="7"/>
  <c r="AA99" i="7"/>
  <c r="AA100" i="7"/>
  <c r="AA101" i="7"/>
  <c r="AA102" i="7"/>
  <c r="AA103" i="7"/>
  <c r="AA104" i="7"/>
  <c r="AA105" i="7"/>
  <c r="AA106" i="7"/>
  <c r="AA107" i="7"/>
  <c r="AA108" i="7"/>
  <c r="AA109" i="7"/>
  <c r="AA110" i="7"/>
  <c r="AA111" i="7"/>
  <c r="AA112" i="7"/>
  <c r="AA113" i="7"/>
  <c r="AA114" i="7"/>
  <c r="AA115" i="7"/>
  <c r="AA116" i="7"/>
  <c r="AA117" i="7"/>
  <c r="AA118" i="7"/>
  <c r="AA119" i="7"/>
  <c r="AA120" i="7"/>
  <c r="AA121" i="7"/>
  <c r="AA122" i="7"/>
  <c r="AA123" i="7"/>
  <c r="AA124" i="7"/>
  <c r="AA125" i="7"/>
  <c r="AA126" i="7"/>
  <c r="AA127" i="7"/>
  <c r="AA128" i="7"/>
  <c r="AA129" i="7"/>
  <c r="AA130" i="7"/>
  <c r="AA131" i="7"/>
  <c r="AA132" i="7"/>
  <c r="AA133" i="7"/>
  <c r="AA134" i="7"/>
  <c r="AA135" i="7"/>
  <c r="AA136" i="7"/>
  <c r="AA137" i="7"/>
  <c r="AA138" i="7"/>
  <c r="AA139" i="7"/>
  <c r="AA140" i="7"/>
  <c r="AA141" i="7"/>
  <c r="AA142" i="7"/>
  <c r="AA143" i="7"/>
  <c r="AA144" i="7"/>
  <c r="AA145" i="7"/>
  <c r="AA146" i="7"/>
  <c r="AA147" i="7"/>
  <c r="AA148" i="7"/>
  <c r="AA149" i="7"/>
  <c r="AA150" i="7"/>
  <c r="AA151" i="7"/>
  <c r="AA152" i="7"/>
  <c r="AA153" i="7"/>
  <c r="AA154" i="7"/>
  <c r="AA155" i="7"/>
  <c r="AA156" i="7"/>
  <c r="AA157" i="7"/>
  <c r="AA158" i="7"/>
  <c r="AA159" i="7"/>
  <c r="AA160" i="7"/>
  <c r="AA161" i="7"/>
  <c r="AA162" i="7"/>
  <c r="AA163" i="7"/>
  <c r="AA164" i="7"/>
  <c r="AA165" i="7"/>
  <c r="AA166" i="7"/>
  <c r="AA167" i="7"/>
  <c r="AA168" i="7"/>
  <c r="AA169" i="7"/>
  <c r="AA170" i="7"/>
  <c r="AA171" i="7"/>
  <c r="AA172" i="7"/>
  <c r="AA173" i="7"/>
  <c r="AA174" i="7"/>
  <c r="AA175" i="7"/>
  <c r="AA176" i="7"/>
  <c r="AA177" i="7"/>
  <c r="AA178" i="7"/>
  <c r="AA179" i="7"/>
  <c r="AA180" i="7"/>
  <c r="AA181" i="7"/>
  <c r="AA182" i="7"/>
  <c r="AA183" i="7"/>
  <c r="AA184" i="7"/>
  <c r="AA185" i="7"/>
  <c r="AA186" i="7"/>
  <c r="AA187" i="7"/>
  <c r="AA188" i="7"/>
  <c r="AA189" i="7"/>
  <c r="AA190" i="7"/>
  <c r="AA191" i="7"/>
  <c r="AA192" i="7"/>
  <c r="AA193" i="7"/>
  <c r="AA194" i="7"/>
  <c r="AA195" i="7"/>
  <c r="AA196" i="7"/>
  <c r="AA197" i="7"/>
  <c r="AA198" i="7"/>
  <c r="AA199" i="7"/>
  <c r="AA200" i="7"/>
  <c r="AA201" i="7"/>
  <c r="AA202" i="7"/>
  <c r="AA203" i="7"/>
  <c r="AA204" i="7"/>
  <c r="AA205" i="7"/>
  <c r="AA206" i="7"/>
  <c r="AA207" i="7"/>
  <c r="AA208" i="7"/>
  <c r="AA209" i="7"/>
  <c r="AA210" i="7"/>
  <c r="AA211" i="7"/>
  <c r="AA212" i="7"/>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A261" i="7"/>
  <c r="AA262" i="7"/>
  <c r="AA263" i="7"/>
  <c r="AA264" i="7"/>
  <c r="AA265" i="7"/>
  <c r="AA266" i="7"/>
  <c r="AA267" i="7"/>
  <c r="AA268" i="7"/>
  <c r="AA269" i="7"/>
  <c r="AA270" i="7"/>
  <c r="AA271" i="7"/>
  <c r="AA272" i="7"/>
  <c r="AA273" i="7"/>
  <c r="AA274" i="7"/>
  <c r="AA275" i="7"/>
  <c r="AA276" i="7"/>
  <c r="AA277" i="7"/>
  <c r="AA278" i="7"/>
  <c r="AA279" i="7"/>
  <c r="AA280" i="7"/>
  <c r="AA281" i="7"/>
  <c r="AA282" i="7"/>
  <c r="AA283" i="7"/>
  <c r="AA284" i="7"/>
  <c r="AA285" i="7"/>
  <c r="AA286" i="7"/>
  <c r="AA287" i="7"/>
  <c r="AA288" i="7"/>
  <c r="AA289" i="7"/>
  <c r="AA290" i="7"/>
  <c r="AA291" i="7"/>
  <c r="AA292" i="7"/>
  <c r="AA293" i="7"/>
  <c r="AA294" i="7"/>
  <c r="AA295" i="7"/>
  <c r="AA296" i="7"/>
  <c r="AA297" i="7"/>
  <c r="AA298" i="7"/>
  <c r="AA299" i="7"/>
  <c r="AA300" i="7"/>
  <c r="AA301" i="7"/>
  <c r="AA302" i="7"/>
  <c r="AA303" i="7"/>
  <c r="AA304" i="7"/>
  <c r="AA305" i="7"/>
  <c r="AA306" i="7"/>
  <c r="AA307" i="7"/>
  <c r="AA308" i="7"/>
  <c r="AA309" i="7"/>
  <c r="AA310" i="7"/>
  <c r="AA311" i="7"/>
  <c r="AA312" i="7"/>
  <c r="AA313" i="7"/>
  <c r="AA314" i="7"/>
  <c r="AA315" i="7"/>
  <c r="AA316" i="7"/>
  <c r="AA317" i="7"/>
  <c r="AA318" i="7"/>
  <c r="AA319" i="7"/>
  <c r="AA320" i="7"/>
  <c r="AA321" i="7"/>
  <c r="AA322" i="7"/>
  <c r="AA323" i="7"/>
  <c r="AA324" i="7"/>
  <c r="AA325" i="7"/>
  <c r="AA326" i="7"/>
  <c r="AA327" i="7"/>
  <c r="AA328" i="7"/>
  <c r="AA329" i="7"/>
  <c r="AA330" i="7"/>
  <c r="AA331" i="7"/>
  <c r="AA332" i="7"/>
  <c r="AA333" i="7"/>
  <c r="AA334" i="7"/>
  <c r="AA335" i="7"/>
  <c r="AA336" i="7"/>
  <c r="AA337" i="7"/>
  <c r="AA338" i="7"/>
  <c r="AA339" i="7"/>
  <c r="AA340" i="7"/>
  <c r="AA341" i="7"/>
  <c r="AA342" i="7"/>
  <c r="AA343" i="7"/>
  <c r="AA344" i="7"/>
  <c r="AA345" i="7"/>
  <c r="AA346" i="7"/>
  <c r="AA347" i="7"/>
  <c r="AA348" i="7"/>
  <c r="AA349" i="7"/>
  <c r="AA350" i="7"/>
  <c r="AA351" i="7"/>
  <c r="AA352" i="7"/>
  <c r="AA353" i="7"/>
  <c r="AA354" i="7"/>
  <c r="AA355" i="7"/>
  <c r="AA356" i="7"/>
  <c r="AA357" i="7"/>
  <c r="AA358" i="7"/>
  <c r="AA359" i="7"/>
  <c r="AA360" i="7"/>
  <c r="AA361" i="7"/>
  <c r="AA362" i="7"/>
  <c r="AA363" i="7"/>
  <c r="AA364" i="7"/>
  <c r="AA365" i="7"/>
  <c r="AA366" i="7"/>
  <c r="AA367" i="7"/>
  <c r="AA368" i="7"/>
  <c r="AA369" i="7"/>
  <c r="AA370" i="7"/>
  <c r="AA371" i="7"/>
  <c r="AA372" i="7"/>
  <c r="AA373" i="7"/>
  <c r="AA374" i="7"/>
  <c r="AA375" i="7"/>
  <c r="AA376" i="7"/>
  <c r="AA377" i="7"/>
  <c r="AA378" i="7"/>
  <c r="AA379" i="7"/>
  <c r="AA380" i="7"/>
  <c r="AA381" i="7"/>
  <c r="AA382" i="7"/>
  <c r="AA383" i="7"/>
  <c r="AA384" i="7"/>
  <c r="AA385" i="7"/>
  <c r="AA386" i="7"/>
  <c r="AA387" i="7"/>
  <c r="AA388" i="7"/>
  <c r="AA389" i="7"/>
  <c r="AA390" i="7"/>
  <c r="AA391" i="7"/>
  <c r="AA392" i="7"/>
  <c r="AA393" i="7"/>
  <c r="AA394" i="7"/>
  <c r="AA395" i="7"/>
  <c r="AA396" i="7"/>
  <c r="AA397" i="7"/>
  <c r="AA398" i="7"/>
  <c r="AA399" i="7"/>
  <c r="AA400" i="7"/>
  <c r="AA401" i="7"/>
  <c r="AA402" i="7"/>
  <c r="AA403" i="7"/>
  <c r="AA404" i="7"/>
  <c r="AA405" i="7"/>
  <c r="AA406" i="7"/>
  <c r="AA407" i="7"/>
  <c r="AA408" i="7"/>
  <c r="AA409" i="7"/>
  <c r="AA410" i="7"/>
  <c r="AA411" i="7"/>
  <c r="AA412" i="7"/>
  <c r="AA413" i="7"/>
  <c r="AA414" i="7"/>
  <c r="AA415" i="7"/>
  <c r="AA416" i="7"/>
  <c r="AA417" i="7"/>
  <c r="AA418" i="7"/>
  <c r="AA419" i="7"/>
  <c r="AA420" i="7"/>
  <c r="AA421" i="7"/>
  <c r="AA422" i="7"/>
  <c r="AA423" i="7"/>
  <c r="AA424" i="7"/>
  <c r="AA425" i="7"/>
  <c r="AA426" i="7"/>
  <c r="AA427" i="7"/>
  <c r="AA428" i="7"/>
  <c r="AA429" i="7"/>
  <c r="AA430" i="7"/>
  <c r="AA431" i="7"/>
  <c r="AA432" i="7"/>
  <c r="AA433" i="7"/>
  <c r="AA434" i="7"/>
  <c r="AA435" i="7"/>
  <c r="AA436" i="7"/>
  <c r="AA437" i="7"/>
  <c r="AA438" i="7"/>
  <c r="AA439" i="7"/>
  <c r="AA440" i="7"/>
  <c r="AA441" i="7"/>
  <c r="AA442" i="7"/>
  <c r="AA443" i="7"/>
  <c r="AA444" i="7"/>
  <c r="AA445" i="7"/>
  <c r="AA446" i="7"/>
  <c r="AA447" i="7"/>
  <c r="AA448" i="7"/>
  <c r="AA449" i="7"/>
  <c r="AA450" i="7"/>
  <c r="AA451" i="7"/>
  <c r="AA452" i="7"/>
  <c r="AA453" i="7"/>
  <c r="AA454" i="7"/>
  <c r="AA455" i="7"/>
  <c r="AA456" i="7"/>
  <c r="AA457" i="7"/>
  <c r="AA458" i="7"/>
  <c r="AA459" i="7"/>
  <c r="AA460" i="7"/>
  <c r="AA461" i="7"/>
  <c r="AA462" i="7"/>
  <c r="AA463" i="7"/>
  <c r="AA464" i="7"/>
  <c r="AA465" i="7"/>
  <c r="AA466" i="7"/>
  <c r="AA467" i="7"/>
  <c r="AA468" i="7"/>
  <c r="AA469" i="7"/>
  <c r="AA470" i="7"/>
  <c r="AA471" i="7"/>
  <c r="AA472" i="7"/>
  <c r="AA473" i="7"/>
  <c r="AA474" i="7"/>
  <c r="AA475" i="7"/>
  <c r="AA476" i="7"/>
  <c r="AA477" i="7"/>
  <c r="AA478" i="7"/>
  <c r="AA479" i="7"/>
  <c r="AA480" i="7"/>
  <c r="AA481" i="7"/>
  <c r="AA482" i="7"/>
  <c r="AA483" i="7"/>
  <c r="AA484" i="7"/>
  <c r="AA485" i="7"/>
  <c r="AA486" i="7"/>
  <c r="AA487" i="7"/>
  <c r="AA488" i="7"/>
  <c r="AA489" i="7"/>
  <c r="AA490" i="7"/>
  <c r="AA491" i="7"/>
  <c r="AA492" i="7"/>
  <c r="AA493" i="7"/>
  <c r="AA494" i="7"/>
  <c r="AA495" i="7"/>
  <c r="AA496" i="7"/>
  <c r="AA497" i="7"/>
  <c r="AA498" i="7"/>
  <c r="AA499" i="7"/>
  <c r="AA500" i="7"/>
  <c r="AA501" i="7"/>
  <c r="AA502" i="7"/>
  <c r="AA503" i="7"/>
  <c r="AA504" i="7"/>
  <c r="AA505" i="7"/>
  <c r="AA506" i="7"/>
  <c r="AA507" i="7"/>
  <c r="AA508" i="7"/>
  <c r="AA509" i="7"/>
  <c r="AA510" i="7"/>
  <c r="AA511" i="7"/>
  <c r="AA512" i="7"/>
  <c r="AA513" i="7"/>
  <c r="AA514" i="7"/>
  <c r="AA515" i="7"/>
  <c r="AA516" i="7"/>
  <c r="AA517" i="7"/>
  <c r="AA518" i="7"/>
  <c r="AA519" i="7"/>
  <c r="AA520" i="7"/>
  <c r="AA521" i="7"/>
  <c r="AA522" i="7"/>
  <c r="AA523" i="7"/>
  <c r="AA524" i="7"/>
  <c r="AA525" i="7"/>
  <c r="AA526" i="7"/>
  <c r="AA527" i="7"/>
  <c r="AA528" i="7"/>
  <c r="AA529" i="7"/>
  <c r="AA530" i="7"/>
  <c r="AA531" i="7"/>
  <c r="AA532" i="7"/>
  <c r="AA533" i="7"/>
  <c r="AA534" i="7"/>
  <c r="AA535" i="7"/>
  <c r="AA536" i="7"/>
  <c r="AA537" i="7"/>
  <c r="AA538" i="7"/>
  <c r="AA539" i="7"/>
  <c r="AA540" i="7"/>
  <c r="AA541" i="7"/>
  <c r="AA542" i="7"/>
  <c r="AA543" i="7"/>
  <c r="AA544" i="7"/>
  <c r="AA545" i="7"/>
  <c r="AA546" i="7"/>
  <c r="AA547" i="7"/>
  <c r="AA548" i="7"/>
  <c r="AA549" i="7"/>
  <c r="AA550" i="7"/>
  <c r="AA551" i="7"/>
  <c r="AA552" i="7"/>
  <c r="AA553" i="7"/>
  <c r="AA554" i="7"/>
  <c r="AA555" i="7"/>
  <c r="AA556" i="7"/>
  <c r="AA557" i="7"/>
  <c r="AA558" i="7"/>
  <c r="AA559" i="7"/>
  <c r="AA560" i="7"/>
  <c r="AA561" i="7"/>
  <c r="AA562" i="7"/>
  <c r="AA563" i="7"/>
  <c r="AA564" i="7"/>
  <c r="AA565" i="7"/>
  <c r="AA566" i="7"/>
  <c r="AA567" i="7"/>
  <c r="AA568" i="7"/>
  <c r="AA569" i="7"/>
  <c r="AA570" i="7"/>
  <c r="AA571" i="7"/>
  <c r="AA572" i="7"/>
  <c r="AA573" i="7"/>
  <c r="AA574" i="7"/>
  <c r="AA575" i="7"/>
  <c r="AA576" i="7"/>
  <c r="AA577" i="7"/>
  <c r="AA578" i="7"/>
  <c r="AA579" i="7"/>
  <c r="AA580" i="7"/>
  <c r="AA581" i="7"/>
  <c r="AA582" i="7"/>
  <c r="AA583" i="7"/>
  <c r="AA584" i="7"/>
  <c r="AA585" i="7"/>
  <c r="AA586" i="7"/>
  <c r="AA587" i="7"/>
  <c r="AA588" i="7"/>
  <c r="AA589" i="7"/>
  <c r="AA590" i="7"/>
  <c r="AA591" i="7"/>
  <c r="AA592" i="7"/>
  <c r="AA593" i="7"/>
  <c r="AA594" i="7"/>
  <c r="AA595" i="7"/>
  <c r="AA596" i="7"/>
  <c r="AA597" i="7"/>
  <c r="AA598" i="7"/>
  <c r="AA599" i="7"/>
  <c r="AA600" i="7"/>
  <c r="AA601" i="7"/>
  <c r="AA602" i="7"/>
  <c r="AA603" i="7"/>
  <c r="AA604" i="7"/>
  <c r="AA605" i="7"/>
  <c r="AA606" i="7"/>
  <c r="AA607" i="7"/>
  <c r="AA608" i="7"/>
  <c r="AA609" i="7"/>
  <c r="AA610" i="7"/>
  <c r="AA611" i="7"/>
  <c r="AA612" i="7"/>
  <c r="AA613" i="7"/>
  <c r="AA614" i="7"/>
  <c r="AA615" i="7"/>
  <c r="AA616" i="7"/>
  <c r="AA617" i="7"/>
  <c r="AA618" i="7"/>
  <c r="AA619" i="7"/>
  <c r="AA620" i="7"/>
  <c r="AA621" i="7"/>
  <c r="AA622" i="7"/>
  <c r="AA623" i="7"/>
  <c r="AA624" i="7"/>
  <c r="AA625" i="7"/>
  <c r="AA626" i="7"/>
  <c r="AA627" i="7"/>
  <c r="AA628" i="7"/>
  <c r="AA629" i="7"/>
  <c r="AA630" i="7"/>
  <c r="AA631" i="7"/>
  <c r="AA632" i="7"/>
  <c r="AA633" i="7"/>
  <c r="AA634" i="7"/>
  <c r="AA635" i="7"/>
  <c r="AA636" i="7"/>
  <c r="AA637" i="7"/>
  <c r="AA638" i="7"/>
  <c r="AA639" i="7"/>
  <c r="AA640" i="7"/>
  <c r="AA641" i="7"/>
  <c r="AA642" i="7"/>
  <c r="AA643" i="7"/>
  <c r="AA644" i="7"/>
  <c r="AA645" i="7"/>
  <c r="AA646" i="7"/>
  <c r="AA647" i="7"/>
  <c r="AA648" i="7"/>
  <c r="AA649" i="7"/>
  <c r="AA650" i="7"/>
  <c r="AA651" i="7"/>
  <c r="AA652" i="7"/>
  <c r="AA653" i="7"/>
  <c r="AA654" i="7"/>
  <c r="AA655" i="7"/>
  <c r="AA656" i="7"/>
  <c r="AA657" i="7"/>
  <c r="AA658" i="7"/>
  <c r="AA659" i="7"/>
  <c r="AA660" i="7"/>
  <c r="AA661" i="7"/>
  <c r="AA662" i="7"/>
  <c r="AA663" i="7"/>
  <c r="AA664" i="7"/>
  <c r="AA665" i="7"/>
  <c r="AA666" i="7"/>
  <c r="AA667" i="7"/>
  <c r="AA668" i="7"/>
  <c r="AA669" i="7"/>
  <c r="AA670" i="7"/>
  <c r="AA671" i="7"/>
  <c r="AA672" i="7"/>
  <c r="AA673" i="7"/>
  <c r="AA674" i="7"/>
  <c r="AA675" i="7"/>
  <c r="AA676" i="7"/>
  <c r="AA677" i="7"/>
  <c r="AA678" i="7"/>
  <c r="AA679" i="7"/>
  <c r="AA680" i="7"/>
  <c r="AA681" i="7"/>
  <c r="AA682" i="7"/>
  <c r="AA683" i="7"/>
  <c r="AA684" i="7"/>
  <c r="AA685" i="7"/>
  <c r="AA686" i="7"/>
  <c r="AA687" i="7"/>
  <c r="AA688" i="7"/>
  <c r="AA689" i="7"/>
  <c r="AA690" i="7"/>
  <c r="AA691" i="7"/>
  <c r="AA692" i="7"/>
  <c r="AA693" i="7"/>
  <c r="AA694" i="7"/>
  <c r="AA695" i="7"/>
  <c r="AA696" i="7"/>
  <c r="AA697" i="7"/>
  <c r="AA698" i="7"/>
  <c r="AA699" i="7"/>
  <c r="AA700" i="7"/>
  <c r="AA701" i="7"/>
  <c r="AA702" i="7"/>
  <c r="AA703" i="7"/>
  <c r="AA704" i="7"/>
  <c r="AA705" i="7"/>
  <c r="AA706" i="7"/>
  <c r="AA707" i="7"/>
  <c r="AA708" i="7"/>
  <c r="AA709" i="7"/>
  <c r="AA710" i="7"/>
  <c r="AA711" i="7"/>
  <c r="AA712" i="7"/>
  <c r="AA713" i="7"/>
  <c r="AA714" i="7"/>
  <c r="AA715" i="7"/>
  <c r="AA716" i="7"/>
  <c r="AA717" i="7"/>
  <c r="AA718" i="7"/>
  <c r="AA719" i="7"/>
  <c r="AA720" i="7"/>
  <c r="AA721" i="7"/>
  <c r="AA722" i="7"/>
  <c r="AA723" i="7"/>
  <c r="AA724" i="7"/>
  <c r="AA725" i="7"/>
  <c r="AA726" i="7"/>
  <c r="AA727" i="7"/>
  <c r="AA728" i="7"/>
  <c r="AA729" i="7"/>
  <c r="AA730" i="7"/>
  <c r="AA731" i="7"/>
  <c r="AA732" i="7"/>
  <c r="AA733" i="7"/>
  <c r="AA734" i="7"/>
  <c r="AA735" i="7"/>
  <c r="AA736" i="7"/>
  <c r="AA737" i="7"/>
  <c r="AA738" i="7"/>
  <c r="AA739" i="7"/>
  <c r="AA740" i="7"/>
  <c r="AA741" i="7"/>
  <c r="AA742" i="7"/>
  <c r="AA743" i="7"/>
  <c r="AA744" i="7"/>
  <c r="AA745" i="7"/>
  <c r="AA746" i="7"/>
  <c r="AA747" i="7"/>
  <c r="AA748" i="7"/>
  <c r="AA749" i="7"/>
  <c r="AA750" i="7"/>
  <c r="AA751" i="7"/>
  <c r="AA752" i="7"/>
  <c r="AA753" i="7"/>
  <c r="AA754" i="7"/>
  <c r="AA755" i="7"/>
  <c r="AA756" i="7"/>
  <c r="AA757" i="7"/>
  <c r="AA758" i="7"/>
  <c r="AA759" i="7"/>
  <c r="AA760" i="7"/>
  <c r="AA761" i="7"/>
  <c r="AA762" i="7"/>
  <c r="AA763" i="7"/>
  <c r="AA764" i="7"/>
  <c r="AA765" i="7"/>
  <c r="AA766" i="7"/>
  <c r="AA767" i="7"/>
  <c r="AA768" i="7"/>
  <c r="AA769" i="7"/>
  <c r="AA770" i="7"/>
  <c r="AA771" i="7"/>
  <c r="AA772" i="7"/>
  <c r="AA773" i="7"/>
  <c r="AA774" i="7"/>
  <c r="AA775" i="7"/>
  <c r="AA776" i="7"/>
  <c r="AA777" i="7"/>
  <c r="AA778" i="7"/>
  <c r="AA779" i="7"/>
  <c r="AA780" i="7"/>
  <c r="AA781" i="7"/>
  <c r="AA782" i="7"/>
  <c r="AA783" i="7"/>
  <c r="AA784" i="7"/>
  <c r="AA785" i="7"/>
  <c r="AA786" i="7"/>
  <c r="AA787" i="7"/>
  <c r="AA788" i="7"/>
  <c r="AA789" i="7"/>
  <c r="AA790" i="7"/>
  <c r="AA791" i="7"/>
  <c r="AA792" i="7"/>
  <c r="AA793" i="7"/>
  <c r="AA794" i="7"/>
  <c r="AA795" i="7"/>
  <c r="AA796" i="7"/>
  <c r="AA797" i="7"/>
  <c r="AA798" i="7"/>
  <c r="AA799" i="7"/>
  <c r="AA800" i="7"/>
  <c r="AA801" i="7"/>
  <c r="AA802" i="7"/>
  <c r="AA803" i="7"/>
  <c r="AA804" i="7"/>
  <c r="AA805" i="7"/>
  <c r="AA806" i="7"/>
  <c r="AA807" i="7"/>
  <c r="AA808" i="7"/>
  <c r="AA809" i="7"/>
  <c r="AA810" i="7"/>
  <c r="AA811" i="7"/>
  <c r="AA812" i="7"/>
  <c r="AA813" i="7"/>
  <c r="AA814" i="7"/>
  <c r="AA815" i="7"/>
  <c r="AA816" i="7"/>
  <c r="AA817" i="7"/>
  <c r="AA818" i="7"/>
  <c r="AA819" i="7"/>
  <c r="AA820" i="7"/>
  <c r="AA821" i="7"/>
  <c r="AA822" i="7"/>
  <c r="AA823" i="7"/>
  <c r="AA824" i="7"/>
  <c r="AA825" i="7"/>
  <c r="AA826" i="7"/>
  <c r="AA827" i="7"/>
  <c r="AA828" i="7"/>
  <c r="AA829" i="7"/>
  <c r="AA830" i="7"/>
  <c r="AA831" i="7"/>
  <c r="AA832" i="7"/>
  <c r="AA833" i="7"/>
  <c r="AA834" i="7"/>
  <c r="AA835" i="7"/>
  <c r="AA836" i="7"/>
  <c r="AA837" i="7"/>
  <c r="AA838" i="7"/>
  <c r="AA839" i="7"/>
  <c r="AA840" i="7"/>
  <c r="AA841" i="7"/>
  <c r="AA842" i="7"/>
  <c r="AA843" i="7"/>
  <c r="AA844" i="7"/>
  <c r="AA845" i="7"/>
  <c r="AA846" i="7"/>
  <c r="AA847" i="7"/>
  <c r="AA848" i="7"/>
  <c r="AA849" i="7"/>
  <c r="AA850" i="7"/>
  <c r="AA851" i="7"/>
  <c r="AA852" i="7"/>
  <c r="AA853" i="7"/>
  <c r="AA854" i="7"/>
  <c r="AA855" i="7"/>
  <c r="AA856" i="7"/>
  <c r="AA857" i="7"/>
  <c r="AA858" i="7"/>
  <c r="AA859" i="7"/>
  <c r="AA860" i="7"/>
  <c r="AA861" i="7"/>
  <c r="AA862" i="7"/>
  <c r="AA863" i="7"/>
  <c r="AA864" i="7"/>
  <c r="AA865" i="7"/>
  <c r="AA866" i="7"/>
  <c r="AA867" i="7"/>
  <c r="AA868" i="7"/>
  <c r="AA869" i="7"/>
  <c r="AA870" i="7"/>
  <c r="AA871" i="7"/>
  <c r="AA872" i="7"/>
  <c r="AA873" i="7"/>
  <c r="AA874" i="7"/>
  <c r="AA875" i="7"/>
  <c r="AA876" i="7"/>
  <c r="AA877" i="7"/>
  <c r="AA878" i="7"/>
  <c r="AA879" i="7"/>
  <c r="AA880" i="7"/>
  <c r="AA881" i="7"/>
  <c r="AA882" i="7"/>
  <c r="AA883" i="7"/>
  <c r="AA884" i="7"/>
  <c r="AA885" i="7"/>
  <c r="AA886" i="7"/>
  <c r="AA887" i="7"/>
  <c r="AA888" i="7"/>
  <c r="AA889" i="7"/>
  <c r="AA890" i="7"/>
  <c r="AA891" i="7"/>
  <c r="AA892" i="7"/>
  <c r="AA893" i="7"/>
  <c r="AA894" i="7"/>
  <c r="AA895" i="7"/>
  <c r="AA896" i="7"/>
  <c r="AA897" i="7"/>
  <c r="AA898" i="7"/>
  <c r="AA899" i="7"/>
  <c r="AA900" i="7"/>
  <c r="AA901" i="7"/>
  <c r="AA902" i="7"/>
  <c r="AA903" i="7"/>
  <c r="AA904" i="7"/>
  <c r="AA905" i="7"/>
  <c r="AA906" i="7"/>
  <c r="AA907" i="7"/>
  <c r="AA908" i="7"/>
  <c r="AA909" i="7"/>
  <c r="AA910" i="7"/>
  <c r="AA911" i="7"/>
  <c r="AA912" i="7"/>
  <c r="AA913" i="7"/>
  <c r="AA914" i="7"/>
  <c r="AA915" i="7"/>
  <c r="AA916" i="7"/>
  <c r="AA917" i="7"/>
  <c r="AA918" i="7"/>
  <c r="AA919" i="7"/>
  <c r="AA920" i="7"/>
  <c r="AA921" i="7"/>
  <c r="AA922" i="7"/>
  <c r="AA923" i="7"/>
  <c r="AA924" i="7"/>
  <c r="AA925" i="7"/>
  <c r="AA926" i="7"/>
  <c r="AA927" i="7"/>
  <c r="AA928" i="7"/>
  <c r="AA929" i="7"/>
  <c r="AA930" i="7"/>
  <c r="AA931" i="7"/>
  <c r="AA932" i="7"/>
  <c r="AA933" i="7"/>
  <c r="AA934" i="7"/>
  <c r="AA935" i="7"/>
  <c r="AA936" i="7"/>
  <c r="AA937" i="7"/>
  <c r="AA938" i="7"/>
  <c r="AA939" i="7"/>
  <c r="AA940" i="7"/>
  <c r="AA941" i="7"/>
  <c r="AA942" i="7"/>
  <c r="AA943" i="7"/>
  <c r="AA944" i="7"/>
  <c r="AA945" i="7"/>
  <c r="AA946" i="7"/>
  <c r="AA947" i="7"/>
  <c r="AA948" i="7"/>
  <c r="AA949" i="7"/>
  <c r="AA950" i="7"/>
  <c r="AA951" i="7"/>
  <c r="AA952" i="7"/>
  <c r="AA953" i="7"/>
  <c r="AA954" i="7"/>
  <c r="AA955" i="7"/>
  <c r="AA956" i="7"/>
  <c r="AA957" i="7"/>
  <c r="AA958" i="7"/>
  <c r="AA959" i="7"/>
  <c r="AA960" i="7"/>
  <c r="AA961" i="7"/>
  <c r="AA962" i="7"/>
  <c r="AA963" i="7"/>
  <c r="AA964" i="7"/>
  <c r="AA965" i="7"/>
  <c r="AA966" i="7"/>
  <c r="AA967" i="7"/>
  <c r="AA968" i="7"/>
  <c r="AA969" i="7"/>
  <c r="AA970" i="7"/>
  <c r="AA971" i="7"/>
  <c r="AA972" i="7"/>
  <c r="AA973" i="7"/>
  <c r="AA974" i="7"/>
  <c r="AA975" i="7"/>
  <c r="AA976" i="7"/>
  <c r="AA977" i="7"/>
  <c r="AA978" i="7"/>
  <c r="AA979" i="7"/>
  <c r="AA980" i="7"/>
  <c r="AA981" i="7"/>
  <c r="AA982" i="7"/>
  <c r="AA983" i="7"/>
  <c r="AA984" i="7"/>
  <c r="AA985" i="7"/>
  <c r="AA986" i="7"/>
  <c r="AA987" i="7"/>
  <c r="AA988" i="7"/>
  <c r="AA989" i="7"/>
  <c r="AA990" i="7"/>
  <c r="AA991" i="7"/>
  <c r="AA992" i="7"/>
  <c r="AA993" i="7"/>
  <c r="AA994" i="7"/>
  <c r="AA995" i="7"/>
  <c r="AA996" i="7"/>
  <c r="AA997" i="7"/>
  <c r="AA998" i="7"/>
  <c r="AA999" i="7"/>
  <c r="AA1000" i="7"/>
  <c r="AA1001" i="7"/>
  <c r="AA1002" i="7"/>
  <c r="AA1003" i="7"/>
  <c r="AA1004" i="7"/>
  <c r="AA1005" i="7"/>
  <c r="AA1006" i="7"/>
  <c r="AA1007" i="7"/>
  <c r="AA1008" i="7"/>
  <c r="AA1009" i="7"/>
  <c r="AA1010" i="7"/>
  <c r="AA1011" i="7"/>
  <c r="AA1012" i="7"/>
  <c r="AA1013" i="7"/>
  <c r="AA1014" i="7"/>
  <c r="AA1015" i="7"/>
  <c r="AA1016" i="7"/>
  <c r="AA1017" i="7"/>
  <c r="AA1018" i="7"/>
  <c r="AA1019" i="7"/>
  <c r="AA1020" i="7"/>
  <c r="AA1021" i="7"/>
  <c r="AA1022" i="7"/>
  <c r="AA1023" i="7"/>
  <c r="AA1024" i="7"/>
  <c r="AA1025" i="7"/>
  <c r="AA1026" i="7"/>
  <c r="AA1027" i="7"/>
  <c r="AA1028" i="7"/>
  <c r="AA1029" i="7"/>
  <c r="AA1030" i="7"/>
  <c r="AA1031" i="7"/>
  <c r="AA1032" i="7"/>
  <c r="AA1033" i="7"/>
  <c r="AA1034" i="7"/>
  <c r="AA1035" i="7"/>
  <c r="AA1036" i="7"/>
  <c r="AA1037" i="7"/>
  <c r="AA1038" i="7"/>
  <c r="AA1039" i="7"/>
  <c r="AA1040" i="7"/>
  <c r="AA1041" i="7"/>
  <c r="AA1042" i="7"/>
  <c r="AA1043" i="7"/>
  <c r="AA1044" i="7"/>
  <c r="AA1045" i="7"/>
  <c r="AA1046" i="7"/>
  <c r="AA1047" i="7"/>
  <c r="AA1048" i="7"/>
  <c r="AA1049" i="7"/>
  <c r="AA1050" i="7"/>
  <c r="AA1051" i="7"/>
  <c r="AA1052" i="7"/>
  <c r="AA1053" i="7"/>
  <c r="AA1054" i="7"/>
  <c r="AA1055" i="7"/>
  <c r="AA1056" i="7"/>
  <c r="AA1057" i="7"/>
  <c r="AA1058" i="7"/>
  <c r="AA1059" i="7"/>
  <c r="AA1060" i="7"/>
  <c r="AA1061" i="7"/>
  <c r="AA1062" i="7"/>
  <c r="AA1063" i="7"/>
  <c r="AA1064" i="7"/>
  <c r="AA1065" i="7"/>
  <c r="AA1066" i="7"/>
  <c r="AA1067" i="7"/>
  <c r="AA1068" i="7"/>
  <c r="AA1069" i="7"/>
  <c r="AA1070" i="7"/>
  <c r="AA1071" i="7"/>
  <c r="AA1072" i="7"/>
  <c r="AA1073" i="7"/>
  <c r="AA1074" i="7"/>
  <c r="AA1075" i="7"/>
  <c r="AA1076" i="7"/>
  <c r="AA1077" i="7"/>
  <c r="AA1078" i="7"/>
  <c r="AA1079" i="7"/>
  <c r="AA1080" i="7"/>
  <c r="AA1081" i="7"/>
  <c r="AA1082" i="7"/>
  <c r="AA1083" i="7"/>
  <c r="AA1084" i="7"/>
  <c r="AA1085" i="7"/>
  <c r="AA1086" i="7"/>
  <c r="AA1087" i="7"/>
  <c r="AA1088" i="7"/>
  <c r="AA1089" i="7"/>
  <c r="AA1090" i="7"/>
  <c r="AA1091" i="7"/>
  <c r="AA1092" i="7"/>
  <c r="AA1093" i="7"/>
  <c r="AA1094" i="7"/>
  <c r="AA1095" i="7"/>
  <c r="AA1096" i="7"/>
  <c r="AA1097" i="7"/>
  <c r="AA1098" i="7"/>
  <c r="AA1099" i="7"/>
  <c r="AA1100" i="7"/>
  <c r="AA1101" i="7"/>
  <c r="AA1102" i="7"/>
  <c r="AA1103" i="7"/>
  <c r="AA1104" i="7"/>
  <c r="AA1105" i="7"/>
  <c r="AA1106" i="7"/>
  <c r="AA1107" i="7"/>
  <c r="AA1108" i="7"/>
  <c r="AA1109" i="7"/>
  <c r="AA1110" i="7"/>
  <c r="AA1111" i="7"/>
  <c r="AA1112" i="7"/>
  <c r="AA1113" i="7"/>
  <c r="AA1114" i="7"/>
  <c r="AA1115" i="7"/>
  <c r="AA1116" i="7"/>
  <c r="AA1117" i="7"/>
  <c r="AA1118" i="7"/>
  <c r="AA1119" i="7"/>
  <c r="AA1120" i="7"/>
  <c r="AA1121" i="7"/>
  <c r="AA1122" i="7"/>
  <c r="AA1123" i="7"/>
  <c r="AA1124" i="7"/>
  <c r="AA1125" i="7"/>
  <c r="AA1126" i="7"/>
  <c r="AA1127" i="7"/>
  <c r="AA1128" i="7"/>
  <c r="AA1129" i="7"/>
  <c r="AA1130" i="7"/>
  <c r="AA1131" i="7"/>
  <c r="AA1132" i="7"/>
  <c r="AA1133" i="7"/>
  <c r="AA1134" i="7"/>
  <c r="AA1135" i="7"/>
  <c r="AA1136" i="7"/>
  <c r="AA1137" i="7"/>
  <c r="AA1138" i="7"/>
  <c r="AA1139" i="7"/>
  <c r="AA1140" i="7"/>
  <c r="AA1141" i="7"/>
  <c r="AA1142" i="7"/>
  <c r="AA1143" i="7"/>
  <c r="AA1144" i="7"/>
  <c r="AA1145" i="7"/>
  <c r="AA1146" i="7"/>
  <c r="AA1147" i="7"/>
  <c r="AA1148" i="7"/>
  <c r="AA1149" i="7"/>
  <c r="AA1150" i="7"/>
  <c r="AA1151" i="7"/>
  <c r="AA1152" i="7"/>
  <c r="AA1153" i="7"/>
  <c r="AA1154" i="7"/>
  <c r="AA1155" i="7"/>
  <c r="AA1156" i="7"/>
  <c r="AA1157" i="7"/>
  <c r="AA1158" i="7"/>
  <c r="AA1159" i="7"/>
  <c r="AA1160" i="7"/>
  <c r="AA1161" i="7"/>
  <c r="AA1162" i="7"/>
  <c r="AA1163" i="7"/>
  <c r="AA1164" i="7"/>
  <c r="AA1165" i="7"/>
  <c r="AA1166" i="7"/>
  <c r="AA1167" i="7"/>
  <c r="AA1168" i="7"/>
  <c r="AA1169" i="7"/>
  <c r="AA1170" i="7"/>
  <c r="AA1171" i="7"/>
  <c r="AA1172" i="7"/>
  <c r="AA1173" i="7"/>
  <c r="AA1174" i="7"/>
  <c r="AA1175" i="7"/>
  <c r="AA1176" i="7"/>
  <c r="AA1177" i="7"/>
  <c r="AA1178" i="7"/>
  <c r="AA1179" i="7"/>
  <c r="AA1180" i="7"/>
  <c r="AA1181" i="7"/>
  <c r="AA1182" i="7"/>
  <c r="AA1183" i="7"/>
  <c r="AA1184" i="7"/>
  <c r="AA1185" i="7"/>
  <c r="AA1186" i="7"/>
  <c r="AA1187" i="7"/>
  <c r="AA1188" i="7"/>
  <c r="AA1189" i="7"/>
  <c r="AA1190" i="7"/>
  <c r="AA1191" i="7"/>
  <c r="AA1192" i="7"/>
  <c r="AA1193" i="7"/>
  <c r="AA1194" i="7"/>
  <c r="AA1195" i="7"/>
  <c r="AA1196" i="7"/>
  <c r="AA1197" i="7"/>
  <c r="AA1198" i="7"/>
  <c r="AA1199" i="7"/>
  <c r="AA1200" i="7"/>
  <c r="AA1201" i="7"/>
  <c r="AA1202" i="7"/>
  <c r="AA1203" i="7"/>
  <c r="AA1204" i="7"/>
  <c r="AA1205" i="7"/>
  <c r="AA1206" i="7"/>
  <c r="AA1207" i="7"/>
  <c r="AA1208" i="7"/>
  <c r="AA1209" i="7"/>
  <c r="AA1210" i="7"/>
  <c r="AA1211" i="7"/>
  <c r="AA1212" i="7"/>
  <c r="AA1213" i="7"/>
  <c r="AA1214" i="7"/>
  <c r="AA1215" i="7"/>
  <c r="AA1216" i="7"/>
  <c r="AA1217" i="7"/>
  <c r="AA1218" i="7"/>
  <c r="AA1219" i="7"/>
  <c r="AA1220" i="7"/>
  <c r="AA1221" i="7"/>
  <c r="AA1222" i="7"/>
  <c r="AA1223" i="7"/>
  <c r="AA1224" i="7"/>
  <c r="AA1225" i="7"/>
  <c r="AA1226" i="7"/>
  <c r="AA1227" i="7"/>
  <c r="AA1228" i="7"/>
  <c r="AA1229" i="7"/>
  <c r="AA1230" i="7"/>
  <c r="AA1231" i="7"/>
  <c r="AA1232" i="7"/>
  <c r="AA1233" i="7"/>
  <c r="AA1234" i="7"/>
  <c r="AA1235" i="7"/>
  <c r="AA1236" i="7"/>
  <c r="AA1237" i="7"/>
  <c r="AA1238" i="7"/>
  <c r="AA1239" i="7"/>
  <c r="AA1240" i="7"/>
  <c r="AA1241" i="7"/>
  <c r="AA1242" i="7"/>
  <c r="AA1243" i="7"/>
  <c r="AA1244" i="7"/>
  <c r="AA1245" i="7"/>
  <c r="AA1246" i="7"/>
  <c r="AA1247" i="7"/>
  <c r="AA1248" i="7"/>
  <c r="AA1249" i="7"/>
  <c r="AA1250" i="7"/>
  <c r="AA1251" i="7"/>
  <c r="AA1252" i="7"/>
  <c r="AA1253" i="7"/>
  <c r="AA1254" i="7"/>
  <c r="AA1255" i="7"/>
  <c r="AA1256" i="7"/>
  <c r="AA1257" i="7"/>
  <c r="AA1258" i="7"/>
  <c r="AA1259" i="7"/>
  <c r="AA1260" i="7"/>
  <c r="AA1261" i="7"/>
  <c r="AA1262" i="7"/>
  <c r="AA1263" i="7"/>
  <c r="AA1264" i="7"/>
  <c r="AA1265" i="7"/>
  <c r="AA1266" i="7"/>
  <c r="AA1267" i="7"/>
  <c r="AA1268" i="7"/>
  <c r="AA1269" i="7"/>
  <c r="AA1270" i="7"/>
  <c r="AA1271" i="7"/>
  <c r="AA1272" i="7"/>
  <c r="AA1273" i="7"/>
  <c r="AA1274" i="7"/>
  <c r="AA1275" i="7"/>
  <c r="AA1276" i="7"/>
  <c r="AA1277" i="7"/>
  <c r="AA1278" i="7"/>
  <c r="AA1279" i="7"/>
  <c r="AA1280" i="7"/>
  <c r="AA1281" i="7"/>
  <c r="AA1282" i="7"/>
  <c r="AA1283" i="7"/>
  <c r="AA1284" i="7"/>
  <c r="AA1285" i="7"/>
  <c r="AA1286" i="7"/>
  <c r="AA1287" i="7"/>
  <c r="AA1288" i="7"/>
  <c r="AA1289" i="7"/>
  <c r="AA1290" i="7"/>
  <c r="AA1291" i="7"/>
  <c r="AA1292" i="7"/>
  <c r="AA1293" i="7"/>
  <c r="AA1294" i="7"/>
  <c r="AA1295" i="7"/>
  <c r="AA1296" i="7"/>
  <c r="AA1297" i="7"/>
  <c r="AA1298" i="7"/>
  <c r="AA1299" i="7"/>
  <c r="AA1300" i="7"/>
  <c r="AA1301" i="7"/>
  <c r="AA1302" i="7"/>
  <c r="AA1303" i="7"/>
  <c r="AA1304" i="7"/>
  <c r="AA1305" i="7"/>
  <c r="AA1306" i="7"/>
  <c r="AA1307" i="7"/>
  <c r="AA1308" i="7"/>
  <c r="AA1309" i="7"/>
  <c r="AA1310" i="7"/>
  <c r="AA1311" i="7"/>
  <c r="AA1312" i="7"/>
  <c r="AA1313" i="7"/>
  <c r="AA1314" i="7"/>
  <c r="AA1315" i="7"/>
  <c r="AA1316" i="7"/>
  <c r="AA1317" i="7"/>
  <c r="AA1318" i="7"/>
  <c r="AA1319" i="7"/>
  <c r="AA1320" i="7"/>
  <c r="AA1321" i="7"/>
  <c r="AA1322" i="7"/>
  <c r="AA1323" i="7"/>
  <c r="AA1324" i="7"/>
  <c r="AA1325" i="7"/>
  <c r="AA1326" i="7"/>
  <c r="AA1327" i="7"/>
  <c r="AA1328" i="7"/>
  <c r="AA1329" i="7"/>
  <c r="AA1330" i="7"/>
  <c r="AA1331" i="7"/>
  <c r="AA1332" i="7"/>
  <c r="AA1333" i="7"/>
  <c r="AA1334" i="7"/>
  <c r="AA1335" i="7"/>
  <c r="AA1336" i="7"/>
  <c r="AA1337" i="7"/>
  <c r="AA1338" i="7"/>
  <c r="AA1339" i="7"/>
  <c r="AA1340" i="7"/>
  <c r="AA1341" i="7"/>
  <c r="AA1342" i="7"/>
  <c r="AA1343" i="7"/>
  <c r="AA1344" i="7"/>
  <c r="AA1345" i="7"/>
  <c r="AA1346" i="7"/>
  <c r="AA1347" i="7"/>
  <c r="AA1348" i="7"/>
  <c r="AA1349" i="7"/>
  <c r="AA1350" i="7"/>
  <c r="AA1351" i="7"/>
  <c r="AA1352" i="7"/>
  <c r="AA1353" i="7"/>
  <c r="AA1354" i="7"/>
  <c r="AA1355" i="7"/>
  <c r="AA1356" i="7"/>
  <c r="AA1357" i="7"/>
  <c r="AA1358" i="7"/>
  <c r="AA1359" i="7"/>
  <c r="AA1360" i="7"/>
  <c r="AA1361" i="7"/>
  <c r="AA1362" i="7"/>
  <c r="AA1363" i="7"/>
  <c r="AA1364" i="7"/>
  <c r="AA1365" i="7"/>
  <c r="AA1366" i="7"/>
  <c r="AA1367" i="7"/>
  <c r="AA1368" i="7"/>
  <c r="AA1369" i="7"/>
  <c r="AA1370" i="7"/>
  <c r="AA1371" i="7"/>
  <c r="AA1372" i="7"/>
  <c r="AA1373" i="7"/>
  <c r="AA1374" i="7"/>
  <c r="AA1375" i="7"/>
  <c r="AA1376" i="7"/>
  <c r="AA1377" i="7"/>
  <c r="AA1378" i="7"/>
  <c r="AA1379" i="7"/>
  <c r="AA1380" i="7"/>
  <c r="AA1381" i="7"/>
  <c r="AA1382" i="7"/>
  <c r="AA1383" i="7"/>
  <c r="AA1384" i="7"/>
  <c r="AA1385" i="7"/>
  <c r="AA1386" i="7"/>
  <c r="AA1387" i="7"/>
  <c r="AA1388" i="7"/>
  <c r="AA1389" i="7"/>
  <c r="AA1390" i="7"/>
  <c r="AA1391" i="7"/>
  <c r="AA1392" i="7"/>
  <c r="AA1393" i="7"/>
  <c r="AA1394" i="7"/>
  <c r="AA1395" i="7"/>
  <c r="AA1396" i="7"/>
  <c r="AA1397" i="7"/>
  <c r="AA1398" i="7"/>
  <c r="AA1399" i="7"/>
  <c r="AA1400" i="7"/>
  <c r="AA1401" i="7"/>
  <c r="AA1402" i="7"/>
  <c r="AA1403" i="7"/>
  <c r="AA1404" i="7"/>
  <c r="AA1405" i="7"/>
  <c r="AA1406" i="7"/>
  <c r="AA1407" i="7"/>
  <c r="AA1408" i="7"/>
  <c r="AA1409" i="7"/>
  <c r="AA1410" i="7"/>
  <c r="AA1411" i="7"/>
  <c r="AA1412" i="7"/>
  <c r="AA1413" i="7"/>
  <c r="AA1414" i="7"/>
  <c r="AA1415" i="7"/>
  <c r="AA1416" i="7"/>
  <c r="AA1417" i="7"/>
  <c r="AA1418" i="7"/>
  <c r="AA1419" i="7"/>
  <c r="AA1420" i="7"/>
  <c r="AA1421" i="7"/>
  <c r="AA1422" i="7"/>
  <c r="AA1423" i="7"/>
  <c r="AA1424" i="7"/>
  <c r="AA1425" i="7"/>
  <c r="AA1426" i="7"/>
  <c r="AA1427" i="7"/>
  <c r="AA1428" i="7"/>
  <c r="AA1429" i="7"/>
  <c r="AA1430" i="7"/>
  <c r="AA1431" i="7"/>
  <c r="AA1432" i="7"/>
  <c r="AA1433" i="7"/>
  <c r="AA1434" i="7"/>
  <c r="AA1435" i="7"/>
  <c r="AA1436" i="7"/>
  <c r="AA1437" i="7"/>
  <c r="AA1438" i="7"/>
  <c r="AA1439" i="7"/>
  <c r="AA1440" i="7"/>
  <c r="AA1441" i="7"/>
  <c r="AA1442" i="7"/>
  <c r="AA1443" i="7"/>
  <c r="AA1444" i="7"/>
  <c r="AA1445" i="7"/>
  <c r="AA1446" i="7"/>
  <c r="AA1447" i="7"/>
  <c r="AA1448" i="7"/>
  <c r="AA1449" i="7"/>
  <c r="AA1450" i="7"/>
  <c r="AA1451" i="7"/>
  <c r="AA1452" i="7"/>
  <c r="AA1453" i="7"/>
  <c r="AA1454" i="7"/>
  <c r="AA1455" i="7"/>
  <c r="AA1456" i="7"/>
  <c r="AA1457" i="7"/>
  <c r="AA1458" i="7"/>
  <c r="AA1459" i="7"/>
  <c r="AA1460" i="7"/>
  <c r="AA1461" i="7"/>
  <c r="AA1462" i="7"/>
  <c r="AA1463" i="7"/>
  <c r="AA1464" i="7"/>
  <c r="AA1465" i="7"/>
  <c r="AA1466" i="7"/>
  <c r="AA1467" i="7"/>
  <c r="AA1468" i="7"/>
  <c r="AA1469" i="7"/>
  <c r="AA1470" i="7"/>
  <c r="AA1471" i="7"/>
  <c r="AA1472" i="7"/>
  <c r="AA1473" i="7"/>
  <c r="AA1474" i="7"/>
  <c r="AA1475" i="7"/>
  <c r="AA1476" i="7"/>
  <c r="AA1477" i="7"/>
  <c r="AA1478" i="7"/>
  <c r="AA1479" i="7"/>
  <c r="AA1480" i="7"/>
  <c r="AA1481" i="7"/>
  <c r="AA1482" i="7"/>
  <c r="AA1483" i="7"/>
  <c r="AA1484" i="7"/>
  <c r="AA1485" i="7"/>
  <c r="AA1486" i="7"/>
  <c r="AA1487" i="7"/>
  <c r="AA1488" i="7"/>
  <c r="AA1489" i="7"/>
  <c r="AA1490" i="7"/>
  <c r="AA1491" i="7"/>
  <c r="AA1492" i="7"/>
  <c r="AA1493" i="7"/>
  <c r="AA1494" i="7"/>
  <c r="AA1495" i="7"/>
  <c r="AA1496" i="7"/>
  <c r="AA1497" i="7"/>
  <c r="AA1498" i="7"/>
  <c r="AA1499" i="7"/>
  <c r="AA1500" i="7"/>
  <c r="AA1501" i="7"/>
  <c r="AA1502" i="7"/>
  <c r="AA1503" i="7"/>
  <c r="AA1504" i="7"/>
  <c r="AA1505" i="7"/>
  <c r="AA1506" i="7"/>
  <c r="AA1507" i="7"/>
  <c r="AA1508" i="7"/>
  <c r="AA1509" i="7"/>
  <c r="AA1510" i="7"/>
  <c r="AA1511" i="7"/>
  <c r="AA1512" i="7"/>
  <c r="AA1513" i="7"/>
  <c r="AA1514" i="7"/>
  <c r="AA1515" i="7"/>
  <c r="AA1516" i="7"/>
  <c r="AA1517" i="7"/>
  <c r="AA1518" i="7"/>
  <c r="AA1519" i="7"/>
  <c r="AA1520" i="7"/>
  <c r="AA1521" i="7"/>
  <c r="AA1522" i="7"/>
  <c r="AA1523" i="7"/>
  <c r="AA1524" i="7"/>
  <c r="AA1525" i="7"/>
  <c r="AA1526" i="7"/>
  <c r="AA1527" i="7"/>
  <c r="AA1528" i="7"/>
  <c r="AA1529" i="7"/>
  <c r="AA1530" i="7"/>
  <c r="AA1531" i="7"/>
  <c r="AA1532" i="7"/>
  <c r="AA1533" i="7"/>
  <c r="AA1534" i="7"/>
  <c r="AA1535" i="7"/>
  <c r="AA1536" i="7"/>
  <c r="AA1537" i="7"/>
  <c r="AA1538" i="7"/>
  <c r="AA1539" i="7"/>
  <c r="AA1540" i="7"/>
  <c r="AA1541" i="7"/>
  <c r="AA1542" i="7"/>
  <c r="AA1543" i="7"/>
  <c r="AA1544" i="7"/>
  <c r="AA1545" i="7"/>
  <c r="AA1546" i="7"/>
  <c r="AA1547" i="7"/>
  <c r="AA1548" i="7"/>
  <c r="AA1549" i="7"/>
  <c r="AA1550" i="7"/>
  <c r="AA1551" i="7"/>
  <c r="AA1552" i="7"/>
  <c r="AA1553" i="7"/>
  <c r="AA1554" i="7"/>
  <c r="AA1555" i="7"/>
  <c r="AA1556" i="7"/>
  <c r="AA1557" i="7"/>
  <c r="AA1558" i="7"/>
  <c r="AA1559" i="7"/>
  <c r="AA1560" i="7"/>
  <c r="AA1561" i="7"/>
  <c r="AA1562" i="7"/>
  <c r="AA1563" i="7"/>
  <c r="AA1564" i="7"/>
  <c r="AA1565" i="7"/>
  <c r="AA1566" i="7"/>
  <c r="AA1567" i="7"/>
  <c r="AA1568" i="7"/>
  <c r="AA1569" i="7"/>
  <c r="AA1570" i="7"/>
  <c r="AA1571" i="7"/>
  <c r="AA1572" i="7"/>
  <c r="AA1573" i="7"/>
  <c r="AA1574" i="7"/>
  <c r="AA1575" i="7"/>
  <c r="AA1576" i="7"/>
  <c r="AA1577" i="7"/>
  <c r="AA1578" i="7"/>
  <c r="AA1579" i="7"/>
  <c r="AA1580" i="7"/>
  <c r="AA1581" i="7"/>
  <c r="AA1582" i="7"/>
  <c r="AA1583" i="7"/>
  <c r="AA1584" i="7"/>
  <c r="AA1585" i="7"/>
  <c r="AA1586" i="7"/>
  <c r="AA1587" i="7"/>
  <c r="AA1588" i="7"/>
  <c r="AA1589" i="7"/>
  <c r="AA1590" i="7"/>
  <c r="AA1591" i="7"/>
  <c r="AA1592" i="7"/>
  <c r="AA1593" i="7"/>
  <c r="AA1594" i="7"/>
  <c r="AA1595" i="7"/>
  <c r="AA1596" i="7"/>
  <c r="AA1597" i="7"/>
  <c r="AA1598" i="7"/>
  <c r="AA1599" i="7"/>
  <c r="AA1600" i="7"/>
  <c r="AA1601" i="7"/>
  <c r="AA1602" i="7"/>
  <c r="AA1603" i="7"/>
  <c r="AA1604" i="7"/>
  <c r="AA1605" i="7"/>
  <c r="AA1606" i="7"/>
  <c r="AA1607" i="7"/>
  <c r="AA1608" i="7"/>
  <c r="AA1609" i="7"/>
  <c r="AA1610" i="7"/>
  <c r="AA1611" i="7"/>
  <c r="AA1612" i="7"/>
  <c r="AA1613" i="7"/>
  <c r="AA1614" i="7"/>
  <c r="AA1615" i="7"/>
  <c r="AA1616" i="7"/>
  <c r="AA1617" i="7"/>
  <c r="AA1618" i="7"/>
  <c r="AA1619" i="7"/>
  <c r="AA1620" i="7"/>
  <c r="AA1621" i="7"/>
  <c r="AA1622" i="7"/>
  <c r="AA1623" i="7"/>
  <c r="AA1624" i="7"/>
  <c r="AA1625" i="7"/>
  <c r="AA1626" i="7"/>
  <c r="AA1627" i="7"/>
  <c r="AA1628" i="7"/>
  <c r="AA1629" i="7"/>
  <c r="AA1630" i="7"/>
  <c r="AA1631" i="7"/>
  <c r="AA1632" i="7"/>
  <c r="AA1633" i="7"/>
  <c r="AA1634" i="7"/>
  <c r="AA1635" i="7"/>
  <c r="AA1636" i="7"/>
  <c r="AA1637" i="7"/>
  <c r="AA1638" i="7"/>
  <c r="AA1639" i="7"/>
  <c r="AA1640" i="7"/>
  <c r="AA1641" i="7"/>
  <c r="AA1642" i="7"/>
  <c r="AA1643" i="7"/>
  <c r="AA1644" i="7"/>
  <c r="AA1645" i="7"/>
  <c r="AA1646" i="7"/>
  <c r="AA1647" i="7"/>
  <c r="AA1648" i="7"/>
  <c r="AA1649" i="7"/>
  <c r="AA1650" i="7"/>
  <c r="AA1651" i="7"/>
  <c r="AA1652" i="7"/>
  <c r="AA1653" i="7"/>
  <c r="AA1654" i="7"/>
  <c r="AA1655" i="7"/>
  <c r="AA1656" i="7"/>
  <c r="AA1657" i="7"/>
  <c r="AA1658" i="7"/>
  <c r="AA1659" i="7"/>
  <c r="AA1660" i="7"/>
  <c r="AA1661" i="7"/>
  <c r="AA1662" i="7"/>
  <c r="AA1663" i="7"/>
  <c r="AA1664" i="7"/>
  <c r="AA1665" i="7"/>
  <c r="AA1666" i="7"/>
  <c r="AA1667" i="7"/>
  <c r="AA1668" i="7"/>
  <c r="AA1669" i="7"/>
  <c r="AA1670" i="7"/>
  <c r="AA1671" i="7"/>
  <c r="AA1672" i="7"/>
  <c r="AA1673" i="7"/>
  <c r="AA1674" i="7"/>
  <c r="AA1675" i="7"/>
  <c r="AA1676" i="7"/>
  <c r="AA1677" i="7"/>
  <c r="AA1678" i="7"/>
  <c r="AA1679" i="7"/>
  <c r="AA1680" i="7"/>
  <c r="AA1681" i="7"/>
  <c r="AA1682" i="7"/>
  <c r="AA1683" i="7"/>
  <c r="AA1684" i="7"/>
  <c r="AA1685" i="7"/>
  <c r="AA1686" i="7"/>
  <c r="AA1687" i="7"/>
  <c r="AA1688" i="7"/>
  <c r="AA1689" i="7"/>
  <c r="AA1690" i="7"/>
  <c r="AA1691" i="7"/>
  <c r="AA1692" i="7"/>
  <c r="AA1693" i="7"/>
  <c r="AA1694" i="7"/>
  <c r="AA1695" i="7"/>
  <c r="AA1696" i="7"/>
  <c r="AA1697" i="7"/>
  <c r="AA1698" i="7"/>
  <c r="AA1699" i="7"/>
  <c r="AA1700" i="7"/>
  <c r="AA1701" i="7"/>
  <c r="AA1702" i="7"/>
  <c r="AA1703" i="7"/>
  <c r="AA1704" i="7"/>
  <c r="AA1705" i="7"/>
  <c r="AA1706" i="7"/>
  <c r="AA1707" i="7"/>
  <c r="AA1708" i="7"/>
  <c r="AA1709" i="7"/>
  <c r="AA1710" i="7"/>
  <c r="AA1711" i="7"/>
  <c r="AA1712" i="7"/>
  <c r="AA1713" i="7"/>
  <c r="AA1714" i="7"/>
  <c r="AA1715" i="7"/>
  <c r="AA1716" i="7"/>
  <c r="AA1717" i="7"/>
  <c r="AA1718" i="7"/>
  <c r="AA1719" i="7"/>
  <c r="AA1720" i="7"/>
  <c r="AA1721" i="7"/>
  <c r="AA1722" i="7"/>
  <c r="AA1723" i="7"/>
  <c r="AA1724" i="7"/>
  <c r="AA1725" i="7"/>
  <c r="AA1726" i="7"/>
  <c r="AA1727" i="7"/>
  <c r="AA1728" i="7"/>
  <c r="AA1729" i="7"/>
  <c r="AA1730" i="7"/>
  <c r="AA1731" i="7"/>
  <c r="AA1732" i="7"/>
  <c r="AA1733" i="7"/>
  <c r="AA1734" i="7"/>
  <c r="AA1735" i="7"/>
  <c r="AA1736" i="7"/>
  <c r="AA1737" i="7"/>
  <c r="AA1738" i="7"/>
  <c r="AA1739" i="7"/>
  <c r="AA1740" i="7"/>
  <c r="AA1741" i="7"/>
  <c r="AA1742" i="7"/>
  <c r="AA1743" i="7"/>
  <c r="AA1744" i="7"/>
  <c r="AA1745" i="7"/>
  <c r="AA1746" i="7"/>
  <c r="AA1747" i="7"/>
  <c r="AA1748" i="7"/>
  <c r="AA1749" i="7"/>
  <c r="AA1750" i="7"/>
  <c r="AA1751" i="7"/>
  <c r="AA1752" i="7"/>
  <c r="AA1753" i="7"/>
  <c r="AA1754" i="7"/>
  <c r="AA1755" i="7"/>
  <c r="AA1756" i="7"/>
  <c r="AA1757" i="7"/>
  <c r="AA1758" i="7"/>
  <c r="AA1759" i="7"/>
  <c r="AA1760" i="7"/>
  <c r="AA1761" i="7"/>
  <c r="AA1762" i="7"/>
  <c r="AA1763" i="7"/>
  <c r="AA1764" i="7"/>
  <c r="AA1765" i="7"/>
  <c r="AA1766" i="7"/>
  <c r="AA1767" i="7"/>
  <c r="AA1768" i="7"/>
  <c r="AA1769" i="7"/>
  <c r="AA1770" i="7"/>
  <c r="AA1771" i="7"/>
  <c r="AA1772" i="7"/>
  <c r="AA1773" i="7"/>
  <c r="AA1774" i="7"/>
  <c r="AA1775" i="7"/>
  <c r="AA1776" i="7"/>
  <c r="AA1777" i="7"/>
  <c r="AA1778" i="7"/>
  <c r="AA1779" i="7"/>
  <c r="AA1780" i="7"/>
  <c r="AA1781" i="7"/>
  <c r="AA1782" i="7"/>
  <c r="AA1783" i="7"/>
  <c r="AA1784" i="7"/>
  <c r="AA1785" i="7"/>
  <c r="AA1786" i="7"/>
  <c r="AA1787" i="7"/>
  <c r="AA1788" i="7"/>
  <c r="AA1789" i="7"/>
  <c r="AA1790" i="7"/>
  <c r="AA1791" i="7"/>
  <c r="AA1792" i="7"/>
  <c r="AA1793" i="7"/>
  <c r="AA1794" i="7"/>
  <c r="AA1795" i="7"/>
  <c r="AA1796" i="7"/>
  <c r="AA1797" i="7"/>
  <c r="AA1798" i="7"/>
  <c r="AA1799" i="7"/>
  <c r="AA1800" i="7"/>
  <c r="AA1801" i="7"/>
  <c r="AA1802" i="7"/>
  <c r="AA1803" i="7"/>
  <c r="AA1804" i="7"/>
  <c r="AA1805" i="7"/>
  <c r="AA1806" i="7"/>
  <c r="AA1807" i="7"/>
  <c r="AA1808" i="7"/>
  <c r="AA1809" i="7"/>
  <c r="AA1810" i="7"/>
  <c r="AA1811" i="7"/>
  <c r="AA1812" i="7"/>
  <c r="AA1813" i="7"/>
  <c r="AA1814" i="7"/>
  <c r="AA1815" i="7"/>
  <c r="AA1816" i="7"/>
  <c r="AA1817" i="7"/>
  <c r="AA1818" i="7"/>
  <c r="AA1819" i="7"/>
  <c r="AA1820" i="7"/>
  <c r="AA1821" i="7"/>
  <c r="AA1822" i="7"/>
  <c r="AA1823" i="7"/>
  <c r="AA1824" i="7"/>
  <c r="AA1825" i="7"/>
  <c r="AA1826" i="7"/>
  <c r="AA1827" i="7"/>
  <c r="AA1828" i="7"/>
  <c r="AA1829" i="7"/>
  <c r="AA1830" i="7"/>
  <c r="AA1831" i="7"/>
  <c r="AA1832" i="7"/>
  <c r="AA1833" i="7"/>
  <c r="AA1834" i="7"/>
  <c r="AA1835" i="7"/>
  <c r="AA1836" i="7"/>
  <c r="AA1837" i="7"/>
  <c r="AA1838" i="7"/>
  <c r="AA1839" i="7"/>
  <c r="AA1840" i="7"/>
  <c r="AA1841" i="7"/>
  <c r="AA1842" i="7"/>
  <c r="AA1843" i="7"/>
  <c r="AA1844" i="7"/>
  <c r="AA1845" i="7"/>
  <c r="AA1846" i="7"/>
  <c r="AA1847" i="7"/>
  <c r="AA1848" i="7"/>
  <c r="AA1849" i="7"/>
  <c r="AA1850" i="7"/>
  <c r="AA1851" i="7"/>
  <c r="AA1852" i="7"/>
  <c r="AA1853" i="7"/>
  <c r="AA1854" i="7"/>
  <c r="AA1855" i="7"/>
  <c r="AA1856" i="7"/>
  <c r="AA1857" i="7"/>
  <c r="AA1858" i="7"/>
  <c r="AA1859" i="7"/>
  <c r="AA1860" i="7"/>
  <c r="AA1861" i="7"/>
  <c r="AA1862" i="7"/>
  <c r="AA1863" i="7"/>
  <c r="AA1864" i="7"/>
  <c r="AA1865" i="7"/>
  <c r="AA1866" i="7"/>
  <c r="AA1867" i="7"/>
  <c r="AA1868" i="7"/>
  <c r="AA1869" i="7"/>
  <c r="AA1870" i="7"/>
  <c r="AA1871" i="7"/>
  <c r="AA1872" i="7"/>
  <c r="AA1873" i="7"/>
  <c r="AA1874" i="7"/>
  <c r="AA1875" i="7"/>
  <c r="AA1876" i="7"/>
  <c r="AA1877" i="7"/>
  <c r="AA1878" i="7"/>
  <c r="AA1879" i="7"/>
  <c r="AA1880" i="7"/>
  <c r="AA1881" i="7"/>
  <c r="AA1882" i="7"/>
  <c r="AA1883" i="7"/>
  <c r="AA1884" i="7"/>
  <c r="AA1885" i="7"/>
  <c r="AA1886" i="7"/>
  <c r="AA1887" i="7"/>
  <c r="AA1888" i="7"/>
  <c r="AA1889" i="7"/>
  <c r="AA1890" i="7"/>
  <c r="AA1891" i="7"/>
  <c r="AA1892" i="7"/>
  <c r="AA1893" i="7"/>
  <c r="AA1894" i="7"/>
  <c r="AA1895" i="7"/>
  <c r="AA1896" i="7"/>
  <c r="AA1897" i="7"/>
  <c r="AA1898" i="7"/>
  <c r="AA1899" i="7"/>
  <c r="AA1900" i="7"/>
  <c r="AA1901" i="7"/>
  <c r="AA1902" i="7"/>
  <c r="AA1903" i="7"/>
  <c r="AA1904" i="7"/>
  <c r="AA1905" i="7"/>
  <c r="AA1906" i="7"/>
  <c r="AA1907" i="7"/>
  <c r="AA1908" i="7"/>
  <c r="AA1909" i="7"/>
  <c r="AA1910" i="7"/>
  <c r="AA1911" i="7"/>
  <c r="AA1912" i="7"/>
  <c r="AA1913" i="7"/>
  <c r="AA1914" i="7"/>
  <c r="AA1915" i="7"/>
  <c r="AA1916" i="7"/>
  <c r="AA1917" i="7"/>
  <c r="AA1918" i="7"/>
  <c r="AA1919" i="7"/>
  <c r="AA1920" i="7"/>
  <c r="AA1921" i="7"/>
  <c r="AA1922" i="7"/>
  <c r="AA1923" i="7"/>
  <c r="AA1924" i="7"/>
  <c r="AA1925" i="7"/>
  <c r="AA1926" i="7"/>
  <c r="AA1927" i="7"/>
  <c r="AA1928" i="7"/>
  <c r="AA1929" i="7"/>
  <c r="AA1930" i="7"/>
  <c r="AA1931" i="7"/>
  <c r="AA1932" i="7"/>
  <c r="AA1933" i="7"/>
  <c r="AA1934" i="7"/>
  <c r="AA1935" i="7"/>
  <c r="AA1936" i="7"/>
  <c r="AA1937" i="7"/>
  <c r="AA1938" i="7"/>
  <c r="AA1939" i="7"/>
  <c r="AA1940" i="7"/>
  <c r="AA1941" i="7"/>
  <c r="AA1942" i="7"/>
  <c r="AA1943" i="7"/>
  <c r="AA1944" i="7"/>
  <c r="AA1945" i="7"/>
  <c r="AA1946" i="7"/>
  <c r="AA1947" i="7"/>
  <c r="AA1948" i="7"/>
  <c r="AA1949" i="7"/>
  <c r="AA1950" i="7"/>
  <c r="AA1951" i="7"/>
  <c r="AA1952" i="7"/>
  <c r="AA1953" i="7"/>
  <c r="AA1954" i="7"/>
  <c r="AA1955" i="7"/>
  <c r="AA1956" i="7"/>
  <c r="AA1957" i="7"/>
  <c r="AA1958" i="7"/>
  <c r="AA1959" i="7"/>
  <c r="AA1960" i="7"/>
  <c r="AA1961" i="7"/>
  <c r="AA1962" i="7"/>
  <c r="AA1963" i="7"/>
  <c r="AA1964" i="7"/>
  <c r="AA1965" i="7"/>
  <c r="AA1966" i="7"/>
  <c r="AA1967" i="7"/>
  <c r="AA1968" i="7"/>
  <c r="AA1969" i="7"/>
  <c r="AA1970" i="7"/>
  <c r="AA1971" i="7"/>
  <c r="AA1972" i="7"/>
  <c r="AA1973" i="7"/>
  <c r="AA1974" i="7"/>
  <c r="AA1975" i="7"/>
  <c r="AA1976" i="7"/>
  <c r="AA1977" i="7"/>
  <c r="AA1978" i="7"/>
  <c r="AA1979" i="7"/>
  <c r="AA1980" i="7"/>
  <c r="AA1981" i="7"/>
  <c r="AA1982" i="7"/>
  <c r="AA1983" i="7"/>
  <c r="AA1984" i="7"/>
  <c r="AA1985" i="7"/>
  <c r="AA1986" i="7"/>
  <c r="AA1987" i="7"/>
  <c r="AA1988" i="7"/>
  <c r="AA1989" i="7"/>
  <c r="AA1990" i="7"/>
  <c r="AA1991" i="7"/>
  <c r="AA1992" i="7"/>
  <c r="AA1993" i="7"/>
  <c r="AA1994" i="7"/>
  <c r="AA1995" i="7"/>
  <c r="AA1996" i="7"/>
  <c r="AA1997" i="7"/>
  <c r="AA1998" i="7"/>
  <c r="AA1999" i="7"/>
  <c r="AA2000" i="7"/>
  <c r="Z5" i="7"/>
  <c r="Z6" i="7"/>
  <c r="Z7" i="7"/>
  <c r="Z8" i="7"/>
  <c r="Z9" i="7"/>
  <c r="Z10" i="7"/>
  <c r="Z11" i="7"/>
  <c r="Z12" i="7"/>
  <c r="Z13" i="7"/>
  <c r="Z14" i="7"/>
  <c r="Z15" i="7"/>
  <c r="Z16" i="7"/>
  <c r="Z17" i="7"/>
  <c r="Z18" i="7"/>
  <c r="Z19" i="7"/>
  <c r="Z20" i="7"/>
  <c r="Z21" i="7"/>
  <c r="Z22" i="7"/>
  <c r="Z23" i="7"/>
  <c r="Z24" i="7"/>
  <c r="Z25" i="7"/>
  <c r="Z26" i="7"/>
  <c r="Z27" i="7"/>
  <c r="Z28" i="7"/>
  <c r="Z29" i="7"/>
  <c r="Z30" i="7"/>
  <c r="Z31" i="7"/>
  <c r="Z32" i="7"/>
  <c r="Z33" i="7"/>
  <c r="Z34" i="7"/>
  <c r="Z35" i="7"/>
  <c r="Z36" i="7"/>
  <c r="Z37" i="7"/>
  <c r="Z38" i="7"/>
  <c r="Z39" i="7"/>
  <c r="Z40" i="7"/>
  <c r="Z41" i="7"/>
  <c r="Z42" i="7"/>
  <c r="Z43" i="7"/>
  <c r="Z44" i="7"/>
  <c r="Z45" i="7"/>
  <c r="Z46" i="7"/>
  <c r="Z47" i="7"/>
  <c r="Z48" i="7"/>
  <c r="Z49" i="7"/>
  <c r="Z50" i="7"/>
  <c r="Z51" i="7"/>
  <c r="Z52" i="7"/>
  <c r="Z53" i="7"/>
  <c r="Z54" i="7"/>
  <c r="Z55" i="7"/>
  <c r="Z56" i="7"/>
  <c r="Z57" i="7"/>
  <c r="Z58" i="7"/>
  <c r="Z59" i="7"/>
  <c r="Z60" i="7"/>
  <c r="Z61" i="7"/>
  <c r="Z62" i="7"/>
  <c r="Z63" i="7"/>
  <c r="Z64" i="7"/>
  <c r="Z65" i="7"/>
  <c r="Z66" i="7"/>
  <c r="Z67" i="7"/>
  <c r="Z68" i="7"/>
  <c r="Z69" i="7"/>
  <c r="Z70" i="7"/>
  <c r="Z71" i="7"/>
  <c r="Z72" i="7"/>
  <c r="Z73" i="7"/>
  <c r="Z74" i="7"/>
  <c r="Z75" i="7"/>
  <c r="Z76" i="7"/>
  <c r="Z77" i="7"/>
  <c r="Z78" i="7"/>
  <c r="Z79" i="7"/>
  <c r="Z80" i="7"/>
  <c r="Z81" i="7"/>
  <c r="Z82" i="7"/>
  <c r="Z83" i="7"/>
  <c r="Z84" i="7"/>
  <c r="Z85" i="7"/>
  <c r="Z86" i="7"/>
  <c r="Z87" i="7"/>
  <c r="Z88" i="7"/>
  <c r="Z89" i="7"/>
  <c r="Z90" i="7"/>
  <c r="Z91" i="7"/>
  <c r="Z92" i="7"/>
  <c r="Z93" i="7"/>
  <c r="Z94" i="7"/>
  <c r="Z95" i="7"/>
  <c r="Z96" i="7"/>
  <c r="Z97" i="7"/>
  <c r="Z98" i="7"/>
  <c r="Z99" i="7"/>
  <c r="Z100" i="7"/>
  <c r="Z101" i="7"/>
  <c r="Z102" i="7"/>
  <c r="Z103" i="7"/>
  <c r="Z104" i="7"/>
  <c r="Z105" i="7"/>
  <c r="Z106" i="7"/>
  <c r="Z107" i="7"/>
  <c r="Z108" i="7"/>
  <c r="Z109" i="7"/>
  <c r="Z110" i="7"/>
  <c r="Z111" i="7"/>
  <c r="Z112" i="7"/>
  <c r="Z113" i="7"/>
  <c r="Z114" i="7"/>
  <c r="Z115" i="7"/>
  <c r="Z116" i="7"/>
  <c r="Z117" i="7"/>
  <c r="Z118" i="7"/>
  <c r="Z119" i="7"/>
  <c r="Z120" i="7"/>
  <c r="Z121" i="7"/>
  <c r="Z122" i="7"/>
  <c r="Z123" i="7"/>
  <c r="Z124" i="7"/>
  <c r="Z125" i="7"/>
  <c r="Z126" i="7"/>
  <c r="Z127" i="7"/>
  <c r="Z128" i="7"/>
  <c r="Z129" i="7"/>
  <c r="Z130" i="7"/>
  <c r="Z131" i="7"/>
  <c r="Z132" i="7"/>
  <c r="Z133" i="7"/>
  <c r="Z134" i="7"/>
  <c r="Z135" i="7"/>
  <c r="Z136" i="7"/>
  <c r="Z137" i="7"/>
  <c r="Z138" i="7"/>
  <c r="Z139" i="7"/>
  <c r="Z140" i="7"/>
  <c r="Z141" i="7"/>
  <c r="Z142" i="7"/>
  <c r="Z143" i="7"/>
  <c r="Z144" i="7"/>
  <c r="Z145" i="7"/>
  <c r="Z146" i="7"/>
  <c r="Z147" i="7"/>
  <c r="Z148" i="7"/>
  <c r="Z149" i="7"/>
  <c r="Z150" i="7"/>
  <c r="Z151" i="7"/>
  <c r="Z152" i="7"/>
  <c r="Z153" i="7"/>
  <c r="Z154" i="7"/>
  <c r="Z155" i="7"/>
  <c r="Z156" i="7"/>
  <c r="Z157" i="7"/>
  <c r="Z158" i="7"/>
  <c r="Z159" i="7"/>
  <c r="Z160" i="7"/>
  <c r="Z161" i="7"/>
  <c r="Z162" i="7"/>
  <c r="Z163" i="7"/>
  <c r="Z164" i="7"/>
  <c r="Z165" i="7"/>
  <c r="Z166" i="7"/>
  <c r="Z167" i="7"/>
  <c r="Z168" i="7"/>
  <c r="Z169" i="7"/>
  <c r="Z170" i="7"/>
  <c r="Z171" i="7"/>
  <c r="Z172" i="7"/>
  <c r="Z173" i="7"/>
  <c r="Z174" i="7"/>
  <c r="Z175" i="7"/>
  <c r="Z176" i="7"/>
  <c r="Z177" i="7"/>
  <c r="Z178" i="7"/>
  <c r="Z179" i="7"/>
  <c r="Z180" i="7"/>
  <c r="Z181" i="7"/>
  <c r="Z182" i="7"/>
  <c r="Z183" i="7"/>
  <c r="Z184" i="7"/>
  <c r="Z185" i="7"/>
  <c r="Z186" i="7"/>
  <c r="Z187" i="7"/>
  <c r="Z188" i="7"/>
  <c r="Z189" i="7"/>
  <c r="Z190" i="7"/>
  <c r="Z191" i="7"/>
  <c r="Z192" i="7"/>
  <c r="Z193" i="7"/>
  <c r="Z194" i="7"/>
  <c r="Z195" i="7"/>
  <c r="Z196" i="7"/>
  <c r="Z197" i="7"/>
  <c r="Z198" i="7"/>
  <c r="Z199" i="7"/>
  <c r="Z200" i="7"/>
  <c r="Z201" i="7"/>
  <c r="Z202" i="7"/>
  <c r="Z203" i="7"/>
  <c r="Z204" i="7"/>
  <c r="Z205" i="7"/>
  <c r="Z206" i="7"/>
  <c r="Z207" i="7"/>
  <c r="Z208" i="7"/>
  <c r="Z209" i="7"/>
  <c r="Z210" i="7"/>
  <c r="Z211" i="7"/>
  <c r="Z212" i="7"/>
  <c r="Z213" i="7"/>
  <c r="Z214" i="7"/>
  <c r="Z215" i="7"/>
  <c r="Z216" i="7"/>
  <c r="Z217" i="7"/>
  <c r="Z218" i="7"/>
  <c r="Z219" i="7"/>
  <c r="Z220" i="7"/>
  <c r="Z221" i="7"/>
  <c r="Z222" i="7"/>
  <c r="Z223" i="7"/>
  <c r="Z224" i="7"/>
  <c r="Z225" i="7"/>
  <c r="Z226" i="7"/>
  <c r="Z227" i="7"/>
  <c r="Z228" i="7"/>
  <c r="Z229" i="7"/>
  <c r="Z230" i="7"/>
  <c r="Z231" i="7"/>
  <c r="Z232" i="7"/>
  <c r="Z233" i="7"/>
  <c r="Z234" i="7"/>
  <c r="Z235" i="7"/>
  <c r="Z236" i="7"/>
  <c r="Z237" i="7"/>
  <c r="Z238" i="7"/>
  <c r="Z239" i="7"/>
  <c r="Z240" i="7"/>
  <c r="Z241" i="7"/>
  <c r="Z242" i="7"/>
  <c r="Z243" i="7"/>
  <c r="Z244" i="7"/>
  <c r="Z245" i="7"/>
  <c r="Z246" i="7"/>
  <c r="Z247" i="7"/>
  <c r="Z248" i="7"/>
  <c r="Z249" i="7"/>
  <c r="Z250" i="7"/>
  <c r="Z251" i="7"/>
  <c r="Z252" i="7"/>
  <c r="Z253" i="7"/>
  <c r="Z254" i="7"/>
  <c r="Z255" i="7"/>
  <c r="Z256" i="7"/>
  <c r="Z257" i="7"/>
  <c r="Z258" i="7"/>
  <c r="Z259" i="7"/>
  <c r="Z260" i="7"/>
  <c r="Z261" i="7"/>
  <c r="Z262" i="7"/>
  <c r="Z263" i="7"/>
  <c r="Z264" i="7"/>
  <c r="Z265" i="7"/>
  <c r="Z266" i="7"/>
  <c r="Z267" i="7"/>
  <c r="Z268" i="7"/>
  <c r="Z269" i="7"/>
  <c r="Z270" i="7"/>
  <c r="Z271" i="7"/>
  <c r="Z272" i="7"/>
  <c r="Z273" i="7"/>
  <c r="Z274" i="7"/>
  <c r="Z275" i="7"/>
  <c r="Z276" i="7"/>
  <c r="Z277" i="7"/>
  <c r="Z278" i="7"/>
  <c r="Z279" i="7"/>
  <c r="Z280" i="7"/>
  <c r="Z281" i="7"/>
  <c r="Z282" i="7"/>
  <c r="Z283" i="7"/>
  <c r="Z284" i="7"/>
  <c r="Z285" i="7"/>
  <c r="Z286" i="7"/>
  <c r="Z287" i="7"/>
  <c r="Z288" i="7"/>
  <c r="Z289" i="7"/>
  <c r="Z290" i="7"/>
  <c r="Z291" i="7"/>
  <c r="Z292" i="7"/>
  <c r="Z293" i="7"/>
  <c r="Z294" i="7"/>
  <c r="Z295" i="7"/>
  <c r="Z296" i="7"/>
  <c r="Z297" i="7"/>
  <c r="Z298" i="7"/>
  <c r="Z299" i="7"/>
  <c r="Z300" i="7"/>
  <c r="Z301" i="7"/>
  <c r="Z302" i="7"/>
  <c r="Z303" i="7"/>
  <c r="Z304" i="7"/>
  <c r="Z305" i="7"/>
  <c r="Z306" i="7"/>
  <c r="Z307" i="7"/>
  <c r="Z308" i="7"/>
  <c r="Z309" i="7"/>
  <c r="Z310" i="7"/>
  <c r="Z311" i="7"/>
  <c r="Z312" i="7"/>
  <c r="Z313" i="7"/>
  <c r="Z314" i="7"/>
  <c r="Z315" i="7"/>
  <c r="Z316" i="7"/>
  <c r="Z317" i="7"/>
  <c r="Z318" i="7"/>
  <c r="Z319" i="7"/>
  <c r="Z320" i="7"/>
  <c r="Z321" i="7"/>
  <c r="Z322" i="7"/>
  <c r="Z323" i="7"/>
  <c r="Z324" i="7"/>
  <c r="Z325" i="7"/>
  <c r="Z326" i="7"/>
  <c r="Z327" i="7"/>
  <c r="Z328" i="7"/>
  <c r="Z329" i="7"/>
  <c r="Z330" i="7"/>
  <c r="Z331" i="7"/>
  <c r="Z332" i="7"/>
  <c r="Z333" i="7"/>
  <c r="Z334" i="7"/>
  <c r="Z335" i="7"/>
  <c r="Z336" i="7"/>
  <c r="Z337" i="7"/>
  <c r="Z338" i="7"/>
  <c r="Z339" i="7"/>
  <c r="Z340" i="7"/>
  <c r="Z341" i="7"/>
  <c r="Z342" i="7"/>
  <c r="Z343" i="7"/>
  <c r="Z344" i="7"/>
  <c r="Z345" i="7"/>
  <c r="Z346" i="7"/>
  <c r="Z347" i="7"/>
  <c r="Z348" i="7"/>
  <c r="Z349" i="7"/>
  <c r="Z350" i="7"/>
  <c r="Z351" i="7"/>
  <c r="Z352" i="7"/>
  <c r="Z353" i="7"/>
  <c r="Z354" i="7"/>
  <c r="Z355" i="7"/>
  <c r="Z356" i="7"/>
  <c r="Z357" i="7"/>
  <c r="Z358" i="7"/>
  <c r="Z359" i="7"/>
  <c r="Z360" i="7"/>
  <c r="Z361" i="7"/>
  <c r="Z362" i="7"/>
  <c r="Z363" i="7"/>
  <c r="Z364" i="7"/>
  <c r="Z365" i="7"/>
  <c r="Z366" i="7"/>
  <c r="Z367" i="7"/>
  <c r="Z368" i="7"/>
  <c r="Z369" i="7"/>
  <c r="Z370" i="7"/>
  <c r="Z371" i="7"/>
  <c r="Z372" i="7"/>
  <c r="Z373" i="7"/>
  <c r="Z374" i="7"/>
  <c r="Z375" i="7"/>
  <c r="Z376" i="7"/>
  <c r="Z377" i="7"/>
  <c r="Z378" i="7"/>
  <c r="Z379" i="7"/>
  <c r="Z380" i="7"/>
  <c r="Z381" i="7"/>
  <c r="Z382" i="7"/>
  <c r="Z383" i="7"/>
  <c r="Z384" i="7"/>
  <c r="Z385" i="7"/>
  <c r="Z386" i="7"/>
  <c r="Z387" i="7"/>
  <c r="Z388" i="7"/>
  <c r="Z389" i="7"/>
  <c r="Z390" i="7"/>
  <c r="Z391" i="7"/>
  <c r="Z392" i="7"/>
  <c r="Z393" i="7"/>
  <c r="Z394" i="7"/>
  <c r="Z395" i="7"/>
  <c r="Z396" i="7"/>
  <c r="Z397" i="7"/>
  <c r="Z398" i="7"/>
  <c r="Z399" i="7"/>
  <c r="Z400" i="7"/>
  <c r="Z401" i="7"/>
  <c r="Z402" i="7"/>
  <c r="Z403" i="7"/>
  <c r="Z404" i="7"/>
  <c r="Z405" i="7"/>
  <c r="Z406" i="7"/>
  <c r="Z407" i="7"/>
  <c r="Z408" i="7"/>
  <c r="Z409" i="7"/>
  <c r="Z410" i="7"/>
  <c r="Z411" i="7"/>
  <c r="Z412" i="7"/>
  <c r="Z413" i="7"/>
  <c r="Z414" i="7"/>
  <c r="Z415" i="7"/>
  <c r="Z416" i="7"/>
  <c r="Z417" i="7"/>
  <c r="Z418" i="7"/>
  <c r="Z419" i="7"/>
  <c r="Z420" i="7"/>
  <c r="Z421" i="7"/>
  <c r="Z422" i="7"/>
  <c r="Z423" i="7"/>
  <c r="Z424" i="7"/>
  <c r="Z425" i="7"/>
  <c r="Z426" i="7"/>
  <c r="Z427" i="7"/>
  <c r="Z428" i="7"/>
  <c r="Z429" i="7"/>
  <c r="Z430" i="7"/>
  <c r="Z431" i="7"/>
  <c r="Z432" i="7"/>
  <c r="Z433" i="7"/>
  <c r="Z434" i="7"/>
  <c r="Z435" i="7"/>
  <c r="Z436" i="7"/>
  <c r="Z437" i="7"/>
  <c r="Z438" i="7"/>
  <c r="Z439" i="7"/>
  <c r="Z440" i="7"/>
  <c r="Z441" i="7"/>
  <c r="Z442" i="7"/>
  <c r="Z443" i="7"/>
  <c r="Z444" i="7"/>
  <c r="Z445" i="7"/>
  <c r="Z446" i="7"/>
  <c r="Z447" i="7"/>
  <c r="Z448" i="7"/>
  <c r="Z449" i="7"/>
  <c r="Z450" i="7"/>
  <c r="Z451" i="7"/>
  <c r="Z452" i="7"/>
  <c r="Z453" i="7"/>
  <c r="Z454" i="7"/>
  <c r="Z455" i="7"/>
  <c r="Z456" i="7"/>
  <c r="Z457" i="7"/>
  <c r="Z458" i="7"/>
  <c r="Z459" i="7"/>
  <c r="Z460" i="7"/>
  <c r="Z461" i="7"/>
  <c r="Z462" i="7"/>
  <c r="Z463" i="7"/>
  <c r="Z464" i="7"/>
  <c r="Z465" i="7"/>
  <c r="Z466" i="7"/>
  <c r="Z467" i="7"/>
  <c r="Z468" i="7"/>
  <c r="Z469" i="7"/>
  <c r="Z470" i="7"/>
  <c r="Z471" i="7"/>
  <c r="Z472" i="7"/>
  <c r="Z473" i="7"/>
  <c r="Z474" i="7"/>
  <c r="Z475" i="7"/>
  <c r="Z476" i="7"/>
  <c r="Z477" i="7"/>
  <c r="Z478" i="7"/>
  <c r="Z479" i="7"/>
  <c r="Z480" i="7"/>
  <c r="Z481" i="7"/>
  <c r="Z482" i="7"/>
  <c r="Z483" i="7"/>
  <c r="Z484" i="7"/>
  <c r="Z485" i="7"/>
  <c r="Z486" i="7"/>
  <c r="Z487" i="7"/>
  <c r="Z488" i="7"/>
  <c r="Z489" i="7"/>
  <c r="Z490" i="7"/>
  <c r="Z491" i="7"/>
  <c r="Z492" i="7"/>
  <c r="Z493" i="7"/>
  <c r="Z494" i="7"/>
  <c r="Z495" i="7"/>
  <c r="Z496" i="7"/>
  <c r="Z497" i="7"/>
  <c r="Z498" i="7"/>
  <c r="Z499" i="7"/>
  <c r="Z500" i="7"/>
  <c r="Z501" i="7"/>
  <c r="Z502" i="7"/>
  <c r="Z503" i="7"/>
  <c r="Z504" i="7"/>
  <c r="Z505" i="7"/>
  <c r="Z506" i="7"/>
  <c r="Z507" i="7"/>
  <c r="Z508" i="7"/>
  <c r="Z509" i="7"/>
  <c r="Z510" i="7"/>
  <c r="Z511" i="7"/>
  <c r="Z512" i="7"/>
  <c r="Z513" i="7"/>
  <c r="Z514" i="7"/>
  <c r="Z515" i="7"/>
  <c r="Z516" i="7"/>
  <c r="Z517" i="7"/>
  <c r="Z518" i="7"/>
  <c r="Z519" i="7"/>
  <c r="Z520" i="7"/>
  <c r="Z521" i="7"/>
  <c r="Z522" i="7"/>
  <c r="Z523" i="7"/>
  <c r="Z524" i="7"/>
  <c r="Z525" i="7"/>
  <c r="Z526" i="7"/>
  <c r="Z527" i="7"/>
  <c r="Z528" i="7"/>
  <c r="Z529" i="7"/>
  <c r="Z530" i="7"/>
  <c r="Z531" i="7"/>
  <c r="Z532" i="7"/>
  <c r="Z533" i="7"/>
  <c r="Z534" i="7"/>
  <c r="Z535" i="7"/>
  <c r="Z536" i="7"/>
  <c r="Z537" i="7"/>
  <c r="Z538" i="7"/>
  <c r="Z539" i="7"/>
  <c r="Z540" i="7"/>
  <c r="Z541" i="7"/>
  <c r="Z542" i="7"/>
  <c r="Z543" i="7"/>
  <c r="Z544" i="7"/>
  <c r="Z545" i="7"/>
  <c r="Z546" i="7"/>
  <c r="Z547" i="7"/>
  <c r="Z548" i="7"/>
  <c r="Z549" i="7"/>
  <c r="Z550" i="7"/>
  <c r="Z551" i="7"/>
  <c r="Z552" i="7"/>
  <c r="Z553" i="7"/>
  <c r="Z554" i="7"/>
  <c r="Z555" i="7"/>
  <c r="Z556" i="7"/>
  <c r="Z557" i="7"/>
  <c r="Z558" i="7"/>
  <c r="Z559" i="7"/>
  <c r="Z560" i="7"/>
  <c r="Z561" i="7"/>
  <c r="Z562" i="7"/>
  <c r="Z563" i="7"/>
  <c r="Z564" i="7"/>
  <c r="Z565" i="7"/>
  <c r="Z566" i="7"/>
  <c r="Z567" i="7"/>
  <c r="Z568" i="7"/>
  <c r="Z569" i="7"/>
  <c r="Z570" i="7"/>
  <c r="Z571" i="7"/>
  <c r="Z572" i="7"/>
  <c r="Z573" i="7"/>
  <c r="Z574" i="7"/>
  <c r="Z575" i="7"/>
  <c r="Z576" i="7"/>
  <c r="Z577" i="7"/>
  <c r="Z578" i="7"/>
  <c r="Z579" i="7"/>
  <c r="Z580" i="7"/>
  <c r="Z581" i="7"/>
  <c r="Z582" i="7"/>
  <c r="Z583" i="7"/>
  <c r="Z584" i="7"/>
  <c r="Z585" i="7"/>
  <c r="Z586" i="7"/>
  <c r="Z587" i="7"/>
  <c r="Z588" i="7"/>
  <c r="Z589" i="7"/>
  <c r="Z590" i="7"/>
  <c r="Z591" i="7"/>
  <c r="Z592" i="7"/>
  <c r="Z593" i="7"/>
  <c r="Z594" i="7"/>
  <c r="Z595" i="7"/>
  <c r="Z596" i="7"/>
  <c r="Z597" i="7"/>
  <c r="Z598" i="7"/>
  <c r="Z599" i="7"/>
  <c r="Z600" i="7"/>
  <c r="Z601" i="7"/>
  <c r="Z602" i="7"/>
  <c r="Z603" i="7"/>
  <c r="Z604" i="7"/>
  <c r="Z605" i="7"/>
  <c r="Z606" i="7"/>
  <c r="Z607" i="7"/>
  <c r="Z608" i="7"/>
  <c r="Z609" i="7"/>
  <c r="Z610" i="7"/>
  <c r="Z611" i="7"/>
  <c r="Z612" i="7"/>
  <c r="Z613" i="7"/>
  <c r="Z614" i="7"/>
  <c r="Z615" i="7"/>
  <c r="Z616" i="7"/>
  <c r="Z617" i="7"/>
  <c r="Z618" i="7"/>
  <c r="Z619" i="7"/>
  <c r="Z620" i="7"/>
  <c r="Z621" i="7"/>
  <c r="Z622" i="7"/>
  <c r="Z623" i="7"/>
  <c r="Z624" i="7"/>
  <c r="Z625" i="7"/>
  <c r="Z626" i="7"/>
  <c r="Z627" i="7"/>
  <c r="Z628" i="7"/>
  <c r="Z629" i="7"/>
  <c r="Z630" i="7"/>
  <c r="Z631" i="7"/>
  <c r="Z632" i="7"/>
  <c r="Z633" i="7"/>
  <c r="Z634" i="7"/>
  <c r="Z635" i="7"/>
  <c r="Z636" i="7"/>
  <c r="Z637" i="7"/>
  <c r="Z638" i="7"/>
  <c r="Z639" i="7"/>
  <c r="Z640" i="7"/>
  <c r="Z641" i="7"/>
  <c r="Z642" i="7"/>
  <c r="Z643" i="7"/>
  <c r="Z644" i="7"/>
  <c r="Z645" i="7"/>
  <c r="Z646" i="7"/>
  <c r="Z647" i="7"/>
  <c r="Z648" i="7"/>
  <c r="Z649" i="7"/>
  <c r="Z650" i="7"/>
  <c r="Z651" i="7"/>
  <c r="Z652" i="7"/>
  <c r="Z653" i="7"/>
  <c r="Z654" i="7"/>
  <c r="Z655" i="7"/>
  <c r="Z656" i="7"/>
  <c r="Z657" i="7"/>
  <c r="Z658" i="7"/>
  <c r="Z659" i="7"/>
  <c r="Z660" i="7"/>
  <c r="Z661" i="7"/>
  <c r="Z662" i="7"/>
  <c r="Z663" i="7"/>
  <c r="Z664" i="7"/>
  <c r="Z665" i="7"/>
  <c r="Z666" i="7"/>
  <c r="Z667" i="7"/>
  <c r="Z668" i="7"/>
  <c r="Z669" i="7"/>
  <c r="Z670" i="7"/>
  <c r="Z671" i="7"/>
  <c r="Z672" i="7"/>
  <c r="Z673" i="7"/>
  <c r="Z674" i="7"/>
  <c r="Z675" i="7"/>
  <c r="Z676" i="7"/>
  <c r="Z677" i="7"/>
  <c r="Z678" i="7"/>
  <c r="Z679" i="7"/>
  <c r="Z680" i="7"/>
  <c r="Z681" i="7"/>
  <c r="Z682" i="7"/>
  <c r="Z683" i="7"/>
  <c r="Z684" i="7"/>
  <c r="Z685" i="7"/>
  <c r="Z686" i="7"/>
  <c r="Z687" i="7"/>
  <c r="Z688" i="7"/>
  <c r="Z689" i="7"/>
  <c r="Z690" i="7"/>
  <c r="Z691" i="7"/>
  <c r="Z692" i="7"/>
  <c r="Z693" i="7"/>
  <c r="Z694" i="7"/>
  <c r="Z695" i="7"/>
  <c r="Z696" i="7"/>
  <c r="Z697" i="7"/>
  <c r="Z698" i="7"/>
  <c r="Z699" i="7"/>
  <c r="Z700" i="7"/>
  <c r="Z701" i="7"/>
  <c r="Z702" i="7"/>
  <c r="Z703" i="7"/>
  <c r="Z704" i="7"/>
  <c r="Z705" i="7"/>
  <c r="Z706" i="7"/>
  <c r="Z707" i="7"/>
  <c r="Z708" i="7"/>
  <c r="Z709" i="7"/>
  <c r="Z710" i="7"/>
  <c r="Z711" i="7"/>
  <c r="Z712" i="7"/>
  <c r="Z713" i="7"/>
  <c r="Z714" i="7"/>
  <c r="Z715" i="7"/>
  <c r="Z716" i="7"/>
  <c r="Z717" i="7"/>
  <c r="Z718" i="7"/>
  <c r="Z719" i="7"/>
  <c r="Z720" i="7"/>
  <c r="Z721" i="7"/>
  <c r="Z722" i="7"/>
  <c r="Z723" i="7"/>
  <c r="Z724" i="7"/>
  <c r="Z725" i="7"/>
  <c r="Z726" i="7"/>
  <c r="Z727" i="7"/>
  <c r="Z728" i="7"/>
  <c r="Z729" i="7"/>
  <c r="Z730" i="7"/>
  <c r="Z731" i="7"/>
  <c r="Z732" i="7"/>
  <c r="Z733" i="7"/>
  <c r="Z734" i="7"/>
  <c r="Z735" i="7"/>
  <c r="Z736" i="7"/>
  <c r="Z737" i="7"/>
  <c r="Z738" i="7"/>
  <c r="Z739" i="7"/>
  <c r="Z740" i="7"/>
  <c r="Z741" i="7"/>
  <c r="Z742" i="7"/>
  <c r="Z743" i="7"/>
  <c r="Z744" i="7"/>
  <c r="Z745" i="7"/>
  <c r="Z746" i="7"/>
  <c r="Z747" i="7"/>
  <c r="Z748" i="7"/>
  <c r="Z749" i="7"/>
  <c r="Z750" i="7"/>
  <c r="Z751" i="7"/>
  <c r="Z752" i="7"/>
  <c r="Z753" i="7"/>
  <c r="Z754" i="7"/>
  <c r="Z755" i="7"/>
  <c r="Z756" i="7"/>
  <c r="Z757" i="7"/>
  <c r="Z758" i="7"/>
  <c r="Z759" i="7"/>
  <c r="Z760" i="7"/>
  <c r="Z761" i="7"/>
  <c r="Z762" i="7"/>
  <c r="Z763" i="7"/>
  <c r="Z764" i="7"/>
  <c r="Z765" i="7"/>
  <c r="Z766" i="7"/>
  <c r="Z767" i="7"/>
  <c r="Z768" i="7"/>
  <c r="Z769" i="7"/>
  <c r="Z770" i="7"/>
  <c r="Z771" i="7"/>
  <c r="Z772" i="7"/>
  <c r="Z773" i="7"/>
  <c r="Z774" i="7"/>
  <c r="Z775" i="7"/>
  <c r="Z776" i="7"/>
  <c r="Z777" i="7"/>
  <c r="Z778" i="7"/>
  <c r="Z779" i="7"/>
  <c r="Z780" i="7"/>
  <c r="Z781" i="7"/>
  <c r="Z782" i="7"/>
  <c r="Z783" i="7"/>
  <c r="Z784" i="7"/>
  <c r="Z785" i="7"/>
  <c r="Z786" i="7"/>
  <c r="Z787" i="7"/>
  <c r="Z788" i="7"/>
  <c r="Z789" i="7"/>
  <c r="Z790" i="7"/>
  <c r="Z791" i="7"/>
  <c r="Z792" i="7"/>
  <c r="Z793" i="7"/>
  <c r="Z794" i="7"/>
  <c r="Z795" i="7"/>
  <c r="Z796" i="7"/>
  <c r="Z797" i="7"/>
  <c r="Z798" i="7"/>
  <c r="Z799" i="7"/>
  <c r="Z800" i="7"/>
  <c r="Z801" i="7"/>
  <c r="Z802" i="7"/>
  <c r="Z803" i="7"/>
  <c r="Z804" i="7"/>
  <c r="Z805" i="7"/>
  <c r="Z806" i="7"/>
  <c r="Z807" i="7"/>
  <c r="Z808" i="7"/>
  <c r="Z809" i="7"/>
  <c r="Z810" i="7"/>
  <c r="Z811" i="7"/>
  <c r="Z812" i="7"/>
  <c r="Z813" i="7"/>
  <c r="Z814" i="7"/>
  <c r="Z815" i="7"/>
  <c r="Z816" i="7"/>
  <c r="Z817" i="7"/>
  <c r="Z818" i="7"/>
  <c r="Z819" i="7"/>
  <c r="Z820" i="7"/>
  <c r="Z821" i="7"/>
  <c r="Z822" i="7"/>
  <c r="Z823" i="7"/>
  <c r="Z824" i="7"/>
  <c r="Z825" i="7"/>
  <c r="Z826" i="7"/>
  <c r="Z827" i="7"/>
  <c r="Z828" i="7"/>
  <c r="Z829" i="7"/>
  <c r="Z830" i="7"/>
  <c r="Z831" i="7"/>
  <c r="Z832" i="7"/>
  <c r="Z833" i="7"/>
  <c r="Z834" i="7"/>
  <c r="Z835" i="7"/>
  <c r="Z836" i="7"/>
  <c r="Z837" i="7"/>
  <c r="Z838" i="7"/>
  <c r="Z839" i="7"/>
  <c r="Z840" i="7"/>
  <c r="Z841" i="7"/>
  <c r="Z842" i="7"/>
  <c r="Z843" i="7"/>
  <c r="Z844" i="7"/>
  <c r="Z845" i="7"/>
  <c r="Z846" i="7"/>
  <c r="Z847" i="7"/>
  <c r="Z848" i="7"/>
  <c r="Z849" i="7"/>
  <c r="Z850" i="7"/>
  <c r="Z851" i="7"/>
  <c r="Z852" i="7"/>
  <c r="Z853" i="7"/>
  <c r="Z854" i="7"/>
  <c r="Z855" i="7"/>
  <c r="Z856" i="7"/>
  <c r="Z857" i="7"/>
  <c r="Z858" i="7"/>
  <c r="Z859" i="7"/>
  <c r="Z860" i="7"/>
  <c r="Z861" i="7"/>
  <c r="Z862" i="7"/>
  <c r="Z863" i="7"/>
  <c r="Z864" i="7"/>
  <c r="Z865" i="7"/>
  <c r="Z866" i="7"/>
  <c r="Z867" i="7"/>
  <c r="Z868" i="7"/>
  <c r="Z869" i="7"/>
  <c r="Z870" i="7"/>
  <c r="Z871" i="7"/>
  <c r="Z872" i="7"/>
  <c r="Z873" i="7"/>
  <c r="Z874" i="7"/>
  <c r="Z875" i="7"/>
  <c r="Z876" i="7"/>
  <c r="Z877" i="7"/>
  <c r="Z878" i="7"/>
  <c r="Z879" i="7"/>
  <c r="Z880" i="7"/>
  <c r="Z881" i="7"/>
  <c r="Z882" i="7"/>
  <c r="Z883" i="7"/>
  <c r="Z884" i="7"/>
  <c r="Z885" i="7"/>
  <c r="Z886" i="7"/>
  <c r="Z887" i="7"/>
  <c r="Z888" i="7"/>
  <c r="Z889" i="7"/>
  <c r="Z890" i="7"/>
  <c r="Z891" i="7"/>
  <c r="Z892" i="7"/>
  <c r="Z893" i="7"/>
  <c r="Z894" i="7"/>
  <c r="Z895" i="7"/>
  <c r="Z896" i="7"/>
  <c r="Z897" i="7"/>
  <c r="Z898" i="7"/>
  <c r="Z899" i="7"/>
  <c r="Z900" i="7"/>
  <c r="Z901" i="7"/>
  <c r="Z902" i="7"/>
  <c r="Z903" i="7"/>
  <c r="Z904" i="7"/>
  <c r="Z905" i="7"/>
  <c r="Z906" i="7"/>
  <c r="Z907" i="7"/>
  <c r="Z908" i="7"/>
  <c r="Z909" i="7"/>
  <c r="Z910" i="7"/>
  <c r="Z911" i="7"/>
  <c r="Z912" i="7"/>
  <c r="Z913" i="7"/>
  <c r="Z914" i="7"/>
  <c r="Z915" i="7"/>
  <c r="Z916" i="7"/>
  <c r="Z917" i="7"/>
  <c r="Z918" i="7"/>
  <c r="Z919" i="7"/>
  <c r="Z920" i="7"/>
  <c r="Z921" i="7"/>
  <c r="Z922" i="7"/>
  <c r="Z923" i="7"/>
  <c r="Z924" i="7"/>
  <c r="Z925" i="7"/>
  <c r="Z926" i="7"/>
  <c r="Z927" i="7"/>
  <c r="Z928" i="7"/>
  <c r="Z929" i="7"/>
  <c r="Z930" i="7"/>
  <c r="Z931" i="7"/>
  <c r="Z932" i="7"/>
  <c r="Z933" i="7"/>
  <c r="Z934" i="7"/>
  <c r="Z935" i="7"/>
  <c r="Z936" i="7"/>
  <c r="Z937" i="7"/>
  <c r="Z938" i="7"/>
  <c r="Z939" i="7"/>
  <c r="Z940" i="7"/>
  <c r="Z941" i="7"/>
  <c r="Z942" i="7"/>
  <c r="Z943" i="7"/>
  <c r="Z944" i="7"/>
  <c r="Z945" i="7"/>
  <c r="Z946" i="7"/>
  <c r="Z947" i="7"/>
  <c r="Z948" i="7"/>
  <c r="Z949" i="7"/>
  <c r="Z950" i="7"/>
  <c r="Z951" i="7"/>
  <c r="Z952" i="7"/>
  <c r="Z953" i="7"/>
  <c r="Z954" i="7"/>
  <c r="Z955" i="7"/>
  <c r="Z956" i="7"/>
  <c r="Z957" i="7"/>
  <c r="Z958" i="7"/>
  <c r="Z959" i="7"/>
  <c r="Z960" i="7"/>
  <c r="Z961" i="7"/>
  <c r="Z962" i="7"/>
  <c r="Z963" i="7"/>
  <c r="Z964" i="7"/>
  <c r="Z965" i="7"/>
  <c r="Z966" i="7"/>
  <c r="Z967" i="7"/>
  <c r="Z968" i="7"/>
  <c r="Z969" i="7"/>
  <c r="Z970" i="7"/>
  <c r="Z971" i="7"/>
  <c r="Z972" i="7"/>
  <c r="Z973" i="7"/>
  <c r="Z974" i="7"/>
  <c r="Z975" i="7"/>
  <c r="Z976" i="7"/>
  <c r="Z977" i="7"/>
  <c r="Z978" i="7"/>
  <c r="Z979" i="7"/>
  <c r="Z980" i="7"/>
  <c r="Z981" i="7"/>
  <c r="Z982" i="7"/>
  <c r="Z983" i="7"/>
  <c r="Z984" i="7"/>
  <c r="Z985" i="7"/>
  <c r="Z986" i="7"/>
  <c r="Z987" i="7"/>
  <c r="Z988" i="7"/>
  <c r="Z989" i="7"/>
  <c r="Z990" i="7"/>
  <c r="Z991" i="7"/>
  <c r="Z992" i="7"/>
  <c r="Z993" i="7"/>
  <c r="Z994" i="7"/>
  <c r="Z995" i="7"/>
  <c r="Z996" i="7"/>
  <c r="Z997" i="7"/>
  <c r="Z998" i="7"/>
  <c r="Z999" i="7"/>
  <c r="Z1000" i="7"/>
  <c r="Z1001" i="7"/>
  <c r="Z1002" i="7"/>
  <c r="Z1003" i="7"/>
  <c r="Z1004" i="7"/>
  <c r="Z1005" i="7"/>
  <c r="Z1006" i="7"/>
  <c r="Z1007" i="7"/>
  <c r="Z1008" i="7"/>
  <c r="Z1009" i="7"/>
  <c r="Z1010" i="7"/>
  <c r="Z1011" i="7"/>
  <c r="Z1012" i="7"/>
  <c r="Z1013" i="7"/>
  <c r="Z1014" i="7"/>
  <c r="Z1015" i="7"/>
  <c r="Z1016" i="7"/>
  <c r="Z1017" i="7"/>
  <c r="Z1018" i="7"/>
  <c r="Z1019" i="7"/>
  <c r="Z1020" i="7"/>
  <c r="Z1021" i="7"/>
  <c r="Z1022" i="7"/>
  <c r="Z1023" i="7"/>
  <c r="Z1024" i="7"/>
  <c r="Z1025" i="7"/>
  <c r="Z1026" i="7"/>
  <c r="Z1027" i="7"/>
  <c r="Z1028" i="7"/>
  <c r="Z1029" i="7"/>
  <c r="Z1030" i="7"/>
  <c r="Z1031" i="7"/>
  <c r="Z1032" i="7"/>
  <c r="Z1033" i="7"/>
  <c r="Z1034" i="7"/>
  <c r="Z1035" i="7"/>
  <c r="Z1036" i="7"/>
  <c r="Z1037" i="7"/>
  <c r="Z1038" i="7"/>
  <c r="Z1039" i="7"/>
  <c r="Z1040" i="7"/>
  <c r="Z1041" i="7"/>
  <c r="Z1042" i="7"/>
  <c r="Z1043" i="7"/>
  <c r="Z1044" i="7"/>
  <c r="Z1045" i="7"/>
  <c r="Z1046" i="7"/>
  <c r="Z1047" i="7"/>
  <c r="Z1048" i="7"/>
  <c r="Z1049" i="7"/>
  <c r="Z1050" i="7"/>
  <c r="Z1051" i="7"/>
  <c r="Z1052" i="7"/>
  <c r="Z1053" i="7"/>
  <c r="Z1054" i="7"/>
  <c r="Z1055" i="7"/>
  <c r="Z1056" i="7"/>
  <c r="Z1057" i="7"/>
  <c r="Z1058" i="7"/>
  <c r="Z1059" i="7"/>
  <c r="Z1060" i="7"/>
  <c r="Z1061" i="7"/>
  <c r="Z1062" i="7"/>
  <c r="Z1063" i="7"/>
  <c r="Z1064" i="7"/>
  <c r="Z1065" i="7"/>
  <c r="Z1066" i="7"/>
  <c r="Z1067" i="7"/>
  <c r="Z1068" i="7"/>
  <c r="Z1069" i="7"/>
  <c r="Z1070" i="7"/>
  <c r="Z1071" i="7"/>
  <c r="Z1072" i="7"/>
  <c r="Z1073" i="7"/>
  <c r="Z1074" i="7"/>
  <c r="Z1075" i="7"/>
  <c r="Z1076" i="7"/>
  <c r="Z1077" i="7"/>
  <c r="Z1078" i="7"/>
  <c r="Z1079" i="7"/>
  <c r="Z1080" i="7"/>
  <c r="Z1081" i="7"/>
  <c r="Z1082" i="7"/>
  <c r="Z1083" i="7"/>
  <c r="Z1084" i="7"/>
  <c r="Z1085" i="7"/>
  <c r="Z1086" i="7"/>
  <c r="Z1087" i="7"/>
  <c r="Z1088" i="7"/>
  <c r="Z1089" i="7"/>
  <c r="Z1090" i="7"/>
  <c r="Z1091" i="7"/>
  <c r="Z1092" i="7"/>
  <c r="Z1093" i="7"/>
  <c r="Z1094" i="7"/>
  <c r="Z1095" i="7"/>
  <c r="Z1096" i="7"/>
  <c r="Z1097" i="7"/>
  <c r="Z1098" i="7"/>
  <c r="Z1099" i="7"/>
  <c r="Z1100" i="7"/>
  <c r="Z1101" i="7"/>
  <c r="Z1102" i="7"/>
  <c r="Z1103" i="7"/>
  <c r="Z1104" i="7"/>
  <c r="Z1105" i="7"/>
  <c r="Z1106" i="7"/>
  <c r="Z1107" i="7"/>
  <c r="Z1108" i="7"/>
  <c r="Z1109" i="7"/>
  <c r="Z1110" i="7"/>
  <c r="Z1111" i="7"/>
  <c r="Z1112" i="7"/>
  <c r="Z1113" i="7"/>
  <c r="Z1114" i="7"/>
  <c r="Z1115" i="7"/>
  <c r="Z1116" i="7"/>
  <c r="Z1117" i="7"/>
  <c r="Z1118" i="7"/>
  <c r="Z1119" i="7"/>
  <c r="Z1120" i="7"/>
  <c r="Z1121" i="7"/>
  <c r="Z1122" i="7"/>
  <c r="Z1123" i="7"/>
  <c r="Z1124" i="7"/>
  <c r="Z1125" i="7"/>
  <c r="Z1126" i="7"/>
  <c r="Z1127" i="7"/>
  <c r="Z1128" i="7"/>
  <c r="Z1129" i="7"/>
  <c r="Z1130" i="7"/>
  <c r="Z1131" i="7"/>
  <c r="Z1132" i="7"/>
  <c r="Z1133" i="7"/>
  <c r="Z1134" i="7"/>
  <c r="Z1135" i="7"/>
  <c r="Z1136" i="7"/>
  <c r="Z1137" i="7"/>
  <c r="Z1138" i="7"/>
  <c r="Z1139" i="7"/>
  <c r="Z1140" i="7"/>
  <c r="Z1141" i="7"/>
  <c r="Z1142" i="7"/>
  <c r="Z1143" i="7"/>
  <c r="Z1144" i="7"/>
  <c r="Z1145" i="7"/>
  <c r="Z1146" i="7"/>
  <c r="Z1147" i="7"/>
  <c r="Z1148" i="7"/>
  <c r="Z1149" i="7"/>
  <c r="Z1150" i="7"/>
  <c r="Z1151" i="7"/>
  <c r="Z1152" i="7"/>
  <c r="Z1153" i="7"/>
  <c r="Z1154" i="7"/>
  <c r="Z1155" i="7"/>
  <c r="Z1156" i="7"/>
  <c r="Z1157" i="7"/>
  <c r="Z1158" i="7"/>
  <c r="Z1159" i="7"/>
  <c r="Z1160" i="7"/>
  <c r="Z1161" i="7"/>
  <c r="Z1162" i="7"/>
  <c r="Z1163" i="7"/>
  <c r="Z1164" i="7"/>
  <c r="Z1165" i="7"/>
  <c r="Z1166" i="7"/>
  <c r="Z1167" i="7"/>
  <c r="Z1168" i="7"/>
  <c r="Z1169" i="7"/>
  <c r="Z1170" i="7"/>
  <c r="Z1171" i="7"/>
  <c r="Z1172" i="7"/>
  <c r="Z1173" i="7"/>
  <c r="Z1174" i="7"/>
  <c r="Z1175" i="7"/>
  <c r="Z1176" i="7"/>
  <c r="Z1177" i="7"/>
  <c r="Z1178" i="7"/>
  <c r="Z1179" i="7"/>
  <c r="Z1180" i="7"/>
  <c r="Z1181" i="7"/>
  <c r="Z1182" i="7"/>
  <c r="Z1183" i="7"/>
  <c r="Z1184" i="7"/>
  <c r="Z1185" i="7"/>
  <c r="Z1186" i="7"/>
  <c r="Z1187" i="7"/>
  <c r="Z1188" i="7"/>
  <c r="Z1189" i="7"/>
  <c r="Z1190" i="7"/>
  <c r="Z1191" i="7"/>
  <c r="Z1192" i="7"/>
  <c r="Z1193" i="7"/>
  <c r="Z1194" i="7"/>
  <c r="Z1195" i="7"/>
  <c r="Z1196" i="7"/>
  <c r="Z1197" i="7"/>
  <c r="Z1198" i="7"/>
  <c r="Z1199" i="7"/>
  <c r="Z1200" i="7"/>
  <c r="Z1201" i="7"/>
  <c r="Z1202" i="7"/>
  <c r="Z1203" i="7"/>
  <c r="Z1204" i="7"/>
  <c r="Z1205" i="7"/>
  <c r="Z1206" i="7"/>
  <c r="Z1207" i="7"/>
  <c r="Z1208" i="7"/>
  <c r="Z1209" i="7"/>
  <c r="Z1210" i="7"/>
  <c r="Z1211" i="7"/>
  <c r="Z1212" i="7"/>
  <c r="Z1213" i="7"/>
  <c r="Z1214" i="7"/>
  <c r="Z1215" i="7"/>
  <c r="Z1216" i="7"/>
  <c r="Z1217" i="7"/>
  <c r="Z1218" i="7"/>
  <c r="Z1219" i="7"/>
  <c r="Z1220" i="7"/>
  <c r="Z1221" i="7"/>
  <c r="Z1222" i="7"/>
  <c r="Z1223" i="7"/>
  <c r="Z1224" i="7"/>
  <c r="Z1225" i="7"/>
  <c r="Z1226" i="7"/>
  <c r="Z1227" i="7"/>
  <c r="Z1228" i="7"/>
  <c r="Z1229" i="7"/>
  <c r="Z1230" i="7"/>
  <c r="Z1231" i="7"/>
  <c r="Z1232" i="7"/>
  <c r="Z1233" i="7"/>
  <c r="Z1234" i="7"/>
  <c r="Z1235" i="7"/>
  <c r="Z1236" i="7"/>
  <c r="Z1237" i="7"/>
  <c r="Z1238" i="7"/>
  <c r="Z1239" i="7"/>
  <c r="Z1240" i="7"/>
  <c r="Z1241" i="7"/>
  <c r="Z1242" i="7"/>
  <c r="Z1243" i="7"/>
  <c r="Z1244" i="7"/>
  <c r="Z1245" i="7"/>
  <c r="Z1246" i="7"/>
  <c r="Z1247" i="7"/>
  <c r="Z1248" i="7"/>
  <c r="Z1249" i="7"/>
  <c r="Z1250" i="7"/>
  <c r="Z1251" i="7"/>
  <c r="Z1252" i="7"/>
  <c r="Z1253" i="7"/>
  <c r="Z1254" i="7"/>
  <c r="Z1255" i="7"/>
  <c r="Z1256" i="7"/>
  <c r="Z1257" i="7"/>
  <c r="Z1258" i="7"/>
  <c r="Z1259" i="7"/>
  <c r="Z1260" i="7"/>
  <c r="Z1261" i="7"/>
  <c r="Z1262" i="7"/>
  <c r="Z1263" i="7"/>
  <c r="Z1264" i="7"/>
  <c r="Z1265" i="7"/>
  <c r="Z1266" i="7"/>
  <c r="Z1267" i="7"/>
  <c r="Z1268" i="7"/>
  <c r="Z1269" i="7"/>
  <c r="Z1270" i="7"/>
  <c r="Z1271" i="7"/>
  <c r="Z1272" i="7"/>
  <c r="Z1273" i="7"/>
  <c r="Z1274" i="7"/>
  <c r="Z1275" i="7"/>
  <c r="Z1276" i="7"/>
  <c r="Z1277" i="7"/>
  <c r="Z1278" i="7"/>
  <c r="Z1279" i="7"/>
  <c r="Z1280" i="7"/>
  <c r="Z1281" i="7"/>
  <c r="Z1282" i="7"/>
  <c r="Z1283" i="7"/>
  <c r="Z1284" i="7"/>
  <c r="Z1285" i="7"/>
  <c r="Z1286" i="7"/>
  <c r="Z1287" i="7"/>
  <c r="Z1288" i="7"/>
  <c r="Z1289" i="7"/>
  <c r="Z1290" i="7"/>
  <c r="Z1291" i="7"/>
  <c r="Z1292" i="7"/>
  <c r="Z1293" i="7"/>
  <c r="Z1294" i="7"/>
  <c r="Z1295" i="7"/>
  <c r="Z1296" i="7"/>
  <c r="Z1297" i="7"/>
  <c r="Z1298" i="7"/>
  <c r="Z1299" i="7"/>
  <c r="Z1300" i="7"/>
  <c r="Z1301" i="7"/>
  <c r="Z1302" i="7"/>
  <c r="Z1303" i="7"/>
  <c r="Z1304" i="7"/>
  <c r="Z1305" i="7"/>
  <c r="Z1306" i="7"/>
  <c r="Z1307" i="7"/>
  <c r="Z1308" i="7"/>
  <c r="Z1309" i="7"/>
  <c r="Z1310" i="7"/>
  <c r="Z1311" i="7"/>
  <c r="Z1312" i="7"/>
  <c r="Z1313" i="7"/>
  <c r="Z1314" i="7"/>
  <c r="Z1315" i="7"/>
  <c r="Z1316" i="7"/>
  <c r="Z1317" i="7"/>
  <c r="Z1318" i="7"/>
  <c r="Z1319" i="7"/>
  <c r="Z1320" i="7"/>
  <c r="Z1321" i="7"/>
  <c r="Z1322" i="7"/>
  <c r="Z1323" i="7"/>
  <c r="Z1324" i="7"/>
  <c r="Z1325" i="7"/>
  <c r="Z1326" i="7"/>
  <c r="Z1327" i="7"/>
  <c r="Z1328" i="7"/>
  <c r="Z1329" i="7"/>
  <c r="Z1330" i="7"/>
  <c r="Z1331" i="7"/>
  <c r="Z1332" i="7"/>
  <c r="Z1333" i="7"/>
  <c r="Z1334" i="7"/>
  <c r="Z1335" i="7"/>
  <c r="Z1336" i="7"/>
  <c r="Z1337" i="7"/>
  <c r="Z1338" i="7"/>
  <c r="Z1339" i="7"/>
  <c r="Z1340" i="7"/>
  <c r="Z1341" i="7"/>
  <c r="Z1342" i="7"/>
  <c r="Z1343" i="7"/>
  <c r="Z1344" i="7"/>
  <c r="Z1345" i="7"/>
  <c r="Z1346" i="7"/>
  <c r="Z1347" i="7"/>
  <c r="Z1348" i="7"/>
  <c r="Z1349" i="7"/>
  <c r="Z1350" i="7"/>
  <c r="Z1351" i="7"/>
  <c r="Z1352" i="7"/>
  <c r="Z1353" i="7"/>
  <c r="Z1354" i="7"/>
  <c r="Z1355" i="7"/>
  <c r="Z1356" i="7"/>
  <c r="Z1357" i="7"/>
  <c r="Z1358" i="7"/>
  <c r="Z1359" i="7"/>
  <c r="Z1360" i="7"/>
  <c r="Z1361" i="7"/>
  <c r="Z1362" i="7"/>
  <c r="Z1363" i="7"/>
  <c r="Z1364" i="7"/>
  <c r="Z1365" i="7"/>
  <c r="Z1366" i="7"/>
  <c r="Z1367" i="7"/>
  <c r="Z1368" i="7"/>
  <c r="Z1369" i="7"/>
  <c r="Z1370" i="7"/>
  <c r="Z1371" i="7"/>
  <c r="Z1372" i="7"/>
  <c r="Z1373" i="7"/>
  <c r="Z1374" i="7"/>
  <c r="Z1375" i="7"/>
  <c r="Z1376" i="7"/>
  <c r="Z1377" i="7"/>
  <c r="Z1378" i="7"/>
  <c r="Z1379" i="7"/>
  <c r="Z1380" i="7"/>
  <c r="Z1381" i="7"/>
  <c r="Z1382" i="7"/>
  <c r="Z1383" i="7"/>
  <c r="Z1384" i="7"/>
  <c r="Z1385" i="7"/>
  <c r="Z1386" i="7"/>
  <c r="Z1387" i="7"/>
  <c r="Z1388" i="7"/>
  <c r="Z1389" i="7"/>
  <c r="Z1390" i="7"/>
  <c r="Z1391" i="7"/>
  <c r="Z1392" i="7"/>
  <c r="Z1393" i="7"/>
  <c r="Z1394" i="7"/>
  <c r="Z1395" i="7"/>
  <c r="Z1396" i="7"/>
  <c r="Z1397" i="7"/>
  <c r="Z1398" i="7"/>
  <c r="Z1399" i="7"/>
  <c r="Z1400" i="7"/>
  <c r="Z1401" i="7"/>
  <c r="Z1402" i="7"/>
  <c r="Z1403" i="7"/>
  <c r="Z1404" i="7"/>
  <c r="Z1405" i="7"/>
  <c r="Z1406" i="7"/>
  <c r="Z1407" i="7"/>
  <c r="Z1408" i="7"/>
  <c r="Z1409" i="7"/>
  <c r="Z1410" i="7"/>
  <c r="Z1411" i="7"/>
  <c r="Z1412" i="7"/>
  <c r="Z1413" i="7"/>
  <c r="Z1414" i="7"/>
  <c r="Z1415" i="7"/>
  <c r="Z1416" i="7"/>
  <c r="Z1417" i="7"/>
  <c r="Z1418" i="7"/>
  <c r="Z1419" i="7"/>
  <c r="Z1420" i="7"/>
  <c r="Z1421" i="7"/>
  <c r="Z1422" i="7"/>
  <c r="Z1423" i="7"/>
  <c r="Z1424" i="7"/>
  <c r="Z1425" i="7"/>
  <c r="Z1426" i="7"/>
  <c r="Z1427" i="7"/>
  <c r="Z1428" i="7"/>
  <c r="Z1429" i="7"/>
  <c r="Z1430" i="7"/>
  <c r="Z1431" i="7"/>
  <c r="Z1432" i="7"/>
  <c r="Z1433" i="7"/>
  <c r="Z1434" i="7"/>
  <c r="Z1435" i="7"/>
  <c r="Z1436" i="7"/>
  <c r="Z1437" i="7"/>
  <c r="Z1438" i="7"/>
  <c r="Z1439" i="7"/>
  <c r="Z1440" i="7"/>
  <c r="Z1441" i="7"/>
  <c r="Z1442" i="7"/>
  <c r="Z1443" i="7"/>
  <c r="Z1444" i="7"/>
  <c r="Z1445" i="7"/>
  <c r="Z1446" i="7"/>
  <c r="Z1447" i="7"/>
  <c r="Z1448" i="7"/>
  <c r="Z1449" i="7"/>
  <c r="Z1450" i="7"/>
  <c r="Z1451" i="7"/>
  <c r="Z1452" i="7"/>
  <c r="Z1453" i="7"/>
  <c r="Z1454" i="7"/>
  <c r="Z1455" i="7"/>
  <c r="Z1456" i="7"/>
  <c r="Z1457" i="7"/>
  <c r="Z1458" i="7"/>
  <c r="Z1459" i="7"/>
  <c r="Z1460" i="7"/>
  <c r="Z1461" i="7"/>
  <c r="Z1462" i="7"/>
  <c r="Z1463" i="7"/>
  <c r="Z1464" i="7"/>
  <c r="Z1465" i="7"/>
  <c r="Z1466" i="7"/>
  <c r="Z1467" i="7"/>
  <c r="Z1468" i="7"/>
  <c r="Z1469" i="7"/>
  <c r="Z1470" i="7"/>
  <c r="Z1471" i="7"/>
  <c r="Z1472" i="7"/>
  <c r="Z1473" i="7"/>
  <c r="Z1474" i="7"/>
  <c r="Z1475" i="7"/>
  <c r="Z1476" i="7"/>
  <c r="Z1477" i="7"/>
  <c r="Z1478" i="7"/>
  <c r="Z1479" i="7"/>
  <c r="Z1480" i="7"/>
  <c r="Z1481" i="7"/>
  <c r="Z1482" i="7"/>
  <c r="Z1483" i="7"/>
  <c r="Z1484" i="7"/>
  <c r="Z1485" i="7"/>
  <c r="Z1486" i="7"/>
  <c r="Z1487" i="7"/>
  <c r="Z1488" i="7"/>
  <c r="Z1489" i="7"/>
  <c r="Z1490" i="7"/>
  <c r="Z1491" i="7"/>
  <c r="Z1492" i="7"/>
  <c r="Z1493" i="7"/>
  <c r="Z1494" i="7"/>
  <c r="Z1495" i="7"/>
  <c r="Z1496" i="7"/>
  <c r="Z1497" i="7"/>
  <c r="Z1498" i="7"/>
  <c r="Z1499" i="7"/>
  <c r="Z1500" i="7"/>
  <c r="Z1501" i="7"/>
  <c r="Z1502" i="7"/>
  <c r="Z1503" i="7"/>
  <c r="Z1504" i="7"/>
  <c r="Z1505" i="7"/>
  <c r="Z1506" i="7"/>
  <c r="Z1507" i="7"/>
  <c r="Z1508" i="7"/>
  <c r="Z1509" i="7"/>
  <c r="Z1510" i="7"/>
  <c r="Z1511" i="7"/>
  <c r="Z1512" i="7"/>
  <c r="Z1513" i="7"/>
  <c r="Z1514" i="7"/>
  <c r="Z1515" i="7"/>
  <c r="Z1516" i="7"/>
  <c r="Z1517" i="7"/>
  <c r="Z1518" i="7"/>
  <c r="Z1519" i="7"/>
  <c r="Z1520" i="7"/>
  <c r="Z1521" i="7"/>
  <c r="Z1522" i="7"/>
  <c r="Z1523" i="7"/>
  <c r="Z1524" i="7"/>
  <c r="Z1525" i="7"/>
  <c r="Z1526" i="7"/>
  <c r="Z1527" i="7"/>
  <c r="Z1528" i="7"/>
  <c r="Z1529" i="7"/>
  <c r="Z1530" i="7"/>
  <c r="Z1531" i="7"/>
  <c r="Z1532" i="7"/>
  <c r="Z1533" i="7"/>
  <c r="Z1534" i="7"/>
  <c r="Z1535" i="7"/>
  <c r="Z1536" i="7"/>
  <c r="Z1537" i="7"/>
  <c r="Z1538" i="7"/>
  <c r="Z1539" i="7"/>
  <c r="Z1540" i="7"/>
  <c r="Z1541" i="7"/>
  <c r="Z1542" i="7"/>
  <c r="Z1543" i="7"/>
  <c r="Z1544" i="7"/>
  <c r="Z1545" i="7"/>
  <c r="Z1546" i="7"/>
  <c r="Z1547" i="7"/>
  <c r="Z1548" i="7"/>
  <c r="Z1549" i="7"/>
  <c r="Z1550" i="7"/>
  <c r="Z1551" i="7"/>
  <c r="Z1552" i="7"/>
  <c r="Z1553" i="7"/>
  <c r="Z1554" i="7"/>
  <c r="Z1555" i="7"/>
  <c r="Z1556" i="7"/>
  <c r="Z1557" i="7"/>
  <c r="Z1558" i="7"/>
  <c r="Z1559" i="7"/>
  <c r="Z1560" i="7"/>
  <c r="Z1561" i="7"/>
  <c r="Z1562" i="7"/>
  <c r="Z1563" i="7"/>
  <c r="Z1564" i="7"/>
  <c r="Z1565" i="7"/>
  <c r="Z1566" i="7"/>
  <c r="Z1567" i="7"/>
  <c r="Z1568" i="7"/>
  <c r="Z1569" i="7"/>
  <c r="Z1570" i="7"/>
  <c r="Z1571" i="7"/>
  <c r="Z1572" i="7"/>
  <c r="Z1573" i="7"/>
  <c r="Z1574" i="7"/>
  <c r="Z1575" i="7"/>
  <c r="Z1576" i="7"/>
  <c r="Z1577" i="7"/>
  <c r="Z1578" i="7"/>
  <c r="Z1579" i="7"/>
  <c r="Z1580" i="7"/>
  <c r="Z1581" i="7"/>
  <c r="Z1582" i="7"/>
  <c r="Z1583" i="7"/>
  <c r="Z1584" i="7"/>
  <c r="Z1585" i="7"/>
  <c r="Z1586" i="7"/>
  <c r="Z1587" i="7"/>
  <c r="Z1588" i="7"/>
  <c r="Z1589" i="7"/>
  <c r="Z1590" i="7"/>
  <c r="Z1591" i="7"/>
  <c r="Z1592" i="7"/>
  <c r="Z1593" i="7"/>
  <c r="Z1594" i="7"/>
  <c r="Z1595" i="7"/>
  <c r="Z1596" i="7"/>
  <c r="Z1597" i="7"/>
  <c r="Z1598" i="7"/>
  <c r="Z1599" i="7"/>
  <c r="Z1600" i="7"/>
  <c r="Z1601" i="7"/>
  <c r="Z1602" i="7"/>
  <c r="Z1603" i="7"/>
  <c r="Z1604" i="7"/>
  <c r="Z1605" i="7"/>
  <c r="Z1606" i="7"/>
  <c r="Z1607" i="7"/>
  <c r="Z1608" i="7"/>
  <c r="Z1609" i="7"/>
  <c r="Z1610" i="7"/>
  <c r="Z1611" i="7"/>
  <c r="Z1612" i="7"/>
  <c r="Z1613" i="7"/>
  <c r="Z1614" i="7"/>
  <c r="Z1615" i="7"/>
  <c r="Z1616" i="7"/>
  <c r="Z1617" i="7"/>
  <c r="Z1618" i="7"/>
  <c r="Z1619" i="7"/>
  <c r="Z1620" i="7"/>
  <c r="Z1621" i="7"/>
  <c r="Z1622" i="7"/>
  <c r="Z1623" i="7"/>
  <c r="Z1624" i="7"/>
  <c r="Z1625" i="7"/>
  <c r="Z1626" i="7"/>
  <c r="Z1627" i="7"/>
  <c r="Z1628" i="7"/>
  <c r="Z1629" i="7"/>
  <c r="Z1630" i="7"/>
  <c r="Z1631" i="7"/>
  <c r="Z1632" i="7"/>
  <c r="Z1633" i="7"/>
  <c r="Z1634" i="7"/>
  <c r="Z1635" i="7"/>
  <c r="Z1636" i="7"/>
  <c r="Z1637" i="7"/>
  <c r="Z1638" i="7"/>
  <c r="Z1639" i="7"/>
  <c r="Z1640" i="7"/>
  <c r="Z1641" i="7"/>
  <c r="Z1642" i="7"/>
  <c r="Z1643" i="7"/>
  <c r="Z1644" i="7"/>
  <c r="Z1645" i="7"/>
  <c r="Z1646" i="7"/>
  <c r="Z1647" i="7"/>
  <c r="Z1648" i="7"/>
  <c r="Z1649" i="7"/>
  <c r="Z1650" i="7"/>
  <c r="Z1651" i="7"/>
  <c r="Z1652" i="7"/>
  <c r="Z1653" i="7"/>
  <c r="Z1654" i="7"/>
  <c r="Z1655" i="7"/>
  <c r="Z1656" i="7"/>
  <c r="Z1657" i="7"/>
  <c r="Z1658" i="7"/>
  <c r="Z1659" i="7"/>
  <c r="Z1660" i="7"/>
  <c r="Z1661" i="7"/>
  <c r="Z1662" i="7"/>
  <c r="Z1663" i="7"/>
  <c r="Z1664" i="7"/>
  <c r="Z1665" i="7"/>
  <c r="Z1666" i="7"/>
  <c r="Z1667" i="7"/>
  <c r="Z1668" i="7"/>
  <c r="Z1669" i="7"/>
  <c r="Z1670" i="7"/>
  <c r="Z1671" i="7"/>
  <c r="Z1672" i="7"/>
  <c r="Z1673" i="7"/>
  <c r="Z1674" i="7"/>
  <c r="Z1675" i="7"/>
  <c r="Z1676" i="7"/>
  <c r="Z1677" i="7"/>
  <c r="Z1678" i="7"/>
  <c r="Z1679" i="7"/>
  <c r="Z1680" i="7"/>
  <c r="Z1681" i="7"/>
  <c r="Z1682" i="7"/>
  <c r="Z1683" i="7"/>
  <c r="Z1684" i="7"/>
  <c r="Z1685" i="7"/>
  <c r="Z1686" i="7"/>
  <c r="Z1687" i="7"/>
  <c r="Z1688" i="7"/>
  <c r="Z1689" i="7"/>
  <c r="Z1690" i="7"/>
  <c r="Z1691" i="7"/>
  <c r="Z1692" i="7"/>
  <c r="Z1693" i="7"/>
  <c r="Z1694" i="7"/>
  <c r="Z1695" i="7"/>
  <c r="Z1696" i="7"/>
  <c r="Z1697" i="7"/>
  <c r="Z1698" i="7"/>
  <c r="Z1699" i="7"/>
  <c r="Z1700" i="7"/>
  <c r="Z1701" i="7"/>
  <c r="Z1702" i="7"/>
  <c r="Z1703" i="7"/>
  <c r="Z1704" i="7"/>
  <c r="Z1705" i="7"/>
  <c r="Z1706" i="7"/>
  <c r="Z1707" i="7"/>
  <c r="Z1708" i="7"/>
  <c r="Z1709" i="7"/>
  <c r="Z1710" i="7"/>
  <c r="Z1711" i="7"/>
  <c r="Z1712" i="7"/>
  <c r="Z1713" i="7"/>
  <c r="Z1714" i="7"/>
  <c r="Z1715" i="7"/>
  <c r="Z1716" i="7"/>
  <c r="Z1717" i="7"/>
  <c r="Z1718" i="7"/>
  <c r="Z1719" i="7"/>
  <c r="Z1720" i="7"/>
  <c r="Z1721" i="7"/>
  <c r="Z1722" i="7"/>
  <c r="Z1723" i="7"/>
  <c r="Z1724" i="7"/>
  <c r="Z1725" i="7"/>
  <c r="Z1726" i="7"/>
  <c r="Z1727" i="7"/>
  <c r="Z1728" i="7"/>
  <c r="Z1729" i="7"/>
  <c r="Z1730" i="7"/>
  <c r="Z1731" i="7"/>
  <c r="Z1732" i="7"/>
  <c r="Z1733" i="7"/>
  <c r="Z1734" i="7"/>
  <c r="Z1735" i="7"/>
  <c r="Z1736" i="7"/>
  <c r="Z1737" i="7"/>
  <c r="Z1738" i="7"/>
  <c r="Z1739" i="7"/>
  <c r="Z1740" i="7"/>
  <c r="Z1741" i="7"/>
  <c r="Z1742" i="7"/>
  <c r="Z1743" i="7"/>
  <c r="Z1744" i="7"/>
  <c r="Z1745" i="7"/>
  <c r="Z1746" i="7"/>
  <c r="Z1747" i="7"/>
  <c r="Z1748" i="7"/>
  <c r="Z1749" i="7"/>
  <c r="Z1750" i="7"/>
  <c r="Z1751" i="7"/>
  <c r="Z1752" i="7"/>
  <c r="Z1753" i="7"/>
  <c r="Z1754" i="7"/>
  <c r="Z1755" i="7"/>
  <c r="Z1756" i="7"/>
  <c r="Z1757" i="7"/>
  <c r="Z1758" i="7"/>
  <c r="Z1759" i="7"/>
  <c r="Z1760" i="7"/>
  <c r="Z1761" i="7"/>
  <c r="Z1762" i="7"/>
  <c r="Z1763" i="7"/>
  <c r="Z1764" i="7"/>
  <c r="Z1765" i="7"/>
  <c r="Z1766" i="7"/>
  <c r="Z1767" i="7"/>
  <c r="Z1768" i="7"/>
  <c r="Z1769" i="7"/>
  <c r="Z1770" i="7"/>
  <c r="Z1771" i="7"/>
  <c r="Z1772" i="7"/>
  <c r="Z1773" i="7"/>
  <c r="Z1774" i="7"/>
  <c r="Z1775" i="7"/>
  <c r="Z1776" i="7"/>
  <c r="Z1777" i="7"/>
  <c r="Z1778" i="7"/>
  <c r="Z1779" i="7"/>
  <c r="Z1780" i="7"/>
  <c r="Z1781" i="7"/>
  <c r="Z1782" i="7"/>
  <c r="Z1783" i="7"/>
  <c r="Z1784" i="7"/>
  <c r="Z1785" i="7"/>
  <c r="Z1786" i="7"/>
  <c r="Z1787" i="7"/>
  <c r="Z1788" i="7"/>
  <c r="Z1789" i="7"/>
  <c r="Z1790" i="7"/>
  <c r="Z1791" i="7"/>
  <c r="Z1792" i="7"/>
  <c r="Z1793" i="7"/>
  <c r="Z1794" i="7"/>
  <c r="Z1795" i="7"/>
  <c r="Z1796" i="7"/>
  <c r="Z1797" i="7"/>
  <c r="Z1798" i="7"/>
  <c r="Z1799" i="7"/>
  <c r="Z1800" i="7"/>
  <c r="Z1801" i="7"/>
  <c r="Z1802" i="7"/>
  <c r="Z1803" i="7"/>
  <c r="Z1804" i="7"/>
  <c r="Z1805" i="7"/>
  <c r="Z1806" i="7"/>
  <c r="Z1807" i="7"/>
  <c r="Z1808" i="7"/>
  <c r="Z1809" i="7"/>
  <c r="Z1810" i="7"/>
  <c r="Z1811" i="7"/>
  <c r="Z1812" i="7"/>
  <c r="Z1813" i="7"/>
  <c r="Z1814" i="7"/>
  <c r="Z1815" i="7"/>
  <c r="Z1816" i="7"/>
  <c r="Z1817" i="7"/>
  <c r="Z1818" i="7"/>
  <c r="Z1819" i="7"/>
  <c r="Z1820" i="7"/>
  <c r="Z1821" i="7"/>
  <c r="Z1822" i="7"/>
  <c r="Z1823" i="7"/>
  <c r="Z1824" i="7"/>
  <c r="Z1825" i="7"/>
  <c r="Z1826" i="7"/>
  <c r="Z1827" i="7"/>
  <c r="Z1828" i="7"/>
  <c r="Z1829" i="7"/>
  <c r="Z1830" i="7"/>
  <c r="Z1831" i="7"/>
  <c r="Z1832" i="7"/>
  <c r="Z1833" i="7"/>
  <c r="Z1834" i="7"/>
  <c r="Z1835" i="7"/>
  <c r="Z1836" i="7"/>
  <c r="Z1837" i="7"/>
  <c r="Z1838" i="7"/>
  <c r="Z1839" i="7"/>
  <c r="Z1840" i="7"/>
  <c r="Z1841" i="7"/>
  <c r="Z1842" i="7"/>
  <c r="Z1843" i="7"/>
  <c r="Z1844" i="7"/>
  <c r="Z1845" i="7"/>
  <c r="Z1846" i="7"/>
  <c r="Z1847" i="7"/>
  <c r="Z1848" i="7"/>
  <c r="Z1849" i="7"/>
  <c r="Z1850" i="7"/>
  <c r="Z1851" i="7"/>
  <c r="Z1852" i="7"/>
  <c r="Z1853" i="7"/>
  <c r="Z1854" i="7"/>
  <c r="Z1855" i="7"/>
  <c r="Z1856" i="7"/>
  <c r="Z1857" i="7"/>
  <c r="Z1858" i="7"/>
  <c r="Z1859" i="7"/>
  <c r="Z1860" i="7"/>
  <c r="Z1861" i="7"/>
  <c r="Z1862" i="7"/>
  <c r="Z1863" i="7"/>
  <c r="Z1864" i="7"/>
  <c r="Z1865" i="7"/>
  <c r="Z1866" i="7"/>
  <c r="Z1867" i="7"/>
  <c r="Z1868" i="7"/>
  <c r="Z1869" i="7"/>
  <c r="Z1870" i="7"/>
  <c r="Z1871" i="7"/>
  <c r="Z1872" i="7"/>
  <c r="Z1873" i="7"/>
  <c r="Z1874" i="7"/>
  <c r="Z1875" i="7"/>
  <c r="Z1876" i="7"/>
  <c r="Z1877" i="7"/>
  <c r="Z1878" i="7"/>
  <c r="Z1879" i="7"/>
  <c r="Z1880" i="7"/>
  <c r="Z1881" i="7"/>
  <c r="Z1882" i="7"/>
  <c r="Z1883" i="7"/>
  <c r="Z1884" i="7"/>
  <c r="Z1885" i="7"/>
  <c r="Z1886" i="7"/>
  <c r="Z1887" i="7"/>
  <c r="Z1888" i="7"/>
  <c r="Z1889" i="7"/>
  <c r="Z1890" i="7"/>
  <c r="Z1891" i="7"/>
  <c r="Z1892" i="7"/>
  <c r="Z1893" i="7"/>
  <c r="Z1894" i="7"/>
  <c r="Z1895" i="7"/>
  <c r="Z1896" i="7"/>
  <c r="Z1897" i="7"/>
  <c r="Z1898" i="7"/>
  <c r="Z1899" i="7"/>
  <c r="Z1900" i="7"/>
  <c r="Z1901" i="7"/>
  <c r="Z1902" i="7"/>
  <c r="Z1903" i="7"/>
  <c r="Z1904" i="7"/>
  <c r="Z1905" i="7"/>
  <c r="Z1906" i="7"/>
  <c r="Z1907" i="7"/>
  <c r="Z1908" i="7"/>
  <c r="Z1909" i="7"/>
  <c r="Z1910" i="7"/>
  <c r="Z1911" i="7"/>
  <c r="Z1912" i="7"/>
  <c r="Z1913" i="7"/>
  <c r="Z1914" i="7"/>
  <c r="Z1915" i="7"/>
  <c r="Z1916" i="7"/>
  <c r="Z1917" i="7"/>
  <c r="Z1918" i="7"/>
  <c r="Z1919" i="7"/>
  <c r="Z1920" i="7"/>
  <c r="Z1921" i="7"/>
  <c r="Z1922" i="7"/>
  <c r="Z1923" i="7"/>
  <c r="Z1924" i="7"/>
  <c r="Z1925" i="7"/>
  <c r="Z1926" i="7"/>
  <c r="Z1927" i="7"/>
  <c r="Z1928" i="7"/>
  <c r="Z1929" i="7"/>
  <c r="Z1930" i="7"/>
  <c r="Z1931" i="7"/>
  <c r="Z1932" i="7"/>
  <c r="Z1933" i="7"/>
  <c r="Z1934" i="7"/>
  <c r="Z1935" i="7"/>
  <c r="Z1936" i="7"/>
  <c r="Z1937" i="7"/>
  <c r="Z1938" i="7"/>
  <c r="Z1939" i="7"/>
  <c r="Z1940" i="7"/>
  <c r="Z1941" i="7"/>
  <c r="Z1942" i="7"/>
  <c r="Z1943" i="7"/>
  <c r="Z1944" i="7"/>
  <c r="Z1945" i="7"/>
  <c r="Z1946" i="7"/>
  <c r="Z1947" i="7"/>
  <c r="Z1948" i="7"/>
  <c r="Z1949" i="7"/>
  <c r="Z1950" i="7"/>
  <c r="Z1951" i="7"/>
  <c r="Z1952" i="7"/>
  <c r="Z1953" i="7"/>
  <c r="Z1954" i="7"/>
  <c r="Z1955" i="7"/>
  <c r="Z1956" i="7"/>
  <c r="Z1957" i="7"/>
  <c r="Z1958" i="7"/>
  <c r="Z1959" i="7"/>
  <c r="Z1960" i="7"/>
  <c r="Z1961" i="7"/>
  <c r="Z1962" i="7"/>
  <c r="Z1963" i="7"/>
  <c r="Z1964" i="7"/>
  <c r="Z1965" i="7"/>
  <c r="Z1966" i="7"/>
  <c r="Z1967" i="7"/>
  <c r="Z1968" i="7"/>
  <c r="Z1969" i="7"/>
  <c r="Z1970" i="7"/>
  <c r="Z1971" i="7"/>
  <c r="Z1972" i="7"/>
  <c r="Z1973" i="7"/>
  <c r="Z1974" i="7"/>
  <c r="Z1975" i="7"/>
  <c r="Z1976" i="7"/>
  <c r="Z1977" i="7"/>
  <c r="Z1978" i="7"/>
  <c r="Z1979" i="7"/>
  <c r="Z1980" i="7"/>
  <c r="Z1981" i="7"/>
  <c r="Z1982" i="7"/>
  <c r="Z1983" i="7"/>
  <c r="Z1984" i="7"/>
  <c r="Z1985" i="7"/>
  <c r="Z1986" i="7"/>
  <c r="Z1987" i="7"/>
  <c r="Z1988" i="7"/>
  <c r="Z1989" i="7"/>
  <c r="Z1990" i="7"/>
  <c r="Z1991" i="7"/>
  <c r="Z1992" i="7"/>
  <c r="Z1993" i="7"/>
  <c r="Z1994" i="7"/>
  <c r="Z1995" i="7"/>
  <c r="Z1996" i="7"/>
  <c r="Z1997" i="7"/>
  <c r="Z1998" i="7"/>
  <c r="Z1999" i="7"/>
  <c r="Z2000" i="7"/>
  <c r="Y5" i="7"/>
  <c r="Y6" i="7"/>
  <c r="Y7" i="7"/>
  <c r="Y8" i="7"/>
  <c r="Y9" i="7"/>
  <c r="Y10" i="7"/>
  <c r="Y11" i="7"/>
  <c r="Y12" i="7"/>
  <c r="Y13" i="7"/>
  <c r="Y14" i="7"/>
  <c r="Y15" i="7"/>
  <c r="Y16" i="7"/>
  <c r="Y17" i="7"/>
  <c r="Y18" i="7"/>
  <c r="Y19" i="7"/>
  <c r="Y20" i="7"/>
  <c r="Y21" i="7"/>
  <c r="Y22" i="7"/>
  <c r="Y23" i="7"/>
  <c r="Y24" i="7"/>
  <c r="Y25" i="7"/>
  <c r="Y26" i="7"/>
  <c r="Y27" i="7"/>
  <c r="Y28" i="7"/>
  <c r="Y29" i="7"/>
  <c r="Y30" i="7"/>
  <c r="Y31" i="7"/>
  <c r="Y32" i="7"/>
  <c r="Y33" i="7"/>
  <c r="Y34" i="7"/>
  <c r="Y35" i="7"/>
  <c r="Y37" i="7"/>
  <c r="Y38" i="7"/>
  <c r="Y39" i="7"/>
  <c r="Y40" i="7"/>
  <c r="Y41" i="7"/>
  <c r="Y42" i="7"/>
  <c r="Y43" i="7"/>
  <c r="Y44" i="7"/>
  <c r="Y45" i="7"/>
  <c r="Y46" i="7"/>
  <c r="Y47" i="7"/>
  <c r="Y48" i="7"/>
  <c r="Y49" i="7"/>
  <c r="Y50" i="7"/>
  <c r="Y51" i="7"/>
  <c r="Y52" i="7"/>
  <c r="Y53" i="7"/>
  <c r="Y54" i="7"/>
  <c r="Y55" i="7"/>
  <c r="Y56" i="7"/>
  <c r="Y57" i="7"/>
  <c r="Y58" i="7"/>
  <c r="Y59" i="7"/>
  <c r="Y60" i="7"/>
  <c r="Y61" i="7"/>
  <c r="Y62" i="7"/>
  <c r="Y63" i="7"/>
  <c r="Y64" i="7"/>
  <c r="Y65" i="7"/>
  <c r="Y66" i="7"/>
  <c r="Y67" i="7"/>
  <c r="Y68" i="7"/>
  <c r="Y69" i="7"/>
  <c r="Y70" i="7"/>
  <c r="Y71" i="7"/>
  <c r="Y72" i="7"/>
  <c r="Y73" i="7"/>
  <c r="Y74" i="7"/>
  <c r="Y75" i="7"/>
  <c r="Y76" i="7"/>
  <c r="Y77" i="7"/>
  <c r="Y78" i="7"/>
  <c r="Y79" i="7"/>
  <c r="Y80" i="7"/>
  <c r="Y81" i="7"/>
  <c r="Y82" i="7"/>
  <c r="Y83" i="7"/>
  <c r="Y84" i="7"/>
  <c r="Y85" i="7"/>
  <c r="Y86" i="7"/>
  <c r="Y87" i="7"/>
  <c r="Y88" i="7"/>
  <c r="Y89" i="7"/>
  <c r="Y90" i="7"/>
  <c r="Y91" i="7"/>
  <c r="Y92" i="7"/>
  <c r="Y93" i="7"/>
  <c r="Y94" i="7"/>
  <c r="Y95" i="7"/>
  <c r="Y96" i="7"/>
  <c r="Y97" i="7"/>
  <c r="Y98" i="7"/>
  <c r="Y99" i="7"/>
  <c r="Y100" i="7"/>
  <c r="Y101" i="7"/>
  <c r="Y102" i="7"/>
  <c r="Y103" i="7"/>
  <c r="Y104" i="7"/>
  <c r="Y105" i="7"/>
  <c r="Y106" i="7"/>
  <c r="Y107" i="7"/>
  <c r="Y108" i="7"/>
  <c r="Y109" i="7"/>
  <c r="Y110" i="7"/>
  <c r="Y111" i="7"/>
  <c r="Y112" i="7"/>
  <c r="Y113" i="7"/>
  <c r="Y114" i="7"/>
  <c r="Y115" i="7"/>
  <c r="Y116" i="7"/>
  <c r="Y117" i="7"/>
  <c r="Y118" i="7"/>
  <c r="Y119" i="7"/>
  <c r="Y120" i="7"/>
  <c r="Y121" i="7"/>
  <c r="Y122" i="7"/>
  <c r="Y123" i="7"/>
  <c r="Y124" i="7"/>
  <c r="Y125" i="7"/>
  <c r="Y126" i="7"/>
  <c r="Y127" i="7"/>
  <c r="Y128" i="7"/>
  <c r="Y129" i="7"/>
  <c r="Y130" i="7"/>
  <c r="Y131" i="7"/>
  <c r="Y132" i="7"/>
  <c r="Y133" i="7"/>
  <c r="Y134" i="7"/>
  <c r="Y135" i="7"/>
  <c r="Y136" i="7"/>
  <c r="Y137" i="7"/>
  <c r="Y138" i="7"/>
  <c r="Y139" i="7"/>
  <c r="Y140" i="7"/>
  <c r="Y141" i="7"/>
  <c r="Y142" i="7"/>
  <c r="Y143" i="7"/>
  <c r="Y144" i="7"/>
  <c r="Y145" i="7"/>
  <c r="Y146" i="7"/>
  <c r="Y147" i="7"/>
  <c r="Y148" i="7"/>
  <c r="Y149" i="7"/>
  <c r="Y150" i="7"/>
  <c r="Y151" i="7"/>
  <c r="Y152" i="7"/>
  <c r="Y153" i="7"/>
  <c r="Y154" i="7"/>
  <c r="Y155" i="7"/>
  <c r="Y156" i="7"/>
  <c r="Y157" i="7"/>
  <c r="Y158" i="7"/>
  <c r="Y159" i="7"/>
  <c r="Y160" i="7"/>
  <c r="Y161" i="7"/>
  <c r="Y162" i="7"/>
  <c r="Y163" i="7"/>
  <c r="Y164" i="7"/>
  <c r="Y165" i="7"/>
  <c r="Y166" i="7"/>
  <c r="Y167" i="7"/>
  <c r="Y168" i="7"/>
  <c r="Y169" i="7"/>
  <c r="Y170" i="7"/>
  <c r="Y171" i="7"/>
  <c r="Y172" i="7"/>
  <c r="Y173" i="7"/>
  <c r="Y174" i="7"/>
  <c r="Y175" i="7"/>
  <c r="Y176" i="7"/>
  <c r="Y177" i="7"/>
  <c r="Y178" i="7"/>
  <c r="Y179" i="7"/>
  <c r="Y180" i="7"/>
  <c r="Y181" i="7"/>
  <c r="Y182" i="7"/>
  <c r="Y183" i="7"/>
  <c r="Y184" i="7"/>
  <c r="Y185" i="7"/>
  <c r="Y186" i="7"/>
  <c r="Y187" i="7"/>
  <c r="Y188" i="7"/>
  <c r="Y189" i="7"/>
  <c r="Y190" i="7"/>
  <c r="Y191" i="7"/>
  <c r="Y192" i="7"/>
  <c r="Y193" i="7"/>
  <c r="Y194" i="7"/>
  <c r="Y195" i="7"/>
  <c r="Y196" i="7"/>
  <c r="Y197" i="7"/>
  <c r="Y198" i="7"/>
  <c r="Y199" i="7"/>
  <c r="Y200" i="7"/>
  <c r="Y201" i="7"/>
  <c r="Y202" i="7"/>
  <c r="Y203" i="7"/>
  <c r="Y204" i="7"/>
  <c r="Y205" i="7"/>
  <c r="Y206" i="7"/>
  <c r="Y207" i="7"/>
  <c r="Y208" i="7"/>
  <c r="Y209" i="7"/>
  <c r="Y210" i="7"/>
  <c r="Y211" i="7"/>
  <c r="Y212" i="7"/>
  <c r="Y213" i="7"/>
  <c r="Y214" i="7"/>
  <c r="Y215" i="7"/>
  <c r="Y216" i="7"/>
  <c r="Y217" i="7"/>
  <c r="Y218" i="7"/>
  <c r="Y219" i="7"/>
  <c r="Y220" i="7"/>
  <c r="Y221" i="7"/>
  <c r="Y222" i="7"/>
  <c r="Y223" i="7"/>
  <c r="Y224" i="7"/>
  <c r="Y225" i="7"/>
  <c r="Y226" i="7"/>
  <c r="Y227" i="7"/>
  <c r="Y228" i="7"/>
  <c r="Y229" i="7"/>
  <c r="Y230" i="7"/>
  <c r="Y231" i="7"/>
  <c r="Y232" i="7"/>
  <c r="Y233" i="7"/>
  <c r="Y234" i="7"/>
  <c r="Y235" i="7"/>
  <c r="Y236" i="7"/>
  <c r="Y237" i="7"/>
  <c r="Y238" i="7"/>
  <c r="Y239" i="7"/>
  <c r="Y240" i="7"/>
  <c r="Y241" i="7"/>
  <c r="Y242" i="7"/>
  <c r="Y243" i="7"/>
  <c r="Y244" i="7"/>
  <c r="Y245" i="7"/>
  <c r="Y246" i="7"/>
  <c r="Y247" i="7"/>
  <c r="Y248" i="7"/>
  <c r="Y249" i="7"/>
  <c r="Y250" i="7"/>
  <c r="Y251" i="7"/>
  <c r="Y252" i="7"/>
  <c r="Y253" i="7"/>
  <c r="Y254" i="7"/>
  <c r="Y255" i="7"/>
  <c r="Y256" i="7"/>
  <c r="Y257" i="7"/>
  <c r="Y258" i="7"/>
  <c r="Y259" i="7"/>
  <c r="Y260" i="7"/>
  <c r="Y261" i="7"/>
  <c r="Y262" i="7"/>
  <c r="Y263" i="7"/>
  <c r="Y264" i="7"/>
  <c r="Y265" i="7"/>
  <c r="Y266" i="7"/>
  <c r="Y267" i="7"/>
  <c r="Y268" i="7"/>
  <c r="Y269" i="7"/>
  <c r="Y270" i="7"/>
  <c r="Y271" i="7"/>
  <c r="Y272" i="7"/>
  <c r="Y273" i="7"/>
  <c r="Y274" i="7"/>
  <c r="Y275" i="7"/>
  <c r="Y276" i="7"/>
  <c r="Y277" i="7"/>
  <c r="Y278" i="7"/>
  <c r="Y279" i="7"/>
  <c r="Y280" i="7"/>
  <c r="Y281" i="7"/>
  <c r="Y282" i="7"/>
  <c r="Y283" i="7"/>
  <c r="Y284" i="7"/>
  <c r="Y285" i="7"/>
  <c r="Y286" i="7"/>
  <c r="Y287" i="7"/>
  <c r="Y288" i="7"/>
  <c r="Y289" i="7"/>
  <c r="Y290" i="7"/>
  <c r="Y291" i="7"/>
  <c r="Y292" i="7"/>
  <c r="Y293" i="7"/>
  <c r="Y294" i="7"/>
  <c r="Y295" i="7"/>
  <c r="Y296" i="7"/>
  <c r="Y297" i="7"/>
  <c r="Y298" i="7"/>
  <c r="Y299" i="7"/>
  <c r="Y300" i="7"/>
  <c r="Y301" i="7"/>
  <c r="Y302" i="7"/>
  <c r="Y303" i="7"/>
  <c r="Y304" i="7"/>
  <c r="Y305" i="7"/>
  <c r="Y306" i="7"/>
  <c r="Y307" i="7"/>
  <c r="Y308" i="7"/>
  <c r="Y309" i="7"/>
  <c r="Y310" i="7"/>
  <c r="Y311" i="7"/>
  <c r="Y312" i="7"/>
  <c r="Y313" i="7"/>
  <c r="Y314" i="7"/>
  <c r="Y315" i="7"/>
  <c r="Y316" i="7"/>
  <c r="Y317" i="7"/>
  <c r="Y318" i="7"/>
  <c r="Y319" i="7"/>
  <c r="Y320" i="7"/>
  <c r="Y321" i="7"/>
  <c r="Y322" i="7"/>
  <c r="Y323" i="7"/>
  <c r="Y324" i="7"/>
  <c r="Y325" i="7"/>
  <c r="Y326" i="7"/>
  <c r="Y327" i="7"/>
  <c r="Y328" i="7"/>
  <c r="Y329" i="7"/>
  <c r="Y330" i="7"/>
  <c r="Y331" i="7"/>
  <c r="Y332" i="7"/>
  <c r="Y333" i="7"/>
  <c r="Y334" i="7"/>
  <c r="Y335" i="7"/>
  <c r="Y336" i="7"/>
  <c r="Y337" i="7"/>
  <c r="Y338" i="7"/>
  <c r="Y339" i="7"/>
  <c r="Y340" i="7"/>
  <c r="Y341" i="7"/>
  <c r="Y342" i="7"/>
  <c r="Y343" i="7"/>
  <c r="Y344" i="7"/>
  <c r="Y345" i="7"/>
  <c r="Y346" i="7"/>
  <c r="Y347" i="7"/>
  <c r="Y348" i="7"/>
  <c r="Y349" i="7"/>
  <c r="Y350" i="7"/>
  <c r="Y351" i="7"/>
  <c r="Y352" i="7"/>
  <c r="Y353" i="7"/>
  <c r="Y354" i="7"/>
  <c r="Y355" i="7"/>
  <c r="Y356" i="7"/>
  <c r="Y357" i="7"/>
  <c r="Y358" i="7"/>
  <c r="Y359" i="7"/>
  <c r="Y360" i="7"/>
  <c r="Y361" i="7"/>
  <c r="Y362" i="7"/>
  <c r="Y363" i="7"/>
  <c r="Y364" i="7"/>
  <c r="Y365" i="7"/>
  <c r="Y366" i="7"/>
  <c r="Y367" i="7"/>
  <c r="Y368" i="7"/>
  <c r="Y369" i="7"/>
  <c r="Y370" i="7"/>
  <c r="Y371" i="7"/>
  <c r="Y372" i="7"/>
  <c r="Y373" i="7"/>
  <c r="Y374" i="7"/>
  <c r="Y375" i="7"/>
  <c r="Y376" i="7"/>
  <c r="Y377" i="7"/>
  <c r="Y378" i="7"/>
  <c r="Y379" i="7"/>
  <c r="Y380" i="7"/>
  <c r="Y381" i="7"/>
  <c r="Y382" i="7"/>
  <c r="Y383" i="7"/>
  <c r="Y384" i="7"/>
  <c r="Y385" i="7"/>
  <c r="Y386" i="7"/>
  <c r="Y387" i="7"/>
  <c r="Y388" i="7"/>
  <c r="Y389" i="7"/>
  <c r="Y390" i="7"/>
  <c r="Y391" i="7"/>
  <c r="Y392" i="7"/>
  <c r="Y393" i="7"/>
  <c r="Y394" i="7"/>
  <c r="Y395" i="7"/>
  <c r="Y396" i="7"/>
  <c r="Y397" i="7"/>
  <c r="Y398" i="7"/>
  <c r="Y399" i="7"/>
  <c r="Y400" i="7"/>
  <c r="Y401" i="7"/>
  <c r="Y402" i="7"/>
  <c r="Y403" i="7"/>
  <c r="Y404" i="7"/>
  <c r="Y405" i="7"/>
  <c r="Y406" i="7"/>
  <c r="Y407" i="7"/>
  <c r="Y408" i="7"/>
  <c r="Y409" i="7"/>
  <c r="Y410" i="7"/>
  <c r="Y411" i="7"/>
  <c r="Y412" i="7"/>
  <c r="Y413" i="7"/>
  <c r="Y414" i="7"/>
  <c r="Y415" i="7"/>
  <c r="Y416" i="7"/>
  <c r="Y417" i="7"/>
  <c r="Y418" i="7"/>
  <c r="Y419" i="7"/>
  <c r="Y420" i="7"/>
  <c r="Y421" i="7"/>
  <c r="Y422" i="7"/>
  <c r="Y423" i="7"/>
  <c r="Y424" i="7"/>
  <c r="Y425" i="7"/>
  <c r="Y426" i="7"/>
  <c r="Y427" i="7"/>
  <c r="Y428" i="7"/>
  <c r="Y429" i="7"/>
  <c r="Y430" i="7"/>
  <c r="Y431" i="7"/>
  <c r="Y432" i="7"/>
  <c r="Y433" i="7"/>
  <c r="Y434" i="7"/>
  <c r="Y435" i="7"/>
  <c r="Y436" i="7"/>
  <c r="Y437" i="7"/>
  <c r="Y438" i="7"/>
  <c r="Y439" i="7"/>
  <c r="Y440" i="7"/>
  <c r="Y441" i="7"/>
  <c r="Y442" i="7"/>
  <c r="Y443" i="7"/>
  <c r="Y444" i="7"/>
  <c r="Y445" i="7"/>
  <c r="Y446" i="7"/>
  <c r="Y447" i="7"/>
  <c r="Y448" i="7"/>
  <c r="Y449" i="7"/>
  <c r="Y450" i="7"/>
  <c r="Y451" i="7"/>
  <c r="Y452" i="7"/>
  <c r="Y453" i="7"/>
  <c r="Y454" i="7"/>
  <c r="Y455" i="7"/>
  <c r="Y456" i="7"/>
  <c r="Y457" i="7"/>
  <c r="Y458" i="7"/>
  <c r="Y459" i="7"/>
  <c r="Y460" i="7"/>
  <c r="Y461" i="7"/>
  <c r="Y462" i="7"/>
  <c r="Y463" i="7"/>
  <c r="Y464" i="7"/>
  <c r="Y465" i="7"/>
  <c r="Y466" i="7"/>
  <c r="Y467" i="7"/>
  <c r="Y468" i="7"/>
  <c r="Y469" i="7"/>
  <c r="Y470" i="7"/>
  <c r="Y471" i="7"/>
  <c r="Y472" i="7"/>
  <c r="Y473" i="7"/>
  <c r="Y474" i="7"/>
  <c r="Y475" i="7"/>
  <c r="Y476" i="7"/>
  <c r="Y477" i="7"/>
  <c r="Y478" i="7"/>
  <c r="Y479" i="7"/>
  <c r="Y480" i="7"/>
  <c r="Y481" i="7"/>
  <c r="Y482" i="7"/>
  <c r="Y483" i="7"/>
  <c r="Y484" i="7"/>
  <c r="Y485" i="7"/>
  <c r="Y486" i="7"/>
  <c r="Y487" i="7"/>
  <c r="Y488" i="7"/>
  <c r="Y489" i="7"/>
  <c r="Y490" i="7"/>
  <c r="Y491" i="7"/>
  <c r="Y492" i="7"/>
  <c r="Y493" i="7"/>
  <c r="Y494" i="7"/>
  <c r="Y495" i="7"/>
  <c r="Y496" i="7"/>
  <c r="Y497" i="7"/>
  <c r="Y498" i="7"/>
  <c r="Y499" i="7"/>
  <c r="Y500" i="7"/>
  <c r="Y501" i="7"/>
  <c r="Y502" i="7"/>
  <c r="Y503" i="7"/>
  <c r="Y504" i="7"/>
  <c r="Y505" i="7"/>
  <c r="Y506" i="7"/>
  <c r="Y507" i="7"/>
  <c r="Y508" i="7"/>
  <c r="Y509" i="7"/>
  <c r="Y510" i="7"/>
  <c r="Y511" i="7"/>
  <c r="Y512" i="7"/>
  <c r="Y513" i="7"/>
  <c r="Y514" i="7"/>
  <c r="Y515" i="7"/>
  <c r="Y516" i="7"/>
  <c r="Y517" i="7"/>
  <c r="Y518" i="7"/>
  <c r="Y519" i="7"/>
  <c r="Y520" i="7"/>
  <c r="Y521" i="7"/>
  <c r="Y522" i="7"/>
  <c r="Y523" i="7"/>
  <c r="Y524" i="7"/>
  <c r="Y525" i="7"/>
  <c r="Y526" i="7"/>
  <c r="Y527" i="7"/>
  <c r="Y528" i="7"/>
  <c r="Y529" i="7"/>
  <c r="Y530" i="7"/>
  <c r="Y531" i="7"/>
  <c r="Y532" i="7"/>
  <c r="Y533" i="7"/>
  <c r="Y534" i="7"/>
  <c r="Y535" i="7"/>
  <c r="Y536" i="7"/>
  <c r="Y537" i="7"/>
  <c r="Y538" i="7"/>
  <c r="Y539" i="7"/>
  <c r="Y540" i="7"/>
  <c r="Y541" i="7"/>
  <c r="Y542" i="7"/>
  <c r="Y543" i="7"/>
  <c r="Y544" i="7"/>
  <c r="Y545" i="7"/>
  <c r="Y546" i="7"/>
  <c r="Y547" i="7"/>
  <c r="Y548" i="7"/>
  <c r="Y549" i="7"/>
  <c r="Y550" i="7"/>
  <c r="Y551" i="7"/>
  <c r="Y552" i="7"/>
  <c r="Y553" i="7"/>
  <c r="Y554" i="7"/>
  <c r="Y555" i="7"/>
  <c r="Y556" i="7"/>
  <c r="Y557" i="7"/>
  <c r="Y558" i="7"/>
  <c r="Y559" i="7"/>
  <c r="Y560" i="7"/>
  <c r="Y561" i="7"/>
  <c r="Y562" i="7"/>
  <c r="Y563" i="7"/>
  <c r="Y564" i="7"/>
  <c r="Y565" i="7"/>
  <c r="Y566" i="7"/>
  <c r="Y567" i="7"/>
  <c r="Y568" i="7"/>
  <c r="Y569" i="7"/>
  <c r="Y570" i="7"/>
  <c r="Y571" i="7"/>
  <c r="Y572" i="7"/>
  <c r="Y573" i="7"/>
  <c r="Y574" i="7"/>
  <c r="Y575" i="7"/>
  <c r="Y576" i="7"/>
  <c r="Y577" i="7"/>
  <c r="Y578" i="7"/>
  <c r="Y579" i="7"/>
  <c r="Y580" i="7"/>
  <c r="Y581" i="7"/>
  <c r="Y582" i="7"/>
  <c r="Y583" i="7"/>
  <c r="Y584" i="7"/>
  <c r="Y585" i="7"/>
  <c r="Y586" i="7"/>
  <c r="Y587" i="7"/>
  <c r="Y588" i="7"/>
  <c r="Y589" i="7"/>
  <c r="Y590" i="7"/>
  <c r="Y591" i="7"/>
  <c r="Y592" i="7"/>
  <c r="Y593" i="7"/>
  <c r="Y594" i="7"/>
  <c r="Y595" i="7"/>
  <c r="Y596" i="7"/>
  <c r="Y597" i="7"/>
  <c r="Y598" i="7"/>
  <c r="Y599" i="7"/>
  <c r="Y600" i="7"/>
  <c r="Y601" i="7"/>
  <c r="Y602" i="7"/>
  <c r="Y603" i="7"/>
  <c r="Y604" i="7"/>
  <c r="Y605" i="7"/>
  <c r="Y606" i="7"/>
  <c r="Y607" i="7"/>
  <c r="Y608" i="7"/>
  <c r="Y609" i="7"/>
  <c r="Y610" i="7"/>
  <c r="Y611" i="7"/>
  <c r="Y612" i="7"/>
  <c r="Y613" i="7"/>
  <c r="Y614" i="7"/>
  <c r="Y615" i="7"/>
  <c r="Y616" i="7"/>
  <c r="Y617" i="7"/>
  <c r="Y618" i="7"/>
  <c r="Y619" i="7"/>
  <c r="Y620" i="7"/>
  <c r="Y621" i="7"/>
  <c r="Y622" i="7"/>
  <c r="Y623" i="7"/>
  <c r="Y624" i="7"/>
  <c r="Y625" i="7"/>
  <c r="Y626" i="7"/>
  <c r="Y627" i="7"/>
  <c r="Y628" i="7"/>
  <c r="Y629" i="7"/>
  <c r="Y630" i="7"/>
  <c r="Y631" i="7"/>
  <c r="Y632" i="7"/>
  <c r="Y633" i="7"/>
  <c r="Y634" i="7"/>
  <c r="Y635" i="7"/>
  <c r="Y636" i="7"/>
  <c r="Y637" i="7"/>
  <c r="Y638" i="7"/>
  <c r="Y639" i="7"/>
  <c r="Y640" i="7"/>
  <c r="Y641" i="7"/>
  <c r="Y642" i="7"/>
  <c r="Y643" i="7"/>
  <c r="Y644" i="7"/>
  <c r="Y645" i="7"/>
  <c r="Y646" i="7"/>
  <c r="Y647" i="7"/>
  <c r="Y648" i="7"/>
  <c r="Y649" i="7"/>
  <c r="Y650" i="7"/>
  <c r="Y651" i="7"/>
  <c r="Y652" i="7"/>
  <c r="Y653" i="7"/>
  <c r="Y654" i="7"/>
  <c r="Y655" i="7"/>
  <c r="Y656" i="7"/>
  <c r="Y657" i="7"/>
  <c r="Y658" i="7"/>
  <c r="Y659" i="7"/>
  <c r="Y660" i="7"/>
  <c r="Y661" i="7"/>
  <c r="Y662" i="7"/>
  <c r="Y663" i="7"/>
  <c r="Y664" i="7"/>
  <c r="Y665" i="7"/>
  <c r="Y666" i="7"/>
  <c r="Y667" i="7"/>
  <c r="Y668" i="7"/>
  <c r="Y669" i="7"/>
  <c r="Y670" i="7"/>
  <c r="Y671" i="7"/>
  <c r="Y672" i="7"/>
  <c r="Y673" i="7"/>
  <c r="Y674" i="7"/>
  <c r="Y675" i="7"/>
  <c r="Y676" i="7"/>
  <c r="Y677" i="7"/>
  <c r="Y678" i="7"/>
  <c r="Y679" i="7"/>
  <c r="Y680" i="7"/>
  <c r="Y681" i="7"/>
  <c r="Y682" i="7"/>
  <c r="Y683" i="7"/>
  <c r="Y684" i="7"/>
  <c r="Y685" i="7"/>
  <c r="Y686" i="7"/>
  <c r="Y687" i="7"/>
  <c r="Y688" i="7"/>
  <c r="Y689" i="7"/>
  <c r="Y690" i="7"/>
  <c r="Y691" i="7"/>
  <c r="Y692" i="7"/>
  <c r="Y693" i="7"/>
  <c r="Y694" i="7"/>
  <c r="Y695" i="7"/>
  <c r="Y696" i="7"/>
  <c r="Y697" i="7"/>
  <c r="Y698" i="7"/>
  <c r="Y699" i="7"/>
  <c r="Y700" i="7"/>
  <c r="Y701" i="7"/>
  <c r="Y702" i="7"/>
  <c r="Y703" i="7"/>
  <c r="Y704" i="7"/>
  <c r="Y705" i="7"/>
  <c r="Y706" i="7"/>
  <c r="Y707" i="7"/>
  <c r="Y708" i="7"/>
  <c r="Y709" i="7"/>
  <c r="Y710" i="7"/>
  <c r="Y711" i="7"/>
  <c r="Y712" i="7"/>
  <c r="Y713" i="7"/>
  <c r="Y714" i="7"/>
  <c r="Y715" i="7"/>
  <c r="Y716" i="7"/>
  <c r="Y717" i="7"/>
  <c r="Y718" i="7"/>
  <c r="Y719" i="7"/>
  <c r="Y720" i="7"/>
  <c r="Y721" i="7"/>
  <c r="Y722" i="7"/>
  <c r="Y723" i="7"/>
  <c r="Y724" i="7"/>
  <c r="Y725" i="7"/>
  <c r="Y726" i="7"/>
  <c r="Y727" i="7"/>
  <c r="Y728" i="7"/>
  <c r="Y729" i="7"/>
  <c r="Y730" i="7"/>
  <c r="Y731" i="7"/>
  <c r="Y732" i="7"/>
  <c r="Y733" i="7"/>
  <c r="Y734" i="7"/>
  <c r="Y735" i="7"/>
  <c r="Y736" i="7"/>
  <c r="Y737" i="7"/>
  <c r="Y738" i="7"/>
  <c r="Y739" i="7"/>
  <c r="Y740" i="7"/>
  <c r="Y741" i="7"/>
  <c r="Y742" i="7"/>
  <c r="Y743" i="7"/>
  <c r="Y744" i="7"/>
  <c r="Y745" i="7"/>
  <c r="Y746" i="7"/>
  <c r="Y747" i="7"/>
  <c r="Y748" i="7"/>
  <c r="Y749" i="7"/>
  <c r="Y750" i="7"/>
  <c r="Y751" i="7"/>
  <c r="Y752" i="7"/>
  <c r="Y753" i="7"/>
  <c r="Y754" i="7"/>
  <c r="Y755" i="7"/>
  <c r="Y756" i="7"/>
  <c r="Y757" i="7"/>
  <c r="Y758" i="7"/>
  <c r="Y759" i="7"/>
  <c r="Y760" i="7"/>
  <c r="Y761" i="7"/>
  <c r="Y762" i="7"/>
  <c r="Y763" i="7"/>
  <c r="Y764" i="7"/>
  <c r="Y765" i="7"/>
  <c r="Y766" i="7"/>
  <c r="Y767" i="7"/>
  <c r="Y768" i="7"/>
  <c r="Y769" i="7"/>
  <c r="Y770" i="7"/>
  <c r="Y771" i="7"/>
  <c r="Y772" i="7"/>
  <c r="Y773" i="7"/>
  <c r="Y774" i="7"/>
  <c r="Y775" i="7"/>
  <c r="Y776" i="7"/>
  <c r="Y777" i="7"/>
  <c r="Y778" i="7"/>
  <c r="Y779" i="7"/>
  <c r="Y780" i="7"/>
  <c r="Y781" i="7"/>
  <c r="Y782" i="7"/>
  <c r="Y783" i="7"/>
  <c r="Y784" i="7"/>
  <c r="Y785" i="7"/>
  <c r="Y786" i="7"/>
  <c r="Y787" i="7"/>
  <c r="Y788" i="7"/>
  <c r="Y789" i="7"/>
  <c r="Y790" i="7"/>
  <c r="Y791" i="7"/>
  <c r="Y792" i="7"/>
  <c r="Y793" i="7"/>
  <c r="Y794" i="7"/>
  <c r="Y795" i="7"/>
  <c r="Y796" i="7"/>
  <c r="Y797" i="7"/>
  <c r="Y798" i="7"/>
  <c r="Y799" i="7"/>
  <c r="Y800" i="7"/>
  <c r="Y801" i="7"/>
  <c r="Y802" i="7"/>
  <c r="Y803" i="7"/>
  <c r="Y804" i="7"/>
  <c r="Y805" i="7"/>
  <c r="Y806" i="7"/>
  <c r="Y807" i="7"/>
  <c r="Y808" i="7"/>
  <c r="Y809" i="7"/>
  <c r="Y810" i="7"/>
  <c r="Y811" i="7"/>
  <c r="Y812" i="7"/>
  <c r="Y813" i="7"/>
  <c r="Y814" i="7"/>
  <c r="Y815" i="7"/>
  <c r="Y816" i="7"/>
  <c r="Y817" i="7"/>
  <c r="Y818" i="7"/>
  <c r="Y819" i="7"/>
  <c r="Y820" i="7"/>
  <c r="Y821" i="7"/>
  <c r="Y822" i="7"/>
  <c r="Y823" i="7"/>
  <c r="Y824" i="7"/>
  <c r="Y825" i="7"/>
  <c r="Y826" i="7"/>
  <c r="Y827" i="7"/>
  <c r="Y828" i="7"/>
  <c r="Y829" i="7"/>
  <c r="Y830" i="7"/>
  <c r="Y831" i="7"/>
  <c r="Y832" i="7"/>
  <c r="Y833" i="7"/>
  <c r="Y834" i="7"/>
  <c r="Y835" i="7"/>
  <c r="Y836" i="7"/>
  <c r="Y837" i="7"/>
  <c r="Y838" i="7"/>
  <c r="Y839" i="7"/>
  <c r="Y840" i="7"/>
  <c r="Y841" i="7"/>
  <c r="Y842" i="7"/>
  <c r="Y843" i="7"/>
  <c r="Y844" i="7"/>
  <c r="Y845" i="7"/>
  <c r="Y846" i="7"/>
  <c r="Y847" i="7"/>
  <c r="Y848" i="7"/>
  <c r="Y849" i="7"/>
  <c r="Y850" i="7"/>
  <c r="Y851" i="7"/>
  <c r="Y852" i="7"/>
  <c r="Y853" i="7"/>
  <c r="Y854" i="7"/>
  <c r="Y855" i="7"/>
  <c r="Y856" i="7"/>
  <c r="Y857" i="7"/>
  <c r="Y858" i="7"/>
  <c r="Y859" i="7"/>
  <c r="Y860" i="7"/>
  <c r="Y861" i="7"/>
  <c r="Y862" i="7"/>
  <c r="Y863" i="7"/>
  <c r="Y864" i="7"/>
  <c r="Y865" i="7"/>
  <c r="Y866" i="7"/>
  <c r="Y867" i="7"/>
  <c r="Y868" i="7"/>
  <c r="Y869" i="7"/>
  <c r="Y870" i="7"/>
  <c r="Y871" i="7"/>
  <c r="Y872" i="7"/>
  <c r="Y873" i="7"/>
  <c r="Y874" i="7"/>
  <c r="Y875" i="7"/>
  <c r="Y876" i="7"/>
  <c r="Y877" i="7"/>
  <c r="Y878" i="7"/>
  <c r="Y879" i="7"/>
  <c r="Y880" i="7"/>
  <c r="Y881" i="7"/>
  <c r="Y882" i="7"/>
  <c r="Y883" i="7"/>
  <c r="Y884" i="7"/>
  <c r="Y885" i="7"/>
  <c r="Y886" i="7"/>
  <c r="Y887" i="7"/>
  <c r="Y888" i="7"/>
  <c r="Y889" i="7"/>
  <c r="Y890" i="7"/>
  <c r="Y891" i="7"/>
  <c r="Y892" i="7"/>
  <c r="Y893" i="7"/>
  <c r="Y894" i="7"/>
  <c r="Y895" i="7"/>
  <c r="Y896" i="7"/>
  <c r="Y897" i="7"/>
  <c r="Y898" i="7"/>
  <c r="Y899" i="7"/>
  <c r="Y900" i="7"/>
  <c r="Y901" i="7"/>
  <c r="Y902" i="7"/>
  <c r="Y903" i="7"/>
  <c r="Y904" i="7"/>
  <c r="Y905" i="7"/>
  <c r="Y906" i="7"/>
  <c r="Y907" i="7"/>
  <c r="Y908" i="7"/>
  <c r="Y909" i="7"/>
  <c r="Y910" i="7"/>
  <c r="Y911" i="7"/>
  <c r="Y912" i="7"/>
  <c r="Y913" i="7"/>
  <c r="Y914" i="7"/>
  <c r="Y915" i="7"/>
  <c r="Y916" i="7"/>
  <c r="Y917" i="7"/>
  <c r="Y918" i="7"/>
  <c r="Y919" i="7"/>
  <c r="Y920" i="7"/>
  <c r="Y921" i="7"/>
  <c r="Y922" i="7"/>
  <c r="Y923" i="7"/>
  <c r="Y924" i="7"/>
  <c r="Y925" i="7"/>
  <c r="Y926" i="7"/>
  <c r="Y927" i="7"/>
  <c r="Y928" i="7"/>
  <c r="Y929" i="7"/>
  <c r="Y930" i="7"/>
  <c r="Y931" i="7"/>
  <c r="Y932" i="7"/>
  <c r="Y933" i="7"/>
  <c r="Y934" i="7"/>
  <c r="Y935" i="7"/>
  <c r="Y936" i="7"/>
  <c r="Y937" i="7"/>
  <c r="Y938" i="7"/>
  <c r="Y939" i="7"/>
  <c r="Y940" i="7"/>
  <c r="Y941" i="7"/>
  <c r="Y942" i="7"/>
  <c r="Y943" i="7"/>
  <c r="Y944" i="7"/>
  <c r="Y945" i="7"/>
  <c r="Y946" i="7"/>
  <c r="Y947" i="7"/>
  <c r="Y948" i="7"/>
  <c r="Y949" i="7"/>
  <c r="Y950" i="7"/>
  <c r="Y951" i="7"/>
  <c r="Y952" i="7"/>
  <c r="Y953" i="7"/>
  <c r="Y954" i="7"/>
  <c r="Y955" i="7"/>
  <c r="Y956" i="7"/>
  <c r="Y957" i="7"/>
  <c r="Y958" i="7"/>
  <c r="Y959" i="7"/>
  <c r="Y960" i="7"/>
  <c r="Y961" i="7"/>
  <c r="Y962" i="7"/>
  <c r="Y963" i="7"/>
  <c r="Y964" i="7"/>
  <c r="Y965" i="7"/>
  <c r="Y966" i="7"/>
  <c r="Y967" i="7"/>
  <c r="Y968" i="7"/>
  <c r="Y969" i="7"/>
  <c r="Y970" i="7"/>
  <c r="Y971" i="7"/>
  <c r="Y972" i="7"/>
  <c r="Y973" i="7"/>
  <c r="Y974" i="7"/>
  <c r="Y975" i="7"/>
  <c r="Y976" i="7"/>
  <c r="Y977" i="7"/>
  <c r="Y978" i="7"/>
  <c r="Y979" i="7"/>
  <c r="Y980" i="7"/>
  <c r="Y981" i="7"/>
  <c r="Y982" i="7"/>
  <c r="Y983" i="7"/>
  <c r="Y984" i="7"/>
  <c r="Y985" i="7"/>
  <c r="Y986" i="7"/>
  <c r="Y987" i="7"/>
  <c r="Y988" i="7"/>
  <c r="Y989" i="7"/>
  <c r="Y990" i="7"/>
  <c r="Y991" i="7"/>
  <c r="Y992" i="7"/>
  <c r="Y993" i="7"/>
  <c r="Y994" i="7"/>
  <c r="Y995" i="7"/>
  <c r="Y996" i="7"/>
  <c r="Y997" i="7"/>
  <c r="Y998" i="7"/>
  <c r="Y999" i="7"/>
  <c r="Y1000" i="7"/>
  <c r="Y1001" i="7"/>
  <c r="Y1002" i="7"/>
  <c r="Y1003" i="7"/>
  <c r="Y1004" i="7"/>
  <c r="Y1005" i="7"/>
  <c r="Y1006" i="7"/>
  <c r="Y1007" i="7"/>
  <c r="Y1008" i="7"/>
  <c r="Y1009" i="7"/>
  <c r="Y1010" i="7"/>
  <c r="Y1011" i="7"/>
  <c r="Y1012" i="7"/>
  <c r="Y1013" i="7"/>
  <c r="Y1014" i="7"/>
  <c r="Y1015" i="7"/>
  <c r="Y1016" i="7"/>
  <c r="Y1017" i="7"/>
  <c r="Y1018" i="7"/>
  <c r="Y1019" i="7"/>
  <c r="Y1020" i="7"/>
  <c r="Y1021" i="7"/>
  <c r="Y1022" i="7"/>
  <c r="Y1023" i="7"/>
  <c r="Y1024" i="7"/>
  <c r="Y1025" i="7"/>
  <c r="Y1026" i="7"/>
  <c r="Y1027" i="7"/>
  <c r="Y1028" i="7"/>
  <c r="Y1029" i="7"/>
  <c r="Y1030" i="7"/>
  <c r="Y1031" i="7"/>
  <c r="Y1032" i="7"/>
  <c r="Y1033" i="7"/>
  <c r="Y1034" i="7"/>
  <c r="Y1035" i="7"/>
  <c r="Y1036" i="7"/>
  <c r="Y1037" i="7"/>
  <c r="Y1038" i="7"/>
  <c r="Y1039" i="7"/>
  <c r="Y1040" i="7"/>
  <c r="Y1041" i="7"/>
  <c r="Y1042" i="7"/>
  <c r="Y1043" i="7"/>
  <c r="Y1044" i="7"/>
  <c r="Y1045" i="7"/>
  <c r="Y1046" i="7"/>
  <c r="Y1047" i="7"/>
  <c r="Y1048" i="7"/>
  <c r="Y1049" i="7"/>
  <c r="Y1050" i="7"/>
  <c r="Y1051" i="7"/>
  <c r="Y1052" i="7"/>
  <c r="Y1053" i="7"/>
  <c r="Y1054" i="7"/>
  <c r="Y1055" i="7"/>
  <c r="Y1056" i="7"/>
  <c r="Y1057" i="7"/>
  <c r="Y1058" i="7"/>
  <c r="Y1059" i="7"/>
  <c r="Y1060" i="7"/>
  <c r="Y1061" i="7"/>
  <c r="Y1062" i="7"/>
  <c r="Y1063" i="7"/>
  <c r="Y1064" i="7"/>
  <c r="Y1065" i="7"/>
  <c r="Y1066" i="7"/>
  <c r="Y1067" i="7"/>
  <c r="Y1068" i="7"/>
  <c r="Y1069" i="7"/>
  <c r="Y1070" i="7"/>
  <c r="Y1071" i="7"/>
  <c r="Y1072" i="7"/>
  <c r="Y1073" i="7"/>
  <c r="Y1074" i="7"/>
  <c r="Y1075" i="7"/>
  <c r="Y1076" i="7"/>
  <c r="Y1077" i="7"/>
  <c r="Y1078" i="7"/>
  <c r="Y1079" i="7"/>
  <c r="Y1080" i="7"/>
  <c r="Y1081" i="7"/>
  <c r="Y1082" i="7"/>
  <c r="Y1083" i="7"/>
  <c r="Y1084" i="7"/>
  <c r="Y1085" i="7"/>
  <c r="Y1086" i="7"/>
  <c r="Y1087" i="7"/>
  <c r="Y1088" i="7"/>
  <c r="Y1089" i="7"/>
  <c r="Y1090" i="7"/>
  <c r="Y1091" i="7"/>
  <c r="Y1092" i="7"/>
  <c r="Y1093" i="7"/>
  <c r="Y1094" i="7"/>
  <c r="Y1095" i="7"/>
  <c r="Y1096" i="7"/>
  <c r="Y1097" i="7"/>
  <c r="Y1098" i="7"/>
  <c r="Y1099" i="7"/>
  <c r="Y1100" i="7"/>
  <c r="Y1101" i="7"/>
  <c r="Y1102" i="7"/>
  <c r="Y1103" i="7"/>
  <c r="Y1104" i="7"/>
  <c r="Y1105" i="7"/>
  <c r="Y1106" i="7"/>
  <c r="Y1107" i="7"/>
  <c r="Y1108" i="7"/>
  <c r="Y1109" i="7"/>
  <c r="Y1110" i="7"/>
  <c r="Y1111" i="7"/>
  <c r="Y1112" i="7"/>
  <c r="Y1113" i="7"/>
  <c r="Y1114" i="7"/>
  <c r="Y1115" i="7"/>
  <c r="Y1116" i="7"/>
  <c r="Y1117" i="7"/>
  <c r="Y1118" i="7"/>
  <c r="Y1119" i="7"/>
  <c r="Y1120" i="7"/>
  <c r="Y1121" i="7"/>
  <c r="Y1122" i="7"/>
  <c r="Y1123" i="7"/>
  <c r="Y1124" i="7"/>
  <c r="Y1125" i="7"/>
  <c r="Y1126" i="7"/>
  <c r="Y1127" i="7"/>
  <c r="Y1128" i="7"/>
  <c r="Y1129" i="7"/>
  <c r="Y1130" i="7"/>
  <c r="Y1131" i="7"/>
  <c r="Y1132" i="7"/>
  <c r="Y1133" i="7"/>
  <c r="Y1134" i="7"/>
  <c r="Y1135" i="7"/>
  <c r="Y1136" i="7"/>
  <c r="Y1137" i="7"/>
  <c r="Y1138" i="7"/>
  <c r="Y1139" i="7"/>
  <c r="Y1140" i="7"/>
  <c r="Y1141" i="7"/>
  <c r="Y1142" i="7"/>
  <c r="Y1143" i="7"/>
  <c r="Y1144" i="7"/>
  <c r="Y1145" i="7"/>
  <c r="Y1146" i="7"/>
  <c r="Y1147" i="7"/>
  <c r="Y1148" i="7"/>
  <c r="Y1149" i="7"/>
  <c r="Y1150" i="7"/>
  <c r="Y1151" i="7"/>
  <c r="Y1152" i="7"/>
  <c r="Y1153" i="7"/>
  <c r="Y1154" i="7"/>
  <c r="Y1155" i="7"/>
  <c r="Y1156" i="7"/>
  <c r="Y1157" i="7"/>
  <c r="Y1158" i="7"/>
  <c r="Y1159" i="7"/>
  <c r="Y1160" i="7"/>
  <c r="Y1161" i="7"/>
  <c r="Y1162" i="7"/>
  <c r="Y1163" i="7"/>
  <c r="Y1164" i="7"/>
  <c r="Y1165" i="7"/>
  <c r="Y1166" i="7"/>
  <c r="Y1167" i="7"/>
  <c r="Y1168" i="7"/>
  <c r="Y1169" i="7"/>
  <c r="Y1170" i="7"/>
  <c r="Y1171" i="7"/>
  <c r="Y1172" i="7"/>
  <c r="Y1173" i="7"/>
  <c r="Y1174" i="7"/>
  <c r="Y1175" i="7"/>
  <c r="Y1176" i="7"/>
  <c r="Y1177" i="7"/>
  <c r="Y1178" i="7"/>
  <c r="Y1179" i="7"/>
  <c r="Y1180" i="7"/>
  <c r="Y1181" i="7"/>
  <c r="Y1182" i="7"/>
  <c r="Y1183" i="7"/>
  <c r="Y1184" i="7"/>
  <c r="Y1185" i="7"/>
  <c r="Y1186" i="7"/>
  <c r="Y1187" i="7"/>
  <c r="Y1188" i="7"/>
  <c r="Y1189" i="7"/>
  <c r="Y1190" i="7"/>
  <c r="Y1191" i="7"/>
  <c r="Y1192" i="7"/>
  <c r="Y1193" i="7"/>
  <c r="Y1194" i="7"/>
  <c r="Y1195" i="7"/>
  <c r="Y1196" i="7"/>
  <c r="Y1197" i="7"/>
  <c r="Y1198" i="7"/>
  <c r="Y1199" i="7"/>
  <c r="Y1200" i="7"/>
  <c r="Y1201" i="7"/>
  <c r="Y1202" i="7"/>
  <c r="Y1203" i="7"/>
  <c r="Y1204" i="7"/>
  <c r="Y1205" i="7"/>
  <c r="Y1206" i="7"/>
  <c r="Y1207" i="7"/>
  <c r="Y1208" i="7"/>
  <c r="Y1209" i="7"/>
  <c r="Y1210" i="7"/>
  <c r="Y1211" i="7"/>
  <c r="Y1212" i="7"/>
  <c r="Y1213" i="7"/>
  <c r="Y1214" i="7"/>
  <c r="Y1215" i="7"/>
  <c r="Y1216" i="7"/>
  <c r="Y1217" i="7"/>
  <c r="Y1218" i="7"/>
  <c r="Y1219" i="7"/>
  <c r="Y1220" i="7"/>
  <c r="Y1221" i="7"/>
  <c r="Y1222" i="7"/>
  <c r="Y1223" i="7"/>
  <c r="Y1224" i="7"/>
  <c r="Y1225" i="7"/>
  <c r="Y1226" i="7"/>
  <c r="Y1227" i="7"/>
  <c r="Y1228" i="7"/>
  <c r="Y1229" i="7"/>
  <c r="Y1230" i="7"/>
  <c r="Y1231" i="7"/>
  <c r="Y1232" i="7"/>
  <c r="Y1233" i="7"/>
  <c r="Y1234" i="7"/>
  <c r="Y1235" i="7"/>
  <c r="Y1236" i="7"/>
  <c r="Y1237" i="7"/>
  <c r="Y1238" i="7"/>
  <c r="Y1239" i="7"/>
  <c r="Y1240" i="7"/>
  <c r="Y1241" i="7"/>
  <c r="Y1242" i="7"/>
  <c r="Y1243" i="7"/>
  <c r="Y1244" i="7"/>
  <c r="Y1245" i="7"/>
  <c r="Y1246" i="7"/>
  <c r="Y1247" i="7"/>
  <c r="Y1248" i="7"/>
  <c r="Y1249" i="7"/>
  <c r="Y1250" i="7"/>
  <c r="Y1251" i="7"/>
  <c r="Y1252" i="7"/>
  <c r="Y1253" i="7"/>
  <c r="Y1254" i="7"/>
  <c r="Y1255" i="7"/>
  <c r="Y1256" i="7"/>
  <c r="Y1257" i="7"/>
  <c r="Y1258" i="7"/>
  <c r="Y1259" i="7"/>
  <c r="Y1260" i="7"/>
  <c r="Y1261" i="7"/>
  <c r="Y1262" i="7"/>
  <c r="Y1263" i="7"/>
  <c r="Y1264" i="7"/>
  <c r="Y1265" i="7"/>
  <c r="Y1266" i="7"/>
  <c r="Y1267" i="7"/>
  <c r="Y1268" i="7"/>
  <c r="Y1269" i="7"/>
  <c r="Y1270" i="7"/>
  <c r="Y1271" i="7"/>
  <c r="Y1272" i="7"/>
  <c r="Y1273" i="7"/>
  <c r="Y1274" i="7"/>
  <c r="Y1275" i="7"/>
  <c r="Y1276" i="7"/>
  <c r="Y1277" i="7"/>
  <c r="Y1278" i="7"/>
  <c r="Y1279" i="7"/>
  <c r="Y1280" i="7"/>
  <c r="Y1281" i="7"/>
  <c r="Y1282" i="7"/>
  <c r="Y1283" i="7"/>
  <c r="Y1284" i="7"/>
  <c r="Y1285" i="7"/>
  <c r="Y1286" i="7"/>
  <c r="Y1287" i="7"/>
  <c r="Y1288" i="7"/>
  <c r="Y1289" i="7"/>
  <c r="Y1290" i="7"/>
  <c r="Y1291" i="7"/>
  <c r="Y1292" i="7"/>
  <c r="Y1293" i="7"/>
  <c r="Y1294" i="7"/>
  <c r="Y1295" i="7"/>
  <c r="Y1296" i="7"/>
  <c r="Y1297" i="7"/>
  <c r="Y1298" i="7"/>
  <c r="Y1299" i="7"/>
  <c r="Y1300" i="7"/>
  <c r="Y1301" i="7"/>
  <c r="Y1302" i="7"/>
  <c r="Y1303" i="7"/>
  <c r="Y1304" i="7"/>
  <c r="Y1305" i="7"/>
  <c r="Y1306" i="7"/>
  <c r="Y1307" i="7"/>
  <c r="Y1308" i="7"/>
  <c r="Y1309" i="7"/>
  <c r="Y1310" i="7"/>
  <c r="Y1311" i="7"/>
  <c r="Y1312" i="7"/>
  <c r="Y1313" i="7"/>
  <c r="Y1314" i="7"/>
  <c r="Y1315" i="7"/>
  <c r="Y1316" i="7"/>
  <c r="Y1317" i="7"/>
  <c r="Y1318" i="7"/>
  <c r="Y1319" i="7"/>
  <c r="Y1320" i="7"/>
  <c r="Y1321" i="7"/>
  <c r="Y1322" i="7"/>
  <c r="Y1323" i="7"/>
  <c r="Y1324" i="7"/>
  <c r="Y1325" i="7"/>
  <c r="Y1326" i="7"/>
  <c r="Y1327" i="7"/>
  <c r="Y1328" i="7"/>
  <c r="Y1329" i="7"/>
  <c r="Y1330" i="7"/>
  <c r="Y1331" i="7"/>
  <c r="Y1332" i="7"/>
  <c r="Y1333" i="7"/>
  <c r="Y1334" i="7"/>
  <c r="Y1335" i="7"/>
  <c r="Y1336" i="7"/>
  <c r="Y1337" i="7"/>
  <c r="Y1338" i="7"/>
  <c r="Y1339" i="7"/>
  <c r="Y1340" i="7"/>
  <c r="Y1341" i="7"/>
  <c r="Y1342" i="7"/>
  <c r="Y1343" i="7"/>
  <c r="Y1344" i="7"/>
  <c r="Y1345" i="7"/>
  <c r="Y1346" i="7"/>
  <c r="Y1347" i="7"/>
  <c r="Y1348" i="7"/>
  <c r="Y1349" i="7"/>
  <c r="Y1350" i="7"/>
  <c r="Y1351" i="7"/>
  <c r="Y1352" i="7"/>
  <c r="Y1353" i="7"/>
  <c r="Y1354" i="7"/>
  <c r="Y1355" i="7"/>
  <c r="Y1356" i="7"/>
  <c r="Y1357" i="7"/>
  <c r="Y1358" i="7"/>
  <c r="Y1359" i="7"/>
  <c r="Y1360" i="7"/>
  <c r="Y1361" i="7"/>
  <c r="Y1362" i="7"/>
  <c r="Y1363" i="7"/>
  <c r="Y1364" i="7"/>
  <c r="Y1365" i="7"/>
  <c r="Y1366" i="7"/>
  <c r="Y1367" i="7"/>
  <c r="Y1368" i="7"/>
  <c r="Y1369" i="7"/>
  <c r="Y1370" i="7"/>
  <c r="Y1371" i="7"/>
  <c r="Y1372" i="7"/>
  <c r="Y1373" i="7"/>
  <c r="Y1374" i="7"/>
  <c r="Y1375" i="7"/>
  <c r="Y1376" i="7"/>
  <c r="Y1377" i="7"/>
  <c r="Y1378" i="7"/>
  <c r="Y1379" i="7"/>
  <c r="Y1380" i="7"/>
  <c r="Y1381" i="7"/>
  <c r="Y1382" i="7"/>
  <c r="Y1383" i="7"/>
  <c r="Y1384" i="7"/>
  <c r="Y1385" i="7"/>
  <c r="Y1386" i="7"/>
  <c r="Y1387" i="7"/>
  <c r="Y1388" i="7"/>
  <c r="Y1389" i="7"/>
  <c r="Y1390" i="7"/>
  <c r="Y1391" i="7"/>
  <c r="Y1392" i="7"/>
  <c r="Y1393" i="7"/>
  <c r="Y1394" i="7"/>
  <c r="Y1395" i="7"/>
  <c r="Y1396" i="7"/>
  <c r="Y1397" i="7"/>
  <c r="Y1398" i="7"/>
  <c r="Y1399" i="7"/>
  <c r="Y1400" i="7"/>
  <c r="Y1401" i="7"/>
  <c r="Y1402" i="7"/>
  <c r="Y1403" i="7"/>
  <c r="Y1404" i="7"/>
  <c r="Y1405" i="7"/>
  <c r="Y1406" i="7"/>
  <c r="Y1407" i="7"/>
  <c r="Y1408" i="7"/>
  <c r="Y1409" i="7"/>
  <c r="Y1410" i="7"/>
  <c r="Y1411" i="7"/>
  <c r="Y1412" i="7"/>
  <c r="Y1413" i="7"/>
  <c r="Y1414" i="7"/>
  <c r="Y1415" i="7"/>
  <c r="Y1416" i="7"/>
  <c r="Y1417" i="7"/>
  <c r="Y1418" i="7"/>
  <c r="Y1419" i="7"/>
  <c r="Y1420" i="7"/>
  <c r="Y1421" i="7"/>
  <c r="Y1422" i="7"/>
  <c r="Y1423" i="7"/>
  <c r="Y1424" i="7"/>
  <c r="Y1425" i="7"/>
  <c r="Y1426" i="7"/>
  <c r="Y1427" i="7"/>
  <c r="Y1428" i="7"/>
  <c r="Y1429" i="7"/>
  <c r="Y1430" i="7"/>
  <c r="Y1431" i="7"/>
  <c r="Y1432" i="7"/>
  <c r="Y1433" i="7"/>
  <c r="Y1434" i="7"/>
  <c r="Y1435" i="7"/>
  <c r="Y1436" i="7"/>
  <c r="Y1437" i="7"/>
  <c r="Y1438" i="7"/>
  <c r="Y1439" i="7"/>
  <c r="Y1440" i="7"/>
  <c r="Y1441" i="7"/>
  <c r="Y1442" i="7"/>
  <c r="Y1443" i="7"/>
  <c r="Y1444" i="7"/>
  <c r="Y1445" i="7"/>
  <c r="Y1446" i="7"/>
  <c r="Y1447" i="7"/>
  <c r="Y1448" i="7"/>
  <c r="Y1449" i="7"/>
  <c r="Y1450" i="7"/>
  <c r="Y1451" i="7"/>
  <c r="Y1452" i="7"/>
  <c r="Y1453" i="7"/>
  <c r="Y1454" i="7"/>
  <c r="Y1455" i="7"/>
  <c r="Y1456" i="7"/>
  <c r="Y1457" i="7"/>
  <c r="Y1458" i="7"/>
  <c r="Y1459" i="7"/>
  <c r="Y1460" i="7"/>
  <c r="Y1461" i="7"/>
  <c r="Y1462" i="7"/>
  <c r="Y1463" i="7"/>
  <c r="Y1464" i="7"/>
  <c r="Y1465" i="7"/>
  <c r="Y1466" i="7"/>
  <c r="Y1467" i="7"/>
  <c r="Y1468" i="7"/>
  <c r="Y1469" i="7"/>
  <c r="Y1470" i="7"/>
  <c r="Y1471" i="7"/>
  <c r="Y1472" i="7"/>
  <c r="Y1473" i="7"/>
  <c r="Y1474" i="7"/>
  <c r="Y1475" i="7"/>
  <c r="Y1476" i="7"/>
  <c r="Y1477" i="7"/>
  <c r="Y1478" i="7"/>
  <c r="Y1479" i="7"/>
  <c r="Y1480" i="7"/>
  <c r="Y1481" i="7"/>
  <c r="Y1482" i="7"/>
  <c r="Y1483" i="7"/>
  <c r="Y1484" i="7"/>
  <c r="Y1485" i="7"/>
  <c r="Y1486" i="7"/>
  <c r="Y1487" i="7"/>
  <c r="Y1488" i="7"/>
  <c r="Y1489" i="7"/>
  <c r="Y1490" i="7"/>
  <c r="Y1491" i="7"/>
  <c r="Y1492" i="7"/>
  <c r="Y1493" i="7"/>
  <c r="Y1494" i="7"/>
  <c r="Y1495" i="7"/>
  <c r="Y1496" i="7"/>
  <c r="Y1497" i="7"/>
  <c r="Y1498" i="7"/>
  <c r="Y1499" i="7"/>
  <c r="Y1500" i="7"/>
  <c r="Y1501" i="7"/>
  <c r="Y1502" i="7"/>
  <c r="Y1503" i="7"/>
  <c r="Y1504" i="7"/>
  <c r="Y1505" i="7"/>
  <c r="Y1506" i="7"/>
  <c r="Y1507" i="7"/>
  <c r="Y1508" i="7"/>
  <c r="Y1509" i="7"/>
  <c r="Y1510" i="7"/>
  <c r="Y1511" i="7"/>
  <c r="Y1512" i="7"/>
  <c r="Y1513" i="7"/>
  <c r="Y1514" i="7"/>
  <c r="Y1515" i="7"/>
  <c r="Y1516" i="7"/>
  <c r="Y1517" i="7"/>
  <c r="Y1518" i="7"/>
  <c r="Y1519" i="7"/>
  <c r="Y1520" i="7"/>
  <c r="Y1521" i="7"/>
  <c r="Y1522" i="7"/>
  <c r="Y1523" i="7"/>
  <c r="Y1524" i="7"/>
  <c r="Y1525" i="7"/>
  <c r="Y1526" i="7"/>
  <c r="Y1527" i="7"/>
  <c r="Y1528" i="7"/>
  <c r="Y1529" i="7"/>
  <c r="Y1530" i="7"/>
  <c r="Y1531" i="7"/>
  <c r="Y1532" i="7"/>
  <c r="Y1533" i="7"/>
  <c r="Y1534" i="7"/>
  <c r="Y1535" i="7"/>
  <c r="Y1536" i="7"/>
  <c r="Y1537" i="7"/>
  <c r="Y1538" i="7"/>
  <c r="Y1539" i="7"/>
  <c r="Y1540" i="7"/>
  <c r="Y1541" i="7"/>
  <c r="Y1542" i="7"/>
  <c r="Y1543" i="7"/>
  <c r="Y1544" i="7"/>
  <c r="Y1545" i="7"/>
  <c r="Y1546" i="7"/>
  <c r="Y1547" i="7"/>
  <c r="Y1548" i="7"/>
  <c r="Y1549" i="7"/>
  <c r="Y1550" i="7"/>
  <c r="Y1551" i="7"/>
  <c r="Y1552" i="7"/>
  <c r="Y1553" i="7"/>
  <c r="Y1554" i="7"/>
  <c r="Y1555" i="7"/>
  <c r="Y1556" i="7"/>
  <c r="Y1557" i="7"/>
  <c r="Y1558" i="7"/>
  <c r="Y1559" i="7"/>
  <c r="Y1560" i="7"/>
  <c r="Y1561" i="7"/>
  <c r="Y1562" i="7"/>
  <c r="Y1563" i="7"/>
  <c r="Y1564" i="7"/>
  <c r="Y1565" i="7"/>
  <c r="Y1566" i="7"/>
  <c r="Y1567" i="7"/>
  <c r="Y1568" i="7"/>
  <c r="Y1569" i="7"/>
  <c r="Y1570" i="7"/>
  <c r="Y1571" i="7"/>
  <c r="Y1572" i="7"/>
  <c r="Y1573" i="7"/>
  <c r="Y1574" i="7"/>
  <c r="Y1575" i="7"/>
  <c r="Y1576" i="7"/>
  <c r="Y1577" i="7"/>
  <c r="Y1578" i="7"/>
  <c r="Y1579" i="7"/>
  <c r="Y1580" i="7"/>
  <c r="Y1581" i="7"/>
  <c r="Y1582" i="7"/>
  <c r="Y1583" i="7"/>
  <c r="Y1584" i="7"/>
  <c r="Y1585" i="7"/>
  <c r="Y1586" i="7"/>
  <c r="Y1587" i="7"/>
  <c r="Y1588" i="7"/>
  <c r="Y1589" i="7"/>
  <c r="Y1590" i="7"/>
  <c r="Y1591" i="7"/>
  <c r="Y1592" i="7"/>
  <c r="Y1593" i="7"/>
  <c r="Y1594" i="7"/>
  <c r="Y1595" i="7"/>
  <c r="Y1596" i="7"/>
  <c r="Y1597" i="7"/>
  <c r="Y1598" i="7"/>
  <c r="Y1599" i="7"/>
  <c r="Y1600" i="7"/>
  <c r="Y1601" i="7"/>
  <c r="Y1602" i="7"/>
  <c r="Y1603" i="7"/>
  <c r="Y1604" i="7"/>
  <c r="Y1605" i="7"/>
  <c r="Y1606" i="7"/>
  <c r="Y1607" i="7"/>
  <c r="Y1608" i="7"/>
  <c r="Y1609" i="7"/>
  <c r="Y1610" i="7"/>
  <c r="Y1611" i="7"/>
  <c r="Y1612" i="7"/>
  <c r="Y1613" i="7"/>
  <c r="Y1614" i="7"/>
  <c r="Y1615" i="7"/>
  <c r="Y1616" i="7"/>
  <c r="Y1617" i="7"/>
  <c r="Y1618" i="7"/>
  <c r="Y1619" i="7"/>
  <c r="Y1620" i="7"/>
  <c r="Y1621" i="7"/>
  <c r="Y1622" i="7"/>
  <c r="Y1623" i="7"/>
  <c r="Y1624" i="7"/>
  <c r="Y1625" i="7"/>
  <c r="Y1626" i="7"/>
  <c r="Y1627" i="7"/>
  <c r="Y1628" i="7"/>
  <c r="Y1629" i="7"/>
  <c r="Y1630" i="7"/>
  <c r="Y1631" i="7"/>
  <c r="Y1632" i="7"/>
  <c r="Y1633" i="7"/>
  <c r="Y1634" i="7"/>
  <c r="Y1635" i="7"/>
  <c r="Y1636" i="7"/>
  <c r="Y1637" i="7"/>
  <c r="Y1638" i="7"/>
  <c r="Y1639" i="7"/>
  <c r="Y1640" i="7"/>
  <c r="Y1641" i="7"/>
  <c r="Y1642" i="7"/>
  <c r="Y1643" i="7"/>
  <c r="Y1644" i="7"/>
  <c r="Y1645" i="7"/>
  <c r="Y1646" i="7"/>
  <c r="Y1647" i="7"/>
  <c r="Y1648" i="7"/>
  <c r="Y1649" i="7"/>
  <c r="Y1650" i="7"/>
  <c r="Y1651" i="7"/>
  <c r="Y1652" i="7"/>
  <c r="Y1653" i="7"/>
  <c r="Y1654" i="7"/>
  <c r="Y1655" i="7"/>
  <c r="Y1656" i="7"/>
  <c r="Y1657" i="7"/>
  <c r="Y1658" i="7"/>
  <c r="Y1659" i="7"/>
  <c r="Y1660" i="7"/>
  <c r="Y1661" i="7"/>
  <c r="Y1662" i="7"/>
  <c r="Y1663" i="7"/>
  <c r="Y1664" i="7"/>
  <c r="Y1665" i="7"/>
  <c r="Y1666" i="7"/>
  <c r="Y1667" i="7"/>
  <c r="Y1668" i="7"/>
  <c r="Y1669" i="7"/>
  <c r="Y1670" i="7"/>
  <c r="Y1671" i="7"/>
  <c r="Y1672" i="7"/>
  <c r="Y1673" i="7"/>
  <c r="Y1674" i="7"/>
  <c r="Y1675" i="7"/>
  <c r="Y1676" i="7"/>
  <c r="Y1677" i="7"/>
  <c r="Y1678" i="7"/>
  <c r="Y1679" i="7"/>
  <c r="Y1680" i="7"/>
  <c r="Y1681" i="7"/>
  <c r="Y1682" i="7"/>
  <c r="Y1683" i="7"/>
  <c r="Y1684" i="7"/>
  <c r="Y1685" i="7"/>
  <c r="Y1686" i="7"/>
  <c r="Y1687" i="7"/>
  <c r="Y1688" i="7"/>
  <c r="Y1689" i="7"/>
  <c r="Y1690" i="7"/>
  <c r="Y1691" i="7"/>
  <c r="Y1692" i="7"/>
  <c r="Y1693" i="7"/>
  <c r="Y1694" i="7"/>
  <c r="Y1695" i="7"/>
  <c r="Y1696" i="7"/>
  <c r="Y1697" i="7"/>
  <c r="Y1698" i="7"/>
  <c r="Y1699" i="7"/>
  <c r="Y1700" i="7"/>
  <c r="Y1701" i="7"/>
  <c r="Y1702" i="7"/>
  <c r="Y1703" i="7"/>
  <c r="Y1704" i="7"/>
  <c r="Y1705" i="7"/>
  <c r="Y1706" i="7"/>
  <c r="Y1707" i="7"/>
  <c r="Y1708" i="7"/>
  <c r="Y1709" i="7"/>
  <c r="Y1710" i="7"/>
  <c r="Y1711" i="7"/>
  <c r="Y1712" i="7"/>
  <c r="Y1713" i="7"/>
  <c r="Y1714" i="7"/>
  <c r="Y1715" i="7"/>
  <c r="Y1716" i="7"/>
  <c r="Y1717" i="7"/>
  <c r="Y1718" i="7"/>
  <c r="Y1719" i="7"/>
  <c r="Y1720" i="7"/>
  <c r="Y1721" i="7"/>
  <c r="Y1722" i="7"/>
  <c r="Y1723" i="7"/>
  <c r="Y1724" i="7"/>
  <c r="Y1725" i="7"/>
  <c r="Y1726" i="7"/>
  <c r="Y1727" i="7"/>
  <c r="Y1728" i="7"/>
  <c r="Y1729" i="7"/>
  <c r="Y1730" i="7"/>
  <c r="Y1731" i="7"/>
  <c r="Y1732" i="7"/>
  <c r="Y1733" i="7"/>
  <c r="Y1734" i="7"/>
  <c r="Y1735" i="7"/>
  <c r="Y1736" i="7"/>
  <c r="Y1737" i="7"/>
  <c r="Y1738" i="7"/>
  <c r="Y1739" i="7"/>
  <c r="Y1740" i="7"/>
  <c r="Y1741" i="7"/>
  <c r="Y1742" i="7"/>
  <c r="Y1743" i="7"/>
  <c r="Y1744" i="7"/>
  <c r="Y1745" i="7"/>
  <c r="Y1746" i="7"/>
  <c r="Y1747" i="7"/>
  <c r="Y1748" i="7"/>
  <c r="Y1749" i="7"/>
  <c r="Y1750" i="7"/>
  <c r="Y1751" i="7"/>
  <c r="Y1752" i="7"/>
  <c r="Y1753" i="7"/>
  <c r="Y1754" i="7"/>
  <c r="Y1755" i="7"/>
  <c r="Y1756" i="7"/>
  <c r="Y1757" i="7"/>
  <c r="Y1758" i="7"/>
  <c r="Y1759" i="7"/>
  <c r="Y1760" i="7"/>
  <c r="Y1761" i="7"/>
  <c r="Y1762" i="7"/>
  <c r="Y1763" i="7"/>
  <c r="Y1764" i="7"/>
  <c r="Y1765" i="7"/>
  <c r="Y1766" i="7"/>
  <c r="Y1767" i="7"/>
  <c r="Y1768" i="7"/>
  <c r="Y1769" i="7"/>
  <c r="Y1770" i="7"/>
  <c r="Y1771" i="7"/>
  <c r="Y1772" i="7"/>
  <c r="Y1773" i="7"/>
  <c r="Y1774" i="7"/>
  <c r="Y1775" i="7"/>
  <c r="Y1776" i="7"/>
  <c r="Y1777" i="7"/>
  <c r="Y1778" i="7"/>
  <c r="Y1779" i="7"/>
  <c r="Y1780" i="7"/>
  <c r="Y1781" i="7"/>
  <c r="Y1782" i="7"/>
  <c r="Y1783" i="7"/>
  <c r="Y1784" i="7"/>
  <c r="Y1785" i="7"/>
  <c r="Y1786" i="7"/>
  <c r="Y1787" i="7"/>
  <c r="Y1788" i="7"/>
  <c r="Y1789" i="7"/>
  <c r="Y1790" i="7"/>
  <c r="Y1791" i="7"/>
  <c r="Y1792" i="7"/>
  <c r="Y1793" i="7"/>
  <c r="Y1794" i="7"/>
  <c r="Y1795" i="7"/>
  <c r="Y1796" i="7"/>
  <c r="Y1797" i="7"/>
  <c r="Y1798" i="7"/>
  <c r="Y1799" i="7"/>
  <c r="Y1800" i="7"/>
  <c r="Y1801" i="7"/>
  <c r="Y1802" i="7"/>
  <c r="Y1803" i="7"/>
  <c r="Y1804" i="7"/>
  <c r="Y1805" i="7"/>
  <c r="Y1806" i="7"/>
  <c r="Y1807" i="7"/>
  <c r="Y1808" i="7"/>
  <c r="Y1809" i="7"/>
  <c r="Y1810" i="7"/>
  <c r="Y1811" i="7"/>
  <c r="Y1812" i="7"/>
  <c r="Y1813" i="7"/>
  <c r="Y1814" i="7"/>
  <c r="Y1815" i="7"/>
  <c r="Y1816" i="7"/>
  <c r="Y1817" i="7"/>
  <c r="Y1818" i="7"/>
  <c r="Y1819" i="7"/>
  <c r="Y1820" i="7"/>
  <c r="Y1821" i="7"/>
  <c r="Y1822" i="7"/>
  <c r="Y1823" i="7"/>
  <c r="Y1824" i="7"/>
  <c r="Y1825" i="7"/>
  <c r="Y1826" i="7"/>
  <c r="Y1827" i="7"/>
  <c r="Y1828" i="7"/>
  <c r="Y1829" i="7"/>
  <c r="Y1830" i="7"/>
  <c r="Y1831" i="7"/>
  <c r="Y1832" i="7"/>
  <c r="Y1833" i="7"/>
  <c r="Y1834" i="7"/>
  <c r="Y1835" i="7"/>
  <c r="Y1836" i="7"/>
  <c r="Y1837" i="7"/>
  <c r="Y1838" i="7"/>
  <c r="Y1839" i="7"/>
  <c r="Y1840" i="7"/>
  <c r="Y1841" i="7"/>
  <c r="Y1842" i="7"/>
  <c r="Y1843" i="7"/>
  <c r="Y1844" i="7"/>
  <c r="Y1845" i="7"/>
  <c r="Y1846" i="7"/>
  <c r="Y1847" i="7"/>
  <c r="Y1848" i="7"/>
  <c r="Y1849" i="7"/>
  <c r="Y1850" i="7"/>
  <c r="Y1851" i="7"/>
  <c r="Y1852" i="7"/>
  <c r="Y1853" i="7"/>
  <c r="Y1854" i="7"/>
  <c r="Y1855" i="7"/>
  <c r="Y1856" i="7"/>
  <c r="Y1857" i="7"/>
  <c r="Y1858" i="7"/>
  <c r="Y1859" i="7"/>
  <c r="Y1860" i="7"/>
  <c r="Y1861" i="7"/>
  <c r="Y1862" i="7"/>
  <c r="Y1863" i="7"/>
  <c r="Y1864" i="7"/>
  <c r="Y1865" i="7"/>
  <c r="Y1866" i="7"/>
  <c r="Y1867" i="7"/>
  <c r="Y1868" i="7"/>
  <c r="Y1869" i="7"/>
  <c r="Y1870" i="7"/>
  <c r="Y1871" i="7"/>
  <c r="Y1872" i="7"/>
  <c r="Y1873" i="7"/>
  <c r="Y1874" i="7"/>
  <c r="Y1875" i="7"/>
  <c r="Y1876" i="7"/>
  <c r="Y1877" i="7"/>
  <c r="Y1878" i="7"/>
  <c r="Y1879" i="7"/>
  <c r="Y1880" i="7"/>
  <c r="Y1881" i="7"/>
  <c r="Y1882" i="7"/>
  <c r="Y1883" i="7"/>
  <c r="Y1884" i="7"/>
  <c r="Y1885" i="7"/>
  <c r="Y1886" i="7"/>
  <c r="Y1887" i="7"/>
  <c r="Y1888" i="7"/>
  <c r="Y1889" i="7"/>
  <c r="Y1890" i="7"/>
  <c r="Y1891" i="7"/>
  <c r="Y1892" i="7"/>
  <c r="Y1893" i="7"/>
  <c r="Y1894" i="7"/>
  <c r="Y1895" i="7"/>
  <c r="Y1896" i="7"/>
  <c r="Y1897" i="7"/>
  <c r="Y1898" i="7"/>
  <c r="Y1899" i="7"/>
  <c r="Y1900" i="7"/>
  <c r="Y1901" i="7"/>
  <c r="Y1902" i="7"/>
  <c r="Y1903" i="7"/>
  <c r="Y1904" i="7"/>
  <c r="Y1905" i="7"/>
  <c r="Y1906" i="7"/>
  <c r="Y1907" i="7"/>
  <c r="Y1908" i="7"/>
  <c r="Y1909" i="7"/>
  <c r="Y1910" i="7"/>
  <c r="Y1911" i="7"/>
  <c r="Y1912" i="7"/>
  <c r="Y1913" i="7"/>
  <c r="Y1914" i="7"/>
  <c r="Y1915" i="7"/>
  <c r="Y1916" i="7"/>
  <c r="Y1917" i="7"/>
  <c r="Y1918" i="7"/>
  <c r="Y1919" i="7"/>
  <c r="Y1920" i="7"/>
  <c r="Y1921" i="7"/>
  <c r="Y1922" i="7"/>
  <c r="Y1923" i="7"/>
  <c r="Y1924" i="7"/>
  <c r="Y1925" i="7"/>
  <c r="Y1926" i="7"/>
  <c r="Y1927" i="7"/>
  <c r="Y1928" i="7"/>
  <c r="Y1929" i="7"/>
  <c r="Y1930" i="7"/>
  <c r="Y1931" i="7"/>
  <c r="Y1932" i="7"/>
  <c r="Y1933" i="7"/>
  <c r="Y1934" i="7"/>
  <c r="Y1935" i="7"/>
  <c r="Y1936" i="7"/>
  <c r="Y1937" i="7"/>
  <c r="Y1938" i="7"/>
  <c r="Y1939" i="7"/>
  <c r="Y1940" i="7"/>
  <c r="Y1941" i="7"/>
  <c r="Y1942" i="7"/>
  <c r="Y1943" i="7"/>
  <c r="Y1944" i="7"/>
  <c r="Y1945" i="7"/>
  <c r="Y1946" i="7"/>
  <c r="Y1947" i="7"/>
  <c r="Y1948" i="7"/>
  <c r="Y1949" i="7"/>
  <c r="Y1950" i="7"/>
  <c r="Y1951" i="7"/>
  <c r="Y1952" i="7"/>
  <c r="Y1953" i="7"/>
  <c r="Y1954" i="7"/>
  <c r="Y1955" i="7"/>
  <c r="Y1956" i="7"/>
  <c r="Y1957" i="7"/>
  <c r="Y1958" i="7"/>
  <c r="Y1959" i="7"/>
  <c r="Y1960" i="7"/>
  <c r="Y1961" i="7"/>
  <c r="Y1962" i="7"/>
  <c r="Y1963" i="7"/>
  <c r="Y1964" i="7"/>
  <c r="Y1965" i="7"/>
  <c r="Y1966" i="7"/>
  <c r="Y1967" i="7"/>
  <c r="Y1968" i="7"/>
  <c r="Y1969" i="7"/>
  <c r="Y1970" i="7"/>
  <c r="Y1971" i="7"/>
  <c r="Y1972" i="7"/>
  <c r="Y1973" i="7"/>
  <c r="Y1974" i="7"/>
  <c r="Y1975" i="7"/>
  <c r="Y1976" i="7"/>
  <c r="Y1977" i="7"/>
  <c r="Y1978" i="7"/>
  <c r="Y1979" i="7"/>
  <c r="Y1980" i="7"/>
  <c r="Y1981" i="7"/>
  <c r="Y1982" i="7"/>
  <c r="Y1983" i="7"/>
  <c r="Y1984" i="7"/>
  <c r="Y1985" i="7"/>
  <c r="Y1986" i="7"/>
  <c r="Y1987" i="7"/>
  <c r="Y1988" i="7"/>
  <c r="Y1989" i="7"/>
  <c r="Y1990" i="7"/>
  <c r="Y1991" i="7"/>
  <c r="Y1992" i="7"/>
  <c r="Y1993" i="7"/>
  <c r="Y1994" i="7"/>
  <c r="Y1995" i="7"/>
  <c r="Y1996" i="7"/>
  <c r="Y1997" i="7"/>
  <c r="Y1998" i="7"/>
  <c r="Y1999" i="7"/>
  <c r="Y2000" i="7"/>
  <c r="X5" i="7"/>
  <c r="X6" i="7"/>
  <c r="X7" i="7"/>
  <c r="X8" i="7"/>
  <c r="X9" i="7"/>
  <c r="X10" i="7"/>
  <c r="X11" i="7"/>
  <c r="X12" i="7"/>
  <c r="X13" i="7"/>
  <c r="X14" i="7"/>
  <c r="X15" i="7"/>
  <c r="X16" i="7"/>
  <c r="X17" i="7"/>
  <c r="X18" i="7"/>
  <c r="X19" i="7"/>
  <c r="X20" i="7"/>
  <c r="X21" i="7"/>
  <c r="X22" i="7"/>
  <c r="X23" i="7"/>
  <c r="X24" i="7"/>
  <c r="X25" i="7"/>
  <c r="X26" i="7"/>
  <c r="X27" i="7"/>
  <c r="X28" i="7"/>
  <c r="X29" i="7"/>
  <c r="X30" i="7"/>
  <c r="X31" i="7"/>
  <c r="X32" i="7"/>
  <c r="X33" i="7"/>
  <c r="X34" i="7"/>
  <c r="X35" i="7"/>
  <c r="X36" i="7"/>
  <c r="X37" i="7"/>
  <c r="X38" i="7"/>
  <c r="X39" i="7"/>
  <c r="X40" i="7"/>
  <c r="X41" i="7"/>
  <c r="X42" i="7"/>
  <c r="X43" i="7"/>
  <c r="X44" i="7"/>
  <c r="X45" i="7"/>
  <c r="X46" i="7"/>
  <c r="X47" i="7"/>
  <c r="X48" i="7"/>
  <c r="X49" i="7"/>
  <c r="X50" i="7"/>
  <c r="X51" i="7"/>
  <c r="X52" i="7"/>
  <c r="X53" i="7"/>
  <c r="X54" i="7"/>
  <c r="X55" i="7"/>
  <c r="X56" i="7"/>
  <c r="X57" i="7"/>
  <c r="X58" i="7"/>
  <c r="X59" i="7"/>
  <c r="X60" i="7"/>
  <c r="X61" i="7"/>
  <c r="X62" i="7"/>
  <c r="X63" i="7"/>
  <c r="X64" i="7"/>
  <c r="X65" i="7"/>
  <c r="X66" i="7"/>
  <c r="X67" i="7"/>
  <c r="X68" i="7"/>
  <c r="X69" i="7"/>
  <c r="X70" i="7"/>
  <c r="X71" i="7"/>
  <c r="X72" i="7"/>
  <c r="X73" i="7"/>
  <c r="X74" i="7"/>
  <c r="X75" i="7"/>
  <c r="X76" i="7"/>
  <c r="X77" i="7"/>
  <c r="X78" i="7"/>
  <c r="X79" i="7"/>
  <c r="X80" i="7"/>
  <c r="X81" i="7"/>
  <c r="X82" i="7"/>
  <c r="X83" i="7"/>
  <c r="X84" i="7"/>
  <c r="X85" i="7"/>
  <c r="X86" i="7"/>
  <c r="X87" i="7"/>
  <c r="X88" i="7"/>
  <c r="X89" i="7"/>
  <c r="X90" i="7"/>
  <c r="X91" i="7"/>
  <c r="X92" i="7"/>
  <c r="X93" i="7"/>
  <c r="X94" i="7"/>
  <c r="X95" i="7"/>
  <c r="X96" i="7"/>
  <c r="X97" i="7"/>
  <c r="X98" i="7"/>
  <c r="X99" i="7"/>
  <c r="X100" i="7"/>
  <c r="X101" i="7"/>
  <c r="X102" i="7"/>
  <c r="X103" i="7"/>
  <c r="X104" i="7"/>
  <c r="X105" i="7"/>
  <c r="X106" i="7"/>
  <c r="X107" i="7"/>
  <c r="X108" i="7"/>
  <c r="X109" i="7"/>
  <c r="X110" i="7"/>
  <c r="X111" i="7"/>
  <c r="X112" i="7"/>
  <c r="X113" i="7"/>
  <c r="X114" i="7"/>
  <c r="X115" i="7"/>
  <c r="X116" i="7"/>
  <c r="X117" i="7"/>
  <c r="X118" i="7"/>
  <c r="X119" i="7"/>
  <c r="X120" i="7"/>
  <c r="X121" i="7"/>
  <c r="X122" i="7"/>
  <c r="X123" i="7"/>
  <c r="X124" i="7"/>
  <c r="X125" i="7"/>
  <c r="X126" i="7"/>
  <c r="X127" i="7"/>
  <c r="X128" i="7"/>
  <c r="X129" i="7"/>
  <c r="X130" i="7"/>
  <c r="X131" i="7"/>
  <c r="X132" i="7"/>
  <c r="X133" i="7"/>
  <c r="X134" i="7"/>
  <c r="X135" i="7"/>
  <c r="X136" i="7"/>
  <c r="X137" i="7"/>
  <c r="X138" i="7"/>
  <c r="X139" i="7"/>
  <c r="X140" i="7"/>
  <c r="X141" i="7"/>
  <c r="X142" i="7"/>
  <c r="X143" i="7"/>
  <c r="X144" i="7"/>
  <c r="X145" i="7"/>
  <c r="X146" i="7"/>
  <c r="X147" i="7"/>
  <c r="X148" i="7"/>
  <c r="X149" i="7"/>
  <c r="X150" i="7"/>
  <c r="X151" i="7"/>
  <c r="X152" i="7"/>
  <c r="X153" i="7"/>
  <c r="X154" i="7"/>
  <c r="X155" i="7"/>
  <c r="X156" i="7"/>
  <c r="X157" i="7"/>
  <c r="X158" i="7"/>
  <c r="X159" i="7"/>
  <c r="X160" i="7"/>
  <c r="X161" i="7"/>
  <c r="X162" i="7"/>
  <c r="X163" i="7"/>
  <c r="X164" i="7"/>
  <c r="X165" i="7"/>
  <c r="X166" i="7"/>
  <c r="X167" i="7"/>
  <c r="X168" i="7"/>
  <c r="X169" i="7"/>
  <c r="X170" i="7"/>
  <c r="X171" i="7"/>
  <c r="X172" i="7"/>
  <c r="X173" i="7"/>
  <c r="X174" i="7"/>
  <c r="X175" i="7"/>
  <c r="X176" i="7"/>
  <c r="X177" i="7"/>
  <c r="X178" i="7"/>
  <c r="X179" i="7"/>
  <c r="X180" i="7"/>
  <c r="X181" i="7"/>
  <c r="X182" i="7"/>
  <c r="X183" i="7"/>
  <c r="X184" i="7"/>
  <c r="X185" i="7"/>
  <c r="X186" i="7"/>
  <c r="X187" i="7"/>
  <c r="X188" i="7"/>
  <c r="X189" i="7"/>
  <c r="X190" i="7"/>
  <c r="X191" i="7"/>
  <c r="X192" i="7"/>
  <c r="X193" i="7"/>
  <c r="X194" i="7"/>
  <c r="X195" i="7"/>
  <c r="X196" i="7"/>
  <c r="X197" i="7"/>
  <c r="X198" i="7"/>
  <c r="X199" i="7"/>
  <c r="X200" i="7"/>
  <c r="X201" i="7"/>
  <c r="X202" i="7"/>
  <c r="X203" i="7"/>
  <c r="X204" i="7"/>
  <c r="X205" i="7"/>
  <c r="X206" i="7"/>
  <c r="X207" i="7"/>
  <c r="X208" i="7"/>
  <c r="X209" i="7"/>
  <c r="X210" i="7"/>
  <c r="X211" i="7"/>
  <c r="X212" i="7"/>
  <c r="X213" i="7"/>
  <c r="X214" i="7"/>
  <c r="X215" i="7"/>
  <c r="X216" i="7"/>
  <c r="X217" i="7"/>
  <c r="X218" i="7"/>
  <c r="X219" i="7"/>
  <c r="X220" i="7"/>
  <c r="X221" i="7"/>
  <c r="X222" i="7"/>
  <c r="X223" i="7"/>
  <c r="X224" i="7"/>
  <c r="X225" i="7"/>
  <c r="X226" i="7"/>
  <c r="X227" i="7"/>
  <c r="X228" i="7"/>
  <c r="X229" i="7"/>
  <c r="X230" i="7"/>
  <c r="X231" i="7"/>
  <c r="X232" i="7"/>
  <c r="X233" i="7"/>
  <c r="X234" i="7"/>
  <c r="X235" i="7"/>
  <c r="X236" i="7"/>
  <c r="X237" i="7"/>
  <c r="X238" i="7"/>
  <c r="X239" i="7"/>
  <c r="X240" i="7"/>
  <c r="X241" i="7"/>
  <c r="X242" i="7"/>
  <c r="X243" i="7"/>
  <c r="X244" i="7"/>
  <c r="X245" i="7"/>
  <c r="X246" i="7"/>
  <c r="X247" i="7"/>
  <c r="X248" i="7"/>
  <c r="X249" i="7"/>
  <c r="X250" i="7"/>
  <c r="X251" i="7"/>
  <c r="X252" i="7"/>
  <c r="X253" i="7"/>
  <c r="X254" i="7"/>
  <c r="X255" i="7"/>
  <c r="X256" i="7"/>
  <c r="X257" i="7"/>
  <c r="X258" i="7"/>
  <c r="X259" i="7"/>
  <c r="X260" i="7"/>
  <c r="X261" i="7"/>
  <c r="X262" i="7"/>
  <c r="X263" i="7"/>
  <c r="X264" i="7"/>
  <c r="X265" i="7"/>
  <c r="X266" i="7"/>
  <c r="X267" i="7"/>
  <c r="X268" i="7"/>
  <c r="X269" i="7"/>
  <c r="X270" i="7"/>
  <c r="X271" i="7"/>
  <c r="X272" i="7"/>
  <c r="X273" i="7"/>
  <c r="X274" i="7"/>
  <c r="X275" i="7"/>
  <c r="X276" i="7"/>
  <c r="X277" i="7"/>
  <c r="X278" i="7"/>
  <c r="X279" i="7"/>
  <c r="X280" i="7"/>
  <c r="X281" i="7"/>
  <c r="X282" i="7"/>
  <c r="X283" i="7"/>
  <c r="X284" i="7"/>
  <c r="X285" i="7"/>
  <c r="X286" i="7"/>
  <c r="X287" i="7"/>
  <c r="X288" i="7"/>
  <c r="X289" i="7"/>
  <c r="X290" i="7"/>
  <c r="X291" i="7"/>
  <c r="X292" i="7"/>
  <c r="X293" i="7"/>
  <c r="X294" i="7"/>
  <c r="X295" i="7"/>
  <c r="X296" i="7"/>
  <c r="X297" i="7"/>
  <c r="X298" i="7"/>
  <c r="X299" i="7"/>
  <c r="X300" i="7"/>
  <c r="X301" i="7"/>
  <c r="X302" i="7"/>
  <c r="X303" i="7"/>
  <c r="X304" i="7"/>
  <c r="X305" i="7"/>
  <c r="X306" i="7"/>
  <c r="X307" i="7"/>
  <c r="X308" i="7"/>
  <c r="X309" i="7"/>
  <c r="X310" i="7"/>
  <c r="X311" i="7"/>
  <c r="X312" i="7"/>
  <c r="X313" i="7"/>
  <c r="X314" i="7"/>
  <c r="X315" i="7"/>
  <c r="X316" i="7"/>
  <c r="X317" i="7"/>
  <c r="X318" i="7"/>
  <c r="X319" i="7"/>
  <c r="X320" i="7"/>
  <c r="X321" i="7"/>
  <c r="X322" i="7"/>
  <c r="X323" i="7"/>
  <c r="X324" i="7"/>
  <c r="X325" i="7"/>
  <c r="X326" i="7"/>
  <c r="X327" i="7"/>
  <c r="X328" i="7"/>
  <c r="X329" i="7"/>
  <c r="X330" i="7"/>
  <c r="X331" i="7"/>
  <c r="X332" i="7"/>
  <c r="X333" i="7"/>
  <c r="X334" i="7"/>
  <c r="X335" i="7"/>
  <c r="X336" i="7"/>
  <c r="X337" i="7"/>
  <c r="X338" i="7"/>
  <c r="X339" i="7"/>
  <c r="X340" i="7"/>
  <c r="X341" i="7"/>
  <c r="X342" i="7"/>
  <c r="X343" i="7"/>
  <c r="X344" i="7"/>
  <c r="X345" i="7"/>
  <c r="X346" i="7"/>
  <c r="X347" i="7"/>
  <c r="X348" i="7"/>
  <c r="X349" i="7"/>
  <c r="X350" i="7"/>
  <c r="X351" i="7"/>
  <c r="X352" i="7"/>
  <c r="X353" i="7"/>
  <c r="X354" i="7"/>
  <c r="X355" i="7"/>
  <c r="X356" i="7"/>
  <c r="X357" i="7"/>
  <c r="X358" i="7"/>
  <c r="X359" i="7"/>
  <c r="X360" i="7"/>
  <c r="X361" i="7"/>
  <c r="X362" i="7"/>
  <c r="X363" i="7"/>
  <c r="X364" i="7"/>
  <c r="X365" i="7"/>
  <c r="X366" i="7"/>
  <c r="X367" i="7"/>
  <c r="X368" i="7"/>
  <c r="X369" i="7"/>
  <c r="X370" i="7"/>
  <c r="X371" i="7"/>
  <c r="X372" i="7"/>
  <c r="X373" i="7"/>
  <c r="X374" i="7"/>
  <c r="X375" i="7"/>
  <c r="X376" i="7"/>
  <c r="X377" i="7"/>
  <c r="X378" i="7"/>
  <c r="X379" i="7"/>
  <c r="X380" i="7"/>
  <c r="X381" i="7"/>
  <c r="X382" i="7"/>
  <c r="X383" i="7"/>
  <c r="X384" i="7"/>
  <c r="X385" i="7"/>
  <c r="X386" i="7"/>
  <c r="X387" i="7"/>
  <c r="X388" i="7"/>
  <c r="X389" i="7"/>
  <c r="X390" i="7"/>
  <c r="X391" i="7"/>
  <c r="X392" i="7"/>
  <c r="X393" i="7"/>
  <c r="X394" i="7"/>
  <c r="X395" i="7"/>
  <c r="X396" i="7"/>
  <c r="X397" i="7"/>
  <c r="X398" i="7"/>
  <c r="X399" i="7"/>
  <c r="X400" i="7"/>
  <c r="X401" i="7"/>
  <c r="X402" i="7"/>
  <c r="X403" i="7"/>
  <c r="X404" i="7"/>
  <c r="X405" i="7"/>
  <c r="X406" i="7"/>
  <c r="X407" i="7"/>
  <c r="X408" i="7"/>
  <c r="X409" i="7"/>
  <c r="X410" i="7"/>
  <c r="X411" i="7"/>
  <c r="X412" i="7"/>
  <c r="X413" i="7"/>
  <c r="X414" i="7"/>
  <c r="X415" i="7"/>
  <c r="X416" i="7"/>
  <c r="X417" i="7"/>
  <c r="X418" i="7"/>
  <c r="X419" i="7"/>
  <c r="X420" i="7"/>
  <c r="X421" i="7"/>
  <c r="X422" i="7"/>
  <c r="X423" i="7"/>
  <c r="X424" i="7"/>
  <c r="X425" i="7"/>
  <c r="X426" i="7"/>
  <c r="X427" i="7"/>
  <c r="X428" i="7"/>
  <c r="X429" i="7"/>
  <c r="X430" i="7"/>
  <c r="X431" i="7"/>
  <c r="X432" i="7"/>
  <c r="X433" i="7"/>
  <c r="X434" i="7"/>
  <c r="X435" i="7"/>
  <c r="X436" i="7"/>
  <c r="X437" i="7"/>
  <c r="X438" i="7"/>
  <c r="X439" i="7"/>
  <c r="X440" i="7"/>
  <c r="X441" i="7"/>
  <c r="X442" i="7"/>
  <c r="X443" i="7"/>
  <c r="X444" i="7"/>
  <c r="X445" i="7"/>
  <c r="X446" i="7"/>
  <c r="X447" i="7"/>
  <c r="X448" i="7"/>
  <c r="X449" i="7"/>
  <c r="X450" i="7"/>
  <c r="X451" i="7"/>
  <c r="X452" i="7"/>
  <c r="X453" i="7"/>
  <c r="X454" i="7"/>
  <c r="X455" i="7"/>
  <c r="X456" i="7"/>
  <c r="X457" i="7"/>
  <c r="X458" i="7"/>
  <c r="X459" i="7"/>
  <c r="X460" i="7"/>
  <c r="X461" i="7"/>
  <c r="X462" i="7"/>
  <c r="X463" i="7"/>
  <c r="X464" i="7"/>
  <c r="X465" i="7"/>
  <c r="X466" i="7"/>
  <c r="X467" i="7"/>
  <c r="X468" i="7"/>
  <c r="X469" i="7"/>
  <c r="X470" i="7"/>
  <c r="X471" i="7"/>
  <c r="X472" i="7"/>
  <c r="X473" i="7"/>
  <c r="X474" i="7"/>
  <c r="X475" i="7"/>
  <c r="X476" i="7"/>
  <c r="X477" i="7"/>
  <c r="X478" i="7"/>
  <c r="X479" i="7"/>
  <c r="X480" i="7"/>
  <c r="X481" i="7"/>
  <c r="X482" i="7"/>
  <c r="X483" i="7"/>
  <c r="X484" i="7"/>
  <c r="X485" i="7"/>
  <c r="X486" i="7"/>
  <c r="X487" i="7"/>
  <c r="X488" i="7"/>
  <c r="X489" i="7"/>
  <c r="X490" i="7"/>
  <c r="X491" i="7"/>
  <c r="X492" i="7"/>
  <c r="X493" i="7"/>
  <c r="X494" i="7"/>
  <c r="X495" i="7"/>
  <c r="X496" i="7"/>
  <c r="X497" i="7"/>
  <c r="X498" i="7"/>
  <c r="X499" i="7"/>
  <c r="X500" i="7"/>
  <c r="X501" i="7"/>
  <c r="X502" i="7"/>
  <c r="X503" i="7"/>
  <c r="X504" i="7"/>
  <c r="X505" i="7"/>
  <c r="X506" i="7"/>
  <c r="X507" i="7"/>
  <c r="X508" i="7"/>
  <c r="X509" i="7"/>
  <c r="X510" i="7"/>
  <c r="X511" i="7"/>
  <c r="X512" i="7"/>
  <c r="X513" i="7"/>
  <c r="X514" i="7"/>
  <c r="X515" i="7"/>
  <c r="X516" i="7"/>
  <c r="X517" i="7"/>
  <c r="X518" i="7"/>
  <c r="X519" i="7"/>
  <c r="X520" i="7"/>
  <c r="X521" i="7"/>
  <c r="X522" i="7"/>
  <c r="X523" i="7"/>
  <c r="X524" i="7"/>
  <c r="X525" i="7"/>
  <c r="X526" i="7"/>
  <c r="X527" i="7"/>
  <c r="X528" i="7"/>
  <c r="X529" i="7"/>
  <c r="X530" i="7"/>
  <c r="X531" i="7"/>
  <c r="X532" i="7"/>
  <c r="X533" i="7"/>
  <c r="X534" i="7"/>
  <c r="X535" i="7"/>
  <c r="X536" i="7"/>
  <c r="X537" i="7"/>
  <c r="X538" i="7"/>
  <c r="X539" i="7"/>
  <c r="X540" i="7"/>
  <c r="X541" i="7"/>
  <c r="X542" i="7"/>
  <c r="X543" i="7"/>
  <c r="X544" i="7"/>
  <c r="X545" i="7"/>
  <c r="X546" i="7"/>
  <c r="X547" i="7"/>
  <c r="X548" i="7"/>
  <c r="X549" i="7"/>
  <c r="X550" i="7"/>
  <c r="X551" i="7"/>
  <c r="X552" i="7"/>
  <c r="X553" i="7"/>
  <c r="X554" i="7"/>
  <c r="X555" i="7"/>
  <c r="X556" i="7"/>
  <c r="X557" i="7"/>
  <c r="X558" i="7"/>
  <c r="X559" i="7"/>
  <c r="X560" i="7"/>
  <c r="X561" i="7"/>
  <c r="X562" i="7"/>
  <c r="X563" i="7"/>
  <c r="X564" i="7"/>
  <c r="X565" i="7"/>
  <c r="X566" i="7"/>
  <c r="X567" i="7"/>
  <c r="X568" i="7"/>
  <c r="X569" i="7"/>
  <c r="X570" i="7"/>
  <c r="X571" i="7"/>
  <c r="X572" i="7"/>
  <c r="X573" i="7"/>
  <c r="X574" i="7"/>
  <c r="X575" i="7"/>
  <c r="X576" i="7"/>
  <c r="X577" i="7"/>
  <c r="X578" i="7"/>
  <c r="X579" i="7"/>
  <c r="X580" i="7"/>
  <c r="X581" i="7"/>
  <c r="X582" i="7"/>
  <c r="X583" i="7"/>
  <c r="X584" i="7"/>
  <c r="X585" i="7"/>
  <c r="X586" i="7"/>
  <c r="X587" i="7"/>
  <c r="X588" i="7"/>
  <c r="X589" i="7"/>
  <c r="X590" i="7"/>
  <c r="X591" i="7"/>
  <c r="X592" i="7"/>
  <c r="X593" i="7"/>
  <c r="X594" i="7"/>
  <c r="X595" i="7"/>
  <c r="X596" i="7"/>
  <c r="X597" i="7"/>
  <c r="X598" i="7"/>
  <c r="X599" i="7"/>
  <c r="X600" i="7"/>
  <c r="X601" i="7"/>
  <c r="X602" i="7"/>
  <c r="X603" i="7"/>
  <c r="X604" i="7"/>
  <c r="X605" i="7"/>
  <c r="X606" i="7"/>
  <c r="X607" i="7"/>
  <c r="X608" i="7"/>
  <c r="X609" i="7"/>
  <c r="X610" i="7"/>
  <c r="X611" i="7"/>
  <c r="X612" i="7"/>
  <c r="X613" i="7"/>
  <c r="X614" i="7"/>
  <c r="X615" i="7"/>
  <c r="X616" i="7"/>
  <c r="X617" i="7"/>
  <c r="X618" i="7"/>
  <c r="X619" i="7"/>
  <c r="X620" i="7"/>
  <c r="X621" i="7"/>
  <c r="X622" i="7"/>
  <c r="X623" i="7"/>
  <c r="X624" i="7"/>
  <c r="X625" i="7"/>
  <c r="X626" i="7"/>
  <c r="X627" i="7"/>
  <c r="X628" i="7"/>
  <c r="X629" i="7"/>
  <c r="X630" i="7"/>
  <c r="X631" i="7"/>
  <c r="X632" i="7"/>
  <c r="X633" i="7"/>
  <c r="X634" i="7"/>
  <c r="X635" i="7"/>
  <c r="X636" i="7"/>
  <c r="X637" i="7"/>
  <c r="X638" i="7"/>
  <c r="X639" i="7"/>
  <c r="X640" i="7"/>
  <c r="X641" i="7"/>
  <c r="X642" i="7"/>
  <c r="X643" i="7"/>
  <c r="X644" i="7"/>
  <c r="X645" i="7"/>
  <c r="X646" i="7"/>
  <c r="X647" i="7"/>
  <c r="X648" i="7"/>
  <c r="X649" i="7"/>
  <c r="X650" i="7"/>
  <c r="X651" i="7"/>
  <c r="X652" i="7"/>
  <c r="X653" i="7"/>
  <c r="X654" i="7"/>
  <c r="X655" i="7"/>
  <c r="X656" i="7"/>
  <c r="X657" i="7"/>
  <c r="X658" i="7"/>
  <c r="X659" i="7"/>
  <c r="X660" i="7"/>
  <c r="X661" i="7"/>
  <c r="X662" i="7"/>
  <c r="X663" i="7"/>
  <c r="X664" i="7"/>
  <c r="X665" i="7"/>
  <c r="X666" i="7"/>
  <c r="X667" i="7"/>
  <c r="X668" i="7"/>
  <c r="X669" i="7"/>
  <c r="X670" i="7"/>
  <c r="X671" i="7"/>
  <c r="X672" i="7"/>
  <c r="X673" i="7"/>
  <c r="X674" i="7"/>
  <c r="X675" i="7"/>
  <c r="X676" i="7"/>
  <c r="X677" i="7"/>
  <c r="X678" i="7"/>
  <c r="X679" i="7"/>
  <c r="X680" i="7"/>
  <c r="X681" i="7"/>
  <c r="X682" i="7"/>
  <c r="X683" i="7"/>
  <c r="X684" i="7"/>
  <c r="X685" i="7"/>
  <c r="X686" i="7"/>
  <c r="X687" i="7"/>
  <c r="X688" i="7"/>
  <c r="X689" i="7"/>
  <c r="X690" i="7"/>
  <c r="X691" i="7"/>
  <c r="X692" i="7"/>
  <c r="X693" i="7"/>
  <c r="X694" i="7"/>
  <c r="X695" i="7"/>
  <c r="X696" i="7"/>
  <c r="X697" i="7"/>
  <c r="X698" i="7"/>
  <c r="X699" i="7"/>
  <c r="X700" i="7"/>
  <c r="X701" i="7"/>
  <c r="X702" i="7"/>
  <c r="X703" i="7"/>
  <c r="X704" i="7"/>
  <c r="X705" i="7"/>
  <c r="X706" i="7"/>
  <c r="X707" i="7"/>
  <c r="X708" i="7"/>
  <c r="X709" i="7"/>
  <c r="X710" i="7"/>
  <c r="X711" i="7"/>
  <c r="X712" i="7"/>
  <c r="X713" i="7"/>
  <c r="X714" i="7"/>
  <c r="X715" i="7"/>
  <c r="X716" i="7"/>
  <c r="X717" i="7"/>
  <c r="X718" i="7"/>
  <c r="X719" i="7"/>
  <c r="X720" i="7"/>
  <c r="X721" i="7"/>
  <c r="X722" i="7"/>
  <c r="X723" i="7"/>
  <c r="X724" i="7"/>
  <c r="X725" i="7"/>
  <c r="X726" i="7"/>
  <c r="X727" i="7"/>
  <c r="X728" i="7"/>
  <c r="X729" i="7"/>
  <c r="X730" i="7"/>
  <c r="X731" i="7"/>
  <c r="X732" i="7"/>
  <c r="X733" i="7"/>
  <c r="X734" i="7"/>
  <c r="X735" i="7"/>
  <c r="X736" i="7"/>
  <c r="X737" i="7"/>
  <c r="X738" i="7"/>
  <c r="X739" i="7"/>
  <c r="X740" i="7"/>
  <c r="X741" i="7"/>
  <c r="X742" i="7"/>
  <c r="X743" i="7"/>
  <c r="X744" i="7"/>
  <c r="X745" i="7"/>
  <c r="X746" i="7"/>
  <c r="X747" i="7"/>
  <c r="X748" i="7"/>
  <c r="X749" i="7"/>
  <c r="X750" i="7"/>
  <c r="X751" i="7"/>
  <c r="X752" i="7"/>
  <c r="X753" i="7"/>
  <c r="X754" i="7"/>
  <c r="X755" i="7"/>
  <c r="X756" i="7"/>
  <c r="X757" i="7"/>
  <c r="X758" i="7"/>
  <c r="X759" i="7"/>
  <c r="X760" i="7"/>
  <c r="X761" i="7"/>
  <c r="X762" i="7"/>
  <c r="X763" i="7"/>
  <c r="X764" i="7"/>
  <c r="X765" i="7"/>
  <c r="X766" i="7"/>
  <c r="X767" i="7"/>
  <c r="X768" i="7"/>
  <c r="X769" i="7"/>
  <c r="X770" i="7"/>
  <c r="X771" i="7"/>
  <c r="X772" i="7"/>
  <c r="X773" i="7"/>
  <c r="X774" i="7"/>
  <c r="X775" i="7"/>
  <c r="X776" i="7"/>
  <c r="X777" i="7"/>
  <c r="X778" i="7"/>
  <c r="X779" i="7"/>
  <c r="X780" i="7"/>
  <c r="X781" i="7"/>
  <c r="X782" i="7"/>
  <c r="X783" i="7"/>
  <c r="X784" i="7"/>
  <c r="X785" i="7"/>
  <c r="X786" i="7"/>
  <c r="X787" i="7"/>
  <c r="X788" i="7"/>
  <c r="X789" i="7"/>
  <c r="X790" i="7"/>
  <c r="X791" i="7"/>
  <c r="X792" i="7"/>
  <c r="X793" i="7"/>
  <c r="X794" i="7"/>
  <c r="X795" i="7"/>
  <c r="X796" i="7"/>
  <c r="X797" i="7"/>
  <c r="X798" i="7"/>
  <c r="X799" i="7"/>
  <c r="X800" i="7"/>
  <c r="X801" i="7"/>
  <c r="X802" i="7"/>
  <c r="X803" i="7"/>
  <c r="X804" i="7"/>
  <c r="X805" i="7"/>
  <c r="X806" i="7"/>
  <c r="X807" i="7"/>
  <c r="X808" i="7"/>
  <c r="X809" i="7"/>
  <c r="X810" i="7"/>
  <c r="X811" i="7"/>
  <c r="X812" i="7"/>
  <c r="X813" i="7"/>
  <c r="X814" i="7"/>
  <c r="X815" i="7"/>
  <c r="X816" i="7"/>
  <c r="X817" i="7"/>
  <c r="X818" i="7"/>
  <c r="X819" i="7"/>
  <c r="X820" i="7"/>
  <c r="X821" i="7"/>
  <c r="X822" i="7"/>
  <c r="X823" i="7"/>
  <c r="X824" i="7"/>
  <c r="X825" i="7"/>
  <c r="X826" i="7"/>
  <c r="X827" i="7"/>
  <c r="X828" i="7"/>
  <c r="X829" i="7"/>
  <c r="X830" i="7"/>
  <c r="X831" i="7"/>
  <c r="X832" i="7"/>
  <c r="X833" i="7"/>
  <c r="X834" i="7"/>
  <c r="X835" i="7"/>
  <c r="X836" i="7"/>
  <c r="X837" i="7"/>
  <c r="X838" i="7"/>
  <c r="X839" i="7"/>
  <c r="X840" i="7"/>
  <c r="X841" i="7"/>
  <c r="X842" i="7"/>
  <c r="X843" i="7"/>
  <c r="X844" i="7"/>
  <c r="X845" i="7"/>
  <c r="X846" i="7"/>
  <c r="X847" i="7"/>
  <c r="X848" i="7"/>
  <c r="X849" i="7"/>
  <c r="X850" i="7"/>
  <c r="X851" i="7"/>
  <c r="X852" i="7"/>
  <c r="X853" i="7"/>
  <c r="X854" i="7"/>
  <c r="X855" i="7"/>
  <c r="X856" i="7"/>
  <c r="X857" i="7"/>
  <c r="X858" i="7"/>
  <c r="X859" i="7"/>
  <c r="X860" i="7"/>
  <c r="X861" i="7"/>
  <c r="X862" i="7"/>
  <c r="X863" i="7"/>
  <c r="X864" i="7"/>
  <c r="X865" i="7"/>
  <c r="X866" i="7"/>
  <c r="X867" i="7"/>
  <c r="X868" i="7"/>
  <c r="X869" i="7"/>
  <c r="X870" i="7"/>
  <c r="X871" i="7"/>
  <c r="X872" i="7"/>
  <c r="X873" i="7"/>
  <c r="X874" i="7"/>
  <c r="X875" i="7"/>
  <c r="X876" i="7"/>
  <c r="X877" i="7"/>
  <c r="X878" i="7"/>
  <c r="X879" i="7"/>
  <c r="X880" i="7"/>
  <c r="X881" i="7"/>
  <c r="X882" i="7"/>
  <c r="X883" i="7"/>
  <c r="X884" i="7"/>
  <c r="X885" i="7"/>
  <c r="X886" i="7"/>
  <c r="X887" i="7"/>
  <c r="X888" i="7"/>
  <c r="X889" i="7"/>
  <c r="X890" i="7"/>
  <c r="X891" i="7"/>
  <c r="X892" i="7"/>
  <c r="X893" i="7"/>
  <c r="X894" i="7"/>
  <c r="X895" i="7"/>
  <c r="X896" i="7"/>
  <c r="X897" i="7"/>
  <c r="X898" i="7"/>
  <c r="X899" i="7"/>
  <c r="X900" i="7"/>
  <c r="X901" i="7"/>
  <c r="X902" i="7"/>
  <c r="X903" i="7"/>
  <c r="X904" i="7"/>
  <c r="X905" i="7"/>
  <c r="X906" i="7"/>
  <c r="X907" i="7"/>
  <c r="X908" i="7"/>
  <c r="X909" i="7"/>
  <c r="X910" i="7"/>
  <c r="X911" i="7"/>
  <c r="X912" i="7"/>
  <c r="X913" i="7"/>
  <c r="X914" i="7"/>
  <c r="X915" i="7"/>
  <c r="X916" i="7"/>
  <c r="X917" i="7"/>
  <c r="X918" i="7"/>
  <c r="X919" i="7"/>
  <c r="X920" i="7"/>
  <c r="X921" i="7"/>
  <c r="X922" i="7"/>
  <c r="X923" i="7"/>
  <c r="X924" i="7"/>
  <c r="X925" i="7"/>
  <c r="X926" i="7"/>
  <c r="X927" i="7"/>
  <c r="X928" i="7"/>
  <c r="X929" i="7"/>
  <c r="X930" i="7"/>
  <c r="X931" i="7"/>
  <c r="X932" i="7"/>
  <c r="X933" i="7"/>
  <c r="X934" i="7"/>
  <c r="X935" i="7"/>
  <c r="X936" i="7"/>
  <c r="X937" i="7"/>
  <c r="X938" i="7"/>
  <c r="X939" i="7"/>
  <c r="X940" i="7"/>
  <c r="X941" i="7"/>
  <c r="X942" i="7"/>
  <c r="X943" i="7"/>
  <c r="X944" i="7"/>
  <c r="X945" i="7"/>
  <c r="X946" i="7"/>
  <c r="X947" i="7"/>
  <c r="X948" i="7"/>
  <c r="X949" i="7"/>
  <c r="X950" i="7"/>
  <c r="X951" i="7"/>
  <c r="X952" i="7"/>
  <c r="X953" i="7"/>
  <c r="X954" i="7"/>
  <c r="X955" i="7"/>
  <c r="X956" i="7"/>
  <c r="X957" i="7"/>
  <c r="X958" i="7"/>
  <c r="X959" i="7"/>
  <c r="X960" i="7"/>
  <c r="X961" i="7"/>
  <c r="X962" i="7"/>
  <c r="X963" i="7"/>
  <c r="X964" i="7"/>
  <c r="X965" i="7"/>
  <c r="X966" i="7"/>
  <c r="X967" i="7"/>
  <c r="X968" i="7"/>
  <c r="X969" i="7"/>
  <c r="X970" i="7"/>
  <c r="X971" i="7"/>
  <c r="X972" i="7"/>
  <c r="X973" i="7"/>
  <c r="X974" i="7"/>
  <c r="X975" i="7"/>
  <c r="X976" i="7"/>
  <c r="X977" i="7"/>
  <c r="X978" i="7"/>
  <c r="X979" i="7"/>
  <c r="X980" i="7"/>
  <c r="X981" i="7"/>
  <c r="X982" i="7"/>
  <c r="X983" i="7"/>
  <c r="X984" i="7"/>
  <c r="X985" i="7"/>
  <c r="X986" i="7"/>
  <c r="X987" i="7"/>
  <c r="X988" i="7"/>
  <c r="X989" i="7"/>
  <c r="X990" i="7"/>
  <c r="X991" i="7"/>
  <c r="X992" i="7"/>
  <c r="X993" i="7"/>
  <c r="X994" i="7"/>
  <c r="X995" i="7"/>
  <c r="X996" i="7"/>
  <c r="X997" i="7"/>
  <c r="X998" i="7"/>
  <c r="X999" i="7"/>
  <c r="X1000" i="7"/>
  <c r="X1001" i="7"/>
  <c r="X1002" i="7"/>
  <c r="X1003" i="7"/>
  <c r="X1004" i="7"/>
  <c r="X1005" i="7"/>
  <c r="X1006" i="7"/>
  <c r="X1007" i="7"/>
  <c r="X1008" i="7"/>
  <c r="X1009" i="7"/>
  <c r="X1010" i="7"/>
  <c r="X1011" i="7"/>
  <c r="X1012" i="7"/>
  <c r="X1013" i="7"/>
  <c r="X1014" i="7"/>
  <c r="X1015" i="7"/>
  <c r="X1016" i="7"/>
  <c r="X1017" i="7"/>
  <c r="X1018" i="7"/>
  <c r="X1019" i="7"/>
  <c r="X1020" i="7"/>
  <c r="X1021" i="7"/>
  <c r="X1022" i="7"/>
  <c r="X1023" i="7"/>
  <c r="X1024" i="7"/>
  <c r="X1025" i="7"/>
  <c r="X1026" i="7"/>
  <c r="X1027" i="7"/>
  <c r="X1028" i="7"/>
  <c r="X1029" i="7"/>
  <c r="X1030" i="7"/>
  <c r="X1031" i="7"/>
  <c r="X1032" i="7"/>
  <c r="X1033" i="7"/>
  <c r="X1034" i="7"/>
  <c r="X1035" i="7"/>
  <c r="X1036" i="7"/>
  <c r="X1037" i="7"/>
  <c r="X1038" i="7"/>
  <c r="X1039" i="7"/>
  <c r="X1040" i="7"/>
  <c r="X1041" i="7"/>
  <c r="X1042" i="7"/>
  <c r="X1043" i="7"/>
  <c r="X1044" i="7"/>
  <c r="X1045" i="7"/>
  <c r="X1046" i="7"/>
  <c r="X1047" i="7"/>
  <c r="X1048" i="7"/>
  <c r="X1049" i="7"/>
  <c r="X1050" i="7"/>
  <c r="X1051" i="7"/>
  <c r="X1052" i="7"/>
  <c r="X1053" i="7"/>
  <c r="X1054" i="7"/>
  <c r="X1055" i="7"/>
  <c r="X1056" i="7"/>
  <c r="X1057" i="7"/>
  <c r="X1058" i="7"/>
  <c r="X1059" i="7"/>
  <c r="X1060" i="7"/>
  <c r="X1061" i="7"/>
  <c r="X1062" i="7"/>
  <c r="X1063" i="7"/>
  <c r="X1064" i="7"/>
  <c r="X1065" i="7"/>
  <c r="X1066" i="7"/>
  <c r="X1067" i="7"/>
  <c r="X1068" i="7"/>
  <c r="X1069" i="7"/>
  <c r="X1070" i="7"/>
  <c r="X1071" i="7"/>
  <c r="X1072" i="7"/>
  <c r="X1073" i="7"/>
  <c r="X1074" i="7"/>
  <c r="X1075" i="7"/>
  <c r="X1076" i="7"/>
  <c r="X1077" i="7"/>
  <c r="X1078" i="7"/>
  <c r="X1079" i="7"/>
  <c r="X1080" i="7"/>
  <c r="X1081" i="7"/>
  <c r="X1082" i="7"/>
  <c r="X1083" i="7"/>
  <c r="X1084" i="7"/>
  <c r="X1085" i="7"/>
  <c r="X1086" i="7"/>
  <c r="X1087" i="7"/>
  <c r="X1088" i="7"/>
  <c r="X1089" i="7"/>
  <c r="X1090" i="7"/>
  <c r="X1091" i="7"/>
  <c r="X1092" i="7"/>
  <c r="X1093" i="7"/>
  <c r="X1094" i="7"/>
  <c r="X1095" i="7"/>
  <c r="X1096" i="7"/>
  <c r="X1097" i="7"/>
  <c r="X1098" i="7"/>
  <c r="X1099" i="7"/>
  <c r="X1100" i="7"/>
  <c r="X1101" i="7"/>
  <c r="X1102" i="7"/>
  <c r="X1103" i="7"/>
  <c r="X1104" i="7"/>
  <c r="X1105" i="7"/>
  <c r="X1106" i="7"/>
  <c r="X1107" i="7"/>
  <c r="X1108" i="7"/>
  <c r="X1109" i="7"/>
  <c r="X1110" i="7"/>
  <c r="X1111" i="7"/>
  <c r="X1112" i="7"/>
  <c r="X1113" i="7"/>
  <c r="X1114" i="7"/>
  <c r="X1115" i="7"/>
  <c r="X1116" i="7"/>
  <c r="X1117" i="7"/>
  <c r="X1118" i="7"/>
  <c r="X1119" i="7"/>
  <c r="X1120" i="7"/>
  <c r="X1121" i="7"/>
  <c r="X1122" i="7"/>
  <c r="X1123" i="7"/>
  <c r="X1124" i="7"/>
  <c r="X1125" i="7"/>
  <c r="X1126" i="7"/>
  <c r="X1127" i="7"/>
  <c r="X1128" i="7"/>
  <c r="X1129" i="7"/>
  <c r="X1130" i="7"/>
  <c r="X1131" i="7"/>
  <c r="X1132" i="7"/>
  <c r="X1133" i="7"/>
  <c r="X1134" i="7"/>
  <c r="X1135" i="7"/>
  <c r="X1136" i="7"/>
  <c r="X1137" i="7"/>
  <c r="X1138" i="7"/>
  <c r="X1139" i="7"/>
  <c r="X1140" i="7"/>
  <c r="X1141" i="7"/>
  <c r="X1142" i="7"/>
  <c r="X1143" i="7"/>
  <c r="X1144" i="7"/>
  <c r="X1145" i="7"/>
  <c r="X1146" i="7"/>
  <c r="X1147" i="7"/>
  <c r="X1148" i="7"/>
  <c r="X1149" i="7"/>
  <c r="X1150" i="7"/>
  <c r="X1151" i="7"/>
  <c r="X1152" i="7"/>
  <c r="X1153" i="7"/>
  <c r="X1154" i="7"/>
  <c r="X1155" i="7"/>
  <c r="X1156" i="7"/>
  <c r="X1157" i="7"/>
  <c r="X1158" i="7"/>
  <c r="X1159" i="7"/>
  <c r="X1160" i="7"/>
  <c r="X1161" i="7"/>
  <c r="X1162" i="7"/>
  <c r="X1163" i="7"/>
  <c r="X1164" i="7"/>
  <c r="X1165" i="7"/>
  <c r="X1166" i="7"/>
  <c r="X1167" i="7"/>
  <c r="X1168" i="7"/>
  <c r="X1169" i="7"/>
  <c r="X1170" i="7"/>
  <c r="X1171" i="7"/>
  <c r="X1172" i="7"/>
  <c r="X1173" i="7"/>
  <c r="X1174" i="7"/>
  <c r="X1175" i="7"/>
  <c r="X1176" i="7"/>
  <c r="X1177" i="7"/>
  <c r="X1178" i="7"/>
  <c r="X1179" i="7"/>
  <c r="X1180" i="7"/>
  <c r="X1181" i="7"/>
  <c r="X1182" i="7"/>
  <c r="X1183" i="7"/>
  <c r="X1184" i="7"/>
  <c r="X1185" i="7"/>
  <c r="X1186" i="7"/>
  <c r="X1187" i="7"/>
  <c r="X1188" i="7"/>
  <c r="X1189" i="7"/>
  <c r="X1190" i="7"/>
  <c r="X1191" i="7"/>
  <c r="X1192" i="7"/>
  <c r="X1193" i="7"/>
  <c r="X1194" i="7"/>
  <c r="X1195" i="7"/>
  <c r="X1196" i="7"/>
  <c r="X1197" i="7"/>
  <c r="X1198" i="7"/>
  <c r="X1199" i="7"/>
  <c r="X1200" i="7"/>
  <c r="X1201" i="7"/>
  <c r="X1202" i="7"/>
  <c r="X1203" i="7"/>
  <c r="X1204" i="7"/>
  <c r="X1205" i="7"/>
  <c r="X1206" i="7"/>
  <c r="X1207" i="7"/>
  <c r="X1208" i="7"/>
  <c r="X1209" i="7"/>
  <c r="X1210" i="7"/>
  <c r="X1211" i="7"/>
  <c r="X1212" i="7"/>
  <c r="X1213" i="7"/>
  <c r="X1214" i="7"/>
  <c r="X1215" i="7"/>
  <c r="X1216" i="7"/>
  <c r="X1217" i="7"/>
  <c r="X1218" i="7"/>
  <c r="X1219" i="7"/>
  <c r="X1220" i="7"/>
  <c r="X1221" i="7"/>
  <c r="X1222" i="7"/>
  <c r="X1223" i="7"/>
  <c r="X1224" i="7"/>
  <c r="X1225" i="7"/>
  <c r="X1226" i="7"/>
  <c r="X1227" i="7"/>
  <c r="X1228" i="7"/>
  <c r="X1229" i="7"/>
  <c r="X1230" i="7"/>
  <c r="X1231" i="7"/>
  <c r="X1232" i="7"/>
  <c r="X1233" i="7"/>
  <c r="X1234" i="7"/>
  <c r="X1235" i="7"/>
  <c r="X1236" i="7"/>
  <c r="X1237" i="7"/>
  <c r="X1238" i="7"/>
  <c r="X1239" i="7"/>
  <c r="X1240" i="7"/>
  <c r="X1241" i="7"/>
  <c r="X1242" i="7"/>
  <c r="X1243" i="7"/>
  <c r="X1244" i="7"/>
  <c r="X1245" i="7"/>
  <c r="X1246" i="7"/>
  <c r="X1247" i="7"/>
  <c r="X1248" i="7"/>
  <c r="X1249" i="7"/>
  <c r="X1250" i="7"/>
  <c r="X1251" i="7"/>
  <c r="X1252" i="7"/>
  <c r="X1253" i="7"/>
  <c r="X1254" i="7"/>
  <c r="X1255" i="7"/>
  <c r="X1256" i="7"/>
  <c r="X1257" i="7"/>
  <c r="X1258" i="7"/>
  <c r="X1259" i="7"/>
  <c r="X1260" i="7"/>
  <c r="X1261" i="7"/>
  <c r="X1262" i="7"/>
  <c r="X1263" i="7"/>
  <c r="X1264" i="7"/>
  <c r="X1265" i="7"/>
  <c r="X1266" i="7"/>
  <c r="X1267" i="7"/>
  <c r="X1268" i="7"/>
  <c r="X1269" i="7"/>
  <c r="X1270" i="7"/>
  <c r="X1271" i="7"/>
  <c r="X1272" i="7"/>
  <c r="X1273" i="7"/>
  <c r="X1274" i="7"/>
  <c r="X1275" i="7"/>
  <c r="X1276" i="7"/>
  <c r="X1277" i="7"/>
  <c r="X1278" i="7"/>
  <c r="X1279" i="7"/>
  <c r="X1280" i="7"/>
  <c r="X1281" i="7"/>
  <c r="X1282" i="7"/>
  <c r="X1283" i="7"/>
  <c r="X1284" i="7"/>
  <c r="X1285" i="7"/>
  <c r="X1286" i="7"/>
  <c r="X1287" i="7"/>
  <c r="X1288" i="7"/>
  <c r="X1289" i="7"/>
  <c r="X1290" i="7"/>
  <c r="X1291" i="7"/>
  <c r="X1292" i="7"/>
  <c r="X1293" i="7"/>
  <c r="X1294" i="7"/>
  <c r="X1295" i="7"/>
  <c r="X1296" i="7"/>
  <c r="X1297" i="7"/>
  <c r="X1298" i="7"/>
  <c r="X1299" i="7"/>
  <c r="X1300" i="7"/>
  <c r="X1301" i="7"/>
  <c r="X1302" i="7"/>
  <c r="X1303" i="7"/>
  <c r="X1304" i="7"/>
  <c r="X1305" i="7"/>
  <c r="X1306" i="7"/>
  <c r="X1307" i="7"/>
  <c r="X1308" i="7"/>
  <c r="X1309" i="7"/>
  <c r="X1310" i="7"/>
  <c r="X1311" i="7"/>
  <c r="X1312" i="7"/>
  <c r="X1313" i="7"/>
  <c r="X1314" i="7"/>
  <c r="X1315" i="7"/>
  <c r="X1316" i="7"/>
  <c r="X1317" i="7"/>
  <c r="X1318" i="7"/>
  <c r="X1319" i="7"/>
  <c r="X1320" i="7"/>
  <c r="X1321" i="7"/>
  <c r="X1322" i="7"/>
  <c r="X1323" i="7"/>
  <c r="X1324" i="7"/>
  <c r="X1325" i="7"/>
  <c r="X1326" i="7"/>
  <c r="X1327" i="7"/>
  <c r="X1328" i="7"/>
  <c r="X1329" i="7"/>
  <c r="X1330" i="7"/>
  <c r="X1331" i="7"/>
  <c r="X1332" i="7"/>
  <c r="X1333" i="7"/>
  <c r="X1334" i="7"/>
  <c r="X1335" i="7"/>
  <c r="X1336" i="7"/>
  <c r="X1337" i="7"/>
  <c r="X1338" i="7"/>
  <c r="X1339" i="7"/>
  <c r="X1340" i="7"/>
  <c r="X1341" i="7"/>
  <c r="X1342" i="7"/>
  <c r="X1343" i="7"/>
  <c r="X1344" i="7"/>
  <c r="X1345" i="7"/>
  <c r="X1346" i="7"/>
  <c r="X1347" i="7"/>
  <c r="X1348" i="7"/>
  <c r="X1349" i="7"/>
  <c r="X1350" i="7"/>
  <c r="X1351" i="7"/>
  <c r="X1352" i="7"/>
  <c r="X1353" i="7"/>
  <c r="X1354" i="7"/>
  <c r="X1355" i="7"/>
  <c r="X1356" i="7"/>
  <c r="X1357" i="7"/>
  <c r="X1358" i="7"/>
  <c r="X1359" i="7"/>
  <c r="X1360" i="7"/>
  <c r="X1361" i="7"/>
  <c r="X1362" i="7"/>
  <c r="X1363" i="7"/>
  <c r="X1364" i="7"/>
  <c r="X1365" i="7"/>
  <c r="X1366" i="7"/>
  <c r="X1367" i="7"/>
  <c r="X1368" i="7"/>
  <c r="X1369" i="7"/>
  <c r="X1370" i="7"/>
  <c r="X1371" i="7"/>
  <c r="X1372" i="7"/>
  <c r="X1373" i="7"/>
  <c r="X1374" i="7"/>
  <c r="X1375" i="7"/>
  <c r="X1376" i="7"/>
  <c r="X1377" i="7"/>
  <c r="X1378" i="7"/>
  <c r="X1379" i="7"/>
  <c r="X1380" i="7"/>
  <c r="X1381" i="7"/>
  <c r="X1382" i="7"/>
  <c r="X1383" i="7"/>
  <c r="X1384" i="7"/>
  <c r="X1385" i="7"/>
  <c r="X1386" i="7"/>
  <c r="X1387" i="7"/>
  <c r="X1388" i="7"/>
  <c r="X1389" i="7"/>
  <c r="X1390" i="7"/>
  <c r="X1391" i="7"/>
  <c r="X1392" i="7"/>
  <c r="X1393" i="7"/>
  <c r="X1394" i="7"/>
  <c r="X1395" i="7"/>
  <c r="X1396" i="7"/>
  <c r="X1397" i="7"/>
  <c r="X1398" i="7"/>
  <c r="X1399" i="7"/>
  <c r="X1400" i="7"/>
  <c r="X1401" i="7"/>
  <c r="X1402" i="7"/>
  <c r="X1403" i="7"/>
  <c r="X1404" i="7"/>
  <c r="X1405" i="7"/>
  <c r="X1406" i="7"/>
  <c r="X1407" i="7"/>
  <c r="X1408" i="7"/>
  <c r="X1409" i="7"/>
  <c r="X1410" i="7"/>
  <c r="X1411" i="7"/>
  <c r="X1412" i="7"/>
  <c r="X1413" i="7"/>
  <c r="X1414" i="7"/>
  <c r="X1415" i="7"/>
  <c r="X1416" i="7"/>
  <c r="X1417" i="7"/>
  <c r="X1418" i="7"/>
  <c r="X1419" i="7"/>
  <c r="X1420" i="7"/>
  <c r="X1421" i="7"/>
  <c r="X1422" i="7"/>
  <c r="X1423" i="7"/>
  <c r="X1424" i="7"/>
  <c r="X1425" i="7"/>
  <c r="X1426" i="7"/>
  <c r="X1427" i="7"/>
  <c r="X1428" i="7"/>
  <c r="X1429" i="7"/>
  <c r="X1430" i="7"/>
  <c r="X1431" i="7"/>
  <c r="X1432" i="7"/>
  <c r="X1433" i="7"/>
  <c r="X1434" i="7"/>
  <c r="X1435" i="7"/>
  <c r="X1436" i="7"/>
  <c r="X1437" i="7"/>
  <c r="X1438" i="7"/>
  <c r="X1439" i="7"/>
  <c r="X1440" i="7"/>
  <c r="X1441" i="7"/>
  <c r="X1442" i="7"/>
  <c r="X1443" i="7"/>
  <c r="X1444" i="7"/>
  <c r="X1445" i="7"/>
  <c r="X1446" i="7"/>
  <c r="X1447" i="7"/>
  <c r="X1448" i="7"/>
  <c r="X1449" i="7"/>
  <c r="X1450" i="7"/>
  <c r="X1451" i="7"/>
  <c r="X1452" i="7"/>
  <c r="X1453" i="7"/>
  <c r="X1454" i="7"/>
  <c r="X1455" i="7"/>
  <c r="X1456" i="7"/>
  <c r="X1457" i="7"/>
  <c r="X1458" i="7"/>
  <c r="X1459" i="7"/>
  <c r="X1460" i="7"/>
  <c r="X1461" i="7"/>
  <c r="X1462" i="7"/>
  <c r="X1463" i="7"/>
  <c r="X1464" i="7"/>
  <c r="X1465" i="7"/>
  <c r="X1466" i="7"/>
  <c r="X1467" i="7"/>
  <c r="X1468" i="7"/>
  <c r="X1469" i="7"/>
  <c r="X1470" i="7"/>
  <c r="X1471" i="7"/>
  <c r="X1472" i="7"/>
  <c r="X1473" i="7"/>
  <c r="X1474" i="7"/>
  <c r="X1475" i="7"/>
  <c r="X1476" i="7"/>
  <c r="X1477" i="7"/>
  <c r="X1478" i="7"/>
  <c r="X1479" i="7"/>
  <c r="X1480" i="7"/>
  <c r="X1481" i="7"/>
  <c r="X1482" i="7"/>
  <c r="X1483" i="7"/>
  <c r="X1484" i="7"/>
  <c r="X1485" i="7"/>
  <c r="X1486" i="7"/>
  <c r="X1487" i="7"/>
  <c r="X1488" i="7"/>
  <c r="X1489" i="7"/>
  <c r="X1490" i="7"/>
  <c r="X1491" i="7"/>
  <c r="X1492" i="7"/>
  <c r="X1493" i="7"/>
  <c r="X1494" i="7"/>
  <c r="X1495" i="7"/>
  <c r="X1496" i="7"/>
  <c r="X1497" i="7"/>
  <c r="X1498" i="7"/>
  <c r="X1499" i="7"/>
  <c r="X1500" i="7"/>
  <c r="X1501" i="7"/>
  <c r="X1502" i="7"/>
  <c r="X1503" i="7"/>
  <c r="X1504" i="7"/>
  <c r="X1505" i="7"/>
  <c r="X1506" i="7"/>
  <c r="X1507" i="7"/>
  <c r="X1508" i="7"/>
  <c r="X1509" i="7"/>
  <c r="X1510" i="7"/>
  <c r="X1511" i="7"/>
  <c r="X1512" i="7"/>
  <c r="X1513" i="7"/>
  <c r="X1514" i="7"/>
  <c r="X1515" i="7"/>
  <c r="X1516" i="7"/>
  <c r="X1517" i="7"/>
  <c r="X1518" i="7"/>
  <c r="X1519" i="7"/>
  <c r="X1520" i="7"/>
  <c r="X1521" i="7"/>
  <c r="X1522" i="7"/>
  <c r="X1523" i="7"/>
  <c r="X1524" i="7"/>
  <c r="X1525" i="7"/>
  <c r="X1526" i="7"/>
  <c r="X1527" i="7"/>
  <c r="X1528" i="7"/>
  <c r="X1529" i="7"/>
  <c r="X1530" i="7"/>
  <c r="X1531" i="7"/>
  <c r="X1532" i="7"/>
  <c r="X1533" i="7"/>
  <c r="X1534" i="7"/>
  <c r="X1535" i="7"/>
  <c r="X1536" i="7"/>
  <c r="X1537" i="7"/>
  <c r="X1538" i="7"/>
  <c r="X1539" i="7"/>
  <c r="X1540" i="7"/>
  <c r="X1541" i="7"/>
  <c r="X1542" i="7"/>
  <c r="X1543" i="7"/>
  <c r="X1544" i="7"/>
  <c r="X1545" i="7"/>
  <c r="X1546" i="7"/>
  <c r="X1547" i="7"/>
  <c r="X1548" i="7"/>
  <c r="X1549" i="7"/>
  <c r="X1550" i="7"/>
  <c r="X1551" i="7"/>
  <c r="X1552" i="7"/>
  <c r="X1553" i="7"/>
  <c r="X1554" i="7"/>
  <c r="X1555" i="7"/>
  <c r="X1556" i="7"/>
  <c r="X1557" i="7"/>
  <c r="X1558" i="7"/>
  <c r="X1559" i="7"/>
  <c r="X1560" i="7"/>
  <c r="X1561" i="7"/>
  <c r="X1562" i="7"/>
  <c r="X1563" i="7"/>
  <c r="X1564" i="7"/>
  <c r="X1565" i="7"/>
  <c r="X1566" i="7"/>
  <c r="X1567" i="7"/>
  <c r="X1568" i="7"/>
  <c r="X1569" i="7"/>
  <c r="X1570" i="7"/>
  <c r="X1571" i="7"/>
  <c r="X1572" i="7"/>
  <c r="X1573" i="7"/>
  <c r="X1574" i="7"/>
  <c r="X1575" i="7"/>
  <c r="X1576" i="7"/>
  <c r="X1577" i="7"/>
  <c r="X1578" i="7"/>
  <c r="X1579" i="7"/>
  <c r="X1580" i="7"/>
  <c r="X1581" i="7"/>
  <c r="X1582" i="7"/>
  <c r="X1583" i="7"/>
  <c r="X1584" i="7"/>
  <c r="X1585" i="7"/>
  <c r="X1586" i="7"/>
  <c r="X1587" i="7"/>
  <c r="X1588" i="7"/>
  <c r="X1589" i="7"/>
  <c r="X1590" i="7"/>
  <c r="X1591" i="7"/>
  <c r="X1592" i="7"/>
  <c r="X1593" i="7"/>
  <c r="X1594" i="7"/>
  <c r="X1595" i="7"/>
  <c r="X1596" i="7"/>
  <c r="X1597" i="7"/>
  <c r="X1598" i="7"/>
  <c r="X1599" i="7"/>
  <c r="X1600" i="7"/>
  <c r="X1601" i="7"/>
  <c r="X1602" i="7"/>
  <c r="X1603" i="7"/>
  <c r="X1604" i="7"/>
  <c r="X1605" i="7"/>
  <c r="X1606" i="7"/>
  <c r="X1607" i="7"/>
  <c r="X1608" i="7"/>
  <c r="X1609" i="7"/>
  <c r="X1610" i="7"/>
  <c r="X1611" i="7"/>
  <c r="X1612" i="7"/>
  <c r="X1613" i="7"/>
  <c r="X1614" i="7"/>
  <c r="X1615" i="7"/>
  <c r="X1616" i="7"/>
  <c r="X1617" i="7"/>
  <c r="X1618" i="7"/>
  <c r="X1619" i="7"/>
  <c r="X1620" i="7"/>
  <c r="X1621" i="7"/>
  <c r="X1622" i="7"/>
  <c r="X1623" i="7"/>
  <c r="X1624" i="7"/>
  <c r="X1625" i="7"/>
  <c r="X1626" i="7"/>
  <c r="X1627" i="7"/>
  <c r="X1628" i="7"/>
  <c r="X1629" i="7"/>
  <c r="X1630" i="7"/>
  <c r="X1631" i="7"/>
  <c r="X1632" i="7"/>
  <c r="X1633" i="7"/>
  <c r="X1634" i="7"/>
  <c r="X1635" i="7"/>
  <c r="X1636" i="7"/>
  <c r="X1637" i="7"/>
  <c r="X1638" i="7"/>
  <c r="X1639" i="7"/>
  <c r="X1640" i="7"/>
  <c r="X1641" i="7"/>
  <c r="X1642" i="7"/>
  <c r="X1643" i="7"/>
  <c r="X1644" i="7"/>
  <c r="X1645" i="7"/>
  <c r="X1646" i="7"/>
  <c r="X1647" i="7"/>
  <c r="X1648" i="7"/>
  <c r="X1649" i="7"/>
  <c r="X1650" i="7"/>
  <c r="X1651" i="7"/>
  <c r="X1652" i="7"/>
  <c r="X1653" i="7"/>
  <c r="X1654" i="7"/>
  <c r="X1655" i="7"/>
  <c r="X1656" i="7"/>
  <c r="X1657" i="7"/>
  <c r="X1658" i="7"/>
  <c r="X1659" i="7"/>
  <c r="X1660" i="7"/>
  <c r="X1661" i="7"/>
  <c r="X1662" i="7"/>
  <c r="X1663" i="7"/>
  <c r="X1664" i="7"/>
  <c r="X1665" i="7"/>
  <c r="X1666" i="7"/>
  <c r="X1667" i="7"/>
  <c r="X1668" i="7"/>
  <c r="X1669" i="7"/>
  <c r="X1670" i="7"/>
  <c r="X1671" i="7"/>
  <c r="X1672" i="7"/>
  <c r="X1673" i="7"/>
  <c r="X1674" i="7"/>
  <c r="X1675" i="7"/>
  <c r="X1676" i="7"/>
  <c r="X1677" i="7"/>
  <c r="X1678" i="7"/>
  <c r="X1679" i="7"/>
  <c r="X1680" i="7"/>
  <c r="X1681" i="7"/>
  <c r="X1682" i="7"/>
  <c r="X1683" i="7"/>
  <c r="X1684" i="7"/>
  <c r="X1685" i="7"/>
  <c r="X1686" i="7"/>
  <c r="X1687" i="7"/>
  <c r="X1688" i="7"/>
  <c r="X1689" i="7"/>
  <c r="X1690" i="7"/>
  <c r="X1691" i="7"/>
  <c r="X1692" i="7"/>
  <c r="X1693" i="7"/>
  <c r="X1694" i="7"/>
  <c r="X1695" i="7"/>
  <c r="X1696" i="7"/>
  <c r="X1697" i="7"/>
  <c r="X1698" i="7"/>
  <c r="X1699" i="7"/>
  <c r="X1700" i="7"/>
  <c r="X1701" i="7"/>
  <c r="X1702" i="7"/>
  <c r="X1703" i="7"/>
  <c r="X1704" i="7"/>
  <c r="X1705" i="7"/>
  <c r="X1706" i="7"/>
  <c r="X1707" i="7"/>
  <c r="X1708" i="7"/>
  <c r="X1709" i="7"/>
  <c r="X1710" i="7"/>
  <c r="X1711" i="7"/>
  <c r="X1712" i="7"/>
  <c r="X1713" i="7"/>
  <c r="X1714" i="7"/>
  <c r="X1715" i="7"/>
  <c r="X1716" i="7"/>
  <c r="X1717" i="7"/>
  <c r="X1718" i="7"/>
  <c r="X1719" i="7"/>
  <c r="X1720" i="7"/>
  <c r="X1721" i="7"/>
  <c r="X1722" i="7"/>
  <c r="X1723" i="7"/>
  <c r="X1724" i="7"/>
  <c r="X1725" i="7"/>
  <c r="X1726" i="7"/>
  <c r="X1727" i="7"/>
  <c r="X1728" i="7"/>
  <c r="X1729" i="7"/>
  <c r="X1730" i="7"/>
  <c r="X1731" i="7"/>
  <c r="X1732" i="7"/>
  <c r="X1733" i="7"/>
  <c r="X1734" i="7"/>
  <c r="X1735" i="7"/>
  <c r="X1736" i="7"/>
  <c r="X1737" i="7"/>
  <c r="X1738" i="7"/>
  <c r="X1739" i="7"/>
  <c r="X1740" i="7"/>
  <c r="X1741" i="7"/>
  <c r="X1742" i="7"/>
  <c r="X1743" i="7"/>
  <c r="X1744" i="7"/>
  <c r="X1745" i="7"/>
  <c r="X1746" i="7"/>
  <c r="X1747" i="7"/>
  <c r="X1748" i="7"/>
  <c r="X1749" i="7"/>
  <c r="X1750" i="7"/>
  <c r="X1751" i="7"/>
  <c r="X1752" i="7"/>
  <c r="X1753" i="7"/>
  <c r="X1754" i="7"/>
  <c r="X1755" i="7"/>
  <c r="X1756" i="7"/>
  <c r="X1757" i="7"/>
  <c r="X1758" i="7"/>
  <c r="X1759" i="7"/>
  <c r="X1760" i="7"/>
  <c r="X1761" i="7"/>
  <c r="X1762" i="7"/>
  <c r="X1763" i="7"/>
  <c r="X1764" i="7"/>
  <c r="X1765" i="7"/>
  <c r="X1766" i="7"/>
  <c r="X1767" i="7"/>
  <c r="X1768" i="7"/>
  <c r="X1769" i="7"/>
  <c r="X1770" i="7"/>
  <c r="X1771" i="7"/>
  <c r="X1772" i="7"/>
  <c r="X1773" i="7"/>
  <c r="X1774" i="7"/>
  <c r="X1775" i="7"/>
  <c r="X1776" i="7"/>
  <c r="X1777" i="7"/>
  <c r="X1778" i="7"/>
  <c r="X1779" i="7"/>
  <c r="X1780" i="7"/>
  <c r="X1781" i="7"/>
  <c r="X1782" i="7"/>
  <c r="X1783" i="7"/>
  <c r="X1784" i="7"/>
  <c r="X1785" i="7"/>
  <c r="X1786" i="7"/>
  <c r="X1787" i="7"/>
  <c r="X1788" i="7"/>
  <c r="X1789" i="7"/>
  <c r="X1790" i="7"/>
  <c r="X1791" i="7"/>
  <c r="X1792" i="7"/>
  <c r="X1793" i="7"/>
  <c r="X1794" i="7"/>
  <c r="X1795" i="7"/>
  <c r="X1796" i="7"/>
  <c r="X1797" i="7"/>
  <c r="X1798" i="7"/>
  <c r="X1799" i="7"/>
  <c r="X1800" i="7"/>
  <c r="X1801" i="7"/>
  <c r="X1802" i="7"/>
  <c r="X1803" i="7"/>
  <c r="X1804" i="7"/>
  <c r="X1805" i="7"/>
  <c r="X1806" i="7"/>
  <c r="X1807" i="7"/>
  <c r="X1808" i="7"/>
  <c r="X1809" i="7"/>
  <c r="X1810" i="7"/>
  <c r="X1811" i="7"/>
  <c r="X1812" i="7"/>
  <c r="X1813" i="7"/>
  <c r="X1814" i="7"/>
  <c r="X1815" i="7"/>
  <c r="X1816" i="7"/>
  <c r="X1817" i="7"/>
  <c r="X1818" i="7"/>
  <c r="X1819" i="7"/>
  <c r="X1820" i="7"/>
  <c r="X1821" i="7"/>
  <c r="X1822" i="7"/>
  <c r="X1823" i="7"/>
  <c r="X1824" i="7"/>
  <c r="X1825" i="7"/>
  <c r="X1826" i="7"/>
  <c r="X1827" i="7"/>
  <c r="X1828" i="7"/>
  <c r="X1829" i="7"/>
  <c r="X1830" i="7"/>
  <c r="X1831" i="7"/>
  <c r="X1832" i="7"/>
  <c r="X1833" i="7"/>
  <c r="X1834" i="7"/>
  <c r="X1835" i="7"/>
  <c r="X1836" i="7"/>
  <c r="X1837" i="7"/>
  <c r="X1838" i="7"/>
  <c r="X1839" i="7"/>
  <c r="X1840" i="7"/>
  <c r="X1841" i="7"/>
  <c r="X1842" i="7"/>
  <c r="X1843" i="7"/>
  <c r="X1844" i="7"/>
  <c r="X1845" i="7"/>
  <c r="X1846" i="7"/>
  <c r="X1847" i="7"/>
  <c r="X1848" i="7"/>
  <c r="X1849" i="7"/>
  <c r="X1850" i="7"/>
  <c r="X1851" i="7"/>
  <c r="X1852" i="7"/>
  <c r="X1853" i="7"/>
  <c r="X1854" i="7"/>
  <c r="X1855" i="7"/>
  <c r="X1856" i="7"/>
  <c r="X1857" i="7"/>
  <c r="X1858" i="7"/>
  <c r="X1859" i="7"/>
  <c r="X1860" i="7"/>
  <c r="X1861" i="7"/>
  <c r="X1862" i="7"/>
  <c r="X1863" i="7"/>
  <c r="X1864" i="7"/>
  <c r="X1865" i="7"/>
  <c r="X1866" i="7"/>
  <c r="X1867" i="7"/>
  <c r="X1868" i="7"/>
  <c r="X1869" i="7"/>
  <c r="X1870" i="7"/>
  <c r="X1871" i="7"/>
  <c r="X1872" i="7"/>
  <c r="X1873" i="7"/>
  <c r="X1874" i="7"/>
  <c r="X1875" i="7"/>
  <c r="X1876" i="7"/>
  <c r="X1877" i="7"/>
  <c r="X1878" i="7"/>
  <c r="X1879" i="7"/>
  <c r="X1880" i="7"/>
  <c r="X1881" i="7"/>
  <c r="X1882" i="7"/>
  <c r="X1883" i="7"/>
  <c r="X1884" i="7"/>
  <c r="X1885" i="7"/>
  <c r="X1886" i="7"/>
  <c r="X1887" i="7"/>
  <c r="X1888" i="7"/>
  <c r="X1889" i="7"/>
  <c r="X1890" i="7"/>
  <c r="X1891" i="7"/>
  <c r="X1892" i="7"/>
  <c r="X1893" i="7"/>
  <c r="X1894" i="7"/>
  <c r="X1895" i="7"/>
  <c r="X1896" i="7"/>
  <c r="X1897" i="7"/>
  <c r="X1898" i="7"/>
  <c r="X1899" i="7"/>
  <c r="X1900" i="7"/>
  <c r="X1901" i="7"/>
  <c r="X1902" i="7"/>
  <c r="X1903" i="7"/>
  <c r="X1904" i="7"/>
  <c r="X1905" i="7"/>
  <c r="X1906" i="7"/>
  <c r="X1907" i="7"/>
  <c r="X1908" i="7"/>
  <c r="X1909" i="7"/>
  <c r="X1910" i="7"/>
  <c r="X1911" i="7"/>
  <c r="X1912" i="7"/>
  <c r="X1913" i="7"/>
  <c r="X1914" i="7"/>
  <c r="X1915" i="7"/>
  <c r="X1916" i="7"/>
  <c r="X1917" i="7"/>
  <c r="X1918" i="7"/>
  <c r="X1919" i="7"/>
  <c r="X1920" i="7"/>
  <c r="X1921" i="7"/>
  <c r="X1922" i="7"/>
  <c r="X1923" i="7"/>
  <c r="X1924" i="7"/>
  <c r="X1925" i="7"/>
  <c r="X1926" i="7"/>
  <c r="X1927" i="7"/>
  <c r="X1928" i="7"/>
  <c r="X1929" i="7"/>
  <c r="X1930" i="7"/>
  <c r="X1931" i="7"/>
  <c r="X1932" i="7"/>
  <c r="X1933" i="7"/>
  <c r="X1934" i="7"/>
  <c r="X1935" i="7"/>
  <c r="X1936" i="7"/>
  <c r="X1937" i="7"/>
  <c r="X1938" i="7"/>
  <c r="X1939" i="7"/>
  <c r="X1940" i="7"/>
  <c r="X1941" i="7"/>
  <c r="X1942" i="7"/>
  <c r="X1943" i="7"/>
  <c r="X1944" i="7"/>
  <c r="X1945" i="7"/>
  <c r="X1946" i="7"/>
  <c r="X1947" i="7"/>
  <c r="X1948" i="7"/>
  <c r="X1949" i="7"/>
  <c r="X1950" i="7"/>
  <c r="X1951" i="7"/>
  <c r="X1952" i="7"/>
  <c r="X1953" i="7"/>
  <c r="X1954" i="7"/>
  <c r="X1955" i="7"/>
  <c r="X1956" i="7"/>
  <c r="X1957" i="7"/>
  <c r="X1958" i="7"/>
  <c r="X1959" i="7"/>
  <c r="X1960" i="7"/>
  <c r="X1961" i="7"/>
  <c r="X1962" i="7"/>
  <c r="X1963" i="7"/>
  <c r="X1964" i="7"/>
  <c r="X1965" i="7"/>
  <c r="X1966" i="7"/>
  <c r="X1967" i="7"/>
  <c r="X1968" i="7"/>
  <c r="X1969" i="7"/>
  <c r="X1970" i="7"/>
  <c r="X1971" i="7"/>
  <c r="X1972" i="7"/>
  <c r="X1973" i="7"/>
  <c r="X1974" i="7"/>
  <c r="X1975" i="7"/>
  <c r="X1976" i="7"/>
  <c r="X1977" i="7"/>
  <c r="X1978" i="7"/>
  <c r="X1979" i="7"/>
  <c r="X1980" i="7"/>
  <c r="X1981" i="7"/>
  <c r="X1982" i="7"/>
  <c r="X1983" i="7"/>
  <c r="X1984" i="7"/>
  <c r="X1985" i="7"/>
  <c r="X1986" i="7"/>
  <c r="X1987" i="7"/>
  <c r="X1988" i="7"/>
  <c r="X1989" i="7"/>
  <c r="X1990" i="7"/>
  <c r="X1991" i="7"/>
  <c r="X1992" i="7"/>
  <c r="X1993" i="7"/>
  <c r="X1994" i="7"/>
  <c r="X1995" i="7"/>
  <c r="X1996" i="7"/>
  <c r="X1997" i="7"/>
  <c r="X1998" i="7"/>
  <c r="X1999" i="7"/>
  <c r="X2000" i="7"/>
  <c r="V5" i="7"/>
  <c r="V6" i="7"/>
  <c r="V7" i="7"/>
  <c r="V8" i="7"/>
  <c r="V9" i="7"/>
  <c r="V10" i="7"/>
  <c r="V11" i="7"/>
  <c r="V12" i="7"/>
  <c r="V13" i="7"/>
  <c r="V14" i="7"/>
  <c r="V15" i="7"/>
  <c r="V16" i="7"/>
  <c r="V17" i="7"/>
  <c r="V18" i="7"/>
  <c r="V19" i="7"/>
  <c r="V20" i="7"/>
  <c r="V21" i="7"/>
  <c r="V22" i="7"/>
  <c r="V23" i="7"/>
  <c r="V24" i="7"/>
  <c r="V25" i="7"/>
  <c r="V26" i="7"/>
  <c r="V27" i="7"/>
  <c r="V29" i="7"/>
  <c r="V30" i="7"/>
  <c r="V31" i="7"/>
  <c r="V32" i="7"/>
  <c r="V33" i="7"/>
  <c r="V34" i="7"/>
  <c r="V35" i="7"/>
  <c r="V37" i="7"/>
  <c r="V38" i="7"/>
  <c r="V39" i="7"/>
  <c r="V40" i="7"/>
  <c r="V41" i="7"/>
  <c r="V42" i="7"/>
  <c r="V43" i="7"/>
  <c r="V45" i="7"/>
  <c r="V46" i="7"/>
  <c r="V47" i="7"/>
  <c r="V48" i="7"/>
  <c r="V49" i="7"/>
  <c r="V50" i="7"/>
  <c r="V51" i="7"/>
  <c r="V53" i="7"/>
  <c r="V54" i="7"/>
  <c r="V55" i="7"/>
  <c r="V56" i="7"/>
  <c r="V57" i="7"/>
  <c r="V58" i="7"/>
  <c r="V59" i="7"/>
  <c r="V61" i="7"/>
  <c r="V62" i="7"/>
  <c r="V63" i="7"/>
  <c r="V64" i="7"/>
  <c r="V65" i="7"/>
  <c r="V66" i="7"/>
  <c r="V67" i="7"/>
  <c r="V69" i="7"/>
  <c r="V70" i="7"/>
  <c r="V71" i="7"/>
  <c r="V72" i="7"/>
  <c r="V73" i="7"/>
  <c r="V74" i="7"/>
  <c r="V75" i="7"/>
  <c r="V77" i="7"/>
  <c r="V78" i="7"/>
  <c r="V79" i="7"/>
  <c r="V80" i="7"/>
  <c r="V81" i="7"/>
  <c r="V82" i="7"/>
  <c r="V83" i="7"/>
  <c r="V85" i="7"/>
  <c r="V86" i="7"/>
  <c r="V87" i="7"/>
  <c r="V88" i="7"/>
  <c r="V89" i="7"/>
  <c r="V90" i="7"/>
  <c r="V91" i="7"/>
  <c r="V93" i="7"/>
  <c r="V94" i="7"/>
  <c r="V95" i="7"/>
  <c r="V96" i="7"/>
  <c r="V97" i="7"/>
  <c r="V98" i="7"/>
  <c r="V99" i="7"/>
  <c r="V101" i="7"/>
  <c r="V102" i="7"/>
  <c r="V103" i="7"/>
  <c r="V104" i="7"/>
  <c r="V105" i="7"/>
  <c r="V106" i="7"/>
  <c r="V107" i="7"/>
  <c r="V109" i="7"/>
  <c r="V110" i="7"/>
  <c r="V111" i="7"/>
  <c r="V112" i="7"/>
  <c r="V113" i="7"/>
  <c r="V114" i="7"/>
  <c r="V115" i="7"/>
  <c r="V117" i="7"/>
  <c r="V118" i="7"/>
  <c r="V119" i="7"/>
  <c r="V120" i="7"/>
  <c r="V121" i="7"/>
  <c r="V122" i="7"/>
  <c r="V123" i="7"/>
  <c r="V125" i="7"/>
  <c r="V126" i="7"/>
  <c r="V127" i="7"/>
  <c r="V128" i="7"/>
  <c r="V129" i="7"/>
  <c r="V130" i="7"/>
  <c r="V131" i="7"/>
  <c r="V133" i="7"/>
  <c r="V134" i="7"/>
  <c r="V135" i="7"/>
  <c r="V136" i="7"/>
  <c r="V137" i="7"/>
  <c r="V138" i="7"/>
  <c r="V139" i="7"/>
  <c r="V141" i="7"/>
  <c r="V142" i="7"/>
  <c r="V143" i="7"/>
  <c r="V144" i="7"/>
  <c r="V145" i="7"/>
  <c r="V146" i="7"/>
  <c r="V147" i="7"/>
  <c r="V149" i="7"/>
  <c r="V150" i="7"/>
  <c r="V151" i="7"/>
  <c r="V152" i="7"/>
  <c r="V153" i="7"/>
  <c r="V154" i="7"/>
  <c r="V155" i="7"/>
  <c r="V157" i="7"/>
  <c r="V158" i="7"/>
  <c r="V159" i="7"/>
  <c r="V160" i="7"/>
  <c r="V161" i="7"/>
  <c r="V162" i="7"/>
  <c r="V163" i="7"/>
  <c r="V165" i="7"/>
  <c r="V166" i="7"/>
  <c r="V167" i="7"/>
  <c r="V168" i="7"/>
  <c r="V169" i="7"/>
  <c r="V170" i="7"/>
  <c r="V171" i="7"/>
  <c r="V173" i="7"/>
  <c r="V174" i="7"/>
  <c r="V175" i="7"/>
  <c r="V176" i="7"/>
  <c r="V177" i="7"/>
  <c r="V178" i="7"/>
  <c r="V179" i="7"/>
  <c r="V181" i="7"/>
  <c r="V182" i="7"/>
  <c r="V183" i="7"/>
  <c r="V184" i="7"/>
  <c r="V185" i="7"/>
  <c r="V186" i="7"/>
  <c r="V187" i="7"/>
  <c r="V189" i="7"/>
  <c r="V190" i="7"/>
  <c r="V191" i="7"/>
  <c r="V192" i="7"/>
  <c r="V193" i="7"/>
  <c r="V194" i="7"/>
  <c r="V195" i="7"/>
  <c r="V197" i="7"/>
  <c r="V198" i="7"/>
  <c r="V199" i="7"/>
  <c r="V200" i="7"/>
  <c r="V201" i="7"/>
  <c r="V202" i="7"/>
  <c r="V203" i="7"/>
  <c r="V205" i="7"/>
  <c r="V206" i="7"/>
  <c r="V207" i="7"/>
  <c r="V208" i="7"/>
  <c r="V209" i="7"/>
  <c r="V210" i="7"/>
  <c r="V211" i="7"/>
  <c r="V213" i="7"/>
  <c r="V214" i="7"/>
  <c r="V215" i="7"/>
  <c r="V216" i="7"/>
  <c r="V217" i="7"/>
  <c r="V218" i="7"/>
  <c r="V219" i="7"/>
  <c r="V221" i="7"/>
  <c r="V222" i="7"/>
  <c r="V223" i="7"/>
  <c r="V224" i="7"/>
  <c r="V225" i="7"/>
  <c r="V226" i="7"/>
  <c r="V227" i="7"/>
  <c r="V229" i="7"/>
  <c r="V230" i="7"/>
  <c r="V231" i="7"/>
  <c r="V232" i="7"/>
  <c r="V233" i="7"/>
  <c r="V234" i="7"/>
  <c r="V235" i="7"/>
  <c r="V237" i="7"/>
  <c r="V238" i="7"/>
  <c r="V239" i="7"/>
  <c r="V240" i="7"/>
  <c r="V241" i="7"/>
  <c r="V242" i="7"/>
  <c r="V243" i="7"/>
  <c r="V245" i="7"/>
  <c r="V246" i="7"/>
  <c r="V247" i="7"/>
  <c r="V248" i="7"/>
  <c r="V249" i="7"/>
  <c r="V250" i="7"/>
  <c r="V251" i="7"/>
  <c r="V253" i="7"/>
  <c r="V254" i="7"/>
  <c r="V255" i="7"/>
  <c r="V256" i="7"/>
  <c r="V257" i="7"/>
  <c r="V258" i="7"/>
  <c r="V259" i="7"/>
  <c r="V261" i="7"/>
  <c r="V262" i="7"/>
  <c r="V263" i="7"/>
  <c r="V264" i="7"/>
  <c r="V265" i="7"/>
  <c r="V266" i="7"/>
  <c r="V267" i="7"/>
  <c r="V269" i="7"/>
  <c r="V270" i="7"/>
  <c r="V271" i="7"/>
  <c r="V272" i="7"/>
  <c r="V273" i="7"/>
  <c r="V274" i="7"/>
  <c r="V275" i="7"/>
  <c r="V277" i="7"/>
  <c r="V278" i="7"/>
  <c r="V279" i="7"/>
  <c r="V280" i="7"/>
  <c r="V281" i="7"/>
  <c r="V282" i="7"/>
  <c r="V283" i="7"/>
  <c r="V285" i="7"/>
  <c r="V286" i="7"/>
  <c r="V287" i="7"/>
  <c r="V288" i="7"/>
  <c r="V289" i="7"/>
  <c r="V290" i="7"/>
  <c r="V291" i="7"/>
  <c r="V293" i="7"/>
  <c r="V294" i="7"/>
  <c r="V295" i="7"/>
  <c r="V296" i="7"/>
  <c r="V297" i="7"/>
  <c r="V298" i="7"/>
  <c r="V299" i="7"/>
  <c r="V301" i="7"/>
  <c r="V302" i="7"/>
  <c r="V303" i="7"/>
  <c r="V304" i="7"/>
  <c r="V305" i="7"/>
  <c r="V306" i="7"/>
  <c r="V307" i="7"/>
  <c r="V309" i="7"/>
  <c r="V310" i="7"/>
  <c r="V311" i="7"/>
  <c r="V312" i="7"/>
  <c r="V313" i="7"/>
  <c r="V314" i="7"/>
  <c r="V315" i="7"/>
  <c r="V317" i="7"/>
  <c r="V318" i="7"/>
  <c r="V319" i="7"/>
  <c r="V320" i="7"/>
  <c r="V321" i="7"/>
  <c r="V322" i="7"/>
  <c r="V323" i="7"/>
  <c r="V325" i="7"/>
  <c r="V326" i="7"/>
  <c r="V327" i="7"/>
  <c r="V328" i="7"/>
  <c r="V329" i="7"/>
  <c r="V330" i="7"/>
  <c r="V331" i="7"/>
  <c r="V333" i="7"/>
  <c r="V334" i="7"/>
  <c r="V335" i="7"/>
  <c r="V336" i="7"/>
  <c r="V337" i="7"/>
  <c r="V338" i="7"/>
  <c r="V339" i="7"/>
  <c r="V341" i="7"/>
  <c r="V342" i="7"/>
  <c r="V343" i="7"/>
  <c r="V344" i="7"/>
  <c r="V345" i="7"/>
  <c r="V346" i="7"/>
  <c r="V347" i="7"/>
  <c r="V349" i="7"/>
  <c r="V350" i="7"/>
  <c r="V351" i="7"/>
  <c r="V352" i="7"/>
  <c r="V353" i="7"/>
  <c r="V354" i="7"/>
  <c r="V355" i="7"/>
  <c r="V357" i="7"/>
  <c r="V358" i="7"/>
  <c r="V359" i="7"/>
  <c r="V360" i="7"/>
  <c r="V361" i="7"/>
  <c r="V362" i="7"/>
  <c r="V363" i="7"/>
  <c r="V365" i="7"/>
  <c r="V366" i="7"/>
  <c r="V367" i="7"/>
  <c r="V368" i="7"/>
  <c r="V369" i="7"/>
  <c r="V370" i="7"/>
  <c r="V371" i="7"/>
  <c r="V373" i="7"/>
  <c r="V374" i="7"/>
  <c r="V375" i="7"/>
  <c r="V376" i="7"/>
  <c r="V377" i="7"/>
  <c r="V378" i="7"/>
  <c r="V379" i="7"/>
  <c r="V381" i="7"/>
  <c r="V382" i="7"/>
  <c r="V383" i="7"/>
  <c r="V384" i="7"/>
  <c r="V385" i="7"/>
  <c r="V386" i="7"/>
  <c r="V387" i="7"/>
  <c r="V389" i="7"/>
  <c r="V390" i="7"/>
  <c r="V391" i="7"/>
  <c r="V392" i="7"/>
  <c r="V393" i="7"/>
  <c r="V394" i="7"/>
  <c r="V395" i="7"/>
  <c r="V397" i="7"/>
  <c r="V398" i="7"/>
  <c r="V399" i="7"/>
  <c r="V400" i="7"/>
  <c r="V401" i="7"/>
  <c r="V402" i="7"/>
  <c r="V403" i="7"/>
  <c r="V405" i="7"/>
  <c r="V406" i="7"/>
  <c r="V407" i="7"/>
  <c r="V408" i="7"/>
  <c r="V409" i="7"/>
  <c r="V410" i="7"/>
  <c r="V411" i="7"/>
  <c r="V413" i="7"/>
  <c r="V414" i="7"/>
  <c r="V415" i="7"/>
  <c r="V416" i="7"/>
  <c r="V417" i="7"/>
  <c r="V418" i="7"/>
  <c r="V419" i="7"/>
  <c r="V421" i="7"/>
  <c r="V422" i="7"/>
  <c r="V423" i="7"/>
  <c r="V424" i="7"/>
  <c r="V425" i="7"/>
  <c r="V426" i="7"/>
  <c r="V427" i="7"/>
  <c r="V429" i="7"/>
  <c r="V430" i="7"/>
  <c r="V431" i="7"/>
  <c r="V432" i="7"/>
  <c r="V433" i="7"/>
  <c r="V434" i="7"/>
  <c r="V435" i="7"/>
  <c r="V437" i="7"/>
  <c r="V438" i="7"/>
  <c r="V439" i="7"/>
  <c r="V440" i="7"/>
  <c r="V441" i="7"/>
  <c r="V442" i="7"/>
  <c r="V443" i="7"/>
  <c r="V445" i="7"/>
  <c r="V446" i="7"/>
  <c r="V447" i="7"/>
  <c r="V448" i="7"/>
  <c r="V449" i="7"/>
  <c r="V450" i="7"/>
  <c r="V451" i="7"/>
  <c r="V453" i="7"/>
  <c r="V454" i="7"/>
  <c r="V455" i="7"/>
  <c r="V456" i="7"/>
  <c r="V457" i="7"/>
  <c r="V458" i="7"/>
  <c r="V459" i="7"/>
  <c r="V461" i="7"/>
  <c r="V462" i="7"/>
  <c r="V463" i="7"/>
  <c r="V464" i="7"/>
  <c r="V465" i="7"/>
  <c r="V466" i="7"/>
  <c r="V467" i="7"/>
  <c r="V469" i="7"/>
  <c r="V470" i="7"/>
  <c r="V471" i="7"/>
  <c r="V472" i="7"/>
  <c r="V473" i="7"/>
  <c r="V474" i="7"/>
  <c r="V475" i="7"/>
  <c r="V477" i="7"/>
  <c r="V478" i="7"/>
  <c r="V479" i="7"/>
  <c r="V480" i="7"/>
  <c r="V481" i="7"/>
  <c r="V482" i="7"/>
  <c r="V483" i="7"/>
  <c r="V485" i="7"/>
  <c r="V486" i="7"/>
  <c r="V487" i="7"/>
  <c r="V488" i="7"/>
  <c r="V489" i="7"/>
  <c r="V490" i="7"/>
  <c r="V491" i="7"/>
  <c r="V493" i="7"/>
  <c r="V494" i="7"/>
  <c r="V495" i="7"/>
  <c r="V496" i="7"/>
  <c r="V497" i="7"/>
  <c r="V498" i="7"/>
  <c r="V499" i="7"/>
  <c r="V501" i="7"/>
  <c r="V502" i="7"/>
  <c r="V503" i="7"/>
  <c r="V504" i="7"/>
  <c r="V505" i="7"/>
  <c r="V506" i="7"/>
  <c r="V507" i="7"/>
  <c r="V509" i="7"/>
  <c r="V510" i="7"/>
  <c r="V511" i="7"/>
  <c r="V512" i="7"/>
  <c r="V513" i="7"/>
  <c r="V514" i="7"/>
  <c r="V515" i="7"/>
  <c r="V517" i="7"/>
  <c r="V518" i="7"/>
  <c r="V519" i="7"/>
  <c r="V520" i="7"/>
  <c r="V521" i="7"/>
  <c r="V522" i="7"/>
  <c r="V523" i="7"/>
  <c r="V525" i="7"/>
  <c r="V526" i="7"/>
  <c r="V527" i="7"/>
  <c r="V528" i="7"/>
  <c r="V529" i="7"/>
  <c r="V530" i="7"/>
  <c r="V531" i="7"/>
  <c r="V533" i="7"/>
  <c r="V534" i="7"/>
  <c r="V535" i="7"/>
  <c r="V536" i="7"/>
  <c r="V537" i="7"/>
  <c r="V538" i="7"/>
  <c r="V539" i="7"/>
  <c r="V541" i="7"/>
  <c r="V542" i="7"/>
  <c r="V543" i="7"/>
  <c r="V544" i="7"/>
  <c r="V545" i="7"/>
  <c r="V546" i="7"/>
  <c r="V547" i="7"/>
  <c r="V549" i="7"/>
  <c r="V550" i="7"/>
  <c r="V551" i="7"/>
  <c r="V552" i="7"/>
  <c r="V553" i="7"/>
  <c r="V554" i="7"/>
  <c r="V555" i="7"/>
  <c r="V557" i="7"/>
  <c r="V558" i="7"/>
  <c r="V559" i="7"/>
  <c r="V560" i="7"/>
  <c r="V561" i="7"/>
  <c r="V562" i="7"/>
  <c r="V563" i="7"/>
  <c r="V565" i="7"/>
  <c r="V566" i="7"/>
  <c r="V567" i="7"/>
  <c r="V568" i="7"/>
  <c r="V569" i="7"/>
  <c r="V570" i="7"/>
  <c r="V571" i="7"/>
  <c r="V573" i="7"/>
  <c r="V574" i="7"/>
  <c r="V575" i="7"/>
  <c r="V576" i="7"/>
  <c r="V577" i="7"/>
  <c r="V578" i="7"/>
  <c r="V579" i="7"/>
  <c r="V581" i="7"/>
  <c r="V582" i="7"/>
  <c r="V583" i="7"/>
  <c r="V584" i="7"/>
  <c r="V585" i="7"/>
  <c r="V586" i="7"/>
  <c r="V587" i="7"/>
  <c r="V589" i="7"/>
  <c r="V590" i="7"/>
  <c r="V591" i="7"/>
  <c r="V592" i="7"/>
  <c r="V593" i="7"/>
  <c r="V594" i="7"/>
  <c r="V595" i="7"/>
  <c r="V597" i="7"/>
  <c r="V598" i="7"/>
  <c r="V599" i="7"/>
  <c r="V600" i="7"/>
  <c r="V601" i="7"/>
  <c r="V602" i="7"/>
  <c r="V603" i="7"/>
  <c r="V605" i="7"/>
  <c r="V606" i="7"/>
  <c r="V607" i="7"/>
  <c r="V608" i="7"/>
  <c r="V609" i="7"/>
  <c r="V610" i="7"/>
  <c r="V611" i="7"/>
  <c r="V613" i="7"/>
  <c r="V614" i="7"/>
  <c r="V615" i="7"/>
  <c r="V616" i="7"/>
  <c r="V617" i="7"/>
  <c r="V618" i="7"/>
  <c r="V619" i="7"/>
  <c r="V621" i="7"/>
  <c r="V622" i="7"/>
  <c r="V623" i="7"/>
  <c r="V624" i="7"/>
  <c r="V625" i="7"/>
  <c r="V626" i="7"/>
  <c r="V627" i="7"/>
  <c r="V629" i="7"/>
  <c r="V630" i="7"/>
  <c r="V631" i="7"/>
  <c r="V632" i="7"/>
  <c r="V633" i="7"/>
  <c r="V634" i="7"/>
  <c r="V635" i="7"/>
  <c r="V637" i="7"/>
  <c r="V638" i="7"/>
  <c r="V639" i="7"/>
  <c r="V640" i="7"/>
  <c r="V641" i="7"/>
  <c r="V642" i="7"/>
  <c r="V643" i="7"/>
  <c r="V645" i="7"/>
  <c r="V646" i="7"/>
  <c r="V647" i="7"/>
  <c r="V648" i="7"/>
  <c r="V649" i="7"/>
  <c r="V650" i="7"/>
  <c r="V651" i="7"/>
  <c r="V653" i="7"/>
  <c r="V654" i="7"/>
  <c r="V655" i="7"/>
  <c r="V656" i="7"/>
  <c r="V657" i="7"/>
  <c r="V658" i="7"/>
  <c r="V659" i="7"/>
  <c r="V661" i="7"/>
  <c r="V662" i="7"/>
  <c r="V663" i="7"/>
  <c r="V664" i="7"/>
  <c r="V665" i="7"/>
  <c r="V666" i="7"/>
  <c r="V667" i="7"/>
  <c r="V669" i="7"/>
  <c r="V670" i="7"/>
  <c r="V671" i="7"/>
  <c r="V672" i="7"/>
  <c r="V673" i="7"/>
  <c r="V674" i="7"/>
  <c r="V675" i="7"/>
  <c r="V677" i="7"/>
  <c r="V678" i="7"/>
  <c r="V679" i="7"/>
  <c r="V680" i="7"/>
  <c r="V681" i="7"/>
  <c r="V682" i="7"/>
  <c r="V683" i="7"/>
  <c r="V685" i="7"/>
  <c r="V686" i="7"/>
  <c r="V687" i="7"/>
  <c r="V688" i="7"/>
  <c r="V689" i="7"/>
  <c r="V690" i="7"/>
  <c r="V691" i="7"/>
  <c r="V693" i="7"/>
  <c r="V694" i="7"/>
  <c r="V695" i="7"/>
  <c r="V696" i="7"/>
  <c r="V697" i="7"/>
  <c r="V698" i="7"/>
  <c r="V699" i="7"/>
  <c r="V701" i="7"/>
  <c r="V702" i="7"/>
  <c r="V703" i="7"/>
  <c r="V704" i="7"/>
  <c r="V705" i="7"/>
  <c r="V706" i="7"/>
  <c r="V707" i="7"/>
  <c r="V709" i="7"/>
  <c r="V710" i="7"/>
  <c r="V711" i="7"/>
  <c r="V712" i="7"/>
  <c r="V713" i="7"/>
  <c r="V714" i="7"/>
  <c r="V715" i="7"/>
  <c r="V717" i="7"/>
  <c r="V718" i="7"/>
  <c r="V719" i="7"/>
  <c r="V720" i="7"/>
  <c r="V721" i="7"/>
  <c r="V722" i="7"/>
  <c r="V723" i="7"/>
  <c r="V725" i="7"/>
  <c r="V726" i="7"/>
  <c r="V727" i="7"/>
  <c r="V728" i="7"/>
  <c r="V729" i="7"/>
  <c r="V730" i="7"/>
  <c r="V731" i="7"/>
  <c r="V733" i="7"/>
  <c r="V734" i="7"/>
  <c r="V735" i="7"/>
  <c r="V736" i="7"/>
  <c r="V737" i="7"/>
  <c r="V738" i="7"/>
  <c r="V739" i="7"/>
  <c r="V741" i="7"/>
  <c r="V742" i="7"/>
  <c r="V743" i="7"/>
  <c r="V744" i="7"/>
  <c r="V745" i="7"/>
  <c r="V746" i="7"/>
  <c r="V747" i="7"/>
  <c r="V749" i="7"/>
  <c r="V750" i="7"/>
  <c r="V751" i="7"/>
  <c r="V752" i="7"/>
  <c r="V753" i="7"/>
  <c r="V754" i="7"/>
  <c r="V755" i="7"/>
  <c r="V757" i="7"/>
  <c r="V758" i="7"/>
  <c r="V759" i="7"/>
  <c r="V760" i="7"/>
  <c r="V761" i="7"/>
  <c r="V762" i="7"/>
  <c r="V763" i="7"/>
  <c r="V765" i="7"/>
  <c r="V766" i="7"/>
  <c r="V767" i="7"/>
  <c r="V768" i="7"/>
  <c r="V769" i="7"/>
  <c r="V770" i="7"/>
  <c r="V771" i="7"/>
  <c r="V773" i="7"/>
  <c r="V774" i="7"/>
  <c r="V775" i="7"/>
  <c r="V776" i="7"/>
  <c r="V777" i="7"/>
  <c r="V778" i="7"/>
  <c r="V779" i="7"/>
  <c r="V781" i="7"/>
  <c r="V782" i="7"/>
  <c r="V783" i="7"/>
  <c r="V784" i="7"/>
  <c r="V785" i="7"/>
  <c r="V786" i="7"/>
  <c r="V787" i="7"/>
  <c r="V789" i="7"/>
  <c r="V790" i="7"/>
  <c r="V791" i="7"/>
  <c r="V792" i="7"/>
  <c r="V793" i="7"/>
  <c r="V794" i="7"/>
  <c r="V795" i="7"/>
  <c r="V797" i="7"/>
  <c r="V798" i="7"/>
  <c r="V799" i="7"/>
  <c r="V800" i="7"/>
  <c r="V801" i="7"/>
  <c r="V802" i="7"/>
  <c r="V803" i="7"/>
  <c r="V805" i="7"/>
  <c r="V806" i="7"/>
  <c r="V807" i="7"/>
  <c r="V808" i="7"/>
  <c r="V809" i="7"/>
  <c r="V810" i="7"/>
  <c r="V811" i="7"/>
  <c r="V813" i="7"/>
  <c r="V814" i="7"/>
  <c r="V815" i="7"/>
  <c r="V816" i="7"/>
  <c r="V817" i="7"/>
  <c r="V818" i="7"/>
  <c r="V819" i="7"/>
  <c r="V821" i="7"/>
  <c r="V822" i="7"/>
  <c r="V823" i="7"/>
  <c r="V824" i="7"/>
  <c r="V825" i="7"/>
  <c r="V826" i="7"/>
  <c r="V827" i="7"/>
  <c r="V829" i="7"/>
  <c r="V830" i="7"/>
  <c r="V831" i="7"/>
  <c r="V832" i="7"/>
  <c r="V833" i="7"/>
  <c r="V834" i="7"/>
  <c r="V835" i="7"/>
  <c r="V837" i="7"/>
  <c r="V838" i="7"/>
  <c r="V839" i="7"/>
  <c r="V840" i="7"/>
  <c r="V841" i="7"/>
  <c r="V842" i="7"/>
  <c r="V843" i="7"/>
  <c r="V845" i="7"/>
  <c r="V846" i="7"/>
  <c r="V847" i="7"/>
  <c r="V848" i="7"/>
  <c r="V849" i="7"/>
  <c r="V850" i="7"/>
  <c r="V851" i="7"/>
  <c r="V853" i="7"/>
  <c r="V854" i="7"/>
  <c r="V855" i="7"/>
  <c r="V856" i="7"/>
  <c r="V857" i="7"/>
  <c r="V858" i="7"/>
  <c r="V859" i="7"/>
  <c r="V861" i="7"/>
  <c r="V862" i="7"/>
  <c r="V863" i="7"/>
  <c r="V864" i="7"/>
  <c r="V865" i="7"/>
  <c r="V866" i="7"/>
  <c r="V867" i="7"/>
  <c r="V869" i="7"/>
  <c r="V870" i="7"/>
  <c r="V871" i="7"/>
  <c r="V872" i="7"/>
  <c r="V873" i="7"/>
  <c r="V874" i="7"/>
  <c r="V875" i="7"/>
  <c r="V877" i="7"/>
  <c r="V878" i="7"/>
  <c r="V879" i="7"/>
  <c r="V880" i="7"/>
  <c r="V881" i="7"/>
  <c r="V882" i="7"/>
  <c r="V883" i="7"/>
  <c r="V885" i="7"/>
  <c r="V886" i="7"/>
  <c r="V887" i="7"/>
  <c r="V888" i="7"/>
  <c r="V889" i="7"/>
  <c r="V890" i="7"/>
  <c r="V891" i="7"/>
  <c r="V893" i="7"/>
  <c r="V894" i="7"/>
  <c r="V895" i="7"/>
  <c r="V896" i="7"/>
  <c r="V897" i="7"/>
  <c r="V898" i="7"/>
  <c r="V899" i="7"/>
  <c r="V901" i="7"/>
  <c r="V902" i="7"/>
  <c r="V903" i="7"/>
  <c r="V904" i="7"/>
  <c r="V905" i="7"/>
  <c r="V906" i="7"/>
  <c r="V907" i="7"/>
  <c r="V909" i="7"/>
  <c r="V910" i="7"/>
  <c r="V911" i="7"/>
  <c r="V912" i="7"/>
  <c r="V913" i="7"/>
  <c r="V914" i="7"/>
  <c r="V915" i="7"/>
  <c r="V917" i="7"/>
  <c r="V918" i="7"/>
  <c r="V919" i="7"/>
  <c r="V920" i="7"/>
  <c r="V921" i="7"/>
  <c r="V922" i="7"/>
  <c r="V923" i="7"/>
  <c r="V925" i="7"/>
  <c r="V926" i="7"/>
  <c r="V927" i="7"/>
  <c r="V928" i="7"/>
  <c r="V929" i="7"/>
  <c r="V930" i="7"/>
  <c r="V931" i="7"/>
  <c r="V933" i="7"/>
  <c r="V934" i="7"/>
  <c r="V935" i="7"/>
  <c r="V936" i="7"/>
  <c r="V937" i="7"/>
  <c r="V938" i="7"/>
  <c r="V939" i="7"/>
  <c r="V941" i="7"/>
  <c r="V942" i="7"/>
  <c r="V943" i="7"/>
  <c r="V944" i="7"/>
  <c r="V945" i="7"/>
  <c r="V946" i="7"/>
  <c r="V947" i="7"/>
  <c r="V949" i="7"/>
  <c r="V950" i="7"/>
  <c r="V951" i="7"/>
  <c r="V952" i="7"/>
  <c r="V953" i="7"/>
  <c r="V954" i="7"/>
  <c r="V955" i="7"/>
  <c r="V957" i="7"/>
  <c r="V958" i="7"/>
  <c r="V959" i="7"/>
  <c r="V960" i="7"/>
  <c r="V961" i="7"/>
  <c r="V962" i="7"/>
  <c r="V963" i="7"/>
  <c r="V965" i="7"/>
  <c r="V966" i="7"/>
  <c r="V967" i="7"/>
  <c r="V968" i="7"/>
  <c r="V969" i="7"/>
  <c r="V970" i="7"/>
  <c r="V971" i="7"/>
  <c r="V973" i="7"/>
  <c r="V974" i="7"/>
  <c r="V975" i="7"/>
  <c r="V976" i="7"/>
  <c r="V977" i="7"/>
  <c r="V978" i="7"/>
  <c r="V979" i="7"/>
  <c r="V981" i="7"/>
  <c r="V982" i="7"/>
  <c r="V983" i="7"/>
  <c r="V984" i="7"/>
  <c r="V985" i="7"/>
  <c r="V986" i="7"/>
  <c r="V987" i="7"/>
  <c r="V989" i="7"/>
  <c r="V990" i="7"/>
  <c r="V991" i="7"/>
  <c r="V992" i="7"/>
  <c r="V993" i="7"/>
  <c r="V994" i="7"/>
  <c r="V995" i="7"/>
  <c r="V997" i="7"/>
  <c r="V998" i="7"/>
  <c r="V999" i="7"/>
  <c r="V1000" i="7"/>
  <c r="V1001" i="7"/>
  <c r="V1002" i="7"/>
  <c r="V1003" i="7"/>
  <c r="V1005" i="7"/>
  <c r="V1006" i="7"/>
  <c r="V1007" i="7"/>
  <c r="V1008" i="7"/>
  <c r="V1009" i="7"/>
  <c r="V1010" i="7"/>
  <c r="V1011" i="7"/>
  <c r="V1013" i="7"/>
  <c r="V1014" i="7"/>
  <c r="V1015" i="7"/>
  <c r="V1016" i="7"/>
  <c r="V1017" i="7"/>
  <c r="V1018" i="7"/>
  <c r="V1019" i="7"/>
  <c r="V1021" i="7"/>
  <c r="V1022" i="7"/>
  <c r="V1023" i="7"/>
  <c r="V1024" i="7"/>
  <c r="V1025" i="7"/>
  <c r="V1026" i="7"/>
  <c r="V1027" i="7"/>
  <c r="V1029" i="7"/>
  <c r="V1030" i="7"/>
  <c r="V1031" i="7"/>
  <c r="V1032" i="7"/>
  <c r="V1033" i="7"/>
  <c r="V1034" i="7"/>
  <c r="V1035" i="7"/>
  <c r="V1037" i="7"/>
  <c r="V1038" i="7"/>
  <c r="V1039" i="7"/>
  <c r="V1040" i="7"/>
  <c r="V1041" i="7"/>
  <c r="V1042" i="7"/>
  <c r="V1043" i="7"/>
  <c r="V1045" i="7"/>
  <c r="V1046" i="7"/>
  <c r="V1047" i="7"/>
  <c r="V1048" i="7"/>
  <c r="V1049" i="7"/>
  <c r="V1050" i="7"/>
  <c r="V1051" i="7"/>
  <c r="V1053" i="7"/>
  <c r="V1054" i="7"/>
  <c r="V1055" i="7"/>
  <c r="V1056" i="7"/>
  <c r="V1057" i="7"/>
  <c r="V1058" i="7"/>
  <c r="V1059" i="7"/>
  <c r="V1061" i="7"/>
  <c r="V1062" i="7"/>
  <c r="V1063" i="7"/>
  <c r="V1064" i="7"/>
  <c r="V1065" i="7"/>
  <c r="V1066" i="7"/>
  <c r="V1067" i="7"/>
  <c r="V1069" i="7"/>
  <c r="V1070" i="7"/>
  <c r="V1071" i="7"/>
  <c r="V1072" i="7"/>
  <c r="V1073" i="7"/>
  <c r="V1074" i="7"/>
  <c r="V1075" i="7"/>
  <c r="V1077" i="7"/>
  <c r="V1078" i="7"/>
  <c r="V1079" i="7"/>
  <c r="V1080" i="7"/>
  <c r="V1081" i="7"/>
  <c r="V1082" i="7"/>
  <c r="V1083" i="7"/>
  <c r="V1085" i="7"/>
  <c r="V1086" i="7"/>
  <c r="V1087" i="7"/>
  <c r="V1088" i="7"/>
  <c r="V1089" i="7"/>
  <c r="V1090" i="7"/>
  <c r="V1091" i="7"/>
  <c r="V1093" i="7"/>
  <c r="V1094" i="7"/>
  <c r="V1095" i="7"/>
  <c r="V1096" i="7"/>
  <c r="V1097" i="7"/>
  <c r="V1098" i="7"/>
  <c r="V1099" i="7"/>
  <c r="V1101" i="7"/>
  <c r="V1102" i="7"/>
  <c r="V1103" i="7"/>
  <c r="V1104" i="7"/>
  <c r="V1105" i="7"/>
  <c r="V1106" i="7"/>
  <c r="V1107" i="7"/>
  <c r="V1109" i="7"/>
  <c r="V1110" i="7"/>
  <c r="V1111" i="7"/>
  <c r="V1112" i="7"/>
  <c r="V1113" i="7"/>
  <c r="V1114" i="7"/>
  <c r="V1115" i="7"/>
  <c r="V1117" i="7"/>
  <c r="V1118" i="7"/>
  <c r="V1119" i="7"/>
  <c r="V1120" i="7"/>
  <c r="V1121" i="7"/>
  <c r="V1122" i="7"/>
  <c r="V1123" i="7"/>
  <c r="V1125" i="7"/>
  <c r="V1126" i="7"/>
  <c r="V1127" i="7"/>
  <c r="V1128" i="7"/>
  <c r="V1129" i="7"/>
  <c r="V1130" i="7"/>
  <c r="V1131" i="7"/>
  <c r="V1133" i="7"/>
  <c r="V1134" i="7"/>
  <c r="V1135" i="7"/>
  <c r="V1136" i="7"/>
  <c r="V1137" i="7"/>
  <c r="V1138" i="7"/>
  <c r="V1139" i="7"/>
  <c r="V1141" i="7"/>
  <c r="V1142" i="7"/>
  <c r="V1143" i="7"/>
  <c r="V1144" i="7"/>
  <c r="V1145" i="7"/>
  <c r="V1146" i="7"/>
  <c r="V1147" i="7"/>
  <c r="V1149" i="7"/>
  <c r="V1150" i="7"/>
  <c r="V1151" i="7"/>
  <c r="V1152" i="7"/>
  <c r="V1153" i="7"/>
  <c r="V1154" i="7"/>
  <c r="V1155" i="7"/>
  <c r="V1157" i="7"/>
  <c r="V1158" i="7"/>
  <c r="V1159" i="7"/>
  <c r="V1160" i="7"/>
  <c r="V1161" i="7"/>
  <c r="V1162" i="7"/>
  <c r="V1163" i="7"/>
  <c r="V1165" i="7"/>
  <c r="V1166" i="7"/>
  <c r="V1167" i="7"/>
  <c r="V1168" i="7"/>
  <c r="V1169" i="7"/>
  <c r="V1170" i="7"/>
  <c r="V1171" i="7"/>
  <c r="V1173" i="7"/>
  <c r="V1174" i="7"/>
  <c r="V1175" i="7"/>
  <c r="V1176" i="7"/>
  <c r="V1177" i="7"/>
  <c r="V1178" i="7"/>
  <c r="V1179" i="7"/>
  <c r="V1181" i="7"/>
  <c r="V1182" i="7"/>
  <c r="V1183" i="7"/>
  <c r="V1184" i="7"/>
  <c r="V1185" i="7"/>
  <c r="V1186" i="7"/>
  <c r="V1187" i="7"/>
  <c r="V1189" i="7"/>
  <c r="V1190" i="7"/>
  <c r="V1191" i="7"/>
  <c r="V1192" i="7"/>
  <c r="V1193" i="7"/>
  <c r="V1194" i="7"/>
  <c r="V1195" i="7"/>
  <c r="V1197" i="7"/>
  <c r="V1198" i="7"/>
  <c r="V1199" i="7"/>
  <c r="V1200" i="7"/>
  <c r="V1201" i="7"/>
  <c r="V1202" i="7"/>
  <c r="V1203" i="7"/>
  <c r="V1205" i="7"/>
  <c r="V1206" i="7"/>
  <c r="V1207" i="7"/>
  <c r="V1208" i="7"/>
  <c r="V1209" i="7"/>
  <c r="V1210" i="7"/>
  <c r="V1211" i="7"/>
  <c r="V1213" i="7"/>
  <c r="V1214" i="7"/>
  <c r="V1215" i="7"/>
  <c r="V1216" i="7"/>
  <c r="V1217" i="7"/>
  <c r="V1218" i="7"/>
  <c r="V1219" i="7"/>
  <c r="V1221" i="7"/>
  <c r="V1222" i="7"/>
  <c r="V1223" i="7"/>
  <c r="V1224" i="7"/>
  <c r="V1225" i="7"/>
  <c r="V1226" i="7"/>
  <c r="V1227" i="7"/>
  <c r="V1229" i="7"/>
  <c r="V1230" i="7"/>
  <c r="V1231" i="7"/>
  <c r="V1232" i="7"/>
  <c r="V1233" i="7"/>
  <c r="V1234" i="7"/>
  <c r="V1235" i="7"/>
  <c r="V1237" i="7"/>
  <c r="V1238" i="7"/>
  <c r="V1239" i="7"/>
  <c r="V1240" i="7"/>
  <c r="V1241" i="7"/>
  <c r="V1242" i="7"/>
  <c r="V1243" i="7"/>
  <c r="V1245" i="7"/>
  <c r="V1246" i="7"/>
  <c r="V1247" i="7"/>
  <c r="V1248" i="7"/>
  <c r="V1249" i="7"/>
  <c r="V1250" i="7"/>
  <c r="V1251" i="7"/>
  <c r="V1253" i="7"/>
  <c r="V1254" i="7"/>
  <c r="V1255" i="7"/>
  <c r="V1256" i="7"/>
  <c r="V1257" i="7"/>
  <c r="V1258" i="7"/>
  <c r="V1259" i="7"/>
  <c r="V1261" i="7"/>
  <c r="V1262" i="7"/>
  <c r="V1263" i="7"/>
  <c r="V1264" i="7"/>
  <c r="V1265" i="7"/>
  <c r="V1266" i="7"/>
  <c r="V1267" i="7"/>
  <c r="V1269" i="7"/>
  <c r="V1270" i="7"/>
  <c r="V1271" i="7"/>
  <c r="V1272" i="7"/>
  <c r="V1273" i="7"/>
  <c r="V1274" i="7"/>
  <c r="V1275" i="7"/>
  <c r="V1277" i="7"/>
  <c r="V1278" i="7"/>
  <c r="V1279" i="7"/>
  <c r="V1280" i="7"/>
  <c r="V1281" i="7"/>
  <c r="V1282" i="7"/>
  <c r="V1283" i="7"/>
  <c r="V1285" i="7"/>
  <c r="V1286" i="7"/>
  <c r="V1287" i="7"/>
  <c r="V1288" i="7"/>
  <c r="V1289" i="7"/>
  <c r="V1290" i="7"/>
  <c r="V1291" i="7"/>
  <c r="V1293" i="7"/>
  <c r="V1294" i="7"/>
  <c r="V1295" i="7"/>
  <c r="V1296" i="7"/>
  <c r="V1297" i="7"/>
  <c r="V1298" i="7"/>
  <c r="V1299" i="7"/>
  <c r="V1301" i="7"/>
  <c r="V1302" i="7"/>
  <c r="V1303" i="7"/>
  <c r="V1304" i="7"/>
  <c r="V1305" i="7"/>
  <c r="V1306" i="7"/>
  <c r="V1307" i="7"/>
  <c r="V1309" i="7"/>
  <c r="V1310" i="7"/>
  <c r="V1311" i="7"/>
  <c r="V1312" i="7"/>
  <c r="V1313" i="7"/>
  <c r="V1314" i="7"/>
  <c r="V1315" i="7"/>
  <c r="V1317" i="7"/>
  <c r="V1318" i="7"/>
  <c r="V1319" i="7"/>
  <c r="V1320" i="7"/>
  <c r="V1321" i="7"/>
  <c r="V1322" i="7"/>
  <c r="V1323" i="7"/>
  <c r="V1325" i="7"/>
  <c r="V1326" i="7"/>
  <c r="V1327" i="7"/>
  <c r="V1328" i="7"/>
  <c r="V1329" i="7"/>
  <c r="V1330" i="7"/>
  <c r="V1331" i="7"/>
  <c r="V1333" i="7"/>
  <c r="V1334" i="7"/>
  <c r="V1335" i="7"/>
  <c r="V1336" i="7"/>
  <c r="V1337" i="7"/>
  <c r="V1338" i="7"/>
  <c r="V1339" i="7"/>
  <c r="V1341" i="7"/>
  <c r="V1342" i="7"/>
  <c r="V1343" i="7"/>
  <c r="V1344" i="7"/>
  <c r="V1345" i="7"/>
  <c r="V1346" i="7"/>
  <c r="V1347" i="7"/>
  <c r="V1349" i="7"/>
  <c r="V1350" i="7"/>
  <c r="V1351" i="7"/>
  <c r="V1352" i="7"/>
  <c r="V1353" i="7"/>
  <c r="V1354" i="7"/>
  <c r="V1355" i="7"/>
  <c r="V1357" i="7"/>
  <c r="V1358" i="7"/>
  <c r="V1359" i="7"/>
  <c r="V1360" i="7"/>
  <c r="V1361" i="7"/>
  <c r="V1362" i="7"/>
  <c r="V1363" i="7"/>
  <c r="V1365" i="7"/>
  <c r="V1366" i="7"/>
  <c r="V1367" i="7"/>
  <c r="V1368" i="7"/>
  <c r="V1369" i="7"/>
  <c r="V1370" i="7"/>
  <c r="V1371" i="7"/>
  <c r="V1373" i="7"/>
  <c r="V1374" i="7"/>
  <c r="V1375" i="7"/>
  <c r="V1376" i="7"/>
  <c r="V1377" i="7"/>
  <c r="V1378" i="7"/>
  <c r="V1379" i="7"/>
  <c r="V1381" i="7"/>
  <c r="V1382" i="7"/>
  <c r="V1383" i="7"/>
  <c r="V1384" i="7"/>
  <c r="V1385" i="7"/>
  <c r="V1386" i="7"/>
  <c r="V1387" i="7"/>
  <c r="V1388" i="7"/>
  <c r="V1389" i="7"/>
  <c r="V1390" i="7"/>
  <c r="V1391" i="7"/>
  <c r="V1392" i="7"/>
  <c r="V1393" i="7"/>
  <c r="V1394" i="7"/>
  <c r="V1395" i="7"/>
  <c r="V1396" i="7"/>
  <c r="V1397" i="7"/>
  <c r="V1398" i="7"/>
  <c r="V1399" i="7"/>
  <c r="V1400" i="7"/>
  <c r="V1401" i="7"/>
  <c r="V1402" i="7"/>
  <c r="V1403" i="7"/>
  <c r="V1404" i="7"/>
  <c r="V1405" i="7"/>
  <c r="V1406" i="7"/>
  <c r="V1407" i="7"/>
  <c r="V1408" i="7"/>
  <c r="V1409" i="7"/>
  <c r="V1410" i="7"/>
  <c r="V1411" i="7"/>
  <c r="V1412" i="7"/>
  <c r="V1413" i="7"/>
  <c r="V1414" i="7"/>
  <c r="V1415" i="7"/>
  <c r="V1416" i="7"/>
  <c r="V1417" i="7"/>
  <c r="V1418" i="7"/>
  <c r="V1419" i="7"/>
  <c r="V1420" i="7"/>
  <c r="V1421" i="7"/>
  <c r="V1422" i="7"/>
  <c r="V1423" i="7"/>
  <c r="V1424" i="7"/>
  <c r="V1425" i="7"/>
  <c r="V1426" i="7"/>
  <c r="V1427" i="7"/>
  <c r="V1428" i="7"/>
  <c r="V1429" i="7"/>
  <c r="V1430" i="7"/>
  <c r="V1431" i="7"/>
  <c r="V1432" i="7"/>
  <c r="V1433" i="7"/>
  <c r="V1434" i="7"/>
  <c r="V1435" i="7"/>
  <c r="V1436" i="7"/>
  <c r="V1437" i="7"/>
  <c r="V1438" i="7"/>
  <c r="V1439" i="7"/>
  <c r="V1440" i="7"/>
  <c r="V1441" i="7"/>
  <c r="V1442" i="7"/>
  <c r="V1443" i="7"/>
  <c r="V1444" i="7"/>
  <c r="V1445" i="7"/>
  <c r="V1446" i="7"/>
  <c r="V1447" i="7"/>
  <c r="V1448" i="7"/>
  <c r="V1449" i="7"/>
  <c r="V1450" i="7"/>
  <c r="V1451" i="7"/>
  <c r="V1452" i="7"/>
  <c r="V1453" i="7"/>
  <c r="V1454" i="7"/>
  <c r="V1455" i="7"/>
  <c r="V1456" i="7"/>
  <c r="V1457" i="7"/>
  <c r="V1458" i="7"/>
  <c r="V1459" i="7"/>
  <c r="V1460" i="7"/>
  <c r="V1461" i="7"/>
  <c r="V1462" i="7"/>
  <c r="V1463" i="7"/>
  <c r="V1464" i="7"/>
  <c r="V1465" i="7"/>
  <c r="V1466" i="7"/>
  <c r="V1467" i="7"/>
  <c r="V1468" i="7"/>
  <c r="V1469" i="7"/>
  <c r="V1470" i="7"/>
  <c r="V1471" i="7"/>
  <c r="V1472" i="7"/>
  <c r="V1473" i="7"/>
  <c r="V1474" i="7"/>
  <c r="V1475" i="7"/>
  <c r="V1476" i="7"/>
  <c r="V1477" i="7"/>
  <c r="V1478" i="7"/>
  <c r="V1479" i="7"/>
  <c r="V1480" i="7"/>
  <c r="V1481" i="7"/>
  <c r="V1482" i="7"/>
  <c r="V1483" i="7"/>
  <c r="V1484" i="7"/>
  <c r="V1485" i="7"/>
  <c r="V1486" i="7"/>
  <c r="V1487" i="7"/>
  <c r="V1488" i="7"/>
  <c r="V1489" i="7"/>
  <c r="V1490" i="7"/>
  <c r="V1491" i="7"/>
  <c r="V1492" i="7"/>
  <c r="V1493" i="7"/>
  <c r="V1494" i="7"/>
  <c r="V1495" i="7"/>
  <c r="V1496" i="7"/>
  <c r="V1497" i="7"/>
  <c r="V1498" i="7"/>
  <c r="V1499" i="7"/>
  <c r="V1500" i="7"/>
  <c r="V1501" i="7"/>
  <c r="V1502" i="7"/>
  <c r="V1503" i="7"/>
  <c r="V1504" i="7"/>
  <c r="V1505" i="7"/>
  <c r="V1506" i="7"/>
  <c r="V1507" i="7"/>
  <c r="V1508" i="7"/>
  <c r="V1509" i="7"/>
  <c r="V1510" i="7"/>
  <c r="V1511" i="7"/>
  <c r="V1512" i="7"/>
  <c r="V1513" i="7"/>
  <c r="V1514" i="7"/>
  <c r="V1515" i="7"/>
  <c r="V1516" i="7"/>
  <c r="V1517" i="7"/>
  <c r="V1518" i="7"/>
  <c r="V1519" i="7"/>
  <c r="V1520" i="7"/>
  <c r="V1521" i="7"/>
  <c r="V1522" i="7"/>
  <c r="V1523" i="7"/>
  <c r="V1524" i="7"/>
  <c r="V1525" i="7"/>
  <c r="V1526" i="7"/>
  <c r="V1527" i="7"/>
  <c r="V1528" i="7"/>
  <c r="V1529" i="7"/>
  <c r="V1530" i="7"/>
  <c r="V1531" i="7"/>
  <c r="V1532" i="7"/>
  <c r="V1533" i="7"/>
  <c r="V1534" i="7"/>
  <c r="V1535" i="7"/>
  <c r="V1536" i="7"/>
  <c r="V1537" i="7"/>
  <c r="V1538" i="7"/>
  <c r="V1539" i="7"/>
  <c r="V1540" i="7"/>
  <c r="V1541" i="7"/>
  <c r="V1542" i="7"/>
  <c r="V1543" i="7"/>
  <c r="V1544" i="7"/>
  <c r="V1545" i="7"/>
  <c r="V1546" i="7"/>
  <c r="V1547" i="7"/>
  <c r="V1548" i="7"/>
  <c r="V1549" i="7"/>
  <c r="V1550" i="7"/>
  <c r="V1551" i="7"/>
  <c r="V1552" i="7"/>
  <c r="V1553" i="7"/>
  <c r="V1554" i="7"/>
  <c r="V1555" i="7"/>
  <c r="V1556" i="7"/>
  <c r="V1557" i="7"/>
  <c r="V1558" i="7"/>
  <c r="V1559" i="7"/>
  <c r="V1560" i="7"/>
  <c r="V1561" i="7"/>
  <c r="V1562" i="7"/>
  <c r="V1563" i="7"/>
  <c r="V1564" i="7"/>
  <c r="V1565" i="7"/>
  <c r="V1566" i="7"/>
  <c r="V1567" i="7"/>
  <c r="V1568" i="7"/>
  <c r="V1569" i="7"/>
  <c r="V1570" i="7"/>
  <c r="V1571" i="7"/>
  <c r="V1572" i="7"/>
  <c r="V1573" i="7"/>
  <c r="V1574" i="7"/>
  <c r="V1575" i="7"/>
  <c r="V1576" i="7"/>
  <c r="V1577" i="7"/>
  <c r="V1578" i="7"/>
  <c r="V1579" i="7"/>
  <c r="V1580" i="7"/>
  <c r="V1581" i="7"/>
  <c r="V1582" i="7"/>
  <c r="V1583" i="7"/>
  <c r="V1584" i="7"/>
  <c r="V1585" i="7"/>
  <c r="V1586" i="7"/>
  <c r="V1587" i="7"/>
  <c r="V1588" i="7"/>
  <c r="V1589" i="7"/>
  <c r="V1590" i="7"/>
  <c r="V1591" i="7"/>
  <c r="V1592" i="7"/>
  <c r="V1593" i="7"/>
  <c r="V1594" i="7"/>
  <c r="V1595" i="7"/>
  <c r="V1596" i="7"/>
  <c r="V1597" i="7"/>
  <c r="V1598" i="7"/>
  <c r="V1599" i="7"/>
  <c r="V1600" i="7"/>
  <c r="V1601" i="7"/>
  <c r="V1602" i="7"/>
  <c r="V1603" i="7"/>
  <c r="V1604" i="7"/>
  <c r="V1605" i="7"/>
  <c r="V1606" i="7"/>
  <c r="V1607" i="7"/>
  <c r="V1608" i="7"/>
  <c r="V1609" i="7"/>
  <c r="V1610" i="7"/>
  <c r="V1611" i="7"/>
  <c r="V1612" i="7"/>
  <c r="V1613" i="7"/>
  <c r="V1614" i="7"/>
  <c r="V1615" i="7"/>
  <c r="V1616" i="7"/>
  <c r="V1617" i="7"/>
  <c r="V1618" i="7"/>
  <c r="V1619" i="7"/>
  <c r="V1620" i="7"/>
  <c r="V1621" i="7"/>
  <c r="V1622" i="7"/>
  <c r="V1623" i="7"/>
  <c r="V1624" i="7"/>
  <c r="V1625" i="7"/>
  <c r="V1626" i="7"/>
  <c r="V1627" i="7"/>
  <c r="V1628" i="7"/>
  <c r="V1629" i="7"/>
  <c r="V1630" i="7"/>
  <c r="V1631" i="7"/>
  <c r="V1632" i="7"/>
  <c r="V1633" i="7"/>
  <c r="V1634" i="7"/>
  <c r="V1635" i="7"/>
  <c r="V1636" i="7"/>
  <c r="V1637" i="7"/>
  <c r="V1638" i="7"/>
  <c r="V1639" i="7"/>
  <c r="V1640" i="7"/>
  <c r="V1641" i="7"/>
  <c r="V1642" i="7"/>
  <c r="V1643" i="7"/>
  <c r="V1644" i="7"/>
  <c r="V1645" i="7"/>
  <c r="V1646" i="7"/>
  <c r="V1647" i="7"/>
  <c r="V1648" i="7"/>
  <c r="V1649" i="7"/>
  <c r="V1650" i="7"/>
  <c r="V1651" i="7"/>
  <c r="V1652" i="7"/>
  <c r="V1653" i="7"/>
  <c r="V1654" i="7"/>
  <c r="V1655" i="7"/>
  <c r="V1656" i="7"/>
  <c r="V1657" i="7"/>
  <c r="V1658" i="7"/>
  <c r="V1659" i="7"/>
  <c r="V1660" i="7"/>
  <c r="V1661" i="7"/>
  <c r="V1662" i="7"/>
  <c r="V1663" i="7"/>
  <c r="V1664" i="7"/>
  <c r="V1665" i="7"/>
  <c r="V1666" i="7"/>
  <c r="V1667" i="7"/>
  <c r="V1668" i="7"/>
  <c r="V1669" i="7"/>
  <c r="V1670" i="7"/>
  <c r="V1671" i="7"/>
  <c r="V1672" i="7"/>
  <c r="V1673" i="7"/>
  <c r="V1674" i="7"/>
  <c r="V1675" i="7"/>
  <c r="V1676" i="7"/>
  <c r="V1677" i="7"/>
  <c r="V1678" i="7"/>
  <c r="V1679" i="7"/>
  <c r="V1680" i="7"/>
  <c r="V1681" i="7"/>
  <c r="V1682" i="7"/>
  <c r="V1683" i="7"/>
  <c r="V1684" i="7"/>
  <c r="V1685" i="7"/>
  <c r="V1686" i="7"/>
  <c r="V1687" i="7"/>
  <c r="V1688" i="7"/>
  <c r="V1689" i="7"/>
  <c r="V1690" i="7"/>
  <c r="V1691" i="7"/>
  <c r="V1692" i="7"/>
  <c r="V1693" i="7"/>
  <c r="V1694" i="7"/>
  <c r="V1695" i="7"/>
  <c r="V1696" i="7"/>
  <c r="V1697" i="7"/>
  <c r="V1698" i="7"/>
  <c r="V1699" i="7"/>
  <c r="V1700" i="7"/>
  <c r="V1701" i="7"/>
  <c r="V1702" i="7"/>
  <c r="V1703" i="7"/>
  <c r="V1704" i="7"/>
  <c r="V1705" i="7"/>
  <c r="V1706" i="7"/>
  <c r="V1707" i="7"/>
  <c r="V1708" i="7"/>
  <c r="V1709" i="7"/>
  <c r="V1710" i="7"/>
  <c r="V1711" i="7"/>
  <c r="V1712" i="7"/>
  <c r="V1713" i="7"/>
  <c r="V1714" i="7"/>
  <c r="V1715" i="7"/>
  <c r="V1716" i="7"/>
  <c r="V1717" i="7"/>
  <c r="V1718" i="7"/>
  <c r="V1719" i="7"/>
  <c r="V1720" i="7"/>
  <c r="V1721" i="7"/>
  <c r="V1722" i="7"/>
  <c r="V1723" i="7"/>
  <c r="V1724" i="7"/>
  <c r="V1725" i="7"/>
  <c r="V1726" i="7"/>
  <c r="V1727" i="7"/>
  <c r="V1728" i="7"/>
  <c r="V1729" i="7"/>
  <c r="V1730" i="7"/>
  <c r="V1731" i="7"/>
  <c r="V1732" i="7"/>
  <c r="V1733" i="7"/>
  <c r="V1734" i="7"/>
  <c r="V1735" i="7"/>
  <c r="V1736" i="7"/>
  <c r="V1737" i="7"/>
  <c r="V1738" i="7"/>
  <c r="V1739" i="7"/>
  <c r="V1740" i="7"/>
  <c r="V1741" i="7"/>
  <c r="V1742" i="7"/>
  <c r="V1743" i="7"/>
  <c r="V1744" i="7"/>
  <c r="V1745" i="7"/>
  <c r="V1746" i="7"/>
  <c r="V1747" i="7"/>
  <c r="V1748" i="7"/>
  <c r="V1749" i="7"/>
  <c r="V1750" i="7"/>
  <c r="V1751" i="7"/>
  <c r="V1752" i="7"/>
  <c r="V1753" i="7"/>
  <c r="V1754" i="7"/>
  <c r="V1755" i="7"/>
  <c r="V1756" i="7"/>
  <c r="V1757" i="7"/>
  <c r="V1758" i="7"/>
  <c r="V1759" i="7"/>
  <c r="V1760" i="7"/>
  <c r="V1761" i="7"/>
  <c r="V1762" i="7"/>
  <c r="V1763" i="7"/>
  <c r="V1764" i="7"/>
  <c r="V1765" i="7"/>
  <c r="V1766" i="7"/>
  <c r="V1767" i="7"/>
  <c r="V1768" i="7"/>
  <c r="V1769" i="7"/>
  <c r="V1770" i="7"/>
  <c r="V1771" i="7"/>
  <c r="V1772" i="7"/>
  <c r="V1773" i="7"/>
  <c r="V1774" i="7"/>
  <c r="V1775" i="7"/>
  <c r="V1776" i="7"/>
  <c r="V1777" i="7"/>
  <c r="V1778" i="7"/>
  <c r="V1779" i="7"/>
  <c r="V1780" i="7"/>
  <c r="V1781" i="7"/>
  <c r="V1782" i="7"/>
  <c r="V1783" i="7"/>
  <c r="V1784" i="7"/>
  <c r="V1785" i="7"/>
  <c r="V1786" i="7"/>
  <c r="V1787" i="7"/>
  <c r="V1788" i="7"/>
  <c r="V1789" i="7"/>
  <c r="V1790" i="7"/>
  <c r="V1791" i="7"/>
  <c r="V1792" i="7"/>
  <c r="V1793" i="7"/>
  <c r="V1794" i="7"/>
  <c r="V1795" i="7"/>
  <c r="V1796" i="7"/>
  <c r="V1797" i="7"/>
  <c r="V1798" i="7"/>
  <c r="V1799" i="7"/>
  <c r="V1800" i="7"/>
  <c r="V1801" i="7"/>
  <c r="V1802" i="7"/>
  <c r="V1803" i="7"/>
  <c r="V1804" i="7"/>
  <c r="V1805" i="7"/>
  <c r="V1806" i="7"/>
  <c r="V1807" i="7"/>
  <c r="V1808" i="7"/>
  <c r="V1809" i="7"/>
  <c r="V1810" i="7"/>
  <c r="V1811" i="7"/>
  <c r="V1812" i="7"/>
  <c r="V1813" i="7"/>
  <c r="V1814" i="7"/>
  <c r="V1815" i="7"/>
  <c r="V1816" i="7"/>
  <c r="V1817" i="7"/>
  <c r="V1818" i="7"/>
  <c r="V1819" i="7"/>
  <c r="V1820" i="7"/>
  <c r="V1821" i="7"/>
  <c r="V1822" i="7"/>
  <c r="V1823" i="7"/>
  <c r="V1824" i="7"/>
  <c r="V1825" i="7"/>
  <c r="V1826" i="7"/>
  <c r="V1827" i="7"/>
  <c r="V1828" i="7"/>
  <c r="V1829" i="7"/>
  <c r="V1830" i="7"/>
  <c r="V1831" i="7"/>
  <c r="V1832" i="7"/>
  <c r="V1833" i="7"/>
  <c r="V1834" i="7"/>
  <c r="V1835" i="7"/>
  <c r="V1836" i="7"/>
  <c r="V1837" i="7"/>
  <c r="V1838" i="7"/>
  <c r="V1839" i="7"/>
  <c r="V1840" i="7"/>
  <c r="V1841" i="7"/>
  <c r="V1842" i="7"/>
  <c r="V1843" i="7"/>
  <c r="V1844" i="7"/>
  <c r="V1845" i="7"/>
  <c r="V1846" i="7"/>
  <c r="V1847" i="7"/>
  <c r="V1848" i="7"/>
  <c r="V1849" i="7"/>
  <c r="V1850" i="7"/>
  <c r="V1851" i="7"/>
  <c r="V1852" i="7"/>
  <c r="V1853" i="7"/>
  <c r="V1854" i="7"/>
  <c r="V1855" i="7"/>
  <c r="V1856" i="7"/>
  <c r="V1857" i="7"/>
  <c r="V1858" i="7"/>
  <c r="V1859" i="7"/>
  <c r="V1860" i="7"/>
  <c r="V1861" i="7"/>
  <c r="V1862" i="7"/>
  <c r="V1863" i="7"/>
  <c r="V1864" i="7"/>
  <c r="V1865" i="7"/>
  <c r="V1866" i="7"/>
  <c r="V1867" i="7"/>
  <c r="V1868" i="7"/>
  <c r="V1869" i="7"/>
  <c r="V1870" i="7"/>
  <c r="V1871" i="7"/>
  <c r="V1872" i="7"/>
  <c r="V1873" i="7"/>
  <c r="V1874" i="7"/>
  <c r="V1875" i="7"/>
  <c r="V1876" i="7"/>
  <c r="V1877" i="7"/>
  <c r="V1878" i="7"/>
  <c r="V1879" i="7"/>
  <c r="V1880" i="7"/>
  <c r="V1881" i="7"/>
  <c r="V1882" i="7"/>
  <c r="V1883" i="7"/>
  <c r="V1884" i="7"/>
  <c r="V1885" i="7"/>
  <c r="V1886" i="7"/>
  <c r="V1887" i="7"/>
  <c r="V1888" i="7"/>
  <c r="V1889" i="7"/>
  <c r="V1890" i="7"/>
  <c r="V1891" i="7"/>
  <c r="V1892" i="7"/>
  <c r="V1893" i="7"/>
  <c r="V1894" i="7"/>
  <c r="V1895" i="7"/>
  <c r="V1896" i="7"/>
  <c r="V1897" i="7"/>
  <c r="V1898" i="7"/>
  <c r="V1899" i="7"/>
  <c r="V1900" i="7"/>
  <c r="V1901" i="7"/>
  <c r="V1902" i="7"/>
  <c r="V1903" i="7"/>
  <c r="V1904" i="7"/>
  <c r="V1905" i="7"/>
  <c r="V1906" i="7"/>
  <c r="V1907" i="7"/>
  <c r="V1908" i="7"/>
  <c r="V1909" i="7"/>
  <c r="V1910" i="7"/>
  <c r="V1911" i="7"/>
  <c r="V1912" i="7"/>
  <c r="V1913" i="7"/>
  <c r="V1914" i="7"/>
  <c r="V1915" i="7"/>
  <c r="V1916" i="7"/>
  <c r="V1917" i="7"/>
  <c r="V1918" i="7"/>
  <c r="V1919" i="7"/>
  <c r="V1920" i="7"/>
  <c r="V1921" i="7"/>
  <c r="V1922" i="7"/>
  <c r="V1923" i="7"/>
  <c r="V1924" i="7"/>
  <c r="V1925" i="7"/>
  <c r="V1926" i="7"/>
  <c r="V1927" i="7"/>
  <c r="V1928" i="7"/>
  <c r="V1929" i="7"/>
  <c r="V1930" i="7"/>
  <c r="V1931" i="7"/>
  <c r="V1932" i="7"/>
  <c r="V1933" i="7"/>
  <c r="V1934" i="7"/>
  <c r="V1935" i="7"/>
  <c r="V1936" i="7"/>
  <c r="V1937" i="7"/>
  <c r="V1938" i="7"/>
  <c r="V1939" i="7"/>
  <c r="V1940" i="7"/>
  <c r="V1941" i="7"/>
  <c r="V1942" i="7"/>
  <c r="V1943" i="7"/>
  <c r="V1944" i="7"/>
  <c r="V1945" i="7"/>
  <c r="V1946" i="7"/>
  <c r="V1947" i="7"/>
  <c r="V1948" i="7"/>
  <c r="V1949" i="7"/>
  <c r="V1950" i="7"/>
  <c r="V1951" i="7"/>
  <c r="V1952" i="7"/>
  <c r="V1953" i="7"/>
  <c r="V1954" i="7"/>
  <c r="V1955" i="7"/>
  <c r="V1956" i="7"/>
  <c r="V1957" i="7"/>
  <c r="V1958" i="7"/>
  <c r="V1959" i="7"/>
  <c r="V1960" i="7"/>
  <c r="V1961" i="7"/>
  <c r="V1962" i="7"/>
  <c r="V1963" i="7"/>
  <c r="V1964" i="7"/>
  <c r="V1965" i="7"/>
  <c r="V1966" i="7"/>
  <c r="V1967" i="7"/>
  <c r="V1968" i="7"/>
  <c r="V1969" i="7"/>
  <c r="V1970" i="7"/>
  <c r="V1971" i="7"/>
  <c r="V1972" i="7"/>
  <c r="V1973" i="7"/>
  <c r="V1974" i="7"/>
  <c r="V1975" i="7"/>
  <c r="V1976" i="7"/>
  <c r="V1977" i="7"/>
  <c r="V1978" i="7"/>
  <c r="V1979" i="7"/>
  <c r="V1980" i="7"/>
  <c r="V1981" i="7"/>
  <c r="V1982" i="7"/>
  <c r="V1983" i="7"/>
  <c r="V1984" i="7"/>
  <c r="V1985" i="7"/>
  <c r="V1986" i="7"/>
  <c r="V1987" i="7"/>
  <c r="V1988" i="7"/>
  <c r="V1989" i="7"/>
  <c r="V1990" i="7"/>
  <c r="V1991" i="7"/>
  <c r="V1992" i="7"/>
  <c r="V1993" i="7"/>
  <c r="V1994" i="7"/>
  <c r="V1995" i="7"/>
  <c r="V1996" i="7"/>
  <c r="V1997" i="7"/>
  <c r="V1998" i="7"/>
  <c r="V1999" i="7"/>
  <c r="V2000"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7" i="7"/>
  <c r="U38" i="7"/>
  <c r="U39" i="7"/>
  <c r="U40" i="7"/>
  <c r="U41" i="7"/>
  <c r="U42" i="7"/>
  <c r="U43" i="7"/>
  <c r="U45" i="7"/>
  <c r="U46" i="7"/>
  <c r="U47" i="7"/>
  <c r="U48" i="7"/>
  <c r="U49" i="7"/>
  <c r="U50" i="7"/>
  <c r="U51" i="7"/>
  <c r="U53" i="7"/>
  <c r="U54" i="7"/>
  <c r="U55" i="7"/>
  <c r="U56" i="7"/>
  <c r="U57" i="7"/>
  <c r="U58" i="7"/>
  <c r="U59" i="7"/>
  <c r="U61" i="7"/>
  <c r="U62" i="7"/>
  <c r="U63" i="7"/>
  <c r="U64" i="7"/>
  <c r="U65" i="7"/>
  <c r="U66" i="7"/>
  <c r="U67" i="7"/>
  <c r="U69" i="7"/>
  <c r="U70" i="7"/>
  <c r="U71" i="7"/>
  <c r="U72" i="7"/>
  <c r="U73" i="7"/>
  <c r="U74" i="7"/>
  <c r="U75" i="7"/>
  <c r="U77" i="7"/>
  <c r="U78" i="7"/>
  <c r="U79" i="7"/>
  <c r="U80" i="7"/>
  <c r="U81" i="7"/>
  <c r="U82" i="7"/>
  <c r="U83" i="7"/>
  <c r="U85" i="7"/>
  <c r="U86" i="7"/>
  <c r="U87" i="7"/>
  <c r="U88" i="7"/>
  <c r="U89" i="7"/>
  <c r="U90" i="7"/>
  <c r="U91" i="7"/>
  <c r="U93" i="7"/>
  <c r="U94" i="7"/>
  <c r="U95" i="7"/>
  <c r="U96" i="7"/>
  <c r="U97" i="7"/>
  <c r="U98" i="7"/>
  <c r="U99" i="7"/>
  <c r="U101" i="7"/>
  <c r="U102" i="7"/>
  <c r="U103" i="7"/>
  <c r="U104" i="7"/>
  <c r="U105" i="7"/>
  <c r="U106" i="7"/>
  <c r="U107" i="7"/>
  <c r="U109" i="7"/>
  <c r="U110" i="7"/>
  <c r="U111" i="7"/>
  <c r="U112" i="7"/>
  <c r="U113" i="7"/>
  <c r="U114" i="7"/>
  <c r="U115" i="7"/>
  <c r="U117" i="7"/>
  <c r="U118" i="7"/>
  <c r="U119" i="7"/>
  <c r="U120" i="7"/>
  <c r="U121" i="7"/>
  <c r="U122" i="7"/>
  <c r="U123" i="7"/>
  <c r="U125" i="7"/>
  <c r="U126" i="7"/>
  <c r="U127" i="7"/>
  <c r="U128" i="7"/>
  <c r="U129" i="7"/>
  <c r="U130" i="7"/>
  <c r="U131" i="7"/>
  <c r="U133" i="7"/>
  <c r="U134" i="7"/>
  <c r="U135" i="7"/>
  <c r="U136" i="7"/>
  <c r="U137" i="7"/>
  <c r="U138" i="7"/>
  <c r="U139" i="7"/>
  <c r="U141" i="7"/>
  <c r="U142" i="7"/>
  <c r="U143" i="7"/>
  <c r="U144" i="7"/>
  <c r="U145" i="7"/>
  <c r="U146" i="7"/>
  <c r="U147" i="7"/>
  <c r="U149" i="7"/>
  <c r="U150" i="7"/>
  <c r="U151" i="7"/>
  <c r="U152" i="7"/>
  <c r="U153" i="7"/>
  <c r="U154" i="7"/>
  <c r="U155" i="7"/>
  <c r="U157" i="7"/>
  <c r="U158" i="7"/>
  <c r="U159" i="7"/>
  <c r="U160" i="7"/>
  <c r="U161" i="7"/>
  <c r="U162" i="7"/>
  <c r="U163" i="7"/>
  <c r="U165" i="7"/>
  <c r="U166" i="7"/>
  <c r="U167" i="7"/>
  <c r="U168" i="7"/>
  <c r="U169" i="7"/>
  <c r="U170" i="7"/>
  <c r="U171" i="7"/>
  <c r="U173" i="7"/>
  <c r="U174" i="7"/>
  <c r="U175" i="7"/>
  <c r="U176" i="7"/>
  <c r="U177" i="7"/>
  <c r="U178" i="7"/>
  <c r="U179" i="7"/>
  <c r="U181" i="7"/>
  <c r="U182" i="7"/>
  <c r="U183" i="7"/>
  <c r="U184" i="7"/>
  <c r="U185" i="7"/>
  <c r="U186" i="7"/>
  <c r="U187" i="7"/>
  <c r="U189" i="7"/>
  <c r="U190" i="7"/>
  <c r="U191" i="7"/>
  <c r="U192" i="7"/>
  <c r="U193" i="7"/>
  <c r="U194" i="7"/>
  <c r="U195" i="7"/>
  <c r="U197" i="7"/>
  <c r="U198" i="7"/>
  <c r="U199" i="7"/>
  <c r="U200" i="7"/>
  <c r="U201" i="7"/>
  <c r="U202" i="7"/>
  <c r="U203" i="7"/>
  <c r="U205" i="7"/>
  <c r="U206" i="7"/>
  <c r="U207" i="7"/>
  <c r="U208" i="7"/>
  <c r="U209" i="7"/>
  <c r="U210" i="7"/>
  <c r="U211" i="7"/>
  <c r="U213" i="7"/>
  <c r="U214" i="7"/>
  <c r="U215" i="7"/>
  <c r="U216" i="7"/>
  <c r="U217" i="7"/>
  <c r="U218" i="7"/>
  <c r="U219" i="7"/>
  <c r="U221" i="7"/>
  <c r="U222" i="7"/>
  <c r="U223" i="7"/>
  <c r="U224" i="7"/>
  <c r="U225" i="7"/>
  <c r="U226" i="7"/>
  <c r="U227" i="7"/>
  <c r="U229" i="7"/>
  <c r="U230" i="7"/>
  <c r="U231" i="7"/>
  <c r="U232" i="7"/>
  <c r="U233" i="7"/>
  <c r="U234" i="7"/>
  <c r="U235" i="7"/>
  <c r="U237" i="7"/>
  <c r="U238" i="7"/>
  <c r="U239" i="7"/>
  <c r="U240" i="7"/>
  <c r="U241" i="7"/>
  <c r="U242" i="7"/>
  <c r="U243" i="7"/>
  <c r="U245" i="7"/>
  <c r="U246" i="7"/>
  <c r="U247" i="7"/>
  <c r="U248" i="7"/>
  <c r="U249" i="7"/>
  <c r="U250" i="7"/>
  <c r="U251" i="7"/>
  <c r="U253" i="7"/>
  <c r="U254" i="7"/>
  <c r="U255" i="7"/>
  <c r="U256" i="7"/>
  <c r="U257" i="7"/>
  <c r="U258" i="7"/>
  <c r="U259" i="7"/>
  <c r="U261" i="7"/>
  <c r="U262" i="7"/>
  <c r="U263" i="7"/>
  <c r="U264" i="7"/>
  <c r="U265" i="7"/>
  <c r="U266" i="7"/>
  <c r="U267" i="7"/>
  <c r="U269" i="7"/>
  <c r="U270" i="7"/>
  <c r="U271" i="7"/>
  <c r="U272" i="7"/>
  <c r="U273" i="7"/>
  <c r="U274" i="7"/>
  <c r="U275" i="7"/>
  <c r="U277" i="7"/>
  <c r="U278" i="7"/>
  <c r="U279" i="7"/>
  <c r="U280" i="7"/>
  <c r="U281" i="7"/>
  <c r="U282" i="7"/>
  <c r="U283" i="7"/>
  <c r="U285" i="7"/>
  <c r="U286" i="7"/>
  <c r="U287" i="7"/>
  <c r="U288" i="7"/>
  <c r="U289" i="7"/>
  <c r="U290" i="7"/>
  <c r="U291" i="7"/>
  <c r="U293" i="7"/>
  <c r="U294" i="7"/>
  <c r="U295" i="7"/>
  <c r="U296" i="7"/>
  <c r="U297" i="7"/>
  <c r="U298" i="7"/>
  <c r="U299" i="7"/>
  <c r="U301" i="7"/>
  <c r="U302" i="7"/>
  <c r="U303" i="7"/>
  <c r="U304" i="7"/>
  <c r="U305" i="7"/>
  <c r="U306" i="7"/>
  <c r="U307" i="7"/>
  <c r="U309" i="7"/>
  <c r="U310" i="7"/>
  <c r="U311" i="7"/>
  <c r="U312" i="7"/>
  <c r="U313" i="7"/>
  <c r="U314" i="7"/>
  <c r="U315" i="7"/>
  <c r="U317" i="7"/>
  <c r="U318" i="7"/>
  <c r="U319" i="7"/>
  <c r="U320" i="7"/>
  <c r="U321" i="7"/>
  <c r="U322" i="7"/>
  <c r="U323" i="7"/>
  <c r="U325" i="7"/>
  <c r="U326" i="7"/>
  <c r="U327" i="7"/>
  <c r="U328" i="7"/>
  <c r="U329" i="7"/>
  <c r="U330" i="7"/>
  <c r="U331" i="7"/>
  <c r="U333" i="7"/>
  <c r="U334" i="7"/>
  <c r="U335" i="7"/>
  <c r="U336" i="7"/>
  <c r="U337" i="7"/>
  <c r="U338" i="7"/>
  <c r="U339" i="7"/>
  <c r="U341" i="7"/>
  <c r="U342" i="7"/>
  <c r="U343" i="7"/>
  <c r="U344" i="7"/>
  <c r="U345" i="7"/>
  <c r="U346" i="7"/>
  <c r="U347" i="7"/>
  <c r="U349" i="7"/>
  <c r="U350" i="7"/>
  <c r="U351" i="7"/>
  <c r="U352" i="7"/>
  <c r="U353" i="7"/>
  <c r="U354" i="7"/>
  <c r="U355" i="7"/>
  <c r="U357" i="7"/>
  <c r="U358" i="7"/>
  <c r="U359" i="7"/>
  <c r="U360" i="7"/>
  <c r="U361" i="7"/>
  <c r="U362" i="7"/>
  <c r="U363" i="7"/>
  <c r="U365" i="7"/>
  <c r="U366" i="7"/>
  <c r="U367" i="7"/>
  <c r="U368" i="7"/>
  <c r="U369" i="7"/>
  <c r="U370" i="7"/>
  <c r="U371" i="7"/>
  <c r="U373" i="7"/>
  <c r="U374" i="7"/>
  <c r="U375" i="7"/>
  <c r="U376" i="7"/>
  <c r="U377" i="7"/>
  <c r="U378" i="7"/>
  <c r="U379" i="7"/>
  <c r="U381" i="7"/>
  <c r="U382" i="7"/>
  <c r="U383" i="7"/>
  <c r="U384" i="7"/>
  <c r="U385" i="7"/>
  <c r="U386" i="7"/>
  <c r="U387" i="7"/>
  <c r="U389" i="7"/>
  <c r="U390" i="7"/>
  <c r="U391" i="7"/>
  <c r="U392" i="7"/>
  <c r="U393" i="7"/>
  <c r="U394" i="7"/>
  <c r="U395" i="7"/>
  <c r="U397" i="7"/>
  <c r="U398" i="7"/>
  <c r="U399" i="7"/>
  <c r="U400" i="7"/>
  <c r="U401" i="7"/>
  <c r="U402" i="7"/>
  <c r="U403" i="7"/>
  <c r="U405" i="7"/>
  <c r="U406" i="7"/>
  <c r="U407" i="7"/>
  <c r="U408" i="7"/>
  <c r="U409" i="7"/>
  <c r="U410" i="7"/>
  <c r="U411" i="7"/>
  <c r="U413" i="7"/>
  <c r="U414" i="7"/>
  <c r="U415" i="7"/>
  <c r="U416" i="7"/>
  <c r="U417" i="7"/>
  <c r="U418" i="7"/>
  <c r="U419" i="7"/>
  <c r="U421" i="7"/>
  <c r="U422" i="7"/>
  <c r="U423" i="7"/>
  <c r="U424" i="7"/>
  <c r="U425" i="7"/>
  <c r="U426" i="7"/>
  <c r="U427" i="7"/>
  <c r="U429" i="7"/>
  <c r="U430" i="7"/>
  <c r="U431" i="7"/>
  <c r="U432" i="7"/>
  <c r="U433" i="7"/>
  <c r="U434" i="7"/>
  <c r="U435" i="7"/>
  <c r="U437" i="7"/>
  <c r="U438" i="7"/>
  <c r="U439" i="7"/>
  <c r="U440" i="7"/>
  <c r="U441" i="7"/>
  <c r="U442" i="7"/>
  <c r="U443" i="7"/>
  <c r="U445" i="7"/>
  <c r="U446" i="7"/>
  <c r="U447" i="7"/>
  <c r="U448" i="7"/>
  <c r="U449" i="7"/>
  <c r="U450" i="7"/>
  <c r="U451" i="7"/>
  <c r="U453" i="7"/>
  <c r="U454" i="7"/>
  <c r="U455" i="7"/>
  <c r="U456" i="7"/>
  <c r="U457" i="7"/>
  <c r="U458" i="7"/>
  <c r="U459" i="7"/>
  <c r="U461" i="7"/>
  <c r="U462" i="7"/>
  <c r="U463" i="7"/>
  <c r="U464" i="7"/>
  <c r="U465" i="7"/>
  <c r="U466" i="7"/>
  <c r="U467" i="7"/>
  <c r="U469" i="7"/>
  <c r="U470" i="7"/>
  <c r="U471" i="7"/>
  <c r="U472" i="7"/>
  <c r="U473" i="7"/>
  <c r="U474" i="7"/>
  <c r="U475" i="7"/>
  <c r="U477" i="7"/>
  <c r="U478" i="7"/>
  <c r="U479" i="7"/>
  <c r="U480" i="7"/>
  <c r="U481" i="7"/>
  <c r="U482" i="7"/>
  <c r="U483" i="7"/>
  <c r="U485" i="7"/>
  <c r="U486" i="7"/>
  <c r="U487" i="7"/>
  <c r="U488" i="7"/>
  <c r="U489" i="7"/>
  <c r="U490" i="7"/>
  <c r="U491" i="7"/>
  <c r="U493" i="7"/>
  <c r="U494" i="7"/>
  <c r="U495" i="7"/>
  <c r="U496" i="7"/>
  <c r="U497" i="7"/>
  <c r="U498" i="7"/>
  <c r="U499" i="7"/>
  <c r="U501" i="7"/>
  <c r="U502" i="7"/>
  <c r="U503" i="7"/>
  <c r="U504" i="7"/>
  <c r="U505" i="7"/>
  <c r="U506" i="7"/>
  <c r="U507" i="7"/>
  <c r="U509" i="7"/>
  <c r="U510" i="7"/>
  <c r="U511" i="7"/>
  <c r="U512" i="7"/>
  <c r="U513" i="7"/>
  <c r="U514" i="7"/>
  <c r="U515" i="7"/>
  <c r="U517" i="7"/>
  <c r="U518" i="7"/>
  <c r="U519" i="7"/>
  <c r="U520" i="7"/>
  <c r="U521" i="7"/>
  <c r="U522" i="7"/>
  <c r="U523" i="7"/>
  <c r="U525" i="7"/>
  <c r="U526" i="7"/>
  <c r="U527" i="7"/>
  <c r="U528" i="7"/>
  <c r="U529" i="7"/>
  <c r="U530" i="7"/>
  <c r="U531" i="7"/>
  <c r="U533" i="7"/>
  <c r="U534" i="7"/>
  <c r="U535" i="7"/>
  <c r="U536" i="7"/>
  <c r="U537" i="7"/>
  <c r="U538" i="7"/>
  <c r="U539" i="7"/>
  <c r="U541" i="7"/>
  <c r="U542" i="7"/>
  <c r="U543" i="7"/>
  <c r="U544" i="7"/>
  <c r="U545" i="7"/>
  <c r="U546" i="7"/>
  <c r="U547" i="7"/>
  <c r="U549" i="7"/>
  <c r="U550" i="7"/>
  <c r="U551" i="7"/>
  <c r="U552" i="7"/>
  <c r="U553" i="7"/>
  <c r="U554" i="7"/>
  <c r="U555" i="7"/>
  <c r="U557" i="7"/>
  <c r="U558" i="7"/>
  <c r="U559" i="7"/>
  <c r="U560" i="7"/>
  <c r="U561" i="7"/>
  <c r="U562" i="7"/>
  <c r="U563" i="7"/>
  <c r="U565" i="7"/>
  <c r="U566" i="7"/>
  <c r="U567" i="7"/>
  <c r="U568" i="7"/>
  <c r="U569" i="7"/>
  <c r="U570" i="7"/>
  <c r="U571" i="7"/>
  <c r="U573" i="7"/>
  <c r="U574" i="7"/>
  <c r="U575" i="7"/>
  <c r="U576" i="7"/>
  <c r="U577" i="7"/>
  <c r="U578" i="7"/>
  <c r="U579" i="7"/>
  <c r="U581" i="7"/>
  <c r="U582" i="7"/>
  <c r="U583" i="7"/>
  <c r="U584" i="7"/>
  <c r="U585" i="7"/>
  <c r="U586" i="7"/>
  <c r="U587" i="7"/>
  <c r="U589" i="7"/>
  <c r="U590" i="7"/>
  <c r="U591" i="7"/>
  <c r="U592" i="7"/>
  <c r="U593" i="7"/>
  <c r="U594" i="7"/>
  <c r="U595" i="7"/>
  <c r="U597" i="7"/>
  <c r="U598" i="7"/>
  <c r="U599" i="7"/>
  <c r="U600" i="7"/>
  <c r="U601" i="7"/>
  <c r="U602" i="7"/>
  <c r="U603" i="7"/>
  <c r="U605" i="7"/>
  <c r="U606" i="7"/>
  <c r="U607" i="7"/>
  <c r="U608" i="7"/>
  <c r="U609" i="7"/>
  <c r="U610" i="7"/>
  <c r="U611" i="7"/>
  <c r="U613" i="7"/>
  <c r="U614" i="7"/>
  <c r="U615" i="7"/>
  <c r="U616" i="7"/>
  <c r="U617" i="7"/>
  <c r="U618" i="7"/>
  <c r="U619" i="7"/>
  <c r="U621" i="7"/>
  <c r="U622" i="7"/>
  <c r="U623" i="7"/>
  <c r="U624" i="7"/>
  <c r="U625" i="7"/>
  <c r="U626" i="7"/>
  <c r="U627" i="7"/>
  <c r="U629" i="7"/>
  <c r="U630" i="7"/>
  <c r="U631" i="7"/>
  <c r="U632" i="7"/>
  <c r="U633" i="7"/>
  <c r="U634" i="7"/>
  <c r="U635" i="7"/>
  <c r="U637" i="7"/>
  <c r="U638" i="7"/>
  <c r="U639" i="7"/>
  <c r="U640" i="7"/>
  <c r="U641" i="7"/>
  <c r="U642" i="7"/>
  <c r="U643" i="7"/>
  <c r="U645" i="7"/>
  <c r="U646" i="7"/>
  <c r="U647" i="7"/>
  <c r="U648" i="7"/>
  <c r="U649" i="7"/>
  <c r="U650" i="7"/>
  <c r="U651" i="7"/>
  <c r="U653" i="7"/>
  <c r="U654" i="7"/>
  <c r="U655" i="7"/>
  <c r="U656" i="7"/>
  <c r="U657" i="7"/>
  <c r="U658" i="7"/>
  <c r="U659" i="7"/>
  <c r="U661" i="7"/>
  <c r="U662" i="7"/>
  <c r="U663" i="7"/>
  <c r="U664" i="7"/>
  <c r="U665" i="7"/>
  <c r="U666" i="7"/>
  <c r="U667" i="7"/>
  <c r="U669" i="7"/>
  <c r="U670" i="7"/>
  <c r="U671" i="7"/>
  <c r="U672" i="7"/>
  <c r="U673" i="7"/>
  <c r="U674" i="7"/>
  <c r="U675" i="7"/>
  <c r="U677" i="7"/>
  <c r="U678" i="7"/>
  <c r="U679" i="7"/>
  <c r="U680" i="7"/>
  <c r="U681" i="7"/>
  <c r="U682" i="7"/>
  <c r="U683" i="7"/>
  <c r="U685" i="7"/>
  <c r="U686" i="7"/>
  <c r="U687" i="7"/>
  <c r="U688" i="7"/>
  <c r="U689" i="7"/>
  <c r="U690" i="7"/>
  <c r="U691" i="7"/>
  <c r="U693" i="7"/>
  <c r="U694" i="7"/>
  <c r="U695" i="7"/>
  <c r="U696" i="7"/>
  <c r="U697" i="7"/>
  <c r="U698" i="7"/>
  <c r="U699" i="7"/>
  <c r="U701" i="7"/>
  <c r="U702" i="7"/>
  <c r="U703" i="7"/>
  <c r="U704" i="7"/>
  <c r="U705" i="7"/>
  <c r="U706" i="7"/>
  <c r="U707" i="7"/>
  <c r="U709" i="7"/>
  <c r="U710" i="7"/>
  <c r="U711" i="7"/>
  <c r="U712" i="7"/>
  <c r="U713" i="7"/>
  <c r="U714" i="7"/>
  <c r="U715" i="7"/>
  <c r="U716" i="7"/>
  <c r="U717" i="7"/>
  <c r="U718" i="7"/>
  <c r="U719" i="7"/>
  <c r="U720" i="7"/>
  <c r="U721" i="7"/>
  <c r="U722" i="7"/>
  <c r="U723" i="7"/>
  <c r="U724" i="7"/>
  <c r="U725" i="7"/>
  <c r="U726" i="7"/>
  <c r="U727" i="7"/>
  <c r="U728" i="7"/>
  <c r="U729" i="7"/>
  <c r="U730" i="7"/>
  <c r="U731" i="7"/>
  <c r="U732" i="7"/>
  <c r="U733" i="7"/>
  <c r="U734" i="7"/>
  <c r="U735" i="7"/>
  <c r="U736" i="7"/>
  <c r="U737" i="7"/>
  <c r="U738" i="7"/>
  <c r="U739" i="7"/>
  <c r="U740" i="7"/>
  <c r="U741" i="7"/>
  <c r="U742" i="7"/>
  <c r="U743" i="7"/>
  <c r="U744" i="7"/>
  <c r="U745" i="7"/>
  <c r="U746" i="7"/>
  <c r="U747" i="7"/>
  <c r="U748" i="7"/>
  <c r="U749" i="7"/>
  <c r="U750" i="7"/>
  <c r="U751" i="7"/>
  <c r="U752" i="7"/>
  <c r="U753" i="7"/>
  <c r="U754" i="7"/>
  <c r="U755" i="7"/>
  <c r="U756" i="7"/>
  <c r="U757" i="7"/>
  <c r="U758" i="7"/>
  <c r="U759" i="7"/>
  <c r="U760" i="7"/>
  <c r="U761" i="7"/>
  <c r="U762" i="7"/>
  <c r="U763" i="7"/>
  <c r="U764" i="7"/>
  <c r="U765" i="7"/>
  <c r="U766" i="7"/>
  <c r="U767" i="7"/>
  <c r="U768" i="7"/>
  <c r="U769" i="7"/>
  <c r="U770" i="7"/>
  <c r="U771" i="7"/>
  <c r="U772" i="7"/>
  <c r="U773" i="7"/>
  <c r="U774" i="7"/>
  <c r="U775" i="7"/>
  <c r="U776" i="7"/>
  <c r="U777" i="7"/>
  <c r="U778" i="7"/>
  <c r="U779" i="7"/>
  <c r="U780" i="7"/>
  <c r="U781" i="7"/>
  <c r="U782" i="7"/>
  <c r="U783" i="7"/>
  <c r="U784" i="7"/>
  <c r="U785" i="7"/>
  <c r="U786" i="7"/>
  <c r="U787" i="7"/>
  <c r="U788" i="7"/>
  <c r="U789" i="7"/>
  <c r="U790" i="7"/>
  <c r="U791" i="7"/>
  <c r="U792" i="7"/>
  <c r="U793" i="7"/>
  <c r="U794" i="7"/>
  <c r="U795" i="7"/>
  <c r="U796" i="7"/>
  <c r="U797" i="7"/>
  <c r="U798" i="7"/>
  <c r="U799" i="7"/>
  <c r="U800" i="7"/>
  <c r="U801" i="7"/>
  <c r="U802" i="7"/>
  <c r="U803" i="7"/>
  <c r="U804" i="7"/>
  <c r="U805" i="7"/>
  <c r="U806" i="7"/>
  <c r="U807" i="7"/>
  <c r="U808" i="7"/>
  <c r="U809" i="7"/>
  <c r="U810" i="7"/>
  <c r="U811" i="7"/>
  <c r="U812" i="7"/>
  <c r="U813" i="7"/>
  <c r="U814" i="7"/>
  <c r="U815" i="7"/>
  <c r="U816" i="7"/>
  <c r="U817" i="7"/>
  <c r="U818" i="7"/>
  <c r="U819" i="7"/>
  <c r="U820" i="7"/>
  <c r="U821" i="7"/>
  <c r="U822" i="7"/>
  <c r="U823" i="7"/>
  <c r="U824" i="7"/>
  <c r="U825" i="7"/>
  <c r="U826" i="7"/>
  <c r="U827" i="7"/>
  <c r="U828" i="7"/>
  <c r="U829" i="7"/>
  <c r="U830" i="7"/>
  <c r="U831" i="7"/>
  <c r="U832" i="7"/>
  <c r="U833" i="7"/>
  <c r="U834" i="7"/>
  <c r="U835" i="7"/>
  <c r="U836" i="7"/>
  <c r="U837" i="7"/>
  <c r="U838" i="7"/>
  <c r="U839" i="7"/>
  <c r="U840" i="7"/>
  <c r="U841" i="7"/>
  <c r="U842" i="7"/>
  <c r="U843" i="7"/>
  <c r="U844" i="7"/>
  <c r="U845" i="7"/>
  <c r="U846" i="7"/>
  <c r="U847" i="7"/>
  <c r="U848" i="7"/>
  <c r="U849" i="7"/>
  <c r="U850" i="7"/>
  <c r="U851" i="7"/>
  <c r="U852" i="7"/>
  <c r="U853" i="7"/>
  <c r="U854" i="7"/>
  <c r="U855" i="7"/>
  <c r="U856" i="7"/>
  <c r="U857" i="7"/>
  <c r="U858" i="7"/>
  <c r="U859" i="7"/>
  <c r="U860" i="7"/>
  <c r="U861" i="7"/>
  <c r="U862" i="7"/>
  <c r="U863" i="7"/>
  <c r="U864" i="7"/>
  <c r="U865" i="7"/>
  <c r="U866" i="7"/>
  <c r="U867" i="7"/>
  <c r="U868" i="7"/>
  <c r="U869" i="7"/>
  <c r="U870" i="7"/>
  <c r="U871" i="7"/>
  <c r="U872" i="7"/>
  <c r="U873" i="7"/>
  <c r="U874" i="7"/>
  <c r="U875" i="7"/>
  <c r="U876" i="7"/>
  <c r="U877" i="7"/>
  <c r="U878" i="7"/>
  <c r="U879" i="7"/>
  <c r="U880" i="7"/>
  <c r="U881" i="7"/>
  <c r="U882" i="7"/>
  <c r="U883" i="7"/>
  <c r="U884" i="7"/>
  <c r="U885" i="7"/>
  <c r="U886" i="7"/>
  <c r="U887" i="7"/>
  <c r="U888" i="7"/>
  <c r="U889" i="7"/>
  <c r="U890" i="7"/>
  <c r="U891" i="7"/>
  <c r="U892" i="7"/>
  <c r="U893" i="7"/>
  <c r="U894" i="7"/>
  <c r="U895" i="7"/>
  <c r="U896" i="7"/>
  <c r="U897" i="7"/>
  <c r="U898" i="7"/>
  <c r="U899" i="7"/>
  <c r="U900" i="7"/>
  <c r="U901" i="7"/>
  <c r="U902" i="7"/>
  <c r="U903" i="7"/>
  <c r="U904" i="7"/>
  <c r="U905" i="7"/>
  <c r="U906" i="7"/>
  <c r="U907" i="7"/>
  <c r="U908" i="7"/>
  <c r="U909" i="7"/>
  <c r="U910" i="7"/>
  <c r="U911" i="7"/>
  <c r="U912" i="7"/>
  <c r="U913" i="7"/>
  <c r="U914" i="7"/>
  <c r="U915" i="7"/>
  <c r="U916" i="7"/>
  <c r="U917" i="7"/>
  <c r="U918" i="7"/>
  <c r="U919" i="7"/>
  <c r="U920" i="7"/>
  <c r="U921" i="7"/>
  <c r="U922" i="7"/>
  <c r="U923" i="7"/>
  <c r="U924" i="7"/>
  <c r="U925" i="7"/>
  <c r="U926" i="7"/>
  <c r="U927" i="7"/>
  <c r="U928" i="7"/>
  <c r="U929" i="7"/>
  <c r="U930" i="7"/>
  <c r="U931" i="7"/>
  <c r="U932" i="7"/>
  <c r="U933" i="7"/>
  <c r="U934" i="7"/>
  <c r="U935" i="7"/>
  <c r="U936" i="7"/>
  <c r="U937" i="7"/>
  <c r="U938" i="7"/>
  <c r="U939" i="7"/>
  <c r="U940" i="7"/>
  <c r="U941" i="7"/>
  <c r="U942" i="7"/>
  <c r="U943" i="7"/>
  <c r="U944" i="7"/>
  <c r="U945" i="7"/>
  <c r="U946" i="7"/>
  <c r="U947" i="7"/>
  <c r="U948" i="7"/>
  <c r="U949" i="7"/>
  <c r="U950" i="7"/>
  <c r="U951" i="7"/>
  <c r="U952" i="7"/>
  <c r="U953" i="7"/>
  <c r="U954" i="7"/>
  <c r="U955" i="7"/>
  <c r="U956" i="7"/>
  <c r="U957" i="7"/>
  <c r="U958" i="7"/>
  <c r="U959" i="7"/>
  <c r="U960" i="7"/>
  <c r="U961" i="7"/>
  <c r="U962" i="7"/>
  <c r="U963" i="7"/>
  <c r="U964" i="7"/>
  <c r="U965" i="7"/>
  <c r="U966" i="7"/>
  <c r="U967" i="7"/>
  <c r="U968" i="7"/>
  <c r="U969" i="7"/>
  <c r="U970" i="7"/>
  <c r="U971" i="7"/>
  <c r="U972" i="7"/>
  <c r="U973" i="7"/>
  <c r="U974" i="7"/>
  <c r="U975" i="7"/>
  <c r="U976" i="7"/>
  <c r="U977" i="7"/>
  <c r="U978" i="7"/>
  <c r="U979" i="7"/>
  <c r="U980" i="7"/>
  <c r="U981" i="7"/>
  <c r="U982" i="7"/>
  <c r="U983" i="7"/>
  <c r="U984" i="7"/>
  <c r="U985" i="7"/>
  <c r="U986" i="7"/>
  <c r="U987" i="7"/>
  <c r="U988" i="7"/>
  <c r="U989" i="7"/>
  <c r="U990" i="7"/>
  <c r="U991" i="7"/>
  <c r="U992" i="7"/>
  <c r="U993" i="7"/>
  <c r="U994" i="7"/>
  <c r="U995" i="7"/>
  <c r="U996" i="7"/>
  <c r="U997" i="7"/>
  <c r="U998" i="7"/>
  <c r="U999" i="7"/>
  <c r="U1000" i="7"/>
  <c r="U1001" i="7"/>
  <c r="U1002" i="7"/>
  <c r="U1003" i="7"/>
  <c r="U1004" i="7"/>
  <c r="U1005" i="7"/>
  <c r="U1006" i="7"/>
  <c r="U1007" i="7"/>
  <c r="U1008" i="7"/>
  <c r="U1009" i="7"/>
  <c r="U1010" i="7"/>
  <c r="U1011" i="7"/>
  <c r="U1012" i="7"/>
  <c r="U1013" i="7"/>
  <c r="U1014" i="7"/>
  <c r="U1015" i="7"/>
  <c r="U1016" i="7"/>
  <c r="U1017" i="7"/>
  <c r="U1018" i="7"/>
  <c r="U1019" i="7"/>
  <c r="U1020" i="7"/>
  <c r="U1021" i="7"/>
  <c r="U1022" i="7"/>
  <c r="U1023" i="7"/>
  <c r="U1024" i="7"/>
  <c r="U1025" i="7"/>
  <c r="U1026" i="7"/>
  <c r="U1027" i="7"/>
  <c r="U1028" i="7"/>
  <c r="U1029" i="7"/>
  <c r="U1030" i="7"/>
  <c r="U1031" i="7"/>
  <c r="U1032" i="7"/>
  <c r="U1033" i="7"/>
  <c r="U1034" i="7"/>
  <c r="U1035" i="7"/>
  <c r="U1036" i="7"/>
  <c r="U1037" i="7"/>
  <c r="U1038" i="7"/>
  <c r="U1039" i="7"/>
  <c r="U1040" i="7"/>
  <c r="U1041" i="7"/>
  <c r="U1042" i="7"/>
  <c r="U1043" i="7"/>
  <c r="U1044" i="7"/>
  <c r="U1045" i="7"/>
  <c r="U1046" i="7"/>
  <c r="U1047" i="7"/>
  <c r="U1048" i="7"/>
  <c r="U1049" i="7"/>
  <c r="U1050" i="7"/>
  <c r="U1051" i="7"/>
  <c r="U1052" i="7"/>
  <c r="U1053" i="7"/>
  <c r="U1054" i="7"/>
  <c r="U1055" i="7"/>
  <c r="U1056" i="7"/>
  <c r="U1057" i="7"/>
  <c r="U1058" i="7"/>
  <c r="U1059" i="7"/>
  <c r="U1060" i="7"/>
  <c r="U1061" i="7"/>
  <c r="U1062" i="7"/>
  <c r="U1063" i="7"/>
  <c r="U1064" i="7"/>
  <c r="U1065" i="7"/>
  <c r="U1066" i="7"/>
  <c r="U1067" i="7"/>
  <c r="U1068" i="7"/>
  <c r="U1069" i="7"/>
  <c r="U1070" i="7"/>
  <c r="U1071" i="7"/>
  <c r="U1072" i="7"/>
  <c r="U1073" i="7"/>
  <c r="U1074" i="7"/>
  <c r="U1075" i="7"/>
  <c r="U1076" i="7"/>
  <c r="U1077" i="7"/>
  <c r="U1078" i="7"/>
  <c r="U1079" i="7"/>
  <c r="U1080" i="7"/>
  <c r="U1081" i="7"/>
  <c r="U1082" i="7"/>
  <c r="U1083" i="7"/>
  <c r="U1084" i="7"/>
  <c r="U1085" i="7"/>
  <c r="U1086" i="7"/>
  <c r="U1087" i="7"/>
  <c r="U1088" i="7"/>
  <c r="U1089" i="7"/>
  <c r="U1090" i="7"/>
  <c r="U1091" i="7"/>
  <c r="U1092" i="7"/>
  <c r="U1093" i="7"/>
  <c r="U1094" i="7"/>
  <c r="U1095" i="7"/>
  <c r="U1096" i="7"/>
  <c r="U1097" i="7"/>
  <c r="U1098" i="7"/>
  <c r="U1099" i="7"/>
  <c r="U1100" i="7"/>
  <c r="U1101" i="7"/>
  <c r="U1102" i="7"/>
  <c r="U1103" i="7"/>
  <c r="U1104" i="7"/>
  <c r="U1105" i="7"/>
  <c r="U1106" i="7"/>
  <c r="U1107" i="7"/>
  <c r="U1108" i="7"/>
  <c r="U1109" i="7"/>
  <c r="U1110" i="7"/>
  <c r="U1111" i="7"/>
  <c r="U1112" i="7"/>
  <c r="U1113" i="7"/>
  <c r="U1114" i="7"/>
  <c r="U1115" i="7"/>
  <c r="U1116" i="7"/>
  <c r="U1117" i="7"/>
  <c r="U1118" i="7"/>
  <c r="U1119" i="7"/>
  <c r="U1120" i="7"/>
  <c r="U1121" i="7"/>
  <c r="U1122" i="7"/>
  <c r="U1123" i="7"/>
  <c r="U1124" i="7"/>
  <c r="U1125" i="7"/>
  <c r="U1126" i="7"/>
  <c r="U1127" i="7"/>
  <c r="U1128" i="7"/>
  <c r="U1129" i="7"/>
  <c r="U1130" i="7"/>
  <c r="U1131" i="7"/>
  <c r="U1132" i="7"/>
  <c r="U1133" i="7"/>
  <c r="U1134" i="7"/>
  <c r="U1135" i="7"/>
  <c r="U1136" i="7"/>
  <c r="U1137" i="7"/>
  <c r="U1138" i="7"/>
  <c r="U1139" i="7"/>
  <c r="U1140" i="7"/>
  <c r="U1141" i="7"/>
  <c r="U1142" i="7"/>
  <c r="U1143" i="7"/>
  <c r="U1144" i="7"/>
  <c r="U1145" i="7"/>
  <c r="U1146" i="7"/>
  <c r="U1147" i="7"/>
  <c r="U1148" i="7"/>
  <c r="U1149" i="7"/>
  <c r="U1150" i="7"/>
  <c r="U1151" i="7"/>
  <c r="U1152" i="7"/>
  <c r="U1153" i="7"/>
  <c r="U1154" i="7"/>
  <c r="U1155" i="7"/>
  <c r="U1156" i="7"/>
  <c r="U1157" i="7"/>
  <c r="U1158" i="7"/>
  <c r="U1159" i="7"/>
  <c r="U1160" i="7"/>
  <c r="U1161" i="7"/>
  <c r="U1162" i="7"/>
  <c r="U1163" i="7"/>
  <c r="U1164" i="7"/>
  <c r="U1165" i="7"/>
  <c r="U1166" i="7"/>
  <c r="U1167" i="7"/>
  <c r="U1168" i="7"/>
  <c r="U1169" i="7"/>
  <c r="U1170" i="7"/>
  <c r="U1171" i="7"/>
  <c r="U1172" i="7"/>
  <c r="U1173" i="7"/>
  <c r="U1174" i="7"/>
  <c r="U1175" i="7"/>
  <c r="U1176" i="7"/>
  <c r="U1177" i="7"/>
  <c r="U1178" i="7"/>
  <c r="U1179" i="7"/>
  <c r="U1180" i="7"/>
  <c r="U1181" i="7"/>
  <c r="U1182" i="7"/>
  <c r="U1183" i="7"/>
  <c r="U1184" i="7"/>
  <c r="U1185" i="7"/>
  <c r="U1186" i="7"/>
  <c r="U1187" i="7"/>
  <c r="U1188" i="7"/>
  <c r="U1189" i="7"/>
  <c r="U1190" i="7"/>
  <c r="U1191" i="7"/>
  <c r="U1192" i="7"/>
  <c r="U1193" i="7"/>
  <c r="U1194" i="7"/>
  <c r="U1195" i="7"/>
  <c r="U1196" i="7"/>
  <c r="U1197" i="7"/>
  <c r="U1198" i="7"/>
  <c r="U1199" i="7"/>
  <c r="U1200" i="7"/>
  <c r="U1201" i="7"/>
  <c r="U1202" i="7"/>
  <c r="U1203" i="7"/>
  <c r="U1204" i="7"/>
  <c r="U1205" i="7"/>
  <c r="U1206" i="7"/>
  <c r="U1207" i="7"/>
  <c r="U1208" i="7"/>
  <c r="U1209" i="7"/>
  <c r="U1210" i="7"/>
  <c r="U1211" i="7"/>
  <c r="U1212" i="7"/>
  <c r="U1213" i="7"/>
  <c r="U1214" i="7"/>
  <c r="U1215" i="7"/>
  <c r="U1216" i="7"/>
  <c r="U1217" i="7"/>
  <c r="U1218" i="7"/>
  <c r="U1219" i="7"/>
  <c r="U1220" i="7"/>
  <c r="U1221" i="7"/>
  <c r="U1222" i="7"/>
  <c r="U1223" i="7"/>
  <c r="U1224" i="7"/>
  <c r="U1225" i="7"/>
  <c r="U1226" i="7"/>
  <c r="U1227" i="7"/>
  <c r="U1228" i="7"/>
  <c r="U1229" i="7"/>
  <c r="U1230" i="7"/>
  <c r="U1231" i="7"/>
  <c r="U1232" i="7"/>
  <c r="U1233" i="7"/>
  <c r="U1234" i="7"/>
  <c r="U1235" i="7"/>
  <c r="U1236" i="7"/>
  <c r="U1237" i="7"/>
  <c r="U1238" i="7"/>
  <c r="U1239" i="7"/>
  <c r="U1240" i="7"/>
  <c r="U1241" i="7"/>
  <c r="U1242" i="7"/>
  <c r="U1243" i="7"/>
  <c r="U1244" i="7"/>
  <c r="U1245" i="7"/>
  <c r="U1246" i="7"/>
  <c r="U1247" i="7"/>
  <c r="U1248" i="7"/>
  <c r="U1249" i="7"/>
  <c r="U1250" i="7"/>
  <c r="U1251" i="7"/>
  <c r="U1252" i="7"/>
  <c r="U1253" i="7"/>
  <c r="U1254" i="7"/>
  <c r="U1255" i="7"/>
  <c r="U1256" i="7"/>
  <c r="U1257" i="7"/>
  <c r="U1258" i="7"/>
  <c r="U1259" i="7"/>
  <c r="U1260" i="7"/>
  <c r="U1261" i="7"/>
  <c r="U1262" i="7"/>
  <c r="U1263" i="7"/>
  <c r="U1264" i="7"/>
  <c r="U1265" i="7"/>
  <c r="U1266" i="7"/>
  <c r="U1267" i="7"/>
  <c r="U1268" i="7"/>
  <c r="U1269" i="7"/>
  <c r="U1270" i="7"/>
  <c r="U1271" i="7"/>
  <c r="U1272" i="7"/>
  <c r="U1273" i="7"/>
  <c r="U1274" i="7"/>
  <c r="U1275" i="7"/>
  <c r="U1276" i="7"/>
  <c r="U1277" i="7"/>
  <c r="U1278" i="7"/>
  <c r="U1279" i="7"/>
  <c r="U1280" i="7"/>
  <c r="U1281" i="7"/>
  <c r="U1282" i="7"/>
  <c r="U1283" i="7"/>
  <c r="U1284" i="7"/>
  <c r="U1285" i="7"/>
  <c r="U1286" i="7"/>
  <c r="U1287" i="7"/>
  <c r="U1288" i="7"/>
  <c r="U1289" i="7"/>
  <c r="U1290" i="7"/>
  <c r="U1291" i="7"/>
  <c r="U1292" i="7"/>
  <c r="U1293" i="7"/>
  <c r="U1294" i="7"/>
  <c r="U1295" i="7"/>
  <c r="U1296" i="7"/>
  <c r="U1297" i="7"/>
  <c r="U1298" i="7"/>
  <c r="U1299" i="7"/>
  <c r="U1300" i="7"/>
  <c r="U1301" i="7"/>
  <c r="U1302" i="7"/>
  <c r="U1303" i="7"/>
  <c r="U1304" i="7"/>
  <c r="U1305" i="7"/>
  <c r="U1306" i="7"/>
  <c r="U1307" i="7"/>
  <c r="U1308" i="7"/>
  <c r="U1309" i="7"/>
  <c r="U1310" i="7"/>
  <c r="U1311" i="7"/>
  <c r="U1312" i="7"/>
  <c r="U1313" i="7"/>
  <c r="U1314" i="7"/>
  <c r="U1315" i="7"/>
  <c r="U1316" i="7"/>
  <c r="U1317" i="7"/>
  <c r="U1318" i="7"/>
  <c r="U1319" i="7"/>
  <c r="U1320" i="7"/>
  <c r="U1321" i="7"/>
  <c r="U1322" i="7"/>
  <c r="U1323" i="7"/>
  <c r="U1324" i="7"/>
  <c r="U1325" i="7"/>
  <c r="U1326" i="7"/>
  <c r="U1327" i="7"/>
  <c r="U1328" i="7"/>
  <c r="U1329" i="7"/>
  <c r="U1330" i="7"/>
  <c r="U1331" i="7"/>
  <c r="U1332" i="7"/>
  <c r="U1333" i="7"/>
  <c r="U1334" i="7"/>
  <c r="U1335" i="7"/>
  <c r="U1336" i="7"/>
  <c r="U1337" i="7"/>
  <c r="U1338" i="7"/>
  <c r="U1339" i="7"/>
  <c r="U1340" i="7"/>
  <c r="U1341" i="7"/>
  <c r="U1342" i="7"/>
  <c r="U1343" i="7"/>
  <c r="U1344" i="7"/>
  <c r="U1345" i="7"/>
  <c r="U1346" i="7"/>
  <c r="U1347" i="7"/>
  <c r="U1348" i="7"/>
  <c r="U1349" i="7"/>
  <c r="U1350" i="7"/>
  <c r="U1351" i="7"/>
  <c r="U1352" i="7"/>
  <c r="U1353" i="7"/>
  <c r="U1354" i="7"/>
  <c r="U1355" i="7"/>
  <c r="U1356" i="7"/>
  <c r="U1357" i="7"/>
  <c r="U1358" i="7"/>
  <c r="U1359" i="7"/>
  <c r="U1360" i="7"/>
  <c r="U1361" i="7"/>
  <c r="U1362" i="7"/>
  <c r="U1363" i="7"/>
  <c r="U1364" i="7"/>
  <c r="U1365" i="7"/>
  <c r="U1366" i="7"/>
  <c r="U1367" i="7"/>
  <c r="U1368" i="7"/>
  <c r="U1369" i="7"/>
  <c r="U1370" i="7"/>
  <c r="U1371" i="7"/>
  <c r="U1372" i="7"/>
  <c r="U1373" i="7"/>
  <c r="U1374" i="7"/>
  <c r="U1375" i="7"/>
  <c r="U1376" i="7"/>
  <c r="U1377" i="7"/>
  <c r="U1378" i="7"/>
  <c r="U1379" i="7"/>
  <c r="U1380" i="7"/>
  <c r="U1381" i="7"/>
  <c r="U1382" i="7"/>
  <c r="U1383" i="7"/>
  <c r="U1384" i="7"/>
  <c r="U1385" i="7"/>
  <c r="U1386" i="7"/>
  <c r="U1387" i="7"/>
  <c r="U1388" i="7"/>
  <c r="U1389" i="7"/>
  <c r="U1390" i="7"/>
  <c r="U1391" i="7"/>
  <c r="U1392" i="7"/>
  <c r="U1393" i="7"/>
  <c r="U1394" i="7"/>
  <c r="U1395" i="7"/>
  <c r="U1396" i="7"/>
  <c r="U1397" i="7"/>
  <c r="U1398" i="7"/>
  <c r="U1399" i="7"/>
  <c r="U1400" i="7"/>
  <c r="U1401" i="7"/>
  <c r="U1402" i="7"/>
  <c r="U1403" i="7"/>
  <c r="U1404" i="7"/>
  <c r="U1405" i="7"/>
  <c r="U1406" i="7"/>
  <c r="U1407" i="7"/>
  <c r="U1408" i="7"/>
  <c r="U1409" i="7"/>
  <c r="U1410" i="7"/>
  <c r="U1411" i="7"/>
  <c r="U1412" i="7"/>
  <c r="U1413" i="7"/>
  <c r="U1414" i="7"/>
  <c r="U1415" i="7"/>
  <c r="U1416" i="7"/>
  <c r="U1417" i="7"/>
  <c r="U1418" i="7"/>
  <c r="U1419" i="7"/>
  <c r="U1420" i="7"/>
  <c r="U1421" i="7"/>
  <c r="U1422" i="7"/>
  <c r="U1423" i="7"/>
  <c r="U1424" i="7"/>
  <c r="U1425" i="7"/>
  <c r="U1426" i="7"/>
  <c r="U1427" i="7"/>
  <c r="U1428" i="7"/>
  <c r="U1429" i="7"/>
  <c r="U1430" i="7"/>
  <c r="U1431" i="7"/>
  <c r="U1432" i="7"/>
  <c r="U1433" i="7"/>
  <c r="U1434" i="7"/>
  <c r="U1435" i="7"/>
  <c r="U1436" i="7"/>
  <c r="U1437" i="7"/>
  <c r="U1438" i="7"/>
  <c r="U1439" i="7"/>
  <c r="U1440" i="7"/>
  <c r="U1441" i="7"/>
  <c r="U1442" i="7"/>
  <c r="U1443" i="7"/>
  <c r="U1444" i="7"/>
  <c r="U1445" i="7"/>
  <c r="U1446" i="7"/>
  <c r="U1447" i="7"/>
  <c r="U1448" i="7"/>
  <c r="U1449" i="7"/>
  <c r="U1450" i="7"/>
  <c r="U1451" i="7"/>
  <c r="U1452" i="7"/>
  <c r="U1453" i="7"/>
  <c r="U1454" i="7"/>
  <c r="U1455" i="7"/>
  <c r="U1456" i="7"/>
  <c r="U1457" i="7"/>
  <c r="U1458" i="7"/>
  <c r="U1459" i="7"/>
  <c r="U1460" i="7"/>
  <c r="U1461" i="7"/>
  <c r="U1462" i="7"/>
  <c r="U1463" i="7"/>
  <c r="U1464" i="7"/>
  <c r="U1465" i="7"/>
  <c r="U1466" i="7"/>
  <c r="U1467" i="7"/>
  <c r="U1468" i="7"/>
  <c r="U1469" i="7"/>
  <c r="U1470" i="7"/>
  <c r="U1471" i="7"/>
  <c r="U1472" i="7"/>
  <c r="U1473" i="7"/>
  <c r="U1474" i="7"/>
  <c r="U1475" i="7"/>
  <c r="U1476" i="7"/>
  <c r="U1477" i="7"/>
  <c r="U1478" i="7"/>
  <c r="U1479" i="7"/>
  <c r="U1480" i="7"/>
  <c r="U1481" i="7"/>
  <c r="U1482" i="7"/>
  <c r="U1483" i="7"/>
  <c r="U1484" i="7"/>
  <c r="U1485" i="7"/>
  <c r="U1486" i="7"/>
  <c r="U1487" i="7"/>
  <c r="U1488" i="7"/>
  <c r="U1489" i="7"/>
  <c r="U1490" i="7"/>
  <c r="U1491" i="7"/>
  <c r="U1492" i="7"/>
  <c r="U1493" i="7"/>
  <c r="U1494" i="7"/>
  <c r="U1495" i="7"/>
  <c r="U1496" i="7"/>
  <c r="U1497" i="7"/>
  <c r="U1498" i="7"/>
  <c r="U1499" i="7"/>
  <c r="U1500" i="7"/>
  <c r="U1501" i="7"/>
  <c r="U1502" i="7"/>
  <c r="U1503" i="7"/>
  <c r="U1504" i="7"/>
  <c r="U1505" i="7"/>
  <c r="U1506" i="7"/>
  <c r="U1507" i="7"/>
  <c r="U1508" i="7"/>
  <c r="U1509" i="7"/>
  <c r="U1510" i="7"/>
  <c r="U1511" i="7"/>
  <c r="U1512" i="7"/>
  <c r="U1513" i="7"/>
  <c r="U1514" i="7"/>
  <c r="U1515" i="7"/>
  <c r="U1516" i="7"/>
  <c r="U1517" i="7"/>
  <c r="U1518" i="7"/>
  <c r="U1519" i="7"/>
  <c r="U1520" i="7"/>
  <c r="U1521" i="7"/>
  <c r="U1522" i="7"/>
  <c r="U1523" i="7"/>
  <c r="U1524" i="7"/>
  <c r="U1525" i="7"/>
  <c r="U1526" i="7"/>
  <c r="U1527" i="7"/>
  <c r="U1528" i="7"/>
  <c r="U1529" i="7"/>
  <c r="U1530" i="7"/>
  <c r="U1531" i="7"/>
  <c r="U1532" i="7"/>
  <c r="U1533" i="7"/>
  <c r="U1534" i="7"/>
  <c r="U1535" i="7"/>
  <c r="U1536" i="7"/>
  <c r="U1537" i="7"/>
  <c r="U1538" i="7"/>
  <c r="U1539" i="7"/>
  <c r="U1540" i="7"/>
  <c r="U1541" i="7"/>
  <c r="U1542" i="7"/>
  <c r="U1543" i="7"/>
  <c r="U1544" i="7"/>
  <c r="U1545" i="7"/>
  <c r="U1546" i="7"/>
  <c r="U1547" i="7"/>
  <c r="U1548" i="7"/>
  <c r="U1549" i="7"/>
  <c r="U1550" i="7"/>
  <c r="U1551" i="7"/>
  <c r="U1552" i="7"/>
  <c r="U1553" i="7"/>
  <c r="U1554" i="7"/>
  <c r="U1555" i="7"/>
  <c r="U1556" i="7"/>
  <c r="U1557" i="7"/>
  <c r="U1558" i="7"/>
  <c r="U1559" i="7"/>
  <c r="U1560" i="7"/>
  <c r="U1561" i="7"/>
  <c r="U1562" i="7"/>
  <c r="U1563" i="7"/>
  <c r="U1564" i="7"/>
  <c r="U1565" i="7"/>
  <c r="U1566" i="7"/>
  <c r="U1567" i="7"/>
  <c r="U1568" i="7"/>
  <c r="U1569" i="7"/>
  <c r="U1570" i="7"/>
  <c r="U1571" i="7"/>
  <c r="U1572" i="7"/>
  <c r="U1573" i="7"/>
  <c r="U1574" i="7"/>
  <c r="U1575" i="7"/>
  <c r="U1576" i="7"/>
  <c r="U1577" i="7"/>
  <c r="U1578" i="7"/>
  <c r="U1579" i="7"/>
  <c r="U1580" i="7"/>
  <c r="U1581" i="7"/>
  <c r="U1582" i="7"/>
  <c r="U1583" i="7"/>
  <c r="U1584" i="7"/>
  <c r="U1585" i="7"/>
  <c r="U1586" i="7"/>
  <c r="U1587" i="7"/>
  <c r="U1588" i="7"/>
  <c r="U1589" i="7"/>
  <c r="U1590" i="7"/>
  <c r="U1591" i="7"/>
  <c r="U1592" i="7"/>
  <c r="U1593" i="7"/>
  <c r="U1594" i="7"/>
  <c r="U1595" i="7"/>
  <c r="U1596" i="7"/>
  <c r="U1597" i="7"/>
  <c r="U1598" i="7"/>
  <c r="U1599" i="7"/>
  <c r="U1600" i="7"/>
  <c r="U1601" i="7"/>
  <c r="U1602" i="7"/>
  <c r="U1603" i="7"/>
  <c r="U1604" i="7"/>
  <c r="U1605" i="7"/>
  <c r="U1606" i="7"/>
  <c r="U1607" i="7"/>
  <c r="U1608" i="7"/>
  <c r="U1609" i="7"/>
  <c r="U1610" i="7"/>
  <c r="U1611" i="7"/>
  <c r="U1612" i="7"/>
  <c r="U1613" i="7"/>
  <c r="U1614" i="7"/>
  <c r="U1615" i="7"/>
  <c r="U1616" i="7"/>
  <c r="U1617" i="7"/>
  <c r="U1618" i="7"/>
  <c r="U1619" i="7"/>
  <c r="U1620" i="7"/>
  <c r="U1621" i="7"/>
  <c r="U1622" i="7"/>
  <c r="U1623" i="7"/>
  <c r="U1624" i="7"/>
  <c r="U1625" i="7"/>
  <c r="U1626" i="7"/>
  <c r="U1627" i="7"/>
  <c r="U1628" i="7"/>
  <c r="U1629" i="7"/>
  <c r="U1630" i="7"/>
  <c r="U1631" i="7"/>
  <c r="U1632" i="7"/>
  <c r="U1633" i="7"/>
  <c r="U1634" i="7"/>
  <c r="U1635" i="7"/>
  <c r="U1636" i="7"/>
  <c r="U1637" i="7"/>
  <c r="U1638" i="7"/>
  <c r="U1639" i="7"/>
  <c r="U1640" i="7"/>
  <c r="U1641" i="7"/>
  <c r="U1642" i="7"/>
  <c r="U1643" i="7"/>
  <c r="U1644" i="7"/>
  <c r="U1645" i="7"/>
  <c r="U1646" i="7"/>
  <c r="U1647" i="7"/>
  <c r="U1648" i="7"/>
  <c r="U1649" i="7"/>
  <c r="U1650" i="7"/>
  <c r="U1651" i="7"/>
  <c r="U1652" i="7"/>
  <c r="U1653" i="7"/>
  <c r="U1654" i="7"/>
  <c r="U1655" i="7"/>
  <c r="U1656" i="7"/>
  <c r="U1657" i="7"/>
  <c r="U1658" i="7"/>
  <c r="U1659" i="7"/>
  <c r="U1660" i="7"/>
  <c r="U1661" i="7"/>
  <c r="U1662" i="7"/>
  <c r="U1663" i="7"/>
  <c r="U1664" i="7"/>
  <c r="U1665" i="7"/>
  <c r="U1666" i="7"/>
  <c r="U1667" i="7"/>
  <c r="U1668" i="7"/>
  <c r="U1669" i="7"/>
  <c r="U1670" i="7"/>
  <c r="U1671" i="7"/>
  <c r="U1672" i="7"/>
  <c r="U1673" i="7"/>
  <c r="U1674" i="7"/>
  <c r="U1675" i="7"/>
  <c r="U1676" i="7"/>
  <c r="U1677" i="7"/>
  <c r="U1678" i="7"/>
  <c r="U1679" i="7"/>
  <c r="U1680" i="7"/>
  <c r="U1681" i="7"/>
  <c r="U1682" i="7"/>
  <c r="U1683" i="7"/>
  <c r="U1684" i="7"/>
  <c r="U1685" i="7"/>
  <c r="U1686" i="7"/>
  <c r="U1687" i="7"/>
  <c r="U1688" i="7"/>
  <c r="U1689" i="7"/>
  <c r="U1690" i="7"/>
  <c r="U1691" i="7"/>
  <c r="U1692" i="7"/>
  <c r="U1693" i="7"/>
  <c r="U1694" i="7"/>
  <c r="U1695" i="7"/>
  <c r="U1696" i="7"/>
  <c r="U1697" i="7"/>
  <c r="U1698" i="7"/>
  <c r="U1699" i="7"/>
  <c r="U1700" i="7"/>
  <c r="U1701" i="7"/>
  <c r="U1702" i="7"/>
  <c r="U1703" i="7"/>
  <c r="U1704" i="7"/>
  <c r="U1705" i="7"/>
  <c r="U1706" i="7"/>
  <c r="U1707" i="7"/>
  <c r="U1708" i="7"/>
  <c r="U1709" i="7"/>
  <c r="U1710" i="7"/>
  <c r="U1711" i="7"/>
  <c r="U1712" i="7"/>
  <c r="U1713" i="7"/>
  <c r="U1714" i="7"/>
  <c r="U1715" i="7"/>
  <c r="U1716" i="7"/>
  <c r="U1717" i="7"/>
  <c r="U1718" i="7"/>
  <c r="U1719" i="7"/>
  <c r="U1720" i="7"/>
  <c r="U1721" i="7"/>
  <c r="U1722" i="7"/>
  <c r="U1723" i="7"/>
  <c r="U1724" i="7"/>
  <c r="U1725" i="7"/>
  <c r="U1726" i="7"/>
  <c r="U1727" i="7"/>
  <c r="U1728" i="7"/>
  <c r="U1729" i="7"/>
  <c r="U1730" i="7"/>
  <c r="U1731" i="7"/>
  <c r="U1732" i="7"/>
  <c r="U1733" i="7"/>
  <c r="U1734" i="7"/>
  <c r="U1735" i="7"/>
  <c r="U1736" i="7"/>
  <c r="U1737" i="7"/>
  <c r="U1738" i="7"/>
  <c r="U1739" i="7"/>
  <c r="U1740" i="7"/>
  <c r="U1741" i="7"/>
  <c r="U1742" i="7"/>
  <c r="U1743" i="7"/>
  <c r="U1744" i="7"/>
  <c r="U1745" i="7"/>
  <c r="U1746" i="7"/>
  <c r="U1747" i="7"/>
  <c r="U1748" i="7"/>
  <c r="U1749" i="7"/>
  <c r="U1750" i="7"/>
  <c r="U1751" i="7"/>
  <c r="U1752" i="7"/>
  <c r="U1753" i="7"/>
  <c r="U1754" i="7"/>
  <c r="U1755" i="7"/>
  <c r="U1756" i="7"/>
  <c r="U1757" i="7"/>
  <c r="U1758" i="7"/>
  <c r="U1759" i="7"/>
  <c r="U1760" i="7"/>
  <c r="U1761" i="7"/>
  <c r="U1762" i="7"/>
  <c r="U1763" i="7"/>
  <c r="U1764" i="7"/>
  <c r="U1765" i="7"/>
  <c r="U1766" i="7"/>
  <c r="U1767" i="7"/>
  <c r="U1768" i="7"/>
  <c r="U1769" i="7"/>
  <c r="U1770" i="7"/>
  <c r="U1771" i="7"/>
  <c r="U1772" i="7"/>
  <c r="U1773" i="7"/>
  <c r="U1774" i="7"/>
  <c r="U1775" i="7"/>
  <c r="U1776" i="7"/>
  <c r="U1777" i="7"/>
  <c r="U1778" i="7"/>
  <c r="U1779" i="7"/>
  <c r="U1780" i="7"/>
  <c r="U1781" i="7"/>
  <c r="U1782" i="7"/>
  <c r="U1783" i="7"/>
  <c r="U1784" i="7"/>
  <c r="U1785" i="7"/>
  <c r="U1786" i="7"/>
  <c r="U1787" i="7"/>
  <c r="U1788" i="7"/>
  <c r="U1789" i="7"/>
  <c r="U1790" i="7"/>
  <c r="U1791" i="7"/>
  <c r="U1792" i="7"/>
  <c r="U1793" i="7"/>
  <c r="U1794" i="7"/>
  <c r="U1795" i="7"/>
  <c r="U1796" i="7"/>
  <c r="U1797" i="7"/>
  <c r="U1798" i="7"/>
  <c r="U1799" i="7"/>
  <c r="U1800" i="7"/>
  <c r="U1801" i="7"/>
  <c r="U1802" i="7"/>
  <c r="U1803" i="7"/>
  <c r="U1804" i="7"/>
  <c r="U1805" i="7"/>
  <c r="U1806" i="7"/>
  <c r="U1807" i="7"/>
  <c r="U1808" i="7"/>
  <c r="U1809" i="7"/>
  <c r="U1810" i="7"/>
  <c r="U1811" i="7"/>
  <c r="U1812" i="7"/>
  <c r="U1813" i="7"/>
  <c r="U1814" i="7"/>
  <c r="U1815" i="7"/>
  <c r="U1816" i="7"/>
  <c r="U1817" i="7"/>
  <c r="U1818" i="7"/>
  <c r="U1819" i="7"/>
  <c r="U1820" i="7"/>
  <c r="U1821" i="7"/>
  <c r="U1822" i="7"/>
  <c r="U1823" i="7"/>
  <c r="U1824" i="7"/>
  <c r="U1825" i="7"/>
  <c r="U1826" i="7"/>
  <c r="U1827" i="7"/>
  <c r="U1828" i="7"/>
  <c r="U1829" i="7"/>
  <c r="U1830" i="7"/>
  <c r="U1831" i="7"/>
  <c r="U1832" i="7"/>
  <c r="U1833" i="7"/>
  <c r="U1834" i="7"/>
  <c r="U1835" i="7"/>
  <c r="U1836" i="7"/>
  <c r="U1837" i="7"/>
  <c r="U1838" i="7"/>
  <c r="U1839" i="7"/>
  <c r="U1840" i="7"/>
  <c r="U1841" i="7"/>
  <c r="U1842" i="7"/>
  <c r="U1843" i="7"/>
  <c r="U1844" i="7"/>
  <c r="U1845" i="7"/>
  <c r="U1846" i="7"/>
  <c r="U1847" i="7"/>
  <c r="U1848" i="7"/>
  <c r="U1849" i="7"/>
  <c r="U1850" i="7"/>
  <c r="U1851" i="7"/>
  <c r="U1852" i="7"/>
  <c r="U1853" i="7"/>
  <c r="U1854" i="7"/>
  <c r="U1855" i="7"/>
  <c r="U1856" i="7"/>
  <c r="U1857" i="7"/>
  <c r="U1858" i="7"/>
  <c r="U1859" i="7"/>
  <c r="U1860" i="7"/>
  <c r="U1861" i="7"/>
  <c r="U1862" i="7"/>
  <c r="U1863" i="7"/>
  <c r="U1864" i="7"/>
  <c r="U1865" i="7"/>
  <c r="U1866" i="7"/>
  <c r="U1867" i="7"/>
  <c r="U1868" i="7"/>
  <c r="U1869" i="7"/>
  <c r="U1870" i="7"/>
  <c r="U1871" i="7"/>
  <c r="U1872" i="7"/>
  <c r="U1873" i="7"/>
  <c r="U1874" i="7"/>
  <c r="U1875" i="7"/>
  <c r="U1876" i="7"/>
  <c r="U1877" i="7"/>
  <c r="U1878" i="7"/>
  <c r="U1879" i="7"/>
  <c r="U1880" i="7"/>
  <c r="U1881" i="7"/>
  <c r="U1882" i="7"/>
  <c r="U1883" i="7"/>
  <c r="U1884" i="7"/>
  <c r="U1885" i="7"/>
  <c r="U1886" i="7"/>
  <c r="U1887" i="7"/>
  <c r="U1888" i="7"/>
  <c r="U1889" i="7"/>
  <c r="U1890" i="7"/>
  <c r="U1891" i="7"/>
  <c r="U1892" i="7"/>
  <c r="U1893" i="7"/>
  <c r="U1894" i="7"/>
  <c r="U1895" i="7"/>
  <c r="U1896" i="7"/>
  <c r="U1897" i="7"/>
  <c r="U1898" i="7"/>
  <c r="U1899" i="7"/>
  <c r="U1900" i="7"/>
  <c r="U1901" i="7"/>
  <c r="U1902" i="7"/>
  <c r="U1903" i="7"/>
  <c r="U1904" i="7"/>
  <c r="U1905" i="7"/>
  <c r="U1906" i="7"/>
  <c r="U1907" i="7"/>
  <c r="U1908" i="7"/>
  <c r="U1909" i="7"/>
  <c r="U1910" i="7"/>
  <c r="U1911" i="7"/>
  <c r="U1912" i="7"/>
  <c r="U1913" i="7"/>
  <c r="U1914" i="7"/>
  <c r="U1915" i="7"/>
  <c r="U1916" i="7"/>
  <c r="U1917" i="7"/>
  <c r="U1918" i="7"/>
  <c r="U1919" i="7"/>
  <c r="U1920" i="7"/>
  <c r="U1921" i="7"/>
  <c r="U1922" i="7"/>
  <c r="U1923" i="7"/>
  <c r="U1924" i="7"/>
  <c r="U1925" i="7"/>
  <c r="U1926" i="7"/>
  <c r="U1927" i="7"/>
  <c r="U1928" i="7"/>
  <c r="U1929" i="7"/>
  <c r="U1930" i="7"/>
  <c r="U1931" i="7"/>
  <c r="U1932" i="7"/>
  <c r="U1933" i="7"/>
  <c r="U1934" i="7"/>
  <c r="U1935" i="7"/>
  <c r="U1936" i="7"/>
  <c r="U1937" i="7"/>
  <c r="U1938" i="7"/>
  <c r="U1939" i="7"/>
  <c r="U1940" i="7"/>
  <c r="U1941" i="7"/>
  <c r="U1942" i="7"/>
  <c r="U1943" i="7"/>
  <c r="U1944" i="7"/>
  <c r="U1945" i="7"/>
  <c r="U1946" i="7"/>
  <c r="U1947" i="7"/>
  <c r="U1948" i="7"/>
  <c r="U1949" i="7"/>
  <c r="U1950" i="7"/>
  <c r="U1951" i="7"/>
  <c r="U1952" i="7"/>
  <c r="U1953" i="7"/>
  <c r="U1954" i="7"/>
  <c r="U1955" i="7"/>
  <c r="U1956" i="7"/>
  <c r="U1957" i="7"/>
  <c r="U1958" i="7"/>
  <c r="U1959" i="7"/>
  <c r="U1960" i="7"/>
  <c r="U1961" i="7"/>
  <c r="U1962" i="7"/>
  <c r="U1963" i="7"/>
  <c r="U1964" i="7"/>
  <c r="U1965" i="7"/>
  <c r="U1966" i="7"/>
  <c r="U1967" i="7"/>
  <c r="U1968" i="7"/>
  <c r="U1969" i="7"/>
  <c r="U1970" i="7"/>
  <c r="U1971" i="7"/>
  <c r="U1972" i="7"/>
  <c r="U1973" i="7"/>
  <c r="U1974" i="7"/>
  <c r="U1975" i="7"/>
  <c r="U1976" i="7"/>
  <c r="U1977" i="7"/>
  <c r="U1978" i="7"/>
  <c r="U1979" i="7"/>
  <c r="U1980" i="7"/>
  <c r="U1981" i="7"/>
  <c r="U1982" i="7"/>
  <c r="U1983" i="7"/>
  <c r="U1984" i="7"/>
  <c r="U1985" i="7"/>
  <c r="U1986" i="7"/>
  <c r="U1987" i="7"/>
  <c r="U1988" i="7"/>
  <c r="U1989" i="7"/>
  <c r="U1990" i="7"/>
  <c r="U1991" i="7"/>
  <c r="U1992" i="7"/>
  <c r="U1993" i="7"/>
  <c r="U1994" i="7"/>
  <c r="U1995" i="7"/>
  <c r="U1996" i="7"/>
  <c r="U1997" i="7"/>
  <c r="U1998" i="7"/>
  <c r="U1999" i="7"/>
  <c r="U2000" i="7"/>
  <c r="T5" i="7"/>
  <c r="T6" i="7"/>
  <c r="T7" i="7"/>
  <c r="T8" i="7"/>
  <c r="T9" i="7"/>
  <c r="T10" i="7"/>
  <c r="T11" i="7"/>
  <c r="T12" i="7"/>
  <c r="T13" i="7"/>
  <c r="T14" i="7"/>
  <c r="T15" i="7"/>
  <c r="T16" i="7"/>
  <c r="T17" i="7"/>
  <c r="T18" i="7"/>
  <c r="T19" i="7"/>
  <c r="T20" i="7"/>
  <c r="T21" i="7"/>
  <c r="T22" i="7"/>
  <c r="T23" i="7"/>
  <c r="T24" i="7"/>
  <c r="T25" i="7"/>
  <c r="T26" i="7"/>
  <c r="T27" i="7"/>
  <c r="T28" i="7"/>
  <c r="T29" i="7"/>
  <c r="T30" i="7"/>
  <c r="T31" i="7"/>
  <c r="T32" i="7"/>
  <c r="T33" i="7"/>
  <c r="T34" i="7"/>
  <c r="T35"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T1016" i="7"/>
  <c r="T1017" i="7"/>
  <c r="T1018" i="7"/>
  <c r="T1019" i="7"/>
  <c r="T1020" i="7"/>
  <c r="T1021" i="7"/>
  <c r="T1022" i="7"/>
  <c r="T1023" i="7"/>
  <c r="T1024" i="7"/>
  <c r="T1025" i="7"/>
  <c r="T1026" i="7"/>
  <c r="T1027" i="7"/>
  <c r="T1028" i="7"/>
  <c r="T1029" i="7"/>
  <c r="T1030" i="7"/>
  <c r="T1031" i="7"/>
  <c r="T1032" i="7"/>
  <c r="T1033" i="7"/>
  <c r="T1034" i="7"/>
  <c r="T1035" i="7"/>
  <c r="T1036" i="7"/>
  <c r="T1037" i="7"/>
  <c r="T1038" i="7"/>
  <c r="T1039" i="7"/>
  <c r="T1040" i="7"/>
  <c r="T1041" i="7"/>
  <c r="T1042" i="7"/>
  <c r="T1043" i="7"/>
  <c r="T1044" i="7"/>
  <c r="T1045" i="7"/>
  <c r="T1046" i="7"/>
  <c r="T1047" i="7"/>
  <c r="T1048" i="7"/>
  <c r="T1049" i="7"/>
  <c r="T1050" i="7"/>
  <c r="T1051" i="7"/>
  <c r="T1052" i="7"/>
  <c r="T1053" i="7"/>
  <c r="T1054" i="7"/>
  <c r="T1055" i="7"/>
  <c r="T1056" i="7"/>
  <c r="T1057" i="7"/>
  <c r="T1058" i="7"/>
  <c r="T1059" i="7"/>
  <c r="T1060" i="7"/>
  <c r="T1061" i="7"/>
  <c r="T1062" i="7"/>
  <c r="T1063" i="7"/>
  <c r="T1064" i="7"/>
  <c r="T1065" i="7"/>
  <c r="T1066" i="7"/>
  <c r="T1067" i="7"/>
  <c r="T1068" i="7"/>
  <c r="T1069" i="7"/>
  <c r="T1070" i="7"/>
  <c r="T1071" i="7"/>
  <c r="T1072" i="7"/>
  <c r="T1073" i="7"/>
  <c r="T1074" i="7"/>
  <c r="T1075" i="7"/>
  <c r="T1076" i="7"/>
  <c r="T1077" i="7"/>
  <c r="T1078" i="7"/>
  <c r="T1079" i="7"/>
  <c r="T1080" i="7"/>
  <c r="T1081" i="7"/>
  <c r="T1082" i="7"/>
  <c r="T1083" i="7"/>
  <c r="T1084" i="7"/>
  <c r="T1085" i="7"/>
  <c r="T1086" i="7"/>
  <c r="T1087" i="7"/>
  <c r="T1088" i="7"/>
  <c r="T1089" i="7"/>
  <c r="T1090" i="7"/>
  <c r="T1091" i="7"/>
  <c r="T1092" i="7"/>
  <c r="T1093" i="7"/>
  <c r="T1094" i="7"/>
  <c r="T1095" i="7"/>
  <c r="T1096" i="7"/>
  <c r="T1097" i="7"/>
  <c r="T1098" i="7"/>
  <c r="T1099" i="7"/>
  <c r="T1100" i="7"/>
  <c r="T1101" i="7"/>
  <c r="T1102" i="7"/>
  <c r="T1103" i="7"/>
  <c r="T1104" i="7"/>
  <c r="T1105" i="7"/>
  <c r="T1106" i="7"/>
  <c r="T1107" i="7"/>
  <c r="T1108" i="7"/>
  <c r="T1109" i="7"/>
  <c r="T1110" i="7"/>
  <c r="T1111" i="7"/>
  <c r="T1112" i="7"/>
  <c r="T1113" i="7"/>
  <c r="T1114" i="7"/>
  <c r="T1115" i="7"/>
  <c r="T1116" i="7"/>
  <c r="T1117" i="7"/>
  <c r="T1118" i="7"/>
  <c r="T1119" i="7"/>
  <c r="T1120" i="7"/>
  <c r="T1121" i="7"/>
  <c r="T1122" i="7"/>
  <c r="T1123" i="7"/>
  <c r="T1124" i="7"/>
  <c r="T1125" i="7"/>
  <c r="T1126" i="7"/>
  <c r="T1127" i="7"/>
  <c r="T1128" i="7"/>
  <c r="T1129" i="7"/>
  <c r="T1130" i="7"/>
  <c r="T1131" i="7"/>
  <c r="T1132" i="7"/>
  <c r="T1133" i="7"/>
  <c r="T1134" i="7"/>
  <c r="T1135" i="7"/>
  <c r="T1136" i="7"/>
  <c r="T1137" i="7"/>
  <c r="T1138" i="7"/>
  <c r="T1139" i="7"/>
  <c r="T1140" i="7"/>
  <c r="T1141" i="7"/>
  <c r="T1142" i="7"/>
  <c r="T1143" i="7"/>
  <c r="T1144" i="7"/>
  <c r="T1145" i="7"/>
  <c r="T1146" i="7"/>
  <c r="T1147" i="7"/>
  <c r="T1148" i="7"/>
  <c r="T1149" i="7"/>
  <c r="T1150" i="7"/>
  <c r="T1151" i="7"/>
  <c r="T1152" i="7"/>
  <c r="T1153" i="7"/>
  <c r="T1154" i="7"/>
  <c r="T1155" i="7"/>
  <c r="T1156" i="7"/>
  <c r="T1157" i="7"/>
  <c r="T1158" i="7"/>
  <c r="T1159" i="7"/>
  <c r="T1160" i="7"/>
  <c r="T1161" i="7"/>
  <c r="T1162" i="7"/>
  <c r="T1163" i="7"/>
  <c r="T1164" i="7"/>
  <c r="T1165" i="7"/>
  <c r="T1166" i="7"/>
  <c r="T1167" i="7"/>
  <c r="T1168" i="7"/>
  <c r="T1169" i="7"/>
  <c r="T1170" i="7"/>
  <c r="T1171" i="7"/>
  <c r="T1172" i="7"/>
  <c r="T1173" i="7"/>
  <c r="T1174" i="7"/>
  <c r="T1175" i="7"/>
  <c r="T1176" i="7"/>
  <c r="T1177" i="7"/>
  <c r="T1178" i="7"/>
  <c r="T1179" i="7"/>
  <c r="T1180" i="7"/>
  <c r="T1181" i="7"/>
  <c r="T1182" i="7"/>
  <c r="T1183" i="7"/>
  <c r="T1184" i="7"/>
  <c r="T1185" i="7"/>
  <c r="T1186" i="7"/>
  <c r="T1187" i="7"/>
  <c r="T1188" i="7"/>
  <c r="T1189" i="7"/>
  <c r="T1190" i="7"/>
  <c r="T1191" i="7"/>
  <c r="T1192" i="7"/>
  <c r="T1193" i="7"/>
  <c r="T1194" i="7"/>
  <c r="T1195" i="7"/>
  <c r="T1196" i="7"/>
  <c r="T1197" i="7"/>
  <c r="T1198" i="7"/>
  <c r="T1199" i="7"/>
  <c r="T1200" i="7"/>
  <c r="T1201" i="7"/>
  <c r="T1202" i="7"/>
  <c r="T1203" i="7"/>
  <c r="T1204" i="7"/>
  <c r="T1205" i="7"/>
  <c r="T1206" i="7"/>
  <c r="T1207" i="7"/>
  <c r="T1208" i="7"/>
  <c r="T1209" i="7"/>
  <c r="T1210" i="7"/>
  <c r="T1211" i="7"/>
  <c r="T1212" i="7"/>
  <c r="T1213" i="7"/>
  <c r="T1214" i="7"/>
  <c r="T1215" i="7"/>
  <c r="T1216" i="7"/>
  <c r="T1217" i="7"/>
  <c r="T1218" i="7"/>
  <c r="T1219" i="7"/>
  <c r="T1220" i="7"/>
  <c r="T1221" i="7"/>
  <c r="T1222" i="7"/>
  <c r="T1223" i="7"/>
  <c r="T1224" i="7"/>
  <c r="T1225" i="7"/>
  <c r="T1226" i="7"/>
  <c r="T1227" i="7"/>
  <c r="T1228" i="7"/>
  <c r="T1229" i="7"/>
  <c r="T1230" i="7"/>
  <c r="T1231" i="7"/>
  <c r="T1232" i="7"/>
  <c r="T1233" i="7"/>
  <c r="T1234" i="7"/>
  <c r="T1235" i="7"/>
  <c r="T1236" i="7"/>
  <c r="T1237" i="7"/>
  <c r="T1238" i="7"/>
  <c r="T1239" i="7"/>
  <c r="T1240" i="7"/>
  <c r="T1241" i="7"/>
  <c r="T1242" i="7"/>
  <c r="T1243" i="7"/>
  <c r="T1244" i="7"/>
  <c r="T1245" i="7"/>
  <c r="T1246" i="7"/>
  <c r="T1247" i="7"/>
  <c r="T1248" i="7"/>
  <c r="T1249" i="7"/>
  <c r="T1250" i="7"/>
  <c r="T1251" i="7"/>
  <c r="T1252" i="7"/>
  <c r="T1253" i="7"/>
  <c r="T1254" i="7"/>
  <c r="T1255" i="7"/>
  <c r="T1256" i="7"/>
  <c r="T1257" i="7"/>
  <c r="T1258" i="7"/>
  <c r="T1259" i="7"/>
  <c r="T1260" i="7"/>
  <c r="T1261" i="7"/>
  <c r="T1262" i="7"/>
  <c r="T1263" i="7"/>
  <c r="T1264" i="7"/>
  <c r="T1265" i="7"/>
  <c r="T1266" i="7"/>
  <c r="T1267" i="7"/>
  <c r="T1268" i="7"/>
  <c r="T1269" i="7"/>
  <c r="T1270" i="7"/>
  <c r="T1271" i="7"/>
  <c r="T1272" i="7"/>
  <c r="T1273" i="7"/>
  <c r="T1274" i="7"/>
  <c r="T1275" i="7"/>
  <c r="T1276" i="7"/>
  <c r="T1277" i="7"/>
  <c r="T1278" i="7"/>
  <c r="T1279" i="7"/>
  <c r="T1280" i="7"/>
  <c r="T1281" i="7"/>
  <c r="T1282" i="7"/>
  <c r="T1283" i="7"/>
  <c r="T1284" i="7"/>
  <c r="T1285" i="7"/>
  <c r="T1286" i="7"/>
  <c r="T1287" i="7"/>
  <c r="T1288" i="7"/>
  <c r="T1289" i="7"/>
  <c r="T1290" i="7"/>
  <c r="T1291" i="7"/>
  <c r="T1292" i="7"/>
  <c r="T1293" i="7"/>
  <c r="T1294" i="7"/>
  <c r="T1295" i="7"/>
  <c r="T1296" i="7"/>
  <c r="T1297" i="7"/>
  <c r="T1298" i="7"/>
  <c r="T1299" i="7"/>
  <c r="T1300" i="7"/>
  <c r="T1301" i="7"/>
  <c r="T1302" i="7"/>
  <c r="T1303" i="7"/>
  <c r="T1304" i="7"/>
  <c r="T1305" i="7"/>
  <c r="T1306" i="7"/>
  <c r="T1307" i="7"/>
  <c r="T1308" i="7"/>
  <c r="T1309" i="7"/>
  <c r="T1310" i="7"/>
  <c r="T1311" i="7"/>
  <c r="T1312" i="7"/>
  <c r="T1313" i="7"/>
  <c r="T1314" i="7"/>
  <c r="T1315" i="7"/>
  <c r="T1316" i="7"/>
  <c r="T1317" i="7"/>
  <c r="T1318" i="7"/>
  <c r="T1319" i="7"/>
  <c r="T1320" i="7"/>
  <c r="T1321" i="7"/>
  <c r="T1322" i="7"/>
  <c r="T1323" i="7"/>
  <c r="T1324" i="7"/>
  <c r="T1325" i="7"/>
  <c r="T1326" i="7"/>
  <c r="T1327" i="7"/>
  <c r="T1328" i="7"/>
  <c r="T1329" i="7"/>
  <c r="T1330" i="7"/>
  <c r="T1331" i="7"/>
  <c r="T1332" i="7"/>
  <c r="T1333" i="7"/>
  <c r="T1334" i="7"/>
  <c r="T1335" i="7"/>
  <c r="T1336" i="7"/>
  <c r="T1337" i="7"/>
  <c r="T1338" i="7"/>
  <c r="T1339" i="7"/>
  <c r="T1340" i="7"/>
  <c r="T1341" i="7"/>
  <c r="T1342" i="7"/>
  <c r="T1343" i="7"/>
  <c r="T1344" i="7"/>
  <c r="T1345" i="7"/>
  <c r="T1346" i="7"/>
  <c r="T1347" i="7"/>
  <c r="T1348" i="7"/>
  <c r="T1349" i="7"/>
  <c r="T1350" i="7"/>
  <c r="T1351" i="7"/>
  <c r="T1352" i="7"/>
  <c r="T1353" i="7"/>
  <c r="T1354" i="7"/>
  <c r="T1355" i="7"/>
  <c r="T1356" i="7"/>
  <c r="T1357" i="7"/>
  <c r="T1358" i="7"/>
  <c r="T1359" i="7"/>
  <c r="T1360" i="7"/>
  <c r="T1361" i="7"/>
  <c r="T1362" i="7"/>
  <c r="T1363" i="7"/>
  <c r="T1364" i="7"/>
  <c r="T1365" i="7"/>
  <c r="T1366" i="7"/>
  <c r="T1367" i="7"/>
  <c r="T1368" i="7"/>
  <c r="T1369" i="7"/>
  <c r="T1370" i="7"/>
  <c r="T1371" i="7"/>
  <c r="T1372" i="7"/>
  <c r="T1373" i="7"/>
  <c r="T1374" i="7"/>
  <c r="T1375" i="7"/>
  <c r="T1376" i="7"/>
  <c r="T1377" i="7"/>
  <c r="T1378" i="7"/>
  <c r="T1379" i="7"/>
  <c r="T1380" i="7"/>
  <c r="T1381" i="7"/>
  <c r="T1382" i="7"/>
  <c r="T1383" i="7"/>
  <c r="T1384" i="7"/>
  <c r="T1385" i="7"/>
  <c r="T1386" i="7"/>
  <c r="T1387" i="7"/>
  <c r="T1388" i="7"/>
  <c r="T1389" i="7"/>
  <c r="T1390" i="7"/>
  <c r="T1391" i="7"/>
  <c r="T1392" i="7"/>
  <c r="T1393" i="7"/>
  <c r="T1394" i="7"/>
  <c r="T1395" i="7"/>
  <c r="T1396" i="7"/>
  <c r="T1397" i="7"/>
  <c r="T1398" i="7"/>
  <c r="T1399" i="7"/>
  <c r="T1400" i="7"/>
  <c r="T1401" i="7"/>
  <c r="T1402" i="7"/>
  <c r="T1403" i="7"/>
  <c r="T1404" i="7"/>
  <c r="T1405" i="7"/>
  <c r="T1406" i="7"/>
  <c r="T1407" i="7"/>
  <c r="T1408" i="7"/>
  <c r="T1409" i="7"/>
  <c r="T1410" i="7"/>
  <c r="T1411" i="7"/>
  <c r="T1412" i="7"/>
  <c r="T1413" i="7"/>
  <c r="T1414" i="7"/>
  <c r="T1415" i="7"/>
  <c r="T1416" i="7"/>
  <c r="T1417" i="7"/>
  <c r="T1418" i="7"/>
  <c r="T1419" i="7"/>
  <c r="T1420" i="7"/>
  <c r="T1421" i="7"/>
  <c r="T1422" i="7"/>
  <c r="T1423" i="7"/>
  <c r="T1424" i="7"/>
  <c r="T1425" i="7"/>
  <c r="T1426" i="7"/>
  <c r="T1427" i="7"/>
  <c r="T1428" i="7"/>
  <c r="T1429" i="7"/>
  <c r="T1430" i="7"/>
  <c r="T1431" i="7"/>
  <c r="T1432" i="7"/>
  <c r="T1433" i="7"/>
  <c r="T1434" i="7"/>
  <c r="T1435" i="7"/>
  <c r="T1436" i="7"/>
  <c r="T1437" i="7"/>
  <c r="T1438" i="7"/>
  <c r="T1439" i="7"/>
  <c r="T1440" i="7"/>
  <c r="T1441" i="7"/>
  <c r="T1442" i="7"/>
  <c r="T1443" i="7"/>
  <c r="T1444" i="7"/>
  <c r="T1445" i="7"/>
  <c r="T1446" i="7"/>
  <c r="T1447" i="7"/>
  <c r="T1448" i="7"/>
  <c r="T1449" i="7"/>
  <c r="T1450" i="7"/>
  <c r="T1451" i="7"/>
  <c r="T1452" i="7"/>
  <c r="T1453" i="7"/>
  <c r="T1454" i="7"/>
  <c r="T1455" i="7"/>
  <c r="T1456" i="7"/>
  <c r="T1457" i="7"/>
  <c r="T1458" i="7"/>
  <c r="T1459" i="7"/>
  <c r="T1460" i="7"/>
  <c r="T1461" i="7"/>
  <c r="T1462" i="7"/>
  <c r="T1463" i="7"/>
  <c r="T1464" i="7"/>
  <c r="T1465" i="7"/>
  <c r="T1466" i="7"/>
  <c r="T1467" i="7"/>
  <c r="T1468" i="7"/>
  <c r="T1469" i="7"/>
  <c r="T1470" i="7"/>
  <c r="T1471" i="7"/>
  <c r="T1472" i="7"/>
  <c r="T1473" i="7"/>
  <c r="T1474" i="7"/>
  <c r="T1475" i="7"/>
  <c r="T1476" i="7"/>
  <c r="T1477" i="7"/>
  <c r="T1478" i="7"/>
  <c r="T1479" i="7"/>
  <c r="T1480" i="7"/>
  <c r="T1481" i="7"/>
  <c r="T1482" i="7"/>
  <c r="T1483" i="7"/>
  <c r="T1484" i="7"/>
  <c r="T1485" i="7"/>
  <c r="T1486" i="7"/>
  <c r="T1487" i="7"/>
  <c r="T1488" i="7"/>
  <c r="T1489" i="7"/>
  <c r="T1490" i="7"/>
  <c r="T1491" i="7"/>
  <c r="T1492" i="7"/>
  <c r="T1493" i="7"/>
  <c r="T1494" i="7"/>
  <c r="T1495" i="7"/>
  <c r="T1496" i="7"/>
  <c r="T1497" i="7"/>
  <c r="T1498" i="7"/>
  <c r="T1499" i="7"/>
  <c r="T1500" i="7"/>
  <c r="T1501" i="7"/>
  <c r="T1502" i="7"/>
  <c r="T1503" i="7"/>
  <c r="T1504" i="7"/>
  <c r="T1505" i="7"/>
  <c r="T1506" i="7"/>
  <c r="T1507" i="7"/>
  <c r="T1508" i="7"/>
  <c r="T1509" i="7"/>
  <c r="T1510" i="7"/>
  <c r="T1511" i="7"/>
  <c r="T1512" i="7"/>
  <c r="T1513" i="7"/>
  <c r="T1514" i="7"/>
  <c r="T1515" i="7"/>
  <c r="T1516" i="7"/>
  <c r="T1517" i="7"/>
  <c r="T1518" i="7"/>
  <c r="T1519" i="7"/>
  <c r="T1520" i="7"/>
  <c r="T1521" i="7"/>
  <c r="T1522" i="7"/>
  <c r="T1523" i="7"/>
  <c r="T1524" i="7"/>
  <c r="T1525" i="7"/>
  <c r="T1526" i="7"/>
  <c r="T1527" i="7"/>
  <c r="T1528" i="7"/>
  <c r="T1529" i="7"/>
  <c r="T1530" i="7"/>
  <c r="T1531" i="7"/>
  <c r="T1532" i="7"/>
  <c r="T1533" i="7"/>
  <c r="T1534" i="7"/>
  <c r="T1535" i="7"/>
  <c r="T1536" i="7"/>
  <c r="T1537" i="7"/>
  <c r="T1538" i="7"/>
  <c r="T1539" i="7"/>
  <c r="T1540" i="7"/>
  <c r="T1541" i="7"/>
  <c r="T1542" i="7"/>
  <c r="T1543" i="7"/>
  <c r="T1544" i="7"/>
  <c r="T1545" i="7"/>
  <c r="T1546" i="7"/>
  <c r="T1547" i="7"/>
  <c r="T1548" i="7"/>
  <c r="T1549" i="7"/>
  <c r="T1550" i="7"/>
  <c r="T1551" i="7"/>
  <c r="T1552" i="7"/>
  <c r="T1553" i="7"/>
  <c r="T1554" i="7"/>
  <c r="T1555" i="7"/>
  <c r="T1556" i="7"/>
  <c r="T1557" i="7"/>
  <c r="T1558" i="7"/>
  <c r="T1559" i="7"/>
  <c r="T1560" i="7"/>
  <c r="T1561" i="7"/>
  <c r="T1562" i="7"/>
  <c r="T1563" i="7"/>
  <c r="T1564" i="7"/>
  <c r="T1565" i="7"/>
  <c r="T1566" i="7"/>
  <c r="T1567" i="7"/>
  <c r="T1568" i="7"/>
  <c r="T1569" i="7"/>
  <c r="T1570" i="7"/>
  <c r="T1571" i="7"/>
  <c r="T1572" i="7"/>
  <c r="T1573" i="7"/>
  <c r="T1574" i="7"/>
  <c r="T1575" i="7"/>
  <c r="T1576" i="7"/>
  <c r="T1577" i="7"/>
  <c r="T1578" i="7"/>
  <c r="T1579" i="7"/>
  <c r="T1580" i="7"/>
  <c r="T1581" i="7"/>
  <c r="T1582" i="7"/>
  <c r="T1583" i="7"/>
  <c r="T1584" i="7"/>
  <c r="T1585" i="7"/>
  <c r="T1586" i="7"/>
  <c r="T1587" i="7"/>
  <c r="T1588" i="7"/>
  <c r="T1589" i="7"/>
  <c r="T1590" i="7"/>
  <c r="T1591" i="7"/>
  <c r="T1592" i="7"/>
  <c r="T1593" i="7"/>
  <c r="T1594" i="7"/>
  <c r="T1595" i="7"/>
  <c r="T1596" i="7"/>
  <c r="T1597" i="7"/>
  <c r="T1598" i="7"/>
  <c r="T1599" i="7"/>
  <c r="T1600" i="7"/>
  <c r="T1601" i="7"/>
  <c r="T1602" i="7"/>
  <c r="T1603" i="7"/>
  <c r="T1604" i="7"/>
  <c r="T1605" i="7"/>
  <c r="T1606" i="7"/>
  <c r="T1607" i="7"/>
  <c r="T1608" i="7"/>
  <c r="T1609" i="7"/>
  <c r="T1610" i="7"/>
  <c r="T1611" i="7"/>
  <c r="T1612" i="7"/>
  <c r="T1613" i="7"/>
  <c r="T1614" i="7"/>
  <c r="T1615" i="7"/>
  <c r="T1616" i="7"/>
  <c r="T1617" i="7"/>
  <c r="T1618" i="7"/>
  <c r="T1619" i="7"/>
  <c r="T1620" i="7"/>
  <c r="T1621" i="7"/>
  <c r="T1622" i="7"/>
  <c r="T1623" i="7"/>
  <c r="T1624" i="7"/>
  <c r="T1625" i="7"/>
  <c r="T1626" i="7"/>
  <c r="T1627" i="7"/>
  <c r="T1628" i="7"/>
  <c r="T1629" i="7"/>
  <c r="T1630" i="7"/>
  <c r="T1631" i="7"/>
  <c r="T1632" i="7"/>
  <c r="T1633" i="7"/>
  <c r="T1634" i="7"/>
  <c r="T1635" i="7"/>
  <c r="T1636" i="7"/>
  <c r="T1637" i="7"/>
  <c r="T1638" i="7"/>
  <c r="T1639" i="7"/>
  <c r="T1640" i="7"/>
  <c r="T1641" i="7"/>
  <c r="T1642" i="7"/>
  <c r="T1643" i="7"/>
  <c r="T1644" i="7"/>
  <c r="T1645" i="7"/>
  <c r="T1646" i="7"/>
  <c r="T1647" i="7"/>
  <c r="T1648" i="7"/>
  <c r="T1649" i="7"/>
  <c r="T1650" i="7"/>
  <c r="T1651" i="7"/>
  <c r="T1652" i="7"/>
  <c r="T1653" i="7"/>
  <c r="T1654" i="7"/>
  <c r="T1655" i="7"/>
  <c r="T1656" i="7"/>
  <c r="T1657" i="7"/>
  <c r="T1658" i="7"/>
  <c r="T1659" i="7"/>
  <c r="T1660" i="7"/>
  <c r="T1661" i="7"/>
  <c r="T1662" i="7"/>
  <c r="T1663" i="7"/>
  <c r="T1664" i="7"/>
  <c r="T1665" i="7"/>
  <c r="T1666" i="7"/>
  <c r="T1667" i="7"/>
  <c r="T1668" i="7"/>
  <c r="T1669" i="7"/>
  <c r="T1670" i="7"/>
  <c r="T1671" i="7"/>
  <c r="T1672" i="7"/>
  <c r="T1673" i="7"/>
  <c r="T1674" i="7"/>
  <c r="T1675" i="7"/>
  <c r="T1676" i="7"/>
  <c r="T1677" i="7"/>
  <c r="T1678" i="7"/>
  <c r="T1679" i="7"/>
  <c r="T1680" i="7"/>
  <c r="T1681" i="7"/>
  <c r="T1682" i="7"/>
  <c r="T1683" i="7"/>
  <c r="T1684" i="7"/>
  <c r="T1685" i="7"/>
  <c r="T1686" i="7"/>
  <c r="T1687" i="7"/>
  <c r="T1688" i="7"/>
  <c r="T1689" i="7"/>
  <c r="T1690" i="7"/>
  <c r="T1691" i="7"/>
  <c r="T1692" i="7"/>
  <c r="T1693" i="7"/>
  <c r="T1694" i="7"/>
  <c r="T1695" i="7"/>
  <c r="T1696" i="7"/>
  <c r="T1697" i="7"/>
  <c r="T1698" i="7"/>
  <c r="T1699" i="7"/>
  <c r="T1700" i="7"/>
  <c r="T1701" i="7"/>
  <c r="T1702" i="7"/>
  <c r="T1703" i="7"/>
  <c r="T1704" i="7"/>
  <c r="T1705" i="7"/>
  <c r="T1706" i="7"/>
  <c r="T1707" i="7"/>
  <c r="T1708" i="7"/>
  <c r="T1709" i="7"/>
  <c r="T1710" i="7"/>
  <c r="T1711" i="7"/>
  <c r="T1712" i="7"/>
  <c r="T1713" i="7"/>
  <c r="T1714" i="7"/>
  <c r="T1715" i="7"/>
  <c r="T1716" i="7"/>
  <c r="T1717" i="7"/>
  <c r="T1718" i="7"/>
  <c r="T1719" i="7"/>
  <c r="T1720" i="7"/>
  <c r="T1721" i="7"/>
  <c r="T1722" i="7"/>
  <c r="T1723" i="7"/>
  <c r="T1724" i="7"/>
  <c r="T1725" i="7"/>
  <c r="T1726" i="7"/>
  <c r="T1727" i="7"/>
  <c r="T1728" i="7"/>
  <c r="T1729" i="7"/>
  <c r="T1730" i="7"/>
  <c r="T1731" i="7"/>
  <c r="T1732" i="7"/>
  <c r="T1733" i="7"/>
  <c r="T1734" i="7"/>
  <c r="T1735" i="7"/>
  <c r="T1736" i="7"/>
  <c r="T1737" i="7"/>
  <c r="T1738" i="7"/>
  <c r="T1739" i="7"/>
  <c r="T1740" i="7"/>
  <c r="T1741" i="7"/>
  <c r="T1742" i="7"/>
  <c r="T1743" i="7"/>
  <c r="T1744" i="7"/>
  <c r="T1745" i="7"/>
  <c r="T1746" i="7"/>
  <c r="T1747" i="7"/>
  <c r="T1748" i="7"/>
  <c r="T1749" i="7"/>
  <c r="T1750" i="7"/>
  <c r="T1751" i="7"/>
  <c r="T1752" i="7"/>
  <c r="T1753" i="7"/>
  <c r="T1754" i="7"/>
  <c r="T1755" i="7"/>
  <c r="T1756" i="7"/>
  <c r="T1757" i="7"/>
  <c r="T1758" i="7"/>
  <c r="T1759" i="7"/>
  <c r="T1760" i="7"/>
  <c r="T1761" i="7"/>
  <c r="T1762" i="7"/>
  <c r="T1763" i="7"/>
  <c r="T1764" i="7"/>
  <c r="T1765" i="7"/>
  <c r="T1766" i="7"/>
  <c r="T1767" i="7"/>
  <c r="T1768" i="7"/>
  <c r="T1769" i="7"/>
  <c r="T1770" i="7"/>
  <c r="T1771" i="7"/>
  <c r="T1772" i="7"/>
  <c r="T1773" i="7"/>
  <c r="T1774" i="7"/>
  <c r="T1775" i="7"/>
  <c r="T1776" i="7"/>
  <c r="T1777" i="7"/>
  <c r="T1778" i="7"/>
  <c r="T1779" i="7"/>
  <c r="T1780" i="7"/>
  <c r="T1781" i="7"/>
  <c r="T1782" i="7"/>
  <c r="T1783" i="7"/>
  <c r="T1784" i="7"/>
  <c r="T1785" i="7"/>
  <c r="T1786" i="7"/>
  <c r="T1787" i="7"/>
  <c r="T1788" i="7"/>
  <c r="T1789" i="7"/>
  <c r="T1790" i="7"/>
  <c r="T1791" i="7"/>
  <c r="T1792" i="7"/>
  <c r="T1793" i="7"/>
  <c r="T1794" i="7"/>
  <c r="T1795" i="7"/>
  <c r="T1796" i="7"/>
  <c r="T1797" i="7"/>
  <c r="T1798" i="7"/>
  <c r="T1799" i="7"/>
  <c r="T1800" i="7"/>
  <c r="T1801" i="7"/>
  <c r="T1802" i="7"/>
  <c r="T1803" i="7"/>
  <c r="T1804" i="7"/>
  <c r="T1805" i="7"/>
  <c r="T1806" i="7"/>
  <c r="T1807" i="7"/>
  <c r="T1808" i="7"/>
  <c r="T1809" i="7"/>
  <c r="T1810" i="7"/>
  <c r="T1811" i="7"/>
  <c r="T1812" i="7"/>
  <c r="T1813" i="7"/>
  <c r="T1814" i="7"/>
  <c r="T1815" i="7"/>
  <c r="T1816" i="7"/>
  <c r="T1817" i="7"/>
  <c r="T1818" i="7"/>
  <c r="T1819" i="7"/>
  <c r="T1820" i="7"/>
  <c r="T1821" i="7"/>
  <c r="T1822" i="7"/>
  <c r="T1823" i="7"/>
  <c r="T1824" i="7"/>
  <c r="T1825" i="7"/>
  <c r="T1826" i="7"/>
  <c r="T1827" i="7"/>
  <c r="T1828" i="7"/>
  <c r="T1829" i="7"/>
  <c r="T1830" i="7"/>
  <c r="T1831" i="7"/>
  <c r="T1832" i="7"/>
  <c r="T1833" i="7"/>
  <c r="T1834" i="7"/>
  <c r="T1835" i="7"/>
  <c r="T1836" i="7"/>
  <c r="T1837" i="7"/>
  <c r="T1838" i="7"/>
  <c r="T1839" i="7"/>
  <c r="T1840" i="7"/>
  <c r="T1841" i="7"/>
  <c r="T1842" i="7"/>
  <c r="T1843" i="7"/>
  <c r="T1844" i="7"/>
  <c r="T1845" i="7"/>
  <c r="T1846" i="7"/>
  <c r="T1847" i="7"/>
  <c r="T1848" i="7"/>
  <c r="T1849" i="7"/>
  <c r="T1850" i="7"/>
  <c r="T1851" i="7"/>
  <c r="T1852" i="7"/>
  <c r="T1853" i="7"/>
  <c r="T1854" i="7"/>
  <c r="T1855" i="7"/>
  <c r="T1856" i="7"/>
  <c r="T1857" i="7"/>
  <c r="T1858" i="7"/>
  <c r="T1859" i="7"/>
  <c r="T1860" i="7"/>
  <c r="T1861" i="7"/>
  <c r="T1862" i="7"/>
  <c r="T1863" i="7"/>
  <c r="T1864" i="7"/>
  <c r="T1865" i="7"/>
  <c r="T1866" i="7"/>
  <c r="T1867" i="7"/>
  <c r="T1868" i="7"/>
  <c r="T1869" i="7"/>
  <c r="T1870" i="7"/>
  <c r="T1871" i="7"/>
  <c r="T1872" i="7"/>
  <c r="T1873" i="7"/>
  <c r="T1874" i="7"/>
  <c r="T1875" i="7"/>
  <c r="T1876" i="7"/>
  <c r="T1877" i="7"/>
  <c r="T1878" i="7"/>
  <c r="T1879" i="7"/>
  <c r="T1880" i="7"/>
  <c r="T1881" i="7"/>
  <c r="T1882" i="7"/>
  <c r="T1883" i="7"/>
  <c r="T1884" i="7"/>
  <c r="T1885" i="7"/>
  <c r="T1886" i="7"/>
  <c r="T1887" i="7"/>
  <c r="T1888" i="7"/>
  <c r="T1889" i="7"/>
  <c r="T1890" i="7"/>
  <c r="T1891" i="7"/>
  <c r="T1892" i="7"/>
  <c r="T1893" i="7"/>
  <c r="T1894" i="7"/>
  <c r="T1895" i="7"/>
  <c r="T1896" i="7"/>
  <c r="T1897" i="7"/>
  <c r="T1898" i="7"/>
  <c r="T1899" i="7"/>
  <c r="T1900" i="7"/>
  <c r="T1901" i="7"/>
  <c r="T1902" i="7"/>
  <c r="T1903" i="7"/>
  <c r="T1904" i="7"/>
  <c r="T1905" i="7"/>
  <c r="T1906" i="7"/>
  <c r="T1907" i="7"/>
  <c r="T1908" i="7"/>
  <c r="T1909" i="7"/>
  <c r="T1910" i="7"/>
  <c r="T1911" i="7"/>
  <c r="T1912" i="7"/>
  <c r="T1913" i="7"/>
  <c r="T1914" i="7"/>
  <c r="T1915" i="7"/>
  <c r="T1916" i="7"/>
  <c r="T1917" i="7"/>
  <c r="T1918" i="7"/>
  <c r="T1919" i="7"/>
  <c r="T1920" i="7"/>
  <c r="T1921" i="7"/>
  <c r="T1922" i="7"/>
  <c r="T1923" i="7"/>
  <c r="T1924" i="7"/>
  <c r="T1925" i="7"/>
  <c r="T1926" i="7"/>
  <c r="T1927" i="7"/>
  <c r="T1928" i="7"/>
  <c r="T1929" i="7"/>
  <c r="T1930" i="7"/>
  <c r="T1931" i="7"/>
  <c r="T1932" i="7"/>
  <c r="T1933" i="7"/>
  <c r="T1934" i="7"/>
  <c r="T1935" i="7"/>
  <c r="T1936" i="7"/>
  <c r="T1937" i="7"/>
  <c r="T1938" i="7"/>
  <c r="T1939" i="7"/>
  <c r="T1940" i="7"/>
  <c r="T1941" i="7"/>
  <c r="T1942" i="7"/>
  <c r="T1943" i="7"/>
  <c r="T1944" i="7"/>
  <c r="T1945" i="7"/>
  <c r="T1946" i="7"/>
  <c r="T1947" i="7"/>
  <c r="T1948" i="7"/>
  <c r="T1949" i="7"/>
  <c r="T1950" i="7"/>
  <c r="T1951" i="7"/>
  <c r="T1952" i="7"/>
  <c r="T1953" i="7"/>
  <c r="T1954" i="7"/>
  <c r="T1955" i="7"/>
  <c r="T1956" i="7"/>
  <c r="T1957" i="7"/>
  <c r="T1958" i="7"/>
  <c r="T1959" i="7"/>
  <c r="T1960" i="7"/>
  <c r="T1961" i="7"/>
  <c r="T1962" i="7"/>
  <c r="T1963" i="7"/>
  <c r="T1964" i="7"/>
  <c r="T1965" i="7"/>
  <c r="T1966" i="7"/>
  <c r="T1967" i="7"/>
  <c r="T1968" i="7"/>
  <c r="T1969" i="7"/>
  <c r="T1970" i="7"/>
  <c r="T1971" i="7"/>
  <c r="T1972" i="7"/>
  <c r="T1973" i="7"/>
  <c r="T1974" i="7"/>
  <c r="T1975" i="7"/>
  <c r="T1976" i="7"/>
  <c r="T1977" i="7"/>
  <c r="T1978" i="7"/>
  <c r="T1979" i="7"/>
  <c r="T1980" i="7"/>
  <c r="T1981" i="7"/>
  <c r="T1982" i="7"/>
  <c r="T1983" i="7"/>
  <c r="T1984" i="7"/>
  <c r="T1985" i="7"/>
  <c r="T1986" i="7"/>
  <c r="T1987" i="7"/>
  <c r="T1988" i="7"/>
  <c r="T1989" i="7"/>
  <c r="T1990" i="7"/>
  <c r="T1991" i="7"/>
  <c r="T1992" i="7"/>
  <c r="T1993" i="7"/>
  <c r="T1994" i="7"/>
  <c r="T1995" i="7"/>
  <c r="T1996" i="7"/>
  <c r="T1997" i="7"/>
  <c r="T1998" i="7"/>
  <c r="T1999" i="7"/>
  <c r="T2000" i="7"/>
  <c r="S5" i="7"/>
  <c r="S6" i="7"/>
  <c r="S7" i="7"/>
  <c r="S8" i="7"/>
  <c r="S9" i="7"/>
  <c r="S10" i="7"/>
  <c r="S11" i="7"/>
  <c r="S12" i="7"/>
  <c r="S13" i="7"/>
  <c r="S14" i="7"/>
  <c r="S15" i="7"/>
  <c r="S16" i="7"/>
  <c r="S17" i="7"/>
  <c r="S18" i="7"/>
  <c r="S19" i="7"/>
  <c r="S20" i="7"/>
  <c r="S21" i="7"/>
  <c r="S22" i="7"/>
  <c r="S23" i="7"/>
  <c r="S24" i="7"/>
  <c r="S25" i="7"/>
  <c r="S26" i="7"/>
  <c r="S27" i="7"/>
  <c r="S28" i="7"/>
  <c r="S29" i="7"/>
  <c r="S30" i="7"/>
  <c r="S31" i="7"/>
  <c r="S32" i="7"/>
  <c r="S33" i="7"/>
  <c r="S34" i="7"/>
  <c r="S35"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S675" i="7"/>
  <c r="S676" i="7"/>
  <c r="S677" i="7"/>
  <c r="S678" i="7"/>
  <c r="S679" i="7"/>
  <c r="S680" i="7"/>
  <c r="S681" i="7"/>
  <c r="S682" i="7"/>
  <c r="S683" i="7"/>
  <c r="S684" i="7"/>
  <c r="S685" i="7"/>
  <c r="S686" i="7"/>
  <c r="S687" i="7"/>
  <c r="S688" i="7"/>
  <c r="S689" i="7"/>
  <c r="S690" i="7"/>
  <c r="S691" i="7"/>
  <c r="S692" i="7"/>
  <c r="S693" i="7"/>
  <c r="S694" i="7"/>
  <c r="S695" i="7"/>
  <c r="S696" i="7"/>
  <c r="S697" i="7"/>
  <c r="S698" i="7"/>
  <c r="S699" i="7"/>
  <c r="S700" i="7"/>
  <c r="S701" i="7"/>
  <c r="S702" i="7"/>
  <c r="S703" i="7"/>
  <c r="S704" i="7"/>
  <c r="S705" i="7"/>
  <c r="S706" i="7"/>
  <c r="S707" i="7"/>
  <c r="S708" i="7"/>
  <c r="S709" i="7"/>
  <c r="S710" i="7"/>
  <c r="S711" i="7"/>
  <c r="S712" i="7"/>
  <c r="S713" i="7"/>
  <c r="S714" i="7"/>
  <c r="S715" i="7"/>
  <c r="S716" i="7"/>
  <c r="S717" i="7"/>
  <c r="S718" i="7"/>
  <c r="S719" i="7"/>
  <c r="S720" i="7"/>
  <c r="S721" i="7"/>
  <c r="S722" i="7"/>
  <c r="S723" i="7"/>
  <c r="S724" i="7"/>
  <c r="S725" i="7"/>
  <c r="S726" i="7"/>
  <c r="S727" i="7"/>
  <c r="S728" i="7"/>
  <c r="S729" i="7"/>
  <c r="S730" i="7"/>
  <c r="S731" i="7"/>
  <c r="S732" i="7"/>
  <c r="S733" i="7"/>
  <c r="S734" i="7"/>
  <c r="S735" i="7"/>
  <c r="S736" i="7"/>
  <c r="S737" i="7"/>
  <c r="S738" i="7"/>
  <c r="S739" i="7"/>
  <c r="S740" i="7"/>
  <c r="S741" i="7"/>
  <c r="S742" i="7"/>
  <c r="S743" i="7"/>
  <c r="S744" i="7"/>
  <c r="S745" i="7"/>
  <c r="S746" i="7"/>
  <c r="S747" i="7"/>
  <c r="S748" i="7"/>
  <c r="S749" i="7"/>
  <c r="S750" i="7"/>
  <c r="S751" i="7"/>
  <c r="S752" i="7"/>
  <c r="S753" i="7"/>
  <c r="S754" i="7"/>
  <c r="S755" i="7"/>
  <c r="S756" i="7"/>
  <c r="S757" i="7"/>
  <c r="S758" i="7"/>
  <c r="S759" i="7"/>
  <c r="S760" i="7"/>
  <c r="S761" i="7"/>
  <c r="S762" i="7"/>
  <c r="S763" i="7"/>
  <c r="S764" i="7"/>
  <c r="S765" i="7"/>
  <c r="S766" i="7"/>
  <c r="S767" i="7"/>
  <c r="S768" i="7"/>
  <c r="S769" i="7"/>
  <c r="S770" i="7"/>
  <c r="S771" i="7"/>
  <c r="S772" i="7"/>
  <c r="S773" i="7"/>
  <c r="S774" i="7"/>
  <c r="S775" i="7"/>
  <c r="S776" i="7"/>
  <c r="S777" i="7"/>
  <c r="S778" i="7"/>
  <c r="S779" i="7"/>
  <c r="S780" i="7"/>
  <c r="S781" i="7"/>
  <c r="S782" i="7"/>
  <c r="S783" i="7"/>
  <c r="S784" i="7"/>
  <c r="S785" i="7"/>
  <c r="S786" i="7"/>
  <c r="S787" i="7"/>
  <c r="S788" i="7"/>
  <c r="S789" i="7"/>
  <c r="S790" i="7"/>
  <c r="S791" i="7"/>
  <c r="S792" i="7"/>
  <c r="S793" i="7"/>
  <c r="S794" i="7"/>
  <c r="S795" i="7"/>
  <c r="S796" i="7"/>
  <c r="S797" i="7"/>
  <c r="S798" i="7"/>
  <c r="S799" i="7"/>
  <c r="S800" i="7"/>
  <c r="S801" i="7"/>
  <c r="S802" i="7"/>
  <c r="S803" i="7"/>
  <c r="S804" i="7"/>
  <c r="S805" i="7"/>
  <c r="S806" i="7"/>
  <c r="S807" i="7"/>
  <c r="S808" i="7"/>
  <c r="S809" i="7"/>
  <c r="S810" i="7"/>
  <c r="S811" i="7"/>
  <c r="S812" i="7"/>
  <c r="S813" i="7"/>
  <c r="S814" i="7"/>
  <c r="S815" i="7"/>
  <c r="S816" i="7"/>
  <c r="S817" i="7"/>
  <c r="S818" i="7"/>
  <c r="S819" i="7"/>
  <c r="S820" i="7"/>
  <c r="S821" i="7"/>
  <c r="S822" i="7"/>
  <c r="S823" i="7"/>
  <c r="S824" i="7"/>
  <c r="S825" i="7"/>
  <c r="S826" i="7"/>
  <c r="S827" i="7"/>
  <c r="S828" i="7"/>
  <c r="S829" i="7"/>
  <c r="S830" i="7"/>
  <c r="S831" i="7"/>
  <c r="S832" i="7"/>
  <c r="S833" i="7"/>
  <c r="S834" i="7"/>
  <c r="S835" i="7"/>
  <c r="S836" i="7"/>
  <c r="S837" i="7"/>
  <c r="S838" i="7"/>
  <c r="S839" i="7"/>
  <c r="S840" i="7"/>
  <c r="S841" i="7"/>
  <c r="S842" i="7"/>
  <c r="S843" i="7"/>
  <c r="S844" i="7"/>
  <c r="S845" i="7"/>
  <c r="S846" i="7"/>
  <c r="S847" i="7"/>
  <c r="S848" i="7"/>
  <c r="S849" i="7"/>
  <c r="S850" i="7"/>
  <c r="S851" i="7"/>
  <c r="S852" i="7"/>
  <c r="S853" i="7"/>
  <c r="S854" i="7"/>
  <c r="S855" i="7"/>
  <c r="S856" i="7"/>
  <c r="S857" i="7"/>
  <c r="S858" i="7"/>
  <c r="S859" i="7"/>
  <c r="S860" i="7"/>
  <c r="S861" i="7"/>
  <c r="S862" i="7"/>
  <c r="S863" i="7"/>
  <c r="S864" i="7"/>
  <c r="S865" i="7"/>
  <c r="S866" i="7"/>
  <c r="S867" i="7"/>
  <c r="S868" i="7"/>
  <c r="S869" i="7"/>
  <c r="S870" i="7"/>
  <c r="S871" i="7"/>
  <c r="S872" i="7"/>
  <c r="S873" i="7"/>
  <c r="S874" i="7"/>
  <c r="S875" i="7"/>
  <c r="S876" i="7"/>
  <c r="S877" i="7"/>
  <c r="S878" i="7"/>
  <c r="S879" i="7"/>
  <c r="S880" i="7"/>
  <c r="S881" i="7"/>
  <c r="S882" i="7"/>
  <c r="S883" i="7"/>
  <c r="S884" i="7"/>
  <c r="S885" i="7"/>
  <c r="S886" i="7"/>
  <c r="S887" i="7"/>
  <c r="S888" i="7"/>
  <c r="S889" i="7"/>
  <c r="S890" i="7"/>
  <c r="S891" i="7"/>
  <c r="S892" i="7"/>
  <c r="S893" i="7"/>
  <c r="S894" i="7"/>
  <c r="S895" i="7"/>
  <c r="S896" i="7"/>
  <c r="S897" i="7"/>
  <c r="S898" i="7"/>
  <c r="S899" i="7"/>
  <c r="S900" i="7"/>
  <c r="S901" i="7"/>
  <c r="S902" i="7"/>
  <c r="S903" i="7"/>
  <c r="S904" i="7"/>
  <c r="S905" i="7"/>
  <c r="S906" i="7"/>
  <c r="S907" i="7"/>
  <c r="S908" i="7"/>
  <c r="S909" i="7"/>
  <c r="S910" i="7"/>
  <c r="S911" i="7"/>
  <c r="S912" i="7"/>
  <c r="S913" i="7"/>
  <c r="S914" i="7"/>
  <c r="S915" i="7"/>
  <c r="S916" i="7"/>
  <c r="S917" i="7"/>
  <c r="S918" i="7"/>
  <c r="S919" i="7"/>
  <c r="S920" i="7"/>
  <c r="S921" i="7"/>
  <c r="S922" i="7"/>
  <c r="S923" i="7"/>
  <c r="S924" i="7"/>
  <c r="S925" i="7"/>
  <c r="S926" i="7"/>
  <c r="S927" i="7"/>
  <c r="S928" i="7"/>
  <c r="S929" i="7"/>
  <c r="S930" i="7"/>
  <c r="S931" i="7"/>
  <c r="S932" i="7"/>
  <c r="S933" i="7"/>
  <c r="S934" i="7"/>
  <c r="S935" i="7"/>
  <c r="S936" i="7"/>
  <c r="S937" i="7"/>
  <c r="S938" i="7"/>
  <c r="S939" i="7"/>
  <c r="S940" i="7"/>
  <c r="S941" i="7"/>
  <c r="S942" i="7"/>
  <c r="S943" i="7"/>
  <c r="S944" i="7"/>
  <c r="S945" i="7"/>
  <c r="S946" i="7"/>
  <c r="S947" i="7"/>
  <c r="S948" i="7"/>
  <c r="S949" i="7"/>
  <c r="S950" i="7"/>
  <c r="S951" i="7"/>
  <c r="S952" i="7"/>
  <c r="S953" i="7"/>
  <c r="S954" i="7"/>
  <c r="S955" i="7"/>
  <c r="S956" i="7"/>
  <c r="S957" i="7"/>
  <c r="S958" i="7"/>
  <c r="S959" i="7"/>
  <c r="S960" i="7"/>
  <c r="S961" i="7"/>
  <c r="S962" i="7"/>
  <c r="S963" i="7"/>
  <c r="S964" i="7"/>
  <c r="S965" i="7"/>
  <c r="S966" i="7"/>
  <c r="S967" i="7"/>
  <c r="S968" i="7"/>
  <c r="S969" i="7"/>
  <c r="S970" i="7"/>
  <c r="S971" i="7"/>
  <c r="S972" i="7"/>
  <c r="S973" i="7"/>
  <c r="S974" i="7"/>
  <c r="S975" i="7"/>
  <c r="S976" i="7"/>
  <c r="S977" i="7"/>
  <c r="S978" i="7"/>
  <c r="S979" i="7"/>
  <c r="S980" i="7"/>
  <c r="S981" i="7"/>
  <c r="S982" i="7"/>
  <c r="S983" i="7"/>
  <c r="S984" i="7"/>
  <c r="S985" i="7"/>
  <c r="S986" i="7"/>
  <c r="S987" i="7"/>
  <c r="S988" i="7"/>
  <c r="S989" i="7"/>
  <c r="S990" i="7"/>
  <c r="S991" i="7"/>
  <c r="S992" i="7"/>
  <c r="S993" i="7"/>
  <c r="S994" i="7"/>
  <c r="S995" i="7"/>
  <c r="S996" i="7"/>
  <c r="S997" i="7"/>
  <c r="S998" i="7"/>
  <c r="S999" i="7"/>
  <c r="S1000" i="7"/>
  <c r="S1001" i="7"/>
  <c r="S1002" i="7"/>
  <c r="S1003" i="7"/>
  <c r="S1004" i="7"/>
  <c r="S1005" i="7"/>
  <c r="S1006" i="7"/>
  <c r="S1007" i="7"/>
  <c r="S1008" i="7"/>
  <c r="S1009" i="7"/>
  <c r="S1010" i="7"/>
  <c r="S1011" i="7"/>
  <c r="S1012" i="7"/>
  <c r="S1013" i="7"/>
  <c r="S1014" i="7"/>
  <c r="S1015" i="7"/>
  <c r="S1016" i="7"/>
  <c r="S1017" i="7"/>
  <c r="S1018" i="7"/>
  <c r="S1019" i="7"/>
  <c r="S1020" i="7"/>
  <c r="S1021" i="7"/>
  <c r="S1022" i="7"/>
  <c r="S1023" i="7"/>
  <c r="S1024" i="7"/>
  <c r="S1025" i="7"/>
  <c r="S1026" i="7"/>
  <c r="S1027" i="7"/>
  <c r="S1028" i="7"/>
  <c r="S1029" i="7"/>
  <c r="S1030" i="7"/>
  <c r="S1031" i="7"/>
  <c r="S1032" i="7"/>
  <c r="S1033" i="7"/>
  <c r="S1034" i="7"/>
  <c r="S1035" i="7"/>
  <c r="S1036" i="7"/>
  <c r="S1037" i="7"/>
  <c r="S1038" i="7"/>
  <c r="S1039" i="7"/>
  <c r="S1040" i="7"/>
  <c r="S1041" i="7"/>
  <c r="S1042" i="7"/>
  <c r="S1043" i="7"/>
  <c r="S1044" i="7"/>
  <c r="S1045" i="7"/>
  <c r="S1046" i="7"/>
  <c r="S1047" i="7"/>
  <c r="S1048" i="7"/>
  <c r="S1049" i="7"/>
  <c r="S1050" i="7"/>
  <c r="S1051" i="7"/>
  <c r="S1052" i="7"/>
  <c r="S1053" i="7"/>
  <c r="S1054" i="7"/>
  <c r="S1055" i="7"/>
  <c r="S1056" i="7"/>
  <c r="S1057" i="7"/>
  <c r="S1058" i="7"/>
  <c r="S1059" i="7"/>
  <c r="S1060" i="7"/>
  <c r="S1061" i="7"/>
  <c r="S1062" i="7"/>
  <c r="S1063" i="7"/>
  <c r="S1064" i="7"/>
  <c r="S1065" i="7"/>
  <c r="S1066" i="7"/>
  <c r="S1067" i="7"/>
  <c r="S1068" i="7"/>
  <c r="S1069" i="7"/>
  <c r="S1070" i="7"/>
  <c r="S1071" i="7"/>
  <c r="S1072" i="7"/>
  <c r="S1073" i="7"/>
  <c r="S1074" i="7"/>
  <c r="S1075" i="7"/>
  <c r="S1076" i="7"/>
  <c r="S1077" i="7"/>
  <c r="S1078" i="7"/>
  <c r="S1079" i="7"/>
  <c r="S1080" i="7"/>
  <c r="S1081" i="7"/>
  <c r="S1082" i="7"/>
  <c r="S1083" i="7"/>
  <c r="S1084" i="7"/>
  <c r="S1085" i="7"/>
  <c r="S1086" i="7"/>
  <c r="S1087" i="7"/>
  <c r="S1088" i="7"/>
  <c r="S1089" i="7"/>
  <c r="S1090" i="7"/>
  <c r="S1091" i="7"/>
  <c r="S1092" i="7"/>
  <c r="S1093" i="7"/>
  <c r="S1094" i="7"/>
  <c r="S1095" i="7"/>
  <c r="S1096" i="7"/>
  <c r="S1097" i="7"/>
  <c r="S1098" i="7"/>
  <c r="S1099" i="7"/>
  <c r="S1100" i="7"/>
  <c r="S1101" i="7"/>
  <c r="S1102" i="7"/>
  <c r="S1103" i="7"/>
  <c r="S1104" i="7"/>
  <c r="S1105" i="7"/>
  <c r="S1106" i="7"/>
  <c r="S1107" i="7"/>
  <c r="S1108" i="7"/>
  <c r="S1109" i="7"/>
  <c r="S1110" i="7"/>
  <c r="S1111" i="7"/>
  <c r="S1112" i="7"/>
  <c r="S1113" i="7"/>
  <c r="S1114" i="7"/>
  <c r="S1115" i="7"/>
  <c r="S1116" i="7"/>
  <c r="S1117" i="7"/>
  <c r="S1118" i="7"/>
  <c r="S1119" i="7"/>
  <c r="S1120" i="7"/>
  <c r="S1121" i="7"/>
  <c r="S1122" i="7"/>
  <c r="S1123" i="7"/>
  <c r="S1124" i="7"/>
  <c r="S1125" i="7"/>
  <c r="S1126" i="7"/>
  <c r="S1127" i="7"/>
  <c r="S1128" i="7"/>
  <c r="S1129" i="7"/>
  <c r="S1130" i="7"/>
  <c r="S1131" i="7"/>
  <c r="S1132" i="7"/>
  <c r="S1133" i="7"/>
  <c r="S1134" i="7"/>
  <c r="S1135" i="7"/>
  <c r="S1136" i="7"/>
  <c r="S1137" i="7"/>
  <c r="S1138" i="7"/>
  <c r="S1139" i="7"/>
  <c r="S1140" i="7"/>
  <c r="S1141" i="7"/>
  <c r="S1142" i="7"/>
  <c r="S1143" i="7"/>
  <c r="S1144" i="7"/>
  <c r="S1145" i="7"/>
  <c r="S1146" i="7"/>
  <c r="S1147" i="7"/>
  <c r="S1148" i="7"/>
  <c r="S1149" i="7"/>
  <c r="S1150" i="7"/>
  <c r="S1151" i="7"/>
  <c r="S1152" i="7"/>
  <c r="S1153" i="7"/>
  <c r="S1154" i="7"/>
  <c r="S1155" i="7"/>
  <c r="S1156" i="7"/>
  <c r="S1157" i="7"/>
  <c r="S1158" i="7"/>
  <c r="S1159" i="7"/>
  <c r="S1160" i="7"/>
  <c r="S1161" i="7"/>
  <c r="S1162" i="7"/>
  <c r="S1163" i="7"/>
  <c r="S1164" i="7"/>
  <c r="S1165" i="7"/>
  <c r="S1166" i="7"/>
  <c r="S1167" i="7"/>
  <c r="S1168" i="7"/>
  <c r="S1169" i="7"/>
  <c r="S1170" i="7"/>
  <c r="S1171" i="7"/>
  <c r="S1172" i="7"/>
  <c r="S1173" i="7"/>
  <c r="S1174" i="7"/>
  <c r="S1175" i="7"/>
  <c r="S1176" i="7"/>
  <c r="S1177" i="7"/>
  <c r="S1178" i="7"/>
  <c r="S1179" i="7"/>
  <c r="S1180" i="7"/>
  <c r="S1181" i="7"/>
  <c r="S1182" i="7"/>
  <c r="S1183" i="7"/>
  <c r="S1184" i="7"/>
  <c r="S1185" i="7"/>
  <c r="S1186" i="7"/>
  <c r="S1187" i="7"/>
  <c r="S1188" i="7"/>
  <c r="S1189" i="7"/>
  <c r="S1190" i="7"/>
  <c r="S1191" i="7"/>
  <c r="S1192" i="7"/>
  <c r="S1193" i="7"/>
  <c r="S1194" i="7"/>
  <c r="S1195" i="7"/>
  <c r="S1196" i="7"/>
  <c r="S1197" i="7"/>
  <c r="S1198" i="7"/>
  <c r="S1199" i="7"/>
  <c r="S1200" i="7"/>
  <c r="S1201" i="7"/>
  <c r="S1202" i="7"/>
  <c r="S1203" i="7"/>
  <c r="S1204" i="7"/>
  <c r="S1205" i="7"/>
  <c r="S1206" i="7"/>
  <c r="S1207" i="7"/>
  <c r="S1208" i="7"/>
  <c r="S1209" i="7"/>
  <c r="S1210" i="7"/>
  <c r="S1211" i="7"/>
  <c r="S1212" i="7"/>
  <c r="S1213" i="7"/>
  <c r="S1214" i="7"/>
  <c r="S1215" i="7"/>
  <c r="S1216" i="7"/>
  <c r="S1217" i="7"/>
  <c r="S1218" i="7"/>
  <c r="S1219" i="7"/>
  <c r="S1220" i="7"/>
  <c r="S1221" i="7"/>
  <c r="S1222" i="7"/>
  <c r="S1223" i="7"/>
  <c r="S1224" i="7"/>
  <c r="S1225" i="7"/>
  <c r="S1226" i="7"/>
  <c r="S1227" i="7"/>
  <c r="S1228" i="7"/>
  <c r="S1229" i="7"/>
  <c r="S1230" i="7"/>
  <c r="S1231" i="7"/>
  <c r="S1232" i="7"/>
  <c r="S1233" i="7"/>
  <c r="S1234" i="7"/>
  <c r="S1235" i="7"/>
  <c r="S1236" i="7"/>
  <c r="S1237" i="7"/>
  <c r="S1238" i="7"/>
  <c r="S1239" i="7"/>
  <c r="S1240" i="7"/>
  <c r="S1241" i="7"/>
  <c r="S1242" i="7"/>
  <c r="S1243" i="7"/>
  <c r="S1244" i="7"/>
  <c r="S1245" i="7"/>
  <c r="S1246" i="7"/>
  <c r="S1247" i="7"/>
  <c r="S1248" i="7"/>
  <c r="S1249" i="7"/>
  <c r="S1250" i="7"/>
  <c r="S1251" i="7"/>
  <c r="S1252" i="7"/>
  <c r="S1253" i="7"/>
  <c r="S1254" i="7"/>
  <c r="S1255" i="7"/>
  <c r="S1256" i="7"/>
  <c r="S1257" i="7"/>
  <c r="S1258" i="7"/>
  <c r="S1259" i="7"/>
  <c r="S1260" i="7"/>
  <c r="S1261" i="7"/>
  <c r="S1262" i="7"/>
  <c r="S1263" i="7"/>
  <c r="S1264" i="7"/>
  <c r="S1265" i="7"/>
  <c r="S1266" i="7"/>
  <c r="S1267" i="7"/>
  <c r="S1268" i="7"/>
  <c r="S1269" i="7"/>
  <c r="S1270" i="7"/>
  <c r="S1271" i="7"/>
  <c r="S1272" i="7"/>
  <c r="S1273" i="7"/>
  <c r="S1274" i="7"/>
  <c r="S1275" i="7"/>
  <c r="S1276" i="7"/>
  <c r="S1277" i="7"/>
  <c r="S1278" i="7"/>
  <c r="S1279" i="7"/>
  <c r="S1280" i="7"/>
  <c r="S1281" i="7"/>
  <c r="S1282" i="7"/>
  <c r="S1283" i="7"/>
  <c r="S1284" i="7"/>
  <c r="S1285" i="7"/>
  <c r="S1286" i="7"/>
  <c r="S1287" i="7"/>
  <c r="S1288" i="7"/>
  <c r="S1289" i="7"/>
  <c r="S1290" i="7"/>
  <c r="S1291" i="7"/>
  <c r="S1292" i="7"/>
  <c r="S1293" i="7"/>
  <c r="S1294" i="7"/>
  <c r="S1295" i="7"/>
  <c r="S1296" i="7"/>
  <c r="S1297" i="7"/>
  <c r="S1298" i="7"/>
  <c r="S1299" i="7"/>
  <c r="S1300" i="7"/>
  <c r="S1301" i="7"/>
  <c r="S1302" i="7"/>
  <c r="S1303" i="7"/>
  <c r="S1304" i="7"/>
  <c r="S1305" i="7"/>
  <c r="S1306" i="7"/>
  <c r="S1307" i="7"/>
  <c r="S1308" i="7"/>
  <c r="S1309" i="7"/>
  <c r="S1310" i="7"/>
  <c r="S1311" i="7"/>
  <c r="S1312" i="7"/>
  <c r="S1313" i="7"/>
  <c r="S1314" i="7"/>
  <c r="S1315" i="7"/>
  <c r="S1316" i="7"/>
  <c r="S1317" i="7"/>
  <c r="S1318" i="7"/>
  <c r="S1319" i="7"/>
  <c r="S1320" i="7"/>
  <c r="S1321" i="7"/>
  <c r="S1322" i="7"/>
  <c r="S1323" i="7"/>
  <c r="S1324" i="7"/>
  <c r="S1325" i="7"/>
  <c r="S1326" i="7"/>
  <c r="S1327" i="7"/>
  <c r="S1328" i="7"/>
  <c r="S1329" i="7"/>
  <c r="S1330" i="7"/>
  <c r="S1331" i="7"/>
  <c r="S1332" i="7"/>
  <c r="S1333" i="7"/>
  <c r="S1334" i="7"/>
  <c r="S1335" i="7"/>
  <c r="S1336" i="7"/>
  <c r="S1337" i="7"/>
  <c r="S1338" i="7"/>
  <c r="S1339" i="7"/>
  <c r="S1340" i="7"/>
  <c r="S1341" i="7"/>
  <c r="S1342" i="7"/>
  <c r="S1343" i="7"/>
  <c r="S1344" i="7"/>
  <c r="S1345" i="7"/>
  <c r="S1346" i="7"/>
  <c r="S1347" i="7"/>
  <c r="S1348" i="7"/>
  <c r="S1349" i="7"/>
  <c r="S1350" i="7"/>
  <c r="S1351" i="7"/>
  <c r="S1352" i="7"/>
  <c r="S1353" i="7"/>
  <c r="S1354" i="7"/>
  <c r="S1355" i="7"/>
  <c r="S1356" i="7"/>
  <c r="S1357" i="7"/>
  <c r="S1358" i="7"/>
  <c r="S1359" i="7"/>
  <c r="S1360" i="7"/>
  <c r="S1361" i="7"/>
  <c r="S1362" i="7"/>
  <c r="S1363" i="7"/>
  <c r="S1364" i="7"/>
  <c r="S1365" i="7"/>
  <c r="S1366" i="7"/>
  <c r="S1367" i="7"/>
  <c r="S1368" i="7"/>
  <c r="S1369" i="7"/>
  <c r="S1370" i="7"/>
  <c r="S1371" i="7"/>
  <c r="S1372" i="7"/>
  <c r="S1373" i="7"/>
  <c r="S1374" i="7"/>
  <c r="S1375" i="7"/>
  <c r="S1376" i="7"/>
  <c r="S1377" i="7"/>
  <c r="S1378" i="7"/>
  <c r="S1379" i="7"/>
  <c r="S1380" i="7"/>
  <c r="S1381" i="7"/>
  <c r="S1382" i="7"/>
  <c r="S1383" i="7"/>
  <c r="S1384" i="7"/>
  <c r="S1385" i="7"/>
  <c r="S1386" i="7"/>
  <c r="S1387" i="7"/>
  <c r="S1388" i="7"/>
  <c r="S1389" i="7"/>
  <c r="S1390" i="7"/>
  <c r="S1391" i="7"/>
  <c r="S1392" i="7"/>
  <c r="S1393" i="7"/>
  <c r="S1394" i="7"/>
  <c r="S1395" i="7"/>
  <c r="S1396" i="7"/>
  <c r="S1397" i="7"/>
  <c r="S1398" i="7"/>
  <c r="S1399" i="7"/>
  <c r="S1400" i="7"/>
  <c r="S1401" i="7"/>
  <c r="S1402" i="7"/>
  <c r="S1403" i="7"/>
  <c r="S1404" i="7"/>
  <c r="S1405" i="7"/>
  <c r="S1406" i="7"/>
  <c r="S1407" i="7"/>
  <c r="S1408" i="7"/>
  <c r="S1409" i="7"/>
  <c r="S1410" i="7"/>
  <c r="S1411" i="7"/>
  <c r="S1412" i="7"/>
  <c r="S1413" i="7"/>
  <c r="S1414" i="7"/>
  <c r="S1415" i="7"/>
  <c r="S1416" i="7"/>
  <c r="S1417" i="7"/>
  <c r="S1418" i="7"/>
  <c r="S1419" i="7"/>
  <c r="S1420" i="7"/>
  <c r="S1421" i="7"/>
  <c r="S1422" i="7"/>
  <c r="S1423" i="7"/>
  <c r="S1424" i="7"/>
  <c r="S1425" i="7"/>
  <c r="S1426" i="7"/>
  <c r="S1427" i="7"/>
  <c r="S1428" i="7"/>
  <c r="S1429" i="7"/>
  <c r="S1430" i="7"/>
  <c r="S1431" i="7"/>
  <c r="S1432" i="7"/>
  <c r="S1433" i="7"/>
  <c r="S1434" i="7"/>
  <c r="S1435" i="7"/>
  <c r="S1436" i="7"/>
  <c r="S1437" i="7"/>
  <c r="S1438" i="7"/>
  <c r="S1439" i="7"/>
  <c r="S1440" i="7"/>
  <c r="S1441" i="7"/>
  <c r="S1442" i="7"/>
  <c r="S1443" i="7"/>
  <c r="S1444" i="7"/>
  <c r="S1445" i="7"/>
  <c r="S1446" i="7"/>
  <c r="S1447" i="7"/>
  <c r="S1448" i="7"/>
  <c r="S1449" i="7"/>
  <c r="S1450" i="7"/>
  <c r="S1451" i="7"/>
  <c r="S1452" i="7"/>
  <c r="S1453" i="7"/>
  <c r="S1454" i="7"/>
  <c r="S1455" i="7"/>
  <c r="S1456" i="7"/>
  <c r="S1457" i="7"/>
  <c r="S1458" i="7"/>
  <c r="S1459" i="7"/>
  <c r="S1460" i="7"/>
  <c r="S1461" i="7"/>
  <c r="S1462" i="7"/>
  <c r="S1463" i="7"/>
  <c r="S1464" i="7"/>
  <c r="S1465" i="7"/>
  <c r="S1466" i="7"/>
  <c r="S1467" i="7"/>
  <c r="S1468" i="7"/>
  <c r="S1469" i="7"/>
  <c r="S1470" i="7"/>
  <c r="S1471" i="7"/>
  <c r="S1472" i="7"/>
  <c r="S1473" i="7"/>
  <c r="S1474" i="7"/>
  <c r="S1475" i="7"/>
  <c r="S1476" i="7"/>
  <c r="S1477" i="7"/>
  <c r="S1478" i="7"/>
  <c r="S1479" i="7"/>
  <c r="S1480" i="7"/>
  <c r="S1481" i="7"/>
  <c r="S1482" i="7"/>
  <c r="S1483" i="7"/>
  <c r="S1484" i="7"/>
  <c r="S1485" i="7"/>
  <c r="S1486" i="7"/>
  <c r="S1487" i="7"/>
  <c r="S1488" i="7"/>
  <c r="S1489" i="7"/>
  <c r="S1490" i="7"/>
  <c r="S1491" i="7"/>
  <c r="S1492" i="7"/>
  <c r="S1493" i="7"/>
  <c r="S1494" i="7"/>
  <c r="S1495" i="7"/>
  <c r="S1496" i="7"/>
  <c r="S1497" i="7"/>
  <c r="S1498" i="7"/>
  <c r="S1499" i="7"/>
  <c r="S1500" i="7"/>
  <c r="S1501" i="7"/>
  <c r="S1502" i="7"/>
  <c r="S1503" i="7"/>
  <c r="S1504" i="7"/>
  <c r="S1505" i="7"/>
  <c r="S1506" i="7"/>
  <c r="S1507" i="7"/>
  <c r="S1508" i="7"/>
  <c r="S1509" i="7"/>
  <c r="S1510" i="7"/>
  <c r="S1511" i="7"/>
  <c r="S1512" i="7"/>
  <c r="S1513" i="7"/>
  <c r="S1514" i="7"/>
  <c r="S1515" i="7"/>
  <c r="S1516" i="7"/>
  <c r="S1517" i="7"/>
  <c r="S1518" i="7"/>
  <c r="S1519" i="7"/>
  <c r="S1520" i="7"/>
  <c r="S1521" i="7"/>
  <c r="S1522" i="7"/>
  <c r="S1523" i="7"/>
  <c r="S1524" i="7"/>
  <c r="S1525" i="7"/>
  <c r="S1526" i="7"/>
  <c r="S1527" i="7"/>
  <c r="S1528" i="7"/>
  <c r="S1529" i="7"/>
  <c r="S1530" i="7"/>
  <c r="S1531" i="7"/>
  <c r="S1532" i="7"/>
  <c r="S1533" i="7"/>
  <c r="S1534" i="7"/>
  <c r="S1535" i="7"/>
  <c r="S1536" i="7"/>
  <c r="S1537" i="7"/>
  <c r="S1538" i="7"/>
  <c r="S1539" i="7"/>
  <c r="S1540" i="7"/>
  <c r="S1541" i="7"/>
  <c r="S1542" i="7"/>
  <c r="S1543" i="7"/>
  <c r="S1544" i="7"/>
  <c r="S1545" i="7"/>
  <c r="S1546" i="7"/>
  <c r="S1547" i="7"/>
  <c r="S1548" i="7"/>
  <c r="S1549" i="7"/>
  <c r="S1550" i="7"/>
  <c r="S1551" i="7"/>
  <c r="S1552" i="7"/>
  <c r="S1553" i="7"/>
  <c r="S1554" i="7"/>
  <c r="S1555" i="7"/>
  <c r="S1556" i="7"/>
  <c r="S1557" i="7"/>
  <c r="S1558" i="7"/>
  <c r="S1559" i="7"/>
  <c r="S1560" i="7"/>
  <c r="S1561" i="7"/>
  <c r="S1562" i="7"/>
  <c r="S1563" i="7"/>
  <c r="S1564" i="7"/>
  <c r="S1565" i="7"/>
  <c r="S1566" i="7"/>
  <c r="S1567" i="7"/>
  <c r="S1568" i="7"/>
  <c r="S1569" i="7"/>
  <c r="S1570" i="7"/>
  <c r="S1571" i="7"/>
  <c r="S1572" i="7"/>
  <c r="S1573" i="7"/>
  <c r="S1574" i="7"/>
  <c r="S1575" i="7"/>
  <c r="S1576" i="7"/>
  <c r="S1577" i="7"/>
  <c r="S1578" i="7"/>
  <c r="S1579" i="7"/>
  <c r="S1580" i="7"/>
  <c r="S1581" i="7"/>
  <c r="S1582" i="7"/>
  <c r="S1583" i="7"/>
  <c r="S1584" i="7"/>
  <c r="S1585" i="7"/>
  <c r="S1586" i="7"/>
  <c r="S1587" i="7"/>
  <c r="S1588" i="7"/>
  <c r="S1589" i="7"/>
  <c r="S1590" i="7"/>
  <c r="S1591" i="7"/>
  <c r="S1592" i="7"/>
  <c r="S1593" i="7"/>
  <c r="S1594" i="7"/>
  <c r="S1595" i="7"/>
  <c r="S1596" i="7"/>
  <c r="S1597" i="7"/>
  <c r="S1598" i="7"/>
  <c r="S1599" i="7"/>
  <c r="S1600" i="7"/>
  <c r="S1601" i="7"/>
  <c r="S1602" i="7"/>
  <c r="S1603" i="7"/>
  <c r="S1604" i="7"/>
  <c r="S1605" i="7"/>
  <c r="S1606" i="7"/>
  <c r="S1607" i="7"/>
  <c r="S1608" i="7"/>
  <c r="S1609" i="7"/>
  <c r="S1610" i="7"/>
  <c r="S1611" i="7"/>
  <c r="S1612" i="7"/>
  <c r="S1613" i="7"/>
  <c r="S1614" i="7"/>
  <c r="S1615" i="7"/>
  <c r="S1616" i="7"/>
  <c r="S1617" i="7"/>
  <c r="S1618" i="7"/>
  <c r="S1619" i="7"/>
  <c r="S1620" i="7"/>
  <c r="S1621" i="7"/>
  <c r="S1622" i="7"/>
  <c r="S1623" i="7"/>
  <c r="S1624" i="7"/>
  <c r="S1625" i="7"/>
  <c r="S1626" i="7"/>
  <c r="S1627" i="7"/>
  <c r="S1628" i="7"/>
  <c r="S1629" i="7"/>
  <c r="S1630" i="7"/>
  <c r="S1631" i="7"/>
  <c r="S1632" i="7"/>
  <c r="S1633" i="7"/>
  <c r="S1634" i="7"/>
  <c r="S1635" i="7"/>
  <c r="S1636" i="7"/>
  <c r="S1637" i="7"/>
  <c r="S1638" i="7"/>
  <c r="S1639" i="7"/>
  <c r="S1640" i="7"/>
  <c r="S1641" i="7"/>
  <c r="S1642" i="7"/>
  <c r="S1643" i="7"/>
  <c r="S1644" i="7"/>
  <c r="S1645" i="7"/>
  <c r="S1646" i="7"/>
  <c r="S1647" i="7"/>
  <c r="S1648" i="7"/>
  <c r="S1649" i="7"/>
  <c r="S1650" i="7"/>
  <c r="S1651" i="7"/>
  <c r="S1652" i="7"/>
  <c r="S1653" i="7"/>
  <c r="S1654" i="7"/>
  <c r="S1655" i="7"/>
  <c r="S1656" i="7"/>
  <c r="S1657" i="7"/>
  <c r="S1658" i="7"/>
  <c r="S1659" i="7"/>
  <c r="S1660" i="7"/>
  <c r="S1661" i="7"/>
  <c r="S1662" i="7"/>
  <c r="S1663" i="7"/>
  <c r="S1664" i="7"/>
  <c r="S1665" i="7"/>
  <c r="S1666" i="7"/>
  <c r="S1667" i="7"/>
  <c r="S1668" i="7"/>
  <c r="S1669" i="7"/>
  <c r="S1670" i="7"/>
  <c r="S1671" i="7"/>
  <c r="S1672" i="7"/>
  <c r="S1673" i="7"/>
  <c r="S1674" i="7"/>
  <c r="S1675" i="7"/>
  <c r="S1676" i="7"/>
  <c r="S1677" i="7"/>
  <c r="S1678" i="7"/>
  <c r="S1679" i="7"/>
  <c r="S1680" i="7"/>
  <c r="S1681" i="7"/>
  <c r="S1682" i="7"/>
  <c r="S1683" i="7"/>
  <c r="S1684" i="7"/>
  <c r="S1685" i="7"/>
  <c r="S1686" i="7"/>
  <c r="S1687" i="7"/>
  <c r="S1688" i="7"/>
  <c r="S1689" i="7"/>
  <c r="S1690" i="7"/>
  <c r="S1691" i="7"/>
  <c r="S1692" i="7"/>
  <c r="S1693" i="7"/>
  <c r="S1694" i="7"/>
  <c r="S1695" i="7"/>
  <c r="S1696" i="7"/>
  <c r="S1697" i="7"/>
  <c r="S1698" i="7"/>
  <c r="S1699" i="7"/>
  <c r="S1700" i="7"/>
  <c r="S1701" i="7"/>
  <c r="S1702" i="7"/>
  <c r="S1703" i="7"/>
  <c r="S1704" i="7"/>
  <c r="S1705" i="7"/>
  <c r="S1706" i="7"/>
  <c r="S1707" i="7"/>
  <c r="S1708" i="7"/>
  <c r="S1709" i="7"/>
  <c r="S1710" i="7"/>
  <c r="S1711" i="7"/>
  <c r="S1712" i="7"/>
  <c r="S1713" i="7"/>
  <c r="S1714" i="7"/>
  <c r="S1715" i="7"/>
  <c r="S1716" i="7"/>
  <c r="S1717" i="7"/>
  <c r="S1718" i="7"/>
  <c r="S1719" i="7"/>
  <c r="S1720" i="7"/>
  <c r="S1721" i="7"/>
  <c r="S1722" i="7"/>
  <c r="S1723" i="7"/>
  <c r="S1724" i="7"/>
  <c r="S1725" i="7"/>
  <c r="S1726" i="7"/>
  <c r="S1727" i="7"/>
  <c r="S1728" i="7"/>
  <c r="S1729" i="7"/>
  <c r="S1730" i="7"/>
  <c r="S1731" i="7"/>
  <c r="S1732" i="7"/>
  <c r="S1733" i="7"/>
  <c r="S1734" i="7"/>
  <c r="S1735" i="7"/>
  <c r="S1736" i="7"/>
  <c r="S1737" i="7"/>
  <c r="S1738" i="7"/>
  <c r="S1739" i="7"/>
  <c r="S1740" i="7"/>
  <c r="S1741" i="7"/>
  <c r="S1742" i="7"/>
  <c r="S1743" i="7"/>
  <c r="S1744" i="7"/>
  <c r="S1745" i="7"/>
  <c r="S1746" i="7"/>
  <c r="S1747" i="7"/>
  <c r="S1748" i="7"/>
  <c r="S1749" i="7"/>
  <c r="S1750" i="7"/>
  <c r="S1751" i="7"/>
  <c r="S1752" i="7"/>
  <c r="S1753" i="7"/>
  <c r="S1754" i="7"/>
  <c r="S1755" i="7"/>
  <c r="S1756" i="7"/>
  <c r="S1757" i="7"/>
  <c r="S1758" i="7"/>
  <c r="S1759" i="7"/>
  <c r="S1760" i="7"/>
  <c r="S1761" i="7"/>
  <c r="S1762" i="7"/>
  <c r="S1763" i="7"/>
  <c r="S1764" i="7"/>
  <c r="S1765" i="7"/>
  <c r="S1766" i="7"/>
  <c r="S1767" i="7"/>
  <c r="S1768" i="7"/>
  <c r="S1769" i="7"/>
  <c r="S1770" i="7"/>
  <c r="S1771" i="7"/>
  <c r="S1772" i="7"/>
  <c r="S1773" i="7"/>
  <c r="S1774" i="7"/>
  <c r="S1775" i="7"/>
  <c r="S1776" i="7"/>
  <c r="S1777" i="7"/>
  <c r="S1778" i="7"/>
  <c r="S1779" i="7"/>
  <c r="S1780" i="7"/>
  <c r="S1781" i="7"/>
  <c r="S1782" i="7"/>
  <c r="S1783" i="7"/>
  <c r="S1784" i="7"/>
  <c r="S1785" i="7"/>
  <c r="S1786" i="7"/>
  <c r="S1787" i="7"/>
  <c r="S1788" i="7"/>
  <c r="S1789" i="7"/>
  <c r="S1790" i="7"/>
  <c r="S1791" i="7"/>
  <c r="S1792" i="7"/>
  <c r="S1793" i="7"/>
  <c r="S1794" i="7"/>
  <c r="S1795" i="7"/>
  <c r="S1796" i="7"/>
  <c r="S1797" i="7"/>
  <c r="S1798" i="7"/>
  <c r="S1799" i="7"/>
  <c r="S1800" i="7"/>
  <c r="S1801" i="7"/>
  <c r="S1802" i="7"/>
  <c r="S1803" i="7"/>
  <c r="S1804" i="7"/>
  <c r="S1805" i="7"/>
  <c r="S1806" i="7"/>
  <c r="S1807" i="7"/>
  <c r="S1808" i="7"/>
  <c r="S1809" i="7"/>
  <c r="S1810" i="7"/>
  <c r="S1811" i="7"/>
  <c r="S1812" i="7"/>
  <c r="S1813" i="7"/>
  <c r="S1814" i="7"/>
  <c r="S1815" i="7"/>
  <c r="S1816" i="7"/>
  <c r="S1817" i="7"/>
  <c r="S1818" i="7"/>
  <c r="S1819" i="7"/>
  <c r="S1820" i="7"/>
  <c r="S1821" i="7"/>
  <c r="S1822" i="7"/>
  <c r="S1823" i="7"/>
  <c r="S1824" i="7"/>
  <c r="S1825" i="7"/>
  <c r="S1826" i="7"/>
  <c r="S1827" i="7"/>
  <c r="S1828" i="7"/>
  <c r="S1829" i="7"/>
  <c r="S1830" i="7"/>
  <c r="S1831" i="7"/>
  <c r="S1832" i="7"/>
  <c r="S1833" i="7"/>
  <c r="S1834" i="7"/>
  <c r="S1835" i="7"/>
  <c r="S1836" i="7"/>
  <c r="S1837" i="7"/>
  <c r="S1838" i="7"/>
  <c r="S1839" i="7"/>
  <c r="S1840" i="7"/>
  <c r="S1841" i="7"/>
  <c r="S1842" i="7"/>
  <c r="S1843" i="7"/>
  <c r="S1844" i="7"/>
  <c r="S1845" i="7"/>
  <c r="S1846" i="7"/>
  <c r="S1847" i="7"/>
  <c r="S1848" i="7"/>
  <c r="S1849" i="7"/>
  <c r="S1850" i="7"/>
  <c r="S1851" i="7"/>
  <c r="S1852" i="7"/>
  <c r="S1853" i="7"/>
  <c r="S1854" i="7"/>
  <c r="S1855" i="7"/>
  <c r="S1856" i="7"/>
  <c r="S1857" i="7"/>
  <c r="S1858" i="7"/>
  <c r="S1859" i="7"/>
  <c r="S1860" i="7"/>
  <c r="S1861" i="7"/>
  <c r="S1862" i="7"/>
  <c r="S1863" i="7"/>
  <c r="S1864" i="7"/>
  <c r="S1865" i="7"/>
  <c r="S1866" i="7"/>
  <c r="S1867" i="7"/>
  <c r="S1868" i="7"/>
  <c r="S1869" i="7"/>
  <c r="S1870" i="7"/>
  <c r="S1871" i="7"/>
  <c r="S1872" i="7"/>
  <c r="S1873" i="7"/>
  <c r="S1874" i="7"/>
  <c r="S1875" i="7"/>
  <c r="S1876" i="7"/>
  <c r="S1877" i="7"/>
  <c r="S1878" i="7"/>
  <c r="S1879" i="7"/>
  <c r="S1880" i="7"/>
  <c r="S1881" i="7"/>
  <c r="S1882" i="7"/>
  <c r="S1883" i="7"/>
  <c r="S1884" i="7"/>
  <c r="S1885" i="7"/>
  <c r="S1886" i="7"/>
  <c r="S1887" i="7"/>
  <c r="S1888" i="7"/>
  <c r="S1889" i="7"/>
  <c r="S1890" i="7"/>
  <c r="S1891" i="7"/>
  <c r="S1892" i="7"/>
  <c r="S1893" i="7"/>
  <c r="S1894" i="7"/>
  <c r="S1895" i="7"/>
  <c r="S1896" i="7"/>
  <c r="S1897" i="7"/>
  <c r="S1898" i="7"/>
  <c r="S1899" i="7"/>
  <c r="S1900" i="7"/>
  <c r="S1901" i="7"/>
  <c r="S1902" i="7"/>
  <c r="S1903" i="7"/>
  <c r="S1904" i="7"/>
  <c r="S1905" i="7"/>
  <c r="S1906" i="7"/>
  <c r="S1907" i="7"/>
  <c r="S1908" i="7"/>
  <c r="S1909" i="7"/>
  <c r="S1910" i="7"/>
  <c r="S1911" i="7"/>
  <c r="S1912" i="7"/>
  <c r="S1913" i="7"/>
  <c r="S1914" i="7"/>
  <c r="S1915" i="7"/>
  <c r="S1916" i="7"/>
  <c r="S1917" i="7"/>
  <c r="S1918" i="7"/>
  <c r="S1919" i="7"/>
  <c r="S1920" i="7"/>
  <c r="S1921" i="7"/>
  <c r="S1922" i="7"/>
  <c r="S1923" i="7"/>
  <c r="S1924" i="7"/>
  <c r="S1925" i="7"/>
  <c r="S1926" i="7"/>
  <c r="S1927" i="7"/>
  <c r="S1928" i="7"/>
  <c r="S1929" i="7"/>
  <c r="S1930" i="7"/>
  <c r="S1931" i="7"/>
  <c r="S1932" i="7"/>
  <c r="S1933" i="7"/>
  <c r="S1934" i="7"/>
  <c r="S1935" i="7"/>
  <c r="S1936" i="7"/>
  <c r="S1937" i="7"/>
  <c r="S1938" i="7"/>
  <c r="S1939" i="7"/>
  <c r="S1940" i="7"/>
  <c r="S1941" i="7"/>
  <c r="S1942" i="7"/>
  <c r="S1943" i="7"/>
  <c r="S1944" i="7"/>
  <c r="S1945" i="7"/>
  <c r="S1946" i="7"/>
  <c r="S1947" i="7"/>
  <c r="S1948" i="7"/>
  <c r="S1949" i="7"/>
  <c r="S1950" i="7"/>
  <c r="S1951" i="7"/>
  <c r="S1952" i="7"/>
  <c r="S1953" i="7"/>
  <c r="S1954" i="7"/>
  <c r="S1955" i="7"/>
  <c r="S1956" i="7"/>
  <c r="S1957" i="7"/>
  <c r="S1958" i="7"/>
  <c r="S1959" i="7"/>
  <c r="S1960" i="7"/>
  <c r="S1961" i="7"/>
  <c r="S1962" i="7"/>
  <c r="S1963" i="7"/>
  <c r="S1964" i="7"/>
  <c r="S1965" i="7"/>
  <c r="S1966" i="7"/>
  <c r="S1967" i="7"/>
  <c r="S1968" i="7"/>
  <c r="S1969" i="7"/>
  <c r="S1970" i="7"/>
  <c r="S1971" i="7"/>
  <c r="S1972" i="7"/>
  <c r="S1973" i="7"/>
  <c r="S1974" i="7"/>
  <c r="S1975" i="7"/>
  <c r="S1976" i="7"/>
  <c r="S1977" i="7"/>
  <c r="S1978" i="7"/>
  <c r="S1979" i="7"/>
  <c r="S1980" i="7"/>
  <c r="S1981" i="7"/>
  <c r="S1982" i="7"/>
  <c r="S1983" i="7"/>
  <c r="S1984" i="7"/>
  <c r="S1985" i="7"/>
  <c r="S1986" i="7"/>
  <c r="S1987" i="7"/>
  <c r="S1988" i="7"/>
  <c r="S1989" i="7"/>
  <c r="S1990" i="7"/>
  <c r="S1991" i="7"/>
  <c r="S1992" i="7"/>
  <c r="S1993" i="7"/>
  <c r="S1994" i="7"/>
  <c r="S1995" i="7"/>
  <c r="S1996" i="7"/>
  <c r="S1997" i="7"/>
  <c r="S1998" i="7"/>
  <c r="S1999" i="7"/>
  <c r="S2000" i="7"/>
  <c r="Q5" i="7"/>
  <c r="Q6" i="7"/>
  <c r="Q7" i="7"/>
  <c r="Q8" i="7"/>
  <c r="Q9" i="7"/>
  <c r="Q11" i="7"/>
  <c r="Q12" i="7"/>
  <c r="Q13" i="7"/>
  <c r="Q14" i="7"/>
  <c r="Q15" i="7"/>
  <c r="Q16" i="7"/>
  <c r="Q17" i="7"/>
  <c r="Q19" i="7"/>
  <c r="Q21" i="7"/>
  <c r="Q22" i="7"/>
  <c r="Q23" i="7"/>
  <c r="Q24" i="7"/>
  <c r="Q25" i="7"/>
  <c r="Q27" i="7"/>
  <c r="Q29" i="7"/>
  <c r="Q30" i="7"/>
  <c r="Q31" i="7"/>
  <c r="Q32" i="7"/>
  <c r="Q33" i="7"/>
  <c r="Q35" i="7"/>
  <c r="Q37" i="7"/>
  <c r="Q38" i="7"/>
  <c r="Q39" i="7"/>
  <c r="Q40" i="7"/>
  <c r="Q41" i="7"/>
  <c r="Q42" i="7"/>
  <c r="Q43" i="7"/>
  <c r="Q45" i="7"/>
  <c r="Q46" i="7"/>
  <c r="Q47" i="7"/>
  <c r="Q48" i="7"/>
  <c r="Q49" i="7"/>
  <c r="Q50" i="7"/>
  <c r="Q51" i="7"/>
  <c r="Q53" i="7"/>
  <c r="Q54" i="7"/>
  <c r="Q55" i="7"/>
  <c r="Q56" i="7"/>
  <c r="Q57" i="7"/>
  <c r="Q58" i="7"/>
  <c r="Q59" i="7"/>
  <c r="Q61" i="7"/>
  <c r="Q62" i="7"/>
  <c r="Q63" i="7"/>
  <c r="Q64" i="7"/>
  <c r="Q65" i="7"/>
  <c r="Q66" i="7"/>
  <c r="Q67" i="7"/>
  <c r="Q69" i="7"/>
  <c r="Q70" i="7"/>
  <c r="Q71" i="7"/>
  <c r="Q72" i="7"/>
  <c r="Q73" i="7"/>
  <c r="Q74" i="7"/>
  <c r="Q75" i="7"/>
  <c r="Q77" i="7"/>
  <c r="Q78" i="7"/>
  <c r="Q79" i="7"/>
  <c r="Q80" i="7"/>
  <c r="Q81" i="7"/>
  <c r="Q82" i="7"/>
  <c r="Q83" i="7"/>
  <c r="Q85" i="7"/>
  <c r="Q86" i="7"/>
  <c r="Q87" i="7"/>
  <c r="Q88" i="7"/>
  <c r="Q89" i="7"/>
  <c r="Q90" i="7"/>
  <c r="Q91" i="7"/>
  <c r="Q93" i="7"/>
  <c r="Q94" i="7"/>
  <c r="Q95" i="7"/>
  <c r="Q96" i="7"/>
  <c r="Q97" i="7"/>
  <c r="Q98" i="7"/>
  <c r="Q99" i="7"/>
  <c r="Q101" i="7"/>
  <c r="Q102" i="7"/>
  <c r="Q103" i="7"/>
  <c r="Q104" i="7"/>
  <c r="Q105" i="7"/>
  <c r="Q106" i="7"/>
  <c r="Q107" i="7"/>
  <c r="Q109" i="7"/>
  <c r="Q110" i="7"/>
  <c r="Q111" i="7"/>
  <c r="Q112" i="7"/>
  <c r="Q113" i="7"/>
  <c r="Q114" i="7"/>
  <c r="Q115" i="7"/>
  <c r="Q117" i="7"/>
  <c r="Q118" i="7"/>
  <c r="Q119" i="7"/>
  <c r="Q120" i="7"/>
  <c r="Q121" i="7"/>
  <c r="Q122" i="7"/>
  <c r="Q123" i="7"/>
  <c r="Q125" i="7"/>
  <c r="Q126" i="7"/>
  <c r="Q127" i="7"/>
  <c r="Q128" i="7"/>
  <c r="Q129" i="7"/>
  <c r="Q130" i="7"/>
  <c r="Q131" i="7"/>
  <c r="Q133" i="7"/>
  <c r="Q134" i="7"/>
  <c r="Q135" i="7"/>
  <c r="Q136" i="7"/>
  <c r="Q137" i="7"/>
  <c r="Q138" i="7"/>
  <c r="Q139" i="7"/>
  <c r="Q141" i="7"/>
  <c r="Q142" i="7"/>
  <c r="Q143" i="7"/>
  <c r="Q144" i="7"/>
  <c r="Q145" i="7"/>
  <c r="Q146" i="7"/>
  <c r="Q147" i="7"/>
  <c r="Q149" i="7"/>
  <c r="Q150" i="7"/>
  <c r="Q151" i="7"/>
  <c r="Q152" i="7"/>
  <c r="Q153" i="7"/>
  <c r="Q154" i="7"/>
  <c r="Q155" i="7"/>
  <c r="Q157" i="7"/>
  <c r="Q158" i="7"/>
  <c r="Q159" i="7"/>
  <c r="Q160" i="7"/>
  <c r="Q161" i="7"/>
  <c r="Q162" i="7"/>
  <c r="Q163" i="7"/>
  <c r="Q165" i="7"/>
  <c r="Q166" i="7"/>
  <c r="Q167" i="7"/>
  <c r="Q168" i="7"/>
  <c r="Q169" i="7"/>
  <c r="Q170" i="7"/>
  <c r="Q171" i="7"/>
  <c r="Q173" i="7"/>
  <c r="Q174" i="7"/>
  <c r="Q175" i="7"/>
  <c r="Q176" i="7"/>
  <c r="Q177" i="7"/>
  <c r="Q178" i="7"/>
  <c r="Q179" i="7"/>
  <c r="Q181" i="7"/>
  <c r="Q182" i="7"/>
  <c r="Q183" i="7"/>
  <c r="Q184" i="7"/>
  <c r="Q185" i="7"/>
  <c r="Q186" i="7"/>
  <c r="Q187" i="7"/>
  <c r="Q189" i="7"/>
  <c r="Q190" i="7"/>
  <c r="Q191" i="7"/>
  <c r="Q192" i="7"/>
  <c r="Q193" i="7"/>
  <c r="Q194" i="7"/>
  <c r="Q195" i="7"/>
  <c r="Q197" i="7"/>
  <c r="Q198" i="7"/>
  <c r="Q199" i="7"/>
  <c r="Q200" i="7"/>
  <c r="Q201" i="7"/>
  <c r="Q202" i="7"/>
  <c r="Q203" i="7"/>
  <c r="Q205" i="7"/>
  <c r="Q206" i="7"/>
  <c r="Q207" i="7"/>
  <c r="Q208" i="7"/>
  <c r="Q209" i="7"/>
  <c r="Q210" i="7"/>
  <c r="Q211" i="7"/>
  <c r="Q213" i="7"/>
  <c r="Q214" i="7"/>
  <c r="Q215" i="7"/>
  <c r="Q216" i="7"/>
  <c r="Q217" i="7"/>
  <c r="Q218" i="7"/>
  <c r="Q219" i="7"/>
  <c r="Q221" i="7"/>
  <c r="Q222" i="7"/>
  <c r="Q223" i="7"/>
  <c r="Q224" i="7"/>
  <c r="Q225" i="7"/>
  <c r="Q226" i="7"/>
  <c r="Q227" i="7"/>
  <c r="Q229" i="7"/>
  <c r="Q230" i="7"/>
  <c r="Q231" i="7"/>
  <c r="Q232" i="7"/>
  <c r="Q233" i="7"/>
  <c r="Q234" i="7"/>
  <c r="Q235" i="7"/>
  <c r="Q237" i="7"/>
  <c r="Q238" i="7"/>
  <c r="Q239" i="7"/>
  <c r="Q240" i="7"/>
  <c r="Q241" i="7"/>
  <c r="Q242" i="7"/>
  <c r="Q243" i="7"/>
  <c r="Q245" i="7"/>
  <c r="Q246" i="7"/>
  <c r="Q247" i="7"/>
  <c r="Q248" i="7"/>
  <c r="Q249" i="7"/>
  <c r="Q250" i="7"/>
  <c r="Q251" i="7"/>
  <c r="Q253" i="7"/>
  <c r="Q254" i="7"/>
  <c r="Q255" i="7"/>
  <c r="Q256" i="7"/>
  <c r="Q257" i="7"/>
  <c r="Q258" i="7"/>
  <c r="Q259" i="7"/>
  <c r="Q261" i="7"/>
  <c r="Q262" i="7"/>
  <c r="Q263" i="7"/>
  <c r="Q264" i="7"/>
  <c r="Q265" i="7"/>
  <c r="Q266" i="7"/>
  <c r="Q267" i="7"/>
  <c r="Q269" i="7"/>
  <c r="Q270" i="7"/>
  <c r="Q271" i="7"/>
  <c r="Q272" i="7"/>
  <c r="Q273" i="7"/>
  <c r="Q274" i="7"/>
  <c r="Q275" i="7"/>
  <c r="Q277" i="7"/>
  <c r="Q278" i="7"/>
  <c r="Q279" i="7"/>
  <c r="Q280" i="7"/>
  <c r="Q281" i="7"/>
  <c r="Q282" i="7"/>
  <c r="Q283" i="7"/>
  <c r="Q285" i="7"/>
  <c r="Q286" i="7"/>
  <c r="Q287" i="7"/>
  <c r="Q288" i="7"/>
  <c r="Q289" i="7"/>
  <c r="Q290" i="7"/>
  <c r="Q291" i="7"/>
  <c r="Q293" i="7"/>
  <c r="Q294" i="7"/>
  <c r="Q295" i="7"/>
  <c r="Q296" i="7"/>
  <c r="Q297" i="7"/>
  <c r="Q298" i="7"/>
  <c r="Q299" i="7"/>
  <c r="Q301" i="7"/>
  <c r="Q302" i="7"/>
  <c r="Q303" i="7"/>
  <c r="Q304" i="7"/>
  <c r="Q305" i="7"/>
  <c r="Q306" i="7"/>
  <c r="Q307" i="7"/>
  <c r="Q309" i="7"/>
  <c r="Q310" i="7"/>
  <c r="Q311" i="7"/>
  <c r="Q312" i="7"/>
  <c r="Q313" i="7"/>
  <c r="Q314" i="7"/>
  <c r="Q315" i="7"/>
  <c r="Q317" i="7"/>
  <c r="Q318" i="7"/>
  <c r="Q319" i="7"/>
  <c r="Q320" i="7"/>
  <c r="Q321" i="7"/>
  <c r="Q322" i="7"/>
  <c r="Q323" i="7"/>
  <c r="Q325" i="7"/>
  <c r="Q326" i="7"/>
  <c r="Q327" i="7"/>
  <c r="Q328" i="7"/>
  <c r="Q329" i="7"/>
  <c r="Q330" i="7"/>
  <c r="Q331" i="7"/>
  <c r="Q333" i="7"/>
  <c r="Q334" i="7"/>
  <c r="Q335" i="7"/>
  <c r="Q336" i="7"/>
  <c r="Q337" i="7"/>
  <c r="Q338" i="7"/>
  <c r="Q339" i="7"/>
  <c r="Q341" i="7"/>
  <c r="Q342" i="7"/>
  <c r="Q343" i="7"/>
  <c r="Q344" i="7"/>
  <c r="Q345" i="7"/>
  <c r="Q346" i="7"/>
  <c r="Q347" i="7"/>
  <c r="Q349" i="7"/>
  <c r="Q350" i="7"/>
  <c r="Q351" i="7"/>
  <c r="Q352" i="7"/>
  <c r="Q353" i="7"/>
  <c r="Q354" i="7"/>
  <c r="Q355" i="7"/>
  <c r="Q357" i="7"/>
  <c r="Q358" i="7"/>
  <c r="Q359" i="7"/>
  <c r="Q360" i="7"/>
  <c r="Q361" i="7"/>
  <c r="Q362" i="7"/>
  <c r="Q363" i="7"/>
  <c r="Q365" i="7"/>
  <c r="Q366" i="7"/>
  <c r="Q367" i="7"/>
  <c r="Q368" i="7"/>
  <c r="Q369" i="7"/>
  <c r="Q370" i="7"/>
  <c r="Q371" i="7"/>
  <c r="Q373" i="7"/>
  <c r="Q374" i="7"/>
  <c r="Q375" i="7"/>
  <c r="Q376" i="7"/>
  <c r="Q377" i="7"/>
  <c r="Q378" i="7"/>
  <c r="Q379" i="7"/>
  <c r="Q381" i="7"/>
  <c r="Q382" i="7"/>
  <c r="Q383" i="7"/>
  <c r="Q384" i="7"/>
  <c r="Q385" i="7"/>
  <c r="Q386" i="7"/>
  <c r="Q387" i="7"/>
  <c r="Q389" i="7"/>
  <c r="Q390" i="7"/>
  <c r="Q391" i="7"/>
  <c r="Q392" i="7"/>
  <c r="Q393" i="7"/>
  <c r="Q394" i="7"/>
  <c r="Q395" i="7"/>
  <c r="Q397" i="7"/>
  <c r="Q398" i="7"/>
  <c r="Q399" i="7"/>
  <c r="Q400" i="7"/>
  <c r="Q401" i="7"/>
  <c r="Q402" i="7"/>
  <c r="Q403" i="7"/>
  <c r="Q405" i="7"/>
  <c r="Q406" i="7"/>
  <c r="Q407" i="7"/>
  <c r="Q408" i="7"/>
  <c r="Q409" i="7"/>
  <c r="Q410" i="7"/>
  <c r="Q411" i="7"/>
  <c r="Q413" i="7"/>
  <c r="Q414" i="7"/>
  <c r="Q415" i="7"/>
  <c r="Q416" i="7"/>
  <c r="Q417" i="7"/>
  <c r="Q418" i="7"/>
  <c r="Q419" i="7"/>
  <c r="Q421" i="7"/>
  <c r="Q422" i="7"/>
  <c r="Q423" i="7"/>
  <c r="Q424" i="7"/>
  <c r="Q425" i="7"/>
  <c r="Q426" i="7"/>
  <c r="Q427" i="7"/>
  <c r="Q429" i="7"/>
  <c r="Q430" i="7"/>
  <c r="Q431" i="7"/>
  <c r="Q432" i="7"/>
  <c r="Q433" i="7"/>
  <c r="Q434" i="7"/>
  <c r="Q435" i="7"/>
  <c r="Q437" i="7"/>
  <c r="Q438" i="7"/>
  <c r="Q439" i="7"/>
  <c r="Q440" i="7"/>
  <c r="Q441" i="7"/>
  <c r="Q442" i="7"/>
  <c r="Q443" i="7"/>
  <c r="Q445" i="7"/>
  <c r="Q446" i="7"/>
  <c r="Q447" i="7"/>
  <c r="Q448" i="7"/>
  <c r="Q449" i="7"/>
  <c r="Q450" i="7"/>
  <c r="Q451" i="7"/>
  <c r="Q453" i="7"/>
  <c r="Q454" i="7"/>
  <c r="Q455" i="7"/>
  <c r="Q456" i="7"/>
  <c r="Q457" i="7"/>
  <c r="Q458" i="7"/>
  <c r="Q459" i="7"/>
  <c r="Q461" i="7"/>
  <c r="Q462" i="7"/>
  <c r="Q463" i="7"/>
  <c r="Q464" i="7"/>
  <c r="Q465" i="7"/>
  <c r="Q466" i="7"/>
  <c r="Q467" i="7"/>
  <c r="Q469" i="7"/>
  <c r="Q470" i="7"/>
  <c r="Q471" i="7"/>
  <c r="Q472" i="7"/>
  <c r="Q473" i="7"/>
  <c r="Q474" i="7"/>
  <c r="Q475" i="7"/>
  <c r="Q477" i="7"/>
  <c r="Q478" i="7"/>
  <c r="Q479" i="7"/>
  <c r="Q480" i="7"/>
  <c r="Q481" i="7"/>
  <c r="Q482" i="7"/>
  <c r="Q483" i="7"/>
  <c r="Q485" i="7"/>
  <c r="Q486" i="7"/>
  <c r="Q487" i="7"/>
  <c r="Q488" i="7"/>
  <c r="Q489" i="7"/>
  <c r="Q490" i="7"/>
  <c r="Q491" i="7"/>
  <c r="Q493" i="7"/>
  <c r="Q494" i="7"/>
  <c r="Q495" i="7"/>
  <c r="Q496" i="7"/>
  <c r="Q497" i="7"/>
  <c r="Q498" i="7"/>
  <c r="Q499" i="7"/>
  <c r="Q501" i="7"/>
  <c r="Q502" i="7"/>
  <c r="Q503" i="7"/>
  <c r="Q504" i="7"/>
  <c r="Q505" i="7"/>
  <c r="Q506" i="7"/>
  <c r="Q507" i="7"/>
  <c r="Q509" i="7"/>
  <c r="Q510" i="7"/>
  <c r="Q511" i="7"/>
  <c r="Q512" i="7"/>
  <c r="Q513" i="7"/>
  <c r="Q514" i="7"/>
  <c r="Q515" i="7"/>
  <c r="Q517" i="7"/>
  <c r="Q518" i="7"/>
  <c r="Q519" i="7"/>
  <c r="Q520" i="7"/>
  <c r="Q521" i="7"/>
  <c r="Q522" i="7"/>
  <c r="Q523" i="7"/>
  <c r="Q525" i="7"/>
  <c r="Q526" i="7"/>
  <c r="Q527" i="7"/>
  <c r="Q528" i="7"/>
  <c r="Q529" i="7"/>
  <c r="Q530" i="7"/>
  <c r="Q531" i="7"/>
  <c r="Q533" i="7"/>
  <c r="Q534" i="7"/>
  <c r="Q535" i="7"/>
  <c r="Q536" i="7"/>
  <c r="Q537" i="7"/>
  <c r="Q538" i="7"/>
  <c r="Q539" i="7"/>
  <c r="Q541" i="7"/>
  <c r="Q542" i="7"/>
  <c r="Q543" i="7"/>
  <c r="Q544" i="7"/>
  <c r="Q545" i="7"/>
  <c r="Q546" i="7"/>
  <c r="Q547" i="7"/>
  <c r="Q549" i="7"/>
  <c r="Q550" i="7"/>
  <c r="Q551" i="7"/>
  <c r="Q552" i="7"/>
  <c r="Q553" i="7"/>
  <c r="Q554" i="7"/>
  <c r="Q555" i="7"/>
  <c r="Q557" i="7"/>
  <c r="Q558" i="7"/>
  <c r="Q559" i="7"/>
  <c r="Q560" i="7"/>
  <c r="Q561" i="7"/>
  <c r="Q562" i="7"/>
  <c r="Q563" i="7"/>
  <c r="Q565" i="7"/>
  <c r="Q566" i="7"/>
  <c r="Q567" i="7"/>
  <c r="Q568" i="7"/>
  <c r="Q569" i="7"/>
  <c r="Q570" i="7"/>
  <c r="Q571" i="7"/>
  <c r="Q573" i="7"/>
  <c r="Q574" i="7"/>
  <c r="Q575" i="7"/>
  <c r="Q576" i="7"/>
  <c r="Q577" i="7"/>
  <c r="Q578" i="7"/>
  <c r="Q579" i="7"/>
  <c r="Q581" i="7"/>
  <c r="Q582" i="7"/>
  <c r="Q583" i="7"/>
  <c r="Q584" i="7"/>
  <c r="Q585" i="7"/>
  <c r="Q586" i="7"/>
  <c r="Q587" i="7"/>
  <c r="Q589" i="7"/>
  <c r="Q590" i="7"/>
  <c r="Q591" i="7"/>
  <c r="Q592" i="7"/>
  <c r="Q593" i="7"/>
  <c r="Q594" i="7"/>
  <c r="Q595" i="7"/>
  <c r="Q597" i="7"/>
  <c r="Q598" i="7"/>
  <c r="Q599" i="7"/>
  <c r="Q600" i="7"/>
  <c r="Q601" i="7"/>
  <c r="Q602" i="7"/>
  <c r="Q603" i="7"/>
  <c r="Q605" i="7"/>
  <c r="Q606" i="7"/>
  <c r="Q607" i="7"/>
  <c r="Q608" i="7"/>
  <c r="Q609" i="7"/>
  <c r="Q610" i="7"/>
  <c r="Q611" i="7"/>
  <c r="Q613" i="7"/>
  <c r="Q614" i="7"/>
  <c r="Q615" i="7"/>
  <c r="Q616" i="7"/>
  <c r="Q617" i="7"/>
  <c r="Q618" i="7"/>
  <c r="Q619" i="7"/>
  <c r="Q621" i="7"/>
  <c r="Q622" i="7"/>
  <c r="Q623" i="7"/>
  <c r="Q624" i="7"/>
  <c r="Q625" i="7"/>
  <c r="Q626" i="7"/>
  <c r="Q627" i="7"/>
  <c r="Q629" i="7"/>
  <c r="Q630" i="7"/>
  <c r="Q631" i="7"/>
  <c r="Q632" i="7"/>
  <c r="Q633" i="7"/>
  <c r="Q634" i="7"/>
  <c r="Q635" i="7"/>
  <c r="Q637" i="7"/>
  <c r="Q638" i="7"/>
  <c r="Q639" i="7"/>
  <c r="Q640" i="7"/>
  <c r="Q641" i="7"/>
  <c r="Q642" i="7"/>
  <c r="Q643" i="7"/>
  <c r="Q645" i="7"/>
  <c r="Q646" i="7"/>
  <c r="Q647" i="7"/>
  <c r="Q648" i="7"/>
  <c r="Q649" i="7"/>
  <c r="Q650" i="7"/>
  <c r="Q651" i="7"/>
  <c r="Q653" i="7"/>
  <c r="Q654" i="7"/>
  <c r="Q655" i="7"/>
  <c r="Q656" i="7"/>
  <c r="Q657" i="7"/>
  <c r="Q658" i="7"/>
  <c r="Q659" i="7"/>
  <c r="Q661" i="7"/>
  <c r="Q662" i="7"/>
  <c r="Q663" i="7"/>
  <c r="Q664" i="7"/>
  <c r="Q665" i="7"/>
  <c r="Q666" i="7"/>
  <c r="Q667" i="7"/>
  <c r="Q669" i="7"/>
  <c r="Q670" i="7"/>
  <c r="Q671" i="7"/>
  <c r="Q672" i="7"/>
  <c r="Q673" i="7"/>
  <c r="Q674" i="7"/>
  <c r="Q675" i="7"/>
  <c r="Q677" i="7"/>
  <c r="Q678" i="7"/>
  <c r="Q679" i="7"/>
  <c r="Q680" i="7"/>
  <c r="Q681" i="7"/>
  <c r="Q682" i="7"/>
  <c r="Q683" i="7"/>
  <c r="Q685" i="7"/>
  <c r="Q686" i="7"/>
  <c r="Q687" i="7"/>
  <c r="Q688" i="7"/>
  <c r="Q689" i="7"/>
  <c r="Q690" i="7"/>
  <c r="Q691" i="7"/>
  <c r="Q693" i="7"/>
  <c r="Q694" i="7"/>
  <c r="Q695" i="7"/>
  <c r="Q696" i="7"/>
  <c r="Q697" i="7"/>
  <c r="Q698" i="7"/>
  <c r="Q699" i="7"/>
  <c r="Q701" i="7"/>
  <c r="Q702" i="7"/>
  <c r="Q703" i="7"/>
  <c r="Q704" i="7"/>
  <c r="Q705" i="7"/>
  <c r="Q706" i="7"/>
  <c r="Q707" i="7"/>
  <c r="Q709" i="7"/>
  <c r="Q710" i="7"/>
  <c r="Q711" i="7"/>
  <c r="Q712" i="7"/>
  <c r="Q713" i="7"/>
  <c r="Q714" i="7"/>
  <c r="Q715" i="7"/>
  <c r="Q717" i="7"/>
  <c r="Q718" i="7"/>
  <c r="Q719" i="7"/>
  <c r="Q720" i="7"/>
  <c r="Q721" i="7"/>
  <c r="Q722" i="7"/>
  <c r="Q723" i="7"/>
  <c r="Q725" i="7"/>
  <c r="Q726" i="7"/>
  <c r="Q727" i="7"/>
  <c r="Q728" i="7"/>
  <c r="Q729" i="7"/>
  <c r="Q730" i="7"/>
  <c r="Q731" i="7"/>
  <c r="Q733" i="7"/>
  <c r="Q734" i="7"/>
  <c r="Q735" i="7"/>
  <c r="Q736" i="7"/>
  <c r="Q737" i="7"/>
  <c r="Q738" i="7"/>
  <c r="Q739" i="7"/>
  <c r="Q741" i="7"/>
  <c r="Q742" i="7"/>
  <c r="Q743" i="7"/>
  <c r="Q744" i="7"/>
  <c r="Q745" i="7"/>
  <c r="Q746" i="7"/>
  <c r="Q747" i="7"/>
  <c r="Q749" i="7"/>
  <c r="Q750" i="7"/>
  <c r="Q751" i="7"/>
  <c r="Q752" i="7"/>
  <c r="Q753" i="7"/>
  <c r="Q754" i="7"/>
  <c r="Q755" i="7"/>
  <c r="Q757" i="7"/>
  <c r="Q758" i="7"/>
  <c r="Q759" i="7"/>
  <c r="Q760" i="7"/>
  <c r="Q761" i="7"/>
  <c r="Q762" i="7"/>
  <c r="Q763" i="7"/>
  <c r="Q765" i="7"/>
  <c r="Q766" i="7"/>
  <c r="Q767" i="7"/>
  <c r="Q768" i="7"/>
  <c r="Q769" i="7"/>
  <c r="Q770" i="7"/>
  <c r="Q771" i="7"/>
  <c r="Q773" i="7"/>
  <c r="Q774" i="7"/>
  <c r="Q775" i="7"/>
  <c r="Q776" i="7"/>
  <c r="Q777" i="7"/>
  <c r="Q778" i="7"/>
  <c r="Q779" i="7"/>
  <c r="Q781" i="7"/>
  <c r="Q782" i="7"/>
  <c r="Q783" i="7"/>
  <c r="Q784" i="7"/>
  <c r="Q785" i="7"/>
  <c r="Q786" i="7"/>
  <c r="Q787" i="7"/>
  <c r="Q789" i="7"/>
  <c r="Q790" i="7"/>
  <c r="Q791" i="7"/>
  <c r="Q792" i="7"/>
  <c r="Q793" i="7"/>
  <c r="Q794" i="7"/>
  <c r="Q795" i="7"/>
  <c r="Q797" i="7"/>
  <c r="Q798" i="7"/>
  <c r="Q799" i="7"/>
  <c r="Q800" i="7"/>
  <c r="Q801" i="7"/>
  <c r="Q802" i="7"/>
  <c r="Q803" i="7"/>
  <c r="Q805" i="7"/>
  <c r="Q806" i="7"/>
  <c r="Q807" i="7"/>
  <c r="Q808" i="7"/>
  <c r="Q809" i="7"/>
  <c r="Q810" i="7"/>
  <c r="Q811" i="7"/>
  <c r="Q813" i="7"/>
  <c r="Q814" i="7"/>
  <c r="Q815" i="7"/>
  <c r="Q816" i="7"/>
  <c r="Q817" i="7"/>
  <c r="Q818" i="7"/>
  <c r="Q819" i="7"/>
  <c r="Q821" i="7"/>
  <c r="Q822" i="7"/>
  <c r="Q823" i="7"/>
  <c r="Q824" i="7"/>
  <c r="Q825" i="7"/>
  <c r="Q826" i="7"/>
  <c r="Q827" i="7"/>
  <c r="Q829" i="7"/>
  <c r="Q830" i="7"/>
  <c r="Q831" i="7"/>
  <c r="Q832" i="7"/>
  <c r="Q833" i="7"/>
  <c r="Q834" i="7"/>
  <c r="Q835" i="7"/>
  <c r="Q837" i="7"/>
  <c r="Q838" i="7"/>
  <c r="Q839" i="7"/>
  <c r="Q840" i="7"/>
  <c r="Q841" i="7"/>
  <c r="Q842" i="7"/>
  <c r="Q843" i="7"/>
  <c r="Q845" i="7"/>
  <c r="Q846" i="7"/>
  <c r="Q847" i="7"/>
  <c r="Q848" i="7"/>
  <c r="Q849" i="7"/>
  <c r="Q850" i="7"/>
  <c r="Q851" i="7"/>
  <c r="Q853" i="7"/>
  <c r="Q854" i="7"/>
  <c r="Q855" i="7"/>
  <c r="Q856" i="7"/>
  <c r="Q857" i="7"/>
  <c r="Q858" i="7"/>
  <c r="Q859" i="7"/>
  <c r="Q861" i="7"/>
  <c r="Q862" i="7"/>
  <c r="Q863" i="7"/>
  <c r="Q864" i="7"/>
  <c r="Q865" i="7"/>
  <c r="Q866" i="7"/>
  <c r="Q867" i="7"/>
  <c r="Q869" i="7"/>
  <c r="Q870" i="7"/>
  <c r="Q871" i="7"/>
  <c r="Q872" i="7"/>
  <c r="Q873" i="7"/>
  <c r="Q874" i="7"/>
  <c r="Q875" i="7"/>
  <c r="Q877" i="7"/>
  <c r="Q878" i="7"/>
  <c r="Q879" i="7"/>
  <c r="Q880" i="7"/>
  <c r="Q881" i="7"/>
  <c r="Q882" i="7"/>
  <c r="Q883" i="7"/>
  <c r="Q885" i="7"/>
  <c r="Q886" i="7"/>
  <c r="Q887" i="7"/>
  <c r="Q888" i="7"/>
  <c r="Q889" i="7"/>
  <c r="Q890" i="7"/>
  <c r="Q891" i="7"/>
  <c r="Q893" i="7"/>
  <c r="Q894" i="7"/>
  <c r="Q895" i="7"/>
  <c r="Q896" i="7"/>
  <c r="Q897" i="7"/>
  <c r="Q898" i="7"/>
  <c r="Q899" i="7"/>
  <c r="Q901" i="7"/>
  <c r="Q902" i="7"/>
  <c r="Q903" i="7"/>
  <c r="Q904" i="7"/>
  <c r="Q905" i="7"/>
  <c r="Q906" i="7"/>
  <c r="Q907" i="7"/>
  <c r="Q909" i="7"/>
  <c r="Q910" i="7"/>
  <c r="Q911" i="7"/>
  <c r="Q912" i="7"/>
  <c r="Q913" i="7"/>
  <c r="Q914" i="7"/>
  <c r="Q915" i="7"/>
  <c r="Q917" i="7"/>
  <c r="Q918" i="7"/>
  <c r="Q919" i="7"/>
  <c r="Q920" i="7"/>
  <c r="Q921" i="7"/>
  <c r="Q922" i="7"/>
  <c r="Q923" i="7"/>
  <c r="Q925" i="7"/>
  <c r="Q926" i="7"/>
  <c r="Q927" i="7"/>
  <c r="Q928" i="7"/>
  <c r="Q929" i="7"/>
  <c r="Q930" i="7"/>
  <c r="Q931" i="7"/>
  <c r="Q933" i="7"/>
  <c r="Q934" i="7"/>
  <c r="Q935" i="7"/>
  <c r="Q936" i="7"/>
  <c r="Q937" i="7"/>
  <c r="Q938" i="7"/>
  <c r="Q939" i="7"/>
  <c r="Q941" i="7"/>
  <c r="Q942" i="7"/>
  <c r="Q943" i="7"/>
  <c r="Q944" i="7"/>
  <c r="Q945" i="7"/>
  <c r="Q946" i="7"/>
  <c r="Q947" i="7"/>
  <c r="Q949" i="7"/>
  <c r="Q950" i="7"/>
  <c r="Q951" i="7"/>
  <c r="Q952" i="7"/>
  <c r="Q953" i="7"/>
  <c r="Q954" i="7"/>
  <c r="Q955" i="7"/>
  <c r="Q957" i="7"/>
  <c r="Q958" i="7"/>
  <c r="Q959" i="7"/>
  <c r="Q960" i="7"/>
  <c r="Q961" i="7"/>
  <c r="Q962" i="7"/>
  <c r="Q963" i="7"/>
  <c r="Q965" i="7"/>
  <c r="Q966" i="7"/>
  <c r="Q967" i="7"/>
  <c r="Q968" i="7"/>
  <c r="Q969" i="7"/>
  <c r="Q970" i="7"/>
  <c r="Q971" i="7"/>
  <c r="Q973" i="7"/>
  <c r="Q974" i="7"/>
  <c r="Q975" i="7"/>
  <c r="Q976" i="7"/>
  <c r="Q977" i="7"/>
  <c r="Q978" i="7"/>
  <c r="Q979" i="7"/>
  <c r="Q981" i="7"/>
  <c r="Q982" i="7"/>
  <c r="Q983" i="7"/>
  <c r="Q984" i="7"/>
  <c r="Q985" i="7"/>
  <c r="Q986" i="7"/>
  <c r="Q987" i="7"/>
  <c r="Q989" i="7"/>
  <c r="Q990" i="7"/>
  <c r="Q991" i="7"/>
  <c r="Q992" i="7"/>
  <c r="Q993" i="7"/>
  <c r="Q994" i="7"/>
  <c r="Q995" i="7"/>
  <c r="Q997" i="7"/>
  <c r="Q998" i="7"/>
  <c r="Q999" i="7"/>
  <c r="Q1000" i="7"/>
  <c r="Q1001" i="7"/>
  <c r="Q1002" i="7"/>
  <c r="Q1003" i="7"/>
  <c r="Q1005" i="7"/>
  <c r="Q1006" i="7"/>
  <c r="Q1007" i="7"/>
  <c r="Q1008" i="7"/>
  <c r="Q1009" i="7"/>
  <c r="Q1010" i="7"/>
  <c r="Q1011" i="7"/>
  <c r="Q1013" i="7"/>
  <c r="Q1014" i="7"/>
  <c r="Q1015" i="7"/>
  <c r="Q1016" i="7"/>
  <c r="Q1017" i="7"/>
  <c r="Q1018" i="7"/>
  <c r="Q1019" i="7"/>
  <c r="Q1021" i="7"/>
  <c r="Q1022" i="7"/>
  <c r="Q1023" i="7"/>
  <c r="Q1024" i="7"/>
  <c r="Q1025" i="7"/>
  <c r="Q1026" i="7"/>
  <c r="Q1027" i="7"/>
  <c r="Q1029" i="7"/>
  <c r="Q1030" i="7"/>
  <c r="Q1031" i="7"/>
  <c r="Q1032" i="7"/>
  <c r="Q1033" i="7"/>
  <c r="Q1034" i="7"/>
  <c r="Q1035" i="7"/>
  <c r="Q1037" i="7"/>
  <c r="Q1038" i="7"/>
  <c r="Q1039" i="7"/>
  <c r="Q1040" i="7"/>
  <c r="Q1041" i="7"/>
  <c r="Q1042" i="7"/>
  <c r="Q1043" i="7"/>
  <c r="Q1045" i="7"/>
  <c r="Q1046" i="7"/>
  <c r="Q1047" i="7"/>
  <c r="Q1048" i="7"/>
  <c r="Q1049" i="7"/>
  <c r="Q1050" i="7"/>
  <c r="Q1051" i="7"/>
  <c r="Q1053" i="7"/>
  <c r="Q1054" i="7"/>
  <c r="Q1055" i="7"/>
  <c r="Q1056" i="7"/>
  <c r="Q1057" i="7"/>
  <c r="Q1058" i="7"/>
  <c r="Q1059" i="7"/>
  <c r="Q1061" i="7"/>
  <c r="Q1062" i="7"/>
  <c r="Q1063" i="7"/>
  <c r="Q1064" i="7"/>
  <c r="Q1065" i="7"/>
  <c r="Q1066" i="7"/>
  <c r="Q1067" i="7"/>
  <c r="Q1069" i="7"/>
  <c r="Q1070" i="7"/>
  <c r="Q1071" i="7"/>
  <c r="Q1072" i="7"/>
  <c r="Q1073" i="7"/>
  <c r="Q1074" i="7"/>
  <c r="Q1075" i="7"/>
  <c r="Q1077" i="7"/>
  <c r="Q1078" i="7"/>
  <c r="Q1079" i="7"/>
  <c r="Q1080" i="7"/>
  <c r="Q1081" i="7"/>
  <c r="Q1082" i="7"/>
  <c r="Q1083" i="7"/>
  <c r="Q1085" i="7"/>
  <c r="Q1086" i="7"/>
  <c r="Q1087" i="7"/>
  <c r="Q1088" i="7"/>
  <c r="Q1089" i="7"/>
  <c r="Q1090" i="7"/>
  <c r="Q1091" i="7"/>
  <c r="Q1093" i="7"/>
  <c r="Q1094" i="7"/>
  <c r="Q1095" i="7"/>
  <c r="Q1096" i="7"/>
  <c r="Q1097" i="7"/>
  <c r="Q1098" i="7"/>
  <c r="Q1099" i="7"/>
  <c r="Q1101" i="7"/>
  <c r="Q1102" i="7"/>
  <c r="Q1103" i="7"/>
  <c r="Q1104" i="7"/>
  <c r="Q1105" i="7"/>
  <c r="Q1106" i="7"/>
  <c r="Q1107" i="7"/>
  <c r="Q1109" i="7"/>
  <c r="Q1110" i="7"/>
  <c r="Q1111" i="7"/>
  <c r="Q1112" i="7"/>
  <c r="Q1113" i="7"/>
  <c r="Q1114" i="7"/>
  <c r="Q1115" i="7"/>
  <c r="Q1117" i="7"/>
  <c r="Q1118" i="7"/>
  <c r="Q1119" i="7"/>
  <c r="Q1120" i="7"/>
  <c r="Q1121" i="7"/>
  <c r="Q1122" i="7"/>
  <c r="Q1123" i="7"/>
  <c r="Q1125" i="7"/>
  <c r="Q1126" i="7"/>
  <c r="Q1127" i="7"/>
  <c r="Q1128" i="7"/>
  <c r="Q1129" i="7"/>
  <c r="Q1130" i="7"/>
  <c r="Q1131" i="7"/>
  <c r="Q1133" i="7"/>
  <c r="Q1134" i="7"/>
  <c r="Q1135" i="7"/>
  <c r="Q1136" i="7"/>
  <c r="Q1137" i="7"/>
  <c r="Q1138" i="7"/>
  <c r="Q1139" i="7"/>
  <c r="Q1141" i="7"/>
  <c r="Q1142" i="7"/>
  <c r="Q1143" i="7"/>
  <c r="Q1144" i="7"/>
  <c r="Q1145" i="7"/>
  <c r="Q1146" i="7"/>
  <c r="Q1147" i="7"/>
  <c r="Q1149" i="7"/>
  <c r="Q1150" i="7"/>
  <c r="Q1151" i="7"/>
  <c r="Q1152" i="7"/>
  <c r="Q1153" i="7"/>
  <c r="Q1154" i="7"/>
  <c r="Q1155" i="7"/>
  <c r="Q1157" i="7"/>
  <c r="Q1158" i="7"/>
  <c r="Q1159" i="7"/>
  <c r="Q1160" i="7"/>
  <c r="Q1161" i="7"/>
  <c r="Q1162" i="7"/>
  <c r="Q1163" i="7"/>
  <c r="Q1165" i="7"/>
  <c r="Q1166" i="7"/>
  <c r="Q1167" i="7"/>
  <c r="Q1168" i="7"/>
  <c r="Q1169" i="7"/>
  <c r="Q1170" i="7"/>
  <c r="Q1171" i="7"/>
  <c r="Q1173" i="7"/>
  <c r="Q1174" i="7"/>
  <c r="Q1175" i="7"/>
  <c r="Q1176" i="7"/>
  <c r="Q1177" i="7"/>
  <c r="Q1178" i="7"/>
  <c r="Q1179" i="7"/>
  <c r="Q1181" i="7"/>
  <c r="Q1182" i="7"/>
  <c r="Q1183" i="7"/>
  <c r="Q1184" i="7"/>
  <c r="Q1185" i="7"/>
  <c r="Q1186" i="7"/>
  <c r="Q1187" i="7"/>
  <c r="Q1189" i="7"/>
  <c r="Q1190" i="7"/>
  <c r="Q1191" i="7"/>
  <c r="Q1192" i="7"/>
  <c r="Q1193" i="7"/>
  <c r="Q1194" i="7"/>
  <c r="Q1195" i="7"/>
  <c r="Q1197" i="7"/>
  <c r="Q1198" i="7"/>
  <c r="Q1199" i="7"/>
  <c r="Q1200" i="7"/>
  <c r="Q1201" i="7"/>
  <c r="Q1202" i="7"/>
  <c r="Q1203" i="7"/>
  <c r="Q1205" i="7"/>
  <c r="Q1206" i="7"/>
  <c r="Q1207" i="7"/>
  <c r="Q1208" i="7"/>
  <c r="Q1209" i="7"/>
  <c r="Q1210" i="7"/>
  <c r="Q1211" i="7"/>
  <c r="Q1213" i="7"/>
  <c r="Q1214" i="7"/>
  <c r="Q1215" i="7"/>
  <c r="Q1216" i="7"/>
  <c r="Q1217" i="7"/>
  <c r="Q1218" i="7"/>
  <c r="Q1219" i="7"/>
  <c r="Q1221" i="7"/>
  <c r="Q1222" i="7"/>
  <c r="Q1223" i="7"/>
  <c r="Q1224" i="7"/>
  <c r="Q1225" i="7"/>
  <c r="Q1226" i="7"/>
  <c r="Q1227" i="7"/>
  <c r="Q1229" i="7"/>
  <c r="Q1230" i="7"/>
  <c r="Q1231" i="7"/>
  <c r="Q1232" i="7"/>
  <c r="Q1233" i="7"/>
  <c r="Q1234" i="7"/>
  <c r="Q1235" i="7"/>
  <c r="Q1237" i="7"/>
  <c r="Q1238" i="7"/>
  <c r="Q1239" i="7"/>
  <c r="Q1240" i="7"/>
  <c r="Q1241" i="7"/>
  <c r="Q1242" i="7"/>
  <c r="Q1243" i="7"/>
  <c r="Q1245" i="7"/>
  <c r="Q1246" i="7"/>
  <c r="Q1247" i="7"/>
  <c r="Q1248" i="7"/>
  <c r="Q1249" i="7"/>
  <c r="Q1250" i="7"/>
  <c r="Q1251" i="7"/>
  <c r="Q1253" i="7"/>
  <c r="Q1254" i="7"/>
  <c r="Q1255" i="7"/>
  <c r="Q1256" i="7"/>
  <c r="Q1257" i="7"/>
  <c r="Q1258" i="7"/>
  <c r="Q1259" i="7"/>
  <c r="Q1261" i="7"/>
  <c r="Q1262" i="7"/>
  <c r="Q1263" i="7"/>
  <c r="Q1264" i="7"/>
  <c r="Q1265" i="7"/>
  <c r="Q1266" i="7"/>
  <c r="Q1267" i="7"/>
  <c r="Q1269" i="7"/>
  <c r="Q1270" i="7"/>
  <c r="Q1271" i="7"/>
  <c r="Q1272" i="7"/>
  <c r="Q1273" i="7"/>
  <c r="Q1274" i="7"/>
  <c r="Q1275" i="7"/>
  <c r="Q1277" i="7"/>
  <c r="Q1278" i="7"/>
  <c r="Q1279" i="7"/>
  <c r="Q1280" i="7"/>
  <c r="Q1281" i="7"/>
  <c r="Q1282" i="7"/>
  <c r="Q1283" i="7"/>
  <c r="Q1285" i="7"/>
  <c r="Q1286" i="7"/>
  <c r="Q1287" i="7"/>
  <c r="Q1288" i="7"/>
  <c r="Q1289" i="7"/>
  <c r="Q1290" i="7"/>
  <c r="Q1291" i="7"/>
  <c r="Q1293" i="7"/>
  <c r="Q1294" i="7"/>
  <c r="Q1295" i="7"/>
  <c r="Q1296" i="7"/>
  <c r="Q1297" i="7"/>
  <c r="Q1298" i="7"/>
  <c r="Q1299" i="7"/>
  <c r="Q1301" i="7"/>
  <c r="Q1302" i="7"/>
  <c r="Q1303" i="7"/>
  <c r="Q1304" i="7"/>
  <c r="Q1305" i="7"/>
  <c r="Q1306" i="7"/>
  <c r="Q1307" i="7"/>
  <c r="Q1309" i="7"/>
  <c r="Q1310" i="7"/>
  <c r="Q1311" i="7"/>
  <c r="Q1312" i="7"/>
  <c r="Q1313" i="7"/>
  <c r="Q1314" i="7"/>
  <c r="Q1315" i="7"/>
  <c r="Q1317" i="7"/>
  <c r="Q1318" i="7"/>
  <c r="Q1319" i="7"/>
  <c r="Q1320" i="7"/>
  <c r="Q1321" i="7"/>
  <c r="Q1322" i="7"/>
  <c r="Q1323" i="7"/>
  <c r="Q1325" i="7"/>
  <c r="Q1326" i="7"/>
  <c r="Q1327" i="7"/>
  <c r="Q1328" i="7"/>
  <c r="Q1329" i="7"/>
  <c r="Q1330" i="7"/>
  <c r="Q1331" i="7"/>
  <c r="Q1333" i="7"/>
  <c r="Q1334" i="7"/>
  <c r="Q1335" i="7"/>
  <c r="Q1336" i="7"/>
  <c r="Q1337" i="7"/>
  <c r="Q1338" i="7"/>
  <c r="Q1339" i="7"/>
  <c r="Q1341" i="7"/>
  <c r="Q1342" i="7"/>
  <c r="Q1343" i="7"/>
  <c r="Q1344" i="7"/>
  <c r="Q1345" i="7"/>
  <c r="Q1346" i="7"/>
  <c r="Q1347" i="7"/>
  <c r="Q1349" i="7"/>
  <c r="Q1350" i="7"/>
  <c r="Q1351" i="7"/>
  <c r="Q1352" i="7"/>
  <c r="Q1353" i="7"/>
  <c r="Q1354" i="7"/>
  <c r="Q1355" i="7"/>
  <c r="Q1357" i="7"/>
  <c r="Q1358" i="7"/>
  <c r="Q1359" i="7"/>
  <c r="Q1360" i="7"/>
  <c r="Q1361" i="7"/>
  <c r="Q1362" i="7"/>
  <c r="Q1363" i="7"/>
  <c r="Q1365" i="7"/>
  <c r="Q1366" i="7"/>
  <c r="Q1367" i="7"/>
  <c r="Q1368" i="7"/>
  <c r="Q1369" i="7"/>
  <c r="Q1370" i="7"/>
  <c r="Q1371" i="7"/>
  <c r="Q1373" i="7"/>
  <c r="Q1374" i="7"/>
  <c r="Q1375" i="7"/>
  <c r="Q1376" i="7"/>
  <c r="Q1377" i="7"/>
  <c r="Q1378" i="7"/>
  <c r="Q1379" i="7"/>
  <c r="Q1381" i="7"/>
  <c r="Q1382" i="7"/>
  <c r="Q1383" i="7"/>
  <c r="Q1384" i="7"/>
  <c r="Q1385" i="7"/>
  <c r="Q1386" i="7"/>
  <c r="Q1387" i="7"/>
  <c r="Q1389" i="7"/>
  <c r="Q1390" i="7"/>
  <c r="Q1391" i="7"/>
  <c r="Q1392" i="7"/>
  <c r="Q1393" i="7"/>
  <c r="Q1394" i="7"/>
  <c r="Q1395" i="7"/>
  <c r="Q1397" i="7"/>
  <c r="Q1398" i="7"/>
  <c r="Q1399" i="7"/>
  <c r="Q1400" i="7"/>
  <c r="Q1401" i="7"/>
  <c r="Q1402" i="7"/>
  <c r="Q1403" i="7"/>
  <c r="Q1405" i="7"/>
  <c r="Q1406" i="7"/>
  <c r="Q1407" i="7"/>
  <c r="Q1408" i="7"/>
  <c r="Q1409" i="7"/>
  <c r="Q1410" i="7"/>
  <c r="Q1411" i="7"/>
  <c r="Q1413" i="7"/>
  <c r="Q1414" i="7"/>
  <c r="Q1415" i="7"/>
  <c r="Q1416" i="7"/>
  <c r="Q1417" i="7"/>
  <c r="Q1418" i="7"/>
  <c r="Q1419" i="7"/>
  <c r="Q1421" i="7"/>
  <c r="Q1422" i="7"/>
  <c r="Q1423" i="7"/>
  <c r="Q1424" i="7"/>
  <c r="Q1425" i="7"/>
  <c r="Q1426" i="7"/>
  <c r="Q1427" i="7"/>
  <c r="Q1429" i="7"/>
  <c r="Q1430" i="7"/>
  <c r="Q1431" i="7"/>
  <c r="Q1432" i="7"/>
  <c r="Q1433" i="7"/>
  <c r="Q1434" i="7"/>
  <c r="Q1435" i="7"/>
  <c r="Q1437" i="7"/>
  <c r="Q1438" i="7"/>
  <c r="Q1439" i="7"/>
  <c r="Q1440" i="7"/>
  <c r="Q1441" i="7"/>
  <c r="Q1442" i="7"/>
  <c r="Q1443" i="7"/>
  <c r="Q1445" i="7"/>
  <c r="Q1446" i="7"/>
  <c r="Q1447" i="7"/>
  <c r="Q1448" i="7"/>
  <c r="Q1449" i="7"/>
  <c r="Q1450" i="7"/>
  <c r="Q1451" i="7"/>
  <c r="Q1453" i="7"/>
  <c r="Q1454" i="7"/>
  <c r="Q1455" i="7"/>
  <c r="Q1456" i="7"/>
  <c r="Q1457" i="7"/>
  <c r="Q1458" i="7"/>
  <c r="Q1459" i="7"/>
  <c r="Q1461" i="7"/>
  <c r="Q1462" i="7"/>
  <c r="Q1463" i="7"/>
  <c r="Q1464" i="7"/>
  <c r="Q1465" i="7"/>
  <c r="Q1466" i="7"/>
  <c r="Q1467" i="7"/>
  <c r="Q1469" i="7"/>
  <c r="Q1470" i="7"/>
  <c r="Q1471" i="7"/>
  <c r="Q1472" i="7"/>
  <c r="Q1473" i="7"/>
  <c r="Q1474" i="7"/>
  <c r="Q1475" i="7"/>
  <c r="Q1477" i="7"/>
  <c r="Q1478" i="7"/>
  <c r="Q1479" i="7"/>
  <c r="Q1480" i="7"/>
  <c r="Q1481" i="7"/>
  <c r="Q1482" i="7"/>
  <c r="Q1483" i="7"/>
  <c r="Q1485" i="7"/>
  <c r="Q1486" i="7"/>
  <c r="Q1487" i="7"/>
  <c r="Q1488" i="7"/>
  <c r="Q1489" i="7"/>
  <c r="Q1490" i="7"/>
  <c r="Q1491" i="7"/>
  <c r="Q1493" i="7"/>
  <c r="Q1494" i="7"/>
  <c r="Q1495" i="7"/>
  <c r="Q1496" i="7"/>
  <c r="Q1497" i="7"/>
  <c r="Q1498" i="7"/>
  <c r="Q1499" i="7"/>
  <c r="Q1501" i="7"/>
  <c r="Q1502" i="7"/>
  <c r="Q1503" i="7"/>
  <c r="Q1504" i="7"/>
  <c r="Q1505" i="7"/>
  <c r="Q1506" i="7"/>
  <c r="Q1507" i="7"/>
  <c r="Q1509" i="7"/>
  <c r="Q1510" i="7"/>
  <c r="Q1511" i="7"/>
  <c r="Q1512" i="7"/>
  <c r="Q1513" i="7"/>
  <c r="Q1514" i="7"/>
  <c r="Q1515" i="7"/>
  <c r="Q1517" i="7"/>
  <c r="Q1518" i="7"/>
  <c r="Q1519" i="7"/>
  <c r="Q1520" i="7"/>
  <c r="Q1521" i="7"/>
  <c r="Q1522" i="7"/>
  <c r="Q1523" i="7"/>
  <c r="Q1525" i="7"/>
  <c r="Q1526" i="7"/>
  <c r="Q1527" i="7"/>
  <c r="Q1528" i="7"/>
  <c r="Q1529" i="7"/>
  <c r="Q1530" i="7"/>
  <c r="Q1531" i="7"/>
  <c r="Q1533" i="7"/>
  <c r="Q1534" i="7"/>
  <c r="Q1535" i="7"/>
  <c r="Q1536" i="7"/>
  <c r="Q1537" i="7"/>
  <c r="Q1538" i="7"/>
  <c r="Q1539" i="7"/>
  <c r="Q1541" i="7"/>
  <c r="Q1542" i="7"/>
  <c r="Q1543" i="7"/>
  <c r="Q1544" i="7"/>
  <c r="Q1545" i="7"/>
  <c r="Q1546" i="7"/>
  <c r="Q1547" i="7"/>
  <c r="Q1549" i="7"/>
  <c r="Q1550" i="7"/>
  <c r="Q1551" i="7"/>
  <c r="Q1552" i="7"/>
  <c r="Q1553" i="7"/>
  <c r="Q1554" i="7"/>
  <c r="Q1555" i="7"/>
  <c r="Q1557" i="7"/>
  <c r="Q1558" i="7"/>
  <c r="Q1559" i="7"/>
  <c r="Q1560" i="7"/>
  <c r="Q1561" i="7"/>
  <c r="Q1562" i="7"/>
  <c r="Q1563" i="7"/>
  <c r="Q1565" i="7"/>
  <c r="Q1566" i="7"/>
  <c r="Q1567" i="7"/>
  <c r="Q1568" i="7"/>
  <c r="Q1569" i="7"/>
  <c r="Q1570" i="7"/>
  <c r="Q1571" i="7"/>
  <c r="Q1573" i="7"/>
  <c r="Q1574" i="7"/>
  <c r="Q1575" i="7"/>
  <c r="Q1576" i="7"/>
  <c r="Q1577" i="7"/>
  <c r="Q1578" i="7"/>
  <c r="Q1579" i="7"/>
  <c r="Q1581" i="7"/>
  <c r="Q1582" i="7"/>
  <c r="Q1583" i="7"/>
  <c r="Q1584" i="7"/>
  <c r="Q1585" i="7"/>
  <c r="Q1586" i="7"/>
  <c r="Q1587" i="7"/>
  <c r="Q1589" i="7"/>
  <c r="Q1590" i="7"/>
  <c r="Q1591" i="7"/>
  <c r="Q1592" i="7"/>
  <c r="Q1593" i="7"/>
  <c r="Q1594" i="7"/>
  <c r="Q1595" i="7"/>
  <c r="Q1597" i="7"/>
  <c r="Q1598" i="7"/>
  <c r="Q1599" i="7"/>
  <c r="Q1600" i="7"/>
  <c r="Q1601" i="7"/>
  <c r="Q1602" i="7"/>
  <c r="Q1603" i="7"/>
  <c r="Q1605" i="7"/>
  <c r="Q1606" i="7"/>
  <c r="Q1607" i="7"/>
  <c r="Q1608" i="7"/>
  <c r="Q1609" i="7"/>
  <c r="Q1610" i="7"/>
  <c r="Q1611" i="7"/>
  <c r="Q1613" i="7"/>
  <c r="Q1614" i="7"/>
  <c r="Q1615" i="7"/>
  <c r="Q1616" i="7"/>
  <c r="Q1617" i="7"/>
  <c r="Q1618" i="7"/>
  <c r="Q1619" i="7"/>
  <c r="Q1621" i="7"/>
  <c r="Q1622" i="7"/>
  <c r="Q1623" i="7"/>
  <c r="Q1624" i="7"/>
  <c r="Q1625" i="7"/>
  <c r="Q1626" i="7"/>
  <c r="Q1627" i="7"/>
  <c r="Q1629" i="7"/>
  <c r="Q1630" i="7"/>
  <c r="Q1631" i="7"/>
  <c r="Q1632" i="7"/>
  <c r="Q1633" i="7"/>
  <c r="Q1634" i="7"/>
  <c r="Q1635" i="7"/>
  <c r="Q1637" i="7"/>
  <c r="Q1638" i="7"/>
  <c r="Q1639" i="7"/>
  <c r="Q1640" i="7"/>
  <c r="Q1641" i="7"/>
  <c r="Q1642" i="7"/>
  <c r="Q1643" i="7"/>
  <c r="Q1645" i="7"/>
  <c r="Q1646" i="7"/>
  <c r="Q1647" i="7"/>
  <c r="Q1648" i="7"/>
  <c r="Q1649" i="7"/>
  <c r="Q1650" i="7"/>
  <c r="Q1651" i="7"/>
  <c r="Q1653" i="7"/>
  <c r="Q1654" i="7"/>
  <c r="Q1655" i="7"/>
  <c r="Q1656" i="7"/>
  <c r="Q1657" i="7"/>
  <c r="Q1658" i="7"/>
  <c r="Q1659" i="7"/>
  <c r="Q1661" i="7"/>
  <c r="Q1662" i="7"/>
  <c r="Q1663" i="7"/>
  <c r="Q1664" i="7"/>
  <c r="Q1665" i="7"/>
  <c r="Q1666" i="7"/>
  <c r="Q1667" i="7"/>
  <c r="Q1669" i="7"/>
  <c r="Q1670" i="7"/>
  <c r="Q1671" i="7"/>
  <c r="Q1672" i="7"/>
  <c r="Q1673" i="7"/>
  <c r="Q1674" i="7"/>
  <c r="Q1675" i="7"/>
  <c r="Q1677" i="7"/>
  <c r="Q1678" i="7"/>
  <c r="Q1679" i="7"/>
  <c r="Q1680" i="7"/>
  <c r="Q1681" i="7"/>
  <c r="Q1682" i="7"/>
  <c r="Q1683" i="7"/>
  <c r="Q1685" i="7"/>
  <c r="Q1686" i="7"/>
  <c r="Q1687" i="7"/>
  <c r="Q1688" i="7"/>
  <c r="Q1689" i="7"/>
  <c r="Q1690" i="7"/>
  <c r="Q1691" i="7"/>
  <c r="Q1693" i="7"/>
  <c r="Q1694" i="7"/>
  <c r="Q1695" i="7"/>
  <c r="Q1696" i="7"/>
  <c r="Q1697" i="7"/>
  <c r="Q1698" i="7"/>
  <c r="Q1699" i="7"/>
  <c r="Q1701" i="7"/>
  <c r="Q1702" i="7"/>
  <c r="Q1703" i="7"/>
  <c r="Q1704" i="7"/>
  <c r="Q1705" i="7"/>
  <c r="Q1706" i="7"/>
  <c r="Q1707" i="7"/>
  <c r="Q1709" i="7"/>
  <c r="Q1710" i="7"/>
  <c r="Q1711" i="7"/>
  <c r="Q1712" i="7"/>
  <c r="Q1713" i="7"/>
  <c r="Q1714" i="7"/>
  <c r="Q1715" i="7"/>
  <c r="Q1717" i="7"/>
  <c r="Q1718" i="7"/>
  <c r="Q1719" i="7"/>
  <c r="Q1720" i="7"/>
  <c r="Q1721" i="7"/>
  <c r="Q1722" i="7"/>
  <c r="Q1723" i="7"/>
  <c r="Q1725" i="7"/>
  <c r="Q1726" i="7"/>
  <c r="Q1727" i="7"/>
  <c r="Q1728" i="7"/>
  <c r="Q1729" i="7"/>
  <c r="Q1730" i="7"/>
  <c r="Q1731" i="7"/>
  <c r="Q1733" i="7"/>
  <c r="Q1734" i="7"/>
  <c r="Q1735" i="7"/>
  <c r="Q1736" i="7"/>
  <c r="Q1737" i="7"/>
  <c r="Q1738" i="7"/>
  <c r="Q1739" i="7"/>
  <c r="Q1741" i="7"/>
  <c r="Q1742" i="7"/>
  <c r="Q1743" i="7"/>
  <c r="Q1744" i="7"/>
  <c r="Q1745" i="7"/>
  <c r="Q1746" i="7"/>
  <c r="Q1747" i="7"/>
  <c r="Q1749" i="7"/>
  <c r="Q1750" i="7"/>
  <c r="Q1751" i="7"/>
  <c r="Q1752" i="7"/>
  <c r="Q1753" i="7"/>
  <c r="Q1754" i="7"/>
  <c r="Q1755" i="7"/>
  <c r="Q1757" i="7"/>
  <c r="Q1758" i="7"/>
  <c r="Q1759" i="7"/>
  <c r="Q1760" i="7"/>
  <c r="Q1761" i="7"/>
  <c r="Q1762" i="7"/>
  <c r="Q1763" i="7"/>
  <c r="Q1765" i="7"/>
  <c r="Q1766" i="7"/>
  <c r="Q1767" i="7"/>
  <c r="Q1768" i="7"/>
  <c r="Q1769" i="7"/>
  <c r="Q1770" i="7"/>
  <c r="Q1771" i="7"/>
  <c r="Q1773" i="7"/>
  <c r="Q1774" i="7"/>
  <c r="Q1775" i="7"/>
  <c r="Q1776" i="7"/>
  <c r="Q1777" i="7"/>
  <c r="Q1778" i="7"/>
  <c r="Q1779" i="7"/>
  <c r="Q1781" i="7"/>
  <c r="Q1782" i="7"/>
  <c r="Q1783" i="7"/>
  <c r="Q1784" i="7"/>
  <c r="Q1785" i="7"/>
  <c r="Q1786" i="7"/>
  <c r="Q1787" i="7"/>
  <c r="Q1789" i="7"/>
  <c r="Q1790" i="7"/>
  <c r="Q1791" i="7"/>
  <c r="Q1792" i="7"/>
  <c r="Q1793" i="7"/>
  <c r="Q1794" i="7"/>
  <c r="Q1795" i="7"/>
  <c r="Q1797" i="7"/>
  <c r="Q1798" i="7"/>
  <c r="Q1799" i="7"/>
  <c r="Q1800" i="7"/>
  <c r="Q1801" i="7"/>
  <c r="Q1802" i="7"/>
  <c r="Q1803" i="7"/>
  <c r="Q1805" i="7"/>
  <c r="Q1806" i="7"/>
  <c r="Q1807" i="7"/>
  <c r="Q1808" i="7"/>
  <c r="Q1809" i="7"/>
  <c r="Q1810" i="7"/>
  <c r="Q1811" i="7"/>
  <c r="Q1813" i="7"/>
  <c r="Q1814" i="7"/>
  <c r="Q1815" i="7"/>
  <c r="Q1816" i="7"/>
  <c r="Q1817" i="7"/>
  <c r="Q1818" i="7"/>
  <c r="Q1819" i="7"/>
  <c r="Q1821" i="7"/>
  <c r="Q1822" i="7"/>
  <c r="Q1823" i="7"/>
  <c r="Q1824" i="7"/>
  <c r="Q1825" i="7"/>
  <c r="Q1826" i="7"/>
  <c r="Q1827" i="7"/>
  <c r="Q1829" i="7"/>
  <c r="Q1830" i="7"/>
  <c r="Q1831" i="7"/>
  <c r="Q1832" i="7"/>
  <c r="Q1833" i="7"/>
  <c r="Q1834" i="7"/>
  <c r="Q1835" i="7"/>
  <c r="Q1837" i="7"/>
  <c r="Q1838" i="7"/>
  <c r="Q1839" i="7"/>
  <c r="Q1840" i="7"/>
  <c r="Q1841" i="7"/>
  <c r="Q1842" i="7"/>
  <c r="Q1843" i="7"/>
  <c r="Q1845" i="7"/>
  <c r="Q1846" i="7"/>
  <c r="Q1847" i="7"/>
  <c r="Q1848" i="7"/>
  <c r="Q1849" i="7"/>
  <c r="Q1850" i="7"/>
  <c r="Q1851" i="7"/>
  <c r="Q1853" i="7"/>
  <c r="Q1854" i="7"/>
  <c r="Q1855" i="7"/>
  <c r="Q1856" i="7"/>
  <c r="Q1857" i="7"/>
  <c r="Q1858" i="7"/>
  <c r="Q1859" i="7"/>
  <c r="Q1861" i="7"/>
  <c r="Q1862" i="7"/>
  <c r="Q1863" i="7"/>
  <c r="Q1864" i="7"/>
  <c r="Q1865" i="7"/>
  <c r="Q1866" i="7"/>
  <c r="Q1867" i="7"/>
  <c r="Q1869" i="7"/>
  <c r="Q1870" i="7"/>
  <c r="Q1871" i="7"/>
  <c r="Q1872" i="7"/>
  <c r="Q1873" i="7"/>
  <c r="Q1874" i="7"/>
  <c r="Q1875" i="7"/>
  <c r="Q1877" i="7"/>
  <c r="Q1878" i="7"/>
  <c r="Q1879" i="7"/>
  <c r="Q1880" i="7"/>
  <c r="Q1881" i="7"/>
  <c r="Q1882" i="7"/>
  <c r="Q1883" i="7"/>
  <c r="Q1885" i="7"/>
  <c r="Q1886" i="7"/>
  <c r="Q1887" i="7"/>
  <c r="Q1888" i="7"/>
  <c r="Q1889" i="7"/>
  <c r="Q1890" i="7"/>
  <c r="Q1891" i="7"/>
  <c r="Q1893" i="7"/>
  <c r="Q1894" i="7"/>
  <c r="Q1895" i="7"/>
  <c r="Q1896" i="7"/>
  <c r="Q1897" i="7"/>
  <c r="Q1898" i="7"/>
  <c r="Q1899" i="7"/>
  <c r="Q1901" i="7"/>
  <c r="Q1902" i="7"/>
  <c r="Q1903" i="7"/>
  <c r="Q1904" i="7"/>
  <c r="Q1905" i="7"/>
  <c r="Q1906" i="7"/>
  <c r="Q1907" i="7"/>
  <c r="Q1909" i="7"/>
  <c r="Q1910" i="7"/>
  <c r="Q1911" i="7"/>
  <c r="Q1912" i="7"/>
  <c r="Q1913" i="7"/>
  <c r="Q1914" i="7"/>
  <c r="Q1915" i="7"/>
  <c r="Q1917" i="7"/>
  <c r="Q1918" i="7"/>
  <c r="Q1919" i="7"/>
  <c r="Q1920" i="7"/>
  <c r="Q1921" i="7"/>
  <c r="Q1922" i="7"/>
  <c r="Q1923" i="7"/>
  <c r="Q1925" i="7"/>
  <c r="Q1926" i="7"/>
  <c r="Q1927" i="7"/>
  <c r="Q1928" i="7"/>
  <c r="Q1929" i="7"/>
  <c r="Q1930" i="7"/>
  <c r="Q1931" i="7"/>
  <c r="Q1933" i="7"/>
  <c r="Q1934" i="7"/>
  <c r="Q1935" i="7"/>
  <c r="Q1936" i="7"/>
  <c r="Q1937" i="7"/>
  <c r="Q1938" i="7"/>
  <c r="Q1939" i="7"/>
  <c r="Q1941" i="7"/>
  <c r="Q1942" i="7"/>
  <c r="Q1943" i="7"/>
  <c r="Q1944" i="7"/>
  <c r="Q1945" i="7"/>
  <c r="Q1946" i="7"/>
  <c r="Q1947" i="7"/>
  <c r="Q1949" i="7"/>
  <c r="Q1950" i="7"/>
  <c r="Q1951" i="7"/>
  <c r="Q1952" i="7"/>
  <c r="Q1953" i="7"/>
  <c r="Q1954" i="7"/>
  <c r="Q1955" i="7"/>
  <c r="Q1957" i="7"/>
  <c r="Q1958" i="7"/>
  <c r="Q1959" i="7"/>
  <c r="Q1960" i="7"/>
  <c r="Q1961" i="7"/>
  <c r="Q1962" i="7"/>
  <c r="Q1963" i="7"/>
  <c r="Q1965" i="7"/>
  <c r="Q1966" i="7"/>
  <c r="Q1967" i="7"/>
  <c r="Q1968" i="7"/>
  <c r="Q1969" i="7"/>
  <c r="Q1970" i="7"/>
  <c r="Q1971" i="7"/>
  <c r="Q1973" i="7"/>
  <c r="Q1974" i="7"/>
  <c r="Q1975" i="7"/>
  <c r="Q1976" i="7"/>
  <c r="Q1977" i="7"/>
  <c r="Q1978" i="7"/>
  <c r="Q1979" i="7"/>
  <c r="Q1981" i="7"/>
  <c r="Q1982" i="7"/>
  <c r="Q1983" i="7"/>
  <c r="Q1984" i="7"/>
  <c r="Q1985" i="7"/>
  <c r="Q1986" i="7"/>
  <c r="Q1987" i="7"/>
  <c r="Q1989" i="7"/>
  <c r="Q1990" i="7"/>
  <c r="Q1991" i="7"/>
  <c r="Q1992" i="7"/>
  <c r="Q1993" i="7"/>
  <c r="Q1994" i="7"/>
  <c r="Q1995" i="7"/>
  <c r="Q1997" i="7"/>
  <c r="Q1998" i="7"/>
  <c r="Q1999" i="7"/>
  <c r="Q2000" i="7"/>
  <c r="P5" i="7"/>
  <c r="P6" i="7"/>
  <c r="P7" i="7"/>
  <c r="P8" i="7"/>
  <c r="P9" i="7"/>
  <c r="P11" i="7"/>
  <c r="P12" i="7"/>
  <c r="P13" i="7"/>
  <c r="P14" i="7"/>
  <c r="P15" i="7"/>
  <c r="P16" i="7"/>
  <c r="P17" i="7"/>
  <c r="P19" i="7"/>
  <c r="P20" i="7"/>
  <c r="P21" i="7"/>
  <c r="P22" i="7"/>
  <c r="P23" i="7"/>
  <c r="P24" i="7"/>
  <c r="P25" i="7"/>
  <c r="P27" i="7"/>
  <c r="P28" i="7"/>
  <c r="P29" i="7"/>
  <c r="P30" i="7"/>
  <c r="P31" i="7"/>
  <c r="P32" i="7"/>
  <c r="P33"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508" i="7"/>
  <c r="P509" i="7"/>
  <c r="P510" i="7"/>
  <c r="P511" i="7"/>
  <c r="P512" i="7"/>
  <c r="P513" i="7"/>
  <c r="P514" i="7"/>
  <c r="P515" i="7"/>
  <c r="P516" i="7"/>
  <c r="P517" i="7"/>
  <c r="P518" i="7"/>
  <c r="P519" i="7"/>
  <c r="P520" i="7"/>
  <c r="P521" i="7"/>
  <c r="P522" i="7"/>
  <c r="P523" i="7"/>
  <c r="P524" i="7"/>
  <c r="P525" i="7"/>
  <c r="P526" i="7"/>
  <c r="P527" i="7"/>
  <c r="P528" i="7"/>
  <c r="P529" i="7"/>
  <c r="P530" i="7"/>
  <c r="P531" i="7"/>
  <c r="P532" i="7"/>
  <c r="P533" i="7"/>
  <c r="P534" i="7"/>
  <c r="P535" i="7"/>
  <c r="P536" i="7"/>
  <c r="P537" i="7"/>
  <c r="P538" i="7"/>
  <c r="P539" i="7"/>
  <c r="P540" i="7"/>
  <c r="P541" i="7"/>
  <c r="P542" i="7"/>
  <c r="P543" i="7"/>
  <c r="P544" i="7"/>
  <c r="P545" i="7"/>
  <c r="P546" i="7"/>
  <c r="P547" i="7"/>
  <c r="P548" i="7"/>
  <c r="P549" i="7"/>
  <c r="P550" i="7"/>
  <c r="P551" i="7"/>
  <c r="P552" i="7"/>
  <c r="P553" i="7"/>
  <c r="P554" i="7"/>
  <c r="P555" i="7"/>
  <c r="P556" i="7"/>
  <c r="P557" i="7"/>
  <c r="P558" i="7"/>
  <c r="P559" i="7"/>
  <c r="P560" i="7"/>
  <c r="P561" i="7"/>
  <c r="P562" i="7"/>
  <c r="P563" i="7"/>
  <c r="P564" i="7"/>
  <c r="P565" i="7"/>
  <c r="P566" i="7"/>
  <c r="P567" i="7"/>
  <c r="P568" i="7"/>
  <c r="P569" i="7"/>
  <c r="P570" i="7"/>
  <c r="P571" i="7"/>
  <c r="P572" i="7"/>
  <c r="P573" i="7"/>
  <c r="P574" i="7"/>
  <c r="P575" i="7"/>
  <c r="P576" i="7"/>
  <c r="P577" i="7"/>
  <c r="P578" i="7"/>
  <c r="P579" i="7"/>
  <c r="P580" i="7"/>
  <c r="P581" i="7"/>
  <c r="P582" i="7"/>
  <c r="P583" i="7"/>
  <c r="P584" i="7"/>
  <c r="P585" i="7"/>
  <c r="P586" i="7"/>
  <c r="P587" i="7"/>
  <c r="P588" i="7"/>
  <c r="P589" i="7"/>
  <c r="P590" i="7"/>
  <c r="P591" i="7"/>
  <c r="P592" i="7"/>
  <c r="P593" i="7"/>
  <c r="P594" i="7"/>
  <c r="P595" i="7"/>
  <c r="P596" i="7"/>
  <c r="P597" i="7"/>
  <c r="P598" i="7"/>
  <c r="P599" i="7"/>
  <c r="P600" i="7"/>
  <c r="P601" i="7"/>
  <c r="P602" i="7"/>
  <c r="P603" i="7"/>
  <c r="P604" i="7"/>
  <c r="P605" i="7"/>
  <c r="P606" i="7"/>
  <c r="P607" i="7"/>
  <c r="P608" i="7"/>
  <c r="P609" i="7"/>
  <c r="P610" i="7"/>
  <c r="P611" i="7"/>
  <c r="P612" i="7"/>
  <c r="P613" i="7"/>
  <c r="P614" i="7"/>
  <c r="P615" i="7"/>
  <c r="P616" i="7"/>
  <c r="P617" i="7"/>
  <c r="P618" i="7"/>
  <c r="P619" i="7"/>
  <c r="P620" i="7"/>
  <c r="P621" i="7"/>
  <c r="P622" i="7"/>
  <c r="P623" i="7"/>
  <c r="P624" i="7"/>
  <c r="P625" i="7"/>
  <c r="P626" i="7"/>
  <c r="P627" i="7"/>
  <c r="P628" i="7"/>
  <c r="P629" i="7"/>
  <c r="P630" i="7"/>
  <c r="P631" i="7"/>
  <c r="P632" i="7"/>
  <c r="P633" i="7"/>
  <c r="P634" i="7"/>
  <c r="P635" i="7"/>
  <c r="P636" i="7"/>
  <c r="P637" i="7"/>
  <c r="P638" i="7"/>
  <c r="P639" i="7"/>
  <c r="P640" i="7"/>
  <c r="P641" i="7"/>
  <c r="P642" i="7"/>
  <c r="P643" i="7"/>
  <c r="P644" i="7"/>
  <c r="P645" i="7"/>
  <c r="P646" i="7"/>
  <c r="P647" i="7"/>
  <c r="P648" i="7"/>
  <c r="P649" i="7"/>
  <c r="P650" i="7"/>
  <c r="P651" i="7"/>
  <c r="P652" i="7"/>
  <c r="P653" i="7"/>
  <c r="P654" i="7"/>
  <c r="P655" i="7"/>
  <c r="P656" i="7"/>
  <c r="P657" i="7"/>
  <c r="P658" i="7"/>
  <c r="P659" i="7"/>
  <c r="P660" i="7"/>
  <c r="P661" i="7"/>
  <c r="P662" i="7"/>
  <c r="P663" i="7"/>
  <c r="P664" i="7"/>
  <c r="P665" i="7"/>
  <c r="P666" i="7"/>
  <c r="P667" i="7"/>
  <c r="P668" i="7"/>
  <c r="P669" i="7"/>
  <c r="P670" i="7"/>
  <c r="P671" i="7"/>
  <c r="P672" i="7"/>
  <c r="P673" i="7"/>
  <c r="P674" i="7"/>
  <c r="P675" i="7"/>
  <c r="P676" i="7"/>
  <c r="P677" i="7"/>
  <c r="P678" i="7"/>
  <c r="P679" i="7"/>
  <c r="P680" i="7"/>
  <c r="P681" i="7"/>
  <c r="P682" i="7"/>
  <c r="P683" i="7"/>
  <c r="P684" i="7"/>
  <c r="P685" i="7"/>
  <c r="P686" i="7"/>
  <c r="P687" i="7"/>
  <c r="P688" i="7"/>
  <c r="P689" i="7"/>
  <c r="P690" i="7"/>
  <c r="P691" i="7"/>
  <c r="P692" i="7"/>
  <c r="P693" i="7"/>
  <c r="P694" i="7"/>
  <c r="P695" i="7"/>
  <c r="P696" i="7"/>
  <c r="P697" i="7"/>
  <c r="P698" i="7"/>
  <c r="P699" i="7"/>
  <c r="P700" i="7"/>
  <c r="P701" i="7"/>
  <c r="P702" i="7"/>
  <c r="P703" i="7"/>
  <c r="P704" i="7"/>
  <c r="P705" i="7"/>
  <c r="P706" i="7"/>
  <c r="P707" i="7"/>
  <c r="P708" i="7"/>
  <c r="P709" i="7"/>
  <c r="P710" i="7"/>
  <c r="P711" i="7"/>
  <c r="P712" i="7"/>
  <c r="P713" i="7"/>
  <c r="P714" i="7"/>
  <c r="P715" i="7"/>
  <c r="P716" i="7"/>
  <c r="P717" i="7"/>
  <c r="P718" i="7"/>
  <c r="P719" i="7"/>
  <c r="P720" i="7"/>
  <c r="P721" i="7"/>
  <c r="P722" i="7"/>
  <c r="P723" i="7"/>
  <c r="P724" i="7"/>
  <c r="P725" i="7"/>
  <c r="P726" i="7"/>
  <c r="P727" i="7"/>
  <c r="P728" i="7"/>
  <c r="P729" i="7"/>
  <c r="P730" i="7"/>
  <c r="P731" i="7"/>
  <c r="P732" i="7"/>
  <c r="P733" i="7"/>
  <c r="P734" i="7"/>
  <c r="P735" i="7"/>
  <c r="P736" i="7"/>
  <c r="P737" i="7"/>
  <c r="P738" i="7"/>
  <c r="P739" i="7"/>
  <c r="P740" i="7"/>
  <c r="P741" i="7"/>
  <c r="P742" i="7"/>
  <c r="P743" i="7"/>
  <c r="P744" i="7"/>
  <c r="P745" i="7"/>
  <c r="P746" i="7"/>
  <c r="P747" i="7"/>
  <c r="P748" i="7"/>
  <c r="P749" i="7"/>
  <c r="P750" i="7"/>
  <c r="P751" i="7"/>
  <c r="P752" i="7"/>
  <c r="P753" i="7"/>
  <c r="P754" i="7"/>
  <c r="P755" i="7"/>
  <c r="P756" i="7"/>
  <c r="P757" i="7"/>
  <c r="P758" i="7"/>
  <c r="P759" i="7"/>
  <c r="P760" i="7"/>
  <c r="P761" i="7"/>
  <c r="P762" i="7"/>
  <c r="P763" i="7"/>
  <c r="P764" i="7"/>
  <c r="P765" i="7"/>
  <c r="P766" i="7"/>
  <c r="P767" i="7"/>
  <c r="P768" i="7"/>
  <c r="P769" i="7"/>
  <c r="P770" i="7"/>
  <c r="P771" i="7"/>
  <c r="P772" i="7"/>
  <c r="P773" i="7"/>
  <c r="P774" i="7"/>
  <c r="P775" i="7"/>
  <c r="P776" i="7"/>
  <c r="P777" i="7"/>
  <c r="P778" i="7"/>
  <c r="P779" i="7"/>
  <c r="P780" i="7"/>
  <c r="P781" i="7"/>
  <c r="P782" i="7"/>
  <c r="P783" i="7"/>
  <c r="P784" i="7"/>
  <c r="P785" i="7"/>
  <c r="P786" i="7"/>
  <c r="P787" i="7"/>
  <c r="P788" i="7"/>
  <c r="P789" i="7"/>
  <c r="P790" i="7"/>
  <c r="P791" i="7"/>
  <c r="P792" i="7"/>
  <c r="P793" i="7"/>
  <c r="P794" i="7"/>
  <c r="P795" i="7"/>
  <c r="P796" i="7"/>
  <c r="P797" i="7"/>
  <c r="P798" i="7"/>
  <c r="P799" i="7"/>
  <c r="P800" i="7"/>
  <c r="P801" i="7"/>
  <c r="P802" i="7"/>
  <c r="P803" i="7"/>
  <c r="P804" i="7"/>
  <c r="P805" i="7"/>
  <c r="P806" i="7"/>
  <c r="P807" i="7"/>
  <c r="P808" i="7"/>
  <c r="P809" i="7"/>
  <c r="P810" i="7"/>
  <c r="P811" i="7"/>
  <c r="P812" i="7"/>
  <c r="P813" i="7"/>
  <c r="P814" i="7"/>
  <c r="P815" i="7"/>
  <c r="P816" i="7"/>
  <c r="P817" i="7"/>
  <c r="P818" i="7"/>
  <c r="P819" i="7"/>
  <c r="P820" i="7"/>
  <c r="P821" i="7"/>
  <c r="P822" i="7"/>
  <c r="P823" i="7"/>
  <c r="P824" i="7"/>
  <c r="P825" i="7"/>
  <c r="P826" i="7"/>
  <c r="P827" i="7"/>
  <c r="P828" i="7"/>
  <c r="P829" i="7"/>
  <c r="P830" i="7"/>
  <c r="P831" i="7"/>
  <c r="P832" i="7"/>
  <c r="P833" i="7"/>
  <c r="P834" i="7"/>
  <c r="P835" i="7"/>
  <c r="P836" i="7"/>
  <c r="P837" i="7"/>
  <c r="P838" i="7"/>
  <c r="P839" i="7"/>
  <c r="P840" i="7"/>
  <c r="P841" i="7"/>
  <c r="P842" i="7"/>
  <c r="P843" i="7"/>
  <c r="P844" i="7"/>
  <c r="P845" i="7"/>
  <c r="P846" i="7"/>
  <c r="P847" i="7"/>
  <c r="P848" i="7"/>
  <c r="P849" i="7"/>
  <c r="P850" i="7"/>
  <c r="P851" i="7"/>
  <c r="P852" i="7"/>
  <c r="P853" i="7"/>
  <c r="P854" i="7"/>
  <c r="P855" i="7"/>
  <c r="P856" i="7"/>
  <c r="P857" i="7"/>
  <c r="P858" i="7"/>
  <c r="P859" i="7"/>
  <c r="P860" i="7"/>
  <c r="P861" i="7"/>
  <c r="P862" i="7"/>
  <c r="P863" i="7"/>
  <c r="P864" i="7"/>
  <c r="P865" i="7"/>
  <c r="P866" i="7"/>
  <c r="P867" i="7"/>
  <c r="P868" i="7"/>
  <c r="P869" i="7"/>
  <c r="P870" i="7"/>
  <c r="P871" i="7"/>
  <c r="P872" i="7"/>
  <c r="P873" i="7"/>
  <c r="P874" i="7"/>
  <c r="P875" i="7"/>
  <c r="P876" i="7"/>
  <c r="P877" i="7"/>
  <c r="P878" i="7"/>
  <c r="P879" i="7"/>
  <c r="P880" i="7"/>
  <c r="P881" i="7"/>
  <c r="P882" i="7"/>
  <c r="P883" i="7"/>
  <c r="P884" i="7"/>
  <c r="P885" i="7"/>
  <c r="P886" i="7"/>
  <c r="P887" i="7"/>
  <c r="P888" i="7"/>
  <c r="P889" i="7"/>
  <c r="P890" i="7"/>
  <c r="P891" i="7"/>
  <c r="P892" i="7"/>
  <c r="P893" i="7"/>
  <c r="P894" i="7"/>
  <c r="P895" i="7"/>
  <c r="P896" i="7"/>
  <c r="P897" i="7"/>
  <c r="P898" i="7"/>
  <c r="P899" i="7"/>
  <c r="P900" i="7"/>
  <c r="P901" i="7"/>
  <c r="P902" i="7"/>
  <c r="P903" i="7"/>
  <c r="P904" i="7"/>
  <c r="P905" i="7"/>
  <c r="P906" i="7"/>
  <c r="P907" i="7"/>
  <c r="P908" i="7"/>
  <c r="P909" i="7"/>
  <c r="P910" i="7"/>
  <c r="P911" i="7"/>
  <c r="P912" i="7"/>
  <c r="P913" i="7"/>
  <c r="P914" i="7"/>
  <c r="P915" i="7"/>
  <c r="P916" i="7"/>
  <c r="P917" i="7"/>
  <c r="P918" i="7"/>
  <c r="P919" i="7"/>
  <c r="P920" i="7"/>
  <c r="P921" i="7"/>
  <c r="P922" i="7"/>
  <c r="P923" i="7"/>
  <c r="P924" i="7"/>
  <c r="P925" i="7"/>
  <c r="P926" i="7"/>
  <c r="P927" i="7"/>
  <c r="P928" i="7"/>
  <c r="P929" i="7"/>
  <c r="P930" i="7"/>
  <c r="P931" i="7"/>
  <c r="P932" i="7"/>
  <c r="P933" i="7"/>
  <c r="P934" i="7"/>
  <c r="P935" i="7"/>
  <c r="P936" i="7"/>
  <c r="P937" i="7"/>
  <c r="P938" i="7"/>
  <c r="P939" i="7"/>
  <c r="P940" i="7"/>
  <c r="P941" i="7"/>
  <c r="P942" i="7"/>
  <c r="P943" i="7"/>
  <c r="P944" i="7"/>
  <c r="P945" i="7"/>
  <c r="P946" i="7"/>
  <c r="P947" i="7"/>
  <c r="P948" i="7"/>
  <c r="P949" i="7"/>
  <c r="P950" i="7"/>
  <c r="P951" i="7"/>
  <c r="P952" i="7"/>
  <c r="P953" i="7"/>
  <c r="P954" i="7"/>
  <c r="P955" i="7"/>
  <c r="P956" i="7"/>
  <c r="P957" i="7"/>
  <c r="P958" i="7"/>
  <c r="P959" i="7"/>
  <c r="P960" i="7"/>
  <c r="P961" i="7"/>
  <c r="P962" i="7"/>
  <c r="P963" i="7"/>
  <c r="P964" i="7"/>
  <c r="P965" i="7"/>
  <c r="P966" i="7"/>
  <c r="P967" i="7"/>
  <c r="P968" i="7"/>
  <c r="P969" i="7"/>
  <c r="P970" i="7"/>
  <c r="P971" i="7"/>
  <c r="P972" i="7"/>
  <c r="P973" i="7"/>
  <c r="P974" i="7"/>
  <c r="P975" i="7"/>
  <c r="P976" i="7"/>
  <c r="P977" i="7"/>
  <c r="P978" i="7"/>
  <c r="P979" i="7"/>
  <c r="P980" i="7"/>
  <c r="P981" i="7"/>
  <c r="P982" i="7"/>
  <c r="P983" i="7"/>
  <c r="P984" i="7"/>
  <c r="P985" i="7"/>
  <c r="P986" i="7"/>
  <c r="P987" i="7"/>
  <c r="P988" i="7"/>
  <c r="P989" i="7"/>
  <c r="P990" i="7"/>
  <c r="P991" i="7"/>
  <c r="P992" i="7"/>
  <c r="P993" i="7"/>
  <c r="P994" i="7"/>
  <c r="P995" i="7"/>
  <c r="P996" i="7"/>
  <c r="P997" i="7"/>
  <c r="P998" i="7"/>
  <c r="P999" i="7"/>
  <c r="P1000" i="7"/>
  <c r="P1001" i="7"/>
  <c r="P1002" i="7"/>
  <c r="P1003" i="7"/>
  <c r="P1004" i="7"/>
  <c r="P1005" i="7"/>
  <c r="P1006" i="7"/>
  <c r="P1007" i="7"/>
  <c r="P1008" i="7"/>
  <c r="P1009" i="7"/>
  <c r="P1010" i="7"/>
  <c r="P1011" i="7"/>
  <c r="P1012" i="7"/>
  <c r="P1013" i="7"/>
  <c r="P1014" i="7"/>
  <c r="P1015" i="7"/>
  <c r="P1016" i="7"/>
  <c r="P1017" i="7"/>
  <c r="P1018" i="7"/>
  <c r="P1019" i="7"/>
  <c r="P1020" i="7"/>
  <c r="P1021" i="7"/>
  <c r="P1022" i="7"/>
  <c r="P1023" i="7"/>
  <c r="P1024" i="7"/>
  <c r="P1025" i="7"/>
  <c r="P1026" i="7"/>
  <c r="P1027" i="7"/>
  <c r="P1028" i="7"/>
  <c r="P1029" i="7"/>
  <c r="P1030" i="7"/>
  <c r="P1031" i="7"/>
  <c r="P1032" i="7"/>
  <c r="P1033" i="7"/>
  <c r="P1034" i="7"/>
  <c r="P1035" i="7"/>
  <c r="P1036" i="7"/>
  <c r="P1037" i="7"/>
  <c r="P1038" i="7"/>
  <c r="P1039" i="7"/>
  <c r="P1040" i="7"/>
  <c r="P1041" i="7"/>
  <c r="P1042" i="7"/>
  <c r="P1043" i="7"/>
  <c r="P1044" i="7"/>
  <c r="P1045" i="7"/>
  <c r="P1046" i="7"/>
  <c r="P1047" i="7"/>
  <c r="P1048" i="7"/>
  <c r="P1049" i="7"/>
  <c r="P1050" i="7"/>
  <c r="P1051" i="7"/>
  <c r="P1052" i="7"/>
  <c r="P1053" i="7"/>
  <c r="P1054" i="7"/>
  <c r="P1055" i="7"/>
  <c r="P1056" i="7"/>
  <c r="P1057" i="7"/>
  <c r="P1058" i="7"/>
  <c r="P1059" i="7"/>
  <c r="P1060" i="7"/>
  <c r="P1061" i="7"/>
  <c r="P1062" i="7"/>
  <c r="P1063" i="7"/>
  <c r="P1064" i="7"/>
  <c r="P1065" i="7"/>
  <c r="P1066" i="7"/>
  <c r="P1067" i="7"/>
  <c r="P1068" i="7"/>
  <c r="P1069" i="7"/>
  <c r="P1070" i="7"/>
  <c r="P1071" i="7"/>
  <c r="P1072" i="7"/>
  <c r="P1073" i="7"/>
  <c r="P1074" i="7"/>
  <c r="P1075" i="7"/>
  <c r="P1076" i="7"/>
  <c r="P1077" i="7"/>
  <c r="P1078" i="7"/>
  <c r="P1079" i="7"/>
  <c r="P1080" i="7"/>
  <c r="P1081" i="7"/>
  <c r="P1082" i="7"/>
  <c r="P1083" i="7"/>
  <c r="P1084" i="7"/>
  <c r="P1085" i="7"/>
  <c r="P1086" i="7"/>
  <c r="P1087" i="7"/>
  <c r="P1088" i="7"/>
  <c r="P1089" i="7"/>
  <c r="P1090" i="7"/>
  <c r="P1091" i="7"/>
  <c r="P1092" i="7"/>
  <c r="P1093" i="7"/>
  <c r="P1094" i="7"/>
  <c r="P1095" i="7"/>
  <c r="P1096" i="7"/>
  <c r="P1097" i="7"/>
  <c r="P1098" i="7"/>
  <c r="P1099" i="7"/>
  <c r="P1100" i="7"/>
  <c r="P1101" i="7"/>
  <c r="P1102" i="7"/>
  <c r="P1103" i="7"/>
  <c r="P1104" i="7"/>
  <c r="P1105" i="7"/>
  <c r="P1106" i="7"/>
  <c r="P1107" i="7"/>
  <c r="P1108" i="7"/>
  <c r="P1109" i="7"/>
  <c r="P1110" i="7"/>
  <c r="P1111" i="7"/>
  <c r="P1112" i="7"/>
  <c r="P1113" i="7"/>
  <c r="P1114" i="7"/>
  <c r="P1115" i="7"/>
  <c r="P1116" i="7"/>
  <c r="P1117" i="7"/>
  <c r="P1118" i="7"/>
  <c r="P1119" i="7"/>
  <c r="P1120" i="7"/>
  <c r="P1121" i="7"/>
  <c r="P1122" i="7"/>
  <c r="P1123" i="7"/>
  <c r="P1124" i="7"/>
  <c r="P1125" i="7"/>
  <c r="P1126" i="7"/>
  <c r="P1127" i="7"/>
  <c r="P1128" i="7"/>
  <c r="P1129" i="7"/>
  <c r="P1130" i="7"/>
  <c r="P1131" i="7"/>
  <c r="P1132" i="7"/>
  <c r="P1133" i="7"/>
  <c r="P1134" i="7"/>
  <c r="P1135" i="7"/>
  <c r="P1136" i="7"/>
  <c r="P1137" i="7"/>
  <c r="P1138" i="7"/>
  <c r="P1139" i="7"/>
  <c r="P1140" i="7"/>
  <c r="P1141" i="7"/>
  <c r="P1142" i="7"/>
  <c r="P1143" i="7"/>
  <c r="P1144" i="7"/>
  <c r="P1145" i="7"/>
  <c r="P1146" i="7"/>
  <c r="P1147" i="7"/>
  <c r="P1148" i="7"/>
  <c r="P1149" i="7"/>
  <c r="P1150" i="7"/>
  <c r="P1151" i="7"/>
  <c r="P1152" i="7"/>
  <c r="P1153" i="7"/>
  <c r="P1154" i="7"/>
  <c r="P1155" i="7"/>
  <c r="P1156" i="7"/>
  <c r="P1157" i="7"/>
  <c r="P1158" i="7"/>
  <c r="P1159" i="7"/>
  <c r="P1160" i="7"/>
  <c r="P1161" i="7"/>
  <c r="P1162" i="7"/>
  <c r="P1163" i="7"/>
  <c r="P1164" i="7"/>
  <c r="P1165" i="7"/>
  <c r="P1166" i="7"/>
  <c r="P1167" i="7"/>
  <c r="P1168" i="7"/>
  <c r="P1169" i="7"/>
  <c r="P1170" i="7"/>
  <c r="P1171" i="7"/>
  <c r="P1172" i="7"/>
  <c r="P1173" i="7"/>
  <c r="P1174" i="7"/>
  <c r="P1175" i="7"/>
  <c r="P1176" i="7"/>
  <c r="P1177" i="7"/>
  <c r="P1178" i="7"/>
  <c r="P1179" i="7"/>
  <c r="P1180" i="7"/>
  <c r="P1181" i="7"/>
  <c r="P1182" i="7"/>
  <c r="P1183" i="7"/>
  <c r="P1184" i="7"/>
  <c r="P1185" i="7"/>
  <c r="P1186" i="7"/>
  <c r="P1187" i="7"/>
  <c r="P1188" i="7"/>
  <c r="P1189" i="7"/>
  <c r="P1190" i="7"/>
  <c r="P1191" i="7"/>
  <c r="P1192" i="7"/>
  <c r="P1193" i="7"/>
  <c r="P1194" i="7"/>
  <c r="P1195" i="7"/>
  <c r="P1196" i="7"/>
  <c r="P1197" i="7"/>
  <c r="P1198" i="7"/>
  <c r="P1199" i="7"/>
  <c r="P1200" i="7"/>
  <c r="P1201" i="7"/>
  <c r="P1202" i="7"/>
  <c r="P1203" i="7"/>
  <c r="P1204" i="7"/>
  <c r="P1205" i="7"/>
  <c r="P1206" i="7"/>
  <c r="P1207" i="7"/>
  <c r="P1208" i="7"/>
  <c r="P1209" i="7"/>
  <c r="P1210" i="7"/>
  <c r="P1211" i="7"/>
  <c r="P1212" i="7"/>
  <c r="P1213" i="7"/>
  <c r="P1214" i="7"/>
  <c r="P1215" i="7"/>
  <c r="P1216" i="7"/>
  <c r="P1217" i="7"/>
  <c r="P1218" i="7"/>
  <c r="P1219" i="7"/>
  <c r="P1220" i="7"/>
  <c r="P1221" i="7"/>
  <c r="P1222" i="7"/>
  <c r="P1223" i="7"/>
  <c r="P1224" i="7"/>
  <c r="P1225" i="7"/>
  <c r="P1226" i="7"/>
  <c r="P1227" i="7"/>
  <c r="P1228" i="7"/>
  <c r="P1229" i="7"/>
  <c r="P1230" i="7"/>
  <c r="P1231" i="7"/>
  <c r="P1232" i="7"/>
  <c r="P1233" i="7"/>
  <c r="P1234" i="7"/>
  <c r="P1235" i="7"/>
  <c r="P1236" i="7"/>
  <c r="P1237" i="7"/>
  <c r="P1238" i="7"/>
  <c r="P1239" i="7"/>
  <c r="P1240" i="7"/>
  <c r="P1241" i="7"/>
  <c r="P1242" i="7"/>
  <c r="P1243" i="7"/>
  <c r="P1244" i="7"/>
  <c r="P1245" i="7"/>
  <c r="P1246" i="7"/>
  <c r="P1247" i="7"/>
  <c r="P1248" i="7"/>
  <c r="P1249" i="7"/>
  <c r="P1250" i="7"/>
  <c r="P1251" i="7"/>
  <c r="P1252" i="7"/>
  <c r="P1253" i="7"/>
  <c r="P1254" i="7"/>
  <c r="P1255" i="7"/>
  <c r="P1256" i="7"/>
  <c r="P1257" i="7"/>
  <c r="P1258" i="7"/>
  <c r="P1259" i="7"/>
  <c r="P1260" i="7"/>
  <c r="P1261" i="7"/>
  <c r="P1262" i="7"/>
  <c r="P1263" i="7"/>
  <c r="P1264" i="7"/>
  <c r="P1265" i="7"/>
  <c r="P1266" i="7"/>
  <c r="P1267" i="7"/>
  <c r="P1268" i="7"/>
  <c r="P1269" i="7"/>
  <c r="P1270" i="7"/>
  <c r="P1271" i="7"/>
  <c r="P1272" i="7"/>
  <c r="P1273" i="7"/>
  <c r="P1274" i="7"/>
  <c r="P1275" i="7"/>
  <c r="P1276" i="7"/>
  <c r="P1277" i="7"/>
  <c r="P1278" i="7"/>
  <c r="P1279" i="7"/>
  <c r="P1280" i="7"/>
  <c r="P1281" i="7"/>
  <c r="P1282" i="7"/>
  <c r="P1283" i="7"/>
  <c r="P1284" i="7"/>
  <c r="P1285" i="7"/>
  <c r="P1286" i="7"/>
  <c r="P1287" i="7"/>
  <c r="P1288" i="7"/>
  <c r="P1289" i="7"/>
  <c r="P1290" i="7"/>
  <c r="P1291" i="7"/>
  <c r="P1292" i="7"/>
  <c r="P1293" i="7"/>
  <c r="P1294" i="7"/>
  <c r="P1295" i="7"/>
  <c r="P1296" i="7"/>
  <c r="P1297" i="7"/>
  <c r="P1298" i="7"/>
  <c r="P1299" i="7"/>
  <c r="P1300" i="7"/>
  <c r="P1301" i="7"/>
  <c r="P1302" i="7"/>
  <c r="P1303" i="7"/>
  <c r="P1304" i="7"/>
  <c r="P1305" i="7"/>
  <c r="P1306" i="7"/>
  <c r="P1307" i="7"/>
  <c r="P1308" i="7"/>
  <c r="P1309" i="7"/>
  <c r="P1310" i="7"/>
  <c r="P1311" i="7"/>
  <c r="P1312" i="7"/>
  <c r="P1313" i="7"/>
  <c r="P1314" i="7"/>
  <c r="P1315" i="7"/>
  <c r="P1316" i="7"/>
  <c r="P1317" i="7"/>
  <c r="P1318" i="7"/>
  <c r="P1319" i="7"/>
  <c r="P1320" i="7"/>
  <c r="P1321" i="7"/>
  <c r="P1322" i="7"/>
  <c r="P1323" i="7"/>
  <c r="P1324" i="7"/>
  <c r="P1325" i="7"/>
  <c r="P1326" i="7"/>
  <c r="P1327" i="7"/>
  <c r="P1328" i="7"/>
  <c r="P1329" i="7"/>
  <c r="P1330" i="7"/>
  <c r="P1331" i="7"/>
  <c r="P1332" i="7"/>
  <c r="P1333" i="7"/>
  <c r="P1334" i="7"/>
  <c r="P1335" i="7"/>
  <c r="P1336" i="7"/>
  <c r="P1337" i="7"/>
  <c r="P1338" i="7"/>
  <c r="P1339" i="7"/>
  <c r="P1340" i="7"/>
  <c r="P1341" i="7"/>
  <c r="P1342" i="7"/>
  <c r="P1343" i="7"/>
  <c r="P1344" i="7"/>
  <c r="P1345" i="7"/>
  <c r="P1346" i="7"/>
  <c r="P1347" i="7"/>
  <c r="P1348" i="7"/>
  <c r="P1349" i="7"/>
  <c r="P1350" i="7"/>
  <c r="P1351" i="7"/>
  <c r="P1352" i="7"/>
  <c r="P1353" i="7"/>
  <c r="P1354" i="7"/>
  <c r="P1355" i="7"/>
  <c r="P1356" i="7"/>
  <c r="P1357" i="7"/>
  <c r="P1358" i="7"/>
  <c r="P1359" i="7"/>
  <c r="P1360" i="7"/>
  <c r="P1361" i="7"/>
  <c r="P1362" i="7"/>
  <c r="P1363" i="7"/>
  <c r="P1364" i="7"/>
  <c r="P1365" i="7"/>
  <c r="P1366" i="7"/>
  <c r="P1367" i="7"/>
  <c r="P1368" i="7"/>
  <c r="P1369" i="7"/>
  <c r="P1370" i="7"/>
  <c r="P1371" i="7"/>
  <c r="P1372" i="7"/>
  <c r="P1373" i="7"/>
  <c r="P1374" i="7"/>
  <c r="P1375" i="7"/>
  <c r="P1376" i="7"/>
  <c r="P1377" i="7"/>
  <c r="P1378" i="7"/>
  <c r="P1379" i="7"/>
  <c r="P1380" i="7"/>
  <c r="P1381" i="7"/>
  <c r="P1382" i="7"/>
  <c r="P1383" i="7"/>
  <c r="P1384" i="7"/>
  <c r="P1385" i="7"/>
  <c r="P1386" i="7"/>
  <c r="P1387" i="7"/>
  <c r="P1388" i="7"/>
  <c r="P1389" i="7"/>
  <c r="P1390" i="7"/>
  <c r="P1391" i="7"/>
  <c r="P1392" i="7"/>
  <c r="P1393" i="7"/>
  <c r="P1394" i="7"/>
  <c r="P1395" i="7"/>
  <c r="P1396" i="7"/>
  <c r="P1397" i="7"/>
  <c r="P1398" i="7"/>
  <c r="P1399" i="7"/>
  <c r="P1400" i="7"/>
  <c r="P1401" i="7"/>
  <c r="P1402" i="7"/>
  <c r="P1403" i="7"/>
  <c r="P1404" i="7"/>
  <c r="P1405" i="7"/>
  <c r="P1406" i="7"/>
  <c r="P1407" i="7"/>
  <c r="P1408" i="7"/>
  <c r="P1409" i="7"/>
  <c r="P1410" i="7"/>
  <c r="P1411" i="7"/>
  <c r="P1412" i="7"/>
  <c r="P1413" i="7"/>
  <c r="P1414" i="7"/>
  <c r="P1415" i="7"/>
  <c r="P1416" i="7"/>
  <c r="P1417" i="7"/>
  <c r="P1418" i="7"/>
  <c r="P1419" i="7"/>
  <c r="P1420" i="7"/>
  <c r="P1421" i="7"/>
  <c r="P1422" i="7"/>
  <c r="P1423" i="7"/>
  <c r="P1424" i="7"/>
  <c r="P1425" i="7"/>
  <c r="P1426" i="7"/>
  <c r="P1427" i="7"/>
  <c r="P1428" i="7"/>
  <c r="P1429" i="7"/>
  <c r="P1430" i="7"/>
  <c r="P1431" i="7"/>
  <c r="P1432" i="7"/>
  <c r="P1433" i="7"/>
  <c r="P1434" i="7"/>
  <c r="P1435" i="7"/>
  <c r="P1436" i="7"/>
  <c r="P1437" i="7"/>
  <c r="P1438" i="7"/>
  <c r="P1439" i="7"/>
  <c r="P1440" i="7"/>
  <c r="P1441" i="7"/>
  <c r="P1442" i="7"/>
  <c r="P1443" i="7"/>
  <c r="P1444" i="7"/>
  <c r="P1445" i="7"/>
  <c r="P1446" i="7"/>
  <c r="P1447" i="7"/>
  <c r="P1448" i="7"/>
  <c r="P1449" i="7"/>
  <c r="P1450" i="7"/>
  <c r="P1451" i="7"/>
  <c r="P1452" i="7"/>
  <c r="P1453" i="7"/>
  <c r="P1454" i="7"/>
  <c r="P1455" i="7"/>
  <c r="P1456" i="7"/>
  <c r="P1457" i="7"/>
  <c r="P1458" i="7"/>
  <c r="P1459" i="7"/>
  <c r="P1460" i="7"/>
  <c r="P1461" i="7"/>
  <c r="P1462" i="7"/>
  <c r="P1463" i="7"/>
  <c r="P1464" i="7"/>
  <c r="P1465" i="7"/>
  <c r="P1466" i="7"/>
  <c r="P1467" i="7"/>
  <c r="P1468" i="7"/>
  <c r="P1469" i="7"/>
  <c r="P1470" i="7"/>
  <c r="P1471" i="7"/>
  <c r="P1472" i="7"/>
  <c r="P1473" i="7"/>
  <c r="P1474" i="7"/>
  <c r="P1475" i="7"/>
  <c r="P1476" i="7"/>
  <c r="P1477" i="7"/>
  <c r="P1478" i="7"/>
  <c r="P1479" i="7"/>
  <c r="P1480" i="7"/>
  <c r="P1481" i="7"/>
  <c r="P1482" i="7"/>
  <c r="P1483" i="7"/>
  <c r="P1484" i="7"/>
  <c r="P1485" i="7"/>
  <c r="P1486" i="7"/>
  <c r="P1487" i="7"/>
  <c r="P1488" i="7"/>
  <c r="P1489" i="7"/>
  <c r="P1490" i="7"/>
  <c r="P1491" i="7"/>
  <c r="P1492" i="7"/>
  <c r="P1493" i="7"/>
  <c r="P1494" i="7"/>
  <c r="P1495" i="7"/>
  <c r="P1496" i="7"/>
  <c r="P1497" i="7"/>
  <c r="P1498" i="7"/>
  <c r="P1499" i="7"/>
  <c r="P1500" i="7"/>
  <c r="P1501" i="7"/>
  <c r="P1502" i="7"/>
  <c r="P1503" i="7"/>
  <c r="P1504" i="7"/>
  <c r="P1505" i="7"/>
  <c r="P1506" i="7"/>
  <c r="P1507" i="7"/>
  <c r="P1508" i="7"/>
  <c r="P1509" i="7"/>
  <c r="P1510" i="7"/>
  <c r="P1511" i="7"/>
  <c r="P1512" i="7"/>
  <c r="P1513" i="7"/>
  <c r="P1514" i="7"/>
  <c r="P1515" i="7"/>
  <c r="P1516" i="7"/>
  <c r="P1517" i="7"/>
  <c r="P1518" i="7"/>
  <c r="P1519" i="7"/>
  <c r="P1520" i="7"/>
  <c r="P1521" i="7"/>
  <c r="P1522" i="7"/>
  <c r="P1523" i="7"/>
  <c r="P1524" i="7"/>
  <c r="P1525" i="7"/>
  <c r="P1526" i="7"/>
  <c r="P1527" i="7"/>
  <c r="P1528" i="7"/>
  <c r="P1529" i="7"/>
  <c r="P1530" i="7"/>
  <c r="P1531" i="7"/>
  <c r="P1532" i="7"/>
  <c r="P1533" i="7"/>
  <c r="P1534" i="7"/>
  <c r="P1535" i="7"/>
  <c r="P1536" i="7"/>
  <c r="P1537" i="7"/>
  <c r="P1538" i="7"/>
  <c r="P1539" i="7"/>
  <c r="P1540" i="7"/>
  <c r="P1541" i="7"/>
  <c r="P1542" i="7"/>
  <c r="P1543" i="7"/>
  <c r="P1544" i="7"/>
  <c r="P1545" i="7"/>
  <c r="P1546" i="7"/>
  <c r="P1547" i="7"/>
  <c r="P1548" i="7"/>
  <c r="P1549" i="7"/>
  <c r="P1550" i="7"/>
  <c r="P1551" i="7"/>
  <c r="P1552" i="7"/>
  <c r="P1553" i="7"/>
  <c r="P1554" i="7"/>
  <c r="P1555" i="7"/>
  <c r="P1556" i="7"/>
  <c r="P1557" i="7"/>
  <c r="P1558" i="7"/>
  <c r="P1559" i="7"/>
  <c r="P1560" i="7"/>
  <c r="P1561" i="7"/>
  <c r="P1562" i="7"/>
  <c r="P1563" i="7"/>
  <c r="P1564" i="7"/>
  <c r="P1565" i="7"/>
  <c r="P1566" i="7"/>
  <c r="P1567" i="7"/>
  <c r="P1568" i="7"/>
  <c r="P1569" i="7"/>
  <c r="P1570" i="7"/>
  <c r="P1571" i="7"/>
  <c r="P1572" i="7"/>
  <c r="P1573" i="7"/>
  <c r="P1574" i="7"/>
  <c r="P1575" i="7"/>
  <c r="P1576" i="7"/>
  <c r="P1577" i="7"/>
  <c r="P1578" i="7"/>
  <c r="P1579" i="7"/>
  <c r="P1580" i="7"/>
  <c r="P1581" i="7"/>
  <c r="P1582" i="7"/>
  <c r="P1583" i="7"/>
  <c r="P1584" i="7"/>
  <c r="P1585" i="7"/>
  <c r="P1586" i="7"/>
  <c r="P1587" i="7"/>
  <c r="P1588" i="7"/>
  <c r="P1589" i="7"/>
  <c r="P1590" i="7"/>
  <c r="P1591" i="7"/>
  <c r="P1592" i="7"/>
  <c r="P1593" i="7"/>
  <c r="P1594" i="7"/>
  <c r="P1595" i="7"/>
  <c r="P1596" i="7"/>
  <c r="P1597" i="7"/>
  <c r="P1598" i="7"/>
  <c r="P1599" i="7"/>
  <c r="P1600" i="7"/>
  <c r="P1601" i="7"/>
  <c r="P1602" i="7"/>
  <c r="P1603" i="7"/>
  <c r="P1604" i="7"/>
  <c r="P1605" i="7"/>
  <c r="P1606" i="7"/>
  <c r="P1607" i="7"/>
  <c r="P1608" i="7"/>
  <c r="P1609" i="7"/>
  <c r="P1610" i="7"/>
  <c r="P1611" i="7"/>
  <c r="P1612" i="7"/>
  <c r="P1613" i="7"/>
  <c r="P1614" i="7"/>
  <c r="P1615" i="7"/>
  <c r="P1616" i="7"/>
  <c r="P1617" i="7"/>
  <c r="P1618" i="7"/>
  <c r="P1619" i="7"/>
  <c r="P1620" i="7"/>
  <c r="P1621" i="7"/>
  <c r="P1622" i="7"/>
  <c r="P1623" i="7"/>
  <c r="P1624" i="7"/>
  <c r="P1625" i="7"/>
  <c r="P1626" i="7"/>
  <c r="P1627" i="7"/>
  <c r="P1628" i="7"/>
  <c r="P1629" i="7"/>
  <c r="P1630" i="7"/>
  <c r="P1631" i="7"/>
  <c r="P1632" i="7"/>
  <c r="P1633" i="7"/>
  <c r="P1634" i="7"/>
  <c r="P1635" i="7"/>
  <c r="P1636" i="7"/>
  <c r="P1637" i="7"/>
  <c r="P1638" i="7"/>
  <c r="P1639" i="7"/>
  <c r="P1640" i="7"/>
  <c r="P1641" i="7"/>
  <c r="P1642" i="7"/>
  <c r="P1643" i="7"/>
  <c r="P1644" i="7"/>
  <c r="P1645" i="7"/>
  <c r="P1646" i="7"/>
  <c r="P1647" i="7"/>
  <c r="P1648" i="7"/>
  <c r="P1649" i="7"/>
  <c r="P1650" i="7"/>
  <c r="P1651" i="7"/>
  <c r="P1652" i="7"/>
  <c r="P1653" i="7"/>
  <c r="P1654" i="7"/>
  <c r="P1655" i="7"/>
  <c r="P1656" i="7"/>
  <c r="P1657" i="7"/>
  <c r="P1658" i="7"/>
  <c r="P1659" i="7"/>
  <c r="P1660" i="7"/>
  <c r="P1661" i="7"/>
  <c r="P1662" i="7"/>
  <c r="P1663" i="7"/>
  <c r="P1664" i="7"/>
  <c r="P1665" i="7"/>
  <c r="P1666" i="7"/>
  <c r="P1667" i="7"/>
  <c r="P1668" i="7"/>
  <c r="P1669" i="7"/>
  <c r="P1670" i="7"/>
  <c r="P1671" i="7"/>
  <c r="P1672" i="7"/>
  <c r="P1673" i="7"/>
  <c r="P1674" i="7"/>
  <c r="P1675" i="7"/>
  <c r="P1676" i="7"/>
  <c r="P1677" i="7"/>
  <c r="P1678" i="7"/>
  <c r="P1679" i="7"/>
  <c r="P1680" i="7"/>
  <c r="P1681" i="7"/>
  <c r="P1682" i="7"/>
  <c r="P1683" i="7"/>
  <c r="P1684" i="7"/>
  <c r="P1685" i="7"/>
  <c r="P1686" i="7"/>
  <c r="P1687" i="7"/>
  <c r="P1688" i="7"/>
  <c r="P1689" i="7"/>
  <c r="P1690" i="7"/>
  <c r="P1691" i="7"/>
  <c r="P1692" i="7"/>
  <c r="P1693" i="7"/>
  <c r="P1694" i="7"/>
  <c r="P1695" i="7"/>
  <c r="P1696" i="7"/>
  <c r="P1697" i="7"/>
  <c r="P1698" i="7"/>
  <c r="P1699" i="7"/>
  <c r="P1700" i="7"/>
  <c r="P1701" i="7"/>
  <c r="P1702" i="7"/>
  <c r="P1703" i="7"/>
  <c r="P1704" i="7"/>
  <c r="P1705" i="7"/>
  <c r="P1706" i="7"/>
  <c r="P1707" i="7"/>
  <c r="P1708" i="7"/>
  <c r="P1709" i="7"/>
  <c r="P1710" i="7"/>
  <c r="P1711" i="7"/>
  <c r="P1712" i="7"/>
  <c r="P1713" i="7"/>
  <c r="P1714" i="7"/>
  <c r="P1715" i="7"/>
  <c r="P1716" i="7"/>
  <c r="P1717" i="7"/>
  <c r="P1718" i="7"/>
  <c r="P1719" i="7"/>
  <c r="P1720" i="7"/>
  <c r="P1721" i="7"/>
  <c r="P1722" i="7"/>
  <c r="P1723" i="7"/>
  <c r="P1724" i="7"/>
  <c r="P1725" i="7"/>
  <c r="P1726" i="7"/>
  <c r="P1727" i="7"/>
  <c r="P1728" i="7"/>
  <c r="P1729" i="7"/>
  <c r="P1730" i="7"/>
  <c r="P1731" i="7"/>
  <c r="P1732" i="7"/>
  <c r="P1733" i="7"/>
  <c r="P1734" i="7"/>
  <c r="P1735" i="7"/>
  <c r="P1736" i="7"/>
  <c r="P1737" i="7"/>
  <c r="P1738" i="7"/>
  <c r="P1739" i="7"/>
  <c r="P1740" i="7"/>
  <c r="P1741" i="7"/>
  <c r="P1742" i="7"/>
  <c r="P1743" i="7"/>
  <c r="P1744" i="7"/>
  <c r="P1745" i="7"/>
  <c r="P1746" i="7"/>
  <c r="P1747" i="7"/>
  <c r="P1748" i="7"/>
  <c r="P1749" i="7"/>
  <c r="P1750" i="7"/>
  <c r="P1751" i="7"/>
  <c r="P1752" i="7"/>
  <c r="P1753" i="7"/>
  <c r="P1754" i="7"/>
  <c r="P1755" i="7"/>
  <c r="P1756" i="7"/>
  <c r="P1757" i="7"/>
  <c r="P1758" i="7"/>
  <c r="P1759" i="7"/>
  <c r="P1760" i="7"/>
  <c r="P1761" i="7"/>
  <c r="P1762" i="7"/>
  <c r="P1763" i="7"/>
  <c r="P1764" i="7"/>
  <c r="P1765" i="7"/>
  <c r="P1766" i="7"/>
  <c r="P1767" i="7"/>
  <c r="P1768" i="7"/>
  <c r="P1769" i="7"/>
  <c r="P1770" i="7"/>
  <c r="P1771" i="7"/>
  <c r="P1772" i="7"/>
  <c r="P1773" i="7"/>
  <c r="P1774" i="7"/>
  <c r="P1775" i="7"/>
  <c r="P1776" i="7"/>
  <c r="P1777" i="7"/>
  <c r="P1778" i="7"/>
  <c r="P1779" i="7"/>
  <c r="P1780" i="7"/>
  <c r="P1781" i="7"/>
  <c r="P1782" i="7"/>
  <c r="P1783" i="7"/>
  <c r="P1784" i="7"/>
  <c r="P1785" i="7"/>
  <c r="P1786" i="7"/>
  <c r="P1787" i="7"/>
  <c r="P1788" i="7"/>
  <c r="P1789" i="7"/>
  <c r="P1790" i="7"/>
  <c r="P1791" i="7"/>
  <c r="P1792" i="7"/>
  <c r="P1793" i="7"/>
  <c r="P1794" i="7"/>
  <c r="P1795" i="7"/>
  <c r="P1796" i="7"/>
  <c r="P1797" i="7"/>
  <c r="P1798" i="7"/>
  <c r="P1799" i="7"/>
  <c r="P1800" i="7"/>
  <c r="P1801" i="7"/>
  <c r="P1802" i="7"/>
  <c r="P1803" i="7"/>
  <c r="P1804" i="7"/>
  <c r="P1805" i="7"/>
  <c r="P1806" i="7"/>
  <c r="P1807" i="7"/>
  <c r="P1808" i="7"/>
  <c r="P1809" i="7"/>
  <c r="P1810" i="7"/>
  <c r="P1811" i="7"/>
  <c r="P1812" i="7"/>
  <c r="P1813" i="7"/>
  <c r="P1814" i="7"/>
  <c r="P1815" i="7"/>
  <c r="P1816" i="7"/>
  <c r="P1817" i="7"/>
  <c r="P1818" i="7"/>
  <c r="P1819" i="7"/>
  <c r="P1820" i="7"/>
  <c r="P1821" i="7"/>
  <c r="P1822" i="7"/>
  <c r="P1823" i="7"/>
  <c r="P1824" i="7"/>
  <c r="P1825" i="7"/>
  <c r="P1826" i="7"/>
  <c r="P1827" i="7"/>
  <c r="P1828" i="7"/>
  <c r="P1829" i="7"/>
  <c r="P1830" i="7"/>
  <c r="P1831" i="7"/>
  <c r="P1832" i="7"/>
  <c r="P1833" i="7"/>
  <c r="P1834" i="7"/>
  <c r="P1835" i="7"/>
  <c r="P1836" i="7"/>
  <c r="P1837" i="7"/>
  <c r="P1838" i="7"/>
  <c r="P1839" i="7"/>
  <c r="P1840" i="7"/>
  <c r="P1841" i="7"/>
  <c r="P1842" i="7"/>
  <c r="P1843" i="7"/>
  <c r="P1844" i="7"/>
  <c r="P1845" i="7"/>
  <c r="P1846" i="7"/>
  <c r="P1847" i="7"/>
  <c r="P1848" i="7"/>
  <c r="P1849" i="7"/>
  <c r="P1850" i="7"/>
  <c r="P1851" i="7"/>
  <c r="P1852" i="7"/>
  <c r="P1853" i="7"/>
  <c r="P1854" i="7"/>
  <c r="P1855" i="7"/>
  <c r="P1856" i="7"/>
  <c r="P1857" i="7"/>
  <c r="P1858" i="7"/>
  <c r="P1859" i="7"/>
  <c r="P1860" i="7"/>
  <c r="P1861" i="7"/>
  <c r="P1862" i="7"/>
  <c r="P1863" i="7"/>
  <c r="P1864" i="7"/>
  <c r="P1865" i="7"/>
  <c r="P1866" i="7"/>
  <c r="P1867" i="7"/>
  <c r="P1868" i="7"/>
  <c r="P1869" i="7"/>
  <c r="P1870" i="7"/>
  <c r="P1871" i="7"/>
  <c r="P1872" i="7"/>
  <c r="P1873" i="7"/>
  <c r="P1874" i="7"/>
  <c r="P1875" i="7"/>
  <c r="P1876" i="7"/>
  <c r="P1877" i="7"/>
  <c r="P1878" i="7"/>
  <c r="P1879" i="7"/>
  <c r="P1880" i="7"/>
  <c r="P1881" i="7"/>
  <c r="P1882" i="7"/>
  <c r="P1883" i="7"/>
  <c r="P1884" i="7"/>
  <c r="P1885" i="7"/>
  <c r="P1886" i="7"/>
  <c r="P1887" i="7"/>
  <c r="P1888" i="7"/>
  <c r="P1889" i="7"/>
  <c r="P1890" i="7"/>
  <c r="P1891" i="7"/>
  <c r="P1892" i="7"/>
  <c r="P1893" i="7"/>
  <c r="P1894" i="7"/>
  <c r="P1895" i="7"/>
  <c r="P1896" i="7"/>
  <c r="P1897" i="7"/>
  <c r="P1898" i="7"/>
  <c r="P1899" i="7"/>
  <c r="P1900" i="7"/>
  <c r="P1901" i="7"/>
  <c r="P1902" i="7"/>
  <c r="P1903" i="7"/>
  <c r="P1904" i="7"/>
  <c r="P1905" i="7"/>
  <c r="P1906" i="7"/>
  <c r="P1907" i="7"/>
  <c r="P1908" i="7"/>
  <c r="P1909" i="7"/>
  <c r="P1910" i="7"/>
  <c r="P1911" i="7"/>
  <c r="P1912" i="7"/>
  <c r="P1913" i="7"/>
  <c r="P1914" i="7"/>
  <c r="P1915" i="7"/>
  <c r="P1916" i="7"/>
  <c r="P1917" i="7"/>
  <c r="P1918" i="7"/>
  <c r="P1919" i="7"/>
  <c r="P1920" i="7"/>
  <c r="P1921" i="7"/>
  <c r="P1922" i="7"/>
  <c r="P1923" i="7"/>
  <c r="P1924" i="7"/>
  <c r="P1925" i="7"/>
  <c r="P1926" i="7"/>
  <c r="P1927" i="7"/>
  <c r="P1928" i="7"/>
  <c r="P1929" i="7"/>
  <c r="P1930" i="7"/>
  <c r="P1931" i="7"/>
  <c r="P1932" i="7"/>
  <c r="P1933" i="7"/>
  <c r="P1934" i="7"/>
  <c r="P1935" i="7"/>
  <c r="P1936" i="7"/>
  <c r="P1937" i="7"/>
  <c r="P1938" i="7"/>
  <c r="P1939" i="7"/>
  <c r="P1940" i="7"/>
  <c r="P1941" i="7"/>
  <c r="P1942" i="7"/>
  <c r="P1943" i="7"/>
  <c r="P1944" i="7"/>
  <c r="P1945" i="7"/>
  <c r="P1946" i="7"/>
  <c r="P1947" i="7"/>
  <c r="P1948" i="7"/>
  <c r="P1949" i="7"/>
  <c r="P1950" i="7"/>
  <c r="P1951" i="7"/>
  <c r="P1952" i="7"/>
  <c r="P1953" i="7"/>
  <c r="P1954" i="7"/>
  <c r="P1955" i="7"/>
  <c r="P1956" i="7"/>
  <c r="P1957" i="7"/>
  <c r="P1958" i="7"/>
  <c r="P1959" i="7"/>
  <c r="P1960" i="7"/>
  <c r="P1961" i="7"/>
  <c r="P1962" i="7"/>
  <c r="P1963" i="7"/>
  <c r="P1964" i="7"/>
  <c r="P1965" i="7"/>
  <c r="P1966" i="7"/>
  <c r="P1967" i="7"/>
  <c r="P1968" i="7"/>
  <c r="P1969" i="7"/>
  <c r="P1970" i="7"/>
  <c r="P1971" i="7"/>
  <c r="P1972" i="7"/>
  <c r="P1973" i="7"/>
  <c r="P1974" i="7"/>
  <c r="P1975" i="7"/>
  <c r="P1976" i="7"/>
  <c r="P1977" i="7"/>
  <c r="P1978" i="7"/>
  <c r="P1979" i="7"/>
  <c r="P1980" i="7"/>
  <c r="P1981" i="7"/>
  <c r="P1982" i="7"/>
  <c r="P1983" i="7"/>
  <c r="P1984" i="7"/>
  <c r="P1985" i="7"/>
  <c r="P1986" i="7"/>
  <c r="P1987" i="7"/>
  <c r="P1988" i="7"/>
  <c r="P1989" i="7"/>
  <c r="P1990" i="7"/>
  <c r="P1991" i="7"/>
  <c r="P1992" i="7"/>
  <c r="P1993" i="7"/>
  <c r="P1994" i="7"/>
  <c r="P1995" i="7"/>
  <c r="P1996" i="7"/>
  <c r="P1997" i="7"/>
  <c r="P1998" i="7"/>
  <c r="P1999" i="7"/>
  <c r="P2000" i="7"/>
  <c r="O5" i="7"/>
  <c r="O6" i="7"/>
  <c r="O7" i="7"/>
  <c r="O8" i="7"/>
  <c r="O9" i="7"/>
  <c r="O11" i="7"/>
  <c r="O12" i="7"/>
  <c r="O13" i="7"/>
  <c r="O14" i="7"/>
  <c r="O15" i="7"/>
  <c r="O16" i="7"/>
  <c r="O17" i="7"/>
  <c r="O19" i="7"/>
  <c r="O20" i="7"/>
  <c r="O21" i="7"/>
  <c r="O22" i="7"/>
  <c r="O23" i="7"/>
  <c r="O24" i="7"/>
  <c r="O25" i="7"/>
  <c r="O27" i="7"/>
  <c r="O28" i="7"/>
  <c r="O29" i="7"/>
  <c r="O30" i="7"/>
  <c r="O31" i="7"/>
  <c r="O32" i="7"/>
  <c r="O33"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O505" i="7"/>
  <c r="O506" i="7"/>
  <c r="O507" i="7"/>
  <c r="O508" i="7"/>
  <c r="O509" i="7"/>
  <c r="O510" i="7"/>
  <c r="O511" i="7"/>
  <c r="O512" i="7"/>
  <c r="O513" i="7"/>
  <c r="O514" i="7"/>
  <c r="O515" i="7"/>
  <c r="O516" i="7"/>
  <c r="O517" i="7"/>
  <c r="O518" i="7"/>
  <c r="O519" i="7"/>
  <c r="O520" i="7"/>
  <c r="O521" i="7"/>
  <c r="O522" i="7"/>
  <c r="O523" i="7"/>
  <c r="O524" i="7"/>
  <c r="O525" i="7"/>
  <c r="O526" i="7"/>
  <c r="O527" i="7"/>
  <c r="O528" i="7"/>
  <c r="O529" i="7"/>
  <c r="O530" i="7"/>
  <c r="O531" i="7"/>
  <c r="O532" i="7"/>
  <c r="O533" i="7"/>
  <c r="O534" i="7"/>
  <c r="O535" i="7"/>
  <c r="O536" i="7"/>
  <c r="O537" i="7"/>
  <c r="O538" i="7"/>
  <c r="O539" i="7"/>
  <c r="O540" i="7"/>
  <c r="O541" i="7"/>
  <c r="O542" i="7"/>
  <c r="O543" i="7"/>
  <c r="O544" i="7"/>
  <c r="O545" i="7"/>
  <c r="O546" i="7"/>
  <c r="O547" i="7"/>
  <c r="O548" i="7"/>
  <c r="O549" i="7"/>
  <c r="O550" i="7"/>
  <c r="O551" i="7"/>
  <c r="O552" i="7"/>
  <c r="O553" i="7"/>
  <c r="O554" i="7"/>
  <c r="O555" i="7"/>
  <c r="O556" i="7"/>
  <c r="O557" i="7"/>
  <c r="O558" i="7"/>
  <c r="O559" i="7"/>
  <c r="O560" i="7"/>
  <c r="O561" i="7"/>
  <c r="O562" i="7"/>
  <c r="O563" i="7"/>
  <c r="O564" i="7"/>
  <c r="O565" i="7"/>
  <c r="O566" i="7"/>
  <c r="O567" i="7"/>
  <c r="O568" i="7"/>
  <c r="O569" i="7"/>
  <c r="O570" i="7"/>
  <c r="O571" i="7"/>
  <c r="O572" i="7"/>
  <c r="O573" i="7"/>
  <c r="O574" i="7"/>
  <c r="O575" i="7"/>
  <c r="O576" i="7"/>
  <c r="O577" i="7"/>
  <c r="O578" i="7"/>
  <c r="O579" i="7"/>
  <c r="O580" i="7"/>
  <c r="O581" i="7"/>
  <c r="O582" i="7"/>
  <c r="O583" i="7"/>
  <c r="O584" i="7"/>
  <c r="O585" i="7"/>
  <c r="O586" i="7"/>
  <c r="O587" i="7"/>
  <c r="O588" i="7"/>
  <c r="O589" i="7"/>
  <c r="O590" i="7"/>
  <c r="O591" i="7"/>
  <c r="O592" i="7"/>
  <c r="O593" i="7"/>
  <c r="O594" i="7"/>
  <c r="O595" i="7"/>
  <c r="O596" i="7"/>
  <c r="O597" i="7"/>
  <c r="O598" i="7"/>
  <c r="O599" i="7"/>
  <c r="O600" i="7"/>
  <c r="O601" i="7"/>
  <c r="O602" i="7"/>
  <c r="O603" i="7"/>
  <c r="O604" i="7"/>
  <c r="O605" i="7"/>
  <c r="O606" i="7"/>
  <c r="O607" i="7"/>
  <c r="O608" i="7"/>
  <c r="O609" i="7"/>
  <c r="O610" i="7"/>
  <c r="O611" i="7"/>
  <c r="O612" i="7"/>
  <c r="O613" i="7"/>
  <c r="O614" i="7"/>
  <c r="O615" i="7"/>
  <c r="O616" i="7"/>
  <c r="O617" i="7"/>
  <c r="O618" i="7"/>
  <c r="O619" i="7"/>
  <c r="O620" i="7"/>
  <c r="O621" i="7"/>
  <c r="O622" i="7"/>
  <c r="O623" i="7"/>
  <c r="O624" i="7"/>
  <c r="O625" i="7"/>
  <c r="O626" i="7"/>
  <c r="O627" i="7"/>
  <c r="O628" i="7"/>
  <c r="O629" i="7"/>
  <c r="O630" i="7"/>
  <c r="O631" i="7"/>
  <c r="O632" i="7"/>
  <c r="O633" i="7"/>
  <c r="O634" i="7"/>
  <c r="O635" i="7"/>
  <c r="O636" i="7"/>
  <c r="O637" i="7"/>
  <c r="O638" i="7"/>
  <c r="O639" i="7"/>
  <c r="O640" i="7"/>
  <c r="O641" i="7"/>
  <c r="O642" i="7"/>
  <c r="O643" i="7"/>
  <c r="O644" i="7"/>
  <c r="O645" i="7"/>
  <c r="O646" i="7"/>
  <c r="O647" i="7"/>
  <c r="O648" i="7"/>
  <c r="O649" i="7"/>
  <c r="O650" i="7"/>
  <c r="O651" i="7"/>
  <c r="O652" i="7"/>
  <c r="O653" i="7"/>
  <c r="O654" i="7"/>
  <c r="O655" i="7"/>
  <c r="O656" i="7"/>
  <c r="O657" i="7"/>
  <c r="O658" i="7"/>
  <c r="O659" i="7"/>
  <c r="O660" i="7"/>
  <c r="O661" i="7"/>
  <c r="O662" i="7"/>
  <c r="O663" i="7"/>
  <c r="O664" i="7"/>
  <c r="O665" i="7"/>
  <c r="O666" i="7"/>
  <c r="O667" i="7"/>
  <c r="O668" i="7"/>
  <c r="O669" i="7"/>
  <c r="O670" i="7"/>
  <c r="O671" i="7"/>
  <c r="O672" i="7"/>
  <c r="O673" i="7"/>
  <c r="O674" i="7"/>
  <c r="O675" i="7"/>
  <c r="O676" i="7"/>
  <c r="O677" i="7"/>
  <c r="O678" i="7"/>
  <c r="O679" i="7"/>
  <c r="O680" i="7"/>
  <c r="O681" i="7"/>
  <c r="O682" i="7"/>
  <c r="O683" i="7"/>
  <c r="O684" i="7"/>
  <c r="O685" i="7"/>
  <c r="O686" i="7"/>
  <c r="O687" i="7"/>
  <c r="O688" i="7"/>
  <c r="O689" i="7"/>
  <c r="O690" i="7"/>
  <c r="O691" i="7"/>
  <c r="O692" i="7"/>
  <c r="O693" i="7"/>
  <c r="O694" i="7"/>
  <c r="O695" i="7"/>
  <c r="O696" i="7"/>
  <c r="O697" i="7"/>
  <c r="O698" i="7"/>
  <c r="O699" i="7"/>
  <c r="O700" i="7"/>
  <c r="O701" i="7"/>
  <c r="O702" i="7"/>
  <c r="O703" i="7"/>
  <c r="O704" i="7"/>
  <c r="O705" i="7"/>
  <c r="O706" i="7"/>
  <c r="O707" i="7"/>
  <c r="O708" i="7"/>
  <c r="O709" i="7"/>
  <c r="O710" i="7"/>
  <c r="O711" i="7"/>
  <c r="O712" i="7"/>
  <c r="O713" i="7"/>
  <c r="O714" i="7"/>
  <c r="O715" i="7"/>
  <c r="O716" i="7"/>
  <c r="O717" i="7"/>
  <c r="O718" i="7"/>
  <c r="O719" i="7"/>
  <c r="O720" i="7"/>
  <c r="O721" i="7"/>
  <c r="O722" i="7"/>
  <c r="O723" i="7"/>
  <c r="O724" i="7"/>
  <c r="O725" i="7"/>
  <c r="O726" i="7"/>
  <c r="O727" i="7"/>
  <c r="O728" i="7"/>
  <c r="O729" i="7"/>
  <c r="O730" i="7"/>
  <c r="O731" i="7"/>
  <c r="O732" i="7"/>
  <c r="O733" i="7"/>
  <c r="O734" i="7"/>
  <c r="O735" i="7"/>
  <c r="O736" i="7"/>
  <c r="O737" i="7"/>
  <c r="O738" i="7"/>
  <c r="O739" i="7"/>
  <c r="O740" i="7"/>
  <c r="O741" i="7"/>
  <c r="O742" i="7"/>
  <c r="O743" i="7"/>
  <c r="O744" i="7"/>
  <c r="O745" i="7"/>
  <c r="O746" i="7"/>
  <c r="O747" i="7"/>
  <c r="O748" i="7"/>
  <c r="O749" i="7"/>
  <c r="O750" i="7"/>
  <c r="O751" i="7"/>
  <c r="O752" i="7"/>
  <c r="O753" i="7"/>
  <c r="O754" i="7"/>
  <c r="O755" i="7"/>
  <c r="O756" i="7"/>
  <c r="O757" i="7"/>
  <c r="O758" i="7"/>
  <c r="O759" i="7"/>
  <c r="O760" i="7"/>
  <c r="O761" i="7"/>
  <c r="O762" i="7"/>
  <c r="O763" i="7"/>
  <c r="O764" i="7"/>
  <c r="O765" i="7"/>
  <c r="O766" i="7"/>
  <c r="O767" i="7"/>
  <c r="O768" i="7"/>
  <c r="O769" i="7"/>
  <c r="O770" i="7"/>
  <c r="O771" i="7"/>
  <c r="O772" i="7"/>
  <c r="O773" i="7"/>
  <c r="O774" i="7"/>
  <c r="O775" i="7"/>
  <c r="O776" i="7"/>
  <c r="O777" i="7"/>
  <c r="O778" i="7"/>
  <c r="O779" i="7"/>
  <c r="O780" i="7"/>
  <c r="O781" i="7"/>
  <c r="O782" i="7"/>
  <c r="O783" i="7"/>
  <c r="O784" i="7"/>
  <c r="O785" i="7"/>
  <c r="O786" i="7"/>
  <c r="O787" i="7"/>
  <c r="O788" i="7"/>
  <c r="O789" i="7"/>
  <c r="O790" i="7"/>
  <c r="O791" i="7"/>
  <c r="O792" i="7"/>
  <c r="O793" i="7"/>
  <c r="O794" i="7"/>
  <c r="O795" i="7"/>
  <c r="O796" i="7"/>
  <c r="O797" i="7"/>
  <c r="O798" i="7"/>
  <c r="O799" i="7"/>
  <c r="O800" i="7"/>
  <c r="O801" i="7"/>
  <c r="O802" i="7"/>
  <c r="O803" i="7"/>
  <c r="O804" i="7"/>
  <c r="O805" i="7"/>
  <c r="O806" i="7"/>
  <c r="O807" i="7"/>
  <c r="O808" i="7"/>
  <c r="O809" i="7"/>
  <c r="O810" i="7"/>
  <c r="O811" i="7"/>
  <c r="O812" i="7"/>
  <c r="O813" i="7"/>
  <c r="O814" i="7"/>
  <c r="O815" i="7"/>
  <c r="O816" i="7"/>
  <c r="O817" i="7"/>
  <c r="O818" i="7"/>
  <c r="O819" i="7"/>
  <c r="O820" i="7"/>
  <c r="O821" i="7"/>
  <c r="O822" i="7"/>
  <c r="O823" i="7"/>
  <c r="O824" i="7"/>
  <c r="O825" i="7"/>
  <c r="O826" i="7"/>
  <c r="O827" i="7"/>
  <c r="O828" i="7"/>
  <c r="O829" i="7"/>
  <c r="O830" i="7"/>
  <c r="O831" i="7"/>
  <c r="O832" i="7"/>
  <c r="O833" i="7"/>
  <c r="O834" i="7"/>
  <c r="O835" i="7"/>
  <c r="O836" i="7"/>
  <c r="O837" i="7"/>
  <c r="O838" i="7"/>
  <c r="O839" i="7"/>
  <c r="O840" i="7"/>
  <c r="O841" i="7"/>
  <c r="O842" i="7"/>
  <c r="O843" i="7"/>
  <c r="O844" i="7"/>
  <c r="O845" i="7"/>
  <c r="O846" i="7"/>
  <c r="O847" i="7"/>
  <c r="O848" i="7"/>
  <c r="O849" i="7"/>
  <c r="O850" i="7"/>
  <c r="O851" i="7"/>
  <c r="O852" i="7"/>
  <c r="O853" i="7"/>
  <c r="O854" i="7"/>
  <c r="O855" i="7"/>
  <c r="O856" i="7"/>
  <c r="O857" i="7"/>
  <c r="O858" i="7"/>
  <c r="O859" i="7"/>
  <c r="O860" i="7"/>
  <c r="O861" i="7"/>
  <c r="O862" i="7"/>
  <c r="O863" i="7"/>
  <c r="O864" i="7"/>
  <c r="O865" i="7"/>
  <c r="O866" i="7"/>
  <c r="O867" i="7"/>
  <c r="O868" i="7"/>
  <c r="O869" i="7"/>
  <c r="O870" i="7"/>
  <c r="O871" i="7"/>
  <c r="O872" i="7"/>
  <c r="O873" i="7"/>
  <c r="O874" i="7"/>
  <c r="O875" i="7"/>
  <c r="O876" i="7"/>
  <c r="O877" i="7"/>
  <c r="O878" i="7"/>
  <c r="O879" i="7"/>
  <c r="O880" i="7"/>
  <c r="O881" i="7"/>
  <c r="O882" i="7"/>
  <c r="O883" i="7"/>
  <c r="O884" i="7"/>
  <c r="O885" i="7"/>
  <c r="O886" i="7"/>
  <c r="O887" i="7"/>
  <c r="O888" i="7"/>
  <c r="O889" i="7"/>
  <c r="O890" i="7"/>
  <c r="O891" i="7"/>
  <c r="O892" i="7"/>
  <c r="O893" i="7"/>
  <c r="O894" i="7"/>
  <c r="O895" i="7"/>
  <c r="O896" i="7"/>
  <c r="O897" i="7"/>
  <c r="O898" i="7"/>
  <c r="O899" i="7"/>
  <c r="O900" i="7"/>
  <c r="O901" i="7"/>
  <c r="O902" i="7"/>
  <c r="O903" i="7"/>
  <c r="O904" i="7"/>
  <c r="O905" i="7"/>
  <c r="O906" i="7"/>
  <c r="O907" i="7"/>
  <c r="O908" i="7"/>
  <c r="O909" i="7"/>
  <c r="O910" i="7"/>
  <c r="O911" i="7"/>
  <c r="O912" i="7"/>
  <c r="O913" i="7"/>
  <c r="O914" i="7"/>
  <c r="O915" i="7"/>
  <c r="O916" i="7"/>
  <c r="O917" i="7"/>
  <c r="O918" i="7"/>
  <c r="O919" i="7"/>
  <c r="O920" i="7"/>
  <c r="O921" i="7"/>
  <c r="O922" i="7"/>
  <c r="O923" i="7"/>
  <c r="O924" i="7"/>
  <c r="O925" i="7"/>
  <c r="O926" i="7"/>
  <c r="O927" i="7"/>
  <c r="O928" i="7"/>
  <c r="O929" i="7"/>
  <c r="O930" i="7"/>
  <c r="O931" i="7"/>
  <c r="O932" i="7"/>
  <c r="O933" i="7"/>
  <c r="O934" i="7"/>
  <c r="O935" i="7"/>
  <c r="O936" i="7"/>
  <c r="O937" i="7"/>
  <c r="O938" i="7"/>
  <c r="O939" i="7"/>
  <c r="O940" i="7"/>
  <c r="O941" i="7"/>
  <c r="O942" i="7"/>
  <c r="O943" i="7"/>
  <c r="O944" i="7"/>
  <c r="O945" i="7"/>
  <c r="O946" i="7"/>
  <c r="O947" i="7"/>
  <c r="O948" i="7"/>
  <c r="O949" i="7"/>
  <c r="O950" i="7"/>
  <c r="O951" i="7"/>
  <c r="O952" i="7"/>
  <c r="O953" i="7"/>
  <c r="O954" i="7"/>
  <c r="O955" i="7"/>
  <c r="O956" i="7"/>
  <c r="O957" i="7"/>
  <c r="O958" i="7"/>
  <c r="O959" i="7"/>
  <c r="O960" i="7"/>
  <c r="O961" i="7"/>
  <c r="O962" i="7"/>
  <c r="O963" i="7"/>
  <c r="O964" i="7"/>
  <c r="O965" i="7"/>
  <c r="O966" i="7"/>
  <c r="O967" i="7"/>
  <c r="O968" i="7"/>
  <c r="O969" i="7"/>
  <c r="O970" i="7"/>
  <c r="O971" i="7"/>
  <c r="O972" i="7"/>
  <c r="O973" i="7"/>
  <c r="O974" i="7"/>
  <c r="O975" i="7"/>
  <c r="O976" i="7"/>
  <c r="O977" i="7"/>
  <c r="O978" i="7"/>
  <c r="O979" i="7"/>
  <c r="O980" i="7"/>
  <c r="O981" i="7"/>
  <c r="O982" i="7"/>
  <c r="O983" i="7"/>
  <c r="O984" i="7"/>
  <c r="O985" i="7"/>
  <c r="O986" i="7"/>
  <c r="O987" i="7"/>
  <c r="O988" i="7"/>
  <c r="O989" i="7"/>
  <c r="O990" i="7"/>
  <c r="O991" i="7"/>
  <c r="O992" i="7"/>
  <c r="O993" i="7"/>
  <c r="O994" i="7"/>
  <c r="O995" i="7"/>
  <c r="O996" i="7"/>
  <c r="O997" i="7"/>
  <c r="O998" i="7"/>
  <c r="O999" i="7"/>
  <c r="O1000" i="7"/>
  <c r="O1001" i="7"/>
  <c r="O1002" i="7"/>
  <c r="O1003" i="7"/>
  <c r="O1004" i="7"/>
  <c r="O1005" i="7"/>
  <c r="O1006" i="7"/>
  <c r="O1007" i="7"/>
  <c r="O1008" i="7"/>
  <c r="O1009" i="7"/>
  <c r="O1010" i="7"/>
  <c r="O1011" i="7"/>
  <c r="O1012" i="7"/>
  <c r="O1013" i="7"/>
  <c r="O1014" i="7"/>
  <c r="O1015" i="7"/>
  <c r="O1016" i="7"/>
  <c r="O1017" i="7"/>
  <c r="O1018" i="7"/>
  <c r="O1019" i="7"/>
  <c r="O1020" i="7"/>
  <c r="O1021" i="7"/>
  <c r="O1022" i="7"/>
  <c r="O1023" i="7"/>
  <c r="O1024" i="7"/>
  <c r="O1025" i="7"/>
  <c r="O1026" i="7"/>
  <c r="O1027" i="7"/>
  <c r="O1028" i="7"/>
  <c r="O1029" i="7"/>
  <c r="O1030" i="7"/>
  <c r="O1031" i="7"/>
  <c r="O1032" i="7"/>
  <c r="O1033" i="7"/>
  <c r="O1034" i="7"/>
  <c r="O1035" i="7"/>
  <c r="O1036" i="7"/>
  <c r="O1037" i="7"/>
  <c r="O1038" i="7"/>
  <c r="O1039" i="7"/>
  <c r="O1040" i="7"/>
  <c r="O1041" i="7"/>
  <c r="O1042" i="7"/>
  <c r="O1043" i="7"/>
  <c r="O1044" i="7"/>
  <c r="O1045" i="7"/>
  <c r="O1046" i="7"/>
  <c r="O1047" i="7"/>
  <c r="O1048" i="7"/>
  <c r="O1049" i="7"/>
  <c r="O1050" i="7"/>
  <c r="O1051" i="7"/>
  <c r="O1052" i="7"/>
  <c r="O1053" i="7"/>
  <c r="O1054" i="7"/>
  <c r="O1055" i="7"/>
  <c r="O1056" i="7"/>
  <c r="O1057" i="7"/>
  <c r="O1058" i="7"/>
  <c r="O1059" i="7"/>
  <c r="O1060" i="7"/>
  <c r="O1061" i="7"/>
  <c r="O1062" i="7"/>
  <c r="O1063" i="7"/>
  <c r="O1064" i="7"/>
  <c r="O1065" i="7"/>
  <c r="O1066" i="7"/>
  <c r="O1067" i="7"/>
  <c r="O1068" i="7"/>
  <c r="O1069" i="7"/>
  <c r="O1070" i="7"/>
  <c r="O1071" i="7"/>
  <c r="O1072" i="7"/>
  <c r="O1073" i="7"/>
  <c r="O1074" i="7"/>
  <c r="O1075" i="7"/>
  <c r="O1076" i="7"/>
  <c r="O1077" i="7"/>
  <c r="O1078" i="7"/>
  <c r="O1079" i="7"/>
  <c r="O1080" i="7"/>
  <c r="O1081" i="7"/>
  <c r="O1082" i="7"/>
  <c r="O1083" i="7"/>
  <c r="O1084" i="7"/>
  <c r="O1085" i="7"/>
  <c r="O1086" i="7"/>
  <c r="O1087" i="7"/>
  <c r="O1088" i="7"/>
  <c r="O1089" i="7"/>
  <c r="O1090" i="7"/>
  <c r="O1091" i="7"/>
  <c r="O1092" i="7"/>
  <c r="O1093" i="7"/>
  <c r="O1094" i="7"/>
  <c r="O1095" i="7"/>
  <c r="O1096" i="7"/>
  <c r="O1097" i="7"/>
  <c r="O1098" i="7"/>
  <c r="O1099" i="7"/>
  <c r="O1100" i="7"/>
  <c r="O1101" i="7"/>
  <c r="O1102" i="7"/>
  <c r="O1103" i="7"/>
  <c r="O1104" i="7"/>
  <c r="O1105" i="7"/>
  <c r="O1106" i="7"/>
  <c r="O1107" i="7"/>
  <c r="O1108" i="7"/>
  <c r="O1109" i="7"/>
  <c r="O1110" i="7"/>
  <c r="O1111" i="7"/>
  <c r="O1112" i="7"/>
  <c r="O1113" i="7"/>
  <c r="O1114" i="7"/>
  <c r="O1115" i="7"/>
  <c r="O1116" i="7"/>
  <c r="O1117" i="7"/>
  <c r="O1118" i="7"/>
  <c r="O1119" i="7"/>
  <c r="O1120" i="7"/>
  <c r="O1121" i="7"/>
  <c r="O1122" i="7"/>
  <c r="O1123" i="7"/>
  <c r="O1124" i="7"/>
  <c r="O1125" i="7"/>
  <c r="O1126" i="7"/>
  <c r="O1127" i="7"/>
  <c r="O1128" i="7"/>
  <c r="O1129" i="7"/>
  <c r="O1130" i="7"/>
  <c r="O1131" i="7"/>
  <c r="O1132" i="7"/>
  <c r="O1133" i="7"/>
  <c r="O1134" i="7"/>
  <c r="O1135" i="7"/>
  <c r="O1136" i="7"/>
  <c r="O1137" i="7"/>
  <c r="O1138" i="7"/>
  <c r="O1139" i="7"/>
  <c r="O1140" i="7"/>
  <c r="O1141" i="7"/>
  <c r="O1142" i="7"/>
  <c r="O1143" i="7"/>
  <c r="O1144" i="7"/>
  <c r="O1145" i="7"/>
  <c r="O1146" i="7"/>
  <c r="O1147" i="7"/>
  <c r="O1148" i="7"/>
  <c r="O1149" i="7"/>
  <c r="O1150" i="7"/>
  <c r="O1151" i="7"/>
  <c r="O1152" i="7"/>
  <c r="O1153" i="7"/>
  <c r="O1154" i="7"/>
  <c r="O1155" i="7"/>
  <c r="O1156" i="7"/>
  <c r="O1157" i="7"/>
  <c r="O1158" i="7"/>
  <c r="O1159" i="7"/>
  <c r="O1160" i="7"/>
  <c r="O1161" i="7"/>
  <c r="O1162" i="7"/>
  <c r="O1163" i="7"/>
  <c r="O1164" i="7"/>
  <c r="O1165" i="7"/>
  <c r="O1166" i="7"/>
  <c r="O1167" i="7"/>
  <c r="O1168" i="7"/>
  <c r="O1169" i="7"/>
  <c r="O1170" i="7"/>
  <c r="O1171" i="7"/>
  <c r="O1172" i="7"/>
  <c r="O1173" i="7"/>
  <c r="O1174" i="7"/>
  <c r="O1175" i="7"/>
  <c r="O1176" i="7"/>
  <c r="O1177" i="7"/>
  <c r="O1178" i="7"/>
  <c r="O1179" i="7"/>
  <c r="O1180" i="7"/>
  <c r="O1181" i="7"/>
  <c r="O1182" i="7"/>
  <c r="O1183" i="7"/>
  <c r="O1184" i="7"/>
  <c r="O1185" i="7"/>
  <c r="O1186" i="7"/>
  <c r="O1187" i="7"/>
  <c r="O1188" i="7"/>
  <c r="O1189" i="7"/>
  <c r="O1190" i="7"/>
  <c r="O1191" i="7"/>
  <c r="O1192" i="7"/>
  <c r="O1193" i="7"/>
  <c r="O1194" i="7"/>
  <c r="O1195" i="7"/>
  <c r="O1196" i="7"/>
  <c r="O1197" i="7"/>
  <c r="O1198" i="7"/>
  <c r="O1199" i="7"/>
  <c r="O1200" i="7"/>
  <c r="O1201" i="7"/>
  <c r="O1202" i="7"/>
  <c r="O1203" i="7"/>
  <c r="O1204" i="7"/>
  <c r="O1205" i="7"/>
  <c r="O1206" i="7"/>
  <c r="O1207" i="7"/>
  <c r="O1208" i="7"/>
  <c r="O1209" i="7"/>
  <c r="O1210" i="7"/>
  <c r="O1211" i="7"/>
  <c r="O1212" i="7"/>
  <c r="O1213" i="7"/>
  <c r="O1214" i="7"/>
  <c r="O1215" i="7"/>
  <c r="O1216" i="7"/>
  <c r="O1217" i="7"/>
  <c r="O1218" i="7"/>
  <c r="O1219" i="7"/>
  <c r="O1220" i="7"/>
  <c r="O1221" i="7"/>
  <c r="O1222" i="7"/>
  <c r="O1223" i="7"/>
  <c r="O1224" i="7"/>
  <c r="O1225" i="7"/>
  <c r="O1226" i="7"/>
  <c r="O1227" i="7"/>
  <c r="O1228" i="7"/>
  <c r="O1229" i="7"/>
  <c r="O1230" i="7"/>
  <c r="O1231" i="7"/>
  <c r="O1232" i="7"/>
  <c r="O1233" i="7"/>
  <c r="O1234" i="7"/>
  <c r="O1235" i="7"/>
  <c r="O1236" i="7"/>
  <c r="O1237" i="7"/>
  <c r="O1238" i="7"/>
  <c r="O1239" i="7"/>
  <c r="O1240" i="7"/>
  <c r="O1241" i="7"/>
  <c r="O1242" i="7"/>
  <c r="O1243" i="7"/>
  <c r="O1244" i="7"/>
  <c r="O1245" i="7"/>
  <c r="O1246" i="7"/>
  <c r="O1247" i="7"/>
  <c r="O1248" i="7"/>
  <c r="O1249" i="7"/>
  <c r="O1250" i="7"/>
  <c r="O1251" i="7"/>
  <c r="O1252" i="7"/>
  <c r="O1253" i="7"/>
  <c r="O1254" i="7"/>
  <c r="O1255" i="7"/>
  <c r="O1256" i="7"/>
  <c r="O1257" i="7"/>
  <c r="O1258" i="7"/>
  <c r="O1259" i="7"/>
  <c r="O1260" i="7"/>
  <c r="O1261" i="7"/>
  <c r="O1262" i="7"/>
  <c r="O1263" i="7"/>
  <c r="O1264" i="7"/>
  <c r="O1265" i="7"/>
  <c r="O1266" i="7"/>
  <c r="O1267" i="7"/>
  <c r="O1268" i="7"/>
  <c r="O1269" i="7"/>
  <c r="O1270" i="7"/>
  <c r="O1271" i="7"/>
  <c r="O1272" i="7"/>
  <c r="O1273" i="7"/>
  <c r="O1274" i="7"/>
  <c r="O1275" i="7"/>
  <c r="O1276" i="7"/>
  <c r="O1277" i="7"/>
  <c r="O1278" i="7"/>
  <c r="O1279" i="7"/>
  <c r="O1280" i="7"/>
  <c r="O1281" i="7"/>
  <c r="O1282" i="7"/>
  <c r="O1283" i="7"/>
  <c r="O1284" i="7"/>
  <c r="O1285" i="7"/>
  <c r="O1286" i="7"/>
  <c r="O1287" i="7"/>
  <c r="O1288" i="7"/>
  <c r="O1289" i="7"/>
  <c r="O1290" i="7"/>
  <c r="O1291" i="7"/>
  <c r="O1292" i="7"/>
  <c r="O1293" i="7"/>
  <c r="O1294" i="7"/>
  <c r="O1295" i="7"/>
  <c r="O1296" i="7"/>
  <c r="O1297" i="7"/>
  <c r="O1298" i="7"/>
  <c r="O1299" i="7"/>
  <c r="O1300" i="7"/>
  <c r="O1301" i="7"/>
  <c r="O1302" i="7"/>
  <c r="O1303" i="7"/>
  <c r="O1304" i="7"/>
  <c r="O1305" i="7"/>
  <c r="O1306" i="7"/>
  <c r="O1307" i="7"/>
  <c r="O1308" i="7"/>
  <c r="O1309" i="7"/>
  <c r="O1310" i="7"/>
  <c r="O1311" i="7"/>
  <c r="O1312" i="7"/>
  <c r="O1313" i="7"/>
  <c r="O1314" i="7"/>
  <c r="O1315" i="7"/>
  <c r="O1316" i="7"/>
  <c r="O1317" i="7"/>
  <c r="O1318" i="7"/>
  <c r="O1319" i="7"/>
  <c r="O1320" i="7"/>
  <c r="O1321" i="7"/>
  <c r="O1322" i="7"/>
  <c r="O1323" i="7"/>
  <c r="O1324" i="7"/>
  <c r="O1325" i="7"/>
  <c r="O1326" i="7"/>
  <c r="O1327" i="7"/>
  <c r="O1328" i="7"/>
  <c r="O1329" i="7"/>
  <c r="O1330" i="7"/>
  <c r="O1331" i="7"/>
  <c r="O1332" i="7"/>
  <c r="O1333" i="7"/>
  <c r="O1334" i="7"/>
  <c r="O1335" i="7"/>
  <c r="O1336" i="7"/>
  <c r="O1337" i="7"/>
  <c r="O1338" i="7"/>
  <c r="O1339" i="7"/>
  <c r="O1340" i="7"/>
  <c r="O1341" i="7"/>
  <c r="O1342" i="7"/>
  <c r="O1343" i="7"/>
  <c r="O1344" i="7"/>
  <c r="O1345" i="7"/>
  <c r="O1346" i="7"/>
  <c r="O1347" i="7"/>
  <c r="O1348" i="7"/>
  <c r="O1349" i="7"/>
  <c r="O1350" i="7"/>
  <c r="O1351" i="7"/>
  <c r="O1352" i="7"/>
  <c r="O1353" i="7"/>
  <c r="O1354" i="7"/>
  <c r="O1355" i="7"/>
  <c r="O1356" i="7"/>
  <c r="O1357" i="7"/>
  <c r="O1358" i="7"/>
  <c r="O1359" i="7"/>
  <c r="O1360" i="7"/>
  <c r="O1361" i="7"/>
  <c r="O1362" i="7"/>
  <c r="O1363" i="7"/>
  <c r="O1364" i="7"/>
  <c r="O1365" i="7"/>
  <c r="O1366" i="7"/>
  <c r="O1367" i="7"/>
  <c r="O1368" i="7"/>
  <c r="O1369" i="7"/>
  <c r="O1370" i="7"/>
  <c r="O1371" i="7"/>
  <c r="O1372" i="7"/>
  <c r="O1373" i="7"/>
  <c r="O1374" i="7"/>
  <c r="O1375" i="7"/>
  <c r="O1376" i="7"/>
  <c r="O1377" i="7"/>
  <c r="O1378" i="7"/>
  <c r="O1379" i="7"/>
  <c r="O1380" i="7"/>
  <c r="O1381" i="7"/>
  <c r="O1382" i="7"/>
  <c r="O1383" i="7"/>
  <c r="O1384" i="7"/>
  <c r="O1385" i="7"/>
  <c r="O1386" i="7"/>
  <c r="O1387" i="7"/>
  <c r="O1388" i="7"/>
  <c r="O1389" i="7"/>
  <c r="O1390" i="7"/>
  <c r="O1391" i="7"/>
  <c r="O1392" i="7"/>
  <c r="O1393" i="7"/>
  <c r="O1394" i="7"/>
  <c r="O1395" i="7"/>
  <c r="O1396" i="7"/>
  <c r="O1397" i="7"/>
  <c r="O1398" i="7"/>
  <c r="O1399" i="7"/>
  <c r="O1400" i="7"/>
  <c r="O1401" i="7"/>
  <c r="O1402" i="7"/>
  <c r="O1403" i="7"/>
  <c r="O1404" i="7"/>
  <c r="O1405" i="7"/>
  <c r="O1406" i="7"/>
  <c r="O1407" i="7"/>
  <c r="O1408" i="7"/>
  <c r="O1409" i="7"/>
  <c r="O1410" i="7"/>
  <c r="O1411" i="7"/>
  <c r="O1412" i="7"/>
  <c r="O1413" i="7"/>
  <c r="O1414" i="7"/>
  <c r="O1415" i="7"/>
  <c r="O1416" i="7"/>
  <c r="O1417" i="7"/>
  <c r="O1418" i="7"/>
  <c r="O1419" i="7"/>
  <c r="O1420" i="7"/>
  <c r="O1421" i="7"/>
  <c r="O1422" i="7"/>
  <c r="O1423" i="7"/>
  <c r="O1424" i="7"/>
  <c r="O1425" i="7"/>
  <c r="O1426" i="7"/>
  <c r="O1427" i="7"/>
  <c r="O1428" i="7"/>
  <c r="O1429" i="7"/>
  <c r="O1430" i="7"/>
  <c r="O1431" i="7"/>
  <c r="O1432" i="7"/>
  <c r="O1433" i="7"/>
  <c r="O1434" i="7"/>
  <c r="O1435" i="7"/>
  <c r="O1436" i="7"/>
  <c r="O1437" i="7"/>
  <c r="O1438" i="7"/>
  <c r="O1439" i="7"/>
  <c r="O1440" i="7"/>
  <c r="O1441" i="7"/>
  <c r="O1442" i="7"/>
  <c r="O1443" i="7"/>
  <c r="O1444" i="7"/>
  <c r="O1445" i="7"/>
  <c r="O1446" i="7"/>
  <c r="O1447" i="7"/>
  <c r="O1448" i="7"/>
  <c r="O1449" i="7"/>
  <c r="O1450" i="7"/>
  <c r="O1451" i="7"/>
  <c r="O1452" i="7"/>
  <c r="O1453" i="7"/>
  <c r="O1454" i="7"/>
  <c r="O1455" i="7"/>
  <c r="O1456" i="7"/>
  <c r="O1457" i="7"/>
  <c r="O1458" i="7"/>
  <c r="O1459" i="7"/>
  <c r="O1460" i="7"/>
  <c r="O1461" i="7"/>
  <c r="O1462" i="7"/>
  <c r="O1463" i="7"/>
  <c r="O1464" i="7"/>
  <c r="O1465" i="7"/>
  <c r="O1466" i="7"/>
  <c r="O1467" i="7"/>
  <c r="O1468" i="7"/>
  <c r="O1469" i="7"/>
  <c r="O1470" i="7"/>
  <c r="O1471" i="7"/>
  <c r="O1472" i="7"/>
  <c r="O1473" i="7"/>
  <c r="O1474" i="7"/>
  <c r="O1475" i="7"/>
  <c r="O1476" i="7"/>
  <c r="O1477" i="7"/>
  <c r="O1478" i="7"/>
  <c r="O1479" i="7"/>
  <c r="O1480" i="7"/>
  <c r="O1481" i="7"/>
  <c r="O1482" i="7"/>
  <c r="O1483" i="7"/>
  <c r="O1484" i="7"/>
  <c r="O1485" i="7"/>
  <c r="O1486" i="7"/>
  <c r="O1487" i="7"/>
  <c r="O1488" i="7"/>
  <c r="O1489" i="7"/>
  <c r="O1490" i="7"/>
  <c r="O1491" i="7"/>
  <c r="O1492" i="7"/>
  <c r="O1493" i="7"/>
  <c r="O1494" i="7"/>
  <c r="O1495" i="7"/>
  <c r="O1496" i="7"/>
  <c r="O1497" i="7"/>
  <c r="O1498" i="7"/>
  <c r="O1499" i="7"/>
  <c r="O1500" i="7"/>
  <c r="O1501" i="7"/>
  <c r="O1502" i="7"/>
  <c r="O1503" i="7"/>
  <c r="O1504" i="7"/>
  <c r="O1505" i="7"/>
  <c r="O1506" i="7"/>
  <c r="O1507" i="7"/>
  <c r="O1508" i="7"/>
  <c r="O1509" i="7"/>
  <c r="O1510" i="7"/>
  <c r="O1511" i="7"/>
  <c r="O1512" i="7"/>
  <c r="O1513" i="7"/>
  <c r="O1514" i="7"/>
  <c r="O1515" i="7"/>
  <c r="O1516" i="7"/>
  <c r="O1517" i="7"/>
  <c r="O1518" i="7"/>
  <c r="O1519" i="7"/>
  <c r="O1520" i="7"/>
  <c r="O1521" i="7"/>
  <c r="O1522" i="7"/>
  <c r="O1523" i="7"/>
  <c r="O1524" i="7"/>
  <c r="O1525" i="7"/>
  <c r="O1526" i="7"/>
  <c r="O1527" i="7"/>
  <c r="O1528" i="7"/>
  <c r="O1529" i="7"/>
  <c r="O1530" i="7"/>
  <c r="O1531" i="7"/>
  <c r="O1532" i="7"/>
  <c r="O1533" i="7"/>
  <c r="O1534" i="7"/>
  <c r="O1535" i="7"/>
  <c r="O1536" i="7"/>
  <c r="O1537" i="7"/>
  <c r="O1538" i="7"/>
  <c r="O1539" i="7"/>
  <c r="O1540" i="7"/>
  <c r="O1541" i="7"/>
  <c r="O1542" i="7"/>
  <c r="O1543" i="7"/>
  <c r="O1544" i="7"/>
  <c r="O1545" i="7"/>
  <c r="O1546" i="7"/>
  <c r="O1547" i="7"/>
  <c r="O1548" i="7"/>
  <c r="O1549" i="7"/>
  <c r="O1550" i="7"/>
  <c r="O1551" i="7"/>
  <c r="O1552" i="7"/>
  <c r="O1553" i="7"/>
  <c r="O1554" i="7"/>
  <c r="O1555" i="7"/>
  <c r="O1556" i="7"/>
  <c r="O1557" i="7"/>
  <c r="O1558" i="7"/>
  <c r="O1559" i="7"/>
  <c r="O1560" i="7"/>
  <c r="O1561" i="7"/>
  <c r="O1562" i="7"/>
  <c r="O1563" i="7"/>
  <c r="O1564" i="7"/>
  <c r="O1565" i="7"/>
  <c r="O1566" i="7"/>
  <c r="O1567" i="7"/>
  <c r="O1568" i="7"/>
  <c r="O1569" i="7"/>
  <c r="O1570" i="7"/>
  <c r="O1571" i="7"/>
  <c r="O1572" i="7"/>
  <c r="O1573" i="7"/>
  <c r="O1574" i="7"/>
  <c r="O1575" i="7"/>
  <c r="O1576" i="7"/>
  <c r="O1577" i="7"/>
  <c r="O1578" i="7"/>
  <c r="O1579" i="7"/>
  <c r="O1580" i="7"/>
  <c r="O1581" i="7"/>
  <c r="O1582" i="7"/>
  <c r="O1583" i="7"/>
  <c r="O1584" i="7"/>
  <c r="O1585" i="7"/>
  <c r="O1586" i="7"/>
  <c r="O1587" i="7"/>
  <c r="O1588" i="7"/>
  <c r="O1589" i="7"/>
  <c r="O1590" i="7"/>
  <c r="O1591" i="7"/>
  <c r="O1592" i="7"/>
  <c r="O1593" i="7"/>
  <c r="O1594" i="7"/>
  <c r="O1595" i="7"/>
  <c r="O1596" i="7"/>
  <c r="O1597" i="7"/>
  <c r="O1598" i="7"/>
  <c r="O1599" i="7"/>
  <c r="O1600" i="7"/>
  <c r="O1601" i="7"/>
  <c r="O1602" i="7"/>
  <c r="O1603" i="7"/>
  <c r="O1604" i="7"/>
  <c r="O1605" i="7"/>
  <c r="O1606" i="7"/>
  <c r="O1607" i="7"/>
  <c r="O1608" i="7"/>
  <c r="O1609" i="7"/>
  <c r="O1610" i="7"/>
  <c r="O1611" i="7"/>
  <c r="O1612" i="7"/>
  <c r="O1613" i="7"/>
  <c r="O1614" i="7"/>
  <c r="O1615" i="7"/>
  <c r="O1616" i="7"/>
  <c r="O1617" i="7"/>
  <c r="O1618" i="7"/>
  <c r="O1619" i="7"/>
  <c r="O1620" i="7"/>
  <c r="O1621" i="7"/>
  <c r="O1622" i="7"/>
  <c r="O1623" i="7"/>
  <c r="O1624" i="7"/>
  <c r="O1625" i="7"/>
  <c r="O1626" i="7"/>
  <c r="O1627" i="7"/>
  <c r="O1628" i="7"/>
  <c r="O1629" i="7"/>
  <c r="O1630" i="7"/>
  <c r="O1631" i="7"/>
  <c r="O1632" i="7"/>
  <c r="O1633" i="7"/>
  <c r="O1634" i="7"/>
  <c r="O1635" i="7"/>
  <c r="O1636" i="7"/>
  <c r="O1637" i="7"/>
  <c r="O1638" i="7"/>
  <c r="O1639" i="7"/>
  <c r="O1640" i="7"/>
  <c r="O1641" i="7"/>
  <c r="O1642" i="7"/>
  <c r="O1643" i="7"/>
  <c r="O1644" i="7"/>
  <c r="O1645" i="7"/>
  <c r="O1646" i="7"/>
  <c r="O1647" i="7"/>
  <c r="O1648" i="7"/>
  <c r="O1649" i="7"/>
  <c r="O1650" i="7"/>
  <c r="O1651" i="7"/>
  <c r="O1652" i="7"/>
  <c r="O1653" i="7"/>
  <c r="O1654" i="7"/>
  <c r="O1655" i="7"/>
  <c r="O1656" i="7"/>
  <c r="O1657" i="7"/>
  <c r="O1658" i="7"/>
  <c r="O1659" i="7"/>
  <c r="O1660" i="7"/>
  <c r="O1661" i="7"/>
  <c r="O1662" i="7"/>
  <c r="O1663" i="7"/>
  <c r="O1664" i="7"/>
  <c r="O1665" i="7"/>
  <c r="O1666" i="7"/>
  <c r="O1667" i="7"/>
  <c r="O1668" i="7"/>
  <c r="O1669" i="7"/>
  <c r="O1670" i="7"/>
  <c r="O1671" i="7"/>
  <c r="O1672" i="7"/>
  <c r="O1673" i="7"/>
  <c r="O1674" i="7"/>
  <c r="O1675" i="7"/>
  <c r="O1676" i="7"/>
  <c r="O1677" i="7"/>
  <c r="O1678" i="7"/>
  <c r="O1679" i="7"/>
  <c r="O1680" i="7"/>
  <c r="O1681" i="7"/>
  <c r="O1682" i="7"/>
  <c r="O1683" i="7"/>
  <c r="O1684" i="7"/>
  <c r="O1685" i="7"/>
  <c r="O1686" i="7"/>
  <c r="O1687" i="7"/>
  <c r="O1688" i="7"/>
  <c r="O1689" i="7"/>
  <c r="O1690" i="7"/>
  <c r="O1691" i="7"/>
  <c r="O1692" i="7"/>
  <c r="O1693" i="7"/>
  <c r="O1694" i="7"/>
  <c r="O1695" i="7"/>
  <c r="O1696" i="7"/>
  <c r="O1697" i="7"/>
  <c r="O1698" i="7"/>
  <c r="O1699" i="7"/>
  <c r="O1700" i="7"/>
  <c r="O1701" i="7"/>
  <c r="O1702" i="7"/>
  <c r="O1703" i="7"/>
  <c r="O1704" i="7"/>
  <c r="O1705" i="7"/>
  <c r="O1706" i="7"/>
  <c r="O1707" i="7"/>
  <c r="O1708" i="7"/>
  <c r="O1709" i="7"/>
  <c r="O1710" i="7"/>
  <c r="O1711" i="7"/>
  <c r="O1712" i="7"/>
  <c r="O1713" i="7"/>
  <c r="O1714" i="7"/>
  <c r="O1715" i="7"/>
  <c r="O1716" i="7"/>
  <c r="O1717" i="7"/>
  <c r="O1718" i="7"/>
  <c r="O1719" i="7"/>
  <c r="O1720" i="7"/>
  <c r="O1721" i="7"/>
  <c r="O1722" i="7"/>
  <c r="O1723" i="7"/>
  <c r="O1724" i="7"/>
  <c r="O1725" i="7"/>
  <c r="O1726" i="7"/>
  <c r="O1727" i="7"/>
  <c r="O1728" i="7"/>
  <c r="O1729" i="7"/>
  <c r="O1730" i="7"/>
  <c r="O1731" i="7"/>
  <c r="O1732" i="7"/>
  <c r="O1733" i="7"/>
  <c r="O1734" i="7"/>
  <c r="O1735" i="7"/>
  <c r="O1736" i="7"/>
  <c r="O1737" i="7"/>
  <c r="O1738" i="7"/>
  <c r="O1739" i="7"/>
  <c r="O1740" i="7"/>
  <c r="O1741" i="7"/>
  <c r="O1742" i="7"/>
  <c r="O1743" i="7"/>
  <c r="O1744" i="7"/>
  <c r="O1745" i="7"/>
  <c r="O1746" i="7"/>
  <c r="O1747" i="7"/>
  <c r="O1748" i="7"/>
  <c r="O1749" i="7"/>
  <c r="O1750" i="7"/>
  <c r="O1751" i="7"/>
  <c r="O1752" i="7"/>
  <c r="O1753" i="7"/>
  <c r="O1754" i="7"/>
  <c r="O1755" i="7"/>
  <c r="O1756" i="7"/>
  <c r="O1757" i="7"/>
  <c r="O1758" i="7"/>
  <c r="O1759" i="7"/>
  <c r="O1760" i="7"/>
  <c r="O1761" i="7"/>
  <c r="O1762" i="7"/>
  <c r="O1763" i="7"/>
  <c r="O1764" i="7"/>
  <c r="O1765" i="7"/>
  <c r="O1766" i="7"/>
  <c r="O1767" i="7"/>
  <c r="O1768" i="7"/>
  <c r="O1769" i="7"/>
  <c r="O1770" i="7"/>
  <c r="O1771" i="7"/>
  <c r="O1772" i="7"/>
  <c r="O1773" i="7"/>
  <c r="O1774" i="7"/>
  <c r="O1775" i="7"/>
  <c r="O1776" i="7"/>
  <c r="O1777" i="7"/>
  <c r="O1778" i="7"/>
  <c r="O1779" i="7"/>
  <c r="O1780" i="7"/>
  <c r="O1781" i="7"/>
  <c r="O1782" i="7"/>
  <c r="O1783" i="7"/>
  <c r="O1784" i="7"/>
  <c r="O1785" i="7"/>
  <c r="O1786" i="7"/>
  <c r="O1787" i="7"/>
  <c r="O1788" i="7"/>
  <c r="O1789" i="7"/>
  <c r="O1790" i="7"/>
  <c r="O1791" i="7"/>
  <c r="O1792" i="7"/>
  <c r="O1793" i="7"/>
  <c r="O1794" i="7"/>
  <c r="O1795" i="7"/>
  <c r="O1796" i="7"/>
  <c r="O1797" i="7"/>
  <c r="O1798" i="7"/>
  <c r="O1799" i="7"/>
  <c r="O1800" i="7"/>
  <c r="O1801" i="7"/>
  <c r="O1802" i="7"/>
  <c r="O1803" i="7"/>
  <c r="O1804" i="7"/>
  <c r="O1805" i="7"/>
  <c r="O1806" i="7"/>
  <c r="O1807" i="7"/>
  <c r="O1808" i="7"/>
  <c r="O1809" i="7"/>
  <c r="O1810" i="7"/>
  <c r="O1811" i="7"/>
  <c r="O1812" i="7"/>
  <c r="O1813" i="7"/>
  <c r="O1814" i="7"/>
  <c r="O1815" i="7"/>
  <c r="O1816" i="7"/>
  <c r="O1817" i="7"/>
  <c r="O1818" i="7"/>
  <c r="O1819" i="7"/>
  <c r="O1820" i="7"/>
  <c r="O1821" i="7"/>
  <c r="O1822" i="7"/>
  <c r="O1823" i="7"/>
  <c r="O1824" i="7"/>
  <c r="O1825" i="7"/>
  <c r="O1826" i="7"/>
  <c r="O1827" i="7"/>
  <c r="O1828" i="7"/>
  <c r="O1829" i="7"/>
  <c r="O1830" i="7"/>
  <c r="O1831" i="7"/>
  <c r="O1832" i="7"/>
  <c r="O1833" i="7"/>
  <c r="O1834" i="7"/>
  <c r="O1835" i="7"/>
  <c r="O1836" i="7"/>
  <c r="O1837" i="7"/>
  <c r="O1838" i="7"/>
  <c r="O1839" i="7"/>
  <c r="O1840" i="7"/>
  <c r="O1841" i="7"/>
  <c r="O1842" i="7"/>
  <c r="O1843" i="7"/>
  <c r="O1844" i="7"/>
  <c r="O1845" i="7"/>
  <c r="O1846" i="7"/>
  <c r="O1847" i="7"/>
  <c r="O1848" i="7"/>
  <c r="O1849" i="7"/>
  <c r="O1850" i="7"/>
  <c r="O1851" i="7"/>
  <c r="O1852" i="7"/>
  <c r="O1853" i="7"/>
  <c r="O1854" i="7"/>
  <c r="O1855" i="7"/>
  <c r="O1856" i="7"/>
  <c r="O1857" i="7"/>
  <c r="O1858" i="7"/>
  <c r="O1859" i="7"/>
  <c r="O1860" i="7"/>
  <c r="O1861" i="7"/>
  <c r="O1862" i="7"/>
  <c r="O1863" i="7"/>
  <c r="O1864" i="7"/>
  <c r="O1865" i="7"/>
  <c r="O1866" i="7"/>
  <c r="O1867" i="7"/>
  <c r="O1868" i="7"/>
  <c r="O1869" i="7"/>
  <c r="O1870" i="7"/>
  <c r="O1871" i="7"/>
  <c r="O1872" i="7"/>
  <c r="O1873" i="7"/>
  <c r="O1874" i="7"/>
  <c r="O1875" i="7"/>
  <c r="O1876" i="7"/>
  <c r="O1877" i="7"/>
  <c r="O1878" i="7"/>
  <c r="O1879" i="7"/>
  <c r="O1880" i="7"/>
  <c r="O1881" i="7"/>
  <c r="O1882" i="7"/>
  <c r="O1883" i="7"/>
  <c r="O1884" i="7"/>
  <c r="O1885" i="7"/>
  <c r="O1886" i="7"/>
  <c r="O1887" i="7"/>
  <c r="O1888" i="7"/>
  <c r="O1889" i="7"/>
  <c r="O1890" i="7"/>
  <c r="O1891" i="7"/>
  <c r="O1892" i="7"/>
  <c r="O1893" i="7"/>
  <c r="O1894" i="7"/>
  <c r="O1895" i="7"/>
  <c r="O1896" i="7"/>
  <c r="O1897" i="7"/>
  <c r="O1898" i="7"/>
  <c r="O1899" i="7"/>
  <c r="O1900" i="7"/>
  <c r="O1901" i="7"/>
  <c r="O1902" i="7"/>
  <c r="O1903" i="7"/>
  <c r="O1904" i="7"/>
  <c r="O1905" i="7"/>
  <c r="O1906" i="7"/>
  <c r="O1907" i="7"/>
  <c r="O1908" i="7"/>
  <c r="O1909" i="7"/>
  <c r="O1910" i="7"/>
  <c r="O1911" i="7"/>
  <c r="O1912" i="7"/>
  <c r="O1913" i="7"/>
  <c r="O1914" i="7"/>
  <c r="O1915" i="7"/>
  <c r="O1916" i="7"/>
  <c r="O1917" i="7"/>
  <c r="O1918" i="7"/>
  <c r="O1919" i="7"/>
  <c r="O1920" i="7"/>
  <c r="O1921" i="7"/>
  <c r="O1922" i="7"/>
  <c r="O1923" i="7"/>
  <c r="O1924" i="7"/>
  <c r="O1925" i="7"/>
  <c r="O1926" i="7"/>
  <c r="O1927" i="7"/>
  <c r="O1928" i="7"/>
  <c r="O1929" i="7"/>
  <c r="O1930" i="7"/>
  <c r="O1931" i="7"/>
  <c r="O1932" i="7"/>
  <c r="O1933" i="7"/>
  <c r="O1934" i="7"/>
  <c r="O1935" i="7"/>
  <c r="O1936" i="7"/>
  <c r="O1937" i="7"/>
  <c r="O1938" i="7"/>
  <c r="O1939" i="7"/>
  <c r="O1940" i="7"/>
  <c r="O1941" i="7"/>
  <c r="O1942" i="7"/>
  <c r="O1943" i="7"/>
  <c r="O1944" i="7"/>
  <c r="O1945" i="7"/>
  <c r="O1946" i="7"/>
  <c r="O1947" i="7"/>
  <c r="O1948" i="7"/>
  <c r="O1949" i="7"/>
  <c r="O1950" i="7"/>
  <c r="O1951" i="7"/>
  <c r="O1952" i="7"/>
  <c r="O1953" i="7"/>
  <c r="O1954" i="7"/>
  <c r="O1955" i="7"/>
  <c r="O1956" i="7"/>
  <c r="O1957" i="7"/>
  <c r="O1958" i="7"/>
  <c r="O1959" i="7"/>
  <c r="O1960" i="7"/>
  <c r="O1961" i="7"/>
  <c r="O1962" i="7"/>
  <c r="O1963" i="7"/>
  <c r="O1964" i="7"/>
  <c r="O1965" i="7"/>
  <c r="O1966" i="7"/>
  <c r="O1967" i="7"/>
  <c r="O1968" i="7"/>
  <c r="O1969" i="7"/>
  <c r="O1970" i="7"/>
  <c r="O1971" i="7"/>
  <c r="O1972" i="7"/>
  <c r="O1973" i="7"/>
  <c r="O1974" i="7"/>
  <c r="O1975" i="7"/>
  <c r="O1976" i="7"/>
  <c r="O1977" i="7"/>
  <c r="O1978" i="7"/>
  <c r="O1979" i="7"/>
  <c r="O1980" i="7"/>
  <c r="O1981" i="7"/>
  <c r="O1982" i="7"/>
  <c r="O1983" i="7"/>
  <c r="O1984" i="7"/>
  <c r="O1985" i="7"/>
  <c r="O1986" i="7"/>
  <c r="O1987" i="7"/>
  <c r="O1988" i="7"/>
  <c r="O1989" i="7"/>
  <c r="O1990" i="7"/>
  <c r="O1991" i="7"/>
  <c r="O1992" i="7"/>
  <c r="O1993" i="7"/>
  <c r="O1994" i="7"/>
  <c r="O1995" i="7"/>
  <c r="O1996" i="7"/>
  <c r="O1997" i="7"/>
  <c r="O1998" i="7"/>
  <c r="O1999" i="7"/>
  <c r="O2000" i="7"/>
  <c r="N5" i="7"/>
  <c r="N6" i="7"/>
  <c r="R6" i="7" s="1"/>
  <c r="N7" i="7"/>
  <c r="R7" i="7" s="1"/>
  <c r="N8" i="7"/>
  <c r="R8" i="7" s="1"/>
  <c r="N9" i="7"/>
  <c r="R9" i="7" s="1"/>
  <c r="D85" i="11" s="1"/>
  <c r="N11" i="7"/>
  <c r="R11" i="7" s="1"/>
  <c r="N12" i="7"/>
  <c r="R12" i="7" s="1"/>
  <c r="N13" i="7"/>
  <c r="N14" i="7"/>
  <c r="R14" i="7" s="1"/>
  <c r="N15" i="7"/>
  <c r="R15" i="7" s="1"/>
  <c r="N16" i="7"/>
  <c r="R16" i="7" s="1"/>
  <c r="N17" i="7"/>
  <c r="R17" i="7" s="1"/>
  <c r="N19" i="7"/>
  <c r="R19" i="7" s="1"/>
  <c r="N20" i="7"/>
  <c r="R20" i="7" s="1"/>
  <c r="N21" i="7"/>
  <c r="N22" i="7"/>
  <c r="R22" i="7" s="1"/>
  <c r="N23" i="7"/>
  <c r="R23" i="7" s="1"/>
  <c r="N24" i="7"/>
  <c r="R24" i="7" s="1"/>
  <c r="N25" i="7"/>
  <c r="R25" i="7" s="1"/>
  <c r="N27" i="7"/>
  <c r="R27" i="7" s="1"/>
  <c r="N28" i="7"/>
  <c r="R28" i="7" s="1"/>
  <c r="N29" i="7"/>
  <c r="N30" i="7"/>
  <c r="R30" i="7" s="1"/>
  <c r="F227" i="11" s="1"/>
  <c r="D246" i="11" s="1"/>
  <c r="N31" i="7"/>
  <c r="R31" i="7" s="1"/>
  <c r="N32" i="7"/>
  <c r="R32" i="7" s="1"/>
  <c r="N33" i="7"/>
  <c r="R33" i="7" s="1"/>
  <c r="N35" i="7"/>
  <c r="R35" i="7" s="1"/>
  <c r="N36" i="7"/>
  <c r="R36" i="7" s="1"/>
  <c r="N37" i="7"/>
  <c r="R37" i="7" s="1"/>
  <c r="N38" i="7"/>
  <c r="R38" i="7" s="1"/>
  <c r="N39" i="7"/>
  <c r="R39" i="7" s="1"/>
  <c r="N40" i="7"/>
  <c r="R40" i="7" s="1"/>
  <c r="N41" i="7"/>
  <c r="R41" i="7" s="1"/>
  <c r="N42" i="7"/>
  <c r="N43" i="7"/>
  <c r="R43" i="7" s="1"/>
  <c r="N44" i="7"/>
  <c r="R44" i="7" s="1"/>
  <c r="N45" i="7"/>
  <c r="R45" i="7" s="1"/>
  <c r="N46" i="7"/>
  <c r="R46" i="7" s="1"/>
  <c r="N47" i="7"/>
  <c r="R47" i="7" s="1"/>
  <c r="N48" i="7"/>
  <c r="R48" i="7" s="1"/>
  <c r="N49" i="7"/>
  <c r="R49" i="7" s="1"/>
  <c r="N50" i="7"/>
  <c r="N51" i="7"/>
  <c r="R51" i="7" s="1"/>
  <c r="N52" i="7"/>
  <c r="R52" i="7" s="1"/>
  <c r="N53" i="7"/>
  <c r="R53" i="7" s="1"/>
  <c r="N54" i="7"/>
  <c r="R54" i="7" s="1"/>
  <c r="N55" i="7"/>
  <c r="R55" i="7" s="1"/>
  <c r="N56" i="7"/>
  <c r="R56" i="7" s="1"/>
  <c r="N57" i="7"/>
  <c r="R57" i="7" s="1"/>
  <c r="N58" i="7"/>
  <c r="N59" i="7"/>
  <c r="R59" i="7" s="1"/>
  <c r="N60" i="7"/>
  <c r="R60" i="7" s="1"/>
  <c r="N61" i="7"/>
  <c r="R61" i="7" s="1"/>
  <c r="N62" i="7"/>
  <c r="R62" i="7" s="1"/>
  <c r="N63" i="7"/>
  <c r="R63" i="7" s="1"/>
  <c r="N64" i="7"/>
  <c r="R64" i="7" s="1"/>
  <c r="N65" i="7"/>
  <c r="R65" i="7" s="1"/>
  <c r="N66" i="7"/>
  <c r="N67" i="7"/>
  <c r="R67" i="7" s="1"/>
  <c r="N68" i="7"/>
  <c r="R68" i="7" s="1"/>
  <c r="N69" i="7"/>
  <c r="R69" i="7" s="1"/>
  <c r="N70" i="7"/>
  <c r="R70" i="7" s="1"/>
  <c r="N71" i="7"/>
  <c r="R71" i="7" s="1"/>
  <c r="N72" i="7"/>
  <c r="R72" i="7" s="1"/>
  <c r="N73" i="7"/>
  <c r="R73" i="7" s="1"/>
  <c r="N74" i="7"/>
  <c r="N75" i="7"/>
  <c r="R75" i="7" s="1"/>
  <c r="N76" i="7"/>
  <c r="R76" i="7" s="1"/>
  <c r="N77" i="7"/>
  <c r="R77" i="7" s="1"/>
  <c r="N78" i="7"/>
  <c r="R78" i="7" s="1"/>
  <c r="N79" i="7"/>
  <c r="R79" i="7" s="1"/>
  <c r="N80" i="7"/>
  <c r="R80" i="7" s="1"/>
  <c r="N81" i="7"/>
  <c r="R81" i="7" s="1"/>
  <c r="N82" i="7"/>
  <c r="N83" i="7"/>
  <c r="R83" i="7" s="1"/>
  <c r="N84" i="7"/>
  <c r="R84" i="7" s="1"/>
  <c r="N85" i="7"/>
  <c r="R85" i="7" s="1"/>
  <c r="N86" i="7"/>
  <c r="R86" i="7" s="1"/>
  <c r="N87" i="7"/>
  <c r="R87" i="7" s="1"/>
  <c r="N88" i="7"/>
  <c r="R88" i="7" s="1"/>
  <c r="N89" i="7"/>
  <c r="R89" i="7" s="1"/>
  <c r="N90" i="7"/>
  <c r="N91" i="7"/>
  <c r="R91" i="7" s="1"/>
  <c r="N92" i="7"/>
  <c r="R92" i="7" s="1"/>
  <c r="N93" i="7"/>
  <c r="R93" i="7" s="1"/>
  <c r="N94" i="7"/>
  <c r="R94" i="7" s="1"/>
  <c r="N95" i="7"/>
  <c r="R95" i="7" s="1"/>
  <c r="N96" i="7"/>
  <c r="R96" i="7" s="1"/>
  <c r="N97" i="7"/>
  <c r="R97" i="7" s="1"/>
  <c r="N98" i="7"/>
  <c r="N99" i="7"/>
  <c r="R99" i="7" s="1"/>
  <c r="N100" i="7"/>
  <c r="R100" i="7" s="1"/>
  <c r="N101" i="7"/>
  <c r="R101" i="7" s="1"/>
  <c r="N102" i="7"/>
  <c r="R102" i="7" s="1"/>
  <c r="N103" i="7"/>
  <c r="R103" i="7" s="1"/>
  <c r="N104" i="7"/>
  <c r="R104" i="7" s="1"/>
  <c r="N105" i="7"/>
  <c r="R105" i="7" s="1"/>
  <c r="N106" i="7"/>
  <c r="N107" i="7"/>
  <c r="R107" i="7" s="1"/>
  <c r="N108" i="7"/>
  <c r="R108" i="7" s="1"/>
  <c r="N109" i="7"/>
  <c r="R109" i="7" s="1"/>
  <c r="N110" i="7"/>
  <c r="R110" i="7" s="1"/>
  <c r="N111" i="7"/>
  <c r="R111" i="7" s="1"/>
  <c r="N112" i="7"/>
  <c r="R112" i="7" s="1"/>
  <c r="N113" i="7"/>
  <c r="R113" i="7" s="1"/>
  <c r="N114" i="7"/>
  <c r="N115" i="7"/>
  <c r="R115" i="7" s="1"/>
  <c r="N116" i="7"/>
  <c r="R116" i="7" s="1"/>
  <c r="N117" i="7"/>
  <c r="R117" i="7" s="1"/>
  <c r="N118" i="7"/>
  <c r="R118" i="7" s="1"/>
  <c r="N119" i="7"/>
  <c r="R119" i="7" s="1"/>
  <c r="N120" i="7"/>
  <c r="R120" i="7" s="1"/>
  <c r="N121" i="7"/>
  <c r="R121" i="7" s="1"/>
  <c r="N122" i="7"/>
  <c r="N123" i="7"/>
  <c r="R123" i="7" s="1"/>
  <c r="N124" i="7"/>
  <c r="R124" i="7" s="1"/>
  <c r="N125" i="7"/>
  <c r="R125" i="7" s="1"/>
  <c r="N126" i="7"/>
  <c r="R126" i="7" s="1"/>
  <c r="N127" i="7"/>
  <c r="R127" i="7" s="1"/>
  <c r="N128" i="7"/>
  <c r="R128" i="7" s="1"/>
  <c r="N129" i="7"/>
  <c r="R129" i="7" s="1"/>
  <c r="N130" i="7"/>
  <c r="N131" i="7"/>
  <c r="R131" i="7" s="1"/>
  <c r="N132" i="7"/>
  <c r="R132" i="7" s="1"/>
  <c r="N133" i="7"/>
  <c r="R133" i="7" s="1"/>
  <c r="N134" i="7"/>
  <c r="R134" i="7" s="1"/>
  <c r="N135" i="7"/>
  <c r="R135" i="7" s="1"/>
  <c r="N136" i="7"/>
  <c r="R136" i="7" s="1"/>
  <c r="N137" i="7"/>
  <c r="R137" i="7" s="1"/>
  <c r="N138" i="7"/>
  <c r="N139" i="7"/>
  <c r="R139" i="7" s="1"/>
  <c r="N140" i="7"/>
  <c r="R140" i="7" s="1"/>
  <c r="N141" i="7"/>
  <c r="R141" i="7" s="1"/>
  <c r="N142" i="7"/>
  <c r="R142" i="7" s="1"/>
  <c r="N143" i="7"/>
  <c r="R143" i="7" s="1"/>
  <c r="N144" i="7"/>
  <c r="R144" i="7" s="1"/>
  <c r="N145" i="7"/>
  <c r="R145" i="7" s="1"/>
  <c r="N146" i="7"/>
  <c r="N147" i="7"/>
  <c r="R147" i="7" s="1"/>
  <c r="N148" i="7"/>
  <c r="R148" i="7" s="1"/>
  <c r="N149" i="7"/>
  <c r="R149" i="7" s="1"/>
  <c r="N150" i="7"/>
  <c r="R150" i="7" s="1"/>
  <c r="N151" i="7"/>
  <c r="R151" i="7" s="1"/>
  <c r="N152" i="7"/>
  <c r="R152" i="7" s="1"/>
  <c r="N153" i="7"/>
  <c r="R153" i="7" s="1"/>
  <c r="N154" i="7"/>
  <c r="N155" i="7"/>
  <c r="R155" i="7" s="1"/>
  <c r="N156" i="7"/>
  <c r="R156" i="7" s="1"/>
  <c r="N157" i="7"/>
  <c r="R157" i="7" s="1"/>
  <c r="N158" i="7"/>
  <c r="R158" i="7" s="1"/>
  <c r="N159" i="7"/>
  <c r="R159" i="7" s="1"/>
  <c r="N160" i="7"/>
  <c r="R160" i="7" s="1"/>
  <c r="N161" i="7"/>
  <c r="R161" i="7" s="1"/>
  <c r="N162" i="7"/>
  <c r="N163" i="7"/>
  <c r="R163" i="7" s="1"/>
  <c r="N164" i="7"/>
  <c r="R164" i="7" s="1"/>
  <c r="N165" i="7"/>
  <c r="R165" i="7" s="1"/>
  <c r="N166" i="7"/>
  <c r="R166" i="7" s="1"/>
  <c r="N167" i="7"/>
  <c r="R167" i="7" s="1"/>
  <c r="N168" i="7"/>
  <c r="R168" i="7" s="1"/>
  <c r="N169" i="7"/>
  <c r="R169" i="7" s="1"/>
  <c r="N170" i="7"/>
  <c r="N171" i="7"/>
  <c r="R171" i="7" s="1"/>
  <c r="N172" i="7"/>
  <c r="R172" i="7" s="1"/>
  <c r="N173" i="7"/>
  <c r="R173" i="7" s="1"/>
  <c r="N174" i="7"/>
  <c r="R174" i="7" s="1"/>
  <c r="N175" i="7"/>
  <c r="R175" i="7" s="1"/>
  <c r="N176" i="7"/>
  <c r="R176" i="7" s="1"/>
  <c r="N177" i="7"/>
  <c r="R177" i="7" s="1"/>
  <c r="N178" i="7"/>
  <c r="N179" i="7"/>
  <c r="R179" i="7" s="1"/>
  <c r="N180" i="7"/>
  <c r="R180" i="7" s="1"/>
  <c r="N181" i="7"/>
  <c r="R181" i="7" s="1"/>
  <c r="N182" i="7"/>
  <c r="R182" i="7" s="1"/>
  <c r="N183" i="7"/>
  <c r="R183" i="7" s="1"/>
  <c r="N184" i="7"/>
  <c r="R184" i="7" s="1"/>
  <c r="N185" i="7"/>
  <c r="R185" i="7" s="1"/>
  <c r="N186" i="7"/>
  <c r="N187" i="7"/>
  <c r="R187" i="7" s="1"/>
  <c r="N188" i="7"/>
  <c r="R188" i="7" s="1"/>
  <c r="N189" i="7"/>
  <c r="R189" i="7" s="1"/>
  <c r="N190" i="7"/>
  <c r="R190" i="7" s="1"/>
  <c r="N191" i="7"/>
  <c r="R191" i="7" s="1"/>
  <c r="N192" i="7"/>
  <c r="R192" i="7" s="1"/>
  <c r="N193" i="7"/>
  <c r="R193" i="7" s="1"/>
  <c r="N194" i="7"/>
  <c r="N195" i="7"/>
  <c r="R195" i="7" s="1"/>
  <c r="N196" i="7"/>
  <c r="R196" i="7" s="1"/>
  <c r="N197" i="7"/>
  <c r="R197" i="7" s="1"/>
  <c r="N198" i="7"/>
  <c r="R198" i="7" s="1"/>
  <c r="N199" i="7"/>
  <c r="R199" i="7" s="1"/>
  <c r="N200" i="7"/>
  <c r="R200" i="7" s="1"/>
  <c r="N201" i="7"/>
  <c r="R201" i="7" s="1"/>
  <c r="N202" i="7"/>
  <c r="N203" i="7"/>
  <c r="R203" i="7" s="1"/>
  <c r="N204" i="7"/>
  <c r="R204" i="7" s="1"/>
  <c r="N205" i="7"/>
  <c r="R205" i="7" s="1"/>
  <c r="N206" i="7"/>
  <c r="R206" i="7" s="1"/>
  <c r="N207" i="7"/>
  <c r="R207" i="7" s="1"/>
  <c r="N208" i="7"/>
  <c r="R208" i="7" s="1"/>
  <c r="N209" i="7"/>
  <c r="R209" i="7" s="1"/>
  <c r="N210" i="7"/>
  <c r="N211" i="7"/>
  <c r="R211" i="7" s="1"/>
  <c r="N212" i="7"/>
  <c r="R212" i="7" s="1"/>
  <c r="N213" i="7"/>
  <c r="R213" i="7" s="1"/>
  <c r="N214" i="7"/>
  <c r="R214" i="7" s="1"/>
  <c r="N215" i="7"/>
  <c r="R215" i="7" s="1"/>
  <c r="N216" i="7"/>
  <c r="R216" i="7" s="1"/>
  <c r="N217" i="7"/>
  <c r="R217" i="7" s="1"/>
  <c r="N218" i="7"/>
  <c r="N219" i="7"/>
  <c r="R219" i="7" s="1"/>
  <c r="N220" i="7"/>
  <c r="R220" i="7" s="1"/>
  <c r="N221" i="7"/>
  <c r="R221" i="7" s="1"/>
  <c r="N222" i="7"/>
  <c r="R222" i="7" s="1"/>
  <c r="N223" i="7"/>
  <c r="R223" i="7" s="1"/>
  <c r="N224" i="7"/>
  <c r="R224" i="7" s="1"/>
  <c r="N225" i="7"/>
  <c r="R225" i="7" s="1"/>
  <c r="N226" i="7"/>
  <c r="N227" i="7"/>
  <c r="R227" i="7" s="1"/>
  <c r="N228" i="7"/>
  <c r="R228" i="7" s="1"/>
  <c r="N229" i="7"/>
  <c r="R229" i="7" s="1"/>
  <c r="N230" i="7"/>
  <c r="R230" i="7" s="1"/>
  <c r="N231" i="7"/>
  <c r="R231" i="7" s="1"/>
  <c r="N232" i="7"/>
  <c r="R232" i="7" s="1"/>
  <c r="N233" i="7"/>
  <c r="R233" i="7" s="1"/>
  <c r="N234" i="7"/>
  <c r="N235" i="7"/>
  <c r="R235" i="7" s="1"/>
  <c r="N236" i="7"/>
  <c r="R236" i="7" s="1"/>
  <c r="N237" i="7"/>
  <c r="R237" i="7" s="1"/>
  <c r="N238" i="7"/>
  <c r="R238" i="7" s="1"/>
  <c r="N239" i="7"/>
  <c r="R239" i="7" s="1"/>
  <c r="N240" i="7"/>
  <c r="R240" i="7" s="1"/>
  <c r="N241" i="7"/>
  <c r="R241" i="7" s="1"/>
  <c r="N242" i="7"/>
  <c r="N243" i="7"/>
  <c r="R243" i="7" s="1"/>
  <c r="N244" i="7"/>
  <c r="R244" i="7" s="1"/>
  <c r="N245" i="7"/>
  <c r="R245" i="7" s="1"/>
  <c r="N246" i="7"/>
  <c r="R246" i="7" s="1"/>
  <c r="N247" i="7"/>
  <c r="R247" i="7" s="1"/>
  <c r="N248" i="7"/>
  <c r="R248" i="7" s="1"/>
  <c r="N249" i="7"/>
  <c r="R249" i="7" s="1"/>
  <c r="N250" i="7"/>
  <c r="N251" i="7"/>
  <c r="R251" i="7" s="1"/>
  <c r="N252" i="7"/>
  <c r="R252" i="7" s="1"/>
  <c r="N253" i="7"/>
  <c r="R253" i="7" s="1"/>
  <c r="N254" i="7"/>
  <c r="R254" i="7" s="1"/>
  <c r="N255" i="7"/>
  <c r="R255" i="7" s="1"/>
  <c r="N256" i="7"/>
  <c r="R256" i="7" s="1"/>
  <c r="N257" i="7"/>
  <c r="R257" i="7" s="1"/>
  <c r="N258" i="7"/>
  <c r="N259" i="7"/>
  <c r="R259" i="7" s="1"/>
  <c r="N260" i="7"/>
  <c r="R260" i="7" s="1"/>
  <c r="N261" i="7"/>
  <c r="R261" i="7" s="1"/>
  <c r="N262" i="7"/>
  <c r="R262" i="7" s="1"/>
  <c r="N263" i="7"/>
  <c r="R263" i="7" s="1"/>
  <c r="N264" i="7"/>
  <c r="R264" i="7" s="1"/>
  <c r="N265" i="7"/>
  <c r="R265" i="7" s="1"/>
  <c r="N266" i="7"/>
  <c r="N267" i="7"/>
  <c r="R267" i="7" s="1"/>
  <c r="N268" i="7"/>
  <c r="R268" i="7" s="1"/>
  <c r="N269" i="7"/>
  <c r="R269" i="7" s="1"/>
  <c r="N270" i="7"/>
  <c r="R270" i="7" s="1"/>
  <c r="N271" i="7"/>
  <c r="R271" i="7" s="1"/>
  <c r="N272" i="7"/>
  <c r="R272" i="7" s="1"/>
  <c r="N273" i="7"/>
  <c r="R273" i="7" s="1"/>
  <c r="N274" i="7"/>
  <c r="N275" i="7"/>
  <c r="R275" i="7" s="1"/>
  <c r="N276" i="7"/>
  <c r="R276" i="7" s="1"/>
  <c r="N277" i="7"/>
  <c r="R277" i="7" s="1"/>
  <c r="N278" i="7"/>
  <c r="R278" i="7" s="1"/>
  <c r="N279" i="7"/>
  <c r="R279" i="7" s="1"/>
  <c r="N280" i="7"/>
  <c r="R280" i="7" s="1"/>
  <c r="N281" i="7"/>
  <c r="R281" i="7" s="1"/>
  <c r="N282" i="7"/>
  <c r="N283" i="7"/>
  <c r="R283" i="7" s="1"/>
  <c r="N284" i="7"/>
  <c r="R284" i="7" s="1"/>
  <c r="N285" i="7"/>
  <c r="R285" i="7" s="1"/>
  <c r="N286" i="7"/>
  <c r="R286" i="7" s="1"/>
  <c r="N287" i="7"/>
  <c r="R287" i="7" s="1"/>
  <c r="N288" i="7"/>
  <c r="R288" i="7" s="1"/>
  <c r="N289" i="7"/>
  <c r="R289" i="7" s="1"/>
  <c r="N290" i="7"/>
  <c r="N291" i="7"/>
  <c r="R291" i="7" s="1"/>
  <c r="N292" i="7"/>
  <c r="R292" i="7" s="1"/>
  <c r="N293" i="7"/>
  <c r="R293" i="7" s="1"/>
  <c r="N294" i="7"/>
  <c r="R294" i="7" s="1"/>
  <c r="N295" i="7"/>
  <c r="R295" i="7" s="1"/>
  <c r="N296" i="7"/>
  <c r="R296" i="7" s="1"/>
  <c r="N297" i="7"/>
  <c r="R297" i="7" s="1"/>
  <c r="N298" i="7"/>
  <c r="N299" i="7"/>
  <c r="R299" i="7" s="1"/>
  <c r="N300" i="7"/>
  <c r="R300" i="7" s="1"/>
  <c r="N301" i="7"/>
  <c r="R301" i="7" s="1"/>
  <c r="N302" i="7"/>
  <c r="R302" i="7" s="1"/>
  <c r="N303" i="7"/>
  <c r="R303" i="7" s="1"/>
  <c r="N304" i="7"/>
  <c r="R304" i="7" s="1"/>
  <c r="N305" i="7"/>
  <c r="R305" i="7" s="1"/>
  <c r="N306" i="7"/>
  <c r="N307" i="7"/>
  <c r="R307" i="7" s="1"/>
  <c r="N308" i="7"/>
  <c r="R308" i="7" s="1"/>
  <c r="N309" i="7"/>
  <c r="R309" i="7" s="1"/>
  <c r="N310" i="7"/>
  <c r="R310" i="7" s="1"/>
  <c r="N311" i="7"/>
  <c r="R311" i="7" s="1"/>
  <c r="N312" i="7"/>
  <c r="R312" i="7" s="1"/>
  <c r="N313" i="7"/>
  <c r="R313" i="7" s="1"/>
  <c r="N314" i="7"/>
  <c r="N315" i="7"/>
  <c r="R315" i="7" s="1"/>
  <c r="N316" i="7"/>
  <c r="R316" i="7" s="1"/>
  <c r="N317" i="7"/>
  <c r="R317" i="7" s="1"/>
  <c r="N318" i="7"/>
  <c r="R318" i="7" s="1"/>
  <c r="N319" i="7"/>
  <c r="R319" i="7" s="1"/>
  <c r="N320" i="7"/>
  <c r="R320" i="7" s="1"/>
  <c r="N321" i="7"/>
  <c r="R321" i="7" s="1"/>
  <c r="N322" i="7"/>
  <c r="N323" i="7"/>
  <c r="R323" i="7" s="1"/>
  <c r="N324" i="7"/>
  <c r="R324" i="7" s="1"/>
  <c r="N325" i="7"/>
  <c r="R325" i="7" s="1"/>
  <c r="N326" i="7"/>
  <c r="R326" i="7" s="1"/>
  <c r="N327" i="7"/>
  <c r="R327" i="7" s="1"/>
  <c r="N328" i="7"/>
  <c r="R328" i="7" s="1"/>
  <c r="N329" i="7"/>
  <c r="R329" i="7" s="1"/>
  <c r="N330" i="7"/>
  <c r="N331" i="7"/>
  <c r="R331" i="7" s="1"/>
  <c r="N332" i="7"/>
  <c r="R332" i="7" s="1"/>
  <c r="N333" i="7"/>
  <c r="R333" i="7" s="1"/>
  <c r="N334" i="7"/>
  <c r="R334" i="7" s="1"/>
  <c r="N335" i="7"/>
  <c r="R335" i="7" s="1"/>
  <c r="N336" i="7"/>
  <c r="R336" i="7" s="1"/>
  <c r="N337" i="7"/>
  <c r="R337" i="7" s="1"/>
  <c r="N338" i="7"/>
  <c r="N339" i="7"/>
  <c r="R339" i="7" s="1"/>
  <c r="N340" i="7"/>
  <c r="R340" i="7" s="1"/>
  <c r="N341" i="7"/>
  <c r="R341" i="7" s="1"/>
  <c r="N342" i="7"/>
  <c r="R342" i="7" s="1"/>
  <c r="N343" i="7"/>
  <c r="R343" i="7" s="1"/>
  <c r="N344" i="7"/>
  <c r="R344" i="7" s="1"/>
  <c r="N345" i="7"/>
  <c r="R345" i="7" s="1"/>
  <c r="N346" i="7"/>
  <c r="N347" i="7"/>
  <c r="R347" i="7" s="1"/>
  <c r="N348" i="7"/>
  <c r="R348" i="7" s="1"/>
  <c r="N349" i="7"/>
  <c r="R349" i="7" s="1"/>
  <c r="N350" i="7"/>
  <c r="R350" i="7" s="1"/>
  <c r="N351" i="7"/>
  <c r="R351" i="7" s="1"/>
  <c r="N352" i="7"/>
  <c r="R352" i="7" s="1"/>
  <c r="N353" i="7"/>
  <c r="R353" i="7" s="1"/>
  <c r="N354" i="7"/>
  <c r="N355" i="7"/>
  <c r="R355" i="7" s="1"/>
  <c r="N356" i="7"/>
  <c r="R356" i="7" s="1"/>
  <c r="N357" i="7"/>
  <c r="R357" i="7" s="1"/>
  <c r="N358" i="7"/>
  <c r="R358" i="7" s="1"/>
  <c r="N359" i="7"/>
  <c r="R359" i="7" s="1"/>
  <c r="N360" i="7"/>
  <c r="R360" i="7" s="1"/>
  <c r="N361" i="7"/>
  <c r="R361" i="7" s="1"/>
  <c r="N362" i="7"/>
  <c r="N363" i="7"/>
  <c r="R363" i="7" s="1"/>
  <c r="N364" i="7"/>
  <c r="R364" i="7" s="1"/>
  <c r="N365" i="7"/>
  <c r="R365" i="7" s="1"/>
  <c r="N366" i="7"/>
  <c r="R366" i="7" s="1"/>
  <c r="N367" i="7"/>
  <c r="R367" i="7" s="1"/>
  <c r="N368" i="7"/>
  <c r="R368" i="7" s="1"/>
  <c r="N369" i="7"/>
  <c r="R369" i="7" s="1"/>
  <c r="N370" i="7"/>
  <c r="N371" i="7"/>
  <c r="R371" i="7" s="1"/>
  <c r="N372" i="7"/>
  <c r="R372" i="7" s="1"/>
  <c r="N373" i="7"/>
  <c r="R373" i="7" s="1"/>
  <c r="N374" i="7"/>
  <c r="R374" i="7" s="1"/>
  <c r="N375" i="7"/>
  <c r="R375" i="7" s="1"/>
  <c r="N376" i="7"/>
  <c r="R376" i="7" s="1"/>
  <c r="N377" i="7"/>
  <c r="R377" i="7" s="1"/>
  <c r="N378" i="7"/>
  <c r="N379" i="7"/>
  <c r="R379" i="7" s="1"/>
  <c r="N380" i="7"/>
  <c r="R380" i="7" s="1"/>
  <c r="N381" i="7"/>
  <c r="R381" i="7" s="1"/>
  <c r="N382" i="7"/>
  <c r="R382" i="7" s="1"/>
  <c r="N383" i="7"/>
  <c r="R383" i="7" s="1"/>
  <c r="N384" i="7"/>
  <c r="R384" i="7" s="1"/>
  <c r="N385" i="7"/>
  <c r="R385" i="7" s="1"/>
  <c r="N386" i="7"/>
  <c r="N387" i="7"/>
  <c r="R387" i="7" s="1"/>
  <c r="N388" i="7"/>
  <c r="R388" i="7" s="1"/>
  <c r="N389" i="7"/>
  <c r="R389" i="7" s="1"/>
  <c r="N390" i="7"/>
  <c r="R390" i="7" s="1"/>
  <c r="N391" i="7"/>
  <c r="R391" i="7" s="1"/>
  <c r="N392" i="7"/>
  <c r="R392" i="7" s="1"/>
  <c r="N393" i="7"/>
  <c r="R393" i="7" s="1"/>
  <c r="N394" i="7"/>
  <c r="N395" i="7"/>
  <c r="R395" i="7" s="1"/>
  <c r="N396" i="7"/>
  <c r="R396" i="7" s="1"/>
  <c r="N397" i="7"/>
  <c r="R397" i="7" s="1"/>
  <c r="N398" i="7"/>
  <c r="R398" i="7" s="1"/>
  <c r="N399" i="7"/>
  <c r="R399" i="7" s="1"/>
  <c r="N400" i="7"/>
  <c r="R400" i="7" s="1"/>
  <c r="N401" i="7"/>
  <c r="R401" i="7" s="1"/>
  <c r="N402" i="7"/>
  <c r="N403" i="7"/>
  <c r="R403" i="7" s="1"/>
  <c r="N404" i="7"/>
  <c r="R404" i="7" s="1"/>
  <c r="N405" i="7"/>
  <c r="R405" i="7" s="1"/>
  <c r="N406" i="7"/>
  <c r="R406" i="7" s="1"/>
  <c r="N407" i="7"/>
  <c r="R407" i="7" s="1"/>
  <c r="N408" i="7"/>
  <c r="R408" i="7" s="1"/>
  <c r="N409" i="7"/>
  <c r="R409" i="7" s="1"/>
  <c r="N410" i="7"/>
  <c r="N411" i="7"/>
  <c r="R411" i="7" s="1"/>
  <c r="N412" i="7"/>
  <c r="R412" i="7" s="1"/>
  <c r="N413" i="7"/>
  <c r="R413" i="7" s="1"/>
  <c r="N414" i="7"/>
  <c r="R414" i="7" s="1"/>
  <c r="N415" i="7"/>
  <c r="R415" i="7" s="1"/>
  <c r="N416" i="7"/>
  <c r="R416" i="7" s="1"/>
  <c r="N417" i="7"/>
  <c r="R417" i="7" s="1"/>
  <c r="N418" i="7"/>
  <c r="N419" i="7"/>
  <c r="R419" i="7" s="1"/>
  <c r="N420" i="7"/>
  <c r="R420" i="7" s="1"/>
  <c r="N421" i="7"/>
  <c r="R421" i="7" s="1"/>
  <c r="N422" i="7"/>
  <c r="R422" i="7" s="1"/>
  <c r="N423" i="7"/>
  <c r="R423" i="7" s="1"/>
  <c r="N424" i="7"/>
  <c r="R424" i="7" s="1"/>
  <c r="N425" i="7"/>
  <c r="R425" i="7" s="1"/>
  <c r="N426" i="7"/>
  <c r="N427" i="7"/>
  <c r="R427" i="7" s="1"/>
  <c r="N428" i="7"/>
  <c r="R428" i="7" s="1"/>
  <c r="N429" i="7"/>
  <c r="R429" i="7" s="1"/>
  <c r="N430" i="7"/>
  <c r="R430" i="7" s="1"/>
  <c r="N431" i="7"/>
  <c r="R431" i="7" s="1"/>
  <c r="N432" i="7"/>
  <c r="R432" i="7" s="1"/>
  <c r="N433" i="7"/>
  <c r="R433" i="7" s="1"/>
  <c r="N434" i="7"/>
  <c r="N435" i="7"/>
  <c r="R435" i="7" s="1"/>
  <c r="N436" i="7"/>
  <c r="R436" i="7" s="1"/>
  <c r="N437" i="7"/>
  <c r="R437" i="7" s="1"/>
  <c r="N438" i="7"/>
  <c r="R438" i="7" s="1"/>
  <c r="N439" i="7"/>
  <c r="R439" i="7" s="1"/>
  <c r="N440" i="7"/>
  <c r="R440" i="7" s="1"/>
  <c r="N441" i="7"/>
  <c r="R441" i="7" s="1"/>
  <c r="N442" i="7"/>
  <c r="N443" i="7"/>
  <c r="R443" i="7" s="1"/>
  <c r="N444" i="7"/>
  <c r="R444" i="7" s="1"/>
  <c r="N445" i="7"/>
  <c r="R445" i="7" s="1"/>
  <c r="N446" i="7"/>
  <c r="R446" i="7" s="1"/>
  <c r="N447" i="7"/>
  <c r="R447" i="7" s="1"/>
  <c r="N448" i="7"/>
  <c r="R448" i="7" s="1"/>
  <c r="N449" i="7"/>
  <c r="R449" i="7" s="1"/>
  <c r="N450" i="7"/>
  <c r="N451" i="7"/>
  <c r="R451" i="7" s="1"/>
  <c r="N452" i="7"/>
  <c r="R452" i="7" s="1"/>
  <c r="N453" i="7"/>
  <c r="R453" i="7" s="1"/>
  <c r="N454" i="7"/>
  <c r="R454" i="7" s="1"/>
  <c r="N455" i="7"/>
  <c r="R455" i="7" s="1"/>
  <c r="N456" i="7"/>
  <c r="R456" i="7" s="1"/>
  <c r="N457" i="7"/>
  <c r="R457" i="7" s="1"/>
  <c r="N458" i="7"/>
  <c r="N459" i="7"/>
  <c r="R459" i="7" s="1"/>
  <c r="N460" i="7"/>
  <c r="R460" i="7" s="1"/>
  <c r="N461" i="7"/>
  <c r="R461" i="7" s="1"/>
  <c r="N462" i="7"/>
  <c r="R462" i="7" s="1"/>
  <c r="N463" i="7"/>
  <c r="R463" i="7" s="1"/>
  <c r="N464" i="7"/>
  <c r="R464" i="7" s="1"/>
  <c r="N465" i="7"/>
  <c r="R465" i="7" s="1"/>
  <c r="N466" i="7"/>
  <c r="N467" i="7"/>
  <c r="R467" i="7" s="1"/>
  <c r="N468" i="7"/>
  <c r="R468" i="7" s="1"/>
  <c r="N469" i="7"/>
  <c r="R469" i="7" s="1"/>
  <c r="N470" i="7"/>
  <c r="R470" i="7" s="1"/>
  <c r="N471" i="7"/>
  <c r="R471" i="7" s="1"/>
  <c r="N472" i="7"/>
  <c r="R472" i="7" s="1"/>
  <c r="N473" i="7"/>
  <c r="R473" i="7" s="1"/>
  <c r="N474" i="7"/>
  <c r="N475" i="7"/>
  <c r="R475" i="7" s="1"/>
  <c r="N476" i="7"/>
  <c r="R476" i="7" s="1"/>
  <c r="N477" i="7"/>
  <c r="R477" i="7" s="1"/>
  <c r="N478" i="7"/>
  <c r="R478" i="7" s="1"/>
  <c r="N479" i="7"/>
  <c r="R479" i="7" s="1"/>
  <c r="N480" i="7"/>
  <c r="R480" i="7" s="1"/>
  <c r="N481" i="7"/>
  <c r="R481" i="7" s="1"/>
  <c r="N482" i="7"/>
  <c r="N483" i="7"/>
  <c r="R483" i="7" s="1"/>
  <c r="N484" i="7"/>
  <c r="R484" i="7" s="1"/>
  <c r="N485" i="7"/>
  <c r="R485" i="7" s="1"/>
  <c r="N486" i="7"/>
  <c r="R486" i="7" s="1"/>
  <c r="N487" i="7"/>
  <c r="R487" i="7" s="1"/>
  <c r="N488" i="7"/>
  <c r="R488" i="7" s="1"/>
  <c r="N489" i="7"/>
  <c r="R489" i="7" s="1"/>
  <c r="N490" i="7"/>
  <c r="N491" i="7"/>
  <c r="R491" i="7" s="1"/>
  <c r="N492" i="7"/>
  <c r="R492" i="7" s="1"/>
  <c r="N493" i="7"/>
  <c r="R493" i="7" s="1"/>
  <c r="N494" i="7"/>
  <c r="R494" i="7" s="1"/>
  <c r="N495" i="7"/>
  <c r="R495" i="7" s="1"/>
  <c r="N496" i="7"/>
  <c r="R496" i="7" s="1"/>
  <c r="N497" i="7"/>
  <c r="R497" i="7" s="1"/>
  <c r="N498" i="7"/>
  <c r="N499" i="7"/>
  <c r="R499" i="7" s="1"/>
  <c r="N500" i="7"/>
  <c r="R500" i="7" s="1"/>
  <c r="N501" i="7"/>
  <c r="R501" i="7" s="1"/>
  <c r="N502" i="7"/>
  <c r="R502" i="7" s="1"/>
  <c r="N503" i="7"/>
  <c r="R503" i="7" s="1"/>
  <c r="N504" i="7"/>
  <c r="R504" i="7" s="1"/>
  <c r="N505" i="7"/>
  <c r="R505" i="7" s="1"/>
  <c r="N506" i="7"/>
  <c r="N507" i="7"/>
  <c r="R507" i="7" s="1"/>
  <c r="N508" i="7"/>
  <c r="R508" i="7" s="1"/>
  <c r="N509" i="7"/>
  <c r="R509" i="7" s="1"/>
  <c r="N510" i="7"/>
  <c r="R510" i="7" s="1"/>
  <c r="N511" i="7"/>
  <c r="R511" i="7" s="1"/>
  <c r="N512" i="7"/>
  <c r="R512" i="7" s="1"/>
  <c r="N513" i="7"/>
  <c r="R513" i="7" s="1"/>
  <c r="N514" i="7"/>
  <c r="N515" i="7"/>
  <c r="R515" i="7" s="1"/>
  <c r="N516" i="7"/>
  <c r="R516" i="7" s="1"/>
  <c r="N517" i="7"/>
  <c r="R517" i="7" s="1"/>
  <c r="N518" i="7"/>
  <c r="R518" i="7" s="1"/>
  <c r="N519" i="7"/>
  <c r="R519" i="7" s="1"/>
  <c r="N520" i="7"/>
  <c r="R520" i="7" s="1"/>
  <c r="N521" i="7"/>
  <c r="R521" i="7" s="1"/>
  <c r="N522" i="7"/>
  <c r="N523" i="7"/>
  <c r="R523" i="7" s="1"/>
  <c r="N524" i="7"/>
  <c r="R524" i="7" s="1"/>
  <c r="N525" i="7"/>
  <c r="R525" i="7" s="1"/>
  <c r="N526" i="7"/>
  <c r="R526" i="7" s="1"/>
  <c r="N527" i="7"/>
  <c r="R527" i="7" s="1"/>
  <c r="N528" i="7"/>
  <c r="R528" i="7" s="1"/>
  <c r="N529" i="7"/>
  <c r="R529" i="7" s="1"/>
  <c r="N530" i="7"/>
  <c r="N531" i="7"/>
  <c r="R531" i="7" s="1"/>
  <c r="N532" i="7"/>
  <c r="R532" i="7" s="1"/>
  <c r="N533" i="7"/>
  <c r="R533" i="7" s="1"/>
  <c r="N534" i="7"/>
  <c r="R534" i="7" s="1"/>
  <c r="N535" i="7"/>
  <c r="R535" i="7" s="1"/>
  <c r="N536" i="7"/>
  <c r="R536" i="7" s="1"/>
  <c r="N537" i="7"/>
  <c r="R537" i="7" s="1"/>
  <c r="N538" i="7"/>
  <c r="N539" i="7"/>
  <c r="R539" i="7" s="1"/>
  <c r="N540" i="7"/>
  <c r="R540" i="7" s="1"/>
  <c r="N541" i="7"/>
  <c r="R541" i="7" s="1"/>
  <c r="N542" i="7"/>
  <c r="R542" i="7" s="1"/>
  <c r="N543" i="7"/>
  <c r="R543" i="7" s="1"/>
  <c r="N544" i="7"/>
  <c r="R544" i="7" s="1"/>
  <c r="N545" i="7"/>
  <c r="R545" i="7" s="1"/>
  <c r="N546" i="7"/>
  <c r="N547" i="7"/>
  <c r="R547" i="7" s="1"/>
  <c r="N548" i="7"/>
  <c r="R548" i="7" s="1"/>
  <c r="N549" i="7"/>
  <c r="R549" i="7" s="1"/>
  <c r="N550" i="7"/>
  <c r="R550" i="7" s="1"/>
  <c r="N551" i="7"/>
  <c r="R551" i="7" s="1"/>
  <c r="N552" i="7"/>
  <c r="R552" i="7" s="1"/>
  <c r="N553" i="7"/>
  <c r="R553" i="7" s="1"/>
  <c r="N554" i="7"/>
  <c r="N555" i="7"/>
  <c r="R555" i="7" s="1"/>
  <c r="N556" i="7"/>
  <c r="R556" i="7" s="1"/>
  <c r="N557" i="7"/>
  <c r="R557" i="7" s="1"/>
  <c r="N558" i="7"/>
  <c r="R558" i="7" s="1"/>
  <c r="N559" i="7"/>
  <c r="R559" i="7" s="1"/>
  <c r="N560" i="7"/>
  <c r="R560" i="7" s="1"/>
  <c r="N561" i="7"/>
  <c r="R561" i="7" s="1"/>
  <c r="N562" i="7"/>
  <c r="N563" i="7"/>
  <c r="R563" i="7" s="1"/>
  <c r="N564" i="7"/>
  <c r="R564" i="7" s="1"/>
  <c r="N565" i="7"/>
  <c r="R565" i="7" s="1"/>
  <c r="N566" i="7"/>
  <c r="R566" i="7" s="1"/>
  <c r="N567" i="7"/>
  <c r="R567" i="7" s="1"/>
  <c r="N568" i="7"/>
  <c r="R568" i="7" s="1"/>
  <c r="N569" i="7"/>
  <c r="R569" i="7" s="1"/>
  <c r="N570" i="7"/>
  <c r="N571" i="7"/>
  <c r="R571" i="7" s="1"/>
  <c r="N572" i="7"/>
  <c r="R572" i="7" s="1"/>
  <c r="N573" i="7"/>
  <c r="R573" i="7" s="1"/>
  <c r="N574" i="7"/>
  <c r="R574" i="7" s="1"/>
  <c r="N575" i="7"/>
  <c r="R575" i="7" s="1"/>
  <c r="N576" i="7"/>
  <c r="R576" i="7" s="1"/>
  <c r="N577" i="7"/>
  <c r="R577" i="7" s="1"/>
  <c r="N578" i="7"/>
  <c r="N579" i="7"/>
  <c r="R579" i="7" s="1"/>
  <c r="N580" i="7"/>
  <c r="R580" i="7" s="1"/>
  <c r="N581" i="7"/>
  <c r="R581" i="7" s="1"/>
  <c r="N582" i="7"/>
  <c r="R582" i="7" s="1"/>
  <c r="N583" i="7"/>
  <c r="R583" i="7" s="1"/>
  <c r="N584" i="7"/>
  <c r="R584" i="7" s="1"/>
  <c r="N585" i="7"/>
  <c r="R585" i="7" s="1"/>
  <c r="N586" i="7"/>
  <c r="N587" i="7"/>
  <c r="R587" i="7" s="1"/>
  <c r="N588" i="7"/>
  <c r="R588" i="7" s="1"/>
  <c r="N589" i="7"/>
  <c r="R589" i="7" s="1"/>
  <c r="N590" i="7"/>
  <c r="R590" i="7" s="1"/>
  <c r="N591" i="7"/>
  <c r="R591" i="7" s="1"/>
  <c r="N592" i="7"/>
  <c r="R592" i="7" s="1"/>
  <c r="N593" i="7"/>
  <c r="R593" i="7" s="1"/>
  <c r="N594" i="7"/>
  <c r="N595" i="7"/>
  <c r="R595" i="7" s="1"/>
  <c r="N596" i="7"/>
  <c r="R596" i="7" s="1"/>
  <c r="N597" i="7"/>
  <c r="R597" i="7" s="1"/>
  <c r="N598" i="7"/>
  <c r="R598" i="7" s="1"/>
  <c r="N599" i="7"/>
  <c r="R599" i="7" s="1"/>
  <c r="N600" i="7"/>
  <c r="R600" i="7" s="1"/>
  <c r="N601" i="7"/>
  <c r="R601" i="7" s="1"/>
  <c r="N602" i="7"/>
  <c r="N603" i="7"/>
  <c r="R603" i="7" s="1"/>
  <c r="N604" i="7"/>
  <c r="R604" i="7" s="1"/>
  <c r="N605" i="7"/>
  <c r="R605" i="7" s="1"/>
  <c r="N606" i="7"/>
  <c r="R606" i="7" s="1"/>
  <c r="N607" i="7"/>
  <c r="R607" i="7" s="1"/>
  <c r="N608" i="7"/>
  <c r="R608" i="7" s="1"/>
  <c r="N609" i="7"/>
  <c r="R609" i="7" s="1"/>
  <c r="N610" i="7"/>
  <c r="N611" i="7"/>
  <c r="R611" i="7" s="1"/>
  <c r="N612" i="7"/>
  <c r="R612" i="7" s="1"/>
  <c r="N613" i="7"/>
  <c r="R613" i="7" s="1"/>
  <c r="N614" i="7"/>
  <c r="R614" i="7" s="1"/>
  <c r="N615" i="7"/>
  <c r="R615" i="7" s="1"/>
  <c r="N616" i="7"/>
  <c r="R616" i="7" s="1"/>
  <c r="N617" i="7"/>
  <c r="R617" i="7" s="1"/>
  <c r="N618" i="7"/>
  <c r="N619" i="7"/>
  <c r="R619" i="7" s="1"/>
  <c r="N620" i="7"/>
  <c r="R620" i="7" s="1"/>
  <c r="N621" i="7"/>
  <c r="R621" i="7" s="1"/>
  <c r="N622" i="7"/>
  <c r="R622" i="7" s="1"/>
  <c r="N623" i="7"/>
  <c r="R623" i="7" s="1"/>
  <c r="N624" i="7"/>
  <c r="R624" i="7" s="1"/>
  <c r="N625" i="7"/>
  <c r="R625" i="7" s="1"/>
  <c r="N626" i="7"/>
  <c r="N627" i="7"/>
  <c r="R627" i="7" s="1"/>
  <c r="N628" i="7"/>
  <c r="R628" i="7" s="1"/>
  <c r="N629" i="7"/>
  <c r="R629" i="7" s="1"/>
  <c r="N630" i="7"/>
  <c r="R630" i="7" s="1"/>
  <c r="N631" i="7"/>
  <c r="R631" i="7" s="1"/>
  <c r="N632" i="7"/>
  <c r="R632" i="7" s="1"/>
  <c r="N633" i="7"/>
  <c r="R633" i="7" s="1"/>
  <c r="N634" i="7"/>
  <c r="N635" i="7"/>
  <c r="R635" i="7" s="1"/>
  <c r="N636" i="7"/>
  <c r="R636" i="7" s="1"/>
  <c r="N637" i="7"/>
  <c r="R637" i="7" s="1"/>
  <c r="N638" i="7"/>
  <c r="R638" i="7" s="1"/>
  <c r="N639" i="7"/>
  <c r="R639" i="7" s="1"/>
  <c r="N640" i="7"/>
  <c r="R640" i="7" s="1"/>
  <c r="N641" i="7"/>
  <c r="R641" i="7" s="1"/>
  <c r="N642" i="7"/>
  <c r="N643" i="7"/>
  <c r="R643" i="7" s="1"/>
  <c r="N644" i="7"/>
  <c r="R644" i="7" s="1"/>
  <c r="N645" i="7"/>
  <c r="R645" i="7" s="1"/>
  <c r="N646" i="7"/>
  <c r="R646" i="7" s="1"/>
  <c r="N647" i="7"/>
  <c r="R647" i="7" s="1"/>
  <c r="N648" i="7"/>
  <c r="R648" i="7" s="1"/>
  <c r="N649" i="7"/>
  <c r="R649" i="7" s="1"/>
  <c r="N650" i="7"/>
  <c r="N651" i="7"/>
  <c r="R651" i="7" s="1"/>
  <c r="N652" i="7"/>
  <c r="R652" i="7" s="1"/>
  <c r="N653" i="7"/>
  <c r="R653" i="7" s="1"/>
  <c r="N654" i="7"/>
  <c r="R654" i="7" s="1"/>
  <c r="N655" i="7"/>
  <c r="R655" i="7" s="1"/>
  <c r="N656" i="7"/>
  <c r="R656" i="7" s="1"/>
  <c r="N657" i="7"/>
  <c r="R657" i="7" s="1"/>
  <c r="N658" i="7"/>
  <c r="N659" i="7"/>
  <c r="R659" i="7" s="1"/>
  <c r="N660" i="7"/>
  <c r="R660" i="7" s="1"/>
  <c r="N661" i="7"/>
  <c r="R661" i="7" s="1"/>
  <c r="N662" i="7"/>
  <c r="R662" i="7" s="1"/>
  <c r="N663" i="7"/>
  <c r="R663" i="7" s="1"/>
  <c r="N664" i="7"/>
  <c r="R664" i="7" s="1"/>
  <c r="N665" i="7"/>
  <c r="R665" i="7" s="1"/>
  <c r="N666" i="7"/>
  <c r="N667" i="7"/>
  <c r="R667" i="7" s="1"/>
  <c r="N668" i="7"/>
  <c r="R668" i="7" s="1"/>
  <c r="N669" i="7"/>
  <c r="R669" i="7" s="1"/>
  <c r="N670" i="7"/>
  <c r="R670" i="7" s="1"/>
  <c r="N671" i="7"/>
  <c r="R671" i="7" s="1"/>
  <c r="N672" i="7"/>
  <c r="R672" i="7" s="1"/>
  <c r="N673" i="7"/>
  <c r="R673" i="7" s="1"/>
  <c r="N674" i="7"/>
  <c r="N675" i="7"/>
  <c r="R675" i="7" s="1"/>
  <c r="N676" i="7"/>
  <c r="R676" i="7" s="1"/>
  <c r="N677" i="7"/>
  <c r="R677" i="7" s="1"/>
  <c r="N678" i="7"/>
  <c r="R678" i="7" s="1"/>
  <c r="N679" i="7"/>
  <c r="R679" i="7" s="1"/>
  <c r="N680" i="7"/>
  <c r="R680" i="7" s="1"/>
  <c r="N681" i="7"/>
  <c r="R681" i="7" s="1"/>
  <c r="N682" i="7"/>
  <c r="N683" i="7"/>
  <c r="R683" i="7" s="1"/>
  <c r="N684" i="7"/>
  <c r="R684" i="7" s="1"/>
  <c r="N685" i="7"/>
  <c r="R685" i="7" s="1"/>
  <c r="N686" i="7"/>
  <c r="R686" i="7" s="1"/>
  <c r="N687" i="7"/>
  <c r="R687" i="7" s="1"/>
  <c r="N688" i="7"/>
  <c r="R688" i="7" s="1"/>
  <c r="N689" i="7"/>
  <c r="R689" i="7" s="1"/>
  <c r="N690" i="7"/>
  <c r="N691" i="7"/>
  <c r="R691" i="7" s="1"/>
  <c r="N692" i="7"/>
  <c r="R692" i="7" s="1"/>
  <c r="N693" i="7"/>
  <c r="R693" i="7" s="1"/>
  <c r="N694" i="7"/>
  <c r="R694" i="7" s="1"/>
  <c r="N695" i="7"/>
  <c r="R695" i="7" s="1"/>
  <c r="N696" i="7"/>
  <c r="R696" i="7" s="1"/>
  <c r="N697" i="7"/>
  <c r="R697" i="7" s="1"/>
  <c r="N698" i="7"/>
  <c r="N699" i="7"/>
  <c r="R699" i="7" s="1"/>
  <c r="N700" i="7"/>
  <c r="R700" i="7" s="1"/>
  <c r="N701" i="7"/>
  <c r="R701" i="7" s="1"/>
  <c r="N702" i="7"/>
  <c r="R702" i="7" s="1"/>
  <c r="N703" i="7"/>
  <c r="R703" i="7" s="1"/>
  <c r="N704" i="7"/>
  <c r="R704" i="7" s="1"/>
  <c r="N705" i="7"/>
  <c r="R705" i="7" s="1"/>
  <c r="N706" i="7"/>
  <c r="N707" i="7"/>
  <c r="R707" i="7" s="1"/>
  <c r="N708" i="7"/>
  <c r="R708" i="7" s="1"/>
  <c r="N709" i="7"/>
  <c r="R709" i="7" s="1"/>
  <c r="N710" i="7"/>
  <c r="R710" i="7" s="1"/>
  <c r="N711" i="7"/>
  <c r="R711" i="7" s="1"/>
  <c r="N712" i="7"/>
  <c r="R712" i="7" s="1"/>
  <c r="N713" i="7"/>
  <c r="R713" i="7" s="1"/>
  <c r="N714" i="7"/>
  <c r="N715" i="7"/>
  <c r="R715" i="7" s="1"/>
  <c r="N716" i="7"/>
  <c r="R716" i="7" s="1"/>
  <c r="N717" i="7"/>
  <c r="R717" i="7" s="1"/>
  <c r="N718" i="7"/>
  <c r="R718" i="7" s="1"/>
  <c r="N719" i="7"/>
  <c r="R719" i="7" s="1"/>
  <c r="N720" i="7"/>
  <c r="R720" i="7" s="1"/>
  <c r="N721" i="7"/>
  <c r="R721" i="7" s="1"/>
  <c r="N722" i="7"/>
  <c r="N723" i="7"/>
  <c r="R723" i="7" s="1"/>
  <c r="N724" i="7"/>
  <c r="R724" i="7" s="1"/>
  <c r="N725" i="7"/>
  <c r="R725" i="7" s="1"/>
  <c r="N726" i="7"/>
  <c r="R726" i="7" s="1"/>
  <c r="N727" i="7"/>
  <c r="R727" i="7" s="1"/>
  <c r="N728" i="7"/>
  <c r="R728" i="7" s="1"/>
  <c r="N729" i="7"/>
  <c r="R729" i="7" s="1"/>
  <c r="N730" i="7"/>
  <c r="N731" i="7"/>
  <c r="R731" i="7" s="1"/>
  <c r="N732" i="7"/>
  <c r="R732" i="7" s="1"/>
  <c r="N733" i="7"/>
  <c r="R733" i="7" s="1"/>
  <c r="N734" i="7"/>
  <c r="R734" i="7" s="1"/>
  <c r="N735" i="7"/>
  <c r="R735" i="7" s="1"/>
  <c r="N736" i="7"/>
  <c r="R736" i="7" s="1"/>
  <c r="N737" i="7"/>
  <c r="R737" i="7" s="1"/>
  <c r="N738" i="7"/>
  <c r="N739" i="7"/>
  <c r="R739" i="7" s="1"/>
  <c r="N740" i="7"/>
  <c r="R740" i="7" s="1"/>
  <c r="N741" i="7"/>
  <c r="R741" i="7" s="1"/>
  <c r="N742" i="7"/>
  <c r="R742" i="7" s="1"/>
  <c r="N743" i="7"/>
  <c r="R743" i="7" s="1"/>
  <c r="N744" i="7"/>
  <c r="R744" i="7" s="1"/>
  <c r="N745" i="7"/>
  <c r="R745" i="7" s="1"/>
  <c r="N746" i="7"/>
  <c r="N747" i="7"/>
  <c r="R747" i="7" s="1"/>
  <c r="N748" i="7"/>
  <c r="R748" i="7" s="1"/>
  <c r="N749" i="7"/>
  <c r="R749" i="7" s="1"/>
  <c r="N750" i="7"/>
  <c r="R750" i="7" s="1"/>
  <c r="N751" i="7"/>
  <c r="R751" i="7" s="1"/>
  <c r="N752" i="7"/>
  <c r="R752" i="7" s="1"/>
  <c r="N753" i="7"/>
  <c r="R753" i="7" s="1"/>
  <c r="N754" i="7"/>
  <c r="N755" i="7"/>
  <c r="R755" i="7" s="1"/>
  <c r="N756" i="7"/>
  <c r="R756" i="7" s="1"/>
  <c r="N757" i="7"/>
  <c r="R757" i="7" s="1"/>
  <c r="N758" i="7"/>
  <c r="R758" i="7" s="1"/>
  <c r="N759" i="7"/>
  <c r="R759" i="7" s="1"/>
  <c r="N760" i="7"/>
  <c r="R760" i="7" s="1"/>
  <c r="N761" i="7"/>
  <c r="R761" i="7" s="1"/>
  <c r="N762" i="7"/>
  <c r="N763" i="7"/>
  <c r="R763" i="7" s="1"/>
  <c r="N764" i="7"/>
  <c r="R764" i="7" s="1"/>
  <c r="N765" i="7"/>
  <c r="R765" i="7" s="1"/>
  <c r="N766" i="7"/>
  <c r="R766" i="7" s="1"/>
  <c r="N767" i="7"/>
  <c r="R767" i="7" s="1"/>
  <c r="N768" i="7"/>
  <c r="R768" i="7" s="1"/>
  <c r="N769" i="7"/>
  <c r="R769" i="7" s="1"/>
  <c r="N770" i="7"/>
  <c r="N771" i="7"/>
  <c r="R771" i="7" s="1"/>
  <c r="N772" i="7"/>
  <c r="R772" i="7" s="1"/>
  <c r="N773" i="7"/>
  <c r="R773" i="7" s="1"/>
  <c r="N774" i="7"/>
  <c r="R774" i="7" s="1"/>
  <c r="N775" i="7"/>
  <c r="R775" i="7" s="1"/>
  <c r="N776" i="7"/>
  <c r="R776" i="7" s="1"/>
  <c r="N777" i="7"/>
  <c r="R777" i="7" s="1"/>
  <c r="N778" i="7"/>
  <c r="N779" i="7"/>
  <c r="R779" i="7" s="1"/>
  <c r="N780" i="7"/>
  <c r="R780" i="7" s="1"/>
  <c r="N781" i="7"/>
  <c r="R781" i="7" s="1"/>
  <c r="N782" i="7"/>
  <c r="R782" i="7" s="1"/>
  <c r="N783" i="7"/>
  <c r="R783" i="7" s="1"/>
  <c r="N784" i="7"/>
  <c r="R784" i="7" s="1"/>
  <c r="N785" i="7"/>
  <c r="R785" i="7" s="1"/>
  <c r="N786" i="7"/>
  <c r="N787" i="7"/>
  <c r="R787" i="7" s="1"/>
  <c r="N788" i="7"/>
  <c r="R788" i="7" s="1"/>
  <c r="N789" i="7"/>
  <c r="R789" i="7" s="1"/>
  <c r="N790" i="7"/>
  <c r="R790" i="7" s="1"/>
  <c r="N791" i="7"/>
  <c r="R791" i="7" s="1"/>
  <c r="N792" i="7"/>
  <c r="R792" i="7" s="1"/>
  <c r="N793" i="7"/>
  <c r="R793" i="7" s="1"/>
  <c r="N794" i="7"/>
  <c r="N795" i="7"/>
  <c r="R795" i="7" s="1"/>
  <c r="N796" i="7"/>
  <c r="R796" i="7" s="1"/>
  <c r="N797" i="7"/>
  <c r="R797" i="7" s="1"/>
  <c r="N798" i="7"/>
  <c r="R798" i="7" s="1"/>
  <c r="N799" i="7"/>
  <c r="R799" i="7" s="1"/>
  <c r="N800" i="7"/>
  <c r="R800" i="7" s="1"/>
  <c r="N801" i="7"/>
  <c r="R801" i="7" s="1"/>
  <c r="N802" i="7"/>
  <c r="N803" i="7"/>
  <c r="R803" i="7" s="1"/>
  <c r="N804" i="7"/>
  <c r="R804" i="7" s="1"/>
  <c r="N805" i="7"/>
  <c r="R805" i="7" s="1"/>
  <c r="N806" i="7"/>
  <c r="R806" i="7" s="1"/>
  <c r="N807" i="7"/>
  <c r="R807" i="7" s="1"/>
  <c r="N808" i="7"/>
  <c r="R808" i="7" s="1"/>
  <c r="N809" i="7"/>
  <c r="R809" i="7" s="1"/>
  <c r="N810" i="7"/>
  <c r="N811" i="7"/>
  <c r="R811" i="7" s="1"/>
  <c r="N812" i="7"/>
  <c r="R812" i="7" s="1"/>
  <c r="N813" i="7"/>
  <c r="R813" i="7" s="1"/>
  <c r="N814" i="7"/>
  <c r="R814" i="7" s="1"/>
  <c r="N815" i="7"/>
  <c r="R815" i="7" s="1"/>
  <c r="N816" i="7"/>
  <c r="R816" i="7" s="1"/>
  <c r="N817" i="7"/>
  <c r="R817" i="7" s="1"/>
  <c r="N818" i="7"/>
  <c r="N819" i="7"/>
  <c r="R819" i="7" s="1"/>
  <c r="N820" i="7"/>
  <c r="R820" i="7" s="1"/>
  <c r="N821" i="7"/>
  <c r="R821" i="7" s="1"/>
  <c r="N822" i="7"/>
  <c r="R822" i="7" s="1"/>
  <c r="N823" i="7"/>
  <c r="R823" i="7" s="1"/>
  <c r="N824" i="7"/>
  <c r="R824" i="7" s="1"/>
  <c r="N825" i="7"/>
  <c r="R825" i="7" s="1"/>
  <c r="N826" i="7"/>
  <c r="N827" i="7"/>
  <c r="R827" i="7" s="1"/>
  <c r="N828" i="7"/>
  <c r="R828" i="7" s="1"/>
  <c r="N829" i="7"/>
  <c r="R829" i="7" s="1"/>
  <c r="N830" i="7"/>
  <c r="R830" i="7" s="1"/>
  <c r="N831" i="7"/>
  <c r="R831" i="7" s="1"/>
  <c r="N832" i="7"/>
  <c r="R832" i="7" s="1"/>
  <c r="N833" i="7"/>
  <c r="R833" i="7" s="1"/>
  <c r="N834" i="7"/>
  <c r="N835" i="7"/>
  <c r="R835" i="7" s="1"/>
  <c r="N836" i="7"/>
  <c r="R836" i="7" s="1"/>
  <c r="N837" i="7"/>
  <c r="R837" i="7" s="1"/>
  <c r="N838" i="7"/>
  <c r="R838" i="7" s="1"/>
  <c r="N839" i="7"/>
  <c r="R839" i="7" s="1"/>
  <c r="N840" i="7"/>
  <c r="R840" i="7" s="1"/>
  <c r="N841" i="7"/>
  <c r="R841" i="7" s="1"/>
  <c r="N842" i="7"/>
  <c r="N843" i="7"/>
  <c r="R843" i="7" s="1"/>
  <c r="N844" i="7"/>
  <c r="R844" i="7" s="1"/>
  <c r="N845" i="7"/>
  <c r="R845" i="7" s="1"/>
  <c r="N846" i="7"/>
  <c r="R846" i="7" s="1"/>
  <c r="N847" i="7"/>
  <c r="R847" i="7" s="1"/>
  <c r="N848" i="7"/>
  <c r="R848" i="7" s="1"/>
  <c r="N849" i="7"/>
  <c r="R849" i="7" s="1"/>
  <c r="N850" i="7"/>
  <c r="N851" i="7"/>
  <c r="R851" i="7" s="1"/>
  <c r="N852" i="7"/>
  <c r="R852" i="7" s="1"/>
  <c r="N853" i="7"/>
  <c r="R853" i="7" s="1"/>
  <c r="N854" i="7"/>
  <c r="R854" i="7" s="1"/>
  <c r="N855" i="7"/>
  <c r="R855" i="7" s="1"/>
  <c r="N856" i="7"/>
  <c r="R856" i="7" s="1"/>
  <c r="N857" i="7"/>
  <c r="R857" i="7" s="1"/>
  <c r="N858" i="7"/>
  <c r="N859" i="7"/>
  <c r="R859" i="7" s="1"/>
  <c r="N860" i="7"/>
  <c r="R860" i="7" s="1"/>
  <c r="N861" i="7"/>
  <c r="R861" i="7" s="1"/>
  <c r="N862" i="7"/>
  <c r="R862" i="7" s="1"/>
  <c r="N863" i="7"/>
  <c r="R863" i="7" s="1"/>
  <c r="N864" i="7"/>
  <c r="R864" i="7" s="1"/>
  <c r="N865" i="7"/>
  <c r="R865" i="7" s="1"/>
  <c r="N866" i="7"/>
  <c r="N867" i="7"/>
  <c r="R867" i="7" s="1"/>
  <c r="N868" i="7"/>
  <c r="R868" i="7" s="1"/>
  <c r="N869" i="7"/>
  <c r="R869" i="7" s="1"/>
  <c r="N870" i="7"/>
  <c r="R870" i="7" s="1"/>
  <c r="N871" i="7"/>
  <c r="R871" i="7" s="1"/>
  <c r="N872" i="7"/>
  <c r="R872" i="7" s="1"/>
  <c r="N873" i="7"/>
  <c r="R873" i="7" s="1"/>
  <c r="N874" i="7"/>
  <c r="N875" i="7"/>
  <c r="R875" i="7" s="1"/>
  <c r="N876" i="7"/>
  <c r="R876" i="7" s="1"/>
  <c r="N877" i="7"/>
  <c r="R877" i="7" s="1"/>
  <c r="N878" i="7"/>
  <c r="R878" i="7" s="1"/>
  <c r="N879" i="7"/>
  <c r="R879" i="7" s="1"/>
  <c r="N880" i="7"/>
  <c r="R880" i="7" s="1"/>
  <c r="N881" i="7"/>
  <c r="R881" i="7" s="1"/>
  <c r="N882" i="7"/>
  <c r="N883" i="7"/>
  <c r="R883" i="7" s="1"/>
  <c r="N884" i="7"/>
  <c r="R884" i="7" s="1"/>
  <c r="N885" i="7"/>
  <c r="R885" i="7" s="1"/>
  <c r="N886" i="7"/>
  <c r="R886" i="7" s="1"/>
  <c r="N887" i="7"/>
  <c r="R887" i="7" s="1"/>
  <c r="N888" i="7"/>
  <c r="R888" i="7" s="1"/>
  <c r="N889" i="7"/>
  <c r="R889" i="7" s="1"/>
  <c r="N890" i="7"/>
  <c r="N891" i="7"/>
  <c r="R891" i="7" s="1"/>
  <c r="N892" i="7"/>
  <c r="R892" i="7" s="1"/>
  <c r="N893" i="7"/>
  <c r="R893" i="7" s="1"/>
  <c r="N894" i="7"/>
  <c r="R894" i="7" s="1"/>
  <c r="N895" i="7"/>
  <c r="R895" i="7" s="1"/>
  <c r="N896" i="7"/>
  <c r="R896" i="7" s="1"/>
  <c r="N897" i="7"/>
  <c r="R897" i="7" s="1"/>
  <c r="N898" i="7"/>
  <c r="N899" i="7"/>
  <c r="R899" i="7" s="1"/>
  <c r="N900" i="7"/>
  <c r="R900" i="7" s="1"/>
  <c r="N901" i="7"/>
  <c r="R901" i="7" s="1"/>
  <c r="N902" i="7"/>
  <c r="R902" i="7" s="1"/>
  <c r="N903" i="7"/>
  <c r="R903" i="7" s="1"/>
  <c r="N904" i="7"/>
  <c r="R904" i="7" s="1"/>
  <c r="N905" i="7"/>
  <c r="R905" i="7" s="1"/>
  <c r="N906" i="7"/>
  <c r="N907" i="7"/>
  <c r="R907" i="7" s="1"/>
  <c r="N908" i="7"/>
  <c r="R908" i="7" s="1"/>
  <c r="N909" i="7"/>
  <c r="R909" i="7" s="1"/>
  <c r="N910" i="7"/>
  <c r="R910" i="7" s="1"/>
  <c r="N911" i="7"/>
  <c r="R911" i="7" s="1"/>
  <c r="N912" i="7"/>
  <c r="R912" i="7" s="1"/>
  <c r="N913" i="7"/>
  <c r="R913" i="7" s="1"/>
  <c r="N914" i="7"/>
  <c r="N915" i="7"/>
  <c r="R915" i="7" s="1"/>
  <c r="N916" i="7"/>
  <c r="R916" i="7" s="1"/>
  <c r="N917" i="7"/>
  <c r="R917" i="7" s="1"/>
  <c r="N918" i="7"/>
  <c r="R918" i="7" s="1"/>
  <c r="N919" i="7"/>
  <c r="R919" i="7" s="1"/>
  <c r="N920" i="7"/>
  <c r="R920" i="7" s="1"/>
  <c r="N921" i="7"/>
  <c r="R921" i="7" s="1"/>
  <c r="N922" i="7"/>
  <c r="N923" i="7"/>
  <c r="R923" i="7" s="1"/>
  <c r="N924" i="7"/>
  <c r="R924" i="7" s="1"/>
  <c r="N925" i="7"/>
  <c r="R925" i="7" s="1"/>
  <c r="N926" i="7"/>
  <c r="R926" i="7" s="1"/>
  <c r="N927" i="7"/>
  <c r="R927" i="7" s="1"/>
  <c r="N928" i="7"/>
  <c r="R928" i="7" s="1"/>
  <c r="N929" i="7"/>
  <c r="R929" i="7" s="1"/>
  <c r="N930" i="7"/>
  <c r="N931" i="7"/>
  <c r="R931" i="7" s="1"/>
  <c r="N932" i="7"/>
  <c r="R932" i="7" s="1"/>
  <c r="N933" i="7"/>
  <c r="R933" i="7" s="1"/>
  <c r="N934" i="7"/>
  <c r="R934" i="7" s="1"/>
  <c r="N935" i="7"/>
  <c r="R935" i="7" s="1"/>
  <c r="N936" i="7"/>
  <c r="R936" i="7" s="1"/>
  <c r="N937" i="7"/>
  <c r="R937" i="7" s="1"/>
  <c r="N938" i="7"/>
  <c r="N939" i="7"/>
  <c r="R939" i="7" s="1"/>
  <c r="N940" i="7"/>
  <c r="R940" i="7" s="1"/>
  <c r="N941" i="7"/>
  <c r="R941" i="7" s="1"/>
  <c r="N942" i="7"/>
  <c r="R942" i="7" s="1"/>
  <c r="N943" i="7"/>
  <c r="R943" i="7" s="1"/>
  <c r="N944" i="7"/>
  <c r="R944" i="7" s="1"/>
  <c r="N945" i="7"/>
  <c r="R945" i="7" s="1"/>
  <c r="N946" i="7"/>
  <c r="N947" i="7"/>
  <c r="R947" i="7" s="1"/>
  <c r="N948" i="7"/>
  <c r="R948" i="7" s="1"/>
  <c r="N949" i="7"/>
  <c r="R949" i="7" s="1"/>
  <c r="N950" i="7"/>
  <c r="R950" i="7" s="1"/>
  <c r="N951" i="7"/>
  <c r="R951" i="7" s="1"/>
  <c r="N952" i="7"/>
  <c r="R952" i="7" s="1"/>
  <c r="N953" i="7"/>
  <c r="R953" i="7" s="1"/>
  <c r="N954" i="7"/>
  <c r="N955" i="7"/>
  <c r="R955" i="7" s="1"/>
  <c r="N956" i="7"/>
  <c r="R956" i="7" s="1"/>
  <c r="N957" i="7"/>
  <c r="R957" i="7" s="1"/>
  <c r="N958" i="7"/>
  <c r="R958" i="7" s="1"/>
  <c r="N959" i="7"/>
  <c r="R959" i="7" s="1"/>
  <c r="N960" i="7"/>
  <c r="R960" i="7" s="1"/>
  <c r="N961" i="7"/>
  <c r="R961" i="7" s="1"/>
  <c r="N962" i="7"/>
  <c r="N963" i="7"/>
  <c r="R963" i="7" s="1"/>
  <c r="N964" i="7"/>
  <c r="R964" i="7" s="1"/>
  <c r="N965" i="7"/>
  <c r="R965" i="7" s="1"/>
  <c r="N966" i="7"/>
  <c r="R966" i="7" s="1"/>
  <c r="N967" i="7"/>
  <c r="R967" i="7" s="1"/>
  <c r="N968" i="7"/>
  <c r="R968" i="7" s="1"/>
  <c r="N969" i="7"/>
  <c r="R969" i="7" s="1"/>
  <c r="N970" i="7"/>
  <c r="N971" i="7"/>
  <c r="R971" i="7" s="1"/>
  <c r="N972" i="7"/>
  <c r="R972" i="7" s="1"/>
  <c r="N973" i="7"/>
  <c r="R973" i="7" s="1"/>
  <c r="N974" i="7"/>
  <c r="R974" i="7" s="1"/>
  <c r="N975" i="7"/>
  <c r="R975" i="7" s="1"/>
  <c r="N976" i="7"/>
  <c r="R976" i="7" s="1"/>
  <c r="N977" i="7"/>
  <c r="R977" i="7" s="1"/>
  <c r="N978" i="7"/>
  <c r="N979" i="7"/>
  <c r="R979" i="7" s="1"/>
  <c r="N980" i="7"/>
  <c r="R980" i="7" s="1"/>
  <c r="N981" i="7"/>
  <c r="R981" i="7" s="1"/>
  <c r="N982" i="7"/>
  <c r="R982" i="7" s="1"/>
  <c r="N983" i="7"/>
  <c r="R983" i="7" s="1"/>
  <c r="N984" i="7"/>
  <c r="R984" i="7" s="1"/>
  <c r="N985" i="7"/>
  <c r="R985" i="7" s="1"/>
  <c r="N986" i="7"/>
  <c r="N987" i="7"/>
  <c r="R987" i="7" s="1"/>
  <c r="N988" i="7"/>
  <c r="R988" i="7" s="1"/>
  <c r="N989" i="7"/>
  <c r="R989" i="7" s="1"/>
  <c r="N990" i="7"/>
  <c r="R990" i="7" s="1"/>
  <c r="N991" i="7"/>
  <c r="R991" i="7" s="1"/>
  <c r="N992" i="7"/>
  <c r="R992" i="7" s="1"/>
  <c r="N993" i="7"/>
  <c r="R993" i="7" s="1"/>
  <c r="N994" i="7"/>
  <c r="N995" i="7"/>
  <c r="R995" i="7" s="1"/>
  <c r="N996" i="7"/>
  <c r="R996" i="7" s="1"/>
  <c r="N997" i="7"/>
  <c r="R997" i="7" s="1"/>
  <c r="N998" i="7"/>
  <c r="R998" i="7" s="1"/>
  <c r="N999" i="7"/>
  <c r="R999" i="7" s="1"/>
  <c r="N1000" i="7"/>
  <c r="R1000" i="7" s="1"/>
  <c r="N1001" i="7"/>
  <c r="R1001" i="7" s="1"/>
  <c r="N1002" i="7"/>
  <c r="N1003" i="7"/>
  <c r="R1003" i="7" s="1"/>
  <c r="N1004" i="7"/>
  <c r="R1004" i="7" s="1"/>
  <c r="N1005" i="7"/>
  <c r="R1005" i="7" s="1"/>
  <c r="N1006" i="7"/>
  <c r="R1006" i="7" s="1"/>
  <c r="N1007" i="7"/>
  <c r="R1007" i="7" s="1"/>
  <c r="N1008" i="7"/>
  <c r="R1008" i="7" s="1"/>
  <c r="N1009" i="7"/>
  <c r="R1009" i="7" s="1"/>
  <c r="N1010" i="7"/>
  <c r="N1011" i="7"/>
  <c r="R1011" i="7" s="1"/>
  <c r="N1012" i="7"/>
  <c r="R1012" i="7" s="1"/>
  <c r="N1013" i="7"/>
  <c r="R1013" i="7" s="1"/>
  <c r="N1014" i="7"/>
  <c r="R1014" i="7" s="1"/>
  <c r="N1015" i="7"/>
  <c r="R1015" i="7" s="1"/>
  <c r="N1016" i="7"/>
  <c r="R1016" i="7" s="1"/>
  <c r="N1017" i="7"/>
  <c r="R1017" i="7" s="1"/>
  <c r="N1018" i="7"/>
  <c r="N1019" i="7"/>
  <c r="R1019" i="7" s="1"/>
  <c r="N1020" i="7"/>
  <c r="R1020" i="7" s="1"/>
  <c r="N1021" i="7"/>
  <c r="R1021" i="7" s="1"/>
  <c r="N1022" i="7"/>
  <c r="R1022" i="7" s="1"/>
  <c r="N1023" i="7"/>
  <c r="R1023" i="7" s="1"/>
  <c r="N1024" i="7"/>
  <c r="R1024" i="7" s="1"/>
  <c r="N1025" i="7"/>
  <c r="R1025" i="7" s="1"/>
  <c r="N1026" i="7"/>
  <c r="N1027" i="7"/>
  <c r="R1027" i="7" s="1"/>
  <c r="N1028" i="7"/>
  <c r="R1028" i="7" s="1"/>
  <c r="N1029" i="7"/>
  <c r="R1029" i="7" s="1"/>
  <c r="N1030" i="7"/>
  <c r="R1030" i="7" s="1"/>
  <c r="N1031" i="7"/>
  <c r="R1031" i="7" s="1"/>
  <c r="N1032" i="7"/>
  <c r="R1032" i="7" s="1"/>
  <c r="N1033" i="7"/>
  <c r="R1033" i="7" s="1"/>
  <c r="N1034" i="7"/>
  <c r="N1035" i="7"/>
  <c r="R1035" i="7" s="1"/>
  <c r="N1036" i="7"/>
  <c r="R1036" i="7" s="1"/>
  <c r="N1037" i="7"/>
  <c r="R1037" i="7" s="1"/>
  <c r="N1038" i="7"/>
  <c r="R1038" i="7" s="1"/>
  <c r="N1039" i="7"/>
  <c r="R1039" i="7" s="1"/>
  <c r="N1040" i="7"/>
  <c r="R1040" i="7" s="1"/>
  <c r="N1041" i="7"/>
  <c r="R1041" i="7" s="1"/>
  <c r="N1042" i="7"/>
  <c r="N1043" i="7"/>
  <c r="R1043" i="7" s="1"/>
  <c r="N1044" i="7"/>
  <c r="R1044" i="7" s="1"/>
  <c r="N1045" i="7"/>
  <c r="R1045" i="7" s="1"/>
  <c r="N1046" i="7"/>
  <c r="R1046" i="7" s="1"/>
  <c r="N1047" i="7"/>
  <c r="R1047" i="7" s="1"/>
  <c r="N1048" i="7"/>
  <c r="R1048" i="7" s="1"/>
  <c r="N1049" i="7"/>
  <c r="R1049" i="7" s="1"/>
  <c r="N1050" i="7"/>
  <c r="N1051" i="7"/>
  <c r="R1051" i="7" s="1"/>
  <c r="N1052" i="7"/>
  <c r="R1052" i="7" s="1"/>
  <c r="N1053" i="7"/>
  <c r="R1053" i="7" s="1"/>
  <c r="N1054" i="7"/>
  <c r="R1054" i="7" s="1"/>
  <c r="N1055" i="7"/>
  <c r="R1055" i="7" s="1"/>
  <c r="N1056" i="7"/>
  <c r="R1056" i="7" s="1"/>
  <c r="N1057" i="7"/>
  <c r="R1057" i="7" s="1"/>
  <c r="N1058" i="7"/>
  <c r="N1059" i="7"/>
  <c r="R1059" i="7" s="1"/>
  <c r="N1060" i="7"/>
  <c r="R1060" i="7" s="1"/>
  <c r="N1061" i="7"/>
  <c r="R1061" i="7" s="1"/>
  <c r="N1062" i="7"/>
  <c r="R1062" i="7" s="1"/>
  <c r="N1063" i="7"/>
  <c r="R1063" i="7" s="1"/>
  <c r="N1064" i="7"/>
  <c r="R1064" i="7" s="1"/>
  <c r="N1065" i="7"/>
  <c r="R1065" i="7" s="1"/>
  <c r="N1066" i="7"/>
  <c r="N1067" i="7"/>
  <c r="R1067" i="7" s="1"/>
  <c r="N1068" i="7"/>
  <c r="R1068" i="7" s="1"/>
  <c r="N1069" i="7"/>
  <c r="R1069" i="7" s="1"/>
  <c r="N1070" i="7"/>
  <c r="R1070" i="7" s="1"/>
  <c r="N1071" i="7"/>
  <c r="R1071" i="7" s="1"/>
  <c r="N1072" i="7"/>
  <c r="R1072" i="7" s="1"/>
  <c r="N1073" i="7"/>
  <c r="R1073" i="7" s="1"/>
  <c r="N1074" i="7"/>
  <c r="N1075" i="7"/>
  <c r="R1075" i="7" s="1"/>
  <c r="N1076" i="7"/>
  <c r="R1076" i="7" s="1"/>
  <c r="N1077" i="7"/>
  <c r="R1077" i="7" s="1"/>
  <c r="N1078" i="7"/>
  <c r="R1078" i="7" s="1"/>
  <c r="N1079" i="7"/>
  <c r="R1079" i="7" s="1"/>
  <c r="N1080" i="7"/>
  <c r="R1080" i="7" s="1"/>
  <c r="N1081" i="7"/>
  <c r="R1081" i="7" s="1"/>
  <c r="N1082" i="7"/>
  <c r="N1083" i="7"/>
  <c r="R1083" i="7" s="1"/>
  <c r="N1084" i="7"/>
  <c r="R1084" i="7" s="1"/>
  <c r="N1085" i="7"/>
  <c r="R1085" i="7" s="1"/>
  <c r="N1086" i="7"/>
  <c r="R1086" i="7" s="1"/>
  <c r="N1087" i="7"/>
  <c r="R1087" i="7" s="1"/>
  <c r="N1088" i="7"/>
  <c r="R1088" i="7" s="1"/>
  <c r="N1089" i="7"/>
  <c r="R1089" i="7" s="1"/>
  <c r="N1090" i="7"/>
  <c r="N1091" i="7"/>
  <c r="R1091" i="7" s="1"/>
  <c r="N1092" i="7"/>
  <c r="R1092" i="7" s="1"/>
  <c r="N1093" i="7"/>
  <c r="R1093" i="7" s="1"/>
  <c r="N1094" i="7"/>
  <c r="R1094" i="7" s="1"/>
  <c r="N1095" i="7"/>
  <c r="R1095" i="7" s="1"/>
  <c r="N1096" i="7"/>
  <c r="R1096" i="7" s="1"/>
  <c r="N1097" i="7"/>
  <c r="R1097" i="7" s="1"/>
  <c r="N1098" i="7"/>
  <c r="N1099" i="7"/>
  <c r="R1099" i="7" s="1"/>
  <c r="N1100" i="7"/>
  <c r="R1100" i="7" s="1"/>
  <c r="N1101" i="7"/>
  <c r="R1101" i="7" s="1"/>
  <c r="N1102" i="7"/>
  <c r="R1102" i="7" s="1"/>
  <c r="N1103" i="7"/>
  <c r="R1103" i="7" s="1"/>
  <c r="N1104" i="7"/>
  <c r="R1104" i="7" s="1"/>
  <c r="N1105" i="7"/>
  <c r="R1105" i="7" s="1"/>
  <c r="N1106" i="7"/>
  <c r="N1107" i="7"/>
  <c r="R1107" i="7" s="1"/>
  <c r="N1108" i="7"/>
  <c r="R1108" i="7" s="1"/>
  <c r="N1109" i="7"/>
  <c r="R1109" i="7" s="1"/>
  <c r="N1110" i="7"/>
  <c r="R1110" i="7" s="1"/>
  <c r="N1111" i="7"/>
  <c r="R1111" i="7" s="1"/>
  <c r="N1112" i="7"/>
  <c r="R1112" i="7" s="1"/>
  <c r="N1113" i="7"/>
  <c r="R1113" i="7" s="1"/>
  <c r="N1114" i="7"/>
  <c r="N1115" i="7"/>
  <c r="R1115" i="7" s="1"/>
  <c r="N1116" i="7"/>
  <c r="R1116" i="7" s="1"/>
  <c r="N1117" i="7"/>
  <c r="R1117" i="7" s="1"/>
  <c r="N1118" i="7"/>
  <c r="R1118" i="7" s="1"/>
  <c r="N1119" i="7"/>
  <c r="R1119" i="7" s="1"/>
  <c r="N1120" i="7"/>
  <c r="R1120" i="7" s="1"/>
  <c r="N1121" i="7"/>
  <c r="R1121" i="7" s="1"/>
  <c r="N1122" i="7"/>
  <c r="N1123" i="7"/>
  <c r="R1123" i="7" s="1"/>
  <c r="N1124" i="7"/>
  <c r="R1124" i="7" s="1"/>
  <c r="N1125" i="7"/>
  <c r="R1125" i="7" s="1"/>
  <c r="N1126" i="7"/>
  <c r="R1126" i="7" s="1"/>
  <c r="N1127" i="7"/>
  <c r="R1127" i="7" s="1"/>
  <c r="N1128" i="7"/>
  <c r="R1128" i="7" s="1"/>
  <c r="N1129" i="7"/>
  <c r="R1129" i="7" s="1"/>
  <c r="N1130" i="7"/>
  <c r="N1131" i="7"/>
  <c r="R1131" i="7" s="1"/>
  <c r="N1132" i="7"/>
  <c r="R1132" i="7" s="1"/>
  <c r="N1133" i="7"/>
  <c r="R1133" i="7" s="1"/>
  <c r="N1134" i="7"/>
  <c r="R1134" i="7" s="1"/>
  <c r="N1135" i="7"/>
  <c r="R1135" i="7" s="1"/>
  <c r="N1136" i="7"/>
  <c r="R1136" i="7" s="1"/>
  <c r="N1137" i="7"/>
  <c r="R1137" i="7" s="1"/>
  <c r="N1138" i="7"/>
  <c r="N1139" i="7"/>
  <c r="R1139" i="7" s="1"/>
  <c r="N1140" i="7"/>
  <c r="R1140" i="7" s="1"/>
  <c r="N1141" i="7"/>
  <c r="R1141" i="7" s="1"/>
  <c r="N1142" i="7"/>
  <c r="R1142" i="7" s="1"/>
  <c r="N1143" i="7"/>
  <c r="R1143" i="7" s="1"/>
  <c r="N1144" i="7"/>
  <c r="R1144" i="7" s="1"/>
  <c r="N1145" i="7"/>
  <c r="R1145" i="7" s="1"/>
  <c r="N1146" i="7"/>
  <c r="N1147" i="7"/>
  <c r="R1147" i="7" s="1"/>
  <c r="N1148" i="7"/>
  <c r="R1148" i="7" s="1"/>
  <c r="N1149" i="7"/>
  <c r="R1149" i="7" s="1"/>
  <c r="N1150" i="7"/>
  <c r="R1150" i="7" s="1"/>
  <c r="N1151" i="7"/>
  <c r="R1151" i="7" s="1"/>
  <c r="N1152" i="7"/>
  <c r="R1152" i="7" s="1"/>
  <c r="N1153" i="7"/>
  <c r="R1153" i="7" s="1"/>
  <c r="N1154" i="7"/>
  <c r="N1155" i="7"/>
  <c r="R1155" i="7" s="1"/>
  <c r="N1156" i="7"/>
  <c r="R1156" i="7" s="1"/>
  <c r="N1157" i="7"/>
  <c r="R1157" i="7" s="1"/>
  <c r="N1158" i="7"/>
  <c r="R1158" i="7" s="1"/>
  <c r="N1159" i="7"/>
  <c r="R1159" i="7" s="1"/>
  <c r="N1160" i="7"/>
  <c r="R1160" i="7" s="1"/>
  <c r="N1161" i="7"/>
  <c r="R1161" i="7" s="1"/>
  <c r="N1162" i="7"/>
  <c r="N1163" i="7"/>
  <c r="R1163" i="7" s="1"/>
  <c r="N1164" i="7"/>
  <c r="R1164" i="7" s="1"/>
  <c r="N1165" i="7"/>
  <c r="R1165" i="7" s="1"/>
  <c r="N1166" i="7"/>
  <c r="R1166" i="7" s="1"/>
  <c r="N1167" i="7"/>
  <c r="R1167" i="7" s="1"/>
  <c r="N1168" i="7"/>
  <c r="R1168" i="7" s="1"/>
  <c r="N1169" i="7"/>
  <c r="R1169" i="7" s="1"/>
  <c r="N1170" i="7"/>
  <c r="N1171" i="7"/>
  <c r="R1171" i="7" s="1"/>
  <c r="N1172" i="7"/>
  <c r="R1172" i="7" s="1"/>
  <c r="N1173" i="7"/>
  <c r="R1173" i="7" s="1"/>
  <c r="N1174" i="7"/>
  <c r="R1174" i="7" s="1"/>
  <c r="N1175" i="7"/>
  <c r="R1175" i="7" s="1"/>
  <c r="N1176" i="7"/>
  <c r="R1176" i="7" s="1"/>
  <c r="N1177" i="7"/>
  <c r="R1177" i="7" s="1"/>
  <c r="N1178" i="7"/>
  <c r="N1179" i="7"/>
  <c r="R1179" i="7" s="1"/>
  <c r="N1180" i="7"/>
  <c r="R1180" i="7" s="1"/>
  <c r="N1181" i="7"/>
  <c r="R1181" i="7" s="1"/>
  <c r="N1182" i="7"/>
  <c r="R1182" i="7" s="1"/>
  <c r="N1183" i="7"/>
  <c r="R1183" i="7" s="1"/>
  <c r="N1184" i="7"/>
  <c r="R1184" i="7" s="1"/>
  <c r="N1185" i="7"/>
  <c r="R1185" i="7" s="1"/>
  <c r="N1186" i="7"/>
  <c r="N1187" i="7"/>
  <c r="R1187" i="7" s="1"/>
  <c r="N1188" i="7"/>
  <c r="R1188" i="7" s="1"/>
  <c r="N1189" i="7"/>
  <c r="R1189" i="7" s="1"/>
  <c r="N1190" i="7"/>
  <c r="R1190" i="7" s="1"/>
  <c r="N1191" i="7"/>
  <c r="R1191" i="7" s="1"/>
  <c r="N1192" i="7"/>
  <c r="R1192" i="7" s="1"/>
  <c r="N1193" i="7"/>
  <c r="R1193" i="7" s="1"/>
  <c r="N1194" i="7"/>
  <c r="N1195" i="7"/>
  <c r="R1195" i="7" s="1"/>
  <c r="N1196" i="7"/>
  <c r="R1196" i="7" s="1"/>
  <c r="N1197" i="7"/>
  <c r="R1197" i="7" s="1"/>
  <c r="N1198" i="7"/>
  <c r="R1198" i="7" s="1"/>
  <c r="N1199" i="7"/>
  <c r="R1199" i="7" s="1"/>
  <c r="N1200" i="7"/>
  <c r="R1200" i="7" s="1"/>
  <c r="N1201" i="7"/>
  <c r="R1201" i="7" s="1"/>
  <c r="N1202" i="7"/>
  <c r="N1203" i="7"/>
  <c r="R1203" i="7" s="1"/>
  <c r="N1204" i="7"/>
  <c r="R1204" i="7" s="1"/>
  <c r="N1205" i="7"/>
  <c r="R1205" i="7" s="1"/>
  <c r="N1206" i="7"/>
  <c r="R1206" i="7" s="1"/>
  <c r="N1207" i="7"/>
  <c r="R1207" i="7" s="1"/>
  <c r="N1208" i="7"/>
  <c r="R1208" i="7" s="1"/>
  <c r="N1209" i="7"/>
  <c r="R1209" i="7" s="1"/>
  <c r="N1210" i="7"/>
  <c r="N1211" i="7"/>
  <c r="R1211" i="7" s="1"/>
  <c r="N1212" i="7"/>
  <c r="R1212" i="7" s="1"/>
  <c r="N1213" i="7"/>
  <c r="R1213" i="7" s="1"/>
  <c r="N1214" i="7"/>
  <c r="R1214" i="7" s="1"/>
  <c r="N1215" i="7"/>
  <c r="R1215" i="7" s="1"/>
  <c r="N1216" i="7"/>
  <c r="R1216" i="7" s="1"/>
  <c r="N1217" i="7"/>
  <c r="R1217" i="7" s="1"/>
  <c r="N1218" i="7"/>
  <c r="N1219" i="7"/>
  <c r="R1219" i="7" s="1"/>
  <c r="N1220" i="7"/>
  <c r="R1220" i="7" s="1"/>
  <c r="N1221" i="7"/>
  <c r="R1221" i="7" s="1"/>
  <c r="N1222" i="7"/>
  <c r="R1222" i="7" s="1"/>
  <c r="N1223" i="7"/>
  <c r="R1223" i="7" s="1"/>
  <c r="N1224" i="7"/>
  <c r="R1224" i="7" s="1"/>
  <c r="N1225" i="7"/>
  <c r="R1225" i="7" s="1"/>
  <c r="N1226" i="7"/>
  <c r="N1227" i="7"/>
  <c r="R1227" i="7" s="1"/>
  <c r="N1228" i="7"/>
  <c r="R1228" i="7" s="1"/>
  <c r="N1229" i="7"/>
  <c r="R1229" i="7" s="1"/>
  <c r="N1230" i="7"/>
  <c r="R1230" i="7" s="1"/>
  <c r="N1231" i="7"/>
  <c r="R1231" i="7" s="1"/>
  <c r="N1232" i="7"/>
  <c r="R1232" i="7" s="1"/>
  <c r="N1233" i="7"/>
  <c r="R1233" i="7" s="1"/>
  <c r="N1234" i="7"/>
  <c r="N1235" i="7"/>
  <c r="R1235" i="7" s="1"/>
  <c r="N1236" i="7"/>
  <c r="R1236" i="7" s="1"/>
  <c r="N1237" i="7"/>
  <c r="R1237" i="7" s="1"/>
  <c r="N1238" i="7"/>
  <c r="R1238" i="7" s="1"/>
  <c r="N1239" i="7"/>
  <c r="R1239" i="7" s="1"/>
  <c r="N1240" i="7"/>
  <c r="R1240" i="7" s="1"/>
  <c r="N1241" i="7"/>
  <c r="R1241" i="7" s="1"/>
  <c r="N1242" i="7"/>
  <c r="N1243" i="7"/>
  <c r="R1243" i="7" s="1"/>
  <c r="N1244" i="7"/>
  <c r="R1244" i="7" s="1"/>
  <c r="N1245" i="7"/>
  <c r="R1245" i="7" s="1"/>
  <c r="N1246" i="7"/>
  <c r="R1246" i="7" s="1"/>
  <c r="N1247" i="7"/>
  <c r="R1247" i="7" s="1"/>
  <c r="N1248" i="7"/>
  <c r="R1248" i="7" s="1"/>
  <c r="N1249" i="7"/>
  <c r="R1249" i="7" s="1"/>
  <c r="N1250" i="7"/>
  <c r="N1251" i="7"/>
  <c r="R1251" i="7" s="1"/>
  <c r="N1252" i="7"/>
  <c r="R1252" i="7" s="1"/>
  <c r="N1253" i="7"/>
  <c r="R1253" i="7" s="1"/>
  <c r="N1254" i="7"/>
  <c r="R1254" i="7" s="1"/>
  <c r="N1255" i="7"/>
  <c r="R1255" i="7" s="1"/>
  <c r="N1256" i="7"/>
  <c r="R1256" i="7" s="1"/>
  <c r="N1257" i="7"/>
  <c r="R1257" i="7" s="1"/>
  <c r="N1258" i="7"/>
  <c r="N1259" i="7"/>
  <c r="R1259" i="7" s="1"/>
  <c r="N1260" i="7"/>
  <c r="R1260" i="7" s="1"/>
  <c r="N1261" i="7"/>
  <c r="R1261" i="7" s="1"/>
  <c r="N1262" i="7"/>
  <c r="R1262" i="7" s="1"/>
  <c r="N1263" i="7"/>
  <c r="R1263" i="7" s="1"/>
  <c r="N1264" i="7"/>
  <c r="R1264" i="7" s="1"/>
  <c r="N1265" i="7"/>
  <c r="R1265" i="7" s="1"/>
  <c r="N1266" i="7"/>
  <c r="N1267" i="7"/>
  <c r="R1267" i="7" s="1"/>
  <c r="N1268" i="7"/>
  <c r="R1268" i="7" s="1"/>
  <c r="N1269" i="7"/>
  <c r="R1269" i="7" s="1"/>
  <c r="N1270" i="7"/>
  <c r="R1270" i="7" s="1"/>
  <c r="N1271" i="7"/>
  <c r="R1271" i="7" s="1"/>
  <c r="N1272" i="7"/>
  <c r="R1272" i="7" s="1"/>
  <c r="N1273" i="7"/>
  <c r="R1273" i="7" s="1"/>
  <c r="N1274" i="7"/>
  <c r="N1275" i="7"/>
  <c r="R1275" i="7" s="1"/>
  <c r="N1276" i="7"/>
  <c r="R1276" i="7" s="1"/>
  <c r="N1277" i="7"/>
  <c r="R1277" i="7" s="1"/>
  <c r="N1278" i="7"/>
  <c r="R1278" i="7" s="1"/>
  <c r="N1279" i="7"/>
  <c r="R1279" i="7" s="1"/>
  <c r="N1280" i="7"/>
  <c r="R1280" i="7" s="1"/>
  <c r="N1281" i="7"/>
  <c r="R1281" i="7" s="1"/>
  <c r="N1282" i="7"/>
  <c r="N1283" i="7"/>
  <c r="R1283" i="7" s="1"/>
  <c r="N1284" i="7"/>
  <c r="R1284" i="7" s="1"/>
  <c r="N1285" i="7"/>
  <c r="R1285" i="7" s="1"/>
  <c r="N1286" i="7"/>
  <c r="R1286" i="7" s="1"/>
  <c r="N1287" i="7"/>
  <c r="R1287" i="7" s="1"/>
  <c r="N1288" i="7"/>
  <c r="R1288" i="7" s="1"/>
  <c r="N1289" i="7"/>
  <c r="R1289" i="7" s="1"/>
  <c r="N1290" i="7"/>
  <c r="N1291" i="7"/>
  <c r="R1291" i="7" s="1"/>
  <c r="N1292" i="7"/>
  <c r="R1292" i="7" s="1"/>
  <c r="N1293" i="7"/>
  <c r="R1293" i="7" s="1"/>
  <c r="N1294" i="7"/>
  <c r="R1294" i="7" s="1"/>
  <c r="N1295" i="7"/>
  <c r="R1295" i="7" s="1"/>
  <c r="N1296" i="7"/>
  <c r="R1296" i="7" s="1"/>
  <c r="N1297" i="7"/>
  <c r="R1297" i="7" s="1"/>
  <c r="N1298" i="7"/>
  <c r="N1299" i="7"/>
  <c r="R1299" i="7" s="1"/>
  <c r="N1300" i="7"/>
  <c r="R1300" i="7" s="1"/>
  <c r="N1301" i="7"/>
  <c r="R1301" i="7" s="1"/>
  <c r="N1302" i="7"/>
  <c r="R1302" i="7" s="1"/>
  <c r="N1303" i="7"/>
  <c r="R1303" i="7" s="1"/>
  <c r="N1304" i="7"/>
  <c r="R1304" i="7" s="1"/>
  <c r="N1305" i="7"/>
  <c r="R1305" i="7" s="1"/>
  <c r="N1306" i="7"/>
  <c r="N1307" i="7"/>
  <c r="R1307" i="7" s="1"/>
  <c r="N1308" i="7"/>
  <c r="R1308" i="7" s="1"/>
  <c r="N1309" i="7"/>
  <c r="R1309" i="7" s="1"/>
  <c r="N1310" i="7"/>
  <c r="R1310" i="7" s="1"/>
  <c r="N1311" i="7"/>
  <c r="R1311" i="7" s="1"/>
  <c r="N1312" i="7"/>
  <c r="R1312" i="7" s="1"/>
  <c r="N1313" i="7"/>
  <c r="R1313" i="7" s="1"/>
  <c r="N1314" i="7"/>
  <c r="N1315" i="7"/>
  <c r="R1315" i="7" s="1"/>
  <c r="N1316" i="7"/>
  <c r="R1316" i="7" s="1"/>
  <c r="N1317" i="7"/>
  <c r="R1317" i="7" s="1"/>
  <c r="N1318" i="7"/>
  <c r="R1318" i="7" s="1"/>
  <c r="N1319" i="7"/>
  <c r="R1319" i="7" s="1"/>
  <c r="N1320" i="7"/>
  <c r="R1320" i="7" s="1"/>
  <c r="N1321" i="7"/>
  <c r="R1321" i="7" s="1"/>
  <c r="N1322" i="7"/>
  <c r="N1323" i="7"/>
  <c r="R1323" i="7" s="1"/>
  <c r="N1324" i="7"/>
  <c r="R1324" i="7" s="1"/>
  <c r="N1325" i="7"/>
  <c r="R1325" i="7" s="1"/>
  <c r="N1326" i="7"/>
  <c r="R1326" i="7" s="1"/>
  <c r="N1327" i="7"/>
  <c r="R1327" i="7" s="1"/>
  <c r="N1328" i="7"/>
  <c r="R1328" i="7" s="1"/>
  <c r="N1329" i="7"/>
  <c r="R1329" i="7" s="1"/>
  <c r="N1330" i="7"/>
  <c r="N1331" i="7"/>
  <c r="R1331" i="7" s="1"/>
  <c r="N1332" i="7"/>
  <c r="R1332" i="7" s="1"/>
  <c r="N1333" i="7"/>
  <c r="R1333" i="7" s="1"/>
  <c r="N1334" i="7"/>
  <c r="R1334" i="7" s="1"/>
  <c r="N1335" i="7"/>
  <c r="R1335" i="7" s="1"/>
  <c r="N1336" i="7"/>
  <c r="R1336" i="7" s="1"/>
  <c r="N1337" i="7"/>
  <c r="R1337" i="7" s="1"/>
  <c r="N1338" i="7"/>
  <c r="N1339" i="7"/>
  <c r="R1339" i="7" s="1"/>
  <c r="N1340" i="7"/>
  <c r="R1340" i="7" s="1"/>
  <c r="N1341" i="7"/>
  <c r="R1341" i="7" s="1"/>
  <c r="N1342" i="7"/>
  <c r="R1342" i="7" s="1"/>
  <c r="N1343" i="7"/>
  <c r="R1343" i="7" s="1"/>
  <c r="N1344" i="7"/>
  <c r="R1344" i="7" s="1"/>
  <c r="N1345" i="7"/>
  <c r="R1345" i="7" s="1"/>
  <c r="N1346" i="7"/>
  <c r="N1347" i="7"/>
  <c r="R1347" i="7" s="1"/>
  <c r="N1348" i="7"/>
  <c r="R1348" i="7" s="1"/>
  <c r="N1349" i="7"/>
  <c r="R1349" i="7" s="1"/>
  <c r="N1350" i="7"/>
  <c r="R1350" i="7" s="1"/>
  <c r="N1351" i="7"/>
  <c r="R1351" i="7" s="1"/>
  <c r="N1352" i="7"/>
  <c r="R1352" i="7" s="1"/>
  <c r="N1353" i="7"/>
  <c r="R1353" i="7" s="1"/>
  <c r="N1354" i="7"/>
  <c r="N1355" i="7"/>
  <c r="R1355" i="7" s="1"/>
  <c r="N1356" i="7"/>
  <c r="R1356" i="7" s="1"/>
  <c r="N1357" i="7"/>
  <c r="R1357" i="7" s="1"/>
  <c r="N1358" i="7"/>
  <c r="R1358" i="7" s="1"/>
  <c r="N1359" i="7"/>
  <c r="R1359" i="7" s="1"/>
  <c r="N1360" i="7"/>
  <c r="R1360" i="7" s="1"/>
  <c r="N1361" i="7"/>
  <c r="R1361" i="7" s="1"/>
  <c r="N1362" i="7"/>
  <c r="N1363" i="7"/>
  <c r="R1363" i="7" s="1"/>
  <c r="N1364" i="7"/>
  <c r="R1364" i="7" s="1"/>
  <c r="N1365" i="7"/>
  <c r="R1365" i="7" s="1"/>
  <c r="N1366" i="7"/>
  <c r="R1366" i="7" s="1"/>
  <c r="N1367" i="7"/>
  <c r="R1367" i="7" s="1"/>
  <c r="N1368" i="7"/>
  <c r="R1368" i="7" s="1"/>
  <c r="N1369" i="7"/>
  <c r="R1369" i="7" s="1"/>
  <c r="N1370" i="7"/>
  <c r="N1371" i="7"/>
  <c r="R1371" i="7" s="1"/>
  <c r="N1372" i="7"/>
  <c r="R1372" i="7" s="1"/>
  <c r="N1373" i="7"/>
  <c r="R1373" i="7" s="1"/>
  <c r="N1374" i="7"/>
  <c r="R1374" i="7" s="1"/>
  <c r="N1375" i="7"/>
  <c r="R1375" i="7" s="1"/>
  <c r="N1376" i="7"/>
  <c r="R1376" i="7" s="1"/>
  <c r="N1377" i="7"/>
  <c r="R1377" i="7" s="1"/>
  <c r="N1378" i="7"/>
  <c r="N1379" i="7"/>
  <c r="R1379" i="7" s="1"/>
  <c r="N1380" i="7"/>
  <c r="R1380" i="7" s="1"/>
  <c r="N1381" i="7"/>
  <c r="R1381" i="7" s="1"/>
  <c r="N1382" i="7"/>
  <c r="R1382" i="7" s="1"/>
  <c r="N1383" i="7"/>
  <c r="R1383" i="7" s="1"/>
  <c r="N1384" i="7"/>
  <c r="R1384" i="7" s="1"/>
  <c r="N1385" i="7"/>
  <c r="R1385" i="7" s="1"/>
  <c r="N1386" i="7"/>
  <c r="N1387" i="7"/>
  <c r="R1387" i="7" s="1"/>
  <c r="N1388" i="7"/>
  <c r="R1388" i="7" s="1"/>
  <c r="N1389" i="7"/>
  <c r="R1389" i="7" s="1"/>
  <c r="N1390" i="7"/>
  <c r="R1390" i="7" s="1"/>
  <c r="N1391" i="7"/>
  <c r="R1391" i="7" s="1"/>
  <c r="N1392" i="7"/>
  <c r="R1392" i="7" s="1"/>
  <c r="N1393" i="7"/>
  <c r="R1393" i="7" s="1"/>
  <c r="N1394" i="7"/>
  <c r="N1395" i="7"/>
  <c r="R1395" i="7" s="1"/>
  <c r="N1396" i="7"/>
  <c r="R1396" i="7" s="1"/>
  <c r="N1397" i="7"/>
  <c r="R1397" i="7" s="1"/>
  <c r="N1398" i="7"/>
  <c r="R1398" i="7" s="1"/>
  <c r="N1399" i="7"/>
  <c r="R1399" i="7" s="1"/>
  <c r="N1400" i="7"/>
  <c r="R1400" i="7" s="1"/>
  <c r="N1401" i="7"/>
  <c r="R1401" i="7" s="1"/>
  <c r="N1402" i="7"/>
  <c r="N1403" i="7"/>
  <c r="R1403" i="7" s="1"/>
  <c r="N1404" i="7"/>
  <c r="R1404" i="7" s="1"/>
  <c r="N1405" i="7"/>
  <c r="R1405" i="7" s="1"/>
  <c r="N1406" i="7"/>
  <c r="R1406" i="7" s="1"/>
  <c r="N1407" i="7"/>
  <c r="R1407" i="7" s="1"/>
  <c r="N1408" i="7"/>
  <c r="R1408" i="7" s="1"/>
  <c r="N1409" i="7"/>
  <c r="R1409" i="7" s="1"/>
  <c r="N1410" i="7"/>
  <c r="N1411" i="7"/>
  <c r="R1411" i="7" s="1"/>
  <c r="N1412" i="7"/>
  <c r="R1412" i="7" s="1"/>
  <c r="N1413" i="7"/>
  <c r="R1413" i="7" s="1"/>
  <c r="N1414" i="7"/>
  <c r="R1414" i="7" s="1"/>
  <c r="N1415" i="7"/>
  <c r="R1415" i="7" s="1"/>
  <c r="N1416" i="7"/>
  <c r="R1416" i="7" s="1"/>
  <c r="N1417" i="7"/>
  <c r="R1417" i="7" s="1"/>
  <c r="N1418" i="7"/>
  <c r="N1419" i="7"/>
  <c r="R1419" i="7" s="1"/>
  <c r="N1420" i="7"/>
  <c r="R1420" i="7" s="1"/>
  <c r="N1421" i="7"/>
  <c r="R1421" i="7" s="1"/>
  <c r="N1422" i="7"/>
  <c r="R1422" i="7" s="1"/>
  <c r="N1423" i="7"/>
  <c r="R1423" i="7" s="1"/>
  <c r="N1424" i="7"/>
  <c r="R1424" i="7" s="1"/>
  <c r="N1425" i="7"/>
  <c r="R1425" i="7" s="1"/>
  <c r="N1426" i="7"/>
  <c r="N1427" i="7"/>
  <c r="R1427" i="7" s="1"/>
  <c r="N1428" i="7"/>
  <c r="R1428" i="7" s="1"/>
  <c r="N1429" i="7"/>
  <c r="R1429" i="7" s="1"/>
  <c r="N1430" i="7"/>
  <c r="R1430" i="7" s="1"/>
  <c r="N1431" i="7"/>
  <c r="R1431" i="7" s="1"/>
  <c r="N1432" i="7"/>
  <c r="R1432" i="7" s="1"/>
  <c r="N1433" i="7"/>
  <c r="R1433" i="7" s="1"/>
  <c r="N1434" i="7"/>
  <c r="N1435" i="7"/>
  <c r="R1435" i="7" s="1"/>
  <c r="N1436" i="7"/>
  <c r="R1436" i="7" s="1"/>
  <c r="N1437" i="7"/>
  <c r="R1437" i="7" s="1"/>
  <c r="N1438" i="7"/>
  <c r="R1438" i="7" s="1"/>
  <c r="N1439" i="7"/>
  <c r="R1439" i="7" s="1"/>
  <c r="N1440" i="7"/>
  <c r="R1440" i="7" s="1"/>
  <c r="N1441" i="7"/>
  <c r="R1441" i="7" s="1"/>
  <c r="N1442" i="7"/>
  <c r="N1443" i="7"/>
  <c r="R1443" i="7" s="1"/>
  <c r="N1444" i="7"/>
  <c r="R1444" i="7" s="1"/>
  <c r="N1445" i="7"/>
  <c r="R1445" i="7" s="1"/>
  <c r="N1446" i="7"/>
  <c r="R1446" i="7" s="1"/>
  <c r="N1447" i="7"/>
  <c r="R1447" i="7" s="1"/>
  <c r="N1448" i="7"/>
  <c r="R1448" i="7" s="1"/>
  <c r="N1449" i="7"/>
  <c r="R1449" i="7" s="1"/>
  <c r="N1450" i="7"/>
  <c r="N1451" i="7"/>
  <c r="R1451" i="7" s="1"/>
  <c r="N1452" i="7"/>
  <c r="R1452" i="7" s="1"/>
  <c r="N1453" i="7"/>
  <c r="R1453" i="7" s="1"/>
  <c r="N1454" i="7"/>
  <c r="R1454" i="7" s="1"/>
  <c r="N1455" i="7"/>
  <c r="R1455" i="7" s="1"/>
  <c r="N1456" i="7"/>
  <c r="R1456" i="7" s="1"/>
  <c r="N1457" i="7"/>
  <c r="R1457" i="7" s="1"/>
  <c r="N1458" i="7"/>
  <c r="N1459" i="7"/>
  <c r="R1459" i="7" s="1"/>
  <c r="N1460" i="7"/>
  <c r="R1460" i="7" s="1"/>
  <c r="N1461" i="7"/>
  <c r="R1461" i="7" s="1"/>
  <c r="N1462" i="7"/>
  <c r="R1462" i="7" s="1"/>
  <c r="N1463" i="7"/>
  <c r="R1463" i="7" s="1"/>
  <c r="N1464" i="7"/>
  <c r="R1464" i="7" s="1"/>
  <c r="N1465" i="7"/>
  <c r="R1465" i="7" s="1"/>
  <c r="N1466" i="7"/>
  <c r="N1467" i="7"/>
  <c r="R1467" i="7" s="1"/>
  <c r="N1468" i="7"/>
  <c r="R1468" i="7" s="1"/>
  <c r="N1469" i="7"/>
  <c r="R1469" i="7" s="1"/>
  <c r="N1470" i="7"/>
  <c r="R1470" i="7" s="1"/>
  <c r="N1471" i="7"/>
  <c r="R1471" i="7" s="1"/>
  <c r="N1472" i="7"/>
  <c r="R1472" i="7" s="1"/>
  <c r="N1473" i="7"/>
  <c r="R1473" i="7" s="1"/>
  <c r="N1474" i="7"/>
  <c r="N1475" i="7"/>
  <c r="R1475" i="7" s="1"/>
  <c r="N1476" i="7"/>
  <c r="R1476" i="7" s="1"/>
  <c r="N1477" i="7"/>
  <c r="R1477" i="7" s="1"/>
  <c r="N1478" i="7"/>
  <c r="R1478" i="7" s="1"/>
  <c r="N1479" i="7"/>
  <c r="R1479" i="7" s="1"/>
  <c r="N1480" i="7"/>
  <c r="R1480" i="7" s="1"/>
  <c r="N1481" i="7"/>
  <c r="R1481" i="7" s="1"/>
  <c r="N1482" i="7"/>
  <c r="N1483" i="7"/>
  <c r="R1483" i="7" s="1"/>
  <c r="N1484" i="7"/>
  <c r="R1484" i="7" s="1"/>
  <c r="N1485" i="7"/>
  <c r="R1485" i="7" s="1"/>
  <c r="N1486" i="7"/>
  <c r="R1486" i="7" s="1"/>
  <c r="N1487" i="7"/>
  <c r="R1487" i="7" s="1"/>
  <c r="N1488" i="7"/>
  <c r="R1488" i="7" s="1"/>
  <c r="N1489" i="7"/>
  <c r="R1489" i="7" s="1"/>
  <c r="N1490" i="7"/>
  <c r="N1491" i="7"/>
  <c r="R1491" i="7" s="1"/>
  <c r="N1492" i="7"/>
  <c r="R1492" i="7" s="1"/>
  <c r="N1493" i="7"/>
  <c r="R1493" i="7" s="1"/>
  <c r="N1494" i="7"/>
  <c r="R1494" i="7" s="1"/>
  <c r="N1495" i="7"/>
  <c r="R1495" i="7" s="1"/>
  <c r="N1496" i="7"/>
  <c r="R1496" i="7" s="1"/>
  <c r="N1497" i="7"/>
  <c r="R1497" i="7" s="1"/>
  <c r="N1498" i="7"/>
  <c r="N1499" i="7"/>
  <c r="R1499" i="7" s="1"/>
  <c r="N1500" i="7"/>
  <c r="R1500" i="7" s="1"/>
  <c r="N1501" i="7"/>
  <c r="R1501" i="7" s="1"/>
  <c r="N1502" i="7"/>
  <c r="R1502" i="7" s="1"/>
  <c r="N1503" i="7"/>
  <c r="R1503" i="7" s="1"/>
  <c r="N1504" i="7"/>
  <c r="N1505" i="7"/>
  <c r="R1505" i="7" s="1"/>
  <c r="N1506" i="7"/>
  <c r="N1507" i="7"/>
  <c r="R1507" i="7" s="1"/>
  <c r="N1508" i="7"/>
  <c r="R1508" i="7" s="1"/>
  <c r="N1509" i="7"/>
  <c r="R1509" i="7" s="1"/>
  <c r="N1510" i="7"/>
  <c r="R1510" i="7" s="1"/>
  <c r="N1511" i="7"/>
  <c r="R1511" i="7" s="1"/>
  <c r="N1512" i="7"/>
  <c r="R1512" i="7" s="1"/>
  <c r="N1513" i="7"/>
  <c r="R1513" i="7" s="1"/>
  <c r="N1514" i="7"/>
  <c r="N1515" i="7"/>
  <c r="R1515" i="7" s="1"/>
  <c r="N1516" i="7"/>
  <c r="R1516" i="7" s="1"/>
  <c r="N1517" i="7"/>
  <c r="R1517" i="7" s="1"/>
  <c r="N1518" i="7"/>
  <c r="R1518" i="7" s="1"/>
  <c r="N1519" i="7"/>
  <c r="R1519" i="7" s="1"/>
  <c r="N1520" i="7"/>
  <c r="R1520" i="7" s="1"/>
  <c r="N1521" i="7"/>
  <c r="R1521" i="7" s="1"/>
  <c r="N1522" i="7"/>
  <c r="N1523" i="7"/>
  <c r="R1523" i="7" s="1"/>
  <c r="N1524" i="7"/>
  <c r="R1524" i="7" s="1"/>
  <c r="N1525" i="7"/>
  <c r="R1525" i="7" s="1"/>
  <c r="N1526" i="7"/>
  <c r="R1526" i="7" s="1"/>
  <c r="N1527" i="7"/>
  <c r="R1527" i="7" s="1"/>
  <c r="N1528" i="7"/>
  <c r="R1528" i="7" s="1"/>
  <c r="N1529" i="7"/>
  <c r="R1529" i="7" s="1"/>
  <c r="N1530" i="7"/>
  <c r="N1531" i="7"/>
  <c r="R1531" i="7" s="1"/>
  <c r="N1532" i="7"/>
  <c r="R1532" i="7" s="1"/>
  <c r="N1533" i="7"/>
  <c r="R1533" i="7" s="1"/>
  <c r="N1534" i="7"/>
  <c r="R1534" i="7" s="1"/>
  <c r="N1535" i="7"/>
  <c r="R1535" i="7" s="1"/>
  <c r="N1536" i="7"/>
  <c r="R1536" i="7" s="1"/>
  <c r="N1537" i="7"/>
  <c r="R1537" i="7" s="1"/>
  <c r="N1538" i="7"/>
  <c r="N1539" i="7"/>
  <c r="R1539" i="7" s="1"/>
  <c r="N1540" i="7"/>
  <c r="R1540" i="7" s="1"/>
  <c r="N1541" i="7"/>
  <c r="R1541" i="7" s="1"/>
  <c r="N1542" i="7"/>
  <c r="R1542" i="7" s="1"/>
  <c r="N1543" i="7"/>
  <c r="R1543" i="7" s="1"/>
  <c r="N1544" i="7"/>
  <c r="R1544" i="7" s="1"/>
  <c r="N1545" i="7"/>
  <c r="R1545" i="7" s="1"/>
  <c r="N1546" i="7"/>
  <c r="N1547" i="7"/>
  <c r="R1547" i="7" s="1"/>
  <c r="N1548" i="7"/>
  <c r="R1548" i="7" s="1"/>
  <c r="N1549" i="7"/>
  <c r="R1549" i="7" s="1"/>
  <c r="N1550" i="7"/>
  <c r="R1550" i="7" s="1"/>
  <c r="N1551" i="7"/>
  <c r="R1551" i="7" s="1"/>
  <c r="N1552" i="7"/>
  <c r="R1552" i="7" s="1"/>
  <c r="N1553" i="7"/>
  <c r="R1553" i="7" s="1"/>
  <c r="N1554" i="7"/>
  <c r="N1555" i="7"/>
  <c r="R1555" i="7" s="1"/>
  <c r="N1556" i="7"/>
  <c r="R1556" i="7" s="1"/>
  <c r="N1557" i="7"/>
  <c r="R1557" i="7" s="1"/>
  <c r="N1558" i="7"/>
  <c r="R1558" i="7" s="1"/>
  <c r="N1559" i="7"/>
  <c r="R1559" i="7" s="1"/>
  <c r="N1560" i="7"/>
  <c r="R1560" i="7" s="1"/>
  <c r="N1561" i="7"/>
  <c r="R1561" i="7" s="1"/>
  <c r="N1562" i="7"/>
  <c r="N1563" i="7"/>
  <c r="R1563" i="7" s="1"/>
  <c r="N1564" i="7"/>
  <c r="R1564" i="7" s="1"/>
  <c r="N1565" i="7"/>
  <c r="R1565" i="7" s="1"/>
  <c r="N1566" i="7"/>
  <c r="R1566" i="7" s="1"/>
  <c r="N1567" i="7"/>
  <c r="R1567" i="7" s="1"/>
  <c r="N1568" i="7"/>
  <c r="R1568" i="7" s="1"/>
  <c r="N1569" i="7"/>
  <c r="R1569" i="7" s="1"/>
  <c r="N1570" i="7"/>
  <c r="N1571" i="7"/>
  <c r="R1571" i="7" s="1"/>
  <c r="N1572" i="7"/>
  <c r="R1572" i="7" s="1"/>
  <c r="N1573" i="7"/>
  <c r="R1573" i="7" s="1"/>
  <c r="N1574" i="7"/>
  <c r="R1574" i="7" s="1"/>
  <c r="N1575" i="7"/>
  <c r="R1575" i="7" s="1"/>
  <c r="N1576" i="7"/>
  <c r="R1576" i="7" s="1"/>
  <c r="N1577" i="7"/>
  <c r="R1577" i="7" s="1"/>
  <c r="N1578" i="7"/>
  <c r="N1579" i="7"/>
  <c r="R1579" i="7" s="1"/>
  <c r="N1580" i="7"/>
  <c r="R1580" i="7" s="1"/>
  <c r="N1581" i="7"/>
  <c r="R1581" i="7" s="1"/>
  <c r="N1582" i="7"/>
  <c r="R1582" i="7" s="1"/>
  <c r="N1583" i="7"/>
  <c r="R1583" i="7" s="1"/>
  <c r="N1584" i="7"/>
  <c r="R1584" i="7" s="1"/>
  <c r="N1585" i="7"/>
  <c r="R1585" i="7" s="1"/>
  <c r="N1586" i="7"/>
  <c r="N1587" i="7"/>
  <c r="R1587" i="7" s="1"/>
  <c r="N1588" i="7"/>
  <c r="R1588" i="7" s="1"/>
  <c r="N1589" i="7"/>
  <c r="R1589" i="7" s="1"/>
  <c r="N1590" i="7"/>
  <c r="R1590" i="7" s="1"/>
  <c r="N1591" i="7"/>
  <c r="R1591" i="7" s="1"/>
  <c r="N1592" i="7"/>
  <c r="R1592" i="7" s="1"/>
  <c r="N1593" i="7"/>
  <c r="R1593" i="7" s="1"/>
  <c r="N1594" i="7"/>
  <c r="N1595" i="7"/>
  <c r="R1595" i="7" s="1"/>
  <c r="N1596" i="7"/>
  <c r="R1596" i="7" s="1"/>
  <c r="N1597" i="7"/>
  <c r="R1597" i="7" s="1"/>
  <c r="N1598" i="7"/>
  <c r="R1598" i="7" s="1"/>
  <c r="N1599" i="7"/>
  <c r="R1599" i="7" s="1"/>
  <c r="N1600" i="7"/>
  <c r="R1600" i="7" s="1"/>
  <c r="N1601" i="7"/>
  <c r="R1601" i="7" s="1"/>
  <c r="N1602" i="7"/>
  <c r="N1603" i="7"/>
  <c r="R1603" i="7" s="1"/>
  <c r="N1604" i="7"/>
  <c r="R1604" i="7" s="1"/>
  <c r="N1605" i="7"/>
  <c r="R1605" i="7" s="1"/>
  <c r="N1606" i="7"/>
  <c r="R1606" i="7" s="1"/>
  <c r="N1607" i="7"/>
  <c r="R1607" i="7" s="1"/>
  <c r="N1608" i="7"/>
  <c r="R1608" i="7" s="1"/>
  <c r="N1609" i="7"/>
  <c r="R1609" i="7" s="1"/>
  <c r="N1610" i="7"/>
  <c r="N1611" i="7"/>
  <c r="R1611" i="7" s="1"/>
  <c r="N1612" i="7"/>
  <c r="R1612" i="7" s="1"/>
  <c r="N1613" i="7"/>
  <c r="R1613" i="7" s="1"/>
  <c r="N1614" i="7"/>
  <c r="R1614" i="7" s="1"/>
  <c r="N1615" i="7"/>
  <c r="R1615" i="7" s="1"/>
  <c r="N1616" i="7"/>
  <c r="R1616" i="7" s="1"/>
  <c r="N1617" i="7"/>
  <c r="R1617" i="7" s="1"/>
  <c r="N1618" i="7"/>
  <c r="N1619" i="7"/>
  <c r="R1619" i="7" s="1"/>
  <c r="N1620" i="7"/>
  <c r="R1620" i="7" s="1"/>
  <c r="N1621" i="7"/>
  <c r="R1621" i="7" s="1"/>
  <c r="N1622" i="7"/>
  <c r="R1622" i="7" s="1"/>
  <c r="N1623" i="7"/>
  <c r="R1623" i="7" s="1"/>
  <c r="N1624" i="7"/>
  <c r="R1624" i="7" s="1"/>
  <c r="N1625" i="7"/>
  <c r="R1625" i="7" s="1"/>
  <c r="N1626" i="7"/>
  <c r="N1627" i="7"/>
  <c r="R1627" i="7" s="1"/>
  <c r="N1628" i="7"/>
  <c r="R1628" i="7" s="1"/>
  <c r="N1629" i="7"/>
  <c r="R1629" i="7" s="1"/>
  <c r="N1630" i="7"/>
  <c r="R1630" i="7" s="1"/>
  <c r="N1631" i="7"/>
  <c r="R1631" i="7" s="1"/>
  <c r="N1632" i="7"/>
  <c r="R1632" i="7" s="1"/>
  <c r="N1633" i="7"/>
  <c r="R1633" i="7" s="1"/>
  <c r="N1634" i="7"/>
  <c r="N1635" i="7"/>
  <c r="R1635" i="7" s="1"/>
  <c r="N1636" i="7"/>
  <c r="R1636" i="7" s="1"/>
  <c r="N1637" i="7"/>
  <c r="R1637" i="7" s="1"/>
  <c r="N1638" i="7"/>
  <c r="R1638" i="7" s="1"/>
  <c r="N1639" i="7"/>
  <c r="R1639" i="7" s="1"/>
  <c r="N1640" i="7"/>
  <c r="R1640" i="7" s="1"/>
  <c r="N1641" i="7"/>
  <c r="R1641" i="7" s="1"/>
  <c r="N1642" i="7"/>
  <c r="N1643" i="7"/>
  <c r="R1643" i="7" s="1"/>
  <c r="N1644" i="7"/>
  <c r="R1644" i="7" s="1"/>
  <c r="N1645" i="7"/>
  <c r="R1645" i="7" s="1"/>
  <c r="N1646" i="7"/>
  <c r="R1646" i="7" s="1"/>
  <c r="N1647" i="7"/>
  <c r="R1647" i="7" s="1"/>
  <c r="N1648" i="7"/>
  <c r="R1648" i="7" s="1"/>
  <c r="N1649" i="7"/>
  <c r="R1649" i="7" s="1"/>
  <c r="N1650" i="7"/>
  <c r="N1651" i="7"/>
  <c r="R1651" i="7" s="1"/>
  <c r="N1652" i="7"/>
  <c r="R1652" i="7" s="1"/>
  <c r="N1653" i="7"/>
  <c r="R1653" i="7" s="1"/>
  <c r="N1654" i="7"/>
  <c r="R1654" i="7" s="1"/>
  <c r="N1655" i="7"/>
  <c r="R1655" i="7" s="1"/>
  <c r="N1656" i="7"/>
  <c r="R1656" i="7" s="1"/>
  <c r="N1657" i="7"/>
  <c r="R1657" i="7" s="1"/>
  <c r="N1658" i="7"/>
  <c r="N1659" i="7"/>
  <c r="R1659" i="7" s="1"/>
  <c r="N1660" i="7"/>
  <c r="R1660" i="7" s="1"/>
  <c r="N1661" i="7"/>
  <c r="R1661" i="7" s="1"/>
  <c r="N1662" i="7"/>
  <c r="R1662" i="7" s="1"/>
  <c r="N1663" i="7"/>
  <c r="R1663" i="7" s="1"/>
  <c r="N1664" i="7"/>
  <c r="R1664" i="7" s="1"/>
  <c r="N1665" i="7"/>
  <c r="R1665" i="7" s="1"/>
  <c r="N1666" i="7"/>
  <c r="N1667" i="7"/>
  <c r="R1667" i="7" s="1"/>
  <c r="N1668" i="7"/>
  <c r="R1668" i="7" s="1"/>
  <c r="N1669" i="7"/>
  <c r="R1669" i="7" s="1"/>
  <c r="N1670" i="7"/>
  <c r="R1670" i="7" s="1"/>
  <c r="N1671" i="7"/>
  <c r="R1671" i="7" s="1"/>
  <c r="N1672" i="7"/>
  <c r="R1672" i="7" s="1"/>
  <c r="N1673" i="7"/>
  <c r="R1673" i="7" s="1"/>
  <c r="N1674" i="7"/>
  <c r="N1675" i="7"/>
  <c r="R1675" i="7" s="1"/>
  <c r="N1676" i="7"/>
  <c r="R1676" i="7" s="1"/>
  <c r="N1677" i="7"/>
  <c r="R1677" i="7" s="1"/>
  <c r="N1678" i="7"/>
  <c r="R1678" i="7" s="1"/>
  <c r="N1679" i="7"/>
  <c r="R1679" i="7" s="1"/>
  <c r="N1680" i="7"/>
  <c r="R1680" i="7" s="1"/>
  <c r="N1681" i="7"/>
  <c r="R1681" i="7" s="1"/>
  <c r="N1682" i="7"/>
  <c r="N1683" i="7"/>
  <c r="R1683" i="7" s="1"/>
  <c r="N1684" i="7"/>
  <c r="R1684" i="7" s="1"/>
  <c r="N1685" i="7"/>
  <c r="R1685" i="7" s="1"/>
  <c r="N1686" i="7"/>
  <c r="R1686" i="7" s="1"/>
  <c r="N1687" i="7"/>
  <c r="R1687" i="7" s="1"/>
  <c r="N1688" i="7"/>
  <c r="R1688" i="7" s="1"/>
  <c r="N1689" i="7"/>
  <c r="R1689" i="7" s="1"/>
  <c r="N1690" i="7"/>
  <c r="N1691" i="7"/>
  <c r="R1691" i="7" s="1"/>
  <c r="N1692" i="7"/>
  <c r="R1692" i="7" s="1"/>
  <c r="N1693" i="7"/>
  <c r="R1693" i="7" s="1"/>
  <c r="N1694" i="7"/>
  <c r="R1694" i="7" s="1"/>
  <c r="N1695" i="7"/>
  <c r="R1695" i="7" s="1"/>
  <c r="N1696" i="7"/>
  <c r="R1696" i="7" s="1"/>
  <c r="N1697" i="7"/>
  <c r="R1697" i="7" s="1"/>
  <c r="N1698" i="7"/>
  <c r="N1699" i="7"/>
  <c r="R1699" i="7" s="1"/>
  <c r="N1700" i="7"/>
  <c r="R1700" i="7" s="1"/>
  <c r="N1701" i="7"/>
  <c r="R1701" i="7" s="1"/>
  <c r="N1702" i="7"/>
  <c r="R1702" i="7" s="1"/>
  <c r="N1703" i="7"/>
  <c r="R1703" i="7" s="1"/>
  <c r="N1704" i="7"/>
  <c r="R1704" i="7" s="1"/>
  <c r="N1705" i="7"/>
  <c r="R1705" i="7" s="1"/>
  <c r="N1706" i="7"/>
  <c r="N1707" i="7"/>
  <c r="R1707" i="7" s="1"/>
  <c r="N1708" i="7"/>
  <c r="R1708" i="7" s="1"/>
  <c r="N1709" i="7"/>
  <c r="R1709" i="7" s="1"/>
  <c r="N1710" i="7"/>
  <c r="R1710" i="7" s="1"/>
  <c r="N1711" i="7"/>
  <c r="R1711" i="7" s="1"/>
  <c r="N1712" i="7"/>
  <c r="R1712" i="7" s="1"/>
  <c r="N1713" i="7"/>
  <c r="R1713" i="7" s="1"/>
  <c r="N1714" i="7"/>
  <c r="N1715" i="7"/>
  <c r="R1715" i="7" s="1"/>
  <c r="N1716" i="7"/>
  <c r="R1716" i="7" s="1"/>
  <c r="N1717" i="7"/>
  <c r="R1717" i="7" s="1"/>
  <c r="N1718" i="7"/>
  <c r="R1718" i="7" s="1"/>
  <c r="N1719" i="7"/>
  <c r="R1719" i="7" s="1"/>
  <c r="N1720" i="7"/>
  <c r="R1720" i="7" s="1"/>
  <c r="N1721" i="7"/>
  <c r="R1721" i="7" s="1"/>
  <c r="N1722" i="7"/>
  <c r="N1723" i="7"/>
  <c r="R1723" i="7" s="1"/>
  <c r="N1724" i="7"/>
  <c r="R1724" i="7" s="1"/>
  <c r="N1725" i="7"/>
  <c r="R1725" i="7" s="1"/>
  <c r="N1726" i="7"/>
  <c r="R1726" i="7" s="1"/>
  <c r="N1727" i="7"/>
  <c r="R1727" i="7" s="1"/>
  <c r="N1728" i="7"/>
  <c r="R1728" i="7" s="1"/>
  <c r="N1729" i="7"/>
  <c r="R1729" i="7" s="1"/>
  <c r="N1730" i="7"/>
  <c r="N1731" i="7"/>
  <c r="R1731" i="7" s="1"/>
  <c r="N1732" i="7"/>
  <c r="R1732" i="7" s="1"/>
  <c r="N1733" i="7"/>
  <c r="R1733" i="7" s="1"/>
  <c r="N1734" i="7"/>
  <c r="R1734" i="7" s="1"/>
  <c r="N1735" i="7"/>
  <c r="R1735" i="7" s="1"/>
  <c r="N1736" i="7"/>
  <c r="R1736" i="7" s="1"/>
  <c r="N1737" i="7"/>
  <c r="R1737" i="7" s="1"/>
  <c r="N1738" i="7"/>
  <c r="N1739" i="7"/>
  <c r="R1739" i="7" s="1"/>
  <c r="N1740" i="7"/>
  <c r="R1740" i="7" s="1"/>
  <c r="N1741" i="7"/>
  <c r="R1741" i="7" s="1"/>
  <c r="N1742" i="7"/>
  <c r="R1742" i="7" s="1"/>
  <c r="N1743" i="7"/>
  <c r="R1743" i="7" s="1"/>
  <c r="N1744" i="7"/>
  <c r="R1744" i="7" s="1"/>
  <c r="N1745" i="7"/>
  <c r="R1745" i="7" s="1"/>
  <c r="N1746" i="7"/>
  <c r="N1747" i="7"/>
  <c r="R1747" i="7" s="1"/>
  <c r="N1748" i="7"/>
  <c r="R1748" i="7" s="1"/>
  <c r="N1749" i="7"/>
  <c r="R1749" i="7" s="1"/>
  <c r="N1750" i="7"/>
  <c r="R1750" i="7" s="1"/>
  <c r="N1751" i="7"/>
  <c r="R1751" i="7" s="1"/>
  <c r="N1752" i="7"/>
  <c r="R1752" i="7" s="1"/>
  <c r="N1753" i="7"/>
  <c r="R1753" i="7" s="1"/>
  <c r="N1754" i="7"/>
  <c r="N1755" i="7"/>
  <c r="R1755" i="7" s="1"/>
  <c r="N1756" i="7"/>
  <c r="R1756" i="7" s="1"/>
  <c r="N1757" i="7"/>
  <c r="R1757" i="7" s="1"/>
  <c r="N1758" i="7"/>
  <c r="R1758" i="7" s="1"/>
  <c r="N1759" i="7"/>
  <c r="R1759" i="7" s="1"/>
  <c r="N1760" i="7"/>
  <c r="R1760" i="7" s="1"/>
  <c r="N1761" i="7"/>
  <c r="R1761" i="7" s="1"/>
  <c r="N1762" i="7"/>
  <c r="N1763" i="7"/>
  <c r="R1763" i="7" s="1"/>
  <c r="N1764" i="7"/>
  <c r="R1764" i="7" s="1"/>
  <c r="N1765" i="7"/>
  <c r="R1765" i="7" s="1"/>
  <c r="N1766" i="7"/>
  <c r="R1766" i="7" s="1"/>
  <c r="N1767" i="7"/>
  <c r="R1767" i="7" s="1"/>
  <c r="N1768" i="7"/>
  <c r="R1768" i="7" s="1"/>
  <c r="N1769" i="7"/>
  <c r="R1769" i="7" s="1"/>
  <c r="N1770" i="7"/>
  <c r="N1771" i="7"/>
  <c r="R1771" i="7" s="1"/>
  <c r="N1772" i="7"/>
  <c r="R1772" i="7" s="1"/>
  <c r="N1773" i="7"/>
  <c r="R1773" i="7" s="1"/>
  <c r="N1774" i="7"/>
  <c r="R1774" i="7" s="1"/>
  <c r="N1775" i="7"/>
  <c r="R1775" i="7" s="1"/>
  <c r="N1776" i="7"/>
  <c r="R1776" i="7" s="1"/>
  <c r="N1777" i="7"/>
  <c r="R1777" i="7" s="1"/>
  <c r="N1778" i="7"/>
  <c r="N1779" i="7"/>
  <c r="R1779" i="7" s="1"/>
  <c r="N1780" i="7"/>
  <c r="R1780" i="7" s="1"/>
  <c r="N1781" i="7"/>
  <c r="R1781" i="7" s="1"/>
  <c r="N1782" i="7"/>
  <c r="R1782" i="7" s="1"/>
  <c r="N1783" i="7"/>
  <c r="R1783" i="7" s="1"/>
  <c r="N1784" i="7"/>
  <c r="R1784" i="7" s="1"/>
  <c r="N1785" i="7"/>
  <c r="R1785" i="7" s="1"/>
  <c r="N1786" i="7"/>
  <c r="N1787" i="7"/>
  <c r="R1787" i="7" s="1"/>
  <c r="N1788" i="7"/>
  <c r="R1788" i="7" s="1"/>
  <c r="N1789" i="7"/>
  <c r="R1789" i="7" s="1"/>
  <c r="N1790" i="7"/>
  <c r="R1790" i="7" s="1"/>
  <c r="N1791" i="7"/>
  <c r="R1791" i="7" s="1"/>
  <c r="N1792" i="7"/>
  <c r="R1792" i="7" s="1"/>
  <c r="N1793" i="7"/>
  <c r="R1793" i="7" s="1"/>
  <c r="N1794" i="7"/>
  <c r="N1795" i="7"/>
  <c r="R1795" i="7" s="1"/>
  <c r="N1796" i="7"/>
  <c r="R1796" i="7" s="1"/>
  <c r="N1797" i="7"/>
  <c r="R1797" i="7" s="1"/>
  <c r="N1798" i="7"/>
  <c r="R1798" i="7" s="1"/>
  <c r="N1799" i="7"/>
  <c r="R1799" i="7" s="1"/>
  <c r="N1800" i="7"/>
  <c r="R1800" i="7" s="1"/>
  <c r="N1801" i="7"/>
  <c r="R1801" i="7" s="1"/>
  <c r="N1802" i="7"/>
  <c r="N1803" i="7"/>
  <c r="R1803" i="7" s="1"/>
  <c r="N1804" i="7"/>
  <c r="R1804" i="7" s="1"/>
  <c r="N1805" i="7"/>
  <c r="R1805" i="7" s="1"/>
  <c r="N1806" i="7"/>
  <c r="R1806" i="7" s="1"/>
  <c r="N1807" i="7"/>
  <c r="R1807" i="7" s="1"/>
  <c r="N1808" i="7"/>
  <c r="R1808" i="7" s="1"/>
  <c r="N1809" i="7"/>
  <c r="R1809" i="7" s="1"/>
  <c r="N1810" i="7"/>
  <c r="N1811" i="7"/>
  <c r="R1811" i="7" s="1"/>
  <c r="N1812" i="7"/>
  <c r="R1812" i="7" s="1"/>
  <c r="N1813" i="7"/>
  <c r="R1813" i="7" s="1"/>
  <c r="N1814" i="7"/>
  <c r="R1814" i="7" s="1"/>
  <c r="N1815" i="7"/>
  <c r="R1815" i="7" s="1"/>
  <c r="N1816" i="7"/>
  <c r="R1816" i="7" s="1"/>
  <c r="N1817" i="7"/>
  <c r="R1817" i="7" s="1"/>
  <c r="N1818" i="7"/>
  <c r="N1819" i="7"/>
  <c r="R1819" i="7" s="1"/>
  <c r="N1820" i="7"/>
  <c r="R1820" i="7" s="1"/>
  <c r="N1821" i="7"/>
  <c r="R1821" i="7" s="1"/>
  <c r="N1822" i="7"/>
  <c r="R1822" i="7" s="1"/>
  <c r="N1823" i="7"/>
  <c r="R1823" i="7" s="1"/>
  <c r="N1824" i="7"/>
  <c r="R1824" i="7" s="1"/>
  <c r="N1825" i="7"/>
  <c r="R1825" i="7" s="1"/>
  <c r="N1826" i="7"/>
  <c r="N1827" i="7"/>
  <c r="R1827" i="7" s="1"/>
  <c r="N1828" i="7"/>
  <c r="R1828" i="7" s="1"/>
  <c r="N1829" i="7"/>
  <c r="R1829" i="7" s="1"/>
  <c r="N1830" i="7"/>
  <c r="R1830" i="7" s="1"/>
  <c r="N1831" i="7"/>
  <c r="R1831" i="7" s="1"/>
  <c r="N1832" i="7"/>
  <c r="R1832" i="7" s="1"/>
  <c r="N1833" i="7"/>
  <c r="R1833" i="7" s="1"/>
  <c r="N1834" i="7"/>
  <c r="N1835" i="7"/>
  <c r="R1835" i="7" s="1"/>
  <c r="N1836" i="7"/>
  <c r="R1836" i="7" s="1"/>
  <c r="N1837" i="7"/>
  <c r="R1837" i="7" s="1"/>
  <c r="N1838" i="7"/>
  <c r="R1838" i="7" s="1"/>
  <c r="N1839" i="7"/>
  <c r="R1839" i="7" s="1"/>
  <c r="N1840" i="7"/>
  <c r="R1840" i="7" s="1"/>
  <c r="N1841" i="7"/>
  <c r="R1841" i="7" s="1"/>
  <c r="N1842" i="7"/>
  <c r="N1843" i="7"/>
  <c r="R1843" i="7" s="1"/>
  <c r="N1844" i="7"/>
  <c r="R1844" i="7" s="1"/>
  <c r="N1845" i="7"/>
  <c r="R1845" i="7" s="1"/>
  <c r="N1846" i="7"/>
  <c r="R1846" i="7" s="1"/>
  <c r="N1847" i="7"/>
  <c r="R1847" i="7" s="1"/>
  <c r="N1848" i="7"/>
  <c r="R1848" i="7" s="1"/>
  <c r="N1849" i="7"/>
  <c r="R1849" i="7" s="1"/>
  <c r="N1850" i="7"/>
  <c r="N1851" i="7"/>
  <c r="R1851" i="7" s="1"/>
  <c r="N1852" i="7"/>
  <c r="R1852" i="7" s="1"/>
  <c r="N1853" i="7"/>
  <c r="R1853" i="7" s="1"/>
  <c r="N1854" i="7"/>
  <c r="R1854" i="7" s="1"/>
  <c r="N1855" i="7"/>
  <c r="R1855" i="7" s="1"/>
  <c r="N1856" i="7"/>
  <c r="R1856" i="7" s="1"/>
  <c r="N1857" i="7"/>
  <c r="R1857" i="7" s="1"/>
  <c r="N1858" i="7"/>
  <c r="N1859" i="7"/>
  <c r="R1859" i="7" s="1"/>
  <c r="N1860" i="7"/>
  <c r="R1860" i="7" s="1"/>
  <c r="N1861" i="7"/>
  <c r="R1861" i="7" s="1"/>
  <c r="N1862" i="7"/>
  <c r="R1862" i="7" s="1"/>
  <c r="N1863" i="7"/>
  <c r="R1863" i="7" s="1"/>
  <c r="N1864" i="7"/>
  <c r="R1864" i="7" s="1"/>
  <c r="N1865" i="7"/>
  <c r="R1865" i="7" s="1"/>
  <c r="N1866" i="7"/>
  <c r="N1867" i="7"/>
  <c r="R1867" i="7" s="1"/>
  <c r="N1868" i="7"/>
  <c r="R1868" i="7" s="1"/>
  <c r="N1869" i="7"/>
  <c r="R1869" i="7" s="1"/>
  <c r="N1870" i="7"/>
  <c r="R1870" i="7" s="1"/>
  <c r="N1871" i="7"/>
  <c r="R1871" i="7" s="1"/>
  <c r="N1872" i="7"/>
  <c r="R1872" i="7" s="1"/>
  <c r="N1873" i="7"/>
  <c r="R1873" i="7" s="1"/>
  <c r="N1874" i="7"/>
  <c r="N1875" i="7"/>
  <c r="R1875" i="7" s="1"/>
  <c r="N1876" i="7"/>
  <c r="R1876" i="7" s="1"/>
  <c r="N1877" i="7"/>
  <c r="R1877" i="7" s="1"/>
  <c r="N1878" i="7"/>
  <c r="R1878" i="7" s="1"/>
  <c r="N1879" i="7"/>
  <c r="R1879" i="7" s="1"/>
  <c r="N1880" i="7"/>
  <c r="R1880" i="7" s="1"/>
  <c r="N1881" i="7"/>
  <c r="R1881" i="7" s="1"/>
  <c r="N1882" i="7"/>
  <c r="N1883" i="7"/>
  <c r="R1883" i="7" s="1"/>
  <c r="N1884" i="7"/>
  <c r="R1884" i="7" s="1"/>
  <c r="N1885" i="7"/>
  <c r="R1885" i="7" s="1"/>
  <c r="N1886" i="7"/>
  <c r="R1886" i="7" s="1"/>
  <c r="N1887" i="7"/>
  <c r="R1887" i="7" s="1"/>
  <c r="N1888" i="7"/>
  <c r="R1888" i="7" s="1"/>
  <c r="N1889" i="7"/>
  <c r="R1889" i="7" s="1"/>
  <c r="N1890" i="7"/>
  <c r="N1891" i="7"/>
  <c r="R1891" i="7" s="1"/>
  <c r="N1892" i="7"/>
  <c r="R1892" i="7" s="1"/>
  <c r="N1893" i="7"/>
  <c r="R1893" i="7" s="1"/>
  <c r="N1894" i="7"/>
  <c r="R1894" i="7" s="1"/>
  <c r="N1895" i="7"/>
  <c r="R1895" i="7" s="1"/>
  <c r="N1896" i="7"/>
  <c r="R1896" i="7" s="1"/>
  <c r="N1897" i="7"/>
  <c r="R1897" i="7" s="1"/>
  <c r="N1898" i="7"/>
  <c r="N1899" i="7"/>
  <c r="R1899" i="7" s="1"/>
  <c r="N1900" i="7"/>
  <c r="R1900" i="7" s="1"/>
  <c r="N1901" i="7"/>
  <c r="R1901" i="7" s="1"/>
  <c r="N1902" i="7"/>
  <c r="R1902" i="7" s="1"/>
  <c r="N1903" i="7"/>
  <c r="R1903" i="7" s="1"/>
  <c r="N1904" i="7"/>
  <c r="R1904" i="7" s="1"/>
  <c r="N1905" i="7"/>
  <c r="R1905" i="7" s="1"/>
  <c r="N1906" i="7"/>
  <c r="N1907" i="7"/>
  <c r="R1907" i="7" s="1"/>
  <c r="N1908" i="7"/>
  <c r="R1908" i="7" s="1"/>
  <c r="N1909" i="7"/>
  <c r="R1909" i="7" s="1"/>
  <c r="N1910" i="7"/>
  <c r="R1910" i="7" s="1"/>
  <c r="N1911" i="7"/>
  <c r="R1911" i="7" s="1"/>
  <c r="N1912" i="7"/>
  <c r="R1912" i="7" s="1"/>
  <c r="N1913" i="7"/>
  <c r="R1913" i="7" s="1"/>
  <c r="N1914" i="7"/>
  <c r="N1915" i="7"/>
  <c r="R1915" i="7" s="1"/>
  <c r="N1916" i="7"/>
  <c r="R1916" i="7" s="1"/>
  <c r="N1917" i="7"/>
  <c r="R1917" i="7" s="1"/>
  <c r="N1918" i="7"/>
  <c r="R1918" i="7" s="1"/>
  <c r="N1919" i="7"/>
  <c r="R1919" i="7" s="1"/>
  <c r="N1920" i="7"/>
  <c r="R1920" i="7" s="1"/>
  <c r="N1921" i="7"/>
  <c r="R1921" i="7" s="1"/>
  <c r="N1922" i="7"/>
  <c r="N1923" i="7"/>
  <c r="R1923" i="7" s="1"/>
  <c r="N1924" i="7"/>
  <c r="R1924" i="7" s="1"/>
  <c r="N1925" i="7"/>
  <c r="R1925" i="7" s="1"/>
  <c r="N1926" i="7"/>
  <c r="R1926" i="7" s="1"/>
  <c r="N1927" i="7"/>
  <c r="R1927" i="7" s="1"/>
  <c r="N1928" i="7"/>
  <c r="R1928" i="7" s="1"/>
  <c r="N1929" i="7"/>
  <c r="R1929" i="7" s="1"/>
  <c r="N1930" i="7"/>
  <c r="N1931" i="7"/>
  <c r="R1931" i="7" s="1"/>
  <c r="N1932" i="7"/>
  <c r="R1932" i="7" s="1"/>
  <c r="N1933" i="7"/>
  <c r="R1933" i="7" s="1"/>
  <c r="N1934" i="7"/>
  <c r="R1934" i="7" s="1"/>
  <c r="N1935" i="7"/>
  <c r="R1935" i="7" s="1"/>
  <c r="N1936" i="7"/>
  <c r="R1936" i="7" s="1"/>
  <c r="N1937" i="7"/>
  <c r="R1937" i="7" s="1"/>
  <c r="N1938" i="7"/>
  <c r="N1939" i="7"/>
  <c r="R1939" i="7" s="1"/>
  <c r="N1940" i="7"/>
  <c r="R1940" i="7" s="1"/>
  <c r="N1941" i="7"/>
  <c r="R1941" i="7" s="1"/>
  <c r="N1942" i="7"/>
  <c r="R1942" i="7" s="1"/>
  <c r="N1943" i="7"/>
  <c r="R1943" i="7" s="1"/>
  <c r="N1944" i="7"/>
  <c r="R1944" i="7" s="1"/>
  <c r="N1945" i="7"/>
  <c r="R1945" i="7" s="1"/>
  <c r="N1946" i="7"/>
  <c r="N1947" i="7"/>
  <c r="R1947" i="7" s="1"/>
  <c r="N1948" i="7"/>
  <c r="R1948" i="7" s="1"/>
  <c r="N1949" i="7"/>
  <c r="R1949" i="7" s="1"/>
  <c r="N1950" i="7"/>
  <c r="R1950" i="7" s="1"/>
  <c r="N1951" i="7"/>
  <c r="R1951" i="7" s="1"/>
  <c r="N1952" i="7"/>
  <c r="R1952" i="7" s="1"/>
  <c r="N1953" i="7"/>
  <c r="R1953" i="7" s="1"/>
  <c r="N1954" i="7"/>
  <c r="N1955" i="7"/>
  <c r="R1955" i="7" s="1"/>
  <c r="N1956" i="7"/>
  <c r="R1956" i="7" s="1"/>
  <c r="N1957" i="7"/>
  <c r="R1957" i="7" s="1"/>
  <c r="N1958" i="7"/>
  <c r="R1958" i="7" s="1"/>
  <c r="N1959" i="7"/>
  <c r="R1959" i="7" s="1"/>
  <c r="N1960" i="7"/>
  <c r="R1960" i="7" s="1"/>
  <c r="N1961" i="7"/>
  <c r="R1961" i="7" s="1"/>
  <c r="N1962" i="7"/>
  <c r="N1963" i="7"/>
  <c r="R1963" i="7" s="1"/>
  <c r="N1964" i="7"/>
  <c r="R1964" i="7" s="1"/>
  <c r="N1965" i="7"/>
  <c r="R1965" i="7" s="1"/>
  <c r="N1966" i="7"/>
  <c r="R1966" i="7" s="1"/>
  <c r="N1967" i="7"/>
  <c r="R1967" i="7" s="1"/>
  <c r="N1968" i="7"/>
  <c r="R1968" i="7" s="1"/>
  <c r="N1969" i="7"/>
  <c r="R1969" i="7" s="1"/>
  <c r="N1970" i="7"/>
  <c r="N1971" i="7"/>
  <c r="R1971" i="7" s="1"/>
  <c r="N1972" i="7"/>
  <c r="R1972" i="7" s="1"/>
  <c r="N1973" i="7"/>
  <c r="R1973" i="7" s="1"/>
  <c r="N1974" i="7"/>
  <c r="R1974" i="7" s="1"/>
  <c r="N1975" i="7"/>
  <c r="R1975" i="7" s="1"/>
  <c r="N1976" i="7"/>
  <c r="R1976" i="7" s="1"/>
  <c r="N1977" i="7"/>
  <c r="R1977" i="7" s="1"/>
  <c r="N1978" i="7"/>
  <c r="N1979" i="7"/>
  <c r="R1979" i="7" s="1"/>
  <c r="N1980" i="7"/>
  <c r="R1980" i="7" s="1"/>
  <c r="N1981" i="7"/>
  <c r="R1981" i="7" s="1"/>
  <c r="N1982" i="7"/>
  <c r="R1982" i="7" s="1"/>
  <c r="N1983" i="7"/>
  <c r="R1983" i="7" s="1"/>
  <c r="N1984" i="7"/>
  <c r="R1984" i="7" s="1"/>
  <c r="N1985" i="7"/>
  <c r="R1985" i="7" s="1"/>
  <c r="N1986" i="7"/>
  <c r="N1987" i="7"/>
  <c r="R1987" i="7" s="1"/>
  <c r="N1988" i="7"/>
  <c r="R1988" i="7" s="1"/>
  <c r="N1989" i="7"/>
  <c r="R1989" i="7" s="1"/>
  <c r="N1990" i="7"/>
  <c r="R1990" i="7" s="1"/>
  <c r="N1991" i="7"/>
  <c r="R1991" i="7" s="1"/>
  <c r="N1992" i="7"/>
  <c r="R1992" i="7" s="1"/>
  <c r="N1993" i="7"/>
  <c r="R1993" i="7" s="1"/>
  <c r="N1994" i="7"/>
  <c r="N1995" i="7"/>
  <c r="R1995" i="7" s="1"/>
  <c r="N1996" i="7"/>
  <c r="R1996" i="7" s="1"/>
  <c r="N1997" i="7"/>
  <c r="R1997" i="7" s="1"/>
  <c r="N1998" i="7"/>
  <c r="R1998" i="7" s="1"/>
  <c r="N1999" i="7"/>
  <c r="R1999" i="7" s="1"/>
  <c r="N2000" i="7"/>
  <c r="R2000" i="7" s="1"/>
  <c r="AJ36" i="7"/>
  <c r="AE36" i="7"/>
  <c r="AA36" i="7"/>
  <c r="S36" i="7"/>
  <c r="S6" i="4"/>
  <c r="R147" i="18" s="1"/>
  <c r="S7" i="4"/>
  <c r="R148" i="18" s="1"/>
  <c r="S8" i="4"/>
  <c r="R149" i="18" s="1"/>
  <c r="S9" i="4"/>
  <c r="R150" i="18" s="1"/>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S228" i="4"/>
  <c r="S229" i="4"/>
  <c r="S230" i="4"/>
  <c r="S231" i="4"/>
  <c r="S232" i="4"/>
  <c r="S233" i="4"/>
  <c r="S234" i="4"/>
  <c r="S235" i="4"/>
  <c r="S236" i="4"/>
  <c r="S237" i="4"/>
  <c r="S238" i="4"/>
  <c r="S239" i="4"/>
  <c r="S240" i="4"/>
  <c r="S241" i="4"/>
  <c r="S242" i="4"/>
  <c r="S243" i="4"/>
  <c r="S244" i="4"/>
  <c r="S245" i="4"/>
  <c r="S246" i="4"/>
  <c r="S247" i="4"/>
  <c r="S248" i="4"/>
  <c r="S249" i="4"/>
  <c r="S250" i="4"/>
  <c r="S251" i="4"/>
  <c r="S252" i="4"/>
  <c r="S253" i="4"/>
  <c r="S254" i="4"/>
  <c r="S255" i="4"/>
  <c r="S256" i="4"/>
  <c r="S257" i="4"/>
  <c r="S258" i="4"/>
  <c r="S259" i="4"/>
  <c r="S260" i="4"/>
  <c r="S261" i="4"/>
  <c r="S262" i="4"/>
  <c r="S263" i="4"/>
  <c r="S264" i="4"/>
  <c r="S265" i="4"/>
  <c r="S266" i="4"/>
  <c r="S267" i="4"/>
  <c r="S268" i="4"/>
  <c r="S269" i="4"/>
  <c r="S270" i="4"/>
  <c r="S271" i="4"/>
  <c r="S272" i="4"/>
  <c r="S273" i="4"/>
  <c r="S274" i="4"/>
  <c r="S275" i="4"/>
  <c r="S276" i="4"/>
  <c r="S277" i="4"/>
  <c r="S278" i="4"/>
  <c r="S279" i="4"/>
  <c r="S280" i="4"/>
  <c r="S281" i="4"/>
  <c r="S282" i="4"/>
  <c r="S283" i="4"/>
  <c r="S284" i="4"/>
  <c r="S285" i="4"/>
  <c r="S286" i="4"/>
  <c r="S287" i="4"/>
  <c r="S288" i="4"/>
  <c r="S289" i="4"/>
  <c r="S290" i="4"/>
  <c r="S291" i="4"/>
  <c r="S292" i="4"/>
  <c r="S293" i="4"/>
  <c r="S294" i="4"/>
  <c r="S295" i="4"/>
  <c r="S296" i="4"/>
  <c r="S297" i="4"/>
  <c r="S298" i="4"/>
  <c r="S299" i="4"/>
  <c r="S300" i="4"/>
  <c r="S301" i="4"/>
  <c r="S302" i="4"/>
  <c r="S303" i="4"/>
  <c r="S304" i="4"/>
  <c r="S305" i="4"/>
  <c r="S306" i="4"/>
  <c r="S307" i="4"/>
  <c r="S308" i="4"/>
  <c r="S309" i="4"/>
  <c r="S310" i="4"/>
  <c r="S311" i="4"/>
  <c r="S312" i="4"/>
  <c r="S313" i="4"/>
  <c r="S314" i="4"/>
  <c r="S315" i="4"/>
  <c r="S316" i="4"/>
  <c r="S317" i="4"/>
  <c r="S318" i="4"/>
  <c r="S319" i="4"/>
  <c r="S320" i="4"/>
  <c r="S321" i="4"/>
  <c r="S322" i="4"/>
  <c r="S323" i="4"/>
  <c r="S324" i="4"/>
  <c r="S325" i="4"/>
  <c r="S326" i="4"/>
  <c r="S327" i="4"/>
  <c r="S328" i="4"/>
  <c r="S329" i="4"/>
  <c r="S330" i="4"/>
  <c r="S331" i="4"/>
  <c r="S332" i="4"/>
  <c r="S333" i="4"/>
  <c r="S334" i="4"/>
  <c r="S335" i="4"/>
  <c r="S336" i="4"/>
  <c r="S337" i="4"/>
  <c r="S338" i="4"/>
  <c r="S339" i="4"/>
  <c r="S340" i="4"/>
  <c r="S341" i="4"/>
  <c r="S342" i="4"/>
  <c r="S343" i="4"/>
  <c r="S344" i="4"/>
  <c r="S345" i="4"/>
  <c r="S346" i="4"/>
  <c r="S347" i="4"/>
  <c r="S348" i="4"/>
  <c r="S349" i="4"/>
  <c r="S350" i="4"/>
  <c r="S351" i="4"/>
  <c r="S352" i="4"/>
  <c r="S353" i="4"/>
  <c r="S354" i="4"/>
  <c r="S355" i="4"/>
  <c r="S356" i="4"/>
  <c r="S357" i="4"/>
  <c r="S358" i="4"/>
  <c r="S359" i="4"/>
  <c r="S360" i="4"/>
  <c r="S361" i="4"/>
  <c r="S362" i="4"/>
  <c r="S363" i="4"/>
  <c r="S364" i="4"/>
  <c r="S365" i="4"/>
  <c r="S366" i="4"/>
  <c r="S367" i="4"/>
  <c r="S368" i="4"/>
  <c r="S369" i="4"/>
  <c r="S370" i="4"/>
  <c r="S371" i="4"/>
  <c r="S372" i="4"/>
  <c r="S373" i="4"/>
  <c r="S374" i="4"/>
  <c r="S375" i="4"/>
  <c r="S376" i="4"/>
  <c r="S377" i="4"/>
  <c r="S378" i="4"/>
  <c r="S379" i="4"/>
  <c r="S380" i="4"/>
  <c r="S381" i="4"/>
  <c r="S382" i="4"/>
  <c r="S383" i="4"/>
  <c r="S384" i="4"/>
  <c r="S385" i="4"/>
  <c r="S386" i="4"/>
  <c r="S387" i="4"/>
  <c r="S388" i="4"/>
  <c r="S389" i="4"/>
  <c r="S390" i="4"/>
  <c r="S391" i="4"/>
  <c r="S392" i="4"/>
  <c r="S393" i="4"/>
  <c r="S394" i="4"/>
  <c r="S395" i="4"/>
  <c r="S396" i="4"/>
  <c r="S397" i="4"/>
  <c r="S398" i="4"/>
  <c r="S399" i="4"/>
  <c r="S400" i="4"/>
  <c r="S401" i="4"/>
  <c r="S402" i="4"/>
  <c r="S403" i="4"/>
  <c r="S404" i="4"/>
  <c r="S405" i="4"/>
  <c r="S406" i="4"/>
  <c r="S407" i="4"/>
  <c r="S408" i="4"/>
  <c r="S409" i="4"/>
  <c r="S410" i="4"/>
  <c r="S411" i="4"/>
  <c r="S412" i="4"/>
  <c r="S413" i="4"/>
  <c r="S414" i="4"/>
  <c r="S415" i="4"/>
  <c r="S416" i="4"/>
  <c r="S417" i="4"/>
  <c r="S418" i="4"/>
  <c r="S419" i="4"/>
  <c r="S420" i="4"/>
  <c r="S421" i="4"/>
  <c r="S422" i="4"/>
  <c r="S423" i="4"/>
  <c r="S424" i="4"/>
  <c r="S425" i="4"/>
  <c r="S426" i="4"/>
  <c r="S427" i="4"/>
  <c r="S428" i="4"/>
  <c r="S429" i="4"/>
  <c r="S430" i="4"/>
  <c r="S431" i="4"/>
  <c r="S432" i="4"/>
  <c r="S433" i="4"/>
  <c r="S434" i="4"/>
  <c r="S435" i="4"/>
  <c r="S436" i="4"/>
  <c r="S437" i="4"/>
  <c r="S438" i="4"/>
  <c r="S439" i="4"/>
  <c r="S440" i="4"/>
  <c r="S441" i="4"/>
  <c r="S442" i="4"/>
  <c r="S443" i="4"/>
  <c r="S444" i="4"/>
  <c r="S445" i="4"/>
  <c r="S446" i="4"/>
  <c r="S447" i="4"/>
  <c r="S448" i="4"/>
  <c r="S449" i="4"/>
  <c r="S450" i="4"/>
  <c r="S451" i="4"/>
  <c r="S452" i="4"/>
  <c r="S453" i="4"/>
  <c r="S454" i="4"/>
  <c r="S455" i="4"/>
  <c r="S456" i="4"/>
  <c r="S457" i="4"/>
  <c r="S458" i="4"/>
  <c r="S459" i="4"/>
  <c r="S460" i="4"/>
  <c r="S461" i="4"/>
  <c r="S462" i="4"/>
  <c r="S463" i="4"/>
  <c r="S464" i="4"/>
  <c r="S465" i="4"/>
  <c r="S466" i="4"/>
  <c r="S467" i="4"/>
  <c r="S468" i="4"/>
  <c r="S469" i="4"/>
  <c r="S470" i="4"/>
  <c r="S471" i="4"/>
  <c r="S472" i="4"/>
  <c r="S473" i="4"/>
  <c r="S474" i="4"/>
  <c r="S475" i="4"/>
  <c r="S476" i="4"/>
  <c r="S477" i="4"/>
  <c r="S478" i="4"/>
  <c r="S479" i="4"/>
  <c r="S480" i="4"/>
  <c r="S481" i="4"/>
  <c r="S482" i="4"/>
  <c r="S483" i="4"/>
  <c r="S484" i="4"/>
  <c r="S485" i="4"/>
  <c r="S486" i="4"/>
  <c r="S487" i="4"/>
  <c r="S488" i="4"/>
  <c r="S489" i="4"/>
  <c r="S490" i="4"/>
  <c r="S491" i="4"/>
  <c r="S492" i="4"/>
  <c r="S493" i="4"/>
  <c r="S494" i="4"/>
  <c r="S495" i="4"/>
  <c r="S496" i="4"/>
  <c r="S497" i="4"/>
  <c r="S498" i="4"/>
  <c r="S499" i="4"/>
  <c r="S500" i="4"/>
  <c r="S501" i="4"/>
  <c r="S5" i="4"/>
  <c r="R146" i="18" s="1"/>
  <c r="R6" i="4"/>
  <c r="R147" i="17" s="1"/>
  <c r="R7" i="4"/>
  <c r="R148" i="17" s="1"/>
  <c r="R8" i="4"/>
  <c r="R149" i="17" s="1"/>
  <c r="R9" i="4"/>
  <c r="R150" i="17" s="1"/>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 i="4"/>
  <c r="R146" i="17" s="1"/>
  <c r="Q6" i="4"/>
  <c r="R147" i="16" s="1"/>
  <c r="Q7" i="4"/>
  <c r="R148" i="16" s="1"/>
  <c r="Q8" i="4"/>
  <c r="R149" i="16" s="1"/>
  <c r="Q9" i="4"/>
  <c r="R150" i="16" s="1"/>
  <c r="Q10" i="4"/>
  <c r="Q11" i="4"/>
  <c r="Q12" i="4"/>
  <c r="Q13" i="4"/>
  <c r="Q14" i="4"/>
  <c r="Q15" i="4"/>
  <c r="Q16" i="4"/>
  <c r="Q17" i="4"/>
  <c r="Q18" i="4"/>
  <c r="Q19" i="4"/>
  <c r="Q20" i="4"/>
  <c r="Q21" i="4"/>
  <c r="Q22" i="4"/>
  <c r="Q23" i="4"/>
  <c r="Q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Q86" i="4"/>
  <c r="Q87" i="4"/>
  <c r="Q88" i="4"/>
  <c r="Q89" i="4"/>
  <c r="Q90" i="4"/>
  <c r="Q91" i="4"/>
  <c r="Q92" i="4"/>
  <c r="Q93" i="4"/>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128" i="4"/>
  <c r="Q129" i="4"/>
  <c r="Q130" i="4"/>
  <c r="Q131" i="4"/>
  <c r="Q132" i="4"/>
  <c r="Q133" i="4"/>
  <c r="Q134" i="4"/>
  <c r="Q135" i="4"/>
  <c r="Q136" i="4"/>
  <c r="Q137" i="4"/>
  <c r="Q138" i="4"/>
  <c r="Q139" i="4"/>
  <c r="Q140" i="4"/>
  <c r="Q141" i="4"/>
  <c r="Q142" i="4"/>
  <c r="Q143" i="4"/>
  <c r="Q144" i="4"/>
  <c r="Q145" i="4"/>
  <c r="Q146" i="4"/>
  <c r="Q147" i="4"/>
  <c r="Q148" i="4"/>
  <c r="Q149" i="4"/>
  <c r="Q150" i="4"/>
  <c r="Q151" i="4"/>
  <c r="Q152" i="4"/>
  <c r="Q153" i="4"/>
  <c r="Q154" i="4"/>
  <c r="Q155" i="4"/>
  <c r="Q156" i="4"/>
  <c r="Q157" i="4"/>
  <c r="Q158" i="4"/>
  <c r="Q159" i="4"/>
  <c r="Q160" i="4"/>
  <c r="Q161" i="4"/>
  <c r="Q162" i="4"/>
  <c r="Q163" i="4"/>
  <c r="Q164" i="4"/>
  <c r="Q165" i="4"/>
  <c r="Q166" i="4"/>
  <c r="Q167" i="4"/>
  <c r="Q168" i="4"/>
  <c r="Q169" i="4"/>
  <c r="Q170" i="4"/>
  <c r="Q171" i="4"/>
  <c r="Q172" i="4"/>
  <c r="Q173" i="4"/>
  <c r="Q174" i="4"/>
  <c r="Q175" i="4"/>
  <c r="Q176" i="4"/>
  <c r="Q177" i="4"/>
  <c r="Q178" i="4"/>
  <c r="Q179" i="4"/>
  <c r="Q180" i="4"/>
  <c r="Q181" i="4"/>
  <c r="Q182" i="4"/>
  <c r="Q183" i="4"/>
  <c r="Q184" i="4"/>
  <c r="Q185" i="4"/>
  <c r="Q186" i="4"/>
  <c r="Q187" i="4"/>
  <c r="Q188" i="4"/>
  <c r="Q189" i="4"/>
  <c r="Q190" i="4"/>
  <c r="Q191" i="4"/>
  <c r="Q192" i="4"/>
  <c r="Q193" i="4"/>
  <c r="Q194" i="4"/>
  <c r="Q195" i="4"/>
  <c r="Q196" i="4"/>
  <c r="Q197" i="4"/>
  <c r="Q198" i="4"/>
  <c r="Q199" i="4"/>
  <c r="Q200" i="4"/>
  <c r="Q201" i="4"/>
  <c r="Q202" i="4"/>
  <c r="Q203" i="4"/>
  <c r="Q204" i="4"/>
  <c r="Q205" i="4"/>
  <c r="Q206" i="4"/>
  <c r="Q207" i="4"/>
  <c r="Q208" i="4"/>
  <c r="Q209" i="4"/>
  <c r="Q210" i="4"/>
  <c r="Q211" i="4"/>
  <c r="Q212" i="4"/>
  <c r="Q213" i="4"/>
  <c r="Q214" i="4"/>
  <c r="Q215" i="4"/>
  <c r="Q216" i="4"/>
  <c r="Q217" i="4"/>
  <c r="Q218" i="4"/>
  <c r="Q219" i="4"/>
  <c r="Q220" i="4"/>
  <c r="Q221" i="4"/>
  <c r="Q222" i="4"/>
  <c r="Q223" i="4"/>
  <c r="Q224" i="4"/>
  <c r="Q225" i="4"/>
  <c r="Q226" i="4"/>
  <c r="Q227" i="4"/>
  <c r="Q228" i="4"/>
  <c r="Q229" i="4"/>
  <c r="Q230" i="4"/>
  <c r="Q231" i="4"/>
  <c r="Q232" i="4"/>
  <c r="Q233" i="4"/>
  <c r="Q234" i="4"/>
  <c r="Q235" i="4"/>
  <c r="Q236" i="4"/>
  <c r="Q237" i="4"/>
  <c r="Q238" i="4"/>
  <c r="Q239" i="4"/>
  <c r="Q240" i="4"/>
  <c r="Q241" i="4"/>
  <c r="Q242" i="4"/>
  <c r="Q243" i="4"/>
  <c r="Q244" i="4"/>
  <c r="Q245" i="4"/>
  <c r="Q246" i="4"/>
  <c r="Q247" i="4"/>
  <c r="Q248" i="4"/>
  <c r="Q249" i="4"/>
  <c r="Q250" i="4"/>
  <c r="Q251" i="4"/>
  <c r="Q252" i="4"/>
  <c r="Q253" i="4"/>
  <c r="Q254" i="4"/>
  <c r="Q255" i="4"/>
  <c r="Q256" i="4"/>
  <c r="Q257" i="4"/>
  <c r="Q258" i="4"/>
  <c r="Q259" i="4"/>
  <c r="Q260" i="4"/>
  <c r="Q261" i="4"/>
  <c r="Q262" i="4"/>
  <c r="Q263" i="4"/>
  <c r="Q264" i="4"/>
  <c r="Q265" i="4"/>
  <c r="Q266" i="4"/>
  <c r="Q267" i="4"/>
  <c r="Q268" i="4"/>
  <c r="Q269" i="4"/>
  <c r="Q270" i="4"/>
  <c r="Q271" i="4"/>
  <c r="Q272" i="4"/>
  <c r="Q273" i="4"/>
  <c r="Q274" i="4"/>
  <c r="Q275" i="4"/>
  <c r="Q276" i="4"/>
  <c r="Q277" i="4"/>
  <c r="Q278" i="4"/>
  <c r="Q279" i="4"/>
  <c r="Q280" i="4"/>
  <c r="Q281" i="4"/>
  <c r="Q282" i="4"/>
  <c r="Q283" i="4"/>
  <c r="Q284" i="4"/>
  <c r="Q285" i="4"/>
  <c r="Q286" i="4"/>
  <c r="Q287" i="4"/>
  <c r="Q288" i="4"/>
  <c r="Q289" i="4"/>
  <c r="Q290" i="4"/>
  <c r="Q291" i="4"/>
  <c r="Q292" i="4"/>
  <c r="Q293" i="4"/>
  <c r="Q294" i="4"/>
  <c r="Q295" i="4"/>
  <c r="Q296" i="4"/>
  <c r="Q297" i="4"/>
  <c r="Q298" i="4"/>
  <c r="Q299" i="4"/>
  <c r="Q300" i="4"/>
  <c r="Q301" i="4"/>
  <c r="Q302" i="4"/>
  <c r="Q303" i="4"/>
  <c r="Q304" i="4"/>
  <c r="Q305" i="4"/>
  <c r="Q306" i="4"/>
  <c r="Q307" i="4"/>
  <c r="Q308" i="4"/>
  <c r="Q309" i="4"/>
  <c r="Q310" i="4"/>
  <c r="Q311" i="4"/>
  <c r="Q312" i="4"/>
  <c r="Q313" i="4"/>
  <c r="Q314" i="4"/>
  <c r="Q315" i="4"/>
  <c r="Q316" i="4"/>
  <c r="Q317" i="4"/>
  <c r="Q318" i="4"/>
  <c r="Q319" i="4"/>
  <c r="Q320" i="4"/>
  <c r="Q321" i="4"/>
  <c r="Q322" i="4"/>
  <c r="Q323" i="4"/>
  <c r="Q324" i="4"/>
  <c r="Q325" i="4"/>
  <c r="Q326" i="4"/>
  <c r="Q327" i="4"/>
  <c r="Q328" i="4"/>
  <c r="Q329" i="4"/>
  <c r="Q330" i="4"/>
  <c r="Q331" i="4"/>
  <c r="Q332" i="4"/>
  <c r="Q333" i="4"/>
  <c r="Q334" i="4"/>
  <c r="Q335" i="4"/>
  <c r="Q336" i="4"/>
  <c r="Q337" i="4"/>
  <c r="Q338" i="4"/>
  <c r="Q339" i="4"/>
  <c r="Q340" i="4"/>
  <c r="Q341" i="4"/>
  <c r="Q342" i="4"/>
  <c r="Q343" i="4"/>
  <c r="Q344" i="4"/>
  <c r="Q345" i="4"/>
  <c r="Q346" i="4"/>
  <c r="Q347" i="4"/>
  <c r="Q348" i="4"/>
  <c r="Q349" i="4"/>
  <c r="Q350" i="4"/>
  <c r="Q351" i="4"/>
  <c r="Q352" i="4"/>
  <c r="Q353" i="4"/>
  <c r="Q354" i="4"/>
  <c r="Q355" i="4"/>
  <c r="Q356" i="4"/>
  <c r="Q357" i="4"/>
  <c r="Q358" i="4"/>
  <c r="Q359" i="4"/>
  <c r="Q360" i="4"/>
  <c r="Q361" i="4"/>
  <c r="Q362" i="4"/>
  <c r="Q363" i="4"/>
  <c r="Q364" i="4"/>
  <c r="Q365" i="4"/>
  <c r="Q366" i="4"/>
  <c r="Q367" i="4"/>
  <c r="Q368" i="4"/>
  <c r="Q369" i="4"/>
  <c r="Q370" i="4"/>
  <c r="Q371" i="4"/>
  <c r="Q372" i="4"/>
  <c r="Q373" i="4"/>
  <c r="Q374" i="4"/>
  <c r="Q375" i="4"/>
  <c r="Q376" i="4"/>
  <c r="Q377" i="4"/>
  <c r="Q378" i="4"/>
  <c r="Q379" i="4"/>
  <c r="Q380" i="4"/>
  <c r="Q381" i="4"/>
  <c r="Q382" i="4"/>
  <c r="Q383" i="4"/>
  <c r="Q384" i="4"/>
  <c r="Q385" i="4"/>
  <c r="Q386" i="4"/>
  <c r="Q387" i="4"/>
  <c r="Q388" i="4"/>
  <c r="Q389" i="4"/>
  <c r="Q390" i="4"/>
  <c r="Q391" i="4"/>
  <c r="Q392" i="4"/>
  <c r="Q393" i="4"/>
  <c r="Q394" i="4"/>
  <c r="Q395" i="4"/>
  <c r="Q396" i="4"/>
  <c r="Q397" i="4"/>
  <c r="Q398" i="4"/>
  <c r="Q399" i="4"/>
  <c r="Q400" i="4"/>
  <c r="Q401" i="4"/>
  <c r="Q402" i="4"/>
  <c r="Q403" i="4"/>
  <c r="Q404" i="4"/>
  <c r="Q405" i="4"/>
  <c r="Q406" i="4"/>
  <c r="Q407" i="4"/>
  <c r="Q408" i="4"/>
  <c r="Q409" i="4"/>
  <c r="Q410" i="4"/>
  <c r="Q411" i="4"/>
  <c r="Q412" i="4"/>
  <c r="Q413" i="4"/>
  <c r="Q414" i="4"/>
  <c r="Q415" i="4"/>
  <c r="Q416" i="4"/>
  <c r="Q417" i="4"/>
  <c r="Q418" i="4"/>
  <c r="Q419" i="4"/>
  <c r="Q420" i="4"/>
  <c r="Q421" i="4"/>
  <c r="Q422" i="4"/>
  <c r="Q423" i="4"/>
  <c r="Q424" i="4"/>
  <c r="Q425" i="4"/>
  <c r="Q426" i="4"/>
  <c r="Q427" i="4"/>
  <c r="Q428" i="4"/>
  <c r="Q429" i="4"/>
  <c r="Q430" i="4"/>
  <c r="Q431" i="4"/>
  <c r="Q432" i="4"/>
  <c r="Q433" i="4"/>
  <c r="Q434" i="4"/>
  <c r="Q435" i="4"/>
  <c r="Q436" i="4"/>
  <c r="Q437" i="4"/>
  <c r="Q438" i="4"/>
  <c r="Q439" i="4"/>
  <c r="Q440" i="4"/>
  <c r="Q441" i="4"/>
  <c r="Q442" i="4"/>
  <c r="Q443" i="4"/>
  <c r="Q444" i="4"/>
  <c r="Q445" i="4"/>
  <c r="Q446" i="4"/>
  <c r="Q447" i="4"/>
  <c r="Q448" i="4"/>
  <c r="Q449" i="4"/>
  <c r="Q450" i="4"/>
  <c r="Q451" i="4"/>
  <c r="Q452" i="4"/>
  <c r="Q453" i="4"/>
  <c r="Q454" i="4"/>
  <c r="Q455" i="4"/>
  <c r="Q456" i="4"/>
  <c r="Q457" i="4"/>
  <c r="Q458" i="4"/>
  <c r="Q459" i="4"/>
  <c r="Q460" i="4"/>
  <c r="Q461" i="4"/>
  <c r="Q462" i="4"/>
  <c r="Q463" i="4"/>
  <c r="Q464" i="4"/>
  <c r="Q465" i="4"/>
  <c r="Q466" i="4"/>
  <c r="Q467" i="4"/>
  <c r="Q468" i="4"/>
  <c r="Q469" i="4"/>
  <c r="Q470" i="4"/>
  <c r="Q471" i="4"/>
  <c r="Q472" i="4"/>
  <c r="Q473" i="4"/>
  <c r="Q474" i="4"/>
  <c r="Q475" i="4"/>
  <c r="Q476" i="4"/>
  <c r="Q477" i="4"/>
  <c r="Q478" i="4"/>
  <c r="Q479" i="4"/>
  <c r="Q480" i="4"/>
  <c r="Q481" i="4"/>
  <c r="Q482" i="4"/>
  <c r="Q483" i="4"/>
  <c r="Q484" i="4"/>
  <c r="Q485" i="4"/>
  <c r="Q486" i="4"/>
  <c r="Q487" i="4"/>
  <c r="Q488" i="4"/>
  <c r="Q489" i="4"/>
  <c r="Q490" i="4"/>
  <c r="Q491" i="4"/>
  <c r="Q492" i="4"/>
  <c r="Q493" i="4"/>
  <c r="Q494" i="4"/>
  <c r="Q495" i="4"/>
  <c r="Q496" i="4"/>
  <c r="Q497" i="4"/>
  <c r="Q498" i="4"/>
  <c r="Q499" i="4"/>
  <c r="Q500" i="4"/>
  <c r="Q501" i="4"/>
  <c r="Q5" i="4"/>
  <c r="R146" i="16" s="1"/>
  <c r="P6" i="4"/>
  <c r="R147" i="15" s="1"/>
  <c r="P7" i="4"/>
  <c r="R148" i="15" s="1"/>
  <c r="P8" i="4"/>
  <c r="R149" i="15" s="1"/>
  <c r="P9" i="4"/>
  <c r="R150" i="15" s="1"/>
  <c r="P10" i="4"/>
  <c r="P11" i="4"/>
  <c r="P12" i="4"/>
  <c r="P13" i="4"/>
  <c r="P14" i="4"/>
  <c r="P15" i="4"/>
  <c r="P16" i="4"/>
  <c r="P17" i="4"/>
  <c r="P18" i="4"/>
  <c r="P19" i="4"/>
  <c r="P20" i="4"/>
  <c r="P21" i="4"/>
  <c r="P22" i="4"/>
  <c r="P23" i="4"/>
  <c r="P24" i="4"/>
  <c r="P25" i="4"/>
  <c r="P26" i="4"/>
  <c r="P27" i="4"/>
  <c r="P28" i="4"/>
  <c r="P29" i="4"/>
  <c r="P30" i="4"/>
  <c r="P31" i="4"/>
  <c r="P32" i="4"/>
  <c r="P33" i="4"/>
  <c r="P34" i="4"/>
  <c r="P35" i="4"/>
  <c r="P36" i="4"/>
  <c r="P37" i="4"/>
  <c r="P38" i="4"/>
  <c r="P39" i="4"/>
  <c r="P40" i="4"/>
  <c r="P41" i="4"/>
  <c r="P42" i="4"/>
  <c r="P43" i="4"/>
  <c r="P44" i="4"/>
  <c r="P45" i="4"/>
  <c r="P46" i="4"/>
  <c r="P47" i="4"/>
  <c r="P48" i="4"/>
  <c r="P49" i="4"/>
  <c r="P50" i="4"/>
  <c r="P51" i="4"/>
  <c r="P52" i="4"/>
  <c r="P53" i="4"/>
  <c r="P54" i="4"/>
  <c r="P55" i="4"/>
  <c r="P56" i="4"/>
  <c r="P57" i="4"/>
  <c r="P58" i="4"/>
  <c r="P59" i="4"/>
  <c r="P60" i="4"/>
  <c r="P61" i="4"/>
  <c r="P62" i="4"/>
  <c r="P63" i="4"/>
  <c r="P64" i="4"/>
  <c r="P65" i="4"/>
  <c r="P66" i="4"/>
  <c r="P67" i="4"/>
  <c r="P68" i="4"/>
  <c r="P69" i="4"/>
  <c r="P70" i="4"/>
  <c r="P71" i="4"/>
  <c r="P72" i="4"/>
  <c r="P73" i="4"/>
  <c r="P74" i="4"/>
  <c r="P75" i="4"/>
  <c r="P76" i="4"/>
  <c r="P77" i="4"/>
  <c r="P78" i="4"/>
  <c r="P79" i="4"/>
  <c r="P80" i="4"/>
  <c r="P81" i="4"/>
  <c r="P82" i="4"/>
  <c r="P83" i="4"/>
  <c r="P84" i="4"/>
  <c r="P85" i="4"/>
  <c r="P86" i="4"/>
  <c r="P87" i="4"/>
  <c r="P88" i="4"/>
  <c r="P89" i="4"/>
  <c r="P90" i="4"/>
  <c r="P91" i="4"/>
  <c r="P92" i="4"/>
  <c r="P93" i="4"/>
  <c r="P94" i="4"/>
  <c r="P95" i="4"/>
  <c r="P96" i="4"/>
  <c r="P97" i="4"/>
  <c r="P98" i="4"/>
  <c r="P99" i="4"/>
  <c r="P100" i="4"/>
  <c r="P101" i="4"/>
  <c r="P102" i="4"/>
  <c r="P103" i="4"/>
  <c r="P104" i="4"/>
  <c r="P105" i="4"/>
  <c r="P106" i="4"/>
  <c r="P107" i="4"/>
  <c r="P108" i="4"/>
  <c r="P109" i="4"/>
  <c r="P110" i="4"/>
  <c r="P111" i="4"/>
  <c r="P112" i="4"/>
  <c r="P113" i="4"/>
  <c r="P114" i="4"/>
  <c r="P115" i="4"/>
  <c r="P116" i="4"/>
  <c r="P117" i="4"/>
  <c r="P118" i="4"/>
  <c r="P119" i="4"/>
  <c r="P120" i="4"/>
  <c r="P121" i="4"/>
  <c r="P122" i="4"/>
  <c r="P123" i="4"/>
  <c r="P124" i="4"/>
  <c r="P125" i="4"/>
  <c r="P126" i="4"/>
  <c r="P127" i="4"/>
  <c r="P128" i="4"/>
  <c r="P129" i="4"/>
  <c r="P130" i="4"/>
  <c r="P131" i="4"/>
  <c r="P132" i="4"/>
  <c r="P133" i="4"/>
  <c r="P134" i="4"/>
  <c r="P135" i="4"/>
  <c r="P136" i="4"/>
  <c r="P137" i="4"/>
  <c r="P138" i="4"/>
  <c r="P139" i="4"/>
  <c r="P140" i="4"/>
  <c r="P141" i="4"/>
  <c r="P142" i="4"/>
  <c r="P143" i="4"/>
  <c r="P144" i="4"/>
  <c r="P145" i="4"/>
  <c r="P146" i="4"/>
  <c r="P147" i="4"/>
  <c r="P148" i="4"/>
  <c r="P149" i="4"/>
  <c r="P150" i="4"/>
  <c r="P151" i="4"/>
  <c r="P152" i="4"/>
  <c r="P153" i="4"/>
  <c r="P154" i="4"/>
  <c r="P155" i="4"/>
  <c r="P156" i="4"/>
  <c r="P157" i="4"/>
  <c r="P158" i="4"/>
  <c r="P159" i="4"/>
  <c r="P160" i="4"/>
  <c r="P161" i="4"/>
  <c r="P162" i="4"/>
  <c r="P163" i="4"/>
  <c r="P164" i="4"/>
  <c r="P165" i="4"/>
  <c r="P166" i="4"/>
  <c r="P167" i="4"/>
  <c r="P168" i="4"/>
  <c r="P169" i="4"/>
  <c r="P170" i="4"/>
  <c r="P171" i="4"/>
  <c r="P172" i="4"/>
  <c r="P173" i="4"/>
  <c r="P174" i="4"/>
  <c r="P175" i="4"/>
  <c r="P176" i="4"/>
  <c r="P177" i="4"/>
  <c r="P178" i="4"/>
  <c r="P179" i="4"/>
  <c r="P180" i="4"/>
  <c r="P181" i="4"/>
  <c r="P182" i="4"/>
  <c r="P183" i="4"/>
  <c r="P184" i="4"/>
  <c r="P185" i="4"/>
  <c r="P186" i="4"/>
  <c r="P187" i="4"/>
  <c r="P188" i="4"/>
  <c r="P189" i="4"/>
  <c r="P190" i="4"/>
  <c r="P191" i="4"/>
  <c r="P192" i="4"/>
  <c r="P193" i="4"/>
  <c r="P194" i="4"/>
  <c r="P195" i="4"/>
  <c r="P196" i="4"/>
  <c r="P197" i="4"/>
  <c r="P198" i="4"/>
  <c r="P199" i="4"/>
  <c r="P200" i="4"/>
  <c r="P201" i="4"/>
  <c r="P202" i="4"/>
  <c r="P203" i="4"/>
  <c r="P204" i="4"/>
  <c r="P205" i="4"/>
  <c r="P206" i="4"/>
  <c r="P207" i="4"/>
  <c r="P208" i="4"/>
  <c r="P209" i="4"/>
  <c r="P210" i="4"/>
  <c r="P211" i="4"/>
  <c r="P212" i="4"/>
  <c r="P213" i="4"/>
  <c r="P214" i="4"/>
  <c r="P215" i="4"/>
  <c r="P216" i="4"/>
  <c r="P217" i="4"/>
  <c r="P218" i="4"/>
  <c r="P219" i="4"/>
  <c r="P220" i="4"/>
  <c r="P221" i="4"/>
  <c r="P222" i="4"/>
  <c r="P223" i="4"/>
  <c r="P224" i="4"/>
  <c r="P225" i="4"/>
  <c r="P226" i="4"/>
  <c r="P227" i="4"/>
  <c r="P228" i="4"/>
  <c r="P229" i="4"/>
  <c r="P230" i="4"/>
  <c r="P231" i="4"/>
  <c r="P232" i="4"/>
  <c r="P233" i="4"/>
  <c r="P234" i="4"/>
  <c r="P235" i="4"/>
  <c r="P236" i="4"/>
  <c r="P237" i="4"/>
  <c r="P238" i="4"/>
  <c r="P239" i="4"/>
  <c r="P240" i="4"/>
  <c r="P241" i="4"/>
  <c r="P242" i="4"/>
  <c r="P243" i="4"/>
  <c r="P244" i="4"/>
  <c r="P245" i="4"/>
  <c r="P246" i="4"/>
  <c r="P247" i="4"/>
  <c r="P248" i="4"/>
  <c r="P249" i="4"/>
  <c r="P250" i="4"/>
  <c r="P251" i="4"/>
  <c r="P252" i="4"/>
  <c r="P253" i="4"/>
  <c r="P254" i="4"/>
  <c r="P255" i="4"/>
  <c r="P256" i="4"/>
  <c r="P257" i="4"/>
  <c r="P258" i="4"/>
  <c r="P259" i="4"/>
  <c r="P260" i="4"/>
  <c r="P261" i="4"/>
  <c r="P262" i="4"/>
  <c r="P263" i="4"/>
  <c r="P264" i="4"/>
  <c r="P265" i="4"/>
  <c r="P266" i="4"/>
  <c r="P267" i="4"/>
  <c r="P268" i="4"/>
  <c r="P269" i="4"/>
  <c r="P270" i="4"/>
  <c r="P271" i="4"/>
  <c r="P272" i="4"/>
  <c r="P273" i="4"/>
  <c r="P274" i="4"/>
  <c r="P275" i="4"/>
  <c r="P276" i="4"/>
  <c r="P277" i="4"/>
  <c r="P278" i="4"/>
  <c r="P279" i="4"/>
  <c r="P280" i="4"/>
  <c r="P281" i="4"/>
  <c r="P282" i="4"/>
  <c r="P283" i="4"/>
  <c r="P284" i="4"/>
  <c r="P285" i="4"/>
  <c r="P286" i="4"/>
  <c r="P287" i="4"/>
  <c r="P288" i="4"/>
  <c r="P289" i="4"/>
  <c r="P290" i="4"/>
  <c r="P291" i="4"/>
  <c r="P292" i="4"/>
  <c r="P293" i="4"/>
  <c r="P294" i="4"/>
  <c r="P295" i="4"/>
  <c r="P296" i="4"/>
  <c r="P297" i="4"/>
  <c r="P298" i="4"/>
  <c r="P299" i="4"/>
  <c r="P300" i="4"/>
  <c r="P301" i="4"/>
  <c r="P302" i="4"/>
  <c r="P303" i="4"/>
  <c r="P304" i="4"/>
  <c r="P305" i="4"/>
  <c r="P306" i="4"/>
  <c r="P307" i="4"/>
  <c r="P308" i="4"/>
  <c r="P309" i="4"/>
  <c r="P310" i="4"/>
  <c r="P311" i="4"/>
  <c r="P312" i="4"/>
  <c r="P313" i="4"/>
  <c r="P314" i="4"/>
  <c r="P315" i="4"/>
  <c r="P316" i="4"/>
  <c r="P317" i="4"/>
  <c r="P318" i="4"/>
  <c r="P319" i="4"/>
  <c r="P320" i="4"/>
  <c r="P321" i="4"/>
  <c r="P322" i="4"/>
  <c r="P323" i="4"/>
  <c r="P324" i="4"/>
  <c r="P325" i="4"/>
  <c r="P326" i="4"/>
  <c r="P327" i="4"/>
  <c r="P328" i="4"/>
  <c r="P329" i="4"/>
  <c r="P330" i="4"/>
  <c r="P331" i="4"/>
  <c r="P332" i="4"/>
  <c r="P333" i="4"/>
  <c r="P334" i="4"/>
  <c r="P335" i="4"/>
  <c r="P336" i="4"/>
  <c r="P337" i="4"/>
  <c r="P338" i="4"/>
  <c r="P339" i="4"/>
  <c r="P340" i="4"/>
  <c r="P341" i="4"/>
  <c r="P342" i="4"/>
  <c r="P343" i="4"/>
  <c r="P344" i="4"/>
  <c r="P345" i="4"/>
  <c r="P346" i="4"/>
  <c r="P347" i="4"/>
  <c r="P348" i="4"/>
  <c r="P349" i="4"/>
  <c r="P350" i="4"/>
  <c r="P351" i="4"/>
  <c r="P352" i="4"/>
  <c r="P353" i="4"/>
  <c r="P354" i="4"/>
  <c r="P355" i="4"/>
  <c r="P356" i="4"/>
  <c r="P357" i="4"/>
  <c r="P358" i="4"/>
  <c r="P359" i="4"/>
  <c r="P360" i="4"/>
  <c r="P361" i="4"/>
  <c r="P362" i="4"/>
  <c r="P363" i="4"/>
  <c r="P364" i="4"/>
  <c r="P365" i="4"/>
  <c r="P366" i="4"/>
  <c r="P367" i="4"/>
  <c r="P368" i="4"/>
  <c r="P369" i="4"/>
  <c r="P370" i="4"/>
  <c r="P371" i="4"/>
  <c r="P372" i="4"/>
  <c r="P373" i="4"/>
  <c r="P374" i="4"/>
  <c r="P375" i="4"/>
  <c r="P376" i="4"/>
  <c r="P377" i="4"/>
  <c r="P378" i="4"/>
  <c r="P379" i="4"/>
  <c r="P380" i="4"/>
  <c r="P381" i="4"/>
  <c r="P382" i="4"/>
  <c r="P383" i="4"/>
  <c r="P384" i="4"/>
  <c r="P385" i="4"/>
  <c r="P386" i="4"/>
  <c r="P387" i="4"/>
  <c r="P388" i="4"/>
  <c r="P389" i="4"/>
  <c r="P390" i="4"/>
  <c r="P391" i="4"/>
  <c r="P392" i="4"/>
  <c r="P393" i="4"/>
  <c r="P394" i="4"/>
  <c r="P395" i="4"/>
  <c r="P396" i="4"/>
  <c r="P397" i="4"/>
  <c r="P398" i="4"/>
  <c r="P399" i="4"/>
  <c r="P400" i="4"/>
  <c r="P401" i="4"/>
  <c r="P402" i="4"/>
  <c r="P403" i="4"/>
  <c r="P404" i="4"/>
  <c r="P405" i="4"/>
  <c r="P406" i="4"/>
  <c r="P407" i="4"/>
  <c r="P408" i="4"/>
  <c r="P409" i="4"/>
  <c r="P410" i="4"/>
  <c r="P411" i="4"/>
  <c r="P412" i="4"/>
  <c r="P413" i="4"/>
  <c r="P414" i="4"/>
  <c r="P415" i="4"/>
  <c r="P416" i="4"/>
  <c r="P417" i="4"/>
  <c r="P418" i="4"/>
  <c r="P419" i="4"/>
  <c r="P420" i="4"/>
  <c r="P421" i="4"/>
  <c r="P422" i="4"/>
  <c r="P423" i="4"/>
  <c r="P424" i="4"/>
  <c r="P425" i="4"/>
  <c r="P426" i="4"/>
  <c r="P427" i="4"/>
  <c r="P428" i="4"/>
  <c r="P429" i="4"/>
  <c r="P430" i="4"/>
  <c r="P431" i="4"/>
  <c r="P432" i="4"/>
  <c r="P433" i="4"/>
  <c r="P434" i="4"/>
  <c r="P435" i="4"/>
  <c r="P436" i="4"/>
  <c r="P437" i="4"/>
  <c r="P438" i="4"/>
  <c r="P439" i="4"/>
  <c r="P440" i="4"/>
  <c r="P441" i="4"/>
  <c r="P442" i="4"/>
  <c r="P443" i="4"/>
  <c r="P444" i="4"/>
  <c r="P445" i="4"/>
  <c r="P446" i="4"/>
  <c r="P447" i="4"/>
  <c r="P448" i="4"/>
  <c r="P449" i="4"/>
  <c r="P450" i="4"/>
  <c r="P451" i="4"/>
  <c r="P452" i="4"/>
  <c r="P453" i="4"/>
  <c r="P454" i="4"/>
  <c r="P455" i="4"/>
  <c r="P456" i="4"/>
  <c r="P457" i="4"/>
  <c r="P458" i="4"/>
  <c r="P459" i="4"/>
  <c r="P460" i="4"/>
  <c r="P461" i="4"/>
  <c r="P462" i="4"/>
  <c r="P463" i="4"/>
  <c r="P464" i="4"/>
  <c r="P465" i="4"/>
  <c r="P466" i="4"/>
  <c r="P467" i="4"/>
  <c r="P468" i="4"/>
  <c r="P469" i="4"/>
  <c r="P470" i="4"/>
  <c r="P471" i="4"/>
  <c r="P472" i="4"/>
  <c r="P473" i="4"/>
  <c r="P474" i="4"/>
  <c r="P475" i="4"/>
  <c r="P476" i="4"/>
  <c r="P477" i="4"/>
  <c r="P478" i="4"/>
  <c r="P479" i="4"/>
  <c r="P480" i="4"/>
  <c r="P481" i="4"/>
  <c r="P482" i="4"/>
  <c r="P483" i="4"/>
  <c r="P484" i="4"/>
  <c r="P485" i="4"/>
  <c r="P486" i="4"/>
  <c r="P487" i="4"/>
  <c r="P488" i="4"/>
  <c r="P489" i="4"/>
  <c r="P490" i="4"/>
  <c r="P491" i="4"/>
  <c r="P492" i="4"/>
  <c r="P493" i="4"/>
  <c r="P494" i="4"/>
  <c r="P495" i="4"/>
  <c r="P496" i="4"/>
  <c r="P497" i="4"/>
  <c r="P498" i="4"/>
  <c r="P499" i="4"/>
  <c r="P500" i="4"/>
  <c r="P501" i="4"/>
  <c r="P5" i="4"/>
  <c r="R146" i="15" s="1"/>
  <c r="R1504" i="7" l="1"/>
  <c r="AL35" i="7"/>
  <c r="F163" i="11"/>
  <c r="D182" i="11" s="1"/>
  <c r="F86" i="11"/>
  <c r="D106" i="11" s="1"/>
  <c r="D52" i="11"/>
  <c r="F208" i="11"/>
  <c r="D227" i="11" s="1"/>
  <c r="D51" i="11"/>
  <c r="D84" i="11"/>
  <c r="F195" i="11"/>
  <c r="D214" i="11" s="1"/>
  <c r="D54" i="11"/>
  <c r="D86" i="11"/>
  <c r="D83" i="11"/>
  <c r="F110" i="11"/>
  <c r="D130" i="11" s="1"/>
  <c r="D53" i="11"/>
  <c r="AL27" i="7"/>
  <c r="AL19" i="7"/>
  <c r="AL11" i="7"/>
  <c r="D53" i="18" s="1"/>
  <c r="W1995" i="7"/>
  <c r="W1987" i="7"/>
  <c r="W1979" i="7"/>
  <c r="W1971" i="7"/>
  <c r="W1963" i="7"/>
  <c r="W1955" i="7"/>
  <c r="W1947" i="7"/>
  <c r="W1939" i="7"/>
  <c r="W1931" i="7"/>
  <c r="W1923" i="7"/>
  <c r="W1915" i="7"/>
  <c r="W1907" i="7"/>
  <c r="W1899" i="7"/>
  <c r="W1891" i="7"/>
  <c r="W1883" i="7"/>
  <c r="W1875" i="7"/>
  <c r="W1867" i="7"/>
  <c r="W1859" i="7"/>
  <c r="W1851" i="7"/>
  <c r="W1843" i="7"/>
  <c r="W1835" i="7"/>
  <c r="W1827" i="7"/>
  <c r="W1819" i="7"/>
  <c r="W1811" i="7"/>
  <c r="W1803" i="7"/>
  <c r="W1795" i="7"/>
  <c r="W1787" i="7"/>
  <c r="W1779" i="7"/>
  <c r="W1771" i="7"/>
  <c r="W1763" i="7"/>
  <c r="W1755" i="7"/>
  <c r="W1747" i="7"/>
  <c r="W1739" i="7"/>
  <c r="W1731" i="7"/>
  <c r="W1723" i="7"/>
  <c r="W1715" i="7"/>
  <c r="W1707" i="7"/>
  <c r="W1699" i="7"/>
  <c r="W1691" i="7"/>
  <c r="W1683" i="7"/>
  <c r="W1675" i="7"/>
  <c r="W1667" i="7"/>
  <c r="W1659" i="7"/>
  <c r="W1651" i="7"/>
  <c r="W1643" i="7"/>
  <c r="W1635" i="7"/>
  <c r="W1627" i="7"/>
  <c r="W1619" i="7"/>
  <c r="W1611" i="7"/>
  <c r="W1603" i="7"/>
  <c r="W1595" i="7"/>
  <c r="W1587" i="7"/>
  <c r="W1579" i="7"/>
  <c r="W1571" i="7"/>
  <c r="W1563" i="7"/>
  <c r="W1555" i="7"/>
  <c r="W1547" i="7"/>
  <c r="W1539" i="7"/>
  <c r="W1531" i="7"/>
  <c r="W1523" i="7"/>
  <c r="W1515" i="7"/>
  <c r="W1507" i="7"/>
  <c r="W1499" i="7"/>
  <c r="W1491" i="7"/>
  <c r="W1483" i="7"/>
  <c r="W1475" i="7"/>
  <c r="W1467" i="7"/>
  <c r="W1459" i="7"/>
  <c r="W1451" i="7"/>
  <c r="W1443" i="7"/>
  <c r="W1435" i="7"/>
  <c r="W1427" i="7"/>
  <c r="W1419" i="7"/>
  <c r="W1411" i="7"/>
  <c r="W1403" i="7"/>
  <c r="W1395" i="7"/>
  <c r="W1387" i="7"/>
  <c r="W1379" i="7"/>
  <c r="W1371" i="7"/>
  <c r="W1363" i="7"/>
  <c r="W1355" i="7"/>
  <c r="W1347" i="7"/>
  <c r="W1339" i="7"/>
  <c r="W1331" i="7"/>
  <c r="W1323" i="7"/>
  <c r="W1315" i="7"/>
  <c r="W1307" i="7"/>
  <c r="W1299" i="7"/>
  <c r="W1291" i="7"/>
  <c r="W1283" i="7"/>
  <c r="W1275" i="7"/>
  <c r="W1267" i="7"/>
  <c r="W1259" i="7"/>
  <c r="W1251" i="7"/>
  <c r="W1243" i="7"/>
  <c r="W1235" i="7"/>
  <c r="W1227" i="7"/>
  <c r="W1219" i="7"/>
  <c r="W1211" i="7"/>
  <c r="W1203" i="7"/>
  <c r="W1195" i="7"/>
  <c r="W1187" i="7"/>
  <c r="W1179" i="7"/>
  <c r="W1171" i="7"/>
  <c r="W1163" i="7"/>
  <c r="W1155" i="7"/>
  <c r="W1147" i="7"/>
  <c r="W1139" i="7"/>
  <c r="W1131" i="7"/>
  <c r="W1123" i="7"/>
  <c r="W1115" i="7"/>
  <c r="W1107" i="7"/>
  <c r="W1099" i="7"/>
  <c r="W1091" i="7"/>
  <c r="W1083" i="7"/>
  <c r="W1075" i="7"/>
  <c r="W1067" i="7"/>
  <c r="W1059" i="7"/>
  <c r="W1051" i="7"/>
  <c r="W1043" i="7"/>
  <c r="W1035" i="7"/>
  <c r="W1027" i="7"/>
  <c r="W1019" i="7"/>
  <c r="W1011" i="7"/>
  <c r="W1003" i="7"/>
  <c r="W995" i="7"/>
  <c r="W987" i="7"/>
  <c r="W979" i="7"/>
  <c r="W971" i="7"/>
  <c r="W963" i="7"/>
  <c r="W955" i="7"/>
  <c r="W947" i="7"/>
  <c r="W939" i="7"/>
  <c r="W931" i="7"/>
  <c r="W923" i="7"/>
  <c r="W915" i="7"/>
  <c r="W907" i="7"/>
  <c r="W899" i="7"/>
  <c r="W891" i="7"/>
  <c r="W883" i="7"/>
  <c r="W875" i="7"/>
  <c r="W867" i="7"/>
  <c r="W859" i="7"/>
  <c r="W851" i="7"/>
  <c r="W843" i="7"/>
  <c r="W835" i="7"/>
  <c r="W827" i="7"/>
  <c r="W819" i="7"/>
  <c r="W811" i="7"/>
  <c r="W803" i="7"/>
  <c r="W795" i="7"/>
  <c r="W787" i="7"/>
  <c r="W779" i="7"/>
  <c r="W771" i="7"/>
  <c r="W763" i="7"/>
  <c r="W755" i="7"/>
  <c r="W747" i="7"/>
  <c r="W739" i="7"/>
  <c r="W731" i="7"/>
  <c r="W723" i="7"/>
  <c r="W715" i="7"/>
  <c r="W707" i="7"/>
  <c r="W699" i="7"/>
  <c r="W691" i="7"/>
  <c r="W683" i="7"/>
  <c r="W675" i="7"/>
  <c r="W667" i="7"/>
  <c r="W659" i="7"/>
  <c r="W651" i="7"/>
  <c r="W643" i="7"/>
  <c r="W635" i="7"/>
  <c r="W627" i="7"/>
  <c r="W619" i="7"/>
  <c r="W611" i="7"/>
  <c r="W603" i="7"/>
  <c r="W595" i="7"/>
  <c r="W587" i="7"/>
  <c r="W579" i="7"/>
  <c r="W571" i="7"/>
  <c r="W563" i="7"/>
  <c r="W555" i="7"/>
  <c r="W547" i="7"/>
  <c r="W539" i="7"/>
  <c r="W531" i="7"/>
  <c r="W523" i="7"/>
  <c r="W515" i="7"/>
  <c r="W507" i="7"/>
  <c r="W499" i="7"/>
  <c r="W491" i="7"/>
  <c r="W483" i="7"/>
  <c r="W475" i="7"/>
  <c r="W467" i="7"/>
  <c r="W459" i="7"/>
  <c r="W451" i="7"/>
  <c r="W443" i="7"/>
  <c r="W435" i="7"/>
  <c r="W427" i="7"/>
  <c r="W419" i="7"/>
  <c r="W411" i="7"/>
  <c r="W403" i="7"/>
  <c r="W395" i="7"/>
  <c r="W387" i="7"/>
  <c r="W379" i="7"/>
  <c r="W371" i="7"/>
  <c r="W363" i="7"/>
  <c r="W355" i="7"/>
  <c r="W347" i="7"/>
  <c r="W339" i="7"/>
  <c r="W331" i="7"/>
  <c r="W323" i="7"/>
  <c r="W315" i="7"/>
  <c r="W307" i="7"/>
  <c r="W299" i="7"/>
  <c r="W291" i="7"/>
  <c r="W283" i="7"/>
  <c r="W275" i="7"/>
  <c r="W267" i="7"/>
  <c r="W259" i="7"/>
  <c r="W251" i="7"/>
  <c r="W243" i="7"/>
  <c r="W235" i="7"/>
  <c r="W227" i="7"/>
  <c r="W219" i="7"/>
  <c r="W211" i="7"/>
  <c r="W203" i="7"/>
  <c r="W195" i="7"/>
  <c r="W187" i="7"/>
  <c r="W179" i="7"/>
  <c r="W171" i="7"/>
  <c r="W163" i="7"/>
  <c r="W155" i="7"/>
  <c r="W147" i="7"/>
  <c r="W139" i="7"/>
  <c r="W131" i="7"/>
  <c r="W123" i="7"/>
  <c r="W115" i="7"/>
  <c r="W107" i="7"/>
  <c r="W99" i="7"/>
  <c r="W91" i="7"/>
  <c r="W83" i="7"/>
  <c r="W75" i="7"/>
  <c r="W67" i="7"/>
  <c r="W59" i="7"/>
  <c r="W51" i="7"/>
  <c r="W43" i="7"/>
  <c r="W26" i="7"/>
  <c r="W18" i="7"/>
  <c r="W10" i="7"/>
  <c r="E68" i="15" s="1"/>
  <c r="D108" i="15" s="1"/>
  <c r="AG2000" i="7"/>
  <c r="AG1992" i="7"/>
  <c r="AG1984" i="7"/>
  <c r="AG1976" i="7"/>
  <c r="AG1968" i="7"/>
  <c r="AG1960" i="7"/>
  <c r="AG1952" i="7"/>
  <c r="AG1944" i="7"/>
  <c r="AG1936" i="7"/>
  <c r="AG1928" i="7"/>
  <c r="AG1920" i="7"/>
  <c r="AG1912" i="7"/>
  <c r="AG1904" i="7"/>
  <c r="AG1896" i="7"/>
  <c r="AG1888" i="7"/>
  <c r="AG1880" i="7"/>
  <c r="AG1872" i="7"/>
  <c r="AG1864" i="7"/>
  <c r="AG1856" i="7"/>
  <c r="AG1848" i="7"/>
  <c r="AG1840" i="7"/>
  <c r="AG1832" i="7"/>
  <c r="AG1824" i="7"/>
  <c r="AG1816" i="7"/>
  <c r="AG1808" i="7"/>
  <c r="AG1800" i="7"/>
  <c r="AG1792" i="7"/>
  <c r="AG1784" i="7"/>
  <c r="AG1776" i="7"/>
  <c r="AG1768" i="7"/>
  <c r="AG1760" i="7"/>
  <c r="AG1752" i="7"/>
  <c r="AG1744" i="7"/>
  <c r="AG1736" i="7"/>
  <c r="AG1728" i="7"/>
  <c r="AG1720" i="7"/>
  <c r="AG1712" i="7"/>
  <c r="AG1704" i="7"/>
  <c r="AG1696" i="7"/>
  <c r="AG1688" i="7"/>
  <c r="AG1680" i="7"/>
  <c r="AG1672" i="7"/>
  <c r="AG1664" i="7"/>
  <c r="AG1656" i="7"/>
  <c r="AG1648" i="7"/>
  <c r="AG1640" i="7"/>
  <c r="AG1632" i="7"/>
  <c r="AG1624" i="7"/>
  <c r="AG1616" i="7"/>
  <c r="AG1608" i="7"/>
  <c r="AG1600" i="7"/>
  <c r="AG1592" i="7"/>
  <c r="AG1584" i="7"/>
  <c r="AG1576" i="7"/>
  <c r="AG1568" i="7"/>
  <c r="AG1560" i="7"/>
  <c r="AG1552" i="7"/>
  <c r="AG1544" i="7"/>
  <c r="AG1536" i="7"/>
  <c r="AG1528" i="7"/>
  <c r="AG1520" i="7"/>
  <c r="AG1512" i="7"/>
  <c r="AG1504" i="7"/>
  <c r="AG1496" i="7"/>
  <c r="AG1488" i="7"/>
  <c r="AG1480" i="7"/>
  <c r="AG1472" i="7"/>
  <c r="AG1464" i="7"/>
  <c r="AG1456" i="7"/>
  <c r="AG1448" i="7"/>
  <c r="AG1440" i="7"/>
  <c r="AG1432" i="7"/>
  <c r="AG1424" i="7"/>
  <c r="AG1416" i="7"/>
  <c r="AG1408" i="7"/>
  <c r="AG1400" i="7"/>
  <c r="AG1392" i="7"/>
  <c r="AG1384" i="7"/>
  <c r="AG1376" i="7"/>
  <c r="AG1368" i="7"/>
  <c r="AG1360" i="7"/>
  <c r="AG1352" i="7"/>
  <c r="AG1344" i="7"/>
  <c r="AG1336" i="7"/>
  <c r="AG1328" i="7"/>
  <c r="AG1320" i="7"/>
  <c r="AG1312" i="7"/>
  <c r="AG1304" i="7"/>
  <c r="AG1296" i="7"/>
  <c r="AG1288" i="7"/>
  <c r="AG1280" i="7"/>
  <c r="AG1272" i="7"/>
  <c r="AG1264" i="7"/>
  <c r="AG1256" i="7"/>
  <c r="AG1248" i="7"/>
  <c r="AG1240" i="7"/>
  <c r="AG1232" i="7"/>
  <c r="AG1224" i="7"/>
  <c r="AG1216" i="7"/>
  <c r="AG1208" i="7"/>
  <c r="AG1200" i="7"/>
  <c r="AG1192" i="7"/>
  <c r="AG1184" i="7"/>
  <c r="AG1176" i="7"/>
  <c r="AG1168" i="7"/>
  <c r="AG1160" i="7"/>
  <c r="AG1152" i="7"/>
  <c r="AG1144" i="7"/>
  <c r="AG1136" i="7"/>
  <c r="AG1128" i="7"/>
  <c r="AG1120" i="7"/>
  <c r="AG1112" i="7"/>
  <c r="AG1104" i="7"/>
  <c r="AG1096" i="7"/>
  <c r="AG1088" i="7"/>
  <c r="AG1080" i="7"/>
  <c r="AG1072" i="7"/>
  <c r="AG1064" i="7"/>
  <c r="AG1056" i="7"/>
  <c r="AG1048" i="7"/>
  <c r="AG1040" i="7"/>
  <c r="AG1032" i="7"/>
  <c r="AG1024" i="7"/>
  <c r="AG1016" i="7"/>
  <c r="AG1008" i="7"/>
  <c r="AG1000" i="7"/>
  <c r="AG992" i="7"/>
  <c r="AG984" i="7"/>
  <c r="AG976" i="7"/>
  <c r="AG968" i="7"/>
  <c r="AG960" i="7"/>
  <c r="AG952" i="7"/>
  <c r="AG944" i="7"/>
  <c r="AG936" i="7"/>
  <c r="AG928" i="7"/>
  <c r="AG920" i="7"/>
  <c r="AG912" i="7"/>
  <c r="AG904" i="7"/>
  <c r="AG896" i="7"/>
  <c r="AG888" i="7"/>
  <c r="AG880" i="7"/>
  <c r="AG872" i="7"/>
  <c r="AG864" i="7"/>
  <c r="AG856" i="7"/>
  <c r="AG848" i="7"/>
  <c r="AG840" i="7"/>
  <c r="AG832" i="7"/>
  <c r="AG824" i="7"/>
  <c r="AG816" i="7"/>
  <c r="AG808" i="7"/>
  <c r="AG800" i="7"/>
  <c r="AG792" i="7"/>
  <c r="AG784" i="7"/>
  <c r="AG776" i="7"/>
  <c r="AG768" i="7"/>
  <c r="AG760" i="7"/>
  <c r="AG752" i="7"/>
  <c r="AG744" i="7"/>
  <c r="AG736" i="7"/>
  <c r="AG728" i="7"/>
  <c r="AG720" i="7"/>
  <c r="AG712" i="7"/>
  <c r="AG704" i="7"/>
  <c r="AG696" i="7"/>
  <c r="AG688" i="7"/>
  <c r="AG680" i="7"/>
  <c r="AG672" i="7"/>
  <c r="AG664" i="7"/>
  <c r="AG656" i="7"/>
  <c r="AG648" i="7"/>
  <c r="AG640" i="7"/>
  <c r="AG632" i="7"/>
  <c r="AG624" i="7"/>
  <c r="AG616" i="7"/>
  <c r="AG608" i="7"/>
  <c r="AG600" i="7"/>
  <c r="AG592" i="7"/>
  <c r="AG584" i="7"/>
  <c r="AG576" i="7"/>
  <c r="AG568" i="7"/>
  <c r="AG560" i="7"/>
  <c r="AG552" i="7"/>
  <c r="AG544" i="7"/>
  <c r="AG536" i="7"/>
  <c r="AG528" i="7"/>
  <c r="AG520" i="7"/>
  <c r="AG512" i="7"/>
  <c r="AG504" i="7"/>
  <c r="AG496" i="7"/>
  <c r="AG488" i="7"/>
  <c r="AG480" i="7"/>
  <c r="AG472" i="7"/>
  <c r="AG464" i="7"/>
  <c r="AG456" i="7"/>
  <c r="AG448" i="7"/>
  <c r="AG440" i="7"/>
  <c r="AG432" i="7"/>
  <c r="AG424" i="7"/>
  <c r="AG416" i="7"/>
  <c r="AG408" i="7"/>
  <c r="AG400" i="7"/>
  <c r="AG392" i="7"/>
  <c r="AG384" i="7"/>
  <c r="AG376" i="7"/>
  <c r="AG368" i="7"/>
  <c r="AG360" i="7"/>
  <c r="AG352" i="7"/>
  <c r="AG344" i="7"/>
  <c r="AG336" i="7"/>
  <c r="AG328" i="7"/>
  <c r="AG320" i="7"/>
  <c r="AG312" i="7"/>
  <c r="AG304" i="7"/>
  <c r="AG296" i="7"/>
  <c r="AG288" i="7"/>
  <c r="AG280" i="7"/>
  <c r="AG272" i="7"/>
  <c r="AG264" i="7"/>
  <c r="AG256" i="7"/>
  <c r="AG248" i="7"/>
  <c r="AG240" i="7"/>
  <c r="AG232" i="7"/>
  <c r="AG224" i="7"/>
  <c r="AG216" i="7"/>
  <c r="AG208" i="7"/>
  <c r="AG200" i="7"/>
  <c r="AG192" i="7"/>
  <c r="AG184" i="7"/>
  <c r="AG176" i="7"/>
  <c r="AG168" i="7"/>
  <c r="AG160" i="7"/>
  <c r="AG152" i="7"/>
  <c r="AG144" i="7"/>
  <c r="AG136" i="7"/>
  <c r="AG128" i="7"/>
  <c r="AG120" i="7"/>
  <c r="AG112" i="7"/>
  <c r="AG104" i="7"/>
  <c r="AG96" i="7"/>
  <c r="AG88" i="7"/>
  <c r="AG80" i="7"/>
  <c r="AG72" i="7"/>
  <c r="AG64" i="7"/>
  <c r="AG56" i="7"/>
  <c r="AG48" i="7"/>
  <c r="AG40" i="7"/>
  <c r="AG31" i="7"/>
  <c r="AG23" i="7"/>
  <c r="AG15" i="7"/>
  <c r="AG7" i="7"/>
  <c r="AG1999" i="7"/>
  <c r="AG1991" i="7"/>
  <c r="AG1983" i="7"/>
  <c r="AG1975" i="7"/>
  <c r="AG1967" i="7"/>
  <c r="AG1959" i="7"/>
  <c r="AG1951" i="7"/>
  <c r="AG1943" i="7"/>
  <c r="AG1935" i="7"/>
  <c r="AG1927" i="7"/>
  <c r="AG1919" i="7"/>
  <c r="AG1911" i="7"/>
  <c r="AG1903" i="7"/>
  <c r="AG1895" i="7"/>
  <c r="AG1887" i="7"/>
  <c r="AG1879" i="7"/>
  <c r="AG1871" i="7"/>
  <c r="AG1863" i="7"/>
  <c r="AG1855" i="7"/>
  <c r="AG1847" i="7"/>
  <c r="AG1839" i="7"/>
  <c r="AG1831" i="7"/>
  <c r="AG1823" i="7"/>
  <c r="AG1815" i="7"/>
  <c r="AG1807" i="7"/>
  <c r="AG1799" i="7"/>
  <c r="AG1791" i="7"/>
  <c r="AG1783" i="7"/>
  <c r="AG1775" i="7"/>
  <c r="AG1767" i="7"/>
  <c r="AG1759" i="7"/>
  <c r="AG1751" i="7"/>
  <c r="AG1743" i="7"/>
  <c r="AG1735" i="7"/>
  <c r="AG1727" i="7"/>
  <c r="AG1719" i="7"/>
  <c r="AG1711" i="7"/>
  <c r="AG1703" i="7"/>
  <c r="AG1695" i="7"/>
  <c r="AG1687" i="7"/>
  <c r="AG1679" i="7"/>
  <c r="AG1671" i="7"/>
  <c r="AG1663" i="7"/>
  <c r="AG1655" i="7"/>
  <c r="AG1647" i="7"/>
  <c r="AG1639" i="7"/>
  <c r="AG1631" i="7"/>
  <c r="AG1623" i="7"/>
  <c r="AG1615" i="7"/>
  <c r="AG1607" i="7"/>
  <c r="AG1599" i="7"/>
  <c r="AG1591" i="7"/>
  <c r="AG1583" i="7"/>
  <c r="AG1575" i="7"/>
  <c r="AG1567" i="7"/>
  <c r="AG1559" i="7"/>
  <c r="AG1551" i="7"/>
  <c r="AG1543" i="7"/>
  <c r="AG1535" i="7"/>
  <c r="AG1527" i="7"/>
  <c r="AG1519" i="7"/>
  <c r="AG1511" i="7"/>
  <c r="AG1503" i="7"/>
  <c r="AG1495" i="7"/>
  <c r="AG1487" i="7"/>
  <c r="AG1479" i="7"/>
  <c r="AG1471" i="7"/>
  <c r="AG1463" i="7"/>
  <c r="AG1455" i="7"/>
  <c r="AG1447" i="7"/>
  <c r="AG1439" i="7"/>
  <c r="AG1431" i="7"/>
  <c r="AG1423" i="7"/>
  <c r="AG1415" i="7"/>
  <c r="AG1407" i="7"/>
  <c r="AG1399" i="7"/>
  <c r="AG1391" i="7"/>
  <c r="AG1383" i="7"/>
  <c r="AG1375" i="7"/>
  <c r="AG1367" i="7"/>
  <c r="AG1359" i="7"/>
  <c r="AG1351" i="7"/>
  <c r="AG1343" i="7"/>
  <c r="AG1335" i="7"/>
  <c r="AG1327" i="7"/>
  <c r="AG1319" i="7"/>
  <c r="AG1311" i="7"/>
  <c r="AG1303" i="7"/>
  <c r="AG1295" i="7"/>
  <c r="AG1287" i="7"/>
  <c r="AG1279" i="7"/>
  <c r="AG1271" i="7"/>
  <c r="AG1263" i="7"/>
  <c r="AG1255" i="7"/>
  <c r="AG1247" i="7"/>
  <c r="AG1239" i="7"/>
  <c r="AG1231" i="7"/>
  <c r="AG1223" i="7"/>
  <c r="AG1215" i="7"/>
  <c r="AG1207" i="7"/>
  <c r="AG1199" i="7"/>
  <c r="AG1191" i="7"/>
  <c r="AG1183" i="7"/>
  <c r="AG1175" i="7"/>
  <c r="AG1167" i="7"/>
  <c r="AG1159" i="7"/>
  <c r="AG1151" i="7"/>
  <c r="AG1143" i="7"/>
  <c r="AG1135" i="7"/>
  <c r="AG1127" i="7"/>
  <c r="AG1119" i="7"/>
  <c r="AG1111" i="7"/>
  <c r="AG1103" i="7"/>
  <c r="AG1095" i="7"/>
  <c r="AG1087" i="7"/>
  <c r="AG1079" i="7"/>
  <c r="AG1071" i="7"/>
  <c r="AG1063" i="7"/>
  <c r="AG1055" i="7"/>
  <c r="AG1047" i="7"/>
  <c r="AG1039" i="7"/>
  <c r="AG1031" i="7"/>
  <c r="AG1023" i="7"/>
  <c r="AG1015" i="7"/>
  <c r="AG1007" i="7"/>
  <c r="AG999" i="7"/>
  <c r="AG991" i="7"/>
  <c r="AG983" i="7"/>
  <c r="AG975" i="7"/>
  <c r="AG967" i="7"/>
  <c r="AG959" i="7"/>
  <c r="AG951" i="7"/>
  <c r="AG943" i="7"/>
  <c r="AG935" i="7"/>
  <c r="AG927" i="7"/>
  <c r="AG919" i="7"/>
  <c r="AG911" i="7"/>
  <c r="AG903" i="7"/>
  <c r="AG895" i="7"/>
  <c r="AG887" i="7"/>
  <c r="AG879" i="7"/>
  <c r="AG871" i="7"/>
  <c r="AG863" i="7"/>
  <c r="AG855" i="7"/>
  <c r="AG847" i="7"/>
  <c r="AG839" i="7"/>
  <c r="AG831" i="7"/>
  <c r="AG823" i="7"/>
  <c r="AG815" i="7"/>
  <c r="AG807" i="7"/>
  <c r="AG799" i="7"/>
  <c r="AG791" i="7"/>
  <c r="AG783" i="7"/>
  <c r="AG775" i="7"/>
  <c r="AG767" i="7"/>
  <c r="AG759" i="7"/>
  <c r="AG751" i="7"/>
  <c r="AG743" i="7"/>
  <c r="AG735" i="7"/>
  <c r="AG727" i="7"/>
  <c r="AG719" i="7"/>
  <c r="AG711" i="7"/>
  <c r="AG703" i="7"/>
  <c r="AG695" i="7"/>
  <c r="AG687" i="7"/>
  <c r="AG679" i="7"/>
  <c r="AG671" i="7"/>
  <c r="AG663" i="7"/>
  <c r="AG655" i="7"/>
  <c r="AG647" i="7"/>
  <c r="AG639" i="7"/>
  <c r="AG631" i="7"/>
  <c r="AG623" i="7"/>
  <c r="AG615" i="7"/>
  <c r="AG607" i="7"/>
  <c r="AG599" i="7"/>
  <c r="AG591" i="7"/>
  <c r="AG583" i="7"/>
  <c r="AG575" i="7"/>
  <c r="AG567" i="7"/>
  <c r="AG559" i="7"/>
  <c r="AG551" i="7"/>
  <c r="AG543" i="7"/>
  <c r="AG535" i="7"/>
  <c r="AG527" i="7"/>
  <c r="AG519" i="7"/>
  <c r="AG511" i="7"/>
  <c r="AG503" i="7"/>
  <c r="AG495" i="7"/>
  <c r="AG487" i="7"/>
  <c r="AG479" i="7"/>
  <c r="AG471" i="7"/>
  <c r="AG463" i="7"/>
  <c r="AG455" i="7"/>
  <c r="AG447" i="7"/>
  <c r="AG439" i="7"/>
  <c r="AG431" i="7"/>
  <c r="AG423" i="7"/>
  <c r="AG415" i="7"/>
  <c r="AG407" i="7"/>
  <c r="AG399" i="7"/>
  <c r="AG391" i="7"/>
  <c r="AG383" i="7"/>
  <c r="AG375" i="7"/>
  <c r="AG367" i="7"/>
  <c r="AG359" i="7"/>
  <c r="AG351" i="7"/>
  <c r="AG343" i="7"/>
  <c r="AG335" i="7"/>
  <c r="AG327" i="7"/>
  <c r="AG319" i="7"/>
  <c r="AG311" i="7"/>
  <c r="AG303" i="7"/>
  <c r="AG295" i="7"/>
  <c r="AG287" i="7"/>
  <c r="AG279" i="7"/>
  <c r="AG271" i="7"/>
  <c r="AG263" i="7"/>
  <c r="AG255" i="7"/>
  <c r="AG247" i="7"/>
  <c r="AG239" i="7"/>
  <c r="AG231" i="7"/>
  <c r="AG223" i="7"/>
  <c r="AG215" i="7"/>
  <c r="AG207" i="7"/>
  <c r="AG199" i="7"/>
  <c r="AG191" i="7"/>
  <c r="AG183" i="7"/>
  <c r="AG175" i="7"/>
  <c r="AG167" i="7"/>
  <c r="AG159" i="7"/>
  <c r="AG151" i="7"/>
  <c r="AG143" i="7"/>
  <c r="AG135" i="7"/>
  <c r="AG127" i="7"/>
  <c r="AG119" i="7"/>
  <c r="AG111" i="7"/>
  <c r="AG103" i="7"/>
  <c r="AG95" i="7"/>
  <c r="AG87" i="7"/>
  <c r="AG79" i="7"/>
  <c r="AG71" i="7"/>
  <c r="AG63" i="7"/>
  <c r="AG55" i="7"/>
  <c r="AG47" i="7"/>
  <c r="AG39" i="7"/>
  <c r="AG30" i="7"/>
  <c r="E208" i="17" s="1"/>
  <c r="D247" i="17" s="1"/>
  <c r="AG22" i="7"/>
  <c r="AG14" i="7"/>
  <c r="AG6" i="7"/>
  <c r="AL1995" i="7"/>
  <c r="AL1987" i="7"/>
  <c r="AL1979" i="7"/>
  <c r="AL1971" i="7"/>
  <c r="AL1963" i="7"/>
  <c r="AL1955" i="7"/>
  <c r="AL1947" i="7"/>
  <c r="AL1939" i="7"/>
  <c r="AL1931" i="7"/>
  <c r="AL1923" i="7"/>
  <c r="AL1915" i="7"/>
  <c r="AL1907" i="7"/>
  <c r="AL1899" i="7"/>
  <c r="AL1891" i="7"/>
  <c r="AL1883" i="7"/>
  <c r="AL1875" i="7"/>
  <c r="AL1867" i="7"/>
  <c r="AL1859" i="7"/>
  <c r="AL1851" i="7"/>
  <c r="AL1843" i="7"/>
  <c r="AL1835" i="7"/>
  <c r="AL1827" i="7"/>
  <c r="AL1819" i="7"/>
  <c r="AL1811" i="7"/>
  <c r="AL1803" i="7"/>
  <c r="AL1795" i="7"/>
  <c r="AL1787" i="7"/>
  <c r="AL1779" i="7"/>
  <c r="AL1771" i="7"/>
  <c r="AL1763" i="7"/>
  <c r="AL1755" i="7"/>
  <c r="AL1747" i="7"/>
  <c r="AL1739" i="7"/>
  <c r="AL1731" i="7"/>
  <c r="AL1723" i="7"/>
  <c r="AL1715" i="7"/>
  <c r="AL1707" i="7"/>
  <c r="AL1699" i="7"/>
  <c r="AL1691" i="7"/>
  <c r="AL1683" i="7"/>
  <c r="AL1675" i="7"/>
  <c r="AL1667" i="7"/>
  <c r="AL1659" i="7"/>
  <c r="AL1651" i="7"/>
  <c r="AL1643" i="7"/>
  <c r="AL1635" i="7"/>
  <c r="AL1627" i="7"/>
  <c r="AL1619" i="7"/>
  <c r="AL1611" i="7"/>
  <c r="AL1603" i="7"/>
  <c r="AL1595" i="7"/>
  <c r="AL1587" i="7"/>
  <c r="AL1579" i="7"/>
  <c r="AL1571" i="7"/>
  <c r="AL1563" i="7"/>
  <c r="AL1555" i="7"/>
  <c r="AL1547" i="7"/>
  <c r="AL1539" i="7"/>
  <c r="AL1531" i="7"/>
  <c r="AL1523" i="7"/>
  <c r="AL1515" i="7"/>
  <c r="AL1507" i="7"/>
  <c r="AL1499" i="7"/>
  <c r="AL1491" i="7"/>
  <c r="AL1483" i="7"/>
  <c r="AL1475" i="7"/>
  <c r="AL1467" i="7"/>
  <c r="AL1459" i="7"/>
  <c r="AL1451" i="7"/>
  <c r="AL1443" i="7"/>
  <c r="AL1435" i="7"/>
  <c r="AL1427" i="7"/>
  <c r="AL1419" i="7"/>
  <c r="AL1411" i="7"/>
  <c r="AL1403" i="7"/>
  <c r="AL1395" i="7"/>
  <c r="AL1387" i="7"/>
  <c r="AL1379" i="7"/>
  <c r="AL1371" i="7"/>
  <c r="AL1363" i="7"/>
  <c r="AL1355" i="7"/>
  <c r="AL1347" i="7"/>
  <c r="AL1339" i="7"/>
  <c r="AL1331" i="7"/>
  <c r="AL1323" i="7"/>
  <c r="AL1315" i="7"/>
  <c r="AL1307" i="7"/>
  <c r="AL1299" i="7"/>
  <c r="AL1291" i="7"/>
  <c r="AL1283" i="7"/>
  <c r="AL1275" i="7"/>
  <c r="AL1267" i="7"/>
  <c r="AL1259" i="7"/>
  <c r="AL1251" i="7"/>
  <c r="AL1243" i="7"/>
  <c r="AL1235" i="7"/>
  <c r="AL1227" i="7"/>
  <c r="AL1219" i="7"/>
  <c r="AL1211" i="7"/>
  <c r="AL1203" i="7"/>
  <c r="AL1195" i="7"/>
  <c r="AL1187" i="7"/>
  <c r="AL1179" i="7"/>
  <c r="AL1171" i="7"/>
  <c r="AL1163" i="7"/>
  <c r="AL1155" i="7"/>
  <c r="AL1147" i="7"/>
  <c r="AL1139" i="7"/>
  <c r="AL1131" i="7"/>
  <c r="AL1123" i="7"/>
  <c r="AL1115" i="7"/>
  <c r="AL1107" i="7"/>
  <c r="AL1099" i="7"/>
  <c r="AL1091" i="7"/>
  <c r="AL1083" i="7"/>
  <c r="AL1075" i="7"/>
  <c r="AL1067" i="7"/>
  <c r="AL1059" i="7"/>
  <c r="AL1051" i="7"/>
  <c r="AL1043" i="7"/>
  <c r="AL1035" i="7"/>
  <c r="AL1027" i="7"/>
  <c r="AL1019" i="7"/>
  <c r="AL1011" i="7"/>
  <c r="AL1003" i="7"/>
  <c r="AL995" i="7"/>
  <c r="AL987" i="7"/>
  <c r="AL979" i="7"/>
  <c r="AL971" i="7"/>
  <c r="AL963" i="7"/>
  <c r="AL955" i="7"/>
  <c r="AL947" i="7"/>
  <c r="AL939" i="7"/>
  <c r="AL931" i="7"/>
  <c r="AL923" i="7"/>
  <c r="AL915" i="7"/>
  <c r="AL907" i="7"/>
  <c r="AL899" i="7"/>
  <c r="AL891" i="7"/>
  <c r="AL883" i="7"/>
  <c r="AL875" i="7"/>
  <c r="AL867" i="7"/>
  <c r="AL859" i="7"/>
  <c r="AL851" i="7"/>
  <c r="AL843" i="7"/>
  <c r="AL835" i="7"/>
  <c r="AL827" i="7"/>
  <c r="AL819" i="7"/>
  <c r="AL811" i="7"/>
  <c r="AL803" i="7"/>
  <c r="AL795" i="7"/>
  <c r="AL787" i="7"/>
  <c r="AL779" i="7"/>
  <c r="AL771" i="7"/>
  <c r="AL763" i="7"/>
  <c r="AL755" i="7"/>
  <c r="AL747" i="7"/>
  <c r="AL739" i="7"/>
  <c r="AL731" i="7"/>
  <c r="AL723" i="7"/>
  <c r="AL715" i="7"/>
  <c r="AL707" i="7"/>
  <c r="AL699" i="7"/>
  <c r="AL691" i="7"/>
  <c r="AL683" i="7"/>
  <c r="AL675" i="7"/>
  <c r="AL667" i="7"/>
  <c r="AL659" i="7"/>
  <c r="AL651" i="7"/>
  <c r="AL643" i="7"/>
  <c r="AL635" i="7"/>
  <c r="AL627" i="7"/>
  <c r="AL619" i="7"/>
  <c r="AL611" i="7"/>
  <c r="AL603" i="7"/>
  <c r="AL595" i="7"/>
  <c r="AL587" i="7"/>
  <c r="AL579" i="7"/>
  <c r="AL571" i="7"/>
  <c r="AL563" i="7"/>
  <c r="AL555" i="7"/>
  <c r="AL547" i="7"/>
  <c r="AL539" i="7"/>
  <c r="AL531" i="7"/>
  <c r="AL523" i="7"/>
  <c r="AL515" i="7"/>
  <c r="AL507" i="7"/>
  <c r="AL499" i="7"/>
  <c r="AL491" i="7"/>
  <c r="AL483" i="7"/>
  <c r="AL475" i="7"/>
  <c r="AL467" i="7"/>
  <c r="AL459" i="7"/>
  <c r="AL451" i="7"/>
  <c r="AL443" i="7"/>
  <c r="AL435" i="7"/>
  <c r="AL427" i="7"/>
  <c r="AL419" i="7"/>
  <c r="AL411" i="7"/>
  <c r="AL403" i="7"/>
  <c r="AL395" i="7"/>
  <c r="AL387" i="7"/>
  <c r="AL379" i="7"/>
  <c r="AL371" i="7"/>
  <c r="AL363" i="7"/>
  <c r="AL355" i="7"/>
  <c r="AL347" i="7"/>
  <c r="AL339" i="7"/>
  <c r="AL331" i="7"/>
  <c r="AL323" i="7"/>
  <c r="AL315" i="7"/>
  <c r="AL307" i="7"/>
  <c r="AL299" i="7"/>
  <c r="AL291" i="7"/>
  <c r="AL283" i="7"/>
  <c r="AL275" i="7"/>
  <c r="AL267" i="7"/>
  <c r="AL259" i="7"/>
  <c r="AL251" i="7"/>
  <c r="AL243" i="7"/>
  <c r="AL235" i="7"/>
  <c r="AL227" i="7"/>
  <c r="AL219" i="7"/>
  <c r="AL211" i="7"/>
  <c r="AL203" i="7"/>
  <c r="AL195" i="7"/>
  <c r="AL187" i="7"/>
  <c r="AL179" i="7"/>
  <c r="AL171" i="7"/>
  <c r="AL163" i="7"/>
  <c r="AL155" i="7"/>
  <c r="AL147" i="7"/>
  <c r="AL139" i="7"/>
  <c r="AL131" i="7"/>
  <c r="AL123" i="7"/>
  <c r="AL115" i="7"/>
  <c r="AL107" i="7"/>
  <c r="AL99" i="7"/>
  <c r="AL91" i="7"/>
  <c r="AL83" i="7"/>
  <c r="AL75" i="7"/>
  <c r="AL67" i="7"/>
  <c r="AL59" i="7"/>
  <c r="AL51" i="7"/>
  <c r="AL43" i="7"/>
  <c r="AL26" i="7"/>
  <c r="AL18" i="7"/>
  <c r="AL10" i="7"/>
  <c r="AB1994" i="7"/>
  <c r="AB1986" i="7"/>
  <c r="AB1978" i="7"/>
  <c r="AB1970" i="7"/>
  <c r="AB1962" i="7"/>
  <c r="AB1954" i="7"/>
  <c r="AB1946" i="7"/>
  <c r="AB1938" i="7"/>
  <c r="AB1930" i="7"/>
  <c r="AB1922" i="7"/>
  <c r="AB1914" i="7"/>
  <c r="AB1906" i="7"/>
  <c r="AB1898" i="7"/>
  <c r="AB1890" i="7"/>
  <c r="AB1882" i="7"/>
  <c r="AB1874" i="7"/>
  <c r="AB1866" i="7"/>
  <c r="AB1858" i="7"/>
  <c r="AB1850" i="7"/>
  <c r="AB1842" i="7"/>
  <c r="AB1834" i="7"/>
  <c r="AB1826" i="7"/>
  <c r="AB1818" i="7"/>
  <c r="AB1810" i="7"/>
  <c r="AB1802" i="7"/>
  <c r="AB1794" i="7"/>
  <c r="AB1786" i="7"/>
  <c r="AB1778" i="7"/>
  <c r="AB1770" i="7"/>
  <c r="AB1762" i="7"/>
  <c r="AB1754" i="7"/>
  <c r="AB1746" i="7"/>
  <c r="AB1738" i="7"/>
  <c r="AB1730" i="7"/>
  <c r="AB1722" i="7"/>
  <c r="AB1714" i="7"/>
  <c r="AB1706" i="7"/>
  <c r="AB1698" i="7"/>
  <c r="AB1690" i="7"/>
  <c r="AB1682" i="7"/>
  <c r="AB1674" i="7"/>
  <c r="AB1666" i="7"/>
  <c r="AB1658" i="7"/>
  <c r="AB1650" i="7"/>
  <c r="AB1642" i="7"/>
  <c r="AB1634" i="7"/>
  <c r="AB1626" i="7"/>
  <c r="AB1618" i="7"/>
  <c r="AB1610" i="7"/>
  <c r="AB1602" i="7"/>
  <c r="AB1594" i="7"/>
  <c r="AB1586" i="7"/>
  <c r="AB1578" i="7"/>
  <c r="AB1570" i="7"/>
  <c r="AB1562" i="7"/>
  <c r="AB1554" i="7"/>
  <c r="AB1546" i="7"/>
  <c r="AB1538" i="7"/>
  <c r="AB1530" i="7"/>
  <c r="AB1522" i="7"/>
  <c r="AB1514" i="7"/>
  <c r="AB1506" i="7"/>
  <c r="AB1498" i="7"/>
  <c r="AB1490" i="7"/>
  <c r="AB1482" i="7"/>
  <c r="AB1474" i="7"/>
  <c r="AB1466" i="7"/>
  <c r="AB1458" i="7"/>
  <c r="AB1450" i="7"/>
  <c r="AB1442" i="7"/>
  <c r="AB1434" i="7"/>
  <c r="AB1426" i="7"/>
  <c r="AB1418" i="7"/>
  <c r="AB1410" i="7"/>
  <c r="AB1402" i="7"/>
  <c r="AB1394" i="7"/>
  <c r="AB1386" i="7"/>
  <c r="AB1378" i="7"/>
  <c r="AB1370" i="7"/>
  <c r="AB1362" i="7"/>
  <c r="AB1354" i="7"/>
  <c r="AB1346" i="7"/>
  <c r="AB1338" i="7"/>
  <c r="AB1330" i="7"/>
  <c r="AB1322" i="7"/>
  <c r="AB1314" i="7"/>
  <c r="AB1306" i="7"/>
  <c r="AB1298" i="7"/>
  <c r="AB1290" i="7"/>
  <c r="AB1282" i="7"/>
  <c r="AB1274" i="7"/>
  <c r="AB1266" i="7"/>
  <c r="AB1258" i="7"/>
  <c r="AB1250" i="7"/>
  <c r="AB1242" i="7"/>
  <c r="AB1234" i="7"/>
  <c r="AB1226" i="7"/>
  <c r="AB1218" i="7"/>
  <c r="AB1210" i="7"/>
  <c r="AB1202" i="7"/>
  <c r="AB1194" i="7"/>
  <c r="AB1186" i="7"/>
  <c r="AB1178" i="7"/>
  <c r="AB1170" i="7"/>
  <c r="AB1162" i="7"/>
  <c r="AB1154" i="7"/>
  <c r="AB1146" i="7"/>
  <c r="AB1138" i="7"/>
  <c r="AB1130" i="7"/>
  <c r="AB1122" i="7"/>
  <c r="AB1114" i="7"/>
  <c r="AB1106" i="7"/>
  <c r="AB1098" i="7"/>
  <c r="AB1090" i="7"/>
  <c r="AB1082" i="7"/>
  <c r="AB1074" i="7"/>
  <c r="AB1066" i="7"/>
  <c r="AB1058" i="7"/>
  <c r="AB1050" i="7"/>
  <c r="AB1042" i="7"/>
  <c r="AB1034" i="7"/>
  <c r="AB1026" i="7"/>
  <c r="AB1018" i="7"/>
  <c r="AB1010" i="7"/>
  <c r="AB1002" i="7"/>
  <c r="AB994" i="7"/>
  <c r="AB986" i="7"/>
  <c r="AB978" i="7"/>
  <c r="AB970" i="7"/>
  <c r="AB962" i="7"/>
  <c r="AB954" i="7"/>
  <c r="AB946" i="7"/>
  <c r="AB938" i="7"/>
  <c r="AB930" i="7"/>
  <c r="AB922" i="7"/>
  <c r="AB914" i="7"/>
  <c r="AB906" i="7"/>
  <c r="AB898" i="7"/>
  <c r="AB890" i="7"/>
  <c r="AB882" i="7"/>
  <c r="AB874" i="7"/>
  <c r="AB866" i="7"/>
  <c r="AB858" i="7"/>
  <c r="AB850" i="7"/>
  <c r="AB842" i="7"/>
  <c r="AB834" i="7"/>
  <c r="AB826" i="7"/>
  <c r="AB818" i="7"/>
  <c r="AB810" i="7"/>
  <c r="AB802" i="7"/>
  <c r="AB794" i="7"/>
  <c r="AB786" i="7"/>
  <c r="AB778" i="7"/>
  <c r="AB770" i="7"/>
  <c r="AB762" i="7"/>
  <c r="AB754" i="7"/>
  <c r="AB746" i="7"/>
  <c r="AB738" i="7"/>
  <c r="AB730" i="7"/>
  <c r="AB722" i="7"/>
  <c r="AB714" i="7"/>
  <c r="AB706" i="7"/>
  <c r="AB698" i="7"/>
  <c r="AB690" i="7"/>
  <c r="AB682" i="7"/>
  <c r="AB674" i="7"/>
  <c r="AB666" i="7"/>
  <c r="AB658" i="7"/>
  <c r="AB650" i="7"/>
  <c r="AB642" i="7"/>
  <c r="AB634" i="7"/>
  <c r="AB626" i="7"/>
  <c r="AB618" i="7"/>
  <c r="AB610" i="7"/>
  <c r="AB602" i="7"/>
  <c r="AB594" i="7"/>
  <c r="AB586" i="7"/>
  <c r="AB578" i="7"/>
  <c r="AB570" i="7"/>
  <c r="AB562" i="7"/>
  <c r="AB554" i="7"/>
  <c r="AB546" i="7"/>
  <c r="AB538" i="7"/>
  <c r="AB530" i="7"/>
  <c r="AB522" i="7"/>
  <c r="AB514" i="7"/>
  <c r="AB506" i="7"/>
  <c r="AB498" i="7"/>
  <c r="AB490" i="7"/>
  <c r="AB482" i="7"/>
  <c r="AB474" i="7"/>
  <c r="AB466" i="7"/>
  <c r="AB458" i="7"/>
  <c r="AB450" i="7"/>
  <c r="AB442" i="7"/>
  <c r="AB434" i="7"/>
  <c r="AB426" i="7"/>
  <c r="AB418" i="7"/>
  <c r="AB410" i="7"/>
  <c r="AB402" i="7"/>
  <c r="AB394" i="7"/>
  <c r="AB386" i="7"/>
  <c r="AB378" i="7"/>
  <c r="AB370" i="7"/>
  <c r="AB362" i="7"/>
  <c r="AB354" i="7"/>
  <c r="AB346" i="7"/>
  <c r="AB338" i="7"/>
  <c r="AB330" i="7"/>
  <c r="AB322" i="7"/>
  <c r="AB314" i="7"/>
  <c r="AB306" i="7"/>
  <c r="AB298" i="7"/>
  <c r="AB290" i="7"/>
  <c r="AB282" i="7"/>
  <c r="AB274" i="7"/>
  <c r="AB266" i="7"/>
  <c r="AB258" i="7"/>
  <c r="AB250" i="7"/>
  <c r="AB242" i="7"/>
  <c r="AB234" i="7"/>
  <c r="AB226" i="7"/>
  <c r="AB218" i="7"/>
  <c r="AB210" i="7"/>
  <c r="AB202" i="7"/>
  <c r="AB194" i="7"/>
  <c r="AB186" i="7"/>
  <c r="AB178" i="7"/>
  <c r="AB170" i="7"/>
  <c r="AB162" i="7"/>
  <c r="AB154" i="7"/>
  <c r="AB146" i="7"/>
  <c r="AB138" i="7"/>
  <c r="AB130" i="7"/>
  <c r="AB122" i="7"/>
  <c r="AB114" i="7"/>
  <c r="AB106" i="7"/>
  <c r="AB98" i="7"/>
  <c r="AB90" i="7"/>
  <c r="AB82" i="7"/>
  <c r="AB74" i="7"/>
  <c r="AB66" i="7"/>
  <c r="AB58" i="7"/>
  <c r="AB50" i="7"/>
  <c r="AB42" i="7"/>
  <c r="AB26" i="7"/>
  <c r="AB18" i="7"/>
  <c r="AB10" i="7"/>
  <c r="W1999" i="7"/>
  <c r="W1991" i="7"/>
  <c r="W1983" i="7"/>
  <c r="W1975" i="7"/>
  <c r="W1967" i="7"/>
  <c r="W1959" i="7"/>
  <c r="W1951" i="7"/>
  <c r="W1943" i="7"/>
  <c r="W1935" i="7"/>
  <c r="W1927" i="7"/>
  <c r="W1919" i="7"/>
  <c r="W1911" i="7"/>
  <c r="W1903" i="7"/>
  <c r="W1895" i="7"/>
  <c r="W1887" i="7"/>
  <c r="W1879" i="7"/>
  <c r="W1871" i="7"/>
  <c r="W1863" i="7"/>
  <c r="W1855" i="7"/>
  <c r="W1847" i="7"/>
  <c r="W1839" i="7"/>
  <c r="W1831" i="7"/>
  <c r="W1823" i="7"/>
  <c r="W1815" i="7"/>
  <c r="W1807" i="7"/>
  <c r="W1799" i="7"/>
  <c r="W1791" i="7"/>
  <c r="W1783" i="7"/>
  <c r="W1775" i="7"/>
  <c r="W1767" i="7"/>
  <c r="W1759" i="7"/>
  <c r="W1751" i="7"/>
  <c r="W1743" i="7"/>
  <c r="W1735" i="7"/>
  <c r="W1727" i="7"/>
  <c r="W1719" i="7"/>
  <c r="W1711" i="7"/>
  <c r="W1703" i="7"/>
  <c r="W1695" i="7"/>
  <c r="W1687" i="7"/>
  <c r="W1679" i="7"/>
  <c r="W1671" i="7"/>
  <c r="W1663" i="7"/>
  <c r="W1655" i="7"/>
  <c r="W1647" i="7"/>
  <c r="W1639" i="7"/>
  <c r="W1631" i="7"/>
  <c r="W1623" i="7"/>
  <c r="W1615" i="7"/>
  <c r="W1607" i="7"/>
  <c r="W1599" i="7"/>
  <c r="W1591" i="7"/>
  <c r="W1583" i="7"/>
  <c r="W1575" i="7"/>
  <c r="W1567" i="7"/>
  <c r="W1559" i="7"/>
  <c r="W1551" i="7"/>
  <c r="W1543" i="7"/>
  <c r="W1535" i="7"/>
  <c r="W1527" i="7"/>
  <c r="W1519" i="7"/>
  <c r="W1511" i="7"/>
  <c r="W1503" i="7"/>
  <c r="W1495" i="7"/>
  <c r="W1487" i="7"/>
  <c r="W1479" i="7"/>
  <c r="W1471" i="7"/>
  <c r="W1463" i="7"/>
  <c r="W1455" i="7"/>
  <c r="W1447" i="7"/>
  <c r="W1439" i="7"/>
  <c r="W1431" i="7"/>
  <c r="W1423" i="7"/>
  <c r="W1415" i="7"/>
  <c r="W1407" i="7"/>
  <c r="W1399" i="7"/>
  <c r="W1391" i="7"/>
  <c r="W1383" i="7"/>
  <c r="W1375" i="7"/>
  <c r="W1367" i="7"/>
  <c r="W1359" i="7"/>
  <c r="W1351" i="7"/>
  <c r="W1343" i="7"/>
  <c r="W1335" i="7"/>
  <c r="W1327" i="7"/>
  <c r="W1319" i="7"/>
  <c r="W1311" i="7"/>
  <c r="W1303" i="7"/>
  <c r="W1295" i="7"/>
  <c r="W1287" i="7"/>
  <c r="W1279" i="7"/>
  <c r="W1271" i="7"/>
  <c r="W1263" i="7"/>
  <c r="W1255" i="7"/>
  <c r="W1247" i="7"/>
  <c r="W1239" i="7"/>
  <c r="W1231" i="7"/>
  <c r="W1223" i="7"/>
  <c r="W1215" i="7"/>
  <c r="W1207" i="7"/>
  <c r="W1199" i="7"/>
  <c r="W1191" i="7"/>
  <c r="W1183" i="7"/>
  <c r="W1175" i="7"/>
  <c r="W1167" i="7"/>
  <c r="W1159" i="7"/>
  <c r="W1151" i="7"/>
  <c r="W1143" i="7"/>
  <c r="W1135" i="7"/>
  <c r="W1127" i="7"/>
  <c r="W1119" i="7"/>
  <c r="W1111" i="7"/>
  <c r="W1103" i="7"/>
  <c r="W1095" i="7"/>
  <c r="W1087" i="7"/>
  <c r="W1079" i="7"/>
  <c r="W1071" i="7"/>
  <c r="W1063" i="7"/>
  <c r="W1055" i="7"/>
  <c r="W1047" i="7"/>
  <c r="W1039" i="7"/>
  <c r="W1031" i="7"/>
  <c r="W1023" i="7"/>
  <c r="W1015" i="7"/>
  <c r="W1007" i="7"/>
  <c r="W999" i="7"/>
  <c r="W991" i="7"/>
  <c r="W983" i="7"/>
  <c r="W975" i="7"/>
  <c r="W967" i="7"/>
  <c r="W959" i="7"/>
  <c r="W951" i="7"/>
  <c r="W943" i="7"/>
  <c r="W935" i="7"/>
  <c r="W927" i="7"/>
  <c r="W919" i="7"/>
  <c r="W911" i="7"/>
  <c r="W903" i="7"/>
  <c r="W895" i="7"/>
  <c r="W887" i="7"/>
  <c r="W879" i="7"/>
  <c r="W871" i="7"/>
  <c r="W863" i="7"/>
  <c r="W855" i="7"/>
  <c r="W847" i="7"/>
  <c r="W839" i="7"/>
  <c r="W831" i="7"/>
  <c r="W823" i="7"/>
  <c r="W815" i="7"/>
  <c r="W807" i="7"/>
  <c r="W799" i="7"/>
  <c r="W791" i="7"/>
  <c r="W783" i="7"/>
  <c r="W775" i="7"/>
  <c r="W767" i="7"/>
  <c r="W759" i="7"/>
  <c r="W751" i="7"/>
  <c r="W743" i="7"/>
  <c r="W735" i="7"/>
  <c r="W727" i="7"/>
  <c r="W719" i="7"/>
  <c r="W711" i="7"/>
  <c r="W703" i="7"/>
  <c r="W695" i="7"/>
  <c r="W687" i="7"/>
  <c r="W679" i="7"/>
  <c r="W671" i="7"/>
  <c r="W663" i="7"/>
  <c r="W655" i="7"/>
  <c r="W647" i="7"/>
  <c r="W639" i="7"/>
  <c r="W631" i="7"/>
  <c r="W623" i="7"/>
  <c r="W615" i="7"/>
  <c r="W607" i="7"/>
  <c r="W599" i="7"/>
  <c r="W591" i="7"/>
  <c r="W583" i="7"/>
  <c r="W575" i="7"/>
  <c r="W567" i="7"/>
  <c r="W559" i="7"/>
  <c r="W551" i="7"/>
  <c r="W543" i="7"/>
  <c r="W535" i="7"/>
  <c r="W527" i="7"/>
  <c r="W519" i="7"/>
  <c r="W511" i="7"/>
  <c r="W503" i="7"/>
  <c r="W495" i="7"/>
  <c r="W487" i="7"/>
  <c r="W479" i="7"/>
  <c r="W471" i="7"/>
  <c r="W463" i="7"/>
  <c r="W455" i="7"/>
  <c r="W447" i="7"/>
  <c r="W439" i="7"/>
  <c r="W431" i="7"/>
  <c r="W423" i="7"/>
  <c r="W415" i="7"/>
  <c r="W407" i="7"/>
  <c r="W399" i="7"/>
  <c r="W391" i="7"/>
  <c r="W383" i="7"/>
  <c r="W375" i="7"/>
  <c r="W367" i="7"/>
  <c r="W359" i="7"/>
  <c r="W351" i="7"/>
  <c r="W343" i="7"/>
  <c r="W335" i="7"/>
  <c r="W327" i="7"/>
  <c r="W319" i="7"/>
  <c r="W311" i="7"/>
  <c r="W303" i="7"/>
  <c r="W295" i="7"/>
  <c r="W287" i="7"/>
  <c r="W279" i="7"/>
  <c r="W271" i="7"/>
  <c r="W263" i="7"/>
  <c r="W255" i="7"/>
  <c r="W247" i="7"/>
  <c r="W239" i="7"/>
  <c r="W231" i="7"/>
  <c r="W223" i="7"/>
  <c r="W215" i="7"/>
  <c r="W207" i="7"/>
  <c r="W199" i="7"/>
  <c r="W191" i="7"/>
  <c r="W183" i="7"/>
  <c r="W175" i="7"/>
  <c r="W167" i="7"/>
  <c r="W159" i="7"/>
  <c r="W151" i="7"/>
  <c r="W143" i="7"/>
  <c r="W135" i="7"/>
  <c r="W127" i="7"/>
  <c r="W119" i="7"/>
  <c r="W111" i="7"/>
  <c r="W103" i="7"/>
  <c r="W95" i="7"/>
  <c r="W87" i="7"/>
  <c r="W79" i="7"/>
  <c r="W71" i="7"/>
  <c r="W63" i="7"/>
  <c r="W55" i="7"/>
  <c r="W47" i="7"/>
  <c r="W39" i="7"/>
  <c r="W30" i="7"/>
  <c r="E208" i="15" s="1"/>
  <c r="D247" i="15" s="1"/>
  <c r="W22" i="7"/>
  <c r="W14" i="7"/>
  <c r="W6" i="7"/>
  <c r="W1993" i="7"/>
  <c r="W1985" i="7"/>
  <c r="W1977" i="7"/>
  <c r="W1969" i="7"/>
  <c r="W1961" i="7"/>
  <c r="W1953" i="7"/>
  <c r="W1945" i="7"/>
  <c r="W1937" i="7"/>
  <c r="W1929" i="7"/>
  <c r="W1921" i="7"/>
  <c r="W1913" i="7"/>
  <c r="W1905" i="7"/>
  <c r="W1897" i="7"/>
  <c r="W1889" i="7"/>
  <c r="W1881" i="7"/>
  <c r="W1873" i="7"/>
  <c r="W1865" i="7"/>
  <c r="W1857" i="7"/>
  <c r="W1849" i="7"/>
  <c r="W1841" i="7"/>
  <c r="W1833" i="7"/>
  <c r="W1825" i="7"/>
  <c r="W1817" i="7"/>
  <c r="W1809" i="7"/>
  <c r="W1801" i="7"/>
  <c r="W1793" i="7"/>
  <c r="W1785" i="7"/>
  <c r="W1777" i="7"/>
  <c r="W1769" i="7"/>
  <c r="W1761" i="7"/>
  <c r="W1753" i="7"/>
  <c r="W1745" i="7"/>
  <c r="W1737" i="7"/>
  <c r="W1729" i="7"/>
  <c r="W1721" i="7"/>
  <c r="W1713" i="7"/>
  <c r="W1705" i="7"/>
  <c r="W1697" i="7"/>
  <c r="W1689" i="7"/>
  <c r="W1681" i="7"/>
  <c r="W1673" i="7"/>
  <c r="W1665" i="7"/>
  <c r="W1657" i="7"/>
  <c r="W1649" i="7"/>
  <c r="W1641" i="7"/>
  <c r="W1633" i="7"/>
  <c r="W1625" i="7"/>
  <c r="W1617" i="7"/>
  <c r="W1609" i="7"/>
  <c r="W1601" i="7"/>
  <c r="W1593" i="7"/>
  <c r="W1585" i="7"/>
  <c r="W1577" i="7"/>
  <c r="W1569" i="7"/>
  <c r="W1561" i="7"/>
  <c r="W1553" i="7"/>
  <c r="W1545" i="7"/>
  <c r="W1537" i="7"/>
  <c r="W1529" i="7"/>
  <c r="W1521" i="7"/>
  <c r="W1513" i="7"/>
  <c r="W1505" i="7"/>
  <c r="W1497" i="7"/>
  <c r="W1489" i="7"/>
  <c r="W1481" i="7"/>
  <c r="W1473" i="7"/>
  <c r="W1465" i="7"/>
  <c r="W1457" i="7"/>
  <c r="W1449" i="7"/>
  <c r="W1441" i="7"/>
  <c r="W1433" i="7"/>
  <c r="W1425" i="7"/>
  <c r="W1417" i="7"/>
  <c r="W1409" i="7"/>
  <c r="W1401" i="7"/>
  <c r="W1393" i="7"/>
  <c r="W1385" i="7"/>
  <c r="W1377" i="7"/>
  <c r="W1369" i="7"/>
  <c r="W1361" i="7"/>
  <c r="W1353" i="7"/>
  <c r="W1345" i="7"/>
  <c r="W1337" i="7"/>
  <c r="W1329" i="7"/>
  <c r="W1321" i="7"/>
  <c r="W1313" i="7"/>
  <c r="W1305" i="7"/>
  <c r="W1297" i="7"/>
  <c r="W1289" i="7"/>
  <c r="W1281" i="7"/>
  <c r="W1273" i="7"/>
  <c r="W1265" i="7"/>
  <c r="W1257" i="7"/>
  <c r="W1249" i="7"/>
  <c r="W1241" i="7"/>
  <c r="W1233" i="7"/>
  <c r="W1225" i="7"/>
  <c r="W1217" i="7"/>
  <c r="W1209" i="7"/>
  <c r="W1201" i="7"/>
  <c r="W1193" i="7"/>
  <c r="W1185" i="7"/>
  <c r="W1177" i="7"/>
  <c r="W1169" i="7"/>
  <c r="W1161" i="7"/>
  <c r="W1153" i="7"/>
  <c r="W1145" i="7"/>
  <c r="W1137" i="7"/>
  <c r="W1129" i="7"/>
  <c r="W1121" i="7"/>
  <c r="W1113" i="7"/>
  <c r="W1105" i="7"/>
  <c r="W1097" i="7"/>
  <c r="W1089" i="7"/>
  <c r="W1081" i="7"/>
  <c r="W1073" i="7"/>
  <c r="W1065" i="7"/>
  <c r="W1057" i="7"/>
  <c r="W1049" i="7"/>
  <c r="W1041" i="7"/>
  <c r="W1033" i="7"/>
  <c r="W1025" i="7"/>
  <c r="W1017" i="7"/>
  <c r="W1009" i="7"/>
  <c r="W1001" i="7"/>
  <c r="W993" i="7"/>
  <c r="W985" i="7"/>
  <c r="W977" i="7"/>
  <c r="W969" i="7"/>
  <c r="W961" i="7"/>
  <c r="W953" i="7"/>
  <c r="W945" i="7"/>
  <c r="W937" i="7"/>
  <c r="W929" i="7"/>
  <c r="W921" i="7"/>
  <c r="W913" i="7"/>
  <c r="W905" i="7"/>
  <c r="W897" i="7"/>
  <c r="W889" i="7"/>
  <c r="W881" i="7"/>
  <c r="W873" i="7"/>
  <c r="W865" i="7"/>
  <c r="W857" i="7"/>
  <c r="W849" i="7"/>
  <c r="W841" i="7"/>
  <c r="W833" i="7"/>
  <c r="W825" i="7"/>
  <c r="W817" i="7"/>
  <c r="W809" i="7"/>
  <c r="W801" i="7"/>
  <c r="W793" i="7"/>
  <c r="W785" i="7"/>
  <c r="W777" i="7"/>
  <c r="W769" i="7"/>
  <c r="W761" i="7"/>
  <c r="W753" i="7"/>
  <c r="W745" i="7"/>
  <c r="W737" i="7"/>
  <c r="W729" i="7"/>
  <c r="W721" i="7"/>
  <c r="W713" i="7"/>
  <c r="W705" i="7"/>
  <c r="W697" i="7"/>
  <c r="W689" i="7"/>
  <c r="W681" i="7"/>
  <c r="W673" i="7"/>
  <c r="W665" i="7"/>
  <c r="W657" i="7"/>
  <c r="W649" i="7"/>
  <c r="W641" i="7"/>
  <c r="W633" i="7"/>
  <c r="W625" i="7"/>
  <c r="W617" i="7"/>
  <c r="W609" i="7"/>
  <c r="W601" i="7"/>
  <c r="W593" i="7"/>
  <c r="W585" i="7"/>
  <c r="W577" i="7"/>
  <c r="W569" i="7"/>
  <c r="W561" i="7"/>
  <c r="W553" i="7"/>
  <c r="W545" i="7"/>
  <c r="W537" i="7"/>
  <c r="W529" i="7"/>
  <c r="W521" i="7"/>
  <c r="W513" i="7"/>
  <c r="W505" i="7"/>
  <c r="W497" i="7"/>
  <c r="W489" i="7"/>
  <c r="W481" i="7"/>
  <c r="W473" i="7"/>
  <c r="W465" i="7"/>
  <c r="W457" i="7"/>
  <c r="W449" i="7"/>
  <c r="W441" i="7"/>
  <c r="W433" i="7"/>
  <c r="W425" i="7"/>
  <c r="W417" i="7"/>
  <c r="W409" i="7"/>
  <c r="W401" i="7"/>
  <c r="W393" i="7"/>
  <c r="W385" i="7"/>
  <c r="W377" i="7"/>
  <c r="W369" i="7"/>
  <c r="W361" i="7"/>
  <c r="W353" i="7"/>
  <c r="W345" i="7"/>
  <c r="W337" i="7"/>
  <c r="W329" i="7"/>
  <c r="W321" i="7"/>
  <c r="W313" i="7"/>
  <c r="W305" i="7"/>
  <c r="W297" i="7"/>
  <c r="W289" i="7"/>
  <c r="W281" i="7"/>
  <c r="W273" i="7"/>
  <c r="W265" i="7"/>
  <c r="W257" i="7"/>
  <c r="W249" i="7"/>
  <c r="W241" i="7"/>
  <c r="W233" i="7"/>
  <c r="W225" i="7"/>
  <c r="W217" i="7"/>
  <c r="W209" i="7"/>
  <c r="W201" i="7"/>
  <c r="W193" i="7"/>
  <c r="W185" i="7"/>
  <c r="W177" i="7"/>
  <c r="W169" i="7"/>
  <c r="W161" i="7"/>
  <c r="W153" i="7"/>
  <c r="W145" i="7"/>
  <c r="W137" i="7"/>
  <c r="W129" i="7"/>
  <c r="W121" i="7"/>
  <c r="W113" i="7"/>
  <c r="W105" i="7"/>
  <c r="W97" i="7"/>
  <c r="W89" i="7"/>
  <c r="W81" i="7"/>
  <c r="W73" i="7"/>
  <c r="W65" i="7"/>
  <c r="W57" i="7"/>
  <c r="W49" i="7"/>
  <c r="W41" i="7"/>
  <c r="W24" i="7"/>
  <c r="E138" i="15" s="1"/>
  <c r="D177" i="15" s="1"/>
  <c r="W16" i="7"/>
  <c r="W8" i="7"/>
  <c r="AB1999" i="7"/>
  <c r="AB1991" i="7"/>
  <c r="AB1983" i="7"/>
  <c r="AB1975" i="7"/>
  <c r="AB1967" i="7"/>
  <c r="AB1959" i="7"/>
  <c r="AB1951" i="7"/>
  <c r="AB1943" i="7"/>
  <c r="AB1935" i="7"/>
  <c r="AB1927" i="7"/>
  <c r="AB1919" i="7"/>
  <c r="AB1911" i="7"/>
  <c r="AB1903" i="7"/>
  <c r="AB1895" i="7"/>
  <c r="AB1887" i="7"/>
  <c r="AB1879" i="7"/>
  <c r="AB1871" i="7"/>
  <c r="AB1863" i="7"/>
  <c r="AB1855" i="7"/>
  <c r="AB1847" i="7"/>
  <c r="AB1839" i="7"/>
  <c r="AB1831" i="7"/>
  <c r="AB1823" i="7"/>
  <c r="AB1815" i="7"/>
  <c r="AB1807" i="7"/>
  <c r="AB1799" i="7"/>
  <c r="AB1791" i="7"/>
  <c r="AB1783" i="7"/>
  <c r="AB1775" i="7"/>
  <c r="AB1767" i="7"/>
  <c r="AB1759" i="7"/>
  <c r="AB1751" i="7"/>
  <c r="AB1743" i="7"/>
  <c r="AB1735" i="7"/>
  <c r="AB1727" i="7"/>
  <c r="AB1719" i="7"/>
  <c r="AB1711" i="7"/>
  <c r="AB1703" i="7"/>
  <c r="AB1695" i="7"/>
  <c r="AB1687" i="7"/>
  <c r="AB1679" i="7"/>
  <c r="AB1671" i="7"/>
  <c r="AB1663" i="7"/>
  <c r="AB1655" i="7"/>
  <c r="AB1647" i="7"/>
  <c r="AB1639" i="7"/>
  <c r="AB1631" i="7"/>
  <c r="AB1623" i="7"/>
  <c r="AB1615" i="7"/>
  <c r="AB1607" i="7"/>
  <c r="AB1599" i="7"/>
  <c r="AB1591" i="7"/>
  <c r="AB1583" i="7"/>
  <c r="AB1575" i="7"/>
  <c r="AB1567" i="7"/>
  <c r="AB1559" i="7"/>
  <c r="AB1551" i="7"/>
  <c r="AB1543" i="7"/>
  <c r="AB1535" i="7"/>
  <c r="AB1527" i="7"/>
  <c r="AB1519" i="7"/>
  <c r="AB1511" i="7"/>
  <c r="AB1503" i="7"/>
  <c r="AB1495" i="7"/>
  <c r="AB1487" i="7"/>
  <c r="AB1479" i="7"/>
  <c r="AB1471" i="7"/>
  <c r="AB1463" i="7"/>
  <c r="AB1455" i="7"/>
  <c r="AB1447" i="7"/>
  <c r="AB1439" i="7"/>
  <c r="AB1431" i="7"/>
  <c r="AB1423" i="7"/>
  <c r="AB1415" i="7"/>
  <c r="AB1407" i="7"/>
  <c r="AB1399" i="7"/>
  <c r="AB1391" i="7"/>
  <c r="AB1383" i="7"/>
  <c r="AB1375" i="7"/>
  <c r="AB1367" i="7"/>
  <c r="AB1359" i="7"/>
  <c r="AB1351" i="7"/>
  <c r="AB1343" i="7"/>
  <c r="AB1335" i="7"/>
  <c r="AB1327" i="7"/>
  <c r="AB1319" i="7"/>
  <c r="AB1311" i="7"/>
  <c r="AB1303" i="7"/>
  <c r="AB1295" i="7"/>
  <c r="AB1287" i="7"/>
  <c r="AB1279" i="7"/>
  <c r="AB1271" i="7"/>
  <c r="AB1263" i="7"/>
  <c r="AB1255" i="7"/>
  <c r="AB1247" i="7"/>
  <c r="AB1239" i="7"/>
  <c r="AB1231" i="7"/>
  <c r="AB1223" i="7"/>
  <c r="AB1215" i="7"/>
  <c r="AB1207" i="7"/>
  <c r="AB1199" i="7"/>
  <c r="AB1191" i="7"/>
  <c r="AB1183" i="7"/>
  <c r="AB1175" i="7"/>
  <c r="AB1167" i="7"/>
  <c r="AB1159" i="7"/>
  <c r="AB1151" i="7"/>
  <c r="AB1143" i="7"/>
  <c r="AB1135" i="7"/>
  <c r="AB1127" i="7"/>
  <c r="AB1119" i="7"/>
  <c r="AB1111" i="7"/>
  <c r="AB1103" i="7"/>
  <c r="AB1095" i="7"/>
  <c r="AB1087" i="7"/>
  <c r="AB1079" i="7"/>
  <c r="AB1071" i="7"/>
  <c r="AB1063" i="7"/>
  <c r="AB1055" i="7"/>
  <c r="AB1047" i="7"/>
  <c r="AB1039" i="7"/>
  <c r="AB1031" i="7"/>
  <c r="AB1023" i="7"/>
  <c r="AB1015" i="7"/>
  <c r="AB1007" i="7"/>
  <c r="AB999" i="7"/>
  <c r="AB991" i="7"/>
  <c r="AB983" i="7"/>
  <c r="AB975" i="7"/>
  <c r="AB967" i="7"/>
  <c r="AB959" i="7"/>
  <c r="AB951" i="7"/>
  <c r="AB943" i="7"/>
  <c r="AB935" i="7"/>
  <c r="AB927" i="7"/>
  <c r="AB919" i="7"/>
  <c r="AB911" i="7"/>
  <c r="AB903" i="7"/>
  <c r="AB895" i="7"/>
  <c r="AB887" i="7"/>
  <c r="AB879" i="7"/>
  <c r="AB871" i="7"/>
  <c r="AB863" i="7"/>
  <c r="AB855" i="7"/>
  <c r="AB847" i="7"/>
  <c r="AB839" i="7"/>
  <c r="AB831" i="7"/>
  <c r="AB823" i="7"/>
  <c r="AB815" i="7"/>
  <c r="AB807" i="7"/>
  <c r="AB799" i="7"/>
  <c r="AB791" i="7"/>
  <c r="AB783" i="7"/>
  <c r="AB775" i="7"/>
  <c r="AB767" i="7"/>
  <c r="AB759" i="7"/>
  <c r="AB751" i="7"/>
  <c r="AB743" i="7"/>
  <c r="AB735" i="7"/>
  <c r="AB727" i="7"/>
  <c r="AB719" i="7"/>
  <c r="AB30" i="7"/>
  <c r="E208" i="16" s="1"/>
  <c r="D247" i="16" s="1"/>
  <c r="AB22" i="7"/>
  <c r="AB14" i="7"/>
  <c r="AB6" i="7"/>
  <c r="AB711" i="7"/>
  <c r="AB703" i="7"/>
  <c r="AB695" i="7"/>
  <c r="AB687" i="7"/>
  <c r="AB679" i="7"/>
  <c r="AB671" i="7"/>
  <c r="AB663" i="7"/>
  <c r="AB655" i="7"/>
  <c r="AB647" i="7"/>
  <c r="AB639" i="7"/>
  <c r="AB631" i="7"/>
  <c r="AB623" i="7"/>
  <c r="AB615" i="7"/>
  <c r="AB607" i="7"/>
  <c r="AB599" i="7"/>
  <c r="AB591" i="7"/>
  <c r="AB583" i="7"/>
  <c r="AB575" i="7"/>
  <c r="AB567" i="7"/>
  <c r="AB559" i="7"/>
  <c r="AB551" i="7"/>
  <c r="AB543" i="7"/>
  <c r="AB535" i="7"/>
  <c r="AB527" i="7"/>
  <c r="AB519" i="7"/>
  <c r="AB511" i="7"/>
  <c r="AB503" i="7"/>
  <c r="AB495" i="7"/>
  <c r="AB487" i="7"/>
  <c r="AB479" i="7"/>
  <c r="AB471" i="7"/>
  <c r="AB463" i="7"/>
  <c r="AB455" i="7"/>
  <c r="AB447" i="7"/>
  <c r="AB439" i="7"/>
  <c r="AB431" i="7"/>
  <c r="AB423" i="7"/>
  <c r="AB415" i="7"/>
  <c r="AB407" i="7"/>
  <c r="AB399" i="7"/>
  <c r="AB391" i="7"/>
  <c r="AB383" i="7"/>
  <c r="AB375" i="7"/>
  <c r="AB367" i="7"/>
  <c r="AB359" i="7"/>
  <c r="AB351" i="7"/>
  <c r="AB343" i="7"/>
  <c r="AB335" i="7"/>
  <c r="AB327" i="7"/>
  <c r="AB319" i="7"/>
  <c r="AB311" i="7"/>
  <c r="AB303" i="7"/>
  <c r="AB295" i="7"/>
  <c r="AB287" i="7"/>
  <c r="AB279" i="7"/>
  <c r="AB271" i="7"/>
  <c r="AB263" i="7"/>
  <c r="AB255" i="7"/>
  <c r="AB247" i="7"/>
  <c r="AB239" i="7"/>
  <c r="AB231" i="7"/>
  <c r="AB223" i="7"/>
  <c r="AB215" i="7"/>
  <c r="AB207" i="7"/>
  <c r="AB199" i="7"/>
  <c r="AB191" i="7"/>
  <c r="AB183" i="7"/>
  <c r="AB175" i="7"/>
  <c r="AB167" i="7"/>
  <c r="AB159" i="7"/>
  <c r="AB151" i="7"/>
  <c r="AB143" i="7"/>
  <c r="AB135" i="7"/>
  <c r="AB127" i="7"/>
  <c r="AB119" i="7"/>
  <c r="AB111" i="7"/>
  <c r="AB103" i="7"/>
  <c r="AB95" i="7"/>
  <c r="AB87" i="7"/>
  <c r="AB79" i="7"/>
  <c r="AB71" i="7"/>
  <c r="AB63" i="7"/>
  <c r="AB55" i="7"/>
  <c r="AB47" i="7"/>
  <c r="AB39" i="7"/>
  <c r="AG1998" i="7"/>
  <c r="AG1990" i="7"/>
  <c r="AG1982" i="7"/>
  <c r="AG1974" i="7"/>
  <c r="AG1966" i="7"/>
  <c r="AG1958" i="7"/>
  <c r="AG1950" i="7"/>
  <c r="AG1942" i="7"/>
  <c r="AG1934" i="7"/>
  <c r="AG1926" i="7"/>
  <c r="AG1918" i="7"/>
  <c r="AG1910" i="7"/>
  <c r="AG1902" i="7"/>
  <c r="AG1894" i="7"/>
  <c r="AG1886" i="7"/>
  <c r="AG1878" i="7"/>
  <c r="AG1870" i="7"/>
  <c r="AG1862" i="7"/>
  <c r="AG1854" i="7"/>
  <c r="AG1846" i="7"/>
  <c r="AG1838" i="7"/>
  <c r="AG1830" i="7"/>
  <c r="AG1822" i="7"/>
  <c r="AG1814" i="7"/>
  <c r="AG1806" i="7"/>
  <c r="AG1798" i="7"/>
  <c r="AG1790" i="7"/>
  <c r="AG1782" i="7"/>
  <c r="AG1774" i="7"/>
  <c r="AG1766" i="7"/>
  <c r="AG1758" i="7"/>
  <c r="AG1750" i="7"/>
  <c r="AG1742" i="7"/>
  <c r="AG1734" i="7"/>
  <c r="AG1726" i="7"/>
  <c r="AG1718" i="7"/>
  <c r="AG1710" i="7"/>
  <c r="AG1702" i="7"/>
  <c r="AG1694" i="7"/>
  <c r="AG1686" i="7"/>
  <c r="AG1678" i="7"/>
  <c r="AG1670" i="7"/>
  <c r="AG1662" i="7"/>
  <c r="AG1654" i="7"/>
  <c r="AG1646" i="7"/>
  <c r="AG1638" i="7"/>
  <c r="AG1630" i="7"/>
  <c r="AG1622" i="7"/>
  <c r="AG1614" i="7"/>
  <c r="AG1606" i="7"/>
  <c r="AG1598" i="7"/>
  <c r="AG1590" i="7"/>
  <c r="AG1582" i="7"/>
  <c r="AG1574" i="7"/>
  <c r="AG1566" i="7"/>
  <c r="AG1558" i="7"/>
  <c r="AG1550" i="7"/>
  <c r="AG1542" i="7"/>
  <c r="AG1534" i="7"/>
  <c r="AG1526" i="7"/>
  <c r="AG1518" i="7"/>
  <c r="AG1510" i="7"/>
  <c r="AG1502" i="7"/>
  <c r="AG1494" i="7"/>
  <c r="AG1486" i="7"/>
  <c r="AG1478" i="7"/>
  <c r="AG1470" i="7"/>
  <c r="AG1462" i="7"/>
  <c r="AG1454" i="7"/>
  <c r="AG1446" i="7"/>
  <c r="AG1438" i="7"/>
  <c r="AG1430" i="7"/>
  <c r="AG1422" i="7"/>
  <c r="AG1414" i="7"/>
  <c r="AG1406" i="7"/>
  <c r="AG1398" i="7"/>
  <c r="AG1390" i="7"/>
  <c r="AG1382" i="7"/>
  <c r="AG1374" i="7"/>
  <c r="AG1366" i="7"/>
  <c r="AG1358" i="7"/>
  <c r="AG1350" i="7"/>
  <c r="AG1342" i="7"/>
  <c r="AG1334" i="7"/>
  <c r="AG1326" i="7"/>
  <c r="AG1318" i="7"/>
  <c r="AG1310" i="7"/>
  <c r="AG1302" i="7"/>
  <c r="AG1294" i="7"/>
  <c r="AG1286" i="7"/>
  <c r="AG1278" i="7"/>
  <c r="AG1270" i="7"/>
  <c r="AG1262" i="7"/>
  <c r="AG1254" i="7"/>
  <c r="AG1246" i="7"/>
  <c r="AG1238" i="7"/>
  <c r="AG1230" i="7"/>
  <c r="AG1222" i="7"/>
  <c r="AG1214" i="7"/>
  <c r="AG1206" i="7"/>
  <c r="AG1198" i="7"/>
  <c r="AG1190" i="7"/>
  <c r="AG1182" i="7"/>
  <c r="AG1174" i="7"/>
  <c r="AG1166" i="7"/>
  <c r="AG1158" i="7"/>
  <c r="AG1150" i="7"/>
  <c r="AG1142" i="7"/>
  <c r="AG1134" i="7"/>
  <c r="AG1126" i="7"/>
  <c r="AG1118" i="7"/>
  <c r="AG1110" i="7"/>
  <c r="AG1102" i="7"/>
  <c r="AG1094" i="7"/>
  <c r="AG1086" i="7"/>
  <c r="AG1078" i="7"/>
  <c r="AG1070" i="7"/>
  <c r="AG1062" i="7"/>
  <c r="AG1054" i="7"/>
  <c r="AG1046" i="7"/>
  <c r="AG1038" i="7"/>
  <c r="AG1030" i="7"/>
  <c r="AG1022" i="7"/>
  <c r="AG1014" i="7"/>
  <c r="AG1006" i="7"/>
  <c r="AG998" i="7"/>
  <c r="AG990" i="7"/>
  <c r="AG982" i="7"/>
  <c r="AG974" i="7"/>
  <c r="AG966" i="7"/>
  <c r="AG958" i="7"/>
  <c r="AG950" i="7"/>
  <c r="AG942" i="7"/>
  <c r="AG934" i="7"/>
  <c r="AG926" i="7"/>
  <c r="AG918" i="7"/>
  <c r="AG910" i="7"/>
  <c r="AG902" i="7"/>
  <c r="AG894" i="7"/>
  <c r="AG886" i="7"/>
  <c r="AG878" i="7"/>
  <c r="AG870" i="7"/>
  <c r="AG862" i="7"/>
  <c r="AG854" i="7"/>
  <c r="AG846" i="7"/>
  <c r="AG838" i="7"/>
  <c r="AG830" i="7"/>
  <c r="AG822" i="7"/>
  <c r="AG814" i="7"/>
  <c r="AG806" i="7"/>
  <c r="AG798" i="7"/>
  <c r="AG790" i="7"/>
  <c r="AG782" i="7"/>
  <c r="AG774" i="7"/>
  <c r="AG766" i="7"/>
  <c r="AG758" i="7"/>
  <c r="AG750" i="7"/>
  <c r="AG742" i="7"/>
  <c r="AG734" i="7"/>
  <c r="AG726" i="7"/>
  <c r="AG718" i="7"/>
  <c r="AG710" i="7"/>
  <c r="AG702" i="7"/>
  <c r="AG694" i="7"/>
  <c r="AG686" i="7"/>
  <c r="AG678" i="7"/>
  <c r="AG670" i="7"/>
  <c r="AG662" i="7"/>
  <c r="AG654" i="7"/>
  <c r="AG646" i="7"/>
  <c r="AG638" i="7"/>
  <c r="AG630" i="7"/>
  <c r="AG622" i="7"/>
  <c r="AG614" i="7"/>
  <c r="AG606" i="7"/>
  <c r="AG598" i="7"/>
  <c r="AG590" i="7"/>
  <c r="AG582" i="7"/>
  <c r="AG574" i="7"/>
  <c r="AG566" i="7"/>
  <c r="AG558" i="7"/>
  <c r="AG550" i="7"/>
  <c r="AG542" i="7"/>
  <c r="AG534" i="7"/>
  <c r="AG526" i="7"/>
  <c r="AG518" i="7"/>
  <c r="AG510" i="7"/>
  <c r="AG502" i="7"/>
  <c r="AG494" i="7"/>
  <c r="AG486" i="7"/>
  <c r="AG478" i="7"/>
  <c r="AG470" i="7"/>
  <c r="AG462" i="7"/>
  <c r="AG454" i="7"/>
  <c r="AG446" i="7"/>
  <c r="AG438" i="7"/>
  <c r="AG430" i="7"/>
  <c r="AG422" i="7"/>
  <c r="AG414" i="7"/>
  <c r="AG406" i="7"/>
  <c r="AG398" i="7"/>
  <c r="AG390" i="7"/>
  <c r="AG382" i="7"/>
  <c r="AG374" i="7"/>
  <c r="AG366" i="7"/>
  <c r="AG358" i="7"/>
  <c r="AG350" i="7"/>
  <c r="AG342" i="7"/>
  <c r="AG334" i="7"/>
  <c r="AG326" i="7"/>
  <c r="AG318" i="7"/>
  <c r="AG310" i="7"/>
  <c r="AG302" i="7"/>
  <c r="AG294" i="7"/>
  <c r="AG286" i="7"/>
  <c r="AG278" i="7"/>
  <c r="AG270" i="7"/>
  <c r="AG262" i="7"/>
  <c r="AG254" i="7"/>
  <c r="AG246" i="7"/>
  <c r="AG238" i="7"/>
  <c r="AG230" i="7"/>
  <c r="AG222" i="7"/>
  <c r="AG214" i="7"/>
  <c r="AG206" i="7"/>
  <c r="AG198" i="7"/>
  <c r="AG190" i="7"/>
  <c r="AG182" i="7"/>
  <c r="AG174" i="7"/>
  <c r="AG166" i="7"/>
  <c r="AG158" i="7"/>
  <c r="AG150" i="7"/>
  <c r="AG142" i="7"/>
  <c r="AG134" i="7"/>
  <c r="AG126" i="7"/>
  <c r="AG118" i="7"/>
  <c r="AG110" i="7"/>
  <c r="AG102" i="7"/>
  <c r="AG94" i="7"/>
  <c r="AG86" i="7"/>
  <c r="AG78" i="7"/>
  <c r="AG70" i="7"/>
  <c r="AG62" i="7"/>
  <c r="AG54" i="7"/>
  <c r="AG46" i="7"/>
  <c r="AG38" i="7"/>
  <c r="AL2000" i="7"/>
  <c r="AL1992" i="7"/>
  <c r="AL1984" i="7"/>
  <c r="AL1976" i="7"/>
  <c r="AL1968" i="7"/>
  <c r="AL1960" i="7"/>
  <c r="AL1952" i="7"/>
  <c r="AL1944" i="7"/>
  <c r="AL1936" i="7"/>
  <c r="AL1928" i="7"/>
  <c r="AL1920" i="7"/>
  <c r="AL1912" i="7"/>
  <c r="AL1904" i="7"/>
  <c r="AL1896" i="7"/>
  <c r="AL1888" i="7"/>
  <c r="AL1880" i="7"/>
  <c r="AL1872" i="7"/>
  <c r="AL1864" i="7"/>
  <c r="AL1856" i="7"/>
  <c r="AL1848" i="7"/>
  <c r="AL1840" i="7"/>
  <c r="AL1832" i="7"/>
  <c r="AL1824" i="7"/>
  <c r="AL1816" i="7"/>
  <c r="AL1808" i="7"/>
  <c r="AL1800" i="7"/>
  <c r="AL1792" i="7"/>
  <c r="AL1784" i="7"/>
  <c r="AL1776" i="7"/>
  <c r="AL1768" i="7"/>
  <c r="AL1760" i="7"/>
  <c r="AL1752" i="7"/>
  <c r="AL1744" i="7"/>
  <c r="AL1736" i="7"/>
  <c r="AL1728" i="7"/>
  <c r="AL1720" i="7"/>
  <c r="AL1712" i="7"/>
  <c r="AL1704" i="7"/>
  <c r="AL1696" i="7"/>
  <c r="AL1688" i="7"/>
  <c r="AL1680" i="7"/>
  <c r="AL1672" i="7"/>
  <c r="AL1664" i="7"/>
  <c r="AL1656" i="7"/>
  <c r="AL1648" i="7"/>
  <c r="AL1640" i="7"/>
  <c r="AL1632" i="7"/>
  <c r="AL1624" i="7"/>
  <c r="AL1616" i="7"/>
  <c r="AL1608" i="7"/>
  <c r="AL1600" i="7"/>
  <c r="AL1592" i="7"/>
  <c r="AL1584" i="7"/>
  <c r="AL1576" i="7"/>
  <c r="AL1568" i="7"/>
  <c r="AL1560" i="7"/>
  <c r="AL1552" i="7"/>
  <c r="AL1544" i="7"/>
  <c r="AL1536" i="7"/>
  <c r="AL1528" i="7"/>
  <c r="AL1520" i="7"/>
  <c r="AL1512" i="7"/>
  <c r="AL1504" i="7"/>
  <c r="AL1496" i="7"/>
  <c r="AL1488" i="7"/>
  <c r="AL1480" i="7"/>
  <c r="AL1472" i="7"/>
  <c r="AL1464" i="7"/>
  <c r="AL1456" i="7"/>
  <c r="AL1448" i="7"/>
  <c r="AL1440" i="7"/>
  <c r="AL1432" i="7"/>
  <c r="AL1424" i="7"/>
  <c r="AL1416" i="7"/>
  <c r="AL1408" i="7"/>
  <c r="AL1400" i="7"/>
  <c r="AL1392" i="7"/>
  <c r="AL1384" i="7"/>
  <c r="AL1376" i="7"/>
  <c r="AL1368" i="7"/>
  <c r="AL1360" i="7"/>
  <c r="AL1352" i="7"/>
  <c r="AL1344" i="7"/>
  <c r="AL1336" i="7"/>
  <c r="AL1328" i="7"/>
  <c r="AL1320" i="7"/>
  <c r="AL1312" i="7"/>
  <c r="AL1304" i="7"/>
  <c r="AL1296" i="7"/>
  <c r="AL1288" i="7"/>
  <c r="AL1280" i="7"/>
  <c r="AL1272" i="7"/>
  <c r="AL1264" i="7"/>
  <c r="AL1256" i="7"/>
  <c r="AL1248" i="7"/>
  <c r="AL1240" i="7"/>
  <c r="AL1232" i="7"/>
  <c r="AL1224" i="7"/>
  <c r="AL1216" i="7"/>
  <c r="AL1208" i="7"/>
  <c r="AL1200" i="7"/>
  <c r="AL1192" i="7"/>
  <c r="AL1184" i="7"/>
  <c r="AL1176" i="7"/>
  <c r="AL1168" i="7"/>
  <c r="AL1160" i="7"/>
  <c r="AL1152" i="7"/>
  <c r="AL1144" i="7"/>
  <c r="AL1136" i="7"/>
  <c r="AL1128" i="7"/>
  <c r="AL1120" i="7"/>
  <c r="AL1112" i="7"/>
  <c r="AL1104" i="7"/>
  <c r="AL1096" i="7"/>
  <c r="AL1088" i="7"/>
  <c r="AL1080" i="7"/>
  <c r="AL1072" i="7"/>
  <c r="AL1064" i="7"/>
  <c r="AL1056" i="7"/>
  <c r="AL1048" i="7"/>
  <c r="AL1040" i="7"/>
  <c r="AL1032" i="7"/>
  <c r="AL1024" i="7"/>
  <c r="AL1016" i="7"/>
  <c r="AL1008" i="7"/>
  <c r="AL1000" i="7"/>
  <c r="AL992" i="7"/>
  <c r="AL984" i="7"/>
  <c r="AL976" i="7"/>
  <c r="AL968" i="7"/>
  <c r="AL960" i="7"/>
  <c r="AL952" i="7"/>
  <c r="AL944" i="7"/>
  <c r="AL936" i="7"/>
  <c r="AL928" i="7"/>
  <c r="AL920" i="7"/>
  <c r="AL912" i="7"/>
  <c r="AL904" i="7"/>
  <c r="AL896" i="7"/>
  <c r="AL888" i="7"/>
  <c r="AL880" i="7"/>
  <c r="AL872" i="7"/>
  <c r="AL864" i="7"/>
  <c r="AL856" i="7"/>
  <c r="AL848" i="7"/>
  <c r="AL840" i="7"/>
  <c r="AL832" i="7"/>
  <c r="AL824" i="7"/>
  <c r="AL816" i="7"/>
  <c r="AL808" i="7"/>
  <c r="AL800" i="7"/>
  <c r="AL792" i="7"/>
  <c r="AL784" i="7"/>
  <c r="AL776" i="7"/>
  <c r="AL768" i="7"/>
  <c r="AL760" i="7"/>
  <c r="AL752" i="7"/>
  <c r="AL744" i="7"/>
  <c r="AL736" i="7"/>
  <c r="AL728" i="7"/>
  <c r="AL720" i="7"/>
  <c r="AL712" i="7"/>
  <c r="AL704" i="7"/>
  <c r="AL696" i="7"/>
  <c r="AL688" i="7"/>
  <c r="AL680" i="7"/>
  <c r="AL672" i="7"/>
  <c r="AL664" i="7"/>
  <c r="AL656" i="7"/>
  <c r="AL648" i="7"/>
  <c r="AL640" i="7"/>
  <c r="AL632" i="7"/>
  <c r="AL624" i="7"/>
  <c r="AL616" i="7"/>
  <c r="AL608" i="7"/>
  <c r="AL600" i="7"/>
  <c r="AL592" i="7"/>
  <c r="AL584" i="7"/>
  <c r="AL576" i="7"/>
  <c r="AL568" i="7"/>
  <c r="AL560" i="7"/>
  <c r="AL552" i="7"/>
  <c r="AL544" i="7"/>
  <c r="AL536" i="7"/>
  <c r="AL528" i="7"/>
  <c r="AL520" i="7"/>
  <c r="AL512" i="7"/>
  <c r="AL504" i="7"/>
  <c r="AL496" i="7"/>
  <c r="AL488" i="7"/>
  <c r="AL480" i="7"/>
  <c r="AL472" i="7"/>
  <c r="AL464" i="7"/>
  <c r="AL456" i="7"/>
  <c r="AL448" i="7"/>
  <c r="AL440" i="7"/>
  <c r="AL432" i="7"/>
  <c r="AL424" i="7"/>
  <c r="AL416" i="7"/>
  <c r="AL408" i="7"/>
  <c r="AL400" i="7"/>
  <c r="AL392" i="7"/>
  <c r="AL384" i="7"/>
  <c r="AL376" i="7"/>
  <c r="AL368" i="7"/>
  <c r="AL360" i="7"/>
  <c r="AL352" i="7"/>
  <c r="AL344" i="7"/>
  <c r="AL336" i="7"/>
  <c r="AL328" i="7"/>
  <c r="AL320" i="7"/>
  <c r="AL312" i="7"/>
  <c r="AL304" i="7"/>
  <c r="AL296" i="7"/>
  <c r="AL288" i="7"/>
  <c r="AL280" i="7"/>
  <c r="AL272" i="7"/>
  <c r="AL264" i="7"/>
  <c r="AL256" i="7"/>
  <c r="AL248" i="7"/>
  <c r="AL240" i="7"/>
  <c r="AL232" i="7"/>
  <c r="AL224" i="7"/>
  <c r="AL216" i="7"/>
  <c r="AL208" i="7"/>
  <c r="AL200" i="7"/>
  <c r="AL192" i="7"/>
  <c r="AL184" i="7"/>
  <c r="AL176" i="7"/>
  <c r="AL168" i="7"/>
  <c r="AL160" i="7"/>
  <c r="AL152" i="7"/>
  <c r="AL144" i="7"/>
  <c r="AL136" i="7"/>
  <c r="AL128" i="7"/>
  <c r="AL120" i="7"/>
  <c r="AL112" i="7"/>
  <c r="AL104" i="7"/>
  <c r="AL96" i="7"/>
  <c r="AL88" i="7"/>
  <c r="AL80" i="7"/>
  <c r="AL72" i="7"/>
  <c r="AL64" i="7"/>
  <c r="AL56" i="7"/>
  <c r="AL48" i="7"/>
  <c r="AL40" i="7"/>
  <c r="AL1994" i="7"/>
  <c r="AL1986" i="7"/>
  <c r="AL1978" i="7"/>
  <c r="AL1970" i="7"/>
  <c r="AL1962" i="7"/>
  <c r="AL1954" i="7"/>
  <c r="AL1946" i="7"/>
  <c r="AL1938" i="7"/>
  <c r="AL1930" i="7"/>
  <c r="AL1922" i="7"/>
  <c r="AL1914" i="7"/>
  <c r="AL1906" i="7"/>
  <c r="AL1898" i="7"/>
  <c r="AL1890" i="7"/>
  <c r="AL1882" i="7"/>
  <c r="AL1874" i="7"/>
  <c r="AL1866" i="7"/>
  <c r="AL1858" i="7"/>
  <c r="AL1850" i="7"/>
  <c r="AL1842" i="7"/>
  <c r="AL1834" i="7"/>
  <c r="AL1826" i="7"/>
  <c r="AL1818" i="7"/>
  <c r="AL1810" i="7"/>
  <c r="AL1802" i="7"/>
  <c r="AL1794" i="7"/>
  <c r="AL1786" i="7"/>
  <c r="AL1778" i="7"/>
  <c r="AL1770" i="7"/>
  <c r="AL1762" i="7"/>
  <c r="AL1754" i="7"/>
  <c r="AL1746" i="7"/>
  <c r="AL1738" i="7"/>
  <c r="AL1730" i="7"/>
  <c r="AL1722" i="7"/>
  <c r="AL1714" i="7"/>
  <c r="AL1706" i="7"/>
  <c r="AL1698" i="7"/>
  <c r="AL1690" i="7"/>
  <c r="AL1682" i="7"/>
  <c r="AL1674" i="7"/>
  <c r="AL1666" i="7"/>
  <c r="AL1658" i="7"/>
  <c r="AL1650" i="7"/>
  <c r="AL1642" i="7"/>
  <c r="AL1634" i="7"/>
  <c r="AL1626" i="7"/>
  <c r="AL1618" i="7"/>
  <c r="AL1610" i="7"/>
  <c r="AL1602" i="7"/>
  <c r="AL1594" i="7"/>
  <c r="AL1586" i="7"/>
  <c r="AL1578" i="7"/>
  <c r="AL1570" i="7"/>
  <c r="AL1562" i="7"/>
  <c r="AL1554" i="7"/>
  <c r="AL1546" i="7"/>
  <c r="AL1538" i="7"/>
  <c r="AL1530" i="7"/>
  <c r="AL1522" i="7"/>
  <c r="AL1514" i="7"/>
  <c r="AL1506" i="7"/>
  <c r="AL1498" i="7"/>
  <c r="AL1490" i="7"/>
  <c r="AL1482" i="7"/>
  <c r="AL1474" i="7"/>
  <c r="AL1466" i="7"/>
  <c r="AL1458" i="7"/>
  <c r="AL1450" i="7"/>
  <c r="AL1442" i="7"/>
  <c r="AL1434" i="7"/>
  <c r="AL1426" i="7"/>
  <c r="AL1418" i="7"/>
  <c r="AL1410" i="7"/>
  <c r="AL1402" i="7"/>
  <c r="AL1394" i="7"/>
  <c r="AL1386" i="7"/>
  <c r="AL1378" i="7"/>
  <c r="AL1370" i="7"/>
  <c r="AL1362" i="7"/>
  <c r="AL1354" i="7"/>
  <c r="AL1346" i="7"/>
  <c r="AL1338" i="7"/>
  <c r="AL1330" i="7"/>
  <c r="AL1322" i="7"/>
  <c r="AL1314" i="7"/>
  <c r="AL1306" i="7"/>
  <c r="AL1298" i="7"/>
  <c r="AL1290" i="7"/>
  <c r="AL1282" i="7"/>
  <c r="AL1274" i="7"/>
  <c r="AL1266" i="7"/>
  <c r="AL1258" i="7"/>
  <c r="AL1250" i="7"/>
  <c r="AL1242" i="7"/>
  <c r="AL1234" i="7"/>
  <c r="AL1226" i="7"/>
  <c r="AL1218" i="7"/>
  <c r="AL1210" i="7"/>
  <c r="AL1202" i="7"/>
  <c r="AL1194" i="7"/>
  <c r="AL1186" i="7"/>
  <c r="AL1178" i="7"/>
  <c r="AL1170" i="7"/>
  <c r="AL1162" i="7"/>
  <c r="AL1154" i="7"/>
  <c r="AL1146" i="7"/>
  <c r="AL1138" i="7"/>
  <c r="AL1130" i="7"/>
  <c r="AL1122" i="7"/>
  <c r="AL1114" i="7"/>
  <c r="AL1106" i="7"/>
  <c r="AL1098" i="7"/>
  <c r="AL1090" i="7"/>
  <c r="AL1082" i="7"/>
  <c r="AL1074" i="7"/>
  <c r="AL1066" i="7"/>
  <c r="AL1058" i="7"/>
  <c r="AL1050" i="7"/>
  <c r="AL1042" i="7"/>
  <c r="AL1034" i="7"/>
  <c r="AL1026" i="7"/>
  <c r="AL1018" i="7"/>
  <c r="AL1010" i="7"/>
  <c r="AL1002" i="7"/>
  <c r="AL994" i="7"/>
  <c r="AL986" i="7"/>
  <c r="AL978" i="7"/>
  <c r="AL970" i="7"/>
  <c r="AL962" i="7"/>
  <c r="AL954" i="7"/>
  <c r="AL946" i="7"/>
  <c r="AL938" i="7"/>
  <c r="AL930" i="7"/>
  <c r="AL922" i="7"/>
  <c r="AL914" i="7"/>
  <c r="AL906" i="7"/>
  <c r="AL898" i="7"/>
  <c r="AL890" i="7"/>
  <c r="AL882" i="7"/>
  <c r="AL874" i="7"/>
  <c r="AL866" i="7"/>
  <c r="AL858" i="7"/>
  <c r="AL850" i="7"/>
  <c r="AL842" i="7"/>
  <c r="AL834" i="7"/>
  <c r="AL826" i="7"/>
  <c r="AL818" i="7"/>
  <c r="AL810" i="7"/>
  <c r="AL802" i="7"/>
  <c r="AL794" i="7"/>
  <c r="AL786" i="7"/>
  <c r="AL778" i="7"/>
  <c r="AL770" i="7"/>
  <c r="AL762" i="7"/>
  <c r="AL754" i="7"/>
  <c r="AL746" i="7"/>
  <c r="AL738" i="7"/>
  <c r="AL730" i="7"/>
  <c r="AL722" i="7"/>
  <c r="AL714" i="7"/>
  <c r="AL706" i="7"/>
  <c r="AL698" i="7"/>
  <c r="D21" i="11"/>
  <c r="AL690" i="7"/>
  <c r="AL682" i="7"/>
  <c r="AL674" i="7"/>
  <c r="AL666" i="7"/>
  <c r="AL658" i="7"/>
  <c r="AL650" i="7"/>
  <c r="AL642" i="7"/>
  <c r="AL634" i="7"/>
  <c r="AL626" i="7"/>
  <c r="AL618" i="7"/>
  <c r="AL610" i="7"/>
  <c r="AL602" i="7"/>
  <c r="AL594" i="7"/>
  <c r="AL586" i="7"/>
  <c r="AL578" i="7"/>
  <c r="AL570" i="7"/>
  <c r="AL562" i="7"/>
  <c r="AL554" i="7"/>
  <c r="AL546" i="7"/>
  <c r="AL538" i="7"/>
  <c r="AL530" i="7"/>
  <c r="AL522" i="7"/>
  <c r="AL514" i="7"/>
  <c r="AL506" i="7"/>
  <c r="AL498" i="7"/>
  <c r="AL490" i="7"/>
  <c r="AL482" i="7"/>
  <c r="AL474" i="7"/>
  <c r="AL466" i="7"/>
  <c r="AL458" i="7"/>
  <c r="AL450" i="7"/>
  <c r="AL442" i="7"/>
  <c r="AL434" i="7"/>
  <c r="AL426" i="7"/>
  <c r="AL418" i="7"/>
  <c r="AL410" i="7"/>
  <c r="AL402" i="7"/>
  <c r="AL394" i="7"/>
  <c r="AL386" i="7"/>
  <c r="AL378" i="7"/>
  <c r="AL370" i="7"/>
  <c r="AL362" i="7"/>
  <c r="AL354" i="7"/>
  <c r="AL346" i="7"/>
  <c r="AL338" i="7"/>
  <c r="AL330" i="7"/>
  <c r="AL322" i="7"/>
  <c r="AL314" i="7"/>
  <c r="AL306" i="7"/>
  <c r="AL298" i="7"/>
  <c r="AL290" i="7"/>
  <c r="AL282" i="7"/>
  <c r="AL274" i="7"/>
  <c r="AL266" i="7"/>
  <c r="AL258" i="7"/>
  <c r="AL250" i="7"/>
  <c r="AL242" i="7"/>
  <c r="AL234" i="7"/>
  <c r="AL226" i="7"/>
  <c r="AL218" i="7"/>
  <c r="AL210" i="7"/>
  <c r="AL202" i="7"/>
  <c r="AL194" i="7"/>
  <c r="AL186" i="7"/>
  <c r="AL178" i="7"/>
  <c r="AL170" i="7"/>
  <c r="AL162" i="7"/>
  <c r="AL154" i="7"/>
  <c r="AL146" i="7"/>
  <c r="AL138" i="7"/>
  <c r="AL130" i="7"/>
  <c r="AL122" i="7"/>
  <c r="AL114" i="7"/>
  <c r="AL106" i="7"/>
  <c r="AL98" i="7"/>
  <c r="AL90" i="7"/>
  <c r="AL82" i="7"/>
  <c r="AL74" i="7"/>
  <c r="AL66" i="7"/>
  <c r="AL58" i="7"/>
  <c r="AL50" i="7"/>
  <c r="AL42" i="7"/>
  <c r="AL25" i="7"/>
  <c r="AL17" i="7"/>
  <c r="AL9" i="7"/>
  <c r="D86" i="18" s="1"/>
  <c r="W1997" i="7"/>
  <c r="W1989" i="7"/>
  <c r="W1981" i="7"/>
  <c r="W1973" i="7"/>
  <c r="W1965" i="7"/>
  <c r="W1957" i="7"/>
  <c r="W1949" i="7"/>
  <c r="W1941" i="7"/>
  <c r="W1933" i="7"/>
  <c r="W1925" i="7"/>
  <c r="W1917" i="7"/>
  <c r="W1909" i="7"/>
  <c r="W1901" i="7"/>
  <c r="W1893" i="7"/>
  <c r="W1885" i="7"/>
  <c r="W1877" i="7"/>
  <c r="W1869" i="7"/>
  <c r="W1861" i="7"/>
  <c r="W1853" i="7"/>
  <c r="W1845" i="7"/>
  <c r="W1837" i="7"/>
  <c r="W1829" i="7"/>
  <c r="W1821" i="7"/>
  <c r="W1813" i="7"/>
  <c r="W1805" i="7"/>
  <c r="W1797" i="7"/>
  <c r="W1789" i="7"/>
  <c r="W1781" i="7"/>
  <c r="W1773" i="7"/>
  <c r="W1765" i="7"/>
  <c r="W1757" i="7"/>
  <c r="W1749" i="7"/>
  <c r="W1741" i="7"/>
  <c r="W1733" i="7"/>
  <c r="W1725" i="7"/>
  <c r="W1717" i="7"/>
  <c r="W1709" i="7"/>
  <c r="W1701" i="7"/>
  <c r="W1693" i="7"/>
  <c r="W1685" i="7"/>
  <c r="W1677" i="7"/>
  <c r="W1669" i="7"/>
  <c r="W1661" i="7"/>
  <c r="W1653" i="7"/>
  <c r="W1645" i="7"/>
  <c r="W1637" i="7"/>
  <c r="W1629" i="7"/>
  <c r="W1621" i="7"/>
  <c r="W1613" i="7"/>
  <c r="W1605" i="7"/>
  <c r="W1597" i="7"/>
  <c r="W1589" i="7"/>
  <c r="W1581" i="7"/>
  <c r="W1573" i="7"/>
  <c r="W1565" i="7"/>
  <c r="W1557" i="7"/>
  <c r="W1549" i="7"/>
  <c r="W1541" i="7"/>
  <c r="W1533" i="7"/>
  <c r="W1525" i="7"/>
  <c r="W1517" i="7"/>
  <c r="W1509" i="7"/>
  <c r="W1501" i="7"/>
  <c r="W1493" i="7"/>
  <c r="W1485" i="7"/>
  <c r="W1477" i="7"/>
  <c r="W1469" i="7"/>
  <c r="W1461" i="7"/>
  <c r="W1453" i="7"/>
  <c r="W1445" i="7"/>
  <c r="W1437" i="7"/>
  <c r="W1429" i="7"/>
  <c r="W1421" i="7"/>
  <c r="W1413" i="7"/>
  <c r="W1405" i="7"/>
  <c r="W1397" i="7"/>
  <c r="W1389" i="7"/>
  <c r="W1381" i="7"/>
  <c r="W1373" i="7"/>
  <c r="W1365" i="7"/>
  <c r="W1357" i="7"/>
  <c r="W1349" i="7"/>
  <c r="W1341" i="7"/>
  <c r="W1333" i="7"/>
  <c r="W1325" i="7"/>
  <c r="W1317" i="7"/>
  <c r="W1309" i="7"/>
  <c r="W1301" i="7"/>
  <c r="W1293" i="7"/>
  <c r="W1285" i="7"/>
  <c r="W1277" i="7"/>
  <c r="W1269" i="7"/>
  <c r="W1261" i="7"/>
  <c r="W1253" i="7"/>
  <c r="W1245" i="7"/>
  <c r="W1237" i="7"/>
  <c r="W1229" i="7"/>
  <c r="W1221" i="7"/>
  <c r="W1213" i="7"/>
  <c r="W1205" i="7"/>
  <c r="W1197" i="7"/>
  <c r="W1189" i="7"/>
  <c r="W1181" i="7"/>
  <c r="W1173" i="7"/>
  <c r="W1165" i="7"/>
  <c r="W1157" i="7"/>
  <c r="W1149" i="7"/>
  <c r="W1141" i="7"/>
  <c r="W1133" i="7"/>
  <c r="W1125" i="7"/>
  <c r="W1117" i="7"/>
  <c r="W1109" i="7"/>
  <c r="W1101" i="7"/>
  <c r="W1093" i="7"/>
  <c r="W1085" i="7"/>
  <c r="W1077" i="7"/>
  <c r="W1069" i="7"/>
  <c r="W1061" i="7"/>
  <c r="W1053" i="7"/>
  <c r="W1045" i="7"/>
  <c r="W1037" i="7"/>
  <c r="W1029" i="7"/>
  <c r="W1021" i="7"/>
  <c r="W1013" i="7"/>
  <c r="W1005" i="7"/>
  <c r="W997" i="7"/>
  <c r="W989" i="7"/>
  <c r="W981" i="7"/>
  <c r="W973" i="7"/>
  <c r="W965" i="7"/>
  <c r="W957" i="7"/>
  <c r="W949" i="7"/>
  <c r="W941" i="7"/>
  <c r="W933" i="7"/>
  <c r="W925" i="7"/>
  <c r="W917" i="7"/>
  <c r="W909" i="7"/>
  <c r="W901" i="7"/>
  <c r="W893" i="7"/>
  <c r="W885" i="7"/>
  <c r="W877" i="7"/>
  <c r="W869" i="7"/>
  <c r="W861" i="7"/>
  <c r="W853" i="7"/>
  <c r="W845" i="7"/>
  <c r="W837" i="7"/>
  <c r="W829" i="7"/>
  <c r="W821" i="7"/>
  <c r="W813" i="7"/>
  <c r="W805" i="7"/>
  <c r="W797" i="7"/>
  <c r="W789" i="7"/>
  <c r="W781" i="7"/>
  <c r="W773" i="7"/>
  <c r="W765" i="7"/>
  <c r="W757" i="7"/>
  <c r="W749" i="7"/>
  <c r="W741" i="7"/>
  <c r="W733" i="7"/>
  <c r="W725" i="7"/>
  <c r="W717" i="7"/>
  <c r="W709" i="7"/>
  <c r="W701" i="7"/>
  <c r="W693" i="7"/>
  <c r="W685" i="7"/>
  <c r="W677" i="7"/>
  <c r="W669" i="7"/>
  <c r="W661" i="7"/>
  <c r="W653" i="7"/>
  <c r="W645" i="7"/>
  <c r="W637" i="7"/>
  <c r="W629" i="7"/>
  <c r="W621" i="7"/>
  <c r="W613" i="7"/>
  <c r="W605" i="7"/>
  <c r="W597" i="7"/>
  <c r="W589" i="7"/>
  <c r="W581" i="7"/>
  <c r="W573" i="7"/>
  <c r="W565" i="7"/>
  <c r="W557" i="7"/>
  <c r="W549" i="7"/>
  <c r="W541" i="7"/>
  <c r="W533" i="7"/>
  <c r="W525" i="7"/>
  <c r="W517" i="7"/>
  <c r="W509" i="7"/>
  <c r="W501" i="7"/>
  <c r="W493" i="7"/>
  <c r="W485" i="7"/>
  <c r="W477" i="7"/>
  <c r="W469" i="7"/>
  <c r="W461" i="7"/>
  <c r="W453" i="7"/>
  <c r="W445" i="7"/>
  <c r="W437" i="7"/>
  <c r="W429" i="7"/>
  <c r="W421" i="7"/>
  <c r="W413" i="7"/>
  <c r="W405" i="7"/>
  <c r="W397" i="7"/>
  <c r="W389" i="7"/>
  <c r="W381" i="7"/>
  <c r="W373" i="7"/>
  <c r="W365" i="7"/>
  <c r="W357" i="7"/>
  <c r="W349" i="7"/>
  <c r="W341" i="7"/>
  <c r="W333" i="7"/>
  <c r="W325" i="7"/>
  <c r="W317" i="7"/>
  <c r="W309" i="7"/>
  <c r="W301" i="7"/>
  <c r="W293" i="7"/>
  <c r="W285" i="7"/>
  <c r="W277" i="7"/>
  <c r="W269" i="7"/>
  <c r="W261" i="7"/>
  <c r="W253" i="7"/>
  <c r="W245" i="7"/>
  <c r="W237" i="7"/>
  <c r="W229" i="7"/>
  <c r="W221" i="7"/>
  <c r="W213" i="7"/>
  <c r="W205" i="7"/>
  <c r="W197" i="7"/>
  <c r="W189" i="7"/>
  <c r="W181" i="7"/>
  <c r="W173" i="7"/>
  <c r="W165" i="7"/>
  <c r="W157" i="7"/>
  <c r="W149" i="7"/>
  <c r="W141" i="7"/>
  <c r="W133" i="7"/>
  <c r="W125" i="7"/>
  <c r="W117" i="7"/>
  <c r="W109" i="7"/>
  <c r="W101" i="7"/>
  <c r="W93" i="7"/>
  <c r="W85" i="7"/>
  <c r="W77" i="7"/>
  <c r="W69" i="7"/>
  <c r="W61" i="7"/>
  <c r="W53" i="7"/>
  <c r="W45" i="7"/>
  <c r="F157" i="11"/>
  <c r="D176" i="11" s="1"/>
  <c r="F102" i="11"/>
  <c r="D122" i="11" s="1"/>
  <c r="D69" i="11"/>
  <c r="E68" i="16"/>
  <c r="D108" i="16" s="1"/>
  <c r="F88" i="11"/>
  <c r="D108" i="11" s="1"/>
  <c r="D28" i="11"/>
  <c r="AB1997" i="7"/>
  <c r="AB1989" i="7"/>
  <c r="AB1981" i="7"/>
  <c r="AB1973" i="7"/>
  <c r="AB1965" i="7"/>
  <c r="AB1957" i="7"/>
  <c r="AB1949" i="7"/>
  <c r="AB1941" i="7"/>
  <c r="AB1933" i="7"/>
  <c r="AB1925" i="7"/>
  <c r="AB1917" i="7"/>
  <c r="AB1909" i="7"/>
  <c r="AB1901" i="7"/>
  <c r="AB1893" i="7"/>
  <c r="AB1885" i="7"/>
  <c r="AB1877" i="7"/>
  <c r="AB1869" i="7"/>
  <c r="AB1861" i="7"/>
  <c r="AB1853" i="7"/>
  <c r="AB1845" i="7"/>
  <c r="AB1837" i="7"/>
  <c r="AB1829" i="7"/>
  <c r="AB1821" i="7"/>
  <c r="AB1813" i="7"/>
  <c r="AB1805" i="7"/>
  <c r="AB1797" i="7"/>
  <c r="AB1789" i="7"/>
  <c r="AB1781" i="7"/>
  <c r="AB1773" i="7"/>
  <c r="AB1765" i="7"/>
  <c r="AB1757" i="7"/>
  <c r="AB1749" i="7"/>
  <c r="AB1741" i="7"/>
  <c r="AB1733" i="7"/>
  <c r="AB1725" i="7"/>
  <c r="AB1717" i="7"/>
  <c r="AB1709" i="7"/>
  <c r="AB1701" i="7"/>
  <c r="AB1693" i="7"/>
  <c r="AB1685" i="7"/>
  <c r="AB1677" i="7"/>
  <c r="AB1669" i="7"/>
  <c r="AB1661" i="7"/>
  <c r="AB1653" i="7"/>
  <c r="AB1645" i="7"/>
  <c r="AB1637" i="7"/>
  <c r="AB1629" i="7"/>
  <c r="AB1621" i="7"/>
  <c r="AB1613" i="7"/>
  <c r="AB1605" i="7"/>
  <c r="AB1597" i="7"/>
  <c r="AB1589" i="7"/>
  <c r="AB1581" i="7"/>
  <c r="AB1573" i="7"/>
  <c r="AB1565" i="7"/>
  <c r="AB1557" i="7"/>
  <c r="AB1549" i="7"/>
  <c r="AB1541" i="7"/>
  <c r="AB1533" i="7"/>
  <c r="AB1525" i="7"/>
  <c r="AB1517" i="7"/>
  <c r="AB1509" i="7"/>
  <c r="AB1501" i="7"/>
  <c r="AB1493" i="7"/>
  <c r="AB1485" i="7"/>
  <c r="AB1477" i="7"/>
  <c r="AB1469" i="7"/>
  <c r="AB1461" i="7"/>
  <c r="AB1453" i="7"/>
  <c r="AB1445" i="7"/>
  <c r="AB1437" i="7"/>
  <c r="AB1429" i="7"/>
  <c r="AB1421" i="7"/>
  <c r="AB1413" i="7"/>
  <c r="AB1405" i="7"/>
  <c r="AB1397" i="7"/>
  <c r="AB1389" i="7"/>
  <c r="AB1381" i="7"/>
  <c r="AB1373" i="7"/>
  <c r="AB1365" i="7"/>
  <c r="AB1357" i="7"/>
  <c r="AB1349" i="7"/>
  <c r="AB1341" i="7"/>
  <c r="AB1333" i="7"/>
  <c r="AB1325" i="7"/>
  <c r="AB1317" i="7"/>
  <c r="AB1309" i="7"/>
  <c r="AB1301" i="7"/>
  <c r="AB1293" i="7"/>
  <c r="AB1285" i="7"/>
  <c r="AB1277" i="7"/>
  <c r="AB1269" i="7"/>
  <c r="AB1261" i="7"/>
  <c r="AB1253" i="7"/>
  <c r="AB1245" i="7"/>
  <c r="AB1237" i="7"/>
  <c r="AB1229" i="7"/>
  <c r="AB1221" i="7"/>
  <c r="AB1213" i="7"/>
  <c r="AB1205" i="7"/>
  <c r="AB1197" i="7"/>
  <c r="AB1189" i="7"/>
  <c r="AB1181" i="7"/>
  <c r="AB1173" i="7"/>
  <c r="AB1165" i="7"/>
  <c r="AB1157" i="7"/>
  <c r="AB1149" i="7"/>
  <c r="AB1141" i="7"/>
  <c r="AB1133" i="7"/>
  <c r="AB1125" i="7"/>
  <c r="AB1117" i="7"/>
  <c r="AB1109" i="7"/>
  <c r="AB1101" i="7"/>
  <c r="AB1093" i="7"/>
  <c r="AB1085" i="7"/>
  <c r="AB1077" i="7"/>
  <c r="AB1069" i="7"/>
  <c r="AB1061" i="7"/>
  <c r="AB1053" i="7"/>
  <c r="AB1045" i="7"/>
  <c r="AB1037" i="7"/>
  <c r="AB1029" i="7"/>
  <c r="AB1021" i="7"/>
  <c r="AB1013" i="7"/>
  <c r="AB1005" i="7"/>
  <c r="AB997" i="7"/>
  <c r="AB989" i="7"/>
  <c r="AB981" i="7"/>
  <c r="AB973" i="7"/>
  <c r="AB965" i="7"/>
  <c r="AB957" i="7"/>
  <c r="AB949" i="7"/>
  <c r="AB941" i="7"/>
  <c r="AB933" i="7"/>
  <c r="AB925" i="7"/>
  <c r="AB917" i="7"/>
  <c r="AB909" i="7"/>
  <c r="AB901" i="7"/>
  <c r="AB893" i="7"/>
  <c r="AB885" i="7"/>
  <c r="AB877" i="7"/>
  <c r="AB869" i="7"/>
  <c r="AB861" i="7"/>
  <c r="AB853" i="7"/>
  <c r="AB845" i="7"/>
  <c r="AB837" i="7"/>
  <c r="AB829" i="7"/>
  <c r="AB821" i="7"/>
  <c r="AB813" i="7"/>
  <c r="AB805" i="7"/>
  <c r="AB797" i="7"/>
  <c r="AB789" i="7"/>
  <c r="AB781" i="7"/>
  <c r="AB773" i="7"/>
  <c r="AB765" i="7"/>
  <c r="AB757" i="7"/>
  <c r="AB749" i="7"/>
  <c r="AB741" i="7"/>
  <c r="AB733" i="7"/>
  <c r="AB725" i="7"/>
  <c r="AB717" i="7"/>
  <c r="AB709" i="7"/>
  <c r="AB701" i="7"/>
  <c r="AB693" i="7"/>
  <c r="AB685" i="7"/>
  <c r="AB677" i="7"/>
  <c r="AB669" i="7"/>
  <c r="AB661" i="7"/>
  <c r="AB653" i="7"/>
  <c r="AB645" i="7"/>
  <c r="AB637" i="7"/>
  <c r="AB629" i="7"/>
  <c r="AB621" i="7"/>
  <c r="AB613" i="7"/>
  <c r="AB605" i="7"/>
  <c r="AB597" i="7"/>
  <c r="AB589" i="7"/>
  <c r="AB581" i="7"/>
  <c r="AB573" i="7"/>
  <c r="AB565" i="7"/>
  <c r="AB557" i="7"/>
  <c r="AB549" i="7"/>
  <c r="AB541" i="7"/>
  <c r="AB533" i="7"/>
  <c r="AB525" i="7"/>
  <c r="AB517" i="7"/>
  <c r="AB509" i="7"/>
  <c r="AB501" i="7"/>
  <c r="AB493" i="7"/>
  <c r="AB485" i="7"/>
  <c r="AB477" i="7"/>
  <c r="AB469" i="7"/>
  <c r="AB461" i="7"/>
  <c r="AB453" i="7"/>
  <c r="AB445" i="7"/>
  <c r="AB437" i="7"/>
  <c r="AB429" i="7"/>
  <c r="AB421" i="7"/>
  <c r="AB413" i="7"/>
  <c r="AB405" i="7"/>
  <c r="AB397" i="7"/>
  <c r="AB389" i="7"/>
  <c r="AB381" i="7"/>
  <c r="AB373" i="7"/>
  <c r="AB365" i="7"/>
  <c r="AB357" i="7"/>
  <c r="AB349" i="7"/>
  <c r="AB341" i="7"/>
  <c r="AB333" i="7"/>
  <c r="AB325" i="7"/>
  <c r="AB317" i="7"/>
  <c r="AB309" i="7"/>
  <c r="AB301" i="7"/>
  <c r="AB293" i="7"/>
  <c r="AB285" i="7"/>
  <c r="AB277" i="7"/>
  <c r="AB269" i="7"/>
  <c r="AB261" i="7"/>
  <c r="AB253" i="7"/>
  <c r="AB245" i="7"/>
  <c r="AB237" i="7"/>
  <c r="AB229" i="7"/>
  <c r="AB221" i="7"/>
  <c r="AB213" i="7"/>
  <c r="AB205" i="7"/>
  <c r="AB197" i="7"/>
  <c r="AB189" i="7"/>
  <c r="AB181" i="7"/>
  <c r="AB173" i="7"/>
  <c r="AB165" i="7"/>
  <c r="AB157" i="7"/>
  <c r="AB149" i="7"/>
  <c r="AB141" i="7"/>
  <c r="AB133" i="7"/>
  <c r="AB125" i="7"/>
  <c r="AB117" i="7"/>
  <c r="AB109" i="7"/>
  <c r="AB101" i="7"/>
  <c r="AB93" i="7"/>
  <c r="AB85" i="7"/>
  <c r="AB77" i="7"/>
  <c r="AB69" i="7"/>
  <c r="AB61" i="7"/>
  <c r="AB53" i="7"/>
  <c r="AB45" i="7"/>
  <c r="AB1996" i="7"/>
  <c r="AB1988" i="7"/>
  <c r="AB1980" i="7"/>
  <c r="AB1972" i="7"/>
  <c r="AB1964" i="7"/>
  <c r="AB1956" i="7"/>
  <c r="AB1948" i="7"/>
  <c r="AB1940" i="7"/>
  <c r="AB1932" i="7"/>
  <c r="AB1924" i="7"/>
  <c r="AB1916" i="7"/>
  <c r="AB1908" i="7"/>
  <c r="AB1900" i="7"/>
  <c r="AB1892" i="7"/>
  <c r="AB1884" i="7"/>
  <c r="AB1876" i="7"/>
  <c r="AB1868" i="7"/>
  <c r="AB1860" i="7"/>
  <c r="AB1852" i="7"/>
  <c r="AB1844" i="7"/>
  <c r="AB1836" i="7"/>
  <c r="AB1828" i="7"/>
  <c r="AB1820" i="7"/>
  <c r="AB1812" i="7"/>
  <c r="AB1804" i="7"/>
  <c r="AB1796" i="7"/>
  <c r="AB1788" i="7"/>
  <c r="AB1780" i="7"/>
  <c r="AB1772" i="7"/>
  <c r="AB1764" i="7"/>
  <c r="AB1756" i="7"/>
  <c r="AB1748" i="7"/>
  <c r="AB1740" i="7"/>
  <c r="AB1732" i="7"/>
  <c r="AB1724" i="7"/>
  <c r="AB1716" i="7"/>
  <c r="AB1708" i="7"/>
  <c r="AB1700" i="7"/>
  <c r="AB1692" i="7"/>
  <c r="AB1684" i="7"/>
  <c r="AB1676" i="7"/>
  <c r="AB1668" i="7"/>
  <c r="AB1660" i="7"/>
  <c r="AB1652" i="7"/>
  <c r="AB1644" i="7"/>
  <c r="AB1636" i="7"/>
  <c r="AB1628" i="7"/>
  <c r="AB1620" i="7"/>
  <c r="AB1612" i="7"/>
  <c r="AB1604" i="7"/>
  <c r="AB1596" i="7"/>
  <c r="AB1588" i="7"/>
  <c r="AB1580" i="7"/>
  <c r="AB1572" i="7"/>
  <c r="AB1564" i="7"/>
  <c r="AB1556" i="7"/>
  <c r="AB1548" i="7"/>
  <c r="AB1540" i="7"/>
  <c r="AB1532" i="7"/>
  <c r="AB1524" i="7"/>
  <c r="AB1516" i="7"/>
  <c r="AB1508" i="7"/>
  <c r="AB1500" i="7"/>
  <c r="AB1492" i="7"/>
  <c r="AB1484" i="7"/>
  <c r="AB1476" i="7"/>
  <c r="AB1468" i="7"/>
  <c r="AB1460" i="7"/>
  <c r="AB1452" i="7"/>
  <c r="AB1444" i="7"/>
  <c r="AB1436" i="7"/>
  <c r="AB1428" i="7"/>
  <c r="AB1420" i="7"/>
  <c r="AB1412" i="7"/>
  <c r="AB1404" i="7"/>
  <c r="AB1396" i="7"/>
  <c r="AB1388" i="7"/>
  <c r="AB1380" i="7"/>
  <c r="AB1372" i="7"/>
  <c r="AB1364" i="7"/>
  <c r="AB1356" i="7"/>
  <c r="AB1348" i="7"/>
  <c r="AB1340" i="7"/>
  <c r="AB1332" i="7"/>
  <c r="AB1324" i="7"/>
  <c r="AB1316" i="7"/>
  <c r="AB1308" i="7"/>
  <c r="AB1300" i="7"/>
  <c r="AB1292" i="7"/>
  <c r="AB1284" i="7"/>
  <c r="AB1276" i="7"/>
  <c r="AB1268" i="7"/>
  <c r="AB1260" i="7"/>
  <c r="AB1252" i="7"/>
  <c r="AB1244" i="7"/>
  <c r="AB1236" i="7"/>
  <c r="AB1228" i="7"/>
  <c r="AB1220" i="7"/>
  <c r="AB1212" i="7"/>
  <c r="AB1204" i="7"/>
  <c r="AB1196" i="7"/>
  <c r="AB1188" i="7"/>
  <c r="AB1180" i="7"/>
  <c r="AB1172" i="7"/>
  <c r="AB1164" i="7"/>
  <c r="AB1156" i="7"/>
  <c r="AB1148" i="7"/>
  <c r="AB1140" i="7"/>
  <c r="AB1132" i="7"/>
  <c r="AB1124" i="7"/>
  <c r="AB1116" i="7"/>
  <c r="AB1108" i="7"/>
  <c r="AB1100" i="7"/>
  <c r="AB1092" i="7"/>
  <c r="AB1084" i="7"/>
  <c r="AB1076" i="7"/>
  <c r="AB1068" i="7"/>
  <c r="AB1060" i="7"/>
  <c r="AB1052" i="7"/>
  <c r="AB1044" i="7"/>
  <c r="AB1036" i="7"/>
  <c r="AB1028" i="7"/>
  <c r="AB1020" i="7"/>
  <c r="AB1012" i="7"/>
  <c r="AB1004" i="7"/>
  <c r="AB996" i="7"/>
  <c r="AB988" i="7"/>
  <c r="AB980" i="7"/>
  <c r="AB972" i="7"/>
  <c r="AB964" i="7"/>
  <c r="AB956" i="7"/>
  <c r="AB948" i="7"/>
  <c r="AB940" i="7"/>
  <c r="AB932" i="7"/>
  <c r="AB924" i="7"/>
  <c r="AB916" i="7"/>
  <c r="AB908" i="7"/>
  <c r="AB900" i="7"/>
  <c r="AB892" i="7"/>
  <c r="AB884" i="7"/>
  <c r="AB876" i="7"/>
  <c r="AB868" i="7"/>
  <c r="AB860" i="7"/>
  <c r="AB852" i="7"/>
  <c r="AB844" i="7"/>
  <c r="AB836" i="7"/>
  <c r="AB828" i="7"/>
  <c r="AB820" i="7"/>
  <c r="AB812" i="7"/>
  <c r="AB804" i="7"/>
  <c r="AB796" i="7"/>
  <c r="AB788" i="7"/>
  <c r="AB780" i="7"/>
  <c r="AB772" i="7"/>
  <c r="AB764" i="7"/>
  <c r="AB756" i="7"/>
  <c r="AB748" i="7"/>
  <c r="AB740" i="7"/>
  <c r="AB732" i="7"/>
  <c r="AB724" i="7"/>
  <c r="AB716" i="7"/>
  <c r="AB708" i="7"/>
  <c r="AB700" i="7"/>
  <c r="AB692" i="7"/>
  <c r="AB684" i="7"/>
  <c r="AB676" i="7"/>
  <c r="AB668" i="7"/>
  <c r="AB660" i="7"/>
  <c r="AB652" i="7"/>
  <c r="AB644" i="7"/>
  <c r="AB636" i="7"/>
  <c r="AB628" i="7"/>
  <c r="AB620" i="7"/>
  <c r="AB612" i="7"/>
  <c r="AB604" i="7"/>
  <c r="AB596" i="7"/>
  <c r="AB588" i="7"/>
  <c r="AB580" i="7"/>
  <c r="AB572" i="7"/>
  <c r="AB564" i="7"/>
  <c r="AB556" i="7"/>
  <c r="AB548" i="7"/>
  <c r="AB540" i="7"/>
  <c r="AB532" i="7"/>
  <c r="AB524" i="7"/>
  <c r="AB516" i="7"/>
  <c r="AB508" i="7"/>
  <c r="AB500" i="7"/>
  <c r="AB1995" i="7"/>
  <c r="AB1987" i="7"/>
  <c r="AB1979" i="7"/>
  <c r="AB1971" i="7"/>
  <c r="AB1963" i="7"/>
  <c r="AB1955" i="7"/>
  <c r="AB1947" i="7"/>
  <c r="AB1939" i="7"/>
  <c r="AB1931" i="7"/>
  <c r="AB1923" i="7"/>
  <c r="AB1915" i="7"/>
  <c r="AB1907" i="7"/>
  <c r="AB1899" i="7"/>
  <c r="AB1891" i="7"/>
  <c r="AB1883" i="7"/>
  <c r="AB1875" i="7"/>
  <c r="AB1867" i="7"/>
  <c r="AB1859" i="7"/>
  <c r="AB1851" i="7"/>
  <c r="AB1843" i="7"/>
  <c r="AB1835" i="7"/>
  <c r="AB1827" i="7"/>
  <c r="AB1819" i="7"/>
  <c r="AB1811" i="7"/>
  <c r="AB1803" i="7"/>
  <c r="AB1795" i="7"/>
  <c r="AB1787" i="7"/>
  <c r="AB1779" i="7"/>
  <c r="AB1771" i="7"/>
  <c r="AB1763" i="7"/>
  <c r="AB1755" i="7"/>
  <c r="AB1747" i="7"/>
  <c r="AB1739" i="7"/>
  <c r="AB1731" i="7"/>
  <c r="AB1723" i="7"/>
  <c r="AB1715" i="7"/>
  <c r="AB1707" i="7"/>
  <c r="AB1699" i="7"/>
  <c r="AB1691" i="7"/>
  <c r="AB1683" i="7"/>
  <c r="AB1675" i="7"/>
  <c r="AB1667" i="7"/>
  <c r="AB1659" i="7"/>
  <c r="AB1651" i="7"/>
  <c r="AB1643" i="7"/>
  <c r="AB1635" i="7"/>
  <c r="AB1627" i="7"/>
  <c r="AB1619" i="7"/>
  <c r="AB1611" i="7"/>
  <c r="AB1603" i="7"/>
  <c r="AB1595" i="7"/>
  <c r="AB1587" i="7"/>
  <c r="AB1579" i="7"/>
  <c r="AB1571" i="7"/>
  <c r="AB1563" i="7"/>
  <c r="AB1555" i="7"/>
  <c r="AB1547" i="7"/>
  <c r="AB1539" i="7"/>
  <c r="AB1531" i="7"/>
  <c r="AB1523" i="7"/>
  <c r="AB1515" i="7"/>
  <c r="AB1507" i="7"/>
  <c r="AB1499" i="7"/>
  <c r="AB1491" i="7"/>
  <c r="AB1483" i="7"/>
  <c r="AB1475" i="7"/>
  <c r="AB1467" i="7"/>
  <c r="AB1459" i="7"/>
  <c r="AB1451" i="7"/>
  <c r="AB1443" i="7"/>
  <c r="AB1435" i="7"/>
  <c r="AB1427" i="7"/>
  <c r="AB1419" i="7"/>
  <c r="AB1411" i="7"/>
  <c r="AB1403" i="7"/>
  <c r="AB1395" i="7"/>
  <c r="AB1387" i="7"/>
  <c r="AB1379" i="7"/>
  <c r="AB1371" i="7"/>
  <c r="AB1363" i="7"/>
  <c r="AB1355" i="7"/>
  <c r="AB1347" i="7"/>
  <c r="AB1339" i="7"/>
  <c r="AB1331" i="7"/>
  <c r="AB1323" i="7"/>
  <c r="AB1315" i="7"/>
  <c r="AB1307" i="7"/>
  <c r="AB1299" i="7"/>
  <c r="AB1291" i="7"/>
  <c r="AB1283" i="7"/>
  <c r="AB1275" i="7"/>
  <c r="AB1267" i="7"/>
  <c r="AB1259" i="7"/>
  <c r="AB1251" i="7"/>
  <c r="AB1243" i="7"/>
  <c r="AB1235" i="7"/>
  <c r="AB1227" i="7"/>
  <c r="AB1219" i="7"/>
  <c r="AB1211" i="7"/>
  <c r="AB1203" i="7"/>
  <c r="AB1195" i="7"/>
  <c r="AB1187" i="7"/>
  <c r="AB1179" i="7"/>
  <c r="AB1171" i="7"/>
  <c r="AB1163" i="7"/>
  <c r="AB1155" i="7"/>
  <c r="AB1147" i="7"/>
  <c r="AB1139" i="7"/>
  <c r="AB1131" i="7"/>
  <c r="AB1123" i="7"/>
  <c r="AB1115" i="7"/>
  <c r="AB1107" i="7"/>
  <c r="AB1099" i="7"/>
  <c r="AB1091" i="7"/>
  <c r="AB1083" i="7"/>
  <c r="AB1075" i="7"/>
  <c r="AB1067" i="7"/>
  <c r="AB1059" i="7"/>
  <c r="AB1051" i="7"/>
  <c r="AB1043" i="7"/>
  <c r="AB1035" i="7"/>
  <c r="AB1027" i="7"/>
  <c r="AB1019" i="7"/>
  <c r="AB1011" i="7"/>
  <c r="AB1003" i="7"/>
  <c r="AB995" i="7"/>
  <c r="AB987" i="7"/>
  <c r="AB979" i="7"/>
  <c r="AB971" i="7"/>
  <c r="AB963" i="7"/>
  <c r="AB955" i="7"/>
  <c r="AB947" i="7"/>
  <c r="AB939" i="7"/>
  <c r="AB931" i="7"/>
  <c r="AB923" i="7"/>
  <c r="AB915" i="7"/>
  <c r="AB907" i="7"/>
  <c r="AB899" i="7"/>
  <c r="AB891" i="7"/>
  <c r="AB883" i="7"/>
  <c r="AB875" i="7"/>
  <c r="AB867" i="7"/>
  <c r="AB859" i="7"/>
  <c r="AB851" i="7"/>
  <c r="AB843" i="7"/>
  <c r="AB835" i="7"/>
  <c r="AB827" i="7"/>
  <c r="AB819" i="7"/>
  <c r="AB811" i="7"/>
  <c r="AB803" i="7"/>
  <c r="AB795" i="7"/>
  <c r="AB787" i="7"/>
  <c r="AB779" i="7"/>
  <c r="AB771" i="7"/>
  <c r="AB763" i="7"/>
  <c r="AB755" i="7"/>
  <c r="AB747" i="7"/>
  <c r="AB739" i="7"/>
  <c r="AB731" i="7"/>
  <c r="AB723" i="7"/>
  <c r="AB492" i="7"/>
  <c r="AB484" i="7"/>
  <c r="AB476" i="7"/>
  <c r="AB468" i="7"/>
  <c r="AB460" i="7"/>
  <c r="AB452" i="7"/>
  <c r="AB444" i="7"/>
  <c r="AB436" i="7"/>
  <c r="AB428" i="7"/>
  <c r="AB420" i="7"/>
  <c r="AB412" i="7"/>
  <c r="AB404" i="7"/>
  <c r="AB396" i="7"/>
  <c r="AB388" i="7"/>
  <c r="AB380" i="7"/>
  <c r="AB372" i="7"/>
  <c r="AB364" i="7"/>
  <c r="AB356" i="7"/>
  <c r="AB348" i="7"/>
  <c r="AB340" i="7"/>
  <c r="AB332" i="7"/>
  <c r="AB324" i="7"/>
  <c r="AB316" i="7"/>
  <c r="AB308" i="7"/>
  <c r="AB300" i="7"/>
  <c r="AB292" i="7"/>
  <c r="AB284" i="7"/>
  <c r="AB276" i="7"/>
  <c r="AB268" i="7"/>
  <c r="AB260" i="7"/>
  <c r="AB252" i="7"/>
  <c r="AB244" i="7"/>
  <c r="AB236" i="7"/>
  <c r="AB228" i="7"/>
  <c r="AB220" i="7"/>
  <c r="AB212" i="7"/>
  <c r="AB204" i="7"/>
  <c r="AB196" i="7"/>
  <c r="AB188" i="7"/>
  <c r="AB180" i="7"/>
  <c r="AB172" i="7"/>
  <c r="AB164" i="7"/>
  <c r="AB156" i="7"/>
  <c r="AB148" i="7"/>
  <c r="AB140" i="7"/>
  <c r="AB132" i="7"/>
  <c r="AB124" i="7"/>
  <c r="AB116" i="7"/>
  <c r="AB108" i="7"/>
  <c r="AB100" i="7"/>
  <c r="AB92" i="7"/>
  <c r="AB84" i="7"/>
  <c r="AB76" i="7"/>
  <c r="AB68" i="7"/>
  <c r="AB60" i="7"/>
  <c r="AB52" i="7"/>
  <c r="AB44" i="7"/>
  <c r="AB28" i="7"/>
  <c r="AB20" i="7"/>
  <c r="AB12" i="7"/>
  <c r="AG1994" i="7"/>
  <c r="AG1986" i="7"/>
  <c r="AG1978" i="7"/>
  <c r="AG1970" i="7"/>
  <c r="AG1962" i="7"/>
  <c r="AG1954" i="7"/>
  <c r="AG1938" i="7"/>
  <c r="AG1930" i="7"/>
  <c r="AG1922" i="7"/>
  <c r="AG1914" i="7"/>
  <c r="AG1906" i="7"/>
  <c r="AG1898" i="7"/>
  <c r="AG1890" i="7"/>
  <c r="AG1882" i="7"/>
  <c r="AG1874" i="7"/>
  <c r="AG1866" i="7"/>
  <c r="AG1858" i="7"/>
  <c r="AG1850" i="7"/>
  <c r="AG1842" i="7"/>
  <c r="AG1826" i="7"/>
  <c r="AG1818" i="7"/>
  <c r="AG1810" i="7"/>
  <c r="AG1802" i="7"/>
  <c r="AG1794" i="7"/>
  <c r="AG1786" i="7"/>
  <c r="AG1778" i="7"/>
  <c r="AG1770" i="7"/>
  <c r="AG1754" i="7"/>
  <c r="AG1746" i="7"/>
  <c r="AG1738" i="7"/>
  <c r="AG1730" i="7"/>
  <c r="AG1698" i="7"/>
  <c r="AG1690" i="7"/>
  <c r="AG1682" i="7"/>
  <c r="AG1674" i="7"/>
  <c r="AG1666" i="7"/>
  <c r="AG1658" i="7"/>
  <c r="AG1650" i="7"/>
  <c r="AG1642" i="7"/>
  <c r="AG1634" i="7"/>
  <c r="AG1626" i="7"/>
  <c r="AG1618" i="7"/>
  <c r="AG1610" i="7"/>
  <c r="AG1602" i="7"/>
  <c r="AG1594" i="7"/>
  <c r="AG1586" i="7"/>
  <c r="AG1578" i="7"/>
  <c r="AG1570" i="7"/>
  <c r="AG1546" i="7"/>
  <c r="AG1538" i="7"/>
  <c r="AG1530" i="7"/>
  <c r="AG1522" i="7"/>
  <c r="AG1514" i="7"/>
  <c r="AG1506" i="7"/>
  <c r="AG1498" i="7"/>
  <c r="AG1490" i="7"/>
  <c r="AG1482" i="7"/>
  <c r="AG1474" i="7"/>
  <c r="AG1466" i="7"/>
  <c r="AG1458" i="7"/>
  <c r="AG1450" i="7"/>
  <c r="AG1442" i="7"/>
  <c r="AG1434" i="7"/>
  <c r="AG1426" i="7"/>
  <c r="AG1418" i="7"/>
  <c r="AG1410" i="7"/>
  <c r="AG1402" i="7"/>
  <c r="AG1394" i="7"/>
  <c r="AG1386" i="7"/>
  <c r="AG1378" i="7"/>
  <c r="AG1370" i="7"/>
  <c r="AG1362" i="7"/>
  <c r="AG1354" i="7"/>
  <c r="AG1346" i="7"/>
  <c r="AG1338" i="7"/>
  <c r="AG1330" i="7"/>
  <c r="AG1322" i="7"/>
  <c r="AG1314" i="7"/>
  <c r="AG1306" i="7"/>
  <c r="AG1298" i="7"/>
  <c r="AG1290" i="7"/>
  <c r="AG1282" i="7"/>
  <c r="AG1274" i="7"/>
  <c r="AG1266" i="7"/>
  <c r="AG1258" i="7"/>
  <c r="AG1250" i="7"/>
  <c r="AG1242" i="7"/>
  <c r="AG1234" i="7"/>
  <c r="AG1226" i="7"/>
  <c r="AG1218" i="7"/>
  <c r="AG1210" i="7"/>
  <c r="AG1202" i="7"/>
  <c r="AG1194" i="7"/>
  <c r="AG1186" i="7"/>
  <c r="AG1178" i="7"/>
  <c r="AG1170" i="7"/>
  <c r="AG1162" i="7"/>
  <c r="AG1154" i="7"/>
  <c r="AG1146" i="7"/>
  <c r="AG1138" i="7"/>
  <c r="AG1130" i="7"/>
  <c r="AG1122" i="7"/>
  <c r="AG1114" i="7"/>
  <c r="AG1106" i="7"/>
  <c r="AG1098" i="7"/>
  <c r="AG1090" i="7"/>
  <c r="AG1082" i="7"/>
  <c r="AG1074" i="7"/>
  <c r="AG1066" i="7"/>
  <c r="AG1058" i="7"/>
  <c r="AG1050" i="7"/>
  <c r="AG1042" i="7"/>
  <c r="AG1034" i="7"/>
  <c r="AG1026" i="7"/>
  <c r="AG1018" i="7"/>
  <c r="AG1010" i="7"/>
  <c r="AG1002" i="7"/>
  <c r="AG994" i="7"/>
  <c r="AG986" i="7"/>
  <c r="AG978" i="7"/>
  <c r="AG970" i="7"/>
  <c r="AG962" i="7"/>
  <c r="AG954" i="7"/>
  <c r="AG946" i="7"/>
  <c r="AG938" i="7"/>
  <c r="AG930" i="7"/>
  <c r="AG922" i="7"/>
  <c r="AG914" i="7"/>
  <c r="AG906" i="7"/>
  <c r="AG898" i="7"/>
  <c r="AG890" i="7"/>
  <c r="AG882" i="7"/>
  <c r="AG874" i="7"/>
  <c r="AG866" i="7"/>
  <c r="AG858" i="7"/>
  <c r="AG850" i="7"/>
  <c r="AG842" i="7"/>
  <c r="AG834" i="7"/>
  <c r="AG826" i="7"/>
  <c r="AG818" i="7"/>
  <c r="AG810" i="7"/>
  <c r="AG802" i="7"/>
  <c r="AG794" i="7"/>
  <c r="AG786" i="7"/>
  <c r="AG778" i="7"/>
  <c r="AG770" i="7"/>
  <c r="AG762" i="7"/>
  <c r="AG754" i="7"/>
  <c r="AG746" i="7"/>
  <c r="AG738" i="7"/>
  <c r="AG730" i="7"/>
  <c r="AG722" i="7"/>
  <c r="AG714" i="7"/>
  <c r="AG706" i="7"/>
  <c r="AG698" i="7"/>
  <c r="AG690" i="7"/>
  <c r="AG682" i="7"/>
  <c r="AG674" i="7"/>
  <c r="AG666" i="7"/>
  <c r="AG658" i="7"/>
  <c r="AG650" i="7"/>
  <c r="AG642" i="7"/>
  <c r="AG634" i="7"/>
  <c r="AG626" i="7"/>
  <c r="AG618" i="7"/>
  <c r="AG610" i="7"/>
  <c r="AG602" i="7"/>
  <c r="AG594" i="7"/>
  <c r="AG586" i="7"/>
  <c r="AG578" i="7"/>
  <c r="AG570" i="7"/>
  <c r="AG562" i="7"/>
  <c r="AG554" i="7"/>
  <c r="AG546" i="7"/>
  <c r="AG538" i="7"/>
  <c r="AG530" i="7"/>
  <c r="AG522" i="7"/>
  <c r="AG514" i="7"/>
  <c r="AG506" i="7"/>
  <c r="AG498" i="7"/>
  <c r="AG490" i="7"/>
  <c r="AG482" i="7"/>
  <c r="AG474" i="7"/>
  <c r="AG466" i="7"/>
  <c r="AG458" i="7"/>
  <c r="AG450" i="7"/>
  <c r="AG442" i="7"/>
  <c r="AG434" i="7"/>
  <c r="AG426" i="7"/>
  <c r="AG418" i="7"/>
  <c r="AB715" i="7"/>
  <c r="AB707" i="7"/>
  <c r="AB699" i="7"/>
  <c r="AB691" i="7"/>
  <c r="AB683" i="7"/>
  <c r="AB675" i="7"/>
  <c r="AB667" i="7"/>
  <c r="AB659" i="7"/>
  <c r="AB651" i="7"/>
  <c r="AB643" i="7"/>
  <c r="AB635" i="7"/>
  <c r="AB627" i="7"/>
  <c r="AB619" i="7"/>
  <c r="AB611" i="7"/>
  <c r="AB603" i="7"/>
  <c r="AB595" i="7"/>
  <c r="AB587" i="7"/>
  <c r="AB579" i="7"/>
  <c r="AB571" i="7"/>
  <c r="AB563" i="7"/>
  <c r="AB555" i="7"/>
  <c r="AB547" i="7"/>
  <c r="AB539" i="7"/>
  <c r="AB531" i="7"/>
  <c r="AB523" i="7"/>
  <c r="AB515" i="7"/>
  <c r="AB507" i="7"/>
  <c r="AB499" i="7"/>
  <c r="AB491" i="7"/>
  <c r="AB483" i="7"/>
  <c r="AB475" i="7"/>
  <c r="AB467" i="7"/>
  <c r="AB459" i="7"/>
  <c r="AB451" i="7"/>
  <c r="AB443" i="7"/>
  <c r="AB435" i="7"/>
  <c r="AB427" i="7"/>
  <c r="AB419" i="7"/>
  <c r="AB411" i="7"/>
  <c r="AB403" i="7"/>
  <c r="AB395" i="7"/>
  <c r="AB387" i="7"/>
  <c r="AB379" i="7"/>
  <c r="AB371" i="7"/>
  <c r="AB363" i="7"/>
  <c r="AB355" i="7"/>
  <c r="AB347" i="7"/>
  <c r="AB339" i="7"/>
  <c r="AB331" i="7"/>
  <c r="AB323" i="7"/>
  <c r="AB315" i="7"/>
  <c r="AB307" i="7"/>
  <c r="AB299" i="7"/>
  <c r="AB291" i="7"/>
  <c r="AB283" i="7"/>
  <c r="AB275" i="7"/>
  <c r="AB267" i="7"/>
  <c r="AB259" i="7"/>
  <c r="AB251" i="7"/>
  <c r="AB243" i="7"/>
  <c r="AB235" i="7"/>
  <c r="AB227" i="7"/>
  <c r="AB219" i="7"/>
  <c r="AB211" i="7"/>
  <c r="AB203" i="7"/>
  <c r="AB195" i="7"/>
  <c r="AB187" i="7"/>
  <c r="AB179" i="7"/>
  <c r="AB171" i="7"/>
  <c r="AB163" i="7"/>
  <c r="AB155" i="7"/>
  <c r="AB147" i="7"/>
  <c r="AB139" i="7"/>
  <c r="AB131" i="7"/>
  <c r="AB123" i="7"/>
  <c r="AB115" i="7"/>
  <c r="AB107" i="7"/>
  <c r="AB99" i="7"/>
  <c r="AB91" i="7"/>
  <c r="AB83" i="7"/>
  <c r="AB75" i="7"/>
  <c r="AB67" i="7"/>
  <c r="AB59" i="7"/>
  <c r="AB51" i="7"/>
  <c r="AB43" i="7"/>
  <c r="E83" i="17"/>
  <c r="D123" i="17" s="1"/>
  <c r="AG410" i="7"/>
  <c r="AG402" i="7"/>
  <c r="AG394" i="7"/>
  <c r="AG386" i="7"/>
  <c r="AG378" i="7"/>
  <c r="AG362" i="7"/>
  <c r="AG354" i="7"/>
  <c r="AG346" i="7"/>
  <c r="AG338" i="7"/>
  <c r="AG330" i="7"/>
  <c r="AG314" i="7"/>
  <c r="AG306" i="7"/>
  <c r="AG298" i="7"/>
  <c r="AG290" i="7"/>
  <c r="AG282" i="7"/>
  <c r="AG274" i="7"/>
  <c r="AG266" i="7"/>
  <c r="AG258" i="7"/>
  <c r="AG250" i="7"/>
  <c r="AG242" i="7"/>
  <c r="AG234" i="7"/>
  <c r="AG226" i="7"/>
  <c r="AG218" i="7"/>
  <c r="AG210" i="7"/>
  <c r="AG202" i="7"/>
  <c r="AG194" i="7"/>
  <c r="AG186" i="7"/>
  <c r="AG178" i="7"/>
  <c r="AG170" i="7"/>
  <c r="AG162" i="7"/>
  <c r="AG154" i="7"/>
  <c r="AG146" i="7"/>
  <c r="E68" i="18"/>
  <c r="D108" i="18" s="1"/>
  <c r="AL1998" i="7"/>
  <c r="AL1990" i="7"/>
  <c r="AL1982" i="7"/>
  <c r="AL1974" i="7"/>
  <c r="AL1966" i="7"/>
  <c r="AL1958" i="7"/>
  <c r="AL1950" i="7"/>
  <c r="AL1942" i="7"/>
  <c r="AL1934" i="7"/>
  <c r="AL1926" i="7"/>
  <c r="AL1918" i="7"/>
  <c r="AL1910" i="7"/>
  <c r="AL1902" i="7"/>
  <c r="AL1894" i="7"/>
  <c r="AL1886" i="7"/>
  <c r="AL1878" i="7"/>
  <c r="AL1870" i="7"/>
  <c r="AL1862" i="7"/>
  <c r="AL1854" i="7"/>
  <c r="AL1846" i="7"/>
  <c r="AL1838" i="7"/>
  <c r="AL1830" i="7"/>
  <c r="AL1822" i="7"/>
  <c r="AL1814" i="7"/>
  <c r="AL1806" i="7"/>
  <c r="AL1798" i="7"/>
  <c r="AL1790" i="7"/>
  <c r="AL1782" i="7"/>
  <c r="AL1774" i="7"/>
  <c r="AL1766" i="7"/>
  <c r="AL1758" i="7"/>
  <c r="AL1750" i="7"/>
  <c r="AL1742" i="7"/>
  <c r="AL1734" i="7"/>
  <c r="AL1726" i="7"/>
  <c r="AL1718" i="7"/>
  <c r="AL1710" i="7"/>
  <c r="AL1702" i="7"/>
  <c r="AL1694" i="7"/>
  <c r="AL1686" i="7"/>
  <c r="AL1678" i="7"/>
  <c r="AL1670" i="7"/>
  <c r="AL1662" i="7"/>
  <c r="AL1654" i="7"/>
  <c r="AL1646" i="7"/>
  <c r="AL1638" i="7"/>
  <c r="AL1630" i="7"/>
  <c r="AL1622" i="7"/>
  <c r="AL1614" i="7"/>
  <c r="AL1606" i="7"/>
  <c r="AL1598" i="7"/>
  <c r="AL1590" i="7"/>
  <c r="AL1582" i="7"/>
  <c r="AL1574" i="7"/>
  <c r="AL1566" i="7"/>
  <c r="AL1558" i="7"/>
  <c r="AL1550" i="7"/>
  <c r="AL1542" i="7"/>
  <c r="AL1534" i="7"/>
  <c r="AL1526" i="7"/>
  <c r="AL1518" i="7"/>
  <c r="AL1510" i="7"/>
  <c r="AL1502" i="7"/>
  <c r="AL1494" i="7"/>
  <c r="AL1486" i="7"/>
  <c r="AL1478" i="7"/>
  <c r="AL1470" i="7"/>
  <c r="AL1462" i="7"/>
  <c r="AL1454" i="7"/>
  <c r="AL1446" i="7"/>
  <c r="AL1438" i="7"/>
  <c r="AL1430" i="7"/>
  <c r="AL1422" i="7"/>
  <c r="AL1414" i="7"/>
  <c r="AL1406" i="7"/>
  <c r="AL1398" i="7"/>
  <c r="AL1390" i="7"/>
  <c r="AL1382" i="7"/>
  <c r="AL1374" i="7"/>
  <c r="AL1366" i="7"/>
  <c r="AL1358" i="7"/>
  <c r="AL1350" i="7"/>
  <c r="AL1342" i="7"/>
  <c r="AL1334" i="7"/>
  <c r="AL1326" i="7"/>
  <c r="AL1318" i="7"/>
  <c r="AL1310" i="7"/>
  <c r="AL1302" i="7"/>
  <c r="AL1294" i="7"/>
  <c r="AL1286" i="7"/>
  <c r="AL1278" i="7"/>
  <c r="AL1270" i="7"/>
  <c r="AL1262" i="7"/>
  <c r="AL1254" i="7"/>
  <c r="AL1246" i="7"/>
  <c r="AL1238" i="7"/>
  <c r="AL1230" i="7"/>
  <c r="AL1222" i="7"/>
  <c r="AL1214" i="7"/>
  <c r="AL1206" i="7"/>
  <c r="AL1198" i="7"/>
  <c r="AL1190" i="7"/>
  <c r="AL1182" i="7"/>
  <c r="AL1174" i="7"/>
  <c r="AL1166" i="7"/>
  <c r="AL1158" i="7"/>
  <c r="AL1150" i="7"/>
  <c r="AL1142" i="7"/>
  <c r="AL1134" i="7"/>
  <c r="AL1126" i="7"/>
  <c r="AL1118" i="7"/>
  <c r="AL1110" i="7"/>
  <c r="AL1102" i="7"/>
  <c r="AL1094" i="7"/>
  <c r="AL1086" i="7"/>
  <c r="AL1078" i="7"/>
  <c r="AL1070" i="7"/>
  <c r="AL1062" i="7"/>
  <c r="AL1054" i="7"/>
  <c r="AL1046" i="7"/>
  <c r="AL1038" i="7"/>
  <c r="AL1030" i="7"/>
  <c r="AL1022" i="7"/>
  <c r="AL1014" i="7"/>
  <c r="AL1006" i="7"/>
  <c r="AL998" i="7"/>
  <c r="AL990" i="7"/>
  <c r="AL982" i="7"/>
  <c r="AL974" i="7"/>
  <c r="AL966" i="7"/>
  <c r="AL958" i="7"/>
  <c r="AL950" i="7"/>
  <c r="AL942" i="7"/>
  <c r="AL934" i="7"/>
  <c r="AL926" i="7"/>
  <c r="AL918" i="7"/>
  <c r="AL910" i="7"/>
  <c r="AL902" i="7"/>
  <c r="AL894" i="7"/>
  <c r="AL886" i="7"/>
  <c r="AL878" i="7"/>
  <c r="AL870" i="7"/>
  <c r="AL862" i="7"/>
  <c r="AL854" i="7"/>
  <c r="AL846" i="7"/>
  <c r="AL838" i="7"/>
  <c r="AL830" i="7"/>
  <c r="AL822" i="7"/>
  <c r="AL814" i="7"/>
  <c r="AL806" i="7"/>
  <c r="AL798" i="7"/>
  <c r="AL790" i="7"/>
  <c r="AL782" i="7"/>
  <c r="AL774" i="7"/>
  <c r="AL766" i="7"/>
  <c r="AL758" i="7"/>
  <c r="AL750" i="7"/>
  <c r="AL742" i="7"/>
  <c r="AL734" i="7"/>
  <c r="AL726" i="7"/>
  <c r="AL718" i="7"/>
  <c r="AL710" i="7"/>
  <c r="AL702" i="7"/>
  <c r="AL694" i="7"/>
  <c r="AL686" i="7"/>
  <c r="AL678" i="7"/>
  <c r="AL670" i="7"/>
  <c r="AL662" i="7"/>
  <c r="AL654" i="7"/>
  <c r="AL646" i="7"/>
  <c r="AL638" i="7"/>
  <c r="AL630" i="7"/>
  <c r="AL622" i="7"/>
  <c r="AL614" i="7"/>
  <c r="AL606" i="7"/>
  <c r="AL598" i="7"/>
  <c r="AL590" i="7"/>
  <c r="AL582" i="7"/>
  <c r="AL574" i="7"/>
  <c r="AL566" i="7"/>
  <c r="AL558" i="7"/>
  <c r="AL550" i="7"/>
  <c r="AL542" i="7"/>
  <c r="AL534" i="7"/>
  <c r="AL526" i="7"/>
  <c r="AL518" i="7"/>
  <c r="AL510" i="7"/>
  <c r="AL502" i="7"/>
  <c r="AL494" i="7"/>
  <c r="AL486" i="7"/>
  <c r="AL478" i="7"/>
  <c r="AL470" i="7"/>
  <c r="AL462" i="7"/>
  <c r="AL454" i="7"/>
  <c r="AL446" i="7"/>
  <c r="AL438" i="7"/>
  <c r="AL430" i="7"/>
  <c r="AL422" i="7"/>
  <c r="AL414" i="7"/>
  <c r="AL406" i="7"/>
  <c r="AL398" i="7"/>
  <c r="AL390" i="7"/>
  <c r="AL382" i="7"/>
  <c r="AL374" i="7"/>
  <c r="AL366" i="7"/>
  <c r="AL358" i="7"/>
  <c r="AL350" i="7"/>
  <c r="AL342" i="7"/>
  <c r="AL334" i="7"/>
  <c r="AL326" i="7"/>
  <c r="AL318" i="7"/>
  <c r="AL310" i="7"/>
  <c r="AL302" i="7"/>
  <c r="AL294" i="7"/>
  <c r="AL286" i="7"/>
  <c r="AL278" i="7"/>
  <c r="AL270" i="7"/>
  <c r="AL262" i="7"/>
  <c r="AL254" i="7"/>
  <c r="AL246" i="7"/>
  <c r="AL238" i="7"/>
  <c r="AL230" i="7"/>
  <c r="AL222" i="7"/>
  <c r="AL214" i="7"/>
  <c r="AL206" i="7"/>
  <c r="AL198" i="7"/>
  <c r="AL190" i="7"/>
  <c r="AL182" i="7"/>
  <c r="AL174" i="7"/>
  <c r="AL166" i="7"/>
  <c r="AL158" i="7"/>
  <c r="AL150" i="7"/>
  <c r="AL142" i="7"/>
  <c r="AL134" i="7"/>
  <c r="AL126" i="7"/>
  <c r="AL118" i="7"/>
  <c r="AL110" i="7"/>
  <c r="AL102" i="7"/>
  <c r="AL94" i="7"/>
  <c r="AL86" i="7"/>
  <c r="AL78" i="7"/>
  <c r="AL70" i="7"/>
  <c r="AL62" i="7"/>
  <c r="AL54" i="7"/>
  <c r="AL46" i="7"/>
  <c r="AL38" i="7"/>
  <c r="D38" i="15"/>
  <c r="D37" i="11"/>
  <c r="D22" i="15"/>
  <c r="D22" i="18"/>
  <c r="D22" i="17"/>
  <c r="D22" i="16"/>
  <c r="R139" i="15"/>
  <c r="R138" i="15"/>
  <c r="R137" i="15"/>
  <c r="R136" i="15"/>
  <c r="R135" i="15"/>
  <c r="R142" i="15"/>
  <c r="R134" i="15"/>
  <c r="R141" i="15"/>
  <c r="R140" i="15"/>
  <c r="R142" i="17"/>
  <c r="R134" i="17"/>
  <c r="R141" i="17"/>
  <c r="R140" i="17"/>
  <c r="R139" i="17"/>
  <c r="R138" i="17"/>
  <c r="R137" i="17"/>
  <c r="R136" i="17"/>
  <c r="R135" i="17"/>
  <c r="R137" i="16"/>
  <c r="R136" i="16"/>
  <c r="R135" i="16"/>
  <c r="R142" i="16"/>
  <c r="R134" i="16"/>
  <c r="R141" i="16"/>
  <c r="R140" i="16"/>
  <c r="R139" i="16"/>
  <c r="R138" i="16"/>
  <c r="R139" i="18"/>
  <c r="R138" i="18"/>
  <c r="R137" i="18"/>
  <c r="R136" i="18"/>
  <c r="R135" i="18"/>
  <c r="R142" i="18"/>
  <c r="R134" i="18"/>
  <c r="R141" i="18"/>
  <c r="R140" i="18"/>
  <c r="W1998" i="7"/>
  <c r="W1990" i="7"/>
  <c r="W1982" i="7"/>
  <c r="W1974" i="7"/>
  <c r="W1966" i="7"/>
  <c r="W1958" i="7"/>
  <c r="W1950" i="7"/>
  <c r="W1942" i="7"/>
  <c r="W1934" i="7"/>
  <c r="W1926" i="7"/>
  <c r="W1918" i="7"/>
  <c r="W1910" i="7"/>
  <c r="W1902" i="7"/>
  <c r="W1894" i="7"/>
  <c r="W1886" i="7"/>
  <c r="W1878" i="7"/>
  <c r="W1870" i="7"/>
  <c r="W1862" i="7"/>
  <c r="W1854" i="7"/>
  <c r="W1846" i="7"/>
  <c r="W1838" i="7"/>
  <c r="W1830" i="7"/>
  <c r="W1822" i="7"/>
  <c r="W1814" i="7"/>
  <c r="W1806" i="7"/>
  <c r="W1798" i="7"/>
  <c r="W1790" i="7"/>
  <c r="W1782" i="7"/>
  <c r="W1774" i="7"/>
  <c r="W1766" i="7"/>
  <c r="W1758" i="7"/>
  <c r="W1750" i="7"/>
  <c r="W1742" i="7"/>
  <c r="W1734" i="7"/>
  <c r="W1726" i="7"/>
  <c r="W1718" i="7"/>
  <c r="W1710" i="7"/>
  <c r="W1702" i="7"/>
  <c r="W1694" i="7"/>
  <c r="W1686" i="7"/>
  <c r="W1678" i="7"/>
  <c r="W1670" i="7"/>
  <c r="W1662" i="7"/>
  <c r="W1654" i="7"/>
  <c r="W1646" i="7"/>
  <c r="W1638" i="7"/>
  <c r="W1630" i="7"/>
  <c r="W1622" i="7"/>
  <c r="W1614" i="7"/>
  <c r="W1606" i="7"/>
  <c r="W1598" i="7"/>
  <c r="W1590" i="7"/>
  <c r="W1582" i="7"/>
  <c r="W1574" i="7"/>
  <c r="W1566" i="7"/>
  <c r="W1558" i="7"/>
  <c r="W1550" i="7"/>
  <c r="W1542" i="7"/>
  <c r="W1534" i="7"/>
  <c r="W1526" i="7"/>
  <c r="W1518" i="7"/>
  <c r="W1510" i="7"/>
  <c r="W1502" i="7"/>
  <c r="W1494" i="7"/>
  <c r="W1486" i="7"/>
  <c r="W1478" i="7"/>
  <c r="W1470" i="7"/>
  <c r="W1462" i="7"/>
  <c r="W1454" i="7"/>
  <c r="W1446" i="7"/>
  <c r="W1438" i="7"/>
  <c r="W1430" i="7"/>
  <c r="W1422" i="7"/>
  <c r="W1414" i="7"/>
  <c r="W1406" i="7"/>
  <c r="W1398" i="7"/>
  <c r="W1390" i="7"/>
  <c r="W1382" i="7"/>
  <c r="W1374" i="7"/>
  <c r="W1366" i="7"/>
  <c r="W1358" i="7"/>
  <c r="W1350" i="7"/>
  <c r="W1342" i="7"/>
  <c r="W1334" i="7"/>
  <c r="W1326" i="7"/>
  <c r="W1318" i="7"/>
  <c r="W1310" i="7"/>
  <c r="W1302" i="7"/>
  <c r="W1294" i="7"/>
  <c r="W1286" i="7"/>
  <c r="W1278" i="7"/>
  <c r="W1270" i="7"/>
  <c r="W1262" i="7"/>
  <c r="W1254" i="7"/>
  <c r="W1246" i="7"/>
  <c r="W1238" i="7"/>
  <c r="W1230" i="7"/>
  <c r="W1222" i="7"/>
  <c r="W1214" i="7"/>
  <c r="W1206" i="7"/>
  <c r="W1198" i="7"/>
  <c r="W1190" i="7"/>
  <c r="W1182" i="7"/>
  <c r="W1174" i="7"/>
  <c r="W1166" i="7"/>
  <c r="W1158" i="7"/>
  <c r="W1150" i="7"/>
  <c r="W1142" i="7"/>
  <c r="W1134" i="7"/>
  <c r="W1126" i="7"/>
  <c r="W1118" i="7"/>
  <c r="W1110" i="7"/>
  <c r="W1102" i="7"/>
  <c r="W1094" i="7"/>
  <c r="W1086" i="7"/>
  <c r="W1078" i="7"/>
  <c r="W1070" i="7"/>
  <c r="W1062" i="7"/>
  <c r="W1054" i="7"/>
  <c r="W1046" i="7"/>
  <c r="W1038" i="7"/>
  <c r="W1030" i="7"/>
  <c r="W1022" i="7"/>
  <c r="W1014" i="7"/>
  <c r="W1006" i="7"/>
  <c r="W998" i="7"/>
  <c r="W990" i="7"/>
  <c r="W982" i="7"/>
  <c r="W974" i="7"/>
  <c r="W966" i="7"/>
  <c r="W958" i="7"/>
  <c r="W950" i="7"/>
  <c r="W942" i="7"/>
  <c r="W934" i="7"/>
  <c r="W926" i="7"/>
  <c r="W918" i="7"/>
  <c r="W910" i="7"/>
  <c r="W902" i="7"/>
  <c r="W894" i="7"/>
  <c r="W886" i="7"/>
  <c r="W878" i="7"/>
  <c r="W870" i="7"/>
  <c r="W862" i="7"/>
  <c r="W854" i="7"/>
  <c r="W846" i="7"/>
  <c r="W838" i="7"/>
  <c r="W830" i="7"/>
  <c r="W822" i="7"/>
  <c r="W814" i="7"/>
  <c r="W806" i="7"/>
  <c r="W798" i="7"/>
  <c r="W790" i="7"/>
  <c r="W782" i="7"/>
  <c r="W774" i="7"/>
  <c r="W766" i="7"/>
  <c r="W758" i="7"/>
  <c r="W750" i="7"/>
  <c r="W742" i="7"/>
  <c r="W734" i="7"/>
  <c r="W726" i="7"/>
  <c r="W718" i="7"/>
  <c r="W710" i="7"/>
  <c r="W702" i="7"/>
  <c r="W694" i="7"/>
  <c r="W686" i="7"/>
  <c r="W678" i="7"/>
  <c r="W670" i="7"/>
  <c r="W662" i="7"/>
  <c r="W654" i="7"/>
  <c r="W646" i="7"/>
  <c r="W638" i="7"/>
  <c r="W630" i="7"/>
  <c r="W622" i="7"/>
  <c r="W614" i="7"/>
  <c r="W606" i="7"/>
  <c r="W598" i="7"/>
  <c r="W590" i="7"/>
  <c r="W582" i="7"/>
  <c r="W574" i="7"/>
  <c r="W566" i="7"/>
  <c r="W558" i="7"/>
  <c r="W550" i="7"/>
  <c r="W542" i="7"/>
  <c r="W534" i="7"/>
  <c r="W526" i="7"/>
  <c r="W518" i="7"/>
  <c r="W510" i="7"/>
  <c r="W502" i="7"/>
  <c r="W494" i="7"/>
  <c r="W486" i="7"/>
  <c r="W478" i="7"/>
  <c r="W470" i="7"/>
  <c r="W462" i="7"/>
  <c r="W454" i="7"/>
  <c r="W446" i="7"/>
  <c r="W438" i="7"/>
  <c r="W430" i="7"/>
  <c r="W422" i="7"/>
  <c r="W414" i="7"/>
  <c r="W406" i="7"/>
  <c r="W398" i="7"/>
  <c r="W390" i="7"/>
  <c r="W382" i="7"/>
  <c r="W374" i="7"/>
  <c r="W366" i="7"/>
  <c r="W358" i="7"/>
  <c r="W350" i="7"/>
  <c r="W342" i="7"/>
  <c r="W334" i="7"/>
  <c r="W326" i="7"/>
  <c r="W318" i="7"/>
  <c r="W310" i="7"/>
  <c r="W302" i="7"/>
  <c r="W294" i="7"/>
  <c r="W286" i="7"/>
  <c r="W278" i="7"/>
  <c r="W270" i="7"/>
  <c r="W262" i="7"/>
  <c r="W254" i="7"/>
  <c r="W246" i="7"/>
  <c r="W238" i="7"/>
  <c r="W230" i="7"/>
  <c r="W222" i="7"/>
  <c r="W214" i="7"/>
  <c r="W206" i="7"/>
  <c r="W198" i="7"/>
  <c r="W190" i="7"/>
  <c r="W182" i="7"/>
  <c r="W174" i="7"/>
  <c r="W166" i="7"/>
  <c r="W158" i="7"/>
  <c r="W150" i="7"/>
  <c r="W142" i="7"/>
  <c r="W134" i="7"/>
  <c r="W126" i="7"/>
  <c r="W118" i="7"/>
  <c r="W110" i="7"/>
  <c r="W102" i="7"/>
  <c r="W94" i="7"/>
  <c r="W86" i="7"/>
  <c r="W78" i="7"/>
  <c r="W70" i="7"/>
  <c r="W62" i="7"/>
  <c r="W54" i="7"/>
  <c r="W46" i="7"/>
  <c r="W38" i="7"/>
  <c r="W29" i="7"/>
  <c r="E184" i="15" s="1"/>
  <c r="D223" i="15" s="1"/>
  <c r="W21" i="7"/>
  <c r="E108" i="15" s="1"/>
  <c r="D148" i="15" s="1"/>
  <c r="W13" i="7"/>
  <c r="AB29" i="7"/>
  <c r="E184" i="16" s="1"/>
  <c r="D223" i="16" s="1"/>
  <c r="AB21" i="7"/>
  <c r="E108" i="16" s="1"/>
  <c r="D148" i="16" s="1"/>
  <c r="AB13" i="7"/>
  <c r="W35" i="7"/>
  <c r="W27" i="7"/>
  <c r="W19" i="7"/>
  <c r="W11" i="7"/>
  <c r="D53" i="15" s="1"/>
  <c r="W2000" i="7"/>
  <c r="W1992" i="7"/>
  <c r="W1984" i="7"/>
  <c r="W1976" i="7"/>
  <c r="W1968" i="7"/>
  <c r="W1960" i="7"/>
  <c r="W1952" i="7"/>
  <c r="W1944" i="7"/>
  <c r="W1936" i="7"/>
  <c r="W1928" i="7"/>
  <c r="W1920" i="7"/>
  <c r="W1912" i="7"/>
  <c r="W1904" i="7"/>
  <c r="W1896" i="7"/>
  <c r="W1888" i="7"/>
  <c r="W1880" i="7"/>
  <c r="W1872" i="7"/>
  <c r="W1864" i="7"/>
  <c r="W1856" i="7"/>
  <c r="W1848" i="7"/>
  <c r="W1840" i="7"/>
  <c r="W1832" i="7"/>
  <c r="W1824" i="7"/>
  <c r="W1816" i="7"/>
  <c r="W1808" i="7"/>
  <c r="W1800" i="7"/>
  <c r="W1792" i="7"/>
  <c r="W1784" i="7"/>
  <c r="W1776" i="7"/>
  <c r="W1768" i="7"/>
  <c r="W1760" i="7"/>
  <c r="W1752" i="7"/>
  <c r="W1744" i="7"/>
  <c r="W1736" i="7"/>
  <c r="W1728" i="7"/>
  <c r="W1720" i="7"/>
  <c r="W1712" i="7"/>
  <c r="W1704" i="7"/>
  <c r="W1696" i="7"/>
  <c r="W1688" i="7"/>
  <c r="W1680" i="7"/>
  <c r="W1672" i="7"/>
  <c r="W1664" i="7"/>
  <c r="W1656" i="7"/>
  <c r="W1648" i="7"/>
  <c r="W1640" i="7"/>
  <c r="W1632" i="7"/>
  <c r="W1624" i="7"/>
  <c r="W1616" i="7"/>
  <c r="W1608" i="7"/>
  <c r="W1600" i="7"/>
  <c r="W1592" i="7"/>
  <c r="W1584" i="7"/>
  <c r="W1576" i="7"/>
  <c r="W1568" i="7"/>
  <c r="W1560" i="7"/>
  <c r="W1552" i="7"/>
  <c r="W1544" i="7"/>
  <c r="W1536" i="7"/>
  <c r="W1528" i="7"/>
  <c r="W1520" i="7"/>
  <c r="W1512" i="7"/>
  <c r="W1504" i="7"/>
  <c r="W1496" i="7"/>
  <c r="W1488" i="7"/>
  <c r="W1480" i="7"/>
  <c r="W1472" i="7"/>
  <c r="W1464" i="7"/>
  <c r="W1456" i="7"/>
  <c r="W1448" i="7"/>
  <c r="W1440" i="7"/>
  <c r="W1432" i="7"/>
  <c r="W1424" i="7"/>
  <c r="W1416" i="7"/>
  <c r="W1408" i="7"/>
  <c r="W1400" i="7"/>
  <c r="W1392" i="7"/>
  <c r="W1384" i="7"/>
  <c r="W1376" i="7"/>
  <c r="W1368" i="7"/>
  <c r="W1360" i="7"/>
  <c r="W1352" i="7"/>
  <c r="W1344" i="7"/>
  <c r="W1336" i="7"/>
  <c r="W1328" i="7"/>
  <c r="W1320" i="7"/>
  <c r="W1312" i="7"/>
  <c r="W1304" i="7"/>
  <c r="W1296" i="7"/>
  <c r="W1288" i="7"/>
  <c r="W1280" i="7"/>
  <c r="W1272" i="7"/>
  <c r="W1264" i="7"/>
  <c r="W1256" i="7"/>
  <c r="W1248" i="7"/>
  <c r="W1240" i="7"/>
  <c r="W1232" i="7"/>
  <c r="W1224" i="7"/>
  <c r="W1216" i="7"/>
  <c r="W1208" i="7"/>
  <c r="W1200" i="7"/>
  <c r="W1192" i="7"/>
  <c r="W1184" i="7"/>
  <c r="W1176" i="7"/>
  <c r="W1168" i="7"/>
  <c r="W1160" i="7"/>
  <c r="W1152" i="7"/>
  <c r="W1144" i="7"/>
  <c r="W1136" i="7"/>
  <c r="W1128" i="7"/>
  <c r="W1120" i="7"/>
  <c r="W1112" i="7"/>
  <c r="W1104" i="7"/>
  <c r="W1096" i="7"/>
  <c r="W1088" i="7"/>
  <c r="W1080" i="7"/>
  <c r="W1072" i="7"/>
  <c r="W1064" i="7"/>
  <c r="W1056" i="7"/>
  <c r="W1048" i="7"/>
  <c r="W1040" i="7"/>
  <c r="W1032" i="7"/>
  <c r="W1024" i="7"/>
  <c r="W1016" i="7"/>
  <c r="W1008" i="7"/>
  <c r="W1000" i="7"/>
  <c r="W992" i="7"/>
  <c r="W984" i="7"/>
  <c r="W976" i="7"/>
  <c r="W968" i="7"/>
  <c r="W960" i="7"/>
  <c r="W952" i="7"/>
  <c r="W944" i="7"/>
  <c r="W936" i="7"/>
  <c r="W928" i="7"/>
  <c r="W920" i="7"/>
  <c r="W912" i="7"/>
  <c r="W904" i="7"/>
  <c r="W896" i="7"/>
  <c r="W888" i="7"/>
  <c r="W880" i="7"/>
  <c r="W872" i="7"/>
  <c r="W864" i="7"/>
  <c r="W856" i="7"/>
  <c r="W848" i="7"/>
  <c r="W840" i="7"/>
  <c r="W832" i="7"/>
  <c r="W824" i="7"/>
  <c r="W816" i="7"/>
  <c r="W808" i="7"/>
  <c r="W800" i="7"/>
  <c r="W792" i="7"/>
  <c r="W784" i="7"/>
  <c r="W776" i="7"/>
  <c r="W768" i="7"/>
  <c r="W760" i="7"/>
  <c r="W752" i="7"/>
  <c r="W744" i="7"/>
  <c r="W736" i="7"/>
  <c r="W728" i="7"/>
  <c r="W720" i="7"/>
  <c r="W712" i="7"/>
  <c r="W704" i="7"/>
  <c r="W696" i="7"/>
  <c r="W688" i="7"/>
  <c r="W680" i="7"/>
  <c r="W672" i="7"/>
  <c r="W664" i="7"/>
  <c r="W656" i="7"/>
  <c r="W648" i="7"/>
  <c r="W640" i="7"/>
  <c r="W632" i="7"/>
  <c r="W624" i="7"/>
  <c r="W616" i="7"/>
  <c r="W608" i="7"/>
  <c r="W600" i="7"/>
  <c r="W592" i="7"/>
  <c r="W584" i="7"/>
  <c r="W576" i="7"/>
  <c r="W568" i="7"/>
  <c r="W560" i="7"/>
  <c r="W552" i="7"/>
  <c r="W544" i="7"/>
  <c r="W536" i="7"/>
  <c r="W528" i="7"/>
  <c r="W520" i="7"/>
  <c r="W512" i="7"/>
  <c r="W504" i="7"/>
  <c r="W496" i="7"/>
  <c r="W488" i="7"/>
  <c r="W480" i="7"/>
  <c r="W472" i="7"/>
  <c r="W464" i="7"/>
  <c r="W456" i="7"/>
  <c r="W448" i="7"/>
  <c r="W440" i="7"/>
  <c r="W432" i="7"/>
  <c r="W424" i="7"/>
  <c r="W416" i="7"/>
  <c r="W408" i="7"/>
  <c r="W400" i="7"/>
  <c r="W392" i="7"/>
  <c r="W384" i="7"/>
  <c r="W376" i="7"/>
  <c r="W368" i="7"/>
  <c r="W360" i="7"/>
  <c r="W352" i="7"/>
  <c r="W344" i="7"/>
  <c r="W336" i="7"/>
  <c r="W328" i="7"/>
  <c r="W320" i="7"/>
  <c r="W312" i="7"/>
  <c r="W304" i="7"/>
  <c r="W296" i="7"/>
  <c r="W288" i="7"/>
  <c r="W280" i="7"/>
  <c r="W272" i="7"/>
  <c r="W264" i="7"/>
  <c r="W256" i="7"/>
  <c r="W248" i="7"/>
  <c r="W240" i="7"/>
  <c r="W232" i="7"/>
  <c r="W224" i="7"/>
  <c r="W216" i="7"/>
  <c r="W208" i="7"/>
  <c r="W200" i="7"/>
  <c r="W192" i="7"/>
  <c r="W184" i="7"/>
  <c r="W176" i="7"/>
  <c r="W168" i="7"/>
  <c r="W160" i="7"/>
  <c r="W152" i="7"/>
  <c r="W144" i="7"/>
  <c r="W136" i="7"/>
  <c r="W128" i="7"/>
  <c r="W120" i="7"/>
  <c r="W112" i="7"/>
  <c r="W104" i="7"/>
  <c r="W96" i="7"/>
  <c r="W88" i="7"/>
  <c r="W80" i="7"/>
  <c r="W72" i="7"/>
  <c r="W64" i="7"/>
  <c r="W56" i="7"/>
  <c r="W48" i="7"/>
  <c r="W40" i="7"/>
  <c r="W31" i="7"/>
  <c r="W23" i="7"/>
  <c r="W15" i="7"/>
  <c r="W7" i="7"/>
  <c r="AG34" i="7"/>
  <c r="AG26" i="7"/>
  <c r="AG18" i="7"/>
  <c r="AG10" i="7"/>
  <c r="AB1998" i="7"/>
  <c r="AB1990" i="7"/>
  <c r="AB1982" i="7"/>
  <c r="AB1974" i="7"/>
  <c r="AB1966" i="7"/>
  <c r="AB1958" i="7"/>
  <c r="AB1950" i="7"/>
  <c r="AB1942" i="7"/>
  <c r="AB1934" i="7"/>
  <c r="AB1926" i="7"/>
  <c r="AB1918" i="7"/>
  <c r="AB1910" i="7"/>
  <c r="AB1902" i="7"/>
  <c r="AB1894" i="7"/>
  <c r="AB1886" i="7"/>
  <c r="AB1878" i="7"/>
  <c r="AB1870" i="7"/>
  <c r="AB1862" i="7"/>
  <c r="AB1854" i="7"/>
  <c r="AB1846" i="7"/>
  <c r="AB1838" i="7"/>
  <c r="AB1830" i="7"/>
  <c r="AB1822" i="7"/>
  <c r="AB1814" i="7"/>
  <c r="AB1806" i="7"/>
  <c r="AB1798" i="7"/>
  <c r="AB1790" i="7"/>
  <c r="AB1782" i="7"/>
  <c r="AB1774" i="7"/>
  <c r="AB1766" i="7"/>
  <c r="AB1758" i="7"/>
  <c r="AB1750" i="7"/>
  <c r="AB1742" i="7"/>
  <c r="AB1734" i="7"/>
  <c r="AB1726" i="7"/>
  <c r="AB1718" i="7"/>
  <c r="AB1710" i="7"/>
  <c r="AB1702" i="7"/>
  <c r="AB1694" i="7"/>
  <c r="AB1686" i="7"/>
  <c r="AB1678" i="7"/>
  <c r="AB1670" i="7"/>
  <c r="AB1662" i="7"/>
  <c r="AB1654" i="7"/>
  <c r="AB1646" i="7"/>
  <c r="AB1638" i="7"/>
  <c r="AB1630" i="7"/>
  <c r="AB1622" i="7"/>
  <c r="AB1614" i="7"/>
  <c r="AB1606" i="7"/>
  <c r="AB1598" i="7"/>
  <c r="AB1590" i="7"/>
  <c r="AB1582" i="7"/>
  <c r="AB1574" i="7"/>
  <c r="AB1566" i="7"/>
  <c r="AB1558" i="7"/>
  <c r="AB1550" i="7"/>
  <c r="AB1542" i="7"/>
  <c r="AB1534" i="7"/>
  <c r="AB1526" i="7"/>
  <c r="AB1518" i="7"/>
  <c r="AB1510" i="7"/>
  <c r="AB1502" i="7"/>
  <c r="AB1494" i="7"/>
  <c r="AB1486" i="7"/>
  <c r="AB1478" i="7"/>
  <c r="AB1470" i="7"/>
  <c r="AB1462" i="7"/>
  <c r="AB1454" i="7"/>
  <c r="AB1446" i="7"/>
  <c r="AB1438" i="7"/>
  <c r="AB1430" i="7"/>
  <c r="AB1422" i="7"/>
  <c r="AB1414" i="7"/>
  <c r="AB1406" i="7"/>
  <c r="AB1398" i="7"/>
  <c r="AB1390" i="7"/>
  <c r="AB1382" i="7"/>
  <c r="AB1374" i="7"/>
  <c r="AB1366" i="7"/>
  <c r="AB1358" i="7"/>
  <c r="AB1350" i="7"/>
  <c r="AB1342" i="7"/>
  <c r="AB1334" i="7"/>
  <c r="AB1326" i="7"/>
  <c r="AB1318" i="7"/>
  <c r="AB1310" i="7"/>
  <c r="AB1302" i="7"/>
  <c r="AB1294" i="7"/>
  <c r="AB1286" i="7"/>
  <c r="AB1278" i="7"/>
  <c r="AB1270" i="7"/>
  <c r="AB1262" i="7"/>
  <c r="AB1254" i="7"/>
  <c r="AB1246" i="7"/>
  <c r="AB1238" i="7"/>
  <c r="AB1230" i="7"/>
  <c r="AB1222" i="7"/>
  <c r="AB1214" i="7"/>
  <c r="AB1206" i="7"/>
  <c r="AB1198" i="7"/>
  <c r="AB1190" i="7"/>
  <c r="AB1182" i="7"/>
  <c r="AB1174" i="7"/>
  <c r="AB1166" i="7"/>
  <c r="AB1158" i="7"/>
  <c r="AB1150" i="7"/>
  <c r="AB1142" i="7"/>
  <c r="AB1134" i="7"/>
  <c r="AB1126" i="7"/>
  <c r="AB1118" i="7"/>
  <c r="AB1110" i="7"/>
  <c r="AB1102" i="7"/>
  <c r="AB1094" i="7"/>
  <c r="AB1086" i="7"/>
  <c r="AB1078" i="7"/>
  <c r="AB1070" i="7"/>
  <c r="AB1062" i="7"/>
  <c r="AB1054" i="7"/>
  <c r="AB1046" i="7"/>
  <c r="AB1038" i="7"/>
  <c r="AB1030" i="7"/>
  <c r="AB1022" i="7"/>
  <c r="AB1014" i="7"/>
  <c r="AB1006" i="7"/>
  <c r="AB998" i="7"/>
  <c r="AB990" i="7"/>
  <c r="AB982" i="7"/>
  <c r="AB974" i="7"/>
  <c r="AB966" i="7"/>
  <c r="AB958" i="7"/>
  <c r="AB950" i="7"/>
  <c r="AB942" i="7"/>
  <c r="AB934" i="7"/>
  <c r="AB926" i="7"/>
  <c r="AB918" i="7"/>
  <c r="AB910" i="7"/>
  <c r="AB902" i="7"/>
  <c r="AB894" i="7"/>
  <c r="AB886" i="7"/>
  <c r="AB878" i="7"/>
  <c r="AB870" i="7"/>
  <c r="AB862" i="7"/>
  <c r="AB854" i="7"/>
  <c r="AB846" i="7"/>
  <c r="AB838" i="7"/>
  <c r="AB830" i="7"/>
  <c r="AB822" i="7"/>
  <c r="AB814" i="7"/>
  <c r="AB806" i="7"/>
  <c r="AB798" i="7"/>
  <c r="AB790" i="7"/>
  <c r="AB782" i="7"/>
  <c r="AB774" i="7"/>
  <c r="AB766" i="7"/>
  <c r="AB758" i="7"/>
  <c r="AB750" i="7"/>
  <c r="AB742" i="7"/>
  <c r="AB734" i="7"/>
  <c r="AB726" i="7"/>
  <c r="AB718" i="7"/>
  <c r="AB35" i="7"/>
  <c r="AB27" i="7"/>
  <c r="AB19" i="7"/>
  <c r="AB11" i="7"/>
  <c r="D53" i="16" s="1"/>
  <c r="AB31" i="7"/>
  <c r="AB23" i="7"/>
  <c r="AB15" i="7"/>
  <c r="AB7" i="7"/>
  <c r="AB710" i="7"/>
  <c r="AB702" i="7"/>
  <c r="AB694" i="7"/>
  <c r="AB686" i="7"/>
  <c r="AB678" i="7"/>
  <c r="AB670" i="7"/>
  <c r="AB662" i="7"/>
  <c r="AB654" i="7"/>
  <c r="AB646" i="7"/>
  <c r="AB638" i="7"/>
  <c r="AB630" i="7"/>
  <c r="AB622" i="7"/>
  <c r="AB614" i="7"/>
  <c r="AB606" i="7"/>
  <c r="AB598" i="7"/>
  <c r="AB590" i="7"/>
  <c r="AB582" i="7"/>
  <c r="AB574" i="7"/>
  <c r="AB566" i="7"/>
  <c r="AB558" i="7"/>
  <c r="AB550" i="7"/>
  <c r="AB542" i="7"/>
  <c r="AB534" i="7"/>
  <c r="AB526" i="7"/>
  <c r="AB518" i="7"/>
  <c r="AB510" i="7"/>
  <c r="AB502" i="7"/>
  <c r="AB494" i="7"/>
  <c r="AB486" i="7"/>
  <c r="AB478" i="7"/>
  <c r="AB470" i="7"/>
  <c r="AB462" i="7"/>
  <c r="AB454" i="7"/>
  <c r="AB446" i="7"/>
  <c r="AB438" i="7"/>
  <c r="AB430" i="7"/>
  <c r="AB422" i="7"/>
  <c r="AB414" i="7"/>
  <c r="AB406" i="7"/>
  <c r="AB398" i="7"/>
  <c r="AB390" i="7"/>
  <c r="AB382" i="7"/>
  <c r="AB374" i="7"/>
  <c r="AB366" i="7"/>
  <c r="AB358" i="7"/>
  <c r="AB350" i="7"/>
  <c r="AB342" i="7"/>
  <c r="AB334" i="7"/>
  <c r="AB326" i="7"/>
  <c r="AB318" i="7"/>
  <c r="AB310" i="7"/>
  <c r="AB302" i="7"/>
  <c r="AB294" i="7"/>
  <c r="AB286" i="7"/>
  <c r="AB278" i="7"/>
  <c r="AB270" i="7"/>
  <c r="AB262" i="7"/>
  <c r="AB254" i="7"/>
  <c r="AB246" i="7"/>
  <c r="AB238" i="7"/>
  <c r="AB230" i="7"/>
  <c r="AB222" i="7"/>
  <c r="AB214" i="7"/>
  <c r="AB206" i="7"/>
  <c r="AB198" i="7"/>
  <c r="AB190" i="7"/>
  <c r="AB182" i="7"/>
  <c r="AB174" i="7"/>
  <c r="AB166" i="7"/>
  <c r="AB158" i="7"/>
  <c r="AB150" i="7"/>
  <c r="AB142" i="7"/>
  <c r="AB134" i="7"/>
  <c r="AB126" i="7"/>
  <c r="AB118" i="7"/>
  <c r="AB110" i="7"/>
  <c r="AB102" i="7"/>
  <c r="AB94" i="7"/>
  <c r="AB86" i="7"/>
  <c r="AB78" i="7"/>
  <c r="AB70" i="7"/>
  <c r="AB62" i="7"/>
  <c r="AB54" i="7"/>
  <c r="AB46" i="7"/>
  <c r="AB38" i="7"/>
  <c r="AL30" i="7"/>
  <c r="E208" i="18" s="1"/>
  <c r="D247" i="18" s="1"/>
  <c r="AL22" i="7"/>
  <c r="AL14" i="7"/>
  <c r="AL6" i="7"/>
  <c r="AG1993" i="7"/>
  <c r="AG1985" i="7"/>
  <c r="AG1977" i="7"/>
  <c r="AG1969" i="7"/>
  <c r="AG1961" i="7"/>
  <c r="AG1953" i="7"/>
  <c r="AG1945" i="7"/>
  <c r="AG1937" i="7"/>
  <c r="AG1929" i="7"/>
  <c r="AG1921" i="7"/>
  <c r="AG1913" i="7"/>
  <c r="AG1905" i="7"/>
  <c r="AG1897" i="7"/>
  <c r="AG1889" i="7"/>
  <c r="AG1881" i="7"/>
  <c r="AG1873" i="7"/>
  <c r="AG1865" i="7"/>
  <c r="AG1857" i="7"/>
  <c r="AG1849" i="7"/>
  <c r="AG1841" i="7"/>
  <c r="AG1833" i="7"/>
  <c r="AG1825" i="7"/>
  <c r="AG1817" i="7"/>
  <c r="AG1809" i="7"/>
  <c r="AG1801" i="7"/>
  <c r="AG1793" i="7"/>
  <c r="AG1785" i="7"/>
  <c r="AG1777" i="7"/>
  <c r="AG1769" i="7"/>
  <c r="AG1761" i="7"/>
  <c r="AG1753" i="7"/>
  <c r="AG1745" i="7"/>
  <c r="AG1737" i="7"/>
  <c r="AG1729" i="7"/>
  <c r="AG1721" i="7"/>
  <c r="AG1713" i="7"/>
  <c r="AG1705" i="7"/>
  <c r="AG1697" i="7"/>
  <c r="AG1689" i="7"/>
  <c r="AG1681" i="7"/>
  <c r="AG1673" i="7"/>
  <c r="AG1665" i="7"/>
  <c r="AG1657" i="7"/>
  <c r="AG1649" i="7"/>
  <c r="AG1641" i="7"/>
  <c r="AG1633" i="7"/>
  <c r="AG1625" i="7"/>
  <c r="AG1617" i="7"/>
  <c r="AG1609" i="7"/>
  <c r="AG1601" i="7"/>
  <c r="AG1593" i="7"/>
  <c r="AG1585" i="7"/>
  <c r="AG1577" i="7"/>
  <c r="AG1569" i="7"/>
  <c r="AG1561" i="7"/>
  <c r="AG1553" i="7"/>
  <c r="AG1545" i="7"/>
  <c r="AG1537" i="7"/>
  <c r="AG1529" i="7"/>
  <c r="AG1521" i="7"/>
  <c r="AG1513" i="7"/>
  <c r="AG1505" i="7"/>
  <c r="AG1497" i="7"/>
  <c r="AG1489" i="7"/>
  <c r="AG1481" i="7"/>
  <c r="AG1473" i="7"/>
  <c r="AG1465" i="7"/>
  <c r="AG1457" i="7"/>
  <c r="AG1449" i="7"/>
  <c r="AG1441" i="7"/>
  <c r="AG1433" i="7"/>
  <c r="AG1425" i="7"/>
  <c r="AG1417" i="7"/>
  <c r="AG1409" i="7"/>
  <c r="AG1401" i="7"/>
  <c r="AG1393" i="7"/>
  <c r="AG1385" i="7"/>
  <c r="AG1377" i="7"/>
  <c r="AG1369" i="7"/>
  <c r="AG1361" i="7"/>
  <c r="AG1353" i="7"/>
  <c r="AG1345" i="7"/>
  <c r="AG1337" i="7"/>
  <c r="AG1329" i="7"/>
  <c r="AG1321" i="7"/>
  <c r="AG1313" i="7"/>
  <c r="AG1305" i="7"/>
  <c r="AG1297" i="7"/>
  <c r="AG1289" i="7"/>
  <c r="AG1281" i="7"/>
  <c r="AG1273" i="7"/>
  <c r="AG1265" i="7"/>
  <c r="AG1257" i="7"/>
  <c r="AG1249" i="7"/>
  <c r="AG1241" i="7"/>
  <c r="AG1233" i="7"/>
  <c r="AG1225" i="7"/>
  <c r="AG1217" i="7"/>
  <c r="AG1209" i="7"/>
  <c r="AG1201" i="7"/>
  <c r="AG1193" i="7"/>
  <c r="AG1185" i="7"/>
  <c r="AG1177" i="7"/>
  <c r="AG1169" i="7"/>
  <c r="AG1161" i="7"/>
  <c r="AG1153" i="7"/>
  <c r="AG1145" i="7"/>
  <c r="AG1137" i="7"/>
  <c r="AG1129" i="7"/>
  <c r="AG1121" i="7"/>
  <c r="AG1113" i="7"/>
  <c r="AG1105" i="7"/>
  <c r="AG1097" i="7"/>
  <c r="AG1089" i="7"/>
  <c r="AG1081" i="7"/>
  <c r="AG1073" i="7"/>
  <c r="AG1065" i="7"/>
  <c r="AG1057" i="7"/>
  <c r="AG1049" i="7"/>
  <c r="AG1041" i="7"/>
  <c r="AG1033" i="7"/>
  <c r="AG1025" i="7"/>
  <c r="AG1017" i="7"/>
  <c r="AG1009" i="7"/>
  <c r="AG1001" i="7"/>
  <c r="AG993" i="7"/>
  <c r="AG985" i="7"/>
  <c r="AG977" i="7"/>
  <c r="AG969" i="7"/>
  <c r="AG961" i="7"/>
  <c r="AG953" i="7"/>
  <c r="AG945" i="7"/>
  <c r="AG937" i="7"/>
  <c r="AG929" i="7"/>
  <c r="AG921" i="7"/>
  <c r="AG913" i="7"/>
  <c r="AG905" i="7"/>
  <c r="AG897" i="7"/>
  <c r="AG889" i="7"/>
  <c r="AG881" i="7"/>
  <c r="AG873" i="7"/>
  <c r="AG865" i="7"/>
  <c r="AG857" i="7"/>
  <c r="AG849" i="7"/>
  <c r="AG841" i="7"/>
  <c r="AG833" i="7"/>
  <c r="AG825" i="7"/>
  <c r="AG817" i="7"/>
  <c r="AG809" i="7"/>
  <c r="AG801" i="7"/>
  <c r="AG793" i="7"/>
  <c r="AG785" i="7"/>
  <c r="AG777" i="7"/>
  <c r="AG769" i="7"/>
  <c r="AG761" i="7"/>
  <c r="AG753" i="7"/>
  <c r="AG745" i="7"/>
  <c r="AG737" i="7"/>
  <c r="AG729" i="7"/>
  <c r="AG721" i="7"/>
  <c r="AG713" i="7"/>
  <c r="AG705" i="7"/>
  <c r="AG697" i="7"/>
  <c r="AG689" i="7"/>
  <c r="AG681" i="7"/>
  <c r="AG673" i="7"/>
  <c r="AG665" i="7"/>
  <c r="AG657" i="7"/>
  <c r="AG649" i="7"/>
  <c r="AG641" i="7"/>
  <c r="AG633" i="7"/>
  <c r="AG625" i="7"/>
  <c r="AG617" i="7"/>
  <c r="AG609" i="7"/>
  <c r="AG601" i="7"/>
  <c r="AG593" i="7"/>
  <c r="AG585" i="7"/>
  <c r="AG577" i="7"/>
  <c r="AG569" i="7"/>
  <c r="AG561" i="7"/>
  <c r="AG553" i="7"/>
  <c r="AG545" i="7"/>
  <c r="AG537" i="7"/>
  <c r="AG529" i="7"/>
  <c r="AG521" i="7"/>
  <c r="AG513" i="7"/>
  <c r="AG505" i="7"/>
  <c r="AG497" i="7"/>
  <c r="AG489" i="7"/>
  <c r="AG481" i="7"/>
  <c r="AG473" i="7"/>
  <c r="AG465" i="7"/>
  <c r="AG457" i="7"/>
  <c r="AG449" i="7"/>
  <c r="AG441" i="7"/>
  <c r="AG433" i="7"/>
  <c r="AG425" i="7"/>
  <c r="AG417" i="7"/>
  <c r="AG409" i="7"/>
  <c r="AG401" i="7"/>
  <c r="AG393" i="7"/>
  <c r="AG385" i="7"/>
  <c r="AG377" i="7"/>
  <c r="AG369" i="7"/>
  <c r="AG361" i="7"/>
  <c r="AG353" i="7"/>
  <c r="AG345" i="7"/>
  <c r="AG337" i="7"/>
  <c r="AG329" i="7"/>
  <c r="AG321" i="7"/>
  <c r="AG313" i="7"/>
  <c r="AG305" i="7"/>
  <c r="AG297" i="7"/>
  <c r="AG289" i="7"/>
  <c r="AG281" i="7"/>
  <c r="AG273" i="7"/>
  <c r="AG265" i="7"/>
  <c r="AG257" i="7"/>
  <c r="AG249" i="7"/>
  <c r="AG241" i="7"/>
  <c r="AG233" i="7"/>
  <c r="AG225" i="7"/>
  <c r="AG217" i="7"/>
  <c r="AG209" i="7"/>
  <c r="AG201" i="7"/>
  <c r="AG193" i="7"/>
  <c r="AG185" i="7"/>
  <c r="AG177" i="7"/>
  <c r="AG169" i="7"/>
  <c r="AG161" i="7"/>
  <c r="AG153" i="7"/>
  <c r="AG145" i="7"/>
  <c r="AG137" i="7"/>
  <c r="AG129" i="7"/>
  <c r="AG121" i="7"/>
  <c r="AG113" i="7"/>
  <c r="AG105" i="7"/>
  <c r="AG97" i="7"/>
  <c r="AG89" i="7"/>
  <c r="AG81" i="7"/>
  <c r="AG73" i="7"/>
  <c r="AG65" i="7"/>
  <c r="AG57" i="7"/>
  <c r="AG49" i="7"/>
  <c r="AG41" i="7"/>
  <c r="AG32" i="7"/>
  <c r="AG24" i="7"/>
  <c r="AG16" i="7"/>
  <c r="AG8" i="7"/>
  <c r="AL1993" i="7"/>
  <c r="AL1985" i="7"/>
  <c r="AL1977" i="7"/>
  <c r="AL1969" i="7"/>
  <c r="AL1961" i="7"/>
  <c r="AL1953" i="7"/>
  <c r="AL1945" i="7"/>
  <c r="AL1937" i="7"/>
  <c r="AL1929" i="7"/>
  <c r="AL1921" i="7"/>
  <c r="AL1913" i="7"/>
  <c r="AL1905" i="7"/>
  <c r="AL1897" i="7"/>
  <c r="AL1889" i="7"/>
  <c r="AL1881" i="7"/>
  <c r="AL1873" i="7"/>
  <c r="AL1865" i="7"/>
  <c r="AL1857" i="7"/>
  <c r="AL1849" i="7"/>
  <c r="AL1841" i="7"/>
  <c r="AL1833" i="7"/>
  <c r="AL1825" i="7"/>
  <c r="AL1817" i="7"/>
  <c r="AL1809" i="7"/>
  <c r="AL1801" i="7"/>
  <c r="AL1793" i="7"/>
  <c r="AL1785" i="7"/>
  <c r="AL1777" i="7"/>
  <c r="AL1769" i="7"/>
  <c r="AL1761" i="7"/>
  <c r="AL1753" i="7"/>
  <c r="AL1745" i="7"/>
  <c r="AL1737" i="7"/>
  <c r="AL1729" i="7"/>
  <c r="AL1721" i="7"/>
  <c r="AL1713" i="7"/>
  <c r="AL1705" i="7"/>
  <c r="AL1697" i="7"/>
  <c r="AL1689" i="7"/>
  <c r="AL1681" i="7"/>
  <c r="AL1673" i="7"/>
  <c r="AL1665" i="7"/>
  <c r="AL1657" i="7"/>
  <c r="AL1649" i="7"/>
  <c r="AL1641" i="7"/>
  <c r="AL1633" i="7"/>
  <c r="AL1625" i="7"/>
  <c r="AL1617" i="7"/>
  <c r="AL1609" i="7"/>
  <c r="AL1601" i="7"/>
  <c r="AL1593" i="7"/>
  <c r="AL1585" i="7"/>
  <c r="AL1577" i="7"/>
  <c r="AL1569" i="7"/>
  <c r="AL1561" i="7"/>
  <c r="AL1553" i="7"/>
  <c r="AL1545" i="7"/>
  <c r="AL1537" i="7"/>
  <c r="AL1529" i="7"/>
  <c r="AL1521" i="7"/>
  <c r="AL1513" i="7"/>
  <c r="AL1505" i="7"/>
  <c r="AL1497" i="7"/>
  <c r="AL1489" i="7"/>
  <c r="AL1481" i="7"/>
  <c r="AL1473" i="7"/>
  <c r="AL1465" i="7"/>
  <c r="AL1457" i="7"/>
  <c r="AL1449" i="7"/>
  <c r="AL1441" i="7"/>
  <c r="AL1433" i="7"/>
  <c r="AL1425" i="7"/>
  <c r="AL1417" i="7"/>
  <c r="AL1409" i="7"/>
  <c r="AL1401" i="7"/>
  <c r="AL1393" i="7"/>
  <c r="AL1385" i="7"/>
  <c r="AL1377" i="7"/>
  <c r="AL1369" i="7"/>
  <c r="AL1361" i="7"/>
  <c r="AL1353" i="7"/>
  <c r="AL1345" i="7"/>
  <c r="AL1337" i="7"/>
  <c r="AL1329" i="7"/>
  <c r="AL1321" i="7"/>
  <c r="AL1313" i="7"/>
  <c r="AL1305" i="7"/>
  <c r="AL1297" i="7"/>
  <c r="AL1289" i="7"/>
  <c r="AL1281" i="7"/>
  <c r="AL1273" i="7"/>
  <c r="AL1265" i="7"/>
  <c r="AL1257" i="7"/>
  <c r="AL1249" i="7"/>
  <c r="AL1241" i="7"/>
  <c r="AL1233" i="7"/>
  <c r="AL1225" i="7"/>
  <c r="AL1217" i="7"/>
  <c r="AL1209" i="7"/>
  <c r="AL1201" i="7"/>
  <c r="AL1193" i="7"/>
  <c r="AL1185" i="7"/>
  <c r="AL1177" i="7"/>
  <c r="AL1169" i="7"/>
  <c r="AL1161" i="7"/>
  <c r="AL1153" i="7"/>
  <c r="AL1145" i="7"/>
  <c r="AL1137" i="7"/>
  <c r="AL1129" i="7"/>
  <c r="AL1121" i="7"/>
  <c r="AL1113" i="7"/>
  <c r="AL1105" i="7"/>
  <c r="AL1097" i="7"/>
  <c r="AL1089" i="7"/>
  <c r="AL1081" i="7"/>
  <c r="AL1073" i="7"/>
  <c r="AL1065" i="7"/>
  <c r="AL1057" i="7"/>
  <c r="AL1049" i="7"/>
  <c r="AL1041" i="7"/>
  <c r="AL1033" i="7"/>
  <c r="AL1025" i="7"/>
  <c r="AL1017" i="7"/>
  <c r="AL1009" i="7"/>
  <c r="AL1001" i="7"/>
  <c r="AL993" i="7"/>
  <c r="AL985" i="7"/>
  <c r="AL977" i="7"/>
  <c r="AL969" i="7"/>
  <c r="AL961" i="7"/>
  <c r="AL953" i="7"/>
  <c r="AL945" i="7"/>
  <c r="AL937" i="7"/>
  <c r="AL929" i="7"/>
  <c r="AL921" i="7"/>
  <c r="AL913" i="7"/>
  <c r="AL905" i="7"/>
  <c r="AL897" i="7"/>
  <c r="AL889" i="7"/>
  <c r="AL881" i="7"/>
  <c r="AL873" i="7"/>
  <c r="AL865" i="7"/>
  <c r="AL857" i="7"/>
  <c r="AL849" i="7"/>
  <c r="AL841" i="7"/>
  <c r="AL833" i="7"/>
  <c r="AL825" i="7"/>
  <c r="AL817" i="7"/>
  <c r="AL809" i="7"/>
  <c r="AL801" i="7"/>
  <c r="AL793" i="7"/>
  <c r="AL785" i="7"/>
  <c r="AL777" i="7"/>
  <c r="AL769" i="7"/>
  <c r="AL761" i="7"/>
  <c r="AL753" i="7"/>
  <c r="AL745" i="7"/>
  <c r="AL737" i="7"/>
  <c r="AL729" i="7"/>
  <c r="AL721" i="7"/>
  <c r="AL713" i="7"/>
  <c r="AL705" i="7"/>
  <c r="AL697" i="7"/>
  <c r="AL689" i="7"/>
  <c r="AL681" i="7"/>
  <c r="AL673" i="7"/>
  <c r="AL665" i="7"/>
  <c r="AL657" i="7"/>
  <c r="AL649" i="7"/>
  <c r="AL641" i="7"/>
  <c r="AL633" i="7"/>
  <c r="AL625" i="7"/>
  <c r="AL617" i="7"/>
  <c r="AL609" i="7"/>
  <c r="AL601" i="7"/>
  <c r="AL593" i="7"/>
  <c r="AL585" i="7"/>
  <c r="AL577" i="7"/>
  <c r="AL569" i="7"/>
  <c r="AL561" i="7"/>
  <c r="AL553" i="7"/>
  <c r="AL545" i="7"/>
  <c r="AL537" i="7"/>
  <c r="AL529" i="7"/>
  <c r="AL521" i="7"/>
  <c r="AL513" i="7"/>
  <c r="AL505" i="7"/>
  <c r="AL497" i="7"/>
  <c r="AL489" i="7"/>
  <c r="AL481" i="7"/>
  <c r="AL473" i="7"/>
  <c r="AL465" i="7"/>
  <c r="AL457" i="7"/>
  <c r="AL449" i="7"/>
  <c r="AL441" i="7"/>
  <c r="AL433" i="7"/>
  <c r="AL425" i="7"/>
  <c r="AL417" i="7"/>
  <c r="AL409" i="7"/>
  <c r="AL401" i="7"/>
  <c r="AL393" i="7"/>
  <c r="AL385" i="7"/>
  <c r="AL377" i="7"/>
  <c r="AL369" i="7"/>
  <c r="AL361" i="7"/>
  <c r="AL353" i="7"/>
  <c r="AL345" i="7"/>
  <c r="AL337" i="7"/>
  <c r="AL329" i="7"/>
  <c r="AL321" i="7"/>
  <c r="AL313" i="7"/>
  <c r="AL305" i="7"/>
  <c r="AL297" i="7"/>
  <c r="AL289" i="7"/>
  <c r="AL281" i="7"/>
  <c r="AL273" i="7"/>
  <c r="AL265" i="7"/>
  <c r="AL257" i="7"/>
  <c r="AL249" i="7"/>
  <c r="AL241" i="7"/>
  <c r="AL233" i="7"/>
  <c r="AL225" i="7"/>
  <c r="AL217" i="7"/>
  <c r="AL209" i="7"/>
  <c r="AL201" i="7"/>
  <c r="AL193" i="7"/>
  <c r="AL185" i="7"/>
  <c r="AL177" i="7"/>
  <c r="AL169" i="7"/>
  <c r="AL161" i="7"/>
  <c r="AL153" i="7"/>
  <c r="AL145" i="7"/>
  <c r="AL137" i="7"/>
  <c r="AL129" i="7"/>
  <c r="AL121" i="7"/>
  <c r="AL113" i="7"/>
  <c r="AL105" i="7"/>
  <c r="AL97" i="7"/>
  <c r="AL89" i="7"/>
  <c r="AL81" i="7"/>
  <c r="AL73" i="7"/>
  <c r="AL65" i="7"/>
  <c r="AL57" i="7"/>
  <c r="AL49" i="7"/>
  <c r="AL41" i="7"/>
  <c r="AL32" i="7"/>
  <c r="AL24" i="7"/>
  <c r="AL16" i="7"/>
  <c r="AL8" i="7"/>
  <c r="AG1946" i="7"/>
  <c r="AG1834" i="7"/>
  <c r="AG1762" i="7"/>
  <c r="AG1722" i="7"/>
  <c r="AG1714" i="7"/>
  <c r="AG1706" i="7"/>
  <c r="AG1562" i="7"/>
  <c r="AG1554" i="7"/>
  <c r="AG370" i="7"/>
  <c r="AG322" i="7"/>
  <c r="AG138" i="7"/>
  <c r="AG130" i="7"/>
  <c r="AG122" i="7"/>
  <c r="AG114" i="7"/>
  <c r="AG106" i="7"/>
  <c r="AG98" i="7"/>
  <c r="AG90" i="7"/>
  <c r="AG82" i="7"/>
  <c r="AG74" i="7"/>
  <c r="AG66" i="7"/>
  <c r="AG58" i="7"/>
  <c r="AG50" i="7"/>
  <c r="AG42" i="7"/>
  <c r="AG33" i="7"/>
  <c r="AG25" i="7"/>
  <c r="AG17" i="7"/>
  <c r="AG9" i="7"/>
  <c r="D86" i="17" s="1"/>
  <c r="W32" i="7"/>
  <c r="W5" i="7"/>
  <c r="AB5" i="7"/>
  <c r="AL34" i="7"/>
  <c r="W34" i="7"/>
  <c r="AB34" i="7"/>
  <c r="AL33" i="7"/>
  <c r="AB37" i="7"/>
  <c r="W37" i="7"/>
  <c r="W1994" i="7"/>
  <c r="W1986" i="7"/>
  <c r="W1978" i="7"/>
  <c r="W1970" i="7"/>
  <c r="W1962" i="7"/>
  <c r="W1954" i="7"/>
  <c r="W1946" i="7"/>
  <c r="W1938" i="7"/>
  <c r="W1930" i="7"/>
  <c r="W1922" i="7"/>
  <c r="W1914" i="7"/>
  <c r="W1906" i="7"/>
  <c r="W1898" i="7"/>
  <c r="W1890" i="7"/>
  <c r="W1882" i="7"/>
  <c r="W1874" i="7"/>
  <c r="W1866" i="7"/>
  <c r="W1858" i="7"/>
  <c r="W1850" i="7"/>
  <c r="W1842" i="7"/>
  <c r="W1834" i="7"/>
  <c r="W1826" i="7"/>
  <c r="W1818" i="7"/>
  <c r="W1810" i="7"/>
  <c r="W1802" i="7"/>
  <c r="W1794" i="7"/>
  <c r="W1786" i="7"/>
  <c r="W1778" i="7"/>
  <c r="W1770" i="7"/>
  <c r="W1762" i="7"/>
  <c r="W1754" i="7"/>
  <c r="W1746" i="7"/>
  <c r="W1738" i="7"/>
  <c r="W1730" i="7"/>
  <c r="W1722" i="7"/>
  <c r="W1714" i="7"/>
  <c r="W1706" i="7"/>
  <c r="W1698" i="7"/>
  <c r="W1690" i="7"/>
  <c r="W1682" i="7"/>
  <c r="W1674" i="7"/>
  <c r="W1666" i="7"/>
  <c r="W1658" i="7"/>
  <c r="W1650" i="7"/>
  <c r="W1642" i="7"/>
  <c r="W1634" i="7"/>
  <c r="W1626" i="7"/>
  <c r="W1618" i="7"/>
  <c r="W1610" i="7"/>
  <c r="W1602" i="7"/>
  <c r="W1594" i="7"/>
  <c r="W1586" i="7"/>
  <c r="W1578" i="7"/>
  <c r="W1570" i="7"/>
  <c r="W1562" i="7"/>
  <c r="W1554" i="7"/>
  <c r="W1546" i="7"/>
  <c r="W1538" i="7"/>
  <c r="W1530" i="7"/>
  <c r="W1522" i="7"/>
  <c r="W1514" i="7"/>
  <c r="W1506" i="7"/>
  <c r="W1498" i="7"/>
  <c r="W1490" i="7"/>
  <c r="W1482" i="7"/>
  <c r="W1474" i="7"/>
  <c r="W1466" i="7"/>
  <c r="W1458" i="7"/>
  <c r="W1450" i="7"/>
  <c r="W1442" i="7"/>
  <c r="W1434" i="7"/>
  <c r="W1426" i="7"/>
  <c r="W1418" i="7"/>
  <c r="W1410" i="7"/>
  <c r="W1402" i="7"/>
  <c r="W1394" i="7"/>
  <c r="W1386" i="7"/>
  <c r="W1378" i="7"/>
  <c r="W1370" i="7"/>
  <c r="W1362" i="7"/>
  <c r="W1354" i="7"/>
  <c r="W1346" i="7"/>
  <c r="W1338" i="7"/>
  <c r="W1330" i="7"/>
  <c r="W1322" i="7"/>
  <c r="W1314" i="7"/>
  <c r="W1306" i="7"/>
  <c r="W1298" i="7"/>
  <c r="W1290" i="7"/>
  <c r="W1282" i="7"/>
  <c r="W1274" i="7"/>
  <c r="W1266" i="7"/>
  <c r="W1258" i="7"/>
  <c r="W1250" i="7"/>
  <c r="W1242" i="7"/>
  <c r="W1234" i="7"/>
  <c r="W1226" i="7"/>
  <c r="W1218" i="7"/>
  <c r="W1210" i="7"/>
  <c r="W1202" i="7"/>
  <c r="W1194" i="7"/>
  <c r="W1186" i="7"/>
  <c r="W1178" i="7"/>
  <c r="W1170" i="7"/>
  <c r="W1162" i="7"/>
  <c r="W1154" i="7"/>
  <c r="W1146" i="7"/>
  <c r="W1138" i="7"/>
  <c r="W1130" i="7"/>
  <c r="W1122" i="7"/>
  <c r="W1114" i="7"/>
  <c r="W1106" i="7"/>
  <c r="W1098" i="7"/>
  <c r="W1090" i="7"/>
  <c r="W1082" i="7"/>
  <c r="W1074" i="7"/>
  <c r="W1066" i="7"/>
  <c r="W1058" i="7"/>
  <c r="W1050" i="7"/>
  <c r="W1042" i="7"/>
  <c r="W1034" i="7"/>
  <c r="W1026" i="7"/>
  <c r="W1018" i="7"/>
  <c r="W1010" i="7"/>
  <c r="W1002" i="7"/>
  <c r="W994" i="7"/>
  <c r="W986" i="7"/>
  <c r="W978" i="7"/>
  <c r="W970" i="7"/>
  <c r="W962" i="7"/>
  <c r="W954" i="7"/>
  <c r="W946" i="7"/>
  <c r="W938" i="7"/>
  <c r="W930" i="7"/>
  <c r="W922" i="7"/>
  <c r="W914" i="7"/>
  <c r="W906" i="7"/>
  <c r="W898" i="7"/>
  <c r="W890" i="7"/>
  <c r="W882" i="7"/>
  <c r="W874" i="7"/>
  <c r="W866" i="7"/>
  <c r="W858" i="7"/>
  <c r="W850" i="7"/>
  <c r="W842" i="7"/>
  <c r="W834" i="7"/>
  <c r="W826" i="7"/>
  <c r="W818" i="7"/>
  <c r="W810" i="7"/>
  <c r="W802" i="7"/>
  <c r="W794" i="7"/>
  <c r="W786" i="7"/>
  <c r="W778" i="7"/>
  <c r="W770" i="7"/>
  <c r="W762" i="7"/>
  <c r="W754" i="7"/>
  <c r="W746" i="7"/>
  <c r="W738" i="7"/>
  <c r="W730" i="7"/>
  <c r="W722" i="7"/>
  <c r="W714" i="7"/>
  <c r="W706" i="7"/>
  <c r="W698" i="7"/>
  <c r="W690" i="7"/>
  <c r="W682" i="7"/>
  <c r="W674" i="7"/>
  <c r="W666" i="7"/>
  <c r="W658" i="7"/>
  <c r="W650" i="7"/>
  <c r="W642" i="7"/>
  <c r="W634" i="7"/>
  <c r="W626" i="7"/>
  <c r="W618" i="7"/>
  <c r="W610" i="7"/>
  <c r="W602" i="7"/>
  <c r="W594" i="7"/>
  <c r="W586" i="7"/>
  <c r="W578" i="7"/>
  <c r="W570" i="7"/>
  <c r="W562" i="7"/>
  <c r="W554" i="7"/>
  <c r="W546" i="7"/>
  <c r="W538" i="7"/>
  <c r="W530" i="7"/>
  <c r="W522" i="7"/>
  <c r="W514" i="7"/>
  <c r="W506" i="7"/>
  <c r="W498" i="7"/>
  <c r="W490" i="7"/>
  <c r="W482" i="7"/>
  <c r="W474" i="7"/>
  <c r="W466" i="7"/>
  <c r="W458" i="7"/>
  <c r="W450" i="7"/>
  <c r="W442" i="7"/>
  <c r="W434" i="7"/>
  <c r="W426" i="7"/>
  <c r="W418" i="7"/>
  <c r="W410" i="7"/>
  <c r="W402" i="7"/>
  <c r="W394" i="7"/>
  <c r="W386" i="7"/>
  <c r="W378" i="7"/>
  <c r="W370" i="7"/>
  <c r="W362" i="7"/>
  <c r="W354" i="7"/>
  <c r="W346" i="7"/>
  <c r="W338" i="7"/>
  <c r="W330" i="7"/>
  <c r="W322" i="7"/>
  <c r="W314" i="7"/>
  <c r="W306" i="7"/>
  <c r="W298" i="7"/>
  <c r="W290" i="7"/>
  <c r="W282" i="7"/>
  <c r="W274" i="7"/>
  <c r="W266" i="7"/>
  <c r="W258" i="7"/>
  <c r="W250" i="7"/>
  <c r="W242" i="7"/>
  <c r="W234" i="7"/>
  <c r="W226" i="7"/>
  <c r="W218" i="7"/>
  <c r="W210" i="7"/>
  <c r="W202" i="7"/>
  <c r="W194" i="7"/>
  <c r="W186" i="7"/>
  <c r="W178" i="7"/>
  <c r="W170" i="7"/>
  <c r="W162" i="7"/>
  <c r="W154" i="7"/>
  <c r="W146" i="7"/>
  <c r="W138" i="7"/>
  <c r="W130" i="7"/>
  <c r="W122" i="7"/>
  <c r="W114" i="7"/>
  <c r="W106" i="7"/>
  <c r="W98" i="7"/>
  <c r="W90" i="7"/>
  <c r="W82" i="7"/>
  <c r="W74" i="7"/>
  <c r="W66" i="7"/>
  <c r="W58" i="7"/>
  <c r="W50" i="7"/>
  <c r="W42" i="7"/>
  <c r="W33" i="7"/>
  <c r="W25" i="7"/>
  <c r="W17" i="7"/>
  <c r="W9" i="7"/>
  <c r="D86" i="15" s="1"/>
  <c r="T36" i="7"/>
  <c r="W36" i="7" s="1"/>
  <c r="Y36" i="7"/>
  <c r="AB36" i="7" s="1"/>
  <c r="AD36" i="7"/>
  <c r="AF36" i="7"/>
  <c r="AI36" i="7"/>
  <c r="AK36" i="7"/>
  <c r="AC36" i="7"/>
  <c r="AH36" i="7"/>
  <c r="AL1996" i="7"/>
  <c r="AL1988" i="7"/>
  <c r="AL1980" i="7"/>
  <c r="AL1972" i="7"/>
  <c r="AL1964" i="7"/>
  <c r="AL1956" i="7"/>
  <c r="AL1948" i="7"/>
  <c r="AL1940" i="7"/>
  <c r="AL1932" i="7"/>
  <c r="AL1924" i="7"/>
  <c r="AL1916" i="7"/>
  <c r="AL1908" i="7"/>
  <c r="AL1900" i="7"/>
  <c r="AL1892" i="7"/>
  <c r="AL1884" i="7"/>
  <c r="AL1876" i="7"/>
  <c r="AL1868" i="7"/>
  <c r="AL1860" i="7"/>
  <c r="AL1852" i="7"/>
  <c r="AL1844" i="7"/>
  <c r="AL1836" i="7"/>
  <c r="AL1828" i="7"/>
  <c r="AL1820" i="7"/>
  <c r="AL1812" i="7"/>
  <c r="AL1804" i="7"/>
  <c r="AL1796" i="7"/>
  <c r="AL1788" i="7"/>
  <c r="AL1780" i="7"/>
  <c r="AL1772" i="7"/>
  <c r="AL1764" i="7"/>
  <c r="AL1756" i="7"/>
  <c r="AL1748" i="7"/>
  <c r="AL1740" i="7"/>
  <c r="AL1732" i="7"/>
  <c r="AL1724" i="7"/>
  <c r="AL1716" i="7"/>
  <c r="AL1708" i="7"/>
  <c r="AL1700" i="7"/>
  <c r="AL1692" i="7"/>
  <c r="AL1684" i="7"/>
  <c r="AL1676" i="7"/>
  <c r="AL1668" i="7"/>
  <c r="AL1660" i="7"/>
  <c r="AL1652" i="7"/>
  <c r="AL1644" i="7"/>
  <c r="AL1636" i="7"/>
  <c r="AL1628" i="7"/>
  <c r="AL1620" i="7"/>
  <c r="AL1612" i="7"/>
  <c r="AL1604" i="7"/>
  <c r="AL1596" i="7"/>
  <c r="AL1588" i="7"/>
  <c r="AL1580" i="7"/>
  <c r="AL1572" i="7"/>
  <c r="AL1564" i="7"/>
  <c r="AL1556" i="7"/>
  <c r="AL1548" i="7"/>
  <c r="AL1540" i="7"/>
  <c r="AL1532" i="7"/>
  <c r="AL1524" i="7"/>
  <c r="AL1516" i="7"/>
  <c r="AL1508" i="7"/>
  <c r="AL1500" i="7"/>
  <c r="AL1492" i="7"/>
  <c r="AL1484" i="7"/>
  <c r="AL1476" i="7"/>
  <c r="AL1468" i="7"/>
  <c r="AL1460" i="7"/>
  <c r="AL1452" i="7"/>
  <c r="AL1444" i="7"/>
  <c r="AL1436" i="7"/>
  <c r="AL1428" i="7"/>
  <c r="AL1420" i="7"/>
  <c r="AL1412" i="7"/>
  <c r="AL1404" i="7"/>
  <c r="AL1396" i="7"/>
  <c r="AL1388" i="7"/>
  <c r="AL1380" i="7"/>
  <c r="AL1372" i="7"/>
  <c r="AL1364" i="7"/>
  <c r="AL1356" i="7"/>
  <c r="AL1348" i="7"/>
  <c r="AL1340" i="7"/>
  <c r="AL1332" i="7"/>
  <c r="AL1324" i="7"/>
  <c r="AL1316" i="7"/>
  <c r="AL1308" i="7"/>
  <c r="AL1300" i="7"/>
  <c r="AL1292" i="7"/>
  <c r="AL1284" i="7"/>
  <c r="AL1276" i="7"/>
  <c r="AL1268" i="7"/>
  <c r="AL1260" i="7"/>
  <c r="AL1252" i="7"/>
  <c r="AL1244" i="7"/>
  <c r="AL1236" i="7"/>
  <c r="AL1228" i="7"/>
  <c r="AL1220" i="7"/>
  <c r="AL1212" i="7"/>
  <c r="AL1204" i="7"/>
  <c r="AL1196" i="7"/>
  <c r="AL1188" i="7"/>
  <c r="AL1180" i="7"/>
  <c r="AL1172" i="7"/>
  <c r="AL1164" i="7"/>
  <c r="AL1156" i="7"/>
  <c r="AL1148" i="7"/>
  <c r="AL1140" i="7"/>
  <c r="AL1132" i="7"/>
  <c r="AL1124" i="7"/>
  <c r="AL1116" i="7"/>
  <c r="AL1108" i="7"/>
  <c r="AL1100" i="7"/>
  <c r="AL1092" i="7"/>
  <c r="AL1084" i="7"/>
  <c r="AL1076" i="7"/>
  <c r="AL1068" i="7"/>
  <c r="AL1060" i="7"/>
  <c r="AL1052" i="7"/>
  <c r="AL1044" i="7"/>
  <c r="AL1036" i="7"/>
  <c r="AL1028" i="7"/>
  <c r="AL1020" i="7"/>
  <c r="AL1012" i="7"/>
  <c r="AL1004" i="7"/>
  <c r="AL996" i="7"/>
  <c r="AL988" i="7"/>
  <c r="AL980" i="7"/>
  <c r="AL972" i="7"/>
  <c r="AL964" i="7"/>
  <c r="AL956" i="7"/>
  <c r="AL948" i="7"/>
  <c r="AL940" i="7"/>
  <c r="AL932" i="7"/>
  <c r="AL924" i="7"/>
  <c r="AL916" i="7"/>
  <c r="AL908" i="7"/>
  <c r="AL900" i="7"/>
  <c r="AL892" i="7"/>
  <c r="AL884" i="7"/>
  <c r="AL876" i="7"/>
  <c r="AL868" i="7"/>
  <c r="AL860" i="7"/>
  <c r="AL852" i="7"/>
  <c r="AL844" i="7"/>
  <c r="AL836" i="7"/>
  <c r="AL828" i="7"/>
  <c r="AL820" i="7"/>
  <c r="AL812" i="7"/>
  <c r="AL804" i="7"/>
  <c r="AL796" i="7"/>
  <c r="AL788" i="7"/>
  <c r="AL780" i="7"/>
  <c r="AL772" i="7"/>
  <c r="AL764" i="7"/>
  <c r="AL756" i="7"/>
  <c r="AL748" i="7"/>
  <c r="AL740" i="7"/>
  <c r="AL732" i="7"/>
  <c r="AL724" i="7"/>
  <c r="AL716" i="7"/>
  <c r="AL708" i="7"/>
  <c r="AL700" i="7"/>
  <c r="AL692" i="7"/>
  <c r="AL684" i="7"/>
  <c r="AL676" i="7"/>
  <c r="AL668" i="7"/>
  <c r="AL660" i="7"/>
  <c r="AL652" i="7"/>
  <c r="AL644" i="7"/>
  <c r="AL636" i="7"/>
  <c r="AL628" i="7"/>
  <c r="AL620" i="7"/>
  <c r="AL612" i="7"/>
  <c r="AL604" i="7"/>
  <c r="AL596" i="7"/>
  <c r="AL588" i="7"/>
  <c r="AL580" i="7"/>
  <c r="AL572" i="7"/>
  <c r="AL564" i="7"/>
  <c r="AL556" i="7"/>
  <c r="AL548" i="7"/>
  <c r="AL540" i="7"/>
  <c r="AL532" i="7"/>
  <c r="AL524" i="7"/>
  <c r="AL516" i="7"/>
  <c r="AL508" i="7"/>
  <c r="AL500" i="7"/>
  <c r="AL492" i="7"/>
  <c r="AL484" i="7"/>
  <c r="AL476" i="7"/>
  <c r="AL468" i="7"/>
  <c r="AL460" i="7"/>
  <c r="AL452" i="7"/>
  <c r="AL444" i="7"/>
  <c r="AL436" i="7"/>
  <c r="AL428" i="7"/>
  <c r="AL420" i="7"/>
  <c r="AL412" i="7"/>
  <c r="AL404" i="7"/>
  <c r="AL396" i="7"/>
  <c r="AL388" i="7"/>
  <c r="AL380" i="7"/>
  <c r="AL372" i="7"/>
  <c r="AL364" i="7"/>
  <c r="AL356" i="7"/>
  <c r="AL348" i="7"/>
  <c r="AL340" i="7"/>
  <c r="AL332" i="7"/>
  <c r="AL324" i="7"/>
  <c r="AL316" i="7"/>
  <c r="AL308" i="7"/>
  <c r="AL300" i="7"/>
  <c r="AL292" i="7"/>
  <c r="AL284" i="7"/>
  <c r="AL276" i="7"/>
  <c r="AL268" i="7"/>
  <c r="AL260" i="7"/>
  <c r="AL252" i="7"/>
  <c r="AL244" i="7"/>
  <c r="AL236" i="7"/>
  <c r="AL228" i="7"/>
  <c r="AL220" i="7"/>
  <c r="AL212" i="7"/>
  <c r="AL204" i="7"/>
  <c r="AL196" i="7"/>
  <c r="AL188" i="7"/>
  <c r="AL180" i="7"/>
  <c r="AL172" i="7"/>
  <c r="AL164" i="7"/>
  <c r="AL156" i="7"/>
  <c r="AL148" i="7"/>
  <c r="AL140" i="7"/>
  <c r="AL132" i="7"/>
  <c r="AL124" i="7"/>
  <c r="AL116" i="7"/>
  <c r="AL108" i="7"/>
  <c r="AL100" i="7"/>
  <c r="AL92" i="7"/>
  <c r="AL84" i="7"/>
  <c r="AL76" i="7"/>
  <c r="AL68" i="7"/>
  <c r="AL60" i="7"/>
  <c r="AL52" i="7"/>
  <c r="AL44" i="7"/>
  <c r="AL28" i="7"/>
  <c r="AL20" i="7"/>
  <c r="AL12" i="7"/>
  <c r="AG1996" i="7"/>
  <c r="AG1988" i="7"/>
  <c r="AG1980" i="7"/>
  <c r="AG1972" i="7"/>
  <c r="AG1964" i="7"/>
  <c r="AG1956" i="7"/>
  <c r="AG1948" i="7"/>
  <c r="AG1940" i="7"/>
  <c r="AG1932" i="7"/>
  <c r="AG1924" i="7"/>
  <c r="AG1916" i="7"/>
  <c r="AG1908" i="7"/>
  <c r="AG1900" i="7"/>
  <c r="AG1892" i="7"/>
  <c r="AG1884" i="7"/>
  <c r="AG1876" i="7"/>
  <c r="AG1868" i="7"/>
  <c r="AG1860" i="7"/>
  <c r="AG1852" i="7"/>
  <c r="AG1844" i="7"/>
  <c r="AG1836" i="7"/>
  <c r="AG1828" i="7"/>
  <c r="AG1820" i="7"/>
  <c r="AG1812" i="7"/>
  <c r="AG1804" i="7"/>
  <c r="AG1796" i="7"/>
  <c r="AG1788" i="7"/>
  <c r="AG1780" i="7"/>
  <c r="AG1772" i="7"/>
  <c r="AG1764" i="7"/>
  <c r="AG1756" i="7"/>
  <c r="AG1748" i="7"/>
  <c r="AG1740" i="7"/>
  <c r="AG1732" i="7"/>
  <c r="AG1724" i="7"/>
  <c r="AG1716" i="7"/>
  <c r="AG1708" i="7"/>
  <c r="AG1700" i="7"/>
  <c r="AG1692" i="7"/>
  <c r="AG1684" i="7"/>
  <c r="AG1676" i="7"/>
  <c r="AG1668" i="7"/>
  <c r="AG1660" i="7"/>
  <c r="AG1652" i="7"/>
  <c r="AG1644" i="7"/>
  <c r="AG1636" i="7"/>
  <c r="AG1628" i="7"/>
  <c r="AG1620" i="7"/>
  <c r="AG1612" i="7"/>
  <c r="AG1604" i="7"/>
  <c r="AG1596" i="7"/>
  <c r="AG1588" i="7"/>
  <c r="AG1580" i="7"/>
  <c r="AG1572" i="7"/>
  <c r="AG1564" i="7"/>
  <c r="AG1556" i="7"/>
  <c r="AG1548" i="7"/>
  <c r="AG1540" i="7"/>
  <c r="AG1532" i="7"/>
  <c r="AG1524" i="7"/>
  <c r="AG1516" i="7"/>
  <c r="AG1508" i="7"/>
  <c r="AG1500" i="7"/>
  <c r="AG1492" i="7"/>
  <c r="AG1484" i="7"/>
  <c r="AG1476" i="7"/>
  <c r="AG1468" i="7"/>
  <c r="AG1460" i="7"/>
  <c r="AG1452" i="7"/>
  <c r="AG1444" i="7"/>
  <c r="AG1436" i="7"/>
  <c r="AG1428" i="7"/>
  <c r="AG1420" i="7"/>
  <c r="AG1412" i="7"/>
  <c r="AG1404" i="7"/>
  <c r="AG1396" i="7"/>
  <c r="AG1388" i="7"/>
  <c r="AG1380" i="7"/>
  <c r="AG1372" i="7"/>
  <c r="AG1364" i="7"/>
  <c r="AG1356" i="7"/>
  <c r="AG1348" i="7"/>
  <c r="AG1340" i="7"/>
  <c r="AG1332" i="7"/>
  <c r="AG1324" i="7"/>
  <c r="AG1316" i="7"/>
  <c r="AG1308" i="7"/>
  <c r="AG1300" i="7"/>
  <c r="AG1292" i="7"/>
  <c r="AG1284" i="7"/>
  <c r="AG1276" i="7"/>
  <c r="AG1268" i="7"/>
  <c r="AG1260" i="7"/>
  <c r="AG1252" i="7"/>
  <c r="AG1244" i="7"/>
  <c r="AG1236" i="7"/>
  <c r="AG1228" i="7"/>
  <c r="AG1220" i="7"/>
  <c r="AG1212" i="7"/>
  <c r="AG1204" i="7"/>
  <c r="AG1196" i="7"/>
  <c r="AG1188" i="7"/>
  <c r="AG1180" i="7"/>
  <c r="AG1172" i="7"/>
  <c r="AG1164" i="7"/>
  <c r="AG1156" i="7"/>
  <c r="AG1148" i="7"/>
  <c r="AG1140" i="7"/>
  <c r="AG1132" i="7"/>
  <c r="AG1124" i="7"/>
  <c r="AG1116" i="7"/>
  <c r="AG1108" i="7"/>
  <c r="AG1100" i="7"/>
  <c r="AG1092" i="7"/>
  <c r="AG1084" i="7"/>
  <c r="AG1076" i="7"/>
  <c r="AG1068" i="7"/>
  <c r="AG1060" i="7"/>
  <c r="AG1052" i="7"/>
  <c r="AG1044" i="7"/>
  <c r="AG1036" i="7"/>
  <c r="AG1028" i="7"/>
  <c r="AG1020" i="7"/>
  <c r="AG1012" i="7"/>
  <c r="AG1004" i="7"/>
  <c r="AG996" i="7"/>
  <c r="AG988" i="7"/>
  <c r="AG980" i="7"/>
  <c r="AG972" i="7"/>
  <c r="AG964" i="7"/>
  <c r="AG956" i="7"/>
  <c r="AG948" i="7"/>
  <c r="AG940" i="7"/>
  <c r="AG932" i="7"/>
  <c r="AG924" i="7"/>
  <c r="AG916" i="7"/>
  <c r="AG908" i="7"/>
  <c r="AG900" i="7"/>
  <c r="AG892" i="7"/>
  <c r="AG884" i="7"/>
  <c r="AG876" i="7"/>
  <c r="AG868" i="7"/>
  <c r="AG860" i="7"/>
  <c r="AG852" i="7"/>
  <c r="AG844" i="7"/>
  <c r="AG836" i="7"/>
  <c r="AG828" i="7"/>
  <c r="AG820" i="7"/>
  <c r="AG812" i="7"/>
  <c r="AG804" i="7"/>
  <c r="AG796" i="7"/>
  <c r="AG788" i="7"/>
  <c r="AG780" i="7"/>
  <c r="AG772" i="7"/>
  <c r="AG764" i="7"/>
  <c r="AG756" i="7"/>
  <c r="AG748" i="7"/>
  <c r="AG740" i="7"/>
  <c r="AG732" i="7"/>
  <c r="AG724" i="7"/>
  <c r="AG716" i="7"/>
  <c r="AG708" i="7"/>
  <c r="AG700" i="7"/>
  <c r="AG692" i="7"/>
  <c r="AG556" i="7"/>
  <c r="AG684" i="7"/>
  <c r="AG676" i="7"/>
  <c r="AG668" i="7"/>
  <c r="AG660" i="7"/>
  <c r="AG652" i="7"/>
  <c r="AG644" i="7"/>
  <c r="AG636" i="7"/>
  <c r="AG628" i="7"/>
  <c r="AG620" i="7"/>
  <c r="AG612" i="7"/>
  <c r="AG604" i="7"/>
  <c r="AG596" i="7"/>
  <c r="AG588" i="7"/>
  <c r="AG580" i="7"/>
  <c r="AG572" i="7"/>
  <c r="AG564" i="7"/>
  <c r="AG548" i="7"/>
  <c r="AG540" i="7"/>
  <c r="AG532" i="7"/>
  <c r="AG524" i="7"/>
  <c r="AG516" i="7"/>
  <c r="AG508" i="7"/>
  <c r="AG500" i="7"/>
  <c r="AG492" i="7"/>
  <c r="AG484" i="7"/>
  <c r="AG476" i="7"/>
  <c r="AG468" i="7"/>
  <c r="AG460" i="7"/>
  <c r="AG452" i="7"/>
  <c r="AG444" i="7"/>
  <c r="AG436" i="7"/>
  <c r="AG428" i="7"/>
  <c r="AG420" i="7"/>
  <c r="AG412" i="7"/>
  <c r="AG404" i="7"/>
  <c r="AG396" i="7"/>
  <c r="AG388" i="7"/>
  <c r="AG380" i="7"/>
  <c r="AG372" i="7"/>
  <c r="AG364" i="7"/>
  <c r="AG356" i="7"/>
  <c r="AG348" i="7"/>
  <c r="AG340" i="7"/>
  <c r="AG332" i="7"/>
  <c r="AG324" i="7"/>
  <c r="AG316" i="7"/>
  <c r="AG308" i="7"/>
  <c r="AG300" i="7"/>
  <c r="AG292" i="7"/>
  <c r="AG284" i="7"/>
  <c r="AG276" i="7"/>
  <c r="AG268" i="7"/>
  <c r="AG260" i="7"/>
  <c r="AG252" i="7"/>
  <c r="AG244" i="7"/>
  <c r="AG236" i="7"/>
  <c r="AG228" i="7"/>
  <c r="AG220" i="7"/>
  <c r="AG212" i="7"/>
  <c r="AG204" i="7"/>
  <c r="AG196" i="7"/>
  <c r="AG188" i="7"/>
  <c r="AG180" i="7"/>
  <c r="AG172" i="7"/>
  <c r="AG164" i="7"/>
  <c r="AG156" i="7"/>
  <c r="AG148" i="7"/>
  <c r="AG140" i="7"/>
  <c r="AG132" i="7"/>
  <c r="AG124" i="7"/>
  <c r="AG116" i="7"/>
  <c r="AG108" i="7"/>
  <c r="AG100" i="7"/>
  <c r="AG92" i="7"/>
  <c r="AG84" i="7"/>
  <c r="AG76" i="7"/>
  <c r="AG68" i="7"/>
  <c r="AG60" i="7"/>
  <c r="AG52" i="7"/>
  <c r="AG44" i="7"/>
  <c r="AG28" i="7"/>
  <c r="AG20" i="7"/>
  <c r="AG12" i="7"/>
  <c r="AB2000" i="7"/>
  <c r="AB1992" i="7"/>
  <c r="AB1984" i="7"/>
  <c r="AB1976" i="7"/>
  <c r="AB1968" i="7"/>
  <c r="AB1960" i="7"/>
  <c r="AB1952" i="7"/>
  <c r="AB1944" i="7"/>
  <c r="AB1936" i="7"/>
  <c r="AB1928" i="7"/>
  <c r="AB1920" i="7"/>
  <c r="AB1912" i="7"/>
  <c r="AB1904" i="7"/>
  <c r="AB1896" i="7"/>
  <c r="AB1888" i="7"/>
  <c r="AB1880" i="7"/>
  <c r="AB1872" i="7"/>
  <c r="AB1864" i="7"/>
  <c r="AB1856" i="7"/>
  <c r="AB1848" i="7"/>
  <c r="AB1840" i="7"/>
  <c r="AB1832" i="7"/>
  <c r="AB1824" i="7"/>
  <c r="AB1816" i="7"/>
  <c r="AB1808" i="7"/>
  <c r="AB1800" i="7"/>
  <c r="AB1792" i="7"/>
  <c r="AB1784" i="7"/>
  <c r="AB1776" i="7"/>
  <c r="AB1768" i="7"/>
  <c r="AB1760" i="7"/>
  <c r="AB1752" i="7"/>
  <c r="AB1744" i="7"/>
  <c r="AB1736" i="7"/>
  <c r="AB1728" i="7"/>
  <c r="AB1720" i="7"/>
  <c r="AB1712" i="7"/>
  <c r="AB1704" i="7"/>
  <c r="AB1696" i="7"/>
  <c r="AB1688" i="7"/>
  <c r="AB1680" i="7"/>
  <c r="AB1672" i="7"/>
  <c r="AB1664" i="7"/>
  <c r="AB1656" i="7"/>
  <c r="AB1648" i="7"/>
  <c r="AB1640" i="7"/>
  <c r="AB1632" i="7"/>
  <c r="AB1624" i="7"/>
  <c r="AB1616" i="7"/>
  <c r="AB1608" i="7"/>
  <c r="AB1600" i="7"/>
  <c r="AB1592" i="7"/>
  <c r="AB1584" i="7"/>
  <c r="AB1576" i="7"/>
  <c r="AB1568" i="7"/>
  <c r="AB1560" i="7"/>
  <c r="AB1552" i="7"/>
  <c r="AB1544" i="7"/>
  <c r="AB1536" i="7"/>
  <c r="AB1528" i="7"/>
  <c r="AB1520" i="7"/>
  <c r="AB1512" i="7"/>
  <c r="AB1504" i="7"/>
  <c r="AB1496" i="7"/>
  <c r="AB1488" i="7"/>
  <c r="AB1480" i="7"/>
  <c r="AB1472" i="7"/>
  <c r="AB1464" i="7"/>
  <c r="AB1456" i="7"/>
  <c r="AB1448" i="7"/>
  <c r="AB1440" i="7"/>
  <c r="AB1432" i="7"/>
  <c r="AB1424" i="7"/>
  <c r="AB1416" i="7"/>
  <c r="AB1408" i="7"/>
  <c r="AB1400" i="7"/>
  <c r="AB1392" i="7"/>
  <c r="AB1384" i="7"/>
  <c r="AB1376" i="7"/>
  <c r="AB1368" i="7"/>
  <c r="AB1360" i="7"/>
  <c r="AB1352" i="7"/>
  <c r="AB1344" i="7"/>
  <c r="AB1336" i="7"/>
  <c r="AB1328" i="7"/>
  <c r="AB1320" i="7"/>
  <c r="AB1312" i="7"/>
  <c r="AB1304" i="7"/>
  <c r="AB1296" i="7"/>
  <c r="AB1288" i="7"/>
  <c r="AB1280" i="7"/>
  <c r="AB1272" i="7"/>
  <c r="AB1264" i="7"/>
  <c r="AB1256" i="7"/>
  <c r="AB1248" i="7"/>
  <c r="AB1240" i="7"/>
  <c r="AB1232" i="7"/>
  <c r="AB1224" i="7"/>
  <c r="AB1216" i="7"/>
  <c r="AB1208" i="7"/>
  <c r="AB1200" i="7"/>
  <c r="AB1192" i="7"/>
  <c r="AB1184" i="7"/>
  <c r="AB1176" i="7"/>
  <c r="AB1168" i="7"/>
  <c r="AB1160" i="7"/>
  <c r="AB1152" i="7"/>
  <c r="AB1144" i="7"/>
  <c r="AB1136" i="7"/>
  <c r="AB1128" i="7"/>
  <c r="AB1120" i="7"/>
  <c r="AB1112" i="7"/>
  <c r="AB1104" i="7"/>
  <c r="AB1096" i="7"/>
  <c r="AB1088" i="7"/>
  <c r="AB1080" i="7"/>
  <c r="AB1072" i="7"/>
  <c r="AB1064" i="7"/>
  <c r="AB1056" i="7"/>
  <c r="AB1048" i="7"/>
  <c r="AB1040" i="7"/>
  <c r="AB1032" i="7"/>
  <c r="AB1024" i="7"/>
  <c r="AB1016" i="7"/>
  <c r="AB1008" i="7"/>
  <c r="AB1000" i="7"/>
  <c r="AB992" i="7"/>
  <c r="AB984" i="7"/>
  <c r="AB976" i="7"/>
  <c r="AB968" i="7"/>
  <c r="AB960" i="7"/>
  <c r="AB952" i="7"/>
  <c r="AB944" i="7"/>
  <c r="AB936" i="7"/>
  <c r="AB928" i="7"/>
  <c r="AB920" i="7"/>
  <c r="AB912" i="7"/>
  <c r="AB904" i="7"/>
  <c r="AB896" i="7"/>
  <c r="AB888" i="7"/>
  <c r="AB880" i="7"/>
  <c r="AB872" i="7"/>
  <c r="AB864" i="7"/>
  <c r="AB856" i="7"/>
  <c r="AB848" i="7"/>
  <c r="AB840" i="7"/>
  <c r="AB832" i="7"/>
  <c r="AB824" i="7"/>
  <c r="AB816" i="7"/>
  <c r="AB808" i="7"/>
  <c r="AB800" i="7"/>
  <c r="AB792" i="7"/>
  <c r="AB784" i="7"/>
  <c r="AB776" i="7"/>
  <c r="AB768" i="7"/>
  <c r="AB760" i="7"/>
  <c r="AB752" i="7"/>
  <c r="AB744" i="7"/>
  <c r="AB736" i="7"/>
  <c r="AB728" i="7"/>
  <c r="AB720" i="7"/>
  <c r="AB712" i="7"/>
  <c r="AB704" i="7"/>
  <c r="AB696" i="7"/>
  <c r="AB688" i="7"/>
  <c r="AB680" i="7"/>
  <c r="AB672" i="7"/>
  <c r="AB664" i="7"/>
  <c r="AB656" i="7"/>
  <c r="AB648" i="7"/>
  <c r="AB640" i="7"/>
  <c r="AB632" i="7"/>
  <c r="AB624" i="7"/>
  <c r="AB616" i="7"/>
  <c r="AB512" i="7"/>
  <c r="AB608" i="7"/>
  <c r="AB600" i="7"/>
  <c r="AB592" i="7"/>
  <c r="AB584" i="7"/>
  <c r="AB576" i="7"/>
  <c r="AB568" i="7"/>
  <c r="AB560" i="7"/>
  <c r="AB552" i="7"/>
  <c r="AB544" i="7"/>
  <c r="AB536" i="7"/>
  <c r="AB528" i="7"/>
  <c r="AB520" i="7"/>
  <c r="AB504" i="7"/>
  <c r="AB496" i="7"/>
  <c r="AB488" i="7"/>
  <c r="AB480" i="7"/>
  <c r="AB472" i="7"/>
  <c r="AB464" i="7"/>
  <c r="AB456" i="7"/>
  <c r="AB448" i="7"/>
  <c r="AB440" i="7"/>
  <c r="AB432" i="7"/>
  <c r="AB424" i="7"/>
  <c r="AB416" i="7"/>
  <c r="AB408" i="7"/>
  <c r="AB400" i="7"/>
  <c r="AB392" i="7"/>
  <c r="AB384" i="7"/>
  <c r="AB376" i="7"/>
  <c r="AB368" i="7"/>
  <c r="AB360" i="7"/>
  <c r="AB352" i="7"/>
  <c r="AB344" i="7"/>
  <c r="AB336" i="7"/>
  <c r="AB328" i="7"/>
  <c r="AB320" i="7"/>
  <c r="AB312" i="7"/>
  <c r="AB304" i="7"/>
  <c r="AB296" i="7"/>
  <c r="AB288" i="7"/>
  <c r="AB280" i="7"/>
  <c r="AB272" i="7"/>
  <c r="AB264" i="7"/>
  <c r="AB256" i="7"/>
  <c r="AB248" i="7"/>
  <c r="AB240" i="7"/>
  <c r="AB232" i="7"/>
  <c r="AB224" i="7"/>
  <c r="AB216" i="7"/>
  <c r="AB208" i="7"/>
  <c r="AB200" i="7"/>
  <c r="AB192" i="7"/>
  <c r="AB184" i="7"/>
  <c r="AB176" i="7"/>
  <c r="AB168" i="7"/>
  <c r="AB160" i="7"/>
  <c r="AB152" i="7"/>
  <c r="AB144" i="7"/>
  <c r="AB136" i="7"/>
  <c r="AB128" i="7"/>
  <c r="AB120" i="7"/>
  <c r="AB112" i="7"/>
  <c r="AB104" i="7"/>
  <c r="AB96" i="7"/>
  <c r="AB88" i="7"/>
  <c r="AB80" i="7"/>
  <c r="AB72" i="7"/>
  <c r="AB64" i="7"/>
  <c r="AB56" i="7"/>
  <c r="AB48" i="7"/>
  <c r="AB40" i="7"/>
  <c r="AB32" i="7"/>
  <c r="AB24" i="7"/>
  <c r="AB16" i="7"/>
  <c r="AB8" i="7"/>
  <c r="V708" i="7"/>
  <c r="U708" i="7"/>
  <c r="V700" i="7"/>
  <c r="U700" i="7"/>
  <c r="V692" i="7"/>
  <c r="U692" i="7"/>
  <c r="V684" i="7"/>
  <c r="U684" i="7"/>
  <c r="V676" i="7"/>
  <c r="U676" i="7"/>
  <c r="V668" i="7"/>
  <c r="U668" i="7"/>
  <c r="V660" i="7"/>
  <c r="U660" i="7"/>
  <c r="V652" i="7"/>
  <c r="U652" i="7"/>
  <c r="V644" i="7"/>
  <c r="U644" i="7"/>
  <c r="V636" i="7"/>
  <c r="U636" i="7"/>
  <c r="V628" i="7"/>
  <c r="U628" i="7"/>
  <c r="V620" i="7"/>
  <c r="U620" i="7"/>
  <c r="V612" i="7"/>
  <c r="U612" i="7"/>
  <c r="V604" i="7"/>
  <c r="U604" i="7"/>
  <c r="V596" i="7"/>
  <c r="U596" i="7"/>
  <c r="V588" i="7"/>
  <c r="U588" i="7"/>
  <c r="V580" i="7"/>
  <c r="U580" i="7"/>
  <c r="V572" i="7"/>
  <c r="U572" i="7"/>
  <c r="V564" i="7"/>
  <c r="U564" i="7"/>
  <c r="V556" i="7"/>
  <c r="U556" i="7"/>
  <c r="V548" i="7"/>
  <c r="U548" i="7"/>
  <c r="V540" i="7"/>
  <c r="U540" i="7"/>
  <c r="V532" i="7"/>
  <c r="U532" i="7"/>
  <c r="V524" i="7"/>
  <c r="U524" i="7"/>
  <c r="V516" i="7"/>
  <c r="U516" i="7"/>
  <c r="V508" i="7"/>
  <c r="U508" i="7"/>
  <c r="V500" i="7"/>
  <c r="U500" i="7"/>
  <c r="V492" i="7"/>
  <c r="U492" i="7"/>
  <c r="V484" i="7"/>
  <c r="U484" i="7"/>
  <c r="V476" i="7"/>
  <c r="U476" i="7"/>
  <c r="V468" i="7"/>
  <c r="U468" i="7"/>
  <c r="V460" i="7"/>
  <c r="U460" i="7"/>
  <c r="V452" i="7"/>
  <c r="U452" i="7"/>
  <c r="V444" i="7"/>
  <c r="U444" i="7"/>
  <c r="V436" i="7"/>
  <c r="U436" i="7"/>
  <c r="V428" i="7"/>
  <c r="U428" i="7"/>
  <c r="V420" i="7"/>
  <c r="U420" i="7"/>
  <c r="V412" i="7"/>
  <c r="U412" i="7"/>
  <c r="V404" i="7"/>
  <c r="U404" i="7"/>
  <c r="V396" i="7"/>
  <c r="U396" i="7"/>
  <c r="V388" i="7"/>
  <c r="U388" i="7"/>
  <c r="V380" i="7"/>
  <c r="U380" i="7"/>
  <c r="V372" i="7"/>
  <c r="U372" i="7"/>
  <c r="V364" i="7"/>
  <c r="U364" i="7"/>
  <c r="V356" i="7"/>
  <c r="U356" i="7"/>
  <c r="V348" i="7"/>
  <c r="U348" i="7"/>
  <c r="V340" i="7"/>
  <c r="U340" i="7"/>
  <c r="V332" i="7"/>
  <c r="U332" i="7"/>
  <c r="V324" i="7"/>
  <c r="U324" i="7"/>
  <c r="V316" i="7"/>
  <c r="U316" i="7"/>
  <c r="V308" i="7"/>
  <c r="U308" i="7"/>
  <c r="V300" i="7"/>
  <c r="U300" i="7"/>
  <c r="V292" i="7"/>
  <c r="U292" i="7"/>
  <c r="V284" i="7"/>
  <c r="U284" i="7"/>
  <c r="V276" i="7"/>
  <c r="U276" i="7"/>
  <c r="V268" i="7"/>
  <c r="U268" i="7"/>
  <c r="V260" i="7"/>
  <c r="U260" i="7"/>
  <c r="V252" i="7"/>
  <c r="U252" i="7"/>
  <c r="V244" i="7"/>
  <c r="U244" i="7"/>
  <c r="V236" i="7"/>
  <c r="U236" i="7"/>
  <c r="V228" i="7"/>
  <c r="U228" i="7"/>
  <c r="V220" i="7"/>
  <c r="U220" i="7"/>
  <c r="V212" i="7"/>
  <c r="U212" i="7"/>
  <c r="V204" i="7"/>
  <c r="U204" i="7"/>
  <c r="V196" i="7"/>
  <c r="U196" i="7"/>
  <c r="V188" i="7"/>
  <c r="U188" i="7"/>
  <c r="V180" i="7"/>
  <c r="U180" i="7"/>
  <c r="V172" i="7"/>
  <c r="U172" i="7"/>
  <c r="V164" i="7"/>
  <c r="U164" i="7"/>
  <c r="V156" i="7"/>
  <c r="U156" i="7"/>
  <c r="V148" i="7"/>
  <c r="U148" i="7"/>
  <c r="V140" i="7"/>
  <c r="U140" i="7"/>
  <c r="V132" i="7"/>
  <c r="U132" i="7"/>
  <c r="V124" i="7"/>
  <c r="U124" i="7"/>
  <c r="V116" i="7"/>
  <c r="U116" i="7"/>
  <c r="V108" i="7"/>
  <c r="U108" i="7"/>
  <c r="V100" i="7"/>
  <c r="U100" i="7"/>
  <c r="V92" i="7"/>
  <c r="U92" i="7"/>
  <c r="V84" i="7"/>
  <c r="U84" i="7"/>
  <c r="V76" i="7"/>
  <c r="U76" i="7"/>
  <c r="V68" i="7"/>
  <c r="U68" i="7"/>
  <c r="V60" i="7"/>
  <c r="U60" i="7"/>
  <c r="V52" i="7"/>
  <c r="U52" i="7"/>
  <c r="V44" i="7"/>
  <c r="U44" i="7"/>
  <c r="V36" i="7"/>
  <c r="U36" i="7"/>
  <c r="W532" i="7"/>
  <c r="W492" i="7"/>
  <c r="W356" i="7"/>
  <c r="W324" i="7"/>
  <c r="W244" i="7"/>
  <c r="W212" i="7"/>
  <c r="W84" i="7"/>
  <c r="W76" i="7"/>
  <c r="W52" i="7"/>
  <c r="W20" i="7"/>
  <c r="W1996" i="7"/>
  <c r="W1988" i="7"/>
  <c r="W1980" i="7"/>
  <c r="W1972" i="7"/>
  <c r="W1964" i="7"/>
  <c r="W1956" i="7"/>
  <c r="W1948" i="7"/>
  <c r="W1940" i="7"/>
  <c r="W1932" i="7"/>
  <c r="W1924" i="7"/>
  <c r="W1916" i="7"/>
  <c r="W1908" i="7"/>
  <c r="W1900" i="7"/>
  <c r="W1892" i="7"/>
  <c r="W1884" i="7"/>
  <c r="W1876" i="7"/>
  <c r="W1868" i="7"/>
  <c r="W1860" i="7"/>
  <c r="W1852" i="7"/>
  <c r="W1844" i="7"/>
  <c r="W1836" i="7"/>
  <c r="W1828" i="7"/>
  <c r="W1820" i="7"/>
  <c r="W1812" i="7"/>
  <c r="W1804" i="7"/>
  <c r="W1796" i="7"/>
  <c r="W1788" i="7"/>
  <c r="W1780" i="7"/>
  <c r="W1772" i="7"/>
  <c r="W1764" i="7"/>
  <c r="W1756" i="7"/>
  <c r="W1748" i="7"/>
  <c r="W1740" i="7"/>
  <c r="W1732" i="7"/>
  <c r="W1724" i="7"/>
  <c r="W1716" i="7"/>
  <c r="W1708" i="7"/>
  <c r="W1700" i="7"/>
  <c r="W1692" i="7"/>
  <c r="W1684" i="7"/>
  <c r="W1676" i="7"/>
  <c r="W1668" i="7"/>
  <c r="W1660" i="7"/>
  <c r="W1652" i="7"/>
  <c r="W1644" i="7"/>
  <c r="W1636" i="7"/>
  <c r="W1628" i="7"/>
  <c r="W1620" i="7"/>
  <c r="W1612" i="7"/>
  <c r="W1604" i="7"/>
  <c r="W1596" i="7"/>
  <c r="W1588" i="7"/>
  <c r="W1580" i="7"/>
  <c r="W1572" i="7"/>
  <c r="W1564" i="7"/>
  <c r="W1556" i="7"/>
  <c r="W1548" i="7"/>
  <c r="W1540" i="7"/>
  <c r="W1532" i="7"/>
  <c r="W1524" i="7"/>
  <c r="W1516" i="7"/>
  <c r="W1508" i="7"/>
  <c r="W1500" i="7"/>
  <c r="W1492" i="7"/>
  <c r="W1484" i="7"/>
  <c r="W1476" i="7"/>
  <c r="W1468" i="7"/>
  <c r="W1460" i="7"/>
  <c r="W1452" i="7"/>
  <c r="W1444" i="7"/>
  <c r="W1436" i="7"/>
  <c r="W1428" i="7"/>
  <c r="W1420" i="7"/>
  <c r="W1412" i="7"/>
  <c r="W1404" i="7"/>
  <c r="W1396" i="7"/>
  <c r="W1388" i="7"/>
  <c r="W1380" i="7"/>
  <c r="W1372" i="7"/>
  <c r="W1364" i="7"/>
  <c r="W1356" i="7"/>
  <c r="W1348" i="7"/>
  <c r="W1340" i="7"/>
  <c r="W1332" i="7"/>
  <c r="W1324" i="7"/>
  <c r="W1316" i="7"/>
  <c r="W1308" i="7"/>
  <c r="W1300" i="7"/>
  <c r="W1292" i="7"/>
  <c r="W1284" i="7"/>
  <c r="W1276" i="7"/>
  <c r="W1268" i="7"/>
  <c r="W1260" i="7"/>
  <c r="W1252" i="7"/>
  <c r="W1244" i="7"/>
  <c r="W1236" i="7"/>
  <c r="W1228" i="7"/>
  <c r="W1220" i="7"/>
  <c r="W1212" i="7"/>
  <c r="W1204" i="7"/>
  <c r="W1196" i="7"/>
  <c r="W1188" i="7"/>
  <c r="W1180" i="7"/>
  <c r="W1172" i="7"/>
  <c r="W1164" i="7"/>
  <c r="W1156" i="7"/>
  <c r="W1148" i="7"/>
  <c r="W1140" i="7"/>
  <c r="W1132" i="7"/>
  <c r="W1124" i="7"/>
  <c r="W1116" i="7"/>
  <c r="W1108" i="7"/>
  <c r="W1100" i="7"/>
  <c r="W1092" i="7"/>
  <c r="W1084" i="7"/>
  <c r="W1076" i="7"/>
  <c r="W1068" i="7"/>
  <c r="W1060" i="7"/>
  <c r="W1052" i="7"/>
  <c r="W1044" i="7"/>
  <c r="W1036" i="7"/>
  <c r="W1028" i="7"/>
  <c r="W1020" i="7"/>
  <c r="W1012" i="7"/>
  <c r="W1004" i="7"/>
  <c r="W996" i="7"/>
  <c r="W988" i="7"/>
  <c r="W980" i="7"/>
  <c r="W972" i="7"/>
  <c r="W964" i="7"/>
  <c r="W956" i="7"/>
  <c r="W948" i="7"/>
  <c r="W940" i="7"/>
  <c r="W932" i="7"/>
  <c r="W924" i="7"/>
  <c r="W916" i="7"/>
  <c r="W908" i="7"/>
  <c r="W900" i="7"/>
  <c r="W892" i="7"/>
  <c r="W884" i="7"/>
  <c r="W876" i="7"/>
  <c r="W868" i="7"/>
  <c r="W860" i="7"/>
  <c r="W852" i="7"/>
  <c r="W844" i="7"/>
  <c r="W836" i="7"/>
  <c r="W828" i="7"/>
  <c r="W820" i="7"/>
  <c r="W812" i="7"/>
  <c r="W804" i="7"/>
  <c r="W796" i="7"/>
  <c r="W788" i="7"/>
  <c r="W780" i="7"/>
  <c r="W772" i="7"/>
  <c r="W764" i="7"/>
  <c r="W756" i="7"/>
  <c r="W748" i="7"/>
  <c r="W740" i="7"/>
  <c r="W732" i="7"/>
  <c r="W724" i="7"/>
  <c r="W716" i="7"/>
  <c r="W708" i="7"/>
  <c r="W700" i="7"/>
  <c r="W692" i="7"/>
  <c r="W684" i="7"/>
  <c r="W676" i="7"/>
  <c r="W668" i="7"/>
  <c r="W660" i="7"/>
  <c r="W652" i="7"/>
  <c r="W644" i="7"/>
  <c r="W636" i="7"/>
  <c r="W628" i="7"/>
  <c r="W620" i="7"/>
  <c r="W612" i="7"/>
  <c r="W604" i="7"/>
  <c r="W596" i="7"/>
  <c r="W588" i="7"/>
  <c r="W580" i="7"/>
  <c r="W572" i="7"/>
  <c r="W564" i="7"/>
  <c r="W556" i="7"/>
  <c r="W548" i="7"/>
  <c r="W540" i="7"/>
  <c r="W524" i="7"/>
  <c r="W516" i="7"/>
  <c r="W508" i="7"/>
  <c r="W500" i="7"/>
  <c r="W484" i="7"/>
  <c r="W476" i="7"/>
  <c r="W468" i="7"/>
  <c r="W460" i="7"/>
  <c r="W452" i="7"/>
  <c r="W444" i="7"/>
  <c r="W436" i="7"/>
  <c r="W428" i="7"/>
  <c r="W420" i="7"/>
  <c r="W412" i="7"/>
  <c r="W404" i="7"/>
  <c r="W396" i="7"/>
  <c r="W388" i="7"/>
  <c r="W380" i="7"/>
  <c r="W372" i="7"/>
  <c r="W364" i="7"/>
  <c r="W348" i="7"/>
  <c r="W340" i="7"/>
  <c r="W332" i="7"/>
  <c r="W316" i="7"/>
  <c r="W308" i="7"/>
  <c r="W300" i="7"/>
  <c r="W292" i="7"/>
  <c r="W284" i="7"/>
  <c r="W276" i="7"/>
  <c r="W268" i="7"/>
  <c r="W260" i="7"/>
  <c r="W252" i="7"/>
  <c r="W236" i="7"/>
  <c r="W228" i="7"/>
  <c r="W220" i="7"/>
  <c r="W204" i="7"/>
  <c r="W196" i="7"/>
  <c r="W188" i="7"/>
  <c r="W180" i="7"/>
  <c r="W172" i="7"/>
  <c r="W164" i="7"/>
  <c r="W156" i="7"/>
  <c r="W148" i="7"/>
  <c r="W140" i="7"/>
  <c r="W132" i="7"/>
  <c r="W124" i="7"/>
  <c r="W116" i="7"/>
  <c r="W108" i="7"/>
  <c r="W100" i="7"/>
  <c r="W92" i="7"/>
  <c r="W68" i="7"/>
  <c r="W60" i="7"/>
  <c r="W44" i="7"/>
  <c r="W28" i="7"/>
  <c r="W12" i="7"/>
  <c r="AB1929" i="7"/>
  <c r="AB1913" i="7"/>
  <c r="AB1857" i="7"/>
  <c r="AB1833" i="7"/>
  <c r="AB1705" i="7"/>
  <c r="AB1665" i="7"/>
  <c r="AB1601" i="7"/>
  <c r="AB1393" i="7"/>
  <c r="AB1257" i="7"/>
  <c r="AB1249" i="7"/>
  <c r="AB1161" i="7"/>
  <c r="AB1097" i="7"/>
  <c r="AB1017" i="7"/>
  <c r="AB745" i="7"/>
  <c r="AB689" i="7"/>
  <c r="AB633" i="7"/>
  <c r="AB553" i="7"/>
  <c r="AB457" i="7"/>
  <c r="AB417" i="7"/>
  <c r="AB321" i="7"/>
  <c r="AB185" i="7"/>
  <c r="AB121" i="7"/>
  <c r="AB41" i="7"/>
  <c r="AB1993" i="7"/>
  <c r="AB1985" i="7"/>
  <c r="AB1977" i="7"/>
  <c r="AB1969" i="7"/>
  <c r="AB1961" i="7"/>
  <c r="AB1953" i="7"/>
  <c r="AB1945" i="7"/>
  <c r="AB1937" i="7"/>
  <c r="AB1921" i="7"/>
  <c r="AB1905" i="7"/>
  <c r="AB1897" i="7"/>
  <c r="AB1889" i="7"/>
  <c r="AB1881" i="7"/>
  <c r="AB1873" i="7"/>
  <c r="AB1865" i="7"/>
  <c r="AB1849" i="7"/>
  <c r="AB1841" i="7"/>
  <c r="AB1825" i="7"/>
  <c r="AB1817" i="7"/>
  <c r="AB1809" i="7"/>
  <c r="AB1801" i="7"/>
  <c r="AB1793" i="7"/>
  <c r="AB1785" i="7"/>
  <c r="AB1777" i="7"/>
  <c r="AB1769" i="7"/>
  <c r="AB1761" i="7"/>
  <c r="AB1753" i="7"/>
  <c r="AB1745" i="7"/>
  <c r="AB1737" i="7"/>
  <c r="AB1729" i="7"/>
  <c r="AB1721" i="7"/>
  <c r="AB1713" i="7"/>
  <c r="AB1697" i="7"/>
  <c r="AB1689" i="7"/>
  <c r="AB1681" i="7"/>
  <c r="AB1673" i="7"/>
  <c r="AB1657" i="7"/>
  <c r="AB1649" i="7"/>
  <c r="AB1641" i="7"/>
  <c r="AB1633" i="7"/>
  <c r="AB1625" i="7"/>
  <c r="AB1617" i="7"/>
  <c r="AB1609" i="7"/>
  <c r="AB1593" i="7"/>
  <c r="AB1585" i="7"/>
  <c r="AB1577" i="7"/>
  <c r="AB1569" i="7"/>
  <c r="AB1561" i="7"/>
  <c r="AB1553" i="7"/>
  <c r="AB1545" i="7"/>
  <c r="AB1537" i="7"/>
  <c r="AB1529" i="7"/>
  <c r="AB1521" i="7"/>
  <c r="AB1513" i="7"/>
  <c r="AB1505" i="7"/>
  <c r="AB1497" i="7"/>
  <c r="AB1489" i="7"/>
  <c r="AB1481" i="7"/>
  <c r="AB1473" i="7"/>
  <c r="AB1465" i="7"/>
  <c r="AB1457" i="7"/>
  <c r="AB1449" i="7"/>
  <c r="AB1441" i="7"/>
  <c r="AB1433" i="7"/>
  <c r="AB1425" i="7"/>
  <c r="AB1417" i="7"/>
  <c r="AB1409" i="7"/>
  <c r="AB1401" i="7"/>
  <c r="AB1385" i="7"/>
  <c r="AB1377" i="7"/>
  <c r="AB1369" i="7"/>
  <c r="AB1361" i="7"/>
  <c r="AB1353" i="7"/>
  <c r="AB1345" i="7"/>
  <c r="AB1337" i="7"/>
  <c r="AB1329" i="7"/>
  <c r="AB1321" i="7"/>
  <c r="AB1313" i="7"/>
  <c r="AB1305" i="7"/>
  <c r="AB1297" i="7"/>
  <c r="AB1289" i="7"/>
  <c r="AB1281" i="7"/>
  <c r="AB1273" i="7"/>
  <c r="AB1265" i="7"/>
  <c r="AB1241" i="7"/>
  <c r="AB1233" i="7"/>
  <c r="AB1225" i="7"/>
  <c r="AB1217" i="7"/>
  <c r="AB1209" i="7"/>
  <c r="AB1201" i="7"/>
  <c r="AB1193" i="7"/>
  <c r="AB1185" i="7"/>
  <c r="AB1177" i="7"/>
  <c r="AB1169" i="7"/>
  <c r="AB1153" i="7"/>
  <c r="AB1145" i="7"/>
  <c r="AB1137" i="7"/>
  <c r="AB1129" i="7"/>
  <c r="AB1121" i="7"/>
  <c r="AB1113" i="7"/>
  <c r="AB1105" i="7"/>
  <c r="AB1089" i="7"/>
  <c r="AB1081" i="7"/>
  <c r="AB1073" i="7"/>
  <c r="AB1065" i="7"/>
  <c r="AB1057" i="7"/>
  <c r="AB1049" i="7"/>
  <c r="AB1041" i="7"/>
  <c r="AB1033" i="7"/>
  <c r="AB1025" i="7"/>
  <c r="AB1009" i="7"/>
  <c r="AB1001" i="7"/>
  <c r="AB993" i="7"/>
  <c r="AB985" i="7"/>
  <c r="AB977" i="7"/>
  <c r="AB969" i="7"/>
  <c r="AB961" i="7"/>
  <c r="AB953" i="7"/>
  <c r="AB945" i="7"/>
  <c r="AB937" i="7"/>
  <c r="AB929" i="7"/>
  <c r="AB921" i="7"/>
  <c r="AB913" i="7"/>
  <c r="AB905" i="7"/>
  <c r="AB897" i="7"/>
  <c r="AB889" i="7"/>
  <c r="AB881" i="7"/>
  <c r="AB873" i="7"/>
  <c r="AB865" i="7"/>
  <c r="AB857" i="7"/>
  <c r="AB849" i="7"/>
  <c r="AB841" i="7"/>
  <c r="AB833" i="7"/>
  <c r="AB825" i="7"/>
  <c r="AB817" i="7"/>
  <c r="AB809" i="7"/>
  <c r="AB801" i="7"/>
  <c r="AB793" i="7"/>
  <c r="AB785" i="7"/>
  <c r="AB777" i="7"/>
  <c r="AB769" i="7"/>
  <c r="AB761" i="7"/>
  <c r="AB753" i="7"/>
  <c r="AB737" i="7"/>
  <c r="AB729" i="7"/>
  <c r="AB721" i="7"/>
  <c r="AB713" i="7"/>
  <c r="AB705" i="7"/>
  <c r="AB697" i="7"/>
  <c r="AB681" i="7"/>
  <c r="AB673" i="7"/>
  <c r="AB665" i="7"/>
  <c r="AB657" i="7"/>
  <c r="AB649" i="7"/>
  <c r="AB641" i="7"/>
  <c r="AB625" i="7"/>
  <c r="AB617" i="7"/>
  <c r="AB609" i="7"/>
  <c r="AB601" i="7"/>
  <c r="AB593" i="7"/>
  <c r="AB585" i="7"/>
  <c r="AB577" i="7"/>
  <c r="AB569" i="7"/>
  <c r="AB561" i="7"/>
  <c r="AB545" i="7"/>
  <c r="AB537" i="7"/>
  <c r="AB529" i="7"/>
  <c r="AB521" i="7"/>
  <c r="AB513" i="7"/>
  <c r="AB505" i="7"/>
  <c r="AB497" i="7"/>
  <c r="AB489" i="7"/>
  <c r="AB481" i="7"/>
  <c r="AB473" i="7"/>
  <c r="AB465" i="7"/>
  <c r="AB449" i="7"/>
  <c r="AB441" i="7"/>
  <c r="AB433" i="7"/>
  <c r="AB425" i="7"/>
  <c r="AB409" i="7"/>
  <c r="AB401" i="7"/>
  <c r="AB393" i="7"/>
  <c r="AB385" i="7"/>
  <c r="AB377" i="7"/>
  <c r="AB369" i="7"/>
  <c r="AB361" i="7"/>
  <c r="AB353" i="7"/>
  <c r="AB345" i="7"/>
  <c r="AB337" i="7"/>
  <c r="AB329" i="7"/>
  <c r="AB313" i="7"/>
  <c r="AB305" i="7"/>
  <c r="AB297" i="7"/>
  <c r="AB289" i="7"/>
  <c r="AB281" i="7"/>
  <c r="AB273" i="7"/>
  <c r="AB265" i="7"/>
  <c r="AB257" i="7"/>
  <c r="AB249" i="7"/>
  <c r="AB241" i="7"/>
  <c r="AB233" i="7"/>
  <c r="AB225" i="7"/>
  <c r="AB217" i="7"/>
  <c r="AB209" i="7"/>
  <c r="AB201" i="7"/>
  <c r="AB193" i="7"/>
  <c r="AB177" i="7"/>
  <c r="AB169" i="7"/>
  <c r="AB161" i="7"/>
  <c r="AB153" i="7"/>
  <c r="AB145" i="7"/>
  <c r="AB137" i="7"/>
  <c r="AB129" i="7"/>
  <c r="AB113" i="7"/>
  <c r="AB105" i="7"/>
  <c r="AB97" i="7"/>
  <c r="AB89" i="7"/>
  <c r="AB81" i="7"/>
  <c r="AB73" i="7"/>
  <c r="AB65" i="7"/>
  <c r="AB57" i="7"/>
  <c r="AB49" i="7"/>
  <c r="AB33" i="7"/>
  <c r="AB25" i="7"/>
  <c r="AB17" i="7"/>
  <c r="AB9" i="7"/>
  <c r="D86" i="16" s="1"/>
  <c r="AG1917" i="7"/>
  <c r="AG1525" i="7"/>
  <c r="AG1285" i="7"/>
  <c r="AG285" i="7"/>
  <c r="AG1997" i="7"/>
  <c r="AG1989" i="7"/>
  <c r="AG1981" i="7"/>
  <c r="AG1973" i="7"/>
  <c r="AG1965" i="7"/>
  <c r="AG1957" i="7"/>
  <c r="AG1949" i="7"/>
  <c r="AG1941" i="7"/>
  <c r="AG1933" i="7"/>
  <c r="AG1925" i="7"/>
  <c r="AG1909" i="7"/>
  <c r="AG1901" i="7"/>
  <c r="AG1893" i="7"/>
  <c r="AG1885" i="7"/>
  <c r="AG1877" i="7"/>
  <c r="AG1869" i="7"/>
  <c r="AG1861" i="7"/>
  <c r="AG1853" i="7"/>
  <c r="AG1845" i="7"/>
  <c r="AG1837" i="7"/>
  <c r="AG1829" i="7"/>
  <c r="AG1821" i="7"/>
  <c r="AG1813" i="7"/>
  <c r="AG1805" i="7"/>
  <c r="AG1797" i="7"/>
  <c r="AG1789" i="7"/>
  <c r="AG1781" i="7"/>
  <c r="AG1773" i="7"/>
  <c r="AG1765" i="7"/>
  <c r="AG1757" i="7"/>
  <c r="AG1749" i="7"/>
  <c r="AG1741" i="7"/>
  <c r="AG1733" i="7"/>
  <c r="AG1725" i="7"/>
  <c r="AG1717" i="7"/>
  <c r="AG1709" i="7"/>
  <c r="AG1701" i="7"/>
  <c r="AG1693" i="7"/>
  <c r="AG1685" i="7"/>
  <c r="AG1677" i="7"/>
  <c r="AG1669" i="7"/>
  <c r="AG1661" i="7"/>
  <c r="AG1653" i="7"/>
  <c r="AG1645" i="7"/>
  <c r="AG1637" i="7"/>
  <c r="AG1629" i="7"/>
  <c r="AG1621" i="7"/>
  <c r="AG1613" i="7"/>
  <c r="AG1605" i="7"/>
  <c r="AG1597" i="7"/>
  <c r="AG1589" i="7"/>
  <c r="AG1581" i="7"/>
  <c r="AG1573" i="7"/>
  <c r="AG1565" i="7"/>
  <c r="AG1557" i="7"/>
  <c r="AG1549" i="7"/>
  <c r="AG1541" i="7"/>
  <c r="AG1533" i="7"/>
  <c r="AG1517" i="7"/>
  <c r="AG1509" i="7"/>
  <c r="AG1501" i="7"/>
  <c r="AG1493" i="7"/>
  <c r="AG1485" i="7"/>
  <c r="AG1477" i="7"/>
  <c r="AG1469" i="7"/>
  <c r="AG1461" i="7"/>
  <c r="AG1453" i="7"/>
  <c r="AG1445" i="7"/>
  <c r="AG1437" i="7"/>
  <c r="AG1429" i="7"/>
  <c r="AG1421" i="7"/>
  <c r="AG1413" i="7"/>
  <c r="AG1405" i="7"/>
  <c r="AG1397" i="7"/>
  <c r="AG1389" i="7"/>
  <c r="AG1381" i="7"/>
  <c r="AG1373" i="7"/>
  <c r="AG1365" i="7"/>
  <c r="AG1357" i="7"/>
  <c r="AG1349" i="7"/>
  <c r="AG1341" i="7"/>
  <c r="AG1333" i="7"/>
  <c r="AG1325" i="7"/>
  <c r="AG1317" i="7"/>
  <c r="AG1309" i="7"/>
  <c r="AG1301" i="7"/>
  <c r="AG1293" i="7"/>
  <c r="AG1277" i="7"/>
  <c r="AG1269" i="7"/>
  <c r="AG1261" i="7"/>
  <c r="AG1253" i="7"/>
  <c r="AG1245" i="7"/>
  <c r="AG1237" i="7"/>
  <c r="AG1229" i="7"/>
  <c r="AG1221" i="7"/>
  <c r="AG1213" i="7"/>
  <c r="AG1205" i="7"/>
  <c r="AG1197" i="7"/>
  <c r="AG1189" i="7"/>
  <c r="AG1181" i="7"/>
  <c r="AG1173" i="7"/>
  <c r="AG1165" i="7"/>
  <c r="AG1157" i="7"/>
  <c r="AG1149" i="7"/>
  <c r="AG1141" i="7"/>
  <c r="AG1133" i="7"/>
  <c r="AG1125" i="7"/>
  <c r="AG1117" i="7"/>
  <c r="AG1109" i="7"/>
  <c r="AG1101" i="7"/>
  <c r="AG1093" i="7"/>
  <c r="AG1085" i="7"/>
  <c r="AG1077" i="7"/>
  <c r="AG1069" i="7"/>
  <c r="AG1061" i="7"/>
  <c r="AG1053" i="7"/>
  <c r="AG1045" i="7"/>
  <c r="AG1037" i="7"/>
  <c r="AG1029" i="7"/>
  <c r="AG1021" i="7"/>
  <c r="AG1013" i="7"/>
  <c r="AG1005" i="7"/>
  <c r="AG997" i="7"/>
  <c r="AG989" i="7"/>
  <c r="AG981" i="7"/>
  <c r="AG973" i="7"/>
  <c r="AG965" i="7"/>
  <c r="AG957" i="7"/>
  <c r="AG949" i="7"/>
  <c r="AG941" i="7"/>
  <c r="AG933" i="7"/>
  <c r="AG925" i="7"/>
  <c r="AG917" i="7"/>
  <c r="AG909" i="7"/>
  <c r="AG901" i="7"/>
  <c r="AG893" i="7"/>
  <c r="AG885" i="7"/>
  <c r="AG877" i="7"/>
  <c r="AG869" i="7"/>
  <c r="AG861" i="7"/>
  <c r="AG853" i="7"/>
  <c r="AG845" i="7"/>
  <c r="AG837" i="7"/>
  <c r="AG829" i="7"/>
  <c r="AG821" i="7"/>
  <c r="AG813" i="7"/>
  <c r="AG805" i="7"/>
  <c r="AG797" i="7"/>
  <c r="AG789" i="7"/>
  <c r="AG781" i="7"/>
  <c r="AG773" i="7"/>
  <c r="AG765" i="7"/>
  <c r="AG757" i="7"/>
  <c r="AG749" i="7"/>
  <c r="AG741" i="7"/>
  <c r="AG733" i="7"/>
  <c r="AG725" i="7"/>
  <c r="AG717" i="7"/>
  <c r="AG709" i="7"/>
  <c r="AG701" i="7"/>
  <c r="AG693" i="7"/>
  <c r="AG685" i="7"/>
  <c r="AG677" i="7"/>
  <c r="AG669" i="7"/>
  <c r="AG661" i="7"/>
  <c r="AG653" i="7"/>
  <c r="AG645" i="7"/>
  <c r="AG637" i="7"/>
  <c r="AG629" i="7"/>
  <c r="AG621" i="7"/>
  <c r="AG613" i="7"/>
  <c r="AG605" i="7"/>
  <c r="AG597" i="7"/>
  <c r="AG589" i="7"/>
  <c r="AG581" i="7"/>
  <c r="AG573" i="7"/>
  <c r="AG565" i="7"/>
  <c r="AG557" i="7"/>
  <c r="AG549" i="7"/>
  <c r="AG541" i="7"/>
  <c r="AG533" i="7"/>
  <c r="AG525" i="7"/>
  <c r="AG517" i="7"/>
  <c r="AG509" i="7"/>
  <c r="AG501" i="7"/>
  <c r="AG493" i="7"/>
  <c r="AG485" i="7"/>
  <c r="AG477" i="7"/>
  <c r="AG469" i="7"/>
  <c r="AG461" i="7"/>
  <c r="AG453" i="7"/>
  <c r="AG445" i="7"/>
  <c r="AG437" i="7"/>
  <c r="AG429" i="7"/>
  <c r="AG421" i="7"/>
  <c r="AG413" i="7"/>
  <c r="AG405" i="7"/>
  <c r="AG397" i="7"/>
  <c r="AG389" i="7"/>
  <c r="AG381" i="7"/>
  <c r="AG373" i="7"/>
  <c r="AG365" i="7"/>
  <c r="AG357" i="7"/>
  <c r="AG349" i="7"/>
  <c r="AG341" i="7"/>
  <c r="AG333" i="7"/>
  <c r="AG325" i="7"/>
  <c r="AG317" i="7"/>
  <c r="AG309" i="7"/>
  <c r="AG301" i="7"/>
  <c r="AG293" i="7"/>
  <c r="AG277" i="7"/>
  <c r="AG269" i="7"/>
  <c r="AG261" i="7"/>
  <c r="AG253" i="7"/>
  <c r="AG245" i="7"/>
  <c r="AG237" i="7"/>
  <c r="AG229" i="7"/>
  <c r="AG221" i="7"/>
  <c r="AG213" i="7"/>
  <c r="AG205" i="7"/>
  <c r="AG197" i="7"/>
  <c r="AG189" i="7"/>
  <c r="AG181" i="7"/>
  <c r="AG173" i="7"/>
  <c r="AG165" i="7"/>
  <c r="AG157" i="7"/>
  <c r="AG149" i="7"/>
  <c r="AG141" i="7"/>
  <c r="AG133" i="7"/>
  <c r="AG125" i="7"/>
  <c r="AG117" i="7"/>
  <c r="AG109" i="7"/>
  <c r="AG101" i="7"/>
  <c r="AG93" i="7"/>
  <c r="AG85" i="7"/>
  <c r="AG77" i="7"/>
  <c r="AG69" i="7"/>
  <c r="AG61" i="7"/>
  <c r="AG53" i="7"/>
  <c r="AG45" i="7"/>
  <c r="AG37" i="7"/>
  <c r="AG29" i="7"/>
  <c r="E184" i="17" s="1"/>
  <c r="D223" i="17" s="1"/>
  <c r="AG21" i="7"/>
  <c r="E108" i="17" s="1"/>
  <c r="D148" i="17" s="1"/>
  <c r="AG13" i="7"/>
  <c r="AG5" i="7"/>
  <c r="AG1995" i="7"/>
  <c r="AG1987" i="7"/>
  <c r="AG1979" i="7"/>
  <c r="AG1971" i="7"/>
  <c r="AG1963" i="7"/>
  <c r="AG1955" i="7"/>
  <c r="AG1947" i="7"/>
  <c r="AG1939" i="7"/>
  <c r="AG1931" i="7"/>
  <c r="AG1923" i="7"/>
  <c r="AG1915" i="7"/>
  <c r="AG1907" i="7"/>
  <c r="AG1899" i="7"/>
  <c r="AG1891" i="7"/>
  <c r="AG1883" i="7"/>
  <c r="AG1875" i="7"/>
  <c r="AG1867" i="7"/>
  <c r="AG1859" i="7"/>
  <c r="AG1851" i="7"/>
  <c r="AG1843" i="7"/>
  <c r="AG1835" i="7"/>
  <c r="AG1827" i="7"/>
  <c r="AG1819" i="7"/>
  <c r="AG1811" i="7"/>
  <c r="AG1803" i="7"/>
  <c r="AG1795" i="7"/>
  <c r="AG1787" i="7"/>
  <c r="AG1779" i="7"/>
  <c r="AG1771" i="7"/>
  <c r="AG1763" i="7"/>
  <c r="AG1755" i="7"/>
  <c r="AG1747" i="7"/>
  <c r="AG1739" i="7"/>
  <c r="AG1731" i="7"/>
  <c r="AG1723" i="7"/>
  <c r="AG1715" i="7"/>
  <c r="AG1707" i="7"/>
  <c r="AG1699" i="7"/>
  <c r="AG1691" i="7"/>
  <c r="AG1683" i="7"/>
  <c r="AG1675" i="7"/>
  <c r="AG1667" i="7"/>
  <c r="AG1659" i="7"/>
  <c r="AG1651" i="7"/>
  <c r="AG1643" i="7"/>
  <c r="AG1635" i="7"/>
  <c r="AG1627" i="7"/>
  <c r="AG1619" i="7"/>
  <c r="AG1611" i="7"/>
  <c r="AG1603" i="7"/>
  <c r="AG1595" i="7"/>
  <c r="AG1587" i="7"/>
  <c r="AG1579" i="7"/>
  <c r="AG1571" i="7"/>
  <c r="AG1563" i="7"/>
  <c r="AG1555" i="7"/>
  <c r="AG1547" i="7"/>
  <c r="AG1539" i="7"/>
  <c r="AG1531" i="7"/>
  <c r="AG1523" i="7"/>
  <c r="AG1515" i="7"/>
  <c r="AG1507" i="7"/>
  <c r="AG1499" i="7"/>
  <c r="AG1491" i="7"/>
  <c r="AG1483" i="7"/>
  <c r="AG1475" i="7"/>
  <c r="AG1467" i="7"/>
  <c r="AG1459" i="7"/>
  <c r="AG1451" i="7"/>
  <c r="AG1443" i="7"/>
  <c r="AG1435" i="7"/>
  <c r="AG1427" i="7"/>
  <c r="AG1419" i="7"/>
  <c r="AG1411" i="7"/>
  <c r="AG1403" i="7"/>
  <c r="AG1395" i="7"/>
  <c r="AG1387" i="7"/>
  <c r="AG1379" i="7"/>
  <c r="AG1371" i="7"/>
  <c r="AG1363" i="7"/>
  <c r="AG1355" i="7"/>
  <c r="AG1347" i="7"/>
  <c r="AG1339" i="7"/>
  <c r="AG1331" i="7"/>
  <c r="AG1323" i="7"/>
  <c r="AG1315" i="7"/>
  <c r="AG1307" i="7"/>
  <c r="AG1299" i="7"/>
  <c r="AG1291" i="7"/>
  <c r="AG1283" i="7"/>
  <c r="AG1275" i="7"/>
  <c r="AG1267" i="7"/>
  <c r="AG1259" i="7"/>
  <c r="AG1251" i="7"/>
  <c r="AG1243" i="7"/>
  <c r="AG1235" i="7"/>
  <c r="AG1227" i="7"/>
  <c r="AG1219" i="7"/>
  <c r="AG1211" i="7"/>
  <c r="AG1203" i="7"/>
  <c r="AG1195" i="7"/>
  <c r="AG1187" i="7"/>
  <c r="AG1179" i="7"/>
  <c r="AG1171" i="7"/>
  <c r="AG1163" i="7"/>
  <c r="AG1155" i="7"/>
  <c r="AG1147" i="7"/>
  <c r="AG1139" i="7"/>
  <c r="AG1131" i="7"/>
  <c r="AG1123" i="7"/>
  <c r="AG1115" i="7"/>
  <c r="AG1107" i="7"/>
  <c r="AG1099" i="7"/>
  <c r="AG1091" i="7"/>
  <c r="AG1083" i="7"/>
  <c r="AG1075" i="7"/>
  <c r="AG1067" i="7"/>
  <c r="AG1059" i="7"/>
  <c r="AG1051" i="7"/>
  <c r="AG1043" i="7"/>
  <c r="AG1035" i="7"/>
  <c r="AG1027" i="7"/>
  <c r="AG1019" i="7"/>
  <c r="AG1011" i="7"/>
  <c r="AG1003" i="7"/>
  <c r="AG995" i="7"/>
  <c r="AG987" i="7"/>
  <c r="AG979" i="7"/>
  <c r="AG971" i="7"/>
  <c r="AG963" i="7"/>
  <c r="AG955" i="7"/>
  <c r="AG947" i="7"/>
  <c r="AG939" i="7"/>
  <c r="AG931" i="7"/>
  <c r="AG923" i="7"/>
  <c r="AG915" i="7"/>
  <c r="AG907" i="7"/>
  <c r="AG899" i="7"/>
  <c r="AG891" i="7"/>
  <c r="AG883" i="7"/>
  <c r="AG875" i="7"/>
  <c r="AG867" i="7"/>
  <c r="AG859" i="7"/>
  <c r="AG851" i="7"/>
  <c r="AG843" i="7"/>
  <c r="AG835" i="7"/>
  <c r="AG827" i="7"/>
  <c r="AG819" i="7"/>
  <c r="AG811" i="7"/>
  <c r="AG803" i="7"/>
  <c r="AG795" i="7"/>
  <c r="AG787" i="7"/>
  <c r="AG779" i="7"/>
  <c r="AG771" i="7"/>
  <c r="AG763" i="7"/>
  <c r="AG755" i="7"/>
  <c r="AG747" i="7"/>
  <c r="AG739" i="7"/>
  <c r="AG731" i="7"/>
  <c r="AG723" i="7"/>
  <c r="AG715" i="7"/>
  <c r="AG707" i="7"/>
  <c r="AG699" i="7"/>
  <c r="AG691" i="7"/>
  <c r="AG683" i="7"/>
  <c r="AG675" i="7"/>
  <c r="AG667" i="7"/>
  <c r="AG659" i="7"/>
  <c r="AG651" i="7"/>
  <c r="AG643" i="7"/>
  <c r="AG635" i="7"/>
  <c r="AG627" i="7"/>
  <c r="AG619" i="7"/>
  <c r="AG611" i="7"/>
  <c r="AG603" i="7"/>
  <c r="AG595" i="7"/>
  <c r="AG587" i="7"/>
  <c r="AG579" i="7"/>
  <c r="AG571" i="7"/>
  <c r="AG563" i="7"/>
  <c r="AG555" i="7"/>
  <c r="AG547" i="7"/>
  <c r="AG539" i="7"/>
  <c r="AG531" i="7"/>
  <c r="AG523" i="7"/>
  <c r="AG515" i="7"/>
  <c r="AG507" i="7"/>
  <c r="AG499" i="7"/>
  <c r="AG491" i="7"/>
  <c r="AG483" i="7"/>
  <c r="AG475" i="7"/>
  <c r="AG467" i="7"/>
  <c r="AG459" i="7"/>
  <c r="AG451" i="7"/>
  <c r="AG443" i="7"/>
  <c r="AG435" i="7"/>
  <c r="AG427" i="7"/>
  <c r="AG419" i="7"/>
  <c r="AG411" i="7"/>
  <c r="AG403" i="7"/>
  <c r="AG395" i="7"/>
  <c r="AG387" i="7"/>
  <c r="AG379" i="7"/>
  <c r="AG371" i="7"/>
  <c r="AG363" i="7"/>
  <c r="AG355" i="7"/>
  <c r="AG347" i="7"/>
  <c r="AG339" i="7"/>
  <c r="AG331" i="7"/>
  <c r="AG323" i="7"/>
  <c r="AG315" i="7"/>
  <c r="AG307" i="7"/>
  <c r="AG299" i="7"/>
  <c r="AG291" i="7"/>
  <c r="AG283" i="7"/>
  <c r="AG275" i="7"/>
  <c r="AG267" i="7"/>
  <c r="AG259" i="7"/>
  <c r="AG251" i="7"/>
  <c r="AG243" i="7"/>
  <c r="AG235" i="7"/>
  <c r="AG227" i="7"/>
  <c r="AG219" i="7"/>
  <c r="AG211" i="7"/>
  <c r="AG203" i="7"/>
  <c r="AG195" i="7"/>
  <c r="AG187" i="7"/>
  <c r="AG179" i="7"/>
  <c r="AG171" i="7"/>
  <c r="AG163" i="7"/>
  <c r="AG155" i="7"/>
  <c r="AG147" i="7"/>
  <c r="AG139" i="7"/>
  <c r="AG131" i="7"/>
  <c r="AG123" i="7"/>
  <c r="AG115" i="7"/>
  <c r="AG107" i="7"/>
  <c r="AG99" i="7"/>
  <c r="AG91" i="7"/>
  <c r="AG83" i="7"/>
  <c r="AG75" i="7"/>
  <c r="AG67" i="7"/>
  <c r="AG59" i="7"/>
  <c r="AG51" i="7"/>
  <c r="AG43" i="7"/>
  <c r="AG35" i="7"/>
  <c r="AG27" i="7"/>
  <c r="AG19" i="7"/>
  <c r="AG11" i="7"/>
  <c r="AL1999" i="7"/>
  <c r="AL1991" i="7"/>
  <c r="AL1983" i="7"/>
  <c r="AL1975" i="7"/>
  <c r="AL1967" i="7"/>
  <c r="AL1959" i="7"/>
  <c r="AL1951" i="7"/>
  <c r="AL1943" i="7"/>
  <c r="AL1935" i="7"/>
  <c r="AL1927" i="7"/>
  <c r="AL1919" i="7"/>
  <c r="AL1911" i="7"/>
  <c r="AL1903" i="7"/>
  <c r="AL1895" i="7"/>
  <c r="AL1887" i="7"/>
  <c r="AL1879" i="7"/>
  <c r="AL1871" i="7"/>
  <c r="AL1863" i="7"/>
  <c r="AL1855" i="7"/>
  <c r="AL1847" i="7"/>
  <c r="AL1839" i="7"/>
  <c r="AL1831" i="7"/>
  <c r="AL1823" i="7"/>
  <c r="AL1815" i="7"/>
  <c r="AL1807" i="7"/>
  <c r="AL1799" i="7"/>
  <c r="AL1791" i="7"/>
  <c r="AL1783" i="7"/>
  <c r="AL1775" i="7"/>
  <c r="AL1767" i="7"/>
  <c r="AL1759" i="7"/>
  <c r="AL1751" i="7"/>
  <c r="AL1743" i="7"/>
  <c r="AL1735" i="7"/>
  <c r="AL1727" i="7"/>
  <c r="AL1719" i="7"/>
  <c r="AL1711" i="7"/>
  <c r="AL1703" i="7"/>
  <c r="AL1695" i="7"/>
  <c r="AL1687" i="7"/>
  <c r="AL1679" i="7"/>
  <c r="AL1671" i="7"/>
  <c r="AL1663" i="7"/>
  <c r="AL1655" i="7"/>
  <c r="AL1647" i="7"/>
  <c r="AL1639" i="7"/>
  <c r="AL1631" i="7"/>
  <c r="AL1623" i="7"/>
  <c r="AL1615" i="7"/>
  <c r="AL1607" i="7"/>
  <c r="AL1599" i="7"/>
  <c r="AL1591" i="7"/>
  <c r="AL1583" i="7"/>
  <c r="AL1575" i="7"/>
  <c r="AL1567" i="7"/>
  <c r="AL1559" i="7"/>
  <c r="AL1551" i="7"/>
  <c r="AL1543" i="7"/>
  <c r="AL1535" i="7"/>
  <c r="AL1527" i="7"/>
  <c r="AL1519" i="7"/>
  <c r="AL1511" i="7"/>
  <c r="AL1503" i="7"/>
  <c r="AL1495" i="7"/>
  <c r="AL1487" i="7"/>
  <c r="AL1479" i="7"/>
  <c r="AL1471" i="7"/>
  <c r="AL1463" i="7"/>
  <c r="AL1455" i="7"/>
  <c r="AL1447" i="7"/>
  <c r="AL1439" i="7"/>
  <c r="AL1431" i="7"/>
  <c r="AL1423" i="7"/>
  <c r="AL1415" i="7"/>
  <c r="AL1407" i="7"/>
  <c r="AL1399" i="7"/>
  <c r="AL1391" i="7"/>
  <c r="AL1383" i="7"/>
  <c r="AL1375" i="7"/>
  <c r="AL1367" i="7"/>
  <c r="AL1359" i="7"/>
  <c r="AL1351" i="7"/>
  <c r="AL1343" i="7"/>
  <c r="AL1335" i="7"/>
  <c r="AL1327" i="7"/>
  <c r="AL1319" i="7"/>
  <c r="AL1311" i="7"/>
  <c r="AL1303" i="7"/>
  <c r="AL1295" i="7"/>
  <c r="AL1287" i="7"/>
  <c r="AL1279" i="7"/>
  <c r="AL1271" i="7"/>
  <c r="AL1263" i="7"/>
  <c r="AL1255" i="7"/>
  <c r="AL1247" i="7"/>
  <c r="AL1239" i="7"/>
  <c r="AL1231" i="7"/>
  <c r="AL1223" i="7"/>
  <c r="AL1215" i="7"/>
  <c r="AL1207" i="7"/>
  <c r="AL1199" i="7"/>
  <c r="AL1191" i="7"/>
  <c r="AL1183" i="7"/>
  <c r="AL1175" i="7"/>
  <c r="AL1167" i="7"/>
  <c r="AL1159" i="7"/>
  <c r="AL1151" i="7"/>
  <c r="AL1143" i="7"/>
  <c r="AL1135" i="7"/>
  <c r="AL1127" i="7"/>
  <c r="AL1119" i="7"/>
  <c r="AL1111" i="7"/>
  <c r="AL1103" i="7"/>
  <c r="AL1095" i="7"/>
  <c r="AL1087" i="7"/>
  <c r="AL1079" i="7"/>
  <c r="AL1071" i="7"/>
  <c r="AL1997" i="7"/>
  <c r="AL1989" i="7"/>
  <c r="AL1981" i="7"/>
  <c r="AL1973" i="7"/>
  <c r="AL1965" i="7"/>
  <c r="AL1957" i="7"/>
  <c r="AL1949" i="7"/>
  <c r="AL1941" i="7"/>
  <c r="AL1933" i="7"/>
  <c r="AL1925" i="7"/>
  <c r="AL1917" i="7"/>
  <c r="AL1909" i="7"/>
  <c r="AL1901" i="7"/>
  <c r="AL1893" i="7"/>
  <c r="AL1885" i="7"/>
  <c r="AL1877" i="7"/>
  <c r="AL1869" i="7"/>
  <c r="AL1861" i="7"/>
  <c r="AL1853" i="7"/>
  <c r="AL1845" i="7"/>
  <c r="AL1837" i="7"/>
  <c r="AL1829" i="7"/>
  <c r="AL1821" i="7"/>
  <c r="AL1813" i="7"/>
  <c r="AL1805" i="7"/>
  <c r="AL1797" i="7"/>
  <c r="AL1789" i="7"/>
  <c r="AL1781" i="7"/>
  <c r="AL1773" i="7"/>
  <c r="AL1765" i="7"/>
  <c r="AL1757" i="7"/>
  <c r="AL1749" i="7"/>
  <c r="AL1741" i="7"/>
  <c r="AL1733" i="7"/>
  <c r="AL1725" i="7"/>
  <c r="AL1717" i="7"/>
  <c r="AL1709" i="7"/>
  <c r="AL1701" i="7"/>
  <c r="AL1693" i="7"/>
  <c r="AL1685" i="7"/>
  <c r="AL1677" i="7"/>
  <c r="AL1669" i="7"/>
  <c r="AL1661" i="7"/>
  <c r="AL1653" i="7"/>
  <c r="AL1645" i="7"/>
  <c r="AL1637" i="7"/>
  <c r="AL1629" i="7"/>
  <c r="AL1621" i="7"/>
  <c r="AL1613" i="7"/>
  <c r="AL1605" i="7"/>
  <c r="AL1597" i="7"/>
  <c r="AL1589" i="7"/>
  <c r="AL1581" i="7"/>
  <c r="AL1573" i="7"/>
  <c r="AL1565" i="7"/>
  <c r="AL1557" i="7"/>
  <c r="AL1549" i="7"/>
  <c r="AL1541" i="7"/>
  <c r="AL1533" i="7"/>
  <c r="AL1525" i="7"/>
  <c r="AL1517" i="7"/>
  <c r="AL1509" i="7"/>
  <c r="AL1501" i="7"/>
  <c r="AL1493" i="7"/>
  <c r="AL1485" i="7"/>
  <c r="AL1477" i="7"/>
  <c r="AL1469" i="7"/>
  <c r="AL1461" i="7"/>
  <c r="AL1453" i="7"/>
  <c r="AL1445" i="7"/>
  <c r="AL1437" i="7"/>
  <c r="AL1429" i="7"/>
  <c r="AL1421" i="7"/>
  <c r="AL1413" i="7"/>
  <c r="AL1405" i="7"/>
  <c r="AL1397" i="7"/>
  <c r="AL1389" i="7"/>
  <c r="AL1381" i="7"/>
  <c r="AL1373" i="7"/>
  <c r="AL1365" i="7"/>
  <c r="AL1357" i="7"/>
  <c r="AL1349" i="7"/>
  <c r="AL1341" i="7"/>
  <c r="AL1333" i="7"/>
  <c r="AL1325" i="7"/>
  <c r="AL1317" i="7"/>
  <c r="AL1309" i="7"/>
  <c r="AL1301" i="7"/>
  <c r="AL1293" i="7"/>
  <c r="AL1285" i="7"/>
  <c r="AL1277" i="7"/>
  <c r="AL1269" i="7"/>
  <c r="AL1261" i="7"/>
  <c r="AL1253" i="7"/>
  <c r="AL1245" i="7"/>
  <c r="AL1237" i="7"/>
  <c r="AL1229" i="7"/>
  <c r="AL1221" i="7"/>
  <c r="AL1213" i="7"/>
  <c r="AL1205" i="7"/>
  <c r="AL1197" i="7"/>
  <c r="AL1189" i="7"/>
  <c r="AL1181" i="7"/>
  <c r="AL1173" i="7"/>
  <c r="AL1165" i="7"/>
  <c r="AL1157" i="7"/>
  <c r="AL1149" i="7"/>
  <c r="AL1141" i="7"/>
  <c r="AL1133" i="7"/>
  <c r="AL1125" i="7"/>
  <c r="AL1063" i="7"/>
  <c r="AL1055" i="7"/>
  <c r="AL1047" i="7"/>
  <c r="AL1039" i="7"/>
  <c r="AL1031" i="7"/>
  <c r="AL1023" i="7"/>
  <c r="AL1015" i="7"/>
  <c r="AL1007" i="7"/>
  <c r="AL999" i="7"/>
  <c r="AL991" i="7"/>
  <c r="AL983" i="7"/>
  <c r="AL975" i="7"/>
  <c r="AL967" i="7"/>
  <c r="AL959" i="7"/>
  <c r="AL951" i="7"/>
  <c r="AL943" i="7"/>
  <c r="AL935" i="7"/>
  <c r="AL927" i="7"/>
  <c r="AL919" i="7"/>
  <c r="AL911" i="7"/>
  <c r="AL903" i="7"/>
  <c r="AL895" i="7"/>
  <c r="AL887" i="7"/>
  <c r="AL879" i="7"/>
  <c r="AL871" i="7"/>
  <c r="AL863" i="7"/>
  <c r="AL855" i="7"/>
  <c r="AL847" i="7"/>
  <c r="AL839" i="7"/>
  <c r="AL831" i="7"/>
  <c r="AL823" i="7"/>
  <c r="AL815" i="7"/>
  <c r="AL807" i="7"/>
  <c r="AL799" i="7"/>
  <c r="AL791" i="7"/>
  <c r="AL783" i="7"/>
  <c r="AL775" i="7"/>
  <c r="AL767" i="7"/>
  <c r="AL759" i="7"/>
  <c r="AL751" i="7"/>
  <c r="AL743" i="7"/>
  <c r="AL735" i="7"/>
  <c r="AL727" i="7"/>
  <c r="AL719" i="7"/>
  <c r="AL711" i="7"/>
  <c r="AL703" i="7"/>
  <c r="AL695" i="7"/>
  <c r="AL687" i="7"/>
  <c r="AL679" i="7"/>
  <c r="AL671" i="7"/>
  <c r="AL663" i="7"/>
  <c r="AL655" i="7"/>
  <c r="AL647" i="7"/>
  <c r="AL639" i="7"/>
  <c r="AL631" i="7"/>
  <c r="AL623" i="7"/>
  <c r="AL615" i="7"/>
  <c r="AL607" i="7"/>
  <c r="AL599" i="7"/>
  <c r="AL591" i="7"/>
  <c r="AL583" i="7"/>
  <c r="AL575" i="7"/>
  <c r="AL567" i="7"/>
  <c r="AL559" i="7"/>
  <c r="AL551" i="7"/>
  <c r="AL543" i="7"/>
  <c r="AL535" i="7"/>
  <c r="AL527" i="7"/>
  <c r="AL519" i="7"/>
  <c r="AL511" i="7"/>
  <c r="AL503" i="7"/>
  <c r="AL495" i="7"/>
  <c r="AL487" i="7"/>
  <c r="AL479" i="7"/>
  <c r="AL471" i="7"/>
  <c r="AL463" i="7"/>
  <c r="AL455" i="7"/>
  <c r="AL447" i="7"/>
  <c r="AL439" i="7"/>
  <c r="AL431" i="7"/>
  <c r="AL423" i="7"/>
  <c r="AL415" i="7"/>
  <c r="AL407" i="7"/>
  <c r="AL399" i="7"/>
  <c r="AL391" i="7"/>
  <c r="AL383" i="7"/>
  <c r="AL375" i="7"/>
  <c r="AL367" i="7"/>
  <c r="AL359" i="7"/>
  <c r="AL351" i="7"/>
  <c r="AL343" i="7"/>
  <c r="AL335" i="7"/>
  <c r="AL327" i="7"/>
  <c r="AL319" i="7"/>
  <c r="AL311" i="7"/>
  <c r="AL303" i="7"/>
  <c r="AL295" i="7"/>
  <c r="AL287" i="7"/>
  <c r="AL279" i="7"/>
  <c r="AL271" i="7"/>
  <c r="AL263" i="7"/>
  <c r="AL255" i="7"/>
  <c r="AL247" i="7"/>
  <c r="AL239" i="7"/>
  <c r="AL231" i="7"/>
  <c r="AL223" i="7"/>
  <c r="AL215" i="7"/>
  <c r="AL207" i="7"/>
  <c r="AL199" i="7"/>
  <c r="AL191" i="7"/>
  <c r="AL183" i="7"/>
  <c r="AL175" i="7"/>
  <c r="AL167" i="7"/>
  <c r="AL159" i="7"/>
  <c r="AL151" i="7"/>
  <c r="AL143" i="7"/>
  <c r="AL135" i="7"/>
  <c r="AL127" i="7"/>
  <c r="AL119" i="7"/>
  <c r="AL111" i="7"/>
  <c r="AL103" i="7"/>
  <c r="AL95" i="7"/>
  <c r="AL87" i="7"/>
  <c r="AL79" i="7"/>
  <c r="AL71" i="7"/>
  <c r="AL63" i="7"/>
  <c r="AL55" i="7"/>
  <c r="AL47" i="7"/>
  <c r="AL39" i="7"/>
  <c r="AL31" i="7"/>
  <c r="AL23" i="7"/>
  <c r="AL15" i="7"/>
  <c r="AL7" i="7"/>
  <c r="AL1117" i="7"/>
  <c r="AL1109" i="7"/>
  <c r="AL1101" i="7"/>
  <c r="AL1093" i="7"/>
  <c r="AL1085" i="7"/>
  <c r="AL1077" i="7"/>
  <c r="AL1069" i="7"/>
  <c r="AL1061" i="7"/>
  <c r="AL1053" i="7"/>
  <c r="AL1045" i="7"/>
  <c r="AL1037" i="7"/>
  <c r="AL1029" i="7"/>
  <c r="AL1021" i="7"/>
  <c r="AL1013" i="7"/>
  <c r="AL1005" i="7"/>
  <c r="AL997" i="7"/>
  <c r="AL989" i="7"/>
  <c r="AL981" i="7"/>
  <c r="AL973" i="7"/>
  <c r="AL965" i="7"/>
  <c r="AL957" i="7"/>
  <c r="AL949" i="7"/>
  <c r="AL941" i="7"/>
  <c r="AL933" i="7"/>
  <c r="AL925" i="7"/>
  <c r="AL917" i="7"/>
  <c r="AL909" i="7"/>
  <c r="AL901" i="7"/>
  <c r="AL893" i="7"/>
  <c r="AL885" i="7"/>
  <c r="AL877" i="7"/>
  <c r="AL869" i="7"/>
  <c r="AL861" i="7"/>
  <c r="AL853" i="7"/>
  <c r="AL845" i="7"/>
  <c r="AL837" i="7"/>
  <c r="AL829" i="7"/>
  <c r="AL821" i="7"/>
  <c r="AL813" i="7"/>
  <c r="AL805" i="7"/>
  <c r="AL797" i="7"/>
  <c r="AL789" i="7"/>
  <c r="AL781" i="7"/>
  <c r="AL773" i="7"/>
  <c r="AL765" i="7"/>
  <c r="AL757" i="7"/>
  <c r="AL749" i="7"/>
  <c r="AL741" i="7"/>
  <c r="AL733" i="7"/>
  <c r="AL725" i="7"/>
  <c r="AL717" i="7"/>
  <c r="AL709" i="7"/>
  <c r="AL701" i="7"/>
  <c r="AL693" i="7"/>
  <c r="AL685" i="7"/>
  <c r="AL677" i="7"/>
  <c r="AL669" i="7"/>
  <c r="AL661" i="7"/>
  <c r="AL653" i="7"/>
  <c r="AL645" i="7"/>
  <c r="AL637" i="7"/>
  <c r="AL629" i="7"/>
  <c r="AL621" i="7"/>
  <c r="AL613" i="7"/>
  <c r="AL605" i="7"/>
  <c r="AL597" i="7"/>
  <c r="AL589" i="7"/>
  <c r="AL581" i="7"/>
  <c r="AL573" i="7"/>
  <c r="AL565" i="7"/>
  <c r="AL557" i="7"/>
  <c r="AL549" i="7"/>
  <c r="AL541" i="7"/>
  <c r="AL533" i="7"/>
  <c r="AL525" i="7"/>
  <c r="AL517" i="7"/>
  <c r="AL509" i="7"/>
  <c r="AL501" i="7"/>
  <c r="AL493" i="7"/>
  <c r="AL485" i="7"/>
  <c r="AL477" i="7"/>
  <c r="AL469" i="7"/>
  <c r="AL461" i="7"/>
  <c r="AL453" i="7"/>
  <c r="AL445" i="7"/>
  <c r="AL437" i="7"/>
  <c r="AL429" i="7"/>
  <c r="AL421" i="7"/>
  <c r="AL413" i="7"/>
  <c r="AL405" i="7"/>
  <c r="AL397" i="7"/>
  <c r="AL389" i="7"/>
  <c r="AL381" i="7"/>
  <c r="AL373" i="7"/>
  <c r="AL365" i="7"/>
  <c r="AL357" i="7"/>
  <c r="AL349" i="7"/>
  <c r="AL341" i="7"/>
  <c r="AL333" i="7"/>
  <c r="AL325" i="7"/>
  <c r="AL317" i="7"/>
  <c r="AL309" i="7"/>
  <c r="AL301" i="7"/>
  <c r="AL293" i="7"/>
  <c r="AL285" i="7"/>
  <c r="AL277" i="7"/>
  <c r="AL269" i="7"/>
  <c r="AL261" i="7"/>
  <c r="AL253" i="7"/>
  <c r="AL245" i="7"/>
  <c r="AL237" i="7"/>
  <c r="AL229" i="7"/>
  <c r="AL221" i="7"/>
  <c r="AL213" i="7"/>
  <c r="AL205" i="7"/>
  <c r="AL197" i="7"/>
  <c r="AL189" i="7"/>
  <c r="AL181" i="7"/>
  <c r="AL173" i="7"/>
  <c r="AL165" i="7"/>
  <c r="AL157" i="7"/>
  <c r="AL149" i="7"/>
  <c r="AL141" i="7"/>
  <c r="AL133" i="7"/>
  <c r="AL125" i="7"/>
  <c r="AL117" i="7"/>
  <c r="AL109" i="7"/>
  <c r="AL101" i="7"/>
  <c r="AL93" i="7"/>
  <c r="AL85" i="7"/>
  <c r="AL77" i="7"/>
  <c r="AL69" i="7"/>
  <c r="AL61" i="7"/>
  <c r="AL53" i="7"/>
  <c r="AL45" i="7"/>
  <c r="AL37" i="7"/>
  <c r="AL29" i="7"/>
  <c r="E184" i="18" s="1"/>
  <c r="D223" i="18" s="1"/>
  <c r="AL21" i="7"/>
  <c r="E108" i="18" s="1"/>
  <c r="D148" i="18" s="1"/>
  <c r="AL13" i="7"/>
  <c r="AL5" i="7"/>
  <c r="Q34" i="7"/>
  <c r="N34" i="7"/>
  <c r="R34" i="7" s="1"/>
  <c r="N26" i="7"/>
  <c r="N18" i="7"/>
  <c r="N10" i="7"/>
  <c r="P34" i="7"/>
  <c r="P26" i="7"/>
  <c r="P18" i="7"/>
  <c r="P10" i="7"/>
  <c r="O26" i="7"/>
  <c r="O18" i="7"/>
  <c r="O10" i="7"/>
  <c r="R29" i="7"/>
  <c r="F203" i="11" s="1"/>
  <c r="D222" i="11" s="1"/>
  <c r="R21" i="7"/>
  <c r="F127" i="11" s="1"/>
  <c r="D147" i="11" s="1"/>
  <c r="R13" i="7"/>
  <c r="F85" i="11" s="1"/>
  <c r="D105" i="11" s="1"/>
  <c r="R5" i="7"/>
  <c r="R1994" i="7"/>
  <c r="R1986" i="7"/>
  <c r="R1978" i="7"/>
  <c r="R1970" i="7"/>
  <c r="R1962" i="7"/>
  <c r="R1954" i="7"/>
  <c r="R1946" i="7"/>
  <c r="R1938" i="7"/>
  <c r="R1930" i="7"/>
  <c r="R1922" i="7"/>
  <c r="R1914" i="7"/>
  <c r="R1906" i="7"/>
  <c r="R1898" i="7"/>
  <c r="R1890" i="7"/>
  <c r="R1882" i="7"/>
  <c r="R1874" i="7"/>
  <c r="R1866" i="7"/>
  <c r="R1858" i="7"/>
  <c r="R1850" i="7"/>
  <c r="R1842" i="7"/>
  <c r="R1834" i="7"/>
  <c r="R1826" i="7"/>
  <c r="R1818" i="7"/>
  <c r="R1810" i="7"/>
  <c r="R1802" i="7"/>
  <c r="R1794" i="7"/>
  <c r="R1786" i="7"/>
  <c r="R1778" i="7"/>
  <c r="R1770" i="7"/>
  <c r="R1762" i="7"/>
  <c r="R1754" i="7"/>
  <c r="R1746" i="7"/>
  <c r="R1738" i="7"/>
  <c r="R1730" i="7"/>
  <c r="R1722" i="7"/>
  <c r="R1714" i="7"/>
  <c r="R1706" i="7"/>
  <c r="R1698" i="7"/>
  <c r="R1690" i="7"/>
  <c r="R1682" i="7"/>
  <c r="R1674" i="7"/>
  <c r="R1666" i="7"/>
  <c r="R1658" i="7"/>
  <c r="R1650" i="7"/>
  <c r="R1642" i="7"/>
  <c r="R1634" i="7"/>
  <c r="R1626" i="7"/>
  <c r="R1618" i="7"/>
  <c r="R1610" i="7"/>
  <c r="R1602" i="7"/>
  <c r="R1594" i="7"/>
  <c r="R1586" i="7"/>
  <c r="R1578" i="7"/>
  <c r="R1570" i="7"/>
  <c r="R1562" i="7"/>
  <c r="R1554" i="7"/>
  <c r="R1546" i="7"/>
  <c r="R1538" i="7"/>
  <c r="R1530" i="7"/>
  <c r="R1522" i="7"/>
  <c r="R1514" i="7"/>
  <c r="R1506" i="7"/>
  <c r="R1498" i="7"/>
  <c r="R1490" i="7"/>
  <c r="R1482" i="7"/>
  <c r="R1474" i="7"/>
  <c r="R1466" i="7"/>
  <c r="R1458" i="7"/>
  <c r="R1450" i="7"/>
  <c r="R1442" i="7"/>
  <c r="R1434" i="7"/>
  <c r="R1426" i="7"/>
  <c r="R1418" i="7"/>
  <c r="R1410" i="7"/>
  <c r="R1402" i="7"/>
  <c r="R1394" i="7"/>
  <c r="R1386" i="7"/>
  <c r="R1378" i="7"/>
  <c r="R1370" i="7"/>
  <c r="R1362" i="7"/>
  <c r="R1354" i="7"/>
  <c r="R1346" i="7"/>
  <c r="R1338" i="7"/>
  <c r="R1330" i="7"/>
  <c r="R1322" i="7"/>
  <c r="R1314" i="7"/>
  <c r="R1306" i="7"/>
  <c r="R1298" i="7"/>
  <c r="R1290" i="7"/>
  <c r="R1282" i="7"/>
  <c r="R1274" i="7"/>
  <c r="R1266" i="7"/>
  <c r="R1258" i="7"/>
  <c r="R1250" i="7"/>
  <c r="R1242" i="7"/>
  <c r="R1234" i="7"/>
  <c r="R1226" i="7"/>
  <c r="R1218" i="7"/>
  <c r="R1210" i="7"/>
  <c r="R1202" i="7"/>
  <c r="R1194" i="7"/>
  <c r="R1186" i="7"/>
  <c r="R1178" i="7"/>
  <c r="R1170" i="7"/>
  <c r="R1162" i="7"/>
  <c r="R1154" i="7"/>
  <c r="R1146" i="7"/>
  <c r="R1138" i="7"/>
  <c r="R1130" i="7"/>
  <c r="R1122" i="7"/>
  <c r="R1114" i="7"/>
  <c r="R1106" i="7"/>
  <c r="R1098" i="7"/>
  <c r="R1090" i="7"/>
  <c r="R1082" i="7"/>
  <c r="R1074" i="7"/>
  <c r="R1066" i="7"/>
  <c r="R1058" i="7"/>
  <c r="R1050" i="7"/>
  <c r="R1042" i="7"/>
  <c r="R1034" i="7"/>
  <c r="R1026" i="7"/>
  <c r="R1018" i="7"/>
  <c r="R1010" i="7"/>
  <c r="R1002" i="7"/>
  <c r="R994" i="7"/>
  <c r="R986" i="7"/>
  <c r="R978" i="7"/>
  <c r="R970" i="7"/>
  <c r="R962" i="7"/>
  <c r="R954" i="7"/>
  <c r="R946" i="7"/>
  <c r="R938" i="7"/>
  <c r="R930" i="7"/>
  <c r="R922" i="7"/>
  <c r="R914" i="7"/>
  <c r="R906" i="7"/>
  <c r="R898" i="7"/>
  <c r="R890" i="7"/>
  <c r="R882" i="7"/>
  <c r="R874" i="7"/>
  <c r="R866" i="7"/>
  <c r="R858" i="7"/>
  <c r="R850" i="7"/>
  <c r="R842" i="7"/>
  <c r="R834" i="7"/>
  <c r="R826" i="7"/>
  <c r="R818" i="7"/>
  <c r="R810" i="7"/>
  <c r="R802" i="7"/>
  <c r="R794" i="7"/>
  <c r="R786" i="7"/>
  <c r="R778" i="7"/>
  <c r="R770" i="7"/>
  <c r="R762" i="7"/>
  <c r="R754" i="7"/>
  <c r="R746" i="7"/>
  <c r="R738" i="7"/>
  <c r="R730" i="7"/>
  <c r="R722" i="7"/>
  <c r="R714" i="7"/>
  <c r="R706" i="7"/>
  <c r="R698" i="7"/>
  <c r="R690" i="7"/>
  <c r="R682" i="7"/>
  <c r="R674" i="7"/>
  <c r="R666" i="7"/>
  <c r="R658" i="7"/>
  <c r="R650" i="7"/>
  <c r="R642" i="7"/>
  <c r="R634" i="7"/>
  <c r="R626" i="7"/>
  <c r="R618" i="7"/>
  <c r="R610" i="7"/>
  <c r="R602" i="7"/>
  <c r="R594" i="7"/>
  <c r="R586" i="7"/>
  <c r="R578" i="7"/>
  <c r="R570" i="7"/>
  <c r="R562" i="7"/>
  <c r="R554" i="7"/>
  <c r="R546" i="7"/>
  <c r="R538" i="7"/>
  <c r="R530" i="7"/>
  <c r="R522" i="7"/>
  <c r="R514" i="7"/>
  <c r="R506" i="7"/>
  <c r="R498" i="7"/>
  <c r="R490" i="7"/>
  <c r="R482" i="7"/>
  <c r="R474" i="7"/>
  <c r="R466" i="7"/>
  <c r="R458" i="7"/>
  <c r="R450" i="7"/>
  <c r="R442" i="7"/>
  <c r="R434" i="7"/>
  <c r="R426" i="7"/>
  <c r="R418" i="7"/>
  <c r="R410" i="7"/>
  <c r="R402" i="7"/>
  <c r="R394" i="7"/>
  <c r="R386" i="7"/>
  <c r="R378" i="7"/>
  <c r="R370" i="7"/>
  <c r="R362" i="7"/>
  <c r="R354" i="7"/>
  <c r="R346" i="7"/>
  <c r="R338" i="7"/>
  <c r="R330" i="7"/>
  <c r="R322" i="7"/>
  <c r="R314" i="7"/>
  <c r="R306" i="7"/>
  <c r="R298" i="7"/>
  <c r="R290" i="7"/>
  <c r="R282" i="7"/>
  <c r="R274" i="7"/>
  <c r="R266" i="7"/>
  <c r="R258" i="7"/>
  <c r="R250" i="7"/>
  <c r="R242" i="7"/>
  <c r="R234" i="7"/>
  <c r="R226" i="7"/>
  <c r="R218" i="7"/>
  <c r="R210" i="7"/>
  <c r="R202" i="7"/>
  <c r="R194" i="7"/>
  <c r="R186" i="7"/>
  <c r="R178" i="7"/>
  <c r="R170" i="7"/>
  <c r="R162" i="7"/>
  <c r="R154" i="7"/>
  <c r="R146" i="7"/>
  <c r="R138" i="7"/>
  <c r="R130" i="7"/>
  <c r="R122" i="7"/>
  <c r="R114" i="7"/>
  <c r="R106" i="7"/>
  <c r="R98" i="7"/>
  <c r="R90" i="7"/>
  <c r="R82" i="7"/>
  <c r="R74" i="7"/>
  <c r="R66" i="7"/>
  <c r="R58" i="7"/>
  <c r="R50" i="7"/>
  <c r="R42" i="7"/>
  <c r="E66" i="16" l="1"/>
  <c r="D106" i="16" s="1"/>
  <c r="D83" i="16"/>
  <c r="E66" i="17"/>
  <c r="D106" i="17" s="1"/>
  <c r="D83" i="17"/>
  <c r="D78" i="11"/>
  <c r="E66" i="15"/>
  <c r="D106" i="15" s="1"/>
  <c r="D83" i="15"/>
  <c r="D82" i="11"/>
  <c r="E66" i="18"/>
  <c r="D106" i="18" s="1"/>
  <c r="D83" i="18"/>
  <c r="E144" i="16"/>
  <c r="D183" i="16" s="1"/>
  <c r="E67" i="16"/>
  <c r="D107" i="16" s="1"/>
  <c r="E144" i="18"/>
  <c r="D183" i="18" s="1"/>
  <c r="E67" i="18"/>
  <c r="D107" i="18" s="1"/>
  <c r="E144" i="15"/>
  <c r="D183" i="15" s="1"/>
  <c r="E67" i="15"/>
  <c r="D107" i="15" s="1"/>
  <c r="E144" i="17"/>
  <c r="D183" i="17" s="1"/>
  <c r="E67" i="17"/>
  <c r="D107" i="17" s="1"/>
  <c r="D79" i="17"/>
  <c r="D53" i="17"/>
  <c r="E83" i="16"/>
  <c r="D123" i="16" s="1"/>
  <c r="D51" i="16"/>
  <c r="D84" i="16"/>
  <c r="D78" i="15"/>
  <c r="E189" i="18"/>
  <c r="D228" i="18" s="1"/>
  <c r="D85" i="18"/>
  <c r="D52" i="18"/>
  <c r="E91" i="16"/>
  <c r="D131" i="16" s="1"/>
  <c r="D54" i="16"/>
  <c r="E189" i="15"/>
  <c r="D228" i="15" s="1"/>
  <c r="D52" i="15"/>
  <c r="D85" i="15"/>
  <c r="E91" i="18"/>
  <c r="D131" i="18" s="1"/>
  <c r="D54" i="18"/>
  <c r="E176" i="18"/>
  <c r="D215" i="18" s="1"/>
  <c r="D87" i="18"/>
  <c r="D55" i="18"/>
  <c r="E189" i="17"/>
  <c r="D228" i="17" s="1"/>
  <c r="D52" i="17"/>
  <c r="D85" i="17"/>
  <c r="E176" i="15"/>
  <c r="D215" i="15" s="1"/>
  <c r="D87" i="15"/>
  <c r="D55" i="15"/>
  <c r="E83" i="15"/>
  <c r="D123" i="15" s="1"/>
  <c r="D84" i="15"/>
  <c r="D51" i="15"/>
  <c r="E176" i="17"/>
  <c r="D215" i="17" s="1"/>
  <c r="D87" i="17"/>
  <c r="D55" i="17"/>
  <c r="E91" i="15"/>
  <c r="D131" i="15" s="1"/>
  <c r="D54" i="15"/>
  <c r="E189" i="16"/>
  <c r="D228" i="16" s="1"/>
  <c r="D85" i="16"/>
  <c r="D52" i="16"/>
  <c r="D84" i="17"/>
  <c r="D51" i="17"/>
  <c r="E176" i="16"/>
  <c r="D215" i="16" s="1"/>
  <c r="D55" i="16"/>
  <c r="D87" i="16"/>
  <c r="E91" i="17"/>
  <c r="D131" i="17" s="1"/>
  <c r="D54" i="17"/>
  <c r="D51" i="18"/>
  <c r="D84" i="18"/>
  <c r="D77" i="11"/>
  <c r="E69" i="15"/>
  <c r="D109" i="15" s="1"/>
  <c r="AL36" i="7"/>
  <c r="AG36" i="7"/>
  <c r="D38" i="18"/>
  <c r="D79" i="15"/>
  <c r="D72" i="16"/>
  <c r="D38" i="17"/>
  <c r="D79" i="18"/>
  <c r="D70" i="17"/>
  <c r="D29" i="17"/>
  <c r="E69" i="17"/>
  <c r="D109" i="17" s="1"/>
  <c r="E138" i="18"/>
  <c r="D177" i="18" s="1"/>
  <c r="D78" i="18"/>
  <c r="D71" i="17"/>
  <c r="E68" i="17"/>
  <c r="D108" i="17" s="1"/>
  <c r="D72" i="17"/>
  <c r="D70" i="15"/>
  <c r="D71" i="16"/>
  <c r="E138" i="17"/>
  <c r="D177" i="17" s="1"/>
  <c r="D78" i="17"/>
  <c r="D29" i="16"/>
  <c r="E69" i="16"/>
  <c r="D109" i="16" s="1"/>
  <c r="D72" i="15"/>
  <c r="D29" i="18"/>
  <c r="E69" i="18"/>
  <c r="D109" i="18" s="1"/>
  <c r="D71" i="15"/>
  <c r="D29" i="15"/>
  <c r="E138" i="16"/>
  <c r="D177" i="16" s="1"/>
  <c r="D78" i="16"/>
  <c r="D72" i="18"/>
  <c r="D70" i="18"/>
  <c r="E83" i="18"/>
  <c r="D123" i="18" s="1"/>
  <c r="D70" i="16"/>
  <c r="R10" i="7"/>
  <c r="D50" i="11" s="1"/>
  <c r="D79" i="16"/>
  <c r="D38" i="16"/>
  <c r="D71" i="18"/>
  <c r="R26" i="7"/>
  <c r="R18" i="7"/>
  <c r="O4" i="7"/>
  <c r="D12" i="11" s="1"/>
  <c r="P4" i="7"/>
  <c r="D11" i="11" s="1"/>
  <c r="N4" i="7"/>
  <c r="D10" i="11" s="1"/>
  <c r="Q4" i="7"/>
  <c r="D13" i="11" s="1"/>
  <c r="D14" i="11" l="1"/>
  <c r="F87" i="11"/>
  <c r="D107" i="11" s="1"/>
  <c r="D70" i="11"/>
  <c r="D71" i="11"/>
  <c r="R4" i="7"/>
  <c r="D24" i="11" s="1"/>
  <c r="AI4" i="7"/>
  <c r="D13" i="18" s="1"/>
  <c r="AK4" i="7"/>
  <c r="D14" i="18" s="1"/>
  <c r="AH4" i="7"/>
  <c r="D11" i="18" s="1"/>
  <c r="AJ4" i="7"/>
  <c r="D12" i="18" s="1"/>
  <c r="Y4" i="7"/>
  <c r="D13" i="16" s="1"/>
  <c r="AA4" i="7"/>
  <c r="D14" i="16" s="1"/>
  <c r="X4" i="7"/>
  <c r="D11" i="16" s="1"/>
  <c r="Z4" i="7"/>
  <c r="D12" i="16" s="1"/>
  <c r="AC4" i="7"/>
  <c r="D11" i="17" s="1"/>
  <c r="AE4" i="7"/>
  <c r="D12" i="17" s="1"/>
  <c r="AD4" i="7"/>
  <c r="D13" i="17" s="1"/>
  <c r="AF4" i="7"/>
  <c r="D14" i="17" s="1"/>
  <c r="S4" i="7"/>
  <c r="D11" i="15" s="1"/>
  <c r="U4" i="7"/>
  <c r="D12" i="15" s="1"/>
  <c r="T4" i="7"/>
  <c r="D13" i="15" s="1"/>
  <c r="V4" i="7"/>
  <c r="D14" i="15" s="1"/>
  <c r="D26" i="11" l="1"/>
  <c r="D73" i="11"/>
  <c r="D72" i="11" s="1"/>
  <c r="F82" i="11"/>
  <c r="D102" i="11" s="1"/>
  <c r="D15" i="16"/>
  <c r="D15" i="15"/>
  <c r="D15" i="17"/>
  <c r="D15" i="18"/>
  <c r="D25" i="11"/>
  <c r="D68" i="11"/>
  <c r="AL4" i="7"/>
  <c r="D27" i="18" s="1"/>
  <c r="AG4" i="7"/>
  <c r="AB4" i="7"/>
  <c r="W4" i="7"/>
  <c r="E63" i="17" l="1"/>
  <c r="D103" i="17" s="1"/>
  <c r="D27" i="17"/>
  <c r="E63" i="15"/>
  <c r="D103" i="15" s="1"/>
  <c r="D27" i="15"/>
  <c r="E63" i="16"/>
  <c r="D103" i="16" s="1"/>
  <c r="D27" i="16"/>
  <c r="D74" i="18"/>
  <c r="D73" i="18" s="1"/>
  <c r="E63" i="18"/>
  <c r="D103" i="18" s="1"/>
  <c r="D25" i="15"/>
  <c r="D74" i="15"/>
  <c r="D73" i="15" s="1"/>
  <c r="D25" i="16"/>
  <c r="D74" i="16"/>
  <c r="D73" i="16" s="1"/>
  <c r="D25" i="17"/>
  <c r="D74" i="17"/>
  <c r="D73" i="17" s="1"/>
  <c r="D41" i="18"/>
  <c r="D41" i="17"/>
  <c r="D41" i="16"/>
  <c r="D41" i="15"/>
  <c r="D40" i="11"/>
  <c r="D32" i="18"/>
  <c r="D32" i="17"/>
  <c r="D32" i="16"/>
  <c r="D32" i="15"/>
  <c r="D31" i="11"/>
  <c r="D42" i="15"/>
  <c r="D42" i="18"/>
  <c r="D42" i="17"/>
  <c r="D42" i="16"/>
  <c r="D41" i="11"/>
  <c r="D69" i="15"/>
  <c r="D26" i="15"/>
  <c r="D35" i="18"/>
  <c r="D35" i="17"/>
  <c r="D35" i="16"/>
  <c r="D35" i="15"/>
  <c r="D34" i="11"/>
  <c r="D45" i="18"/>
  <c r="D45" i="17"/>
  <c r="D45" i="16"/>
  <c r="D45" i="15"/>
  <c r="D44" i="11"/>
  <c r="D36" i="18"/>
  <c r="D36" i="17"/>
  <c r="D36" i="16"/>
  <c r="D36" i="15"/>
  <c r="D35" i="11"/>
  <c r="D40" i="18"/>
  <c r="D40" i="17"/>
  <c r="D40" i="16"/>
  <c r="D40" i="15"/>
  <c r="D39" i="11"/>
  <c r="D39" i="18"/>
  <c r="D39" i="17"/>
  <c r="D39" i="16"/>
  <c r="D39" i="15"/>
  <c r="D38" i="11"/>
  <c r="D33" i="18"/>
  <c r="D33" i="17"/>
  <c r="D33" i="16"/>
  <c r="D33" i="15"/>
  <c r="D32" i="11"/>
  <c r="D43" i="18"/>
  <c r="D43" i="17"/>
  <c r="D43" i="16"/>
  <c r="D43" i="15"/>
  <c r="D42" i="11"/>
  <c r="D26" i="16"/>
  <c r="D69" i="16"/>
  <c r="D26" i="17"/>
  <c r="D69" i="17"/>
  <c r="D26" i="18"/>
  <c r="D25" i="18"/>
  <c r="D69" i="18"/>
  <c r="D34" i="15"/>
  <c r="D34" i="18"/>
  <c r="D34" i="17"/>
  <c r="D34" i="16"/>
  <c r="D33" i="11"/>
  <c r="D37" i="18"/>
  <c r="D37" i="17"/>
  <c r="D37" i="16"/>
  <c r="D37" i="15"/>
  <c r="D36" i="11"/>
  <c r="D44" i="18"/>
  <c r="D44" i="17"/>
  <c r="D44" i="16"/>
  <c r="D44" i="15"/>
  <c r="D43" i="11"/>
  <c r="D46" i="18"/>
  <c r="D46" i="17"/>
  <c r="D46" i="16"/>
  <c r="D46" i="15"/>
  <c r="D45" i="1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<sst xmlns="http://schemas.openxmlformats.org/spreadsheetml/2006/main" count="6077" uniqueCount="817">
  <si>
    <t>ACF Office of Refugee Resettlement: Services for Survivors of Torture</t>
  </si>
  <si>
    <t xml:space="preserve">Program Data Points - Optional Tracking Tool </t>
  </si>
  <si>
    <r>
      <t xml:space="preserve">This is an </t>
    </r>
    <r>
      <rPr>
        <b/>
        <u/>
        <sz val="11"/>
        <color theme="1"/>
        <rFont val="Calibri"/>
        <family val="2"/>
        <scheme val="minor"/>
      </rPr>
      <t>optional</t>
    </r>
    <r>
      <rPr>
        <sz val="11"/>
        <color theme="1"/>
        <rFont val="Calibri"/>
        <family val="2"/>
        <scheme val="minor"/>
      </rPr>
      <t xml:space="preserve"> tracking tool designed to help your program report on the Program Data Points for each grant year. The goal of this tracker is to provide you with summarized data that will be easy to enter into RADS, thereby facilitating the process for your program. If any of the text in cells or dropdown menus appears to small to read or is cut off, please zoom in on the spreadsheet rather than adjusting the font size. </t>
    </r>
  </si>
  <si>
    <r>
      <t>In the tab "</t>
    </r>
    <r>
      <rPr>
        <b/>
        <sz val="11"/>
        <color theme="1"/>
        <rFont val="Calibri"/>
        <family val="2"/>
        <scheme val="minor"/>
      </rPr>
      <t>DP1-17, 20-26 Client Data Entry</t>
    </r>
    <r>
      <rPr>
        <sz val="11"/>
        <color theme="1"/>
        <rFont val="Calibri"/>
        <family val="2"/>
        <scheme val="minor"/>
      </rPr>
      <t xml:space="preserve">" you will enter information for one client in each row. The majority of this information will only need to be entered once, at client intake. Information about services received and progress on outcomes will be updated each reporting period. 
As you enter information for a client, you may see that some cells become blocked out in dark blue. These cells correspond to data points only collected for specific clients. For example, some data points are only collected for primary survivor clients, such as type of torture experienced, and will be blocked out for secondary clients. It could also indicate that the client exited the program, therefore you do not need to update progress on outcomes. If a cell is blocked out in dark blue, you do not need to enter any information for that client.
Similarly, in tabs </t>
    </r>
    <r>
      <rPr>
        <b/>
        <sz val="11"/>
        <color theme="1"/>
        <rFont val="Calibri"/>
        <family val="2"/>
        <scheme val="minor"/>
      </rPr>
      <t>"DP 18 Training Data Entry"</t>
    </r>
    <r>
      <rPr>
        <sz val="11"/>
        <color theme="1"/>
        <rFont val="Calibri"/>
        <family val="2"/>
        <scheme val="minor"/>
      </rPr>
      <t xml:space="preserve"> and </t>
    </r>
    <r>
      <rPr>
        <b/>
        <sz val="11"/>
        <color theme="1"/>
        <rFont val="Calibri"/>
        <family val="2"/>
        <scheme val="minor"/>
      </rPr>
      <t>"DP 19 Pro Bono Data Entry"</t>
    </r>
    <r>
      <rPr>
        <sz val="11"/>
        <color theme="1"/>
        <rFont val="Calibri"/>
        <family val="2"/>
        <scheme val="minor"/>
      </rPr>
      <t xml:space="preserve"> you can enter information on trainings and pro bono services.
The tabs in this document are protected to maintain the integrity of the programming formulas, meaning you will be limited in what edits you can make. You will not be able to insert or delete rows and columns of data.
The information entered in the data entry tabs will be automatically summarized in tabs for each grant year: "</t>
    </r>
    <r>
      <rPr>
        <b/>
        <sz val="11"/>
        <color theme="1"/>
        <rFont val="Calibri"/>
        <family val="2"/>
        <scheme val="minor"/>
      </rPr>
      <t>Y1 DP 1-19 Summary Data</t>
    </r>
    <r>
      <rPr>
        <sz val="11"/>
        <color theme="1"/>
        <rFont val="Calibri"/>
        <family val="2"/>
        <scheme val="minor"/>
      </rPr>
      <t>," "</t>
    </r>
    <r>
      <rPr>
        <b/>
        <sz val="11"/>
        <color theme="1"/>
        <rFont val="Calibri"/>
        <family val="2"/>
        <scheme val="minor"/>
      </rPr>
      <t>Y2 DP 1-19 Summary Data</t>
    </r>
    <r>
      <rPr>
        <sz val="11"/>
        <color theme="1"/>
        <rFont val="Calibri"/>
        <family val="2"/>
        <scheme val="minor"/>
      </rPr>
      <t>," "</t>
    </r>
    <r>
      <rPr>
        <b/>
        <sz val="11"/>
        <color theme="1"/>
        <rFont val="Calibri"/>
        <family val="2"/>
        <scheme val="minor"/>
      </rPr>
      <t>Y3 DP 1-19 Summary Data</t>
    </r>
    <r>
      <rPr>
        <sz val="11"/>
        <color theme="1"/>
        <rFont val="Calibri"/>
        <family val="2"/>
        <scheme val="minor"/>
      </rPr>
      <t>,""</t>
    </r>
    <r>
      <rPr>
        <b/>
        <sz val="11"/>
        <color theme="1"/>
        <rFont val="Calibri"/>
        <family val="2"/>
        <scheme val="minor"/>
      </rPr>
      <t>Y4 DP 1-19 Summary Data</t>
    </r>
    <r>
      <rPr>
        <sz val="11"/>
        <color theme="1"/>
        <rFont val="Calibri"/>
        <family val="2"/>
        <scheme val="minor"/>
      </rPr>
      <t>," "</t>
    </r>
    <r>
      <rPr>
        <b/>
        <sz val="11"/>
        <color theme="1"/>
        <rFont val="Calibri"/>
        <family val="2"/>
        <scheme val="minor"/>
      </rPr>
      <t>Y5 DP 1-19 Summary Data</t>
    </r>
    <r>
      <rPr>
        <sz val="11"/>
        <color theme="1"/>
        <rFont val="Calibri"/>
        <family val="2"/>
        <scheme val="minor"/>
      </rPr>
      <t>," and "</t>
    </r>
    <r>
      <rPr>
        <b/>
        <sz val="11"/>
        <color theme="1"/>
        <rFont val="Calibri"/>
        <family val="2"/>
        <scheme val="minor"/>
      </rPr>
      <t>DP 20-26 Summary Data.</t>
    </r>
    <r>
      <rPr>
        <sz val="11"/>
        <color theme="1"/>
        <rFont val="Calibri"/>
        <family val="2"/>
        <scheme val="minor"/>
      </rPr>
      <t xml:space="preserve">" These summary tabs mirror the Program Data Point reporting form and how the data points are organized in RADS.  </t>
    </r>
  </si>
  <si>
    <t>This tracker is designed to collate data across the 5 years of your grant and summarize that data by reporting period. 
In the data entry and summary tabs you will see color coded columns that correspond to the five annual reporting period, as shown in the table below.</t>
  </si>
  <si>
    <r>
      <t>The following tables have instructions for completing each column in the data entry tabs. For all instructions about the data points and how to interpret questions and answer options, refer to the guidance provided by ORR in the document "</t>
    </r>
    <r>
      <rPr>
        <b/>
        <i/>
        <sz val="11"/>
        <color theme="1"/>
        <rFont val="Calibri"/>
        <family val="2"/>
        <scheme val="minor"/>
      </rPr>
      <t>Services for Survivors of Torture Program Data Points Form User Guide</t>
    </r>
    <r>
      <rPr>
        <b/>
        <sz val="11"/>
        <color theme="1"/>
        <rFont val="Calibri"/>
        <family val="2"/>
        <scheme val="minor"/>
      </rPr>
      <t>."</t>
    </r>
  </si>
  <si>
    <t>Tab: DP 1-17, 20-26 Client Data Entry</t>
  </si>
  <si>
    <t>Tab: DP 18 Training Data Entry</t>
  </si>
  <si>
    <t>Data Field</t>
  </si>
  <si>
    <t xml:space="preserve">Instructions </t>
  </si>
  <si>
    <t>Frequency</t>
  </si>
  <si>
    <t>Client name or ID</t>
  </si>
  <si>
    <t xml:space="preserve">Enter the name or ID number you will use to track the clients. Only you will see this information. It will not be included in the summary sheet. </t>
  </si>
  <si>
    <r>
      <t xml:space="preserve">Complete this column at client </t>
    </r>
    <r>
      <rPr>
        <b/>
        <sz val="11"/>
        <color theme="1"/>
        <rFont val="Calibri"/>
        <family val="2"/>
        <scheme val="minor"/>
      </rPr>
      <t>entry</t>
    </r>
  </si>
  <si>
    <t>Training name</t>
  </si>
  <si>
    <t xml:space="preserve">Enter the name of the training that was conducted. This is for your own tracking purposes and will not be included in the summary sheet. </t>
  </si>
  <si>
    <t>Primary or secondary 
survivor of torture</t>
  </si>
  <si>
    <t>From the drop-down menu select "Primary" or "Secondary" for each client. A primary survivor has had a direct experience of torture, including being forced to witness the torture of another individual. A secondary survivor is a family member or a close intimate of a primary survivor and has been adversely affected by the torture experience of the primary survivor but did not witness the torture of another individual.</t>
  </si>
  <si>
    <t>Training date</t>
  </si>
  <si>
    <t>Enter the date the training took place using the format MM/DD/YYYY. If a training took place across multiple days, enter the day the training began. Do not enter a range of dates</t>
  </si>
  <si>
    <t xml:space="preserve">Client date of entry 
into SOT program </t>
  </si>
  <si>
    <t xml:space="preserve">Enter the date the client entered your SOT program. This will be used to calculate whether a client is "new" or "continuing" in each reporting period. </t>
  </si>
  <si>
    <t xml:space="preserve">Training location </t>
  </si>
  <si>
    <t xml:space="preserve">Enter the location of the training. This is for your own tracking purposes and will not be included in the summary sheet. </t>
  </si>
  <si>
    <t>Client date of exit 
from SOT program</t>
  </si>
  <si>
    <t xml:space="preserve">For clients who have exited your SOT program, enter the date of exit. For clients who are still in the program, leave blank. </t>
  </si>
  <si>
    <r>
      <t xml:space="preserve">Complete this column at client </t>
    </r>
    <r>
      <rPr>
        <b/>
        <sz val="11"/>
        <color theme="1"/>
        <rFont val="Calibri"/>
        <family val="2"/>
        <scheme val="minor"/>
      </rPr>
      <t>exit</t>
    </r>
  </si>
  <si>
    <t>Number of people trained 
by profession</t>
  </si>
  <si>
    <t xml:space="preserve">For each professional category (community, education, interpretation/translation, law enforcement, legal, medical, mental health, social, other), enter the total number of people who attended the training. Consult the User Guide for the definitions of each profession category. </t>
  </si>
  <si>
    <t>Age when first subjected 
to torture</t>
  </si>
  <si>
    <t xml:space="preserve">Enter the age at which the client reported first being subjected to torture. This question only applies to primary survivors. Cells corresponding to secondary survivors will be automatically grayed out. </t>
  </si>
  <si>
    <t>Type of torture suffered</t>
  </si>
  <si>
    <t xml:space="preserve">Use the drop-down menu to indicate the type of torture suffered by each client. You may select up to five types of torture for each client. For types of torture not included in the drop-down menu, select "Other" and then write in column "If other, please specify." This question only applies to primary survivors. Cells corresponding to secondary survivors will be automatically grayed out. Consult the User Guide for the definitions of each type of torture. </t>
  </si>
  <si>
    <t xml:space="preserve">Tab: DP 19 Pro Bono Data Entry </t>
  </si>
  <si>
    <t>Reasons for torture</t>
  </si>
  <si>
    <t xml:space="preserve">For each of the potential reasons for torture (breakdown of authority/ terror by non-state actors, ethnicity, nationality, religion, social group, sociopolitical activism, other), use the drop-down menus to indicate "Yes" or "No" for each client. If the answer is "No," you can leave the field blank if you would like. For reasons other than those listed, select "Yes" in column "Other" and write the reason in column "If other, please specify." This question only applies to primary survivors. Cells corresponding to secondary survivors will be automatically grayed out. Consult the User Guide for the definitions of the reasons for torture. </t>
  </si>
  <si>
    <t xml:space="preserve">Country where torture occurred </t>
  </si>
  <si>
    <t xml:space="preserve">Use the drop-down menu to select the country where each client experienced torture. This question only applies to primary survivors. Cells corresponding to secondary survivors will be automatically grayed out. </t>
  </si>
  <si>
    <t xml:space="preserve">Name of organization 
or individual </t>
  </si>
  <si>
    <t xml:space="preserve">Enter the name of the individual or organization that provided pro bono services. This is for your own tracking purposes and will not be included in the summary sheet. </t>
  </si>
  <si>
    <t>Additional country where torture occurred</t>
  </si>
  <si>
    <t xml:space="preserve">If a client experienced torture in a second country, use the drop-down menu to select the second country where the client experienced torture. This question only applies to primary survivors. Cells corresponding to secondary survivors will be automatically grayed out. </t>
  </si>
  <si>
    <t>Date of services</t>
  </si>
  <si>
    <t xml:space="preserve">Enter the date services were provided using the format MM/DD/YYYY. Do not enter a range of dates. For services that were provided over an extended period of time, you may enter all the hours under the starting date or separate the hours out by individual dates. However, do not include services provided in different reporting periods in the same row.  </t>
  </si>
  <si>
    <t>Client goals at intake</t>
  </si>
  <si>
    <t xml:space="preserve">For each of the 5 goal categories (behavioral, housing, interpersonal/social, legal, occupational/educational, physical/medical), use the drop-down menu to select "Yes" if the client had goals in the category and "No" if they did not. If the answer is "No," you can leave the field blank if you would like. Consult the User Guide for the definitions of each category of goals. </t>
  </si>
  <si>
    <t>Type of services</t>
  </si>
  <si>
    <t xml:space="preserve">Use the drop-down menu to select the type of services provided. Consult the User Guide for definitions of each type of service. </t>
  </si>
  <si>
    <t>Client gender</t>
  </si>
  <si>
    <t xml:space="preserve">Use the drop-down menu to select how the client identifies their gender. </t>
  </si>
  <si>
    <t>Hours contributed</t>
  </si>
  <si>
    <r>
      <t xml:space="preserve">Enter the total </t>
    </r>
    <r>
      <rPr>
        <b/>
        <u/>
        <sz val="11"/>
        <color theme="1"/>
        <rFont val="Calibri"/>
        <family val="2"/>
        <scheme val="minor"/>
      </rPr>
      <t>hours</t>
    </r>
    <r>
      <rPr>
        <sz val="11"/>
        <color theme="1"/>
        <rFont val="Calibri"/>
        <family val="2"/>
        <scheme val="minor"/>
      </rPr>
      <t xml:space="preserve"> of services provided by the person or organization on this date. Use digits, not words. For partial hours use decimals, not fractions. Do not enter minutes. </t>
    </r>
  </si>
  <si>
    <t>Immigration category/
status at intake</t>
  </si>
  <si>
    <t xml:space="preserve">Use the drop-down menu to select the client's immigration status when they entered the program. For clients with an immigration status not listed, select "Other at intake" and enter the status in the column "If other, please specify." Consult the User Guide for the definitions of each immigration category or status. </t>
  </si>
  <si>
    <t>Age at intake</t>
  </si>
  <si>
    <t xml:space="preserve">Enter the client's age (in digits, not words) when they entered the program. </t>
  </si>
  <si>
    <t xml:space="preserve">Education prior to arrival </t>
  </si>
  <si>
    <t xml:space="preserve">Enter the number of years (in digits, not words) of education that the client completed in a formal classroom or on-line education program in his or her home country, country of first asylum, or other country prior to arrival in the United States. For partial years, use decimals, not fractions. Do not enter months. This question only applies to clients who were 18 years or older when they entered the program. Cells corresponding to clients younger than 18 when they entered the program will be automatically grayed out. </t>
  </si>
  <si>
    <t>Employment status at intake</t>
  </si>
  <si>
    <t xml:space="preserve">Use the drop-down menu to select the client's employment and work authorization status when they entered the program. This question only applies to clients who were 18 years or older when they entered the program. Cells corresponding to clients younger than 18 when they entered the program will be automatically grayed out. Consult the User Guide for the definitions of employment status categories. </t>
  </si>
  <si>
    <t>Length of time in the U.S. 
at intake</t>
  </si>
  <si>
    <t xml:space="preserve">Use the drop-down menu to select the total amount of time the client had lived in the U.S. at the time of intake, including prior stays of significant duration (i.e., more than 6 months).   </t>
  </si>
  <si>
    <t>Country of origin</t>
  </si>
  <si>
    <t xml:space="preserve">Use the drop-down menu to select the country that the client reports as their homeland. A client’s country of origin may be different from that client’s country of birth, nationality, or country of residence prior to coming to the U.S. There are many options on this list. Please consult the Data Points Form User Guide to see the complete list in one place.  </t>
  </si>
  <si>
    <t>Ethnicity</t>
  </si>
  <si>
    <t xml:space="preserve">Use the drop-down menu to select the client’s ethnic origin. There are many options on this list. For clients whose ethnicity is not listed, select "Other" and write the ethnicity in column "If other, please specify." Please consult the Data Points Form User Guide to see the complete list in one place.  </t>
  </si>
  <si>
    <t>Religion</t>
  </si>
  <si>
    <t xml:space="preserve">Use the drop-down menu to select the religious tradition, faith community, or set of spiritual beliefs and practices to which the client reports an affiliation. The five world faiths (which should include all sects and denominations of each) listed here are Buddhism, Christianity, Hinduism, Judaism, and Islam. Select "other" for any religion other than those listed and "none" if the client self-identifies as atheist, agnostic, spiritual, or "nothing in particular." If "Other" is selected, write the client's religion in column "If other, please specify." </t>
  </si>
  <si>
    <t>Language used</t>
  </si>
  <si>
    <t xml:space="preserve">Use the drop-down menu to select the primary language used by staff and interpreters to communicate with the client. There are many options on this list. For clients whose language is not listed, select "Other" and write the language in column "If other, please specify." Please consult the Data Points Form User Guide to see the complete list in one place.  </t>
  </si>
  <si>
    <t>Clients served by service category</t>
  </si>
  <si>
    <t xml:space="preserve">For each reporting period, use the drop-down menus to select "Yes" or "No" to indicate whether the client received services in each category (housing, interpersonal/social, legal, occupational/educational, physical/medical) during the reporting period. If the answer is "No," you can leave the field blank if you would like. Cells corresponding to reporting periods prior to a client's entry into the program or after their exit from the program will appear grayed out. Consult the User Guide for the definitions of each service category. </t>
  </si>
  <si>
    <r>
      <t xml:space="preserve">Provide new responses for this data point for </t>
    </r>
    <r>
      <rPr>
        <b/>
        <sz val="11"/>
        <rFont val="Calibri"/>
        <family val="2"/>
        <scheme val="minor"/>
      </rPr>
      <t>each reporting period</t>
    </r>
    <r>
      <rPr>
        <sz val="11"/>
        <rFont val="Calibri"/>
        <family val="2"/>
        <scheme val="minor"/>
      </rPr>
      <t xml:space="preserve"> that the clients is in the program</t>
    </r>
  </si>
  <si>
    <t>Level of need: Legal (Immigration)</t>
  </si>
  <si>
    <t>In Year 1, use the drop-down menu in the Start column to select the client's level of need related to immigration legal issues at program entry. In the column Y1 End, use the drop-down menu to select the client's level of need when reassessed later in the reporting period. In all subsequent years, the starting point for new clients will be entered in the Start column and then the ending point will be entered in the column corresponding to the appropriate reporting period. For continuing clients, the previous year's end point will automatically serve as the following year's start point. Cells corresponding to reporting periods prior to a client's entry into the program or after their exit from the program will appear grayed out.</t>
  </si>
  <si>
    <t>Level of need: Housing</t>
  </si>
  <si>
    <t>In Year 1, use the drop-down menu in the Start column to select the client's level of need related to housing at program entry. In the column Y1 End, use the drop-down menu to select the client's level of need when reassessed later in the reporting period. In all subsequent years, the starting point for new client's will be entered in the Start column and then the ending point will be entered in the column corresponding to the appropriate reporting period. For continuing clients, the previous year's end point will automatically serve as the following year's start point. Cells corresponding to reporting periods prior to a client's entry into the program or after their exit from the program will appear grayed out.</t>
  </si>
  <si>
    <t>Level of need: Employment</t>
  </si>
  <si>
    <t>In Year 1, use the drop-down menu in the Start column to select the client's level of need related to employment at program entry. In the column Y1 End, use the drop-down menu to select the client's level of need when reassessed later in the reporting period. In all subsequent years, the starting point for new client's will be entered in the Start column and then the ending point will be entered in the column corresponding to the appropriate reporting period. For continuing clients, the previous year's end point will automatically serve as the following year's start point. Cells corresponding to reporting periods prior to a client's entry into the program or after their exit from the program will appear grayed out.</t>
  </si>
  <si>
    <t>Level of need: Physical health</t>
  </si>
  <si>
    <t>In Year 1, use the drop-down menu in the Start column to select the client's level of need related to physical health at program entry. In the column Y1 End, use the drop-down menu to select the client's level of need when reassessed later in the reporting period. In all subsequent years, the starting point for new client's will be entered in the Start column and then the ending point will be entered in the column corresponding to the appropriate reporting period. For continuing clients, the previous year's end point will automatically serve as the following year's start point. Cells corresponding to reporting periods prior to a client's entry into the program or after their exit from the program will appear grayed out.</t>
  </si>
  <si>
    <t xml:space="preserve">Level of need: Mental health </t>
  </si>
  <si>
    <t>In Year 1, use the drop-down menu in the Start column to select the client's level of need related to mental health at program entry. In the column Y1 End, use the drop-down menu to select the client's level of need when reassessed later in the reporting period. In all subsequent years, the starting point for new client's will be entered in the Start column and then the ending point will be entered in the column corresponding to the appropriate reporting period. For continuing clients, the previous year's end point will automatically serve as the following year's start point. Cells corresponding to reporting periods prior to a client's entry into the program or after their exit from the program will appear grayed out.</t>
  </si>
  <si>
    <t>Level of need: Access to community resources</t>
  </si>
  <si>
    <t>In Year 1, use the drop-down menu in the Start column to select the client's level of need related to access to community resources at program entry. In the column Y1 End, use the drop-down menu to select the client's level of need when reassessed later in the reporting period. In all subsequent years, the starting point for new client's will be entered in the Start column and then the ending point will be entered in the column corresponding to the appropriate reporting period. For continuing clients, the previous year's end point will automatically serve as the following year's start point. Cells corresponding to reporting periods prior to a client's entry into the program or after their exit from the program will appear grayed out.</t>
  </si>
  <si>
    <t>Level of need: U.S.-based support systems</t>
  </si>
  <si>
    <t>In Year 1, use the drop-down menu in the Start column to select the client's level of need related to U.S.-based support systems at program entry. In the column Y1 End, use the drop-down menu to select the client's level of need when reassessed later in the reporting period. In all subsequent years, the starting point for new client's will be entered in the Start column and then the ending point will be entered in the column corresponding to the appropriate reporting period. For continuing clients, the previous year's end point will automatically serve as the following year's start point. Cells corresponding to reporting periods prior to a client's entry into the program or after their exit from the program will appear grayed out.</t>
  </si>
  <si>
    <t>1a</t>
  </si>
  <si>
    <t>1b</t>
  </si>
  <si>
    <t>Program Data Points</t>
  </si>
  <si>
    <t>Y1
9/30/2022
9/29/2023</t>
  </si>
  <si>
    <t>Y2
9/30/2023
9/29/2024</t>
  </si>
  <si>
    <t>Y3
9/30/2024
9/29/2025</t>
  </si>
  <si>
    <t>Y4
9/30/2025
9/29/2026</t>
  </si>
  <si>
    <t>Y5
9/30/2026
9/29/2027</t>
  </si>
  <si>
    <t>Y1</t>
  </si>
  <si>
    <t>Y2</t>
  </si>
  <si>
    <t>Y3</t>
  </si>
  <si>
    <t>Y4</t>
  </si>
  <si>
    <t>Y5</t>
  </si>
  <si>
    <r>
      <t xml:space="preserve">Type of torture suffered 
</t>
    </r>
    <r>
      <rPr>
        <sz val="14"/>
        <color theme="1"/>
        <rFont val="Calibri"/>
        <family val="2"/>
        <scheme val="minor"/>
      </rPr>
      <t>(Primary survivors only)</t>
    </r>
  </si>
  <si>
    <r>
      <t xml:space="preserve">Reasons for torture 
</t>
    </r>
    <r>
      <rPr>
        <sz val="14"/>
        <color theme="1"/>
        <rFont val="Calibri"/>
        <family val="2"/>
        <scheme val="minor"/>
      </rPr>
      <t>(Primary survivors only)</t>
    </r>
  </si>
  <si>
    <t>Client goal(s) at intake</t>
  </si>
  <si>
    <t>Year 1 - Clients served 
by service category</t>
  </si>
  <si>
    <t>Year 2 - Clients served 
by service category</t>
  </si>
  <si>
    <t>Year 3 - Clients served 
by service category</t>
  </si>
  <si>
    <t>Year 4 - Clients served 
by service category</t>
  </si>
  <si>
    <t>Year 5 - Clients served 
by service category</t>
  </si>
  <si>
    <t>Level of need: Legal-Immigration</t>
  </si>
  <si>
    <t>Level of need: Mental health</t>
  </si>
  <si>
    <t>Level of need: US based support system</t>
  </si>
  <si>
    <t>Is this client a primary or secondary survivor of torture?</t>
  </si>
  <si>
    <r>
      <t xml:space="preserve">Client date of entry into SOT program </t>
    </r>
    <r>
      <rPr>
        <sz val="14"/>
        <color theme="1"/>
        <rFont val="Calibri"/>
        <family val="2"/>
        <scheme val="minor"/>
      </rPr>
      <t>(MM/DD/YYYY)</t>
    </r>
  </si>
  <si>
    <t>Flag new vs continuing: Did client enter during reporting period?</t>
  </si>
  <si>
    <t>Did client receive any services during reporting period?</t>
  </si>
  <si>
    <t>Flag: New primary</t>
  </si>
  <si>
    <t>Flag: Continuing primary</t>
  </si>
  <si>
    <t>Flag: New Secondary</t>
  </si>
  <si>
    <t>Flag: Continuing secondary</t>
  </si>
  <si>
    <t>Flag: All Y1 Primary</t>
  </si>
  <si>
    <t>Flag: All Y2 Primary</t>
  </si>
  <si>
    <t>Flag: All Y3 Primary</t>
  </si>
  <si>
    <t>Flag: All Y4 Primary</t>
  </si>
  <si>
    <t>Flag: All Y5 Primary</t>
  </si>
  <si>
    <r>
      <t xml:space="preserve">Client date of exit from SOT program 
</t>
    </r>
    <r>
      <rPr>
        <sz val="14"/>
        <color theme="1"/>
        <rFont val="Calibri"/>
        <family val="2"/>
        <scheme val="minor"/>
      </rPr>
      <t>(if applicable)</t>
    </r>
  </si>
  <si>
    <t>Formally exited during Y1 (does not include lapsed)</t>
  </si>
  <si>
    <t>Formally exited during Y2 (does not include lapsed)</t>
  </si>
  <si>
    <t>Formally exited during Y3 (does not include lapsed)</t>
  </si>
  <si>
    <t>Formally exited during Y4 (does not include lapsed)</t>
  </si>
  <si>
    <t>Formally exited during Y5 (does not include lapsed)</t>
  </si>
  <si>
    <r>
      <t xml:space="preserve">Age when first subjected to torture 
</t>
    </r>
    <r>
      <rPr>
        <sz val="14"/>
        <color theme="1"/>
        <rFont val="Calibri"/>
        <family val="2"/>
        <scheme val="minor"/>
      </rPr>
      <t>(primary survivors only)</t>
    </r>
  </si>
  <si>
    <t>Type 1</t>
  </si>
  <si>
    <t>Type 2</t>
  </si>
  <si>
    <t>Type 3</t>
  </si>
  <si>
    <t>Type 4</t>
  </si>
  <si>
    <t>Type 5</t>
  </si>
  <si>
    <t>Flag: Asphyxiation</t>
  </si>
  <si>
    <t>Flag: Beating</t>
  </si>
  <si>
    <t>Flag: Burning</t>
  </si>
  <si>
    <t>Flag: Deprivation</t>
  </si>
  <si>
    <t>Flag: Electrical</t>
  </si>
  <si>
    <t>Flag: Forced Postures</t>
  </si>
  <si>
    <t>Flag: Gender-based violence</t>
  </si>
  <si>
    <t>Flag: Kidnapping and disappearances</t>
  </si>
  <si>
    <t>Flag: Rape and sexual torture</t>
  </si>
  <si>
    <t>Flag: Sensory stress</t>
  </si>
  <si>
    <t>Flag: Severe humiliation</t>
  </si>
  <si>
    <t>Flag: Threats and psychological torture</t>
  </si>
  <si>
    <t>Flag: Witnessing torture of others</t>
  </si>
  <si>
    <t>Flag: Wounding/maiming</t>
  </si>
  <si>
    <t>Flag: Other</t>
  </si>
  <si>
    <t>If other, please specify</t>
  </si>
  <si>
    <t>Breakdown of authority/ terror by non- state actors</t>
  </si>
  <si>
    <t>Nationality</t>
  </si>
  <si>
    <t>Social group - 
Clan/Tribe</t>
  </si>
  <si>
    <t>Social group - 
Gender</t>
  </si>
  <si>
    <t>Social group - 
Gender identity</t>
  </si>
  <si>
    <t>Social group - Sexual orientation</t>
  </si>
  <si>
    <t>Sociopolitical activism</t>
  </si>
  <si>
    <t xml:space="preserve">Other </t>
  </si>
  <si>
    <r>
      <t xml:space="preserve">Country where torture occurred 
</t>
    </r>
    <r>
      <rPr>
        <sz val="14"/>
        <color theme="1"/>
        <rFont val="Calibri"/>
        <family val="2"/>
        <scheme val="minor"/>
      </rPr>
      <t>(primary survivors only)</t>
    </r>
  </si>
  <si>
    <r>
      <t xml:space="preserve">Additional country where torture occurred
</t>
    </r>
    <r>
      <rPr>
        <sz val="14"/>
        <color theme="1"/>
        <rFont val="Calibri"/>
        <family val="2"/>
        <scheme val="minor"/>
      </rPr>
      <t>(Primary survivors only)</t>
    </r>
  </si>
  <si>
    <t>Behavioral</t>
  </si>
  <si>
    <t>Housing</t>
  </si>
  <si>
    <t>Interpersonal/ Social</t>
  </si>
  <si>
    <t>Legal</t>
  </si>
  <si>
    <t>Occupational/ Educational</t>
  </si>
  <si>
    <t>Physical/ Medical</t>
  </si>
  <si>
    <t>Immigration category/ status at intake</t>
  </si>
  <si>
    <t>Count for all LPR subcategories</t>
  </si>
  <si>
    <t>Count for all citizen subcategories</t>
  </si>
  <si>
    <r>
      <t xml:space="preserve">Years of education prior to arrival 
</t>
    </r>
    <r>
      <rPr>
        <sz val="14"/>
        <color theme="1"/>
        <rFont val="Calibri"/>
        <family val="2"/>
        <scheme val="minor"/>
      </rPr>
      <t>(for clients 18 years of age and older at intake)</t>
    </r>
  </si>
  <si>
    <t>What was the client's employment status at intake?</t>
  </si>
  <si>
    <t>Length of time in the U.S. at intake</t>
  </si>
  <si>
    <t xml:space="preserve"> Start</t>
  </si>
  <si>
    <t>Y1 End</t>
  </si>
  <si>
    <t>Y2 End</t>
  </si>
  <si>
    <t>Y3 End</t>
  </si>
  <si>
    <t>Y4 End</t>
  </si>
  <si>
    <t>Y5 End</t>
  </si>
  <si>
    <t>Start</t>
  </si>
  <si>
    <t>Primary</t>
  </si>
  <si>
    <t>Deprivation</t>
  </si>
  <si>
    <t>Other</t>
  </si>
  <si>
    <t>Secondary</t>
  </si>
  <si>
    <t>Yes</t>
  </si>
  <si>
    <t>Afghanistan</t>
  </si>
  <si>
    <t>No</t>
  </si>
  <si>
    <t>Female</t>
  </si>
  <si>
    <t>Asylee</t>
  </si>
  <si>
    <t>Afghan</t>
  </si>
  <si>
    <t>Islam</t>
  </si>
  <si>
    <t>Pashto</t>
  </si>
  <si>
    <t>3: Stable</t>
  </si>
  <si>
    <t>4: Safe</t>
  </si>
  <si>
    <t>Male</t>
  </si>
  <si>
    <t xml:space="preserve">U.S. Citizen: Former refugee </t>
  </si>
  <si>
    <t>Unemployed, work authorized, and seeking employment</t>
  </si>
  <si>
    <t>More than 5 years</t>
  </si>
  <si>
    <t>Urdu</t>
  </si>
  <si>
    <t>2: Vulnerable</t>
  </si>
  <si>
    <t>Angola</t>
  </si>
  <si>
    <t>DP18. People trained by profession</t>
  </si>
  <si>
    <t>HIDE</t>
  </si>
  <si>
    <t>Training date (MM/DD/YYYY)</t>
  </si>
  <si>
    <t>Training location</t>
  </si>
  <si>
    <t xml:space="preserve">Number of people trained by profession </t>
  </si>
  <si>
    <t>Community</t>
  </si>
  <si>
    <t>Education</t>
  </si>
  <si>
    <t>Interpretation/ Translation</t>
  </si>
  <si>
    <t>Law Enforcement</t>
  </si>
  <si>
    <t>Medical</t>
  </si>
  <si>
    <t>Mental Health</t>
  </si>
  <si>
    <t>Social Work</t>
  </si>
  <si>
    <t>Did training occur during reporting period?</t>
  </si>
  <si>
    <t xml:space="preserve">Name of organization or individual </t>
  </si>
  <si>
    <t>Date of services
(MM/DD/YYYY)</t>
  </si>
  <si>
    <t xml:space="preserve"> </t>
  </si>
  <si>
    <t>Administration for Children and Families (ACF)</t>
  </si>
  <si>
    <t>Reporting Period Year 1: 9/30/2022 - 9/29/2023</t>
  </si>
  <si>
    <t>Office of Refugee Resettlement (ORR)</t>
  </si>
  <si>
    <t>Grantee Name</t>
  </si>
  <si>
    <t>Survivors of Torture</t>
  </si>
  <si>
    <t>Grantee Number</t>
  </si>
  <si>
    <t>Program Data Points (SOT-PDP)</t>
  </si>
  <si>
    <t>Point of Contact</t>
  </si>
  <si>
    <r>
      <t xml:space="preserve">DP. 01a. Active Caseload
</t>
    </r>
    <r>
      <rPr>
        <sz val="11"/>
        <color theme="1"/>
        <rFont val="Calibri"/>
        <family val="2"/>
        <scheme val="minor"/>
      </rPr>
      <t>Client count during reporting period</t>
    </r>
  </si>
  <si>
    <t>No.</t>
  </si>
  <si>
    <t>DP. 6. Client goal(s) at intake</t>
  </si>
  <si>
    <t xml:space="preserve">No. </t>
  </si>
  <si>
    <t>DP. 14. Ethnicity</t>
  </si>
  <si>
    <t>DP. 16. Languages used</t>
  </si>
  <si>
    <t>New primary</t>
  </si>
  <si>
    <t>Acholi</t>
  </si>
  <si>
    <t>New secondary</t>
  </si>
  <si>
    <t>Albanian</t>
  </si>
  <si>
    <t>Continuing primary</t>
  </si>
  <si>
    <t>Interpersonal/Social</t>
  </si>
  <si>
    <t>Afrikaner</t>
  </si>
  <si>
    <t>Amharic</t>
  </si>
  <si>
    <t>Continuing secondary</t>
  </si>
  <si>
    <t>Akan</t>
  </si>
  <si>
    <t>Anuak</t>
  </si>
  <si>
    <t>TOTAL ACTIVE CASELOAD</t>
  </si>
  <si>
    <t>Alawite</t>
  </si>
  <si>
    <t>Arabic</t>
  </si>
  <si>
    <t>Physical/Medical</t>
  </si>
  <si>
    <t>Aramaic</t>
  </si>
  <si>
    <r>
      <t xml:space="preserve">DP. 01b. Closed Caseload: 
</t>
    </r>
    <r>
      <rPr>
        <sz val="11"/>
        <color theme="1"/>
        <rFont val="Calibri"/>
        <family val="2"/>
        <scheme val="minor"/>
      </rPr>
      <t>Client count during reporting period</t>
    </r>
  </si>
  <si>
    <t>Amhara</t>
  </si>
  <si>
    <t>Azerbaijani</t>
  </si>
  <si>
    <t>DP. 7. Gender</t>
  </si>
  <si>
    <t>Anglophone Cameroonian</t>
  </si>
  <si>
    <t>Bantu: Ciluba, Tshiluba</t>
  </si>
  <si>
    <t>Arab</t>
  </si>
  <si>
    <t>Bantu: Kibembe</t>
  </si>
  <si>
    <t>Armenian</t>
  </si>
  <si>
    <t>Bantu: Kikongo</t>
  </si>
  <si>
    <t>X (unspecified or another gender identity)</t>
  </si>
  <si>
    <t>Assyrian</t>
  </si>
  <si>
    <t>Bantu: Kikuyu</t>
  </si>
  <si>
    <t>TOTAL CLOSED CASELOAD</t>
  </si>
  <si>
    <t>Azande, Mangbetu, Zande</t>
  </si>
  <si>
    <t>DP. 8. Immigration category/status at intake</t>
  </si>
  <si>
    <t>Azeri, Azerbaijani</t>
  </si>
  <si>
    <t>Bantu: Kinyarwanda</t>
  </si>
  <si>
    <r>
      <t xml:space="preserve">DP. 2. Age when first subjected to torture 
</t>
    </r>
    <r>
      <rPr>
        <sz val="11"/>
        <color theme="1"/>
        <rFont val="Calibri"/>
        <family val="2"/>
        <scheme val="minor"/>
      </rPr>
      <t>(Primary survivors only)</t>
    </r>
  </si>
  <si>
    <t>Afghan Humanitarian Parolee</t>
  </si>
  <si>
    <t>Baloch</t>
  </si>
  <si>
    <t>Bantu: Kirundi</t>
  </si>
  <si>
    <t>Under 5 years</t>
  </si>
  <si>
    <t>Bamar, Burman</t>
  </si>
  <si>
    <t>Bantu: Lingala</t>
  </si>
  <si>
    <t>5-17 years</t>
  </si>
  <si>
    <t>Asylum Applicant</t>
  </si>
  <si>
    <t>Bantu: Abakiga, Kiga, Mukiga</t>
  </si>
  <si>
    <t>Bantu: Luganda</t>
  </si>
  <si>
    <t>18-44 years</t>
  </si>
  <si>
    <t>Refugee</t>
  </si>
  <si>
    <t>Bantu: Baganda, Ganda, Muganda</t>
  </si>
  <si>
    <t>45-64 years</t>
  </si>
  <si>
    <t>Special Immigrant Juvenile (SIJ)</t>
  </si>
  <si>
    <t>Bantu: Bakongo, Kongo, Wakongo</t>
  </si>
  <si>
    <t>Bantu: Shona</t>
  </si>
  <si>
    <t>65 and over</t>
  </si>
  <si>
    <t>Special Immigrant Visa Holder (SIV)</t>
  </si>
  <si>
    <t>Bantu: Baluba, Kasai Luba, Muluba, Mulumba</t>
  </si>
  <si>
    <t>Bantu: Swahili</t>
  </si>
  <si>
    <t>Lawful Permanent Resident (LPR)</t>
  </si>
  <si>
    <t>Bantu: Bamileke</t>
  </si>
  <si>
    <t>Bengali</t>
  </si>
  <si>
    <r>
      <t xml:space="preserve">DP. 3. Type(s) of torture suffered 
</t>
    </r>
    <r>
      <rPr>
        <sz val="11"/>
        <color theme="1"/>
        <rFont val="Calibri"/>
        <family val="2"/>
        <scheme val="minor"/>
      </rPr>
      <t>(Primary survivors only)</t>
    </r>
  </si>
  <si>
    <t>LPR: Former refugee</t>
  </si>
  <si>
    <t>Bantu: Banyoro, Munyoro, Nyoro</t>
  </si>
  <si>
    <t>Berber</t>
  </si>
  <si>
    <t>Asphyxiation</t>
  </si>
  <si>
    <t>LPR: Former asylee</t>
  </si>
  <si>
    <t>Bantu: Basogo, Musoga, Soga</t>
  </si>
  <si>
    <t>Bini, Edo</t>
  </si>
  <si>
    <t>Beating</t>
  </si>
  <si>
    <t>LPR: Other former</t>
  </si>
  <si>
    <t>Bosnian</t>
  </si>
  <si>
    <t>Burning</t>
  </si>
  <si>
    <t>U.S. Citizen</t>
  </si>
  <si>
    <t>Bantu: Bembe, Babembe, Mubembe, Wabembe</t>
  </si>
  <si>
    <t>Burmese</t>
  </si>
  <si>
    <t>U.S. Citizen: Former refugee</t>
  </si>
  <si>
    <t>Bantu: Hutu</t>
  </si>
  <si>
    <t>Cambodian</t>
  </si>
  <si>
    <t>Electrical</t>
  </si>
  <si>
    <t>U.S. Citizen: Former asylee</t>
  </si>
  <si>
    <t>Chichewa</t>
  </si>
  <si>
    <t>Forced postures</t>
  </si>
  <si>
    <t>U.S. Citizen: Other former</t>
  </si>
  <si>
    <t>Bantu: Muyankole</t>
  </si>
  <si>
    <t>Croatian</t>
  </si>
  <si>
    <t>Gender-based violence</t>
  </si>
  <si>
    <t>U.S. born citizen</t>
  </si>
  <si>
    <t>Bantu: Other ethnic group</t>
  </si>
  <si>
    <t>Dari, Farsi, Persian</t>
  </si>
  <si>
    <t>Kidnapping and disappearances</t>
  </si>
  <si>
    <t>Ukrainian Humanitarian Parolee</t>
  </si>
  <si>
    <t>Bantu: Other ethnic group from Cameroon</t>
  </si>
  <si>
    <t>Deprecated</t>
  </si>
  <si>
    <t>Rape and sexual torture</t>
  </si>
  <si>
    <t>Undocumented</t>
  </si>
  <si>
    <t>Bantu: Other ethnic group from DRC</t>
  </si>
  <si>
    <t>Dinka</t>
  </si>
  <si>
    <t>Sensory stress</t>
  </si>
  <si>
    <t>Uknown</t>
  </si>
  <si>
    <t>Bantu: Other ethnic group from Uganda</t>
  </si>
  <si>
    <t>Dutch</t>
  </si>
  <si>
    <t>Severe humiliation</t>
  </si>
  <si>
    <t>Other at intake</t>
  </si>
  <si>
    <t>Bantu: Other ethnic group from the Congo Republic</t>
  </si>
  <si>
    <t>Dzongkha</t>
  </si>
  <si>
    <t>Threats and psychological torture</t>
  </si>
  <si>
    <t>Bantu: Ovimbundu</t>
  </si>
  <si>
    <t>English</t>
  </si>
  <si>
    <t>Witnessing torture of others</t>
  </si>
  <si>
    <r>
      <rPr>
        <b/>
        <sz val="11"/>
        <color theme="1"/>
        <rFont val="Calibri"/>
        <family val="2"/>
        <scheme val="minor"/>
      </rPr>
      <t>DP. 8. Immigration status at intake</t>
    </r>
    <r>
      <rPr>
        <sz val="11"/>
        <color theme="1"/>
        <rFont val="Calibri"/>
        <family val="2"/>
        <scheme val="minor"/>
      </rPr>
      <t xml:space="preserve">
"Other" write in entries. Enter highlighted rows in RADS.</t>
    </r>
  </si>
  <si>
    <t>Bantu: Pende</t>
  </si>
  <si>
    <t>French</t>
  </si>
  <si>
    <t>Wounding/maiming</t>
  </si>
  <si>
    <t>Fulah</t>
  </si>
  <si>
    <t>Bantu: Somali</t>
  </si>
  <si>
    <t>German</t>
  </si>
  <si>
    <t>Bantu: Songye, Songe</t>
  </si>
  <si>
    <t>Haitian Creole</t>
  </si>
  <si>
    <r>
      <rPr>
        <b/>
        <sz val="11"/>
        <color theme="1"/>
        <rFont val="Calibri"/>
        <family val="2"/>
        <scheme val="minor"/>
      </rPr>
      <t>DP. 3. Type(s) for torture suffered</t>
    </r>
    <r>
      <rPr>
        <sz val="11"/>
        <color theme="1"/>
        <rFont val="Calibri"/>
        <family val="2"/>
        <scheme val="minor"/>
      </rPr>
      <t xml:space="preserve">
"Other" write in entries. Enter highlighted rows in RADS.</t>
    </r>
  </si>
  <si>
    <t>Hausa</t>
  </si>
  <si>
    <t>Bashi, Mushi, Shi</t>
  </si>
  <si>
    <t>Hindi</t>
  </si>
  <si>
    <t>Bassa</t>
  </si>
  <si>
    <t>Igbo</t>
  </si>
  <si>
    <t>Belarusian</t>
  </si>
  <si>
    <t>Kachin</t>
  </si>
  <si>
    <t xml:space="preserve">
</t>
  </si>
  <si>
    <t>Karen</t>
  </si>
  <si>
    <t>Benin, Bini, Edo</t>
  </si>
  <si>
    <t>Khmer</t>
  </si>
  <si>
    <t>Berber, Mozambite</t>
  </si>
  <si>
    <t>Kigegere</t>
  </si>
  <si>
    <t>Bosniak, Bosnian</t>
  </si>
  <si>
    <t>Konkani</t>
  </si>
  <si>
    <t>Cameroon Highlander</t>
  </si>
  <si>
    <t>Korean</t>
  </si>
  <si>
    <t>Chaldean</t>
  </si>
  <si>
    <t>Kuku-Chin: Hakha Chin, Lai, Siyin, Zo</t>
  </si>
  <si>
    <t>Chin</t>
  </si>
  <si>
    <t>Kunama</t>
  </si>
  <si>
    <t>Croat</t>
  </si>
  <si>
    <t>Kurdish</t>
  </si>
  <si>
    <t>Darod, Darood</t>
  </si>
  <si>
    <t>Kyrgyz</t>
  </si>
  <si>
    <t>Maa, Maasai</t>
  </si>
  <si>
    <t>Egyptian</t>
  </si>
  <si>
    <t>Mandarin</t>
  </si>
  <si>
    <t>DP. 9. Age at intake</t>
  </si>
  <si>
    <t>Ewe</t>
  </si>
  <si>
    <t>Mandé: Mandingo, Mandinka</t>
  </si>
  <si>
    <t>Fula, Fulani, Peuls</t>
  </si>
  <si>
    <t>Mandé: Other</t>
  </si>
  <si>
    <t>Fur</t>
  </si>
  <si>
    <t>Mandé: Soninke</t>
  </si>
  <si>
    <t>Gabooye, Goulaye, Madhiban</t>
  </si>
  <si>
    <t>Mayan: K'iche', Quiche</t>
  </si>
  <si>
    <r>
      <rPr>
        <b/>
        <sz val="11"/>
        <color theme="1"/>
        <rFont val="Calibri"/>
        <family val="2"/>
        <scheme val="minor"/>
      </rPr>
      <t xml:space="preserve">DP. 4. Reason(s) for torture </t>
    </r>
    <r>
      <rPr>
        <sz val="11"/>
        <color theme="1"/>
        <rFont val="Calibri"/>
        <family val="2"/>
        <scheme val="minor"/>
      </rPr>
      <t xml:space="preserve">
(Primary survivors only)</t>
    </r>
  </si>
  <si>
    <t>Garifuna</t>
  </si>
  <si>
    <t>Mayan: Kanjobal, Q'anjob'al</t>
  </si>
  <si>
    <t>Breakdown of authority/terror by non-state actors</t>
  </si>
  <si>
    <t>65 years and over</t>
  </si>
  <si>
    <t>Gouran, Toubou</t>
  </si>
  <si>
    <t>Mayan: Kekchi, Q'eqchi</t>
  </si>
  <si>
    <t>Grebo, Kru</t>
  </si>
  <si>
    <t>Mayan: Mam</t>
  </si>
  <si>
    <t xml:space="preserve">DP. 10. Education prior to arrival </t>
  </si>
  <si>
    <t>Guere, Krahn, Wee</t>
  </si>
  <si>
    <t>Mayan: Other</t>
  </si>
  <si>
    <t>(For clients 18 years of age and older at intake)</t>
  </si>
  <si>
    <t>Gurage</t>
  </si>
  <si>
    <t>Mongolian</t>
  </si>
  <si>
    <t>Social group</t>
  </si>
  <si>
    <t>Less than 1 year</t>
  </si>
  <si>
    <t>Hadiya</t>
  </si>
  <si>
    <t>Ndebele</t>
  </si>
  <si>
    <t>Clan/Tribe</t>
  </si>
  <si>
    <t>1-4 years</t>
  </si>
  <si>
    <t>Han Chinese</t>
  </si>
  <si>
    <t>Nepali</t>
  </si>
  <si>
    <t>Gender</t>
  </si>
  <si>
    <t>5-8 years</t>
  </si>
  <si>
    <t>Oromo</t>
  </si>
  <si>
    <t>Gender Identity</t>
  </si>
  <si>
    <t>9-12 years</t>
  </si>
  <si>
    <t>Hazara</t>
  </si>
  <si>
    <t>Sexual Orientation</t>
  </si>
  <si>
    <t>13-16 years</t>
  </si>
  <si>
    <t>Hispanic, Latino</t>
  </si>
  <si>
    <t>Patwa (Patois)</t>
  </si>
  <si>
    <t>More than 16 years</t>
  </si>
  <si>
    <t>Ibo, Igbo</t>
  </si>
  <si>
    <t>Polish</t>
  </si>
  <si>
    <t>Jewish</t>
  </si>
  <si>
    <t>Portuguese</t>
  </si>
  <si>
    <t xml:space="preserve">DP. 11. Employment in the U.S. at intake </t>
  </si>
  <si>
    <t>Kabye</t>
  </si>
  <si>
    <t>Punjabi</t>
  </si>
  <si>
    <r>
      <rPr>
        <b/>
        <sz val="11"/>
        <color theme="1"/>
        <rFont val="Calibri"/>
        <family val="2"/>
        <scheme val="minor"/>
      </rPr>
      <t xml:space="preserve">DP. 4. Reason(s) for torture </t>
    </r>
    <r>
      <rPr>
        <sz val="11"/>
        <color theme="1"/>
        <rFont val="Calibri"/>
        <family val="2"/>
        <scheme val="minor"/>
      </rPr>
      <t xml:space="preserve">
"Other" write in entries. Enter highlighted rows in RADS.</t>
    </r>
  </si>
  <si>
    <t>Rohingya</t>
  </si>
  <si>
    <t>No work authorization</t>
  </si>
  <si>
    <t>Romani</t>
  </si>
  <si>
    <t>Unemployed and not seeking employment (e.g., students, elderly, disabled, and primary caregivers)</t>
  </si>
  <si>
    <t>Kazakh</t>
  </si>
  <si>
    <t>Russian</t>
  </si>
  <si>
    <t>Sango</t>
  </si>
  <si>
    <t>Employed with work authorization (PT/FT)</t>
  </si>
  <si>
    <t>Kinh, Vietnamese</t>
  </si>
  <si>
    <t>Serbian</t>
  </si>
  <si>
    <t>Kpelle</t>
  </si>
  <si>
    <t>Sinhalese</t>
  </si>
  <si>
    <t>DP. 12. Length of time in the U.S. at intake</t>
  </si>
  <si>
    <t>Somali</t>
  </si>
  <si>
    <t>Spanish</t>
  </si>
  <si>
    <t>1-5 years</t>
  </si>
  <si>
    <t>Kyrgyz, Kyrghyz</t>
  </si>
  <si>
    <t>Tamil</t>
  </si>
  <si>
    <t>Lhotshampa (Bhutanese)</t>
  </si>
  <si>
    <t>Telugu</t>
  </si>
  <si>
    <t>Unknown</t>
  </si>
  <si>
    <t>Loma, Lorma, Toma</t>
  </si>
  <si>
    <t>Thai</t>
  </si>
  <si>
    <t>Luo</t>
  </si>
  <si>
    <t>Tibetan</t>
  </si>
  <si>
    <t>DP. 13. Country of origin</t>
  </si>
  <si>
    <t>Lurs</t>
  </si>
  <si>
    <t>Tigrinya</t>
  </si>
  <si>
    <t>Maasai</t>
  </si>
  <si>
    <t>Turkish</t>
  </si>
  <si>
    <t>Albania</t>
  </si>
  <si>
    <t>Malinke, Mandingo, Mandinka</t>
  </si>
  <si>
    <t>Twi</t>
  </si>
  <si>
    <t>Algeria</t>
  </si>
  <si>
    <t>Mandaean</t>
  </si>
  <si>
    <t>Ukrainian</t>
  </si>
  <si>
    <t>Andorra</t>
  </si>
  <si>
    <t>Mandé: Dyula, Dioula, Juula</t>
  </si>
  <si>
    <t>Mandé: Mende</t>
  </si>
  <si>
    <t>Uzbek</t>
  </si>
  <si>
    <t>Antigua and Barbuda</t>
  </si>
  <si>
    <t>Vietnamese</t>
  </si>
  <si>
    <t>Argentina</t>
  </si>
  <si>
    <t>Maya: Kanjobal, Q'anjob'al</t>
  </si>
  <si>
    <t>Wolof</t>
  </si>
  <si>
    <t xml:space="preserve">DP. 5. Country where torture occurred </t>
  </si>
  <si>
    <t>Armenia</t>
  </si>
  <si>
    <t>Maya: Kekchi, Q'eqchi</t>
  </si>
  <si>
    <t>Yoruba</t>
  </si>
  <si>
    <t>(Primary survivors only)</t>
  </si>
  <si>
    <t>DP. 13 Country of origin</t>
  </si>
  <si>
    <t>Australia</t>
  </si>
  <si>
    <t>Maya: Mam</t>
  </si>
  <si>
    <t>Zaghawa</t>
  </si>
  <si>
    <t>Austria</t>
  </si>
  <si>
    <t>Maya: Other</t>
  </si>
  <si>
    <t>Azerbaijan</t>
  </si>
  <si>
    <t>Moldovian</t>
  </si>
  <si>
    <t>DP. 5 Country where torture occurred (primary survivors only)</t>
  </si>
  <si>
    <t>Bahamas</t>
  </si>
  <si>
    <t>Mole, Mossi, Sing</t>
  </si>
  <si>
    <t>Bahrain</t>
  </si>
  <si>
    <r>
      <rPr>
        <b/>
        <sz val="11"/>
        <color theme="1"/>
        <rFont val="Calibri"/>
        <family val="2"/>
        <scheme val="minor"/>
      </rPr>
      <t>DP. 16. Languages used</t>
    </r>
    <r>
      <rPr>
        <sz val="11"/>
        <color theme="1"/>
        <rFont val="Calibri"/>
        <family val="2"/>
        <scheme val="minor"/>
      </rPr>
      <t xml:space="preserve">
"Other" write in entries. Enter highlighted rows in RADS.</t>
    </r>
  </si>
  <si>
    <t>Bangladesh</t>
  </si>
  <si>
    <t>Nuba</t>
  </si>
  <si>
    <t>Barbados</t>
  </si>
  <si>
    <t>Nubian</t>
  </si>
  <si>
    <t>Belarus</t>
  </si>
  <si>
    <t>Belgium</t>
  </si>
  <si>
    <t>Palestinian</t>
  </si>
  <si>
    <t>Belize</t>
  </si>
  <si>
    <t>Pashtun</t>
  </si>
  <si>
    <t>Benin</t>
  </si>
  <si>
    <t>Persian</t>
  </si>
  <si>
    <t>Bhutan</t>
  </si>
  <si>
    <t>Bolivia</t>
  </si>
  <si>
    <t>Bosnia and Herzegovina</t>
  </si>
  <si>
    <t>Roma, Romani</t>
  </si>
  <si>
    <t>Botswana</t>
  </si>
  <si>
    <t>Brazil</t>
  </si>
  <si>
    <t>Saho</t>
  </si>
  <si>
    <t>Brunei Darussalam</t>
  </si>
  <si>
    <t>Bulgaria</t>
  </si>
  <si>
    <t>Burkina Faso</t>
  </si>
  <si>
    <t>Burundi</t>
  </si>
  <si>
    <t>Soninke</t>
  </si>
  <si>
    <t>Cabo Verde</t>
  </si>
  <si>
    <t>Tajik</t>
  </si>
  <si>
    <t>Cambodia</t>
  </si>
  <si>
    <t>Cameroon</t>
  </si>
  <si>
    <t>Tegarus, Tigrayan, Tigrinya</t>
  </si>
  <si>
    <t>Canada</t>
  </si>
  <si>
    <t>Temne</t>
  </si>
  <si>
    <t>Central African Republic</t>
  </si>
  <si>
    <t>DP. 17. Clients served by service category</t>
  </si>
  <si>
    <t>Chad</t>
  </si>
  <si>
    <t>Chile</t>
  </si>
  <si>
    <t>Tutsi: Banyamulenge</t>
  </si>
  <si>
    <t>China</t>
  </si>
  <si>
    <t>Colombia</t>
  </si>
  <si>
    <t>Uyghur</t>
  </si>
  <si>
    <t>Comoros</t>
  </si>
  <si>
    <t>Occupational/Educational</t>
  </si>
  <si>
    <t>Congo, The Democratic Republic of the</t>
  </si>
  <si>
    <t>Congo, The Republic of</t>
  </si>
  <si>
    <t>Zaghawa, Beri</t>
  </si>
  <si>
    <t>Costa Rica</t>
  </si>
  <si>
    <t>DP. 18. People trained by profession</t>
  </si>
  <si>
    <t>Côte D'Ivoire</t>
  </si>
  <si>
    <t>Croatia</t>
  </si>
  <si>
    <t>Cuba</t>
  </si>
  <si>
    <r>
      <rPr>
        <b/>
        <sz val="11"/>
        <color theme="1"/>
        <rFont val="Calibri"/>
        <family val="2"/>
        <scheme val="minor"/>
      </rPr>
      <t>DP. 14. Ethnicity</t>
    </r>
    <r>
      <rPr>
        <sz val="11"/>
        <color theme="1"/>
        <rFont val="Calibri"/>
        <family val="2"/>
        <scheme val="minor"/>
      </rPr>
      <t xml:space="preserve">
"Other" write in entries. Enter highlighted rows in RADS.</t>
    </r>
  </si>
  <si>
    <t>Interpretation/Translation</t>
  </si>
  <si>
    <t>Cyprus</t>
  </si>
  <si>
    <t>Czech Republic</t>
  </si>
  <si>
    <t>Denmark</t>
  </si>
  <si>
    <t>Djibouti</t>
  </si>
  <si>
    <t>Dominican Republic</t>
  </si>
  <si>
    <t>East Timor (Timor-Leste)</t>
  </si>
  <si>
    <t>Ecuador</t>
  </si>
  <si>
    <r>
      <rPr>
        <b/>
        <sz val="11"/>
        <color theme="1"/>
        <rFont val="Calibri"/>
        <family val="2"/>
        <scheme val="minor"/>
      </rPr>
      <t>DP. 18. People trained by profession</t>
    </r>
    <r>
      <rPr>
        <sz val="11"/>
        <color theme="1"/>
        <rFont val="Calibri"/>
        <family val="2"/>
        <scheme val="minor"/>
      </rPr>
      <t xml:space="preserve">
"Other" write in entries. Enter highlighted rows in RADS.</t>
    </r>
  </si>
  <si>
    <t>Egypt</t>
  </si>
  <si>
    <t>El Salvador</t>
  </si>
  <si>
    <t>Equatorial Guinea</t>
  </si>
  <si>
    <t>Eritrea</t>
  </si>
  <si>
    <t>Estonia</t>
  </si>
  <si>
    <t>Eswatini (Swaziland)</t>
  </si>
  <si>
    <t>Ethiopia</t>
  </si>
  <si>
    <t>Fiji</t>
  </si>
  <si>
    <t>Finland</t>
  </si>
  <si>
    <t>France</t>
  </si>
  <si>
    <t>Gabon</t>
  </si>
  <si>
    <t>Gambia</t>
  </si>
  <si>
    <t>Georgia</t>
  </si>
  <si>
    <t>DP. 15. Religion</t>
  </si>
  <si>
    <t>Germany</t>
  </si>
  <si>
    <t>Buddhism</t>
  </si>
  <si>
    <t>Ghana</t>
  </si>
  <si>
    <t>Christianity</t>
  </si>
  <si>
    <t>Greece</t>
  </si>
  <si>
    <t>Hinduism</t>
  </si>
  <si>
    <t>Grenada</t>
  </si>
  <si>
    <t>Guatemala</t>
  </si>
  <si>
    <t>Judaism</t>
  </si>
  <si>
    <t>Guinea</t>
  </si>
  <si>
    <t>None</t>
  </si>
  <si>
    <t>Guinea Bissau</t>
  </si>
  <si>
    <t>DP. 19. Hours contributed by pro bono service</t>
  </si>
  <si>
    <t>Guyana</t>
  </si>
  <si>
    <t>Administrative, managerial, and other professional services</t>
  </si>
  <si>
    <t>Haiti</t>
  </si>
  <si>
    <t>Accounting, development, and grant writing</t>
  </si>
  <si>
    <t>Honduras</t>
  </si>
  <si>
    <r>
      <rPr>
        <b/>
        <sz val="11"/>
        <color theme="1"/>
        <rFont val="Calibri"/>
        <family val="2"/>
        <scheme val="minor"/>
      </rPr>
      <t>DP. 15. Religion</t>
    </r>
    <r>
      <rPr>
        <sz val="11"/>
        <color theme="1"/>
        <rFont val="Calibri"/>
        <family val="2"/>
        <scheme val="minor"/>
      </rPr>
      <t xml:space="preserve">
"Other" write in entries. Enter highlighted rows in RADS.</t>
    </r>
  </si>
  <si>
    <t>Information technology and research</t>
  </si>
  <si>
    <t>Hong Kong</t>
  </si>
  <si>
    <t>Hungary</t>
  </si>
  <si>
    <t>Legal services</t>
  </si>
  <si>
    <t>Iceland</t>
  </si>
  <si>
    <t>Medical services</t>
  </si>
  <si>
    <t>India</t>
  </si>
  <si>
    <t>Mental health services</t>
  </si>
  <si>
    <t>Indonesia</t>
  </si>
  <si>
    <t>Social services</t>
  </si>
  <si>
    <t>Iran</t>
  </si>
  <si>
    <t>Iraq</t>
  </si>
  <si>
    <t>Ireland</t>
  </si>
  <si>
    <r>
      <rPr>
        <b/>
        <sz val="11"/>
        <color theme="1"/>
        <rFont val="Calibri"/>
        <family val="2"/>
        <scheme val="minor"/>
      </rPr>
      <t>DP. 19. Hours contributed by pro bono service</t>
    </r>
    <r>
      <rPr>
        <sz val="11"/>
        <color theme="1"/>
        <rFont val="Calibri"/>
        <family val="2"/>
        <scheme val="minor"/>
      </rPr>
      <t xml:space="preserve">
"Other" write in entries. Enter highlighted rows in RADS.</t>
    </r>
  </si>
  <si>
    <t>Israel</t>
  </si>
  <si>
    <t>Italy</t>
  </si>
  <si>
    <t>Jamaica</t>
  </si>
  <si>
    <t>Japan</t>
  </si>
  <si>
    <t>Jordan</t>
  </si>
  <si>
    <t>Kazakhstan</t>
  </si>
  <si>
    <t>Kenya</t>
  </si>
  <si>
    <t>Kiribati</t>
  </si>
  <si>
    <t>Kosovo</t>
  </si>
  <si>
    <t>Kuwait</t>
  </si>
  <si>
    <t>Kyrgyzstan</t>
  </si>
  <si>
    <t>Lao</t>
  </si>
  <si>
    <t>Latvia</t>
  </si>
  <si>
    <t>Lebanon</t>
  </si>
  <si>
    <t>Lesotho</t>
  </si>
  <si>
    <t>Liberia</t>
  </si>
  <si>
    <t>Libya</t>
  </si>
  <si>
    <t>Liechtenstein</t>
  </si>
  <si>
    <t>Lithuania</t>
  </si>
  <si>
    <t>Luxembourg</t>
  </si>
  <si>
    <t>Madagascar</t>
  </si>
  <si>
    <t>Malawi</t>
  </si>
  <si>
    <t>Malaysia</t>
  </si>
  <si>
    <t>Maldives</t>
  </si>
  <si>
    <t>Mali</t>
  </si>
  <si>
    <t>Malta</t>
  </si>
  <si>
    <t>Marshall Islands</t>
  </si>
  <si>
    <t>Mauritania</t>
  </si>
  <si>
    <t>Mauritius</t>
  </si>
  <si>
    <t>Mexico</t>
  </si>
  <si>
    <t>Micronesia</t>
  </si>
  <si>
    <t>Moldova</t>
  </si>
  <si>
    <t>Monaco</t>
  </si>
  <si>
    <t>Mongolia</t>
  </si>
  <si>
    <t>Montenegro</t>
  </si>
  <si>
    <t>Morocco</t>
  </si>
  <si>
    <t>Mozambique</t>
  </si>
  <si>
    <t>Myanmar (Burma)</t>
  </si>
  <si>
    <t>Namibia</t>
  </si>
  <si>
    <t>Nauru</t>
  </si>
  <si>
    <t>Nepal</t>
  </si>
  <si>
    <t>Netherlands</t>
  </si>
  <si>
    <t>New Zealand</t>
  </si>
  <si>
    <t>Nicaragua</t>
  </si>
  <si>
    <t>Niger</t>
  </si>
  <si>
    <t>Nigeria</t>
  </si>
  <si>
    <t>North Korea</t>
  </si>
  <si>
    <t>North Macedonia</t>
  </si>
  <si>
    <t>Norway</t>
  </si>
  <si>
    <t>Oman</t>
  </si>
  <si>
    <t>Pakistan</t>
  </si>
  <si>
    <t>Palau</t>
  </si>
  <si>
    <t>Palestine</t>
  </si>
  <si>
    <t>Panama</t>
  </si>
  <si>
    <t>Papua New Guinea</t>
  </si>
  <si>
    <t>Paraguay</t>
  </si>
  <si>
    <t>Peru</t>
  </si>
  <si>
    <t>Philippines</t>
  </si>
  <si>
    <t>Poland</t>
  </si>
  <si>
    <t>Portugal</t>
  </si>
  <si>
    <t>Qatar</t>
  </si>
  <si>
    <t>Romania</t>
  </si>
  <si>
    <t>Russia</t>
  </si>
  <si>
    <t>Rwanda</t>
  </si>
  <si>
    <t>Saint Kitts and Nevis</t>
  </si>
  <si>
    <t>Saint Lucia</t>
  </si>
  <si>
    <t>Saint Vincent and the Grenadines</t>
  </si>
  <si>
    <t>Samoa</t>
  </si>
  <si>
    <t>San Marino</t>
  </si>
  <si>
    <t>Sau Tome and Principe</t>
  </si>
  <si>
    <t>Saudi Arabia</t>
  </si>
  <si>
    <t>Senegal</t>
  </si>
  <si>
    <t>Serbia</t>
  </si>
  <si>
    <t>Seychelles</t>
  </si>
  <si>
    <t>Sierra Leone</t>
  </si>
  <si>
    <t>Singapore</t>
  </si>
  <si>
    <t>Slovakia</t>
  </si>
  <si>
    <t>Slovenia</t>
  </si>
  <si>
    <t>Solomon Islands</t>
  </si>
  <si>
    <t>Somalia</t>
  </si>
  <si>
    <t>South Africa</t>
  </si>
  <si>
    <t>South Korea</t>
  </si>
  <si>
    <t>South Sudan</t>
  </si>
  <si>
    <t>Spain</t>
  </si>
  <si>
    <t>Sri Lanka</t>
  </si>
  <si>
    <t xml:space="preserve">Sudan </t>
  </si>
  <si>
    <t>Suriname</t>
  </si>
  <si>
    <t>Sweden</t>
  </si>
  <si>
    <t>Switzerland</t>
  </si>
  <si>
    <t>Syrian Arab Republic</t>
  </si>
  <si>
    <t>Taiwan</t>
  </si>
  <si>
    <t>Tajikistan</t>
  </si>
  <si>
    <t>Tanzania</t>
  </si>
  <si>
    <t>Tibet</t>
  </si>
  <si>
    <t>Thailand</t>
  </si>
  <si>
    <t>Togo</t>
  </si>
  <si>
    <t>Tonga</t>
  </si>
  <si>
    <t>Trinidad and Tobago</t>
  </si>
  <si>
    <t>Tunisia</t>
  </si>
  <si>
    <t>Turkey</t>
  </si>
  <si>
    <t>Turkmenistan</t>
  </si>
  <si>
    <t>Tuvalu</t>
  </si>
  <si>
    <t>Uganda</t>
  </si>
  <si>
    <t>Ukraine</t>
  </si>
  <si>
    <t>United Arab Emirates</t>
  </si>
  <si>
    <t>United Kingdom</t>
  </si>
  <si>
    <t>United States of America</t>
  </si>
  <si>
    <t>Uruguay</t>
  </si>
  <si>
    <t>Uzbekistan</t>
  </si>
  <si>
    <t>Vanuatu</t>
  </si>
  <si>
    <t>Vatican City</t>
  </si>
  <si>
    <t>Venezuela</t>
  </si>
  <si>
    <t>Vietnam</t>
  </si>
  <si>
    <t>Yemen</t>
  </si>
  <si>
    <t>Zambia</t>
  </si>
  <si>
    <t>Zimbabwe</t>
  </si>
  <si>
    <t>Reporting Period Year 2: 9/30/2023 - 9/29/2024</t>
  </si>
  <si>
    <r>
      <t>DP. 01a. Active Caseload
Client count during reporting perio</t>
    </r>
    <r>
      <rPr>
        <sz val="11"/>
        <color theme="1"/>
        <rFont val="Calibri"/>
        <family val="2"/>
        <scheme val="minor"/>
      </rPr>
      <t>d</t>
    </r>
  </si>
  <si>
    <t>DP. 01b. Closed Caseload: 
Client count during reporting period</t>
  </si>
  <si>
    <t>Clan</t>
  </si>
  <si>
    <r>
      <rPr>
        <b/>
        <sz val="11"/>
        <color theme="1"/>
        <rFont val="Calibri"/>
        <family val="2"/>
        <scheme val="minor"/>
      </rPr>
      <t xml:space="preserve">DP. 4. Reason(s) for torture </t>
    </r>
    <r>
      <rPr>
        <sz val="11"/>
        <color theme="1"/>
        <rFont val="Calibri"/>
        <family val="2"/>
        <scheme val="minor"/>
      </rPr>
      <t xml:space="preserve">
"Other" write in entries</t>
    </r>
  </si>
  <si>
    <t>(primary survivors only)</t>
  </si>
  <si>
    <t>Reporting Period Year 3: 9/30/2024 - 9/29/2025</t>
  </si>
  <si>
    <t>DP. 01a. Active Caseload
Client count during reporting period</t>
  </si>
  <si>
    <t>Reporting Period Year 4: 9/30/2025 - 9/29/2026</t>
  </si>
  <si>
    <t>(for clients 18 years of age and older at intake)</t>
  </si>
  <si>
    <t>Reporting Period Year 5: 9/30/2026 - 9/29/2027</t>
  </si>
  <si>
    <r>
      <rPr>
        <b/>
        <sz val="11"/>
        <color theme="1"/>
        <rFont val="Calibri"/>
        <family val="2"/>
        <scheme val="minor"/>
      </rPr>
      <t>DP. 8. Immigration status at intake</t>
    </r>
    <r>
      <rPr>
        <sz val="11"/>
        <color theme="1"/>
        <rFont val="Calibri"/>
        <family val="2"/>
        <scheme val="minor"/>
      </rPr>
      <t xml:space="preserve">
"Other" write in entries. Enter highlighted rows in RADS. </t>
    </r>
  </si>
  <si>
    <r>
      <rPr>
        <b/>
        <sz val="11"/>
        <color theme="1"/>
        <rFont val="Calibri"/>
        <family val="2"/>
        <scheme val="minor"/>
      </rPr>
      <t>DP. 3. Type(s) for torture suffered</t>
    </r>
    <r>
      <rPr>
        <sz val="11"/>
        <color theme="1"/>
        <rFont val="Calibri"/>
        <family val="2"/>
        <scheme val="minor"/>
      </rPr>
      <t xml:space="preserve">
"Other" write in entries. Enter highlighted rows in RADS. </t>
    </r>
  </si>
  <si>
    <r>
      <rPr>
        <b/>
        <sz val="11"/>
        <color theme="1"/>
        <rFont val="Calibri"/>
        <family val="2"/>
        <scheme val="minor"/>
      </rPr>
      <t xml:space="preserve">DP. 4. Reason(s) for torture </t>
    </r>
    <r>
      <rPr>
        <sz val="11"/>
        <color theme="1"/>
        <rFont val="Calibri"/>
        <family val="2"/>
        <scheme val="minor"/>
      </rPr>
      <t xml:space="preserve">
"Other" write in entries. Enter highlighted rows in RADS. </t>
    </r>
  </si>
  <si>
    <r>
      <rPr>
        <b/>
        <sz val="11"/>
        <color theme="1"/>
        <rFont val="Calibri"/>
        <family val="2"/>
        <scheme val="minor"/>
      </rPr>
      <t>DP. 16. Languages used</t>
    </r>
    <r>
      <rPr>
        <sz val="11"/>
        <color theme="1"/>
        <rFont val="Calibri"/>
        <family val="2"/>
        <scheme val="minor"/>
      </rPr>
      <t xml:space="preserve">
"Other" write in entries. Enter highlighted rows in RADS. </t>
    </r>
  </si>
  <si>
    <r>
      <rPr>
        <b/>
        <sz val="11"/>
        <color theme="1"/>
        <rFont val="Calibri"/>
        <family val="2"/>
        <scheme val="minor"/>
      </rPr>
      <t>DP. 14. Ethnicity</t>
    </r>
    <r>
      <rPr>
        <sz val="11"/>
        <color theme="1"/>
        <rFont val="Calibri"/>
        <family val="2"/>
        <scheme val="minor"/>
      </rPr>
      <t xml:space="preserve">
"Other" write in entries. Enter highlighted rows in RADS. </t>
    </r>
  </si>
  <si>
    <r>
      <rPr>
        <b/>
        <sz val="11"/>
        <color theme="1"/>
        <rFont val="Calibri"/>
        <family val="2"/>
        <scheme val="minor"/>
      </rPr>
      <t>DP. 15. Religion</t>
    </r>
    <r>
      <rPr>
        <sz val="11"/>
        <color theme="1"/>
        <rFont val="Calibri"/>
        <family val="2"/>
        <scheme val="minor"/>
      </rPr>
      <t xml:space="preserve">
"Other" write in entries. Enter highlighted rows in RADS. </t>
    </r>
  </si>
  <si>
    <t>OUTCOME INDICATORS: DP. 20 - DP. 26</t>
  </si>
  <si>
    <t>Indicate the tool from which you have derived the client-level data you are reporting here in the aggregate:</t>
  </si>
  <si>
    <t>SOT-PWI-S</t>
  </si>
  <si>
    <t>Our Program Tool</t>
  </si>
  <si>
    <t xml:space="preserve">Complete all of the boxes for each data point </t>
  </si>
  <si>
    <t>Case File Review</t>
  </si>
  <si>
    <t>to show aggregate changes in the level of need.</t>
  </si>
  <si>
    <t>Other: Please specify</t>
  </si>
  <si>
    <t>Data Point</t>
  </si>
  <si>
    <t>Description</t>
  </si>
  <si>
    <t>Level of Need</t>
  </si>
  <si>
    <t>End</t>
  </si>
  <si>
    <t>20a. 
New Clients</t>
  </si>
  <si>
    <t>Legal - Immigration</t>
  </si>
  <si>
    <t>1
In Crisis</t>
  </si>
  <si>
    <t>2
Vulnerable</t>
  </si>
  <si>
    <t>3
Stable</t>
  </si>
  <si>
    <t>4
Safe</t>
  </si>
  <si>
    <t>20b. Continuing Clients</t>
  </si>
  <si>
    <t>21a. New Clients</t>
  </si>
  <si>
    <t>21b. Continuing Clients</t>
  </si>
  <si>
    <t>22a. New Clients</t>
  </si>
  <si>
    <t>Employment</t>
  </si>
  <si>
    <t xml:space="preserve">
Safe</t>
  </si>
  <si>
    <t>22b. Continuing Clients</t>
  </si>
  <si>
    <t>23a. New Clients</t>
  </si>
  <si>
    <t>Physical Health</t>
  </si>
  <si>
    <t>23b. Continuing Clients</t>
  </si>
  <si>
    <t>24a. New Clients</t>
  </si>
  <si>
    <t>24b. Continuing Clients</t>
  </si>
  <si>
    <t>Mental health</t>
  </si>
  <si>
    <t>25a. New Clients</t>
  </si>
  <si>
    <t>Access to community resources</t>
  </si>
  <si>
    <t>25b. Continuing Clients</t>
  </si>
  <si>
    <t>26a. New Clients</t>
  </si>
  <si>
    <t>Support system in the U.S.</t>
  </si>
  <si>
    <t>26b. Continuing Clients</t>
  </si>
  <si>
    <t>PDP 1a, 1b</t>
  </si>
  <si>
    <t>PDP 2</t>
  </si>
  <si>
    <t>PDP 3</t>
  </si>
  <si>
    <t>PDP 4</t>
  </si>
  <si>
    <t>PDP 5</t>
  </si>
  <si>
    <t>PDP 6</t>
  </si>
  <si>
    <t>PDP 7</t>
  </si>
  <si>
    <t>PDP 8</t>
  </si>
  <si>
    <t>PDP 9</t>
  </si>
  <si>
    <t>PDP 10</t>
  </si>
  <si>
    <t>PDP 11</t>
  </si>
  <si>
    <t>PDP 12</t>
  </si>
  <si>
    <t>PDP 13</t>
  </si>
  <si>
    <t>PDP 14</t>
  </si>
  <si>
    <t>PDP 15</t>
  </si>
  <si>
    <t>PDP 16</t>
  </si>
  <si>
    <t>PDP 17</t>
  </si>
  <si>
    <t>PDP 18</t>
  </si>
  <si>
    <t>PDP 19</t>
  </si>
  <si>
    <t>PDP 20-PDP 25</t>
  </si>
  <si>
    <t>Binary</t>
  </si>
  <si>
    <t>Client count during reporting period</t>
  </si>
  <si>
    <t>Age when first subjected to torture
(primary survivors only)</t>
  </si>
  <si>
    <t>Type of torture suffered (primary survivors only)</t>
  </si>
  <si>
    <t>Reason for torture (primary survivors only)</t>
  </si>
  <si>
    <t>Country where torture occurred</t>
  </si>
  <si>
    <t>Immigration category/status at intake</t>
  </si>
  <si>
    <t>Education prior to arrival (for clients 18 years of age and older at intake)</t>
  </si>
  <si>
    <t>Employment in the U.S. at intake (for clients 18 years of age and older at intake)</t>
  </si>
  <si>
    <t>Country of Origin</t>
  </si>
  <si>
    <t>Languages Used</t>
  </si>
  <si>
    <t>People trained by profession</t>
  </si>
  <si>
    <t>Hours contributed by pro bono service</t>
  </si>
  <si>
    <t>Legal-Immigration, Housing, Employment, Physical Health, Mental Health, Access to Community Resources, U.S. Based Support Systems (To be used for both "new clients" and "continuing clients", "start" and "end")</t>
  </si>
  <si>
    <t>1: In Crisis</t>
  </si>
  <si>
    <t>Social group (e.g., clan, gender, sexual orientation)</t>
  </si>
  <si>
    <t xml:space="preserve">Lawful Permanent Resident (LPR): Former refugee </t>
  </si>
  <si>
    <t xml:space="preserve">Lawful Permanent Resident (LPR): Former asylee </t>
  </si>
  <si>
    <t>Social work</t>
  </si>
  <si>
    <t>Lawful Permanent Resident (LPR): Other former</t>
  </si>
  <si>
    <t xml:space="preserve">U.S. Citizen: Former asylee </t>
  </si>
  <si>
    <t>Bantu: Runyankole, Nkore</t>
  </si>
  <si>
    <t>Bantu: Kinyabwisha, Kinyamulenge</t>
  </si>
  <si>
    <t>Bantu: Batooro, Toro</t>
  </si>
  <si>
    <t>Barwan, Bravanese</t>
  </si>
  <si>
    <t>Mai-Mai, Maay</t>
  </si>
  <si>
    <t>DP19. Hours donated by pro bono service</t>
  </si>
  <si>
    <t>New Profession</t>
  </si>
  <si>
    <t>Flag: [New response option]</t>
  </si>
  <si>
    <t>^^ THIS IS THE LAST ROW FOR DATA ENTRY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</si>
</sst>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yy;@"/>
  </numFmts>
  <fonts count="25" x14ac:knownFonts="1">
    <font>
      <sz val="11"/>
      <color theme="1"/>
      <name val="Calibri"/>
      <family val="2"/>
      <scheme val="minor"/>
    </font>
    <font>
      <b/>
      <sz val="11"/>
      <color theme="1"/>
      <name val="Calibri"/>
      <family val="2"/>
      <scheme val="minor"/>
    </font>
    <font>
      <sz val="11"/>
      <color rgb="FFFF0000"/>
      <name val="Calibri"/>
      <family val="2"/>
      <scheme val="minor"/>
    </font>
    <font>
      <sz val="11"/>
      <name val="Calibri"/>
      <family val="2"/>
      <scheme val="minor"/>
    </font>
    <font>
      <sz val="9"/>
      <color theme="1"/>
      <name val="Segoe UI"/>
      <family val="2"/>
    </font>
    <font>
      <i/>
      <sz val="11"/>
      <color theme="1"/>
      <name val="Calibri"/>
      <family val="2"/>
      <scheme val="minor"/>
    </font>
    <font>
      <sz val="11"/>
      <color rgb="FF444444"/>
      <name val="Calibri"/>
      <family val="2"/>
      <charset val="1"/>
    </font>
    <font>
      <sz val="11"/>
      <color rgb="FF444444"/>
      <name val="Calibri"/>
      <family val="2"/>
    </font>
    <font>
      <b/>
      <u/>
      <sz val="11"/>
      <color theme="1"/>
      <name val="Calibri"/>
      <family val="2"/>
      <scheme val="minor"/>
    </font>
    <font>
      <b/>
      <sz val="11"/>
      <name val="Calibri"/>
      <family val="2"/>
      <scheme val="minor"/>
    </font>
    <font>
      <b/>
      <sz val="24"/>
      <color theme="1"/>
      <name val="Calibri"/>
      <family val="2"/>
      <scheme val="minor"/>
    </font>
    <font>
      <b/>
      <sz val="14"/>
      <color theme="1"/>
      <name val="Calibri"/>
      <family val="2"/>
      <scheme val="minor"/>
    </font>
    <font>
      <i/>
      <sz val="14"/>
      <color theme="1"/>
      <name val="Calibri"/>
      <family val="2"/>
      <scheme val="minor"/>
    </font>
    <font>
      <sz val="14"/>
      <color theme="1"/>
      <name val="Calibri"/>
      <family val="2"/>
      <scheme val="minor"/>
    </font>
    <font>
      <b/>
      <sz val="11"/>
      <color rgb="FF1E1E1E"/>
      <name val="Calibri"/>
      <family val="2"/>
      <scheme val="minor"/>
    </font>
    <font>
      <b/>
      <i/>
      <sz val="14"/>
      <color theme="1"/>
      <name val="Calibri"/>
      <family val="2"/>
      <scheme val="minor"/>
    </font>
    <font>
      <b/>
      <i/>
      <sz val="11"/>
      <color theme="1"/>
      <name val="Calibri"/>
      <family val="2"/>
      <scheme val="minor"/>
    </font>
    <font>
      <b/>
      <sz val="14"/>
      <name val="Calibri"/>
      <family val="2"/>
      <scheme val="minor"/>
    </font>
    <font>
      <b/>
      <sz val="16"/>
      <color theme="1"/>
      <name val="Calibri"/>
      <family val="2"/>
      <scheme val="minor"/>
    </font>
    <font>
      <b/>
      <sz val="16"/>
      <name val="Calibri"/>
      <family val="2"/>
      <scheme val="minor"/>
    </font>
    <font>
      <b/>
      <sz val="18"/>
      <color theme="1"/>
      <name val="Calibri"/>
      <family val="2"/>
      <scheme val="minor"/>
    </font>
    <font>
      <sz val="11"/>
      <color theme="0"/>
      <name val="Calibri"/>
      <family val="2"/>
      <scheme val="minor"/>
    </font>
    <font>
      <sz val="12"/>
      <color theme="1"/>
      <name val="Calibri"/>
      <family val="2"/>
      <scheme val="minor"/>
    </font>
    <font>
      <sz val="12"/>
      <color rgb="FFFF0000"/>
      <name val="Calibri"/>
      <family val="2"/>
      <scheme val="minor"/>
    </font>
    <font>
      <b/>
      <sz val="14"/>
      <color rgb="FFFF0000"/>
      <name val="Calibri"/>
      <family val="2"/>
      <scheme val="minor"/>
    </font>
  </fonts>
  <fills count="19">
    <fill>
      <patternFill patternType="none"/>
    </fill>
    <fill>
      <patternFill patternType="gray125"/>
    </fill>
    <fill>
      <patternFill patternType="solid">
        <fgColor rgb="FF92D05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FF0000"/>
        <bgColor indexed="64"/>
      </patternFill>
    </fill>
  </fills>
  <borders count="48">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medium">
        <color indexed="64"/>
      </right>
      <top/>
      <bottom/>
      <diagonal/>
    </border>
    <border>
      <left style="thin">
        <color indexed="64"/>
      </left>
      <right/>
      <top/>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thin">
        <color rgb="FF000000"/>
      </left>
      <right style="medium">
        <color indexed="64"/>
      </right>
      <top style="thin">
        <color rgb="FF000000"/>
      </top>
      <bottom style="thin">
        <color rgb="FF000000"/>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1">
    <xf numFmtId="0" fontId="0" fillId="0" borderId="0"/>
  </cellStyleXfs>
  <cellXfs count="551">
    <xf numFmtId="0" fontId="0" fillId="0" borderId="0" xfId="0"/>
    <xf numFmtId="0" fontId="1" fillId="0" borderId="0" xfId="0" applyFont="1" applyAlignment="1">
      <alignment wrapText="1"/>
    </xf>
    <xf numFmtId="0" fontId="1" fillId="2" borderId="0" xfId="0" applyFont="1" applyFill="1"/>
    <xf numFmtId="0" fontId="0" fillId="0" borderId="0" xfId="0" applyAlignment="1">
      <alignment wrapText="1"/>
    </xf>
    <xf numFmtId="0" fontId="1" fillId="0" borderId="0" xfId="0" applyFont="1"/>
    <xf numFmtId="0" fontId="0" fillId="5" borderId="4" xfId="0" applyFill="1" applyBorder="1"/>
    <xf numFmtId="0" fontId="0" fillId="6" borderId="4" xfId="0" applyFill="1" applyBorder="1"/>
    <xf numFmtId="0" fontId="0" fillId="7" borderId="4" xfId="0" applyFill="1" applyBorder="1"/>
    <xf numFmtId="0" fontId="0" fillId="8" borderId="4" xfId="0" applyFill="1" applyBorder="1"/>
    <xf numFmtId="0" fontId="0" fillId="9" borderId="4" xfId="0" applyFill="1" applyBorder="1"/>
    <xf numFmtId="0" fontId="0" fillId="0" borderId="4" xfId="0" applyBorder="1"/>
    <xf numFmtId="0" fontId="1" fillId="5" borderId="4" xfId="0" applyFont="1" applyFill="1" applyBorder="1" applyAlignment="1">
      <alignment horizontal="center" wrapText="1"/>
    </xf>
    <xf numFmtId="0" fontId="1" fillId="6" borderId="4" xfId="0" applyFont="1" applyFill="1" applyBorder="1" applyAlignment="1">
      <alignment horizontal="center" wrapText="1"/>
    </xf>
    <xf numFmtId="0" fontId="1" fillId="7" borderId="4" xfId="0" applyFont="1" applyFill="1" applyBorder="1" applyAlignment="1">
      <alignment horizontal="center" wrapText="1"/>
    </xf>
    <xf numFmtId="0" fontId="1" fillId="8" borderId="4" xfId="0" applyFont="1" applyFill="1" applyBorder="1" applyAlignment="1">
      <alignment horizontal="center" wrapText="1"/>
    </xf>
    <xf numFmtId="0" fontId="1" fillId="9" borderId="4" xfId="0" applyFont="1" applyFill="1" applyBorder="1" applyAlignment="1">
      <alignment horizontal="center" wrapText="1"/>
    </xf>
    <xf numFmtId="0" fontId="1" fillId="5" borderId="4" xfId="0" applyFont="1" applyFill="1" applyBorder="1" applyAlignment="1">
      <alignment horizontal="center"/>
    </xf>
    <xf numFmtId="0" fontId="1" fillId="5" borderId="4" xfId="0" applyFont="1" applyFill="1" applyBorder="1" applyAlignment="1">
      <alignment horizontal="center" vertical="center" wrapText="1"/>
    </xf>
    <xf numFmtId="0" fontId="1" fillId="6" borderId="4" xfId="0" applyFont="1" applyFill="1" applyBorder="1" applyAlignment="1">
      <alignment horizontal="center"/>
    </xf>
    <xf numFmtId="0" fontId="1" fillId="6" borderId="4" xfId="0" applyFont="1" applyFill="1" applyBorder="1" applyAlignment="1">
      <alignment horizontal="center" vertical="center" wrapText="1"/>
    </xf>
    <xf numFmtId="0" fontId="1" fillId="7" borderId="4" xfId="0" applyFont="1" applyFill="1" applyBorder="1" applyAlignment="1">
      <alignment horizontal="center"/>
    </xf>
    <xf numFmtId="0" fontId="1" fillId="8" borderId="4" xfId="0" applyFont="1" applyFill="1" applyBorder="1" applyAlignment="1">
      <alignment horizontal="center"/>
    </xf>
    <xf numFmtId="0" fontId="1" fillId="9" borderId="4" xfId="0" applyFont="1" applyFill="1" applyBorder="1" applyAlignment="1">
      <alignment horizontal="center"/>
    </xf>
    <xf numFmtId="0" fontId="0" fillId="0" borderId="4" xfId="0" applyBorder="1" applyAlignment="1">
      <alignment horizontal="center" vertical="center" wrapText="1"/>
    </xf>
    <xf numFmtId="0" fontId="0" fillId="0" borderId="4" xfId="0" applyBorder="1" applyAlignment="1">
      <alignment horizontal="center" vertical="center"/>
    </xf>
    <xf numFmtId="0" fontId="0" fillId="0" borderId="4" xfId="0" applyBorder="1" applyAlignment="1">
      <alignment horizontal="center" wrapText="1"/>
    </xf>
    <xf numFmtId="0" fontId="0" fillId="0" borderId="4" xfId="0" applyBorder="1" applyAlignment="1">
      <alignment horizontal="center"/>
    </xf>
    <xf numFmtId="0" fontId="13" fillId="0" borderId="0" xfId="0" applyFont="1"/>
    <xf numFmtId="0" fontId="1" fillId="0" borderId="0" xfId="0" applyFont="1" applyAlignment="1">
      <alignment vertical="center"/>
    </xf>
    <xf numFmtId="0" fontId="1" fillId="0" borderId="0" xfId="0" applyFont="1" applyAlignment="1">
      <alignment horizontal="right" vertical="center"/>
    </xf>
    <xf numFmtId="0" fontId="0" fillId="0" borderId="0" xfId="0" applyAlignment="1">
      <alignment horizontal="right" vertical="center"/>
    </xf>
    <xf numFmtId="0" fontId="0" fillId="0" borderId="7" xfId="0" applyBorder="1"/>
    <xf numFmtId="0" fontId="0" fillId="0" borderId="9" xfId="0" applyBorder="1"/>
    <xf numFmtId="0" fontId="0" fillId="0" borderId="16" xfId="0" applyBorder="1"/>
    <xf numFmtId="0" fontId="1" fillId="5" borderId="0" xfId="0" applyFont="1" applyFill="1" applyAlignment="1">
      <alignment horizontal="right" vertical="center"/>
    </xf>
    <xf numFmtId="0" fontId="0" fillId="5" borderId="0" xfId="0" applyFill="1"/>
    <xf numFmtId="0" fontId="11" fillId="5" borderId="0" xfId="0" applyFont="1" applyFill="1" applyAlignment="1">
      <alignment vertical="center"/>
    </xf>
    <xf numFmtId="0" fontId="0" fillId="11" borderId="0" xfId="0" applyFill="1"/>
    <xf numFmtId="0" fontId="0" fillId="11" borderId="0" xfId="0" applyFill="1" applyAlignment="1">
      <alignment horizontal="center" vertical="center"/>
    </xf>
    <xf numFmtId="0" fontId="1" fillId="11" borderId="0" xfId="0" applyFont="1" applyFill="1" applyAlignment="1">
      <alignment horizontal="right" vertical="center"/>
    </xf>
    <xf numFmtId="0" fontId="1" fillId="11" borderId="0" xfId="0" applyFont="1" applyFill="1" applyAlignment="1">
      <alignment vertical="center"/>
    </xf>
    <xf numFmtId="14" fontId="1" fillId="11" borderId="0" xfId="0" applyNumberFormat="1" applyFont="1" applyFill="1" applyAlignment="1">
      <alignment vertical="center"/>
    </xf>
    <xf numFmtId="0" fontId="1" fillId="11" borderId="0" xfId="0" applyFont="1" applyFill="1" applyAlignment="1">
      <alignment horizontal="center" wrapText="1"/>
    </xf>
    <xf numFmtId="0" fontId="1" fillId="11" borderId="0" xfId="0" applyFont="1" applyFill="1" applyAlignment="1">
      <alignment horizontal="center" vertical="center"/>
    </xf>
    <xf numFmtId="0" fontId="1" fillId="11" borderId="0" xfId="0" applyFont="1" applyFill="1" applyAlignment="1">
      <alignment horizontal="right"/>
    </xf>
    <xf numFmtId="0" fontId="1" fillId="11" borderId="0" xfId="0" applyFont="1" applyFill="1" applyAlignment="1">
      <alignment vertical="center" wrapText="1"/>
    </xf>
    <xf numFmtId="0" fontId="0" fillId="11" borderId="0" xfId="0" applyFill="1" applyAlignment="1">
      <alignment horizontal="right" vertical="center"/>
    </xf>
    <xf numFmtId="0" fontId="2" fillId="11" borderId="0" xfId="0" applyFont="1" applyFill="1"/>
    <xf numFmtId="0" fontId="1" fillId="11" borderId="0" xfId="0" applyFont="1" applyFill="1"/>
    <xf numFmtId="0" fontId="1" fillId="11" borderId="0" xfId="0" applyFont="1" applyFill="1" applyAlignment="1">
      <alignment horizontal="right" vertical="center" wrapText="1"/>
    </xf>
    <xf numFmtId="0" fontId="11" fillId="11" borderId="0" xfId="0" applyFont="1" applyFill="1"/>
    <xf numFmtId="0" fontId="13" fillId="11" borderId="0" xfId="0" applyFont="1" applyFill="1"/>
    <xf numFmtId="0" fontId="13" fillId="11" borderId="0" xfId="0" applyFont="1" applyFill="1" applyAlignment="1">
      <alignment horizontal="right" vertical="center"/>
    </xf>
    <xf numFmtId="0" fontId="11" fillId="5" borderId="0" xfId="0" applyFont="1" applyFill="1"/>
    <xf numFmtId="0" fontId="0" fillId="5" borderId="0" xfId="0" applyFill="1" applyAlignment="1">
      <alignment horizontal="right" vertical="center"/>
    </xf>
    <xf numFmtId="0" fontId="0" fillId="11" borderId="1" xfId="0" applyFill="1" applyBorder="1"/>
    <xf numFmtId="0" fontId="0" fillId="11" borderId="2" xfId="0" applyFill="1" applyBorder="1"/>
    <xf numFmtId="0" fontId="0" fillId="11" borderId="3" xfId="0" applyFill="1" applyBorder="1"/>
    <xf numFmtId="0" fontId="1" fillId="11" borderId="3" xfId="0" applyFont="1" applyFill="1" applyBorder="1"/>
    <xf numFmtId="0" fontId="0" fillId="11" borderId="2" xfId="0" applyFill="1" applyBorder="1" applyAlignment="1">
      <alignment horizontal="left" indent="2"/>
    </xf>
    <xf numFmtId="0" fontId="0" fillId="11" borderId="1" xfId="0" applyFill="1" applyBorder="1" applyAlignment="1">
      <alignment vertical="center"/>
    </xf>
    <xf numFmtId="0" fontId="0" fillId="11" borderId="2" xfId="0" applyFill="1" applyBorder="1" applyAlignment="1">
      <alignment vertical="center"/>
    </xf>
    <xf numFmtId="0" fontId="0" fillId="11" borderId="3" xfId="0" applyFill="1" applyBorder="1" applyAlignment="1">
      <alignment vertical="center"/>
    </xf>
    <xf numFmtId="0" fontId="0" fillId="11" borderId="23" xfId="0" applyFill="1" applyBorder="1"/>
    <xf numFmtId="0" fontId="1" fillId="11" borderId="4" xfId="0" applyFont="1" applyFill="1" applyBorder="1"/>
    <xf numFmtId="0" fontId="11" fillId="6" borderId="0" xfId="0" applyFont="1" applyFill="1"/>
    <xf numFmtId="0" fontId="0" fillId="6" borderId="0" xfId="0" applyFill="1"/>
    <xf numFmtId="0" fontId="0" fillId="6" borderId="0" xfId="0" applyFill="1" applyAlignment="1">
      <alignment horizontal="right" vertical="center"/>
    </xf>
    <xf numFmtId="0" fontId="11" fillId="6" borderId="0" xfId="0" applyFont="1" applyFill="1" applyAlignment="1">
      <alignment vertical="center"/>
    </xf>
    <xf numFmtId="0" fontId="1" fillId="13" borderId="1" xfId="0" applyFont="1" applyFill="1" applyBorder="1" applyAlignment="1">
      <alignment horizontal="left" vertical="center" wrapText="1"/>
    </xf>
    <xf numFmtId="0" fontId="1" fillId="13" borderId="3" xfId="0" applyFont="1" applyFill="1" applyBorder="1" applyAlignment="1">
      <alignment horizontal="center" vertical="center"/>
    </xf>
    <xf numFmtId="0" fontId="0" fillId="13" borderId="26" xfId="0" applyFill="1" applyBorder="1"/>
    <xf numFmtId="0" fontId="1" fillId="13" borderId="1" xfId="0" applyFont="1" applyFill="1" applyBorder="1" applyAlignment="1">
      <alignment wrapText="1"/>
    </xf>
    <xf numFmtId="0" fontId="1" fillId="13" borderId="21" xfId="0" applyFont="1" applyFill="1" applyBorder="1" applyAlignment="1">
      <alignment horizontal="center" vertical="center"/>
    </xf>
    <xf numFmtId="0" fontId="1" fillId="13" borderId="27" xfId="0" applyFont="1" applyFill="1" applyBorder="1"/>
    <xf numFmtId="0" fontId="1" fillId="13" borderId="28" xfId="0" applyFont="1" applyFill="1" applyBorder="1" applyAlignment="1">
      <alignment horizontal="center" vertical="center"/>
    </xf>
    <xf numFmtId="0" fontId="0" fillId="13" borderId="1" xfId="0" applyFill="1" applyBorder="1" applyAlignment="1">
      <alignment wrapText="1"/>
    </xf>
    <xf numFmtId="0" fontId="1" fillId="13" borderId="1" xfId="0" applyFont="1" applyFill="1" applyBorder="1"/>
    <xf numFmtId="0" fontId="1" fillId="13" borderId="22" xfId="0" applyFont="1" applyFill="1" applyBorder="1" applyAlignment="1">
      <alignment horizontal="center" vertical="center"/>
    </xf>
    <xf numFmtId="0" fontId="0" fillId="13" borderId="3" xfId="0" applyFill="1" applyBorder="1"/>
    <xf numFmtId="0" fontId="1" fillId="13" borderId="26" xfId="0" applyFont="1" applyFill="1" applyBorder="1"/>
    <xf numFmtId="0" fontId="1" fillId="13" borderId="11" xfId="0" applyFont="1" applyFill="1" applyBorder="1"/>
    <xf numFmtId="0" fontId="1" fillId="13" borderId="22" xfId="0" applyFont="1" applyFill="1" applyBorder="1" applyAlignment="1">
      <alignment horizontal="center" vertical="center" wrapText="1"/>
    </xf>
    <xf numFmtId="0" fontId="0" fillId="11" borderId="16" xfId="0" applyFill="1" applyBorder="1"/>
    <xf numFmtId="0" fontId="0" fillId="11" borderId="7" xfId="0" applyFill="1" applyBorder="1"/>
    <xf numFmtId="0" fontId="0" fillId="11" borderId="9" xfId="0" applyFill="1" applyBorder="1"/>
    <xf numFmtId="0" fontId="0" fillId="11" borderId="11" xfId="0" applyFill="1" applyBorder="1"/>
    <xf numFmtId="0" fontId="1" fillId="13" borderId="30" xfId="0" applyFont="1" applyFill="1" applyBorder="1" applyAlignment="1">
      <alignment horizontal="center" vertical="center"/>
    </xf>
    <xf numFmtId="0" fontId="1" fillId="11" borderId="16" xfId="0" applyFont="1" applyFill="1" applyBorder="1"/>
    <xf numFmtId="0" fontId="1" fillId="11" borderId="7" xfId="0" applyFont="1" applyFill="1" applyBorder="1"/>
    <xf numFmtId="0" fontId="1" fillId="11" borderId="9" xfId="0" applyFont="1" applyFill="1" applyBorder="1"/>
    <xf numFmtId="0" fontId="1" fillId="11" borderId="11" xfId="0" applyFont="1" applyFill="1" applyBorder="1"/>
    <xf numFmtId="0" fontId="1" fillId="11" borderId="6" xfId="0" applyFont="1" applyFill="1" applyBorder="1"/>
    <xf numFmtId="0" fontId="1" fillId="11" borderId="5" xfId="0" applyFont="1" applyFill="1" applyBorder="1"/>
    <xf numFmtId="0" fontId="1" fillId="11" borderId="8" xfId="0" applyFont="1" applyFill="1" applyBorder="1"/>
    <xf numFmtId="0" fontId="14" fillId="11" borderId="6" xfId="0" applyFont="1" applyFill="1" applyBorder="1"/>
    <xf numFmtId="0" fontId="14" fillId="11" borderId="16" xfId="0" applyFont="1" applyFill="1" applyBorder="1"/>
    <xf numFmtId="0" fontId="14" fillId="11" borderId="11" xfId="0" applyFont="1" applyFill="1" applyBorder="1"/>
    <xf numFmtId="0" fontId="11" fillId="7" borderId="0" xfId="0" applyFont="1" applyFill="1"/>
    <xf numFmtId="0" fontId="0" fillId="7" borderId="0" xfId="0" applyFill="1"/>
    <xf numFmtId="0" fontId="0" fillId="7" borderId="0" xfId="0" applyFill="1" applyAlignment="1">
      <alignment horizontal="right" vertical="center"/>
    </xf>
    <xf numFmtId="0" fontId="11" fillId="7" borderId="0" xfId="0" applyFont="1" applyFill="1" applyAlignment="1">
      <alignment vertical="center"/>
    </xf>
    <xf numFmtId="0" fontId="1" fillId="14" borderId="1" xfId="0" applyFont="1" applyFill="1" applyBorder="1" applyAlignment="1">
      <alignment horizontal="left" vertical="center" wrapText="1"/>
    </xf>
    <xf numFmtId="0" fontId="1" fillId="14" borderId="22" xfId="0" applyFont="1" applyFill="1" applyBorder="1" applyAlignment="1">
      <alignment horizontal="center" vertical="center" wrapText="1"/>
    </xf>
    <xf numFmtId="0" fontId="1" fillId="14" borderId="3" xfId="0" applyFont="1" applyFill="1" applyBorder="1" applyAlignment="1">
      <alignment horizontal="center" vertical="center"/>
    </xf>
    <xf numFmtId="0" fontId="0" fillId="14" borderId="26" xfId="0" applyFill="1" applyBorder="1"/>
    <xf numFmtId="0" fontId="1" fillId="14" borderId="1" xfId="0" applyFont="1" applyFill="1" applyBorder="1" applyAlignment="1">
      <alignment wrapText="1"/>
    </xf>
    <xf numFmtId="0" fontId="1" fillId="14" borderId="21" xfId="0" applyFont="1" applyFill="1" applyBorder="1" applyAlignment="1">
      <alignment horizontal="center" vertical="center"/>
    </xf>
    <xf numFmtId="0" fontId="1" fillId="14" borderId="1" xfId="0" applyFont="1" applyFill="1" applyBorder="1"/>
    <xf numFmtId="0" fontId="1" fillId="14" borderId="22" xfId="0" applyFont="1" applyFill="1" applyBorder="1" applyAlignment="1">
      <alignment horizontal="center" vertical="center"/>
    </xf>
    <xf numFmtId="0" fontId="0" fillId="14" borderId="3" xfId="0" applyFill="1" applyBorder="1"/>
    <xf numFmtId="0" fontId="1" fillId="14" borderId="27" xfId="0" applyFont="1" applyFill="1" applyBorder="1"/>
    <xf numFmtId="0" fontId="1" fillId="14" borderId="30" xfId="0" applyFont="1" applyFill="1" applyBorder="1" applyAlignment="1">
      <alignment horizontal="center" vertical="center"/>
    </xf>
    <xf numFmtId="0" fontId="1" fillId="14" borderId="28" xfId="0" applyFont="1" applyFill="1" applyBorder="1" applyAlignment="1">
      <alignment horizontal="center" vertical="center"/>
    </xf>
    <xf numFmtId="0" fontId="1" fillId="14" borderId="11" xfId="0" applyFont="1" applyFill="1" applyBorder="1"/>
    <xf numFmtId="0" fontId="1" fillId="14" borderId="1" xfId="0" applyFont="1" applyFill="1" applyBorder="1" applyAlignment="1">
      <alignment vertical="center"/>
    </xf>
    <xf numFmtId="0" fontId="0" fillId="11" borderId="29" xfId="0" applyFill="1" applyBorder="1"/>
    <xf numFmtId="0" fontId="1" fillId="11" borderId="29" xfId="0" applyFont="1" applyFill="1" applyBorder="1"/>
    <xf numFmtId="0" fontId="0" fillId="11" borderId="29" xfId="0" applyFill="1" applyBorder="1" applyAlignment="1">
      <alignment vertical="center"/>
    </xf>
    <xf numFmtId="0" fontId="1" fillId="11" borderId="32" xfId="0" applyFont="1" applyFill="1" applyBorder="1"/>
    <xf numFmtId="0" fontId="0" fillId="14" borderId="1" xfId="0" applyFill="1" applyBorder="1" applyAlignment="1">
      <alignment wrapText="1"/>
    </xf>
    <xf numFmtId="0" fontId="11" fillId="8" borderId="0" xfId="0" applyFont="1" applyFill="1"/>
    <xf numFmtId="0" fontId="0" fillId="8" borderId="0" xfId="0" applyFill="1"/>
    <xf numFmtId="0" fontId="0" fillId="8" borderId="0" xfId="0" applyFill="1" applyAlignment="1">
      <alignment horizontal="right" vertical="center"/>
    </xf>
    <xf numFmtId="0" fontId="11" fillId="8" borderId="0" xfId="0" applyFont="1" applyFill="1" applyAlignment="1">
      <alignment vertical="center"/>
    </xf>
    <xf numFmtId="0" fontId="1" fillId="15" borderId="1" xfId="0" applyFont="1" applyFill="1" applyBorder="1" applyAlignment="1">
      <alignment horizontal="left" vertical="center" wrapText="1"/>
    </xf>
    <xf numFmtId="0" fontId="1" fillId="15" borderId="22" xfId="0" applyFont="1" applyFill="1" applyBorder="1" applyAlignment="1">
      <alignment horizontal="center" vertical="center" wrapText="1"/>
    </xf>
    <xf numFmtId="0" fontId="1" fillId="15" borderId="3" xfId="0" applyFont="1" applyFill="1" applyBorder="1" applyAlignment="1">
      <alignment horizontal="center" vertical="center"/>
    </xf>
    <xf numFmtId="0" fontId="0" fillId="15" borderId="26" xfId="0" applyFill="1" applyBorder="1"/>
    <xf numFmtId="0" fontId="1" fillId="15" borderId="1" xfId="0" applyFont="1" applyFill="1" applyBorder="1" applyAlignment="1">
      <alignment wrapText="1"/>
    </xf>
    <xf numFmtId="0" fontId="1" fillId="15" borderId="21" xfId="0" applyFont="1" applyFill="1" applyBorder="1" applyAlignment="1">
      <alignment horizontal="center" vertical="center"/>
    </xf>
    <xf numFmtId="0" fontId="1" fillId="15" borderId="27" xfId="0" applyFont="1" applyFill="1" applyBorder="1"/>
    <xf numFmtId="0" fontId="1" fillId="15" borderId="30" xfId="0" applyFont="1" applyFill="1" applyBorder="1" applyAlignment="1">
      <alignment horizontal="center" vertical="center"/>
    </xf>
    <xf numFmtId="0" fontId="1" fillId="15" borderId="28" xfId="0" applyFont="1" applyFill="1" applyBorder="1" applyAlignment="1">
      <alignment horizontal="center" vertical="center"/>
    </xf>
    <xf numFmtId="0" fontId="1" fillId="15" borderId="1" xfId="0" applyFont="1" applyFill="1" applyBorder="1"/>
    <xf numFmtId="0" fontId="0" fillId="15" borderId="3" xfId="0" applyFill="1" applyBorder="1"/>
    <xf numFmtId="0" fontId="1" fillId="15" borderId="26" xfId="0" applyFont="1" applyFill="1" applyBorder="1"/>
    <xf numFmtId="0" fontId="0" fillId="15" borderId="1" xfId="0" applyFill="1" applyBorder="1" applyAlignment="1">
      <alignment wrapText="1"/>
    </xf>
    <xf numFmtId="0" fontId="1" fillId="15" borderId="22" xfId="0" applyFont="1" applyFill="1" applyBorder="1" applyAlignment="1">
      <alignment horizontal="center" vertical="center"/>
    </xf>
    <xf numFmtId="0" fontId="1" fillId="15" borderId="11" xfId="0" applyFont="1" applyFill="1" applyBorder="1"/>
    <xf numFmtId="0" fontId="1" fillId="15" borderId="1" xfId="0" applyFont="1" applyFill="1" applyBorder="1" applyAlignment="1">
      <alignment vertical="center"/>
    </xf>
    <xf numFmtId="0" fontId="11" fillId="9" borderId="0" xfId="0" applyFont="1" applyFill="1"/>
    <xf numFmtId="0" fontId="0" fillId="9" borderId="0" xfId="0" applyFill="1"/>
    <xf numFmtId="0" fontId="0" fillId="9" borderId="0" xfId="0" applyFill="1" applyAlignment="1">
      <alignment horizontal="right" vertical="center"/>
    </xf>
    <xf numFmtId="0" fontId="11" fillId="9" borderId="0" xfId="0" applyFont="1" applyFill="1" applyAlignment="1">
      <alignment vertical="center"/>
    </xf>
    <xf numFmtId="0" fontId="1" fillId="16" borderId="1" xfId="0" applyFont="1" applyFill="1" applyBorder="1" applyAlignment="1">
      <alignment horizontal="left" vertical="center" wrapText="1"/>
    </xf>
    <xf numFmtId="0" fontId="1" fillId="16" borderId="22" xfId="0" applyFont="1" applyFill="1" applyBorder="1" applyAlignment="1">
      <alignment horizontal="center" vertical="center" wrapText="1"/>
    </xf>
    <xf numFmtId="0" fontId="1" fillId="16" borderId="3" xfId="0" applyFont="1" applyFill="1" applyBorder="1" applyAlignment="1">
      <alignment horizontal="center" vertical="center"/>
    </xf>
    <xf numFmtId="0" fontId="0" fillId="16" borderId="26" xfId="0" applyFill="1" applyBorder="1"/>
    <xf numFmtId="0" fontId="1" fillId="16" borderId="1" xfId="0" applyFont="1" applyFill="1" applyBorder="1" applyAlignment="1">
      <alignment wrapText="1"/>
    </xf>
    <xf numFmtId="0" fontId="1" fillId="16" borderId="21" xfId="0" applyFont="1" applyFill="1" applyBorder="1" applyAlignment="1">
      <alignment horizontal="center" vertical="center"/>
    </xf>
    <xf numFmtId="0" fontId="1" fillId="16" borderId="27" xfId="0" applyFont="1" applyFill="1" applyBorder="1"/>
    <xf numFmtId="0" fontId="1" fillId="16" borderId="30" xfId="0" applyFont="1" applyFill="1" applyBorder="1" applyAlignment="1">
      <alignment horizontal="center" vertical="center"/>
    </xf>
    <xf numFmtId="0" fontId="1" fillId="16" borderId="28" xfId="0" applyFont="1" applyFill="1" applyBorder="1" applyAlignment="1">
      <alignment horizontal="center" vertical="center"/>
    </xf>
    <xf numFmtId="0" fontId="0" fillId="16" borderId="1" xfId="0" applyFill="1" applyBorder="1" applyAlignment="1">
      <alignment wrapText="1"/>
    </xf>
    <xf numFmtId="0" fontId="1" fillId="16" borderId="1" xfId="0" applyFont="1" applyFill="1" applyBorder="1"/>
    <xf numFmtId="0" fontId="1" fillId="16" borderId="22" xfId="0" applyFont="1" applyFill="1" applyBorder="1" applyAlignment="1">
      <alignment horizontal="center" vertical="center"/>
    </xf>
    <xf numFmtId="0" fontId="0" fillId="16" borderId="3" xfId="0" applyFill="1" applyBorder="1"/>
    <xf numFmtId="0" fontId="1" fillId="16" borderId="26" xfId="0" applyFont="1" applyFill="1" applyBorder="1"/>
    <xf numFmtId="0" fontId="1" fillId="16" borderId="11" xfId="0" applyFont="1" applyFill="1" applyBorder="1"/>
    <xf numFmtId="0" fontId="1" fillId="16" borderId="1" xfId="0" applyFont="1" applyFill="1" applyBorder="1" applyAlignment="1">
      <alignment vertical="center"/>
    </xf>
    <xf numFmtId="0" fontId="1" fillId="11" borderId="10" xfId="0" applyFont="1" applyFill="1" applyBorder="1"/>
    <xf numFmtId="0" fontId="10" fillId="11" borderId="0" xfId="0" applyFont="1" applyFill="1"/>
    <xf numFmtId="0" fontId="5" fillId="11" borderId="0" xfId="0" applyFont="1" applyFill="1"/>
    <xf numFmtId="0" fontId="12" fillId="11" borderId="0" xfId="0" applyFont="1" applyFill="1"/>
    <xf numFmtId="0" fontId="5" fillId="11" borderId="0" xfId="0" applyFont="1" applyFill="1" applyAlignment="1">
      <alignment horizontal="center" wrapText="1"/>
    </xf>
    <xf numFmtId="0" fontId="5" fillId="11" borderId="0" xfId="0" applyFont="1" applyFill="1" applyAlignment="1">
      <alignment horizontal="center"/>
    </xf>
    <xf numFmtId="0" fontId="15" fillId="11" borderId="0" xfId="0" applyFont="1" applyFill="1"/>
    <xf numFmtId="14" fontId="0" fillId="11" borderId="0" xfId="0" applyNumberFormat="1" applyFill="1"/>
    <xf numFmtId="0" fontId="1" fillId="11" borderId="0" xfId="0" applyFont="1" applyFill="1" applyAlignment="1">
      <alignment horizontal="center"/>
    </xf>
    <xf numFmtId="14" fontId="0" fillId="11" borderId="0" xfId="0" applyNumberFormat="1" applyFill="1" applyAlignment="1">
      <alignment horizontal="center"/>
    </xf>
    <xf numFmtId="0" fontId="1" fillId="11" borderId="0" xfId="0" applyFont="1" applyFill="1" applyAlignment="1">
      <alignment horizontal="right" wrapText="1"/>
    </xf>
    <xf numFmtId="164" fontId="0" fillId="11" borderId="0" xfId="0" applyNumberFormat="1" applyFill="1" applyAlignment="1">
      <alignment horizontal="center"/>
    </xf>
    <xf numFmtId="0" fontId="0" fillId="11" borderId="0" xfId="0" applyFill="1" applyAlignment="1">
      <alignment horizontal="center"/>
    </xf>
    <xf numFmtId="0" fontId="1" fillId="11" borderId="4" xfId="0" applyFont="1" applyFill="1" applyBorder="1" applyAlignment="1">
      <alignment horizontal="center" vertical="center" wrapText="1"/>
    </xf>
    <xf numFmtId="0" fontId="0" fillId="11" borderId="4" xfId="0" applyFill="1" applyBorder="1" applyAlignment="1">
      <alignment horizontal="left" wrapText="1"/>
    </xf>
    <xf numFmtId="0" fontId="0" fillId="11" borderId="4" xfId="0" applyFill="1" applyBorder="1" applyAlignment="1">
      <alignment horizontal="center" vertical="center" wrapText="1"/>
    </xf>
    <xf numFmtId="0" fontId="0" fillId="11" borderId="4" xfId="0" applyFill="1" applyBorder="1" applyAlignment="1">
      <alignment wrapText="1"/>
    </xf>
    <xf numFmtId="0" fontId="3" fillId="11" borderId="0" xfId="0" applyFont="1" applyFill="1"/>
    <xf numFmtId="0" fontId="3" fillId="11" borderId="4" xfId="0" applyFont="1" applyFill="1" applyBorder="1" applyAlignment="1">
      <alignment horizontal="center" vertical="center" wrapText="1"/>
    </xf>
    <xf numFmtId="0" fontId="9" fillId="11" borderId="4" xfId="0" applyFont="1" applyFill="1" applyBorder="1" applyAlignment="1">
      <alignment horizontal="center" vertical="center" wrapText="1"/>
    </xf>
    <xf numFmtId="0" fontId="3" fillId="11" borderId="0" xfId="0" applyFont="1" applyFill="1" applyAlignment="1">
      <alignment wrapText="1"/>
    </xf>
    <xf numFmtId="0" fontId="0" fillId="11" borderId="0" xfId="0" applyFill="1" applyAlignment="1">
      <alignment wrapText="1"/>
    </xf>
    <xf numFmtId="0" fontId="0" fillId="4" borderId="4" xfId="0" applyFill="1" applyBorder="1"/>
    <xf numFmtId="0" fontId="0" fillId="0" borderId="14" xfId="0" applyBorder="1"/>
    <xf numFmtId="0" fontId="0" fillId="11" borderId="20" xfId="0" applyFill="1" applyBorder="1"/>
    <xf numFmtId="0" fontId="0" fillId="11" borderId="18" xfId="0" applyFill="1" applyBorder="1"/>
    <xf numFmtId="0" fontId="18" fillId="11" borderId="0" xfId="0" applyFont="1" applyFill="1"/>
    <xf numFmtId="0" fontId="2" fillId="11" borderId="0" xfId="0" applyFont="1" applyFill="1" applyAlignment="1">
      <alignment horizontal="left"/>
    </xf>
    <xf numFmtId="0" fontId="0" fillId="11" borderId="0" xfId="0" applyFill="1" applyAlignment="1">
      <alignment horizontal="left"/>
    </xf>
    <xf numFmtId="0" fontId="0" fillId="11" borderId="0" xfId="0" applyFill="1" applyAlignment="1">
      <alignment horizontal="center" wrapText="1"/>
    </xf>
    <xf numFmtId="0" fontId="0" fillId="11" borderId="0" xfId="0" applyFill="1" applyAlignment="1">
      <alignment horizontal="center" textRotation="90" wrapText="1"/>
    </xf>
    <xf numFmtId="0" fontId="20" fillId="11" borderId="0" xfId="0" applyFont="1" applyFill="1"/>
    <xf numFmtId="0" fontId="1" fillId="3" borderId="4" xfId="0" applyFont="1" applyFill="1" applyBorder="1" applyAlignment="1">
      <alignment horizontal="center" vertical="center"/>
    </xf>
    <xf numFmtId="0" fontId="1" fillId="3" borderId="4" xfId="0" applyFont="1" applyFill="1" applyBorder="1" applyAlignment="1">
      <alignment horizontal="center"/>
    </xf>
    <xf numFmtId="0" fontId="1" fillId="11" borderId="7" xfId="0" applyFont="1" applyFill="1" applyBorder="1" applyAlignment="1">
      <alignment horizontal="right" vertical="center"/>
    </xf>
    <xf numFmtId="0" fontId="1" fillId="11" borderId="37" xfId="0" applyFont="1" applyFill="1" applyBorder="1"/>
    <xf numFmtId="0" fontId="1" fillId="13" borderId="0" xfId="0" applyFont="1" applyFill="1" applyAlignment="1">
      <alignment horizontal="center" vertical="center" wrapText="1"/>
    </xf>
    <xf numFmtId="0" fontId="0" fillId="13" borderId="0" xfId="0" applyFill="1"/>
    <xf numFmtId="0" fontId="1" fillId="13" borderId="0" xfId="0" applyFont="1" applyFill="1" applyAlignment="1">
      <alignment horizontal="center" vertical="center"/>
    </xf>
    <xf numFmtId="0" fontId="0" fillId="11" borderId="41" xfId="0" applyFill="1" applyBorder="1"/>
    <xf numFmtId="0" fontId="0" fillId="11" borderId="24" xfId="0" applyFill="1" applyBorder="1"/>
    <xf numFmtId="0" fontId="6" fillId="11" borderId="24" xfId="0" quotePrefix="1" applyFont="1" applyFill="1" applyBorder="1"/>
    <xf numFmtId="0" fontId="0" fillId="11" borderId="42" xfId="0" applyFill="1" applyBorder="1"/>
    <xf numFmtId="0" fontId="1" fillId="14" borderId="0" xfId="0" applyFont="1" applyFill="1" applyAlignment="1">
      <alignment horizontal="center" vertical="center" wrapText="1"/>
    </xf>
    <xf numFmtId="0" fontId="0" fillId="14" borderId="0" xfId="0" applyFill="1"/>
    <xf numFmtId="0" fontId="1" fillId="14" borderId="0" xfId="0" applyFont="1" applyFill="1" applyAlignment="1">
      <alignment horizontal="center" vertical="center"/>
    </xf>
    <xf numFmtId="0" fontId="1" fillId="15" borderId="0" xfId="0" applyFont="1" applyFill="1" applyAlignment="1">
      <alignment horizontal="center" vertical="center" wrapText="1"/>
    </xf>
    <xf numFmtId="0" fontId="0" fillId="15" borderId="0" xfId="0" applyFill="1"/>
    <xf numFmtId="0" fontId="1" fillId="15" borderId="0" xfId="0" applyFont="1" applyFill="1" applyAlignment="1">
      <alignment horizontal="center" vertical="center"/>
    </xf>
    <xf numFmtId="0" fontId="1" fillId="16" borderId="0" xfId="0" applyFont="1" applyFill="1" applyAlignment="1">
      <alignment horizontal="center" vertical="center" wrapText="1"/>
    </xf>
    <xf numFmtId="0" fontId="0" fillId="16" borderId="0" xfId="0" applyFill="1"/>
    <xf numFmtId="0" fontId="1" fillId="16" borderId="0" xfId="0" applyFont="1" applyFill="1" applyAlignment="1">
      <alignment horizontal="center" vertical="center"/>
    </xf>
    <xf numFmtId="0" fontId="1" fillId="11" borderId="0" xfId="0" applyFont="1" applyFill="1" applyAlignment="1">
      <alignment horizontal="center" vertical="center" textRotation="90"/>
    </xf>
    <xf numFmtId="0" fontId="21" fillId="11" borderId="2" xfId="0" applyFont="1" applyFill="1" applyBorder="1"/>
    <xf numFmtId="0" fontId="0" fillId="13" borderId="27" xfId="0" applyFill="1" applyBorder="1" applyAlignment="1">
      <alignment wrapText="1"/>
    </xf>
    <xf numFmtId="0" fontId="0" fillId="14" borderId="27" xfId="0" applyFill="1" applyBorder="1" applyAlignment="1">
      <alignment wrapText="1"/>
    </xf>
    <xf numFmtId="0" fontId="0" fillId="15" borderId="27" xfId="0" applyFill="1" applyBorder="1" applyAlignment="1">
      <alignment wrapText="1"/>
    </xf>
    <xf numFmtId="0" fontId="0" fillId="16" borderId="27" xfId="0" applyFill="1" applyBorder="1" applyAlignment="1">
      <alignment wrapText="1"/>
    </xf>
    <xf numFmtId="0" fontId="1" fillId="3" borderId="4" xfId="0" applyFont="1" applyFill="1" applyBorder="1" applyAlignment="1">
      <alignment horizontal="center" vertical="center" wrapText="1"/>
    </xf>
    <xf numFmtId="0" fontId="1" fillId="3" borderId="4" xfId="0" applyFont="1" applyFill="1" applyBorder="1" applyAlignment="1">
      <alignment horizontal="center" wrapText="1"/>
    </xf>
    <xf numFmtId="14" fontId="0" fillId="11" borderId="0" xfId="0" applyNumberFormat="1" applyFill="1" applyAlignment="1">
      <alignment horizontal="center" wrapText="1"/>
    </xf>
    <xf numFmtId="0" fontId="0" fillId="11" borderId="19" xfId="0" applyFill="1" applyBorder="1"/>
    <xf numFmtId="0" fontId="1" fillId="11" borderId="19" xfId="0" applyFont="1" applyFill="1" applyBorder="1" applyAlignment="1">
      <alignment horizontal="center"/>
    </xf>
    <xf numFmtId="14" fontId="0" fillId="11" borderId="19" xfId="0" applyNumberFormat="1" applyFill="1" applyBorder="1" applyAlignment="1">
      <alignment horizontal="center"/>
    </xf>
    <xf numFmtId="164" fontId="0" fillId="11" borderId="19" xfId="0" applyNumberFormat="1" applyFill="1" applyBorder="1" applyAlignment="1">
      <alignment horizontal="center"/>
    </xf>
    <xf numFmtId="164" fontId="0" fillId="11" borderId="26" xfId="0" applyNumberFormat="1" applyFill="1" applyBorder="1" applyAlignment="1">
      <alignment horizontal="center"/>
    </xf>
    <xf numFmtId="0" fontId="1" fillId="11" borderId="2" xfId="0" applyFont="1" applyFill="1" applyBorder="1" applyAlignment="1">
      <alignment horizontal="center"/>
    </xf>
    <xf numFmtId="14" fontId="0" fillId="11" borderId="2" xfId="0" applyNumberFormat="1" applyFill="1" applyBorder="1" applyAlignment="1">
      <alignment horizontal="center"/>
    </xf>
    <xf numFmtId="0" fontId="0" fillId="11" borderId="2" xfId="0" applyFill="1" applyBorder="1" applyAlignment="1">
      <alignment horizontal="center"/>
    </xf>
    <xf numFmtId="0" fontId="1" fillId="11" borderId="3" xfId="0" applyFont="1" applyFill="1" applyBorder="1" applyAlignment="1">
      <alignment horizontal="left" vertical="center" wrapText="1"/>
    </xf>
    <xf numFmtId="0" fontId="0" fillId="11" borderId="0" xfId="0" quotePrefix="1" applyFill="1"/>
    <xf numFmtId="0" fontId="0" fillId="0" borderId="14" xfId="0" applyBorder="1" applyProtection="1">
      <protection locked="0"/>
    </xf>
    <xf numFmtId="14" fontId="0" fillId="0" borderId="14" xfId="0" applyNumberFormat="1" applyBorder="1" applyProtection="1">
      <protection locked="0"/>
    </xf>
    <xf numFmtId="0" fontId="0" fillId="0" borderId="4" xfId="0" applyBorder="1" applyProtection="1">
      <protection locked="0"/>
    </xf>
    <xf numFmtId="14" fontId="0" fillId="0" borderId="4" xfId="0" applyNumberFormat="1" applyBorder="1" applyProtection="1">
      <protection locked="0"/>
    </xf>
    <xf numFmtId="0" fontId="0" fillId="11" borderId="14" xfId="0" applyFill="1" applyBorder="1" applyProtection="1">
      <protection locked="0"/>
    </xf>
    <xf numFmtId="0" fontId="0" fillId="3" borderId="14" xfId="0" applyFill="1" applyBorder="1" applyProtection="1">
      <protection locked="0"/>
    </xf>
    <xf numFmtId="0" fontId="0" fillId="11" borderId="4" xfId="0" applyFill="1" applyBorder="1" applyProtection="1">
      <protection locked="0"/>
    </xf>
    <xf numFmtId="0" fontId="0" fillId="3" borderId="4" xfId="0" applyFill="1" applyBorder="1" applyProtection="1">
      <protection locked="0"/>
    </xf>
    <xf numFmtId="0" fontId="4" fillId="0" borderId="4" xfId="0" applyFont="1" applyBorder="1" applyAlignment="1" applyProtection="1">
      <alignment vertical="center"/>
      <protection locked="0"/>
    </xf>
    <xf numFmtId="0" fontId="0" fillId="5" borderId="14" xfId="0" applyFill="1" applyBorder="1" applyProtection="1">
      <protection locked="0"/>
    </xf>
    <xf numFmtId="0" fontId="0" fillId="6" borderId="14" xfId="0" applyFill="1" applyBorder="1" applyProtection="1">
      <protection locked="0"/>
    </xf>
    <xf numFmtId="0" fontId="0" fillId="7" borderId="14" xfId="0" applyFill="1" applyBorder="1" applyProtection="1">
      <protection locked="0"/>
    </xf>
    <xf numFmtId="0" fontId="0" fillId="8" borderId="14" xfId="0" applyFill="1" applyBorder="1" applyProtection="1">
      <protection locked="0"/>
    </xf>
    <xf numFmtId="0" fontId="0" fillId="9" borderId="14" xfId="0" applyFill="1" applyBorder="1" applyProtection="1">
      <protection locked="0"/>
    </xf>
    <xf numFmtId="0" fontId="0" fillId="5" borderId="4" xfId="0" applyFill="1" applyBorder="1" applyProtection="1">
      <protection locked="0"/>
    </xf>
    <xf numFmtId="0" fontId="0" fillId="6" borderId="4" xfId="0" applyFill="1" applyBorder="1" applyProtection="1">
      <protection locked="0"/>
    </xf>
    <xf numFmtId="0" fontId="0" fillId="7" borderId="4" xfId="0" applyFill="1" applyBorder="1" applyProtection="1">
      <protection locked="0"/>
    </xf>
    <xf numFmtId="0" fontId="0" fillId="8" borderId="4" xfId="0" applyFill="1" applyBorder="1" applyProtection="1">
      <protection locked="0"/>
    </xf>
    <xf numFmtId="0" fontId="0" fillId="9" borderId="4" xfId="0" applyFill="1" applyBorder="1" applyProtection="1">
      <protection locked="0"/>
    </xf>
    <xf numFmtId="0" fontId="2" fillId="0" borderId="4" xfId="0" applyFont="1" applyBorder="1" applyProtection="1">
      <protection locked="0"/>
    </xf>
    <xf numFmtId="0" fontId="0" fillId="11" borderId="0" xfId="0" applyFill="1" applyProtection="1">
      <protection locked="0"/>
    </xf>
    <xf numFmtId="0" fontId="18" fillId="11" borderId="0" xfId="0" applyFont="1" applyFill="1" applyProtection="1">
      <protection locked="0"/>
    </xf>
    <xf numFmtId="0" fontId="22" fillId="11" borderId="39" xfId="0" applyFont="1" applyFill="1" applyBorder="1" applyProtection="1">
      <protection locked="0"/>
    </xf>
    <xf numFmtId="14" fontId="22" fillId="11" borderId="4" xfId="0" applyNumberFormat="1" applyFont="1" applyFill="1" applyBorder="1" applyAlignment="1" applyProtection="1">
      <alignment horizontal="right"/>
      <protection locked="0"/>
    </xf>
    <xf numFmtId="0" fontId="22" fillId="11" borderId="4" xfId="0" applyFont="1" applyFill="1" applyBorder="1" applyProtection="1">
      <protection locked="0"/>
    </xf>
    <xf numFmtId="0" fontId="23" fillId="11" borderId="39" xfId="0" applyFont="1" applyFill="1" applyBorder="1" applyProtection="1">
      <protection locked="0"/>
    </xf>
    <xf numFmtId="0" fontId="23" fillId="11" borderId="4" xfId="0" applyFont="1" applyFill="1" applyBorder="1" applyProtection="1">
      <protection locked="0"/>
    </xf>
    <xf numFmtId="0" fontId="0" fillId="11" borderId="40" xfId="0" applyFill="1" applyBorder="1" applyProtection="1">
      <protection locked="0"/>
    </xf>
    <xf numFmtId="0" fontId="0" fillId="11" borderId="8" xfId="0" applyFill="1" applyBorder="1" applyProtection="1">
      <protection locked="0"/>
    </xf>
    <xf numFmtId="0" fontId="0" fillId="11" borderId="9" xfId="0" applyFill="1" applyBorder="1" applyProtection="1">
      <protection locked="0"/>
    </xf>
    <xf numFmtId="0" fontId="0" fillId="11" borderId="39" xfId="0" applyFill="1" applyBorder="1" applyProtection="1">
      <protection locked="0"/>
    </xf>
    <xf numFmtId="14" fontId="0" fillId="11" borderId="4" xfId="0" applyNumberFormat="1" applyFill="1" applyBorder="1" applyProtection="1">
      <protection locked="0"/>
    </xf>
    <xf numFmtId="0" fontId="0" fillId="11" borderId="7" xfId="0" applyFill="1" applyBorder="1" applyProtection="1">
      <protection locked="0"/>
    </xf>
    <xf numFmtId="0" fontId="11" fillId="11" borderId="31" xfId="0" applyFont="1" applyFill="1" applyBorder="1" applyProtection="1">
      <protection locked="0"/>
    </xf>
    <xf numFmtId="0" fontId="11" fillId="11" borderId="33" xfId="0" applyFont="1" applyFill="1" applyBorder="1" applyProtection="1">
      <protection locked="0"/>
    </xf>
    <xf numFmtId="0" fontId="11" fillId="11" borderId="34" xfId="0" applyFont="1" applyFill="1" applyBorder="1" applyProtection="1">
      <protection locked="0"/>
    </xf>
    <xf numFmtId="0" fontId="3" fillId="0" borderId="7" xfId="0" applyFont="1" applyBorder="1"/>
    <xf numFmtId="0" fontId="0" fillId="11" borderId="2" xfId="0" applyFill="1" applyBorder="1" applyAlignment="1">
      <alignment horizontal="left" vertical="center" indent="2"/>
    </xf>
    <xf numFmtId="0" fontId="21" fillId="11" borderId="2" xfId="0" applyFont="1" applyFill="1" applyBorder="1" applyAlignment="1">
      <alignment vertical="center"/>
    </xf>
    <xf numFmtId="0" fontId="0" fillId="11" borderId="16" xfId="0" applyFill="1" applyBorder="1" applyAlignment="1">
      <alignment vertical="center"/>
    </xf>
    <xf numFmtId="0" fontId="0" fillId="11" borderId="7" xfId="0" applyFill="1" applyBorder="1" applyAlignment="1">
      <alignment vertical="center"/>
    </xf>
    <xf numFmtId="0" fontId="0" fillId="11" borderId="9" xfId="0" applyFill="1" applyBorder="1" applyAlignment="1">
      <alignment vertical="center"/>
    </xf>
    <xf numFmtId="0" fontId="1" fillId="11" borderId="7" xfId="0" applyFont="1" applyFill="1" applyBorder="1" applyAlignment="1">
      <alignment vertical="center"/>
    </xf>
    <xf numFmtId="0" fontId="0" fillId="11" borderId="23" xfId="0" applyFill="1" applyBorder="1" applyAlignment="1">
      <alignment vertical="center"/>
    </xf>
    <xf numFmtId="0" fontId="1" fillId="11" borderId="6" xfId="0" applyFont="1" applyFill="1" applyBorder="1" applyAlignment="1">
      <alignment vertical="center"/>
    </xf>
    <xf numFmtId="0" fontId="1" fillId="11" borderId="9" xfId="0" applyFont="1" applyFill="1" applyBorder="1" applyAlignment="1">
      <alignment vertical="center"/>
    </xf>
    <xf numFmtId="0" fontId="0" fillId="0" borderId="16" xfId="0" applyBorder="1" applyAlignment="1">
      <alignment vertical="center"/>
    </xf>
    <xf numFmtId="0" fontId="3" fillId="0" borderId="7" xfId="0" applyFont="1" applyBorder="1" applyAlignment="1">
      <alignment vertical="center"/>
    </xf>
    <xf numFmtId="0" fontId="0" fillId="0" borderId="7" xfId="0" applyBorder="1" applyAlignment="1">
      <alignment vertical="center"/>
    </xf>
    <xf numFmtId="0" fontId="0" fillId="0" borderId="9" xfId="0" applyBorder="1" applyAlignment="1">
      <alignment vertical="center"/>
    </xf>
    <xf numFmtId="0" fontId="1" fillId="13" borderId="21" xfId="0" applyFont="1" applyFill="1" applyBorder="1" applyAlignment="1">
      <alignment horizontal="center"/>
    </xf>
    <xf numFmtId="0" fontId="1" fillId="13" borderId="28" xfId="0" applyFont="1" applyFill="1" applyBorder="1" applyAlignment="1">
      <alignment horizontal="center"/>
    </xf>
    <xf numFmtId="0" fontId="0" fillId="11" borderId="11" xfId="0" applyFill="1" applyBorder="1" applyAlignment="1">
      <alignment vertical="center"/>
    </xf>
    <xf numFmtId="0" fontId="0" fillId="11" borderId="0" xfId="0" applyFill="1" applyAlignment="1">
      <alignment vertical="center"/>
    </xf>
    <xf numFmtId="0" fontId="0" fillId="11" borderId="43" xfId="0" applyFill="1" applyBorder="1"/>
    <xf numFmtId="0" fontId="3" fillId="0" borderId="9" xfId="0" applyFont="1" applyBorder="1"/>
    <xf numFmtId="0" fontId="0" fillId="11" borderId="12" xfId="0" applyFill="1" applyBorder="1" applyProtection="1">
      <protection locked="0"/>
    </xf>
    <xf numFmtId="0" fontId="0" fillId="11" borderId="47" xfId="0" applyFill="1" applyBorder="1" applyProtection="1">
      <protection locked="0"/>
    </xf>
    <xf numFmtId="0" fontId="18" fillId="17" borderId="38" xfId="0" applyFont="1" applyFill="1" applyBorder="1" applyAlignment="1">
      <alignment horizontal="center" wrapText="1"/>
    </xf>
    <xf numFmtId="0" fontId="18" fillId="17" borderId="5" xfId="0" applyFont="1" applyFill="1" applyBorder="1" applyAlignment="1">
      <alignment horizontal="center" wrapText="1"/>
    </xf>
    <xf numFmtId="0" fontId="18" fillId="17" borderId="46" xfId="0" applyFont="1" applyFill="1" applyBorder="1" applyAlignment="1">
      <alignment horizontal="center" wrapText="1"/>
    </xf>
    <xf numFmtId="0" fontId="18" fillId="17" borderId="6" xfId="0" applyFont="1" applyFill="1" applyBorder="1" applyAlignment="1">
      <alignment horizontal="center" wrapText="1"/>
    </xf>
    <xf numFmtId="0" fontId="11" fillId="17" borderId="4" xfId="0" applyFont="1" applyFill="1" applyBorder="1" applyAlignment="1">
      <alignment textRotation="90" wrapText="1"/>
    </xf>
    <xf numFmtId="0" fontId="11" fillId="17" borderId="4" xfId="0" applyFont="1" applyFill="1" applyBorder="1" applyAlignment="1">
      <alignment textRotation="90"/>
    </xf>
    <xf numFmtId="0" fontId="0" fillId="17" borderId="43" xfId="0" applyFill="1" applyBorder="1" applyAlignment="1">
      <alignment horizontal="center" textRotation="90" wrapText="1"/>
    </xf>
    <xf numFmtId="0" fontId="11" fillId="17" borderId="7" xfId="0" applyFont="1" applyFill="1" applyBorder="1" applyAlignment="1">
      <alignment horizontal="center"/>
    </xf>
    <xf numFmtId="0" fontId="0" fillId="0" borderId="0" xfId="0" applyFill="1" applyAlignment="1">
      <alignment wrapText="1"/>
    </xf>
    <xf numFmtId="0" fontId="1" fillId="12" borderId="21" xfId="0" applyFont="1" applyFill="1" applyBorder="1" applyAlignment="1" applyProtection="1">
      <alignment horizontal="center" vertical="center"/>
      <protection locked="0"/>
    </xf>
    <xf numFmtId="0" fontId="1" fillId="12" borderId="28" xfId="0" applyFont="1" applyFill="1" applyBorder="1" applyAlignment="1" applyProtection="1">
      <alignment horizontal="center" vertical="center"/>
      <protection locked="0"/>
    </xf>
    <xf numFmtId="0" fontId="0" fillId="12" borderId="28" xfId="0" applyFill="1" applyBorder="1" applyAlignment="1" applyProtection="1">
      <alignment horizontal="center" vertical="center"/>
      <protection locked="0"/>
    </xf>
    <xf numFmtId="0" fontId="1" fillId="11" borderId="0" xfId="0" applyFont="1" applyFill="1" applyProtection="1">
      <protection locked="0"/>
    </xf>
    <xf numFmtId="0" fontId="1" fillId="0" borderId="6" xfId="0" applyFont="1" applyBorder="1" applyProtection="1">
      <protection locked="0"/>
    </xf>
    <xf numFmtId="0" fontId="0" fillId="0" borderId="6" xfId="0" applyBorder="1" applyProtection="1">
      <protection locked="0"/>
    </xf>
    <xf numFmtId="0" fontId="1" fillId="0" borderId="7" xfId="0" applyFont="1" applyBorder="1" applyProtection="1">
      <protection locked="0"/>
    </xf>
    <xf numFmtId="0" fontId="0" fillId="0" borderId="7" xfId="0" applyBorder="1" applyProtection="1">
      <protection locked="0"/>
    </xf>
    <xf numFmtId="0" fontId="1" fillId="0" borderId="9" xfId="0" applyFont="1" applyBorder="1" applyProtection="1">
      <protection locked="0"/>
    </xf>
    <xf numFmtId="0" fontId="1" fillId="0" borderId="11" xfId="0" applyFont="1" applyBorder="1" applyProtection="1">
      <protection locked="0"/>
    </xf>
    <xf numFmtId="0" fontId="0" fillId="0" borderId="0" xfId="0" applyProtection="1">
      <protection locked="0"/>
    </xf>
    <xf numFmtId="0" fontId="0" fillId="0" borderId="7" xfId="0" applyBorder="1" applyAlignment="1" applyProtection="1">
      <alignment vertical="center"/>
      <protection locked="0"/>
    </xf>
    <xf numFmtId="0" fontId="1" fillId="0" borderId="7" xfId="0" applyFont="1" applyBorder="1" applyAlignment="1" applyProtection="1">
      <alignment vertical="center"/>
      <protection locked="0"/>
    </xf>
    <xf numFmtId="0" fontId="0" fillId="0" borderId="16" xfId="0" applyBorder="1" applyProtection="1">
      <protection locked="0"/>
    </xf>
    <xf numFmtId="0" fontId="3" fillId="0" borderId="7" xfId="0" applyFont="1" applyBorder="1" applyProtection="1">
      <protection locked="0"/>
    </xf>
    <xf numFmtId="0" fontId="0" fillId="0" borderId="9" xfId="0" applyBorder="1" applyProtection="1">
      <protection locked="0"/>
    </xf>
    <xf numFmtId="0" fontId="7" fillId="0" borderId="25" xfId="0" applyFont="1" applyBorder="1" applyProtection="1">
      <protection locked="0"/>
    </xf>
    <xf numFmtId="0" fontId="0" fillId="0" borderId="24" xfId="0" applyBorder="1" applyProtection="1">
      <protection locked="0"/>
    </xf>
    <xf numFmtId="0" fontId="1" fillId="0" borderId="0" xfId="0" applyFont="1" applyProtection="1">
      <protection locked="0"/>
    </xf>
    <xf numFmtId="0" fontId="3" fillId="0" borderId="9" xfId="0" applyFont="1" applyBorder="1" applyProtection="1">
      <protection locked="0"/>
    </xf>
    <xf numFmtId="0" fontId="1" fillId="0" borderId="16" xfId="0" applyFont="1" applyBorder="1" applyProtection="1">
      <protection locked="0"/>
    </xf>
    <xf numFmtId="0" fontId="1" fillId="11" borderId="0" xfId="0" applyFont="1" applyFill="1" applyAlignment="1" applyProtection="1">
      <alignment horizontal="center" wrapText="1"/>
    </xf>
    <xf numFmtId="0" fontId="1" fillId="11" borderId="0" xfId="0" applyFont="1" applyFill="1" applyAlignment="1" applyProtection="1">
      <alignment horizontal="right" vertical="center"/>
    </xf>
    <xf numFmtId="0" fontId="0" fillId="11" borderId="0" xfId="0" applyFill="1" applyProtection="1"/>
    <xf numFmtId="0" fontId="0" fillId="11" borderId="0" xfId="0" applyFill="1" applyAlignment="1" applyProtection="1">
      <alignment horizontal="right" vertical="center"/>
    </xf>
    <xf numFmtId="0" fontId="1" fillId="11" borderId="0" xfId="0" applyFont="1" applyFill="1" applyProtection="1"/>
    <xf numFmtId="0" fontId="1" fillId="11" borderId="0" xfId="0" applyFont="1" applyFill="1" applyAlignment="1" applyProtection="1">
      <alignment vertical="center"/>
    </xf>
    <xf numFmtId="0" fontId="1" fillId="12" borderId="1" xfId="0" applyFont="1" applyFill="1" applyBorder="1" applyAlignment="1" applyProtection="1">
      <alignment wrapText="1"/>
    </xf>
    <xf numFmtId="0" fontId="1" fillId="12" borderId="21" xfId="0" applyFont="1" applyFill="1" applyBorder="1" applyAlignment="1" applyProtection="1">
      <alignment horizontal="center" vertical="center"/>
    </xf>
    <xf numFmtId="0" fontId="1" fillId="12" borderId="27" xfId="0" applyFont="1" applyFill="1" applyBorder="1" applyProtection="1"/>
    <xf numFmtId="0" fontId="1" fillId="12" borderId="28" xfId="0" applyFont="1" applyFill="1" applyBorder="1" applyAlignment="1" applyProtection="1">
      <alignment horizontal="center" vertical="center"/>
    </xf>
    <xf numFmtId="0" fontId="0" fillId="12" borderId="28" xfId="0" applyFill="1" applyBorder="1" applyAlignment="1" applyProtection="1">
      <alignment horizontal="center" vertical="center"/>
    </xf>
    <xf numFmtId="0" fontId="0" fillId="11" borderId="1" xfId="0" applyFill="1" applyBorder="1" applyProtection="1"/>
    <xf numFmtId="0" fontId="1" fillId="0" borderId="6" xfId="0" applyFont="1" applyBorder="1" applyProtection="1"/>
    <xf numFmtId="0" fontId="0" fillId="11" borderId="0" xfId="0" applyFill="1" applyAlignment="1" applyProtection="1">
      <alignment horizontal="center" vertical="center"/>
    </xf>
    <xf numFmtId="0" fontId="0" fillId="0" borderId="6" xfId="0" applyBorder="1" applyProtection="1"/>
    <xf numFmtId="0" fontId="0" fillId="11" borderId="2" xfId="0" applyFill="1" applyBorder="1" applyProtection="1"/>
    <xf numFmtId="0" fontId="1" fillId="0" borderId="7" xfId="0" applyFont="1" applyBorder="1" applyProtection="1"/>
    <xf numFmtId="0" fontId="0" fillId="0" borderId="7" xfId="0" applyBorder="1" applyProtection="1"/>
    <xf numFmtId="0" fontId="0" fillId="11" borderId="3" xfId="0" applyFill="1" applyBorder="1" applyProtection="1"/>
    <xf numFmtId="0" fontId="1" fillId="0" borderId="9" xfId="0" applyFont="1" applyBorder="1" applyProtection="1"/>
    <xf numFmtId="0" fontId="1" fillId="11" borderId="3" xfId="0" applyFont="1" applyFill="1" applyBorder="1" applyProtection="1"/>
    <xf numFmtId="0" fontId="1" fillId="0" borderId="11" xfId="0" applyFont="1" applyBorder="1" applyProtection="1"/>
    <xf numFmtId="0" fontId="0" fillId="0" borderId="0" xfId="0" applyProtection="1"/>
    <xf numFmtId="0" fontId="1" fillId="11" borderId="0" xfId="0" applyFont="1" applyFill="1" applyAlignment="1" applyProtection="1">
      <alignment horizontal="center" vertical="center"/>
    </xf>
    <xf numFmtId="0" fontId="0" fillId="11" borderId="2" xfId="0" applyFill="1" applyBorder="1" applyAlignment="1" applyProtection="1">
      <alignment vertical="center"/>
    </xf>
    <xf numFmtId="0" fontId="0" fillId="0" borderId="7" xfId="0" applyBorder="1" applyAlignment="1" applyProtection="1">
      <alignment vertical="center"/>
    </xf>
    <xf numFmtId="0" fontId="2" fillId="11" borderId="0" xfId="0" applyFont="1" applyFill="1" applyProtection="1"/>
    <xf numFmtId="0" fontId="1" fillId="11" borderId="0" xfId="0" applyFont="1" applyFill="1" applyAlignment="1" applyProtection="1">
      <alignment horizontal="right"/>
    </xf>
    <xf numFmtId="0" fontId="0" fillId="11" borderId="2" xfId="0" applyFill="1" applyBorder="1" applyAlignment="1" applyProtection="1">
      <alignment horizontal="left" vertical="center" indent="2"/>
    </xf>
    <xf numFmtId="0" fontId="1" fillId="0" borderId="7" xfId="0" applyFont="1" applyBorder="1" applyAlignment="1" applyProtection="1">
      <alignment vertical="center"/>
    </xf>
    <xf numFmtId="0" fontId="0" fillId="11" borderId="1" xfId="0" applyFill="1" applyBorder="1" applyAlignment="1" applyProtection="1">
      <alignment vertical="center"/>
    </xf>
    <xf numFmtId="0" fontId="0" fillId="11" borderId="2" xfId="0" applyFill="1" applyBorder="1" applyAlignment="1" applyProtection="1">
      <alignment horizontal="left" indent="2"/>
    </xf>
    <xf numFmtId="0" fontId="0" fillId="12" borderId="27" xfId="0" applyFill="1" applyBorder="1" applyAlignment="1" applyProtection="1">
      <alignment wrapText="1"/>
    </xf>
    <xf numFmtId="0" fontId="21" fillId="11" borderId="2" xfId="0" applyFont="1" applyFill="1" applyBorder="1" applyProtection="1"/>
    <xf numFmtId="0" fontId="0" fillId="0" borderId="16" xfId="0" applyBorder="1" applyProtection="1"/>
    <xf numFmtId="0" fontId="0" fillId="11" borderId="3" xfId="0" applyFill="1" applyBorder="1" applyAlignment="1" applyProtection="1">
      <alignment vertical="center"/>
    </xf>
    <xf numFmtId="0" fontId="3" fillId="0" borderId="7" xfId="0" applyFont="1" applyBorder="1" applyProtection="1"/>
    <xf numFmtId="0" fontId="1" fillId="11" borderId="0" xfId="0" applyFont="1" applyFill="1" applyAlignment="1" applyProtection="1">
      <alignment horizontal="right" vertical="center" wrapText="1"/>
    </xf>
    <xf numFmtId="0" fontId="1" fillId="11" borderId="0" xfId="0" applyFont="1" applyFill="1" applyAlignment="1" applyProtection="1">
      <alignment vertical="center" wrapText="1"/>
    </xf>
    <xf numFmtId="0" fontId="0" fillId="0" borderId="9" xfId="0" applyBorder="1" applyProtection="1"/>
    <xf numFmtId="0" fontId="0" fillId="11" borderId="29" xfId="0" applyFill="1" applyBorder="1" applyProtection="1"/>
    <xf numFmtId="0" fontId="0" fillId="12" borderId="1" xfId="0" applyFill="1" applyBorder="1" applyAlignment="1" applyProtection="1">
      <alignment wrapText="1"/>
    </xf>
    <xf numFmtId="0" fontId="1" fillId="11" borderId="32" xfId="0" applyFont="1" applyFill="1" applyBorder="1" applyProtection="1"/>
    <xf numFmtId="0" fontId="1" fillId="12" borderId="1" xfId="0" applyFont="1" applyFill="1" applyBorder="1" applyProtection="1"/>
    <xf numFmtId="0" fontId="0" fillId="12" borderId="3" xfId="0" applyFill="1" applyBorder="1" applyProtection="1"/>
    <xf numFmtId="0" fontId="1" fillId="12" borderId="26" xfId="0" applyFont="1" applyFill="1" applyBorder="1" applyProtection="1"/>
    <xf numFmtId="0" fontId="1" fillId="11" borderId="29" xfId="0" applyFont="1" applyFill="1" applyBorder="1" applyProtection="1"/>
    <xf numFmtId="0" fontId="1" fillId="12" borderId="11" xfId="0" applyFont="1" applyFill="1" applyBorder="1" applyProtection="1"/>
    <xf numFmtId="0" fontId="0" fillId="11" borderId="29" xfId="0" applyFill="1" applyBorder="1" applyAlignment="1" applyProtection="1">
      <alignment vertical="center"/>
    </xf>
    <xf numFmtId="0" fontId="1" fillId="12" borderId="1" xfId="0" applyFont="1" applyFill="1" applyBorder="1" applyAlignment="1" applyProtection="1">
      <alignment vertical="center"/>
    </xf>
    <xf numFmtId="0" fontId="1" fillId="11" borderId="0" xfId="0" applyFont="1" applyFill="1" applyAlignment="1" applyProtection="1">
      <alignment horizontal="center" vertical="center" textRotation="90"/>
    </xf>
    <xf numFmtId="0" fontId="1" fillId="11" borderId="0" xfId="0" applyFont="1" applyFill="1" applyAlignment="1" applyProtection="1">
      <alignment vertical="center" textRotation="90"/>
    </xf>
    <xf numFmtId="0" fontId="0" fillId="11" borderId="23" xfId="0" applyFill="1" applyBorder="1" applyProtection="1"/>
    <xf numFmtId="0" fontId="1" fillId="12" borderId="22" xfId="0" applyFont="1" applyFill="1" applyBorder="1" applyAlignment="1" applyProtection="1">
      <alignment horizontal="center" vertical="center"/>
    </xf>
    <xf numFmtId="0" fontId="0" fillId="12" borderId="26" xfId="0" applyFill="1" applyBorder="1" applyProtection="1"/>
    <xf numFmtId="0" fontId="0" fillId="0" borderId="15" xfId="0" applyBorder="1" applyProtection="1"/>
    <xf numFmtId="0" fontId="0" fillId="0" borderId="24" xfId="0" applyBorder="1" applyProtection="1"/>
    <xf numFmtId="0" fontId="0" fillId="0" borderId="11" xfId="0" applyBorder="1" applyProtection="1"/>
    <xf numFmtId="0" fontId="0" fillId="11" borderId="0" xfId="0" applyFill="1" applyAlignment="1" applyProtection="1">
      <alignment vertical="center"/>
    </xf>
    <xf numFmtId="0" fontId="13" fillId="11" borderId="0" xfId="0" applyFont="1" applyFill="1" applyProtection="1">
      <protection locked="0"/>
    </xf>
    <xf numFmtId="0" fontId="13" fillId="11" borderId="0" xfId="0" applyFont="1" applyFill="1" applyAlignment="1" applyProtection="1">
      <alignment horizontal="right" vertical="center"/>
      <protection locked="0"/>
    </xf>
    <xf numFmtId="14" fontId="0" fillId="5" borderId="14" xfId="0" applyNumberFormat="1" applyFill="1" applyBorder="1" applyProtection="1">
      <protection locked="0"/>
    </xf>
    <xf numFmtId="14" fontId="0" fillId="6" borderId="14" xfId="0" applyNumberFormat="1" applyFill="1" applyBorder="1" applyProtection="1">
      <protection locked="0"/>
    </xf>
    <xf numFmtId="14" fontId="0" fillId="7" borderId="14" xfId="0" applyNumberFormat="1" applyFill="1" applyBorder="1" applyProtection="1">
      <protection locked="0"/>
    </xf>
    <xf numFmtId="14" fontId="0" fillId="8" borderId="14" xfId="0" applyNumberFormat="1" applyFill="1" applyBorder="1" applyProtection="1">
      <protection locked="0"/>
    </xf>
    <xf numFmtId="0" fontId="0" fillId="4" borderId="4" xfId="0" applyFill="1" applyBorder="1" applyProtection="1">
      <protection locked="0"/>
    </xf>
    <xf numFmtId="14" fontId="0" fillId="5" borderId="4" xfId="0" applyNumberFormat="1" applyFill="1" applyBorder="1" applyProtection="1">
      <protection locked="0"/>
    </xf>
    <xf numFmtId="14" fontId="0" fillId="6" borderId="4" xfId="0" applyNumberFormat="1" applyFill="1" applyBorder="1" applyProtection="1">
      <protection locked="0"/>
    </xf>
    <xf numFmtId="14" fontId="0" fillId="7" borderId="4" xfId="0" applyNumberFormat="1" applyFill="1" applyBorder="1" applyProtection="1">
      <protection locked="0"/>
    </xf>
    <xf numFmtId="14" fontId="0" fillId="8" borderId="4" xfId="0" applyNumberFormat="1" applyFill="1" applyBorder="1" applyProtection="1">
      <protection locked="0"/>
    </xf>
    <xf numFmtId="0" fontId="18" fillId="0" borderId="17" xfId="0" applyFont="1" applyBorder="1" applyAlignment="1" applyProtection="1">
      <alignment horizontal="left"/>
    </xf>
    <xf numFmtId="0" fontId="18" fillId="11" borderId="37" xfId="0" applyFont="1" applyFill="1" applyBorder="1" applyAlignment="1" applyProtection="1">
      <alignment horizontal="left"/>
    </xf>
    <xf numFmtId="0" fontId="18" fillId="10" borderId="37" xfId="0" applyFont="1" applyFill="1" applyBorder="1" applyAlignment="1" applyProtection="1">
      <alignment horizontal="left"/>
    </xf>
    <xf numFmtId="0" fontId="18" fillId="0" borderId="37" xfId="0" applyFont="1" applyBorder="1" applyAlignment="1" applyProtection="1">
      <alignment horizontal="left"/>
    </xf>
    <xf numFmtId="0" fontId="19" fillId="11" borderId="37" xfId="0" applyFont="1" applyFill="1" applyBorder="1" applyAlignment="1" applyProtection="1">
      <alignment horizontal="left"/>
    </xf>
    <xf numFmtId="0" fontId="19" fillId="11" borderId="37" xfId="0" applyFont="1" applyFill="1" applyBorder="1" applyAlignment="1" applyProtection="1">
      <alignment horizontal="left" wrapText="1"/>
    </xf>
    <xf numFmtId="0" fontId="18" fillId="11" borderId="36" xfId="0" applyFont="1" applyFill="1" applyBorder="1" applyAlignment="1" applyProtection="1">
      <alignment horizontal="left"/>
    </xf>
    <xf numFmtId="0" fontId="1" fillId="17" borderId="4" xfId="0" applyFont="1" applyFill="1" applyBorder="1" applyProtection="1"/>
    <xf numFmtId="0" fontId="1" fillId="3" borderId="4" xfId="0" applyFont="1" applyFill="1" applyBorder="1" applyProtection="1"/>
    <xf numFmtId="0" fontId="1" fillId="5" borderId="4" xfId="0" applyFont="1" applyFill="1" applyBorder="1" applyAlignment="1" applyProtection="1">
      <alignment wrapText="1"/>
    </xf>
    <xf numFmtId="0" fontId="1" fillId="6" borderId="4" xfId="0" applyFont="1" applyFill="1" applyBorder="1" applyAlignment="1" applyProtection="1">
      <alignment wrapText="1"/>
    </xf>
    <xf numFmtId="0" fontId="1" fillId="7" borderId="4" xfId="0" applyFont="1" applyFill="1" applyBorder="1" applyAlignment="1" applyProtection="1">
      <alignment wrapText="1"/>
    </xf>
    <xf numFmtId="0" fontId="1" fillId="8" borderId="4" xfId="0" applyFont="1" applyFill="1" applyBorder="1" applyAlignment="1" applyProtection="1">
      <alignment wrapText="1"/>
    </xf>
    <xf numFmtId="0" fontId="1" fillId="9" borderId="4" xfId="0" applyFont="1" applyFill="1" applyBorder="1" applyAlignment="1" applyProtection="1">
      <alignment wrapText="1"/>
    </xf>
    <xf numFmtId="0" fontId="1" fillId="5" borderId="4" xfId="0" applyFont="1" applyFill="1" applyBorder="1" applyProtection="1"/>
    <xf numFmtId="0" fontId="1" fillId="6" borderId="4" xfId="0" applyFont="1" applyFill="1" applyBorder="1" applyProtection="1"/>
    <xf numFmtId="0" fontId="1" fillId="7" borderId="4" xfId="0" applyFont="1" applyFill="1" applyBorder="1" applyProtection="1"/>
    <xf numFmtId="0" fontId="1" fillId="8" borderId="4" xfId="0" applyFont="1" applyFill="1" applyBorder="1" applyProtection="1"/>
    <xf numFmtId="0" fontId="1" fillId="9" borderId="4" xfId="0" applyFont="1" applyFill="1" applyBorder="1" applyProtection="1"/>
    <xf numFmtId="0" fontId="11" fillId="17" borderId="17" xfId="0" applyFont="1" applyFill="1" applyBorder="1" applyAlignment="1" applyProtection="1">
      <alignment wrapText="1"/>
    </xf>
    <xf numFmtId="0" fontId="11" fillId="17" borderId="13" xfId="0" applyFont="1" applyFill="1" applyBorder="1" applyAlignment="1" applyProtection="1">
      <alignment wrapText="1"/>
    </xf>
    <xf numFmtId="0" fontId="11" fillId="17" borderId="4" xfId="0" applyFont="1" applyFill="1" applyBorder="1" applyProtection="1"/>
    <xf numFmtId="0" fontId="11" fillId="3" borderId="4" xfId="0" applyFont="1" applyFill="1" applyBorder="1" applyProtection="1"/>
    <xf numFmtId="0" fontId="1" fillId="11" borderId="20" xfId="0" applyFont="1" applyFill="1" applyBorder="1" applyProtection="1"/>
    <xf numFmtId="0" fontId="1" fillId="11" borderId="18" xfId="0" applyFont="1" applyFill="1" applyBorder="1" applyProtection="1"/>
    <xf numFmtId="0" fontId="1" fillId="0" borderId="4" xfId="0" applyFont="1" applyBorder="1" applyProtection="1"/>
    <xf numFmtId="0" fontId="11" fillId="0" borderId="35" xfId="0" applyFont="1" applyBorder="1" applyProtection="1"/>
    <xf numFmtId="0" fontId="11" fillId="17" borderId="35" xfId="0" applyFont="1" applyFill="1" applyBorder="1" applyAlignment="1" applyProtection="1">
      <alignment textRotation="90" wrapText="1"/>
    </xf>
    <xf numFmtId="0" fontId="11" fillId="3" borderId="35" xfId="0" applyFont="1" applyFill="1" applyBorder="1" applyAlignment="1" applyProtection="1">
      <alignment textRotation="90" wrapText="1"/>
    </xf>
    <xf numFmtId="0" fontId="11" fillId="5" borderId="35" xfId="0" applyFont="1" applyFill="1" applyBorder="1" applyAlignment="1" applyProtection="1">
      <alignment textRotation="90" wrapText="1"/>
    </xf>
    <xf numFmtId="0" fontId="11" fillId="6" borderId="35" xfId="0" applyFont="1" applyFill="1" applyBorder="1" applyAlignment="1" applyProtection="1">
      <alignment textRotation="90" wrapText="1"/>
    </xf>
    <xf numFmtId="0" fontId="11" fillId="7" borderId="35" xfId="0" applyFont="1" applyFill="1" applyBorder="1" applyAlignment="1" applyProtection="1">
      <alignment textRotation="90" wrapText="1"/>
    </xf>
    <xf numFmtId="0" fontId="11" fillId="8" borderId="35" xfId="0" applyFont="1" applyFill="1" applyBorder="1" applyAlignment="1" applyProtection="1">
      <alignment textRotation="90" wrapText="1"/>
    </xf>
    <xf numFmtId="0" fontId="11" fillId="9" borderId="35" xfId="0" applyFont="1" applyFill="1" applyBorder="1" applyAlignment="1" applyProtection="1">
      <alignment textRotation="90" wrapText="1"/>
    </xf>
    <xf numFmtId="0" fontId="11" fillId="4" borderId="35" xfId="0" applyFont="1" applyFill="1" applyBorder="1" applyAlignment="1" applyProtection="1">
      <alignment textRotation="90" wrapText="1"/>
    </xf>
    <xf numFmtId="0" fontId="11" fillId="17" borderId="35" xfId="0" applyFont="1" applyFill="1" applyBorder="1" applyAlignment="1" applyProtection="1">
      <alignment horizontal="center" textRotation="90" wrapText="1"/>
    </xf>
    <xf numFmtId="0" fontId="11" fillId="3" borderId="35" xfId="0" applyFont="1" applyFill="1" applyBorder="1" applyAlignment="1" applyProtection="1">
      <alignment horizontal="center" textRotation="90" wrapText="1"/>
    </xf>
    <xf numFmtId="0" fontId="11" fillId="5" borderId="35" xfId="0" applyFont="1" applyFill="1" applyBorder="1" applyAlignment="1" applyProtection="1">
      <alignment horizontal="center" textRotation="90" wrapText="1"/>
    </xf>
    <xf numFmtId="0" fontId="11" fillId="6" borderId="35" xfId="0" applyFont="1" applyFill="1" applyBorder="1" applyAlignment="1" applyProtection="1">
      <alignment horizontal="center" textRotation="90" wrapText="1"/>
    </xf>
    <xf numFmtId="0" fontId="11" fillId="7" borderId="35" xfId="0" applyFont="1" applyFill="1" applyBorder="1" applyAlignment="1" applyProtection="1">
      <alignment horizontal="center" textRotation="90" wrapText="1"/>
    </xf>
    <xf numFmtId="0" fontId="11" fillId="8" borderId="35" xfId="0" applyFont="1" applyFill="1" applyBorder="1" applyAlignment="1" applyProtection="1">
      <alignment horizontal="center" textRotation="90" wrapText="1"/>
    </xf>
    <xf numFmtId="0" fontId="11" fillId="9" borderId="35" xfId="0" applyFont="1" applyFill="1" applyBorder="1" applyAlignment="1" applyProtection="1">
      <alignment horizontal="center" textRotation="90" wrapText="1"/>
    </xf>
    <xf numFmtId="0" fontId="17" fillId="0" borderId="35" xfId="0" applyFont="1" applyBorder="1" applyAlignment="1" applyProtection="1">
      <alignment textRotation="90" wrapText="1"/>
    </xf>
    <xf numFmtId="0" fontId="17" fillId="5" borderId="35" xfId="0" applyFont="1" applyFill="1" applyBorder="1" applyAlignment="1" applyProtection="1">
      <alignment textRotation="90" wrapText="1"/>
    </xf>
    <xf numFmtId="0" fontId="17" fillId="6" borderId="35" xfId="0" applyFont="1" applyFill="1" applyBorder="1" applyAlignment="1" applyProtection="1">
      <alignment textRotation="90" wrapText="1"/>
    </xf>
    <xf numFmtId="0" fontId="17" fillId="7" borderId="35" xfId="0" applyFont="1" applyFill="1" applyBorder="1" applyAlignment="1" applyProtection="1">
      <alignment textRotation="90" wrapText="1"/>
    </xf>
    <xf numFmtId="0" fontId="17" fillId="8" borderId="35" xfId="0" applyFont="1" applyFill="1" applyBorder="1" applyAlignment="1" applyProtection="1">
      <alignment textRotation="90" wrapText="1"/>
    </xf>
    <xf numFmtId="0" fontId="17" fillId="9" borderId="35" xfId="0" applyFont="1" applyFill="1" applyBorder="1" applyAlignment="1" applyProtection="1">
      <alignment textRotation="90" wrapText="1"/>
    </xf>
    <xf numFmtId="0" fontId="1" fillId="0" borderId="35" xfId="0" applyFont="1" applyBorder="1" applyProtection="1"/>
    <xf numFmtId="0" fontId="0" fillId="0" borderId="4" xfId="0" applyFill="1" applyBorder="1" applyProtection="1">
      <protection locked="0"/>
    </xf>
    <xf numFmtId="14" fontId="0" fillId="0" borderId="4" xfId="0" applyNumberFormat="1" applyFill="1" applyBorder="1" applyProtection="1">
      <protection locked="0"/>
    </xf>
    <xf numFmtId="0" fontId="2" fillId="0" borderId="4" xfId="0" applyFont="1" applyFill="1" applyBorder="1" applyProtection="1">
      <protection locked="0"/>
    </xf>
    <xf numFmtId="0" fontId="0" fillId="0" borderId="20" xfId="0" applyFill="1" applyBorder="1"/>
    <xf numFmtId="0" fontId="0" fillId="0" borderId="0" xfId="0" applyFill="1"/>
    <xf numFmtId="0" fontId="0" fillId="0" borderId="18" xfId="0" applyFill="1" applyBorder="1"/>
    <xf numFmtId="0" fontId="0" fillId="0" borderId="4" xfId="0" applyFill="1" applyBorder="1"/>
    <xf numFmtId="0" fontId="11" fillId="18" borderId="4" xfId="0" applyFont="1" applyFill="1" applyBorder="1" applyProtection="1">
      <protection locked="0"/>
    </xf>
    <xf numFmtId="0" fontId="11" fillId="18" borderId="4" xfId="0" applyFont="1" applyFill="1" applyBorder="1"/>
    <xf numFmtId="0" fontId="24" fillId="18" borderId="4" xfId="0" applyFont="1" applyFill="1" applyBorder="1" applyProtection="1">
      <protection locked="0"/>
    </xf>
    <xf numFmtId="0" fontId="11" fillId="18" borderId="20" xfId="0" applyFont="1" applyFill="1" applyBorder="1"/>
    <xf numFmtId="0" fontId="11" fillId="18" borderId="0" xfId="0" applyFont="1" applyFill="1"/>
    <xf numFmtId="0" fontId="11" fillId="18" borderId="18" xfId="0" applyFont="1" applyFill="1" applyBorder="1"/>
    <xf numFmtId="0" fontId="1" fillId="11" borderId="2" xfId="0" applyFont="1" applyFill="1" applyBorder="1" applyAlignment="1">
      <alignment horizontal="center" vertical="center" wrapText="1"/>
    </xf>
    <xf numFmtId="0" fontId="1" fillId="11" borderId="19" xfId="0" applyFont="1" applyFill="1" applyBorder="1" applyAlignment="1">
      <alignment horizontal="center" vertical="center" wrapText="1"/>
    </xf>
    <xf numFmtId="0" fontId="1" fillId="11" borderId="0" xfId="0" applyFont="1" applyFill="1" applyAlignment="1">
      <alignment horizontal="center"/>
    </xf>
    <xf numFmtId="0" fontId="0" fillId="11" borderId="1" xfId="0" applyFill="1" applyBorder="1" applyAlignment="1">
      <alignment horizontal="center" vertical="center" wrapText="1"/>
    </xf>
    <xf numFmtId="0" fontId="0" fillId="11" borderId="22" xfId="0" applyFill="1" applyBorder="1" applyAlignment="1">
      <alignment horizontal="center" vertical="center" wrapText="1"/>
    </xf>
    <xf numFmtId="0" fontId="0" fillId="11" borderId="2" xfId="0" applyFill="1" applyBorder="1" applyAlignment="1">
      <alignment horizontal="center" wrapText="1"/>
    </xf>
    <xf numFmtId="0" fontId="0" fillId="11" borderId="19" xfId="0" applyFill="1" applyBorder="1" applyAlignment="1">
      <alignment horizontal="center" wrapText="1"/>
    </xf>
    <xf numFmtId="0" fontId="19" fillId="11" borderId="37" xfId="0" applyFont="1" applyFill="1" applyBorder="1" applyAlignment="1" applyProtection="1">
      <alignment horizontal="left" wrapText="1"/>
    </xf>
    <xf numFmtId="0" fontId="11" fillId="3" borderId="4" xfId="0" applyFont="1" applyFill="1" applyBorder="1" applyAlignment="1" applyProtection="1">
      <alignment horizontal="center"/>
    </xf>
    <xf numFmtId="0" fontId="11" fillId="17" borderId="4" xfId="0" applyFont="1" applyFill="1" applyBorder="1" applyAlignment="1" applyProtection="1">
      <alignment horizontal="center" wrapText="1"/>
    </xf>
    <xf numFmtId="0" fontId="18" fillId="11" borderId="37" xfId="0" applyFont="1" applyFill="1" applyBorder="1" applyAlignment="1" applyProtection="1">
      <alignment horizontal="left"/>
    </xf>
    <xf numFmtId="0" fontId="19" fillId="11" borderId="37" xfId="0" applyFont="1" applyFill="1" applyBorder="1" applyAlignment="1" applyProtection="1">
      <alignment horizontal="left"/>
    </xf>
    <xf numFmtId="0" fontId="17" fillId="17" borderId="4" xfId="0" applyFont="1" applyFill="1" applyBorder="1" applyAlignment="1" applyProtection="1">
      <alignment horizontal="center" wrapText="1"/>
    </xf>
    <xf numFmtId="0" fontId="17" fillId="3" borderId="4" xfId="0" applyFont="1" applyFill="1" applyBorder="1" applyAlignment="1" applyProtection="1">
      <alignment horizontal="center" wrapText="1"/>
    </xf>
    <xf numFmtId="0" fontId="11" fillId="17" borderId="12" xfId="0" applyFont="1" applyFill="1" applyBorder="1" applyAlignment="1" applyProtection="1">
      <alignment horizontal="center" wrapText="1"/>
    </xf>
    <xf numFmtId="0" fontId="11" fillId="17" borderId="17" xfId="0" applyFont="1" applyFill="1" applyBorder="1" applyAlignment="1" applyProtection="1">
      <alignment horizontal="center" wrapText="1"/>
    </xf>
    <xf numFmtId="0" fontId="11" fillId="3" borderId="4" xfId="0" applyFont="1" applyFill="1" applyBorder="1" applyAlignment="1" applyProtection="1">
      <alignment horizontal="center" wrapText="1"/>
    </xf>
    <xf numFmtId="0" fontId="11" fillId="3" borderId="12" xfId="0" applyFont="1" applyFill="1" applyBorder="1" applyAlignment="1" applyProtection="1">
      <alignment horizontal="center" wrapText="1"/>
    </xf>
    <xf numFmtId="0" fontId="11" fillId="3" borderId="17" xfId="0" applyFont="1" applyFill="1" applyBorder="1" applyAlignment="1" applyProtection="1">
      <alignment horizontal="center" wrapText="1"/>
    </xf>
    <xf numFmtId="0" fontId="11" fillId="3" borderId="13" xfId="0" applyFont="1" applyFill="1" applyBorder="1" applyAlignment="1" applyProtection="1">
      <alignment horizontal="center" wrapText="1"/>
    </xf>
    <xf numFmtId="0" fontId="11" fillId="3" borderId="12" xfId="0" applyFont="1" applyFill="1" applyBorder="1" applyAlignment="1" applyProtection="1">
      <alignment horizontal="center"/>
    </xf>
    <xf numFmtId="0" fontId="11" fillId="3" borderId="13" xfId="0" applyFont="1" applyFill="1" applyBorder="1" applyAlignment="1" applyProtection="1">
      <alignment horizontal="center"/>
    </xf>
    <xf numFmtId="0" fontId="11" fillId="17" borderId="12" xfId="0" applyFont="1" applyFill="1" applyBorder="1" applyAlignment="1" applyProtection="1">
      <alignment horizontal="center"/>
    </xf>
    <xf numFmtId="0" fontId="11" fillId="17" borderId="13" xfId="0" applyFont="1" applyFill="1" applyBorder="1" applyAlignment="1" applyProtection="1">
      <alignment horizontal="center"/>
    </xf>
    <xf numFmtId="0" fontId="11" fillId="3" borderId="17" xfId="0" applyFont="1" applyFill="1" applyBorder="1" applyAlignment="1" applyProtection="1">
      <alignment horizontal="center"/>
    </xf>
    <xf numFmtId="0" fontId="18" fillId="17" borderId="38" xfId="0" applyFont="1" applyFill="1" applyBorder="1" applyAlignment="1">
      <alignment horizontal="center" wrapText="1"/>
    </xf>
    <xf numFmtId="0" fontId="18" fillId="17" borderId="39" xfId="0" applyFont="1" applyFill="1" applyBorder="1" applyAlignment="1">
      <alignment horizontal="center" wrapText="1"/>
    </xf>
    <xf numFmtId="0" fontId="18" fillId="17" borderId="5" xfId="0" applyFont="1" applyFill="1" applyBorder="1" applyAlignment="1">
      <alignment horizontal="center" wrapText="1"/>
    </xf>
    <xf numFmtId="0" fontId="18" fillId="17" borderId="4" xfId="0" applyFont="1" applyFill="1" applyBorder="1" applyAlignment="1">
      <alignment horizontal="center" wrapText="1"/>
    </xf>
    <xf numFmtId="0" fontId="18" fillId="17" borderId="44" xfId="0" applyFont="1" applyFill="1" applyBorder="1" applyAlignment="1">
      <alignment horizontal="center"/>
    </xf>
    <xf numFmtId="0" fontId="18" fillId="17" borderId="45" xfId="0" applyFont="1" applyFill="1" applyBorder="1" applyAlignment="1">
      <alignment horizontal="center"/>
    </xf>
    <xf numFmtId="0" fontId="18" fillId="17" borderId="22" xfId="0" applyFont="1" applyFill="1" applyBorder="1" applyAlignment="1">
      <alignment horizontal="center"/>
    </xf>
    <xf numFmtId="0" fontId="1" fillId="11" borderId="19" xfId="0" applyFont="1" applyFill="1" applyBorder="1" applyAlignment="1" applyProtection="1">
      <alignment horizontal="center" vertical="center" textRotation="90"/>
    </xf>
    <xf numFmtId="0" fontId="13" fillId="11" borderId="27" xfId="0" applyFont="1" applyFill="1" applyBorder="1" applyAlignment="1" applyProtection="1">
      <alignment horizontal="center"/>
      <protection locked="0"/>
    </xf>
    <xf numFmtId="0" fontId="13" fillId="11" borderId="29" xfId="0" applyFont="1" applyFill="1" applyBorder="1" applyAlignment="1" applyProtection="1">
      <alignment horizontal="center"/>
      <protection locked="0"/>
    </xf>
    <xf numFmtId="0" fontId="13" fillId="11" borderId="30" xfId="0" applyFont="1" applyFill="1" applyBorder="1" applyAlignment="1" applyProtection="1">
      <alignment horizontal="center"/>
      <protection locked="0"/>
    </xf>
    <xf numFmtId="0" fontId="1" fillId="11" borderId="0" xfId="0" applyFont="1" applyFill="1" applyAlignment="1" applyProtection="1">
      <alignment horizontal="center" vertical="center" textRotation="90"/>
    </xf>
    <xf numFmtId="0" fontId="1" fillId="11" borderId="0" xfId="0" applyFont="1" applyFill="1" applyAlignment="1" applyProtection="1">
      <alignment horizontal="right"/>
    </xf>
    <xf numFmtId="0" fontId="1" fillId="11" borderId="0" xfId="0" applyFont="1" applyFill="1" applyAlignment="1" applyProtection="1">
      <alignment horizontal="right" vertical="center"/>
    </xf>
    <xf numFmtId="0" fontId="1" fillId="11" borderId="0" xfId="0" applyFont="1" applyFill="1" applyAlignment="1" applyProtection="1">
      <alignment horizontal="center" vertical="center"/>
    </xf>
    <xf numFmtId="0" fontId="1" fillId="11" borderId="19" xfId="0" applyFont="1" applyFill="1" applyBorder="1" applyAlignment="1">
      <alignment horizontal="center" vertical="center" textRotation="90"/>
    </xf>
    <xf numFmtId="0" fontId="1" fillId="11" borderId="0" xfId="0" applyFont="1" applyFill="1" applyAlignment="1">
      <alignment horizontal="center" vertical="center" textRotation="90"/>
    </xf>
    <xf numFmtId="0" fontId="1" fillId="11" borderId="0" xfId="0" applyFont="1" applyFill="1" applyAlignment="1">
      <alignment horizontal="center" vertical="center"/>
    </xf>
    <xf numFmtId="0" fontId="1" fillId="11" borderId="0" xfId="0" applyFont="1" applyFill="1" applyAlignment="1">
      <alignment horizontal="right" vertical="center"/>
    </xf>
    <xf numFmtId="0" fontId="1" fillId="11" borderId="0" xfId="0" applyFont="1" applyFill="1" applyAlignment="1">
      <alignment horizontal="right" wrapText="1"/>
    </xf>
    <xf numFmtId="0" fontId="1" fillId="11" borderId="0" xfId="0" applyFont="1" applyFill="1" applyAlignment="1">
      <alignment horizontal="right"/>
    </xf>
    <xf numFmtId="0" fontId="1" fillId="5" borderId="4" xfId="0" applyFont="1" applyFill="1" applyBorder="1" applyAlignment="1">
      <alignment horizontal="center" vertical="center" wrapText="1"/>
    </xf>
    <xf numFmtId="0" fontId="1" fillId="5" borderId="4" xfId="0" applyFont="1" applyFill="1" applyBorder="1" applyAlignment="1">
      <alignment horizontal="center" vertical="center" textRotation="90" wrapText="1"/>
    </xf>
    <xf numFmtId="0" fontId="1" fillId="5" borderId="4" xfId="0" applyFont="1" applyFill="1" applyBorder="1" applyAlignment="1">
      <alignment horizontal="center" vertical="center"/>
    </xf>
    <xf numFmtId="0" fontId="1" fillId="0" borderId="4" xfId="0" applyFont="1" applyBorder="1" applyAlignment="1">
      <alignment horizontal="center" vertical="center" wrapText="1"/>
    </xf>
    <xf numFmtId="0" fontId="1" fillId="5" borderId="4" xfId="0" applyFont="1" applyFill="1" applyBorder="1" applyAlignment="1">
      <alignment horizontal="center" vertical="center" textRotation="90"/>
    </xf>
    <xf numFmtId="0" fontId="1" fillId="5" borderId="4" xfId="0" applyFont="1" applyFill="1" applyBorder="1" applyAlignment="1">
      <alignment horizontal="center"/>
    </xf>
    <xf numFmtId="0" fontId="1" fillId="5" borderId="4" xfId="0" applyFont="1" applyFill="1" applyBorder="1" applyAlignment="1">
      <alignment horizontal="center" wrapText="1"/>
    </xf>
    <xf numFmtId="0" fontId="1" fillId="5" borderId="12" xfId="0" applyFont="1" applyFill="1" applyBorder="1" applyAlignment="1">
      <alignment horizontal="center"/>
    </xf>
    <xf numFmtId="0" fontId="1" fillId="5" borderId="17" xfId="0" applyFont="1" applyFill="1" applyBorder="1" applyAlignment="1">
      <alignment horizontal="center"/>
    </xf>
    <xf numFmtId="0" fontId="1" fillId="5" borderId="13" xfId="0" applyFont="1" applyFill="1" applyBorder="1" applyAlignment="1">
      <alignment horizontal="center"/>
    </xf>
    <xf numFmtId="0" fontId="1" fillId="5" borderId="12" xfId="0" applyFont="1" applyFill="1" applyBorder="1" applyAlignment="1">
      <alignment horizontal="center" wrapText="1"/>
    </xf>
    <xf numFmtId="0" fontId="1" fillId="5" borderId="13" xfId="0" applyFont="1" applyFill="1" applyBorder="1" applyAlignment="1">
      <alignment horizontal="center" wrapText="1"/>
    </xf>
    <xf numFmtId="0" fontId="1" fillId="6" borderId="4" xfId="0" applyFont="1" applyFill="1" applyBorder="1" applyAlignment="1">
      <alignment horizontal="center" vertical="center" wrapText="1"/>
    </xf>
    <xf numFmtId="0" fontId="1" fillId="6" borderId="4" xfId="0" applyFont="1" applyFill="1" applyBorder="1" applyAlignment="1">
      <alignment horizontal="center" vertical="center" textRotation="90"/>
    </xf>
    <xf numFmtId="0" fontId="1" fillId="6" borderId="4" xfId="0" applyFont="1" applyFill="1" applyBorder="1" applyAlignment="1">
      <alignment horizontal="center"/>
    </xf>
    <xf numFmtId="0" fontId="1" fillId="6" borderId="4" xfId="0" applyFont="1" applyFill="1" applyBorder="1" applyAlignment="1">
      <alignment horizontal="center" wrapText="1"/>
    </xf>
    <xf numFmtId="0" fontId="1" fillId="6" borderId="4" xfId="0" applyFont="1" applyFill="1" applyBorder="1" applyAlignment="1">
      <alignment horizontal="center" vertical="center" textRotation="90" wrapText="1"/>
    </xf>
    <xf numFmtId="0" fontId="1" fillId="6" borderId="12" xfId="0" applyFont="1" applyFill="1" applyBorder="1" applyAlignment="1">
      <alignment horizontal="center"/>
    </xf>
    <xf numFmtId="0" fontId="1" fillId="6" borderId="17" xfId="0" applyFont="1" applyFill="1" applyBorder="1" applyAlignment="1">
      <alignment horizontal="center"/>
    </xf>
    <xf numFmtId="0" fontId="1" fillId="6" borderId="13" xfId="0" applyFont="1" applyFill="1" applyBorder="1" applyAlignment="1">
      <alignment horizontal="center"/>
    </xf>
    <xf numFmtId="0" fontId="1" fillId="6" borderId="12" xfId="0" applyFont="1" applyFill="1" applyBorder="1" applyAlignment="1">
      <alignment horizontal="center" wrapText="1"/>
    </xf>
    <xf numFmtId="0" fontId="1" fillId="6" borderId="13" xfId="0" applyFont="1" applyFill="1" applyBorder="1" applyAlignment="1">
      <alignment horizontal="center" wrapText="1"/>
    </xf>
    <xf numFmtId="0" fontId="1" fillId="6" borderId="4" xfId="0" applyFont="1" applyFill="1" applyBorder="1" applyAlignment="1">
      <alignment horizontal="center" vertical="center"/>
    </xf>
    <xf numFmtId="0" fontId="1" fillId="7" borderId="4" xfId="0" applyFont="1" applyFill="1" applyBorder="1" applyAlignment="1">
      <alignment horizontal="center" vertical="center" wrapText="1"/>
    </xf>
    <xf numFmtId="0" fontId="1" fillId="7" borderId="4" xfId="0" applyFont="1" applyFill="1" applyBorder="1" applyAlignment="1">
      <alignment horizontal="center" vertical="center" textRotation="90"/>
    </xf>
    <xf numFmtId="0" fontId="1" fillId="7" borderId="4" xfId="0" applyFont="1" applyFill="1" applyBorder="1" applyAlignment="1">
      <alignment horizontal="center"/>
    </xf>
    <xf numFmtId="0" fontId="1" fillId="7" borderId="4" xfId="0" applyFont="1" applyFill="1" applyBorder="1" applyAlignment="1">
      <alignment horizontal="center" wrapText="1"/>
    </xf>
    <xf numFmtId="0" fontId="1" fillId="7" borderId="4" xfId="0" applyFont="1" applyFill="1" applyBorder="1" applyAlignment="1">
      <alignment horizontal="center" vertical="center" textRotation="90" wrapText="1"/>
    </xf>
    <xf numFmtId="0" fontId="1" fillId="8" borderId="4" xfId="0" applyFont="1" applyFill="1" applyBorder="1" applyAlignment="1">
      <alignment horizontal="center" vertical="center" wrapText="1"/>
    </xf>
    <xf numFmtId="0" fontId="1" fillId="8" borderId="4" xfId="0" applyFont="1" applyFill="1" applyBorder="1" applyAlignment="1">
      <alignment horizontal="center" vertical="center" textRotation="90"/>
    </xf>
    <xf numFmtId="0" fontId="1" fillId="8" borderId="4" xfId="0" applyFont="1" applyFill="1" applyBorder="1" applyAlignment="1">
      <alignment horizontal="center"/>
    </xf>
    <xf numFmtId="0" fontId="1" fillId="8" borderId="4" xfId="0" applyFont="1" applyFill="1" applyBorder="1" applyAlignment="1">
      <alignment horizontal="center" wrapText="1"/>
    </xf>
    <xf numFmtId="0" fontId="1" fillId="8" borderId="4" xfId="0" applyFont="1" applyFill="1" applyBorder="1" applyAlignment="1">
      <alignment horizontal="center" vertical="center" textRotation="90" wrapText="1"/>
    </xf>
    <xf numFmtId="0" fontId="1" fillId="9" borderId="4" xfId="0" applyFont="1" applyFill="1" applyBorder="1" applyAlignment="1">
      <alignment horizontal="center" vertical="center" wrapText="1"/>
    </xf>
    <xf numFmtId="0" fontId="1" fillId="9" borderId="4" xfId="0" applyFont="1" applyFill="1" applyBorder="1" applyAlignment="1">
      <alignment horizontal="center" vertical="center" textRotation="90"/>
    </xf>
    <xf numFmtId="0" fontId="1" fillId="9" borderId="4" xfId="0" applyFont="1" applyFill="1" applyBorder="1" applyAlignment="1">
      <alignment horizontal="center"/>
    </xf>
    <xf numFmtId="0" fontId="1" fillId="9" borderId="4" xfId="0" applyFont="1" applyFill="1" applyBorder="1" applyAlignment="1">
      <alignment horizontal="center" wrapText="1"/>
    </xf>
    <xf numFmtId="0" fontId="1" fillId="9" borderId="4" xfId="0" applyFont="1" applyFill="1" applyBorder="1" applyAlignment="1">
      <alignment horizontal="center" vertical="center" textRotation="90" wrapText="1"/>
    </xf>
    <xf numFmtId="0" fontId="11" fillId="9" borderId="12" xfId="0" applyFont="1" applyFill="1" applyBorder="1" applyAlignment="1">
      <alignment horizontal="center"/>
    </xf>
    <xf numFmtId="0" fontId="11" fillId="9" borderId="17" xfId="0" applyFont="1" applyFill="1" applyBorder="1" applyAlignment="1">
      <alignment horizontal="center"/>
    </xf>
    <xf numFmtId="0" fontId="11" fillId="9" borderId="13" xfId="0" applyFont="1" applyFill="1" applyBorder="1" applyAlignment="1">
      <alignment horizontal="center"/>
    </xf>
    <xf numFmtId="0" fontId="11" fillId="8" borderId="12" xfId="0" applyFont="1" applyFill="1" applyBorder="1" applyAlignment="1">
      <alignment horizontal="center"/>
    </xf>
    <xf numFmtId="0" fontId="11" fillId="8" borderId="17" xfId="0" applyFont="1" applyFill="1" applyBorder="1" applyAlignment="1">
      <alignment horizontal="center"/>
    </xf>
    <xf numFmtId="0" fontId="11" fillId="8" borderId="13" xfId="0" applyFont="1" applyFill="1" applyBorder="1" applyAlignment="1">
      <alignment horizontal="center"/>
    </xf>
    <xf numFmtId="0" fontId="11" fillId="7" borderId="12" xfId="0" applyFont="1" applyFill="1" applyBorder="1" applyAlignment="1">
      <alignment horizontal="center"/>
    </xf>
    <xf numFmtId="0" fontId="11" fillId="7" borderId="17" xfId="0" applyFont="1" applyFill="1" applyBorder="1" applyAlignment="1">
      <alignment horizontal="center"/>
    </xf>
    <xf numFmtId="0" fontId="11" fillId="7" borderId="13" xfId="0" applyFont="1" applyFill="1" applyBorder="1" applyAlignment="1">
      <alignment horizontal="center"/>
    </xf>
    <xf numFmtId="0" fontId="11" fillId="6" borderId="12" xfId="0" applyFont="1" applyFill="1" applyBorder="1" applyAlignment="1">
      <alignment horizontal="center"/>
    </xf>
    <xf numFmtId="0" fontId="11" fillId="6" borderId="17" xfId="0" applyFont="1" applyFill="1" applyBorder="1" applyAlignment="1">
      <alignment horizontal="center"/>
    </xf>
    <xf numFmtId="0" fontId="11" fillId="6" borderId="13" xfId="0" applyFont="1" applyFill="1" applyBorder="1" applyAlignment="1">
      <alignment horizontal="center"/>
    </xf>
    <xf numFmtId="0" fontId="11" fillId="5" borderId="12" xfId="0" applyFont="1" applyFill="1" applyBorder="1" applyAlignment="1">
      <alignment horizontal="center"/>
    </xf>
    <xf numFmtId="0" fontId="11" fillId="5" borderId="17" xfId="0" applyFont="1" applyFill="1" applyBorder="1" applyAlignment="1">
      <alignment horizontal="center"/>
    </xf>
    <xf numFmtId="0" fontId="11" fillId="5" borderId="13" xfId="0" applyFont="1" applyFill="1" applyBorder="1" applyAlignment="1">
      <alignment horizontal="center"/>
    </xf>
  </cellXfs>
  <cellStyles count="1">
    <cellStyle name="Normal" xfId="0" builtinId="0"/>
  </cellStyles>
  <dxfs count="133">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color theme="1"/>
      </font>
      <fill>
        <patternFill>
          <bgColor theme="4" tint="0.79998168889431442"/>
        </patternFill>
      </fill>
    </dxf>
    <dxf>
      <font>
        <b/>
        <i val="0"/>
      </font>
      <fill>
        <patternFill>
          <bgColor theme="4" tint="0.79998168889431442"/>
        </patternFill>
      </fill>
    </dxf>
    <dxf>
      <font>
        <b/>
        <i val="0"/>
      </font>
      <fill>
        <patternFill>
          <bgColor theme="9"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theme="4" tint="0.79998168889431442"/>
        </patternFill>
      </fill>
    </dxf>
    <dxf>
      <font>
        <b/>
        <i val="0"/>
      </font>
      <fill>
        <patternFill>
          <bgColor theme="4" tint="0.79998168889431442"/>
        </patternFill>
      </fill>
    </dxf>
    <dxf>
      <fill>
        <patternFill>
          <bgColor theme="4" tint="0.79998168889431442"/>
        </patternFill>
      </fill>
    </dxf>
    <dxf>
      <font>
        <b/>
        <i val="0"/>
      </font>
      <fill>
        <patternFill>
          <bgColor theme="4" tint="0.79998168889431442"/>
        </patternFill>
      </fill>
    </dxf>
    <dxf>
      <font>
        <b/>
        <i val="0"/>
      </font>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b/>
        <i val="0"/>
        <color theme="1"/>
      </font>
      <fill>
        <patternFill>
          <bgColor theme="5" tint="0.79998168889431442"/>
        </patternFill>
      </fill>
    </dxf>
    <dxf>
      <font>
        <b/>
        <i val="0"/>
      </font>
      <fill>
        <patternFill>
          <bgColor theme="5" tint="0.79998168889431442"/>
        </patternFill>
      </fill>
    </dxf>
    <dxf>
      <font>
        <b/>
        <i val="0"/>
      </font>
      <fill>
        <patternFill>
          <bgColor theme="9" tint="0.79998168889431442"/>
        </patternFill>
      </fill>
    </dxf>
    <dxf>
      <font>
        <b/>
        <i val="0"/>
      </font>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color theme="1"/>
      </font>
      <fill>
        <patternFill>
          <bgColor theme="7" tint="0.79998168889431442"/>
        </patternFill>
      </fill>
    </dxf>
    <dxf>
      <font>
        <b/>
        <i val="0"/>
      </font>
      <fill>
        <patternFill>
          <bgColor theme="7" tint="0.79998168889431442"/>
        </patternFill>
      </fill>
    </dxf>
    <dxf>
      <font>
        <b/>
        <i val="0"/>
      </font>
      <fill>
        <patternFill>
          <bgColor theme="9"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border>
        <left style="thin">
          <color auto="1"/>
        </left>
        <right style="thin">
          <color auto="1"/>
        </right>
        <top style="thin">
          <color auto="1"/>
        </top>
        <bottom style="thin">
          <color auto="1"/>
        </bottom>
        <vertical/>
        <horizontal/>
      </border>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8" tint="0.79998168889431442"/>
        </patternFill>
      </fill>
    </dxf>
    <dxf>
      <font>
        <b/>
        <i val="0"/>
      </font>
      <fill>
        <patternFill>
          <bgColor theme="8" tint="0.79998168889431442"/>
        </patternFill>
      </fill>
    </dxf>
    <dxf>
      <font>
        <b/>
        <i val="0"/>
      </font>
      <fill>
        <patternFill>
          <bgColor theme="8" tint="0.79998168889431442"/>
        </patternFill>
      </fill>
    </dxf>
    <dxf>
      <font>
        <b/>
        <i val="0"/>
        <color theme="1"/>
      </font>
      <fill>
        <patternFill>
          <bgColor theme="8" tint="0.79998168889431442"/>
        </patternFill>
      </fill>
    </dxf>
    <dxf>
      <font>
        <b/>
        <i val="0"/>
      </font>
      <fill>
        <patternFill>
          <bgColor theme="8" tint="0.79998168889431442"/>
        </patternFill>
      </fill>
    </dxf>
    <dxf>
      <font>
        <b/>
        <i val="0"/>
      </font>
      <fill>
        <patternFill>
          <bgColor theme="9" tint="0.79998168889431442"/>
        </patternFill>
      </fill>
    </dxf>
    <dxf>
      <font>
        <b/>
        <i val="0"/>
      </font>
      <fill>
        <patternFill>
          <bgColor theme="8" tint="0.79998168889431442"/>
        </patternFill>
      </fill>
    </dxf>
    <dxf>
      <font>
        <b/>
        <i val="0"/>
      </font>
      <fill>
        <patternFill>
          <bgColor theme="8" tint="0.79998168889431442"/>
        </patternFill>
      </fill>
    </dxf>
    <dxf>
      <font>
        <b/>
        <i val="0"/>
      </font>
      <fill>
        <patternFill>
          <bgColor theme="8" tint="0.79998168889431442"/>
        </patternFill>
      </fill>
    </dxf>
    <dxf>
      <font>
        <b/>
        <i val="0"/>
      </font>
      <fill>
        <patternFill>
          <bgColor theme="8" tint="0.79998168889431442"/>
        </patternFill>
      </fill>
    </dxf>
    <dxf>
      <font>
        <b/>
        <i val="0"/>
      </font>
      <fill>
        <patternFill>
          <bgColor theme="8" tint="0.79998168889431442"/>
        </patternFill>
      </fill>
    </dxf>
    <dxf>
      <font>
        <b/>
        <i val="0"/>
      </font>
      <fill>
        <patternFill>
          <bgColor theme="8" tint="0.79998168889431442"/>
        </patternFill>
      </fill>
    </dxf>
    <dxf>
      <font>
        <b/>
        <i val="0"/>
      </font>
      <fill>
        <patternFill>
          <bgColor theme="8" tint="0.79998168889431442"/>
        </patternFill>
      </fill>
    </dxf>
    <dxf>
      <font>
        <b/>
        <i val="0"/>
      </font>
      <fill>
        <patternFill>
          <bgColor theme="8" tint="0.79998168889431442"/>
        </patternFill>
      </fill>
    </dxf>
    <dxf>
      <font>
        <b/>
        <i val="0"/>
      </font>
      <fill>
        <patternFill>
          <bgColor theme="8" tint="0.79998168889431442"/>
        </patternFill>
      </fill>
    </dxf>
    <dxf>
      <font>
        <b/>
        <i val="0"/>
      </font>
      <fill>
        <patternFill>
          <bgColor theme="8" tint="0.79998168889431442"/>
        </patternFill>
      </fill>
    </dxf>
    <dxf>
      <font>
        <b/>
        <i val="0"/>
      </font>
      <fill>
        <patternFill>
          <bgColor theme="8" tint="0.79998168889431442"/>
        </patternFill>
      </fill>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dxf>
    <dxf>
      <font>
        <b/>
        <i val="0"/>
      </font>
      <fill>
        <patternFill>
          <bgColor theme="8" tint="0.79998168889431442"/>
        </patternFill>
      </fill>
    </dxf>
    <dxf>
      <font>
        <b/>
        <i val="0"/>
      </font>
      <fill>
        <patternFill>
          <bgColor theme="8" tint="0.79998168889431442"/>
        </patternFill>
      </fill>
    </dxf>
    <dxf>
      <font>
        <b/>
        <i val="0"/>
      </font>
      <fill>
        <patternFill>
          <bgColor theme="8"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color theme="1"/>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ill>
        <patternFill>
          <bgColor theme="6" tint="0.79998168889431442"/>
        </patternFill>
      </fill>
    </dxf>
    <dxf>
      <fill>
        <patternFill>
          <bgColor theme="6" tint="0.79998168889431442"/>
        </patternFill>
      </fill>
    </dxf>
    <dxf>
      <fill>
        <patternFill>
          <bgColor theme="6"/>
        </patternFill>
      </fill>
    </dxf>
    <dxf>
      <fill>
        <patternFill>
          <bgColor theme="6"/>
        </patternFill>
      </fill>
    </dxf>
    <dxf>
      <fill>
        <patternFill>
          <bgColor theme="6"/>
        </patternFill>
      </fill>
    </dxf>
    <dxf>
      <fill>
        <patternFill>
          <bgColor theme="6"/>
        </patternFill>
      </fill>
    </dxf>
    <dxf>
      <fill>
        <patternFill>
          <bgColor theme="6"/>
        </patternFill>
      </fill>
    </dxf>
    <dxf>
      <fill>
        <patternFill>
          <bgColor theme="6"/>
        </patternFill>
      </fill>
    </dxf>
    <dxf>
      <fill>
        <patternFill>
          <bgColor theme="6"/>
        </patternFill>
      </fill>
    </dxf>
    <dxf>
      <fill>
        <patternFill>
          <bgColor theme="6"/>
        </patternFill>
      </fill>
    </dxf>
    <dxf>
      <fill>
        <patternFill>
          <bgColor theme="6"/>
        </patternFill>
      </fill>
    </dxf>
    <dxf>
      <fill>
        <patternFill>
          <bgColor theme="6"/>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patternFill>
      </fill>
    </dxf>
  </dxfs>
  <tableStyles count="0" defaultTableStyle="TableStyleMedium2" defaultPivotStyle="PivotStyleLight16"/>
  <colors>
    <mruColors>
      <color rgb="FF00CC99"/>
      <color rgb="FF99CCFF"/>
      <color rgb="FF6699FF"/>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2024530</xdr:colOff>
      <xdr:row>7</xdr:row>
      <xdr:rowOff>156882</xdr:rowOff>
    </xdr:from>
    <xdr:to>
      <xdr:col>2</xdr:col>
      <xdr:colOff>6663988</xdr:colOff>
      <xdr:row>10</xdr:row>
      <xdr:rowOff>169279</xdr:rowOff>
    </xdr:to>
    <xdr:pic>
      <xdr:nvPicPr>
        <xdr:cNvPr id="3" name="Picture 2">
          <a:extLst>
            <a:ext uri="{FF2B5EF4-FFF2-40B4-BE49-F238E27FC236}">
              <a16:creationId xmlns:a16="http://schemas.microsoft.com/office/drawing/2014/main" id="{4A12A33F-C57A-4EB7-9E1A-565141F6923E}"/>
            </a:ext>
          </a:extLst>
        </xdr:cNvPr>
        <xdr:cNvPicPr>
          <a:picLocks noChangeAspect="1"/>
        </xdr:cNvPicPr>
      </xdr:nvPicPr>
      <xdr:blipFill>
        <a:blip xmlns:r="http://schemas.openxmlformats.org/officeDocument/2006/relationships" r:embed="rId1"/>
        <a:stretch>
          <a:fillRect/>
        </a:stretch>
      </xdr:blipFill>
      <xdr:spPr>
        <a:xfrm>
          <a:off x="4646706" y="3802529"/>
          <a:ext cx="4639458" cy="566977"/>
        </a:xfrm>
        <a:prstGeom prst="rect">
          <a:avLst/>
        </a:prstGeom>
      </xdr:spPr>
    </xdr:pic>
    <xdr:clientData/>
  </xdr:twoCellAnchor>
</xdr:wsDr>
</file>

<file path=xl/theme/theme1.xml><?xml version="1.0" encoding="utf-8"?>
<a:theme xmlns:a="http://schemas.openxmlformats.org/drawingml/2006/main" name="Office Theme">
  <a:themeElements>
    <a:clrScheme name="Aspec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C11E3-BF97-450A-BF3F-120BD58012F0}">
  <sheetPr>
    <tabColor rgb="FFFFFF00"/>
  </sheetPr>
  <dimension ref="A1:M46"/>
  <sheetViews>
    <sheetView tabSelected="1" topLeftCell="A4" zoomScaleNormal="100" workbookViewId="0">
      <selection activeCell="C5" sqref="C5:D5"/>
    </sheetView>
  </sheetViews>
  <sheetFormatPr defaultColWidth="8.81640625" defaultRowHeight="14.5" x14ac:dyDescent="0.35"/>
  <cols>
    <col min="1" max="1" width="8.81640625" style="37"/>
    <col min="2" max="2" width="28.81640625" style="37" customWidth="1"/>
    <col min="3" max="3" width="100.54296875" style="37" customWidth="1"/>
    <col min="4" max="4" width="23.1796875" style="37" customWidth="1"/>
    <col min="5" max="5" width="12.1796875" style="37" customWidth="1"/>
    <col min="6" max="6" width="17.453125" style="182" customWidth="1"/>
    <col min="7" max="7" width="99.81640625" style="182" customWidth="1"/>
    <col min="8" max="10" width="8.81640625" style="37"/>
    <col min="11" max="11" width="10.54296875" style="37" customWidth="1"/>
    <col min="12" max="12" width="9.81640625" style="37" bestFit="1" customWidth="1"/>
    <col min="13" max="13" width="9.81640625" style="37" customWidth="1"/>
    <col min="14" max="16384" width="8.81640625" style="37"/>
  </cols>
  <sheetData>
    <row r="1" spans="1:13" ht="18.5" x14ac:dyDescent="0.45">
      <c r="A1" s="50" t="s">
        <v>0</v>
      </c>
      <c r="B1" s="51"/>
    </row>
    <row r="2" spans="1:13" ht="18.5" x14ac:dyDescent="0.45">
      <c r="A2" s="50" t="s">
        <v>1</v>
      </c>
      <c r="B2" s="51"/>
    </row>
    <row r="3" spans="1:13" ht="28.5" customHeight="1" thickBot="1" x14ac:dyDescent="0.4"/>
    <row r="4" spans="1:13" ht="63" customHeight="1" x14ac:dyDescent="0.35">
      <c r="C4" s="455" t="s">
        <v>2</v>
      </c>
      <c r="D4" s="456"/>
      <c r="E4" s="231"/>
    </row>
    <row r="5" spans="1:13" ht="233" customHeight="1" x14ac:dyDescent="0.35">
      <c r="C5" s="457" t="s">
        <v>3</v>
      </c>
      <c r="D5" s="458"/>
    </row>
    <row r="6" spans="1:13" x14ac:dyDescent="0.35">
      <c r="C6" s="457"/>
      <c r="D6" s="458"/>
    </row>
    <row r="7" spans="1:13" ht="29.15" customHeight="1" x14ac:dyDescent="0.35">
      <c r="C7" s="457" t="s">
        <v>4</v>
      </c>
      <c r="D7" s="458"/>
      <c r="K7" s="43"/>
      <c r="L7" s="454"/>
      <c r="M7" s="454"/>
    </row>
    <row r="8" spans="1:13" x14ac:dyDescent="0.35">
      <c r="C8" s="56"/>
      <c r="D8" s="222"/>
      <c r="K8" s="48"/>
      <c r="L8" s="168"/>
      <c r="M8" s="168"/>
    </row>
    <row r="9" spans="1:13" x14ac:dyDescent="0.35">
      <c r="B9" s="48"/>
      <c r="C9" s="227"/>
      <c r="D9" s="223"/>
      <c r="E9" s="169"/>
      <c r="F9" s="42"/>
      <c r="G9" s="42"/>
      <c r="K9" s="48"/>
      <c r="L9" s="168"/>
      <c r="M9" s="168"/>
    </row>
    <row r="10" spans="1:13" x14ac:dyDescent="0.35">
      <c r="B10" s="44"/>
      <c r="C10" s="228"/>
      <c r="D10" s="224"/>
      <c r="E10" s="170"/>
      <c r="F10" s="221"/>
      <c r="G10" s="221"/>
      <c r="K10" s="48"/>
      <c r="L10" s="168"/>
      <c r="M10" s="168"/>
    </row>
    <row r="11" spans="1:13" ht="16.25" customHeight="1" x14ac:dyDescent="0.35">
      <c r="B11" s="171"/>
      <c r="C11" s="228"/>
      <c r="D11" s="224"/>
      <c r="E11" s="170"/>
      <c r="F11" s="221"/>
      <c r="G11" s="221"/>
      <c r="K11" s="48"/>
      <c r="L11" s="168"/>
      <c r="M11" s="168"/>
    </row>
    <row r="12" spans="1:13" x14ac:dyDescent="0.35">
      <c r="B12" s="172"/>
      <c r="C12" s="229"/>
      <c r="D12" s="225"/>
      <c r="K12" s="48"/>
      <c r="L12" s="168"/>
      <c r="M12" s="168"/>
    </row>
    <row r="13" spans="1:13" ht="42" customHeight="1" x14ac:dyDescent="0.35">
      <c r="B13" s="172"/>
      <c r="C13" s="452" t="s">
        <v>5</v>
      </c>
      <c r="D13" s="453"/>
      <c r="K13" s="48"/>
      <c r="L13" s="168"/>
      <c r="M13" s="168"/>
    </row>
    <row r="14" spans="1:13" ht="8.15" customHeight="1" thickBot="1" x14ac:dyDescent="0.4">
      <c r="B14" s="172"/>
      <c r="C14" s="230"/>
      <c r="D14" s="226"/>
      <c r="K14" s="48"/>
      <c r="L14" s="168"/>
      <c r="M14" s="168"/>
    </row>
    <row r="15" spans="1:13" x14ac:dyDescent="0.35">
      <c r="B15" s="172"/>
      <c r="C15" s="173"/>
      <c r="D15" s="172"/>
      <c r="K15" s="48"/>
      <c r="L15" s="168"/>
      <c r="M15" s="168"/>
    </row>
    <row r="16" spans="1:13" x14ac:dyDescent="0.35">
      <c r="B16" s="48" t="s">
        <v>6</v>
      </c>
      <c r="F16" s="48" t="s">
        <v>7</v>
      </c>
    </row>
    <row r="17" spans="2:7" x14ac:dyDescent="0.35">
      <c r="B17" s="193" t="s">
        <v>8</v>
      </c>
      <c r="C17" s="194" t="s">
        <v>9</v>
      </c>
      <c r="D17" s="193" t="s">
        <v>10</v>
      </c>
      <c r="F17" s="219" t="s">
        <v>8</v>
      </c>
      <c r="G17" s="220" t="s">
        <v>9</v>
      </c>
    </row>
    <row r="18" spans="2:7" ht="29.75" customHeight="1" x14ac:dyDescent="0.35">
      <c r="B18" s="174" t="s">
        <v>11</v>
      </c>
      <c r="C18" s="175" t="s">
        <v>12</v>
      </c>
      <c r="D18" s="176" t="s">
        <v>13</v>
      </c>
      <c r="E18" s="173"/>
      <c r="F18" s="180" t="s">
        <v>14</v>
      </c>
      <c r="G18" s="177" t="s">
        <v>15</v>
      </c>
    </row>
    <row r="19" spans="2:7" ht="58" x14ac:dyDescent="0.35">
      <c r="B19" s="174" t="s">
        <v>16</v>
      </c>
      <c r="C19" s="177" t="s">
        <v>17</v>
      </c>
      <c r="D19" s="176" t="s">
        <v>13</v>
      </c>
      <c r="F19" s="180" t="s">
        <v>18</v>
      </c>
      <c r="G19" s="177" t="s">
        <v>19</v>
      </c>
    </row>
    <row r="20" spans="2:7" ht="29" x14ac:dyDescent="0.35">
      <c r="B20" s="174" t="s">
        <v>20</v>
      </c>
      <c r="C20" s="177" t="s">
        <v>21</v>
      </c>
      <c r="D20" s="176" t="s">
        <v>13</v>
      </c>
      <c r="F20" s="180" t="s">
        <v>22</v>
      </c>
      <c r="G20" s="177" t="s">
        <v>23</v>
      </c>
    </row>
    <row r="21" spans="2:7" ht="43.5" x14ac:dyDescent="0.35">
      <c r="B21" s="174" t="s">
        <v>24</v>
      </c>
      <c r="C21" s="177" t="s">
        <v>25</v>
      </c>
      <c r="D21" s="176" t="s">
        <v>26</v>
      </c>
      <c r="F21" s="180" t="s">
        <v>27</v>
      </c>
      <c r="G21" s="177" t="s">
        <v>28</v>
      </c>
    </row>
    <row r="22" spans="2:7" ht="29" x14ac:dyDescent="0.35">
      <c r="B22" s="174" t="s">
        <v>29</v>
      </c>
      <c r="C22" s="177" t="s">
        <v>30</v>
      </c>
      <c r="D22" s="176" t="s">
        <v>13</v>
      </c>
    </row>
    <row r="23" spans="2:7" ht="58" x14ac:dyDescent="0.35">
      <c r="B23" s="174" t="s">
        <v>31</v>
      </c>
      <c r="C23" s="177" t="s">
        <v>32</v>
      </c>
      <c r="D23" s="176" t="s">
        <v>13</v>
      </c>
      <c r="F23" s="48" t="s">
        <v>33</v>
      </c>
    </row>
    <row r="24" spans="2:7" ht="87" x14ac:dyDescent="0.35">
      <c r="B24" s="174" t="s">
        <v>34</v>
      </c>
      <c r="C24" s="177" t="s">
        <v>35</v>
      </c>
      <c r="D24" s="176" t="s">
        <v>13</v>
      </c>
      <c r="F24" s="219" t="s">
        <v>8</v>
      </c>
      <c r="G24" s="220" t="s">
        <v>9</v>
      </c>
    </row>
    <row r="25" spans="2:7" ht="43.5" x14ac:dyDescent="0.35">
      <c r="B25" s="174" t="s">
        <v>36</v>
      </c>
      <c r="C25" s="177" t="s">
        <v>37</v>
      </c>
      <c r="D25" s="176" t="s">
        <v>13</v>
      </c>
      <c r="E25" s="178"/>
      <c r="F25" s="174" t="s">
        <v>38</v>
      </c>
      <c r="G25" s="177" t="s">
        <v>39</v>
      </c>
    </row>
    <row r="26" spans="2:7" ht="58" x14ac:dyDescent="0.35">
      <c r="B26" s="174" t="s">
        <v>40</v>
      </c>
      <c r="C26" s="177" t="s">
        <v>41</v>
      </c>
      <c r="D26" s="176" t="s">
        <v>13</v>
      </c>
      <c r="E26" s="178"/>
      <c r="F26" s="174" t="s">
        <v>42</v>
      </c>
      <c r="G26" s="177" t="s">
        <v>43</v>
      </c>
    </row>
    <row r="27" spans="2:7" ht="58" x14ac:dyDescent="0.35">
      <c r="B27" s="174" t="s">
        <v>44</v>
      </c>
      <c r="C27" s="177" t="s">
        <v>45</v>
      </c>
      <c r="D27" s="176" t="s">
        <v>13</v>
      </c>
      <c r="F27" s="174" t="s">
        <v>46</v>
      </c>
      <c r="G27" s="177" t="s">
        <v>47</v>
      </c>
    </row>
    <row r="28" spans="2:7" ht="29" x14ac:dyDescent="0.35">
      <c r="B28" s="174" t="s">
        <v>48</v>
      </c>
      <c r="C28" s="177" t="s">
        <v>49</v>
      </c>
      <c r="D28" s="176" t="s">
        <v>13</v>
      </c>
      <c r="F28" s="174" t="s">
        <v>50</v>
      </c>
      <c r="G28" s="177" t="s">
        <v>51</v>
      </c>
    </row>
    <row r="29" spans="2:7" ht="43.5" x14ac:dyDescent="0.35">
      <c r="B29" s="174" t="s">
        <v>52</v>
      </c>
      <c r="C29" s="177" t="s">
        <v>53</v>
      </c>
      <c r="D29" s="176" t="s">
        <v>13</v>
      </c>
    </row>
    <row r="30" spans="2:7" ht="29" x14ac:dyDescent="0.35">
      <c r="B30" s="174" t="s">
        <v>54</v>
      </c>
      <c r="C30" s="177" t="s">
        <v>55</v>
      </c>
      <c r="D30" s="176" t="s">
        <v>13</v>
      </c>
      <c r="E30" s="47"/>
    </row>
    <row r="31" spans="2:7" ht="73.25" customHeight="1" x14ac:dyDescent="0.35">
      <c r="B31" s="174" t="s">
        <v>56</v>
      </c>
      <c r="C31" s="177" t="s">
        <v>57</v>
      </c>
      <c r="D31" s="176" t="s">
        <v>13</v>
      </c>
      <c r="E31" s="47"/>
    </row>
    <row r="32" spans="2:7" ht="58" x14ac:dyDescent="0.35">
      <c r="B32" s="174" t="s">
        <v>58</v>
      </c>
      <c r="C32" s="177" t="s">
        <v>59</v>
      </c>
      <c r="D32" s="176" t="s">
        <v>13</v>
      </c>
    </row>
    <row r="33" spans="2:5" ht="29" x14ac:dyDescent="0.35">
      <c r="B33" s="174" t="s">
        <v>60</v>
      </c>
      <c r="C33" s="177" t="s">
        <v>61</v>
      </c>
      <c r="D33" s="176" t="s">
        <v>13</v>
      </c>
    </row>
    <row r="34" spans="2:5" ht="59" customHeight="1" x14ac:dyDescent="0.35">
      <c r="B34" s="174" t="s">
        <v>62</v>
      </c>
      <c r="C34" s="177" t="s">
        <v>63</v>
      </c>
      <c r="D34" s="176" t="s">
        <v>13</v>
      </c>
    </row>
    <row r="35" spans="2:5" ht="43.5" x14ac:dyDescent="0.35">
      <c r="B35" s="174" t="s">
        <v>64</v>
      </c>
      <c r="C35" s="177" t="s">
        <v>65</v>
      </c>
      <c r="D35" s="176" t="s">
        <v>13</v>
      </c>
      <c r="E35" s="47"/>
    </row>
    <row r="36" spans="2:5" ht="72.5" x14ac:dyDescent="0.35">
      <c r="B36" s="174" t="s">
        <v>66</v>
      </c>
      <c r="C36" s="177" t="s">
        <v>67</v>
      </c>
      <c r="D36" s="176" t="s">
        <v>13</v>
      </c>
    </row>
    <row r="37" spans="2:5" ht="45" customHeight="1" x14ac:dyDescent="0.35">
      <c r="B37" s="174" t="s">
        <v>68</v>
      </c>
      <c r="C37" s="177" t="s">
        <v>69</v>
      </c>
      <c r="D37" s="176" t="s">
        <v>13</v>
      </c>
    </row>
    <row r="38" spans="2:5" ht="72" customHeight="1" x14ac:dyDescent="0.35">
      <c r="B38" s="174" t="s">
        <v>70</v>
      </c>
      <c r="C38" s="177" t="s">
        <v>71</v>
      </c>
      <c r="D38" s="179" t="s">
        <v>72</v>
      </c>
      <c r="E38" s="47"/>
    </row>
    <row r="39" spans="2:5" ht="101.5" x14ac:dyDescent="0.35">
      <c r="B39" s="180" t="s">
        <v>73</v>
      </c>
      <c r="C39" s="177" t="s">
        <v>74</v>
      </c>
      <c r="D39" s="179" t="s">
        <v>72</v>
      </c>
      <c r="E39" s="47"/>
    </row>
    <row r="40" spans="2:5" ht="92.75" customHeight="1" x14ac:dyDescent="0.35">
      <c r="B40" s="180" t="s">
        <v>75</v>
      </c>
      <c r="C40" s="177" t="s">
        <v>76</v>
      </c>
      <c r="D40" s="179" t="s">
        <v>72</v>
      </c>
    </row>
    <row r="41" spans="2:5" ht="93.65" customHeight="1" x14ac:dyDescent="0.35">
      <c r="B41" s="180" t="s">
        <v>77</v>
      </c>
      <c r="C41" s="177" t="s">
        <v>78</v>
      </c>
      <c r="D41" s="179" t="s">
        <v>72</v>
      </c>
    </row>
    <row r="42" spans="2:5" ht="91.5" customHeight="1" x14ac:dyDescent="0.35">
      <c r="B42" s="180" t="s">
        <v>79</v>
      </c>
      <c r="C42" s="177" t="s">
        <v>80</v>
      </c>
      <c r="D42" s="179" t="s">
        <v>72</v>
      </c>
    </row>
    <row r="43" spans="2:5" ht="88.5" customHeight="1" x14ac:dyDescent="0.35">
      <c r="B43" s="180" t="s">
        <v>81</v>
      </c>
      <c r="C43" s="177" t="s">
        <v>82</v>
      </c>
      <c r="D43" s="179" t="s">
        <v>72</v>
      </c>
    </row>
    <row r="44" spans="2:5" ht="101.5" x14ac:dyDescent="0.35">
      <c r="B44" s="180" t="s">
        <v>83</v>
      </c>
      <c r="C44" s="177" t="s">
        <v>84</v>
      </c>
      <c r="D44" s="179" t="s">
        <v>72</v>
      </c>
    </row>
    <row r="45" spans="2:5" ht="101.5" x14ac:dyDescent="0.35">
      <c r="B45" s="180" t="s">
        <v>85</v>
      </c>
      <c r="C45" s="177" t="s">
        <v>86</v>
      </c>
      <c r="D45" s="179" t="s">
        <v>72</v>
      </c>
    </row>
    <row r="46" spans="2:5" x14ac:dyDescent="0.35">
      <c r="B46" s="181"/>
      <c r="C46" s="182"/>
    </row>
  </sheetData>
  <sheetProtection algorithmName="SHA-512" hashValue="w4M9UBR4pbvC6n13eFGZwGj4ivpYLt4ZPSBxJzbUOWmgw2PBCBEOcnHLhIAXd5UPDnU6fbfeas7mYI+N1+EWew==" saltValue="ico8WLEzsHAmjtxWJXXPwQ==" spinCount="100000" sheet="1" objects="1" scenarios="1"/>
  <mergeCells count="6">
    <mergeCell ref="C13:D13"/>
    <mergeCell ref="L7:M7"/>
    <mergeCell ref="C4:D4"/>
    <mergeCell ref="C5:D5"/>
    <mergeCell ref="C6:D6"/>
    <mergeCell ref="C7:D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A7943-7407-477A-8CD8-A20338969181}">
  <sheetPr>
    <tabColor theme="6"/>
  </sheetPr>
  <dimension ref="A1:EO1255"/>
  <sheetViews>
    <sheetView zoomScale="115" zoomScaleNormal="115" workbookViewId="0">
      <selection activeCell="G12" sqref="G12"/>
    </sheetView>
  </sheetViews>
  <sheetFormatPr defaultRowHeight="14.5" x14ac:dyDescent="0.35"/>
  <cols>
    <col min="1" max="1" width="8.81640625" style="37"/>
    <col min="2" max="2" width="14.1796875" customWidth="1"/>
    <col min="3" max="3" width="13.453125" customWidth="1"/>
    <col min="4" max="4" width="3.81640625" customWidth="1"/>
    <col min="5" max="5" width="7.81640625" customWidth="1"/>
    <col min="6" max="6" width="8.81640625" customWidth="1"/>
    <col min="7" max="7" width="12.1796875" customWidth="1"/>
    <col min="8" max="8" width="14.1796875" customWidth="1"/>
    <col min="9" max="9" width="11.1796875" customWidth="1"/>
    <col min="10" max="10" width="10.54296875" customWidth="1"/>
    <col min="11" max="12" width="8.81640625" style="163"/>
    <col min="13" max="13" width="8.81640625" style="37"/>
    <col min="14" max="14" width="13.1796875" customWidth="1"/>
    <col min="15" max="15" width="14.1796875" customWidth="1"/>
    <col min="16" max="16" width="3.81640625" customWidth="1"/>
    <col min="17" max="17" width="7.81640625" customWidth="1"/>
    <col min="18" max="18" width="8.81640625" customWidth="1"/>
    <col min="19" max="19" width="12.1796875" customWidth="1"/>
    <col min="20" max="20" width="14.1796875" customWidth="1"/>
    <col min="21" max="21" width="11.1796875" customWidth="1"/>
    <col min="22" max="22" width="10.54296875" customWidth="1"/>
    <col min="23" max="24" width="8.54296875" style="163"/>
    <col min="25" max="25" width="8.81640625" style="37"/>
    <col min="26" max="26" width="12.81640625" customWidth="1"/>
    <col min="27" max="27" width="14.453125" customWidth="1"/>
    <col min="28" max="28" width="3.81640625" customWidth="1"/>
    <col min="29" max="29" width="9.81640625" customWidth="1"/>
    <col min="30" max="30" width="8.81640625" customWidth="1"/>
    <col min="31" max="31" width="12.1796875" customWidth="1"/>
    <col min="32" max="32" width="14.81640625" customWidth="1"/>
    <col min="33" max="33" width="11.1796875" customWidth="1"/>
    <col min="34" max="34" width="10.54296875" customWidth="1"/>
    <col min="35" max="36" width="8.54296875" style="163"/>
    <col min="37" max="37" width="8.81640625" style="37"/>
    <col min="38" max="38" width="13.81640625" customWidth="1"/>
    <col min="39" max="39" width="16.1796875" customWidth="1"/>
    <col min="40" max="40" width="3.81640625" customWidth="1"/>
    <col min="41" max="41" width="10.1796875" customWidth="1"/>
    <col min="42" max="42" width="8.81640625" customWidth="1"/>
    <col min="43" max="43" width="12.1796875" customWidth="1"/>
    <col min="44" max="44" width="16.453125" customWidth="1"/>
    <col min="45" max="45" width="11.1796875" customWidth="1"/>
    <col min="46" max="46" width="10.54296875" customWidth="1"/>
    <col min="47" max="48" width="8.54296875" style="163"/>
    <col min="49" max="49" width="8.81640625" style="37"/>
    <col min="50" max="50" width="13.1796875" customWidth="1"/>
    <col min="51" max="51" width="14.1796875" customWidth="1"/>
    <col min="52" max="52" width="3.81640625" customWidth="1"/>
    <col min="53" max="53" width="9.81640625" customWidth="1"/>
    <col min="54" max="54" width="8.81640625" customWidth="1"/>
    <col min="55" max="55" width="12.1796875" customWidth="1"/>
    <col min="56" max="56" width="14.1796875" customWidth="1"/>
    <col min="57" max="57" width="11.1796875" customWidth="1"/>
    <col min="58" max="58" width="10.54296875" customWidth="1"/>
    <col min="59" max="60" width="46.453125" style="163" customWidth="1"/>
    <col min="61" max="145" width="8.81640625" style="37"/>
  </cols>
  <sheetData>
    <row r="1" spans="1:145" s="37" customFormat="1" ht="31" x14ac:dyDescent="0.7">
      <c r="B1" s="162" t="s">
        <v>730</v>
      </c>
      <c r="K1" s="163"/>
      <c r="L1" s="163"/>
      <c r="W1" s="163"/>
      <c r="X1" s="163"/>
      <c r="AI1" s="163"/>
      <c r="AJ1" s="163"/>
      <c r="AU1" s="163"/>
      <c r="AV1" s="163"/>
      <c r="BG1" s="163"/>
      <c r="BH1" s="163"/>
    </row>
    <row r="2" spans="1:145" s="37" customFormat="1" ht="14.75" customHeight="1" x14ac:dyDescent="0.7">
      <c r="B2" s="162"/>
      <c r="K2" s="163"/>
      <c r="L2" s="163"/>
      <c r="W2" s="163"/>
      <c r="X2" s="163"/>
      <c r="AI2" s="163"/>
      <c r="AJ2" s="163"/>
      <c r="AU2" s="163"/>
      <c r="AV2" s="163"/>
      <c r="BG2" s="163"/>
      <c r="BH2" s="163"/>
    </row>
    <row r="3" spans="1:145" s="37" customFormat="1" ht="31.5" thickBot="1" x14ac:dyDescent="0.75">
      <c r="B3" s="162"/>
      <c r="C3" s="50" t="s">
        <v>731</v>
      </c>
      <c r="D3" s="50"/>
      <c r="E3" s="50"/>
      <c r="F3" s="50"/>
      <c r="G3" s="50"/>
      <c r="H3" s="50"/>
      <c r="I3" s="50"/>
      <c r="J3" s="50"/>
      <c r="K3" s="167"/>
      <c r="L3" s="167"/>
      <c r="W3" s="163"/>
      <c r="X3" s="163"/>
      <c r="AI3" s="163"/>
      <c r="AJ3" s="163"/>
      <c r="AU3" s="163"/>
      <c r="AV3" s="163"/>
      <c r="BG3" s="163"/>
      <c r="BH3" s="163"/>
    </row>
    <row r="4" spans="1:145" s="37" customFormat="1" ht="31.5" thickBot="1" x14ac:dyDescent="0.75">
      <c r="B4" s="162"/>
      <c r="C4" s="50" t="s">
        <v>732</v>
      </c>
      <c r="D4" s="50"/>
      <c r="E4" s="51"/>
      <c r="F4" s="265"/>
      <c r="G4" s="50"/>
      <c r="H4" s="50"/>
      <c r="I4" s="50"/>
      <c r="J4" s="50"/>
      <c r="K4" s="167"/>
      <c r="L4" s="167"/>
      <c r="W4" s="163"/>
      <c r="X4" s="163"/>
      <c r="AI4" s="163"/>
      <c r="AJ4" s="163"/>
      <c r="AU4" s="163"/>
      <c r="AV4" s="163"/>
      <c r="BG4" s="163"/>
      <c r="BH4" s="163"/>
    </row>
    <row r="5" spans="1:145" s="37" customFormat="1" ht="31.5" thickBot="1" x14ac:dyDescent="0.75">
      <c r="B5" s="162"/>
      <c r="C5" s="50" t="s">
        <v>733</v>
      </c>
      <c r="D5" s="50"/>
      <c r="E5" s="51"/>
      <c r="F5" s="266"/>
      <c r="G5" s="51"/>
      <c r="H5" s="50" t="s">
        <v>734</v>
      </c>
      <c r="I5" s="50"/>
      <c r="J5" s="50"/>
      <c r="K5" s="50"/>
      <c r="L5" s="167"/>
      <c r="W5" s="163"/>
      <c r="X5" s="163"/>
      <c r="AI5" s="163"/>
      <c r="AJ5" s="163"/>
      <c r="AU5" s="163"/>
      <c r="AV5" s="163"/>
      <c r="BG5" s="163"/>
      <c r="BH5" s="163"/>
    </row>
    <row r="6" spans="1:145" s="37" customFormat="1" ht="31.5" thickBot="1" x14ac:dyDescent="0.75">
      <c r="B6" s="162"/>
      <c r="C6" s="50" t="s">
        <v>735</v>
      </c>
      <c r="D6" s="50"/>
      <c r="E6" s="51"/>
      <c r="F6" s="265"/>
      <c r="G6" s="51"/>
      <c r="H6" s="50" t="s">
        <v>736</v>
      </c>
      <c r="I6" s="50"/>
      <c r="J6" s="50"/>
      <c r="K6" s="50"/>
      <c r="L6" s="167"/>
      <c r="W6" s="163"/>
      <c r="X6" s="163"/>
      <c r="AI6" s="163"/>
      <c r="AJ6" s="163"/>
      <c r="AU6" s="163"/>
      <c r="AV6" s="163"/>
      <c r="BG6" s="163"/>
      <c r="BH6" s="163"/>
    </row>
    <row r="7" spans="1:145" s="37" customFormat="1" ht="31.5" thickBot="1" x14ac:dyDescent="0.75">
      <c r="B7" s="162"/>
      <c r="C7" s="50" t="s">
        <v>737</v>
      </c>
      <c r="D7" s="50"/>
      <c r="E7" s="51"/>
      <c r="F7" s="267"/>
      <c r="G7" s="50"/>
      <c r="H7" s="50"/>
      <c r="I7" s="50"/>
      <c r="J7" s="50"/>
      <c r="K7" s="167"/>
      <c r="L7" s="167"/>
      <c r="W7" s="163"/>
      <c r="X7" s="163"/>
      <c r="AI7" s="163"/>
      <c r="AJ7" s="163"/>
      <c r="AU7" s="163"/>
      <c r="AV7" s="163"/>
      <c r="BG7" s="163"/>
      <c r="BH7" s="163"/>
    </row>
    <row r="8" spans="1:145" s="37" customFormat="1" x14ac:dyDescent="0.35">
      <c r="B8" s="47"/>
      <c r="K8" s="163"/>
      <c r="L8" s="163"/>
      <c r="W8" s="163"/>
      <c r="X8" s="163"/>
      <c r="AI8" s="163"/>
      <c r="AJ8" s="163"/>
      <c r="AU8" s="163"/>
      <c r="AV8" s="163"/>
      <c r="BG8" s="163"/>
      <c r="BH8" s="163"/>
    </row>
    <row r="9" spans="1:145" s="27" customFormat="1" ht="18.5" x14ac:dyDescent="0.45">
      <c r="A9" s="51"/>
      <c r="B9" s="548" t="s">
        <v>219</v>
      </c>
      <c r="C9" s="549"/>
      <c r="D9" s="549"/>
      <c r="E9" s="549"/>
      <c r="F9" s="549"/>
      <c r="G9" s="549"/>
      <c r="H9" s="549"/>
      <c r="I9" s="549"/>
      <c r="J9" s="550"/>
      <c r="K9" s="164"/>
      <c r="L9" s="164"/>
      <c r="M9" s="51"/>
      <c r="N9" s="545" t="s">
        <v>713</v>
      </c>
      <c r="O9" s="546"/>
      <c r="P9" s="546"/>
      <c r="Q9" s="546"/>
      <c r="R9" s="546"/>
      <c r="S9" s="546"/>
      <c r="T9" s="546"/>
      <c r="U9" s="546"/>
      <c r="V9" s="547"/>
      <c r="W9" s="164"/>
      <c r="X9" s="164"/>
      <c r="Y9" s="51"/>
      <c r="Z9" s="542" t="s">
        <v>719</v>
      </c>
      <c r="AA9" s="543"/>
      <c r="AB9" s="543"/>
      <c r="AC9" s="543"/>
      <c r="AD9" s="543"/>
      <c r="AE9" s="543"/>
      <c r="AF9" s="543"/>
      <c r="AG9" s="543"/>
      <c r="AH9" s="544"/>
      <c r="AI9" s="164"/>
      <c r="AJ9" s="164"/>
      <c r="AK9" s="51"/>
      <c r="AL9" s="539" t="s">
        <v>721</v>
      </c>
      <c r="AM9" s="540"/>
      <c r="AN9" s="540"/>
      <c r="AO9" s="540"/>
      <c r="AP9" s="540"/>
      <c r="AQ9" s="540"/>
      <c r="AR9" s="540"/>
      <c r="AS9" s="540"/>
      <c r="AT9" s="541"/>
      <c r="AU9" s="164"/>
      <c r="AV9" s="164"/>
      <c r="AW9" s="51"/>
      <c r="AX9" s="536" t="s">
        <v>723</v>
      </c>
      <c r="AY9" s="537"/>
      <c r="AZ9" s="537"/>
      <c r="BA9" s="537"/>
      <c r="BB9" s="537"/>
      <c r="BC9" s="537"/>
      <c r="BD9" s="537"/>
      <c r="BE9" s="537"/>
      <c r="BF9" s="538"/>
      <c r="BG9" s="164"/>
      <c r="BH9" s="164"/>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c r="DH9" s="51"/>
      <c r="DI9" s="51"/>
      <c r="DJ9" s="51"/>
      <c r="DK9" s="51"/>
      <c r="DL9" s="51"/>
      <c r="DM9" s="51"/>
      <c r="DN9" s="51"/>
      <c r="DO9" s="51"/>
      <c r="DP9" s="51"/>
      <c r="DQ9" s="51"/>
      <c r="DR9" s="51"/>
      <c r="DS9" s="51"/>
      <c r="DT9" s="51"/>
      <c r="DU9" s="51"/>
      <c r="DV9" s="51"/>
      <c r="DW9" s="51"/>
      <c r="DX9" s="51"/>
      <c r="DY9" s="51"/>
      <c r="DZ9" s="51"/>
      <c r="EA9" s="51"/>
      <c r="EB9" s="51"/>
      <c r="EC9" s="51"/>
      <c r="ED9" s="51"/>
      <c r="EE9" s="51"/>
      <c r="EF9" s="51"/>
      <c r="EG9" s="51"/>
      <c r="EH9" s="51"/>
      <c r="EI9" s="51"/>
      <c r="EJ9" s="51"/>
      <c r="EK9" s="51"/>
      <c r="EL9" s="51"/>
      <c r="EM9" s="51"/>
      <c r="EN9" s="51"/>
      <c r="EO9" s="51"/>
    </row>
    <row r="10" spans="1:145" ht="14.75" customHeight="1" x14ac:dyDescent="0.35">
      <c r="B10" s="16" t="s">
        <v>738</v>
      </c>
      <c r="C10" s="16" t="s">
        <v>739</v>
      </c>
      <c r="D10" s="503" t="s">
        <v>740</v>
      </c>
      <c r="E10" s="503"/>
      <c r="F10" s="503"/>
      <c r="G10" s="503" t="s">
        <v>741</v>
      </c>
      <c r="H10" s="503"/>
      <c r="I10" s="503"/>
      <c r="J10" s="503"/>
      <c r="N10" s="18" t="s">
        <v>738</v>
      </c>
      <c r="O10" s="18" t="s">
        <v>739</v>
      </c>
      <c r="P10" s="512" t="s">
        <v>740</v>
      </c>
      <c r="Q10" s="512"/>
      <c r="R10" s="512"/>
      <c r="S10" s="512" t="s">
        <v>741</v>
      </c>
      <c r="T10" s="512"/>
      <c r="U10" s="512"/>
      <c r="V10" s="512"/>
      <c r="Z10" s="20" t="s">
        <v>738</v>
      </c>
      <c r="AA10" s="20" t="s">
        <v>739</v>
      </c>
      <c r="AB10" s="523" t="s">
        <v>740</v>
      </c>
      <c r="AC10" s="523"/>
      <c r="AD10" s="523"/>
      <c r="AE10" s="523" t="s">
        <v>741</v>
      </c>
      <c r="AF10" s="523"/>
      <c r="AG10" s="523"/>
      <c r="AH10" s="523"/>
      <c r="AL10" s="21" t="s">
        <v>738</v>
      </c>
      <c r="AM10" s="21" t="s">
        <v>739</v>
      </c>
      <c r="AN10" s="528" t="s">
        <v>740</v>
      </c>
      <c r="AO10" s="528"/>
      <c r="AP10" s="528"/>
      <c r="AQ10" s="528" t="s">
        <v>741</v>
      </c>
      <c r="AR10" s="528"/>
      <c r="AS10" s="528"/>
      <c r="AT10" s="528"/>
      <c r="AX10" s="22" t="s">
        <v>738</v>
      </c>
      <c r="AY10" s="22" t="s">
        <v>739</v>
      </c>
      <c r="AZ10" s="533" t="s">
        <v>740</v>
      </c>
      <c r="BA10" s="533"/>
      <c r="BB10" s="533"/>
      <c r="BC10" s="533" t="s">
        <v>741</v>
      </c>
      <c r="BD10" s="533"/>
      <c r="BE10" s="533"/>
      <c r="BF10" s="533"/>
    </row>
    <row r="11" spans="1:145" ht="29" customHeight="1" x14ac:dyDescent="0.35">
      <c r="B11" s="501" t="s">
        <v>742</v>
      </c>
      <c r="C11" s="502" t="s">
        <v>743</v>
      </c>
      <c r="D11" s="503" t="s">
        <v>180</v>
      </c>
      <c r="E11" s="503"/>
      <c r="F11" s="503"/>
      <c r="G11" s="11" t="s">
        <v>744</v>
      </c>
      <c r="H11" s="11" t="s">
        <v>745</v>
      </c>
      <c r="I11" s="11" t="s">
        <v>746</v>
      </c>
      <c r="J11" s="11" t="s">
        <v>747</v>
      </c>
      <c r="K11" s="165"/>
      <c r="L11" s="165"/>
      <c r="N11" s="501" t="s">
        <v>742</v>
      </c>
      <c r="O11" s="511" t="s">
        <v>743</v>
      </c>
      <c r="P11" s="512" t="s">
        <v>180</v>
      </c>
      <c r="Q11" s="512"/>
      <c r="R11" s="512"/>
      <c r="S11" s="12" t="s">
        <v>744</v>
      </c>
      <c r="T11" s="12" t="s">
        <v>745</v>
      </c>
      <c r="U11" s="12" t="s">
        <v>746</v>
      </c>
      <c r="V11" s="12" t="s">
        <v>747</v>
      </c>
      <c r="W11" s="165"/>
      <c r="X11" s="165"/>
      <c r="Z11" s="501" t="s">
        <v>742</v>
      </c>
      <c r="AA11" s="522" t="s">
        <v>743</v>
      </c>
      <c r="AB11" s="523" t="s">
        <v>180</v>
      </c>
      <c r="AC11" s="523"/>
      <c r="AD11" s="523"/>
      <c r="AE11" s="13" t="s">
        <v>744</v>
      </c>
      <c r="AF11" s="13" t="s">
        <v>745</v>
      </c>
      <c r="AG11" s="13" t="s">
        <v>746</v>
      </c>
      <c r="AH11" s="13" t="s">
        <v>747</v>
      </c>
      <c r="AI11" s="165"/>
      <c r="AJ11" s="165"/>
      <c r="AL11" s="501" t="s">
        <v>742</v>
      </c>
      <c r="AM11" s="527" t="s">
        <v>743</v>
      </c>
      <c r="AN11" s="528" t="s">
        <v>180</v>
      </c>
      <c r="AO11" s="528"/>
      <c r="AP11" s="528"/>
      <c r="AQ11" s="14" t="s">
        <v>744</v>
      </c>
      <c r="AR11" s="14" t="s">
        <v>745</v>
      </c>
      <c r="AS11" s="14" t="s">
        <v>746</v>
      </c>
      <c r="AT11" s="14" t="s">
        <v>747</v>
      </c>
      <c r="AU11" s="165"/>
      <c r="AV11" s="165"/>
      <c r="AX11" s="501" t="s">
        <v>742</v>
      </c>
      <c r="AY11" s="532" t="s">
        <v>743</v>
      </c>
      <c r="AZ11" s="533" t="s">
        <v>180</v>
      </c>
      <c r="BA11" s="533"/>
      <c r="BB11" s="533"/>
      <c r="BC11" s="15" t="s">
        <v>744</v>
      </c>
      <c r="BD11" s="15" t="s">
        <v>745</v>
      </c>
      <c r="BE11" s="15" t="s">
        <v>746</v>
      </c>
      <c r="BF11" s="15" t="s">
        <v>747</v>
      </c>
      <c r="BG11" s="165"/>
      <c r="BH11" s="165"/>
    </row>
    <row r="12" spans="1:145" ht="29.15" customHeight="1" x14ac:dyDescent="0.35">
      <c r="B12" s="501"/>
      <c r="C12" s="502"/>
      <c r="D12" s="504" t="s">
        <v>744</v>
      </c>
      <c r="E12" s="504"/>
      <c r="F12" s="23">
        <f>COUNTIFS('DP1-17, 20-26 Client Data Entry'!D:D,"New",'DP1-17, 20-26 Client Data Entry'!EC:EC,"1: In Crisis",'DP1-17, 20-26 Client Data Entry'!I:I, "Yes")</f>
        <v>0</v>
      </c>
      <c r="G12" s="24">
        <f>COUNTIFS('DP1-17, 20-26 Client Data Entry'!D:D,"New",'DP1-17, 20-26 Client Data Entry'!EC:EC,"1: In Crisis",'DP1-17, 20-26 Client Data Entry'!ED:ED,"1: In Crisis",'DP1-17, 20-26 Client Data Entry'!I:I, "Yes")</f>
        <v>0</v>
      </c>
      <c r="H12" s="24">
        <f>COUNTIFS('DP1-17, 20-26 Client Data Entry'!D:D,"New",'DP1-17, 20-26 Client Data Entry'!EC:EC,"1: In Crisis",'DP1-17, 20-26 Client Data Entry'!ED:ED,"2: Vulnerable",'DP1-17, 20-26 Client Data Entry'!I:I, "Yes")</f>
        <v>0</v>
      </c>
      <c r="I12" s="24">
        <f>COUNTIFS('DP1-17, 20-26 Client Data Entry'!D:D,"New",'DP1-17, 20-26 Client Data Entry'!EC:EC,"1: In Crisis",'DP1-17, 20-26 Client Data Entry'!ED:ED,"3: Stable",'DP1-17, 20-26 Client Data Entry'!I:I, "Yes")</f>
        <v>0</v>
      </c>
      <c r="J12" s="24">
        <f>COUNTIFS('DP1-17, 20-26 Client Data Entry'!D:D,"New",'DP1-17, 20-26 Client Data Entry'!EC:EC,"1: In Crisis",'DP1-17, 20-26 Client Data Entry'!ED:ED,"4: Safe",'DP1-17, 20-26 Client Data Entry'!I:I, "Yes")</f>
        <v>0</v>
      </c>
      <c r="K12" s="166"/>
      <c r="L12" s="166"/>
      <c r="N12" s="501"/>
      <c r="O12" s="511"/>
      <c r="P12" s="513" t="s">
        <v>744</v>
      </c>
      <c r="Q12" s="513"/>
      <c r="R12" s="23">
        <f>COUNTIFS('DP1-17, 20-26 Client Data Entry'!E:E,"New",'DP1-17, 20-26 Client Data Entry'!EC:EC,"1: In Crisis",'DP1-17, 20-26 Client Data Entry'!J:J, "Yes")</f>
        <v>0</v>
      </c>
      <c r="S12" s="24">
        <f>COUNTIFS('DP1-17, 20-26 Client Data Entry'!E:E,"New",'DP1-17, 20-26 Client Data Entry'!EC:EC,"1: In Crisis",'DP1-17, 20-26 Client Data Entry'!EE:EE,"1: In Crisis",'DP1-17, 20-26 Client Data Entry'!J:J, "Yes")</f>
        <v>0</v>
      </c>
      <c r="T12" s="24">
        <f>COUNTIFS('DP1-17, 20-26 Client Data Entry'!E:E,"New",'DP1-17, 20-26 Client Data Entry'!EC:EC,"1: In Crisis",'DP1-17, 20-26 Client Data Entry'!EE:EE,"2: Vulnerable",'DP1-17, 20-26 Client Data Entry'!J:J, "Yes")</f>
        <v>0</v>
      </c>
      <c r="U12" s="24">
        <f>COUNTIFS('DP1-17, 20-26 Client Data Entry'!E:E,"New",'DP1-17, 20-26 Client Data Entry'!EC:EC,"1: In Crisis",'DP1-17, 20-26 Client Data Entry'!EE:EE,"3: Stable",'DP1-17, 20-26 Client Data Entry'!J:J, "Yes")</f>
        <v>0</v>
      </c>
      <c r="V12" s="24">
        <f>COUNTIFS('DP1-17, 20-26 Client Data Entry'!E:E,"New",'DP1-17, 20-26 Client Data Entry'!EC:EC,"1: In Crisis",'DP1-17, 20-26 Client Data Entry'!EE:EE,"4: Safe",'DP1-17, 20-26 Client Data Entry'!J:J, "Yes")</f>
        <v>0</v>
      </c>
      <c r="W12" s="166"/>
      <c r="X12" s="166"/>
      <c r="Z12" s="501"/>
      <c r="AA12" s="522"/>
      <c r="AB12" s="524" t="s">
        <v>744</v>
      </c>
      <c r="AC12" s="524"/>
      <c r="AD12" s="23">
        <f>COUNTIFS('DP1-17, 20-26 Client Data Entry'!F:F,"New",'DP1-17, 20-26 Client Data Entry'!EC:EC,"1: In Crisis",'DP1-17, 20-26 Client Data Entry'!K:K, "Yes")</f>
        <v>0</v>
      </c>
      <c r="AE12" s="24">
        <f>COUNTIFS('DP1-17, 20-26 Client Data Entry'!F:F,"New",'DP1-17, 20-26 Client Data Entry'!EC:EC,"1: In Crisis",'DP1-17, 20-26 Client Data Entry'!EF:EF,"1: In Crisis",'DP1-17, 20-26 Client Data Entry'!K:K, "Yes")</f>
        <v>0</v>
      </c>
      <c r="AF12" s="24">
        <f>COUNTIFS('DP1-17, 20-26 Client Data Entry'!F:F,"New",'DP1-17, 20-26 Client Data Entry'!EC:EC,"1: In Crisis",'DP1-17, 20-26 Client Data Entry'!EF:EF,"2: Vulnerable",'DP1-17, 20-26 Client Data Entry'!K:K, "Yes")</f>
        <v>0</v>
      </c>
      <c r="AG12" s="24">
        <f>COUNTIFS('DP1-17, 20-26 Client Data Entry'!F:F,"New",'DP1-17, 20-26 Client Data Entry'!EC:EC,"1: In Crisis",'DP1-17, 20-26 Client Data Entry'!EF:EF,"3: Stable",'DP1-17, 20-26 Client Data Entry'!K:K, "Yes")</f>
        <v>0</v>
      </c>
      <c r="AH12" s="24">
        <f>COUNTIFS('DP1-17, 20-26 Client Data Entry'!F:F,"New",'DP1-17, 20-26 Client Data Entry'!EC:EC,"1: In Crisis",'DP1-17, 20-26 Client Data Entry'!EF:EF,"4: Safe",'DP1-17, 20-26 Client Data Entry'!K:K, "Yes")</f>
        <v>0</v>
      </c>
      <c r="AI12" s="166"/>
      <c r="AJ12" s="166"/>
      <c r="AL12" s="501"/>
      <c r="AM12" s="527"/>
      <c r="AN12" s="529" t="s">
        <v>744</v>
      </c>
      <c r="AO12" s="529"/>
      <c r="AP12" s="23">
        <f>COUNTIFS('DP1-17, 20-26 Client Data Entry'!G:G,"New",'DP1-17, 20-26 Client Data Entry'!EC:EC,"1: In Crisis",'DP1-17, 20-26 Client Data Entry'!L:L, "Yes")</f>
        <v>0</v>
      </c>
      <c r="AQ12" s="24">
        <f>COUNTIFS('DP1-17, 20-26 Client Data Entry'!G:G,"New",'DP1-17, 20-26 Client Data Entry'!EC:EC,"1: In Crisis",'DP1-17, 20-26 Client Data Entry'!EG:EG,"1: In Crisis",'DP1-17, 20-26 Client Data Entry'!L:L, "Yes")</f>
        <v>0</v>
      </c>
      <c r="AR12" s="24">
        <f>COUNTIFS('DP1-17, 20-26 Client Data Entry'!G:G,"New",'DP1-17, 20-26 Client Data Entry'!EC:EC,"1: In Crisis",'DP1-17, 20-26 Client Data Entry'!EG:EG,"2: Vulnerable",'DP1-17, 20-26 Client Data Entry'!L:L, "Yes")</f>
        <v>0</v>
      </c>
      <c r="AS12" s="24">
        <f>COUNTIFS('DP1-17, 20-26 Client Data Entry'!G:G,"New",'DP1-17, 20-26 Client Data Entry'!EC:EC,"1: In Crisis",'DP1-17, 20-26 Client Data Entry'!EG:EG,"3: Stable",'DP1-17, 20-26 Client Data Entry'!L:L, "Yes")</f>
        <v>0</v>
      </c>
      <c r="AT12" s="24">
        <f>COUNTIFS('DP1-17, 20-26 Client Data Entry'!G:G,"New",'DP1-17, 20-26 Client Data Entry'!EC:EC,"1: In Crisis",'DP1-17, 20-26 Client Data Entry'!EG:EG,"4: Safe",'DP1-17, 20-26 Client Data Entry'!L:L, "Yes")</f>
        <v>0</v>
      </c>
      <c r="AU12" s="166"/>
      <c r="AV12" s="166"/>
      <c r="AX12" s="501"/>
      <c r="AY12" s="532"/>
      <c r="AZ12" s="534" t="s">
        <v>744</v>
      </c>
      <c r="BA12" s="534"/>
      <c r="BB12" s="23">
        <f>COUNTIFS('DP1-17, 20-26 Client Data Entry'!H:H,"New",'DP1-17, 20-26 Client Data Entry'!EC:EC,"1: In Crisis",'DP1-17, 20-26 Client Data Entry'!M:M, "Yes")</f>
        <v>0</v>
      </c>
      <c r="BC12" s="24">
        <f>COUNTIFS('DP1-17, 20-26 Client Data Entry'!H:H,"New",'DP1-17, 20-26 Client Data Entry'!EC:EC,"1: In Crisis",'DP1-17, 20-26 Client Data Entry'!EH:EH,"1: In Crisis",'DP1-17, 20-26 Client Data Entry'!M:M, "Yes")</f>
        <v>0</v>
      </c>
      <c r="BD12" s="24">
        <f>COUNTIFS('DP1-17, 20-26 Client Data Entry'!H:H,"New",'DP1-17, 20-26 Client Data Entry'!EC:EC,"1: In Crisis",'DP1-17, 20-26 Client Data Entry'!EH:EH,"2: Vulnerable",'DP1-17, 20-26 Client Data Entry'!M:M, "Yes")</f>
        <v>0</v>
      </c>
      <c r="BE12" s="24">
        <f>COUNTIFS('DP1-17, 20-26 Client Data Entry'!H:H,"New",'DP1-17, 20-26 Client Data Entry'!EC:EC,"1: In Crisis",'DP1-17, 20-26 Client Data Entry'!EH:EH,"3: Stable",'DP1-17, 20-26 Client Data Entry'!M:M, "Yes")</f>
        <v>0</v>
      </c>
      <c r="BF12" s="24">
        <f>COUNTIFS('DP1-17, 20-26 Client Data Entry'!H:H,"New",'DP1-17, 20-26 Client Data Entry'!EC:EC,"1: In Crisis",'DP1-17, 20-26 Client Data Entry'!EH:EH,"4: Safe",'DP1-17, 20-26 Client Data Entry'!M:M, "Yes")</f>
        <v>0</v>
      </c>
      <c r="BG12" s="166"/>
      <c r="BH12" s="166"/>
    </row>
    <row r="13" spans="1:145" ht="29.15" customHeight="1" x14ac:dyDescent="0.35">
      <c r="B13" s="501"/>
      <c r="C13" s="502"/>
      <c r="D13" s="504" t="s">
        <v>745</v>
      </c>
      <c r="E13" s="504"/>
      <c r="F13" s="23">
        <f>COUNTIFS('DP1-17, 20-26 Client Data Entry'!D:D,"New",'DP1-17, 20-26 Client Data Entry'!EC:EC,"2: Vulnerable",'DP1-17, 20-26 Client Data Entry'!I:I, "Yes")</f>
        <v>0</v>
      </c>
      <c r="G13" s="24">
        <f>COUNTIFS('DP1-17, 20-26 Client Data Entry'!D:D,"New",'DP1-17, 20-26 Client Data Entry'!EC:EC,"2: Vulnerable",'DP1-17, 20-26 Client Data Entry'!ED:ED,"1: In Crisis",'DP1-17, 20-26 Client Data Entry'!I:I, "Yes")</f>
        <v>0</v>
      </c>
      <c r="H13" s="24">
        <f>COUNTIFS('DP1-17, 20-26 Client Data Entry'!D:D,"New",'DP1-17, 20-26 Client Data Entry'!EC:EC,"2: Vulnerable",'DP1-17, 20-26 Client Data Entry'!ED:ED,"2: Vulnerable",'DP1-17, 20-26 Client Data Entry'!I:I, "Yes")</f>
        <v>0</v>
      </c>
      <c r="I13" s="24">
        <f>COUNTIFS('DP1-17, 20-26 Client Data Entry'!D:D,"New",'DP1-17, 20-26 Client Data Entry'!EC:EC,"2: Vulnerable",'DP1-17, 20-26 Client Data Entry'!ED:ED,"3: Stable",'DP1-17, 20-26 Client Data Entry'!I:I, "Yes")</f>
        <v>0</v>
      </c>
      <c r="J13" s="24">
        <f>COUNTIFS('DP1-17, 20-26 Client Data Entry'!D:D,"New",'DP1-17, 20-26 Client Data Entry'!EC:EC,"2: Vulnerable",'DP1-17, 20-26 Client Data Entry'!ED:ED,"4: Safe",'DP1-17, 20-26 Client Data Entry'!I:I, "Yes")</f>
        <v>0</v>
      </c>
      <c r="N13" s="501"/>
      <c r="O13" s="511"/>
      <c r="P13" s="513" t="s">
        <v>745</v>
      </c>
      <c r="Q13" s="513"/>
      <c r="R13" s="23">
        <f>COUNTIFS('DP1-17, 20-26 Client Data Entry'!E:E,"New",'DP1-17, 20-26 Client Data Entry'!EC:EC,"2: Vulnerable",'DP1-17, 20-26 Client Data Entry'!J:J, "Yes")</f>
        <v>0</v>
      </c>
      <c r="S13" s="24">
        <f>COUNTIFS('DP1-17, 20-26 Client Data Entry'!E:E,"New",'DP1-17, 20-26 Client Data Entry'!EC:EC,"2: Vulnerable",'DP1-17, 20-26 Client Data Entry'!EE:EE,"1: In Crisis",'DP1-17, 20-26 Client Data Entry'!J:J, "Yes")</f>
        <v>0</v>
      </c>
      <c r="T13" s="24">
        <f>COUNTIFS('DP1-17, 20-26 Client Data Entry'!E:E,"New",'DP1-17, 20-26 Client Data Entry'!EC:EC,"2: Vulnerable",'DP1-17, 20-26 Client Data Entry'!EE:EE,"2: Vulnerable",'DP1-17, 20-26 Client Data Entry'!J:J, "Yes")</f>
        <v>0</v>
      </c>
      <c r="U13" s="24">
        <f>COUNTIFS('DP1-17, 20-26 Client Data Entry'!E:E,"New",'DP1-17, 20-26 Client Data Entry'!EC:EC,"2: Vulnerable",'DP1-17, 20-26 Client Data Entry'!EE:EE,"3: Stable",'DP1-17, 20-26 Client Data Entry'!J:J, "Yes")</f>
        <v>0</v>
      </c>
      <c r="V13" s="24">
        <f>COUNTIFS('DP1-17, 20-26 Client Data Entry'!E:E,"New",'DP1-17, 20-26 Client Data Entry'!EC:EC,"2: Vulnerable",'DP1-17, 20-26 Client Data Entry'!EE:EE,"4: Safe",'DP1-17, 20-26 Client Data Entry'!J:J, "Yes")</f>
        <v>0</v>
      </c>
      <c r="Z13" s="501"/>
      <c r="AA13" s="522"/>
      <c r="AB13" s="524" t="s">
        <v>745</v>
      </c>
      <c r="AC13" s="524"/>
      <c r="AD13" s="23">
        <f>COUNTIFS('DP1-17, 20-26 Client Data Entry'!F:F,"New",'DP1-17, 20-26 Client Data Entry'!EC:EC,"2: Vulnerable",'DP1-17, 20-26 Client Data Entry'!K:K, "Yes")</f>
        <v>0</v>
      </c>
      <c r="AE13" s="24">
        <f>COUNTIFS('DP1-17, 20-26 Client Data Entry'!F:F,"New",'DP1-17, 20-26 Client Data Entry'!EC:EC,"2: Vulnerable",'DP1-17, 20-26 Client Data Entry'!EF:EF,"1: In Crisis",'DP1-17, 20-26 Client Data Entry'!K:K, "Yes")</f>
        <v>0</v>
      </c>
      <c r="AF13" s="24">
        <f>COUNTIFS('DP1-17, 20-26 Client Data Entry'!F:F,"New",'DP1-17, 20-26 Client Data Entry'!EC:EC,"2: Vulnerable",'DP1-17, 20-26 Client Data Entry'!EF:EF,"2: Vulnerable",'DP1-17, 20-26 Client Data Entry'!K:K, "Yes")</f>
        <v>0</v>
      </c>
      <c r="AG13" s="24">
        <f>COUNTIFS('DP1-17, 20-26 Client Data Entry'!F:F,"New",'DP1-17, 20-26 Client Data Entry'!EC:EC,"2: Vulnerable",'DP1-17, 20-26 Client Data Entry'!EF:EF,"3: Stable",'DP1-17, 20-26 Client Data Entry'!K:K, "Yes")</f>
        <v>0</v>
      </c>
      <c r="AH13" s="24">
        <f>COUNTIFS('DP1-17, 20-26 Client Data Entry'!F:F,"New",'DP1-17, 20-26 Client Data Entry'!EC:EC,"2: Vulnerable",'DP1-17, 20-26 Client Data Entry'!EF:EF,"4: Safe",'DP1-17, 20-26 Client Data Entry'!K:K, "Yes")</f>
        <v>0</v>
      </c>
      <c r="AL13" s="501"/>
      <c r="AM13" s="527"/>
      <c r="AN13" s="529" t="s">
        <v>745</v>
      </c>
      <c r="AO13" s="529"/>
      <c r="AP13" s="23">
        <f>COUNTIFS('DP1-17, 20-26 Client Data Entry'!G:G,"New",'DP1-17, 20-26 Client Data Entry'!EC:EC,"2: Vulnerable",'DP1-17, 20-26 Client Data Entry'!L:L, "Yes")</f>
        <v>0</v>
      </c>
      <c r="AQ13" s="24">
        <f>COUNTIFS('DP1-17, 20-26 Client Data Entry'!G:G,"New",'DP1-17, 20-26 Client Data Entry'!EC:EC,"2: Vulnerable",'DP1-17, 20-26 Client Data Entry'!EG:EG,"1: In Crisis",'DP1-17, 20-26 Client Data Entry'!L:L, "Yes")</f>
        <v>0</v>
      </c>
      <c r="AR13" s="24">
        <f>COUNTIFS('DP1-17, 20-26 Client Data Entry'!G:G,"New",'DP1-17, 20-26 Client Data Entry'!EC:EC,"2: Vulnerable",'DP1-17, 20-26 Client Data Entry'!EG:EG,"2: Vulnerable",'DP1-17, 20-26 Client Data Entry'!L:L, "Yes")</f>
        <v>0</v>
      </c>
      <c r="AS13" s="24">
        <f>COUNTIFS('DP1-17, 20-26 Client Data Entry'!G:G,"New",'DP1-17, 20-26 Client Data Entry'!EC:EC,"2: Vulnerable",'DP1-17, 20-26 Client Data Entry'!EG:EG,"3: Stable",'DP1-17, 20-26 Client Data Entry'!L:L, "Yes")</f>
        <v>0</v>
      </c>
      <c r="AT13" s="24">
        <f>COUNTIFS('DP1-17, 20-26 Client Data Entry'!G:G,"New",'DP1-17, 20-26 Client Data Entry'!EC:EC,"2: Vulnerable",'DP1-17, 20-26 Client Data Entry'!EG:EG,"4: Safe",'DP1-17, 20-26 Client Data Entry'!L:L, "Yes")</f>
        <v>0</v>
      </c>
      <c r="AX13" s="501"/>
      <c r="AY13" s="532"/>
      <c r="AZ13" s="534" t="s">
        <v>745</v>
      </c>
      <c r="BA13" s="534"/>
      <c r="BB13" s="23">
        <f>COUNTIFS('DP1-17, 20-26 Client Data Entry'!H:H,"New",'DP1-17, 20-26 Client Data Entry'!EC:EC,"2: Vulnerable",'DP1-17, 20-26 Client Data Entry'!M:M, "Yes")</f>
        <v>0</v>
      </c>
      <c r="BC13" s="24">
        <f>COUNTIFS('DP1-17, 20-26 Client Data Entry'!H:H,"New",'DP1-17, 20-26 Client Data Entry'!EC:EC,"2: Vulnerable",'DP1-17, 20-26 Client Data Entry'!EH:EH,"1: In Crisis",'DP1-17, 20-26 Client Data Entry'!M:M, "Yes")</f>
        <v>0</v>
      </c>
      <c r="BD13" s="24">
        <f>COUNTIFS('DP1-17, 20-26 Client Data Entry'!H:H,"New",'DP1-17, 20-26 Client Data Entry'!EC:EC,"2: Vulnerable",'DP1-17, 20-26 Client Data Entry'!EH:EH,"2: Vulnerable",'DP1-17, 20-26 Client Data Entry'!M:M, "Yes")</f>
        <v>0</v>
      </c>
      <c r="BE13" s="24">
        <f>COUNTIFS('DP1-17, 20-26 Client Data Entry'!H:H,"New",'DP1-17, 20-26 Client Data Entry'!EC:EC,"2: Vulnerable",'DP1-17, 20-26 Client Data Entry'!EH:EH,"3: Stable",'DP1-17, 20-26 Client Data Entry'!M:M, "Yes")</f>
        <v>0</v>
      </c>
      <c r="BF13" s="24">
        <f>COUNTIFS('DP1-17, 20-26 Client Data Entry'!H:H,"New",'DP1-17, 20-26 Client Data Entry'!EC:EC,"2: Vulnerable",'DP1-17, 20-26 Client Data Entry'!EH:EH,"4: Safe",'DP1-17, 20-26 Client Data Entry'!M:M, "Yes")</f>
        <v>0</v>
      </c>
    </row>
    <row r="14" spans="1:145" ht="29.15" customHeight="1" x14ac:dyDescent="0.35">
      <c r="B14" s="501"/>
      <c r="C14" s="502"/>
      <c r="D14" s="504" t="s">
        <v>746</v>
      </c>
      <c r="E14" s="504"/>
      <c r="F14" s="23">
        <f>COUNTIFS('DP1-17, 20-26 Client Data Entry'!D:D,"New",'DP1-17, 20-26 Client Data Entry'!EC:EC,"3: Stable",'DP1-17, 20-26 Client Data Entry'!I:I, "Yes")</f>
        <v>0</v>
      </c>
      <c r="G14" s="24">
        <f>COUNTIFS('DP1-17, 20-26 Client Data Entry'!D:D,"New",'DP1-17, 20-26 Client Data Entry'!EC:EC,"3: Stable",'DP1-17, 20-26 Client Data Entry'!ED:ED,"1: In Crisis",'DP1-17, 20-26 Client Data Entry'!I:I, "Yes")</f>
        <v>0</v>
      </c>
      <c r="H14" s="24">
        <f>COUNTIFS('DP1-17, 20-26 Client Data Entry'!D:D,"New",'DP1-17, 20-26 Client Data Entry'!EC:EC,"3: Stable",'DP1-17, 20-26 Client Data Entry'!ED:ED,"2: Vulnerable",'DP1-17, 20-26 Client Data Entry'!I:I, "Yes")</f>
        <v>0</v>
      </c>
      <c r="I14" s="24">
        <f>COUNTIFS('DP1-17, 20-26 Client Data Entry'!D:D,"New",'DP1-17, 20-26 Client Data Entry'!EC:EC,"3: Stable",'DP1-17, 20-26 Client Data Entry'!ED:ED,"3: Stable",'DP1-17, 20-26 Client Data Entry'!I:I, "Yes")</f>
        <v>0</v>
      </c>
      <c r="J14" s="24">
        <f>COUNTIFS('DP1-17, 20-26 Client Data Entry'!D:D,"New",'DP1-17, 20-26 Client Data Entry'!EC:EC,"3: Stable",'DP1-17, 20-26 Client Data Entry'!ED:ED,"4: Safe",'DP1-17, 20-26 Client Data Entry'!I:I, "Yes")</f>
        <v>0</v>
      </c>
      <c r="N14" s="501"/>
      <c r="O14" s="511"/>
      <c r="P14" s="513" t="s">
        <v>746</v>
      </c>
      <c r="Q14" s="513"/>
      <c r="R14" s="23">
        <f>COUNTIFS('DP1-17, 20-26 Client Data Entry'!E:E,"New",'DP1-17, 20-26 Client Data Entry'!EC:EC,"3: Stable",'DP1-17, 20-26 Client Data Entry'!J:J, "Yes")</f>
        <v>0</v>
      </c>
      <c r="S14" s="24">
        <f>COUNTIFS('DP1-17, 20-26 Client Data Entry'!E:E,"New",'DP1-17, 20-26 Client Data Entry'!EC:EC,"3: Stable",'DP1-17, 20-26 Client Data Entry'!EE:EE,"1: In Crisis",'DP1-17, 20-26 Client Data Entry'!J:J, "Yes")</f>
        <v>0</v>
      </c>
      <c r="T14" s="24">
        <f>COUNTIFS('DP1-17, 20-26 Client Data Entry'!E:E,"New",'DP1-17, 20-26 Client Data Entry'!EC:EC,"3: Stable",'DP1-17, 20-26 Client Data Entry'!EE:EE,"2: Vulnerable",'DP1-17, 20-26 Client Data Entry'!J:J, "Yes")</f>
        <v>0</v>
      </c>
      <c r="U14" s="24">
        <f>COUNTIFS('DP1-17, 20-26 Client Data Entry'!E:E,"New",'DP1-17, 20-26 Client Data Entry'!EC:EC,"3: Stable",'DP1-17, 20-26 Client Data Entry'!EE:EE,"3: Stable",'DP1-17, 20-26 Client Data Entry'!J:J, "Yes")</f>
        <v>0</v>
      </c>
      <c r="V14" s="24">
        <f>COUNTIFS('DP1-17, 20-26 Client Data Entry'!E:E,"New",'DP1-17, 20-26 Client Data Entry'!EC:EC,"3: Stable",'DP1-17, 20-26 Client Data Entry'!EE:EE,"4: Safe",'DP1-17, 20-26 Client Data Entry'!J:J, "Yes")</f>
        <v>0</v>
      </c>
      <c r="Z14" s="501"/>
      <c r="AA14" s="522"/>
      <c r="AB14" s="524" t="s">
        <v>746</v>
      </c>
      <c r="AC14" s="524"/>
      <c r="AD14" s="23">
        <f>COUNTIFS('DP1-17, 20-26 Client Data Entry'!F:F,"New",'DP1-17, 20-26 Client Data Entry'!EC:EC,"3: Stable",'DP1-17, 20-26 Client Data Entry'!K:K, "Yes")</f>
        <v>0</v>
      </c>
      <c r="AE14" s="24">
        <f>COUNTIFS('DP1-17, 20-26 Client Data Entry'!F:F,"New",'DP1-17, 20-26 Client Data Entry'!EC:EC,"3: Stable",'DP1-17, 20-26 Client Data Entry'!EF:EF,"1: In Crisis",'DP1-17, 20-26 Client Data Entry'!K:K, "Yes")</f>
        <v>0</v>
      </c>
      <c r="AF14" s="24">
        <f>COUNTIFS('DP1-17, 20-26 Client Data Entry'!F:F,"New",'DP1-17, 20-26 Client Data Entry'!EC:EC,"3: Stable",'DP1-17, 20-26 Client Data Entry'!EF:EF,"2: Vulnerable",'DP1-17, 20-26 Client Data Entry'!K:K, "Yes")</f>
        <v>0</v>
      </c>
      <c r="AG14" s="24">
        <f>COUNTIFS('DP1-17, 20-26 Client Data Entry'!F:F,"New",'DP1-17, 20-26 Client Data Entry'!EC:EC,"3: Stable",'DP1-17, 20-26 Client Data Entry'!EF:EF,"3: Stable",'DP1-17, 20-26 Client Data Entry'!K:K, "Yes")</f>
        <v>0</v>
      </c>
      <c r="AH14" s="24">
        <f>COUNTIFS('DP1-17, 20-26 Client Data Entry'!F:F,"New",'DP1-17, 20-26 Client Data Entry'!EC:EC,"3: Stable",'DP1-17, 20-26 Client Data Entry'!EF:EF,"4: Safe",'DP1-17, 20-26 Client Data Entry'!K:K, "Yes")</f>
        <v>0</v>
      </c>
      <c r="AL14" s="501"/>
      <c r="AM14" s="527"/>
      <c r="AN14" s="529" t="s">
        <v>746</v>
      </c>
      <c r="AO14" s="529"/>
      <c r="AP14" s="23">
        <f>COUNTIFS('DP1-17, 20-26 Client Data Entry'!G:G,"New",'DP1-17, 20-26 Client Data Entry'!EC:EC,"3: Stable",'DP1-17, 20-26 Client Data Entry'!L:L, "Yes")</f>
        <v>0</v>
      </c>
      <c r="AQ14" s="24">
        <f>COUNTIFS('DP1-17, 20-26 Client Data Entry'!G:G,"New",'DP1-17, 20-26 Client Data Entry'!EC:EC,"3: Stable",'DP1-17, 20-26 Client Data Entry'!EG:EG,"1: In Crisis",'DP1-17, 20-26 Client Data Entry'!L:L, "Yes")</f>
        <v>0</v>
      </c>
      <c r="AR14" s="24">
        <f>COUNTIFS('DP1-17, 20-26 Client Data Entry'!G:G,"New",'DP1-17, 20-26 Client Data Entry'!EC:EC,"3: Stable",'DP1-17, 20-26 Client Data Entry'!EG:EG,"2: Vulnerable",'DP1-17, 20-26 Client Data Entry'!L:L, "Yes")</f>
        <v>0</v>
      </c>
      <c r="AS14" s="24">
        <f>COUNTIFS('DP1-17, 20-26 Client Data Entry'!G:G,"New",'DP1-17, 20-26 Client Data Entry'!EC:EC,"3: Stable",'DP1-17, 20-26 Client Data Entry'!EG:EG,"3: Stable",'DP1-17, 20-26 Client Data Entry'!L:L, "Yes")</f>
        <v>0</v>
      </c>
      <c r="AT14" s="24">
        <f>COUNTIFS('DP1-17, 20-26 Client Data Entry'!G:G,"New",'DP1-17, 20-26 Client Data Entry'!EC:EC,"3: Stable",'DP1-17, 20-26 Client Data Entry'!EG:EG,"4: Safe",'DP1-17, 20-26 Client Data Entry'!L:L, "Yes")</f>
        <v>0</v>
      </c>
      <c r="AX14" s="501"/>
      <c r="AY14" s="532"/>
      <c r="AZ14" s="534" t="s">
        <v>746</v>
      </c>
      <c r="BA14" s="534"/>
      <c r="BB14" s="23">
        <f>COUNTIFS('DP1-17, 20-26 Client Data Entry'!H:H,"New",'DP1-17, 20-26 Client Data Entry'!EC:EC,"3: Stable",'DP1-17, 20-26 Client Data Entry'!M:M, "Yes")</f>
        <v>0</v>
      </c>
      <c r="BC14" s="24">
        <f>COUNTIFS('DP1-17, 20-26 Client Data Entry'!H:H,"New",'DP1-17, 20-26 Client Data Entry'!EC:EC,"3: Stable",'DP1-17, 20-26 Client Data Entry'!EH:EH,"1: In Crisis",'DP1-17, 20-26 Client Data Entry'!M:M, "Yes")</f>
        <v>0</v>
      </c>
      <c r="BD14" s="24">
        <f>COUNTIFS('DP1-17, 20-26 Client Data Entry'!H:H,"New",'DP1-17, 20-26 Client Data Entry'!EC:EC,"3: Stable",'DP1-17, 20-26 Client Data Entry'!EH:EH,"2: Vulnerable",'DP1-17, 20-26 Client Data Entry'!M:M, "Yes")</f>
        <v>0</v>
      </c>
      <c r="BE14" s="24">
        <f>COUNTIFS('DP1-17, 20-26 Client Data Entry'!H:H,"New",'DP1-17, 20-26 Client Data Entry'!EC:EC,"3: Stable",'DP1-17, 20-26 Client Data Entry'!EH:EH,"3: Stable",'DP1-17, 20-26 Client Data Entry'!M:M, "Yes")</f>
        <v>0</v>
      </c>
      <c r="BF14" s="24">
        <f>COUNTIFS('DP1-17, 20-26 Client Data Entry'!H:H,"New",'DP1-17, 20-26 Client Data Entry'!EC:EC,"3: Stable",'DP1-17, 20-26 Client Data Entry'!EH:EH,"4: Safe",'DP1-17, 20-26 Client Data Entry'!M:M, "Yes")</f>
        <v>0</v>
      </c>
    </row>
    <row r="15" spans="1:145" ht="29.15" customHeight="1" x14ac:dyDescent="0.35">
      <c r="B15" s="501"/>
      <c r="C15" s="502"/>
      <c r="D15" s="504" t="s">
        <v>747</v>
      </c>
      <c r="E15" s="504"/>
      <c r="F15" s="23">
        <f>COUNTIFS('DP1-17, 20-26 Client Data Entry'!D:D,"New",'DP1-17, 20-26 Client Data Entry'!EC:EC,"4: Safe",'DP1-17, 20-26 Client Data Entry'!I:I, "Yes")</f>
        <v>0</v>
      </c>
      <c r="G15" s="24">
        <f>COUNTIFS('DP1-17, 20-26 Client Data Entry'!D:D,"New",'DP1-17, 20-26 Client Data Entry'!EC:EC,"4: Safe",'DP1-17, 20-26 Client Data Entry'!ED:ED,"1: In Crisis",'DP1-17, 20-26 Client Data Entry'!I:I, "Yes")</f>
        <v>0</v>
      </c>
      <c r="H15" s="24">
        <f>COUNTIFS('DP1-17, 20-26 Client Data Entry'!D:D,"New",'DP1-17, 20-26 Client Data Entry'!EC:EC,"4: Safe",'DP1-17, 20-26 Client Data Entry'!ED:ED,"2: Vulnerable",'DP1-17, 20-26 Client Data Entry'!I:I, "Yes")</f>
        <v>0</v>
      </c>
      <c r="I15" s="24">
        <f>COUNTIFS('DP1-17, 20-26 Client Data Entry'!D:D,"New",'DP1-17, 20-26 Client Data Entry'!EC:EC,"4: Safe",'DP1-17, 20-26 Client Data Entry'!ED:ED,"3: Stable",'DP1-17, 20-26 Client Data Entry'!I:I, "Yes")</f>
        <v>0</v>
      </c>
      <c r="J15" s="24">
        <f>COUNTIFS('DP1-17, 20-26 Client Data Entry'!D:D,"New",'DP1-17, 20-26 Client Data Entry'!EC:EC,"4: Safe",'DP1-17, 20-26 Client Data Entry'!ED:ED,"4: Safe",'DP1-17, 20-26 Client Data Entry'!I:I, "Yes")</f>
        <v>0</v>
      </c>
      <c r="N15" s="501"/>
      <c r="O15" s="511"/>
      <c r="P15" s="510" t="s">
        <v>747</v>
      </c>
      <c r="Q15" s="510"/>
      <c r="R15" s="23">
        <f>COUNTIFS('DP1-17, 20-26 Client Data Entry'!E:E,"New",'DP1-17, 20-26 Client Data Entry'!EC:EC,"4: Safe",'DP1-17, 20-26 Client Data Entry'!J:J, "Yes")</f>
        <v>0</v>
      </c>
      <c r="S15" s="24">
        <f>COUNTIFS('DP1-17, 20-26 Client Data Entry'!E:E,"New",'DP1-17, 20-26 Client Data Entry'!EC:EC,"4: Safe",'DP1-17, 20-26 Client Data Entry'!EE:EE,"1: In Crisis",'DP1-17, 20-26 Client Data Entry'!J:J, "Yes")</f>
        <v>0</v>
      </c>
      <c r="T15" s="24">
        <f>COUNTIFS('DP1-17, 20-26 Client Data Entry'!E:E,"New",'DP1-17, 20-26 Client Data Entry'!EC:EC,"4: Safe",'DP1-17, 20-26 Client Data Entry'!EE:EE,"2: Vulnerable",'DP1-17, 20-26 Client Data Entry'!J:J, "Yes")</f>
        <v>0</v>
      </c>
      <c r="U15" s="24">
        <f>COUNTIFS('DP1-17, 20-26 Client Data Entry'!E:E,"New",'DP1-17, 20-26 Client Data Entry'!EC:EC,"4: Safe",'DP1-17, 20-26 Client Data Entry'!EE:EE,"3: Stable",'DP1-17, 20-26 Client Data Entry'!J:J, "Yes")</f>
        <v>0</v>
      </c>
      <c r="V15" s="24">
        <f>COUNTIFS('DP1-17, 20-26 Client Data Entry'!E:E,"New",'DP1-17, 20-26 Client Data Entry'!EC:EC,"4: Safe",'DP1-17, 20-26 Client Data Entry'!EE:EE,"4: Safe",'DP1-17, 20-26 Client Data Entry'!J:J, "Yes")</f>
        <v>0</v>
      </c>
      <c r="Z15" s="501"/>
      <c r="AA15" s="522"/>
      <c r="AB15" s="524" t="s">
        <v>747</v>
      </c>
      <c r="AC15" s="524"/>
      <c r="AD15" s="23">
        <f>COUNTIFS('DP1-17, 20-26 Client Data Entry'!F:F,"New",'DP1-17, 20-26 Client Data Entry'!EC:EC,"4: Safe",'DP1-17, 20-26 Client Data Entry'!K:K, "Yes")</f>
        <v>0</v>
      </c>
      <c r="AE15" s="24">
        <f>COUNTIFS('DP1-17, 20-26 Client Data Entry'!F:F,"New",'DP1-17, 20-26 Client Data Entry'!EC:EC,"4: Safe",'DP1-17, 20-26 Client Data Entry'!EF:EF,"1: In Crisis",'DP1-17, 20-26 Client Data Entry'!K:K, "Yes")</f>
        <v>0</v>
      </c>
      <c r="AF15" s="24">
        <f>COUNTIFS('DP1-17, 20-26 Client Data Entry'!F:F,"New",'DP1-17, 20-26 Client Data Entry'!EC:EC,"4: Safe",'DP1-17, 20-26 Client Data Entry'!EF:EF,"2: Vulnerable",'DP1-17, 20-26 Client Data Entry'!K:K, "Yes")</f>
        <v>0</v>
      </c>
      <c r="AG15" s="24">
        <f>COUNTIFS('DP1-17, 20-26 Client Data Entry'!F:F,"New",'DP1-17, 20-26 Client Data Entry'!EC:EC,"4: Safe",'DP1-17, 20-26 Client Data Entry'!EF:EF,"3: Stable",'DP1-17, 20-26 Client Data Entry'!K:K, "Yes")</f>
        <v>0</v>
      </c>
      <c r="AH15" s="24">
        <f>COUNTIFS('DP1-17, 20-26 Client Data Entry'!F:F,"New",'DP1-17, 20-26 Client Data Entry'!EC:EC,"4: Safe",'DP1-17, 20-26 Client Data Entry'!EF:EF,"4: Safe",'DP1-17, 20-26 Client Data Entry'!K:K, "Yes")</f>
        <v>0</v>
      </c>
      <c r="AL15" s="501"/>
      <c r="AM15" s="527"/>
      <c r="AN15" s="529" t="s">
        <v>747</v>
      </c>
      <c r="AO15" s="529"/>
      <c r="AP15" s="23">
        <f>COUNTIFS('DP1-17, 20-26 Client Data Entry'!G:G,"New",'DP1-17, 20-26 Client Data Entry'!EC:EC,"4: Safe",'DP1-17, 20-26 Client Data Entry'!L:L, "Yes")</f>
        <v>0</v>
      </c>
      <c r="AQ15" s="24">
        <f>COUNTIFS('DP1-17, 20-26 Client Data Entry'!G:G,"New",'DP1-17, 20-26 Client Data Entry'!EC:EC,"4: Safe",'DP1-17, 20-26 Client Data Entry'!EG:EG,"1: In Crisis",'DP1-17, 20-26 Client Data Entry'!L:L, "Yes")</f>
        <v>0</v>
      </c>
      <c r="AR15" s="24">
        <f>COUNTIFS('DP1-17, 20-26 Client Data Entry'!G:G,"New",'DP1-17, 20-26 Client Data Entry'!EC:EC,"4: Safe",'DP1-17, 20-26 Client Data Entry'!EG:EG,"2: Vulnerable",'DP1-17, 20-26 Client Data Entry'!L:L, "Yes")</f>
        <v>0</v>
      </c>
      <c r="AS15" s="24">
        <f>COUNTIFS('DP1-17, 20-26 Client Data Entry'!G:G,"New",'DP1-17, 20-26 Client Data Entry'!EC:EC,"4: Safe",'DP1-17, 20-26 Client Data Entry'!EG:EG,"3: Stable",'DP1-17, 20-26 Client Data Entry'!L:L, "Yes")</f>
        <v>0</v>
      </c>
      <c r="AT15" s="24">
        <f>COUNTIFS('DP1-17, 20-26 Client Data Entry'!G:G,"New",'DP1-17, 20-26 Client Data Entry'!EC:EC,"4: Safe",'DP1-17, 20-26 Client Data Entry'!EG:EG,"4: Safe",'DP1-17, 20-26 Client Data Entry'!L:L, "Yes")</f>
        <v>0</v>
      </c>
      <c r="AX15" s="501"/>
      <c r="AY15" s="532"/>
      <c r="AZ15" s="534" t="s">
        <v>747</v>
      </c>
      <c r="BA15" s="534"/>
      <c r="BB15" s="23">
        <f>COUNTIFS('DP1-17, 20-26 Client Data Entry'!H:H,"New",'DP1-17, 20-26 Client Data Entry'!EC:EC,"4: Safe",'DP1-17, 20-26 Client Data Entry'!M:M, "Yes")</f>
        <v>0</v>
      </c>
      <c r="BC15" s="24">
        <f>COUNTIFS('DP1-17, 20-26 Client Data Entry'!H:H,"New",'DP1-17, 20-26 Client Data Entry'!EC:EC,"4: Safe",'DP1-17, 20-26 Client Data Entry'!EH:EH,"1: In Crisis",'DP1-17, 20-26 Client Data Entry'!M:M, "Yes")</f>
        <v>0</v>
      </c>
      <c r="BD15" s="24">
        <f>COUNTIFS('DP1-17, 20-26 Client Data Entry'!H:H,"New",'DP1-17, 20-26 Client Data Entry'!EC:EC,"4: Safe",'DP1-17, 20-26 Client Data Entry'!EH:EH,"2: Vulnerable",'DP1-17, 20-26 Client Data Entry'!M:M, "Yes")</f>
        <v>0</v>
      </c>
      <c r="BE15" s="24">
        <f>COUNTIFS('DP1-17, 20-26 Client Data Entry'!H:H,"New",'DP1-17, 20-26 Client Data Entry'!EC:EC,"4: Safe",'DP1-17, 20-26 Client Data Entry'!EH:EH,"3: Stable",'DP1-17, 20-26 Client Data Entry'!M:M, "Yes")</f>
        <v>0</v>
      </c>
      <c r="BF15" s="24">
        <f>COUNTIFS('DP1-17, 20-26 Client Data Entry'!H:H,"New",'DP1-17, 20-26 Client Data Entry'!EC:EC,"4: Safe",'DP1-17, 20-26 Client Data Entry'!EH:EH,"4: Safe",'DP1-17, 20-26 Client Data Entry'!M:M, "Yes")</f>
        <v>0</v>
      </c>
    </row>
    <row r="16" spans="1:145" ht="30" customHeight="1" x14ac:dyDescent="0.35">
      <c r="B16" s="498" t="s">
        <v>748</v>
      </c>
      <c r="C16" s="502" t="s">
        <v>743</v>
      </c>
      <c r="D16" s="503" t="s">
        <v>180</v>
      </c>
      <c r="E16" s="503"/>
      <c r="F16" s="503"/>
      <c r="G16" s="11" t="s">
        <v>744</v>
      </c>
      <c r="H16" s="11" t="s">
        <v>745</v>
      </c>
      <c r="I16" s="11" t="s">
        <v>746</v>
      </c>
      <c r="J16" s="11" t="s">
        <v>747</v>
      </c>
      <c r="K16" s="165"/>
      <c r="L16" s="165"/>
      <c r="N16" s="510" t="s">
        <v>748</v>
      </c>
      <c r="O16" s="511" t="s">
        <v>743</v>
      </c>
      <c r="P16" s="512" t="s">
        <v>180</v>
      </c>
      <c r="Q16" s="512"/>
      <c r="R16" s="512"/>
      <c r="S16" s="12" t="s">
        <v>744</v>
      </c>
      <c r="T16" s="12" t="s">
        <v>745</v>
      </c>
      <c r="U16" s="12" t="s">
        <v>746</v>
      </c>
      <c r="V16" s="12" t="s">
        <v>747</v>
      </c>
      <c r="W16" s="165"/>
      <c r="X16" s="165"/>
      <c r="Z16" s="521" t="s">
        <v>748</v>
      </c>
      <c r="AA16" s="522" t="s">
        <v>743</v>
      </c>
      <c r="AB16" s="523" t="s">
        <v>180</v>
      </c>
      <c r="AC16" s="523"/>
      <c r="AD16" s="523"/>
      <c r="AE16" s="13" t="s">
        <v>744</v>
      </c>
      <c r="AF16" s="13" t="s">
        <v>745</v>
      </c>
      <c r="AG16" s="13" t="s">
        <v>746</v>
      </c>
      <c r="AH16" s="13" t="s">
        <v>747</v>
      </c>
      <c r="AI16" s="165"/>
      <c r="AJ16" s="165"/>
      <c r="AL16" s="526" t="s">
        <v>748</v>
      </c>
      <c r="AM16" s="527" t="s">
        <v>743</v>
      </c>
      <c r="AN16" s="528" t="s">
        <v>180</v>
      </c>
      <c r="AO16" s="528"/>
      <c r="AP16" s="528"/>
      <c r="AQ16" s="14" t="s">
        <v>744</v>
      </c>
      <c r="AR16" s="14" t="s">
        <v>745</v>
      </c>
      <c r="AS16" s="14" t="s">
        <v>746</v>
      </c>
      <c r="AT16" s="14" t="s">
        <v>747</v>
      </c>
      <c r="AU16" s="165"/>
      <c r="AV16" s="165"/>
      <c r="AX16" s="531" t="s">
        <v>748</v>
      </c>
      <c r="AY16" s="532" t="s">
        <v>743</v>
      </c>
      <c r="AZ16" s="533" t="s">
        <v>180</v>
      </c>
      <c r="BA16" s="533"/>
      <c r="BB16" s="533"/>
      <c r="BC16" s="15" t="s">
        <v>744</v>
      </c>
      <c r="BD16" s="15" t="s">
        <v>745</v>
      </c>
      <c r="BE16" s="15" t="s">
        <v>746</v>
      </c>
      <c r="BF16" s="15" t="s">
        <v>747</v>
      </c>
      <c r="BG16" s="165"/>
      <c r="BH16" s="165"/>
    </row>
    <row r="17" spans="2:60" ht="28.5" customHeight="1" x14ac:dyDescent="0.35">
      <c r="B17" s="498"/>
      <c r="C17" s="502"/>
      <c r="D17" s="504" t="s">
        <v>744</v>
      </c>
      <c r="E17" s="504"/>
      <c r="F17" s="23">
        <f>COUNTIFS('DP1-17, 20-26 Client Data Entry'!D:D,"Continuing",'DP1-17, 20-26 Client Data Entry'!EC:EC,"1: In Crisis",'DP1-17, 20-26 Client Data Entry'!I:I, "Yes")</f>
        <v>0</v>
      </c>
      <c r="G17" s="24">
        <f>COUNTIFS('DP1-17, 20-26 Client Data Entry'!D:D,"Continuing",'DP1-17, 20-26 Client Data Entry'!EC:EC,"1: In Crisis",'DP1-17, 20-26 Client Data Entry'!ED:ED,"1: In Crisis",'DP1-17, 20-26 Client Data Entry'!I:I, "Yes")</f>
        <v>0</v>
      </c>
      <c r="H17" s="24">
        <f>COUNTIFS('DP1-17, 20-26 Client Data Entry'!D:D,"Continuing",'DP1-17, 20-26 Client Data Entry'!EC:EC,"1: In Crisis",'DP1-17, 20-26 Client Data Entry'!ED:ED,"2: Vulnerable",'DP1-17, 20-26 Client Data Entry'!I:I, "Yes")</f>
        <v>0</v>
      </c>
      <c r="I17" s="24">
        <f>COUNTIFS('DP1-17, 20-26 Client Data Entry'!D:D,"Continuing",'DP1-17, 20-26 Client Data Entry'!EC:EC,"1: In Crisis",'DP1-17, 20-26 Client Data Entry'!ED:ED,"3: Stable",'DP1-17, 20-26 Client Data Entry'!I:I, "Yes")</f>
        <v>0</v>
      </c>
      <c r="J17" s="24">
        <f>COUNTIFS('DP1-17, 20-26 Client Data Entry'!D:D,"Continuing",'DP1-17, 20-26 Client Data Entry'!EC:EC,"1: In Crisis",'DP1-17, 20-26 Client Data Entry'!ED:ED,"4: Safe",'DP1-17, 20-26 Client Data Entry'!I:I, "Yes")</f>
        <v>0</v>
      </c>
      <c r="K17" s="166"/>
      <c r="L17" s="166"/>
      <c r="N17" s="510"/>
      <c r="O17" s="511"/>
      <c r="P17" s="513" t="s">
        <v>744</v>
      </c>
      <c r="Q17" s="513"/>
      <c r="R17" s="23">
        <f>COUNTIFS('DP1-17, 20-26 Client Data Entry'!E:E,"Continuing",'DP1-17, 20-26 Client Data Entry'!ED:ED,"1: In Crisis",'DP1-17, 20-26 Client Data Entry'!J:J, "Yes")</f>
        <v>0</v>
      </c>
      <c r="S17" s="24">
        <f>COUNTIFS('DP1-17, 20-26 Client Data Entry'!E:E,"Continuing",'DP1-17, 20-26 Client Data Entry'!ED:ED,"1: In Crisis",'DP1-17, 20-26 Client Data Entry'!EE:EE,"1: In Crisis",'DP1-17, 20-26 Client Data Entry'!J:J, "Yes")</f>
        <v>0</v>
      </c>
      <c r="T17" s="24">
        <f>COUNTIFS('DP1-17, 20-26 Client Data Entry'!E:E,"Continuing",'DP1-17, 20-26 Client Data Entry'!ED:ED,"1: In Crisis",'DP1-17, 20-26 Client Data Entry'!EE:EE,"2: Vulnerable",'DP1-17, 20-26 Client Data Entry'!J:J, "Yes")</f>
        <v>0</v>
      </c>
      <c r="U17" s="24">
        <f>COUNTIFS('DP1-17, 20-26 Client Data Entry'!E:E,"Continuing",'DP1-17, 20-26 Client Data Entry'!ED:ED,"1: In Crisis",'DP1-17, 20-26 Client Data Entry'!EE:EE,"3: Stable",'DP1-17, 20-26 Client Data Entry'!J:J, "Yes")</f>
        <v>0</v>
      </c>
      <c r="V17" s="24">
        <f>COUNTIFS('DP1-17, 20-26 Client Data Entry'!E:E,"Continuing",'DP1-17, 20-26 Client Data Entry'!ED:ED,"1: In Crisis",'DP1-17, 20-26 Client Data Entry'!EE:EE,"4: Safe",'DP1-17, 20-26 Client Data Entry'!J:J, "Yes")</f>
        <v>0</v>
      </c>
      <c r="W17" s="166"/>
      <c r="X17" s="166"/>
      <c r="Z17" s="521"/>
      <c r="AA17" s="522"/>
      <c r="AB17" s="524" t="s">
        <v>744</v>
      </c>
      <c r="AC17" s="524"/>
      <c r="AD17" s="23">
        <f>COUNTIFS('DP1-17, 20-26 Client Data Entry'!F:F,"Continuing",'DP1-17, 20-26 Client Data Entry'!EE:EE,"1: In Crisis",'DP1-17, 20-26 Client Data Entry'!K:K, "Yes")</f>
        <v>0</v>
      </c>
      <c r="AE17" s="24">
        <f>COUNTIFS('DP1-17, 20-26 Client Data Entry'!F:F,"Continuing",'DP1-17, 20-26 Client Data Entry'!EE:EE,"1: In Crisis",'DP1-17, 20-26 Client Data Entry'!EF:EF,"1: In Crisis",'DP1-17, 20-26 Client Data Entry'!K:K, "Yes")</f>
        <v>0</v>
      </c>
      <c r="AF17" s="24">
        <f>COUNTIFS('DP1-17, 20-26 Client Data Entry'!F:F,"Continuing",'DP1-17, 20-26 Client Data Entry'!EE:EE,"1: In Crisis",'DP1-17, 20-26 Client Data Entry'!EF:EF,"2: Vulnerable",'DP1-17, 20-26 Client Data Entry'!K:K, "Yes")</f>
        <v>0</v>
      </c>
      <c r="AG17" s="24">
        <f>COUNTIFS('DP1-17, 20-26 Client Data Entry'!F:F,"Continuing",'DP1-17, 20-26 Client Data Entry'!EE:EE,"1: In Crisis",'DP1-17, 20-26 Client Data Entry'!EF:EF,"3: Stable",'DP1-17, 20-26 Client Data Entry'!K:K, "Yes")</f>
        <v>0</v>
      </c>
      <c r="AH17" s="24">
        <f>COUNTIFS('DP1-17, 20-26 Client Data Entry'!F:F,"Continuing",'DP1-17, 20-26 Client Data Entry'!EE:EE,"1: In Crisis",'DP1-17, 20-26 Client Data Entry'!EF:EF,"4: Safe",'DP1-17, 20-26 Client Data Entry'!K:K, "Yes")</f>
        <v>0</v>
      </c>
      <c r="AI17" s="166"/>
      <c r="AJ17" s="166"/>
      <c r="AL17" s="526"/>
      <c r="AM17" s="527"/>
      <c r="AN17" s="529" t="s">
        <v>744</v>
      </c>
      <c r="AO17" s="529"/>
      <c r="AP17" s="23">
        <f>COUNTIFS('DP1-17, 20-26 Client Data Entry'!G:G,"Continuing",'DP1-17, 20-26 Client Data Entry'!EF:EF,"1: In Crisis",'DP1-17, 20-26 Client Data Entry'!L:L, "Yes")</f>
        <v>0</v>
      </c>
      <c r="AQ17" s="24">
        <f>COUNTIFS('DP1-17, 20-26 Client Data Entry'!G:G,"Continuing",'DP1-17, 20-26 Client Data Entry'!EF:EF,"1: In Crisis",'DP1-17, 20-26 Client Data Entry'!EG:EG,"1: In Crisis",'DP1-17, 20-26 Client Data Entry'!L:L, "Yes")</f>
        <v>0</v>
      </c>
      <c r="AR17" s="24">
        <f>COUNTIFS('DP1-17, 20-26 Client Data Entry'!G:G,"Continuing",'DP1-17, 20-26 Client Data Entry'!EF:EF,"1: In Crisis",'DP1-17, 20-26 Client Data Entry'!EG:EG,"2: Vulnerable",'DP1-17, 20-26 Client Data Entry'!L:L, "Yes")</f>
        <v>0</v>
      </c>
      <c r="AS17" s="24">
        <f>COUNTIFS('DP1-17, 20-26 Client Data Entry'!G:G,"Continuing",'DP1-17, 20-26 Client Data Entry'!EF:EF,"1: In Crisis",'DP1-17, 20-26 Client Data Entry'!EG:EG,"3: Stable",'DP1-17, 20-26 Client Data Entry'!L:L, "Yes")</f>
        <v>0</v>
      </c>
      <c r="AT17" s="24">
        <f>COUNTIFS('DP1-17, 20-26 Client Data Entry'!G:G,"Continuing",'DP1-17, 20-26 Client Data Entry'!EF:EF,"1: In Crisis",'DP1-17, 20-26 Client Data Entry'!EG:EG,"4: Safe",'DP1-17, 20-26 Client Data Entry'!L:L, "Yes")</f>
        <v>0</v>
      </c>
      <c r="AU17" s="166"/>
      <c r="AV17" s="166"/>
      <c r="AX17" s="531"/>
      <c r="AY17" s="532"/>
      <c r="AZ17" s="534" t="s">
        <v>744</v>
      </c>
      <c r="BA17" s="534"/>
      <c r="BB17" s="23">
        <f>COUNTIFS('DP1-17, 20-26 Client Data Entry'!H:H,"Continuing",'DP1-17, 20-26 Client Data Entry'!EG:EG,"1: In Crisis",'DP1-17, 20-26 Client Data Entry'!M:M, "Yes")</f>
        <v>0</v>
      </c>
      <c r="BC17" s="24">
        <f>COUNTIFS('DP1-17, 20-26 Client Data Entry'!H:H,"Continuing",'DP1-17, 20-26 Client Data Entry'!EG:EG,"1: In Crisis",'DP1-17, 20-26 Client Data Entry'!EH:EH,"1: In Crisis",'DP1-17, 20-26 Client Data Entry'!M:M, "Yes")</f>
        <v>0</v>
      </c>
      <c r="BD17" s="24">
        <f>COUNTIFS('DP1-17, 20-26 Client Data Entry'!H:H,"Continuing",'DP1-17, 20-26 Client Data Entry'!EG:EG,"1: In Crisis",'DP1-17, 20-26 Client Data Entry'!EH:EH,"2: Vulnerable",'DP1-17, 20-26 Client Data Entry'!M:M, "Yes")</f>
        <v>0</v>
      </c>
      <c r="BE17" s="24">
        <f>COUNTIFS('DP1-17, 20-26 Client Data Entry'!H:H,"Continuing",'DP1-17, 20-26 Client Data Entry'!EG:EG,"1: In Crisis",'DP1-17, 20-26 Client Data Entry'!EH:EH,"3: Stable",'DP1-17, 20-26 Client Data Entry'!M:M, "Yes")</f>
        <v>0</v>
      </c>
      <c r="BF17" s="24">
        <f>COUNTIFS('DP1-17, 20-26 Client Data Entry'!H:H,"Continuing",'DP1-17, 20-26 Client Data Entry'!EG:EG,"1: In Crisis",'DP1-17, 20-26 Client Data Entry'!EH:EH,"4: Safe",'DP1-17, 20-26 Client Data Entry'!M:M, "Yes")</f>
        <v>0</v>
      </c>
      <c r="BG17" s="166"/>
      <c r="BH17" s="166"/>
    </row>
    <row r="18" spans="2:60" ht="28.5" customHeight="1" x14ac:dyDescent="0.35">
      <c r="B18" s="498"/>
      <c r="C18" s="502"/>
      <c r="D18" s="504" t="s">
        <v>745</v>
      </c>
      <c r="E18" s="504"/>
      <c r="F18" s="23">
        <f>COUNTIFS('DP1-17, 20-26 Client Data Entry'!D:D,"Continuing",'DP1-17, 20-26 Client Data Entry'!EC:EC,"2: Vulnerable",'DP1-17, 20-26 Client Data Entry'!I:I, "Yes")</f>
        <v>0</v>
      </c>
      <c r="G18" s="24">
        <f>COUNTIFS('DP1-17, 20-26 Client Data Entry'!D:D,"Continuing",'DP1-17, 20-26 Client Data Entry'!EC:EC,"2: Vulnerable",'DP1-17, 20-26 Client Data Entry'!ED:ED,"1: In Crisis",'DP1-17, 20-26 Client Data Entry'!I:I, "Yes")</f>
        <v>0</v>
      </c>
      <c r="H18" s="24">
        <f>COUNTIFS('DP1-17, 20-26 Client Data Entry'!D:D,"Continuing",'DP1-17, 20-26 Client Data Entry'!EC:EC,"2: Vulnerable",'DP1-17, 20-26 Client Data Entry'!ED:ED,"2: Vulnerable",'DP1-17, 20-26 Client Data Entry'!I:I, "Yes")</f>
        <v>0</v>
      </c>
      <c r="I18" s="24">
        <f>COUNTIFS('DP1-17, 20-26 Client Data Entry'!D:D,"Continuing",'DP1-17, 20-26 Client Data Entry'!EC:EC,"2: Vulnerable",'DP1-17, 20-26 Client Data Entry'!ED:ED,"3: Stable",'DP1-17, 20-26 Client Data Entry'!I:I, "Yes")</f>
        <v>0</v>
      </c>
      <c r="J18" s="24">
        <f>COUNTIFS('DP1-17, 20-26 Client Data Entry'!D:D,"Continuing",'DP1-17, 20-26 Client Data Entry'!EC:EC,"2: Vulnerable",'DP1-17, 20-26 Client Data Entry'!ED:ED,"4: Safe",'DP1-17, 20-26 Client Data Entry'!I:I, "Yes")</f>
        <v>0</v>
      </c>
      <c r="N18" s="510"/>
      <c r="O18" s="511"/>
      <c r="P18" s="513" t="s">
        <v>745</v>
      </c>
      <c r="Q18" s="513"/>
      <c r="R18" s="23">
        <f>COUNTIFS('DP1-17, 20-26 Client Data Entry'!E:E,"Continuing",'DP1-17, 20-26 Client Data Entry'!ED:ED,"2: Vulnerable",'DP1-17, 20-26 Client Data Entry'!J:J, "Yes")</f>
        <v>0</v>
      </c>
      <c r="S18" s="24">
        <f>COUNTIFS('DP1-17, 20-26 Client Data Entry'!E:E,"Continuing",'DP1-17, 20-26 Client Data Entry'!ED:ED,"2: Vulnerable",'DP1-17, 20-26 Client Data Entry'!EE:EE,"1: In Crisis",'DP1-17, 20-26 Client Data Entry'!J:J, "Yes")</f>
        <v>0</v>
      </c>
      <c r="T18" s="24">
        <f>COUNTIFS('DP1-17, 20-26 Client Data Entry'!E:E,"Continuing",'DP1-17, 20-26 Client Data Entry'!ED:ED,"2: Vulnerable",'DP1-17, 20-26 Client Data Entry'!EE:EE,"2: Vulnerable",'DP1-17, 20-26 Client Data Entry'!J:J, "Yes")</f>
        <v>0</v>
      </c>
      <c r="U18" s="24">
        <f>COUNTIFS('DP1-17, 20-26 Client Data Entry'!E:E,"Continuing",'DP1-17, 20-26 Client Data Entry'!ED:ED,"2: Vulnerable",'DP1-17, 20-26 Client Data Entry'!EE:EE,"3: Stable",'DP1-17, 20-26 Client Data Entry'!J:J, "Yes")</f>
        <v>0</v>
      </c>
      <c r="V18" s="24">
        <f>COUNTIFS('DP1-17, 20-26 Client Data Entry'!E:E,"Continuing",'DP1-17, 20-26 Client Data Entry'!ED:ED,"2: Vulnerable",'DP1-17, 20-26 Client Data Entry'!EE:EE,"4: Safe",'DP1-17, 20-26 Client Data Entry'!J:J, "Yes")</f>
        <v>0</v>
      </c>
      <c r="Z18" s="521"/>
      <c r="AA18" s="522"/>
      <c r="AB18" s="524" t="s">
        <v>745</v>
      </c>
      <c r="AC18" s="524"/>
      <c r="AD18" s="23">
        <f>COUNTIFS('DP1-17, 20-26 Client Data Entry'!F:F,"Continuing",'DP1-17, 20-26 Client Data Entry'!EE:EE,"2: Vulnerable",'DP1-17, 20-26 Client Data Entry'!K:K, "Yes")</f>
        <v>0</v>
      </c>
      <c r="AE18" s="24">
        <f>COUNTIFS('DP1-17, 20-26 Client Data Entry'!F:F,"Continuing",'DP1-17, 20-26 Client Data Entry'!EE:EE,"2: Vulnerable",'DP1-17, 20-26 Client Data Entry'!EF:EF,"1: In Crisis",'DP1-17, 20-26 Client Data Entry'!K:K, "Yes")</f>
        <v>0</v>
      </c>
      <c r="AF18" s="24">
        <f>COUNTIFS('DP1-17, 20-26 Client Data Entry'!F:F,"Continuing",'DP1-17, 20-26 Client Data Entry'!EE:EE,"2: Vulnerable",'DP1-17, 20-26 Client Data Entry'!EF:EF,"2: Vulnerable",'DP1-17, 20-26 Client Data Entry'!K:K, "Yes")</f>
        <v>0</v>
      </c>
      <c r="AG18" s="24">
        <f>COUNTIFS('DP1-17, 20-26 Client Data Entry'!F:F,"Continuing",'DP1-17, 20-26 Client Data Entry'!EE:EE,"2: Vulnerable",'DP1-17, 20-26 Client Data Entry'!EF:EF,"3: Stable",'DP1-17, 20-26 Client Data Entry'!K:K, "Yes")</f>
        <v>0</v>
      </c>
      <c r="AH18" s="24">
        <f>COUNTIFS('DP1-17, 20-26 Client Data Entry'!F:F,"Continuing",'DP1-17, 20-26 Client Data Entry'!EE:EE,"2: Vulnerable",'DP1-17, 20-26 Client Data Entry'!EF:EF,"4: Safe",'DP1-17, 20-26 Client Data Entry'!K:K, "Yes")</f>
        <v>0</v>
      </c>
      <c r="AL18" s="526"/>
      <c r="AM18" s="527"/>
      <c r="AN18" s="529" t="s">
        <v>745</v>
      </c>
      <c r="AO18" s="529"/>
      <c r="AP18" s="23">
        <f>COUNTIFS('DP1-17, 20-26 Client Data Entry'!G:G,"Continuing",'DP1-17, 20-26 Client Data Entry'!EF:EF,"2: Vulnerable",'DP1-17, 20-26 Client Data Entry'!L:L, "Yes")</f>
        <v>0</v>
      </c>
      <c r="AQ18" s="24">
        <f>COUNTIFS('DP1-17, 20-26 Client Data Entry'!G:G,"Continuing",'DP1-17, 20-26 Client Data Entry'!EF:EF,"2: Vulnerable",'DP1-17, 20-26 Client Data Entry'!EG:EG,"1: In Crisis",'DP1-17, 20-26 Client Data Entry'!L:L, "Yes")</f>
        <v>0</v>
      </c>
      <c r="AR18" s="24">
        <f>COUNTIFS('DP1-17, 20-26 Client Data Entry'!G:G,"Continuing",'DP1-17, 20-26 Client Data Entry'!EF:EF,"2: Vulnerable",'DP1-17, 20-26 Client Data Entry'!EG:EG,"2: Vulnerable",'DP1-17, 20-26 Client Data Entry'!L:L, "Yes")</f>
        <v>0</v>
      </c>
      <c r="AS18" s="24">
        <f>COUNTIFS('DP1-17, 20-26 Client Data Entry'!G:G,"Continuing",'DP1-17, 20-26 Client Data Entry'!EF:EF,"2: Vulnerable",'DP1-17, 20-26 Client Data Entry'!EG:EG,"3: Stable",'DP1-17, 20-26 Client Data Entry'!L:L, "Yes")</f>
        <v>0</v>
      </c>
      <c r="AT18" s="24">
        <f>COUNTIFS('DP1-17, 20-26 Client Data Entry'!G:G,"Continuing",'DP1-17, 20-26 Client Data Entry'!EF:EF,"2: Vulnerable",'DP1-17, 20-26 Client Data Entry'!EG:EG,"4: Safe",'DP1-17, 20-26 Client Data Entry'!L:L, "Yes")</f>
        <v>0</v>
      </c>
      <c r="AX18" s="531"/>
      <c r="AY18" s="532"/>
      <c r="AZ18" s="534" t="s">
        <v>745</v>
      </c>
      <c r="BA18" s="534"/>
      <c r="BB18" s="23">
        <f>COUNTIFS('DP1-17, 20-26 Client Data Entry'!H:H,"Continuing",'DP1-17, 20-26 Client Data Entry'!EG:EG,"2: Vulnerable",'DP1-17, 20-26 Client Data Entry'!M:M, "Yes")</f>
        <v>0</v>
      </c>
      <c r="BC18" s="24">
        <f>COUNTIFS('DP1-17, 20-26 Client Data Entry'!H:H,"Continuing",'DP1-17, 20-26 Client Data Entry'!EG:EG,"2: Vulnerable",'DP1-17, 20-26 Client Data Entry'!EH:EH,"1: In Crisis",'DP1-17, 20-26 Client Data Entry'!M:M, "Yes")</f>
        <v>0</v>
      </c>
      <c r="BD18" s="24">
        <f>COUNTIFS('DP1-17, 20-26 Client Data Entry'!H:H,"Continuing",'DP1-17, 20-26 Client Data Entry'!EG:EG,"2: Vulnerable",'DP1-17, 20-26 Client Data Entry'!EH:EH,"2: Vulnerable",'DP1-17, 20-26 Client Data Entry'!M:M, "Yes")</f>
        <v>0</v>
      </c>
      <c r="BE18" s="24">
        <f>COUNTIFS('DP1-17, 20-26 Client Data Entry'!H:H,"Continuing",'DP1-17, 20-26 Client Data Entry'!EG:EG,"2: Vulnerable",'DP1-17, 20-26 Client Data Entry'!EH:EH,"3: Stable",'DP1-17, 20-26 Client Data Entry'!M:M, "Yes")</f>
        <v>0</v>
      </c>
      <c r="BF18" s="24">
        <f>COUNTIFS('DP1-17, 20-26 Client Data Entry'!H:H,"Continuing",'DP1-17, 20-26 Client Data Entry'!EG:EG,"2: Vulnerable",'DP1-17, 20-26 Client Data Entry'!EH:EH,"4: Safe",'DP1-17, 20-26 Client Data Entry'!M:M, "Yes")</f>
        <v>0</v>
      </c>
    </row>
    <row r="19" spans="2:60" ht="28.5" customHeight="1" x14ac:dyDescent="0.35">
      <c r="B19" s="498"/>
      <c r="C19" s="502"/>
      <c r="D19" s="504" t="s">
        <v>746</v>
      </c>
      <c r="E19" s="504"/>
      <c r="F19" s="23">
        <f>COUNTIFS('DP1-17, 20-26 Client Data Entry'!D:D,"Continuing",'DP1-17, 20-26 Client Data Entry'!EC:EC,"3: Stable",'DP1-17, 20-26 Client Data Entry'!I:I, "Yes")</f>
        <v>0</v>
      </c>
      <c r="G19" s="24">
        <f>COUNTIFS('DP1-17, 20-26 Client Data Entry'!D:D,"Continuing",'DP1-17, 20-26 Client Data Entry'!EC:EC,"3: Stable",'DP1-17, 20-26 Client Data Entry'!ED:ED,"1: In Crisis",'DP1-17, 20-26 Client Data Entry'!I:I, "Yes")</f>
        <v>0</v>
      </c>
      <c r="H19" s="24">
        <f>COUNTIFS('DP1-17, 20-26 Client Data Entry'!D:D,"Continuing",'DP1-17, 20-26 Client Data Entry'!EC:EC,"3: Stable",'DP1-17, 20-26 Client Data Entry'!ED:ED,"2: Vulnerable",'DP1-17, 20-26 Client Data Entry'!I:I, "Yes")</f>
        <v>0</v>
      </c>
      <c r="I19" s="24">
        <f>COUNTIFS('DP1-17, 20-26 Client Data Entry'!D:D,"Continuing",'DP1-17, 20-26 Client Data Entry'!EC:EC,"3: Stable",'DP1-17, 20-26 Client Data Entry'!ED:ED,"3: Stable",'DP1-17, 20-26 Client Data Entry'!I:I, "Yes")</f>
        <v>0</v>
      </c>
      <c r="J19" s="24">
        <f>COUNTIFS('DP1-17, 20-26 Client Data Entry'!D:D,"Continuing",'DP1-17, 20-26 Client Data Entry'!EC:EC,"3: Stable",'DP1-17, 20-26 Client Data Entry'!ED:ED,"4: Safe",'DP1-17, 20-26 Client Data Entry'!I:I, "Yes")</f>
        <v>0</v>
      </c>
      <c r="N19" s="510"/>
      <c r="O19" s="511"/>
      <c r="P19" s="513" t="s">
        <v>746</v>
      </c>
      <c r="Q19" s="513"/>
      <c r="R19" s="23">
        <f>COUNTIFS('DP1-17, 20-26 Client Data Entry'!E:E,"Continuing",'DP1-17, 20-26 Client Data Entry'!ED:ED,"3: Stable",'DP1-17, 20-26 Client Data Entry'!J:J, "Yes")</f>
        <v>0</v>
      </c>
      <c r="S19" s="24">
        <f>COUNTIFS('DP1-17, 20-26 Client Data Entry'!E:E,"Continuing",'DP1-17, 20-26 Client Data Entry'!ED:ED,"3: Stable",'DP1-17, 20-26 Client Data Entry'!EE:EE,"1: In Crisis",'DP1-17, 20-26 Client Data Entry'!J:J, "Yes")</f>
        <v>0</v>
      </c>
      <c r="T19" s="24">
        <f>COUNTIFS('DP1-17, 20-26 Client Data Entry'!E:E,"Continuing",'DP1-17, 20-26 Client Data Entry'!ED:ED,"3: Stable",'DP1-17, 20-26 Client Data Entry'!EE:EE,"2: Vulnerable",'DP1-17, 20-26 Client Data Entry'!J:J, "Yes")</f>
        <v>0</v>
      </c>
      <c r="U19" s="24">
        <f>COUNTIFS('DP1-17, 20-26 Client Data Entry'!E:E,"Continuing",'DP1-17, 20-26 Client Data Entry'!ED:ED,"3: Stable",'DP1-17, 20-26 Client Data Entry'!EE:EE,"3: Stable",'DP1-17, 20-26 Client Data Entry'!J:J, "Yes")</f>
        <v>0</v>
      </c>
      <c r="V19" s="24">
        <f>COUNTIFS('DP1-17, 20-26 Client Data Entry'!E:E,"Continuing",'DP1-17, 20-26 Client Data Entry'!ED:ED,"3: Stable",'DP1-17, 20-26 Client Data Entry'!EE:EE,"4: Safe",'DP1-17, 20-26 Client Data Entry'!J:J, "Yes")</f>
        <v>0</v>
      </c>
      <c r="Z19" s="521"/>
      <c r="AA19" s="522"/>
      <c r="AB19" s="524" t="s">
        <v>746</v>
      </c>
      <c r="AC19" s="524"/>
      <c r="AD19" s="23">
        <f>COUNTIFS('DP1-17, 20-26 Client Data Entry'!F:F,"Continuing",'DP1-17, 20-26 Client Data Entry'!EE:EE,"3: Stable",'DP1-17, 20-26 Client Data Entry'!K:K, "Yes")</f>
        <v>0</v>
      </c>
      <c r="AE19" s="24">
        <f>COUNTIFS('DP1-17, 20-26 Client Data Entry'!F:F,"Continuing",'DP1-17, 20-26 Client Data Entry'!EE:EE,"3: Stable",'DP1-17, 20-26 Client Data Entry'!EF:EF,"1: In Crisis",'DP1-17, 20-26 Client Data Entry'!K:K, "Yes")</f>
        <v>0</v>
      </c>
      <c r="AF19" s="24">
        <f>COUNTIFS('DP1-17, 20-26 Client Data Entry'!F:F,"Continuing",'DP1-17, 20-26 Client Data Entry'!EE:EE,"3: Stable",'DP1-17, 20-26 Client Data Entry'!EF:EF,"2: Vulnerable",'DP1-17, 20-26 Client Data Entry'!K:K, "Yes")</f>
        <v>0</v>
      </c>
      <c r="AG19" s="24">
        <f>COUNTIFS('DP1-17, 20-26 Client Data Entry'!F:F,"Continuing",'DP1-17, 20-26 Client Data Entry'!EE:EE,"3: Stable",'DP1-17, 20-26 Client Data Entry'!EF:EF,"3: Stable",'DP1-17, 20-26 Client Data Entry'!K:K, "Yes")</f>
        <v>0</v>
      </c>
      <c r="AH19" s="24">
        <f>COUNTIFS('DP1-17, 20-26 Client Data Entry'!F:F,"Continuing",'DP1-17, 20-26 Client Data Entry'!EE:EE,"3: Stable",'DP1-17, 20-26 Client Data Entry'!EF:EF,"4: Safe",'DP1-17, 20-26 Client Data Entry'!K:K, "Yes")</f>
        <v>0</v>
      </c>
      <c r="AL19" s="526"/>
      <c r="AM19" s="527"/>
      <c r="AN19" s="529" t="s">
        <v>746</v>
      </c>
      <c r="AO19" s="529"/>
      <c r="AP19" s="23">
        <f>COUNTIFS('DP1-17, 20-26 Client Data Entry'!G:G,"Continuing",'DP1-17, 20-26 Client Data Entry'!EF:EF,"3: Stable",'DP1-17, 20-26 Client Data Entry'!L:L, "Yes")</f>
        <v>0</v>
      </c>
      <c r="AQ19" s="24">
        <f>COUNTIFS('DP1-17, 20-26 Client Data Entry'!G:G,"Continuing",'DP1-17, 20-26 Client Data Entry'!EF:EF,"3: Stable",'DP1-17, 20-26 Client Data Entry'!EG:EG,"1: In Crisis",'DP1-17, 20-26 Client Data Entry'!L:L, "Yes")</f>
        <v>0</v>
      </c>
      <c r="AR19" s="24">
        <f>COUNTIFS('DP1-17, 20-26 Client Data Entry'!G:G,"Continuing",'DP1-17, 20-26 Client Data Entry'!EF:EF,"3: Stable",'DP1-17, 20-26 Client Data Entry'!EG:EG,"2: Vulnerable",'DP1-17, 20-26 Client Data Entry'!L:L, "Yes")</f>
        <v>0</v>
      </c>
      <c r="AS19" s="24">
        <f>COUNTIFS('DP1-17, 20-26 Client Data Entry'!G:G,"Continuing",'DP1-17, 20-26 Client Data Entry'!EF:EF,"3: Stable",'DP1-17, 20-26 Client Data Entry'!EG:EG,"3: Stable",'DP1-17, 20-26 Client Data Entry'!L:L, "Yes")</f>
        <v>0</v>
      </c>
      <c r="AT19" s="24">
        <f>COUNTIFS('DP1-17, 20-26 Client Data Entry'!G:G,"Continuing",'DP1-17, 20-26 Client Data Entry'!EF:EF,"3: Stable",'DP1-17, 20-26 Client Data Entry'!EG:EG,"4: Safe",'DP1-17, 20-26 Client Data Entry'!L:L, "Yes")</f>
        <v>0</v>
      </c>
      <c r="AX19" s="531"/>
      <c r="AY19" s="532"/>
      <c r="AZ19" s="534" t="s">
        <v>746</v>
      </c>
      <c r="BA19" s="534"/>
      <c r="BB19" s="23">
        <f>COUNTIFS('DP1-17, 20-26 Client Data Entry'!H:H,"Continuing",'DP1-17, 20-26 Client Data Entry'!EG:EG,"3: Stable",'DP1-17, 20-26 Client Data Entry'!M:M, "Yes")</f>
        <v>0</v>
      </c>
      <c r="BC19" s="24">
        <f>COUNTIFS('DP1-17, 20-26 Client Data Entry'!H:H,"Continuing",'DP1-17, 20-26 Client Data Entry'!EG:EG,"3: Stable",'DP1-17, 20-26 Client Data Entry'!EH:EH,"1: In Crisis",'DP1-17, 20-26 Client Data Entry'!M:M, "Yes")</f>
        <v>0</v>
      </c>
      <c r="BD19" s="24">
        <f>COUNTIFS('DP1-17, 20-26 Client Data Entry'!H:H,"Continuing",'DP1-17, 20-26 Client Data Entry'!EG:EG,"3: Stable",'DP1-17, 20-26 Client Data Entry'!EH:EH,"2: Vulnerable",'DP1-17, 20-26 Client Data Entry'!M:M, "Yes")</f>
        <v>0</v>
      </c>
      <c r="BE19" s="24">
        <f>COUNTIFS('DP1-17, 20-26 Client Data Entry'!H:H,"Continuing",'DP1-17, 20-26 Client Data Entry'!EG:EG,"3: Stable",'DP1-17, 20-26 Client Data Entry'!EH:EH,"3: Stable",'DP1-17, 20-26 Client Data Entry'!M:M, "Yes")</f>
        <v>0</v>
      </c>
      <c r="BF19" s="24">
        <f>COUNTIFS('DP1-17, 20-26 Client Data Entry'!H:H,"Continuing",'DP1-17, 20-26 Client Data Entry'!EG:EG,"3: Stable",'DP1-17, 20-26 Client Data Entry'!EH:EH,"4: Safe",'DP1-17, 20-26 Client Data Entry'!M:M, "Yes")</f>
        <v>0</v>
      </c>
    </row>
    <row r="20" spans="2:60" ht="28.5" customHeight="1" x14ac:dyDescent="0.35">
      <c r="B20" s="498"/>
      <c r="C20" s="502"/>
      <c r="D20" s="504" t="s">
        <v>747</v>
      </c>
      <c r="E20" s="504"/>
      <c r="F20" s="23">
        <f>COUNTIFS('DP1-17, 20-26 Client Data Entry'!D:D,"Continuing",'DP1-17, 20-26 Client Data Entry'!EC:EC,"4: Safe",'DP1-17, 20-26 Client Data Entry'!I:I, "Yes")</f>
        <v>0</v>
      </c>
      <c r="G20" s="24">
        <f>COUNTIFS('DP1-17, 20-26 Client Data Entry'!D:D,"Continuing",'DP1-17, 20-26 Client Data Entry'!EC:EC,"4: Safe",'DP1-17, 20-26 Client Data Entry'!ED:ED,"1: In Crisis",'DP1-17, 20-26 Client Data Entry'!I:I, "Yes")</f>
        <v>0</v>
      </c>
      <c r="H20" s="24">
        <f>COUNTIFS('DP1-17, 20-26 Client Data Entry'!D:D,"Continuing",'DP1-17, 20-26 Client Data Entry'!EC:EC,"4: Safe",'DP1-17, 20-26 Client Data Entry'!ED:ED,"2: Vulnerable",'DP1-17, 20-26 Client Data Entry'!I:I, "Yes")</f>
        <v>0</v>
      </c>
      <c r="I20" s="24">
        <f>COUNTIFS('DP1-17, 20-26 Client Data Entry'!D:D,"Continuing",'DP1-17, 20-26 Client Data Entry'!EC:EC,"4: Safe",'DP1-17, 20-26 Client Data Entry'!ED:ED,"3: Stable",'DP1-17, 20-26 Client Data Entry'!I:I, "Yes")</f>
        <v>0</v>
      </c>
      <c r="J20" s="24">
        <f>COUNTIFS('DP1-17, 20-26 Client Data Entry'!D:D,"Continuing",'DP1-17, 20-26 Client Data Entry'!EC:EC,"4: Safe",'DP1-17, 20-26 Client Data Entry'!ED:ED,"4: Safe",'DP1-17, 20-26 Client Data Entry'!I:I, "Yes")</f>
        <v>0</v>
      </c>
      <c r="N20" s="510"/>
      <c r="O20" s="511"/>
      <c r="P20" s="510" t="s">
        <v>747</v>
      </c>
      <c r="Q20" s="510"/>
      <c r="R20" s="23">
        <f>COUNTIFS('DP1-17, 20-26 Client Data Entry'!E:E,"Continuing",'DP1-17, 20-26 Client Data Entry'!ED:ED,"4: Safe",'DP1-17, 20-26 Client Data Entry'!J:J, "Yes")</f>
        <v>0</v>
      </c>
      <c r="S20" s="24">
        <f>COUNTIFS('DP1-17, 20-26 Client Data Entry'!E:E,"Continuing",'DP1-17, 20-26 Client Data Entry'!ED:ED,"4: Safe",'DP1-17, 20-26 Client Data Entry'!EE:EE,"1: In Crisis",'DP1-17, 20-26 Client Data Entry'!J:J, "Yes")</f>
        <v>0</v>
      </c>
      <c r="T20" s="24">
        <f>COUNTIFS('DP1-17, 20-26 Client Data Entry'!E:E,"Continuing",'DP1-17, 20-26 Client Data Entry'!ED:ED,"4: Safe",'DP1-17, 20-26 Client Data Entry'!EE:EE,"2: Vulnerable",'DP1-17, 20-26 Client Data Entry'!J:J, "Yes")</f>
        <v>0</v>
      </c>
      <c r="U20" s="24">
        <f>COUNTIFS('DP1-17, 20-26 Client Data Entry'!E:E,"Continuing",'DP1-17, 20-26 Client Data Entry'!ED:ED,"4: Safe",'DP1-17, 20-26 Client Data Entry'!EE:EE,"3: Stable",'DP1-17, 20-26 Client Data Entry'!J:J, "Yes")</f>
        <v>0</v>
      </c>
      <c r="V20" s="24">
        <f>COUNTIFS('DP1-17, 20-26 Client Data Entry'!E:E,"Continuing",'DP1-17, 20-26 Client Data Entry'!ED:ED,"4: Safe",'DP1-17, 20-26 Client Data Entry'!EE:EE,"4: Safe",'DP1-17, 20-26 Client Data Entry'!J:J, "Yes")</f>
        <v>0</v>
      </c>
      <c r="Z20" s="521"/>
      <c r="AA20" s="522"/>
      <c r="AB20" s="524" t="s">
        <v>747</v>
      </c>
      <c r="AC20" s="524"/>
      <c r="AD20" s="23">
        <f>COUNTIFS('DP1-17, 20-26 Client Data Entry'!F:F,"Continuing",'DP1-17, 20-26 Client Data Entry'!EE:EE,"4: Safe",'DP1-17, 20-26 Client Data Entry'!K:K, "Yes")</f>
        <v>0</v>
      </c>
      <c r="AE20" s="24">
        <f>COUNTIFS('DP1-17, 20-26 Client Data Entry'!F:F,"Continuing",'DP1-17, 20-26 Client Data Entry'!EE:EE,"4: Safe",'DP1-17, 20-26 Client Data Entry'!EF:EF,"1: In Crisis",'DP1-17, 20-26 Client Data Entry'!K:K, "Yes")</f>
        <v>0</v>
      </c>
      <c r="AF20" s="24">
        <f>COUNTIFS('DP1-17, 20-26 Client Data Entry'!F:F,"Continuing",'DP1-17, 20-26 Client Data Entry'!EE:EE,"4: Safe",'DP1-17, 20-26 Client Data Entry'!EF:EF,"2: Vulnerable",'DP1-17, 20-26 Client Data Entry'!K:K, "Yes")</f>
        <v>0</v>
      </c>
      <c r="AG20" s="24">
        <f>COUNTIFS('DP1-17, 20-26 Client Data Entry'!F:F,"Continuing",'DP1-17, 20-26 Client Data Entry'!EE:EE,"4: Safe",'DP1-17, 20-26 Client Data Entry'!EF:EF,"3: Stable",'DP1-17, 20-26 Client Data Entry'!K:K, "Yes")</f>
        <v>0</v>
      </c>
      <c r="AH20" s="24">
        <f>COUNTIFS('DP1-17, 20-26 Client Data Entry'!F:F,"Continuing",'DP1-17, 20-26 Client Data Entry'!EE:EE,"4: Safe",'DP1-17, 20-26 Client Data Entry'!EF:EF,"4: Safe",'DP1-17, 20-26 Client Data Entry'!K:K, "Yes")</f>
        <v>0</v>
      </c>
      <c r="AL20" s="526"/>
      <c r="AM20" s="527"/>
      <c r="AN20" s="529" t="s">
        <v>747</v>
      </c>
      <c r="AO20" s="529"/>
      <c r="AP20" s="23">
        <f>COUNTIFS('DP1-17, 20-26 Client Data Entry'!G:G,"Continuing",'DP1-17, 20-26 Client Data Entry'!EF:EF,"4: Safe",'DP1-17, 20-26 Client Data Entry'!L:L, "Yes")</f>
        <v>0</v>
      </c>
      <c r="AQ20" s="24">
        <f>COUNTIFS('DP1-17, 20-26 Client Data Entry'!G:G,"Continuing",'DP1-17, 20-26 Client Data Entry'!EF:EF,"4: Safe",'DP1-17, 20-26 Client Data Entry'!EG:EG,"1: In Crisis",'DP1-17, 20-26 Client Data Entry'!L:L, "Yes")</f>
        <v>0</v>
      </c>
      <c r="AR20" s="24">
        <f>COUNTIFS('DP1-17, 20-26 Client Data Entry'!G:G,"Continuing",'DP1-17, 20-26 Client Data Entry'!EF:EF,"4: Safe",'DP1-17, 20-26 Client Data Entry'!EG:EG,"2: Vulnerable",'DP1-17, 20-26 Client Data Entry'!L:L, "Yes")</f>
        <v>0</v>
      </c>
      <c r="AS20" s="24">
        <f>COUNTIFS('DP1-17, 20-26 Client Data Entry'!G:G,"Continuing",'DP1-17, 20-26 Client Data Entry'!EF:EF,"4: Safe",'DP1-17, 20-26 Client Data Entry'!EG:EG,"3: Stable",'DP1-17, 20-26 Client Data Entry'!L:L, "Yes")</f>
        <v>0</v>
      </c>
      <c r="AT20" s="24">
        <f>COUNTIFS('DP1-17, 20-26 Client Data Entry'!G:G,"Continuing",'DP1-17, 20-26 Client Data Entry'!EF:EF,"4: Safe",'DP1-17, 20-26 Client Data Entry'!EG:EG,"4: Safe",'DP1-17, 20-26 Client Data Entry'!L:L, "Yes")</f>
        <v>0</v>
      </c>
      <c r="AX20" s="531"/>
      <c r="AY20" s="532"/>
      <c r="AZ20" s="534" t="s">
        <v>747</v>
      </c>
      <c r="BA20" s="534"/>
      <c r="BB20" s="23">
        <f>COUNTIFS('DP1-17, 20-26 Client Data Entry'!H:H,"Continuing",'DP1-17, 20-26 Client Data Entry'!EG:EG,"4: Safe",'DP1-17, 20-26 Client Data Entry'!M:M, "Yes")</f>
        <v>0</v>
      </c>
      <c r="BC20" s="24">
        <f>COUNTIFS('DP1-17, 20-26 Client Data Entry'!H:H,"Continuing",'DP1-17, 20-26 Client Data Entry'!EG:EG,"4: Safe",'DP1-17, 20-26 Client Data Entry'!EH:EH,"1: In Crisis",'DP1-17, 20-26 Client Data Entry'!M:M, "Yes")</f>
        <v>0</v>
      </c>
      <c r="BD20" s="24">
        <f>COUNTIFS('DP1-17, 20-26 Client Data Entry'!H:H,"Continuing",'DP1-17, 20-26 Client Data Entry'!EG:EG,"4: Safe",'DP1-17, 20-26 Client Data Entry'!EH:EH,"2: Vulnerable",'DP1-17, 20-26 Client Data Entry'!M:M, "Yes")</f>
        <v>0</v>
      </c>
      <c r="BE20" s="24">
        <f>COUNTIFS('DP1-17, 20-26 Client Data Entry'!H:H,"Continuing",'DP1-17, 20-26 Client Data Entry'!EG:EG,"4: Safe",'DP1-17, 20-26 Client Data Entry'!EH:EH,"3: Stable",'DP1-17, 20-26 Client Data Entry'!M:M, "Yes")</f>
        <v>0</v>
      </c>
      <c r="BF20" s="24">
        <f>COUNTIFS('DP1-17, 20-26 Client Data Entry'!H:H,"Continuing",'DP1-17, 20-26 Client Data Entry'!EG:EG,"4: Safe",'DP1-17, 20-26 Client Data Entry'!EH:EH,"4: Safe",'DP1-17, 20-26 Client Data Entry'!M:M, "Yes")</f>
        <v>0</v>
      </c>
    </row>
    <row r="21" spans="2:60" ht="29" customHeight="1" x14ac:dyDescent="0.35">
      <c r="B21" s="501" t="s">
        <v>749</v>
      </c>
      <c r="C21" s="502" t="s">
        <v>163</v>
      </c>
      <c r="D21" s="503" t="s">
        <v>180</v>
      </c>
      <c r="E21" s="503"/>
      <c r="F21" s="503"/>
      <c r="G21" s="11" t="s">
        <v>744</v>
      </c>
      <c r="H21" s="11" t="s">
        <v>745</v>
      </c>
      <c r="I21" s="11" t="s">
        <v>746</v>
      </c>
      <c r="J21" s="11" t="s">
        <v>747</v>
      </c>
      <c r="K21" s="165"/>
      <c r="L21" s="165"/>
      <c r="N21" s="501" t="s">
        <v>749</v>
      </c>
      <c r="O21" s="511" t="s">
        <v>163</v>
      </c>
      <c r="P21" s="512" t="s">
        <v>180</v>
      </c>
      <c r="Q21" s="512"/>
      <c r="R21" s="512"/>
      <c r="S21" s="12" t="s">
        <v>744</v>
      </c>
      <c r="T21" s="12" t="s">
        <v>745</v>
      </c>
      <c r="U21" s="12" t="s">
        <v>746</v>
      </c>
      <c r="V21" s="12" t="s">
        <v>747</v>
      </c>
      <c r="W21" s="165"/>
      <c r="X21" s="165"/>
      <c r="Z21" s="501" t="s">
        <v>749</v>
      </c>
      <c r="AA21" s="522" t="s">
        <v>163</v>
      </c>
      <c r="AB21" s="523" t="s">
        <v>180</v>
      </c>
      <c r="AC21" s="523"/>
      <c r="AD21" s="523"/>
      <c r="AE21" s="13" t="s">
        <v>744</v>
      </c>
      <c r="AF21" s="13" t="s">
        <v>745</v>
      </c>
      <c r="AG21" s="13" t="s">
        <v>746</v>
      </c>
      <c r="AH21" s="13" t="s">
        <v>747</v>
      </c>
      <c r="AI21" s="165"/>
      <c r="AJ21" s="165"/>
      <c r="AL21" s="501" t="s">
        <v>749</v>
      </c>
      <c r="AM21" s="527" t="s">
        <v>163</v>
      </c>
      <c r="AN21" s="528" t="s">
        <v>180</v>
      </c>
      <c r="AO21" s="528"/>
      <c r="AP21" s="528"/>
      <c r="AQ21" s="14" t="s">
        <v>744</v>
      </c>
      <c r="AR21" s="14" t="s">
        <v>745</v>
      </c>
      <c r="AS21" s="14" t="s">
        <v>746</v>
      </c>
      <c r="AT21" s="14" t="s">
        <v>747</v>
      </c>
      <c r="AU21" s="165"/>
      <c r="AV21" s="165"/>
      <c r="AX21" s="501" t="s">
        <v>749</v>
      </c>
      <c r="AY21" s="532" t="s">
        <v>163</v>
      </c>
      <c r="AZ21" s="533" t="s">
        <v>180</v>
      </c>
      <c r="BA21" s="533"/>
      <c r="BB21" s="533"/>
      <c r="BC21" s="15" t="s">
        <v>744</v>
      </c>
      <c r="BD21" s="15" t="s">
        <v>745</v>
      </c>
      <c r="BE21" s="15" t="s">
        <v>746</v>
      </c>
      <c r="BF21" s="15" t="s">
        <v>747</v>
      </c>
      <c r="BG21" s="165"/>
      <c r="BH21" s="165"/>
    </row>
    <row r="22" spans="2:60" ht="28.5" customHeight="1" x14ac:dyDescent="0.35">
      <c r="B22" s="501"/>
      <c r="C22" s="502"/>
      <c r="D22" s="504" t="s">
        <v>744</v>
      </c>
      <c r="E22" s="504"/>
      <c r="F22" s="23">
        <f>COUNTIFS('DP1-17, 20-26 Client Data Entry'!D:D,"New",'DP1-17, 20-26 Client Data Entry'!EI:EI,"1: In Crisis",'DP1-17, 20-26 Client Data Entry'!I:I, "Yes")</f>
        <v>0</v>
      </c>
      <c r="G22" s="24">
        <f>COUNTIFS('DP1-17, 20-26 Client Data Entry'!D:D,"New",'DP1-17, 20-26 Client Data Entry'!EI:EI,"1: In Crisis",'DP1-17, 20-26 Client Data Entry'!EJ:EJ,"1: In Crisis",'DP1-17, 20-26 Client Data Entry'!I:I, "Yes")</f>
        <v>0</v>
      </c>
      <c r="H22" s="24">
        <f>COUNTIFS('DP1-17, 20-26 Client Data Entry'!D:D,"New",'DP1-17, 20-26 Client Data Entry'!EI:EI,"1: In Crisis",'DP1-17, 20-26 Client Data Entry'!EJ:EJ,"2: Vulnerable",'DP1-17, 20-26 Client Data Entry'!I:I, "Yes")</f>
        <v>0</v>
      </c>
      <c r="I22" s="24">
        <f>COUNTIFS('DP1-17, 20-26 Client Data Entry'!D:D,"New",'DP1-17, 20-26 Client Data Entry'!EI:EI,"1: In Crisis",'DP1-17, 20-26 Client Data Entry'!EJ:EJ,"3: Stable",'DP1-17, 20-26 Client Data Entry'!I:I, "Yes")</f>
        <v>0</v>
      </c>
      <c r="J22" s="24">
        <f>COUNTIFS('DP1-17, 20-26 Client Data Entry'!D:D,"New",'DP1-17, 20-26 Client Data Entry'!EI:EI,"1: In Crisis",'DP1-17, 20-26 Client Data Entry'!EJ:EJ,"4: Safe",'DP1-17, 20-26 Client Data Entry'!I:I, "Yes")</f>
        <v>0</v>
      </c>
      <c r="K22" s="166"/>
      <c r="L22" s="166"/>
      <c r="N22" s="501"/>
      <c r="O22" s="511"/>
      <c r="P22" s="513" t="s">
        <v>744</v>
      </c>
      <c r="Q22" s="513"/>
      <c r="R22" s="23">
        <f>COUNTIFS('DP1-17, 20-26 Client Data Entry'!E:E,"New",'DP1-17, 20-26 Client Data Entry'!EI:EI,"1: In Crisis",'DP1-17, 20-26 Client Data Entry'!J:J, "Yes")</f>
        <v>0</v>
      </c>
      <c r="S22" s="24">
        <f>COUNTIFS('DP1-17, 20-26 Client Data Entry'!E:E,"New",'DP1-17, 20-26 Client Data Entry'!EI:EI,"1: In Crisis",'DP1-17, 20-26 Client Data Entry'!EK:EK,"1: In Crisis",'DP1-17, 20-26 Client Data Entry'!J:J, "Yes")</f>
        <v>0</v>
      </c>
      <c r="T22" s="24">
        <f>COUNTIFS('DP1-17, 20-26 Client Data Entry'!E:E,"New",'DP1-17, 20-26 Client Data Entry'!EI:EI,"1: In Crisis",'DP1-17, 20-26 Client Data Entry'!EK:EK,"2: Vulnerable",'DP1-17, 20-26 Client Data Entry'!J:J, "Yes")</f>
        <v>0</v>
      </c>
      <c r="U22" s="24">
        <f>COUNTIFS('DP1-17, 20-26 Client Data Entry'!E:E,"New",'DP1-17, 20-26 Client Data Entry'!EI:EI,"1: In Crisis",'DP1-17, 20-26 Client Data Entry'!EK:EK,"3: Stable",'DP1-17, 20-26 Client Data Entry'!J:J, "Yes")</f>
        <v>0</v>
      </c>
      <c r="V22" s="24">
        <f>COUNTIFS('DP1-17, 20-26 Client Data Entry'!E:E,"New",'DP1-17, 20-26 Client Data Entry'!EI:EI,"1: In Crisis",'DP1-17, 20-26 Client Data Entry'!EK:EK,"4: Safe",'DP1-17, 20-26 Client Data Entry'!J:J, "Yes")</f>
        <v>0</v>
      </c>
      <c r="W22" s="166"/>
      <c r="X22" s="166"/>
      <c r="Z22" s="501"/>
      <c r="AA22" s="522"/>
      <c r="AB22" s="524" t="s">
        <v>744</v>
      </c>
      <c r="AC22" s="524"/>
      <c r="AD22" s="23">
        <f>COUNTIFS('DP1-17, 20-26 Client Data Entry'!F:F,"New",'DP1-17, 20-26 Client Data Entry'!EI:EI,"1: In Crisis",'DP1-17, 20-26 Client Data Entry'!K:K, "Yes")</f>
        <v>0</v>
      </c>
      <c r="AE22" s="24">
        <f>COUNTIFS('DP1-17, 20-26 Client Data Entry'!F:F,"New",'DP1-17, 20-26 Client Data Entry'!EI:EI,"1: In Crisis",'DP1-17, 20-26 Client Data Entry'!EL:EL,"1: In Crisis",'DP1-17, 20-26 Client Data Entry'!K:K, "Yes")</f>
        <v>0</v>
      </c>
      <c r="AF22" s="24">
        <f>COUNTIFS('DP1-17, 20-26 Client Data Entry'!F:F,"New",'DP1-17, 20-26 Client Data Entry'!EI:EI,"1: In Crisis",'DP1-17, 20-26 Client Data Entry'!EL:EL,"2: Vulnerable",'DP1-17, 20-26 Client Data Entry'!K:K, "Yes")</f>
        <v>0</v>
      </c>
      <c r="AG22" s="24">
        <f>COUNTIFS('DP1-17, 20-26 Client Data Entry'!F:F,"New",'DP1-17, 20-26 Client Data Entry'!EI:EI,"1: In Crisis",'DP1-17, 20-26 Client Data Entry'!EL:EL,"3: Stable",'DP1-17, 20-26 Client Data Entry'!K:K, "Yes")</f>
        <v>0</v>
      </c>
      <c r="AH22" s="24">
        <f>COUNTIFS('DP1-17, 20-26 Client Data Entry'!F:F,"New",'DP1-17, 20-26 Client Data Entry'!EI:EI,"1: In Crisis",'DP1-17, 20-26 Client Data Entry'!EL:EL,"4: Safe",'DP1-17, 20-26 Client Data Entry'!K:K, "Yes")</f>
        <v>0</v>
      </c>
      <c r="AI22" s="166"/>
      <c r="AJ22" s="166"/>
      <c r="AL22" s="501"/>
      <c r="AM22" s="527"/>
      <c r="AN22" s="529" t="s">
        <v>744</v>
      </c>
      <c r="AO22" s="529"/>
      <c r="AP22" s="23">
        <f>COUNTIFS('DP1-17, 20-26 Client Data Entry'!G:G,"New",'DP1-17, 20-26 Client Data Entry'!EI:EI,"1: In Crisis",'DP1-17, 20-26 Client Data Entry'!L:L, "Yes")</f>
        <v>0</v>
      </c>
      <c r="AQ22" s="24">
        <f>COUNTIFS('DP1-17, 20-26 Client Data Entry'!G:G,"New",'DP1-17, 20-26 Client Data Entry'!EI:EI,"1: In Crisis",'DP1-17, 20-26 Client Data Entry'!EM:EM,"1: In Crisis",'DP1-17, 20-26 Client Data Entry'!L:L, "Yes")</f>
        <v>0</v>
      </c>
      <c r="AR22" s="24">
        <f>COUNTIFS('DP1-17, 20-26 Client Data Entry'!G:G,"New",'DP1-17, 20-26 Client Data Entry'!EI:EI,"1: In Crisis",'DP1-17, 20-26 Client Data Entry'!EM:EM,"2: Vulnerable",'DP1-17, 20-26 Client Data Entry'!L:L, "Yes")</f>
        <v>0</v>
      </c>
      <c r="AS22" s="24">
        <f>COUNTIFS('DP1-17, 20-26 Client Data Entry'!G:G,"New",'DP1-17, 20-26 Client Data Entry'!EI:EI,"1: In Crisis",'DP1-17, 20-26 Client Data Entry'!EM:EM,"3: Stable",'DP1-17, 20-26 Client Data Entry'!L:L, "Yes")</f>
        <v>0</v>
      </c>
      <c r="AT22" s="24">
        <f>COUNTIFS('DP1-17, 20-26 Client Data Entry'!G:G,"New",'DP1-17, 20-26 Client Data Entry'!EI:EI,"1: In Crisis",'DP1-17, 20-26 Client Data Entry'!EM:EM,"4: Safe",'DP1-17, 20-26 Client Data Entry'!L:L, "Yes")</f>
        <v>0</v>
      </c>
      <c r="AU22" s="166"/>
      <c r="AV22" s="166"/>
      <c r="AX22" s="501"/>
      <c r="AY22" s="532"/>
      <c r="AZ22" s="534" t="s">
        <v>744</v>
      </c>
      <c r="BA22" s="534"/>
      <c r="BB22" s="23">
        <f>COUNTIFS('DP1-17, 20-26 Client Data Entry'!H:H,"New",'DP1-17, 20-26 Client Data Entry'!EI:EI,"1: In Crisis",'DP1-17, 20-26 Client Data Entry'!M:M, "Yes")</f>
        <v>0</v>
      </c>
      <c r="BC22" s="24">
        <f>COUNTIFS('DP1-17, 20-26 Client Data Entry'!H:H,"New",'DP1-17, 20-26 Client Data Entry'!EI:EI,"1: In Crisis",'DP1-17, 20-26 Client Data Entry'!EN:EN,"1: In Crisis",'DP1-17, 20-26 Client Data Entry'!M:M, "Yes")</f>
        <v>0</v>
      </c>
      <c r="BD22" s="24">
        <f>COUNTIFS('DP1-17, 20-26 Client Data Entry'!H:H,"New",'DP1-17, 20-26 Client Data Entry'!EI:EI,"1: In Crisis",'DP1-17, 20-26 Client Data Entry'!EN:EN,"2: Vulnerable",'DP1-17, 20-26 Client Data Entry'!M:M, "Yes")</f>
        <v>0</v>
      </c>
      <c r="BE22" s="24">
        <f>COUNTIFS('DP1-17, 20-26 Client Data Entry'!H:H,"New",'DP1-17, 20-26 Client Data Entry'!EI:EI,"1: In Crisis",'DP1-17, 20-26 Client Data Entry'!EN:EN,"3: Stable",'DP1-17, 20-26 Client Data Entry'!M:M, "Yes")</f>
        <v>0</v>
      </c>
      <c r="BF22" s="24">
        <f>COUNTIFS('DP1-17, 20-26 Client Data Entry'!H:H,"New",'DP1-17, 20-26 Client Data Entry'!EI:EI,"1: In Crisis",'DP1-17, 20-26 Client Data Entry'!EN:EN,"4: Safe",'DP1-17, 20-26 Client Data Entry'!M:M, "Yes")</f>
        <v>0</v>
      </c>
      <c r="BG22" s="166"/>
      <c r="BH22" s="166"/>
    </row>
    <row r="23" spans="2:60" ht="28.5" customHeight="1" x14ac:dyDescent="0.35">
      <c r="B23" s="501"/>
      <c r="C23" s="502"/>
      <c r="D23" s="504" t="s">
        <v>745</v>
      </c>
      <c r="E23" s="504"/>
      <c r="F23" s="23">
        <f>COUNTIFS('DP1-17, 20-26 Client Data Entry'!D:D,"New",'DP1-17, 20-26 Client Data Entry'!EI:EI,"2: Vulnerable",'DP1-17, 20-26 Client Data Entry'!I:I, "Yes")</f>
        <v>0</v>
      </c>
      <c r="G23" s="24">
        <f>COUNTIFS('DP1-17, 20-26 Client Data Entry'!D:D,"New",'DP1-17, 20-26 Client Data Entry'!EI:EI,"2: Vulnerable",'DP1-17, 20-26 Client Data Entry'!EJ:EJ,"1: In Crisis",'DP1-17, 20-26 Client Data Entry'!I:I, "Yes")</f>
        <v>0</v>
      </c>
      <c r="H23" s="24">
        <f>COUNTIFS('DP1-17, 20-26 Client Data Entry'!D:D,"New",'DP1-17, 20-26 Client Data Entry'!EI:EI,"2: Vulnerable",'DP1-17, 20-26 Client Data Entry'!EJ:EJ,"2: Vulnerable",'DP1-17, 20-26 Client Data Entry'!I:I, "Yes")</f>
        <v>0</v>
      </c>
      <c r="I23" s="24">
        <f>COUNTIFS('DP1-17, 20-26 Client Data Entry'!D:D,"New",'DP1-17, 20-26 Client Data Entry'!EI:EI,"2: Vulnerable",'DP1-17, 20-26 Client Data Entry'!EJ:EJ,"3: Stable",'DP1-17, 20-26 Client Data Entry'!I:I, "Yes")</f>
        <v>0</v>
      </c>
      <c r="J23" s="24">
        <f>COUNTIFS('DP1-17, 20-26 Client Data Entry'!D:D,"New",'DP1-17, 20-26 Client Data Entry'!EI:EI,"2: Vulnerable",'DP1-17, 20-26 Client Data Entry'!EJ:EJ,"4: Safe",'DP1-17, 20-26 Client Data Entry'!I:I, "Yes")</f>
        <v>0</v>
      </c>
      <c r="N23" s="501"/>
      <c r="O23" s="511"/>
      <c r="P23" s="513" t="s">
        <v>745</v>
      </c>
      <c r="Q23" s="513"/>
      <c r="R23" s="23">
        <f>COUNTIFS('DP1-17, 20-26 Client Data Entry'!E:E,"New",'DP1-17, 20-26 Client Data Entry'!EI:EI,"2: Vulnerable",'DP1-17, 20-26 Client Data Entry'!J:J, "Yes")</f>
        <v>0</v>
      </c>
      <c r="S23" s="24">
        <f>COUNTIFS('DP1-17, 20-26 Client Data Entry'!E:E,"New",'DP1-17, 20-26 Client Data Entry'!EI:EI,"2: Vulnerable",'DP1-17, 20-26 Client Data Entry'!EK:EK,"1: In Crisis",'DP1-17, 20-26 Client Data Entry'!J:J, "Yes")</f>
        <v>0</v>
      </c>
      <c r="T23" s="24">
        <f>COUNTIFS('DP1-17, 20-26 Client Data Entry'!E:E,"New",'DP1-17, 20-26 Client Data Entry'!EI:EI,"2: Vulnerable",'DP1-17, 20-26 Client Data Entry'!EK:EK,"2: Vulnerable",'DP1-17, 20-26 Client Data Entry'!J:J, "Yes")</f>
        <v>0</v>
      </c>
      <c r="U23" s="24">
        <f>COUNTIFS('DP1-17, 20-26 Client Data Entry'!E:E,"New",'DP1-17, 20-26 Client Data Entry'!EI:EI,"2: Vulnerable",'DP1-17, 20-26 Client Data Entry'!EK:EK,"3: Stable",'DP1-17, 20-26 Client Data Entry'!J:J, "Yes")</f>
        <v>0</v>
      </c>
      <c r="V23" s="24">
        <f>COUNTIFS('DP1-17, 20-26 Client Data Entry'!E:E,"New",'DP1-17, 20-26 Client Data Entry'!EI:EI,"2: Vulnerable",'DP1-17, 20-26 Client Data Entry'!EK:EK,"4: Safe",'DP1-17, 20-26 Client Data Entry'!J:J, "Yes")</f>
        <v>0</v>
      </c>
      <c r="Z23" s="501"/>
      <c r="AA23" s="522"/>
      <c r="AB23" s="524" t="s">
        <v>745</v>
      </c>
      <c r="AC23" s="524"/>
      <c r="AD23" s="23">
        <f>COUNTIFS('DP1-17, 20-26 Client Data Entry'!F:F,"New",'DP1-17, 20-26 Client Data Entry'!EI:EI,"2: Vulnerable",'DP1-17, 20-26 Client Data Entry'!K:K, "Yes")</f>
        <v>0</v>
      </c>
      <c r="AE23" s="24">
        <f>COUNTIFS('DP1-17, 20-26 Client Data Entry'!F:F,"New",'DP1-17, 20-26 Client Data Entry'!EI:EI,"2: Vulnerable",'DP1-17, 20-26 Client Data Entry'!EL:EL,"1: In Crisis",'DP1-17, 20-26 Client Data Entry'!K:K, "Yes")</f>
        <v>0</v>
      </c>
      <c r="AF23" s="24">
        <f>COUNTIFS('DP1-17, 20-26 Client Data Entry'!F:F,"New",'DP1-17, 20-26 Client Data Entry'!EI:EI,"2: Vulnerable",'DP1-17, 20-26 Client Data Entry'!EL:EL,"2: Vulnerable",'DP1-17, 20-26 Client Data Entry'!K:K, "Yes")</f>
        <v>0</v>
      </c>
      <c r="AG23" s="24">
        <f>COUNTIFS('DP1-17, 20-26 Client Data Entry'!F:F,"New",'DP1-17, 20-26 Client Data Entry'!EI:EI,"2: Vulnerable",'DP1-17, 20-26 Client Data Entry'!EL:EL,"3: Stable",'DP1-17, 20-26 Client Data Entry'!K:K, "Yes")</f>
        <v>0</v>
      </c>
      <c r="AH23" s="24">
        <f>COUNTIFS('DP1-17, 20-26 Client Data Entry'!F:F,"New",'DP1-17, 20-26 Client Data Entry'!EI:EI,"2: Vulnerable",'DP1-17, 20-26 Client Data Entry'!EL:EL,"4: Safe",'DP1-17, 20-26 Client Data Entry'!K:K, "Yes")</f>
        <v>0</v>
      </c>
      <c r="AL23" s="501"/>
      <c r="AM23" s="527"/>
      <c r="AN23" s="529" t="s">
        <v>745</v>
      </c>
      <c r="AO23" s="529"/>
      <c r="AP23" s="23">
        <f>COUNTIFS('DP1-17, 20-26 Client Data Entry'!G:G,"New",'DP1-17, 20-26 Client Data Entry'!EI:EI,"2: Vulnerable",'DP1-17, 20-26 Client Data Entry'!L:L, "Yes")</f>
        <v>0</v>
      </c>
      <c r="AQ23" s="24">
        <f>COUNTIFS('DP1-17, 20-26 Client Data Entry'!G:G,"New",'DP1-17, 20-26 Client Data Entry'!EI:EI,"2: Vulnerable",'DP1-17, 20-26 Client Data Entry'!EM:EM,"1: In Crisis",'DP1-17, 20-26 Client Data Entry'!L:L, "Yes")</f>
        <v>0</v>
      </c>
      <c r="AR23" s="24">
        <f>COUNTIFS('DP1-17, 20-26 Client Data Entry'!G:G,"New",'DP1-17, 20-26 Client Data Entry'!EI:EI,"2: Vulnerable",'DP1-17, 20-26 Client Data Entry'!EM:EM,"2: Vulnerable",'DP1-17, 20-26 Client Data Entry'!L:L, "Yes")</f>
        <v>0</v>
      </c>
      <c r="AS23" s="24">
        <f>COUNTIFS('DP1-17, 20-26 Client Data Entry'!G:G,"New",'DP1-17, 20-26 Client Data Entry'!EI:EI,"2: Vulnerable",'DP1-17, 20-26 Client Data Entry'!EM:EM,"3: Stable",'DP1-17, 20-26 Client Data Entry'!L:L, "Yes")</f>
        <v>0</v>
      </c>
      <c r="AT23" s="24">
        <f>COUNTIFS('DP1-17, 20-26 Client Data Entry'!G:G,"New",'DP1-17, 20-26 Client Data Entry'!EI:EI,"2: Vulnerable",'DP1-17, 20-26 Client Data Entry'!EM:EM,"4: Safe",'DP1-17, 20-26 Client Data Entry'!L:L, "Yes")</f>
        <v>0</v>
      </c>
      <c r="AX23" s="501"/>
      <c r="AY23" s="532"/>
      <c r="AZ23" s="534" t="s">
        <v>745</v>
      </c>
      <c r="BA23" s="534"/>
      <c r="BB23" s="23">
        <f>COUNTIFS('DP1-17, 20-26 Client Data Entry'!H:H,"New",'DP1-17, 20-26 Client Data Entry'!EI:EI,"2: Vulnerable",'DP1-17, 20-26 Client Data Entry'!M:M, "Yes")</f>
        <v>0</v>
      </c>
      <c r="BC23" s="24">
        <f>COUNTIFS('DP1-17, 20-26 Client Data Entry'!H:H,"New",'DP1-17, 20-26 Client Data Entry'!EI:EI,"2: Vulnerable",'DP1-17, 20-26 Client Data Entry'!EN:EN,"1: In Crisis",'DP1-17, 20-26 Client Data Entry'!M:M, "Yes")</f>
        <v>0</v>
      </c>
      <c r="BD23" s="24">
        <f>COUNTIFS('DP1-17, 20-26 Client Data Entry'!H:H,"New",'DP1-17, 20-26 Client Data Entry'!EI:EI,"2: Vulnerable",'DP1-17, 20-26 Client Data Entry'!EN:EN,"2: Vulnerable",'DP1-17, 20-26 Client Data Entry'!M:M, "Yes")</f>
        <v>0</v>
      </c>
      <c r="BE23" s="24">
        <f>COUNTIFS('DP1-17, 20-26 Client Data Entry'!H:H,"New",'DP1-17, 20-26 Client Data Entry'!EI:EI,"2: Vulnerable",'DP1-17, 20-26 Client Data Entry'!EN:EN,"3: Stable",'DP1-17, 20-26 Client Data Entry'!M:M, "Yes")</f>
        <v>0</v>
      </c>
      <c r="BF23" s="24">
        <f>COUNTIFS('DP1-17, 20-26 Client Data Entry'!H:H,"New",'DP1-17, 20-26 Client Data Entry'!EI:EI,"2: Vulnerable",'DP1-17, 20-26 Client Data Entry'!EN:EN,"4: Safe",'DP1-17, 20-26 Client Data Entry'!M:M, "Yes")</f>
        <v>0</v>
      </c>
    </row>
    <row r="24" spans="2:60" ht="28.5" customHeight="1" x14ac:dyDescent="0.35">
      <c r="B24" s="501"/>
      <c r="C24" s="502"/>
      <c r="D24" s="504" t="s">
        <v>746</v>
      </c>
      <c r="E24" s="504"/>
      <c r="F24" s="23">
        <f>COUNTIFS('DP1-17, 20-26 Client Data Entry'!D:D,"New",'DP1-17, 20-26 Client Data Entry'!EI:EI,"3: Stable",'DP1-17, 20-26 Client Data Entry'!I:I, "Yes")</f>
        <v>0</v>
      </c>
      <c r="G24" s="24">
        <f>COUNTIFS('DP1-17, 20-26 Client Data Entry'!D:D,"New",'DP1-17, 20-26 Client Data Entry'!EI:EI,"3: Stable",'DP1-17, 20-26 Client Data Entry'!EJ:EJ,"1: In Crisis",'DP1-17, 20-26 Client Data Entry'!I:I, "Yes")</f>
        <v>0</v>
      </c>
      <c r="H24" s="24">
        <f>COUNTIFS('DP1-17, 20-26 Client Data Entry'!D:D,"New",'DP1-17, 20-26 Client Data Entry'!EI:EI,"3: Stable",'DP1-17, 20-26 Client Data Entry'!EJ:EJ,"2: Vulnerable",'DP1-17, 20-26 Client Data Entry'!I:I, "Yes")</f>
        <v>0</v>
      </c>
      <c r="I24" s="24">
        <f>COUNTIFS('DP1-17, 20-26 Client Data Entry'!D:D,"New",'DP1-17, 20-26 Client Data Entry'!EI:EI,"3: Stable",'DP1-17, 20-26 Client Data Entry'!EJ:EJ,"3: Stable",'DP1-17, 20-26 Client Data Entry'!I:I, "Yes")</f>
        <v>0</v>
      </c>
      <c r="J24" s="24">
        <f>COUNTIFS('DP1-17, 20-26 Client Data Entry'!D:D,"New",'DP1-17, 20-26 Client Data Entry'!EI:EI,"3: Stable",'DP1-17, 20-26 Client Data Entry'!EJ:EJ,"4: Safe",'DP1-17, 20-26 Client Data Entry'!I:I, "Yes")</f>
        <v>0</v>
      </c>
      <c r="N24" s="501"/>
      <c r="O24" s="511"/>
      <c r="P24" s="513" t="s">
        <v>746</v>
      </c>
      <c r="Q24" s="513"/>
      <c r="R24" s="23">
        <f>COUNTIFS('DP1-17, 20-26 Client Data Entry'!E:E,"New",'DP1-17, 20-26 Client Data Entry'!EI:EI,"3: Stable",'DP1-17, 20-26 Client Data Entry'!J:J, "Yes")</f>
        <v>0</v>
      </c>
      <c r="S24" s="24">
        <f>COUNTIFS('DP1-17, 20-26 Client Data Entry'!E:E,"New",'DP1-17, 20-26 Client Data Entry'!EI:EI,"3: Stable",'DP1-17, 20-26 Client Data Entry'!EK:EK,"1: In Crisis",'DP1-17, 20-26 Client Data Entry'!J:J, "Yes")</f>
        <v>0</v>
      </c>
      <c r="T24" s="24">
        <f>COUNTIFS('DP1-17, 20-26 Client Data Entry'!E:E,"New",'DP1-17, 20-26 Client Data Entry'!EI:EI,"3: Stable",'DP1-17, 20-26 Client Data Entry'!EK:EK,"2: Vulnerable",'DP1-17, 20-26 Client Data Entry'!J:J, "Yes")</f>
        <v>0</v>
      </c>
      <c r="U24" s="24">
        <f>COUNTIFS('DP1-17, 20-26 Client Data Entry'!E:E,"New",'DP1-17, 20-26 Client Data Entry'!EI:EI,"3: Stable",'DP1-17, 20-26 Client Data Entry'!EK:EK,"3: Stable",'DP1-17, 20-26 Client Data Entry'!J:J, "Yes")</f>
        <v>0</v>
      </c>
      <c r="V24" s="24">
        <f>COUNTIFS('DP1-17, 20-26 Client Data Entry'!E:E,"New",'DP1-17, 20-26 Client Data Entry'!EI:EI,"3: Stable",'DP1-17, 20-26 Client Data Entry'!EK:EK,"4: Safe",'DP1-17, 20-26 Client Data Entry'!J:J, "Yes")</f>
        <v>0</v>
      </c>
      <c r="Z24" s="501"/>
      <c r="AA24" s="522"/>
      <c r="AB24" s="524" t="s">
        <v>746</v>
      </c>
      <c r="AC24" s="524"/>
      <c r="AD24" s="23">
        <f>COUNTIFS('DP1-17, 20-26 Client Data Entry'!F:F,"New",'DP1-17, 20-26 Client Data Entry'!EI:EI,"3: Stable",'DP1-17, 20-26 Client Data Entry'!K:K, "Yes")</f>
        <v>0</v>
      </c>
      <c r="AE24" s="24">
        <f>COUNTIFS('DP1-17, 20-26 Client Data Entry'!F:F,"New",'DP1-17, 20-26 Client Data Entry'!EI:EI,"3: Stable",'DP1-17, 20-26 Client Data Entry'!EL:EL,"1: In Crisis",'DP1-17, 20-26 Client Data Entry'!K:K, "Yes")</f>
        <v>0</v>
      </c>
      <c r="AF24" s="24">
        <f>COUNTIFS('DP1-17, 20-26 Client Data Entry'!F:F,"New",'DP1-17, 20-26 Client Data Entry'!EI:EI,"3: Stable",'DP1-17, 20-26 Client Data Entry'!EL:EL,"2: Vulnerable",'DP1-17, 20-26 Client Data Entry'!K:K, "Yes")</f>
        <v>0</v>
      </c>
      <c r="AG24" s="24">
        <f>COUNTIFS('DP1-17, 20-26 Client Data Entry'!F:F,"New",'DP1-17, 20-26 Client Data Entry'!EI:EI,"3: Stable",'DP1-17, 20-26 Client Data Entry'!EL:EL,"3: Stable",'DP1-17, 20-26 Client Data Entry'!K:K, "Yes")</f>
        <v>0</v>
      </c>
      <c r="AH24" s="24">
        <f>COUNTIFS('DP1-17, 20-26 Client Data Entry'!F:F,"New",'DP1-17, 20-26 Client Data Entry'!EI:EI,"3: Stable",'DP1-17, 20-26 Client Data Entry'!EL:EL,"4: Safe",'DP1-17, 20-26 Client Data Entry'!K:K, "Yes")</f>
        <v>0</v>
      </c>
      <c r="AL24" s="501"/>
      <c r="AM24" s="527"/>
      <c r="AN24" s="529" t="s">
        <v>746</v>
      </c>
      <c r="AO24" s="529"/>
      <c r="AP24" s="23">
        <f>COUNTIFS('DP1-17, 20-26 Client Data Entry'!G:G,"New",'DP1-17, 20-26 Client Data Entry'!EI:EI,"3: Stable",'DP1-17, 20-26 Client Data Entry'!L:L, "Yes")</f>
        <v>0</v>
      </c>
      <c r="AQ24" s="24">
        <f>COUNTIFS('DP1-17, 20-26 Client Data Entry'!G:G,"New",'DP1-17, 20-26 Client Data Entry'!EI:EI,"3: Stable",'DP1-17, 20-26 Client Data Entry'!EM:EM,"1: In Crisis",'DP1-17, 20-26 Client Data Entry'!L:L, "Yes")</f>
        <v>0</v>
      </c>
      <c r="AR24" s="24">
        <f>COUNTIFS('DP1-17, 20-26 Client Data Entry'!G:G,"New",'DP1-17, 20-26 Client Data Entry'!EI:EI,"3: Stable",'DP1-17, 20-26 Client Data Entry'!EM:EM,"2: Vulnerable",'DP1-17, 20-26 Client Data Entry'!L:L, "Yes")</f>
        <v>0</v>
      </c>
      <c r="AS24" s="24">
        <f>COUNTIFS('DP1-17, 20-26 Client Data Entry'!G:G,"New",'DP1-17, 20-26 Client Data Entry'!EI:EI,"3: Stable",'DP1-17, 20-26 Client Data Entry'!EM:EM,"3: Stable",'DP1-17, 20-26 Client Data Entry'!L:L, "Yes")</f>
        <v>0</v>
      </c>
      <c r="AT24" s="24">
        <f>COUNTIFS('DP1-17, 20-26 Client Data Entry'!G:G,"New",'DP1-17, 20-26 Client Data Entry'!EI:EI,"3: Stable",'DP1-17, 20-26 Client Data Entry'!EM:EM,"4: Safe",'DP1-17, 20-26 Client Data Entry'!L:L, "Yes")</f>
        <v>0</v>
      </c>
      <c r="AX24" s="501"/>
      <c r="AY24" s="532"/>
      <c r="AZ24" s="534" t="s">
        <v>746</v>
      </c>
      <c r="BA24" s="534"/>
      <c r="BB24" s="23">
        <f>COUNTIFS('DP1-17, 20-26 Client Data Entry'!H:H,"New",'DP1-17, 20-26 Client Data Entry'!EI:EI,"3: Stable",'DP1-17, 20-26 Client Data Entry'!M:M, "Yes")</f>
        <v>0</v>
      </c>
      <c r="BC24" s="24">
        <f>COUNTIFS('DP1-17, 20-26 Client Data Entry'!H:H,"New",'DP1-17, 20-26 Client Data Entry'!EI:EI,"3: Stable",'DP1-17, 20-26 Client Data Entry'!EN:EN,"1: In Crisis",'DP1-17, 20-26 Client Data Entry'!M:M, "Yes")</f>
        <v>0</v>
      </c>
      <c r="BD24" s="24">
        <f>COUNTIFS('DP1-17, 20-26 Client Data Entry'!H:H,"New",'DP1-17, 20-26 Client Data Entry'!EI:EI,"3: Stable",'DP1-17, 20-26 Client Data Entry'!EN:EN,"2: Vulnerable",'DP1-17, 20-26 Client Data Entry'!M:M, "Yes")</f>
        <v>0</v>
      </c>
      <c r="BE24" s="24">
        <f>COUNTIFS('DP1-17, 20-26 Client Data Entry'!H:H,"New",'DP1-17, 20-26 Client Data Entry'!EI:EI,"3: Stable",'DP1-17, 20-26 Client Data Entry'!EN:EN,"3: Stable",'DP1-17, 20-26 Client Data Entry'!M:M, "Yes")</f>
        <v>0</v>
      </c>
      <c r="BF24" s="24">
        <f>COUNTIFS('DP1-17, 20-26 Client Data Entry'!H:H,"New",'DP1-17, 20-26 Client Data Entry'!EI:EI,"3: Stable",'DP1-17, 20-26 Client Data Entry'!EN:EN,"4: Safe",'DP1-17, 20-26 Client Data Entry'!M:M, "Yes")</f>
        <v>0</v>
      </c>
    </row>
    <row r="25" spans="2:60" ht="28.5" customHeight="1" x14ac:dyDescent="0.35">
      <c r="B25" s="501"/>
      <c r="C25" s="502"/>
      <c r="D25" s="504" t="s">
        <v>747</v>
      </c>
      <c r="E25" s="504"/>
      <c r="F25" s="23">
        <f>COUNTIFS('DP1-17, 20-26 Client Data Entry'!D:D,"New",'DP1-17, 20-26 Client Data Entry'!EI:EI,"4: Safe",'DP1-17, 20-26 Client Data Entry'!I:I, "Yes")</f>
        <v>0</v>
      </c>
      <c r="G25" s="24">
        <f>COUNTIFS('DP1-17, 20-26 Client Data Entry'!D:D,"New",'DP1-17, 20-26 Client Data Entry'!EI:EI,"4: Safe",'DP1-17, 20-26 Client Data Entry'!EJ:EJ,"1: In Crisis",'DP1-17, 20-26 Client Data Entry'!I:I, "Yes")</f>
        <v>0</v>
      </c>
      <c r="H25" s="24">
        <f>COUNTIFS('DP1-17, 20-26 Client Data Entry'!D:D,"New",'DP1-17, 20-26 Client Data Entry'!EI:EI,"4: Safe",'DP1-17, 20-26 Client Data Entry'!EJ:EJ,"2: Vulnerable",'DP1-17, 20-26 Client Data Entry'!I:I, "Yes")</f>
        <v>0</v>
      </c>
      <c r="I25" s="24">
        <f>COUNTIFS('DP1-17, 20-26 Client Data Entry'!D:D,"New",'DP1-17, 20-26 Client Data Entry'!EI:EI,"4: Safe",'DP1-17, 20-26 Client Data Entry'!EJ:EJ,"3: Stable",'DP1-17, 20-26 Client Data Entry'!I:I, "Yes")</f>
        <v>0</v>
      </c>
      <c r="J25" s="24">
        <f>COUNTIFS('DP1-17, 20-26 Client Data Entry'!D:D,"New",'DP1-17, 20-26 Client Data Entry'!EI:EI,"4: Safe",'DP1-17, 20-26 Client Data Entry'!EJ:EJ,"4: Safe",'DP1-17, 20-26 Client Data Entry'!I:I, "Yes")</f>
        <v>0</v>
      </c>
      <c r="N25" s="501"/>
      <c r="O25" s="511"/>
      <c r="P25" s="510" t="s">
        <v>747</v>
      </c>
      <c r="Q25" s="510"/>
      <c r="R25" s="23">
        <f>COUNTIFS('DP1-17, 20-26 Client Data Entry'!E:E,"New",'DP1-17, 20-26 Client Data Entry'!EI:EI,"4: Safe",'DP1-17, 20-26 Client Data Entry'!J:J, "Yes")</f>
        <v>0</v>
      </c>
      <c r="S25" s="24">
        <f>COUNTIFS('DP1-17, 20-26 Client Data Entry'!E:E,"New",'DP1-17, 20-26 Client Data Entry'!EI:EI,"4: Safe",'DP1-17, 20-26 Client Data Entry'!EK:EK,"1: In Crisis",'DP1-17, 20-26 Client Data Entry'!J:J, "Yes")</f>
        <v>0</v>
      </c>
      <c r="T25" s="24">
        <f>COUNTIFS('DP1-17, 20-26 Client Data Entry'!E:E,"New",'DP1-17, 20-26 Client Data Entry'!EI:EI,"4: Safe",'DP1-17, 20-26 Client Data Entry'!EK:EK,"2: Vulnerable",'DP1-17, 20-26 Client Data Entry'!J:J, "Yes")</f>
        <v>0</v>
      </c>
      <c r="U25" s="24">
        <f>COUNTIFS('DP1-17, 20-26 Client Data Entry'!E:E,"New",'DP1-17, 20-26 Client Data Entry'!EI:EI,"4: Safe",'DP1-17, 20-26 Client Data Entry'!EK:EK,"3: Stable",'DP1-17, 20-26 Client Data Entry'!J:J, "Yes")</f>
        <v>0</v>
      </c>
      <c r="V25" s="24">
        <f>COUNTIFS('DP1-17, 20-26 Client Data Entry'!E:E,"New",'DP1-17, 20-26 Client Data Entry'!EI:EI,"4: Safe",'DP1-17, 20-26 Client Data Entry'!EK:EK,"4: Safe",'DP1-17, 20-26 Client Data Entry'!J:J, "Yes")</f>
        <v>0</v>
      </c>
      <c r="Z25" s="501"/>
      <c r="AA25" s="522"/>
      <c r="AB25" s="524" t="s">
        <v>747</v>
      </c>
      <c r="AC25" s="524"/>
      <c r="AD25" s="23">
        <f>COUNTIFS('DP1-17, 20-26 Client Data Entry'!F:F,"New",'DP1-17, 20-26 Client Data Entry'!EI:EI,"4: Safe",'DP1-17, 20-26 Client Data Entry'!K:K, "Yes")</f>
        <v>0</v>
      </c>
      <c r="AE25" s="24">
        <f>COUNTIFS('DP1-17, 20-26 Client Data Entry'!F:F,"New",'DP1-17, 20-26 Client Data Entry'!EI:EI,"4: Safe",'DP1-17, 20-26 Client Data Entry'!EL:EL,"1: In Crisis",'DP1-17, 20-26 Client Data Entry'!K:K, "Yes")</f>
        <v>0</v>
      </c>
      <c r="AF25" s="24">
        <f>COUNTIFS('DP1-17, 20-26 Client Data Entry'!F:F,"New",'DP1-17, 20-26 Client Data Entry'!EI:EI,"4: Safe",'DP1-17, 20-26 Client Data Entry'!EL:EL,"2: Vulnerable",'DP1-17, 20-26 Client Data Entry'!K:K, "Yes")</f>
        <v>0</v>
      </c>
      <c r="AG25" s="24">
        <f>COUNTIFS('DP1-17, 20-26 Client Data Entry'!F:F,"New",'DP1-17, 20-26 Client Data Entry'!EI:EI,"4: Safe",'DP1-17, 20-26 Client Data Entry'!EL:EL,"3: Stable",'DP1-17, 20-26 Client Data Entry'!K:K, "Yes")</f>
        <v>0</v>
      </c>
      <c r="AH25" s="24">
        <f>COUNTIFS('DP1-17, 20-26 Client Data Entry'!F:F,"New",'DP1-17, 20-26 Client Data Entry'!EI:EI,"4: Safe",'DP1-17, 20-26 Client Data Entry'!EL:EL,"4: Safe",'DP1-17, 20-26 Client Data Entry'!K:K, "Yes")</f>
        <v>0</v>
      </c>
      <c r="AL25" s="501"/>
      <c r="AM25" s="527"/>
      <c r="AN25" s="529" t="s">
        <v>747</v>
      </c>
      <c r="AO25" s="529"/>
      <c r="AP25" s="23">
        <f>COUNTIFS('DP1-17, 20-26 Client Data Entry'!G:G,"New",'DP1-17, 20-26 Client Data Entry'!EI:EI,"4: Safe",'DP1-17, 20-26 Client Data Entry'!L:L, "Yes")</f>
        <v>0</v>
      </c>
      <c r="AQ25" s="24">
        <f>COUNTIFS('DP1-17, 20-26 Client Data Entry'!G:G,"New",'DP1-17, 20-26 Client Data Entry'!EI:EI,"4: Safe",'DP1-17, 20-26 Client Data Entry'!EM:EM,"1: In Crisis",'DP1-17, 20-26 Client Data Entry'!L:L, "Yes")</f>
        <v>0</v>
      </c>
      <c r="AR25" s="24">
        <f>COUNTIFS('DP1-17, 20-26 Client Data Entry'!G:G,"New",'DP1-17, 20-26 Client Data Entry'!EI:EI,"4: Safe",'DP1-17, 20-26 Client Data Entry'!EM:EM,"2: Vulnerable",'DP1-17, 20-26 Client Data Entry'!L:L, "Yes")</f>
        <v>0</v>
      </c>
      <c r="AS25" s="24">
        <f>COUNTIFS('DP1-17, 20-26 Client Data Entry'!G:G,"New",'DP1-17, 20-26 Client Data Entry'!EI:EI,"4: Safe",'DP1-17, 20-26 Client Data Entry'!EM:EM,"3: Stable",'DP1-17, 20-26 Client Data Entry'!L:L, "Yes")</f>
        <v>0</v>
      </c>
      <c r="AT25" s="24">
        <f>COUNTIFS('DP1-17, 20-26 Client Data Entry'!G:G,"New",'DP1-17, 20-26 Client Data Entry'!EI:EI,"4: Safe",'DP1-17, 20-26 Client Data Entry'!EM:EM,"4: Safe",'DP1-17, 20-26 Client Data Entry'!L:L, "Yes")</f>
        <v>0</v>
      </c>
      <c r="AX25" s="501"/>
      <c r="AY25" s="532"/>
      <c r="AZ25" s="534" t="s">
        <v>747</v>
      </c>
      <c r="BA25" s="534"/>
      <c r="BB25" s="23">
        <f>COUNTIFS('DP1-17, 20-26 Client Data Entry'!H:H,"New",'DP1-17, 20-26 Client Data Entry'!EI:EI,"4: Safe",'DP1-17, 20-26 Client Data Entry'!M:M, "Yes")</f>
        <v>0</v>
      </c>
      <c r="BC25" s="24">
        <f>COUNTIFS('DP1-17, 20-26 Client Data Entry'!H:H,"New",'DP1-17, 20-26 Client Data Entry'!EI:EI,"4: Safe",'DP1-17, 20-26 Client Data Entry'!EN:EN,"1: In Crisis",'DP1-17, 20-26 Client Data Entry'!M:M, "Yes")</f>
        <v>0</v>
      </c>
      <c r="BD25" s="24">
        <f>COUNTIFS('DP1-17, 20-26 Client Data Entry'!H:H,"New",'DP1-17, 20-26 Client Data Entry'!EI:EI,"4: Safe",'DP1-17, 20-26 Client Data Entry'!EN:EN,"2: Vulnerable",'DP1-17, 20-26 Client Data Entry'!M:M, "Yes")</f>
        <v>0</v>
      </c>
      <c r="BE25" s="24">
        <f>COUNTIFS('DP1-17, 20-26 Client Data Entry'!H:H,"New",'DP1-17, 20-26 Client Data Entry'!EI:EI,"4: Safe",'DP1-17, 20-26 Client Data Entry'!EN:EN,"3: Stable",'DP1-17, 20-26 Client Data Entry'!M:M, "Yes")</f>
        <v>0</v>
      </c>
      <c r="BF25" s="24">
        <f>COUNTIFS('DP1-17, 20-26 Client Data Entry'!H:H,"New",'DP1-17, 20-26 Client Data Entry'!EI:EI,"4: Safe",'DP1-17, 20-26 Client Data Entry'!EN:EN,"4: Safe",'DP1-17, 20-26 Client Data Entry'!M:M, "Yes")</f>
        <v>0</v>
      </c>
    </row>
    <row r="26" spans="2:60" ht="29" customHeight="1" x14ac:dyDescent="0.35">
      <c r="B26" s="498" t="s">
        <v>750</v>
      </c>
      <c r="C26" s="502" t="s">
        <v>163</v>
      </c>
      <c r="D26" s="503" t="s">
        <v>180</v>
      </c>
      <c r="E26" s="503"/>
      <c r="F26" s="503"/>
      <c r="G26" s="11" t="s">
        <v>744</v>
      </c>
      <c r="H26" s="11" t="s">
        <v>745</v>
      </c>
      <c r="I26" s="11" t="s">
        <v>746</v>
      </c>
      <c r="J26" s="11" t="s">
        <v>747</v>
      </c>
      <c r="K26" s="165"/>
      <c r="L26" s="165"/>
      <c r="N26" s="510" t="s">
        <v>750</v>
      </c>
      <c r="O26" s="511" t="s">
        <v>163</v>
      </c>
      <c r="P26" s="512" t="s">
        <v>180</v>
      </c>
      <c r="Q26" s="512"/>
      <c r="R26" s="512"/>
      <c r="S26" s="12" t="s">
        <v>744</v>
      </c>
      <c r="T26" s="12" t="s">
        <v>745</v>
      </c>
      <c r="U26" s="12" t="s">
        <v>746</v>
      </c>
      <c r="V26" s="12" t="s">
        <v>747</v>
      </c>
      <c r="W26" s="165"/>
      <c r="X26" s="165"/>
      <c r="Z26" s="521" t="s">
        <v>750</v>
      </c>
      <c r="AA26" s="522" t="s">
        <v>163</v>
      </c>
      <c r="AB26" s="523" t="s">
        <v>180</v>
      </c>
      <c r="AC26" s="523"/>
      <c r="AD26" s="523"/>
      <c r="AE26" s="13" t="s">
        <v>744</v>
      </c>
      <c r="AF26" s="13" t="s">
        <v>745</v>
      </c>
      <c r="AG26" s="13" t="s">
        <v>746</v>
      </c>
      <c r="AH26" s="13" t="s">
        <v>747</v>
      </c>
      <c r="AI26" s="165"/>
      <c r="AJ26" s="165"/>
      <c r="AL26" s="526" t="s">
        <v>750</v>
      </c>
      <c r="AM26" s="527" t="s">
        <v>163</v>
      </c>
      <c r="AN26" s="528" t="s">
        <v>180</v>
      </c>
      <c r="AO26" s="528"/>
      <c r="AP26" s="528"/>
      <c r="AQ26" s="14" t="s">
        <v>744</v>
      </c>
      <c r="AR26" s="14" t="s">
        <v>745</v>
      </c>
      <c r="AS26" s="14" t="s">
        <v>746</v>
      </c>
      <c r="AT26" s="14" t="s">
        <v>747</v>
      </c>
      <c r="AU26" s="165"/>
      <c r="AV26" s="165"/>
      <c r="AX26" s="531" t="s">
        <v>750</v>
      </c>
      <c r="AY26" s="532" t="s">
        <v>163</v>
      </c>
      <c r="AZ26" s="533" t="s">
        <v>180</v>
      </c>
      <c r="BA26" s="533"/>
      <c r="BB26" s="533"/>
      <c r="BC26" s="15" t="s">
        <v>744</v>
      </c>
      <c r="BD26" s="15" t="s">
        <v>745</v>
      </c>
      <c r="BE26" s="15" t="s">
        <v>746</v>
      </c>
      <c r="BF26" s="15" t="s">
        <v>747</v>
      </c>
      <c r="BG26" s="165"/>
      <c r="BH26" s="165"/>
    </row>
    <row r="27" spans="2:60" ht="28.5" customHeight="1" x14ac:dyDescent="0.35">
      <c r="B27" s="498"/>
      <c r="C27" s="502"/>
      <c r="D27" s="504" t="s">
        <v>744</v>
      </c>
      <c r="E27" s="504"/>
      <c r="F27" s="23">
        <f>COUNTIFS('DP1-17, 20-26 Client Data Entry'!D:D,"Continuing",'DP1-17, 20-26 Client Data Entry'!EI:EI,"1: In Crisis",'DP1-17, 20-26 Client Data Entry'!I:I, "Yes")</f>
        <v>0</v>
      </c>
      <c r="G27" s="24">
        <f>COUNTIFS('DP1-17, 20-26 Client Data Entry'!D:D,"Continuing",'DP1-17, 20-26 Client Data Entry'!EI:EI,"1: In Crisis",'DP1-17, 20-26 Client Data Entry'!EJ:EJ,"1: In Crisis",'DP1-17, 20-26 Client Data Entry'!I:I, "Yes")</f>
        <v>0</v>
      </c>
      <c r="H27" s="24">
        <f>COUNTIFS('DP1-17, 20-26 Client Data Entry'!D:D,"Continuing",'DP1-17, 20-26 Client Data Entry'!EI:EI,"1: In Crisis",'DP1-17, 20-26 Client Data Entry'!EJ:EJ,"2: Vulnerable",'DP1-17, 20-26 Client Data Entry'!I:I, "Yes")</f>
        <v>0</v>
      </c>
      <c r="I27" s="24">
        <f>COUNTIFS('DP1-17, 20-26 Client Data Entry'!D:D,"Continuing",'DP1-17, 20-26 Client Data Entry'!EI:EI,"1: In Crisis",'DP1-17, 20-26 Client Data Entry'!EJ:EJ,"3: Stable",'DP1-17, 20-26 Client Data Entry'!I:I, "Yes")</f>
        <v>0</v>
      </c>
      <c r="J27" s="24">
        <f>COUNTIFS('DP1-17, 20-26 Client Data Entry'!D:D,"Continuing",'DP1-17, 20-26 Client Data Entry'!EI:EI,"1: In Crisis",'DP1-17, 20-26 Client Data Entry'!EJ:EJ,"4: Safe",'DP1-17, 20-26 Client Data Entry'!I:I, "Yes")</f>
        <v>0</v>
      </c>
      <c r="K27" s="166"/>
      <c r="L27" s="166"/>
      <c r="N27" s="510"/>
      <c r="O27" s="511"/>
      <c r="P27" s="513" t="s">
        <v>744</v>
      </c>
      <c r="Q27" s="513"/>
      <c r="R27" s="23">
        <f>COUNTIFS('DP1-17, 20-26 Client Data Entry'!E:E,"Continuing",'DP1-17, 20-26 Client Data Entry'!EJ:EJ,"1: In Crisis",'DP1-17, 20-26 Client Data Entry'!J:J, "Yes")</f>
        <v>0</v>
      </c>
      <c r="S27" s="24">
        <f>COUNTIFS('DP1-17, 20-26 Client Data Entry'!E:E,"Continuing",'DP1-17, 20-26 Client Data Entry'!EJ:EJ,"1: In Crisis",'DP1-17, 20-26 Client Data Entry'!EK:EK,"1: In Crisis",'DP1-17, 20-26 Client Data Entry'!J:J, "Yes")</f>
        <v>0</v>
      </c>
      <c r="T27" s="24">
        <f>COUNTIFS('DP1-17, 20-26 Client Data Entry'!E:E,"Continuing",'DP1-17, 20-26 Client Data Entry'!EJ:EJ,"1: In Crisis",'DP1-17, 20-26 Client Data Entry'!EK:EK,"2: Vulnerable",'DP1-17, 20-26 Client Data Entry'!J:J, "Yes")</f>
        <v>0</v>
      </c>
      <c r="U27" s="24">
        <f>COUNTIFS('DP1-17, 20-26 Client Data Entry'!E:E,"Continuing",'DP1-17, 20-26 Client Data Entry'!EJ:EJ,"1: In Crisis",'DP1-17, 20-26 Client Data Entry'!EK:EK,"3: Stable",'DP1-17, 20-26 Client Data Entry'!J:J, "Yes")</f>
        <v>0</v>
      </c>
      <c r="V27" s="24">
        <f>COUNTIFS('DP1-17, 20-26 Client Data Entry'!E:E,"Continuing",'DP1-17, 20-26 Client Data Entry'!EJ:EJ,"1: In Crisis",'DP1-17, 20-26 Client Data Entry'!EK:EK,"4: Safe",'DP1-17, 20-26 Client Data Entry'!J:J, "Yes")</f>
        <v>0</v>
      </c>
      <c r="W27" s="166"/>
      <c r="X27" s="166"/>
      <c r="Z27" s="521"/>
      <c r="AA27" s="522"/>
      <c r="AB27" s="524" t="s">
        <v>744</v>
      </c>
      <c r="AC27" s="524"/>
      <c r="AD27" s="23">
        <f>COUNTIFS('DP1-17, 20-26 Client Data Entry'!F:F,"Continuing",'DP1-17, 20-26 Client Data Entry'!EK:EK,"1: In Crisis",'DP1-17, 20-26 Client Data Entry'!K:K, "Yes")</f>
        <v>0</v>
      </c>
      <c r="AE27" s="24">
        <f>COUNTIFS('DP1-17, 20-26 Client Data Entry'!F:F,"Continuing",'DP1-17, 20-26 Client Data Entry'!EK:EK,"1: In Crisis",'DP1-17, 20-26 Client Data Entry'!EL:EL,"1: In Crisis",'DP1-17, 20-26 Client Data Entry'!K:K, "Yes")</f>
        <v>0</v>
      </c>
      <c r="AF27" s="24">
        <f>COUNTIFS('DP1-17, 20-26 Client Data Entry'!F:F,"Continuing",'DP1-17, 20-26 Client Data Entry'!EK:EK,"1: In Crisis",'DP1-17, 20-26 Client Data Entry'!EL:EL,"2: Vulnerable",'DP1-17, 20-26 Client Data Entry'!K:K, "Yes")</f>
        <v>0</v>
      </c>
      <c r="AG27" s="24">
        <f>COUNTIFS('DP1-17, 20-26 Client Data Entry'!F:F,"Continuing",'DP1-17, 20-26 Client Data Entry'!EK:EK,"1: In Crisis",'DP1-17, 20-26 Client Data Entry'!EL:EL,"3: Stable",'DP1-17, 20-26 Client Data Entry'!K:K, "Yes")</f>
        <v>0</v>
      </c>
      <c r="AH27" s="24">
        <f>COUNTIFS('DP1-17, 20-26 Client Data Entry'!F:F,"Continuing",'DP1-17, 20-26 Client Data Entry'!EK:EK,"1: In Crisis",'DP1-17, 20-26 Client Data Entry'!EL:EL,"4: Safe",'DP1-17, 20-26 Client Data Entry'!K:K, "Yes")</f>
        <v>0</v>
      </c>
      <c r="AI27" s="166"/>
      <c r="AJ27" s="166"/>
      <c r="AL27" s="526"/>
      <c r="AM27" s="527"/>
      <c r="AN27" s="529" t="s">
        <v>744</v>
      </c>
      <c r="AO27" s="529"/>
      <c r="AP27" s="23">
        <f>COUNTIFS('DP1-17, 20-26 Client Data Entry'!G:G,"Continuing",'DP1-17, 20-26 Client Data Entry'!EL:EL,"1: In Crisis",'DP1-17, 20-26 Client Data Entry'!L:L, "Yes")</f>
        <v>0</v>
      </c>
      <c r="AQ27" s="24">
        <f>COUNTIFS('DP1-17, 20-26 Client Data Entry'!G:G,"Continuing",'DP1-17, 20-26 Client Data Entry'!EL:EL,"1: In Crisis",'DP1-17, 20-26 Client Data Entry'!EM:EM,"1: In Crisis",'DP1-17, 20-26 Client Data Entry'!L:L, "Yes")</f>
        <v>0</v>
      </c>
      <c r="AR27" s="24">
        <f>COUNTIFS('DP1-17, 20-26 Client Data Entry'!G:G,"Continuing",'DP1-17, 20-26 Client Data Entry'!EL:EL,"1: In Crisis",'DP1-17, 20-26 Client Data Entry'!EM:EM,"2: Vulnerable",'DP1-17, 20-26 Client Data Entry'!L:L, "Yes")</f>
        <v>0</v>
      </c>
      <c r="AS27" s="24">
        <f>COUNTIFS('DP1-17, 20-26 Client Data Entry'!G:G,"Continuing",'DP1-17, 20-26 Client Data Entry'!EL:EL,"1: In Crisis",'DP1-17, 20-26 Client Data Entry'!EM:EM,"3: Stable",'DP1-17, 20-26 Client Data Entry'!L:L, "Yes")</f>
        <v>0</v>
      </c>
      <c r="AT27" s="24">
        <f>COUNTIFS('DP1-17, 20-26 Client Data Entry'!G:G,"Continuing",'DP1-17, 20-26 Client Data Entry'!EL:EL,"1: In Crisis",'DP1-17, 20-26 Client Data Entry'!EM:EM,"4: Safe",'DP1-17, 20-26 Client Data Entry'!L:L, "Yes")</f>
        <v>0</v>
      </c>
      <c r="AU27" s="166"/>
      <c r="AV27" s="166"/>
      <c r="AX27" s="531"/>
      <c r="AY27" s="532"/>
      <c r="AZ27" s="534" t="s">
        <v>744</v>
      </c>
      <c r="BA27" s="534"/>
      <c r="BB27" s="23">
        <f>COUNTIFS('DP1-17, 20-26 Client Data Entry'!H:H,"Continuing",'DP1-17, 20-26 Client Data Entry'!EM:EM,"1: In Crisis",'DP1-17, 20-26 Client Data Entry'!M:M, "Yes")</f>
        <v>0</v>
      </c>
      <c r="BC27" s="24">
        <f>COUNTIFS('DP1-17, 20-26 Client Data Entry'!H:H,"Continuing",'DP1-17, 20-26 Client Data Entry'!EM:EM,"1: In Crisis",'DP1-17, 20-26 Client Data Entry'!EN:EN,"1: In Crisis",'DP1-17, 20-26 Client Data Entry'!M:M, "Yes")</f>
        <v>0</v>
      </c>
      <c r="BD27" s="24">
        <f>COUNTIFS('DP1-17, 20-26 Client Data Entry'!H:H,"Continuing",'DP1-17, 20-26 Client Data Entry'!EM:EM,"1: In Crisis",'DP1-17, 20-26 Client Data Entry'!EN:EN,"2: Vulnerable",'DP1-17, 20-26 Client Data Entry'!M:M, "Yes")</f>
        <v>0</v>
      </c>
      <c r="BE27" s="24">
        <f>COUNTIFS('DP1-17, 20-26 Client Data Entry'!H:H,"Continuing",'DP1-17, 20-26 Client Data Entry'!EM:EM,"1: In Crisis",'DP1-17, 20-26 Client Data Entry'!EN:EN,"3: Stable",'DP1-17, 20-26 Client Data Entry'!M:M, "Yes")</f>
        <v>0</v>
      </c>
      <c r="BF27" s="24">
        <f>COUNTIFS('DP1-17, 20-26 Client Data Entry'!H:H,"Continuing",'DP1-17, 20-26 Client Data Entry'!EM:EM,"1: In Crisis",'DP1-17, 20-26 Client Data Entry'!EN:EN,"4: Safe",'DP1-17, 20-26 Client Data Entry'!M:M, "Yes")</f>
        <v>0</v>
      </c>
      <c r="BG27" s="166"/>
      <c r="BH27" s="166"/>
    </row>
    <row r="28" spans="2:60" ht="28.5" customHeight="1" x14ac:dyDescent="0.35">
      <c r="B28" s="498"/>
      <c r="C28" s="502"/>
      <c r="D28" s="504" t="s">
        <v>745</v>
      </c>
      <c r="E28" s="504"/>
      <c r="F28" s="23">
        <f>COUNTIFS('DP1-17, 20-26 Client Data Entry'!D:D,"Continuing",'DP1-17, 20-26 Client Data Entry'!EI:EI,"2: Vulnerable",'DP1-17, 20-26 Client Data Entry'!I:I, "Yes")</f>
        <v>0</v>
      </c>
      <c r="G28" s="24">
        <f>COUNTIFS('DP1-17, 20-26 Client Data Entry'!D:D,"Continuing",'DP1-17, 20-26 Client Data Entry'!EI:EI,"2: Vulnerable",'DP1-17, 20-26 Client Data Entry'!EJ:EJ,"1: In Crisis",'DP1-17, 20-26 Client Data Entry'!I:I, "Yes")</f>
        <v>0</v>
      </c>
      <c r="H28" s="24">
        <f>COUNTIFS('DP1-17, 20-26 Client Data Entry'!D:D,"Continuing",'DP1-17, 20-26 Client Data Entry'!EI:EI,"2: Vulnerable",'DP1-17, 20-26 Client Data Entry'!EJ:EJ,"2: Vulnerable",'DP1-17, 20-26 Client Data Entry'!I:I, "Yes")</f>
        <v>0</v>
      </c>
      <c r="I28" s="24">
        <f>COUNTIFS('DP1-17, 20-26 Client Data Entry'!D:D,"Continuing",'DP1-17, 20-26 Client Data Entry'!EI:EI,"2: Vulnerable",'DP1-17, 20-26 Client Data Entry'!EJ:EJ,"3: Stable",'DP1-17, 20-26 Client Data Entry'!I:I, "Yes")</f>
        <v>0</v>
      </c>
      <c r="J28" s="24">
        <f>COUNTIFS('DP1-17, 20-26 Client Data Entry'!D:D,"Continuing",'DP1-17, 20-26 Client Data Entry'!EI:EI,"2: Vulnerable",'DP1-17, 20-26 Client Data Entry'!EJ:EJ,"4: Safe",'DP1-17, 20-26 Client Data Entry'!I:I, "Yes")</f>
        <v>0</v>
      </c>
      <c r="N28" s="510"/>
      <c r="O28" s="511"/>
      <c r="P28" s="513" t="s">
        <v>745</v>
      </c>
      <c r="Q28" s="513"/>
      <c r="R28" s="23">
        <f>COUNTIFS('DP1-17, 20-26 Client Data Entry'!E:E,"Continuing",'DP1-17, 20-26 Client Data Entry'!EJ:EJ,"2: Vulnerable",'DP1-17, 20-26 Client Data Entry'!J:J, "Yes")</f>
        <v>0</v>
      </c>
      <c r="S28" s="24">
        <f>COUNTIFS('DP1-17, 20-26 Client Data Entry'!E:E,"Continuing",'DP1-17, 20-26 Client Data Entry'!EJ:EJ,"2: Vulnerable",'DP1-17, 20-26 Client Data Entry'!EK:EK,"1: In Crisis",'DP1-17, 20-26 Client Data Entry'!J:J, "Yes")</f>
        <v>0</v>
      </c>
      <c r="T28" s="24">
        <f>COUNTIFS('DP1-17, 20-26 Client Data Entry'!E:E,"Continuing",'DP1-17, 20-26 Client Data Entry'!EJ:EJ,"2: Vulnerable",'DP1-17, 20-26 Client Data Entry'!EK:EK,"2: Vulnerable",'DP1-17, 20-26 Client Data Entry'!J:J, "Yes")</f>
        <v>0</v>
      </c>
      <c r="U28" s="24">
        <f>COUNTIFS('DP1-17, 20-26 Client Data Entry'!E:E,"Continuing",'DP1-17, 20-26 Client Data Entry'!EJ:EJ,"2: Vulnerable",'DP1-17, 20-26 Client Data Entry'!EK:EK,"3: Stable",'DP1-17, 20-26 Client Data Entry'!J:J, "Yes")</f>
        <v>0</v>
      </c>
      <c r="V28" s="24">
        <f>COUNTIFS('DP1-17, 20-26 Client Data Entry'!E:E,"Continuing",'DP1-17, 20-26 Client Data Entry'!EJ:EJ,"2: Vulnerable",'DP1-17, 20-26 Client Data Entry'!EK:EK,"4: Safe",'DP1-17, 20-26 Client Data Entry'!J:J, "Yes")</f>
        <v>0</v>
      </c>
      <c r="Z28" s="521"/>
      <c r="AA28" s="522"/>
      <c r="AB28" s="524" t="s">
        <v>745</v>
      </c>
      <c r="AC28" s="524"/>
      <c r="AD28" s="23">
        <f>COUNTIFS('DP1-17, 20-26 Client Data Entry'!F:F,"Continuing",'DP1-17, 20-26 Client Data Entry'!EK:EK,"2: Vulnerable",'DP1-17, 20-26 Client Data Entry'!K:K, "Yes")</f>
        <v>0</v>
      </c>
      <c r="AE28" s="24">
        <f>COUNTIFS('DP1-17, 20-26 Client Data Entry'!F:F,"Continuing",'DP1-17, 20-26 Client Data Entry'!EK:EK,"2: Vulnerable",'DP1-17, 20-26 Client Data Entry'!EL:EL,"1: In Crisis",'DP1-17, 20-26 Client Data Entry'!K:K, "Yes")</f>
        <v>0</v>
      </c>
      <c r="AF28" s="24">
        <f>COUNTIFS('DP1-17, 20-26 Client Data Entry'!F:F,"Continuing",'DP1-17, 20-26 Client Data Entry'!EK:EK,"2: Vulnerable",'DP1-17, 20-26 Client Data Entry'!EL:EL,"2: Vulnerable",'DP1-17, 20-26 Client Data Entry'!K:K, "Yes")</f>
        <v>0</v>
      </c>
      <c r="AG28" s="24">
        <f>COUNTIFS('DP1-17, 20-26 Client Data Entry'!F:F,"Continuing",'DP1-17, 20-26 Client Data Entry'!EK:EK,"2: Vulnerable",'DP1-17, 20-26 Client Data Entry'!EL:EL,"3: Stable",'DP1-17, 20-26 Client Data Entry'!K:K, "Yes")</f>
        <v>0</v>
      </c>
      <c r="AH28" s="24">
        <f>COUNTIFS('DP1-17, 20-26 Client Data Entry'!F:F,"Continuing",'DP1-17, 20-26 Client Data Entry'!EK:EK,"2: Vulnerable",'DP1-17, 20-26 Client Data Entry'!EL:EL,"4: Safe",'DP1-17, 20-26 Client Data Entry'!K:K, "Yes")</f>
        <v>0</v>
      </c>
      <c r="AL28" s="526"/>
      <c r="AM28" s="527"/>
      <c r="AN28" s="529" t="s">
        <v>745</v>
      </c>
      <c r="AO28" s="529"/>
      <c r="AP28" s="23">
        <f>COUNTIFS('DP1-17, 20-26 Client Data Entry'!G:G,"Continuing",'DP1-17, 20-26 Client Data Entry'!EL:EL,"2: Vulnerable",'DP1-17, 20-26 Client Data Entry'!L:L, "Yes")</f>
        <v>0</v>
      </c>
      <c r="AQ28" s="24">
        <f>COUNTIFS('DP1-17, 20-26 Client Data Entry'!G:G,"Continuing",'DP1-17, 20-26 Client Data Entry'!EL:EL,"2: Vulnerable",'DP1-17, 20-26 Client Data Entry'!EM:EM,"1: In Crisis",'DP1-17, 20-26 Client Data Entry'!L:L, "Yes")</f>
        <v>0</v>
      </c>
      <c r="AR28" s="24">
        <f>COUNTIFS('DP1-17, 20-26 Client Data Entry'!G:G,"Continuing",'DP1-17, 20-26 Client Data Entry'!EL:EL,"2: Vulnerable",'DP1-17, 20-26 Client Data Entry'!EM:EM,"2: Vulnerable",'DP1-17, 20-26 Client Data Entry'!L:L, "Yes")</f>
        <v>0</v>
      </c>
      <c r="AS28" s="24">
        <f>COUNTIFS('DP1-17, 20-26 Client Data Entry'!G:G,"Continuing",'DP1-17, 20-26 Client Data Entry'!EL:EL,"2: Vulnerable",'DP1-17, 20-26 Client Data Entry'!EM:EM,"3: Stable",'DP1-17, 20-26 Client Data Entry'!L:L, "Yes")</f>
        <v>0</v>
      </c>
      <c r="AT28" s="24">
        <f>COUNTIFS('DP1-17, 20-26 Client Data Entry'!G:G,"Continuing",'DP1-17, 20-26 Client Data Entry'!EL:EL,"2: Vulnerable",'DP1-17, 20-26 Client Data Entry'!EM:EM,"4: Safe",'DP1-17, 20-26 Client Data Entry'!L:L, "Yes")</f>
        <v>0</v>
      </c>
      <c r="AX28" s="531"/>
      <c r="AY28" s="532"/>
      <c r="AZ28" s="534" t="s">
        <v>745</v>
      </c>
      <c r="BA28" s="534"/>
      <c r="BB28" s="23">
        <f>COUNTIFS('DP1-17, 20-26 Client Data Entry'!H:H,"Continuing",'DP1-17, 20-26 Client Data Entry'!EM:EM,"2: Vulnerable",'DP1-17, 20-26 Client Data Entry'!M:M, "Yes")</f>
        <v>0</v>
      </c>
      <c r="BC28" s="24">
        <f>COUNTIFS('DP1-17, 20-26 Client Data Entry'!H:H,"Continuing",'DP1-17, 20-26 Client Data Entry'!EM:EM,"2: Vulnerable",'DP1-17, 20-26 Client Data Entry'!EN:EN,"1: In Crisis",'DP1-17, 20-26 Client Data Entry'!M:M, "Yes")</f>
        <v>0</v>
      </c>
      <c r="BD28" s="24">
        <f>COUNTIFS('DP1-17, 20-26 Client Data Entry'!H:H,"Continuing",'DP1-17, 20-26 Client Data Entry'!EM:EM,"2: Vulnerable",'DP1-17, 20-26 Client Data Entry'!EN:EN,"2: Vulnerable",'DP1-17, 20-26 Client Data Entry'!M:M, "Yes")</f>
        <v>0</v>
      </c>
      <c r="BE28" s="24">
        <f>COUNTIFS('DP1-17, 20-26 Client Data Entry'!H:H,"Continuing",'DP1-17, 20-26 Client Data Entry'!EM:EM,"2: Vulnerable",'DP1-17, 20-26 Client Data Entry'!EN:EN,"3: Stable",'DP1-17, 20-26 Client Data Entry'!M:M, "Yes")</f>
        <v>0</v>
      </c>
      <c r="BF28" s="24">
        <f>COUNTIFS('DP1-17, 20-26 Client Data Entry'!H:H,"Continuing",'DP1-17, 20-26 Client Data Entry'!EM:EM,"2: Vulnerable",'DP1-17, 20-26 Client Data Entry'!EN:EN,"4: Safe",'DP1-17, 20-26 Client Data Entry'!M:M, "Yes")</f>
        <v>0</v>
      </c>
    </row>
    <row r="29" spans="2:60" ht="28.5" customHeight="1" x14ac:dyDescent="0.35">
      <c r="B29" s="498"/>
      <c r="C29" s="502"/>
      <c r="D29" s="504" t="s">
        <v>746</v>
      </c>
      <c r="E29" s="504"/>
      <c r="F29" s="23">
        <f>COUNTIFS('DP1-17, 20-26 Client Data Entry'!D:D,"Continuing",'DP1-17, 20-26 Client Data Entry'!EI:EI,"3: Stable",'DP1-17, 20-26 Client Data Entry'!I:I, "Yes")</f>
        <v>0</v>
      </c>
      <c r="G29" s="24">
        <f>COUNTIFS('DP1-17, 20-26 Client Data Entry'!D:D,"Continuing",'DP1-17, 20-26 Client Data Entry'!EI:EI,"3: Stable",'DP1-17, 20-26 Client Data Entry'!EJ:EJ,"1: In Crisis",'DP1-17, 20-26 Client Data Entry'!I:I, "Yes")</f>
        <v>0</v>
      </c>
      <c r="H29" s="24">
        <f>COUNTIFS('DP1-17, 20-26 Client Data Entry'!D:D,"Continuing",'DP1-17, 20-26 Client Data Entry'!EI:EI,"3: Stable",'DP1-17, 20-26 Client Data Entry'!EJ:EJ,"2: Vulnerable",'DP1-17, 20-26 Client Data Entry'!I:I, "Yes")</f>
        <v>0</v>
      </c>
      <c r="I29" s="24">
        <f>COUNTIFS('DP1-17, 20-26 Client Data Entry'!D:D,"Continuing",'DP1-17, 20-26 Client Data Entry'!EI:EI,"3: Stable",'DP1-17, 20-26 Client Data Entry'!EJ:EJ,"3: Stable",'DP1-17, 20-26 Client Data Entry'!I:I, "Yes")</f>
        <v>0</v>
      </c>
      <c r="J29" s="24">
        <f>COUNTIFS('DP1-17, 20-26 Client Data Entry'!D:D,"Continuing",'DP1-17, 20-26 Client Data Entry'!EI:EI,"3: Stable",'DP1-17, 20-26 Client Data Entry'!EJ:EJ,"4: Safe",'DP1-17, 20-26 Client Data Entry'!I:I, "Yes")</f>
        <v>0</v>
      </c>
      <c r="N29" s="510"/>
      <c r="O29" s="511"/>
      <c r="P29" s="513" t="s">
        <v>746</v>
      </c>
      <c r="Q29" s="513"/>
      <c r="R29" s="23">
        <f>COUNTIFS('DP1-17, 20-26 Client Data Entry'!E:E,"Continuing",'DP1-17, 20-26 Client Data Entry'!EJ:EJ,"3: Stable",'DP1-17, 20-26 Client Data Entry'!J:J, "Yes")</f>
        <v>0</v>
      </c>
      <c r="S29" s="24">
        <f>COUNTIFS('DP1-17, 20-26 Client Data Entry'!E:E,"Continuing",'DP1-17, 20-26 Client Data Entry'!EJ:EJ,"3: Stable",'DP1-17, 20-26 Client Data Entry'!EK:EK,"1: In Crisis",'DP1-17, 20-26 Client Data Entry'!J:J, "Yes")</f>
        <v>0</v>
      </c>
      <c r="T29" s="24">
        <f>COUNTIFS('DP1-17, 20-26 Client Data Entry'!E:E,"Continuing",'DP1-17, 20-26 Client Data Entry'!EJ:EJ,"3: Stable",'DP1-17, 20-26 Client Data Entry'!EK:EK,"2: Vulnerable",'DP1-17, 20-26 Client Data Entry'!J:J, "Yes")</f>
        <v>0</v>
      </c>
      <c r="U29" s="24">
        <f>COUNTIFS('DP1-17, 20-26 Client Data Entry'!E:E,"Continuing",'DP1-17, 20-26 Client Data Entry'!EJ:EJ,"3: Stable",'DP1-17, 20-26 Client Data Entry'!EK:EK,"3: Stable",'DP1-17, 20-26 Client Data Entry'!J:J, "Yes")</f>
        <v>0</v>
      </c>
      <c r="V29" s="24">
        <f>COUNTIFS('DP1-17, 20-26 Client Data Entry'!E:E,"Continuing",'DP1-17, 20-26 Client Data Entry'!EJ:EJ,"3: Stable",'DP1-17, 20-26 Client Data Entry'!EK:EK,"4: Safe",'DP1-17, 20-26 Client Data Entry'!J:J, "Yes")</f>
        <v>0</v>
      </c>
      <c r="Z29" s="521"/>
      <c r="AA29" s="522"/>
      <c r="AB29" s="524" t="s">
        <v>746</v>
      </c>
      <c r="AC29" s="524"/>
      <c r="AD29" s="23">
        <f>COUNTIFS('DP1-17, 20-26 Client Data Entry'!F:F,"Continuing",'DP1-17, 20-26 Client Data Entry'!EK:EK,"3: Stable",'DP1-17, 20-26 Client Data Entry'!K:K, "Yes")</f>
        <v>0</v>
      </c>
      <c r="AE29" s="24">
        <f>COUNTIFS('DP1-17, 20-26 Client Data Entry'!F:F,"Continuing",'DP1-17, 20-26 Client Data Entry'!EK:EK,"3: Stable",'DP1-17, 20-26 Client Data Entry'!EL:EL,"1: In Crisis",'DP1-17, 20-26 Client Data Entry'!K:K, "Yes")</f>
        <v>0</v>
      </c>
      <c r="AF29" s="24">
        <f>COUNTIFS('DP1-17, 20-26 Client Data Entry'!F:F,"Continuing",'DP1-17, 20-26 Client Data Entry'!EK:EK,"3: Stable",'DP1-17, 20-26 Client Data Entry'!EL:EL,"2: Vulnerable",'DP1-17, 20-26 Client Data Entry'!K:K, "Yes")</f>
        <v>0</v>
      </c>
      <c r="AG29" s="24">
        <f>COUNTIFS('DP1-17, 20-26 Client Data Entry'!F:F,"Continuing",'DP1-17, 20-26 Client Data Entry'!EK:EK,"3: Stable",'DP1-17, 20-26 Client Data Entry'!EL:EL,"3: Stable",'DP1-17, 20-26 Client Data Entry'!K:K, "Yes")</f>
        <v>0</v>
      </c>
      <c r="AH29" s="24">
        <f>COUNTIFS('DP1-17, 20-26 Client Data Entry'!F:F,"Continuing",'DP1-17, 20-26 Client Data Entry'!EK:EK,"3: Stable",'DP1-17, 20-26 Client Data Entry'!EL:EL,"4: Safe",'DP1-17, 20-26 Client Data Entry'!K:K, "Yes")</f>
        <v>0</v>
      </c>
      <c r="AL29" s="526"/>
      <c r="AM29" s="527"/>
      <c r="AN29" s="529" t="s">
        <v>746</v>
      </c>
      <c r="AO29" s="529"/>
      <c r="AP29" s="23">
        <f>COUNTIFS('DP1-17, 20-26 Client Data Entry'!G:G,"Continuing",'DP1-17, 20-26 Client Data Entry'!EL:EL,"3: Stable",'DP1-17, 20-26 Client Data Entry'!L:L, "Yes")</f>
        <v>0</v>
      </c>
      <c r="AQ29" s="24">
        <f>COUNTIFS('DP1-17, 20-26 Client Data Entry'!G:G,"Continuing",'DP1-17, 20-26 Client Data Entry'!EL:EL,"3: Stable",'DP1-17, 20-26 Client Data Entry'!EM:EM,"1: In Crisis",'DP1-17, 20-26 Client Data Entry'!L:L, "Yes")</f>
        <v>0</v>
      </c>
      <c r="AR29" s="24">
        <f>COUNTIFS('DP1-17, 20-26 Client Data Entry'!G:G,"Continuing",'DP1-17, 20-26 Client Data Entry'!EL:EL,"3: Stable",'DP1-17, 20-26 Client Data Entry'!EM:EM,"2: Vulnerable",'DP1-17, 20-26 Client Data Entry'!L:L, "Yes")</f>
        <v>0</v>
      </c>
      <c r="AS29" s="24">
        <f>COUNTIFS('DP1-17, 20-26 Client Data Entry'!G:G,"Continuing",'DP1-17, 20-26 Client Data Entry'!EL:EL,"3: Stable",'DP1-17, 20-26 Client Data Entry'!EM:EM,"3: Stable",'DP1-17, 20-26 Client Data Entry'!L:L, "Yes")</f>
        <v>0</v>
      </c>
      <c r="AT29" s="24">
        <f>COUNTIFS('DP1-17, 20-26 Client Data Entry'!G:G,"Continuing",'DP1-17, 20-26 Client Data Entry'!EL:EL,"3: Stable",'DP1-17, 20-26 Client Data Entry'!EM:EM,"4: Safe",'DP1-17, 20-26 Client Data Entry'!L:L, "Yes")</f>
        <v>0</v>
      </c>
      <c r="AX29" s="531"/>
      <c r="AY29" s="532"/>
      <c r="AZ29" s="534" t="s">
        <v>746</v>
      </c>
      <c r="BA29" s="534"/>
      <c r="BB29" s="23">
        <f>COUNTIFS('DP1-17, 20-26 Client Data Entry'!H:H,"Continuing",'DP1-17, 20-26 Client Data Entry'!EM:EM,"3: Stable",'DP1-17, 20-26 Client Data Entry'!M:M, "Yes")</f>
        <v>0</v>
      </c>
      <c r="BC29" s="24">
        <f>COUNTIFS('DP1-17, 20-26 Client Data Entry'!H:H,"Continuing",'DP1-17, 20-26 Client Data Entry'!EM:EM,"3: Stable",'DP1-17, 20-26 Client Data Entry'!EN:EN,"1: In Crisis",'DP1-17, 20-26 Client Data Entry'!M:M, "Yes")</f>
        <v>0</v>
      </c>
      <c r="BD29" s="24">
        <f>COUNTIFS('DP1-17, 20-26 Client Data Entry'!H:H,"Continuing",'DP1-17, 20-26 Client Data Entry'!EM:EM,"3: Stable",'DP1-17, 20-26 Client Data Entry'!EN:EN,"2: Vulnerable",'DP1-17, 20-26 Client Data Entry'!M:M, "Yes")</f>
        <v>0</v>
      </c>
      <c r="BE29" s="24">
        <f>COUNTIFS('DP1-17, 20-26 Client Data Entry'!H:H,"Continuing",'DP1-17, 20-26 Client Data Entry'!EM:EM,"3: Stable",'DP1-17, 20-26 Client Data Entry'!EN:EN,"3: Stable",'DP1-17, 20-26 Client Data Entry'!M:M, "Yes")</f>
        <v>0</v>
      </c>
      <c r="BF29" s="24">
        <f>COUNTIFS('DP1-17, 20-26 Client Data Entry'!H:H,"Continuing",'DP1-17, 20-26 Client Data Entry'!EM:EM,"3: Stable",'DP1-17, 20-26 Client Data Entry'!EN:EN,"4: Safe",'DP1-17, 20-26 Client Data Entry'!M:M, "Yes")</f>
        <v>0</v>
      </c>
    </row>
    <row r="30" spans="2:60" ht="28.5" customHeight="1" x14ac:dyDescent="0.35">
      <c r="B30" s="498"/>
      <c r="C30" s="502"/>
      <c r="D30" s="504" t="s">
        <v>747</v>
      </c>
      <c r="E30" s="504"/>
      <c r="F30" s="23">
        <f>COUNTIFS('DP1-17, 20-26 Client Data Entry'!D:D,"Continuing",'DP1-17, 20-26 Client Data Entry'!EI:EI,"4: Safe",'DP1-17, 20-26 Client Data Entry'!I:I, "Yes")</f>
        <v>0</v>
      </c>
      <c r="G30" s="24">
        <f>COUNTIFS('DP1-17, 20-26 Client Data Entry'!D:D,"Continuing",'DP1-17, 20-26 Client Data Entry'!EI:EI,"4: Safe",'DP1-17, 20-26 Client Data Entry'!EJ:EJ,"1: In Crisis",'DP1-17, 20-26 Client Data Entry'!I:I, "Yes")</f>
        <v>0</v>
      </c>
      <c r="H30" s="24">
        <f>COUNTIFS('DP1-17, 20-26 Client Data Entry'!D:D,"Continuing",'DP1-17, 20-26 Client Data Entry'!EI:EI,"4: Safe",'DP1-17, 20-26 Client Data Entry'!EJ:EJ,"2: Vulnerable",'DP1-17, 20-26 Client Data Entry'!I:I, "Yes")</f>
        <v>0</v>
      </c>
      <c r="I30" s="24">
        <f>COUNTIFS('DP1-17, 20-26 Client Data Entry'!D:D,"Continuing",'DP1-17, 20-26 Client Data Entry'!EI:EI,"4: Safe",'DP1-17, 20-26 Client Data Entry'!EJ:EJ,"3: Stable",'DP1-17, 20-26 Client Data Entry'!I:I, "Yes")</f>
        <v>0</v>
      </c>
      <c r="J30" s="24">
        <f>COUNTIFS('DP1-17, 20-26 Client Data Entry'!D:D,"Continuing",'DP1-17, 20-26 Client Data Entry'!EI:EI,"4: Safe",'DP1-17, 20-26 Client Data Entry'!EJ:EJ,"4: Safe",'DP1-17, 20-26 Client Data Entry'!I:I, "Yes")</f>
        <v>0</v>
      </c>
      <c r="N30" s="510"/>
      <c r="O30" s="511"/>
      <c r="P30" s="510" t="s">
        <v>747</v>
      </c>
      <c r="Q30" s="510"/>
      <c r="R30" s="23">
        <f>COUNTIFS('DP1-17, 20-26 Client Data Entry'!E:E,"Continuing",'DP1-17, 20-26 Client Data Entry'!EJ:EJ,"4: Safe",'DP1-17, 20-26 Client Data Entry'!J:J, "Yes")</f>
        <v>0</v>
      </c>
      <c r="S30" s="24">
        <f>COUNTIFS('DP1-17, 20-26 Client Data Entry'!E:E,"Continuing",'DP1-17, 20-26 Client Data Entry'!EJ:EJ,"4: Safe",'DP1-17, 20-26 Client Data Entry'!EK:EK,"1: In Crisis",'DP1-17, 20-26 Client Data Entry'!J:J, "Yes")</f>
        <v>0</v>
      </c>
      <c r="T30" s="24">
        <f>COUNTIFS('DP1-17, 20-26 Client Data Entry'!E:E,"Continuing",'DP1-17, 20-26 Client Data Entry'!EJ:EJ,"4: Safe",'DP1-17, 20-26 Client Data Entry'!EK:EK,"2: Vulnerable",'DP1-17, 20-26 Client Data Entry'!J:J, "Yes")</f>
        <v>0</v>
      </c>
      <c r="U30" s="24">
        <f>COUNTIFS('DP1-17, 20-26 Client Data Entry'!E:E,"Continuing",'DP1-17, 20-26 Client Data Entry'!EJ:EJ,"4: Safe",'DP1-17, 20-26 Client Data Entry'!EK:EK,"3: Stable",'DP1-17, 20-26 Client Data Entry'!J:J, "Yes")</f>
        <v>0</v>
      </c>
      <c r="V30" s="24">
        <f>COUNTIFS('DP1-17, 20-26 Client Data Entry'!E:E,"Continuing",'DP1-17, 20-26 Client Data Entry'!EJ:EJ,"4: Safe",'DP1-17, 20-26 Client Data Entry'!EK:EK,"4: Safe",'DP1-17, 20-26 Client Data Entry'!J:J, "Yes")</f>
        <v>0</v>
      </c>
      <c r="Z30" s="521"/>
      <c r="AA30" s="522"/>
      <c r="AB30" s="524" t="s">
        <v>747</v>
      </c>
      <c r="AC30" s="524"/>
      <c r="AD30" s="23">
        <f>COUNTIFS('DP1-17, 20-26 Client Data Entry'!F:F,"Continuing",'DP1-17, 20-26 Client Data Entry'!EK:EK,"4: Safe",'DP1-17, 20-26 Client Data Entry'!K:K, "Yes")</f>
        <v>0</v>
      </c>
      <c r="AE30" s="24">
        <f>COUNTIFS('DP1-17, 20-26 Client Data Entry'!F:F,"Continuing",'DP1-17, 20-26 Client Data Entry'!EK:EK,"4: Safe",'DP1-17, 20-26 Client Data Entry'!EL:EL,"1: In Crisis",'DP1-17, 20-26 Client Data Entry'!K:K, "Yes")</f>
        <v>0</v>
      </c>
      <c r="AF30" s="24">
        <f>COUNTIFS('DP1-17, 20-26 Client Data Entry'!F:F,"Continuing",'DP1-17, 20-26 Client Data Entry'!EK:EK,"4: Safe",'DP1-17, 20-26 Client Data Entry'!EL:EL,"2: Vulnerable",'DP1-17, 20-26 Client Data Entry'!K:K, "Yes")</f>
        <v>0</v>
      </c>
      <c r="AG30" s="24">
        <f>COUNTIFS('DP1-17, 20-26 Client Data Entry'!F:F,"Continuing",'DP1-17, 20-26 Client Data Entry'!EK:EK,"4: Safe",'DP1-17, 20-26 Client Data Entry'!EL:EL,"3: Stable",'DP1-17, 20-26 Client Data Entry'!K:K, "Yes")</f>
        <v>0</v>
      </c>
      <c r="AH30" s="24">
        <f>COUNTIFS('DP1-17, 20-26 Client Data Entry'!F:F,"Continuing",'DP1-17, 20-26 Client Data Entry'!EK:EK,"4: Safe",'DP1-17, 20-26 Client Data Entry'!EL:EL,"4: Safe",'DP1-17, 20-26 Client Data Entry'!K:K, "Yes")</f>
        <v>0</v>
      </c>
      <c r="AL30" s="526"/>
      <c r="AM30" s="527"/>
      <c r="AN30" s="529" t="s">
        <v>747</v>
      </c>
      <c r="AO30" s="529"/>
      <c r="AP30" s="23">
        <f>COUNTIFS('DP1-17, 20-26 Client Data Entry'!G:G,"Continuing",'DP1-17, 20-26 Client Data Entry'!EL:EL,"4: Safe",'DP1-17, 20-26 Client Data Entry'!L:L, "Yes")</f>
        <v>0</v>
      </c>
      <c r="AQ30" s="24">
        <f>COUNTIFS('DP1-17, 20-26 Client Data Entry'!G:G,"Continuing",'DP1-17, 20-26 Client Data Entry'!EL:EL,"4: Safe",'DP1-17, 20-26 Client Data Entry'!EM:EM,"1: In Crisis",'DP1-17, 20-26 Client Data Entry'!L:L, "Yes")</f>
        <v>0</v>
      </c>
      <c r="AR30" s="24">
        <f>COUNTIFS('DP1-17, 20-26 Client Data Entry'!G:G,"Continuing",'DP1-17, 20-26 Client Data Entry'!EL:EL,"4: Safe",'DP1-17, 20-26 Client Data Entry'!EM:EM,"2: Vulnerable",'DP1-17, 20-26 Client Data Entry'!L:L, "Yes")</f>
        <v>0</v>
      </c>
      <c r="AS30" s="24">
        <f>COUNTIFS('DP1-17, 20-26 Client Data Entry'!G:G,"Continuing",'DP1-17, 20-26 Client Data Entry'!EL:EL,"4: Safe",'DP1-17, 20-26 Client Data Entry'!EM:EM,"3: Stable",'DP1-17, 20-26 Client Data Entry'!L:L, "Yes")</f>
        <v>0</v>
      </c>
      <c r="AT30" s="24">
        <f>COUNTIFS('DP1-17, 20-26 Client Data Entry'!G:G,"Continuing",'DP1-17, 20-26 Client Data Entry'!EL:EL,"4: Safe",'DP1-17, 20-26 Client Data Entry'!EM:EM,"4: Safe",'DP1-17, 20-26 Client Data Entry'!L:L, "Yes")</f>
        <v>0</v>
      </c>
      <c r="AX30" s="531"/>
      <c r="AY30" s="532"/>
      <c r="AZ30" s="534" t="s">
        <v>747</v>
      </c>
      <c r="BA30" s="534"/>
      <c r="BB30" s="23">
        <f>COUNTIFS('DP1-17, 20-26 Client Data Entry'!H:H,"Continuing",'DP1-17, 20-26 Client Data Entry'!EM:EM,"4: Safe",'DP1-17, 20-26 Client Data Entry'!M:M, "Yes")</f>
        <v>0</v>
      </c>
      <c r="BC30" s="24">
        <f>COUNTIFS('DP1-17, 20-26 Client Data Entry'!H:H,"Continuing",'DP1-17, 20-26 Client Data Entry'!EM:EM,"4: Safe",'DP1-17, 20-26 Client Data Entry'!EN:EN,"1: In Crisis",'DP1-17, 20-26 Client Data Entry'!M:M, "Yes")</f>
        <v>0</v>
      </c>
      <c r="BD30" s="24">
        <f>COUNTIFS('DP1-17, 20-26 Client Data Entry'!H:H,"Continuing",'DP1-17, 20-26 Client Data Entry'!EM:EM,"4: Safe",'DP1-17, 20-26 Client Data Entry'!EN:EN,"2: Vulnerable",'DP1-17, 20-26 Client Data Entry'!M:M, "Yes")</f>
        <v>0</v>
      </c>
      <c r="BE30" s="24">
        <f>COUNTIFS('DP1-17, 20-26 Client Data Entry'!H:H,"Continuing",'DP1-17, 20-26 Client Data Entry'!EM:EM,"4: Safe",'DP1-17, 20-26 Client Data Entry'!EN:EN,"3: Stable",'DP1-17, 20-26 Client Data Entry'!M:M, "Yes")</f>
        <v>0</v>
      </c>
      <c r="BF30" s="24">
        <f>COUNTIFS('DP1-17, 20-26 Client Data Entry'!H:H,"Continuing",'DP1-17, 20-26 Client Data Entry'!EM:EM,"4: Safe",'DP1-17, 20-26 Client Data Entry'!EN:EN,"4: Safe",'DP1-17, 20-26 Client Data Entry'!M:M, "Yes")</f>
        <v>0</v>
      </c>
    </row>
    <row r="31" spans="2:60" ht="29" customHeight="1" x14ac:dyDescent="0.35">
      <c r="B31" s="501" t="s">
        <v>751</v>
      </c>
      <c r="C31" s="502" t="s">
        <v>752</v>
      </c>
      <c r="D31" s="503" t="s">
        <v>180</v>
      </c>
      <c r="E31" s="503"/>
      <c r="F31" s="503"/>
      <c r="G31" s="11" t="s">
        <v>744</v>
      </c>
      <c r="H31" s="11" t="s">
        <v>745</v>
      </c>
      <c r="I31" s="11" t="s">
        <v>746</v>
      </c>
      <c r="J31" s="11" t="s">
        <v>747</v>
      </c>
      <c r="K31" s="165"/>
      <c r="L31" s="165"/>
      <c r="N31" s="501" t="s">
        <v>751</v>
      </c>
      <c r="O31" s="511" t="s">
        <v>752</v>
      </c>
      <c r="P31" s="512" t="s">
        <v>180</v>
      </c>
      <c r="Q31" s="512"/>
      <c r="R31" s="512"/>
      <c r="S31" s="12" t="s">
        <v>744</v>
      </c>
      <c r="T31" s="12" t="s">
        <v>745</v>
      </c>
      <c r="U31" s="12" t="s">
        <v>746</v>
      </c>
      <c r="V31" s="12" t="s">
        <v>747</v>
      </c>
      <c r="W31" s="165"/>
      <c r="X31" s="165"/>
      <c r="Z31" s="501" t="s">
        <v>751</v>
      </c>
      <c r="AA31" s="522" t="s">
        <v>752</v>
      </c>
      <c r="AB31" s="523" t="s">
        <v>180</v>
      </c>
      <c r="AC31" s="523"/>
      <c r="AD31" s="523"/>
      <c r="AE31" s="13" t="s">
        <v>744</v>
      </c>
      <c r="AF31" s="13" t="s">
        <v>745</v>
      </c>
      <c r="AG31" s="13" t="s">
        <v>746</v>
      </c>
      <c r="AH31" s="13" t="s">
        <v>753</v>
      </c>
      <c r="AI31" s="165"/>
      <c r="AJ31" s="165"/>
      <c r="AL31" s="501" t="s">
        <v>751</v>
      </c>
      <c r="AM31" s="527" t="s">
        <v>752</v>
      </c>
      <c r="AN31" s="528" t="s">
        <v>180</v>
      </c>
      <c r="AO31" s="528"/>
      <c r="AP31" s="528"/>
      <c r="AQ31" s="14" t="s">
        <v>744</v>
      </c>
      <c r="AR31" s="14" t="s">
        <v>745</v>
      </c>
      <c r="AS31" s="14" t="s">
        <v>746</v>
      </c>
      <c r="AT31" s="14" t="s">
        <v>747</v>
      </c>
      <c r="AU31" s="165"/>
      <c r="AV31" s="165"/>
      <c r="AX31" s="501" t="s">
        <v>751</v>
      </c>
      <c r="AY31" s="532" t="s">
        <v>752</v>
      </c>
      <c r="AZ31" s="533" t="s">
        <v>180</v>
      </c>
      <c r="BA31" s="533"/>
      <c r="BB31" s="533"/>
      <c r="BC31" s="15" t="s">
        <v>744</v>
      </c>
      <c r="BD31" s="15" t="s">
        <v>745</v>
      </c>
      <c r="BE31" s="15" t="s">
        <v>746</v>
      </c>
      <c r="BF31" s="15" t="s">
        <v>747</v>
      </c>
      <c r="BG31" s="165"/>
      <c r="BH31" s="165"/>
    </row>
    <row r="32" spans="2:60" ht="28.5" customHeight="1" x14ac:dyDescent="0.35">
      <c r="B32" s="501"/>
      <c r="C32" s="502"/>
      <c r="D32" s="504" t="s">
        <v>744</v>
      </c>
      <c r="E32" s="504"/>
      <c r="F32" s="23">
        <f>COUNTIFS('DP1-17, 20-26 Client Data Entry'!D:D,"New",'DP1-17, 20-26 Client Data Entry'!EO:EO,"1: In Crisis",'DP1-17, 20-26 Client Data Entry'!I:I, "Yes")</f>
        <v>0</v>
      </c>
      <c r="G32" s="24">
        <f>COUNTIFS('DP1-17, 20-26 Client Data Entry'!D:D,"New",'DP1-17, 20-26 Client Data Entry'!EO:EO,"1: In Crisis",'DP1-17, 20-26 Client Data Entry'!EP:EP,"1: In Crisis",'DP1-17, 20-26 Client Data Entry'!I:I, "Yes")</f>
        <v>0</v>
      </c>
      <c r="H32" s="24">
        <f>COUNTIFS('DP1-17, 20-26 Client Data Entry'!D:D,"New",'DP1-17, 20-26 Client Data Entry'!EO:EO,"1: In Crisis",'DP1-17, 20-26 Client Data Entry'!EP:EP,"2: Vulnerable",'DP1-17, 20-26 Client Data Entry'!I:I, "Yes")</f>
        <v>0</v>
      </c>
      <c r="I32" s="24">
        <f>COUNTIFS('DP1-17, 20-26 Client Data Entry'!D:D,"New",'DP1-17, 20-26 Client Data Entry'!EO:EO,"1: In Crisis",'DP1-17, 20-26 Client Data Entry'!EP:EP,"3: Stable",'DP1-17, 20-26 Client Data Entry'!I:I, "Yes")</f>
        <v>0</v>
      </c>
      <c r="J32" s="24">
        <f>COUNTIFS('DP1-17, 20-26 Client Data Entry'!D:D,"New",'DP1-17, 20-26 Client Data Entry'!EO:EO,"1: In Crisis",'DP1-17, 20-26 Client Data Entry'!EP:EP,"4: Safe",'DP1-17, 20-26 Client Data Entry'!I:I, "Yes")</f>
        <v>0</v>
      </c>
      <c r="K32" s="166"/>
      <c r="L32" s="166"/>
      <c r="N32" s="501"/>
      <c r="O32" s="511"/>
      <c r="P32" s="513" t="s">
        <v>744</v>
      </c>
      <c r="Q32" s="513"/>
      <c r="R32" s="23">
        <f>COUNTIFS('DP1-17, 20-26 Client Data Entry'!E:E,"New",'DP1-17, 20-26 Client Data Entry'!EO:EO,"1: In Crisis",'DP1-17, 20-26 Client Data Entry'!J:J, "Yes")</f>
        <v>0</v>
      </c>
      <c r="S32" s="24">
        <f>COUNTIFS('DP1-17, 20-26 Client Data Entry'!E:E,"New",'DP1-17, 20-26 Client Data Entry'!EO:EO,"1: In Crisis",'DP1-17, 20-26 Client Data Entry'!EQ:EQ,"1: In Crisis",'DP1-17, 20-26 Client Data Entry'!J:J, "Yes")</f>
        <v>0</v>
      </c>
      <c r="T32" s="24">
        <f>COUNTIFS('DP1-17, 20-26 Client Data Entry'!E:E,"New",'DP1-17, 20-26 Client Data Entry'!EO:EO,"1: In Crisis",'DP1-17, 20-26 Client Data Entry'!EQ:EQ,"2: Vulnerable",'DP1-17, 20-26 Client Data Entry'!J:J, "Yes")</f>
        <v>0</v>
      </c>
      <c r="U32" s="24">
        <f>COUNTIFS('DP1-17, 20-26 Client Data Entry'!E:E,"New",'DP1-17, 20-26 Client Data Entry'!EO:EO,"1: In Crisis",'DP1-17, 20-26 Client Data Entry'!EQ:EQ,"3: Stable",'DP1-17, 20-26 Client Data Entry'!J:J, "Yes")</f>
        <v>0</v>
      </c>
      <c r="V32" s="24">
        <f>COUNTIFS('DP1-17, 20-26 Client Data Entry'!E:E,"New",'DP1-17, 20-26 Client Data Entry'!EO:EO,"1: In Crisis",'DP1-17, 20-26 Client Data Entry'!EQ:EQ,"4: Safe",'DP1-17, 20-26 Client Data Entry'!J:J, "Yes")</f>
        <v>0</v>
      </c>
      <c r="W32" s="166"/>
      <c r="X32" s="166"/>
      <c r="Z32" s="501"/>
      <c r="AA32" s="522"/>
      <c r="AB32" s="524" t="s">
        <v>744</v>
      </c>
      <c r="AC32" s="524"/>
      <c r="AD32" s="23">
        <f>COUNTIFS('DP1-17, 20-26 Client Data Entry'!F:F,"New",'DP1-17, 20-26 Client Data Entry'!EO:EO,"1: In Crisis",'DP1-17, 20-26 Client Data Entry'!K:K, "Yes")</f>
        <v>0</v>
      </c>
      <c r="AE32" s="24">
        <f>COUNTIFS('DP1-17, 20-26 Client Data Entry'!F:F,"New",'DP1-17, 20-26 Client Data Entry'!EO:EO,"1: In Crisis",'DP1-17, 20-26 Client Data Entry'!ER:ER,"1: In Crisis",'DP1-17, 20-26 Client Data Entry'!K:K, "Yes")</f>
        <v>0</v>
      </c>
      <c r="AF32" s="24">
        <f>COUNTIFS('DP1-17, 20-26 Client Data Entry'!F:F,"New",'DP1-17, 20-26 Client Data Entry'!EO:EO,"1: In Crisis",'DP1-17, 20-26 Client Data Entry'!ER:ER,"2: Vulnerable",'DP1-17, 20-26 Client Data Entry'!K:K, "Yes")</f>
        <v>0</v>
      </c>
      <c r="AG32" s="24">
        <f>COUNTIFS('DP1-17, 20-26 Client Data Entry'!F:F,"New",'DP1-17, 20-26 Client Data Entry'!EO:EO,"1: In Crisis",'DP1-17, 20-26 Client Data Entry'!ER:ER,"3: Stable",'DP1-17, 20-26 Client Data Entry'!K:K, "Yes")</f>
        <v>0</v>
      </c>
      <c r="AH32" s="24">
        <f>COUNTIFS('DP1-17, 20-26 Client Data Entry'!F:F,"New",'DP1-17, 20-26 Client Data Entry'!EO:EO,"1: In Crisis",'DP1-17, 20-26 Client Data Entry'!ER:ER,"4: Safe",'DP1-17, 20-26 Client Data Entry'!K:K, "Yes")</f>
        <v>0</v>
      </c>
      <c r="AI32" s="166"/>
      <c r="AJ32" s="166"/>
      <c r="AL32" s="501"/>
      <c r="AM32" s="527"/>
      <c r="AN32" s="529" t="s">
        <v>744</v>
      </c>
      <c r="AO32" s="529"/>
      <c r="AP32" s="23">
        <f>COUNTIFS('DP1-17, 20-26 Client Data Entry'!G:G,"New",'DP1-17, 20-26 Client Data Entry'!EO:EO,"1: In Crisis",'DP1-17, 20-26 Client Data Entry'!L:L, "Yes")</f>
        <v>0</v>
      </c>
      <c r="AQ32" s="24">
        <f>COUNTIFS('DP1-17, 20-26 Client Data Entry'!G:G,"New",'DP1-17, 20-26 Client Data Entry'!EO:EO,"1: In Crisis",'DP1-17, 20-26 Client Data Entry'!ES:ES,"1: In Crisis",'DP1-17, 20-26 Client Data Entry'!L:L, "Yes")</f>
        <v>0</v>
      </c>
      <c r="AR32" s="24">
        <f>COUNTIFS('DP1-17, 20-26 Client Data Entry'!G:G,"New",'DP1-17, 20-26 Client Data Entry'!EO:EO,"1: In Crisis",'DP1-17, 20-26 Client Data Entry'!ES:ES,"2: Vulnerable",'DP1-17, 20-26 Client Data Entry'!L:L, "Yes")</f>
        <v>0</v>
      </c>
      <c r="AS32" s="24">
        <f>COUNTIFS('DP1-17, 20-26 Client Data Entry'!G:G,"New",'DP1-17, 20-26 Client Data Entry'!EO:EO,"1: In Crisis",'DP1-17, 20-26 Client Data Entry'!ES:ES,"3: Stable",'DP1-17, 20-26 Client Data Entry'!L:L, "Yes")</f>
        <v>0</v>
      </c>
      <c r="AT32" s="24">
        <f>COUNTIFS('DP1-17, 20-26 Client Data Entry'!G:G,"New",'DP1-17, 20-26 Client Data Entry'!EO:EO,"1: In Crisis",'DP1-17, 20-26 Client Data Entry'!ES:ES,"4: Safe",'DP1-17, 20-26 Client Data Entry'!L:L, "Yes")</f>
        <v>0</v>
      </c>
      <c r="AU32" s="166"/>
      <c r="AV32" s="166"/>
      <c r="AX32" s="501"/>
      <c r="AY32" s="532"/>
      <c r="AZ32" s="534" t="s">
        <v>744</v>
      </c>
      <c r="BA32" s="534"/>
      <c r="BB32" s="23">
        <f>COUNTIFS('DP1-17, 20-26 Client Data Entry'!H:H,"New",'DP1-17, 20-26 Client Data Entry'!EO:EO,"1: In Crisis",'DP1-17, 20-26 Client Data Entry'!M:M, "Yes")</f>
        <v>0</v>
      </c>
      <c r="BC32" s="24">
        <f>COUNTIFS('DP1-17, 20-26 Client Data Entry'!H:H,"New",'DP1-17, 20-26 Client Data Entry'!EO:EO,"1: In Crisis",'DP1-17, 20-26 Client Data Entry'!ET:ET,"1: In Crisis",'DP1-17, 20-26 Client Data Entry'!M:M, "Yes")</f>
        <v>0</v>
      </c>
      <c r="BD32" s="24">
        <f>COUNTIFS('DP1-17, 20-26 Client Data Entry'!H:H,"New",'DP1-17, 20-26 Client Data Entry'!EO:EO,"1: In Crisis",'DP1-17, 20-26 Client Data Entry'!ET:ET,"2: Vulnerable",'DP1-17, 20-26 Client Data Entry'!M:M, "Yes")</f>
        <v>0</v>
      </c>
      <c r="BE32" s="24">
        <f>COUNTIFS('DP1-17, 20-26 Client Data Entry'!H:H,"New",'DP1-17, 20-26 Client Data Entry'!EO:EO,"1: In Crisis",'DP1-17, 20-26 Client Data Entry'!ET:ET,"3: Stable",'DP1-17, 20-26 Client Data Entry'!M:M, "Yes")</f>
        <v>0</v>
      </c>
      <c r="BF32" s="24">
        <f>COUNTIFS('DP1-17, 20-26 Client Data Entry'!H:H,"New",'DP1-17, 20-26 Client Data Entry'!EO:EO,"1: In Crisis",'DP1-17, 20-26 Client Data Entry'!ET:ET,"4: Safe",'DP1-17, 20-26 Client Data Entry'!M:M, "Yes")</f>
        <v>0</v>
      </c>
      <c r="BG32" s="166"/>
      <c r="BH32" s="166"/>
    </row>
    <row r="33" spans="2:60" ht="28.5" customHeight="1" x14ac:dyDescent="0.35">
      <c r="B33" s="501"/>
      <c r="C33" s="502"/>
      <c r="D33" s="504" t="s">
        <v>745</v>
      </c>
      <c r="E33" s="504"/>
      <c r="F33" s="23">
        <f>COUNTIFS('DP1-17, 20-26 Client Data Entry'!D:D,"New",'DP1-17, 20-26 Client Data Entry'!EO:EO,"2: Vulnerable",'DP1-17, 20-26 Client Data Entry'!I:I, "Yes")</f>
        <v>0</v>
      </c>
      <c r="G33" s="24">
        <f>COUNTIFS('DP1-17, 20-26 Client Data Entry'!D:D,"New",'DP1-17, 20-26 Client Data Entry'!EO:EO,"2: Vulnerable",'DP1-17, 20-26 Client Data Entry'!EP:EP,"1: In Crisis",'DP1-17, 20-26 Client Data Entry'!I:I, "Yes")</f>
        <v>0</v>
      </c>
      <c r="H33" s="24">
        <f>COUNTIFS('DP1-17, 20-26 Client Data Entry'!D:D,"New",'DP1-17, 20-26 Client Data Entry'!EO:EO,"2: Vulnerable",'DP1-17, 20-26 Client Data Entry'!EP:EP,"2: Vulnerable",'DP1-17, 20-26 Client Data Entry'!I:I, "Yes")</f>
        <v>0</v>
      </c>
      <c r="I33" s="24">
        <f>COUNTIFS('DP1-17, 20-26 Client Data Entry'!D:D,"New",'DP1-17, 20-26 Client Data Entry'!EO:EO,"2: Vulnerable",'DP1-17, 20-26 Client Data Entry'!EP:EP,"3: Stable",'DP1-17, 20-26 Client Data Entry'!I:I, "Yes")</f>
        <v>0</v>
      </c>
      <c r="J33" s="24">
        <f>COUNTIFS('DP1-17, 20-26 Client Data Entry'!D:D,"New",'DP1-17, 20-26 Client Data Entry'!EO:EO,"2: Vulnerable",'DP1-17, 20-26 Client Data Entry'!EP:EP,"4: Safe",'DP1-17, 20-26 Client Data Entry'!I:I, "Yes")</f>
        <v>0</v>
      </c>
      <c r="N33" s="501"/>
      <c r="O33" s="511"/>
      <c r="P33" s="513" t="s">
        <v>745</v>
      </c>
      <c r="Q33" s="513"/>
      <c r="R33" s="23">
        <f>COUNTIFS('DP1-17, 20-26 Client Data Entry'!E:E,"New",'DP1-17, 20-26 Client Data Entry'!EO:EO,"2: Vulnerable",'DP1-17, 20-26 Client Data Entry'!J:J, "Yes")</f>
        <v>0</v>
      </c>
      <c r="S33" s="24">
        <f>COUNTIFS('DP1-17, 20-26 Client Data Entry'!E:E,"New",'DP1-17, 20-26 Client Data Entry'!EO:EO,"2: Vulnerable",'DP1-17, 20-26 Client Data Entry'!EQ:EQ,"1: In Crisis",'DP1-17, 20-26 Client Data Entry'!J:J, "Yes")</f>
        <v>0</v>
      </c>
      <c r="T33" s="24">
        <f>COUNTIFS('DP1-17, 20-26 Client Data Entry'!E:E,"New",'DP1-17, 20-26 Client Data Entry'!EO:EO,"2: Vulnerable",'DP1-17, 20-26 Client Data Entry'!EQ:EQ,"2: Vulnerable",'DP1-17, 20-26 Client Data Entry'!J:J, "Yes")</f>
        <v>0</v>
      </c>
      <c r="U33" s="24">
        <f>COUNTIFS('DP1-17, 20-26 Client Data Entry'!E:E,"New",'DP1-17, 20-26 Client Data Entry'!EO:EO,"2: Vulnerable",'DP1-17, 20-26 Client Data Entry'!EQ:EQ,"3: Stable",'DP1-17, 20-26 Client Data Entry'!J:J, "Yes")</f>
        <v>0</v>
      </c>
      <c r="V33" s="24">
        <f>COUNTIFS('DP1-17, 20-26 Client Data Entry'!E:E,"New",'DP1-17, 20-26 Client Data Entry'!EO:EO,"2: Vulnerable",'DP1-17, 20-26 Client Data Entry'!EQ:EQ,"4: Safe",'DP1-17, 20-26 Client Data Entry'!J:J, "Yes")</f>
        <v>0</v>
      </c>
      <c r="Z33" s="501"/>
      <c r="AA33" s="522"/>
      <c r="AB33" s="524" t="s">
        <v>745</v>
      </c>
      <c r="AC33" s="524"/>
      <c r="AD33" s="23">
        <f>COUNTIFS('DP1-17, 20-26 Client Data Entry'!F:F,"New",'DP1-17, 20-26 Client Data Entry'!EO:EO,"2: Vulnerable",'DP1-17, 20-26 Client Data Entry'!K:K, "Yes")</f>
        <v>0</v>
      </c>
      <c r="AE33" s="24">
        <f>COUNTIFS('DP1-17, 20-26 Client Data Entry'!F:F,"New",'DP1-17, 20-26 Client Data Entry'!EO:EO,"2: Vulnerable",'DP1-17, 20-26 Client Data Entry'!ER:ER,"1: In Crisis",'DP1-17, 20-26 Client Data Entry'!K:K, "Yes")</f>
        <v>0</v>
      </c>
      <c r="AF33" s="24">
        <f>COUNTIFS('DP1-17, 20-26 Client Data Entry'!F:F,"New",'DP1-17, 20-26 Client Data Entry'!EO:EO,"2: Vulnerable",'DP1-17, 20-26 Client Data Entry'!ER:ER,"2: Vulnerable",'DP1-17, 20-26 Client Data Entry'!K:K, "Yes")</f>
        <v>0</v>
      </c>
      <c r="AG33" s="24">
        <f>COUNTIFS('DP1-17, 20-26 Client Data Entry'!F:F,"New",'DP1-17, 20-26 Client Data Entry'!EO:EO,"2: Vulnerable",'DP1-17, 20-26 Client Data Entry'!ER:ER,"3: Stable",'DP1-17, 20-26 Client Data Entry'!K:K, "Yes")</f>
        <v>0</v>
      </c>
      <c r="AH33" s="24">
        <f>COUNTIFS('DP1-17, 20-26 Client Data Entry'!F:F,"New",'DP1-17, 20-26 Client Data Entry'!EO:EO,"2: Vulnerable",'DP1-17, 20-26 Client Data Entry'!ER:ER,"4: Safe",'DP1-17, 20-26 Client Data Entry'!K:K, "Yes")</f>
        <v>0</v>
      </c>
      <c r="AL33" s="501"/>
      <c r="AM33" s="527"/>
      <c r="AN33" s="529" t="s">
        <v>745</v>
      </c>
      <c r="AO33" s="529"/>
      <c r="AP33" s="23">
        <f>COUNTIFS('DP1-17, 20-26 Client Data Entry'!G:G,"New",'DP1-17, 20-26 Client Data Entry'!EO:EO,"2: Vulnerable",'DP1-17, 20-26 Client Data Entry'!L:L, "Yes")</f>
        <v>0</v>
      </c>
      <c r="AQ33" s="24">
        <f>COUNTIFS('DP1-17, 20-26 Client Data Entry'!G:G,"New",'DP1-17, 20-26 Client Data Entry'!EO:EO,"2: Vulnerable",'DP1-17, 20-26 Client Data Entry'!ES:ES,"1: In Crisis",'DP1-17, 20-26 Client Data Entry'!L:L, "Yes")</f>
        <v>0</v>
      </c>
      <c r="AR33" s="24">
        <f>COUNTIFS('DP1-17, 20-26 Client Data Entry'!G:G,"New",'DP1-17, 20-26 Client Data Entry'!EO:EO,"2: Vulnerable",'DP1-17, 20-26 Client Data Entry'!ES:ES,"2: Vulnerable",'DP1-17, 20-26 Client Data Entry'!L:L, "Yes")</f>
        <v>0</v>
      </c>
      <c r="AS33" s="24">
        <f>COUNTIFS('DP1-17, 20-26 Client Data Entry'!G:G,"New",'DP1-17, 20-26 Client Data Entry'!EO:EO,"2: Vulnerable",'DP1-17, 20-26 Client Data Entry'!ES:ES,"3: Stable",'DP1-17, 20-26 Client Data Entry'!L:L, "Yes")</f>
        <v>0</v>
      </c>
      <c r="AT33" s="24">
        <f>COUNTIFS('DP1-17, 20-26 Client Data Entry'!G:G,"New",'DP1-17, 20-26 Client Data Entry'!EO:EO,"2: Vulnerable",'DP1-17, 20-26 Client Data Entry'!ES:ES,"4: Safe",'DP1-17, 20-26 Client Data Entry'!L:L, "Yes")</f>
        <v>0</v>
      </c>
      <c r="AX33" s="501"/>
      <c r="AY33" s="532"/>
      <c r="AZ33" s="534" t="s">
        <v>745</v>
      </c>
      <c r="BA33" s="534"/>
      <c r="BB33" s="23">
        <f>COUNTIFS('DP1-17, 20-26 Client Data Entry'!H:H,"New",'DP1-17, 20-26 Client Data Entry'!EO:EO,"2: Vulnerable",'DP1-17, 20-26 Client Data Entry'!M:M, "Yes")</f>
        <v>0</v>
      </c>
      <c r="BC33" s="24">
        <f>COUNTIFS('DP1-17, 20-26 Client Data Entry'!H:H,"New",'DP1-17, 20-26 Client Data Entry'!EO:EO,"2: Vulnerable",'DP1-17, 20-26 Client Data Entry'!ET:ET,"1: In Crisis",'DP1-17, 20-26 Client Data Entry'!M:M, "Yes")</f>
        <v>0</v>
      </c>
      <c r="BD33" s="24">
        <f>COUNTIFS('DP1-17, 20-26 Client Data Entry'!H:H,"New",'DP1-17, 20-26 Client Data Entry'!EO:EO,"2: Vulnerable",'DP1-17, 20-26 Client Data Entry'!ET:ET,"2: Vulnerable",'DP1-17, 20-26 Client Data Entry'!M:M, "Yes")</f>
        <v>0</v>
      </c>
      <c r="BE33" s="24">
        <f>COUNTIFS('DP1-17, 20-26 Client Data Entry'!H:H,"New",'DP1-17, 20-26 Client Data Entry'!EO:EO,"2: Vulnerable",'DP1-17, 20-26 Client Data Entry'!ET:ET,"3: Stable",'DP1-17, 20-26 Client Data Entry'!M:M, "Yes")</f>
        <v>0</v>
      </c>
      <c r="BF33" s="24">
        <f>COUNTIFS('DP1-17, 20-26 Client Data Entry'!H:H,"New",'DP1-17, 20-26 Client Data Entry'!EO:EO,"2: Vulnerable",'DP1-17, 20-26 Client Data Entry'!ET:ET,"4: Safe",'DP1-17, 20-26 Client Data Entry'!M:M, "Yes")</f>
        <v>0</v>
      </c>
    </row>
    <row r="34" spans="2:60" ht="28.5" customHeight="1" x14ac:dyDescent="0.35">
      <c r="B34" s="501"/>
      <c r="C34" s="502"/>
      <c r="D34" s="504" t="s">
        <v>746</v>
      </c>
      <c r="E34" s="504"/>
      <c r="F34" s="23">
        <f>COUNTIFS('DP1-17, 20-26 Client Data Entry'!D:D,"New",'DP1-17, 20-26 Client Data Entry'!EO:EO,"3: Stable",'DP1-17, 20-26 Client Data Entry'!I:I, "Yes")</f>
        <v>0</v>
      </c>
      <c r="G34" s="24">
        <f>COUNTIFS('DP1-17, 20-26 Client Data Entry'!D:D,"New",'DP1-17, 20-26 Client Data Entry'!EO:EO,"3: Stable",'DP1-17, 20-26 Client Data Entry'!EP:EP,"1: In Crisis",'DP1-17, 20-26 Client Data Entry'!I:I, "Yes")</f>
        <v>0</v>
      </c>
      <c r="H34" s="24">
        <f>COUNTIFS('DP1-17, 20-26 Client Data Entry'!D:D,"New",'DP1-17, 20-26 Client Data Entry'!EO:EO,"3: Stable",'DP1-17, 20-26 Client Data Entry'!EP:EP,"2: Vulnerable",'DP1-17, 20-26 Client Data Entry'!I:I, "Yes")</f>
        <v>0</v>
      </c>
      <c r="I34" s="24">
        <f>COUNTIFS('DP1-17, 20-26 Client Data Entry'!D:D,"New",'DP1-17, 20-26 Client Data Entry'!EO:EO,"3: Stable",'DP1-17, 20-26 Client Data Entry'!EP:EP,"3: Stable",'DP1-17, 20-26 Client Data Entry'!I:I, "Yes")</f>
        <v>0</v>
      </c>
      <c r="J34" s="24">
        <f>COUNTIFS('DP1-17, 20-26 Client Data Entry'!D:D,"New",'DP1-17, 20-26 Client Data Entry'!EO:EO,"3: Stable",'DP1-17, 20-26 Client Data Entry'!EP:EP,"4: Safe",'DP1-17, 20-26 Client Data Entry'!I:I, "Yes")</f>
        <v>0</v>
      </c>
      <c r="N34" s="501"/>
      <c r="O34" s="511"/>
      <c r="P34" s="513" t="s">
        <v>746</v>
      </c>
      <c r="Q34" s="513"/>
      <c r="R34" s="23">
        <f>COUNTIFS('DP1-17, 20-26 Client Data Entry'!E:E,"New",'DP1-17, 20-26 Client Data Entry'!EO:EO,"3: Stable",'DP1-17, 20-26 Client Data Entry'!J:J, "Yes")</f>
        <v>0</v>
      </c>
      <c r="S34" s="24">
        <f>COUNTIFS('DP1-17, 20-26 Client Data Entry'!E:E,"New",'DP1-17, 20-26 Client Data Entry'!EO:EO,"3: Stable",'DP1-17, 20-26 Client Data Entry'!EQ:EQ,"1: In Crisis",'DP1-17, 20-26 Client Data Entry'!J:J, "Yes")</f>
        <v>0</v>
      </c>
      <c r="T34" s="24">
        <f>COUNTIFS('DP1-17, 20-26 Client Data Entry'!E:E,"New",'DP1-17, 20-26 Client Data Entry'!EO:EO,"3: Stable",'DP1-17, 20-26 Client Data Entry'!EQ:EQ,"2: Vulnerable",'DP1-17, 20-26 Client Data Entry'!J:J, "Yes")</f>
        <v>0</v>
      </c>
      <c r="U34" s="24">
        <f>COUNTIFS('DP1-17, 20-26 Client Data Entry'!E:E,"New",'DP1-17, 20-26 Client Data Entry'!EO:EO,"3: Stable",'DP1-17, 20-26 Client Data Entry'!EQ:EQ,"3: Stable",'DP1-17, 20-26 Client Data Entry'!J:J, "Yes")</f>
        <v>0</v>
      </c>
      <c r="V34" s="24">
        <f>COUNTIFS('DP1-17, 20-26 Client Data Entry'!E:E,"New",'DP1-17, 20-26 Client Data Entry'!EO:EO,"3: Stable",'DP1-17, 20-26 Client Data Entry'!EQ:EQ,"4: Safe",'DP1-17, 20-26 Client Data Entry'!J:J, "Yes")</f>
        <v>0</v>
      </c>
      <c r="Z34" s="501"/>
      <c r="AA34" s="522"/>
      <c r="AB34" s="524" t="s">
        <v>746</v>
      </c>
      <c r="AC34" s="524"/>
      <c r="AD34" s="23">
        <f>COUNTIFS('DP1-17, 20-26 Client Data Entry'!F:F,"New",'DP1-17, 20-26 Client Data Entry'!EO:EO,"3: Stable",'DP1-17, 20-26 Client Data Entry'!K:K, "Yes")</f>
        <v>0</v>
      </c>
      <c r="AE34" s="24">
        <f>COUNTIFS('DP1-17, 20-26 Client Data Entry'!F:F,"New",'DP1-17, 20-26 Client Data Entry'!EO:EO,"3: Stable",'DP1-17, 20-26 Client Data Entry'!ER:ER,"1: In Crisis",'DP1-17, 20-26 Client Data Entry'!K:K, "Yes")</f>
        <v>0</v>
      </c>
      <c r="AF34" s="24">
        <f>COUNTIFS('DP1-17, 20-26 Client Data Entry'!F:F,"New",'DP1-17, 20-26 Client Data Entry'!EO:EO,"3: Stable",'DP1-17, 20-26 Client Data Entry'!ER:ER,"2: Vulnerable",'DP1-17, 20-26 Client Data Entry'!K:K, "Yes")</f>
        <v>0</v>
      </c>
      <c r="AG34" s="24">
        <f>COUNTIFS('DP1-17, 20-26 Client Data Entry'!F:F,"New",'DP1-17, 20-26 Client Data Entry'!EO:EO,"3: Stable",'DP1-17, 20-26 Client Data Entry'!ER:ER,"3: Stable",'DP1-17, 20-26 Client Data Entry'!K:K, "Yes")</f>
        <v>0</v>
      </c>
      <c r="AH34" s="24">
        <f>COUNTIFS('DP1-17, 20-26 Client Data Entry'!F:F,"New",'DP1-17, 20-26 Client Data Entry'!EO:EO,"3: Stable",'DP1-17, 20-26 Client Data Entry'!ER:ER,"4: Safe",'DP1-17, 20-26 Client Data Entry'!K:K, "Yes")</f>
        <v>0</v>
      </c>
      <c r="AL34" s="501"/>
      <c r="AM34" s="527"/>
      <c r="AN34" s="529" t="s">
        <v>746</v>
      </c>
      <c r="AO34" s="529"/>
      <c r="AP34" s="23">
        <f>COUNTIFS('DP1-17, 20-26 Client Data Entry'!G:G,"New",'DP1-17, 20-26 Client Data Entry'!EO:EO,"3: Stable",'DP1-17, 20-26 Client Data Entry'!L:L, "Yes")</f>
        <v>0</v>
      </c>
      <c r="AQ34" s="24">
        <f>COUNTIFS('DP1-17, 20-26 Client Data Entry'!G:G,"New",'DP1-17, 20-26 Client Data Entry'!EO:EO,"3: Stable",'DP1-17, 20-26 Client Data Entry'!ES:ES,"1: In Crisis",'DP1-17, 20-26 Client Data Entry'!L:L, "Yes")</f>
        <v>0</v>
      </c>
      <c r="AR34" s="24">
        <f>COUNTIFS('DP1-17, 20-26 Client Data Entry'!G:G,"New",'DP1-17, 20-26 Client Data Entry'!EO:EO,"3: Stable",'DP1-17, 20-26 Client Data Entry'!ES:ES,"2: Vulnerable",'DP1-17, 20-26 Client Data Entry'!L:L, "Yes")</f>
        <v>0</v>
      </c>
      <c r="AS34" s="24">
        <f>COUNTIFS('DP1-17, 20-26 Client Data Entry'!G:G,"New",'DP1-17, 20-26 Client Data Entry'!EO:EO,"3: Stable",'DP1-17, 20-26 Client Data Entry'!ES:ES,"3: Stable",'DP1-17, 20-26 Client Data Entry'!L:L, "Yes")</f>
        <v>0</v>
      </c>
      <c r="AT34" s="24">
        <f>COUNTIFS('DP1-17, 20-26 Client Data Entry'!G:G,"New",'DP1-17, 20-26 Client Data Entry'!EO:EO,"3: Stable",'DP1-17, 20-26 Client Data Entry'!ES:ES,"4: Safe",'DP1-17, 20-26 Client Data Entry'!L:L, "Yes")</f>
        <v>0</v>
      </c>
      <c r="AX34" s="501"/>
      <c r="AY34" s="532"/>
      <c r="AZ34" s="534" t="s">
        <v>746</v>
      </c>
      <c r="BA34" s="534"/>
      <c r="BB34" s="23">
        <f>COUNTIFS('DP1-17, 20-26 Client Data Entry'!H:H,"New",'DP1-17, 20-26 Client Data Entry'!EO:EO,"3: Stable",'DP1-17, 20-26 Client Data Entry'!M:M, "Yes")</f>
        <v>0</v>
      </c>
      <c r="BC34" s="24">
        <f>COUNTIFS('DP1-17, 20-26 Client Data Entry'!H:H,"New",'DP1-17, 20-26 Client Data Entry'!EO:EO,"3: Stable",'DP1-17, 20-26 Client Data Entry'!ET:ET,"1: In Crisis",'DP1-17, 20-26 Client Data Entry'!M:M, "Yes")</f>
        <v>0</v>
      </c>
      <c r="BD34" s="24">
        <f>COUNTIFS('DP1-17, 20-26 Client Data Entry'!H:H,"New",'DP1-17, 20-26 Client Data Entry'!EO:EO,"3: Stable",'DP1-17, 20-26 Client Data Entry'!ET:ET,"2: Vulnerable",'DP1-17, 20-26 Client Data Entry'!M:M, "Yes")</f>
        <v>0</v>
      </c>
      <c r="BE34" s="24">
        <f>COUNTIFS('DP1-17, 20-26 Client Data Entry'!H:H,"New",'DP1-17, 20-26 Client Data Entry'!EO:EO,"3: Stable",'DP1-17, 20-26 Client Data Entry'!ET:ET,"3: Stable",'DP1-17, 20-26 Client Data Entry'!M:M, "Yes")</f>
        <v>0</v>
      </c>
      <c r="BF34" s="24">
        <f>COUNTIFS('DP1-17, 20-26 Client Data Entry'!H:H,"New",'DP1-17, 20-26 Client Data Entry'!EO:EO,"3: Stable",'DP1-17, 20-26 Client Data Entry'!ET:ET,"4: Safe",'DP1-17, 20-26 Client Data Entry'!M:M, "Yes")</f>
        <v>0</v>
      </c>
    </row>
    <row r="35" spans="2:60" ht="28.5" customHeight="1" x14ac:dyDescent="0.35">
      <c r="B35" s="501"/>
      <c r="C35" s="502"/>
      <c r="D35" s="504" t="s">
        <v>747</v>
      </c>
      <c r="E35" s="504"/>
      <c r="F35" s="23">
        <f>COUNTIFS('DP1-17, 20-26 Client Data Entry'!D:D,"New",'DP1-17, 20-26 Client Data Entry'!EO:EO,"4: Safe",'DP1-17, 20-26 Client Data Entry'!I:I, "Yes")</f>
        <v>0</v>
      </c>
      <c r="G35" s="24">
        <f>COUNTIFS('DP1-17, 20-26 Client Data Entry'!D:D,"New",'DP1-17, 20-26 Client Data Entry'!EO:EO,"4: Safe",'DP1-17, 20-26 Client Data Entry'!EP:EP,"1: In Crisis",'DP1-17, 20-26 Client Data Entry'!I:I, "Yes")</f>
        <v>0</v>
      </c>
      <c r="H35" s="24">
        <f>COUNTIFS('DP1-17, 20-26 Client Data Entry'!D:D,"New",'DP1-17, 20-26 Client Data Entry'!EO:EO,"4: Safe",'DP1-17, 20-26 Client Data Entry'!EP:EP,"2: Vulnerable",'DP1-17, 20-26 Client Data Entry'!I:I, "Yes")</f>
        <v>0</v>
      </c>
      <c r="I35" s="24">
        <f>COUNTIFS('DP1-17, 20-26 Client Data Entry'!D:D,"New",'DP1-17, 20-26 Client Data Entry'!EO:EO,"4: Safe",'DP1-17, 20-26 Client Data Entry'!EP:EP,"3: Stable",'DP1-17, 20-26 Client Data Entry'!I:I, "Yes")</f>
        <v>0</v>
      </c>
      <c r="J35" s="24">
        <f>COUNTIFS('DP1-17, 20-26 Client Data Entry'!D:D,"New",'DP1-17, 20-26 Client Data Entry'!EO:EO,"4: Safe",'DP1-17, 20-26 Client Data Entry'!EP:EP,"4: Safe",'DP1-17, 20-26 Client Data Entry'!I:I, "Yes")</f>
        <v>0</v>
      </c>
      <c r="N35" s="501"/>
      <c r="O35" s="511"/>
      <c r="P35" s="510" t="s">
        <v>747</v>
      </c>
      <c r="Q35" s="510"/>
      <c r="R35" s="23">
        <f>COUNTIFS('DP1-17, 20-26 Client Data Entry'!E:E,"New",'DP1-17, 20-26 Client Data Entry'!EO:EO,"4: Safe",'DP1-17, 20-26 Client Data Entry'!J:J, "Yes")</f>
        <v>0</v>
      </c>
      <c r="S35" s="24">
        <f>COUNTIFS('DP1-17, 20-26 Client Data Entry'!E:E,"New",'DP1-17, 20-26 Client Data Entry'!EO:EO,"4: Safe",'DP1-17, 20-26 Client Data Entry'!EQ:EQ,"1: In Crisis",'DP1-17, 20-26 Client Data Entry'!J:J, "Yes")</f>
        <v>0</v>
      </c>
      <c r="T35" s="24">
        <f>COUNTIFS('DP1-17, 20-26 Client Data Entry'!E:E,"New",'DP1-17, 20-26 Client Data Entry'!EO:EO,"4: Safe",'DP1-17, 20-26 Client Data Entry'!EQ:EQ,"2: Vulnerable",'DP1-17, 20-26 Client Data Entry'!J:J, "Yes")</f>
        <v>0</v>
      </c>
      <c r="U35" s="24">
        <f>COUNTIFS('DP1-17, 20-26 Client Data Entry'!E:E,"New",'DP1-17, 20-26 Client Data Entry'!EO:EO,"4: Safe",'DP1-17, 20-26 Client Data Entry'!EQ:EQ,"3: Stable",'DP1-17, 20-26 Client Data Entry'!J:J, "Yes")</f>
        <v>0</v>
      </c>
      <c r="V35" s="24">
        <f>COUNTIFS('DP1-17, 20-26 Client Data Entry'!E:E,"New",'DP1-17, 20-26 Client Data Entry'!EO:EO,"4: Safe",'DP1-17, 20-26 Client Data Entry'!EQ:EQ,"4: Safe",'DP1-17, 20-26 Client Data Entry'!J:J, "Yes")</f>
        <v>0</v>
      </c>
      <c r="Z35" s="501"/>
      <c r="AA35" s="522"/>
      <c r="AB35" s="524" t="s">
        <v>747</v>
      </c>
      <c r="AC35" s="524"/>
      <c r="AD35" s="23">
        <f>COUNTIFS('DP1-17, 20-26 Client Data Entry'!F:F,"New",'DP1-17, 20-26 Client Data Entry'!EO:EO,"4: Safe",'DP1-17, 20-26 Client Data Entry'!K:K, "Yes")</f>
        <v>0</v>
      </c>
      <c r="AE35" s="24">
        <f>COUNTIFS('DP1-17, 20-26 Client Data Entry'!F:F,"New",'DP1-17, 20-26 Client Data Entry'!EO:EO,"4: Safe",'DP1-17, 20-26 Client Data Entry'!ER:ER,"1: In Crisis",'DP1-17, 20-26 Client Data Entry'!K:K, "Yes")</f>
        <v>0</v>
      </c>
      <c r="AF35" s="24">
        <f>COUNTIFS('DP1-17, 20-26 Client Data Entry'!F:F,"New",'DP1-17, 20-26 Client Data Entry'!EO:EO,"4: Safe",'DP1-17, 20-26 Client Data Entry'!ER:ER,"2: Vulnerable",'DP1-17, 20-26 Client Data Entry'!K:K, "Yes")</f>
        <v>0</v>
      </c>
      <c r="AG35" s="24">
        <f>COUNTIFS('DP1-17, 20-26 Client Data Entry'!F:F,"New",'DP1-17, 20-26 Client Data Entry'!EO:EO,"4: Safe",'DP1-17, 20-26 Client Data Entry'!ER:ER,"3: Stable",'DP1-17, 20-26 Client Data Entry'!K:K, "Yes")</f>
        <v>0</v>
      </c>
      <c r="AH35" s="24">
        <f>COUNTIFS('DP1-17, 20-26 Client Data Entry'!F:F,"New",'DP1-17, 20-26 Client Data Entry'!EO:EO,"4: Safe",'DP1-17, 20-26 Client Data Entry'!ER:ER,"4: Safe",'DP1-17, 20-26 Client Data Entry'!K:K, "Yes")</f>
        <v>0</v>
      </c>
      <c r="AL35" s="501"/>
      <c r="AM35" s="527"/>
      <c r="AN35" s="529" t="s">
        <v>747</v>
      </c>
      <c r="AO35" s="529"/>
      <c r="AP35" s="23">
        <f>COUNTIFS('DP1-17, 20-26 Client Data Entry'!G:G,"New",'DP1-17, 20-26 Client Data Entry'!EO:EO,"4: Safe",'DP1-17, 20-26 Client Data Entry'!L:L, "Yes")</f>
        <v>0</v>
      </c>
      <c r="AQ35" s="24">
        <f>COUNTIFS('DP1-17, 20-26 Client Data Entry'!G:G,"New",'DP1-17, 20-26 Client Data Entry'!EO:EO,"4: Safe",'DP1-17, 20-26 Client Data Entry'!ES:ES,"1: In Crisis",'DP1-17, 20-26 Client Data Entry'!L:L, "Yes")</f>
        <v>0</v>
      </c>
      <c r="AR35" s="24">
        <f>COUNTIFS('DP1-17, 20-26 Client Data Entry'!G:G,"New",'DP1-17, 20-26 Client Data Entry'!EO:EO,"4: Safe",'DP1-17, 20-26 Client Data Entry'!ES:ES,"2: Vulnerable",'DP1-17, 20-26 Client Data Entry'!L:L, "Yes")</f>
        <v>0</v>
      </c>
      <c r="AS35" s="24">
        <f>COUNTIFS('DP1-17, 20-26 Client Data Entry'!G:G,"New",'DP1-17, 20-26 Client Data Entry'!EO:EO,"4: Safe",'DP1-17, 20-26 Client Data Entry'!ES:ES,"3: Stable",'DP1-17, 20-26 Client Data Entry'!L:L, "Yes")</f>
        <v>0</v>
      </c>
      <c r="AT35" s="24">
        <f>COUNTIFS('DP1-17, 20-26 Client Data Entry'!G:G,"New",'DP1-17, 20-26 Client Data Entry'!EO:EO,"4: Safe",'DP1-17, 20-26 Client Data Entry'!ES:ES,"4: Safe",'DP1-17, 20-26 Client Data Entry'!L:L, "Yes")</f>
        <v>0</v>
      </c>
      <c r="AX35" s="501"/>
      <c r="AY35" s="532"/>
      <c r="AZ35" s="534" t="s">
        <v>747</v>
      </c>
      <c r="BA35" s="534"/>
      <c r="BB35" s="23">
        <f>COUNTIFS('DP1-17, 20-26 Client Data Entry'!H:H,"New",'DP1-17, 20-26 Client Data Entry'!EO:EO,"4: Safe",'DP1-17, 20-26 Client Data Entry'!M:M, "Yes")</f>
        <v>0</v>
      </c>
      <c r="BC35" s="24">
        <f>COUNTIFS('DP1-17, 20-26 Client Data Entry'!H:H,"New",'DP1-17, 20-26 Client Data Entry'!EO:EO,"4: Safe",'DP1-17, 20-26 Client Data Entry'!ET:ET,"1: In Crisis",'DP1-17, 20-26 Client Data Entry'!M:M, "Yes")</f>
        <v>0</v>
      </c>
      <c r="BD35" s="24">
        <f>COUNTIFS('DP1-17, 20-26 Client Data Entry'!H:H,"New",'DP1-17, 20-26 Client Data Entry'!EO:EO,"4: Safe",'DP1-17, 20-26 Client Data Entry'!ET:ET,"2: Vulnerable",'DP1-17, 20-26 Client Data Entry'!M:M, "Yes")</f>
        <v>0</v>
      </c>
      <c r="BE35" s="24">
        <f>COUNTIFS('DP1-17, 20-26 Client Data Entry'!H:H,"New",'DP1-17, 20-26 Client Data Entry'!EO:EO,"4: Safe",'DP1-17, 20-26 Client Data Entry'!ET:ET,"3: Stable",'DP1-17, 20-26 Client Data Entry'!M:M, "Yes")</f>
        <v>0</v>
      </c>
      <c r="BF35" s="24">
        <f>COUNTIFS('DP1-17, 20-26 Client Data Entry'!H:H,"New",'DP1-17, 20-26 Client Data Entry'!EO:EO,"4: Safe",'DP1-17, 20-26 Client Data Entry'!ET:ET,"4: Safe",'DP1-17, 20-26 Client Data Entry'!M:M, "Yes")</f>
        <v>0</v>
      </c>
    </row>
    <row r="36" spans="2:60" ht="29" customHeight="1" x14ac:dyDescent="0.35">
      <c r="B36" s="498" t="s">
        <v>754</v>
      </c>
      <c r="C36" s="502" t="s">
        <v>752</v>
      </c>
      <c r="D36" s="503" t="s">
        <v>180</v>
      </c>
      <c r="E36" s="503"/>
      <c r="F36" s="503"/>
      <c r="G36" s="11" t="s">
        <v>744</v>
      </c>
      <c r="H36" s="11" t="s">
        <v>745</v>
      </c>
      <c r="I36" s="11" t="s">
        <v>746</v>
      </c>
      <c r="J36" s="11" t="s">
        <v>747</v>
      </c>
      <c r="K36" s="165"/>
      <c r="L36" s="165"/>
      <c r="N36" s="510" t="s">
        <v>754</v>
      </c>
      <c r="O36" s="511" t="s">
        <v>752</v>
      </c>
      <c r="P36" s="512" t="s">
        <v>180</v>
      </c>
      <c r="Q36" s="512"/>
      <c r="R36" s="512"/>
      <c r="S36" s="12" t="s">
        <v>744</v>
      </c>
      <c r="T36" s="12" t="s">
        <v>745</v>
      </c>
      <c r="U36" s="12" t="s">
        <v>746</v>
      </c>
      <c r="V36" s="12" t="s">
        <v>747</v>
      </c>
      <c r="W36" s="165"/>
      <c r="X36" s="165"/>
      <c r="Z36" s="521" t="s">
        <v>754</v>
      </c>
      <c r="AA36" s="522" t="s">
        <v>752</v>
      </c>
      <c r="AB36" s="523" t="s">
        <v>180</v>
      </c>
      <c r="AC36" s="523"/>
      <c r="AD36" s="523"/>
      <c r="AE36" s="13" t="s">
        <v>744</v>
      </c>
      <c r="AF36" s="13" t="s">
        <v>745</v>
      </c>
      <c r="AG36" s="13" t="s">
        <v>746</v>
      </c>
      <c r="AH36" s="13" t="s">
        <v>747</v>
      </c>
      <c r="AI36" s="165"/>
      <c r="AJ36" s="165"/>
      <c r="AL36" s="526" t="s">
        <v>754</v>
      </c>
      <c r="AM36" s="527" t="s">
        <v>752</v>
      </c>
      <c r="AN36" s="528" t="s">
        <v>180</v>
      </c>
      <c r="AO36" s="528"/>
      <c r="AP36" s="528"/>
      <c r="AQ36" s="14" t="s">
        <v>744</v>
      </c>
      <c r="AR36" s="14" t="s">
        <v>745</v>
      </c>
      <c r="AS36" s="14" t="s">
        <v>746</v>
      </c>
      <c r="AT36" s="14" t="s">
        <v>747</v>
      </c>
      <c r="AU36" s="165"/>
      <c r="AV36" s="165"/>
      <c r="AX36" s="531" t="s">
        <v>754</v>
      </c>
      <c r="AY36" s="532" t="s">
        <v>752</v>
      </c>
      <c r="AZ36" s="533" t="s">
        <v>180</v>
      </c>
      <c r="BA36" s="533"/>
      <c r="BB36" s="533"/>
      <c r="BC36" s="15" t="s">
        <v>744</v>
      </c>
      <c r="BD36" s="15" t="s">
        <v>745</v>
      </c>
      <c r="BE36" s="15" t="s">
        <v>746</v>
      </c>
      <c r="BF36" s="15" t="s">
        <v>747</v>
      </c>
      <c r="BG36" s="165"/>
      <c r="BH36" s="165"/>
    </row>
    <row r="37" spans="2:60" ht="28.5" customHeight="1" x14ac:dyDescent="0.35">
      <c r="B37" s="498"/>
      <c r="C37" s="502"/>
      <c r="D37" s="504" t="s">
        <v>744</v>
      </c>
      <c r="E37" s="504"/>
      <c r="F37" s="23">
        <f>COUNTIFS('DP1-17, 20-26 Client Data Entry'!D:D,"Continuing",'DP1-17, 20-26 Client Data Entry'!EO:EO,"1: In Crisis",'DP1-17, 20-26 Client Data Entry'!I:I, "Yes")</f>
        <v>0</v>
      </c>
      <c r="G37" s="24">
        <f>COUNTIFS('DP1-17, 20-26 Client Data Entry'!D:D,"Continuing",'DP1-17, 20-26 Client Data Entry'!EO:EO,"1: In Crisis",'DP1-17, 20-26 Client Data Entry'!EP:EP,"1: In Crisis",'DP1-17, 20-26 Client Data Entry'!I:I, "Yes")</f>
        <v>0</v>
      </c>
      <c r="H37" s="24">
        <f>COUNTIFS('DP1-17, 20-26 Client Data Entry'!D:D,"Continuing",'DP1-17, 20-26 Client Data Entry'!EO:EO,"1: In Crisis",'DP1-17, 20-26 Client Data Entry'!EP:EP,"2: Vulnerable",'DP1-17, 20-26 Client Data Entry'!I:I, "Yes")</f>
        <v>0</v>
      </c>
      <c r="I37" s="24">
        <f>COUNTIFS('DP1-17, 20-26 Client Data Entry'!D:D,"Continuing",'DP1-17, 20-26 Client Data Entry'!EO:EO,"1: In Crisis",'DP1-17, 20-26 Client Data Entry'!EP:EP,"3: Stable",'DP1-17, 20-26 Client Data Entry'!I:I, "Yes")</f>
        <v>0</v>
      </c>
      <c r="J37" s="24">
        <f>COUNTIFS('DP1-17, 20-26 Client Data Entry'!D:D,"Continuing",'DP1-17, 20-26 Client Data Entry'!EO:EO,"1: In Crisis",'DP1-17, 20-26 Client Data Entry'!EP:EP,"4: Safe",'DP1-17, 20-26 Client Data Entry'!I:I, "Yes")</f>
        <v>0</v>
      </c>
      <c r="K37" s="166"/>
      <c r="L37" s="166"/>
      <c r="N37" s="510"/>
      <c r="O37" s="511"/>
      <c r="P37" s="513" t="s">
        <v>744</v>
      </c>
      <c r="Q37" s="513"/>
      <c r="R37" s="23">
        <f>COUNTIFS('DP1-17, 20-26 Client Data Entry'!E:E,"Continuing",'DP1-17, 20-26 Client Data Entry'!EP:EP,"1: In Crisis",'DP1-17, 20-26 Client Data Entry'!J:J, "Yes")</f>
        <v>0</v>
      </c>
      <c r="S37" s="24">
        <f>COUNTIFS('DP1-17, 20-26 Client Data Entry'!E:E,"Continuing",'DP1-17, 20-26 Client Data Entry'!EP:EP,"1: In Crisis",'DP1-17, 20-26 Client Data Entry'!EQ:EQ,"1: In Crisis",'DP1-17, 20-26 Client Data Entry'!J:J, "Yes")</f>
        <v>0</v>
      </c>
      <c r="T37" s="24">
        <f>COUNTIFS('DP1-17, 20-26 Client Data Entry'!E:E,"Continuing",'DP1-17, 20-26 Client Data Entry'!EP:EP,"1: In Crisis",'DP1-17, 20-26 Client Data Entry'!EQ:EQ,"2: Vulnerable",'DP1-17, 20-26 Client Data Entry'!J:J, "Yes")</f>
        <v>0</v>
      </c>
      <c r="U37" s="24">
        <f>COUNTIFS('DP1-17, 20-26 Client Data Entry'!E:E,"Continuing",'DP1-17, 20-26 Client Data Entry'!EP:EP,"1: In Crisis",'DP1-17, 20-26 Client Data Entry'!EQ:EQ,"3: Stable",'DP1-17, 20-26 Client Data Entry'!J:J, "Yes")</f>
        <v>0</v>
      </c>
      <c r="V37" s="24">
        <f>COUNTIFS('DP1-17, 20-26 Client Data Entry'!E:E,"Continuing",'DP1-17, 20-26 Client Data Entry'!EP:EP,"1: In Crisis",'DP1-17, 20-26 Client Data Entry'!EQ:EQ,"4: Safe",'DP1-17, 20-26 Client Data Entry'!J:J, "Yes")</f>
        <v>0</v>
      </c>
      <c r="W37" s="166"/>
      <c r="X37" s="166"/>
      <c r="Z37" s="521"/>
      <c r="AA37" s="522"/>
      <c r="AB37" s="524" t="s">
        <v>744</v>
      </c>
      <c r="AC37" s="524"/>
      <c r="AD37" s="23">
        <f>COUNTIFS('DP1-17, 20-26 Client Data Entry'!F:F,"Continuing",'DP1-17, 20-26 Client Data Entry'!EQ:EQ,"1: In Crisis",'DP1-17, 20-26 Client Data Entry'!K:K, "Yes")</f>
        <v>0</v>
      </c>
      <c r="AE37" s="24">
        <f>COUNTIFS('DP1-17, 20-26 Client Data Entry'!F:F,"Continuing",'DP1-17, 20-26 Client Data Entry'!EQ:EQ,"1: In Crisis",'DP1-17, 20-26 Client Data Entry'!ER:ER,"1: In Crisis",'DP1-17, 20-26 Client Data Entry'!K:K, "Yes")</f>
        <v>0</v>
      </c>
      <c r="AF37" s="24">
        <f>COUNTIFS('DP1-17, 20-26 Client Data Entry'!F:F,"Continuing",'DP1-17, 20-26 Client Data Entry'!EQ:EQ,"1: In Crisis",'DP1-17, 20-26 Client Data Entry'!ER:ER,"2: Vulnerable",'DP1-17, 20-26 Client Data Entry'!K:K, "Yes")</f>
        <v>0</v>
      </c>
      <c r="AG37" s="24">
        <f>COUNTIFS('DP1-17, 20-26 Client Data Entry'!F:F,"Continuing",'DP1-17, 20-26 Client Data Entry'!EQ:EQ,"1: In Crisis",'DP1-17, 20-26 Client Data Entry'!ER:ER,"3: Stable",'DP1-17, 20-26 Client Data Entry'!K:K, "Yes")</f>
        <v>0</v>
      </c>
      <c r="AH37" s="24">
        <f>COUNTIFS('DP1-17, 20-26 Client Data Entry'!F:F,"Continuing",'DP1-17, 20-26 Client Data Entry'!EQ:EQ,"1: In Crisis",'DP1-17, 20-26 Client Data Entry'!ER:ER,"4: Safe",'DP1-17, 20-26 Client Data Entry'!K:K, "Yes")</f>
        <v>0</v>
      </c>
      <c r="AL37" s="526"/>
      <c r="AM37" s="527"/>
      <c r="AN37" s="529" t="s">
        <v>744</v>
      </c>
      <c r="AO37" s="529"/>
      <c r="AP37" s="23">
        <f>COUNTIFS('DP1-17, 20-26 Client Data Entry'!G:G,"Continuing",'DP1-17, 20-26 Client Data Entry'!ER:ER,"1: In Crisis",'DP1-17, 20-26 Client Data Entry'!L:L, "Yes")</f>
        <v>0</v>
      </c>
      <c r="AQ37" s="24">
        <f>COUNTIFS('DP1-17, 20-26 Client Data Entry'!G:G,"Continuing",'DP1-17, 20-26 Client Data Entry'!ER:ER,"1: In Crisis",'DP1-17, 20-26 Client Data Entry'!ES:ES,"1: In Crisis",'DP1-17, 20-26 Client Data Entry'!L:L, "Yes")</f>
        <v>0</v>
      </c>
      <c r="AR37" s="24">
        <f>COUNTIFS('DP1-17, 20-26 Client Data Entry'!G:G,"Continuing",'DP1-17, 20-26 Client Data Entry'!ER:ER,"1: In Crisis",'DP1-17, 20-26 Client Data Entry'!ES:ES,"2: Vulnerable",'DP1-17, 20-26 Client Data Entry'!L:L, "Yes")</f>
        <v>0</v>
      </c>
      <c r="AS37" s="24">
        <f>COUNTIFS('DP1-17, 20-26 Client Data Entry'!G:G,"Continuing",'DP1-17, 20-26 Client Data Entry'!ER:ER,"1: In Crisis",'DP1-17, 20-26 Client Data Entry'!ES:ES,"3: Stable",'DP1-17, 20-26 Client Data Entry'!L:L, "Yes")</f>
        <v>0</v>
      </c>
      <c r="AT37" s="24">
        <f>COUNTIFS('DP1-17, 20-26 Client Data Entry'!G:G,"Continuing",'DP1-17, 20-26 Client Data Entry'!ER:ER,"1: In Crisis",'DP1-17, 20-26 Client Data Entry'!ES:ES,"4: Safe",'DP1-17, 20-26 Client Data Entry'!L:L, "Yes")</f>
        <v>0</v>
      </c>
      <c r="AU37" s="166"/>
      <c r="AV37" s="166"/>
      <c r="AX37" s="531"/>
      <c r="AY37" s="532"/>
      <c r="AZ37" s="534" t="s">
        <v>744</v>
      </c>
      <c r="BA37" s="534"/>
      <c r="BB37" s="23">
        <f>COUNTIFS('DP1-17, 20-26 Client Data Entry'!H:H,"Continuing",'DP1-17, 20-26 Client Data Entry'!ES:ES,"1: In Crisis",'DP1-17, 20-26 Client Data Entry'!M:M, "Yes")</f>
        <v>0</v>
      </c>
      <c r="BC37" s="24">
        <f>COUNTIFS('DP1-17, 20-26 Client Data Entry'!H:H,"Continuing",'DP1-17, 20-26 Client Data Entry'!ES:ES,"1: In Crisis",'DP1-17, 20-26 Client Data Entry'!ET:ET,"1: In Crisis",'DP1-17, 20-26 Client Data Entry'!M:M, "Yes")</f>
        <v>0</v>
      </c>
      <c r="BD37" s="24">
        <f>COUNTIFS('DP1-17, 20-26 Client Data Entry'!H:H,"Continuing",'DP1-17, 20-26 Client Data Entry'!ES:ES,"1: In Crisis",'DP1-17, 20-26 Client Data Entry'!ET:ET,"2: Vulnerable",'DP1-17, 20-26 Client Data Entry'!M:M, "Yes")</f>
        <v>0</v>
      </c>
      <c r="BE37" s="24">
        <f>COUNTIFS('DP1-17, 20-26 Client Data Entry'!H:H,"Continuing",'DP1-17, 20-26 Client Data Entry'!ES:ES,"1: In Crisis",'DP1-17, 20-26 Client Data Entry'!ET:ET,"3: Stable",'DP1-17, 20-26 Client Data Entry'!M:M, "Yes")</f>
        <v>0</v>
      </c>
      <c r="BF37" s="24">
        <f>COUNTIFS('DP1-17, 20-26 Client Data Entry'!H:H,"Continuing",'DP1-17, 20-26 Client Data Entry'!ES:ES,"1: In Crisis",'DP1-17, 20-26 Client Data Entry'!ET:ET,"4: Safe",'DP1-17, 20-26 Client Data Entry'!M:M, "Yes")</f>
        <v>0</v>
      </c>
      <c r="BG37" s="166"/>
      <c r="BH37" s="166"/>
    </row>
    <row r="38" spans="2:60" ht="28.5" customHeight="1" x14ac:dyDescent="0.35">
      <c r="B38" s="498"/>
      <c r="C38" s="502"/>
      <c r="D38" s="504" t="s">
        <v>745</v>
      </c>
      <c r="E38" s="504"/>
      <c r="F38" s="23">
        <f>COUNTIFS('DP1-17, 20-26 Client Data Entry'!D:D,"Continuing",'DP1-17, 20-26 Client Data Entry'!EO:EO,"2: Vulnerable",'DP1-17, 20-26 Client Data Entry'!I:I, "Yes")</f>
        <v>0</v>
      </c>
      <c r="G38" s="24">
        <f>COUNTIFS('DP1-17, 20-26 Client Data Entry'!D:D,"Continuing",'DP1-17, 20-26 Client Data Entry'!EO:EO,"2: Vulnerable",'DP1-17, 20-26 Client Data Entry'!EP:EP,"1: In Crisis",'DP1-17, 20-26 Client Data Entry'!I:I, "Yes")</f>
        <v>0</v>
      </c>
      <c r="H38" s="24">
        <f>COUNTIFS('DP1-17, 20-26 Client Data Entry'!D:D,"Continuing",'DP1-17, 20-26 Client Data Entry'!EO:EO,"2: Vulnerable",'DP1-17, 20-26 Client Data Entry'!EP:EP,"2: Vulnerable",'DP1-17, 20-26 Client Data Entry'!I:I, "Yes")</f>
        <v>0</v>
      </c>
      <c r="I38" s="24">
        <f>COUNTIFS('DP1-17, 20-26 Client Data Entry'!D:D,"Continuing",'DP1-17, 20-26 Client Data Entry'!EO:EO,"2: Vulnerable",'DP1-17, 20-26 Client Data Entry'!EP:EP,"3: Stable",'DP1-17, 20-26 Client Data Entry'!I:I, "Yes")</f>
        <v>0</v>
      </c>
      <c r="J38" s="24">
        <f>COUNTIFS('DP1-17, 20-26 Client Data Entry'!D:D,"Continuing",'DP1-17, 20-26 Client Data Entry'!EO:EO,"2: Vulnerable",'DP1-17, 20-26 Client Data Entry'!EP:EP,"4: Safe",'DP1-17, 20-26 Client Data Entry'!I:I, "Yes")</f>
        <v>0</v>
      </c>
      <c r="N38" s="510"/>
      <c r="O38" s="511"/>
      <c r="P38" s="513" t="s">
        <v>745</v>
      </c>
      <c r="Q38" s="513"/>
      <c r="R38" s="23">
        <f>COUNTIFS('DP1-17, 20-26 Client Data Entry'!E:E,"Continuing",'DP1-17, 20-26 Client Data Entry'!EP:EP,"2: Vulnerable",'DP1-17, 20-26 Client Data Entry'!J:J, "Yes")</f>
        <v>0</v>
      </c>
      <c r="S38" s="24">
        <f>COUNTIFS('DP1-17, 20-26 Client Data Entry'!E:E,"Continuing",'DP1-17, 20-26 Client Data Entry'!EP:EP,"2: Vulnerable",'DP1-17, 20-26 Client Data Entry'!EQ:EQ,"1: In Crisis",'DP1-17, 20-26 Client Data Entry'!J:J, "Yes")</f>
        <v>0</v>
      </c>
      <c r="T38" s="24">
        <f>COUNTIFS('DP1-17, 20-26 Client Data Entry'!E:E,"Continuing",'DP1-17, 20-26 Client Data Entry'!EP:EP,"2: Vulnerable",'DP1-17, 20-26 Client Data Entry'!EQ:EQ,"2: Vulnerable",'DP1-17, 20-26 Client Data Entry'!J:J, "Yes")</f>
        <v>0</v>
      </c>
      <c r="U38" s="24">
        <f>COUNTIFS('DP1-17, 20-26 Client Data Entry'!E:E,"Continuing",'DP1-17, 20-26 Client Data Entry'!EP:EP,"2: Vulnerable",'DP1-17, 20-26 Client Data Entry'!EQ:EQ,"3: Stable",'DP1-17, 20-26 Client Data Entry'!J:J, "Yes")</f>
        <v>0</v>
      </c>
      <c r="V38" s="24">
        <f>COUNTIFS('DP1-17, 20-26 Client Data Entry'!E:E,"Continuing",'DP1-17, 20-26 Client Data Entry'!EP:EP,"2: Vulnerable",'DP1-17, 20-26 Client Data Entry'!EQ:EQ,"4: Safe",'DP1-17, 20-26 Client Data Entry'!J:J, "Yes")</f>
        <v>0</v>
      </c>
      <c r="Z38" s="521"/>
      <c r="AA38" s="522"/>
      <c r="AB38" s="524" t="s">
        <v>745</v>
      </c>
      <c r="AC38" s="524"/>
      <c r="AD38" s="23">
        <f>COUNTIFS('DP1-17, 20-26 Client Data Entry'!F:F,"Continuing",'DP1-17, 20-26 Client Data Entry'!EQ:EQ,"2: Vulnerable",'DP1-17, 20-26 Client Data Entry'!K:K, "Yes")</f>
        <v>0</v>
      </c>
      <c r="AE38" s="24">
        <f>COUNTIFS('DP1-17, 20-26 Client Data Entry'!F:F,"Continuing",'DP1-17, 20-26 Client Data Entry'!EQ:EQ,"2: Vulnerable",'DP1-17, 20-26 Client Data Entry'!ER:ER,"1: In Crisis",'DP1-17, 20-26 Client Data Entry'!K:K, "Yes")</f>
        <v>0</v>
      </c>
      <c r="AF38" s="24">
        <f>COUNTIFS('DP1-17, 20-26 Client Data Entry'!F:F,"Continuing",'DP1-17, 20-26 Client Data Entry'!EQ:EQ,"2: Vulnerable",'DP1-17, 20-26 Client Data Entry'!ER:ER,"2: Vulnerable",'DP1-17, 20-26 Client Data Entry'!K:K, "Yes")</f>
        <v>0</v>
      </c>
      <c r="AG38" s="24">
        <f>COUNTIFS('DP1-17, 20-26 Client Data Entry'!F:F,"Continuing",'DP1-17, 20-26 Client Data Entry'!EQ:EQ,"2: Vulnerable",'DP1-17, 20-26 Client Data Entry'!ER:ER,"3: Stable",'DP1-17, 20-26 Client Data Entry'!K:K, "Yes")</f>
        <v>0</v>
      </c>
      <c r="AH38" s="24">
        <f>COUNTIFS('DP1-17, 20-26 Client Data Entry'!F:F,"Continuing",'DP1-17, 20-26 Client Data Entry'!EQ:EQ,"2: Vulnerable",'DP1-17, 20-26 Client Data Entry'!ER:ER,"4: Safe",'DP1-17, 20-26 Client Data Entry'!K:K, "Yes")</f>
        <v>0</v>
      </c>
      <c r="AL38" s="526"/>
      <c r="AM38" s="527"/>
      <c r="AN38" s="529" t="s">
        <v>745</v>
      </c>
      <c r="AO38" s="529"/>
      <c r="AP38" s="23">
        <f>COUNTIFS('DP1-17, 20-26 Client Data Entry'!G:G,"Continuing",'DP1-17, 20-26 Client Data Entry'!ER:ER,"2: Vulnerable",'DP1-17, 20-26 Client Data Entry'!L:L, "Yes")</f>
        <v>0</v>
      </c>
      <c r="AQ38" s="24">
        <f>COUNTIFS('DP1-17, 20-26 Client Data Entry'!G:G,"Continuing",'DP1-17, 20-26 Client Data Entry'!ER:ER,"2: Vulnerable",'DP1-17, 20-26 Client Data Entry'!ES:ES,"1: In Crisis",'DP1-17, 20-26 Client Data Entry'!L:L, "Yes")</f>
        <v>0</v>
      </c>
      <c r="AR38" s="24">
        <f>COUNTIFS('DP1-17, 20-26 Client Data Entry'!G:G,"Continuing",'DP1-17, 20-26 Client Data Entry'!ER:ER,"2: Vulnerable",'DP1-17, 20-26 Client Data Entry'!ES:ES,"2: Vulnerable",'DP1-17, 20-26 Client Data Entry'!L:L, "Yes")</f>
        <v>0</v>
      </c>
      <c r="AS38" s="24">
        <f>COUNTIFS('DP1-17, 20-26 Client Data Entry'!G:G,"Continuing",'DP1-17, 20-26 Client Data Entry'!ER:ER,"2: Vulnerable",'DP1-17, 20-26 Client Data Entry'!ES:ES,"3: Stable",'DP1-17, 20-26 Client Data Entry'!L:L, "Yes")</f>
        <v>0</v>
      </c>
      <c r="AT38" s="24">
        <f>COUNTIFS('DP1-17, 20-26 Client Data Entry'!G:G,"Continuing",'DP1-17, 20-26 Client Data Entry'!ER:ER,"2: Vulnerable",'DP1-17, 20-26 Client Data Entry'!ES:ES,"4: Safe",'DP1-17, 20-26 Client Data Entry'!L:L, "Yes")</f>
        <v>0</v>
      </c>
      <c r="AX38" s="531"/>
      <c r="AY38" s="532"/>
      <c r="AZ38" s="534" t="s">
        <v>745</v>
      </c>
      <c r="BA38" s="534"/>
      <c r="BB38" s="23">
        <f>COUNTIFS('DP1-17, 20-26 Client Data Entry'!H:H,"Continuing",'DP1-17, 20-26 Client Data Entry'!ES:ES,"2: Vulnerable",'DP1-17, 20-26 Client Data Entry'!M:M, "Yes")</f>
        <v>0</v>
      </c>
      <c r="BC38" s="24">
        <f>COUNTIFS('DP1-17, 20-26 Client Data Entry'!H:H,"Continuing",'DP1-17, 20-26 Client Data Entry'!ES:ES,"2: Vulnerable",'DP1-17, 20-26 Client Data Entry'!ET:ET,"1: In Crisis",'DP1-17, 20-26 Client Data Entry'!M:M, "Yes")</f>
        <v>0</v>
      </c>
      <c r="BD38" s="24">
        <f>COUNTIFS('DP1-17, 20-26 Client Data Entry'!H:H,"Continuing",'DP1-17, 20-26 Client Data Entry'!ES:ES,"2: Vulnerable",'DP1-17, 20-26 Client Data Entry'!ET:ET,"2: Vulnerable",'DP1-17, 20-26 Client Data Entry'!M:M, "Yes")</f>
        <v>0</v>
      </c>
      <c r="BE38" s="24">
        <f>COUNTIFS('DP1-17, 20-26 Client Data Entry'!H:H,"Continuing",'DP1-17, 20-26 Client Data Entry'!ES:ES,"2: Vulnerable",'DP1-17, 20-26 Client Data Entry'!ET:ET,"3: Stable",'DP1-17, 20-26 Client Data Entry'!M:M, "Yes")</f>
        <v>0</v>
      </c>
      <c r="BF38" s="24">
        <f>COUNTIFS('DP1-17, 20-26 Client Data Entry'!H:H,"Continuing",'DP1-17, 20-26 Client Data Entry'!ES:ES,"2: Vulnerable",'DP1-17, 20-26 Client Data Entry'!ET:ET,"4: Safe",'DP1-17, 20-26 Client Data Entry'!M:M, "Yes")</f>
        <v>0</v>
      </c>
    </row>
    <row r="39" spans="2:60" ht="28.5" customHeight="1" x14ac:dyDescent="0.35">
      <c r="B39" s="498"/>
      <c r="C39" s="502"/>
      <c r="D39" s="504" t="s">
        <v>746</v>
      </c>
      <c r="E39" s="504"/>
      <c r="F39" s="23">
        <f>COUNTIFS('DP1-17, 20-26 Client Data Entry'!D:D,"Continuing",'DP1-17, 20-26 Client Data Entry'!EO:EO,"3: Stable",'DP1-17, 20-26 Client Data Entry'!I:I, "Yes")</f>
        <v>0</v>
      </c>
      <c r="G39" s="24">
        <f>COUNTIFS('DP1-17, 20-26 Client Data Entry'!D:D,"Continuing",'DP1-17, 20-26 Client Data Entry'!EO:EO,"3: Stable",'DP1-17, 20-26 Client Data Entry'!EP:EP,"1: In Crisis",'DP1-17, 20-26 Client Data Entry'!I:I, "Yes")</f>
        <v>0</v>
      </c>
      <c r="H39" s="24">
        <f>COUNTIFS('DP1-17, 20-26 Client Data Entry'!D:D,"Continuing",'DP1-17, 20-26 Client Data Entry'!EO:EO,"3: Stable",'DP1-17, 20-26 Client Data Entry'!EP:EP,"2: Vulnerable",'DP1-17, 20-26 Client Data Entry'!I:I, "Yes")</f>
        <v>0</v>
      </c>
      <c r="I39" s="24">
        <f>COUNTIFS('DP1-17, 20-26 Client Data Entry'!D:D,"Continuing",'DP1-17, 20-26 Client Data Entry'!EO:EO,"3: Stable",'DP1-17, 20-26 Client Data Entry'!EP:EP,"3: Stable",'DP1-17, 20-26 Client Data Entry'!I:I, "Yes")</f>
        <v>0</v>
      </c>
      <c r="J39" s="24">
        <f>COUNTIFS('DP1-17, 20-26 Client Data Entry'!D:D,"Continuing",'DP1-17, 20-26 Client Data Entry'!EO:EO,"3: Stable",'DP1-17, 20-26 Client Data Entry'!EP:EP,"4: Safe",'DP1-17, 20-26 Client Data Entry'!I:I, "Yes")</f>
        <v>0</v>
      </c>
      <c r="N39" s="510"/>
      <c r="O39" s="511"/>
      <c r="P39" s="513" t="s">
        <v>746</v>
      </c>
      <c r="Q39" s="513"/>
      <c r="R39" s="23">
        <f>COUNTIFS('DP1-17, 20-26 Client Data Entry'!E:E,"Continuing",'DP1-17, 20-26 Client Data Entry'!EP:EP,"3: Stable",'DP1-17, 20-26 Client Data Entry'!J:J, "Yes")</f>
        <v>0</v>
      </c>
      <c r="S39" s="24">
        <f>COUNTIFS('DP1-17, 20-26 Client Data Entry'!E:E,"Continuing",'DP1-17, 20-26 Client Data Entry'!EP:EP,"3: Stable",'DP1-17, 20-26 Client Data Entry'!EQ:EQ,"1: In Crisis",'DP1-17, 20-26 Client Data Entry'!J:J, "Yes")</f>
        <v>0</v>
      </c>
      <c r="T39" s="24">
        <f>COUNTIFS('DP1-17, 20-26 Client Data Entry'!E:E,"Continuing",'DP1-17, 20-26 Client Data Entry'!EP:EP,"3: Stable",'DP1-17, 20-26 Client Data Entry'!EQ:EQ,"2: Vulnerable",'DP1-17, 20-26 Client Data Entry'!J:J, "Yes")</f>
        <v>0</v>
      </c>
      <c r="U39" s="24">
        <f>COUNTIFS('DP1-17, 20-26 Client Data Entry'!E:E,"Continuing",'DP1-17, 20-26 Client Data Entry'!EP:EP,"3: Stable",'DP1-17, 20-26 Client Data Entry'!EQ:EQ,"3: Stable",'DP1-17, 20-26 Client Data Entry'!J:J, "Yes")</f>
        <v>0</v>
      </c>
      <c r="V39" s="24">
        <f>COUNTIFS('DP1-17, 20-26 Client Data Entry'!E:E,"Continuing",'DP1-17, 20-26 Client Data Entry'!EP:EP,"3: Stable",'DP1-17, 20-26 Client Data Entry'!EQ:EQ,"4: Safe",'DP1-17, 20-26 Client Data Entry'!J:J, "Yes")</f>
        <v>0</v>
      </c>
      <c r="Z39" s="521"/>
      <c r="AA39" s="522"/>
      <c r="AB39" s="524" t="s">
        <v>746</v>
      </c>
      <c r="AC39" s="524"/>
      <c r="AD39" s="23">
        <f>COUNTIFS('DP1-17, 20-26 Client Data Entry'!F:F,"Continuing",'DP1-17, 20-26 Client Data Entry'!EQ:EQ,"3: Stable",'DP1-17, 20-26 Client Data Entry'!K:K, "Yes")</f>
        <v>0</v>
      </c>
      <c r="AE39" s="24">
        <f>COUNTIFS('DP1-17, 20-26 Client Data Entry'!F:F,"Continuing",'DP1-17, 20-26 Client Data Entry'!EQ:EQ,"3: Stable",'DP1-17, 20-26 Client Data Entry'!ER:ER,"1: In Crisis",'DP1-17, 20-26 Client Data Entry'!K:K, "Yes")</f>
        <v>0</v>
      </c>
      <c r="AF39" s="24">
        <f>COUNTIFS('DP1-17, 20-26 Client Data Entry'!F:F,"Continuing",'DP1-17, 20-26 Client Data Entry'!EQ:EQ,"3: Stable",'DP1-17, 20-26 Client Data Entry'!ER:ER,"2: Vulnerable",'DP1-17, 20-26 Client Data Entry'!K:K, "Yes")</f>
        <v>0</v>
      </c>
      <c r="AG39" s="24">
        <f>COUNTIFS('DP1-17, 20-26 Client Data Entry'!F:F,"Continuing",'DP1-17, 20-26 Client Data Entry'!EQ:EQ,"3: Stable",'DP1-17, 20-26 Client Data Entry'!ER:ER,"3: Stable",'DP1-17, 20-26 Client Data Entry'!K:K, "Yes")</f>
        <v>0</v>
      </c>
      <c r="AH39" s="24">
        <f>COUNTIFS('DP1-17, 20-26 Client Data Entry'!F:F,"Continuing",'DP1-17, 20-26 Client Data Entry'!EQ:EQ,"3: Stable",'DP1-17, 20-26 Client Data Entry'!ER:ER,"4: Safe",'DP1-17, 20-26 Client Data Entry'!K:K, "Yes")</f>
        <v>0</v>
      </c>
      <c r="AL39" s="526"/>
      <c r="AM39" s="527"/>
      <c r="AN39" s="529" t="s">
        <v>746</v>
      </c>
      <c r="AO39" s="529"/>
      <c r="AP39" s="23">
        <f>COUNTIFS('DP1-17, 20-26 Client Data Entry'!G:G,"Continuing",'DP1-17, 20-26 Client Data Entry'!ER:ER,"3: Stable",'DP1-17, 20-26 Client Data Entry'!L:L, "Yes")</f>
        <v>0</v>
      </c>
      <c r="AQ39" s="24">
        <f>COUNTIFS('DP1-17, 20-26 Client Data Entry'!G:G,"Continuing",'DP1-17, 20-26 Client Data Entry'!ER:ER,"3: Stable",'DP1-17, 20-26 Client Data Entry'!ES:ES,"1: In Crisis",'DP1-17, 20-26 Client Data Entry'!L:L, "Yes")</f>
        <v>0</v>
      </c>
      <c r="AR39" s="24">
        <f>COUNTIFS('DP1-17, 20-26 Client Data Entry'!G:G,"Continuing",'DP1-17, 20-26 Client Data Entry'!ER:ER,"3: Stable",'DP1-17, 20-26 Client Data Entry'!ES:ES,"2: Vulnerable",'DP1-17, 20-26 Client Data Entry'!L:L, "Yes")</f>
        <v>0</v>
      </c>
      <c r="AS39" s="24">
        <f>COUNTIFS('DP1-17, 20-26 Client Data Entry'!G:G,"Continuing",'DP1-17, 20-26 Client Data Entry'!ER:ER,"3: Stable",'DP1-17, 20-26 Client Data Entry'!ES:ES,"3: Stable",'DP1-17, 20-26 Client Data Entry'!L:L, "Yes")</f>
        <v>0</v>
      </c>
      <c r="AT39" s="24">
        <f>COUNTIFS('DP1-17, 20-26 Client Data Entry'!G:G,"Continuing",'DP1-17, 20-26 Client Data Entry'!ER:ER,"3: Stable",'DP1-17, 20-26 Client Data Entry'!ES:ES,"4: Safe",'DP1-17, 20-26 Client Data Entry'!L:L, "Yes")</f>
        <v>0</v>
      </c>
      <c r="AX39" s="531"/>
      <c r="AY39" s="532"/>
      <c r="AZ39" s="534" t="s">
        <v>746</v>
      </c>
      <c r="BA39" s="534"/>
      <c r="BB39" s="23">
        <f>COUNTIFS('DP1-17, 20-26 Client Data Entry'!H:H,"Continuing",'DP1-17, 20-26 Client Data Entry'!ES:ES,"3: Stable",'DP1-17, 20-26 Client Data Entry'!M:M, "Yes")</f>
        <v>0</v>
      </c>
      <c r="BC39" s="24">
        <f>COUNTIFS('DP1-17, 20-26 Client Data Entry'!H:H,"Continuing",'DP1-17, 20-26 Client Data Entry'!ES:ES,"3: Stable",'DP1-17, 20-26 Client Data Entry'!ET:ET,"1: In Crisis",'DP1-17, 20-26 Client Data Entry'!M:M, "Yes")</f>
        <v>0</v>
      </c>
      <c r="BD39" s="24">
        <f>COUNTIFS('DP1-17, 20-26 Client Data Entry'!H:H,"Continuing",'DP1-17, 20-26 Client Data Entry'!ES:ES,"3: Stable",'DP1-17, 20-26 Client Data Entry'!ET:ET,"2: Vulnerable",'DP1-17, 20-26 Client Data Entry'!M:M, "Yes")</f>
        <v>0</v>
      </c>
      <c r="BE39" s="24">
        <f>COUNTIFS('DP1-17, 20-26 Client Data Entry'!H:H,"Continuing",'DP1-17, 20-26 Client Data Entry'!ES:ES,"3: Stable",'DP1-17, 20-26 Client Data Entry'!ET:ET,"3: Stable",'DP1-17, 20-26 Client Data Entry'!M:M, "Yes")</f>
        <v>0</v>
      </c>
      <c r="BF39" s="24">
        <f>COUNTIFS('DP1-17, 20-26 Client Data Entry'!H:H,"Continuing",'DP1-17, 20-26 Client Data Entry'!ES:ES,"3: Stable",'DP1-17, 20-26 Client Data Entry'!ET:ET,"4: Safe",'DP1-17, 20-26 Client Data Entry'!M:M, "Yes")</f>
        <v>0</v>
      </c>
    </row>
    <row r="40" spans="2:60" ht="28.5" customHeight="1" x14ac:dyDescent="0.35">
      <c r="B40" s="498"/>
      <c r="C40" s="502"/>
      <c r="D40" s="504" t="s">
        <v>747</v>
      </c>
      <c r="E40" s="504"/>
      <c r="F40" s="23">
        <f>COUNTIFS('DP1-17, 20-26 Client Data Entry'!D:D,"Continuing",'DP1-17, 20-26 Client Data Entry'!EO:EO,"4: Safe",'DP1-17, 20-26 Client Data Entry'!I:I, "Yes")</f>
        <v>0</v>
      </c>
      <c r="G40" s="24">
        <f>COUNTIFS('DP1-17, 20-26 Client Data Entry'!D:D,"Continuing",'DP1-17, 20-26 Client Data Entry'!EO:EO,"4: Safe",'DP1-17, 20-26 Client Data Entry'!EP:EP,"1: In Crisis",'DP1-17, 20-26 Client Data Entry'!I:I, "Yes")</f>
        <v>0</v>
      </c>
      <c r="H40" s="24">
        <f>COUNTIFS('DP1-17, 20-26 Client Data Entry'!D:D,"Continuing",'DP1-17, 20-26 Client Data Entry'!EO:EO,"4: Safe",'DP1-17, 20-26 Client Data Entry'!EP:EP,"2: Vulnerable",'DP1-17, 20-26 Client Data Entry'!I:I, "Yes")</f>
        <v>0</v>
      </c>
      <c r="I40" s="24">
        <f>COUNTIFS('DP1-17, 20-26 Client Data Entry'!D:D,"Continuing",'DP1-17, 20-26 Client Data Entry'!EO:EO,"4: Safe",'DP1-17, 20-26 Client Data Entry'!EP:EP,"3: Stable",'DP1-17, 20-26 Client Data Entry'!I:I, "Yes")</f>
        <v>0</v>
      </c>
      <c r="J40" s="24">
        <f>COUNTIFS('DP1-17, 20-26 Client Data Entry'!D:D,"Continuing",'DP1-17, 20-26 Client Data Entry'!EO:EO,"4: Safe",'DP1-17, 20-26 Client Data Entry'!EP:EP,"4: Safe",'DP1-17, 20-26 Client Data Entry'!I:I, "Yes")</f>
        <v>0</v>
      </c>
      <c r="N40" s="510"/>
      <c r="O40" s="511"/>
      <c r="P40" s="510" t="s">
        <v>747</v>
      </c>
      <c r="Q40" s="510"/>
      <c r="R40" s="23">
        <f>COUNTIFS('DP1-17, 20-26 Client Data Entry'!E:E,"Continuing",'DP1-17, 20-26 Client Data Entry'!EP:EP,"4: Safe",'DP1-17, 20-26 Client Data Entry'!J:J, "Yes")</f>
        <v>0</v>
      </c>
      <c r="S40" s="24">
        <f>COUNTIFS('DP1-17, 20-26 Client Data Entry'!E:E,"Continuing",'DP1-17, 20-26 Client Data Entry'!EP:EP,"4: Safe",'DP1-17, 20-26 Client Data Entry'!EQ:EQ,"1: In Crisis",'DP1-17, 20-26 Client Data Entry'!J:J, "Yes")</f>
        <v>0</v>
      </c>
      <c r="T40" s="24">
        <f>COUNTIFS('DP1-17, 20-26 Client Data Entry'!E:E,"Continuing",'DP1-17, 20-26 Client Data Entry'!EP:EP,"4: Safe",'DP1-17, 20-26 Client Data Entry'!EQ:EQ,"2: Vulnerable",'DP1-17, 20-26 Client Data Entry'!J:J, "Yes")</f>
        <v>0</v>
      </c>
      <c r="U40" s="24">
        <f>COUNTIFS('DP1-17, 20-26 Client Data Entry'!E:E,"Continuing",'DP1-17, 20-26 Client Data Entry'!EP:EP,"4: Safe",'DP1-17, 20-26 Client Data Entry'!EQ:EQ,"3: Stable",'DP1-17, 20-26 Client Data Entry'!J:J, "Yes")</f>
        <v>0</v>
      </c>
      <c r="V40" s="24">
        <f>COUNTIFS('DP1-17, 20-26 Client Data Entry'!E:E,"Continuing",'DP1-17, 20-26 Client Data Entry'!EP:EP,"4: Safe",'DP1-17, 20-26 Client Data Entry'!EQ:EQ,"4: Safe",'DP1-17, 20-26 Client Data Entry'!J:J, "Yes")</f>
        <v>0</v>
      </c>
      <c r="Z40" s="521"/>
      <c r="AA40" s="522"/>
      <c r="AB40" s="524" t="s">
        <v>747</v>
      </c>
      <c r="AC40" s="524"/>
      <c r="AD40" s="23">
        <f>COUNTIFS('DP1-17, 20-26 Client Data Entry'!F:F,"Continuing",'DP1-17, 20-26 Client Data Entry'!EQ:EQ,"4: Safe",'DP1-17, 20-26 Client Data Entry'!K:K, "Yes")</f>
        <v>0</v>
      </c>
      <c r="AE40" s="24">
        <f>COUNTIFS('DP1-17, 20-26 Client Data Entry'!F:F,"Continuing",'DP1-17, 20-26 Client Data Entry'!EQ:EQ,"4: Safe",'DP1-17, 20-26 Client Data Entry'!ER:ER,"1: In Crisis",'DP1-17, 20-26 Client Data Entry'!K:K, "Yes")</f>
        <v>0</v>
      </c>
      <c r="AF40" s="24">
        <f>COUNTIFS('DP1-17, 20-26 Client Data Entry'!F:F,"Continuing",'DP1-17, 20-26 Client Data Entry'!EQ:EQ,"4: Safe",'DP1-17, 20-26 Client Data Entry'!ER:ER,"2: Vulnerable",'DP1-17, 20-26 Client Data Entry'!K:K, "Yes")</f>
        <v>0</v>
      </c>
      <c r="AG40" s="24">
        <f>COUNTIFS('DP1-17, 20-26 Client Data Entry'!F:F,"Continuing",'DP1-17, 20-26 Client Data Entry'!EQ:EQ,"4: Safe",'DP1-17, 20-26 Client Data Entry'!ER:ER,"3: Stable",'DP1-17, 20-26 Client Data Entry'!K:K, "Yes")</f>
        <v>0</v>
      </c>
      <c r="AH40" s="24">
        <f>COUNTIFS('DP1-17, 20-26 Client Data Entry'!F:F,"Continuing",'DP1-17, 20-26 Client Data Entry'!EQ:EQ,"4: Safe",'DP1-17, 20-26 Client Data Entry'!ER:ER,"4: Safe",'DP1-17, 20-26 Client Data Entry'!K:K, "Yes")</f>
        <v>0</v>
      </c>
      <c r="AL40" s="526"/>
      <c r="AM40" s="527"/>
      <c r="AN40" s="529" t="s">
        <v>747</v>
      </c>
      <c r="AO40" s="529"/>
      <c r="AP40" s="23">
        <f>COUNTIFS('DP1-17, 20-26 Client Data Entry'!G:G,"Continuing",'DP1-17, 20-26 Client Data Entry'!ER:ER,"4: Safe",'DP1-17, 20-26 Client Data Entry'!L:L, "Yes")</f>
        <v>0</v>
      </c>
      <c r="AQ40" s="24">
        <f>COUNTIFS('DP1-17, 20-26 Client Data Entry'!G:G,"Continuing",'DP1-17, 20-26 Client Data Entry'!ER:ER,"4: Safe",'DP1-17, 20-26 Client Data Entry'!ES:ES,"1: In Crisis",'DP1-17, 20-26 Client Data Entry'!L:L, "Yes")</f>
        <v>0</v>
      </c>
      <c r="AR40" s="24">
        <f>COUNTIFS('DP1-17, 20-26 Client Data Entry'!G:G,"Continuing",'DP1-17, 20-26 Client Data Entry'!ER:ER,"4: Safe",'DP1-17, 20-26 Client Data Entry'!ES:ES,"2: Vulnerable",'DP1-17, 20-26 Client Data Entry'!L:L, "Yes")</f>
        <v>0</v>
      </c>
      <c r="AS40" s="24">
        <f>COUNTIFS('DP1-17, 20-26 Client Data Entry'!G:G,"Continuing",'DP1-17, 20-26 Client Data Entry'!ER:ER,"4: Safe",'DP1-17, 20-26 Client Data Entry'!ES:ES,"3: Stable",'DP1-17, 20-26 Client Data Entry'!L:L, "Yes")</f>
        <v>0</v>
      </c>
      <c r="AT40" s="24">
        <f>COUNTIFS('DP1-17, 20-26 Client Data Entry'!G:G,"Continuing",'DP1-17, 20-26 Client Data Entry'!ER:ER,"4: Safe",'DP1-17, 20-26 Client Data Entry'!ES:ES,"4: Safe",'DP1-17, 20-26 Client Data Entry'!L:L, "Yes")</f>
        <v>0</v>
      </c>
      <c r="AX40" s="531"/>
      <c r="AY40" s="532"/>
      <c r="AZ40" s="534" t="s">
        <v>747</v>
      </c>
      <c r="BA40" s="534"/>
      <c r="BB40" s="23">
        <f>COUNTIFS('DP1-17, 20-26 Client Data Entry'!H:H,"Continuing",'DP1-17, 20-26 Client Data Entry'!ES:ES,"4: Safe",'DP1-17, 20-26 Client Data Entry'!M:M, "Yes")</f>
        <v>0</v>
      </c>
      <c r="BC40" s="24">
        <f>COUNTIFS('DP1-17, 20-26 Client Data Entry'!H:H,"Continuing",'DP1-17, 20-26 Client Data Entry'!ES:ES,"4: Safe",'DP1-17, 20-26 Client Data Entry'!ET:ET,"1: In Crisis",'DP1-17, 20-26 Client Data Entry'!M:M, "Yes")</f>
        <v>0</v>
      </c>
      <c r="BD40" s="24">
        <f>COUNTIFS('DP1-17, 20-26 Client Data Entry'!H:H,"Continuing",'DP1-17, 20-26 Client Data Entry'!ES:ES,"4: Safe",'DP1-17, 20-26 Client Data Entry'!ET:ET,"2: Vulnerable",'DP1-17, 20-26 Client Data Entry'!M:M, "Yes")</f>
        <v>0</v>
      </c>
      <c r="BE40" s="24">
        <f>COUNTIFS('DP1-17, 20-26 Client Data Entry'!H:H,"Continuing",'DP1-17, 20-26 Client Data Entry'!ES:ES,"4: Safe",'DP1-17, 20-26 Client Data Entry'!ET:ET,"3: Stable",'DP1-17, 20-26 Client Data Entry'!M:M, "Yes")</f>
        <v>0</v>
      </c>
      <c r="BF40" s="24">
        <f>COUNTIFS('DP1-17, 20-26 Client Data Entry'!H:H,"Continuing",'DP1-17, 20-26 Client Data Entry'!ES:ES,"4: Safe",'DP1-17, 20-26 Client Data Entry'!ET:ET,"4: Safe",'DP1-17, 20-26 Client Data Entry'!M:M, "Yes")</f>
        <v>0</v>
      </c>
    </row>
    <row r="41" spans="2:60" ht="28.5" customHeight="1" x14ac:dyDescent="0.35">
      <c r="B41" s="501" t="s">
        <v>755</v>
      </c>
      <c r="C41" s="502" t="s">
        <v>756</v>
      </c>
      <c r="D41" s="503" t="s">
        <v>180</v>
      </c>
      <c r="E41" s="503"/>
      <c r="F41" s="503"/>
      <c r="G41" s="11" t="s">
        <v>744</v>
      </c>
      <c r="H41" s="11" t="s">
        <v>745</v>
      </c>
      <c r="I41" s="11" t="s">
        <v>746</v>
      </c>
      <c r="J41" s="11" t="s">
        <v>747</v>
      </c>
      <c r="K41" s="165"/>
      <c r="L41" s="165"/>
      <c r="N41" s="501" t="s">
        <v>755</v>
      </c>
      <c r="O41" s="511" t="s">
        <v>756</v>
      </c>
      <c r="P41" s="512" t="s">
        <v>180</v>
      </c>
      <c r="Q41" s="512"/>
      <c r="R41" s="512"/>
      <c r="S41" s="12" t="s">
        <v>744</v>
      </c>
      <c r="T41" s="12" t="s">
        <v>745</v>
      </c>
      <c r="U41" s="12" t="s">
        <v>746</v>
      </c>
      <c r="V41" s="12" t="s">
        <v>747</v>
      </c>
      <c r="W41" s="165"/>
      <c r="X41" s="165"/>
      <c r="Z41" s="501" t="s">
        <v>755</v>
      </c>
      <c r="AA41" s="522" t="s">
        <v>756</v>
      </c>
      <c r="AB41" s="523" t="s">
        <v>180</v>
      </c>
      <c r="AC41" s="523"/>
      <c r="AD41" s="523"/>
      <c r="AE41" s="13" t="s">
        <v>744</v>
      </c>
      <c r="AF41" s="13" t="s">
        <v>745</v>
      </c>
      <c r="AG41" s="13" t="s">
        <v>746</v>
      </c>
      <c r="AH41" s="13" t="s">
        <v>747</v>
      </c>
      <c r="AL41" s="501" t="s">
        <v>755</v>
      </c>
      <c r="AM41" s="527" t="s">
        <v>756</v>
      </c>
      <c r="AN41" s="528" t="s">
        <v>180</v>
      </c>
      <c r="AO41" s="528"/>
      <c r="AP41" s="528"/>
      <c r="AQ41" s="14" t="s">
        <v>744</v>
      </c>
      <c r="AR41" s="14" t="s">
        <v>745</v>
      </c>
      <c r="AS41" s="14" t="s">
        <v>746</v>
      </c>
      <c r="AT41" s="14" t="s">
        <v>747</v>
      </c>
      <c r="AU41" s="165"/>
      <c r="AV41" s="165"/>
      <c r="AX41" s="501" t="s">
        <v>755</v>
      </c>
      <c r="AY41" s="532" t="s">
        <v>756</v>
      </c>
      <c r="AZ41" s="533" t="s">
        <v>180</v>
      </c>
      <c r="BA41" s="533"/>
      <c r="BB41" s="533"/>
      <c r="BC41" s="15" t="s">
        <v>744</v>
      </c>
      <c r="BD41" s="15" t="s">
        <v>745</v>
      </c>
      <c r="BE41" s="15" t="s">
        <v>746</v>
      </c>
      <c r="BF41" s="15" t="s">
        <v>747</v>
      </c>
      <c r="BG41" s="165"/>
      <c r="BH41" s="165"/>
    </row>
    <row r="42" spans="2:60" ht="28.5" customHeight="1" x14ac:dyDescent="0.35">
      <c r="B42" s="501"/>
      <c r="C42" s="502"/>
      <c r="D42" s="504" t="s">
        <v>744</v>
      </c>
      <c r="E42" s="504"/>
      <c r="F42" s="23">
        <f>COUNTIFS('DP1-17, 20-26 Client Data Entry'!D:D,"New",'DP1-17, 20-26 Client Data Entry'!EU:EU,"1: In Crisis",'DP1-17, 20-26 Client Data Entry'!I:I, "Yes")</f>
        <v>0</v>
      </c>
      <c r="G42" s="24">
        <f>COUNTIFS('DP1-17, 20-26 Client Data Entry'!D:D,"New",'DP1-17, 20-26 Client Data Entry'!EU:EU,"1: In Crisis",'DP1-17, 20-26 Client Data Entry'!EV:EV,"1: In Crisis",'DP1-17, 20-26 Client Data Entry'!I:I, "Yes")</f>
        <v>0</v>
      </c>
      <c r="H42" s="24">
        <f>COUNTIFS('DP1-17, 20-26 Client Data Entry'!D:D,"New",'DP1-17, 20-26 Client Data Entry'!EU:EU,"1: In Crisis",'DP1-17, 20-26 Client Data Entry'!EV:EV,"2: Vulnerable",'DP1-17, 20-26 Client Data Entry'!I:I, "Yes")</f>
        <v>0</v>
      </c>
      <c r="I42" s="24">
        <f>COUNTIFS('DP1-17, 20-26 Client Data Entry'!D:D,"New",'DP1-17, 20-26 Client Data Entry'!EU:EU,"1: In Crisis",'DP1-17, 20-26 Client Data Entry'!EV:EV,"3: Stable",'DP1-17, 20-26 Client Data Entry'!I:I, "Yes")</f>
        <v>0</v>
      </c>
      <c r="J42" s="24">
        <f>COUNTIFS('DP1-17, 20-26 Client Data Entry'!D:D,"New",'DP1-17, 20-26 Client Data Entry'!EU:EU,"1: In Crisis",'DP1-17, 20-26 Client Data Entry'!EV:EV,"4: Safe",'DP1-17, 20-26 Client Data Entry'!I:I, "Yes")</f>
        <v>0</v>
      </c>
      <c r="K42" s="166"/>
      <c r="L42" s="166"/>
      <c r="N42" s="501"/>
      <c r="O42" s="511"/>
      <c r="P42" s="513" t="s">
        <v>744</v>
      </c>
      <c r="Q42" s="513"/>
      <c r="R42" s="23">
        <f>COUNTIFS('DP1-17, 20-26 Client Data Entry'!E:E,"New",'DP1-17, 20-26 Client Data Entry'!EU:EU,"1: In Crisis",'DP1-17, 20-26 Client Data Entry'!J:J, "Yes")</f>
        <v>0</v>
      </c>
      <c r="S42" s="24">
        <f>COUNTIFS('DP1-17, 20-26 Client Data Entry'!E:E,"New",'DP1-17, 20-26 Client Data Entry'!EU:EU,"1: In Crisis",'DP1-17, 20-26 Client Data Entry'!EW:EW,"1: In Crisis",'DP1-17, 20-26 Client Data Entry'!J:J, "Yes")</f>
        <v>0</v>
      </c>
      <c r="T42" s="24">
        <f>COUNTIFS('DP1-17, 20-26 Client Data Entry'!E:E,"New",'DP1-17, 20-26 Client Data Entry'!EU:EU,"1: In Crisis",'DP1-17, 20-26 Client Data Entry'!EW:EW,"2: Vulnerable",'DP1-17, 20-26 Client Data Entry'!J:J, "Yes")</f>
        <v>0</v>
      </c>
      <c r="U42" s="24">
        <f>COUNTIFS('DP1-17, 20-26 Client Data Entry'!E:E,"New",'DP1-17, 20-26 Client Data Entry'!EU:EU,"1: In Crisis",'DP1-17, 20-26 Client Data Entry'!EW:EW,"3: Stable",'DP1-17, 20-26 Client Data Entry'!J:J, "Yes")</f>
        <v>0</v>
      </c>
      <c r="V42" s="24">
        <f>COUNTIFS('DP1-17, 20-26 Client Data Entry'!E:E,"New",'DP1-17, 20-26 Client Data Entry'!EU:EU,"1: In Crisis",'DP1-17, 20-26 Client Data Entry'!EW:EW,"4: Safe",'DP1-17, 20-26 Client Data Entry'!J:J, "Yes")</f>
        <v>0</v>
      </c>
      <c r="W42" s="166"/>
      <c r="X42" s="166"/>
      <c r="Z42" s="501"/>
      <c r="AA42" s="522"/>
      <c r="AB42" s="524" t="s">
        <v>744</v>
      </c>
      <c r="AC42" s="524"/>
      <c r="AD42" s="23">
        <f>COUNTIFS('DP1-17, 20-26 Client Data Entry'!F:F,"New",'DP1-17, 20-26 Client Data Entry'!EU:EU,"1: In Crisis",'DP1-17, 20-26 Client Data Entry'!K:K, "Yes")</f>
        <v>0</v>
      </c>
      <c r="AE42" s="24">
        <f>COUNTIFS('DP1-17, 20-26 Client Data Entry'!F:F,"New",'DP1-17, 20-26 Client Data Entry'!EU:EU,"1: In Crisis",'DP1-17, 20-26 Client Data Entry'!EX:EX,"1: In Crisis",'DP1-17, 20-26 Client Data Entry'!K:K, "Yes")</f>
        <v>0</v>
      </c>
      <c r="AF42" s="24">
        <f>COUNTIFS('DP1-17, 20-26 Client Data Entry'!F:F,"New",'DP1-17, 20-26 Client Data Entry'!EU:EU,"1: In Crisis",'DP1-17, 20-26 Client Data Entry'!EX:EX,"2: Vulnerable",'DP1-17, 20-26 Client Data Entry'!K:K, "Yes")</f>
        <v>0</v>
      </c>
      <c r="AG42" s="24">
        <f>COUNTIFS('DP1-17, 20-26 Client Data Entry'!F:F,"New",'DP1-17, 20-26 Client Data Entry'!EU:EU,"1: In Crisis",'DP1-17, 20-26 Client Data Entry'!EX:EX,"3: Stable",'DP1-17, 20-26 Client Data Entry'!K:K, "Yes")</f>
        <v>0</v>
      </c>
      <c r="AH42" s="24">
        <f>COUNTIFS('DP1-17, 20-26 Client Data Entry'!F:F,"New",'DP1-17, 20-26 Client Data Entry'!EU:EU,"1: In Crisis",'DP1-17, 20-26 Client Data Entry'!EX:EX,"4: Safe",'DP1-17, 20-26 Client Data Entry'!K:K, "Yes")</f>
        <v>0</v>
      </c>
      <c r="AI42" s="166"/>
      <c r="AJ42" s="166"/>
      <c r="AL42" s="501"/>
      <c r="AM42" s="527"/>
      <c r="AN42" s="529" t="s">
        <v>744</v>
      </c>
      <c r="AO42" s="529"/>
      <c r="AP42" s="23">
        <f>COUNTIFS('DP1-17, 20-26 Client Data Entry'!G:G,"New",'DP1-17, 20-26 Client Data Entry'!EU:EU,"1: In Crisis",'DP1-17, 20-26 Client Data Entry'!L:L, "Yes")</f>
        <v>0</v>
      </c>
      <c r="AQ42" s="24">
        <f>COUNTIFS('DP1-17, 20-26 Client Data Entry'!G:G,"New",'DP1-17, 20-26 Client Data Entry'!EU:EU,"1: In Crisis",'DP1-17, 20-26 Client Data Entry'!EY:EY,"1: In Crisis",'DP1-17, 20-26 Client Data Entry'!L:L, "Yes")</f>
        <v>0</v>
      </c>
      <c r="AR42" s="24">
        <f>COUNTIFS('DP1-17, 20-26 Client Data Entry'!G:G,"New",'DP1-17, 20-26 Client Data Entry'!EU:EU,"1: In Crisis",'DP1-17, 20-26 Client Data Entry'!EY:EY,"2: Vulnerable",'DP1-17, 20-26 Client Data Entry'!L:L, "Yes")</f>
        <v>0</v>
      </c>
      <c r="AS42" s="24">
        <f>COUNTIFS('DP1-17, 20-26 Client Data Entry'!G:G,"New",'DP1-17, 20-26 Client Data Entry'!EU:EU,"1: In Crisis",'DP1-17, 20-26 Client Data Entry'!EY:EY,"3: Stable",'DP1-17, 20-26 Client Data Entry'!L:L, "Yes")</f>
        <v>0</v>
      </c>
      <c r="AT42" s="24">
        <f>COUNTIFS('DP1-17, 20-26 Client Data Entry'!G:G,"New",'DP1-17, 20-26 Client Data Entry'!EU:EU,"1: In Crisis",'DP1-17, 20-26 Client Data Entry'!EY:EY,"4: Safe",'DP1-17, 20-26 Client Data Entry'!L:L, "Yes")</f>
        <v>0</v>
      </c>
      <c r="AU42" s="166"/>
      <c r="AV42" s="166"/>
      <c r="AX42" s="501"/>
      <c r="AY42" s="532"/>
      <c r="AZ42" s="534" t="s">
        <v>744</v>
      </c>
      <c r="BA42" s="534"/>
      <c r="BB42" s="23">
        <f>COUNTIFS('DP1-17, 20-26 Client Data Entry'!H:H,"New",'DP1-17, 20-26 Client Data Entry'!EU:EU,"1: In Crisis",'DP1-17, 20-26 Client Data Entry'!M:M, "Yes")</f>
        <v>0</v>
      </c>
      <c r="BC42" s="24">
        <f>COUNTIFS('DP1-17, 20-26 Client Data Entry'!H:H,"New",'DP1-17, 20-26 Client Data Entry'!EU:EU,"1: In Crisis",'DP1-17, 20-26 Client Data Entry'!EZ:EZ,"1: In Crisis",'DP1-17, 20-26 Client Data Entry'!M:M, "Yes")</f>
        <v>0</v>
      </c>
      <c r="BD42" s="24">
        <f>COUNTIFS('DP1-17, 20-26 Client Data Entry'!H:H,"New",'DP1-17, 20-26 Client Data Entry'!EU:EU,"1: In Crisis",'DP1-17, 20-26 Client Data Entry'!EZ:EZ,"2: Vulnerable",'DP1-17, 20-26 Client Data Entry'!M:M, "Yes")</f>
        <v>0</v>
      </c>
      <c r="BE42" s="24">
        <f>COUNTIFS('DP1-17, 20-26 Client Data Entry'!H:H,"New",'DP1-17, 20-26 Client Data Entry'!EU:EU,"1: In Crisis",'DP1-17, 20-26 Client Data Entry'!EZ:EZ,"3: Stable",'DP1-17, 20-26 Client Data Entry'!M:M, "Yes")</f>
        <v>0</v>
      </c>
      <c r="BF42" s="24">
        <f>COUNTIFS('DP1-17, 20-26 Client Data Entry'!H:H,"New",'DP1-17, 20-26 Client Data Entry'!EU:EU,"1: In Crisis",'DP1-17, 20-26 Client Data Entry'!EZ:EZ,"4: Safe",'DP1-17, 20-26 Client Data Entry'!M:M, "Yes")</f>
        <v>0</v>
      </c>
      <c r="BG42" s="166"/>
      <c r="BH42" s="166"/>
    </row>
    <row r="43" spans="2:60" ht="28.5" customHeight="1" x14ac:dyDescent="0.35">
      <c r="B43" s="501"/>
      <c r="C43" s="502"/>
      <c r="D43" s="504" t="s">
        <v>745</v>
      </c>
      <c r="E43" s="504"/>
      <c r="F43" s="23">
        <f>COUNTIFS('DP1-17, 20-26 Client Data Entry'!D:D,"New",'DP1-17, 20-26 Client Data Entry'!EU:EU,"2: Vulnerable",'DP1-17, 20-26 Client Data Entry'!I:I, "Yes")</f>
        <v>0</v>
      </c>
      <c r="G43" s="24">
        <f>COUNTIFS('DP1-17, 20-26 Client Data Entry'!D:D,"New",'DP1-17, 20-26 Client Data Entry'!EU:EU,"2: Vulnerable",'DP1-17, 20-26 Client Data Entry'!EV:EV,"1: In Crisis",'DP1-17, 20-26 Client Data Entry'!I:I, "Yes")</f>
        <v>0</v>
      </c>
      <c r="H43" s="24">
        <f>COUNTIFS('DP1-17, 20-26 Client Data Entry'!D:D,"New",'DP1-17, 20-26 Client Data Entry'!EU:EU,"2: Vulnerable",'DP1-17, 20-26 Client Data Entry'!EV:EV,"2: Vulnerable",'DP1-17, 20-26 Client Data Entry'!I:I, "Yes")</f>
        <v>0</v>
      </c>
      <c r="I43" s="24">
        <f>COUNTIFS('DP1-17, 20-26 Client Data Entry'!D:D,"New",'DP1-17, 20-26 Client Data Entry'!EU:EU,"2: Vulnerable",'DP1-17, 20-26 Client Data Entry'!EV:EV,"3: Stable",'DP1-17, 20-26 Client Data Entry'!I:I, "Yes")</f>
        <v>0</v>
      </c>
      <c r="J43" s="24">
        <f>COUNTIFS('DP1-17, 20-26 Client Data Entry'!D:D,"New",'DP1-17, 20-26 Client Data Entry'!EU:EU,"2: Vulnerable",'DP1-17, 20-26 Client Data Entry'!EV:EV,"4: Safe",'DP1-17, 20-26 Client Data Entry'!I:I, "Yes")</f>
        <v>0</v>
      </c>
      <c r="N43" s="501"/>
      <c r="O43" s="511"/>
      <c r="P43" s="513" t="s">
        <v>745</v>
      </c>
      <c r="Q43" s="513"/>
      <c r="R43" s="23">
        <f>COUNTIFS('DP1-17, 20-26 Client Data Entry'!E:E,"New",'DP1-17, 20-26 Client Data Entry'!EU:EU,"2: Vulnerable",'DP1-17, 20-26 Client Data Entry'!J:J, "Yes")</f>
        <v>0</v>
      </c>
      <c r="S43" s="24">
        <f>COUNTIFS('DP1-17, 20-26 Client Data Entry'!E:E,"New",'DP1-17, 20-26 Client Data Entry'!EU:EU,"2: Vulnerable",'DP1-17, 20-26 Client Data Entry'!EW:EW,"1: In Crisis",'DP1-17, 20-26 Client Data Entry'!J:J, "Yes")</f>
        <v>0</v>
      </c>
      <c r="T43" s="24">
        <f>COUNTIFS('DP1-17, 20-26 Client Data Entry'!E:E,"New",'DP1-17, 20-26 Client Data Entry'!EU:EU,"2: Vulnerable",'DP1-17, 20-26 Client Data Entry'!EW:EW,"2: Vulnerable",'DP1-17, 20-26 Client Data Entry'!J:J, "Yes")</f>
        <v>0</v>
      </c>
      <c r="U43" s="24">
        <f>COUNTIFS('DP1-17, 20-26 Client Data Entry'!E:E,"New",'DP1-17, 20-26 Client Data Entry'!EU:EU,"2: Vulnerable",'DP1-17, 20-26 Client Data Entry'!EW:EW,"3: Stable",'DP1-17, 20-26 Client Data Entry'!J:J, "Yes")</f>
        <v>0</v>
      </c>
      <c r="V43" s="24">
        <f>COUNTIFS('DP1-17, 20-26 Client Data Entry'!E:E,"New",'DP1-17, 20-26 Client Data Entry'!EU:EU,"2: Vulnerable",'DP1-17, 20-26 Client Data Entry'!EW:EW,"4: Safe",'DP1-17, 20-26 Client Data Entry'!J:J, "Yes")</f>
        <v>0</v>
      </c>
      <c r="Z43" s="501"/>
      <c r="AA43" s="522"/>
      <c r="AB43" s="524" t="s">
        <v>745</v>
      </c>
      <c r="AC43" s="524"/>
      <c r="AD43" s="23">
        <f>COUNTIFS('DP1-17, 20-26 Client Data Entry'!F:F,"New",'DP1-17, 20-26 Client Data Entry'!EU:EU,"2: Vulnerable",'DP1-17, 20-26 Client Data Entry'!K:K, "Yes")</f>
        <v>0</v>
      </c>
      <c r="AE43" s="24">
        <f>COUNTIFS('DP1-17, 20-26 Client Data Entry'!F:F,"New",'DP1-17, 20-26 Client Data Entry'!EU:EU,"2: Vulnerable",'DP1-17, 20-26 Client Data Entry'!EX:EX,"1: In Crisis",'DP1-17, 20-26 Client Data Entry'!K:K, "Yes")</f>
        <v>0</v>
      </c>
      <c r="AF43" s="24">
        <f>COUNTIFS('DP1-17, 20-26 Client Data Entry'!F:F,"New",'DP1-17, 20-26 Client Data Entry'!EU:EU,"2: Vulnerable",'DP1-17, 20-26 Client Data Entry'!EX:EX,"2: Vulnerable",'DP1-17, 20-26 Client Data Entry'!K:K, "Yes")</f>
        <v>0</v>
      </c>
      <c r="AG43" s="24">
        <f>COUNTIFS('DP1-17, 20-26 Client Data Entry'!F:F,"New",'DP1-17, 20-26 Client Data Entry'!EU:EU,"2: Vulnerable",'DP1-17, 20-26 Client Data Entry'!EX:EX,"3: Stable",'DP1-17, 20-26 Client Data Entry'!K:K, "Yes")</f>
        <v>0</v>
      </c>
      <c r="AH43" s="24">
        <f>COUNTIFS('DP1-17, 20-26 Client Data Entry'!F:F,"New",'DP1-17, 20-26 Client Data Entry'!EU:EU,"2: Vulnerable",'DP1-17, 20-26 Client Data Entry'!EX:EX,"4: Safe",'DP1-17, 20-26 Client Data Entry'!K:K, "Yes")</f>
        <v>0</v>
      </c>
      <c r="AL43" s="501"/>
      <c r="AM43" s="527"/>
      <c r="AN43" s="529" t="s">
        <v>745</v>
      </c>
      <c r="AO43" s="529"/>
      <c r="AP43" s="23">
        <f>COUNTIFS('DP1-17, 20-26 Client Data Entry'!G:G,"New",'DP1-17, 20-26 Client Data Entry'!EU:EU,"2: Vulnerable",'DP1-17, 20-26 Client Data Entry'!L:L, "Yes")</f>
        <v>0</v>
      </c>
      <c r="AQ43" s="24">
        <f>COUNTIFS('DP1-17, 20-26 Client Data Entry'!G:G,"New",'DP1-17, 20-26 Client Data Entry'!EU:EU,"2: Vulnerable",'DP1-17, 20-26 Client Data Entry'!EY:EY,"1: In Crisis",'DP1-17, 20-26 Client Data Entry'!L:L, "Yes")</f>
        <v>0</v>
      </c>
      <c r="AR43" s="24">
        <f>COUNTIFS('DP1-17, 20-26 Client Data Entry'!G:G,"New",'DP1-17, 20-26 Client Data Entry'!EU:EU,"2: Vulnerable",'DP1-17, 20-26 Client Data Entry'!EY:EY,"2: Vulnerable",'DP1-17, 20-26 Client Data Entry'!L:L, "Yes")</f>
        <v>0</v>
      </c>
      <c r="AS43" s="24">
        <f>COUNTIFS('DP1-17, 20-26 Client Data Entry'!G:G,"New",'DP1-17, 20-26 Client Data Entry'!EU:EU,"2: Vulnerable",'DP1-17, 20-26 Client Data Entry'!EY:EY,"3: Stable",'DP1-17, 20-26 Client Data Entry'!L:L, "Yes")</f>
        <v>0</v>
      </c>
      <c r="AT43" s="24">
        <f>COUNTIFS('DP1-17, 20-26 Client Data Entry'!G:G,"New",'DP1-17, 20-26 Client Data Entry'!EU:EU,"2: Vulnerable",'DP1-17, 20-26 Client Data Entry'!EY:EY,"4: Safe",'DP1-17, 20-26 Client Data Entry'!L:L, "Yes")</f>
        <v>0</v>
      </c>
      <c r="AX43" s="501"/>
      <c r="AY43" s="532"/>
      <c r="AZ43" s="534" t="s">
        <v>745</v>
      </c>
      <c r="BA43" s="534"/>
      <c r="BB43" s="23">
        <f>COUNTIFS('DP1-17, 20-26 Client Data Entry'!H:H,"New",'DP1-17, 20-26 Client Data Entry'!EU:EU,"2: Vulnerable",'DP1-17, 20-26 Client Data Entry'!M:M, "Yes")</f>
        <v>0</v>
      </c>
      <c r="BC43" s="24">
        <f>COUNTIFS('DP1-17, 20-26 Client Data Entry'!H:H,"New",'DP1-17, 20-26 Client Data Entry'!EU:EU,"2: Vulnerable",'DP1-17, 20-26 Client Data Entry'!EZ:EZ,"1: In Crisis",'DP1-17, 20-26 Client Data Entry'!M:M, "Yes")</f>
        <v>0</v>
      </c>
      <c r="BD43" s="24">
        <f>COUNTIFS('DP1-17, 20-26 Client Data Entry'!H:H,"New",'DP1-17, 20-26 Client Data Entry'!EU:EU,"2: Vulnerable",'DP1-17, 20-26 Client Data Entry'!EZ:EZ,"2: Vulnerable",'DP1-17, 20-26 Client Data Entry'!M:M, "Yes")</f>
        <v>0</v>
      </c>
      <c r="BE43" s="24">
        <f>COUNTIFS('DP1-17, 20-26 Client Data Entry'!H:H,"New",'DP1-17, 20-26 Client Data Entry'!EU:EU,"2: Vulnerable",'DP1-17, 20-26 Client Data Entry'!EZ:EZ,"3: Stable",'DP1-17, 20-26 Client Data Entry'!M:M, "Yes")</f>
        <v>0</v>
      </c>
      <c r="BF43" s="24">
        <f>COUNTIFS('DP1-17, 20-26 Client Data Entry'!H:H,"New",'DP1-17, 20-26 Client Data Entry'!EU:EU,"2: Vulnerable",'DP1-17, 20-26 Client Data Entry'!EZ:EZ,"4: Safe",'DP1-17, 20-26 Client Data Entry'!M:M, "Yes")</f>
        <v>0</v>
      </c>
    </row>
    <row r="44" spans="2:60" ht="28.5" customHeight="1" x14ac:dyDescent="0.35">
      <c r="B44" s="501"/>
      <c r="C44" s="502"/>
      <c r="D44" s="504" t="s">
        <v>746</v>
      </c>
      <c r="E44" s="504"/>
      <c r="F44" s="23">
        <f>COUNTIFS('DP1-17, 20-26 Client Data Entry'!D:D,"New",'DP1-17, 20-26 Client Data Entry'!EU:EU,"3: Stable",'DP1-17, 20-26 Client Data Entry'!I:I, "Yes")</f>
        <v>0</v>
      </c>
      <c r="G44" s="24">
        <f>COUNTIFS('DP1-17, 20-26 Client Data Entry'!D:D,"New",'DP1-17, 20-26 Client Data Entry'!EU:EU,"3: Stable",'DP1-17, 20-26 Client Data Entry'!EV:EV,"1: In Crisis",'DP1-17, 20-26 Client Data Entry'!I:I, "Yes")</f>
        <v>0</v>
      </c>
      <c r="H44" s="24">
        <f>COUNTIFS('DP1-17, 20-26 Client Data Entry'!D:D,"New",'DP1-17, 20-26 Client Data Entry'!EU:EU,"3: Stable",'DP1-17, 20-26 Client Data Entry'!EV:EV,"2: Vulnerable",'DP1-17, 20-26 Client Data Entry'!I:I, "Yes")</f>
        <v>0</v>
      </c>
      <c r="I44" s="24">
        <f>COUNTIFS('DP1-17, 20-26 Client Data Entry'!D:D,"New",'DP1-17, 20-26 Client Data Entry'!EU:EU,"3: Stable",'DP1-17, 20-26 Client Data Entry'!EV:EV,"3: Stable",'DP1-17, 20-26 Client Data Entry'!I:I, "Yes")</f>
        <v>0</v>
      </c>
      <c r="J44" s="24">
        <f>COUNTIFS('DP1-17, 20-26 Client Data Entry'!D:D,"New",'DP1-17, 20-26 Client Data Entry'!EU:EU,"3: Stable",'DP1-17, 20-26 Client Data Entry'!EV:EV,"4: Safe",'DP1-17, 20-26 Client Data Entry'!I:I, "Yes")</f>
        <v>0</v>
      </c>
      <c r="N44" s="501"/>
      <c r="O44" s="511"/>
      <c r="P44" s="513" t="s">
        <v>746</v>
      </c>
      <c r="Q44" s="513"/>
      <c r="R44" s="23">
        <f>COUNTIFS('DP1-17, 20-26 Client Data Entry'!E:E,"New",'DP1-17, 20-26 Client Data Entry'!EU:EU,"3: Stable",'DP1-17, 20-26 Client Data Entry'!J:J, "Yes")</f>
        <v>0</v>
      </c>
      <c r="S44" s="24">
        <f>COUNTIFS('DP1-17, 20-26 Client Data Entry'!E:E,"New",'DP1-17, 20-26 Client Data Entry'!EU:EU,"3: Stable",'DP1-17, 20-26 Client Data Entry'!EW:EW,"1: In Crisis",'DP1-17, 20-26 Client Data Entry'!J:J, "Yes")</f>
        <v>0</v>
      </c>
      <c r="T44" s="24">
        <f>COUNTIFS('DP1-17, 20-26 Client Data Entry'!E:E,"New",'DP1-17, 20-26 Client Data Entry'!EU:EU,"3: Stable",'DP1-17, 20-26 Client Data Entry'!EW:EW,"2: Vulnerable",'DP1-17, 20-26 Client Data Entry'!J:J, "Yes")</f>
        <v>0</v>
      </c>
      <c r="U44" s="24">
        <f>COUNTIFS('DP1-17, 20-26 Client Data Entry'!E:E,"New",'DP1-17, 20-26 Client Data Entry'!EU:EU,"3: Stable",'DP1-17, 20-26 Client Data Entry'!EW:EW,"3: Stable",'DP1-17, 20-26 Client Data Entry'!J:J, "Yes")</f>
        <v>0</v>
      </c>
      <c r="V44" s="24">
        <f>COUNTIFS('DP1-17, 20-26 Client Data Entry'!E:E,"New",'DP1-17, 20-26 Client Data Entry'!EU:EU,"3: Stable",'DP1-17, 20-26 Client Data Entry'!EW:EW,"4: Safe",'DP1-17, 20-26 Client Data Entry'!J:J, "Yes")</f>
        <v>0</v>
      </c>
      <c r="Z44" s="501"/>
      <c r="AA44" s="522"/>
      <c r="AB44" s="524" t="s">
        <v>746</v>
      </c>
      <c r="AC44" s="524"/>
      <c r="AD44" s="23">
        <f>COUNTIFS('DP1-17, 20-26 Client Data Entry'!F:F,"New",'DP1-17, 20-26 Client Data Entry'!EU:EU,"3: Stable",'DP1-17, 20-26 Client Data Entry'!K:K, "Yes")</f>
        <v>0</v>
      </c>
      <c r="AE44" s="24">
        <f>COUNTIFS('DP1-17, 20-26 Client Data Entry'!F:F,"New",'DP1-17, 20-26 Client Data Entry'!EU:EU,"3: Stable",'DP1-17, 20-26 Client Data Entry'!EX:EX,"1: In Crisis",'DP1-17, 20-26 Client Data Entry'!K:K, "Yes")</f>
        <v>0</v>
      </c>
      <c r="AF44" s="24">
        <f>COUNTIFS('DP1-17, 20-26 Client Data Entry'!F:F,"New",'DP1-17, 20-26 Client Data Entry'!EU:EU,"3: Stable",'DP1-17, 20-26 Client Data Entry'!EX:EX,"2: Vulnerable",'DP1-17, 20-26 Client Data Entry'!K:K, "Yes")</f>
        <v>0</v>
      </c>
      <c r="AG44" s="24">
        <f>COUNTIFS('DP1-17, 20-26 Client Data Entry'!F:F,"New",'DP1-17, 20-26 Client Data Entry'!EU:EU,"3: Stable",'DP1-17, 20-26 Client Data Entry'!EX:EX,"3: Stable",'DP1-17, 20-26 Client Data Entry'!K:K, "Yes")</f>
        <v>0</v>
      </c>
      <c r="AH44" s="24">
        <f>COUNTIFS('DP1-17, 20-26 Client Data Entry'!F:F,"New",'DP1-17, 20-26 Client Data Entry'!EU:EU,"3: Stable",'DP1-17, 20-26 Client Data Entry'!EX:EX,"4: Safe",'DP1-17, 20-26 Client Data Entry'!K:K, "Yes")</f>
        <v>0</v>
      </c>
      <c r="AL44" s="501"/>
      <c r="AM44" s="527"/>
      <c r="AN44" s="529" t="s">
        <v>746</v>
      </c>
      <c r="AO44" s="529"/>
      <c r="AP44" s="23">
        <f>COUNTIFS('DP1-17, 20-26 Client Data Entry'!G:G,"New",'DP1-17, 20-26 Client Data Entry'!EU:EU,"3: Stable",'DP1-17, 20-26 Client Data Entry'!L:L, "Yes")</f>
        <v>0</v>
      </c>
      <c r="AQ44" s="24">
        <f>COUNTIFS('DP1-17, 20-26 Client Data Entry'!G:G,"New",'DP1-17, 20-26 Client Data Entry'!EU:EU,"3: Stable",'DP1-17, 20-26 Client Data Entry'!EY:EY,"1: In Crisis",'DP1-17, 20-26 Client Data Entry'!L:L, "Yes")</f>
        <v>0</v>
      </c>
      <c r="AR44" s="24">
        <f>COUNTIFS('DP1-17, 20-26 Client Data Entry'!G:G,"New",'DP1-17, 20-26 Client Data Entry'!EU:EU,"3: Stable",'DP1-17, 20-26 Client Data Entry'!EY:EY,"2: Vulnerable",'DP1-17, 20-26 Client Data Entry'!L:L, "Yes")</f>
        <v>0</v>
      </c>
      <c r="AS44" s="24">
        <f>COUNTIFS('DP1-17, 20-26 Client Data Entry'!G:G,"New",'DP1-17, 20-26 Client Data Entry'!EU:EU,"3: Stable",'DP1-17, 20-26 Client Data Entry'!EY:EY,"3: Stable",'DP1-17, 20-26 Client Data Entry'!L:L, "Yes")</f>
        <v>0</v>
      </c>
      <c r="AT44" s="24">
        <f>COUNTIFS('DP1-17, 20-26 Client Data Entry'!G:G,"New",'DP1-17, 20-26 Client Data Entry'!EU:EU,"3: Stable",'DP1-17, 20-26 Client Data Entry'!EY:EY,"4: Safe",'DP1-17, 20-26 Client Data Entry'!L:L, "Yes")</f>
        <v>0</v>
      </c>
      <c r="AX44" s="501"/>
      <c r="AY44" s="532"/>
      <c r="AZ44" s="534" t="s">
        <v>746</v>
      </c>
      <c r="BA44" s="534"/>
      <c r="BB44" s="23">
        <f>COUNTIFS('DP1-17, 20-26 Client Data Entry'!H:H,"New",'DP1-17, 20-26 Client Data Entry'!EU:EU,"3: Stable",'DP1-17, 20-26 Client Data Entry'!M:M, "Yes")</f>
        <v>0</v>
      </c>
      <c r="BC44" s="24">
        <f>COUNTIFS('DP1-17, 20-26 Client Data Entry'!H:H,"New",'DP1-17, 20-26 Client Data Entry'!EU:EU,"3: Stable",'DP1-17, 20-26 Client Data Entry'!EZ:EZ,"1: In Crisis",'DP1-17, 20-26 Client Data Entry'!M:M, "Yes")</f>
        <v>0</v>
      </c>
      <c r="BD44" s="24">
        <f>COUNTIFS('DP1-17, 20-26 Client Data Entry'!H:H,"New",'DP1-17, 20-26 Client Data Entry'!EU:EU,"3: Stable",'DP1-17, 20-26 Client Data Entry'!EZ:EZ,"2: Vulnerable",'DP1-17, 20-26 Client Data Entry'!M:M, "Yes")</f>
        <v>0</v>
      </c>
      <c r="BE44" s="24">
        <f>COUNTIFS('DP1-17, 20-26 Client Data Entry'!H:H,"New",'DP1-17, 20-26 Client Data Entry'!EU:EU,"3: Stable",'DP1-17, 20-26 Client Data Entry'!EZ:EZ,"3: Stable",'DP1-17, 20-26 Client Data Entry'!M:M, "Yes")</f>
        <v>0</v>
      </c>
      <c r="BF44" s="24">
        <f>COUNTIFS('DP1-17, 20-26 Client Data Entry'!H:H,"New",'DP1-17, 20-26 Client Data Entry'!EU:EU,"3: Stable",'DP1-17, 20-26 Client Data Entry'!EZ:EZ,"4: Safe",'DP1-17, 20-26 Client Data Entry'!M:M, "Yes")</f>
        <v>0</v>
      </c>
    </row>
    <row r="45" spans="2:60" ht="28.5" customHeight="1" x14ac:dyDescent="0.35">
      <c r="B45" s="501"/>
      <c r="C45" s="502"/>
      <c r="D45" s="504" t="s">
        <v>747</v>
      </c>
      <c r="E45" s="504"/>
      <c r="F45" s="23">
        <f>COUNTIFS('DP1-17, 20-26 Client Data Entry'!D:D,"New",'DP1-17, 20-26 Client Data Entry'!EU:EU,"4: Safe",'DP1-17, 20-26 Client Data Entry'!I:I, "Yes")</f>
        <v>0</v>
      </c>
      <c r="G45" s="24">
        <f>COUNTIFS('DP1-17, 20-26 Client Data Entry'!D:D,"New",'DP1-17, 20-26 Client Data Entry'!EU:EU,"4: Safe",'DP1-17, 20-26 Client Data Entry'!EV:EV,"1: In Crisis",'DP1-17, 20-26 Client Data Entry'!I:I, "Yes")</f>
        <v>0</v>
      </c>
      <c r="H45" s="24">
        <f>COUNTIFS('DP1-17, 20-26 Client Data Entry'!D:D,"New",'DP1-17, 20-26 Client Data Entry'!EU:EU,"4: Safe",'DP1-17, 20-26 Client Data Entry'!EV:EV,"2: Vulnerable",'DP1-17, 20-26 Client Data Entry'!I:I, "Yes")</f>
        <v>0</v>
      </c>
      <c r="I45" s="24">
        <f>COUNTIFS('DP1-17, 20-26 Client Data Entry'!D:D,"New",'DP1-17, 20-26 Client Data Entry'!EU:EU,"4: Safe",'DP1-17, 20-26 Client Data Entry'!EV:EV,"3: Stable",'DP1-17, 20-26 Client Data Entry'!I:I, "Yes")</f>
        <v>0</v>
      </c>
      <c r="J45" s="24">
        <f>COUNTIFS('DP1-17, 20-26 Client Data Entry'!D:D,"New",'DP1-17, 20-26 Client Data Entry'!EU:EU,"4: Safe",'DP1-17, 20-26 Client Data Entry'!EV:EV,"4: Safe",'DP1-17, 20-26 Client Data Entry'!I:I, "Yes")</f>
        <v>0</v>
      </c>
      <c r="N45" s="501"/>
      <c r="O45" s="511"/>
      <c r="P45" s="510" t="s">
        <v>747</v>
      </c>
      <c r="Q45" s="510"/>
      <c r="R45" s="23">
        <f>COUNTIFS('DP1-17, 20-26 Client Data Entry'!E:E,"New",'DP1-17, 20-26 Client Data Entry'!EU:EU,"4: Safe",'DP1-17, 20-26 Client Data Entry'!J:J, "Yes")</f>
        <v>0</v>
      </c>
      <c r="S45" s="24">
        <f>COUNTIFS('DP1-17, 20-26 Client Data Entry'!E:E,"New",'DP1-17, 20-26 Client Data Entry'!EU:EU,"4: Safe",'DP1-17, 20-26 Client Data Entry'!EW:EW,"1: In Crisis",'DP1-17, 20-26 Client Data Entry'!J:J, "Yes")</f>
        <v>0</v>
      </c>
      <c r="T45" s="24">
        <f>COUNTIFS('DP1-17, 20-26 Client Data Entry'!E:E,"New",'DP1-17, 20-26 Client Data Entry'!EU:EU,"4: Safe",'DP1-17, 20-26 Client Data Entry'!EW:EW,"2: Vulnerable",'DP1-17, 20-26 Client Data Entry'!J:J, "Yes")</f>
        <v>0</v>
      </c>
      <c r="U45" s="24">
        <f>COUNTIFS('DP1-17, 20-26 Client Data Entry'!E:E,"New",'DP1-17, 20-26 Client Data Entry'!EU:EU,"4: Safe",'DP1-17, 20-26 Client Data Entry'!EW:EW,"3: Stable",'DP1-17, 20-26 Client Data Entry'!J:J, "Yes")</f>
        <v>0</v>
      </c>
      <c r="V45" s="24">
        <f>COUNTIFS('DP1-17, 20-26 Client Data Entry'!E:E,"New",'DP1-17, 20-26 Client Data Entry'!EU:EU,"4: Safe",'DP1-17, 20-26 Client Data Entry'!EW:EW,"4: Safe",'DP1-17, 20-26 Client Data Entry'!J:J, "Yes")</f>
        <v>0</v>
      </c>
      <c r="Z45" s="501"/>
      <c r="AA45" s="522"/>
      <c r="AB45" s="524" t="s">
        <v>747</v>
      </c>
      <c r="AC45" s="524"/>
      <c r="AD45" s="23">
        <f>COUNTIFS('DP1-17, 20-26 Client Data Entry'!F:F,"New",'DP1-17, 20-26 Client Data Entry'!EU:EU,"4: Safe",'DP1-17, 20-26 Client Data Entry'!K:K, "Yes")</f>
        <v>0</v>
      </c>
      <c r="AE45" s="24">
        <f>COUNTIFS('DP1-17, 20-26 Client Data Entry'!F:F,"New",'DP1-17, 20-26 Client Data Entry'!EU:EU,"4: Safe",'DP1-17, 20-26 Client Data Entry'!EX:EX,"1: In Crisis",'DP1-17, 20-26 Client Data Entry'!K:K, "Yes")</f>
        <v>0</v>
      </c>
      <c r="AF45" s="24">
        <f>COUNTIFS('DP1-17, 20-26 Client Data Entry'!F:F,"New",'DP1-17, 20-26 Client Data Entry'!EU:EU,"4: Safe",'DP1-17, 20-26 Client Data Entry'!EX:EX,"2: Vulnerable",'DP1-17, 20-26 Client Data Entry'!K:K, "Yes")</f>
        <v>0</v>
      </c>
      <c r="AG45" s="24">
        <f>COUNTIFS('DP1-17, 20-26 Client Data Entry'!F:F,"New",'DP1-17, 20-26 Client Data Entry'!EU:EU,"4: Safe",'DP1-17, 20-26 Client Data Entry'!EX:EX,"3: Stable",'DP1-17, 20-26 Client Data Entry'!K:K, "Yes")</f>
        <v>0</v>
      </c>
      <c r="AH45" s="24">
        <f>COUNTIFS('DP1-17, 20-26 Client Data Entry'!F:F,"New",'DP1-17, 20-26 Client Data Entry'!EU:EU,"4: Safe",'DP1-17, 20-26 Client Data Entry'!EX:EX,"4: Safe",'DP1-17, 20-26 Client Data Entry'!K:K, "Yes")</f>
        <v>0</v>
      </c>
      <c r="AL45" s="501"/>
      <c r="AM45" s="527"/>
      <c r="AN45" s="529" t="s">
        <v>747</v>
      </c>
      <c r="AO45" s="529"/>
      <c r="AP45" s="23">
        <f>COUNTIFS('DP1-17, 20-26 Client Data Entry'!G:G,"New",'DP1-17, 20-26 Client Data Entry'!EU:EU,"4: Safe",'DP1-17, 20-26 Client Data Entry'!L:L, "Yes")</f>
        <v>0</v>
      </c>
      <c r="AQ45" s="24">
        <f>COUNTIFS('DP1-17, 20-26 Client Data Entry'!G:G,"New",'DP1-17, 20-26 Client Data Entry'!EU:EU,"4: Safe",'DP1-17, 20-26 Client Data Entry'!EY:EY,"1: In Crisis",'DP1-17, 20-26 Client Data Entry'!L:L, "Yes")</f>
        <v>0</v>
      </c>
      <c r="AR45" s="24">
        <f>COUNTIFS('DP1-17, 20-26 Client Data Entry'!G:G,"New",'DP1-17, 20-26 Client Data Entry'!EU:EU,"4: Safe",'DP1-17, 20-26 Client Data Entry'!EY:EY,"2: Vulnerable",'DP1-17, 20-26 Client Data Entry'!L:L, "Yes")</f>
        <v>0</v>
      </c>
      <c r="AS45" s="24">
        <f>COUNTIFS('DP1-17, 20-26 Client Data Entry'!G:G,"New",'DP1-17, 20-26 Client Data Entry'!EU:EU,"4: Safe",'DP1-17, 20-26 Client Data Entry'!EY:EY,"3: Stable",'DP1-17, 20-26 Client Data Entry'!L:L, "Yes")</f>
        <v>0</v>
      </c>
      <c r="AT45" s="24">
        <f>COUNTIFS('DP1-17, 20-26 Client Data Entry'!G:G,"New",'DP1-17, 20-26 Client Data Entry'!EU:EU,"4: Safe",'DP1-17, 20-26 Client Data Entry'!EY:EY,"4: Safe",'DP1-17, 20-26 Client Data Entry'!L:L, "Yes")</f>
        <v>0</v>
      </c>
      <c r="AX45" s="501"/>
      <c r="AY45" s="532"/>
      <c r="AZ45" s="534" t="s">
        <v>747</v>
      </c>
      <c r="BA45" s="534"/>
      <c r="BB45" s="23">
        <f>COUNTIFS('DP1-17, 20-26 Client Data Entry'!H:H,"New",'DP1-17, 20-26 Client Data Entry'!EU:EU,"4: Safe",'DP1-17, 20-26 Client Data Entry'!M:M, "Yes")</f>
        <v>0</v>
      </c>
      <c r="BC45" s="24">
        <f>COUNTIFS('DP1-17, 20-26 Client Data Entry'!H:H,"New",'DP1-17, 20-26 Client Data Entry'!EU:EU,"4: Safe",'DP1-17, 20-26 Client Data Entry'!EZ:EZ,"1: In Crisis",'DP1-17, 20-26 Client Data Entry'!M:M, "Yes")</f>
        <v>0</v>
      </c>
      <c r="BD45" s="24">
        <f>COUNTIFS('DP1-17, 20-26 Client Data Entry'!H:H,"New",'DP1-17, 20-26 Client Data Entry'!EU:EU,"4: Safe",'DP1-17, 20-26 Client Data Entry'!EZ:EZ,"2: Vulnerable",'DP1-17, 20-26 Client Data Entry'!M:M, "Yes")</f>
        <v>0</v>
      </c>
      <c r="BE45" s="24">
        <f>COUNTIFS('DP1-17, 20-26 Client Data Entry'!H:H,"New",'DP1-17, 20-26 Client Data Entry'!EU:EU,"4: Safe",'DP1-17, 20-26 Client Data Entry'!EZ:EZ,"3: Stable",'DP1-17, 20-26 Client Data Entry'!M:M, "Yes")</f>
        <v>0</v>
      </c>
      <c r="BF45" s="24">
        <f>COUNTIFS('DP1-17, 20-26 Client Data Entry'!H:H,"New",'DP1-17, 20-26 Client Data Entry'!EU:EU,"4: Safe",'DP1-17, 20-26 Client Data Entry'!EZ:EZ,"4: Safe",'DP1-17, 20-26 Client Data Entry'!M:M, "Yes")</f>
        <v>0</v>
      </c>
    </row>
    <row r="46" spans="2:60" ht="28.5" customHeight="1" x14ac:dyDescent="0.35">
      <c r="B46" s="498" t="s">
        <v>757</v>
      </c>
      <c r="C46" s="502" t="s">
        <v>756</v>
      </c>
      <c r="D46" s="503" t="s">
        <v>180</v>
      </c>
      <c r="E46" s="503"/>
      <c r="F46" s="503"/>
      <c r="G46" s="11" t="s">
        <v>744</v>
      </c>
      <c r="H46" s="11" t="s">
        <v>745</v>
      </c>
      <c r="I46" s="11" t="s">
        <v>746</v>
      </c>
      <c r="J46" s="11" t="s">
        <v>747</v>
      </c>
      <c r="K46" s="165"/>
      <c r="L46" s="165"/>
      <c r="N46" s="510" t="s">
        <v>757</v>
      </c>
      <c r="O46" s="511" t="s">
        <v>756</v>
      </c>
      <c r="P46" s="512" t="s">
        <v>180</v>
      </c>
      <c r="Q46" s="512"/>
      <c r="R46" s="512"/>
      <c r="S46" s="12" t="s">
        <v>744</v>
      </c>
      <c r="T46" s="12" t="s">
        <v>745</v>
      </c>
      <c r="U46" s="12" t="s">
        <v>746</v>
      </c>
      <c r="V46" s="12" t="s">
        <v>747</v>
      </c>
      <c r="W46" s="165"/>
      <c r="X46" s="165"/>
      <c r="Z46" s="521" t="s">
        <v>757</v>
      </c>
      <c r="AA46" s="522" t="s">
        <v>756</v>
      </c>
      <c r="AB46" s="523" t="s">
        <v>180</v>
      </c>
      <c r="AC46" s="523"/>
      <c r="AD46" s="523"/>
      <c r="AE46" s="13" t="s">
        <v>744</v>
      </c>
      <c r="AF46" s="13" t="s">
        <v>745</v>
      </c>
      <c r="AG46" s="13" t="s">
        <v>746</v>
      </c>
      <c r="AH46" s="13" t="s">
        <v>747</v>
      </c>
      <c r="AI46" s="165"/>
      <c r="AJ46" s="165"/>
      <c r="AL46" s="526" t="s">
        <v>757</v>
      </c>
      <c r="AM46" s="527" t="s">
        <v>756</v>
      </c>
      <c r="AN46" s="528" t="s">
        <v>180</v>
      </c>
      <c r="AO46" s="528"/>
      <c r="AP46" s="528"/>
      <c r="AQ46" s="14" t="s">
        <v>744</v>
      </c>
      <c r="AR46" s="14" t="s">
        <v>745</v>
      </c>
      <c r="AS46" s="14" t="s">
        <v>746</v>
      </c>
      <c r="AT46" s="14" t="s">
        <v>747</v>
      </c>
      <c r="AU46" s="165"/>
      <c r="AV46" s="165"/>
      <c r="AX46" s="531" t="s">
        <v>757</v>
      </c>
      <c r="AY46" s="532" t="s">
        <v>756</v>
      </c>
      <c r="AZ46" s="533" t="s">
        <v>180</v>
      </c>
      <c r="BA46" s="533"/>
      <c r="BB46" s="533"/>
      <c r="BC46" s="15" t="s">
        <v>744</v>
      </c>
      <c r="BD46" s="15" t="s">
        <v>745</v>
      </c>
      <c r="BE46" s="15" t="s">
        <v>746</v>
      </c>
      <c r="BF46" s="15" t="s">
        <v>747</v>
      </c>
      <c r="BG46" s="165"/>
      <c r="BH46" s="165"/>
    </row>
    <row r="47" spans="2:60" ht="28.5" customHeight="1" x14ac:dyDescent="0.35">
      <c r="B47" s="498"/>
      <c r="C47" s="502"/>
      <c r="D47" s="504" t="s">
        <v>744</v>
      </c>
      <c r="E47" s="504"/>
      <c r="F47" s="25">
        <f>COUNTIFS('DP1-17, 20-26 Client Data Entry'!D:D,"Continuing",'DP1-17, 20-26 Client Data Entry'!EU:EU,"1: In Crisis",'DP1-17, 20-26 Client Data Entry'!I:I, "Yes")</f>
        <v>0</v>
      </c>
      <c r="G47" s="26">
        <f>COUNTIFS('DP1-17, 20-26 Client Data Entry'!D:D,"Continuing",'DP1-17, 20-26 Client Data Entry'!EU:EU,"1: In Crisis",'DP1-17, 20-26 Client Data Entry'!EV:EV,"1: In Crisis",'DP1-17, 20-26 Client Data Entry'!I:I, "Yes")</f>
        <v>0</v>
      </c>
      <c r="H47" s="26">
        <f>COUNTIFS('DP1-17, 20-26 Client Data Entry'!D:D,"Continuing",'DP1-17, 20-26 Client Data Entry'!EU:EU,"1: In Crisis",'DP1-17, 20-26 Client Data Entry'!EV:EV,"2: Vulnerable",'DP1-17, 20-26 Client Data Entry'!I:I, "Yes")</f>
        <v>0</v>
      </c>
      <c r="I47" s="26">
        <f>COUNTIFS('DP1-17, 20-26 Client Data Entry'!D:D,"Continuing",'DP1-17, 20-26 Client Data Entry'!EU:EU,"1: In Crisis",'DP1-17, 20-26 Client Data Entry'!EV:EV,"3: Stable",'DP1-17, 20-26 Client Data Entry'!I:I, "Yes")</f>
        <v>0</v>
      </c>
      <c r="J47" s="26">
        <f>COUNTIFS('DP1-17, 20-26 Client Data Entry'!D:D,"Continuing",'DP1-17, 20-26 Client Data Entry'!EU:EU,"1: In Crisis",'DP1-17, 20-26 Client Data Entry'!EV:EV,"4: Safe",'DP1-17, 20-26 Client Data Entry'!I:I, "Yes")</f>
        <v>0</v>
      </c>
      <c r="K47" s="166"/>
      <c r="L47" s="166"/>
      <c r="N47" s="510"/>
      <c r="O47" s="511"/>
      <c r="P47" s="513" t="s">
        <v>744</v>
      </c>
      <c r="Q47" s="513"/>
      <c r="R47" s="25">
        <f>COUNTIFS('DP1-17, 20-26 Client Data Entry'!E:E,"Continuing",'DP1-17, 20-26 Client Data Entry'!EV:EV,"1: In Crisis",'DP1-17, 20-26 Client Data Entry'!J:J, "Yes")</f>
        <v>0</v>
      </c>
      <c r="S47" s="26">
        <f>COUNTIFS('DP1-17, 20-26 Client Data Entry'!E:E,"Continuing",'DP1-17, 20-26 Client Data Entry'!EV:EV,"1: In Crisis",'DP1-17, 20-26 Client Data Entry'!EW:EW,"1: In Crisis",'DP1-17, 20-26 Client Data Entry'!J:J, "Yes")</f>
        <v>0</v>
      </c>
      <c r="T47" s="26">
        <f>COUNTIFS('DP1-17, 20-26 Client Data Entry'!E:E,"Continuing",'DP1-17, 20-26 Client Data Entry'!EV:EV,"1: In Crisis",'DP1-17, 20-26 Client Data Entry'!EW:EW,"2: Vulnerable",'DP1-17, 20-26 Client Data Entry'!J:J, "Yes")</f>
        <v>0</v>
      </c>
      <c r="U47" s="26">
        <f>COUNTIFS('DP1-17, 20-26 Client Data Entry'!E:E,"Continuing",'DP1-17, 20-26 Client Data Entry'!EV:EV,"1: In Crisis",'DP1-17, 20-26 Client Data Entry'!EW:EW,"3: Stable",'DP1-17, 20-26 Client Data Entry'!J:J, "Yes")</f>
        <v>0</v>
      </c>
      <c r="V47" s="26">
        <f>COUNTIFS('DP1-17, 20-26 Client Data Entry'!E:E,"Continuing",'DP1-17, 20-26 Client Data Entry'!EV:EV,"1: In Crisis",'DP1-17, 20-26 Client Data Entry'!EW:EW,"4: Safe",'DP1-17, 20-26 Client Data Entry'!J:J, "Yes")</f>
        <v>0</v>
      </c>
      <c r="W47" s="166"/>
      <c r="X47" s="166"/>
      <c r="Z47" s="521"/>
      <c r="AA47" s="522"/>
      <c r="AB47" s="524" t="s">
        <v>744</v>
      </c>
      <c r="AC47" s="524"/>
      <c r="AD47" s="23">
        <f>COUNTIFS('DP1-17, 20-26 Client Data Entry'!F:F,"Continuing",'DP1-17, 20-26 Client Data Entry'!EW:EW,"1: In Crisis",'DP1-17, 20-26 Client Data Entry'!K:K, "Yes")</f>
        <v>0</v>
      </c>
      <c r="AE47" s="24">
        <f>COUNTIFS('DP1-17, 20-26 Client Data Entry'!F:F,"Continuing",'DP1-17, 20-26 Client Data Entry'!EW:EW,"1: In Crisis",'DP1-17, 20-26 Client Data Entry'!EX:EX,"1: In Crisis",'DP1-17, 20-26 Client Data Entry'!K:K, "Yes")</f>
        <v>0</v>
      </c>
      <c r="AF47" s="24">
        <f>COUNTIFS('DP1-17, 20-26 Client Data Entry'!F:F,"Continuing",'DP1-17, 20-26 Client Data Entry'!EW:EW,"1: In Crisis",'DP1-17, 20-26 Client Data Entry'!EX:EX,"2: Vulnerable",'DP1-17, 20-26 Client Data Entry'!K:K, "Yes")</f>
        <v>0</v>
      </c>
      <c r="AG47" s="24">
        <f>COUNTIFS('DP1-17, 20-26 Client Data Entry'!F:F,"Continuing",'DP1-17, 20-26 Client Data Entry'!EW:EW,"1: In Crisis",'DP1-17, 20-26 Client Data Entry'!EX:EX,"3: Stable",'DP1-17, 20-26 Client Data Entry'!K:K, "Yes")</f>
        <v>0</v>
      </c>
      <c r="AH47" s="24">
        <f>COUNTIFS('DP1-17, 20-26 Client Data Entry'!F:F,"Continuing",'DP1-17, 20-26 Client Data Entry'!EW:EW,"1: In Crisis",'DP1-17, 20-26 Client Data Entry'!EX:EX,"4: Safe",'DP1-17, 20-26 Client Data Entry'!K:K, "Yes")</f>
        <v>0</v>
      </c>
      <c r="AI47" s="166"/>
      <c r="AJ47" s="166"/>
      <c r="AL47" s="526"/>
      <c r="AM47" s="527"/>
      <c r="AN47" s="529" t="s">
        <v>744</v>
      </c>
      <c r="AO47" s="529"/>
      <c r="AP47" s="23">
        <f>COUNTIFS('DP1-17, 20-26 Client Data Entry'!G:G,"Continuing",'DP1-17, 20-26 Client Data Entry'!EX:EX,"1: In Crisis",'DP1-17, 20-26 Client Data Entry'!L:L, "Yes")</f>
        <v>0</v>
      </c>
      <c r="AQ47" s="24">
        <f>COUNTIFS('DP1-17, 20-26 Client Data Entry'!G:G,"Continuing",'DP1-17, 20-26 Client Data Entry'!EX:EX,"1: In Crisis",'DP1-17, 20-26 Client Data Entry'!EY:EY,"1: In Crisis",'DP1-17, 20-26 Client Data Entry'!L:L, "Yes")</f>
        <v>0</v>
      </c>
      <c r="AR47" s="24">
        <f>COUNTIFS('DP1-17, 20-26 Client Data Entry'!G:G,"Continuing",'DP1-17, 20-26 Client Data Entry'!EX:EX,"1: In Crisis",'DP1-17, 20-26 Client Data Entry'!EY:EY,"2: Vulnerable",'DP1-17, 20-26 Client Data Entry'!L:L, "Yes")</f>
        <v>0</v>
      </c>
      <c r="AS47" s="24">
        <f>COUNTIFS('DP1-17, 20-26 Client Data Entry'!G:G,"Continuing",'DP1-17, 20-26 Client Data Entry'!EX:EX,"1: In Crisis",'DP1-17, 20-26 Client Data Entry'!EY:EY,"3: Stable",'DP1-17, 20-26 Client Data Entry'!L:L, "Yes")</f>
        <v>0</v>
      </c>
      <c r="AT47" s="24">
        <f>COUNTIFS('DP1-17, 20-26 Client Data Entry'!G:G,"Continuing",'DP1-17, 20-26 Client Data Entry'!EX:EX,"1: In Crisis",'DP1-17, 20-26 Client Data Entry'!EY:EY,"4: Safe",'DP1-17, 20-26 Client Data Entry'!L:L, "Yes")</f>
        <v>0</v>
      </c>
      <c r="AU47" s="166"/>
      <c r="AV47" s="166"/>
      <c r="AX47" s="531"/>
      <c r="AY47" s="532"/>
      <c r="AZ47" s="534" t="s">
        <v>744</v>
      </c>
      <c r="BA47" s="534"/>
      <c r="BB47" s="23">
        <f>COUNTIFS('DP1-17, 20-26 Client Data Entry'!H:H,"Continuing",'DP1-17, 20-26 Client Data Entry'!EY:EY,"1: In Crisis",'DP1-17, 20-26 Client Data Entry'!M:M, "Yes")</f>
        <v>0</v>
      </c>
      <c r="BC47" s="24">
        <f>COUNTIFS('DP1-17, 20-26 Client Data Entry'!H:H,"Continuing",'DP1-17, 20-26 Client Data Entry'!EY:EY,"1: In Crisis",'DP1-17, 20-26 Client Data Entry'!EZ:EZ,"1: In Crisis",'DP1-17, 20-26 Client Data Entry'!M:M, "Yes")</f>
        <v>0</v>
      </c>
      <c r="BD47" s="24">
        <f>COUNTIFS('DP1-17, 20-26 Client Data Entry'!H:H,"Continuing",'DP1-17, 20-26 Client Data Entry'!EY:EY,"1: In Crisis",'DP1-17, 20-26 Client Data Entry'!EZ:EZ,"2: Vulnerable",'DP1-17, 20-26 Client Data Entry'!M:M, "Yes")</f>
        <v>0</v>
      </c>
      <c r="BE47" s="24">
        <f>COUNTIFS('DP1-17, 20-26 Client Data Entry'!H:H,"Continuing",'DP1-17, 20-26 Client Data Entry'!EY:EY,"1: In Crisis",'DP1-17, 20-26 Client Data Entry'!EZ:EZ,"3: Stable",'DP1-17, 20-26 Client Data Entry'!M:M, "Yes")</f>
        <v>0</v>
      </c>
      <c r="BF47" s="24">
        <f>COUNTIFS('DP1-17, 20-26 Client Data Entry'!H:H,"Continuing",'DP1-17, 20-26 Client Data Entry'!EY:EY,"1: In Crisis",'DP1-17, 20-26 Client Data Entry'!EZ:EZ,"4: Safe",'DP1-17, 20-26 Client Data Entry'!M:M, "Yes")</f>
        <v>0</v>
      </c>
      <c r="BG47" s="166"/>
      <c r="BH47" s="166"/>
    </row>
    <row r="48" spans="2:60" ht="28.5" customHeight="1" x14ac:dyDescent="0.35">
      <c r="B48" s="498"/>
      <c r="C48" s="502"/>
      <c r="D48" s="504" t="s">
        <v>745</v>
      </c>
      <c r="E48" s="504"/>
      <c r="F48" s="25">
        <f>COUNTIFS('DP1-17, 20-26 Client Data Entry'!D:D,"Continuing",'DP1-17, 20-26 Client Data Entry'!EU:EU,"2: Vulnerable",'DP1-17, 20-26 Client Data Entry'!I:I, "Yes")</f>
        <v>0</v>
      </c>
      <c r="G48" s="26">
        <f>COUNTIFS('DP1-17, 20-26 Client Data Entry'!D:D,"Continuing",'DP1-17, 20-26 Client Data Entry'!EU:EU,"2: Vulnerable",'DP1-17, 20-26 Client Data Entry'!EV:EV,"1: In Crisis",'DP1-17, 20-26 Client Data Entry'!I:I, "Yes")</f>
        <v>0</v>
      </c>
      <c r="H48" s="26">
        <f>COUNTIFS('DP1-17, 20-26 Client Data Entry'!D:D,"Continuing",'DP1-17, 20-26 Client Data Entry'!EU:EU,"2: Vulnerable",'DP1-17, 20-26 Client Data Entry'!EV:EV,"2: Vulnerable",'DP1-17, 20-26 Client Data Entry'!I:I, "Yes")</f>
        <v>0</v>
      </c>
      <c r="I48" s="26">
        <f>COUNTIFS('DP1-17, 20-26 Client Data Entry'!D:D,"Continuing",'DP1-17, 20-26 Client Data Entry'!EU:EU,"2: Vulnerable",'DP1-17, 20-26 Client Data Entry'!EV:EV,"3: Stable",'DP1-17, 20-26 Client Data Entry'!I:I, "Yes")</f>
        <v>0</v>
      </c>
      <c r="J48" s="26">
        <f>COUNTIFS('DP1-17, 20-26 Client Data Entry'!D:D,"Continuing",'DP1-17, 20-26 Client Data Entry'!EU:EU,"2: Vulnerable",'DP1-17, 20-26 Client Data Entry'!EV:EV,"4: Safe",'DP1-17, 20-26 Client Data Entry'!I:I, "Yes")</f>
        <v>0</v>
      </c>
      <c r="N48" s="510"/>
      <c r="O48" s="511"/>
      <c r="P48" s="513" t="s">
        <v>745</v>
      </c>
      <c r="Q48" s="513"/>
      <c r="R48" s="25">
        <f>COUNTIFS('DP1-17, 20-26 Client Data Entry'!E:E,"Continuing",'DP1-17, 20-26 Client Data Entry'!EV:EV,"2: Vulnerable",'DP1-17, 20-26 Client Data Entry'!J:J, "Yes")</f>
        <v>0</v>
      </c>
      <c r="S48" s="26">
        <f>COUNTIFS('DP1-17, 20-26 Client Data Entry'!E:E,"Continuing",'DP1-17, 20-26 Client Data Entry'!EV:EV,"2: Vulnerable",'DP1-17, 20-26 Client Data Entry'!EW:EW,"1: In Crisis",'DP1-17, 20-26 Client Data Entry'!J:J, "Yes")</f>
        <v>0</v>
      </c>
      <c r="T48" s="26">
        <f>COUNTIFS('DP1-17, 20-26 Client Data Entry'!E:E,"Continuing",'DP1-17, 20-26 Client Data Entry'!EV:EV,"2: Vulnerable",'DP1-17, 20-26 Client Data Entry'!EW:EW,"2: Vulnerable",'DP1-17, 20-26 Client Data Entry'!J:J, "Yes")</f>
        <v>0</v>
      </c>
      <c r="U48" s="26">
        <f>COUNTIFS('DP1-17, 20-26 Client Data Entry'!E:E,"Continuing",'DP1-17, 20-26 Client Data Entry'!EV:EV,"2: Vulnerable",'DP1-17, 20-26 Client Data Entry'!EW:EW,"3: Stable",'DP1-17, 20-26 Client Data Entry'!J:J, "Yes")</f>
        <v>0</v>
      </c>
      <c r="V48" s="26">
        <f>COUNTIFS('DP1-17, 20-26 Client Data Entry'!E:E,"Continuing",'DP1-17, 20-26 Client Data Entry'!EV:EV,"2: Vulnerable",'DP1-17, 20-26 Client Data Entry'!EW:EW,"4: Safe",'DP1-17, 20-26 Client Data Entry'!J:J, "Yes")</f>
        <v>0</v>
      </c>
      <c r="Z48" s="521"/>
      <c r="AA48" s="522"/>
      <c r="AB48" s="524" t="s">
        <v>745</v>
      </c>
      <c r="AC48" s="524"/>
      <c r="AD48" s="23">
        <f>COUNTIFS('DP1-17, 20-26 Client Data Entry'!F:F,"Continuing",'DP1-17, 20-26 Client Data Entry'!EW:EW,"2: Vulnerable",'DP1-17, 20-26 Client Data Entry'!K:K, "Yes")</f>
        <v>0</v>
      </c>
      <c r="AE48" s="24">
        <f>COUNTIFS('DP1-17, 20-26 Client Data Entry'!F:F,"Continuing",'DP1-17, 20-26 Client Data Entry'!EW:EW,"2: Vulnerable",'DP1-17, 20-26 Client Data Entry'!EX:EX,"1: In Crisis",'DP1-17, 20-26 Client Data Entry'!K:K, "Yes")</f>
        <v>0</v>
      </c>
      <c r="AF48" s="24">
        <f>COUNTIFS('DP1-17, 20-26 Client Data Entry'!F:F,"Continuing",'DP1-17, 20-26 Client Data Entry'!EW:EW,"2: Vulnerable",'DP1-17, 20-26 Client Data Entry'!EX:EX,"2: Vulnerable",'DP1-17, 20-26 Client Data Entry'!K:K, "Yes")</f>
        <v>0</v>
      </c>
      <c r="AG48" s="24">
        <f>COUNTIFS('DP1-17, 20-26 Client Data Entry'!F:F,"Continuing",'DP1-17, 20-26 Client Data Entry'!EW:EW,"2: Vulnerable",'DP1-17, 20-26 Client Data Entry'!EX:EX,"3: Stable",'DP1-17, 20-26 Client Data Entry'!K:K, "Yes")</f>
        <v>0</v>
      </c>
      <c r="AH48" s="24">
        <f>COUNTIFS('DP1-17, 20-26 Client Data Entry'!F:F,"Continuing",'DP1-17, 20-26 Client Data Entry'!EW:EW,"2: Vulnerable",'DP1-17, 20-26 Client Data Entry'!EX:EX,"4: Safe",'DP1-17, 20-26 Client Data Entry'!K:K, "Yes")</f>
        <v>0</v>
      </c>
      <c r="AL48" s="526"/>
      <c r="AM48" s="527"/>
      <c r="AN48" s="529" t="s">
        <v>745</v>
      </c>
      <c r="AO48" s="529"/>
      <c r="AP48" s="23">
        <f>COUNTIFS('DP1-17, 20-26 Client Data Entry'!G:G,"Continuing",'DP1-17, 20-26 Client Data Entry'!EX:EX,"2: Vulnerable",'DP1-17, 20-26 Client Data Entry'!L:L, "Yes")</f>
        <v>0</v>
      </c>
      <c r="AQ48" s="24">
        <f>COUNTIFS('DP1-17, 20-26 Client Data Entry'!G:G,"Continuing",'DP1-17, 20-26 Client Data Entry'!EX:EX,"2: Vulnerable",'DP1-17, 20-26 Client Data Entry'!EY:EY,"1: In Crisis",'DP1-17, 20-26 Client Data Entry'!L:L, "Yes")</f>
        <v>0</v>
      </c>
      <c r="AR48" s="24">
        <f>COUNTIFS('DP1-17, 20-26 Client Data Entry'!G:G,"Continuing",'DP1-17, 20-26 Client Data Entry'!EX:EX,"2: Vulnerable",'DP1-17, 20-26 Client Data Entry'!EY:EY,"2: Vulnerable",'DP1-17, 20-26 Client Data Entry'!L:L, "Yes")</f>
        <v>0</v>
      </c>
      <c r="AS48" s="24">
        <f>COUNTIFS('DP1-17, 20-26 Client Data Entry'!G:G,"Continuing",'DP1-17, 20-26 Client Data Entry'!EX:EX,"2: Vulnerable",'DP1-17, 20-26 Client Data Entry'!EY:EY,"3: Stable",'DP1-17, 20-26 Client Data Entry'!L:L, "Yes")</f>
        <v>0</v>
      </c>
      <c r="AT48" s="24">
        <f>COUNTIFS('DP1-17, 20-26 Client Data Entry'!G:G,"Continuing",'DP1-17, 20-26 Client Data Entry'!EX:EX,"2: Vulnerable",'DP1-17, 20-26 Client Data Entry'!EY:EY,"4: Safe",'DP1-17, 20-26 Client Data Entry'!L:L, "Yes")</f>
        <v>0</v>
      </c>
      <c r="AX48" s="531"/>
      <c r="AY48" s="532"/>
      <c r="AZ48" s="534" t="s">
        <v>745</v>
      </c>
      <c r="BA48" s="534"/>
      <c r="BB48" s="23">
        <f>COUNTIFS('DP1-17, 20-26 Client Data Entry'!H:H,"Continuing",'DP1-17, 20-26 Client Data Entry'!EY:EY,"2: Vulnerable",'DP1-17, 20-26 Client Data Entry'!M:M, "Yes")</f>
        <v>0</v>
      </c>
      <c r="BC48" s="24">
        <f>COUNTIFS('DP1-17, 20-26 Client Data Entry'!H:H,"Continuing",'DP1-17, 20-26 Client Data Entry'!EY:EY,"2: Vulnerable",'DP1-17, 20-26 Client Data Entry'!EZ:EZ,"1: In Crisis",'DP1-17, 20-26 Client Data Entry'!M:M, "Yes")</f>
        <v>0</v>
      </c>
      <c r="BD48" s="24">
        <f>COUNTIFS('DP1-17, 20-26 Client Data Entry'!H:H,"Continuing",'DP1-17, 20-26 Client Data Entry'!EY:EY,"2: Vulnerable",'DP1-17, 20-26 Client Data Entry'!EZ:EZ,"2: Vulnerable",'DP1-17, 20-26 Client Data Entry'!M:M, "Yes")</f>
        <v>0</v>
      </c>
      <c r="BE48" s="24">
        <f>COUNTIFS('DP1-17, 20-26 Client Data Entry'!H:H,"Continuing",'DP1-17, 20-26 Client Data Entry'!EY:EY,"2: Vulnerable",'DP1-17, 20-26 Client Data Entry'!EZ:EZ,"3: Stable",'DP1-17, 20-26 Client Data Entry'!M:M, "Yes")</f>
        <v>0</v>
      </c>
      <c r="BF48" s="24">
        <f>COUNTIFS('DP1-17, 20-26 Client Data Entry'!H:H,"Continuing",'DP1-17, 20-26 Client Data Entry'!EY:EY,"2: Vulnerable",'DP1-17, 20-26 Client Data Entry'!EZ:EZ,"4: Safe",'DP1-17, 20-26 Client Data Entry'!M:M, "Yes")</f>
        <v>0</v>
      </c>
    </row>
    <row r="49" spans="2:60" ht="28.5" customHeight="1" x14ac:dyDescent="0.35">
      <c r="B49" s="498"/>
      <c r="C49" s="502"/>
      <c r="D49" s="504" t="s">
        <v>746</v>
      </c>
      <c r="E49" s="504"/>
      <c r="F49" s="25">
        <f>COUNTIFS('DP1-17, 20-26 Client Data Entry'!D:D,"Continuing",'DP1-17, 20-26 Client Data Entry'!EU:EU,"3: Stable",'DP1-17, 20-26 Client Data Entry'!I:I, "Yes")</f>
        <v>0</v>
      </c>
      <c r="G49" s="26">
        <f>COUNTIFS('DP1-17, 20-26 Client Data Entry'!D:D,"Continuing",'DP1-17, 20-26 Client Data Entry'!EU:EU,"3: Stable",'DP1-17, 20-26 Client Data Entry'!EV:EV,"1: In Crisis",'DP1-17, 20-26 Client Data Entry'!I:I, "Yes")</f>
        <v>0</v>
      </c>
      <c r="H49" s="26">
        <f>COUNTIFS('DP1-17, 20-26 Client Data Entry'!D:D,"Continuing",'DP1-17, 20-26 Client Data Entry'!EU:EU,"3: Stable",'DP1-17, 20-26 Client Data Entry'!EV:EV,"2: Vulnerable",'DP1-17, 20-26 Client Data Entry'!I:I, "Yes")</f>
        <v>0</v>
      </c>
      <c r="I49" s="26">
        <f>COUNTIFS('DP1-17, 20-26 Client Data Entry'!D:D,"Continuing",'DP1-17, 20-26 Client Data Entry'!EU:EU,"3: Stable",'DP1-17, 20-26 Client Data Entry'!EV:EV,"3: Stable",'DP1-17, 20-26 Client Data Entry'!I:I, "Yes")</f>
        <v>0</v>
      </c>
      <c r="J49" s="26">
        <f>COUNTIFS('DP1-17, 20-26 Client Data Entry'!D:D,"Continuing",'DP1-17, 20-26 Client Data Entry'!EU:EU,"3: Stable",'DP1-17, 20-26 Client Data Entry'!EV:EV,"4: Safe",'DP1-17, 20-26 Client Data Entry'!I:I, "Yes")</f>
        <v>0</v>
      </c>
      <c r="N49" s="510"/>
      <c r="O49" s="511"/>
      <c r="P49" s="513" t="s">
        <v>746</v>
      </c>
      <c r="Q49" s="513"/>
      <c r="R49" s="25">
        <f>COUNTIFS('DP1-17, 20-26 Client Data Entry'!E:E,"Continuing",'DP1-17, 20-26 Client Data Entry'!EV:EV,"3: Stable",'DP1-17, 20-26 Client Data Entry'!J:J, "Yes")</f>
        <v>0</v>
      </c>
      <c r="S49" s="26">
        <f>COUNTIFS('DP1-17, 20-26 Client Data Entry'!E:E,"Continuing",'DP1-17, 20-26 Client Data Entry'!EV:EV,"3: Stable",'DP1-17, 20-26 Client Data Entry'!EW:EW,"1: In Crisis",'DP1-17, 20-26 Client Data Entry'!J:J, "Yes")</f>
        <v>0</v>
      </c>
      <c r="T49" s="26">
        <f>COUNTIFS('DP1-17, 20-26 Client Data Entry'!E:E,"Continuing",'DP1-17, 20-26 Client Data Entry'!EV:EV,"3: Stable",'DP1-17, 20-26 Client Data Entry'!EW:EW,"2: Vulnerable",'DP1-17, 20-26 Client Data Entry'!J:J, "Yes")</f>
        <v>0</v>
      </c>
      <c r="U49" s="26">
        <f>COUNTIFS('DP1-17, 20-26 Client Data Entry'!E:E,"Continuing",'DP1-17, 20-26 Client Data Entry'!EV:EV,"3: Stable",'DP1-17, 20-26 Client Data Entry'!EW:EW,"3: Stable",'DP1-17, 20-26 Client Data Entry'!J:J, "Yes")</f>
        <v>0</v>
      </c>
      <c r="V49" s="26">
        <f>COUNTIFS('DP1-17, 20-26 Client Data Entry'!E:E,"Continuing",'DP1-17, 20-26 Client Data Entry'!EV:EV,"3: Stable",'DP1-17, 20-26 Client Data Entry'!EW:EW,"4: Safe",'DP1-17, 20-26 Client Data Entry'!J:J, "Yes")</f>
        <v>0</v>
      </c>
      <c r="Z49" s="521"/>
      <c r="AA49" s="522"/>
      <c r="AB49" s="524" t="s">
        <v>746</v>
      </c>
      <c r="AC49" s="524"/>
      <c r="AD49" s="23">
        <f>COUNTIFS('DP1-17, 20-26 Client Data Entry'!F:F,"Continuing",'DP1-17, 20-26 Client Data Entry'!EW:EW,"3: Stable",'DP1-17, 20-26 Client Data Entry'!K:K, "Yes")</f>
        <v>0</v>
      </c>
      <c r="AE49" s="24">
        <f>COUNTIFS('DP1-17, 20-26 Client Data Entry'!F:F,"Continuing",'DP1-17, 20-26 Client Data Entry'!EW:EW,"3: Stable",'DP1-17, 20-26 Client Data Entry'!EX:EX,"1: In Crisis",'DP1-17, 20-26 Client Data Entry'!K:K, "Yes")</f>
        <v>0</v>
      </c>
      <c r="AF49" s="24">
        <f>COUNTIFS('DP1-17, 20-26 Client Data Entry'!F:F,"Continuing",'DP1-17, 20-26 Client Data Entry'!EW:EW,"3: Stable",'DP1-17, 20-26 Client Data Entry'!EX:EX,"2: Vulnerable",'DP1-17, 20-26 Client Data Entry'!K:K, "Yes")</f>
        <v>0</v>
      </c>
      <c r="AG49" s="24">
        <f>COUNTIFS('DP1-17, 20-26 Client Data Entry'!F:F,"Continuing",'DP1-17, 20-26 Client Data Entry'!EW:EW,"3: Stable",'DP1-17, 20-26 Client Data Entry'!EX:EX,"3: Stable",'DP1-17, 20-26 Client Data Entry'!K:K, "Yes")</f>
        <v>0</v>
      </c>
      <c r="AH49" s="24">
        <f>COUNTIFS('DP1-17, 20-26 Client Data Entry'!F:F,"Continuing",'DP1-17, 20-26 Client Data Entry'!EW:EW,"3: Stable",'DP1-17, 20-26 Client Data Entry'!EX:EX,"4: Safe",'DP1-17, 20-26 Client Data Entry'!K:K, "Yes")</f>
        <v>0</v>
      </c>
      <c r="AL49" s="526"/>
      <c r="AM49" s="527"/>
      <c r="AN49" s="529" t="s">
        <v>746</v>
      </c>
      <c r="AO49" s="529"/>
      <c r="AP49" s="23">
        <f>COUNTIFS('DP1-17, 20-26 Client Data Entry'!G:G,"Continuing",'DP1-17, 20-26 Client Data Entry'!EX:EX,"3: Stable",'DP1-17, 20-26 Client Data Entry'!L:L, "Yes")</f>
        <v>0</v>
      </c>
      <c r="AQ49" s="24">
        <f>COUNTIFS('DP1-17, 20-26 Client Data Entry'!G:G,"Continuing",'DP1-17, 20-26 Client Data Entry'!EX:EX,"3: Stable",'DP1-17, 20-26 Client Data Entry'!EY:EY,"1: In Crisis",'DP1-17, 20-26 Client Data Entry'!L:L, "Yes")</f>
        <v>0</v>
      </c>
      <c r="AR49" s="24">
        <f>COUNTIFS('DP1-17, 20-26 Client Data Entry'!G:G,"Continuing",'DP1-17, 20-26 Client Data Entry'!EX:EX,"3: Stable",'DP1-17, 20-26 Client Data Entry'!EY:EY,"2: Vulnerable",'DP1-17, 20-26 Client Data Entry'!L:L, "Yes")</f>
        <v>0</v>
      </c>
      <c r="AS49" s="24">
        <f>COUNTIFS('DP1-17, 20-26 Client Data Entry'!G:G,"Continuing",'DP1-17, 20-26 Client Data Entry'!EX:EX,"3: Stable",'DP1-17, 20-26 Client Data Entry'!EY:EY,"3: Stable",'DP1-17, 20-26 Client Data Entry'!L:L, "Yes")</f>
        <v>0</v>
      </c>
      <c r="AT49" s="24">
        <f>COUNTIFS('DP1-17, 20-26 Client Data Entry'!G:G,"Continuing",'DP1-17, 20-26 Client Data Entry'!EX:EX,"3: Stable",'DP1-17, 20-26 Client Data Entry'!EY:EY,"4: Safe",'DP1-17, 20-26 Client Data Entry'!L:L, "Yes")</f>
        <v>0</v>
      </c>
      <c r="AX49" s="531"/>
      <c r="AY49" s="532"/>
      <c r="AZ49" s="534" t="s">
        <v>746</v>
      </c>
      <c r="BA49" s="534"/>
      <c r="BB49" s="23">
        <f>COUNTIFS('DP1-17, 20-26 Client Data Entry'!H:H,"Continuing",'DP1-17, 20-26 Client Data Entry'!EY:EY,"3: Stable",'DP1-17, 20-26 Client Data Entry'!M:M, "Yes")</f>
        <v>0</v>
      </c>
      <c r="BC49" s="24">
        <f>COUNTIFS('DP1-17, 20-26 Client Data Entry'!H:H,"Continuing",'DP1-17, 20-26 Client Data Entry'!EY:EY,"3: Stable",'DP1-17, 20-26 Client Data Entry'!EZ:EZ,"1: In Crisis",'DP1-17, 20-26 Client Data Entry'!M:M, "Yes")</f>
        <v>0</v>
      </c>
      <c r="BD49" s="24">
        <f>COUNTIFS('DP1-17, 20-26 Client Data Entry'!H:H,"Continuing",'DP1-17, 20-26 Client Data Entry'!EY:EY,"3: Stable",'DP1-17, 20-26 Client Data Entry'!EZ:EZ,"2: Vulnerable",'DP1-17, 20-26 Client Data Entry'!M:M, "Yes")</f>
        <v>0</v>
      </c>
      <c r="BE49" s="24">
        <f>COUNTIFS('DP1-17, 20-26 Client Data Entry'!H:H,"Continuing",'DP1-17, 20-26 Client Data Entry'!EY:EY,"3: Stable",'DP1-17, 20-26 Client Data Entry'!EZ:EZ,"3: Stable",'DP1-17, 20-26 Client Data Entry'!M:M, "Yes")</f>
        <v>0</v>
      </c>
      <c r="BF49" s="24">
        <f>COUNTIFS('DP1-17, 20-26 Client Data Entry'!H:H,"Continuing",'DP1-17, 20-26 Client Data Entry'!EY:EY,"3: Stable",'DP1-17, 20-26 Client Data Entry'!EZ:EZ,"4: Safe",'DP1-17, 20-26 Client Data Entry'!M:M, "Yes")</f>
        <v>0</v>
      </c>
    </row>
    <row r="50" spans="2:60" ht="28.5" customHeight="1" x14ac:dyDescent="0.35">
      <c r="B50" s="498"/>
      <c r="C50" s="502"/>
      <c r="D50" s="504" t="s">
        <v>747</v>
      </c>
      <c r="E50" s="504"/>
      <c r="F50" s="25">
        <f>COUNTIFS('DP1-17, 20-26 Client Data Entry'!D:D,"Continuing",'DP1-17, 20-26 Client Data Entry'!EU:EU,"4: Safe",'DP1-17, 20-26 Client Data Entry'!I:I, "Yes")</f>
        <v>0</v>
      </c>
      <c r="G50" s="26">
        <f>COUNTIFS('DP1-17, 20-26 Client Data Entry'!D:D,"Continuing",'DP1-17, 20-26 Client Data Entry'!EU:EU,"4: Safe",'DP1-17, 20-26 Client Data Entry'!EV:EV,"1: In Crisis",'DP1-17, 20-26 Client Data Entry'!I:I, "Yes")</f>
        <v>0</v>
      </c>
      <c r="H50" s="26">
        <f>COUNTIFS('DP1-17, 20-26 Client Data Entry'!D:D,"Continuing",'DP1-17, 20-26 Client Data Entry'!EU:EU,"4: Safe",'DP1-17, 20-26 Client Data Entry'!EV:EV,"2: Vulnerable",'DP1-17, 20-26 Client Data Entry'!I:I, "Yes")</f>
        <v>0</v>
      </c>
      <c r="I50" s="26">
        <f>COUNTIFS('DP1-17, 20-26 Client Data Entry'!D:D,"Continuing",'DP1-17, 20-26 Client Data Entry'!EU:EU,"4: Safe",'DP1-17, 20-26 Client Data Entry'!EV:EV,"3: Stable",'DP1-17, 20-26 Client Data Entry'!I:I, "Yes")</f>
        <v>0</v>
      </c>
      <c r="J50" s="26">
        <f>COUNTIFS('DP1-17, 20-26 Client Data Entry'!D:D,"Continuing",'DP1-17, 20-26 Client Data Entry'!EU:EU,"4: Safe",'DP1-17, 20-26 Client Data Entry'!EV:EV,"4: Safe",'DP1-17, 20-26 Client Data Entry'!I:I, "Yes")</f>
        <v>0</v>
      </c>
      <c r="N50" s="510"/>
      <c r="O50" s="511"/>
      <c r="P50" s="510" t="s">
        <v>747</v>
      </c>
      <c r="Q50" s="510"/>
      <c r="R50" s="25">
        <f>COUNTIFS('DP1-17, 20-26 Client Data Entry'!E:E,"Continuing",'DP1-17, 20-26 Client Data Entry'!EV:EV,"4: Safe",'DP1-17, 20-26 Client Data Entry'!J:J, "Yes")</f>
        <v>0</v>
      </c>
      <c r="S50" s="26">
        <f>COUNTIFS('DP1-17, 20-26 Client Data Entry'!E:E,"Continuing",'DP1-17, 20-26 Client Data Entry'!EV:EV,"4: Safe",'DP1-17, 20-26 Client Data Entry'!EW:EW,"1: In Crisis",'DP1-17, 20-26 Client Data Entry'!J:J, "Yes")</f>
        <v>0</v>
      </c>
      <c r="T50" s="26">
        <f>COUNTIFS('DP1-17, 20-26 Client Data Entry'!E:E,"Continuing",'DP1-17, 20-26 Client Data Entry'!EV:EV,"4: Safe",'DP1-17, 20-26 Client Data Entry'!EW:EW,"2: Vulnerable",'DP1-17, 20-26 Client Data Entry'!J:J, "Yes")</f>
        <v>0</v>
      </c>
      <c r="U50" s="26">
        <f>COUNTIFS('DP1-17, 20-26 Client Data Entry'!E:E,"Continuing",'DP1-17, 20-26 Client Data Entry'!EV:EV,"4: Safe",'DP1-17, 20-26 Client Data Entry'!EW:EW,"3: Stable",'DP1-17, 20-26 Client Data Entry'!J:J, "Yes")</f>
        <v>0</v>
      </c>
      <c r="V50" s="26">
        <f>COUNTIFS('DP1-17, 20-26 Client Data Entry'!E:E,"Continuing",'DP1-17, 20-26 Client Data Entry'!EV:EV,"4: Safe",'DP1-17, 20-26 Client Data Entry'!EW:EW,"4: Safe",'DP1-17, 20-26 Client Data Entry'!J:J, "Yes")</f>
        <v>0</v>
      </c>
      <c r="Z50" s="521"/>
      <c r="AA50" s="522"/>
      <c r="AB50" s="524" t="s">
        <v>747</v>
      </c>
      <c r="AC50" s="524"/>
      <c r="AD50" s="23">
        <f>COUNTIFS('DP1-17, 20-26 Client Data Entry'!F:F,"Continuing",'DP1-17, 20-26 Client Data Entry'!EW:EW,"4: Safe",'DP1-17, 20-26 Client Data Entry'!K:K, "Yes")</f>
        <v>0</v>
      </c>
      <c r="AE50" s="24">
        <f>COUNTIFS('DP1-17, 20-26 Client Data Entry'!F:F,"Continuing",'DP1-17, 20-26 Client Data Entry'!EW:EW,"4: Safe",'DP1-17, 20-26 Client Data Entry'!EX:EX,"1: In Crisis",'DP1-17, 20-26 Client Data Entry'!K:K, "Yes")</f>
        <v>0</v>
      </c>
      <c r="AF50" s="24">
        <f>COUNTIFS('DP1-17, 20-26 Client Data Entry'!F:F,"Continuing",'DP1-17, 20-26 Client Data Entry'!EW:EW,"4: Safe",'DP1-17, 20-26 Client Data Entry'!EX:EX,"2: Vulnerable",'DP1-17, 20-26 Client Data Entry'!K:K, "Yes")</f>
        <v>0</v>
      </c>
      <c r="AG50" s="24">
        <f>COUNTIFS('DP1-17, 20-26 Client Data Entry'!F:F,"Continuing",'DP1-17, 20-26 Client Data Entry'!EW:EW,"4: Safe",'DP1-17, 20-26 Client Data Entry'!EX:EX,"3: Stable",'DP1-17, 20-26 Client Data Entry'!K:K, "Yes")</f>
        <v>0</v>
      </c>
      <c r="AH50" s="24">
        <f>COUNTIFS('DP1-17, 20-26 Client Data Entry'!F:F,"Continuing",'DP1-17, 20-26 Client Data Entry'!EW:EW,"4: Safe",'DP1-17, 20-26 Client Data Entry'!EX:EX,"4: Safe",'DP1-17, 20-26 Client Data Entry'!K:K, "Yes")</f>
        <v>0</v>
      </c>
      <c r="AL50" s="526"/>
      <c r="AM50" s="527"/>
      <c r="AN50" s="529" t="s">
        <v>747</v>
      </c>
      <c r="AO50" s="529"/>
      <c r="AP50" s="23">
        <f>COUNTIFS('DP1-17, 20-26 Client Data Entry'!G:G,"Continuing",'DP1-17, 20-26 Client Data Entry'!EX:EX,"4: Safe",'DP1-17, 20-26 Client Data Entry'!L:L, "Yes")</f>
        <v>0</v>
      </c>
      <c r="AQ50" s="24">
        <f>COUNTIFS('DP1-17, 20-26 Client Data Entry'!G:G,"Continuing",'DP1-17, 20-26 Client Data Entry'!EX:EX,"4: Safe",'DP1-17, 20-26 Client Data Entry'!EY:EY,"1: In Crisis",'DP1-17, 20-26 Client Data Entry'!L:L, "Yes")</f>
        <v>0</v>
      </c>
      <c r="AR50" s="24">
        <f>COUNTIFS('DP1-17, 20-26 Client Data Entry'!G:G,"Continuing",'DP1-17, 20-26 Client Data Entry'!EX:EX,"4: Safe",'DP1-17, 20-26 Client Data Entry'!EY:EY,"2: Vulnerable",'DP1-17, 20-26 Client Data Entry'!L:L, "Yes")</f>
        <v>0</v>
      </c>
      <c r="AS50" s="24">
        <f>COUNTIFS('DP1-17, 20-26 Client Data Entry'!G:G,"Continuing",'DP1-17, 20-26 Client Data Entry'!EX:EX,"4: Safe",'DP1-17, 20-26 Client Data Entry'!EY:EY,"3: Stable",'DP1-17, 20-26 Client Data Entry'!L:L, "Yes")</f>
        <v>0</v>
      </c>
      <c r="AT50" s="24">
        <f>COUNTIFS('DP1-17, 20-26 Client Data Entry'!G:G,"Continuing",'DP1-17, 20-26 Client Data Entry'!EX:EX,"4: Safe",'DP1-17, 20-26 Client Data Entry'!EY:EY,"4: Safe",'DP1-17, 20-26 Client Data Entry'!L:L, "Yes")</f>
        <v>0</v>
      </c>
      <c r="AX50" s="531"/>
      <c r="AY50" s="532"/>
      <c r="AZ50" s="534" t="s">
        <v>747</v>
      </c>
      <c r="BA50" s="534"/>
      <c r="BB50" s="23">
        <f>COUNTIFS('DP1-17, 20-26 Client Data Entry'!H:H,"Continuing",'DP1-17, 20-26 Client Data Entry'!EY:EY,"4: Safe",'DP1-17, 20-26 Client Data Entry'!M:M, "Yes")</f>
        <v>0</v>
      </c>
      <c r="BC50" s="24">
        <f>COUNTIFS('DP1-17, 20-26 Client Data Entry'!H:H,"Continuing",'DP1-17, 20-26 Client Data Entry'!EY:EY,"4: Safe",'DP1-17, 20-26 Client Data Entry'!EZ:EZ,"1: In Crisis",'DP1-17, 20-26 Client Data Entry'!M:M, "Yes")</f>
        <v>0</v>
      </c>
      <c r="BD50" s="24">
        <f>COUNTIFS('DP1-17, 20-26 Client Data Entry'!H:H,"Continuing",'DP1-17, 20-26 Client Data Entry'!EY:EY,"4: Safe",'DP1-17, 20-26 Client Data Entry'!EZ:EZ,"2: Vulnerable",'DP1-17, 20-26 Client Data Entry'!M:M, "Yes")</f>
        <v>0</v>
      </c>
      <c r="BE50" s="24">
        <f>COUNTIFS('DP1-17, 20-26 Client Data Entry'!H:H,"Continuing",'DP1-17, 20-26 Client Data Entry'!EY:EY,"4: Safe",'DP1-17, 20-26 Client Data Entry'!EZ:EZ,"3: Stable",'DP1-17, 20-26 Client Data Entry'!M:M, "Yes")</f>
        <v>0</v>
      </c>
      <c r="BF50" s="24">
        <f>COUNTIFS('DP1-17, 20-26 Client Data Entry'!H:H,"Continuing",'DP1-17, 20-26 Client Data Entry'!EY:EY,"4: Safe",'DP1-17, 20-26 Client Data Entry'!EZ:EZ,"4: Safe",'DP1-17, 20-26 Client Data Entry'!M:M, "Yes")</f>
        <v>0</v>
      </c>
    </row>
    <row r="51" spans="2:60" ht="29" customHeight="1" x14ac:dyDescent="0.35">
      <c r="B51" s="501" t="s">
        <v>758</v>
      </c>
      <c r="C51" s="502" t="s">
        <v>212</v>
      </c>
      <c r="D51" s="503" t="s">
        <v>180</v>
      </c>
      <c r="E51" s="503"/>
      <c r="F51" s="503"/>
      <c r="G51" s="11" t="s">
        <v>744</v>
      </c>
      <c r="H51" s="11" t="s">
        <v>745</v>
      </c>
      <c r="I51" s="11" t="s">
        <v>746</v>
      </c>
      <c r="J51" s="11" t="s">
        <v>747</v>
      </c>
      <c r="K51" s="165"/>
      <c r="L51" s="165"/>
      <c r="N51" s="501" t="s">
        <v>758</v>
      </c>
      <c r="O51" s="511" t="s">
        <v>212</v>
      </c>
      <c r="P51" s="512" t="s">
        <v>180</v>
      </c>
      <c r="Q51" s="512"/>
      <c r="R51" s="512"/>
      <c r="S51" s="12" t="s">
        <v>744</v>
      </c>
      <c r="T51" s="12" t="s">
        <v>745</v>
      </c>
      <c r="U51" s="12" t="s">
        <v>746</v>
      </c>
      <c r="V51" s="12" t="s">
        <v>747</v>
      </c>
      <c r="Z51" s="501" t="s">
        <v>758</v>
      </c>
      <c r="AA51" s="522" t="s">
        <v>212</v>
      </c>
      <c r="AB51" s="523" t="s">
        <v>180</v>
      </c>
      <c r="AC51" s="523"/>
      <c r="AD51" s="523"/>
      <c r="AE51" s="13" t="s">
        <v>744</v>
      </c>
      <c r="AF51" s="13" t="s">
        <v>745</v>
      </c>
      <c r="AG51" s="13" t="s">
        <v>746</v>
      </c>
      <c r="AH51" s="13" t="s">
        <v>747</v>
      </c>
      <c r="AI51" s="165"/>
      <c r="AJ51" s="165"/>
      <c r="AL51" s="501" t="s">
        <v>758</v>
      </c>
      <c r="AM51" s="527" t="s">
        <v>212</v>
      </c>
      <c r="AN51" s="528" t="s">
        <v>180</v>
      </c>
      <c r="AO51" s="528"/>
      <c r="AP51" s="528"/>
      <c r="AQ51" s="14" t="s">
        <v>744</v>
      </c>
      <c r="AR51" s="14" t="s">
        <v>745</v>
      </c>
      <c r="AS51" s="14" t="s">
        <v>746</v>
      </c>
      <c r="AT51" s="14" t="s">
        <v>747</v>
      </c>
      <c r="AU51" s="165"/>
      <c r="AV51" s="165"/>
      <c r="AX51" s="501" t="s">
        <v>758</v>
      </c>
      <c r="AY51" s="532" t="s">
        <v>212</v>
      </c>
      <c r="AZ51" s="533" t="s">
        <v>180</v>
      </c>
      <c r="BA51" s="533"/>
      <c r="BB51" s="533"/>
      <c r="BC51" s="15" t="s">
        <v>744</v>
      </c>
      <c r="BD51" s="15" t="s">
        <v>745</v>
      </c>
      <c r="BE51" s="15" t="s">
        <v>746</v>
      </c>
      <c r="BF51" s="15" t="s">
        <v>747</v>
      </c>
      <c r="BG51" s="165"/>
      <c r="BH51" s="165"/>
    </row>
    <row r="52" spans="2:60" ht="28.5" customHeight="1" x14ac:dyDescent="0.35">
      <c r="B52" s="501"/>
      <c r="C52" s="502"/>
      <c r="D52" s="504" t="s">
        <v>744</v>
      </c>
      <c r="E52" s="504"/>
      <c r="F52" s="23">
        <f>COUNTIFS('DP1-17, 20-26 Client Data Entry'!D:D,"New",'DP1-17, 20-26 Client Data Entry'!FA:FA,"1: In Crisis",'DP1-17, 20-26 Client Data Entry'!I:I, "Yes")</f>
        <v>0</v>
      </c>
      <c r="G52" s="24">
        <f>COUNTIFS('DP1-17, 20-26 Client Data Entry'!D:D,"New",'DP1-17, 20-26 Client Data Entry'!FA:FA,"1: In Crisis",'DP1-17, 20-26 Client Data Entry'!FB:FB,"1: In Crisis",'DP1-17, 20-26 Client Data Entry'!I:I, "Yes")</f>
        <v>0</v>
      </c>
      <c r="H52" s="24">
        <f>COUNTIFS('DP1-17, 20-26 Client Data Entry'!D:D,"New",'DP1-17, 20-26 Client Data Entry'!FA:FA,"1: In Crisis",'DP1-17, 20-26 Client Data Entry'!FB:FB,"2: Vulnerable",'DP1-17, 20-26 Client Data Entry'!I:I, "Yes")</f>
        <v>0</v>
      </c>
      <c r="I52" s="24">
        <f>COUNTIFS('DP1-17, 20-26 Client Data Entry'!D:D,"New",'DP1-17, 20-26 Client Data Entry'!FA:FA,"1: In Crisis",'DP1-17, 20-26 Client Data Entry'!FB:FB,"3: Stable",'DP1-17, 20-26 Client Data Entry'!I:I, "Yes")</f>
        <v>0</v>
      </c>
      <c r="J52" s="24">
        <f>COUNTIFS('DP1-17, 20-26 Client Data Entry'!D:D,"New",'DP1-17, 20-26 Client Data Entry'!FA:FA,"1: In Crisis",'DP1-17, 20-26 Client Data Entry'!FB:FB,"4: Safe",'DP1-17, 20-26 Client Data Entry'!I:I, "Yes")</f>
        <v>0</v>
      </c>
      <c r="K52" s="166"/>
      <c r="L52" s="166"/>
      <c r="N52" s="501"/>
      <c r="O52" s="511"/>
      <c r="P52" s="513" t="s">
        <v>744</v>
      </c>
      <c r="Q52" s="513"/>
      <c r="R52" s="23">
        <f>COUNTIFS('DP1-17, 20-26 Client Data Entry'!E:E,"New",'DP1-17, 20-26 Client Data Entry'!FA:FA,"1: In Crisis",'DP1-17, 20-26 Client Data Entry'!J:J, "Yes")</f>
        <v>0</v>
      </c>
      <c r="S52" s="24">
        <f>COUNTIFS('DP1-17, 20-26 Client Data Entry'!E:E,"New",'DP1-17, 20-26 Client Data Entry'!FA:FA,"1: In Crisis",'DP1-17, 20-26 Client Data Entry'!FC:FC,"1: In Crisis",'DP1-17, 20-26 Client Data Entry'!J:J, "Yes")</f>
        <v>0</v>
      </c>
      <c r="T52" s="24">
        <f>COUNTIFS('DP1-17, 20-26 Client Data Entry'!E:E,"New",'DP1-17, 20-26 Client Data Entry'!FA:FA,"1: In Crisis",'DP1-17, 20-26 Client Data Entry'!FC:FC,"2: Vulnerable",'DP1-17, 20-26 Client Data Entry'!J:J, "Yes")</f>
        <v>0</v>
      </c>
      <c r="U52" s="24">
        <f>COUNTIFS('DP1-17, 20-26 Client Data Entry'!E:E,"New",'DP1-17, 20-26 Client Data Entry'!FA:FA,"1: In Crisis",'DP1-17, 20-26 Client Data Entry'!FC:FC,"3: Stable",'DP1-17, 20-26 Client Data Entry'!J:J, "Yes")</f>
        <v>0</v>
      </c>
      <c r="V52" s="24">
        <f>COUNTIFS('DP1-17, 20-26 Client Data Entry'!E:E,"New",'DP1-17, 20-26 Client Data Entry'!FA:FA,"1: In Crisis",'DP1-17, 20-26 Client Data Entry'!FC:FC,"4: Safe",'DP1-17, 20-26 Client Data Entry'!J:J, "Yes")</f>
        <v>0</v>
      </c>
      <c r="Z52" s="501"/>
      <c r="AA52" s="522"/>
      <c r="AB52" s="524" t="s">
        <v>744</v>
      </c>
      <c r="AC52" s="524"/>
      <c r="AD52" s="23">
        <f>COUNTIFS('DP1-17, 20-26 Client Data Entry'!F:F,"New",'DP1-17, 20-26 Client Data Entry'!FA:FA,"1: In Crisis",'DP1-17, 20-26 Client Data Entry'!K:K, "Yes")</f>
        <v>0</v>
      </c>
      <c r="AE52" s="24">
        <f>COUNTIFS('DP1-17, 20-26 Client Data Entry'!F:F,"New",'DP1-17, 20-26 Client Data Entry'!FA:FA,"1: In Crisis",'DP1-17, 20-26 Client Data Entry'!FD:FD,"1: In Crisis",'DP1-17, 20-26 Client Data Entry'!K:K, "Yes")</f>
        <v>0</v>
      </c>
      <c r="AF52" s="24">
        <f>COUNTIFS('DP1-17, 20-26 Client Data Entry'!F:F,"New",'DP1-17, 20-26 Client Data Entry'!FA:FA,"1: In Crisis",'DP1-17, 20-26 Client Data Entry'!FD:FD,"2: Vulnerable",'DP1-17, 20-26 Client Data Entry'!K:K, "Yes")</f>
        <v>0</v>
      </c>
      <c r="AG52" s="24">
        <f>COUNTIFS('DP1-17, 20-26 Client Data Entry'!F:F,"New",'DP1-17, 20-26 Client Data Entry'!FA:FA,"1: In Crisis",'DP1-17, 20-26 Client Data Entry'!FD:FD,"3: Stable",'DP1-17, 20-26 Client Data Entry'!K:K, "Yes")</f>
        <v>0</v>
      </c>
      <c r="AH52" s="24">
        <f>COUNTIFS('DP1-17, 20-26 Client Data Entry'!F:F,"New",'DP1-17, 20-26 Client Data Entry'!FA:FA,"1: In Crisis",'DP1-17, 20-26 Client Data Entry'!FD:FD,"4: Safe",'DP1-17, 20-26 Client Data Entry'!K:K, "Yes")</f>
        <v>0</v>
      </c>
      <c r="AI52" s="166"/>
      <c r="AJ52" s="166"/>
      <c r="AL52" s="501"/>
      <c r="AM52" s="527"/>
      <c r="AN52" s="529" t="s">
        <v>744</v>
      </c>
      <c r="AO52" s="529"/>
      <c r="AP52" s="23">
        <f>COUNTIFS('DP1-17, 20-26 Client Data Entry'!G:G,"New",'DP1-17, 20-26 Client Data Entry'!FA:FA,"1: In Crisis",'DP1-17, 20-26 Client Data Entry'!L:L, "Yes")</f>
        <v>0</v>
      </c>
      <c r="AQ52" s="24">
        <f>COUNTIFS('DP1-17, 20-26 Client Data Entry'!G:G,"New",'DP1-17, 20-26 Client Data Entry'!FA:FA,"1: In Crisis",'DP1-17, 20-26 Client Data Entry'!FE:FE,"1: In Crisis",'DP1-17, 20-26 Client Data Entry'!L:L, "Yes")</f>
        <v>0</v>
      </c>
      <c r="AR52" s="24">
        <f>COUNTIFS('DP1-17, 20-26 Client Data Entry'!G:G,"New",'DP1-17, 20-26 Client Data Entry'!FA:FA,"1: In Crisis",'DP1-17, 20-26 Client Data Entry'!FE:FE,"2: Vulnerable",'DP1-17, 20-26 Client Data Entry'!L:L, "Yes")</f>
        <v>0</v>
      </c>
      <c r="AS52" s="24">
        <f>COUNTIFS('DP1-17, 20-26 Client Data Entry'!G:G,"New",'DP1-17, 20-26 Client Data Entry'!FA:FA,"1: In Crisis",'DP1-17, 20-26 Client Data Entry'!FE:FE,"3: Stable",'DP1-17, 20-26 Client Data Entry'!L:L, "Yes")</f>
        <v>0</v>
      </c>
      <c r="AT52" s="24">
        <f>COUNTIFS('DP1-17, 20-26 Client Data Entry'!G:G,"New",'DP1-17, 20-26 Client Data Entry'!FA:FA,"1: In Crisis",'DP1-17, 20-26 Client Data Entry'!FE:FE,"4: Safe",'DP1-17, 20-26 Client Data Entry'!L:L, "Yes")</f>
        <v>0</v>
      </c>
      <c r="AU52" s="166"/>
      <c r="AV52" s="166"/>
      <c r="AX52" s="501"/>
      <c r="AY52" s="532"/>
      <c r="AZ52" s="534" t="s">
        <v>744</v>
      </c>
      <c r="BA52" s="534"/>
      <c r="BB52" s="23">
        <f>COUNTIFS('DP1-17, 20-26 Client Data Entry'!H:H,"New",'DP1-17, 20-26 Client Data Entry'!FA:FA,"1: In Crisis",'DP1-17, 20-26 Client Data Entry'!M:M, "Yes")</f>
        <v>0</v>
      </c>
      <c r="BC52" s="24">
        <f>COUNTIFS('DP1-17, 20-26 Client Data Entry'!H:H,"New",'DP1-17, 20-26 Client Data Entry'!FA:FA,"1: In Crisis",'DP1-17, 20-26 Client Data Entry'!FF:FF,"1: In Crisis",'DP1-17, 20-26 Client Data Entry'!M:M, "Yes")</f>
        <v>0</v>
      </c>
      <c r="BD52" s="24">
        <f>COUNTIFS('DP1-17, 20-26 Client Data Entry'!H:H,"New",'DP1-17, 20-26 Client Data Entry'!FA:FA,"1: In Crisis",'DP1-17, 20-26 Client Data Entry'!FF:FF,"2: Vulnerable",'DP1-17, 20-26 Client Data Entry'!M:M, "Yes")</f>
        <v>0</v>
      </c>
      <c r="BE52" s="24">
        <f>COUNTIFS('DP1-17, 20-26 Client Data Entry'!H:H,"New",'DP1-17, 20-26 Client Data Entry'!FA:FA,"1: In Crisis",'DP1-17, 20-26 Client Data Entry'!FF:FF,"3: Stable",'DP1-17, 20-26 Client Data Entry'!M:M, "Yes")</f>
        <v>0</v>
      </c>
      <c r="BF52" s="24">
        <f>COUNTIFS('DP1-17, 20-26 Client Data Entry'!H:H,"New",'DP1-17, 20-26 Client Data Entry'!FA:FA,"1: In Crisis",'DP1-17, 20-26 Client Data Entry'!FF:FF,"4: Safe",'DP1-17, 20-26 Client Data Entry'!M:M, "Yes")</f>
        <v>0</v>
      </c>
      <c r="BG52" s="166"/>
      <c r="BH52" s="166"/>
    </row>
    <row r="53" spans="2:60" ht="28.5" customHeight="1" x14ac:dyDescent="0.35">
      <c r="B53" s="501"/>
      <c r="C53" s="502"/>
      <c r="D53" s="504" t="s">
        <v>745</v>
      </c>
      <c r="E53" s="504"/>
      <c r="F53" s="23">
        <f>COUNTIFS('DP1-17, 20-26 Client Data Entry'!D:D,"New",'DP1-17, 20-26 Client Data Entry'!FA:FA,"2: Vulnerable",'DP1-17, 20-26 Client Data Entry'!I:I, "Yes")</f>
        <v>0</v>
      </c>
      <c r="G53" s="24">
        <f>COUNTIFS('DP1-17, 20-26 Client Data Entry'!D:D,"New",'DP1-17, 20-26 Client Data Entry'!FA:FA,"2: Vulnerable",'DP1-17, 20-26 Client Data Entry'!FB:FB,"1: In Crisis",'DP1-17, 20-26 Client Data Entry'!I:I, "Yes")</f>
        <v>0</v>
      </c>
      <c r="H53" s="24">
        <f>COUNTIFS('DP1-17, 20-26 Client Data Entry'!D:D,"New",'DP1-17, 20-26 Client Data Entry'!FA:FA,"2: Vulnerable",'DP1-17, 20-26 Client Data Entry'!FB:FB,"2: Vulnerable",'DP1-17, 20-26 Client Data Entry'!I:I, "Yes")</f>
        <v>0</v>
      </c>
      <c r="I53" s="24">
        <f>COUNTIFS('DP1-17, 20-26 Client Data Entry'!D:D,"New",'DP1-17, 20-26 Client Data Entry'!FA:FA,"2: Vulnerable",'DP1-17, 20-26 Client Data Entry'!FB:FB,"3: Stable",'DP1-17, 20-26 Client Data Entry'!I:I, "Yes")</f>
        <v>0</v>
      </c>
      <c r="J53" s="24">
        <f>COUNTIFS('DP1-17, 20-26 Client Data Entry'!D:D,"New",'DP1-17, 20-26 Client Data Entry'!FA:FA,"2: Vulnerable",'DP1-17, 20-26 Client Data Entry'!FB:FB,"4: Safe",'DP1-17, 20-26 Client Data Entry'!I:I, "Yes")</f>
        <v>0</v>
      </c>
      <c r="N53" s="501"/>
      <c r="O53" s="511"/>
      <c r="P53" s="513" t="s">
        <v>745</v>
      </c>
      <c r="Q53" s="513"/>
      <c r="R53" s="23">
        <f>COUNTIFS('DP1-17, 20-26 Client Data Entry'!E:E,"New",'DP1-17, 20-26 Client Data Entry'!FA:FA,"2: Vulnerable",'DP1-17, 20-26 Client Data Entry'!J:J, "Yes")</f>
        <v>0</v>
      </c>
      <c r="S53" s="24">
        <f>COUNTIFS('DP1-17, 20-26 Client Data Entry'!E:E,"New",'DP1-17, 20-26 Client Data Entry'!FA:FA,"2: Vulnerable",'DP1-17, 20-26 Client Data Entry'!FC:FC,"1: In Crisis",'DP1-17, 20-26 Client Data Entry'!J:J, "Yes")</f>
        <v>0</v>
      </c>
      <c r="T53" s="24">
        <f>COUNTIFS('DP1-17, 20-26 Client Data Entry'!E:E,"New",'DP1-17, 20-26 Client Data Entry'!FA:FA,"2: Vulnerable",'DP1-17, 20-26 Client Data Entry'!FC:FC,"2: Vulnerable",'DP1-17, 20-26 Client Data Entry'!J:J, "Yes")</f>
        <v>0</v>
      </c>
      <c r="U53" s="24">
        <f>COUNTIFS('DP1-17, 20-26 Client Data Entry'!E:E,"New",'DP1-17, 20-26 Client Data Entry'!FA:FA,"2: Vulnerable",'DP1-17, 20-26 Client Data Entry'!FC:FC,"3: Stable",'DP1-17, 20-26 Client Data Entry'!J:J, "Yes")</f>
        <v>0</v>
      </c>
      <c r="V53" s="24">
        <f>COUNTIFS('DP1-17, 20-26 Client Data Entry'!E:E,"New",'DP1-17, 20-26 Client Data Entry'!FA:FA,"2: Vulnerable",'DP1-17, 20-26 Client Data Entry'!FC:FC,"4: Safe",'DP1-17, 20-26 Client Data Entry'!J:J, "Yes")</f>
        <v>0</v>
      </c>
      <c r="Z53" s="501"/>
      <c r="AA53" s="522"/>
      <c r="AB53" s="524" t="s">
        <v>745</v>
      </c>
      <c r="AC53" s="524"/>
      <c r="AD53" s="23">
        <f>COUNTIFS('DP1-17, 20-26 Client Data Entry'!F:F,"New",'DP1-17, 20-26 Client Data Entry'!FA:FA,"2: Vulnerable",'DP1-17, 20-26 Client Data Entry'!K:K, "Yes")</f>
        <v>0</v>
      </c>
      <c r="AE53" s="24">
        <f>COUNTIFS('DP1-17, 20-26 Client Data Entry'!F:F,"New",'DP1-17, 20-26 Client Data Entry'!FA:FA,"2: Vulnerable",'DP1-17, 20-26 Client Data Entry'!FD:FD,"1: In Crisis",'DP1-17, 20-26 Client Data Entry'!K:K, "Yes")</f>
        <v>0</v>
      </c>
      <c r="AF53" s="24">
        <f>COUNTIFS('DP1-17, 20-26 Client Data Entry'!F:F,"New",'DP1-17, 20-26 Client Data Entry'!FA:FA,"2: Vulnerable",'DP1-17, 20-26 Client Data Entry'!FD:FD,"2: Vulnerable",'DP1-17, 20-26 Client Data Entry'!K:K, "Yes")</f>
        <v>0</v>
      </c>
      <c r="AG53" s="24">
        <f>COUNTIFS('DP1-17, 20-26 Client Data Entry'!F:F,"New",'DP1-17, 20-26 Client Data Entry'!FA:FA,"2: Vulnerable",'DP1-17, 20-26 Client Data Entry'!FD:FD,"3: Stable",'DP1-17, 20-26 Client Data Entry'!K:K, "Yes")</f>
        <v>0</v>
      </c>
      <c r="AH53" s="24">
        <f>COUNTIFS('DP1-17, 20-26 Client Data Entry'!F:F,"New",'DP1-17, 20-26 Client Data Entry'!FA:FA,"2: Vulnerable",'DP1-17, 20-26 Client Data Entry'!FD:FD,"4: Safe",'DP1-17, 20-26 Client Data Entry'!K:K, "Yes")</f>
        <v>0</v>
      </c>
      <c r="AL53" s="501"/>
      <c r="AM53" s="527"/>
      <c r="AN53" s="529" t="s">
        <v>745</v>
      </c>
      <c r="AO53" s="529"/>
      <c r="AP53" s="23">
        <f>COUNTIFS('DP1-17, 20-26 Client Data Entry'!G:G,"New",'DP1-17, 20-26 Client Data Entry'!FA:FA,"2: Vulnerable",'DP1-17, 20-26 Client Data Entry'!L:L, "Yes")</f>
        <v>0</v>
      </c>
      <c r="AQ53" s="24">
        <f>COUNTIFS('DP1-17, 20-26 Client Data Entry'!G:G,"New",'DP1-17, 20-26 Client Data Entry'!FA:FA,"2: Vulnerable",'DP1-17, 20-26 Client Data Entry'!FE:FE,"1: In Crisis",'DP1-17, 20-26 Client Data Entry'!L:L, "Yes")</f>
        <v>0</v>
      </c>
      <c r="AR53" s="24">
        <f>COUNTIFS('DP1-17, 20-26 Client Data Entry'!G:G,"New",'DP1-17, 20-26 Client Data Entry'!FA:FA,"2: Vulnerable",'DP1-17, 20-26 Client Data Entry'!FE:FE,"2: Vulnerable",'DP1-17, 20-26 Client Data Entry'!L:L, "Yes")</f>
        <v>0</v>
      </c>
      <c r="AS53" s="24">
        <f>COUNTIFS('DP1-17, 20-26 Client Data Entry'!G:G,"New",'DP1-17, 20-26 Client Data Entry'!FA:FA,"2: Vulnerable",'DP1-17, 20-26 Client Data Entry'!FE:FE,"3: Stable",'DP1-17, 20-26 Client Data Entry'!L:L, "Yes")</f>
        <v>0</v>
      </c>
      <c r="AT53" s="24">
        <f>COUNTIFS('DP1-17, 20-26 Client Data Entry'!G:G,"New",'DP1-17, 20-26 Client Data Entry'!FA:FA,"2: Vulnerable",'DP1-17, 20-26 Client Data Entry'!FE:FE,"4: Safe",'DP1-17, 20-26 Client Data Entry'!L:L, "Yes")</f>
        <v>0</v>
      </c>
      <c r="AX53" s="501"/>
      <c r="AY53" s="532"/>
      <c r="AZ53" s="534" t="s">
        <v>745</v>
      </c>
      <c r="BA53" s="534"/>
      <c r="BB53" s="23">
        <f>COUNTIFS('DP1-17, 20-26 Client Data Entry'!H:H,"New",'DP1-17, 20-26 Client Data Entry'!FA:FA,"2: Vulnerable",'DP1-17, 20-26 Client Data Entry'!M:M, "Yes")</f>
        <v>0</v>
      </c>
      <c r="BC53" s="24">
        <f>COUNTIFS('DP1-17, 20-26 Client Data Entry'!H:H,"New",'DP1-17, 20-26 Client Data Entry'!FA:FA,"2: Vulnerable",'DP1-17, 20-26 Client Data Entry'!FF:FF,"1: In Crisis",'DP1-17, 20-26 Client Data Entry'!M:M, "Yes")</f>
        <v>0</v>
      </c>
      <c r="BD53" s="24">
        <f>COUNTIFS('DP1-17, 20-26 Client Data Entry'!H:H,"New",'DP1-17, 20-26 Client Data Entry'!FA:FA,"2: Vulnerable",'DP1-17, 20-26 Client Data Entry'!FF:FF,"2: Vulnerable",'DP1-17, 20-26 Client Data Entry'!M:M, "Yes")</f>
        <v>0</v>
      </c>
      <c r="BE53" s="24">
        <f>COUNTIFS('DP1-17, 20-26 Client Data Entry'!H:H,"New",'DP1-17, 20-26 Client Data Entry'!FA:FA,"2: Vulnerable",'DP1-17, 20-26 Client Data Entry'!FF:FF,"3: Stable",'DP1-17, 20-26 Client Data Entry'!M:M, "Yes")</f>
        <v>0</v>
      </c>
      <c r="BF53" s="24">
        <f>COUNTIFS('DP1-17, 20-26 Client Data Entry'!H:H,"New",'DP1-17, 20-26 Client Data Entry'!FA:FA,"2: Vulnerable",'DP1-17, 20-26 Client Data Entry'!FF:FF,"4: Safe",'DP1-17, 20-26 Client Data Entry'!M:M, "Yes")</f>
        <v>0</v>
      </c>
    </row>
    <row r="54" spans="2:60" ht="28.5" customHeight="1" x14ac:dyDescent="0.35">
      <c r="B54" s="501"/>
      <c r="C54" s="502"/>
      <c r="D54" s="504" t="s">
        <v>746</v>
      </c>
      <c r="E54" s="504"/>
      <c r="F54" s="23">
        <f>COUNTIFS('DP1-17, 20-26 Client Data Entry'!D:D,"New",'DP1-17, 20-26 Client Data Entry'!FA:FA,"3: Stable",'DP1-17, 20-26 Client Data Entry'!I:I, "Yes")</f>
        <v>0</v>
      </c>
      <c r="G54" s="24">
        <f>COUNTIFS('DP1-17, 20-26 Client Data Entry'!D:D,"New",'DP1-17, 20-26 Client Data Entry'!FA:FA,"3: Stable",'DP1-17, 20-26 Client Data Entry'!FB:FB,"1: In Crisis",'DP1-17, 20-26 Client Data Entry'!I:I, "Yes")</f>
        <v>0</v>
      </c>
      <c r="H54" s="24">
        <f>COUNTIFS('DP1-17, 20-26 Client Data Entry'!D:D,"New",'DP1-17, 20-26 Client Data Entry'!FA:FA,"3: Stable",'DP1-17, 20-26 Client Data Entry'!FB:FB,"2: Vulnerable",'DP1-17, 20-26 Client Data Entry'!I:I, "Yes")</f>
        <v>0</v>
      </c>
      <c r="I54" s="24">
        <f>COUNTIFS('DP1-17, 20-26 Client Data Entry'!D:D,"New",'DP1-17, 20-26 Client Data Entry'!FA:FA,"3: Stable",'DP1-17, 20-26 Client Data Entry'!FB:FB,"3: Stable",'DP1-17, 20-26 Client Data Entry'!I:I, "Yes")</f>
        <v>0</v>
      </c>
      <c r="J54" s="24">
        <f>COUNTIFS('DP1-17, 20-26 Client Data Entry'!D:D,"New",'DP1-17, 20-26 Client Data Entry'!FA:FA,"3: Stable",'DP1-17, 20-26 Client Data Entry'!FB:FB,"4: Safe",'DP1-17, 20-26 Client Data Entry'!I:I, "Yes")</f>
        <v>0</v>
      </c>
      <c r="N54" s="501"/>
      <c r="O54" s="511"/>
      <c r="P54" s="513" t="s">
        <v>746</v>
      </c>
      <c r="Q54" s="513"/>
      <c r="R54" s="23">
        <f>COUNTIFS('DP1-17, 20-26 Client Data Entry'!E:E,"New",'DP1-17, 20-26 Client Data Entry'!FA:FA,"3: Stable",'DP1-17, 20-26 Client Data Entry'!J:J, "Yes")</f>
        <v>0</v>
      </c>
      <c r="S54" s="24">
        <f>COUNTIFS('DP1-17, 20-26 Client Data Entry'!E:E,"New",'DP1-17, 20-26 Client Data Entry'!FA:FA,"3: Stable",'DP1-17, 20-26 Client Data Entry'!FC:FC,"1: In Crisis",'DP1-17, 20-26 Client Data Entry'!J:J, "Yes")</f>
        <v>0</v>
      </c>
      <c r="T54" s="24">
        <f>COUNTIFS('DP1-17, 20-26 Client Data Entry'!E:E,"New",'DP1-17, 20-26 Client Data Entry'!FA:FA,"3: Stable",'DP1-17, 20-26 Client Data Entry'!FC:FC,"2: Vulnerable",'DP1-17, 20-26 Client Data Entry'!J:J, "Yes")</f>
        <v>0</v>
      </c>
      <c r="U54" s="24">
        <f>COUNTIFS('DP1-17, 20-26 Client Data Entry'!E:E,"New",'DP1-17, 20-26 Client Data Entry'!FA:FA,"3: Stable",'DP1-17, 20-26 Client Data Entry'!FC:FC,"3: Stable",'DP1-17, 20-26 Client Data Entry'!J:J, "Yes")</f>
        <v>0</v>
      </c>
      <c r="V54" s="24">
        <f>COUNTIFS('DP1-17, 20-26 Client Data Entry'!E:E,"New",'DP1-17, 20-26 Client Data Entry'!FA:FA,"3: Stable",'DP1-17, 20-26 Client Data Entry'!FC:FC,"4: Safe",'DP1-17, 20-26 Client Data Entry'!J:J, "Yes")</f>
        <v>0</v>
      </c>
      <c r="Z54" s="501"/>
      <c r="AA54" s="522"/>
      <c r="AB54" s="524" t="s">
        <v>746</v>
      </c>
      <c r="AC54" s="524"/>
      <c r="AD54" s="23">
        <f>COUNTIFS('DP1-17, 20-26 Client Data Entry'!F:F,"New",'DP1-17, 20-26 Client Data Entry'!FA:FA,"3: Stable",'DP1-17, 20-26 Client Data Entry'!K:K, "Yes")</f>
        <v>0</v>
      </c>
      <c r="AE54" s="24">
        <f>COUNTIFS('DP1-17, 20-26 Client Data Entry'!F:F,"New",'DP1-17, 20-26 Client Data Entry'!FA:FA,"3: Stable",'DP1-17, 20-26 Client Data Entry'!FD:FD,"1: In Crisis",'DP1-17, 20-26 Client Data Entry'!K:K, "Yes")</f>
        <v>0</v>
      </c>
      <c r="AF54" s="24">
        <f>COUNTIFS('DP1-17, 20-26 Client Data Entry'!F:F,"New",'DP1-17, 20-26 Client Data Entry'!FA:FA,"3: Stable",'DP1-17, 20-26 Client Data Entry'!FD:FD,"2: Vulnerable",'DP1-17, 20-26 Client Data Entry'!K:K, "Yes")</f>
        <v>0</v>
      </c>
      <c r="AG54" s="24">
        <f>COUNTIFS('DP1-17, 20-26 Client Data Entry'!F:F,"New",'DP1-17, 20-26 Client Data Entry'!FA:FA,"3: Stable",'DP1-17, 20-26 Client Data Entry'!FD:FD,"3: Stable",'DP1-17, 20-26 Client Data Entry'!K:K, "Yes")</f>
        <v>0</v>
      </c>
      <c r="AH54" s="24">
        <f>COUNTIFS('DP1-17, 20-26 Client Data Entry'!F:F,"New",'DP1-17, 20-26 Client Data Entry'!FA:FA,"3: Stable",'DP1-17, 20-26 Client Data Entry'!FD:FD,"4: Safe",'DP1-17, 20-26 Client Data Entry'!K:K, "Yes")</f>
        <v>0</v>
      </c>
      <c r="AL54" s="501"/>
      <c r="AM54" s="527"/>
      <c r="AN54" s="529" t="s">
        <v>746</v>
      </c>
      <c r="AO54" s="529"/>
      <c r="AP54" s="23">
        <f>COUNTIFS('DP1-17, 20-26 Client Data Entry'!G:G,"New",'DP1-17, 20-26 Client Data Entry'!FA:FA,"3: Stable",'DP1-17, 20-26 Client Data Entry'!L:L, "Yes")</f>
        <v>0</v>
      </c>
      <c r="AQ54" s="24">
        <f>COUNTIFS('DP1-17, 20-26 Client Data Entry'!G:G,"New",'DP1-17, 20-26 Client Data Entry'!FA:FA,"3: Stable",'DP1-17, 20-26 Client Data Entry'!FE:FE,"1: In Crisis",'DP1-17, 20-26 Client Data Entry'!L:L, "Yes")</f>
        <v>0</v>
      </c>
      <c r="AR54" s="24">
        <f>COUNTIFS('DP1-17, 20-26 Client Data Entry'!G:G,"New",'DP1-17, 20-26 Client Data Entry'!FA:FA,"3: Stable",'DP1-17, 20-26 Client Data Entry'!FE:FE,"2: Vulnerable",'DP1-17, 20-26 Client Data Entry'!L:L, "Yes")</f>
        <v>0</v>
      </c>
      <c r="AS54" s="24">
        <f>COUNTIFS('DP1-17, 20-26 Client Data Entry'!G:G,"New",'DP1-17, 20-26 Client Data Entry'!FA:FA,"3: Stable",'DP1-17, 20-26 Client Data Entry'!FE:FE,"3: Stable",'DP1-17, 20-26 Client Data Entry'!L:L, "Yes")</f>
        <v>0</v>
      </c>
      <c r="AT54" s="24">
        <f>COUNTIFS('DP1-17, 20-26 Client Data Entry'!G:G,"New",'DP1-17, 20-26 Client Data Entry'!FA:FA,"3: Stable",'DP1-17, 20-26 Client Data Entry'!FE:FE,"4: Safe",'DP1-17, 20-26 Client Data Entry'!L:L, "Yes")</f>
        <v>0</v>
      </c>
      <c r="AX54" s="501"/>
      <c r="AY54" s="532"/>
      <c r="AZ54" s="534" t="s">
        <v>746</v>
      </c>
      <c r="BA54" s="534"/>
      <c r="BB54" s="23">
        <f>COUNTIFS('DP1-17, 20-26 Client Data Entry'!H:H,"New",'DP1-17, 20-26 Client Data Entry'!FA:FA,"3: Stable",'DP1-17, 20-26 Client Data Entry'!M:M, "Yes")</f>
        <v>0</v>
      </c>
      <c r="BC54" s="24">
        <f>COUNTIFS('DP1-17, 20-26 Client Data Entry'!H:H,"New",'DP1-17, 20-26 Client Data Entry'!FA:FA,"3: Stable",'DP1-17, 20-26 Client Data Entry'!FF:FF,"1: In Crisis",'DP1-17, 20-26 Client Data Entry'!M:M, "Yes")</f>
        <v>0</v>
      </c>
      <c r="BD54" s="24">
        <f>COUNTIFS('DP1-17, 20-26 Client Data Entry'!H:H,"New",'DP1-17, 20-26 Client Data Entry'!FA:FA,"3: Stable",'DP1-17, 20-26 Client Data Entry'!FF:FF,"2: Vulnerable",'DP1-17, 20-26 Client Data Entry'!M:M, "Yes")</f>
        <v>0</v>
      </c>
      <c r="BE54" s="24">
        <f>COUNTIFS('DP1-17, 20-26 Client Data Entry'!H:H,"New",'DP1-17, 20-26 Client Data Entry'!FA:FA,"3: Stable",'DP1-17, 20-26 Client Data Entry'!FF:FF,"3: Stable",'DP1-17, 20-26 Client Data Entry'!M:M, "Yes")</f>
        <v>0</v>
      </c>
      <c r="BF54" s="24">
        <f>COUNTIFS('DP1-17, 20-26 Client Data Entry'!H:H,"New",'DP1-17, 20-26 Client Data Entry'!FA:FA,"3: Stable",'DP1-17, 20-26 Client Data Entry'!FF:FF,"4: Safe",'DP1-17, 20-26 Client Data Entry'!M:M, "Yes")</f>
        <v>0</v>
      </c>
    </row>
    <row r="55" spans="2:60" ht="28.5" customHeight="1" x14ac:dyDescent="0.35">
      <c r="B55" s="501"/>
      <c r="C55" s="502"/>
      <c r="D55" s="504" t="s">
        <v>747</v>
      </c>
      <c r="E55" s="504"/>
      <c r="F55" s="23">
        <f>COUNTIFS('DP1-17, 20-26 Client Data Entry'!D:D,"New",'DP1-17, 20-26 Client Data Entry'!FA:FA,"4: Safe",'DP1-17, 20-26 Client Data Entry'!I:I, "Yes")</f>
        <v>0</v>
      </c>
      <c r="G55" s="24">
        <f>COUNTIFS('DP1-17, 20-26 Client Data Entry'!D:D,"New",'DP1-17, 20-26 Client Data Entry'!FA:FA,"4: Safe",'DP1-17, 20-26 Client Data Entry'!FB:FB,"1: In Crisis",'DP1-17, 20-26 Client Data Entry'!I:I, "Yes")</f>
        <v>0</v>
      </c>
      <c r="H55" s="24">
        <f>COUNTIFS('DP1-17, 20-26 Client Data Entry'!D:D,"New",'DP1-17, 20-26 Client Data Entry'!FA:FA,"4: Safe",'DP1-17, 20-26 Client Data Entry'!FB:FB,"2: Vulnerable",'DP1-17, 20-26 Client Data Entry'!I:I, "Yes")</f>
        <v>0</v>
      </c>
      <c r="I55" s="24">
        <f>COUNTIFS('DP1-17, 20-26 Client Data Entry'!D:D,"New",'DP1-17, 20-26 Client Data Entry'!FA:FA,"4: Safe",'DP1-17, 20-26 Client Data Entry'!FB:FB,"3: Stable",'DP1-17, 20-26 Client Data Entry'!I:I, "Yes")</f>
        <v>0</v>
      </c>
      <c r="J55" s="24">
        <f>COUNTIFS('DP1-17, 20-26 Client Data Entry'!D:D,"New",'DP1-17, 20-26 Client Data Entry'!FA:FA,"4: Safe",'DP1-17, 20-26 Client Data Entry'!FB:FB,"4: Safe",'DP1-17, 20-26 Client Data Entry'!I:I, "Yes")</f>
        <v>0</v>
      </c>
      <c r="N55" s="501"/>
      <c r="O55" s="511"/>
      <c r="P55" s="510" t="s">
        <v>747</v>
      </c>
      <c r="Q55" s="510"/>
      <c r="R55" s="23">
        <f>COUNTIFS('DP1-17, 20-26 Client Data Entry'!E:E,"New",'DP1-17, 20-26 Client Data Entry'!FA:FA,"4: Safe",'DP1-17, 20-26 Client Data Entry'!J:J, "Yes")</f>
        <v>0</v>
      </c>
      <c r="S55" s="24">
        <f>COUNTIFS('DP1-17, 20-26 Client Data Entry'!E:E,"New",'DP1-17, 20-26 Client Data Entry'!FA:FA,"4: Safe",'DP1-17, 20-26 Client Data Entry'!FC:FC,"1: In Crisis",'DP1-17, 20-26 Client Data Entry'!J:J, "Yes")</f>
        <v>0</v>
      </c>
      <c r="T55" s="24">
        <f>COUNTIFS('DP1-17, 20-26 Client Data Entry'!E:E,"New",'DP1-17, 20-26 Client Data Entry'!FA:FA,"4: Safe",'DP1-17, 20-26 Client Data Entry'!FC:FC,"2: Vulnerable",'DP1-17, 20-26 Client Data Entry'!J:J, "Yes")</f>
        <v>0</v>
      </c>
      <c r="U55" s="24">
        <f>COUNTIFS('DP1-17, 20-26 Client Data Entry'!E:E,"New",'DP1-17, 20-26 Client Data Entry'!FA:FA,"4: Safe",'DP1-17, 20-26 Client Data Entry'!FC:FC,"3: Stable",'DP1-17, 20-26 Client Data Entry'!J:J, "Yes")</f>
        <v>0</v>
      </c>
      <c r="V55" s="24">
        <f>COUNTIFS('DP1-17, 20-26 Client Data Entry'!E:E,"New",'DP1-17, 20-26 Client Data Entry'!FA:FA,"4: Safe",'DP1-17, 20-26 Client Data Entry'!FC:FC,"4: Safe",'DP1-17, 20-26 Client Data Entry'!J:J, "Yes")</f>
        <v>0</v>
      </c>
      <c r="Z55" s="501"/>
      <c r="AA55" s="522"/>
      <c r="AB55" s="524" t="s">
        <v>747</v>
      </c>
      <c r="AC55" s="524"/>
      <c r="AD55" s="23">
        <f>COUNTIFS('DP1-17, 20-26 Client Data Entry'!F:F,"New",'DP1-17, 20-26 Client Data Entry'!FA:FA,"4: Safe",'DP1-17, 20-26 Client Data Entry'!K:K, "Yes")</f>
        <v>0</v>
      </c>
      <c r="AE55" s="24">
        <f>COUNTIFS('DP1-17, 20-26 Client Data Entry'!F:F,"New",'DP1-17, 20-26 Client Data Entry'!FA:FA,"4: Safe",'DP1-17, 20-26 Client Data Entry'!FD:FD,"1: In Crisis",'DP1-17, 20-26 Client Data Entry'!K:K, "Yes")</f>
        <v>0</v>
      </c>
      <c r="AF55" s="24">
        <f>COUNTIFS('DP1-17, 20-26 Client Data Entry'!F:F,"New",'DP1-17, 20-26 Client Data Entry'!FA:FA,"4: Safe",'DP1-17, 20-26 Client Data Entry'!FD:FD,"2: Vulnerable",'DP1-17, 20-26 Client Data Entry'!K:K, "Yes")</f>
        <v>0</v>
      </c>
      <c r="AG55" s="24">
        <f>COUNTIFS('DP1-17, 20-26 Client Data Entry'!F:F,"New",'DP1-17, 20-26 Client Data Entry'!FA:FA,"4: Safe",'DP1-17, 20-26 Client Data Entry'!FD:FD,"3: Stable",'DP1-17, 20-26 Client Data Entry'!K:K, "Yes")</f>
        <v>0</v>
      </c>
      <c r="AH55" s="24">
        <f>COUNTIFS('DP1-17, 20-26 Client Data Entry'!F:F,"New",'DP1-17, 20-26 Client Data Entry'!FA:FA,"4: Safe",'DP1-17, 20-26 Client Data Entry'!FD:FD,"4: Safe",'DP1-17, 20-26 Client Data Entry'!K:K, "Yes")</f>
        <v>0</v>
      </c>
      <c r="AL55" s="501"/>
      <c r="AM55" s="527"/>
      <c r="AN55" s="529" t="s">
        <v>747</v>
      </c>
      <c r="AO55" s="529"/>
      <c r="AP55" s="23">
        <f>COUNTIFS('DP1-17, 20-26 Client Data Entry'!G:G,"New",'DP1-17, 20-26 Client Data Entry'!FA:FA,"4: Safe",'DP1-17, 20-26 Client Data Entry'!L:L, "Yes")</f>
        <v>0</v>
      </c>
      <c r="AQ55" s="24">
        <f>COUNTIFS('DP1-17, 20-26 Client Data Entry'!G:G,"New",'DP1-17, 20-26 Client Data Entry'!FA:FA,"4: Safe",'DP1-17, 20-26 Client Data Entry'!FE:FE,"1: In Crisis",'DP1-17, 20-26 Client Data Entry'!L:L, "Yes")</f>
        <v>0</v>
      </c>
      <c r="AR55" s="24">
        <f>COUNTIFS('DP1-17, 20-26 Client Data Entry'!G:G,"New",'DP1-17, 20-26 Client Data Entry'!FA:FA,"4: Safe",'DP1-17, 20-26 Client Data Entry'!FE:FE,"2: Vulnerable",'DP1-17, 20-26 Client Data Entry'!L:L, "Yes")</f>
        <v>0</v>
      </c>
      <c r="AS55" s="24">
        <f>COUNTIFS('DP1-17, 20-26 Client Data Entry'!G:G,"New",'DP1-17, 20-26 Client Data Entry'!FA:FA,"4: Safe",'DP1-17, 20-26 Client Data Entry'!FE:FE,"3: Stable",'DP1-17, 20-26 Client Data Entry'!L:L, "Yes")</f>
        <v>0</v>
      </c>
      <c r="AT55" s="24">
        <f>COUNTIFS('DP1-17, 20-26 Client Data Entry'!G:G,"New",'DP1-17, 20-26 Client Data Entry'!FA:FA,"4: Safe",'DP1-17, 20-26 Client Data Entry'!FE:FE,"4: Safe",'DP1-17, 20-26 Client Data Entry'!L:L, "Yes")</f>
        <v>0</v>
      </c>
      <c r="AX55" s="501"/>
      <c r="AY55" s="532"/>
      <c r="AZ55" s="534" t="s">
        <v>747</v>
      </c>
      <c r="BA55" s="534"/>
      <c r="BB55" s="23">
        <f>COUNTIFS('DP1-17, 20-26 Client Data Entry'!H:H,"New",'DP1-17, 20-26 Client Data Entry'!FA:FA,"4: Safe",'DP1-17, 20-26 Client Data Entry'!M:M, "Yes")</f>
        <v>0</v>
      </c>
      <c r="BC55" s="24">
        <f>COUNTIFS('DP1-17, 20-26 Client Data Entry'!H:H,"New",'DP1-17, 20-26 Client Data Entry'!FA:FA,"4: Safe",'DP1-17, 20-26 Client Data Entry'!FF:FF,"1: In Crisis",'DP1-17, 20-26 Client Data Entry'!M:M, "Yes")</f>
        <v>0</v>
      </c>
      <c r="BD55" s="24">
        <f>COUNTIFS('DP1-17, 20-26 Client Data Entry'!H:H,"New",'DP1-17, 20-26 Client Data Entry'!FA:FA,"4: Safe",'DP1-17, 20-26 Client Data Entry'!FF:FF,"2: Vulnerable",'DP1-17, 20-26 Client Data Entry'!M:M, "Yes")</f>
        <v>0</v>
      </c>
      <c r="BE55" s="24">
        <f>COUNTIFS('DP1-17, 20-26 Client Data Entry'!H:H,"New",'DP1-17, 20-26 Client Data Entry'!FA:FA,"4: Safe",'DP1-17, 20-26 Client Data Entry'!FF:FF,"3: Stable",'DP1-17, 20-26 Client Data Entry'!M:M, "Yes")</f>
        <v>0</v>
      </c>
      <c r="BF55" s="24">
        <f>COUNTIFS('DP1-17, 20-26 Client Data Entry'!H:H,"New",'DP1-17, 20-26 Client Data Entry'!FA:FA,"4: Safe",'DP1-17, 20-26 Client Data Entry'!FF:FF,"4: Safe",'DP1-17, 20-26 Client Data Entry'!M:M, "Yes")</f>
        <v>0</v>
      </c>
    </row>
    <row r="56" spans="2:60" ht="29" customHeight="1" x14ac:dyDescent="0.35">
      <c r="B56" s="498" t="s">
        <v>759</v>
      </c>
      <c r="C56" s="502" t="s">
        <v>760</v>
      </c>
      <c r="D56" s="503" t="s">
        <v>180</v>
      </c>
      <c r="E56" s="503"/>
      <c r="F56" s="503"/>
      <c r="G56" s="11" t="s">
        <v>744</v>
      </c>
      <c r="H56" s="11" t="s">
        <v>745</v>
      </c>
      <c r="I56" s="11" t="s">
        <v>746</v>
      </c>
      <c r="J56" s="11" t="s">
        <v>747</v>
      </c>
      <c r="K56" s="165"/>
      <c r="L56" s="165"/>
      <c r="N56" s="510" t="s">
        <v>759</v>
      </c>
      <c r="O56" s="511" t="s">
        <v>760</v>
      </c>
      <c r="P56" s="512" t="s">
        <v>180</v>
      </c>
      <c r="Q56" s="512"/>
      <c r="R56" s="512"/>
      <c r="S56" s="12" t="s">
        <v>744</v>
      </c>
      <c r="T56" s="12" t="s">
        <v>745</v>
      </c>
      <c r="U56" s="12" t="s">
        <v>746</v>
      </c>
      <c r="V56" s="12" t="s">
        <v>747</v>
      </c>
      <c r="Z56" s="521" t="s">
        <v>759</v>
      </c>
      <c r="AA56" s="522" t="s">
        <v>760</v>
      </c>
      <c r="AB56" s="523" t="s">
        <v>180</v>
      </c>
      <c r="AC56" s="523"/>
      <c r="AD56" s="523"/>
      <c r="AE56" s="13" t="s">
        <v>744</v>
      </c>
      <c r="AF56" s="13" t="s">
        <v>745</v>
      </c>
      <c r="AG56" s="13" t="s">
        <v>746</v>
      </c>
      <c r="AH56" s="13" t="s">
        <v>747</v>
      </c>
      <c r="AI56" s="165"/>
      <c r="AJ56" s="165"/>
      <c r="AL56" s="526" t="s">
        <v>759</v>
      </c>
      <c r="AM56" s="527" t="s">
        <v>760</v>
      </c>
      <c r="AN56" s="528" t="s">
        <v>180</v>
      </c>
      <c r="AO56" s="528"/>
      <c r="AP56" s="528"/>
      <c r="AQ56" s="14" t="s">
        <v>744</v>
      </c>
      <c r="AR56" s="14" t="s">
        <v>745</v>
      </c>
      <c r="AS56" s="14" t="s">
        <v>746</v>
      </c>
      <c r="AT56" s="14" t="s">
        <v>747</v>
      </c>
      <c r="AU56" s="165"/>
      <c r="AV56" s="165"/>
      <c r="AX56" s="531" t="s">
        <v>759</v>
      </c>
      <c r="AY56" s="532" t="s">
        <v>760</v>
      </c>
      <c r="AZ56" s="533" t="s">
        <v>180</v>
      </c>
      <c r="BA56" s="533"/>
      <c r="BB56" s="533"/>
      <c r="BC56" s="15" t="s">
        <v>744</v>
      </c>
      <c r="BD56" s="15" t="s">
        <v>745</v>
      </c>
      <c r="BE56" s="15" t="s">
        <v>746</v>
      </c>
      <c r="BF56" s="15" t="s">
        <v>747</v>
      </c>
      <c r="BG56" s="165"/>
      <c r="BH56" s="165"/>
    </row>
    <row r="57" spans="2:60" ht="28.5" customHeight="1" x14ac:dyDescent="0.35">
      <c r="B57" s="498"/>
      <c r="C57" s="502"/>
      <c r="D57" s="504" t="s">
        <v>744</v>
      </c>
      <c r="E57" s="504"/>
      <c r="F57" s="23">
        <f>COUNTIFS('DP1-17, 20-26 Client Data Entry'!D:D,"Continuing",'DP1-17, 20-26 Client Data Entry'!FA:FA,"1: In Crisis",'DP1-17, 20-26 Client Data Entry'!I:I, "Yes")</f>
        <v>0</v>
      </c>
      <c r="G57" s="24">
        <f>COUNTIFS('DP1-17, 20-26 Client Data Entry'!D:D,"Continuing",'DP1-17, 20-26 Client Data Entry'!FA:FA,"1: In Crisis",'DP1-17, 20-26 Client Data Entry'!FB:FB,"1: In Crisis",'DP1-17, 20-26 Client Data Entry'!I:I, "Yes")</f>
        <v>0</v>
      </c>
      <c r="H57" s="24">
        <f>COUNTIFS('DP1-17, 20-26 Client Data Entry'!D:D,"Continuing",'DP1-17, 20-26 Client Data Entry'!FA:FA,"1: In Crisis",'DP1-17, 20-26 Client Data Entry'!FB:FB,"2: Vulnerable",'DP1-17, 20-26 Client Data Entry'!I:I, "Yes")</f>
        <v>0</v>
      </c>
      <c r="I57" s="24">
        <f>COUNTIFS('DP1-17, 20-26 Client Data Entry'!D:D,"Continuing",'DP1-17, 20-26 Client Data Entry'!FA:FA,"1: In Crisis",'DP1-17, 20-26 Client Data Entry'!FB:FB,"3: Stable",'DP1-17, 20-26 Client Data Entry'!I:I, "Yes")</f>
        <v>0</v>
      </c>
      <c r="J57" s="24">
        <f>COUNTIFS('DP1-17, 20-26 Client Data Entry'!D:D,"Continuing",'DP1-17, 20-26 Client Data Entry'!FA:FA,"1: In Crisis",'DP1-17, 20-26 Client Data Entry'!FB:FB,"4: Safe",'DP1-17, 20-26 Client Data Entry'!I:I, "Yes")</f>
        <v>0</v>
      </c>
      <c r="K57" s="166"/>
      <c r="L57" s="166"/>
      <c r="N57" s="510"/>
      <c r="O57" s="511"/>
      <c r="P57" s="513" t="s">
        <v>744</v>
      </c>
      <c r="Q57" s="513"/>
      <c r="R57" s="23">
        <f>COUNTIFS('DP1-17, 20-26 Client Data Entry'!E:E,"Continuing",'DP1-17, 20-26 Client Data Entry'!FB:FB,"1: In Crisis",'DP1-17, 20-26 Client Data Entry'!J:J, "Yes")</f>
        <v>0</v>
      </c>
      <c r="S57" s="24">
        <f>COUNTIFS('DP1-17, 20-26 Client Data Entry'!E:E,"Continuing",'DP1-17, 20-26 Client Data Entry'!FB:FB,"1: In Crisis",'DP1-17, 20-26 Client Data Entry'!FC:FC,"1: In Crisis",'DP1-17, 20-26 Client Data Entry'!J:J, "Yes")</f>
        <v>0</v>
      </c>
      <c r="T57" s="24">
        <f>COUNTIFS('DP1-17, 20-26 Client Data Entry'!E:E,"Continuing",'DP1-17, 20-26 Client Data Entry'!FB:FB,"1: In Crisis",'DP1-17, 20-26 Client Data Entry'!FC:FC,"2: Vulnerable",'DP1-17, 20-26 Client Data Entry'!J:J, "Yes")</f>
        <v>0</v>
      </c>
      <c r="U57" s="24">
        <f>COUNTIFS('DP1-17, 20-26 Client Data Entry'!E:E,"Continuing",'DP1-17, 20-26 Client Data Entry'!FB:FB,"1: In Crisis",'DP1-17, 20-26 Client Data Entry'!FC:FC,"3: Stable",'DP1-17, 20-26 Client Data Entry'!J:J, "Yes")</f>
        <v>0</v>
      </c>
      <c r="V57" s="24">
        <f>COUNTIFS('DP1-17, 20-26 Client Data Entry'!E:E,"Continuing",'DP1-17, 20-26 Client Data Entry'!FB:FB,"1: In Crisis",'DP1-17, 20-26 Client Data Entry'!FC:FC,"4: Safe",'DP1-17, 20-26 Client Data Entry'!J:J, "Yes")</f>
        <v>0</v>
      </c>
      <c r="W57" s="166"/>
      <c r="X57" s="166"/>
      <c r="Z57" s="521"/>
      <c r="AA57" s="522"/>
      <c r="AB57" s="524" t="s">
        <v>744</v>
      </c>
      <c r="AC57" s="524"/>
      <c r="AD57" s="23">
        <f>COUNTIFS('DP1-17, 20-26 Client Data Entry'!F:F,"Continuing",'DP1-17, 20-26 Client Data Entry'!FC:FC,"1: In Crisis",'DP1-17, 20-26 Client Data Entry'!K:K, "Yes")</f>
        <v>0</v>
      </c>
      <c r="AE57" s="24">
        <f>COUNTIFS('DP1-17, 20-26 Client Data Entry'!F:F,"Continuing",'DP1-17, 20-26 Client Data Entry'!FC:FC,"1: In Crisis",'DP1-17, 20-26 Client Data Entry'!FD:FD,"1: In Crisis",'DP1-17, 20-26 Client Data Entry'!K:K, "Yes")</f>
        <v>0</v>
      </c>
      <c r="AF57" s="24">
        <f>COUNTIFS('DP1-17, 20-26 Client Data Entry'!F:F,"Continuing",'DP1-17, 20-26 Client Data Entry'!FC:FC,"1: In Crisis",'DP1-17, 20-26 Client Data Entry'!FD:FD,"2: Vulnerable",'DP1-17, 20-26 Client Data Entry'!K:K, "Yes")</f>
        <v>0</v>
      </c>
      <c r="AG57" s="24">
        <f>COUNTIFS('DP1-17, 20-26 Client Data Entry'!F:F,"Continuing",'DP1-17, 20-26 Client Data Entry'!FC:FC,"1: In Crisis",'DP1-17, 20-26 Client Data Entry'!FD:FD,"3: Stable",'DP1-17, 20-26 Client Data Entry'!K:K, "Yes")</f>
        <v>0</v>
      </c>
      <c r="AH57" s="24">
        <f>COUNTIFS('DP1-17, 20-26 Client Data Entry'!F:F,"Continuing",'DP1-17, 20-26 Client Data Entry'!FC:FC,"1: In Crisis",'DP1-17, 20-26 Client Data Entry'!FD:FD,"4: Safe",'DP1-17, 20-26 Client Data Entry'!K:K, "Yes")</f>
        <v>0</v>
      </c>
      <c r="AI57" s="166"/>
      <c r="AJ57" s="166"/>
      <c r="AL57" s="526"/>
      <c r="AM57" s="527"/>
      <c r="AN57" s="529" t="s">
        <v>744</v>
      </c>
      <c r="AO57" s="529"/>
      <c r="AP57" s="23">
        <f>COUNTIFS('DP1-17, 20-26 Client Data Entry'!G:G,"Continuing",'DP1-17, 20-26 Client Data Entry'!FD:FD,"1: In Crisis",'DP1-17, 20-26 Client Data Entry'!L:L, "Yes")</f>
        <v>0</v>
      </c>
      <c r="AQ57" s="24">
        <f>COUNTIFS('DP1-17, 20-26 Client Data Entry'!G:G,"Continuing",'DP1-17, 20-26 Client Data Entry'!FD:FD,"1: In Crisis",'DP1-17, 20-26 Client Data Entry'!FE:FE,"1: In Crisis",'DP1-17, 20-26 Client Data Entry'!L:L, "Yes")</f>
        <v>0</v>
      </c>
      <c r="AR57" s="24">
        <f>COUNTIFS('DP1-17, 20-26 Client Data Entry'!G:G,"Continuing",'DP1-17, 20-26 Client Data Entry'!FD:FD,"1: In Crisis",'DP1-17, 20-26 Client Data Entry'!FE:FE,"2: Vulnerable",'DP1-17, 20-26 Client Data Entry'!L:L, "Yes")</f>
        <v>0</v>
      </c>
      <c r="AS57" s="24">
        <f>COUNTIFS('DP1-17, 20-26 Client Data Entry'!G:G,"Continuing",'DP1-17, 20-26 Client Data Entry'!FD:FD,"1: In Crisis",'DP1-17, 20-26 Client Data Entry'!FE:FE,"3: Stable",'DP1-17, 20-26 Client Data Entry'!L:L, "Yes")</f>
        <v>0</v>
      </c>
      <c r="AT57" s="24">
        <f>COUNTIFS('DP1-17, 20-26 Client Data Entry'!G:G,"Continuing",'DP1-17, 20-26 Client Data Entry'!FD:FD,"1: In Crisis",'DP1-17, 20-26 Client Data Entry'!FE:FE,"4: Safe",'DP1-17, 20-26 Client Data Entry'!L:L, "Yes")</f>
        <v>0</v>
      </c>
      <c r="AU57" s="166"/>
      <c r="AV57" s="166"/>
      <c r="AX57" s="531"/>
      <c r="AY57" s="532"/>
      <c r="AZ57" s="534" t="s">
        <v>744</v>
      </c>
      <c r="BA57" s="534"/>
      <c r="BB57" s="23">
        <f>COUNTIFS('DP1-17, 20-26 Client Data Entry'!H:H,"Continuing",'DP1-17, 20-26 Client Data Entry'!FE:FE,"1: In Crisis",'DP1-17, 20-26 Client Data Entry'!M:M, "Yes")</f>
        <v>0</v>
      </c>
      <c r="BC57" s="24">
        <f>COUNTIFS('DP1-17, 20-26 Client Data Entry'!H:H,"Continuing",'DP1-17, 20-26 Client Data Entry'!FE:FE,"1: In Crisis",'DP1-17, 20-26 Client Data Entry'!FF:FF,"1: In Crisis",'DP1-17, 20-26 Client Data Entry'!M:M, "Yes")</f>
        <v>0</v>
      </c>
      <c r="BD57" s="24">
        <f>COUNTIFS('DP1-17, 20-26 Client Data Entry'!H:H,"Continuing",'DP1-17, 20-26 Client Data Entry'!FE:FE,"1: In Crisis",'DP1-17, 20-26 Client Data Entry'!FF:FF,"2: Vulnerable",'DP1-17, 20-26 Client Data Entry'!M:M, "Yes")</f>
        <v>0</v>
      </c>
      <c r="BE57" s="24">
        <f>COUNTIFS('DP1-17, 20-26 Client Data Entry'!H:H,"Continuing",'DP1-17, 20-26 Client Data Entry'!FE:FE,"1: In Crisis",'DP1-17, 20-26 Client Data Entry'!FF:FF,"3: Stable",'DP1-17, 20-26 Client Data Entry'!M:M, "Yes")</f>
        <v>0</v>
      </c>
      <c r="BF57" s="24">
        <f>COUNTIFS('DP1-17, 20-26 Client Data Entry'!H:H,"Continuing",'DP1-17, 20-26 Client Data Entry'!FE:FE,"1: In Crisis",'DP1-17, 20-26 Client Data Entry'!FF:FF,"4: Safe",'DP1-17, 20-26 Client Data Entry'!M:M, "Yes")</f>
        <v>0</v>
      </c>
      <c r="BG57" s="166"/>
      <c r="BH57" s="166"/>
    </row>
    <row r="58" spans="2:60" ht="28.5" customHeight="1" x14ac:dyDescent="0.35">
      <c r="B58" s="498"/>
      <c r="C58" s="502"/>
      <c r="D58" s="504" t="s">
        <v>745</v>
      </c>
      <c r="E58" s="504"/>
      <c r="F58" s="23">
        <f>COUNTIFS('DP1-17, 20-26 Client Data Entry'!D:D,"Continuing",'DP1-17, 20-26 Client Data Entry'!FA:FA,"2: Vulnerable",'DP1-17, 20-26 Client Data Entry'!I:I, "Yes")</f>
        <v>0</v>
      </c>
      <c r="G58" s="24">
        <f>COUNTIFS('DP1-17, 20-26 Client Data Entry'!D:D,"Continuing",'DP1-17, 20-26 Client Data Entry'!FA:FA,"2: Vulnerable",'DP1-17, 20-26 Client Data Entry'!FB:FB,"1: In Crisis",'DP1-17, 20-26 Client Data Entry'!I:I, "Yes")</f>
        <v>0</v>
      </c>
      <c r="H58" s="24">
        <f>COUNTIFS('DP1-17, 20-26 Client Data Entry'!D:D,"Continuing",'DP1-17, 20-26 Client Data Entry'!FA:FA,"2: Vulnerable",'DP1-17, 20-26 Client Data Entry'!FB:FB,"2: Vulnerable",'DP1-17, 20-26 Client Data Entry'!I:I, "Yes")</f>
        <v>0</v>
      </c>
      <c r="I58" s="24">
        <f>COUNTIFS('DP1-17, 20-26 Client Data Entry'!D:D,"Continuing",'DP1-17, 20-26 Client Data Entry'!FA:FA,"2: Vulnerable",'DP1-17, 20-26 Client Data Entry'!FB:FB,"3: Stable",'DP1-17, 20-26 Client Data Entry'!I:I, "Yes")</f>
        <v>0</v>
      </c>
      <c r="J58" s="24">
        <f>COUNTIFS('DP1-17, 20-26 Client Data Entry'!D:D,"Continuing",'DP1-17, 20-26 Client Data Entry'!FA:FA,"2: Vulnerable",'DP1-17, 20-26 Client Data Entry'!FB:FB,"4: Safe",'DP1-17, 20-26 Client Data Entry'!I:I, "Yes")</f>
        <v>0</v>
      </c>
      <c r="N58" s="510"/>
      <c r="O58" s="511"/>
      <c r="P58" s="513" t="s">
        <v>745</v>
      </c>
      <c r="Q58" s="513"/>
      <c r="R58" s="23">
        <f>COUNTIFS('DP1-17, 20-26 Client Data Entry'!E:E,"Continuing",'DP1-17, 20-26 Client Data Entry'!FB:FB,"2: Vulnerable",'DP1-17, 20-26 Client Data Entry'!J:J, "Yes")</f>
        <v>0</v>
      </c>
      <c r="S58" s="24">
        <f>COUNTIFS('DP1-17, 20-26 Client Data Entry'!E:E,"Continuing",'DP1-17, 20-26 Client Data Entry'!FB:FB,"2: Vulnerable",'DP1-17, 20-26 Client Data Entry'!FC:FC,"1: In Crisis",'DP1-17, 20-26 Client Data Entry'!J:J, "Yes")</f>
        <v>0</v>
      </c>
      <c r="T58" s="24">
        <f>COUNTIFS('DP1-17, 20-26 Client Data Entry'!E:E,"Continuing",'DP1-17, 20-26 Client Data Entry'!FB:FB,"2: Vulnerable",'DP1-17, 20-26 Client Data Entry'!FC:FC,"2: Vulnerable",'DP1-17, 20-26 Client Data Entry'!J:J, "Yes")</f>
        <v>0</v>
      </c>
      <c r="U58" s="24">
        <f>COUNTIFS('DP1-17, 20-26 Client Data Entry'!E:E,"Continuing",'DP1-17, 20-26 Client Data Entry'!FB:FB,"2: Vulnerable",'DP1-17, 20-26 Client Data Entry'!FC:FC,"3: Stable",'DP1-17, 20-26 Client Data Entry'!J:J, "Yes")</f>
        <v>0</v>
      </c>
      <c r="V58" s="24">
        <f>COUNTIFS('DP1-17, 20-26 Client Data Entry'!E:E,"Continuing",'DP1-17, 20-26 Client Data Entry'!FB:FB,"2: Vulnerable",'DP1-17, 20-26 Client Data Entry'!FC:FC,"4: Safe",'DP1-17, 20-26 Client Data Entry'!J:J, "Yes")</f>
        <v>0</v>
      </c>
      <c r="Z58" s="521"/>
      <c r="AA58" s="522"/>
      <c r="AB58" s="524" t="s">
        <v>745</v>
      </c>
      <c r="AC58" s="524"/>
      <c r="AD58" s="23">
        <f>COUNTIFS('DP1-17, 20-26 Client Data Entry'!F:F,"Continuing",'DP1-17, 20-26 Client Data Entry'!FC:FC,"2: Vulnerable",'DP1-17, 20-26 Client Data Entry'!K:K, "Yes")</f>
        <v>0</v>
      </c>
      <c r="AE58" s="24">
        <f>COUNTIFS('DP1-17, 20-26 Client Data Entry'!F:F,"Continuing",'DP1-17, 20-26 Client Data Entry'!FC:FC,"2: Vulnerable",'DP1-17, 20-26 Client Data Entry'!FD:FD,"1: In Crisis",'DP1-17, 20-26 Client Data Entry'!K:K, "Yes")</f>
        <v>0</v>
      </c>
      <c r="AF58" s="24">
        <f>COUNTIFS('DP1-17, 20-26 Client Data Entry'!F:F,"Continuing",'DP1-17, 20-26 Client Data Entry'!FC:FC,"2: Vulnerable",'DP1-17, 20-26 Client Data Entry'!FD:FD,"2: Vulnerable",'DP1-17, 20-26 Client Data Entry'!K:K, "Yes")</f>
        <v>0</v>
      </c>
      <c r="AG58" s="24">
        <f>COUNTIFS('DP1-17, 20-26 Client Data Entry'!F:F,"Continuing",'DP1-17, 20-26 Client Data Entry'!FC:FC,"2: Vulnerable",'DP1-17, 20-26 Client Data Entry'!FD:FD,"3: Stable",'DP1-17, 20-26 Client Data Entry'!K:K, "Yes")</f>
        <v>0</v>
      </c>
      <c r="AH58" s="24">
        <f>COUNTIFS('DP1-17, 20-26 Client Data Entry'!F:F,"Continuing",'DP1-17, 20-26 Client Data Entry'!FC:FC,"2: Vulnerable",'DP1-17, 20-26 Client Data Entry'!FD:FD,"4: Safe",'DP1-17, 20-26 Client Data Entry'!K:K, "Yes")</f>
        <v>0</v>
      </c>
      <c r="AL58" s="526"/>
      <c r="AM58" s="527"/>
      <c r="AN58" s="529" t="s">
        <v>745</v>
      </c>
      <c r="AO58" s="529"/>
      <c r="AP58" s="23">
        <f>COUNTIFS('DP1-17, 20-26 Client Data Entry'!G:G,"Continuing",'DP1-17, 20-26 Client Data Entry'!FD:FD,"2: Vulnerable",'DP1-17, 20-26 Client Data Entry'!L:L, "Yes")</f>
        <v>0</v>
      </c>
      <c r="AQ58" s="24">
        <f>COUNTIFS('DP1-17, 20-26 Client Data Entry'!G:G,"Continuing",'DP1-17, 20-26 Client Data Entry'!FD:FD,"2: Vulnerable",'DP1-17, 20-26 Client Data Entry'!FE:FE,"1: In Crisis",'DP1-17, 20-26 Client Data Entry'!L:L, "Yes")</f>
        <v>0</v>
      </c>
      <c r="AR58" s="24">
        <f>COUNTIFS('DP1-17, 20-26 Client Data Entry'!G:G,"Continuing",'DP1-17, 20-26 Client Data Entry'!FD:FD,"2: Vulnerable",'DP1-17, 20-26 Client Data Entry'!FE:FE,"2: Vulnerable",'DP1-17, 20-26 Client Data Entry'!L:L, "Yes")</f>
        <v>0</v>
      </c>
      <c r="AS58" s="24">
        <f>COUNTIFS('DP1-17, 20-26 Client Data Entry'!G:G,"Continuing",'DP1-17, 20-26 Client Data Entry'!FD:FD,"2: Vulnerable",'DP1-17, 20-26 Client Data Entry'!FE:FE,"3: Stable",'DP1-17, 20-26 Client Data Entry'!L:L, "Yes")</f>
        <v>0</v>
      </c>
      <c r="AT58" s="24">
        <f>COUNTIFS('DP1-17, 20-26 Client Data Entry'!G:G,"Continuing",'DP1-17, 20-26 Client Data Entry'!FD:FD,"2: Vulnerable",'DP1-17, 20-26 Client Data Entry'!FE:FE,"4: Safe",'DP1-17, 20-26 Client Data Entry'!L:L, "Yes")</f>
        <v>0</v>
      </c>
      <c r="AX58" s="531"/>
      <c r="AY58" s="532"/>
      <c r="AZ58" s="534" t="s">
        <v>745</v>
      </c>
      <c r="BA58" s="534"/>
      <c r="BB58" s="23">
        <f>COUNTIFS('DP1-17, 20-26 Client Data Entry'!H:H,"Continuing",'DP1-17, 20-26 Client Data Entry'!FE:FE,"2: Vulnerable",'DP1-17, 20-26 Client Data Entry'!M:M, "Yes")</f>
        <v>0</v>
      </c>
      <c r="BC58" s="24">
        <f>COUNTIFS('DP1-17, 20-26 Client Data Entry'!H:H,"Continuing",'DP1-17, 20-26 Client Data Entry'!FE:FE,"2: Vulnerable",'DP1-17, 20-26 Client Data Entry'!FF:FF,"1: In Crisis",'DP1-17, 20-26 Client Data Entry'!M:M, "Yes")</f>
        <v>0</v>
      </c>
      <c r="BD58" s="24">
        <f>COUNTIFS('DP1-17, 20-26 Client Data Entry'!H:H,"Continuing",'DP1-17, 20-26 Client Data Entry'!FE:FE,"2: Vulnerable",'DP1-17, 20-26 Client Data Entry'!FF:FF,"2: Vulnerable",'DP1-17, 20-26 Client Data Entry'!M:M, "Yes")</f>
        <v>0</v>
      </c>
      <c r="BE58" s="24">
        <f>COUNTIFS('DP1-17, 20-26 Client Data Entry'!H:H,"Continuing",'DP1-17, 20-26 Client Data Entry'!FE:FE,"2: Vulnerable",'DP1-17, 20-26 Client Data Entry'!FF:FF,"3: Stable",'DP1-17, 20-26 Client Data Entry'!M:M, "Yes")</f>
        <v>0</v>
      </c>
      <c r="BF58" s="24">
        <f>COUNTIFS('DP1-17, 20-26 Client Data Entry'!H:H,"Continuing",'DP1-17, 20-26 Client Data Entry'!FE:FE,"2: Vulnerable",'DP1-17, 20-26 Client Data Entry'!FF:FF,"4: Safe",'DP1-17, 20-26 Client Data Entry'!M:M, "Yes")</f>
        <v>0</v>
      </c>
    </row>
    <row r="59" spans="2:60" ht="28.5" customHeight="1" x14ac:dyDescent="0.35">
      <c r="B59" s="498"/>
      <c r="C59" s="502"/>
      <c r="D59" s="504" t="s">
        <v>746</v>
      </c>
      <c r="E59" s="504"/>
      <c r="F59" s="23">
        <f>COUNTIFS('DP1-17, 20-26 Client Data Entry'!D:D,"Continuing",'DP1-17, 20-26 Client Data Entry'!FA:FA,"3: Stable",'DP1-17, 20-26 Client Data Entry'!I:I, "Yes")</f>
        <v>0</v>
      </c>
      <c r="G59" s="24">
        <f>COUNTIFS('DP1-17, 20-26 Client Data Entry'!D:D,"Continuing",'DP1-17, 20-26 Client Data Entry'!FA:FA,"3: Stable",'DP1-17, 20-26 Client Data Entry'!FB:FB,"1: In Crisis",'DP1-17, 20-26 Client Data Entry'!I:I, "Yes")</f>
        <v>0</v>
      </c>
      <c r="H59" s="24">
        <f>COUNTIFS('DP1-17, 20-26 Client Data Entry'!D:D,"Continuing",'DP1-17, 20-26 Client Data Entry'!FA:FA,"3: Stable",'DP1-17, 20-26 Client Data Entry'!FB:FB,"2: Vulnerable",'DP1-17, 20-26 Client Data Entry'!I:I, "Yes")</f>
        <v>0</v>
      </c>
      <c r="I59" s="24">
        <f>COUNTIFS('DP1-17, 20-26 Client Data Entry'!D:D,"Continuing",'DP1-17, 20-26 Client Data Entry'!FA:FA,"3: Stable",'DP1-17, 20-26 Client Data Entry'!FB:FB,"3: Stable",'DP1-17, 20-26 Client Data Entry'!I:I, "Yes")</f>
        <v>0</v>
      </c>
      <c r="J59" s="24">
        <f>COUNTIFS('DP1-17, 20-26 Client Data Entry'!D:D,"Continuing",'DP1-17, 20-26 Client Data Entry'!FA:FA,"3: Stable",'DP1-17, 20-26 Client Data Entry'!FB:FB,"4: Safe",'DP1-17, 20-26 Client Data Entry'!I:I, "Yes")</f>
        <v>0</v>
      </c>
      <c r="N59" s="510"/>
      <c r="O59" s="511"/>
      <c r="P59" s="513" t="s">
        <v>746</v>
      </c>
      <c r="Q59" s="513"/>
      <c r="R59" s="23">
        <f>COUNTIFS('DP1-17, 20-26 Client Data Entry'!E:E,"Continuing",'DP1-17, 20-26 Client Data Entry'!FB:FB,"3: Stable",'DP1-17, 20-26 Client Data Entry'!J:J, "Yes")</f>
        <v>0</v>
      </c>
      <c r="S59" s="24">
        <f>COUNTIFS('DP1-17, 20-26 Client Data Entry'!E:E,"Continuing",'DP1-17, 20-26 Client Data Entry'!FB:FB,"3: Stable",'DP1-17, 20-26 Client Data Entry'!FC:FC,"1: In Crisis",'DP1-17, 20-26 Client Data Entry'!J:J, "Yes")</f>
        <v>0</v>
      </c>
      <c r="T59" s="24">
        <f>COUNTIFS('DP1-17, 20-26 Client Data Entry'!E:E,"Continuing",'DP1-17, 20-26 Client Data Entry'!FB:FB,"3: Stable",'DP1-17, 20-26 Client Data Entry'!FC:FC,"2: Vulnerable",'DP1-17, 20-26 Client Data Entry'!J:J, "Yes")</f>
        <v>0</v>
      </c>
      <c r="U59" s="24">
        <f>COUNTIFS('DP1-17, 20-26 Client Data Entry'!E:E,"Continuing",'DP1-17, 20-26 Client Data Entry'!FB:FB,"3: Stable",'DP1-17, 20-26 Client Data Entry'!FC:FC,"3: Stable",'DP1-17, 20-26 Client Data Entry'!J:J, "Yes")</f>
        <v>0</v>
      </c>
      <c r="V59" s="24">
        <f>COUNTIFS('DP1-17, 20-26 Client Data Entry'!E:E,"Continuing",'DP1-17, 20-26 Client Data Entry'!FB:FB,"3: Stable",'DP1-17, 20-26 Client Data Entry'!FC:FC,"4: Safe",'DP1-17, 20-26 Client Data Entry'!J:J, "Yes")</f>
        <v>0</v>
      </c>
      <c r="Z59" s="521"/>
      <c r="AA59" s="522"/>
      <c r="AB59" s="524" t="s">
        <v>746</v>
      </c>
      <c r="AC59" s="524"/>
      <c r="AD59" s="23">
        <f>COUNTIFS('DP1-17, 20-26 Client Data Entry'!F:F,"Continuing",'DP1-17, 20-26 Client Data Entry'!FC:FC,"3: Stable",'DP1-17, 20-26 Client Data Entry'!K:K, "Yes")</f>
        <v>0</v>
      </c>
      <c r="AE59" s="24">
        <f>COUNTIFS('DP1-17, 20-26 Client Data Entry'!F:F,"Continuing",'DP1-17, 20-26 Client Data Entry'!FC:FC,"3: Stable",'DP1-17, 20-26 Client Data Entry'!FD:FD,"1: In Crisis",'DP1-17, 20-26 Client Data Entry'!K:K, "Yes")</f>
        <v>0</v>
      </c>
      <c r="AF59" s="24">
        <f>COUNTIFS('DP1-17, 20-26 Client Data Entry'!F:F,"Continuing",'DP1-17, 20-26 Client Data Entry'!FC:FC,"3: Stable",'DP1-17, 20-26 Client Data Entry'!FD:FD,"2: Vulnerable",'DP1-17, 20-26 Client Data Entry'!K:K, "Yes")</f>
        <v>0</v>
      </c>
      <c r="AG59" s="24">
        <f>COUNTIFS('DP1-17, 20-26 Client Data Entry'!F:F,"Continuing",'DP1-17, 20-26 Client Data Entry'!FC:FC,"3: Stable",'DP1-17, 20-26 Client Data Entry'!FD:FD,"3: Stable",'DP1-17, 20-26 Client Data Entry'!K:K, "Yes")</f>
        <v>0</v>
      </c>
      <c r="AH59" s="24">
        <f>COUNTIFS('DP1-17, 20-26 Client Data Entry'!F:F,"Continuing",'DP1-17, 20-26 Client Data Entry'!FC:FC,"3: Stable",'DP1-17, 20-26 Client Data Entry'!FD:FD,"4: Safe",'DP1-17, 20-26 Client Data Entry'!K:K, "Yes")</f>
        <v>0</v>
      </c>
      <c r="AL59" s="526"/>
      <c r="AM59" s="527"/>
      <c r="AN59" s="529" t="s">
        <v>746</v>
      </c>
      <c r="AO59" s="529"/>
      <c r="AP59" s="23">
        <f>COUNTIFS('DP1-17, 20-26 Client Data Entry'!G:G,"Continuing",'DP1-17, 20-26 Client Data Entry'!FD:FD,"3: Stable",'DP1-17, 20-26 Client Data Entry'!L:L, "Yes")</f>
        <v>0</v>
      </c>
      <c r="AQ59" s="24">
        <f>COUNTIFS('DP1-17, 20-26 Client Data Entry'!G:G,"Continuing",'DP1-17, 20-26 Client Data Entry'!FD:FD,"3: Stable",'DP1-17, 20-26 Client Data Entry'!FE:FE,"1: In Crisis",'DP1-17, 20-26 Client Data Entry'!L:L, "Yes")</f>
        <v>0</v>
      </c>
      <c r="AR59" s="24">
        <f>COUNTIFS('DP1-17, 20-26 Client Data Entry'!G:G,"Continuing",'DP1-17, 20-26 Client Data Entry'!FD:FD,"3: Stable",'DP1-17, 20-26 Client Data Entry'!FE:FE,"2: Vulnerable",'DP1-17, 20-26 Client Data Entry'!L:L, "Yes")</f>
        <v>0</v>
      </c>
      <c r="AS59" s="24">
        <f>COUNTIFS('DP1-17, 20-26 Client Data Entry'!G:G,"Continuing",'DP1-17, 20-26 Client Data Entry'!FD:FD,"3: Stable",'DP1-17, 20-26 Client Data Entry'!FE:FE,"3: Stable",'DP1-17, 20-26 Client Data Entry'!L:L, "Yes")</f>
        <v>0</v>
      </c>
      <c r="AT59" s="24">
        <f>COUNTIFS('DP1-17, 20-26 Client Data Entry'!G:G,"Continuing",'DP1-17, 20-26 Client Data Entry'!FD:FD,"3: Stable",'DP1-17, 20-26 Client Data Entry'!FE:FE,"4: Safe",'DP1-17, 20-26 Client Data Entry'!L:L, "Yes")</f>
        <v>0</v>
      </c>
      <c r="AX59" s="531"/>
      <c r="AY59" s="532"/>
      <c r="AZ59" s="534" t="s">
        <v>746</v>
      </c>
      <c r="BA59" s="534"/>
      <c r="BB59" s="23">
        <f>COUNTIFS('DP1-17, 20-26 Client Data Entry'!H:H,"Continuing",'DP1-17, 20-26 Client Data Entry'!FE:FE,"3: Stable",'DP1-17, 20-26 Client Data Entry'!M:M, "Yes")</f>
        <v>0</v>
      </c>
      <c r="BC59" s="24">
        <f>COUNTIFS('DP1-17, 20-26 Client Data Entry'!H:H,"Continuing",'DP1-17, 20-26 Client Data Entry'!FE:FE,"3: Stable",'DP1-17, 20-26 Client Data Entry'!FF:FF,"1: In Crisis",'DP1-17, 20-26 Client Data Entry'!M:M, "Yes")</f>
        <v>0</v>
      </c>
      <c r="BD59" s="24">
        <f>COUNTIFS('DP1-17, 20-26 Client Data Entry'!H:H,"Continuing",'DP1-17, 20-26 Client Data Entry'!FE:FE,"3: Stable",'DP1-17, 20-26 Client Data Entry'!FF:FF,"2: Vulnerable",'DP1-17, 20-26 Client Data Entry'!M:M, "Yes")</f>
        <v>0</v>
      </c>
      <c r="BE59" s="24">
        <f>COUNTIFS('DP1-17, 20-26 Client Data Entry'!H:H,"Continuing",'DP1-17, 20-26 Client Data Entry'!FE:FE,"3: Stable",'DP1-17, 20-26 Client Data Entry'!FF:FF,"3: Stable",'DP1-17, 20-26 Client Data Entry'!M:M, "Yes")</f>
        <v>0</v>
      </c>
      <c r="BF59" s="24">
        <f>COUNTIFS('DP1-17, 20-26 Client Data Entry'!H:H,"Continuing",'DP1-17, 20-26 Client Data Entry'!FE:FE,"3: Stable",'DP1-17, 20-26 Client Data Entry'!FF:FF,"4: Safe",'DP1-17, 20-26 Client Data Entry'!M:M, "Yes")</f>
        <v>0</v>
      </c>
    </row>
    <row r="60" spans="2:60" ht="28.5" customHeight="1" x14ac:dyDescent="0.35">
      <c r="B60" s="498"/>
      <c r="C60" s="502"/>
      <c r="D60" s="504" t="s">
        <v>747</v>
      </c>
      <c r="E60" s="504"/>
      <c r="F60" s="23">
        <f>COUNTIFS('DP1-17, 20-26 Client Data Entry'!D:D,"Continuing",'DP1-17, 20-26 Client Data Entry'!FA:FA,"4: Safe",'DP1-17, 20-26 Client Data Entry'!I:I, "Yes")</f>
        <v>0</v>
      </c>
      <c r="G60" s="24">
        <f>COUNTIFS('DP1-17, 20-26 Client Data Entry'!D:D,"Continuing",'DP1-17, 20-26 Client Data Entry'!FA:FA,"4: Safe",'DP1-17, 20-26 Client Data Entry'!FB:FB,"1: In Crisis",'DP1-17, 20-26 Client Data Entry'!I:I, "Yes")</f>
        <v>0</v>
      </c>
      <c r="H60" s="24">
        <f>COUNTIFS('DP1-17, 20-26 Client Data Entry'!D:D,"Continuing",'DP1-17, 20-26 Client Data Entry'!FA:FA,"4: Safe",'DP1-17, 20-26 Client Data Entry'!FB:FB,"2: Vulnerable",'DP1-17, 20-26 Client Data Entry'!I:I, "Yes")</f>
        <v>0</v>
      </c>
      <c r="I60" s="24">
        <f>COUNTIFS('DP1-17, 20-26 Client Data Entry'!D:D,"Continuing",'DP1-17, 20-26 Client Data Entry'!FA:FA,"4: Safe",'DP1-17, 20-26 Client Data Entry'!FB:FB,"3: Stable",'DP1-17, 20-26 Client Data Entry'!I:I, "Yes")</f>
        <v>0</v>
      </c>
      <c r="J60" s="24">
        <f>COUNTIFS('DP1-17, 20-26 Client Data Entry'!D:D,"Continuing",'DP1-17, 20-26 Client Data Entry'!FA:FA,"4: Safe",'DP1-17, 20-26 Client Data Entry'!FB:FB,"4: Safe",'DP1-17, 20-26 Client Data Entry'!I:I, "Yes")</f>
        <v>0</v>
      </c>
      <c r="N60" s="510"/>
      <c r="O60" s="511"/>
      <c r="P60" s="510" t="s">
        <v>747</v>
      </c>
      <c r="Q60" s="510"/>
      <c r="R60" s="23">
        <f>COUNTIFS('DP1-17, 20-26 Client Data Entry'!E:E,"Continuing",'DP1-17, 20-26 Client Data Entry'!FB:FB,"4: Safe",'DP1-17, 20-26 Client Data Entry'!J:J, "Yes")</f>
        <v>0</v>
      </c>
      <c r="S60" s="24">
        <f>COUNTIFS('DP1-17, 20-26 Client Data Entry'!E:E,"Continuing",'DP1-17, 20-26 Client Data Entry'!FB:FB,"4: Safe",'DP1-17, 20-26 Client Data Entry'!FC:FC,"1: In Crisis",'DP1-17, 20-26 Client Data Entry'!J:J, "Yes")</f>
        <v>0</v>
      </c>
      <c r="T60" s="24">
        <f>COUNTIFS('DP1-17, 20-26 Client Data Entry'!E:E,"Continuing",'DP1-17, 20-26 Client Data Entry'!FB:FB,"4: Safe",'DP1-17, 20-26 Client Data Entry'!FC:FC,"2: Vulnerable",'DP1-17, 20-26 Client Data Entry'!J:J, "Yes")</f>
        <v>0</v>
      </c>
      <c r="U60" s="24">
        <f>COUNTIFS('DP1-17, 20-26 Client Data Entry'!E:E,"Continuing",'DP1-17, 20-26 Client Data Entry'!FB:FB,"4: Safe",'DP1-17, 20-26 Client Data Entry'!FC:FC,"3: Stable",'DP1-17, 20-26 Client Data Entry'!J:J, "Yes")</f>
        <v>0</v>
      </c>
      <c r="V60" s="24">
        <f>COUNTIFS('DP1-17, 20-26 Client Data Entry'!E:E,"Continuing",'DP1-17, 20-26 Client Data Entry'!FB:FB,"4: Safe",'DP1-17, 20-26 Client Data Entry'!FC:FC,"4: Safe",'DP1-17, 20-26 Client Data Entry'!J:J, "Yes")</f>
        <v>0</v>
      </c>
      <c r="Z60" s="521"/>
      <c r="AA60" s="522"/>
      <c r="AB60" s="524" t="s">
        <v>747</v>
      </c>
      <c r="AC60" s="524"/>
      <c r="AD60" s="23">
        <f>COUNTIFS('DP1-17, 20-26 Client Data Entry'!F:F,"Continuing",'DP1-17, 20-26 Client Data Entry'!FC:FC,"4: Safe",'DP1-17, 20-26 Client Data Entry'!K:K, "Yes")</f>
        <v>0</v>
      </c>
      <c r="AE60" s="24">
        <f>COUNTIFS('DP1-17, 20-26 Client Data Entry'!F:F,"Continuing",'DP1-17, 20-26 Client Data Entry'!FC:FC,"4: Safe",'DP1-17, 20-26 Client Data Entry'!FD:FD,"1: In Crisis",'DP1-17, 20-26 Client Data Entry'!K:K, "Yes")</f>
        <v>0</v>
      </c>
      <c r="AF60" s="24">
        <f>COUNTIFS('DP1-17, 20-26 Client Data Entry'!F:F,"Continuing",'DP1-17, 20-26 Client Data Entry'!FC:FC,"4: Safe",'DP1-17, 20-26 Client Data Entry'!FD:FD,"2: Vulnerable",'DP1-17, 20-26 Client Data Entry'!K:K, "Yes")</f>
        <v>0</v>
      </c>
      <c r="AG60" s="24">
        <f>COUNTIFS('DP1-17, 20-26 Client Data Entry'!F:F,"Continuing",'DP1-17, 20-26 Client Data Entry'!FC:FC,"4: Safe",'DP1-17, 20-26 Client Data Entry'!FD:FD,"3: Stable",'DP1-17, 20-26 Client Data Entry'!K:K, "Yes")</f>
        <v>0</v>
      </c>
      <c r="AH60" s="24">
        <f>COUNTIFS('DP1-17, 20-26 Client Data Entry'!F:F,"Continuing",'DP1-17, 20-26 Client Data Entry'!FC:FC,"4: Safe",'DP1-17, 20-26 Client Data Entry'!FD:FD,"4: Safe",'DP1-17, 20-26 Client Data Entry'!K:K, "Yes")</f>
        <v>0</v>
      </c>
      <c r="AL60" s="526"/>
      <c r="AM60" s="527"/>
      <c r="AN60" s="529" t="s">
        <v>747</v>
      </c>
      <c r="AO60" s="529"/>
      <c r="AP60" s="23">
        <f>COUNTIFS('DP1-17, 20-26 Client Data Entry'!G:G,"Continuing",'DP1-17, 20-26 Client Data Entry'!FD:FD,"4: Safe",'DP1-17, 20-26 Client Data Entry'!L:L, "Yes")</f>
        <v>0</v>
      </c>
      <c r="AQ60" s="24">
        <f>COUNTIFS('DP1-17, 20-26 Client Data Entry'!G:G,"Continuing",'DP1-17, 20-26 Client Data Entry'!FD:FD,"4: Safe",'DP1-17, 20-26 Client Data Entry'!FE:FE,"1: In Crisis",'DP1-17, 20-26 Client Data Entry'!L:L, "Yes")</f>
        <v>0</v>
      </c>
      <c r="AR60" s="24">
        <f>COUNTIFS('DP1-17, 20-26 Client Data Entry'!G:G,"Continuing",'DP1-17, 20-26 Client Data Entry'!FD:FD,"4: Safe",'DP1-17, 20-26 Client Data Entry'!FE:FE,"2: Vulnerable",'DP1-17, 20-26 Client Data Entry'!L:L, "Yes")</f>
        <v>0</v>
      </c>
      <c r="AS60" s="24">
        <f>COUNTIFS('DP1-17, 20-26 Client Data Entry'!G:G,"Continuing",'DP1-17, 20-26 Client Data Entry'!FD:FD,"4: Safe",'DP1-17, 20-26 Client Data Entry'!FE:FE,"3: Stable",'DP1-17, 20-26 Client Data Entry'!L:L, "Yes")</f>
        <v>0</v>
      </c>
      <c r="AT60" s="24">
        <f>COUNTIFS('DP1-17, 20-26 Client Data Entry'!G:G,"Continuing",'DP1-17, 20-26 Client Data Entry'!FD:FD,"4: Safe",'DP1-17, 20-26 Client Data Entry'!FE:FE,"4: Safe",'DP1-17, 20-26 Client Data Entry'!L:L, "Yes")</f>
        <v>0</v>
      </c>
      <c r="AX60" s="531"/>
      <c r="AY60" s="532"/>
      <c r="AZ60" s="534" t="s">
        <v>747</v>
      </c>
      <c r="BA60" s="534"/>
      <c r="BB60" s="23">
        <f>COUNTIFS('DP1-17, 20-26 Client Data Entry'!H:H,"Continuing",'DP1-17, 20-26 Client Data Entry'!FE:FE,"4: Safe",'DP1-17, 20-26 Client Data Entry'!M:M, "Yes")</f>
        <v>0</v>
      </c>
      <c r="BC60" s="24">
        <f>COUNTIFS('DP1-17, 20-26 Client Data Entry'!H:H,"Continuing",'DP1-17, 20-26 Client Data Entry'!FE:FE,"4: Safe",'DP1-17, 20-26 Client Data Entry'!FF:FF,"1: In Crisis",'DP1-17, 20-26 Client Data Entry'!M:M, "Yes")</f>
        <v>0</v>
      </c>
      <c r="BD60" s="24">
        <f>COUNTIFS('DP1-17, 20-26 Client Data Entry'!H:H,"Continuing",'DP1-17, 20-26 Client Data Entry'!FE:FE,"4: Safe",'DP1-17, 20-26 Client Data Entry'!FF:FF,"2: Vulnerable",'DP1-17, 20-26 Client Data Entry'!M:M, "Yes")</f>
        <v>0</v>
      </c>
      <c r="BE60" s="24">
        <f>COUNTIFS('DP1-17, 20-26 Client Data Entry'!H:H,"Continuing",'DP1-17, 20-26 Client Data Entry'!FE:FE,"4: Safe",'DP1-17, 20-26 Client Data Entry'!FF:FF,"3: Stable",'DP1-17, 20-26 Client Data Entry'!M:M, "Yes")</f>
        <v>0</v>
      </c>
      <c r="BF60" s="24">
        <f>COUNTIFS('DP1-17, 20-26 Client Data Entry'!H:H,"Continuing",'DP1-17, 20-26 Client Data Entry'!FE:FE,"4: Safe",'DP1-17, 20-26 Client Data Entry'!FF:FF,"4: Safe",'DP1-17, 20-26 Client Data Entry'!M:M, "Yes")</f>
        <v>0</v>
      </c>
    </row>
    <row r="61" spans="2:60" ht="29" customHeight="1" x14ac:dyDescent="0.35">
      <c r="B61" s="501" t="s">
        <v>761</v>
      </c>
      <c r="C61" s="499" t="s">
        <v>762</v>
      </c>
      <c r="D61" s="503" t="s">
        <v>180</v>
      </c>
      <c r="E61" s="503"/>
      <c r="F61" s="503"/>
      <c r="G61" s="11" t="s">
        <v>744</v>
      </c>
      <c r="H61" s="11" t="s">
        <v>745</v>
      </c>
      <c r="I61" s="11" t="s">
        <v>746</v>
      </c>
      <c r="J61" s="11" t="s">
        <v>747</v>
      </c>
      <c r="K61" s="165"/>
      <c r="L61" s="165"/>
      <c r="N61" s="501" t="s">
        <v>761</v>
      </c>
      <c r="O61" s="514" t="s">
        <v>762</v>
      </c>
      <c r="P61" s="512" t="s">
        <v>180</v>
      </c>
      <c r="Q61" s="512"/>
      <c r="R61" s="512"/>
      <c r="S61" s="12" t="s">
        <v>744</v>
      </c>
      <c r="T61" s="12" t="s">
        <v>745</v>
      </c>
      <c r="U61" s="12" t="s">
        <v>746</v>
      </c>
      <c r="V61" s="12" t="s">
        <v>747</v>
      </c>
      <c r="W61" s="165"/>
      <c r="X61" s="165"/>
      <c r="Z61" s="501" t="s">
        <v>761</v>
      </c>
      <c r="AA61" s="525" t="s">
        <v>762</v>
      </c>
      <c r="AB61" s="523" t="s">
        <v>180</v>
      </c>
      <c r="AC61" s="523"/>
      <c r="AD61" s="523"/>
      <c r="AE61" s="13" t="s">
        <v>744</v>
      </c>
      <c r="AF61" s="13" t="s">
        <v>745</v>
      </c>
      <c r="AG61" s="13" t="s">
        <v>746</v>
      </c>
      <c r="AH61" s="13" t="s">
        <v>747</v>
      </c>
      <c r="AI61" s="165"/>
      <c r="AJ61" s="165"/>
      <c r="AL61" s="501" t="s">
        <v>761</v>
      </c>
      <c r="AM61" s="530" t="s">
        <v>762</v>
      </c>
      <c r="AN61" s="528" t="s">
        <v>180</v>
      </c>
      <c r="AO61" s="528"/>
      <c r="AP61" s="528"/>
      <c r="AQ61" s="14" t="s">
        <v>744</v>
      </c>
      <c r="AR61" s="14" t="s">
        <v>745</v>
      </c>
      <c r="AS61" s="14" t="s">
        <v>746</v>
      </c>
      <c r="AT61" s="14" t="s">
        <v>747</v>
      </c>
      <c r="AU61" s="165"/>
      <c r="AV61" s="165"/>
      <c r="AX61" s="501" t="s">
        <v>761</v>
      </c>
      <c r="AY61" s="535" t="s">
        <v>762</v>
      </c>
      <c r="AZ61" s="533" t="s">
        <v>180</v>
      </c>
      <c r="BA61" s="533"/>
      <c r="BB61" s="533"/>
      <c r="BC61" s="15" t="s">
        <v>744</v>
      </c>
      <c r="BD61" s="15" t="s">
        <v>745</v>
      </c>
      <c r="BE61" s="15" t="s">
        <v>746</v>
      </c>
      <c r="BF61" s="15" t="s">
        <v>747</v>
      </c>
      <c r="BG61" s="165"/>
      <c r="BH61" s="165"/>
    </row>
    <row r="62" spans="2:60" ht="28.5" customHeight="1" x14ac:dyDescent="0.35">
      <c r="B62" s="501"/>
      <c r="C62" s="499"/>
      <c r="D62" s="508" t="s">
        <v>744</v>
      </c>
      <c r="E62" s="509"/>
      <c r="F62" s="23">
        <f>COUNTIFS('DP1-17, 20-26 Client Data Entry'!D:D,"New",'DP1-17, 20-26 Client Data Entry'!FG:FG,"1: In Crisis",'DP1-17, 20-26 Client Data Entry'!I:I, "Yes")</f>
        <v>0</v>
      </c>
      <c r="G62" s="24">
        <f>COUNTIFS('DP1-17, 20-26 Client Data Entry'!D:D,"New",'DP1-17, 20-26 Client Data Entry'!FG:FG,"1: In Crisis",'DP1-17, 20-26 Client Data Entry'!FH:FH,"1: In Crisis",'DP1-17, 20-26 Client Data Entry'!I:I, "Yes")</f>
        <v>0</v>
      </c>
      <c r="H62" s="24">
        <f>COUNTIFS('DP1-17, 20-26 Client Data Entry'!D:D,"New",'DP1-17, 20-26 Client Data Entry'!FG:FG,"1: In Crisis",'DP1-17, 20-26 Client Data Entry'!FH:FH,"2: Vulnerable",'DP1-17, 20-26 Client Data Entry'!I:I, "Yes")</f>
        <v>0</v>
      </c>
      <c r="I62" s="24">
        <f>COUNTIFS('DP1-17, 20-26 Client Data Entry'!D:D,"New",'DP1-17, 20-26 Client Data Entry'!FG:FG,"1: In Crisis",'DP1-17, 20-26 Client Data Entry'!FH:FH,"3: Stable",'DP1-17, 20-26 Client Data Entry'!I:I, "Yes")</f>
        <v>0</v>
      </c>
      <c r="J62" s="24">
        <f>COUNTIFS('DP1-17, 20-26 Client Data Entry'!D:D,"New",'DP1-17, 20-26 Client Data Entry'!FG:FG,"1: In Crisis",'DP1-17, 20-26 Client Data Entry'!FH:FH,"4: Safe",'DP1-17, 20-26 Client Data Entry'!I:I, "Yes")</f>
        <v>0</v>
      </c>
      <c r="K62" s="166"/>
      <c r="L62" s="166"/>
      <c r="N62" s="501"/>
      <c r="O62" s="514"/>
      <c r="P62" s="518" t="s">
        <v>744</v>
      </c>
      <c r="Q62" s="519"/>
      <c r="R62" s="23">
        <f>COUNTIFS('DP1-17, 20-26 Client Data Entry'!E:E,"New",'DP1-17, 20-26 Client Data Entry'!FG:FG,"1: In Crisis",'DP1-17, 20-26 Client Data Entry'!J:J, "Yes")</f>
        <v>0</v>
      </c>
      <c r="S62" s="24">
        <f>COUNTIFS('DP1-17, 20-26 Client Data Entry'!E:E,"New",'DP1-17, 20-26 Client Data Entry'!FG:FG,"1: In Crisis",'DP1-17, 20-26 Client Data Entry'!FI:FI,"1: In Crisis",'DP1-17, 20-26 Client Data Entry'!J:J, "Yes")</f>
        <v>0</v>
      </c>
      <c r="T62" s="24">
        <f>COUNTIFS('DP1-17, 20-26 Client Data Entry'!E:E,"New",'DP1-17, 20-26 Client Data Entry'!FG:FG,"1: In Crisis",'DP1-17, 20-26 Client Data Entry'!FI:FI,"2: Vulnerable",'DP1-17, 20-26 Client Data Entry'!J:J, "Yes")</f>
        <v>0</v>
      </c>
      <c r="U62" s="24">
        <f>COUNTIFS('DP1-17, 20-26 Client Data Entry'!E:E,"New",'DP1-17, 20-26 Client Data Entry'!FG:FG,"1: In Crisis",'DP1-17, 20-26 Client Data Entry'!FI:FI,"3: Stable",'DP1-17, 20-26 Client Data Entry'!J:J, "Yes")</f>
        <v>0</v>
      </c>
      <c r="V62" s="24">
        <f>COUNTIFS('DP1-17, 20-26 Client Data Entry'!E:E,"New",'DP1-17, 20-26 Client Data Entry'!FG:FG,"1: In Crisis",'DP1-17, 20-26 Client Data Entry'!FI:FI,"4: Safe",'DP1-17, 20-26 Client Data Entry'!J:J, "Yes")</f>
        <v>0</v>
      </c>
      <c r="W62" s="166"/>
      <c r="X62" s="166"/>
      <c r="Z62" s="501"/>
      <c r="AA62" s="525"/>
      <c r="AB62" s="524" t="s">
        <v>744</v>
      </c>
      <c r="AC62" s="524"/>
      <c r="AD62" s="23">
        <f>COUNTIFS('DP1-17, 20-26 Client Data Entry'!F:F,"New",'DP1-17, 20-26 Client Data Entry'!FG:FG,"1: In Crisis",'DP1-17, 20-26 Client Data Entry'!K:K, "Yes")</f>
        <v>0</v>
      </c>
      <c r="AE62" s="24">
        <f>COUNTIFS('DP1-17, 20-26 Client Data Entry'!F:F,"New",'DP1-17, 20-26 Client Data Entry'!FG:FG,"1: In Crisis",'DP1-17, 20-26 Client Data Entry'!FJ:FJ,"1: In Crisis",'DP1-17, 20-26 Client Data Entry'!K:K, "Yes")</f>
        <v>0</v>
      </c>
      <c r="AF62" s="24">
        <f>COUNTIFS('DP1-17, 20-26 Client Data Entry'!F:F,"New",'DP1-17, 20-26 Client Data Entry'!FG:FG,"1: In Crisis",'DP1-17, 20-26 Client Data Entry'!FJ:FJ,"2: Vulnerable",'DP1-17, 20-26 Client Data Entry'!K:K, "Yes")</f>
        <v>0</v>
      </c>
      <c r="AG62" s="24">
        <f>COUNTIFS('DP1-17, 20-26 Client Data Entry'!F:F,"New",'DP1-17, 20-26 Client Data Entry'!FG:FG,"1: In Crisis",'DP1-17, 20-26 Client Data Entry'!FJ:FJ,"3: Stable",'DP1-17, 20-26 Client Data Entry'!K:K, "Yes")</f>
        <v>0</v>
      </c>
      <c r="AH62" s="24">
        <f>COUNTIFS('DP1-17, 20-26 Client Data Entry'!F:F,"New",'DP1-17, 20-26 Client Data Entry'!FG:FG,"1: In Crisis",'DP1-17, 20-26 Client Data Entry'!FJ:FJ,"4: Safe",'DP1-17, 20-26 Client Data Entry'!K:K, "Yes")</f>
        <v>0</v>
      </c>
      <c r="AI62" s="166"/>
      <c r="AJ62" s="166"/>
      <c r="AL62" s="501"/>
      <c r="AM62" s="530"/>
      <c r="AN62" s="529" t="s">
        <v>744</v>
      </c>
      <c r="AO62" s="529"/>
      <c r="AP62" s="23">
        <f>COUNTIFS('DP1-17, 20-26 Client Data Entry'!G:G,"New",'DP1-17, 20-26 Client Data Entry'!FG:FG,"1: In Crisis",'DP1-17, 20-26 Client Data Entry'!L:L, "Yes")</f>
        <v>0</v>
      </c>
      <c r="AQ62" s="24">
        <f>COUNTIFS('DP1-17, 20-26 Client Data Entry'!G:G,"New",'DP1-17, 20-26 Client Data Entry'!FG:FG,"1: In Crisis",'DP1-17, 20-26 Client Data Entry'!FK:FK,"1: In Crisis",'DP1-17, 20-26 Client Data Entry'!L:L, "Yes")</f>
        <v>0</v>
      </c>
      <c r="AR62" s="24">
        <f>COUNTIFS('DP1-17, 20-26 Client Data Entry'!G:G,"New",'DP1-17, 20-26 Client Data Entry'!FG:FG,"1: In Crisis",'DP1-17, 20-26 Client Data Entry'!FK:FK,"2: Vulnerable",'DP1-17, 20-26 Client Data Entry'!L:L, "Yes")</f>
        <v>0</v>
      </c>
      <c r="AS62" s="24">
        <f>COUNTIFS('DP1-17, 20-26 Client Data Entry'!G:G,"New",'DP1-17, 20-26 Client Data Entry'!FG:FG,"1: In Crisis",'DP1-17, 20-26 Client Data Entry'!FK:FK,"3: Stable",'DP1-17, 20-26 Client Data Entry'!L:L, "Yes")</f>
        <v>0</v>
      </c>
      <c r="AT62" s="24">
        <f>COUNTIFS('DP1-17, 20-26 Client Data Entry'!G:G,"New",'DP1-17, 20-26 Client Data Entry'!FG:FG,"1: In Crisis",'DP1-17, 20-26 Client Data Entry'!FK:FK,"4: Safe",'DP1-17, 20-26 Client Data Entry'!L:L, "Yes")</f>
        <v>0</v>
      </c>
      <c r="AX62" s="501"/>
      <c r="AY62" s="535"/>
      <c r="AZ62" s="534" t="s">
        <v>744</v>
      </c>
      <c r="BA62" s="534"/>
      <c r="BB62" s="23">
        <f>COUNTIFS('DP1-17, 20-26 Client Data Entry'!H:H,"New",'DP1-17, 20-26 Client Data Entry'!FG:FG,"1: In Crisis",'DP1-17, 20-26 Client Data Entry'!M:M, "Yes")</f>
        <v>0</v>
      </c>
      <c r="BC62" s="24">
        <f>COUNTIFS('DP1-17, 20-26 Client Data Entry'!H:H,"New",'DP1-17, 20-26 Client Data Entry'!FG:FG,"1: In Crisis",'DP1-17, 20-26 Client Data Entry'!FL:FL,"1: In Crisis",'DP1-17, 20-26 Client Data Entry'!M:M, "Yes")</f>
        <v>0</v>
      </c>
      <c r="BD62" s="24">
        <f>COUNTIFS('DP1-17, 20-26 Client Data Entry'!H:H,"New",'DP1-17, 20-26 Client Data Entry'!FG:FG,"1: In Crisis",'DP1-17, 20-26 Client Data Entry'!FL:FL,"2: Vulnerable",'DP1-17, 20-26 Client Data Entry'!M:M, "Yes")</f>
        <v>0</v>
      </c>
      <c r="BE62" s="24">
        <f>COUNTIFS('DP1-17, 20-26 Client Data Entry'!H:H,"New",'DP1-17, 20-26 Client Data Entry'!FG:FG,"1: In Crisis",'DP1-17, 20-26 Client Data Entry'!FL:FL,"3: Stable",'DP1-17, 20-26 Client Data Entry'!M:M, "Yes")</f>
        <v>0</v>
      </c>
      <c r="BF62" s="24">
        <f>COUNTIFS('DP1-17, 20-26 Client Data Entry'!H:H,"New",'DP1-17, 20-26 Client Data Entry'!FG:FG,"1: In Crisis",'DP1-17, 20-26 Client Data Entry'!FL:FL,"4: Safe",'DP1-17, 20-26 Client Data Entry'!M:M, "Yes")</f>
        <v>0</v>
      </c>
      <c r="BG62" s="166"/>
      <c r="BH62" s="166"/>
    </row>
    <row r="63" spans="2:60" ht="28.5" customHeight="1" x14ac:dyDescent="0.35">
      <c r="B63" s="501"/>
      <c r="C63" s="499"/>
      <c r="D63" s="508" t="s">
        <v>745</v>
      </c>
      <c r="E63" s="509"/>
      <c r="F63" s="23">
        <f>COUNTIFS('DP1-17, 20-26 Client Data Entry'!D:D,"New",'DP1-17, 20-26 Client Data Entry'!FG:FG,"2: Vulnerable",'DP1-17, 20-26 Client Data Entry'!I:I, "Yes")</f>
        <v>0</v>
      </c>
      <c r="G63" s="24">
        <f>COUNTIFS('DP1-17, 20-26 Client Data Entry'!D:D,"New",'DP1-17, 20-26 Client Data Entry'!FG:FG,"2: Vulnerable",'DP1-17, 20-26 Client Data Entry'!FH:FH,"1: In Crisis",'DP1-17, 20-26 Client Data Entry'!I:I, "Yes")</f>
        <v>0</v>
      </c>
      <c r="H63" s="24">
        <f>COUNTIFS('DP1-17, 20-26 Client Data Entry'!D:D,"New",'DP1-17, 20-26 Client Data Entry'!FG:FG,"2: Vulnerable",'DP1-17, 20-26 Client Data Entry'!FH:FH,"2: Vulnerable",'DP1-17, 20-26 Client Data Entry'!I:I, "Yes")</f>
        <v>0</v>
      </c>
      <c r="I63" s="24">
        <f>COUNTIFS('DP1-17, 20-26 Client Data Entry'!D:D,"New",'DP1-17, 20-26 Client Data Entry'!FG:FG,"2: Vulnerable",'DP1-17, 20-26 Client Data Entry'!FH:FH,"3: Stable",'DP1-17, 20-26 Client Data Entry'!I:I, "Yes")</f>
        <v>0</v>
      </c>
      <c r="J63" s="24">
        <f>COUNTIFS('DP1-17, 20-26 Client Data Entry'!D:D,"New",'DP1-17, 20-26 Client Data Entry'!FG:FG,"2: Vulnerable",'DP1-17, 20-26 Client Data Entry'!FH:FH,"4: Safe",'DP1-17, 20-26 Client Data Entry'!I:I, "Yes")</f>
        <v>0</v>
      </c>
      <c r="N63" s="501"/>
      <c r="O63" s="514"/>
      <c r="P63" s="518" t="s">
        <v>745</v>
      </c>
      <c r="Q63" s="519"/>
      <c r="R63" s="23">
        <f>COUNTIFS('DP1-17, 20-26 Client Data Entry'!E:E,"New",'DP1-17, 20-26 Client Data Entry'!FG:FG,"2: Vulnerable",'DP1-17, 20-26 Client Data Entry'!J:J, "Yes")</f>
        <v>0</v>
      </c>
      <c r="S63" s="24">
        <f>COUNTIFS('DP1-17, 20-26 Client Data Entry'!E:E,"New",'DP1-17, 20-26 Client Data Entry'!FG:FG,"2: Vulnerable",'DP1-17, 20-26 Client Data Entry'!FI:FI,"1: In Crisis",'DP1-17, 20-26 Client Data Entry'!J:J, "Yes")</f>
        <v>0</v>
      </c>
      <c r="T63" s="24">
        <f>COUNTIFS('DP1-17, 20-26 Client Data Entry'!E:E,"New",'DP1-17, 20-26 Client Data Entry'!FG:FG,"2: Vulnerable",'DP1-17, 20-26 Client Data Entry'!FI:FI,"2: Vulnerable",'DP1-17, 20-26 Client Data Entry'!J:J, "Yes")</f>
        <v>0</v>
      </c>
      <c r="U63" s="24">
        <f>COUNTIFS('DP1-17, 20-26 Client Data Entry'!E:E,"New",'DP1-17, 20-26 Client Data Entry'!FG:FG,"2: Vulnerable",'DP1-17, 20-26 Client Data Entry'!FI:FI,"3: Stable",'DP1-17, 20-26 Client Data Entry'!J:J, "Yes")</f>
        <v>0</v>
      </c>
      <c r="V63" s="24">
        <f>COUNTIFS('DP1-17, 20-26 Client Data Entry'!E:E,"New",'DP1-17, 20-26 Client Data Entry'!FG:FG,"2: Vulnerable",'DP1-17, 20-26 Client Data Entry'!FI:FI,"4: Safe",'DP1-17, 20-26 Client Data Entry'!J:J, "Yes")</f>
        <v>0</v>
      </c>
      <c r="Z63" s="501"/>
      <c r="AA63" s="525"/>
      <c r="AB63" s="524" t="s">
        <v>745</v>
      </c>
      <c r="AC63" s="524"/>
      <c r="AD63" s="23">
        <f>COUNTIFS('DP1-17, 20-26 Client Data Entry'!F:F,"New",'DP1-17, 20-26 Client Data Entry'!FG:FG,"2: Vulnerable",'DP1-17, 20-26 Client Data Entry'!K:K, "Yes")</f>
        <v>0</v>
      </c>
      <c r="AE63" s="24">
        <f>COUNTIFS('DP1-17, 20-26 Client Data Entry'!F:F,"New",'DP1-17, 20-26 Client Data Entry'!FG:FG,"2: Vulnerable",'DP1-17, 20-26 Client Data Entry'!FJ:FJ,"1: In Crisis",'DP1-17, 20-26 Client Data Entry'!K:K, "Yes")</f>
        <v>0</v>
      </c>
      <c r="AF63" s="24">
        <f>COUNTIFS('DP1-17, 20-26 Client Data Entry'!F:F,"New",'DP1-17, 20-26 Client Data Entry'!FG:FG,"2: Vulnerable",'DP1-17, 20-26 Client Data Entry'!FJ:FJ,"2: Vulnerable",'DP1-17, 20-26 Client Data Entry'!K:K, "Yes")</f>
        <v>0</v>
      </c>
      <c r="AG63" s="24">
        <f>COUNTIFS('DP1-17, 20-26 Client Data Entry'!F:F,"New",'DP1-17, 20-26 Client Data Entry'!FG:FG,"2: Vulnerable",'DP1-17, 20-26 Client Data Entry'!FJ:FJ,"3: Stable",'DP1-17, 20-26 Client Data Entry'!K:K, "Yes")</f>
        <v>0</v>
      </c>
      <c r="AH63" s="24">
        <f>COUNTIFS('DP1-17, 20-26 Client Data Entry'!F:F,"New",'DP1-17, 20-26 Client Data Entry'!FG:FG,"2: Vulnerable",'DP1-17, 20-26 Client Data Entry'!FJ:FJ,"4: Safe",'DP1-17, 20-26 Client Data Entry'!K:K, "Yes")</f>
        <v>0</v>
      </c>
      <c r="AL63" s="501"/>
      <c r="AM63" s="530"/>
      <c r="AN63" s="529" t="s">
        <v>745</v>
      </c>
      <c r="AO63" s="529"/>
      <c r="AP63" s="23">
        <f>COUNTIFS('DP1-17, 20-26 Client Data Entry'!G:G,"New",'DP1-17, 20-26 Client Data Entry'!FG:FG,"2: Vulnerable",'DP1-17, 20-26 Client Data Entry'!L:L, "Yes")</f>
        <v>0</v>
      </c>
      <c r="AQ63" s="24">
        <f>COUNTIFS('DP1-17, 20-26 Client Data Entry'!G:G,"New",'DP1-17, 20-26 Client Data Entry'!FG:FG,"2: Vulnerable",'DP1-17, 20-26 Client Data Entry'!FK:FK,"1: In Crisis",'DP1-17, 20-26 Client Data Entry'!L:L, "Yes")</f>
        <v>0</v>
      </c>
      <c r="AR63" s="24">
        <f>COUNTIFS('DP1-17, 20-26 Client Data Entry'!G:G,"New",'DP1-17, 20-26 Client Data Entry'!FG:FG,"2: Vulnerable",'DP1-17, 20-26 Client Data Entry'!FK:FK,"2: Vulnerable",'DP1-17, 20-26 Client Data Entry'!L:L, "Yes")</f>
        <v>0</v>
      </c>
      <c r="AS63" s="24">
        <f>COUNTIFS('DP1-17, 20-26 Client Data Entry'!G:G,"New",'DP1-17, 20-26 Client Data Entry'!FG:FG,"2: Vulnerable",'DP1-17, 20-26 Client Data Entry'!FK:FK,"3: Stable",'DP1-17, 20-26 Client Data Entry'!L:L, "Yes")</f>
        <v>0</v>
      </c>
      <c r="AT63" s="24">
        <f>COUNTIFS('DP1-17, 20-26 Client Data Entry'!G:G,"New",'DP1-17, 20-26 Client Data Entry'!FG:FG,"2: Vulnerable",'DP1-17, 20-26 Client Data Entry'!FK:FK,"4: Safe",'DP1-17, 20-26 Client Data Entry'!L:L, "Yes")</f>
        <v>0</v>
      </c>
      <c r="AX63" s="501"/>
      <c r="AY63" s="535"/>
      <c r="AZ63" s="534" t="s">
        <v>745</v>
      </c>
      <c r="BA63" s="534"/>
      <c r="BB63" s="23">
        <f>COUNTIFS('DP1-17, 20-26 Client Data Entry'!H:H,"New",'DP1-17, 20-26 Client Data Entry'!FG:FG,"2: Vulnerable",'DP1-17, 20-26 Client Data Entry'!M:M, "Yes")</f>
        <v>0</v>
      </c>
      <c r="BC63" s="24">
        <f>COUNTIFS('DP1-17, 20-26 Client Data Entry'!H:H,"New",'DP1-17, 20-26 Client Data Entry'!FG:FG,"2: Vulnerable",'DP1-17, 20-26 Client Data Entry'!FL:FL,"1: In Crisis",'DP1-17, 20-26 Client Data Entry'!M:M, "Yes")</f>
        <v>0</v>
      </c>
      <c r="BD63" s="24">
        <f>COUNTIFS('DP1-17, 20-26 Client Data Entry'!H:H,"New",'DP1-17, 20-26 Client Data Entry'!FG:FG,"2: Vulnerable",'DP1-17, 20-26 Client Data Entry'!FL:FL,"2: Vulnerable",'DP1-17, 20-26 Client Data Entry'!M:M, "Yes")</f>
        <v>0</v>
      </c>
      <c r="BE63" s="24">
        <f>COUNTIFS('DP1-17, 20-26 Client Data Entry'!H:H,"New",'DP1-17, 20-26 Client Data Entry'!FG:FG,"2: Vulnerable",'DP1-17, 20-26 Client Data Entry'!FL:FL,"3: Stable",'DP1-17, 20-26 Client Data Entry'!M:M, "Yes")</f>
        <v>0</v>
      </c>
      <c r="BF63" s="24">
        <f>COUNTIFS('DP1-17, 20-26 Client Data Entry'!H:H,"New",'DP1-17, 20-26 Client Data Entry'!FG:FG,"2: Vulnerable",'DP1-17, 20-26 Client Data Entry'!FL:FL,"4: Safe",'DP1-17, 20-26 Client Data Entry'!M:M, "Yes")</f>
        <v>0</v>
      </c>
    </row>
    <row r="64" spans="2:60" ht="28.5" customHeight="1" x14ac:dyDescent="0.35">
      <c r="B64" s="501"/>
      <c r="C64" s="499"/>
      <c r="D64" s="508" t="s">
        <v>746</v>
      </c>
      <c r="E64" s="509"/>
      <c r="F64" s="23">
        <f>COUNTIFS('DP1-17, 20-26 Client Data Entry'!D:D,"New",'DP1-17, 20-26 Client Data Entry'!FG:FG,"3: Stable",'DP1-17, 20-26 Client Data Entry'!I:I, "Yes")</f>
        <v>0</v>
      </c>
      <c r="G64" s="24">
        <f>COUNTIFS('DP1-17, 20-26 Client Data Entry'!D:D,"New",'DP1-17, 20-26 Client Data Entry'!FG:FG,"3: Stable",'DP1-17, 20-26 Client Data Entry'!FH:FH,"1: In Crisis",'DP1-17, 20-26 Client Data Entry'!I:I, "Yes")</f>
        <v>0</v>
      </c>
      <c r="H64" s="24">
        <f>COUNTIFS('DP1-17, 20-26 Client Data Entry'!D:D,"New",'DP1-17, 20-26 Client Data Entry'!FG:FG,"3: Stable",'DP1-17, 20-26 Client Data Entry'!FH:FH,"2: Vulnerable",'DP1-17, 20-26 Client Data Entry'!I:I, "Yes")</f>
        <v>0</v>
      </c>
      <c r="I64" s="24">
        <f>COUNTIFS('DP1-17, 20-26 Client Data Entry'!D:D,"New",'DP1-17, 20-26 Client Data Entry'!FG:FG,"3: Stable",'DP1-17, 20-26 Client Data Entry'!FH:FH,"3: Stable",'DP1-17, 20-26 Client Data Entry'!I:I, "Yes")</f>
        <v>0</v>
      </c>
      <c r="J64" s="24">
        <f>COUNTIFS('DP1-17, 20-26 Client Data Entry'!D:D,"New",'DP1-17, 20-26 Client Data Entry'!FG:FG,"3: Stable",'DP1-17, 20-26 Client Data Entry'!FH:FH,"4: Safe",'DP1-17, 20-26 Client Data Entry'!I:I, "Yes")</f>
        <v>0</v>
      </c>
      <c r="N64" s="501"/>
      <c r="O64" s="514"/>
      <c r="P64" s="518" t="s">
        <v>746</v>
      </c>
      <c r="Q64" s="519"/>
      <c r="R64" s="23">
        <f>COUNTIFS('DP1-17, 20-26 Client Data Entry'!E:E,"New",'DP1-17, 20-26 Client Data Entry'!FG:FG,"3: Stable",'DP1-17, 20-26 Client Data Entry'!J:J, "Yes")</f>
        <v>0</v>
      </c>
      <c r="S64" s="24">
        <f>COUNTIFS('DP1-17, 20-26 Client Data Entry'!E:E,"New",'DP1-17, 20-26 Client Data Entry'!FG:FG,"3: Stable",'DP1-17, 20-26 Client Data Entry'!FI:FI,"1: In Crisis",'DP1-17, 20-26 Client Data Entry'!J:J, "Yes")</f>
        <v>0</v>
      </c>
      <c r="T64" s="24">
        <f>COUNTIFS('DP1-17, 20-26 Client Data Entry'!E:E,"New",'DP1-17, 20-26 Client Data Entry'!FG:FG,"3: Stable",'DP1-17, 20-26 Client Data Entry'!FI:FI,"2: Vulnerable",'DP1-17, 20-26 Client Data Entry'!J:J, "Yes")</f>
        <v>0</v>
      </c>
      <c r="U64" s="24">
        <f>COUNTIFS('DP1-17, 20-26 Client Data Entry'!E:E,"New",'DP1-17, 20-26 Client Data Entry'!FG:FG,"3: Stable",'DP1-17, 20-26 Client Data Entry'!FI:FI,"3: Stable",'DP1-17, 20-26 Client Data Entry'!J:J, "Yes")</f>
        <v>0</v>
      </c>
      <c r="V64" s="24">
        <f>COUNTIFS('DP1-17, 20-26 Client Data Entry'!E:E,"New",'DP1-17, 20-26 Client Data Entry'!FG:FG,"3: Stable",'DP1-17, 20-26 Client Data Entry'!FI:FI,"4: Safe",'DP1-17, 20-26 Client Data Entry'!J:J, "Yes")</f>
        <v>0</v>
      </c>
      <c r="Z64" s="501"/>
      <c r="AA64" s="525"/>
      <c r="AB64" s="524" t="s">
        <v>746</v>
      </c>
      <c r="AC64" s="524"/>
      <c r="AD64" s="23">
        <f>COUNTIFS('DP1-17, 20-26 Client Data Entry'!F:F,"New",'DP1-17, 20-26 Client Data Entry'!FG:FG,"3: Stable",'DP1-17, 20-26 Client Data Entry'!K:K, "Yes")</f>
        <v>0</v>
      </c>
      <c r="AE64" s="24">
        <f>COUNTIFS('DP1-17, 20-26 Client Data Entry'!F:F,"New",'DP1-17, 20-26 Client Data Entry'!FG:FG,"3: Stable",'DP1-17, 20-26 Client Data Entry'!FJ:FJ,"1: In Crisis",'DP1-17, 20-26 Client Data Entry'!K:K, "Yes")</f>
        <v>0</v>
      </c>
      <c r="AF64" s="24">
        <f>COUNTIFS('DP1-17, 20-26 Client Data Entry'!F:F,"New",'DP1-17, 20-26 Client Data Entry'!FG:FG,"3: Stable",'DP1-17, 20-26 Client Data Entry'!FJ:FJ,"2: Vulnerable",'DP1-17, 20-26 Client Data Entry'!K:K, "Yes")</f>
        <v>0</v>
      </c>
      <c r="AG64" s="24">
        <f>COUNTIFS('DP1-17, 20-26 Client Data Entry'!F:F,"New",'DP1-17, 20-26 Client Data Entry'!FG:FG,"3: Stable",'DP1-17, 20-26 Client Data Entry'!FJ:FJ,"3: Stable",'DP1-17, 20-26 Client Data Entry'!K:K, "Yes")</f>
        <v>0</v>
      </c>
      <c r="AH64" s="24">
        <f>COUNTIFS('DP1-17, 20-26 Client Data Entry'!F:F,"New",'DP1-17, 20-26 Client Data Entry'!FG:FG,"3: Stable",'DP1-17, 20-26 Client Data Entry'!FJ:FJ,"4: Safe",'DP1-17, 20-26 Client Data Entry'!K:K, "Yes")</f>
        <v>0</v>
      </c>
      <c r="AL64" s="501"/>
      <c r="AM64" s="530"/>
      <c r="AN64" s="529" t="s">
        <v>746</v>
      </c>
      <c r="AO64" s="529"/>
      <c r="AP64" s="23">
        <f>COUNTIFS('DP1-17, 20-26 Client Data Entry'!G:G,"New",'DP1-17, 20-26 Client Data Entry'!FG:FG,"3: Stable",'DP1-17, 20-26 Client Data Entry'!L:L, "Yes")</f>
        <v>0</v>
      </c>
      <c r="AQ64" s="24">
        <f>COUNTIFS('DP1-17, 20-26 Client Data Entry'!G:G,"New",'DP1-17, 20-26 Client Data Entry'!FG:FG,"3: Stable",'DP1-17, 20-26 Client Data Entry'!FK:FK,"1: In Crisis",'DP1-17, 20-26 Client Data Entry'!L:L, "Yes")</f>
        <v>0</v>
      </c>
      <c r="AR64" s="24">
        <f>COUNTIFS('DP1-17, 20-26 Client Data Entry'!G:G,"New",'DP1-17, 20-26 Client Data Entry'!FG:FG,"3: Stable",'DP1-17, 20-26 Client Data Entry'!FK:FK,"2: Vulnerable",'DP1-17, 20-26 Client Data Entry'!L:L, "Yes")</f>
        <v>0</v>
      </c>
      <c r="AS64" s="24">
        <f>COUNTIFS('DP1-17, 20-26 Client Data Entry'!G:G,"New",'DP1-17, 20-26 Client Data Entry'!FG:FG,"3: Stable",'DP1-17, 20-26 Client Data Entry'!FK:FK,"3: Stable",'DP1-17, 20-26 Client Data Entry'!L:L, "Yes")</f>
        <v>0</v>
      </c>
      <c r="AT64" s="24">
        <f>COUNTIFS('DP1-17, 20-26 Client Data Entry'!G:G,"New",'DP1-17, 20-26 Client Data Entry'!FG:FG,"3: Stable",'DP1-17, 20-26 Client Data Entry'!FK:FK,"4: Safe",'DP1-17, 20-26 Client Data Entry'!L:L, "Yes")</f>
        <v>0</v>
      </c>
      <c r="AX64" s="501"/>
      <c r="AY64" s="535"/>
      <c r="AZ64" s="534" t="s">
        <v>746</v>
      </c>
      <c r="BA64" s="534"/>
      <c r="BB64" s="23">
        <f>COUNTIFS('DP1-17, 20-26 Client Data Entry'!H:H,"New",'DP1-17, 20-26 Client Data Entry'!FG:FG,"3: Stable",'DP1-17, 20-26 Client Data Entry'!M:M, "Yes")</f>
        <v>0</v>
      </c>
      <c r="BC64" s="24">
        <f>COUNTIFS('DP1-17, 20-26 Client Data Entry'!H:H,"New",'DP1-17, 20-26 Client Data Entry'!FG:FG,"3: Stable",'DP1-17, 20-26 Client Data Entry'!FL:FL,"1: In Crisis",'DP1-17, 20-26 Client Data Entry'!M:M, "Yes")</f>
        <v>0</v>
      </c>
      <c r="BD64" s="24">
        <f>COUNTIFS('DP1-17, 20-26 Client Data Entry'!H:H,"New",'DP1-17, 20-26 Client Data Entry'!FG:FG,"3: Stable",'DP1-17, 20-26 Client Data Entry'!FL:FL,"2: Vulnerable",'DP1-17, 20-26 Client Data Entry'!M:M, "Yes")</f>
        <v>0</v>
      </c>
      <c r="BE64" s="24">
        <f>COUNTIFS('DP1-17, 20-26 Client Data Entry'!H:H,"New",'DP1-17, 20-26 Client Data Entry'!FG:FG,"3: Stable",'DP1-17, 20-26 Client Data Entry'!FL:FL,"3: Stable",'DP1-17, 20-26 Client Data Entry'!M:M, "Yes")</f>
        <v>0</v>
      </c>
      <c r="BF64" s="24">
        <f>COUNTIFS('DP1-17, 20-26 Client Data Entry'!H:H,"New",'DP1-17, 20-26 Client Data Entry'!FG:FG,"3: Stable",'DP1-17, 20-26 Client Data Entry'!FL:FL,"4: Safe",'DP1-17, 20-26 Client Data Entry'!M:M, "Yes")</f>
        <v>0</v>
      </c>
    </row>
    <row r="65" spans="2:60" ht="28.5" customHeight="1" x14ac:dyDescent="0.35">
      <c r="B65" s="501"/>
      <c r="C65" s="499"/>
      <c r="D65" s="508" t="s">
        <v>747</v>
      </c>
      <c r="E65" s="509"/>
      <c r="F65" s="23">
        <f>COUNTIFS('DP1-17, 20-26 Client Data Entry'!D:D,"New",'DP1-17, 20-26 Client Data Entry'!FG:FG,"4: Safe",'DP1-17, 20-26 Client Data Entry'!I:I, "Yes")</f>
        <v>0</v>
      </c>
      <c r="G65" s="24">
        <f>COUNTIFS('DP1-17, 20-26 Client Data Entry'!D:D,"New",'DP1-17, 20-26 Client Data Entry'!FG:FG,"4: Safe",'DP1-17, 20-26 Client Data Entry'!FH:FH,"1: In Crisis",'DP1-17, 20-26 Client Data Entry'!I:I, "Yes")</f>
        <v>0</v>
      </c>
      <c r="H65" s="24">
        <f>COUNTIFS('DP1-17, 20-26 Client Data Entry'!D:D,"New",'DP1-17, 20-26 Client Data Entry'!FG:FG,"4: Safe",'DP1-17, 20-26 Client Data Entry'!FH:FH,"2: Vulnerable",'DP1-17, 20-26 Client Data Entry'!I:I, "Yes")</f>
        <v>0</v>
      </c>
      <c r="I65" s="24">
        <f>COUNTIFS('DP1-17, 20-26 Client Data Entry'!D:D,"New",'DP1-17, 20-26 Client Data Entry'!FG:FG,"4: Safe",'DP1-17, 20-26 Client Data Entry'!FH:FH,"3: Stable",'DP1-17, 20-26 Client Data Entry'!I:I, "Yes")</f>
        <v>0</v>
      </c>
      <c r="J65" s="24">
        <f>COUNTIFS('DP1-17, 20-26 Client Data Entry'!D:D,"New",'DP1-17, 20-26 Client Data Entry'!FG:FG,"4: Safe",'DP1-17, 20-26 Client Data Entry'!FH:FH,"4: Safe",'DP1-17, 20-26 Client Data Entry'!I:I, "Yes")</f>
        <v>0</v>
      </c>
      <c r="N65" s="501"/>
      <c r="O65" s="514"/>
      <c r="P65" s="510" t="s">
        <v>747</v>
      </c>
      <c r="Q65" s="510"/>
      <c r="R65" s="23">
        <f>COUNTIFS('DP1-17, 20-26 Client Data Entry'!E:E,"New",'DP1-17, 20-26 Client Data Entry'!FG:FG,"4: Safe",'DP1-17, 20-26 Client Data Entry'!J:J, "Yes")</f>
        <v>0</v>
      </c>
      <c r="S65" s="24">
        <f>COUNTIFS('DP1-17, 20-26 Client Data Entry'!E:E,"New",'DP1-17, 20-26 Client Data Entry'!FG:FG,"4: Safe",'DP1-17, 20-26 Client Data Entry'!FI:FI,"1: In Crisis",'DP1-17, 20-26 Client Data Entry'!J:J, "Yes")</f>
        <v>0</v>
      </c>
      <c r="T65" s="24">
        <f>COUNTIFS('DP1-17, 20-26 Client Data Entry'!E:E,"New",'DP1-17, 20-26 Client Data Entry'!FG:FG,"4: Safe",'DP1-17, 20-26 Client Data Entry'!FI:FI,"2: Vulnerable",'DP1-17, 20-26 Client Data Entry'!J:J, "Yes")</f>
        <v>0</v>
      </c>
      <c r="U65" s="24">
        <f>COUNTIFS('DP1-17, 20-26 Client Data Entry'!E:E,"New",'DP1-17, 20-26 Client Data Entry'!FG:FG,"4: Safe",'DP1-17, 20-26 Client Data Entry'!FI:FI,"3: Stable",'DP1-17, 20-26 Client Data Entry'!J:J, "Yes")</f>
        <v>0</v>
      </c>
      <c r="V65" s="24">
        <f>COUNTIFS('DP1-17, 20-26 Client Data Entry'!E:E,"New",'DP1-17, 20-26 Client Data Entry'!FG:FG,"4: Safe",'DP1-17, 20-26 Client Data Entry'!FI:FI,"4: Safe",'DP1-17, 20-26 Client Data Entry'!J:J, "Yes")</f>
        <v>0</v>
      </c>
      <c r="Z65" s="501"/>
      <c r="AA65" s="525"/>
      <c r="AB65" s="524" t="s">
        <v>747</v>
      </c>
      <c r="AC65" s="524"/>
      <c r="AD65" s="23">
        <f>COUNTIFS('DP1-17, 20-26 Client Data Entry'!F:F,"New",'DP1-17, 20-26 Client Data Entry'!FG:FG,"4: Safe",'DP1-17, 20-26 Client Data Entry'!K:K, "Yes")</f>
        <v>0</v>
      </c>
      <c r="AE65" s="24">
        <f>COUNTIFS('DP1-17, 20-26 Client Data Entry'!F:F,"New",'DP1-17, 20-26 Client Data Entry'!FG:FG,"4: Safe",'DP1-17, 20-26 Client Data Entry'!FJ:FJ,"1: In Crisis",'DP1-17, 20-26 Client Data Entry'!K:K, "Yes")</f>
        <v>0</v>
      </c>
      <c r="AF65" s="24">
        <f>COUNTIFS('DP1-17, 20-26 Client Data Entry'!F:F,"New",'DP1-17, 20-26 Client Data Entry'!FG:FG,"4: Safe",'DP1-17, 20-26 Client Data Entry'!FJ:FJ,"2: Vulnerable",'DP1-17, 20-26 Client Data Entry'!K:K, "Yes")</f>
        <v>0</v>
      </c>
      <c r="AG65" s="24">
        <f>COUNTIFS('DP1-17, 20-26 Client Data Entry'!F:F,"New",'DP1-17, 20-26 Client Data Entry'!FG:FG,"4: Safe",'DP1-17, 20-26 Client Data Entry'!FJ:FJ,"3: Stable",'DP1-17, 20-26 Client Data Entry'!K:K, "Yes")</f>
        <v>0</v>
      </c>
      <c r="AH65" s="24">
        <f>COUNTIFS('DP1-17, 20-26 Client Data Entry'!F:F,"New",'DP1-17, 20-26 Client Data Entry'!FG:FG,"4: Safe",'DP1-17, 20-26 Client Data Entry'!FJ:FJ,"4: Safe",'DP1-17, 20-26 Client Data Entry'!K:K, "Yes")</f>
        <v>0</v>
      </c>
      <c r="AL65" s="501"/>
      <c r="AM65" s="530"/>
      <c r="AN65" s="529" t="s">
        <v>747</v>
      </c>
      <c r="AO65" s="529"/>
      <c r="AP65" s="23">
        <f>COUNTIFS('DP1-17, 20-26 Client Data Entry'!G:G,"New",'DP1-17, 20-26 Client Data Entry'!FG:FG,"4: Safe",'DP1-17, 20-26 Client Data Entry'!L:L, "Yes")</f>
        <v>0</v>
      </c>
      <c r="AQ65" s="24">
        <f>COUNTIFS('DP1-17, 20-26 Client Data Entry'!G:G,"New",'DP1-17, 20-26 Client Data Entry'!FG:FG,"4: Safe",'DP1-17, 20-26 Client Data Entry'!FK:FK,"1: In Crisis",'DP1-17, 20-26 Client Data Entry'!L:L, "Yes")</f>
        <v>0</v>
      </c>
      <c r="AR65" s="24">
        <f>COUNTIFS('DP1-17, 20-26 Client Data Entry'!G:G,"New",'DP1-17, 20-26 Client Data Entry'!FG:FG,"4: Safe",'DP1-17, 20-26 Client Data Entry'!FK:FK,"2: Vulnerable",'DP1-17, 20-26 Client Data Entry'!L:L, "Yes")</f>
        <v>0</v>
      </c>
      <c r="AS65" s="24">
        <f>COUNTIFS('DP1-17, 20-26 Client Data Entry'!G:G,"New",'DP1-17, 20-26 Client Data Entry'!FG:FG,"4: Safe",'DP1-17, 20-26 Client Data Entry'!FK:FK,"3: Stable",'DP1-17, 20-26 Client Data Entry'!L:L, "Yes")</f>
        <v>0</v>
      </c>
      <c r="AT65" s="24">
        <f>COUNTIFS('DP1-17, 20-26 Client Data Entry'!G:G,"New",'DP1-17, 20-26 Client Data Entry'!FG:FG,"4: Safe",'DP1-17, 20-26 Client Data Entry'!FK:FK,"4: Safe",'DP1-17, 20-26 Client Data Entry'!L:L, "Yes")</f>
        <v>0</v>
      </c>
      <c r="AX65" s="501"/>
      <c r="AY65" s="535"/>
      <c r="AZ65" s="534" t="s">
        <v>747</v>
      </c>
      <c r="BA65" s="534"/>
      <c r="BB65" s="23">
        <f>COUNTIFS('DP1-17, 20-26 Client Data Entry'!H:H,"New",'DP1-17, 20-26 Client Data Entry'!FG:FG,"4: Safe",'DP1-17, 20-26 Client Data Entry'!M:M, "Yes")</f>
        <v>0</v>
      </c>
      <c r="BC65" s="24">
        <f>COUNTIFS('DP1-17, 20-26 Client Data Entry'!H:H,"New",'DP1-17, 20-26 Client Data Entry'!FG:FG,"4: Safe",'DP1-17, 20-26 Client Data Entry'!FL:FL,"1: In Crisis",'DP1-17, 20-26 Client Data Entry'!M:M, "Yes")</f>
        <v>0</v>
      </c>
      <c r="BD65" s="24">
        <f>COUNTIFS('DP1-17, 20-26 Client Data Entry'!H:H,"New",'DP1-17, 20-26 Client Data Entry'!FG:FG,"4: Safe",'DP1-17, 20-26 Client Data Entry'!FL:FL,"2: Vulnerable",'DP1-17, 20-26 Client Data Entry'!M:M, "Yes")</f>
        <v>0</v>
      </c>
      <c r="BE65" s="24">
        <f>COUNTIFS('DP1-17, 20-26 Client Data Entry'!H:H,"New",'DP1-17, 20-26 Client Data Entry'!FG:FG,"4: Safe",'DP1-17, 20-26 Client Data Entry'!FL:FL,"3: Stable",'DP1-17, 20-26 Client Data Entry'!M:M, "Yes")</f>
        <v>0</v>
      </c>
      <c r="BF65" s="24">
        <f>COUNTIFS('DP1-17, 20-26 Client Data Entry'!H:H,"New",'DP1-17, 20-26 Client Data Entry'!FG:FG,"4: Safe",'DP1-17, 20-26 Client Data Entry'!FL:FL,"4: Safe",'DP1-17, 20-26 Client Data Entry'!M:M, "Yes")</f>
        <v>0</v>
      </c>
    </row>
    <row r="66" spans="2:60" ht="29" customHeight="1" x14ac:dyDescent="0.35">
      <c r="B66" s="498" t="s">
        <v>763</v>
      </c>
      <c r="C66" s="499" t="s">
        <v>762</v>
      </c>
      <c r="D66" s="505" t="s">
        <v>180</v>
      </c>
      <c r="E66" s="506"/>
      <c r="F66" s="507"/>
      <c r="G66" s="11" t="s">
        <v>744</v>
      </c>
      <c r="H66" s="11" t="s">
        <v>745</v>
      </c>
      <c r="I66" s="11" t="s">
        <v>746</v>
      </c>
      <c r="J66" s="11" t="s">
        <v>747</v>
      </c>
      <c r="K66" s="165"/>
      <c r="L66" s="165"/>
      <c r="N66" s="510" t="s">
        <v>763</v>
      </c>
      <c r="O66" s="514" t="s">
        <v>762</v>
      </c>
      <c r="P66" s="515" t="s">
        <v>180</v>
      </c>
      <c r="Q66" s="516"/>
      <c r="R66" s="517"/>
      <c r="S66" s="12" t="s">
        <v>744</v>
      </c>
      <c r="T66" s="12" t="s">
        <v>745</v>
      </c>
      <c r="U66" s="12" t="s">
        <v>746</v>
      </c>
      <c r="V66" s="12" t="s">
        <v>747</v>
      </c>
      <c r="W66" s="165"/>
      <c r="X66" s="165"/>
      <c r="Z66" s="521" t="s">
        <v>763</v>
      </c>
      <c r="AA66" s="525" t="s">
        <v>762</v>
      </c>
      <c r="AB66" s="523" t="s">
        <v>180</v>
      </c>
      <c r="AC66" s="523"/>
      <c r="AD66" s="523"/>
      <c r="AE66" s="13" t="s">
        <v>744</v>
      </c>
      <c r="AF66" s="13" t="s">
        <v>745</v>
      </c>
      <c r="AG66" s="13" t="s">
        <v>746</v>
      </c>
      <c r="AH66" s="13" t="s">
        <v>747</v>
      </c>
      <c r="AI66" s="165"/>
      <c r="AJ66" s="165"/>
      <c r="AL66" s="526" t="s">
        <v>763</v>
      </c>
      <c r="AM66" s="530" t="s">
        <v>762</v>
      </c>
      <c r="AN66" s="528" t="s">
        <v>180</v>
      </c>
      <c r="AO66" s="528"/>
      <c r="AP66" s="528"/>
      <c r="AQ66" s="14" t="s">
        <v>744</v>
      </c>
      <c r="AR66" s="14" t="s">
        <v>745</v>
      </c>
      <c r="AS66" s="14" t="s">
        <v>746</v>
      </c>
      <c r="AT66" s="14" t="s">
        <v>747</v>
      </c>
      <c r="AU66" s="166"/>
      <c r="AV66" s="166"/>
      <c r="AX66" s="531" t="s">
        <v>763</v>
      </c>
      <c r="AY66" s="535" t="s">
        <v>762</v>
      </c>
      <c r="AZ66" s="533" t="s">
        <v>180</v>
      </c>
      <c r="BA66" s="533"/>
      <c r="BB66" s="533"/>
      <c r="BC66" s="15" t="s">
        <v>744</v>
      </c>
      <c r="BD66" s="15" t="s">
        <v>745</v>
      </c>
      <c r="BE66" s="15" t="s">
        <v>746</v>
      </c>
      <c r="BF66" s="15" t="s">
        <v>747</v>
      </c>
      <c r="BG66" s="165"/>
      <c r="BH66" s="165"/>
    </row>
    <row r="67" spans="2:60" ht="28.5" customHeight="1" x14ac:dyDescent="0.35">
      <c r="B67" s="498"/>
      <c r="C67" s="499"/>
      <c r="D67" s="508" t="s">
        <v>744</v>
      </c>
      <c r="E67" s="509"/>
      <c r="F67" s="23">
        <f>COUNTIFS('DP1-17, 20-26 Client Data Entry'!D:D,"Continuing",'DP1-17, 20-26 Client Data Entry'!FG:FG,"1: In Crisis",'DP1-17, 20-26 Client Data Entry'!I:I, "Yes")</f>
        <v>0</v>
      </c>
      <c r="G67" s="24">
        <f>COUNTIFS('DP1-17, 20-26 Client Data Entry'!D:D,"Continuing",'DP1-17, 20-26 Client Data Entry'!FG:FG,"1: In Crisis",'DP1-17, 20-26 Client Data Entry'!FH:FH,"1: In Crisis",'DP1-17, 20-26 Client Data Entry'!I:I, "Yes")</f>
        <v>0</v>
      </c>
      <c r="H67" s="24">
        <f>COUNTIFS('DP1-17, 20-26 Client Data Entry'!D:D,"Continuing",'DP1-17, 20-26 Client Data Entry'!FG:FG,"1: In Crisis",'DP1-17, 20-26 Client Data Entry'!FH:FH,"2: Vulnerable",'DP1-17, 20-26 Client Data Entry'!I:I, "Yes")</f>
        <v>0</v>
      </c>
      <c r="I67" s="24">
        <f>COUNTIFS('DP1-17, 20-26 Client Data Entry'!D:D,"Continuing",'DP1-17, 20-26 Client Data Entry'!FG:FG,"1: In Crisis",'DP1-17, 20-26 Client Data Entry'!FH:FH,"3: Stable",'DP1-17, 20-26 Client Data Entry'!I:I, "Yes")</f>
        <v>0</v>
      </c>
      <c r="J67" s="24">
        <f>COUNTIFS('DP1-17, 20-26 Client Data Entry'!D:D,"Continuing",'DP1-17, 20-26 Client Data Entry'!FG:FG,"1: In Crisis",'DP1-17, 20-26 Client Data Entry'!FH:FH,"4: Safe",'DP1-17, 20-26 Client Data Entry'!I:I, "Yes")</f>
        <v>0</v>
      </c>
      <c r="K67" s="166"/>
      <c r="L67" s="166"/>
      <c r="N67" s="510"/>
      <c r="O67" s="514"/>
      <c r="P67" s="518" t="s">
        <v>744</v>
      </c>
      <c r="Q67" s="519"/>
      <c r="R67" s="23">
        <f>COUNTIFS('DP1-17, 20-26 Client Data Entry'!E:E,"Continuing",'DP1-17, 20-26 Client Data Entry'!FH:FH,"1: In Crisis",'DP1-17, 20-26 Client Data Entry'!J:J, "Yes")</f>
        <v>0</v>
      </c>
      <c r="S67" s="24">
        <f>COUNTIFS('DP1-17, 20-26 Client Data Entry'!E:E,"Continuing",'DP1-17, 20-26 Client Data Entry'!FH:FH,"1: In Crisis",'DP1-17, 20-26 Client Data Entry'!FI:FI,"1: In Crisis",'DP1-17, 20-26 Client Data Entry'!J:J, "Yes")</f>
        <v>0</v>
      </c>
      <c r="T67" s="24">
        <f>COUNTIFS('DP1-17, 20-26 Client Data Entry'!E:E,"Continuing",'DP1-17, 20-26 Client Data Entry'!FH:FH,"1: In Crisis",'DP1-17, 20-26 Client Data Entry'!FI:FI,"2: Vulnerable",'DP1-17, 20-26 Client Data Entry'!J:J, "Yes")</f>
        <v>0</v>
      </c>
      <c r="U67" s="24">
        <f>COUNTIFS('DP1-17, 20-26 Client Data Entry'!E:E,"Continuing",'DP1-17, 20-26 Client Data Entry'!FH:FH,"1: In Crisis",'DP1-17, 20-26 Client Data Entry'!FI:FI,"3: Stable",'DP1-17, 20-26 Client Data Entry'!J:J, "Yes")</f>
        <v>0</v>
      </c>
      <c r="V67" s="24">
        <f>COUNTIFS('DP1-17, 20-26 Client Data Entry'!E:E,"Continuing",'DP1-17, 20-26 Client Data Entry'!FH:FH,"1: In Crisis",'DP1-17, 20-26 Client Data Entry'!FI:FI,"4: Safe",'DP1-17, 20-26 Client Data Entry'!J:J, "Yes")</f>
        <v>0</v>
      </c>
      <c r="W67" s="166"/>
      <c r="X67" s="166"/>
      <c r="Z67" s="521"/>
      <c r="AA67" s="525"/>
      <c r="AB67" s="524" t="s">
        <v>744</v>
      </c>
      <c r="AC67" s="524"/>
      <c r="AD67" s="23">
        <f>COUNTIFS('DP1-17, 20-26 Client Data Entry'!F:F,"Continuing",'DP1-17, 20-26 Client Data Entry'!FI:FI,"1: In Crisis",'DP1-17, 20-26 Client Data Entry'!K:K, "Yes")</f>
        <v>0</v>
      </c>
      <c r="AE67" s="24">
        <f>COUNTIFS('DP1-17, 20-26 Client Data Entry'!F:F,"Continuing",'DP1-17, 20-26 Client Data Entry'!FI:FI,"1: In Crisis",'DP1-17, 20-26 Client Data Entry'!FJ:FJ,"1: In Crisis",'DP1-17, 20-26 Client Data Entry'!K:K, "Yes")</f>
        <v>0</v>
      </c>
      <c r="AF67" s="24">
        <f>COUNTIFS('DP1-17, 20-26 Client Data Entry'!F:F,"Continuing",'DP1-17, 20-26 Client Data Entry'!FI:FI,"1: In Crisis",'DP1-17, 20-26 Client Data Entry'!FJ:FJ,"2: Vulnerable",'DP1-17, 20-26 Client Data Entry'!K:K, "Yes")</f>
        <v>0</v>
      </c>
      <c r="AG67" s="24">
        <f>COUNTIFS('DP1-17, 20-26 Client Data Entry'!F:F,"Continuing",'DP1-17, 20-26 Client Data Entry'!FI:FI,"1: In Crisis",'DP1-17, 20-26 Client Data Entry'!FJ:FJ,"3: Stable",'DP1-17, 20-26 Client Data Entry'!K:K, "Yes")</f>
        <v>0</v>
      </c>
      <c r="AH67" s="24">
        <f>COUNTIFS('DP1-17, 20-26 Client Data Entry'!F:F,"Continuing",'DP1-17, 20-26 Client Data Entry'!FI:FI,"1: In Crisis",'DP1-17, 20-26 Client Data Entry'!FJ:FJ,"4: Safe",'DP1-17, 20-26 Client Data Entry'!K:K, "Yes")</f>
        <v>0</v>
      </c>
      <c r="AI67" s="166"/>
      <c r="AJ67" s="166"/>
      <c r="AL67" s="526"/>
      <c r="AM67" s="530"/>
      <c r="AN67" s="529" t="s">
        <v>744</v>
      </c>
      <c r="AO67" s="529"/>
      <c r="AP67" s="23">
        <f>COUNTIFS('DP1-17, 20-26 Client Data Entry'!G:G,"Continuing",'DP1-17, 20-26 Client Data Entry'!FJ:FJ,"1: In Crisis",'DP1-17, 20-26 Client Data Entry'!L:L, "Yes")</f>
        <v>0</v>
      </c>
      <c r="AQ67" s="24">
        <f>COUNTIFS('DP1-17, 20-26 Client Data Entry'!G:G,"Continuing",'DP1-17, 20-26 Client Data Entry'!FJ:FJ,"1: In Crisis",'DP1-17, 20-26 Client Data Entry'!FK:FK,"1: In Crisis",'DP1-17, 20-26 Client Data Entry'!L:L, "Yes")</f>
        <v>0</v>
      </c>
      <c r="AR67" s="24">
        <f>COUNTIFS('DP1-17, 20-26 Client Data Entry'!G:G,"Continuing",'DP1-17, 20-26 Client Data Entry'!FJ:FJ,"1: In Crisis",'DP1-17, 20-26 Client Data Entry'!FK:FK,"2: Vulnerable",'DP1-17, 20-26 Client Data Entry'!L:L, "Yes")</f>
        <v>0</v>
      </c>
      <c r="AS67" s="24">
        <f>COUNTIFS('DP1-17, 20-26 Client Data Entry'!G:G,"Continuing",'DP1-17, 20-26 Client Data Entry'!FJ:FJ,"1: In Crisis",'DP1-17, 20-26 Client Data Entry'!FK:FK,"3: Stable",'DP1-17, 20-26 Client Data Entry'!L:L, "Yes")</f>
        <v>0</v>
      </c>
      <c r="AT67" s="24">
        <f>COUNTIFS('DP1-17, 20-26 Client Data Entry'!G:G,"Continuing",'DP1-17, 20-26 Client Data Entry'!FJ:FJ,"1: In Crisis",'DP1-17, 20-26 Client Data Entry'!FK:FK,"4: Safe",'DP1-17, 20-26 Client Data Entry'!L:L, "Yes")</f>
        <v>0</v>
      </c>
      <c r="AU67" s="166"/>
      <c r="AV67" s="166"/>
      <c r="AX67" s="531"/>
      <c r="AY67" s="535"/>
      <c r="AZ67" s="534" t="s">
        <v>744</v>
      </c>
      <c r="BA67" s="534"/>
      <c r="BB67" s="23">
        <f>COUNTIFS('DP1-17, 20-26 Client Data Entry'!H:H,"Continuing",'DP1-17, 20-26 Client Data Entry'!FK:FK,"1: In Crisis",'DP1-17, 20-26 Client Data Entry'!M:M, "Yes")</f>
        <v>0</v>
      </c>
      <c r="BC67" s="24">
        <f>COUNTIFS('DP1-17, 20-26 Client Data Entry'!H:H,"Continuing",'DP1-17, 20-26 Client Data Entry'!FK:FK,"1: In Crisis",'DP1-17, 20-26 Client Data Entry'!FL:FL,"1: In Crisis",'DP1-17, 20-26 Client Data Entry'!M:M, "Yes")</f>
        <v>0</v>
      </c>
      <c r="BD67" s="24">
        <f>COUNTIFS('DP1-17, 20-26 Client Data Entry'!H:H,"Continuing",'DP1-17, 20-26 Client Data Entry'!FK:FK,"1: In Crisis",'DP1-17, 20-26 Client Data Entry'!FL:FL,"2: Vulnerable",'DP1-17, 20-26 Client Data Entry'!M:M, "Yes")</f>
        <v>0</v>
      </c>
      <c r="BE67" s="24">
        <f>COUNTIFS('DP1-17, 20-26 Client Data Entry'!H:H,"Continuing",'DP1-17, 20-26 Client Data Entry'!FK:FK,"1: In Crisis",'DP1-17, 20-26 Client Data Entry'!FL:FL,"3: Stable",'DP1-17, 20-26 Client Data Entry'!M:M, "Yes")</f>
        <v>0</v>
      </c>
      <c r="BF67" s="24">
        <f>COUNTIFS('DP1-17, 20-26 Client Data Entry'!H:H,"Continuing",'DP1-17, 20-26 Client Data Entry'!FK:FK,"1: In Crisis",'DP1-17, 20-26 Client Data Entry'!FL:FL,"4: Safe",'DP1-17, 20-26 Client Data Entry'!M:M, "Yes")</f>
        <v>0</v>
      </c>
      <c r="BG67" s="166"/>
      <c r="BH67" s="166"/>
    </row>
    <row r="68" spans="2:60" ht="28.5" customHeight="1" x14ac:dyDescent="0.35">
      <c r="B68" s="498"/>
      <c r="C68" s="499"/>
      <c r="D68" s="508" t="s">
        <v>745</v>
      </c>
      <c r="E68" s="509"/>
      <c r="F68" s="23">
        <f>COUNTIFS('DP1-17, 20-26 Client Data Entry'!D:D,"Continuing",'DP1-17, 20-26 Client Data Entry'!FG:FG,"2: Vulnerable",'DP1-17, 20-26 Client Data Entry'!I:I, "Yes")</f>
        <v>0</v>
      </c>
      <c r="G68" s="24">
        <f>COUNTIFS('DP1-17, 20-26 Client Data Entry'!D:D,"Continuing",'DP1-17, 20-26 Client Data Entry'!FG:FG,"2: Vulnerable",'DP1-17, 20-26 Client Data Entry'!FH:FH,"1: In Crisis",'DP1-17, 20-26 Client Data Entry'!I:I, "Yes")</f>
        <v>0</v>
      </c>
      <c r="H68" s="24">
        <f>COUNTIFS('DP1-17, 20-26 Client Data Entry'!D:D,"Continuing",'DP1-17, 20-26 Client Data Entry'!FG:FG,"2: Vulnerable",'DP1-17, 20-26 Client Data Entry'!FH:FH,"2: Vulnerable",'DP1-17, 20-26 Client Data Entry'!I:I, "Yes")</f>
        <v>0</v>
      </c>
      <c r="I68" s="24">
        <f>COUNTIFS('DP1-17, 20-26 Client Data Entry'!D:D,"Continuing",'DP1-17, 20-26 Client Data Entry'!FG:FG,"2: Vulnerable",'DP1-17, 20-26 Client Data Entry'!FH:FH,"3: Stable",'DP1-17, 20-26 Client Data Entry'!I:I, "Yes")</f>
        <v>0</v>
      </c>
      <c r="J68" s="24">
        <f>COUNTIFS('DP1-17, 20-26 Client Data Entry'!D:D,"Continuing",'DP1-17, 20-26 Client Data Entry'!FG:FG,"2: Vulnerable",'DP1-17, 20-26 Client Data Entry'!FH:FH,"4: Safe",'DP1-17, 20-26 Client Data Entry'!I:I, "Yes")</f>
        <v>0</v>
      </c>
      <c r="N68" s="510"/>
      <c r="O68" s="514"/>
      <c r="P68" s="518" t="s">
        <v>745</v>
      </c>
      <c r="Q68" s="519"/>
      <c r="R68" s="23">
        <f>COUNTIFS('DP1-17, 20-26 Client Data Entry'!E:E,"Continuing",'DP1-17, 20-26 Client Data Entry'!FH:FH,"2: Vulnerable",'DP1-17, 20-26 Client Data Entry'!J:J, "Yes")</f>
        <v>0</v>
      </c>
      <c r="S68" s="24">
        <f>COUNTIFS('DP1-17, 20-26 Client Data Entry'!E:E,"Continuing",'DP1-17, 20-26 Client Data Entry'!FH:FH,"2: Vulnerable",'DP1-17, 20-26 Client Data Entry'!FI:FI,"1: In Crisis",'DP1-17, 20-26 Client Data Entry'!J:J, "Yes")</f>
        <v>0</v>
      </c>
      <c r="T68" s="24">
        <f>COUNTIFS('DP1-17, 20-26 Client Data Entry'!E:E,"Continuing",'DP1-17, 20-26 Client Data Entry'!FH:FH,"2: Vulnerable",'DP1-17, 20-26 Client Data Entry'!FI:FI,"2: Vulnerable",'DP1-17, 20-26 Client Data Entry'!J:J, "Yes")</f>
        <v>0</v>
      </c>
      <c r="U68" s="24">
        <f>COUNTIFS('DP1-17, 20-26 Client Data Entry'!E:E,"Continuing",'DP1-17, 20-26 Client Data Entry'!FH:FH,"2: Vulnerable",'DP1-17, 20-26 Client Data Entry'!FI:FI,"3: Stable",'DP1-17, 20-26 Client Data Entry'!J:J, "Yes")</f>
        <v>0</v>
      </c>
      <c r="V68" s="24">
        <f>COUNTIFS('DP1-17, 20-26 Client Data Entry'!E:E,"Continuing",'DP1-17, 20-26 Client Data Entry'!FH:FH,"2: Vulnerable",'DP1-17, 20-26 Client Data Entry'!FI:FI,"4: Safe",'DP1-17, 20-26 Client Data Entry'!J:J, "Yes")</f>
        <v>0</v>
      </c>
      <c r="Z68" s="521"/>
      <c r="AA68" s="525"/>
      <c r="AB68" s="524" t="s">
        <v>745</v>
      </c>
      <c r="AC68" s="524"/>
      <c r="AD68" s="23">
        <f>COUNTIFS('DP1-17, 20-26 Client Data Entry'!F:F,"Continuing",'DP1-17, 20-26 Client Data Entry'!FI:FI,"2: Vulnerable",'DP1-17, 20-26 Client Data Entry'!K:K, "Yes")</f>
        <v>0</v>
      </c>
      <c r="AE68" s="24">
        <f>COUNTIFS('DP1-17, 20-26 Client Data Entry'!F:F,"Continuing",'DP1-17, 20-26 Client Data Entry'!FI:FI,"2: Vulnerable",'DP1-17, 20-26 Client Data Entry'!FJ:FJ,"1: In Crisis",'DP1-17, 20-26 Client Data Entry'!K:K, "Yes")</f>
        <v>0</v>
      </c>
      <c r="AF68" s="24">
        <f>COUNTIFS('DP1-17, 20-26 Client Data Entry'!F:F,"Continuing",'DP1-17, 20-26 Client Data Entry'!FI:FI,"2: Vulnerable",'DP1-17, 20-26 Client Data Entry'!FJ:FJ,"2: Vulnerable",'DP1-17, 20-26 Client Data Entry'!K:K, "Yes")</f>
        <v>0</v>
      </c>
      <c r="AG68" s="24">
        <f>COUNTIFS('DP1-17, 20-26 Client Data Entry'!F:F,"Continuing",'DP1-17, 20-26 Client Data Entry'!FI:FI,"2: Vulnerable",'DP1-17, 20-26 Client Data Entry'!FJ:FJ,"3: Stable",'DP1-17, 20-26 Client Data Entry'!K:K, "Yes")</f>
        <v>0</v>
      </c>
      <c r="AH68" s="24">
        <f>COUNTIFS('DP1-17, 20-26 Client Data Entry'!F:F,"Continuing",'DP1-17, 20-26 Client Data Entry'!FI:FI,"2: Vulnerable",'DP1-17, 20-26 Client Data Entry'!FJ:FJ,"4: Safe",'DP1-17, 20-26 Client Data Entry'!K:K, "Yes")</f>
        <v>0</v>
      </c>
      <c r="AL68" s="526"/>
      <c r="AM68" s="530"/>
      <c r="AN68" s="529" t="s">
        <v>745</v>
      </c>
      <c r="AO68" s="529"/>
      <c r="AP68" s="23">
        <f>COUNTIFS('DP1-17, 20-26 Client Data Entry'!G:G,"Continuing",'DP1-17, 20-26 Client Data Entry'!FJ:FJ,"2: Vulnerable",'DP1-17, 20-26 Client Data Entry'!L:L, "Yes")</f>
        <v>0</v>
      </c>
      <c r="AQ68" s="24">
        <f>COUNTIFS('DP1-17, 20-26 Client Data Entry'!G:G,"Continuing",'DP1-17, 20-26 Client Data Entry'!FJ:FJ,"2: Vulnerable",'DP1-17, 20-26 Client Data Entry'!FK:FK,"1: In Crisis",'DP1-17, 20-26 Client Data Entry'!L:L, "Yes")</f>
        <v>0</v>
      </c>
      <c r="AR68" s="24">
        <f>COUNTIFS('DP1-17, 20-26 Client Data Entry'!G:G,"Continuing",'DP1-17, 20-26 Client Data Entry'!FJ:FJ,"2: Vulnerable",'DP1-17, 20-26 Client Data Entry'!FK:FK,"2: Vulnerable",'DP1-17, 20-26 Client Data Entry'!L:L, "Yes")</f>
        <v>0</v>
      </c>
      <c r="AS68" s="24">
        <f>COUNTIFS('DP1-17, 20-26 Client Data Entry'!G:G,"Continuing",'DP1-17, 20-26 Client Data Entry'!FJ:FJ,"2: Vulnerable",'DP1-17, 20-26 Client Data Entry'!FK:FK,"3: Stable",'DP1-17, 20-26 Client Data Entry'!L:L, "Yes")</f>
        <v>0</v>
      </c>
      <c r="AT68" s="24">
        <f>COUNTIFS('DP1-17, 20-26 Client Data Entry'!G:G,"Continuing",'DP1-17, 20-26 Client Data Entry'!FJ:FJ,"2: Vulnerable",'DP1-17, 20-26 Client Data Entry'!FK:FK,"4: Safe",'DP1-17, 20-26 Client Data Entry'!L:L, "Yes")</f>
        <v>0</v>
      </c>
      <c r="AX68" s="531"/>
      <c r="AY68" s="535"/>
      <c r="AZ68" s="534" t="s">
        <v>745</v>
      </c>
      <c r="BA68" s="534"/>
      <c r="BB68" s="23">
        <f>COUNTIFS('DP1-17, 20-26 Client Data Entry'!H:H,"Continuing",'DP1-17, 20-26 Client Data Entry'!FK:FK,"2: Vulnerable",'DP1-17, 20-26 Client Data Entry'!M:M, "Yes")</f>
        <v>0</v>
      </c>
      <c r="BC68" s="24">
        <f>COUNTIFS('DP1-17, 20-26 Client Data Entry'!H:H,"Continuing",'DP1-17, 20-26 Client Data Entry'!FK:FK,"2: Vulnerable",'DP1-17, 20-26 Client Data Entry'!FL:FL,"1: In Crisis",'DP1-17, 20-26 Client Data Entry'!M:M, "Yes")</f>
        <v>0</v>
      </c>
      <c r="BD68" s="24">
        <f>COUNTIFS('DP1-17, 20-26 Client Data Entry'!H:H,"Continuing",'DP1-17, 20-26 Client Data Entry'!FK:FK,"2: Vulnerable",'DP1-17, 20-26 Client Data Entry'!FL:FL,"2: Vulnerable",'DP1-17, 20-26 Client Data Entry'!M:M, "Yes")</f>
        <v>0</v>
      </c>
      <c r="BE68" s="24">
        <f>COUNTIFS('DP1-17, 20-26 Client Data Entry'!H:H,"Continuing",'DP1-17, 20-26 Client Data Entry'!FK:FK,"2: Vulnerable",'DP1-17, 20-26 Client Data Entry'!FL:FL,"3: Stable",'DP1-17, 20-26 Client Data Entry'!M:M, "Yes")</f>
        <v>0</v>
      </c>
      <c r="BF68" s="24">
        <f>COUNTIFS('DP1-17, 20-26 Client Data Entry'!H:H,"Continuing",'DP1-17, 20-26 Client Data Entry'!FK:FK,"2: Vulnerable",'DP1-17, 20-26 Client Data Entry'!FL:FL,"4: Safe",'DP1-17, 20-26 Client Data Entry'!M:M, "Yes")</f>
        <v>0</v>
      </c>
    </row>
    <row r="69" spans="2:60" ht="28.5" customHeight="1" x14ac:dyDescent="0.35">
      <c r="B69" s="498"/>
      <c r="C69" s="499"/>
      <c r="D69" s="504" t="s">
        <v>746</v>
      </c>
      <c r="E69" s="504"/>
      <c r="F69" s="23">
        <f>COUNTIFS('DP1-17, 20-26 Client Data Entry'!D:D,"Continuing",'DP1-17, 20-26 Client Data Entry'!FG:FG,"3: Stable",'DP1-17, 20-26 Client Data Entry'!I:I, "Yes")</f>
        <v>0</v>
      </c>
      <c r="G69" s="24">
        <f>COUNTIFS('DP1-17, 20-26 Client Data Entry'!D:D,"Continuing",'DP1-17, 20-26 Client Data Entry'!FG:FG,"3: Stable",'DP1-17, 20-26 Client Data Entry'!FH:FH,"1: In Crisis",'DP1-17, 20-26 Client Data Entry'!I:I, "Yes")</f>
        <v>0</v>
      </c>
      <c r="H69" s="24">
        <f>COUNTIFS('DP1-17, 20-26 Client Data Entry'!D:D,"Continuing",'DP1-17, 20-26 Client Data Entry'!FG:FG,"3: Stable",'DP1-17, 20-26 Client Data Entry'!FH:FH,"2: Vulnerable",'DP1-17, 20-26 Client Data Entry'!I:I, "Yes")</f>
        <v>0</v>
      </c>
      <c r="I69" s="24">
        <f>COUNTIFS('DP1-17, 20-26 Client Data Entry'!D:D,"Continuing",'DP1-17, 20-26 Client Data Entry'!FG:FG,"3: Stable",'DP1-17, 20-26 Client Data Entry'!FH:FH,"3: Stable",'DP1-17, 20-26 Client Data Entry'!I:I, "Yes")</f>
        <v>0</v>
      </c>
      <c r="J69" s="24">
        <f>COUNTIFS('DP1-17, 20-26 Client Data Entry'!D:D,"Continuing",'DP1-17, 20-26 Client Data Entry'!FG:FG,"3: Stable",'DP1-17, 20-26 Client Data Entry'!FH:FH,"4: Safe",'DP1-17, 20-26 Client Data Entry'!I:I, "Yes")</f>
        <v>0</v>
      </c>
      <c r="N69" s="510"/>
      <c r="O69" s="514"/>
      <c r="P69" s="513" t="s">
        <v>746</v>
      </c>
      <c r="Q69" s="513"/>
      <c r="R69" s="23">
        <f>COUNTIFS('DP1-17, 20-26 Client Data Entry'!E:E,"Continuing",'DP1-17, 20-26 Client Data Entry'!FH:FH,"3: Stable",'DP1-17, 20-26 Client Data Entry'!J:J, "Yes")</f>
        <v>0</v>
      </c>
      <c r="S69" s="24">
        <f>COUNTIFS('DP1-17, 20-26 Client Data Entry'!E:E,"Continuing",'DP1-17, 20-26 Client Data Entry'!FH:FH,"3: Stable",'DP1-17, 20-26 Client Data Entry'!FI:FI,"1: In Crisis",'DP1-17, 20-26 Client Data Entry'!J:J, "Yes")</f>
        <v>0</v>
      </c>
      <c r="T69" s="24">
        <f>COUNTIFS('DP1-17, 20-26 Client Data Entry'!E:E,"Continuing",'DP1-17, 20-26 Client Data Entry'!FH:FH,"3: Stable",'DP1-17, 20-26 Client Data Entry'!FI:FI,"2: Vulnerable",'DP1-17, 20-26 Client Data Entry'!J:J, "Yes")</f>
        <v>0</v>
      </c>
      <c r="U69" s="24">
        <f>COUNTIFS('DP1-17, 20-26 Client Data Entry'!E:E,"Continuing",'DP1-17, 20-26 Client Data Entry'!FH:FH,"3: Stable",'DP1-17, 20-26 Client Data Entry'!FI:FI,"3: Stable",'DP1-17, 20-26 Client Data Entry'!J:J, "Yes")</f>
        <v>0</v>
      </c>
      <c r="V69" s="24">
        <f>COUNTIFS('DP1-17, 20-26 Client Data Entry'!E:E,"Continuing",'DP1-17, 20-26 Client Data Entry'!FH:FH,"3: Stable",'DP1-17, 20-26 Client Data Entry'!FI:FI,"4: Safe",'DP1-17, 20-26 Client Data Entry'!J:J, "Yes")</f>
        <v>0</v>
      </c>
      <c r="Z69" s="521"/>
      <c r="AA69" s="525"/>
      <c r="AB69" s="524" t="s">
        <v>746</v>
      </c>
      <c r="AC69" s="524"/>
      <c r="AD69" s="23">
        <f>COUNTIFS('DP1-17, 20-26 Client Data Entry'!F:F,"Continuing",'DP1-17, 20-26 Client Data Entry'!FI:FI,"3: Stable",'DP1-17, 20-26 Client Data Entry'!K:K, "Yes")</f>
        <v>0</v>
      </c>
      <c r="AE69" s="24">
        <f>COUNTIFS('DP1-17, 20-26 Client Data Entry'!F:F,"Continuing",'DP1-17, 20-26 Client Data Entry'!FI:FI,"3: Stable",'DP1-17, 20-26 Client Data Entry'!FJ:FJ,"1: In Crisis",'DP1-17, 20-26 Client Data Entry'!K:K, "Yes")</f>
        <v>0</v>
      </c>
      <c r="AF69" s="24">
        <f>COUNTIFS('DP1-17, 20-26 Client Data Entry'!F:F,"Continuing",'DP1-17, 20-26 Client Data Entry'!FI:FI,"3: Stable",'DP1-17, 20-26 Client Data Entry'!FJ:FJ,"2: Vulnerable",'DP1-17, 20-26 Client Data Entry'!K:K, "Yes")</f>
        <v>0</v>
      </c>
      <c r="AG69" s="24">
        <f>COUNTIFS('DP1-17, 20-26 Client Data Entry'!F:F,"Continuing",'DP1-17, 20-26 Client Data Entry'!FI:FI,"3: Stable",'DP1-17, 20-26 Client Data Entry'!FJ:FJ,"3: Stable",'DP1-17, 20-26 Client Data Entry'!K:K, "Yes")</f>
        <v>0</v>
      </c>
      <c r="AH69" s="24">
        <f>COUNTIFS('DP1-17, 20-26 Client Data Entry'!F:F,"Continuing",'DP1-17, 20-26 Client Data Entry'!FI:FI,"3: Stable",'DP1-17, 20-26 Client Data Entry'!FJ:FJ,"4: Safe",'DP1-17, 20-26 Client Data Entry'!K:K, "Yes")</f>
        <v>0</v>
      </c>
      <c r="AL69" s="526"/>
      <c r="AM69" s="530"/>
      <c r="AN69" s="529" t="s">
        <v>746</v>
      </c>
      <c r="AO69" s="529"/>
      <c r="AP69" s="23">
        <f>COUNTIFS('DP1-17, 20-26 Client Data Entry'!G:G,"Continuing",'DP1-17, 20-26 Client Data Entry'!FJ:FJ,"3: Stable",'DP1-17, 20-26 Client Data Entry'!L:L, "Yes")</f>
        <v>0</v>
      </c>
      <c r="AQ69" s="24">
        <f>COUNTIFS('DP1-17, 20-26 Client Data Entry'!G:G,"Continuing",'DP1-17, 20-26 Client Data Entry'!FJ:FJ,"3: Stable",'DP1-17, 20-26 Client Data Entry'!FK:FK,"1: In Crisis",'DP1-17, 20-26 Client Data Entry'!L:L, "Yes")</f>
        <v>0</v>
      </c>
      <c r="AR69" s="24">
        <f>COUNTIFS('DP1-17, 20-26 Client Data Entry'!G:G,"Continuing",'DP1-17, 20-26 Client Data Entry'!FJ:FJ,"3: Stable",'DP1-17, 20-26 Client Data Entry'!FK:FK,"2: Vulnerable",'DP1-17, 20-26 Client Data Entry'!L:L, "Yes")</f>
        <v>0</v>
      </c>
      <c r="AS69" s="24">
        <f>COUNTIFS('DP1-17, 20-26 Client Data Entry'!G:G,"Continuing",'DP1-17, 20-26 Client Data Entry'!FJ:FJ,"3: Stable",'DP1-17, 20-26 Client Data Entry'!FK:FK,"3: Stable",'DP1-17, 20-26 Client Data Entry'!L:L, "Yes")</f>
        <v>0</v>
      </c>
      <c r="AT69" s="24">
        <f>COUNTIFS('DP1-17, 20-26 Client Data Entry'!G:G,"Continuing",'DP1-17, 20-26 Client Data Entry'!FJ:FJ,"3: Stable",'DP1-17, 20-26 Client Data Entry'!FK:FK,"4: Safe",'DP1-17, 20-26 Client Data Entry'!L:L, "Yes")</f>
        <v>0</v>
      </c>
      <c r="AX69" s="531"/>
      <c r="AY69" s="535"/>
      <c r="AZ69" s="534" t="s">
        <v>746</v>
      </c>
      <c r="BA69" s="534"/>
      <c r="BB69" s="23">
        <f>COUNTIFS('DP1-17, 20-26 Client Data Entry'!H:H,"Continuing",'DP1-17, 20-26 Client Data Entry'!FK:FK,"3: Stable",'DP1-17, 20-26 Client Data Entry'!M:M, "Yes")</f>
        <v>0</v>
      </c>
      <c r="BC69" s="24">
        <f>COUNTIFS('DP1-17, 20-26 Client Data Entry'!H:H,"Continuing",'DP1-17, 20-26 Client Data Entry'!FK:FK,"3: Stable",'DP1-17, 20-26 Client Data Entry'!FL:FL,"1: In Crisis",'DP1-17, 20-26 Client Data Entry'!M:M, "Yes")</f>
        <v>0</v>
      </c>
      <c r="BD69" s="24">
        <f>COUNTIFS('DP1-17, 20-26 Client Data Entry'!H:H,"Continuing",'DP1-17, 20-26 Client Data Entry'!FK:FK,"3: Stable",'DP1-17, 20-26 Client Data Entry'!FL:FL,"2: Vulnerable",'DP1-17, 20-26 Client Data Entry'!M:M, "Yes")</f>
        <v>0</v>
      </c>
      <c r="BE69" s="24">
        <f>COUNTIFS('DP1-17, 20-26 Client Data Entry'!H:H,"Continuing",'DP1-17, 20-26 Client Data Entry'!FK:FK,"3: Stable",'DP1-17, 20-26 Client Data Entry'!FL:FL,"3: Stable",'DP1-17, 20-26 Client Data Entry'!M:M, "Yes")</f>
        <v>0</v>
      </c>
      <c r="BF69" s="24">
        <f>COUNTIFS('DP1-17, 20-26 Client Data Entry'!H:H,"Continuing",'DP1-17, 20-26 Client Data Entry'!FK:FK,"3: Stable",'DP1-17, 20-26 Client Data Entry'!FL:FL,"4: Safe",'DP1-17, 20-26 Client Data Entry'!M:M, "Yes")</f>
        <v>0</v>
      </c>
    </row>
    <row r="70" spans="2:60" ht="28.5" customHeight="1" x14ac:dyDescent="0.35">
      <c r="B70" s="498"/>
      <c r="C70" s="499"/>
      <c r="D70" s="504" t="s">
        <v>747</v>
      </c>
      <c r="E70" s="504"/>
      <c r="F70" s="23">
        <f>COUNTIFS('DP1-17, 20-26 Client Data Entry'!D:D,"Continuing",'DP1-17, 20-26 Client Data Entry'!FG:FG,"4: Safe",'DP1-17, 20-26 Client Data Entry'!I:I, "Yes")</f>
        <v>0</v>
      </c>
      <c r="G70" s="24">
        <f>COUNTIFS('DP1-17, 20-26 Client Data Entry'!D:D,"Continuing",'DP1-17, 20-26 Client Data Entry'!FG:FG,"4: Safe",'DP1-17, 20-26 Client Data Entry'!FH:FH,"1: In Crisis",'DP1-17, 20-26 Client Data Entry'!I:I, "Yes")</f>
        <v>0</v>
      </c>
      <c r="H70" s="24">
        <f>COUNTIFS('DP1-17, 20-26 Client Data Entry'!D:D,"Continuing",'DP1-17, 20-26 Client Data Entry'!FG:FG,"4: Safe",'DP1-17, 20-26 Client Data Entry'!FH:FH,"2: Vulnerable",'DP1-17, 20-26 Client Data Entry'!I:I, "Yes")</f>
        <v>0</v>
      </c>
      <c r="I70" s="24">
        <f>COUNTIFS('DP1-17, 20-26 Client Data Entry'!D:D,"Continuing",'DP1-17, 20-26 Client Data Entry'!FG:FG,"4: Safe",'DP1-17, 20-26 Client Data Entry'!FH:FH,"3: Stable",'DP1-17, 20-26 Client Data Entry'!I:I, "Yes")</f>
        <v>0</v>
      </c>
      <c r="J70" s="24">
        <f>COUNTIFS('DP1-17, 20-26 Client Data Entry'!D:D,"Continuing",'DP1-17, 20-26 Client Data Entry'!FG:FG,"4: Safe",'DP1-17, 20-26 Client Data Entry'!FH:FH,"4: Safe",'DP1-17, 20-26 Client Data Entry'!I:I, "Yes")</f>
        <v>0</v>
      </c>
      <c r="N70" s="510"/>
      <c r="O70" s="514"/>
      <c r="P70" s="510" t="s">
        <v>747</v>
      </c>
      <c r="Q70" s="510"/>
      <c r="R70" s="23">
        <f>COUNTIFS('DP1-17, 20-26 Client Data Entry'!E:E,"Continuing",'DP1-17, 20-26 Client Data Entry'!FH:FH,"4: Safe",'DP1-17, 20-26 Client Data Entry'!J:J, "Yes")</f>
        <v>0</v>
      </c>
      <c r="S70" s="24">
        <f>COUNTIFS('DP1-17, 20-26 Client Data Entry'!E:E,"Continuing",'DP1-17, 20-26 Client Data Entry'!FH:FH,"4: Safe",'DP1-17, 20-26 Client Data Entry'!FI:FI,"1: In Crisis",'DP1-17, 20-26 Client Data Entry'!J:J, "Yes")</f>
        <v>0</v>
      </c>
      <c r="T70" s="24">
        <f>COUNTIFS('DP1-17, 20-26 Client Data Entry'!E:E,"Continuing",'DP1-17, 20-26 Client Data Entry'!FH:FH,"4: Safe",'DP1-17, 20-26 Client Data Entry'!FI:FI,"2: Vulnerable",'DP1-17, 20-26 Client Data Entry'!J:J, "Yes")</f>
        <v>0</v>
      </c>
      <c r="U70" s="24">
        <f>COUNTIFS('DP1-17, 20-26 Client Data Entry'!E:E,"Continuing",'DP1-17, 20-26 Client Data Entry'!FH:FH,"4: Safe",'DP1-17, 20-26 Client Data Entry'!FI:FI,"3: Stable",'DP1-17, 20-26 Client Data Entry'!J:J, "Yes")</f>
        <v>0</v>
      </c>
      <c r="V70" s="24">
        <f>COUNTIFS('DP1-17, 20-26 Client Data Entry'!E:E,"Continuing",'DP1-17, 20-26 Client Data Entry'!FH:FH,"4: Safe",'DP1-17, 20-26 Client Data Entry'!FI:FI,"4: Safe",'DP1-17, 20-26 Client Data Entry'!J:J, "Yes")</f>
        <v>0</v>
      </c>
      <c r="Z70" s="521"/>
      <c r="AA70" s="525"/>
      <c r="AB70" s="524" t="s">
        <v>747</v>
      </c>
      <c r="AC70" s="524"/>
      <c r="AD70" s="23">
        <f>COUNTIFS('DP1-17, 20-26 Client Data Entry'!F:F,"Continuing",'DP1-17, 20-26 Client Data Entry'!FI:FI,"4: Safe",'DP1-17, 20-26 Client Data Entry'!K:K, "Yes")</f>
        <v>0</v>
      </c>
      <c r="AE70" s="24">
        <f>COUNTIFS('DP1-17, 20-26 Client Data Entry'!F:F,"Continuing",'DP1-17, 20-26 Client Data Entry'!FI:FI,"4: Safe",'DP1-17, 20-26 Client Data Entry'!FJ:FJ,"1: In Crisis",'DP1-17, 20-26 Client Data Entry'!K:K, "Yes")</f>
        <v>0</v>
      </c>
      <c r="AF70" s="24">
        <f>COUNTIFS('DP1-17, 20-26 Client Data Entry'!F:F,"Continuing",'DP1-17, 20-26 Client Data Entry'!FI:FI,"4: Safe",'DP1-17, 20-26 Client Data Entry'!FJ:FJ,"2: Vulnerable",'DP1-17, 20-26 Client Data Entry'!K:K, "Yes")</f>
        <v>0</v>
      </c>
      <c r="AG70" s="24">
        <f>COUNTIFS('DP1-17, 20-26 Client Data Entry'!F:F,"Continuing",'DP1-17, 20-26 Client Data Entry'!FI:FI,"4: Safe",'DP1-17, 20-26 Client Data Entry'!FJ:FJ,"3: Stable",'DP1-17, 20-26 Client Data Entry'!K:K, "Yes")</f>
        <v>0</v>
      </c>
      <c r="AH70" s="24">
        <f>COUNTIFS('DP1-17, 20-26 Client Data Entry'!F:F,"Continuing",'DP1-17, 20-26 Client Data Entry'!FI:FI,"4: Safe",'DP1-17, 20-26 Client Data Entry'!FJ:FJ,"4: Safe",'DP1-17, 20-26 Client Data Entry'!K:K, "Yes")</f>
        <v>0</v>
      </c>
      <c r="AL70" s="526"/>
      <c r="AM70" s="530"/>
      <c r="AN70" s="529" t="s">
        <v>747</v>
      </c>
      <c r="AO70" s="529"/>
      <c r="AP70" s="23">
        <f>COUNTIFS('DP1-17, 20-26 Client Data Entry'!G:G,"Continuing",'DP1-17, 20-26 Client Data Entry'!FJ:FJ,"4: Safe",'DP1-17, 20-26 Client Data Entry'!L:L, "Yes")</f>
        <v>0</v>
      </c>
      <c r="AQ70" s="24">
        <f>COUNTIFS('DP1-17, 20-26 Client Data Entry'!G:G,"Continuing",'DP1-17, 20-26 Client Data Entry'!FJ:FJ,"4: Safe",'DP1-17, 20-26 Client Data Entry'!FK:FK,"1: In Crisis",'DP1-17, 20-26 Client Data Entry'!L:L, "Yes")</f>
        <v>0</v>
      </c>
      <c r="AR70" s="24">
        <f>COUNTIFS('DP1-17, 20-26 Client Data Entry'!G:G,"Continuing",'DP1-17, 20-26 Client Data Entry'!FJ:FJ,"4: Safe",'DP1-17, 20-26 Client Data Entry'!FK:FK,"2: Vulnerable",'DP1-17, 20-26 Client Data Entry'!L:L, "Yes")</f>
        <v>0</v>
      </c>
      <c r="AS70" s="24">
        <f>COUNTIFS('DP1-17, 20-26 Client Data Entry'!G:G,"Continuing",'DP1-17, 20-26 Client Data Entry'!FJ:FJ,"4: Safe",'DP1-17, 20-26 Client Data Entry'!FK:FK,"3: Stable",'DP1-17, 20-26 Client Data Entry'!L:L, "Yes")</f>
        <v>0</v>
      </c>
      <c r="AT70" s="24">
        <f>COUNTIFS('DP1-17, 20-26 Client Data Entry'!G:G,"Continuing",'DP1-17, 20-26 Client Data Entry'!FJ:FJ,"4: Safe",'DP1-17, 20-26 Client Data Entry'!FK:FK,"4: Safe",'DP1-17, 20-26 Client Data Entry'!L:L, "Yes")</f>
        <v>0</v>
      </c>
      <c r="AX70" s="531"/>
      <c r="AY70" s="535"/>
      <c r="AZ70" s="534" t="s">
        <v>747</v>
      </c>
      <c r="BA70" s="534"/>
      <c r="BB70" s="23">
        <f>COUNTIFS('DP1-17, 20-26 Client Data Entry'!H:H,"Continuing",'DP1-17, 20-26 Client Data Entry'!FK:FK,"4: Safe",'DP1-17, 20-26 Client Data Entry'!M:M, "Yes")</f>
        <v>0</v>
      </c>
      <c r="BC70" s="24">
        <f>COUNTIFS('DP1-17, 20-26 Client Data Entry'!H:H,"Continuing",'DP1-17, 20-26 Client Data Entry'!FK:FK,"4: Safe",'DP1-17, 20-26 Client Data Entry'!FL:FL,"1: In Crisis",'DP1-17, 20-26 Client Data Entry'!M:M, "Yes")</f>
        <v>0</v>
      </c>
      <c r="BD70" s="24">
        <f>COUNTIFS('DP1-17, 20-26 Client Data Entry'!H:H,"Continuing",'DP1-17, 20-26 Client Data Entry'!FK:FK,"4: Safe",'DP1-17, 20-26 Client Data Entry'!FL:FL,"2: Vulnerable",'DP1-17, 20-26 Client Data Entry'!M:M, "Yes")</f>
        <v>0</v>
      </c>
      <c r="BE70" s="24">
        <f>COUNTIFS('DP1-17, 20-26 Client Data Entry'!H:H,"Continuing",'DP1-17, 20-26 Client Data Entry'!FK:FK,"4: Safe",'DP1-17, 20-26 Client Data Entry'!FL:FL,"3: Stable",'DP1-17, 20-26 Client Data Entry'!M:M, "Yes")</f>
        <v>0</v>
      </c>
      <c r="BF70" s="24">
        <f>COUNTIFS('DP1-17, 20-26 Client Data Entry'!H:H,"Continuing",'DP1-17, 20-26 Client Data Entry'!FK:FK,"4: Safe",'DP1-17, 20-26 Client Data Entry'!FL:FL,"4: Safe",'DP1-17, 20-26 Client Data Entry'!M:M, "Yes")</f>
        <v>0</v>
      </c>
    </row>
    <row r="71" spans="2:60" ht="29" customHeight="1" x14ac:dyDescent="0.35">
      <c r="B71" s="501" t="s">
        <v>764</v>
      </c>
      <c r="C71" s="499" t="s">
        <v>765</v>
      </c>
      <c r="D71" s="500" t="s">
        <v>180</v>
      </c>
      <c r="E71" s="500"/>
      <c r="F71" s="500"/>
      <c r="G71" s="17" t="s">
        <v>744</v>
      </c>
      <c r="H71" s="17" t="s">
        <v>745</v>
      </c>
      <c r="I71" s="17" t="s">
        <v>746</v>
      </c>
      <c r="J71" s="17" t="s">
        <v>747</v>
      </c>
      <c r="K71" s="165"/>
      <c r="L71" s="165"/>
      <c r="N71" s="501" t="s">
        <v>764</v>
      </c>
      <c r="O71" s="514" t="s">
        <v>765</v>
      </c>
      <c r="P71" s="520" t="s">
        <v>180</v>
      </c>
      <c r="Q71" s="520"/>
      <c r="R71" s="520"/>
      <c r="S71" s="19" t="s">
        <v>744</v>
      </c>
      <c r="T71" s="19" t="s">
        <v>745</v>
      </c>
      <c r="U71" s="19" t="s">
        <v>746</v>
      </c>
      <c r="V71" s="12" t="s">
        <v>747</v>
      </c>
      <c r="W71" s="165"/>
      <c r="X71" s="165"/>
      <c r="Z71" s="501" t="s">
        <v>764</v>
      </c>
      <c r="AA71" s="525" t="s">
        <v>765</v>
      </c>
      <c r="AB71" s="523" t="s">
        <v>180</v>
      </c>
      <c r="AC71" s="523"/>
      <c r="AD71" s="523"/>
      <c r="AE71" s="13" t="s">
        <v>744</v>
      </c>
      <c r="AF71" s="13" t="s">
        <v>745</v>
      </c>
      <c r="AG71" s="13" t="s">
        <v>746</v>
      </c>
      <c r="AH71" s="13" t="s">
        <v>747</v>
      </c>
      <c r="AI71" s="165"/>
      <c r="AJ71" s="165"/>
      <c r="AL71" s="501" t="s">
        <v>764</v>
      </c>
      <c r="AM71" s="530" t="s">
        <v>765</v>
      </c>
      <c r="AN71" s="528" t="s">
        <v>180</v>
      </c>
      <c r="AO71" s="528"/>
      <c r="AP71" s="528"/>
      <c r="AQ71" s="14" t="s">
        <v>744</v>
      </c>
      <c r="AR71" s="14" t="s">
        <v>745</v>
      </c>
      <c r="AS71" s="14" t="s">
        <v>746</v>
      </c>
      <c r="AT71" s="14" t="s">
        <v>747</v>
      </c>
      <c r="AU71" s="165"/>
      <c r="AV71" s="165"/>
      <c r="AX71" s="501" t="s">
        <v>764</v>
      </c>
      <c r="AY71" s="535" t="s">
        <v>765</v>
      </c>
      <c r="AZ71" s="533" t="s">
        <v>180</v>
      </c>
      <c r="BA71" s="533"/>
      <c r="BB71" s="533"/>
      <c r="BC71" s="15" t="s">
        <v>744</v>
      </c>
      <c r="BD71" s="15" t="s">
        <v>745</v>
      </c>
      <c r="BE71" s="15" t="s">
        <v>746</v>
      </c>
      <c r="BF71" s="15" t="s">
        <v>747</v>
      </c>
      <c r="BG71" s="165"/>
      <c r="BH71" s="165"/>
    </row>
    <row r="72" spans="2:60" ht="28.5" customHeight="1" x14ac:dyDescent="0.35">
      <c r="B72" s="501"/>
      <c r="C72" s="499"/>
      <c r="D72" s="498" t="s">
        <v>744</v>
      </c>
      <c r="E72" s="498"/>
      <c r="F72" s="23">
        <f>COUNTIFS('DP1-17, 20-26 Client Data Entry'!D:D,"New",'DP1-17, 20-26 Client Data Entry'!FM:FM,"1: In Crisis",'DP1-17, 20-26 Client Data Entry'!I:I, "Yes")</f>
        <v>0</v>
      </c>
      <c r="G72" s="24">
        <f>COUNTIFS('DP1-17, 20-26 Client Data Entry'!D:D,"New",'DP1-17, 20-26 Client Data Entry'!FM:FM,"1: In Crisis",'DP1-17, 20-26 Client Data Entry'!FN:FN,"1: In Crisis",'DP1-17, 20-26 Client Data Entry'!I:I, "Yes")</f>
        <v>0</v>
      </c>
      <c r="H72" s="24">
        <f>COUNTIFS('DP1-17, 20-26 Client Data Entry'!D:D,"New",'DP1-17, 20-26 Client Data Entry'!FM:FM,"1: In Crisis",'DP1-17, 20-26 Client Data Entry'!FN:FN,"2: Vulnerable",'DP1-17, 20-26 Client Data Entry'!I:I, "Yes")</f>
        <v>0</v>
      </c>
      <c r="I72" s="24">
        <f>COUNTIFS('DP1-17, 20-26 Client Data Entry'!D:D,"New",'DP1-17, 20-26 Client Data Entry'!FM:FM,"1: In Crisis",'DP1-17, 20-26 Client Data Entry'!FN:FN,"3: Stable",'DP1-17, 20-26 Client Data Entry'!I:I, "Yes")</f>
        <v>0</v>
      </c>
      <c r="J72" s="24">
        <f>COUNTIFS('DP1-17, 20-26 Client Data Entry'!D:D,"New",'DP1-17, 20-26 Client Data Entry'!FM:FM,"1: In Crisis",'DP1-17, 20-26 Client Data Entry'!FN:FN,"4: Safe",'DP1-17, 20-26 Client Data Entry'!I:I, "Yes")</f>
        <v>0</v>
      </c>
      <c r="K72" s="166"/>
      <c r="L72" s="166"/>
      <c r="N72" s="501"/>
      <c r="O72" s="514"/>
      <c r="P72" s="510" t="s">
        <v>744</v>
      </c>
      <c r="Q72" s="510"/>
      <c r="R72" s="23">
        <f>COUNTIFS('DP1-17, 20-26 Client Data Entry'!E:E,"New",'DP1-17, 20-26 Client Data Entry'!FM:FM,"1: In Crisis",'DP1-17, 20-26 Client Data Entry'!J:J, "Yes")</f>
        <v>0</v>
      </c>
      <c r="S72" s="24">
        <f>COUNTIFS('DP1-17, 20-26 Client Data Entry'!E:E,"New",'DP1-17, 20-26 Client Data Entry'!FM:FM,"1: In Crisis",'DP1-17, 20-26 Client Data Entry'!FO:FO,"1: In Crisis",'DP1-17, 20-26 Client Data Entry'!J:J, "Yes")</f>
        <v>0</v>
      </c>
      <c r="T72" s="24">
        <f>COUNTIFS('DP1-17, 20-26 Client Data Entry'!E:E,"New",'DP1-17, 20-26 Client Data Entry'!FM:FM,"1: In Crisis",'DP1-17, 20-26 Client Data Entry'!FO:FO,"2: Vulnerable",'DP1-17, 20-26 Client Data Entry'!J:J, "Yes")</f>
        <v>0</v>
      </c>
      <c r="U72" s="24">
        <f>COUNTIFS('DP1-17, 20-26 Client Data Entry'!E:E,"New",'DP1-17, 20-26 Client Data Entry'!FM:FM,"1: In Crisis",'DP1-17, 20-26 Client Data Entry'!FO:FO,"3: Stable",'DP1-17, 20-26 Client Data Entry'!J:J, "Yes")</f>
        <v>0</v>
      </c>
      <c r="V72" s="24">
        <f>COUNTIFS('DP1-17, 20-26 Client Data Entry'!E:E,"New",'DP1-17, 20-26 Client Data Entry'!FM:FM,"1: In Crisis",'DP1-17, 20-26 Client Data Entry'!FO:FO,"4: Safe",'DP1-17, 20-26 Client Data Entry'!J:J, "Yes")</f>
        <v>0</v>
      </c>
      <c r="W72" s="166"/>
      <c r="X72" s="166"/>
      <c r="Z72" s="501"/>
      <c r="AA72" s="525"/>
      <c r="AB72" s="524" t="s">
        <v>744</v>
      </c>
      <c r="AC72" s="524"/>
      <c r="AD72" s="23">
        <f>COUNTIFS('DP1-17, 20-26 Client Data Entry'!F:F,"New",'DP1-17, 20-26 Client Data Entry'!FM:FM,"1: In Crisis",'DP1-17, 20-26 Client Data Entry'!K:K, "Yes")</f>
        <v>0</v>
      </c>
      <c r="AE72" s="24">
        <f>COUNTIFS('DP1-17, 20-26 Client Data Entry'!F:F,"New",'DP1-17, 20-26 Client Data Entry'!FM:FM,"1: In Crisis",'DP1-17, 20-26 Client Data Entry'!FP:FP,"1: In Crisis",'DP1-17, 20-26 Client Data Entry'!K:K, "Yes")</f>
        <v>0</v>
      </c>
      <c r="AF72" s="24">
        <f>COUNTIFS('DP1-17, 20-26 Client Data Entry'!F:F,"New",'DP1-17, 20-26 Client Data Entry'!FM:FM,"1: In Crisis",'DP1-17, 20-26 Client Data Entry'!FP:FP,"2: Vulnerable",'DP1-17, 20-26 Client Data Entry'!K:K, "Yes")</f>
        <v>0</v>
      </c>
      <c r="AG72" s="24">
        <f>COUNTIFS('DP1-17, 20-26 Client Data Entry'!F:F,"New",'DP1-17, 20-26 Client Data Entry'!FM:FM,"1: In Crisis",'DP1-17, 20-26 Client Data Entry'!FP:FP,"3: Stable",'DP1-17, 20-26 Client Data Entry'!K:K, "Yes")</f>
        <v>0</v>
      </c>
      <c r="AH72" s="24">
        <f>COUNTIFS('DP1-17, 20-26 Client Data Entry'!F:F,"New",'DP1-17, 20-26 Client Data Entry'!FM:FM,"1: In Crisis",'DP1-17, 20-26 Client Data Entry'!FP:FP,"4: Safe",'DP1-17, 20-26 Client Data Entry'!K:K, "Yes")</f>
        <v>0</v>
      </c>
      <c r="AI72" s="166"/>
      <c r="AJ72" s="166"/>
      <c r="AL72" s="501"/>
      <c r="AM72" s="530"/>
      <c r="AN72" s="529" t="s">
        <v>744</v>
      </c>
      <c r="AO72" s="529"/>
      <c r="AP72" s="23">
        <f>COUNTIFS('DP1-17, 20-26 Client Data Entry'!G:G,"New",'DP1-17, 20-26 Client Data Entry'!FM:FM,"1: In Crisis",'DP1-17, 20-26 Client Data Entry'!L:L, "Yes")</f>
        <v>0</v>
      </c>
      <c r="AQ72" s="24">
        <f>COUNTIFS('DP1-17, 20-26 Client Data Entry'!G:G,"New",'DP1-17, 20-26 Client Data Entry'!FM:FM,"1: In Crisis",'DP1-17, 20-26 Client Data Entry'!FQ:FQ,"1: In Crisis",'DP1-17, 20-26 Client Data Entry'!L:L, "Yes")</f>
        <v>0</v>
      </c>
      <c r="AR72" s="24">
        <f>COUNTIFS('DP1-17, 20-26 Client Data Entry'!G:G,"New",'DP1-17, 20-26 Client Data Entry'!FM:FM,"1: In Crisis",'DP1-17, 20-26 Client Data Entry'!FQ:FQ,"2: Vulnerable",'DP1-17, 20-26 Client Data Entry'!L:L, "Yes")</f>
        <v>0</v>
      </c>
      <c r="AS72" s="24">
        <f>COUNTIFS('DP1-17, 20-26 Client Data Entry'!G:G,"New",'DP1-17, 20-26 Client Data Entry'!FM:FM,"1: In Crisis",'DP1-17, 20-26 Client Data Entry'!FQ:FQ,"3: Stable",'DP1-17, 20-26 Client Data Entry'!L:L, "Yes")</f>
        <v>0</v>
      </c>
      <c r="AT72" s="24">
        <f>COUNTIFS('DP1-17, 20-26 Client Data Entry'!G:G,"New",'DP1-17, 20-26 Client Data Entry'!FM:FM,"1: In Crisis",'DP1-17, 20-26 Client Data Entry'!FQ:FQ,"4: Safe",'DP1-17, 20-26 Client Data Entry'!L:L, "Yes")</f>
        <v>0</v>
      </c>
      <c r="AU72" s="166"/>
      <c r="AV72" s="166"/>
      <c r="AX72" s="501"/>
      <c r="AY72" s="535"/>
      <c r="AZ72" s="534" t="s">
        <v>744</v>
      </c>
      <c r="BA72" s="534"/>
      <c r="BB72" s="23">
        <f>COUNTIFS('DP1-17, 20-26 Client Data Entry'!H:H,"New",'DP1-17, 20-26 Client Data Entry'!FM:FM,"1: In Crisis",'DP1-17, 20-26 Client Data Entry'!M:M, "Yes")</f>
        <v>0</v>
      </c>
      <c r="BC72" s="24">
        <f>COUNTIFS('DP1-17, 20-26 Client Data Entry'!H:H,"New",'DP1-17, 20-26 Client Data Entry'!FM:FM,"1: In Crisis",'DP1-17, 20-26 Client Data Entry'!FR:FR,"1: In Crisis",'DP1-17, 20-26 Client Data Entry'!M:M, "Yes")</f>
        <v>0</v>
      </c>
      <c r="BD72" s="24">
        <f>COUNTIFS('DP1-17, 20-26 Client Data Entry'!H:H,"New",'DP1-17, 20-26 Client Data Entry'!FM:FM,"1: In Crisis",'DP1-17, 20-26 Client Data Entry'!FR:FR,"2: Vulnerable",'DP1-17, 20-26 Client Data Entry'!M:M, "Yes")</f>
        <v>0</v>
      </c>
      <c r="BE72" s="24">
        <f>COUNTIFS('DP1-17, 20-26 Client Data Entry'!H:H,"New",'DP1-17, 20-26 Client Data Entry'!FM:FM,"1: In Crisis",'DP1-17, 20-26 Client Data Entry'!FR:FR,"3: Stable",'DP1-17, 20-26 Client Data Entry'!M:M, "Yes")</f>
        <v>0</v>
      </c>
      <c r="BF72" s="24">
        <f>COUNTIFS('DP1-17, 20-26 Client Data Entry'!H:H,"New",'DP1-17, 20-26 Client Data Entry'!FM:FM,"1: In Crisis",'DP1-17, 20-26 Client Data Entry'!FR:FR,"4: Safe",'DP1-17, 20-26 Client Data Entry'!M:M, "Yes")</f>
        <v>0</v>
      </c>
      <c r="BG72" s="166"/>
      <c r="BH72" s="166"/>
    </row>
    <row r="73" spans="2:60" ht="28.5" customHeight="1" x14ac:dyDescent="0.35">
      <c r="B73" s="501"/>
      <c r="C73" s="499"/>
      <c r="D73" s="498" t="s">
        <v>745</v>
      </c>
      <c r="E73" s="498"/>
      <c r="F73" s="23">
        <f>COUNTIFS('DP1-17, 20-26 Client Data Entry'!D:D,"New",'DP1-17, 20-26 Client Data Entry'!FM:FM,"2: Vulnerable",'DP1-17, 20-26 Client Data Entry'!I:I, "Yes")</f>
        <v>0</v>
      </c>
      <c r="G73" s="24">
        <f>COUNTIFS('DP1-17, 20-26 Client Data Entry'!D:D,"New",'DP1-17, 20-26 Client Data Entry'!FM:FM,"2: Vulnerable",'DP1-17, 20-26 Client Data Entry'!FN:FN,"1: In Crisis",'DP1-17, 20-26 Client Data Entry'!I:I, "Yes")</f>
        <v>0</v>
      </c>
      <c r="H73" s="24">
        <f>COUNTIFS('DP1-17, 20-26 Client Data Entry'!D:D,"New",'DP1-17, 20-26 Client Data Entry'!FM:FM,"2: Vulnerable",'DP1-17, 20-26 Client Data Entry'!FN:FN,"2: Vulnerable",'DP1-17, 20-26 Client Data Entry'!I:I, "Yes")</f>
        <v>0</v>
      </c>
      <c r="I73" s="24">
        <f>COUNTIFS('DP1-17, 20-26 Client Data Entry'!D:D,"New",'DP1-17, 20-26 Client Data Entry'!FM:FM,"2: Vulnerable",'DP1-17, 20-26 Client Data Entry'!FN:FN,"3: Stable",'DP1-17, 20-26 Client Data Entry'!I:I, "Yes")</f>
        <v>0</v>
      </c>
      <c r="J73" s="24">
        <f>COUNTIFS('DP1-17, 20-26 Client Data Entry'!D:D,"New",'DP1-17, 20-26 Client Data Entry'!FM:FM,"2: Vulnerable",'DP1-17, 20-26 Client Data Entry'!FN:FN,"4: Safe",'DP1-17, 20-26 Client Data Entry'!I:I, "Yes")</f>
        <v>0</v>
      </c>
      <c r="N73" s="501"/>
      <c r="O73" s="514"/>
      <c r="P73" s="510" t="s">
        <v>745</v>
      </c>
      <c r="Q73" s="510"/>
      <c r="R73" s="23">
        <f>COUNTIFS('DP1-17, 20-26 Client Data Entry'!E:E,"New",'DP1-17, 20-26 Client Data Entry'!FM:FM,"2: Vulnerable",'DP1-17, 20-26 Client Data Entry'!J:J, "Yes")</f>
        <v>0</v>
      </c>
      <c r="S73" s="24">
        <f>COUNTIFS('DP1-17, 20-26 Client Data Entry'!E:E,"New",'DP1-17, 20-26 Client Data Entry'!FM:FM,"2: Vulnerable",'DP1-17, 20-26 Client Data Entry'!FO:FO,"1: In Crisis",'DP1-17, 20-26 Client Data Entry'!J:J, "Yes")</f>
        <v>0</v>
      </c>
      <c r="T73" s="24">
        <f>COUNTIFS('DP1-17, 20-26 Client Data Entry'!E:E,"New",'DP1-17, 20-26 Client Data Entry'!FM:FM,"2: Vulnerable",'DP1-17, 20-26 Client Data Entry'!FO:FO,"2: Vulnerable",'DP1-17, 20-26 Client Data Entry'!J:J, "Yes")</f>
        <v>0</v>
      </c>
      <c r="U73" s="24">
        <f>COUNTIFS('DP1-17, 20-26 Client Data Entry'!E:E,"New",'DP1-17, 20-26 Client Data Entry'!FM:FM,"2: Vulnerable",'DP1-17, 20-26 Client Data Entry'!FO:FO,"3: Stable",'DP1-17, 20-26 Client Data Entry'!J:J, "Yes")</f>
        <v>0</v>
      </c>
      <c r="V73" s="24">
        <f>COUNTIFS('DP1-17, 20-26 Client Data Entry'!E:E,"New",'DP1-17, 20-26 Client Data Entry'!FM:FM,"2: Vulnerable",'DP1-17, 20-26 Client Data Entry'!FO:FO,"4: Safe",'DP1-17, 20-26 Client Data Entry'!J:J, "Yes")</f>
        <v>0</v>
      </c>
      <c r="Z73" s="501"/>
      <c r="AA73" s="525"/>
      <c r="AB73" s="524" t="s">
        <v>745</v>
      </c>
      <c r="AC73" s="524"/>
      <c r="AD73" s="23">
        <f>COUNTIFS('DP1-17, 20-26 Client Data Entry'!F:F,"New",'DP1-17, 20-26 Client Data Entry'!FM:FM,"2: Vulnerable",'DP1-17, 20-26 Client Data Entry'!K:K, "Yes")</f>
        <v>0</v>
      </c>
      <c r="AE73" s="24">
        <f>COUNTIFS('DP1-17, 20-26 Client Data Entry'!F:F,"New",'DP1-17, 20-26 Client Data Entry'!FM:FM,"2: Vulnerable",'DP1-17, 20-26 Client Data Entry'!FP:FP,"1: In Crisis",'DP1-17, 20-26 Client Data Entry'!K:K, "Yes")</f>
        <v>0</v>
      </c>
      <c r="AF73" s="24">
        <f>COUNTIFS('DP1-17, 20-26 Client Data Entry'!F:F,"New",'DP1-17, 20-26 Client Data Entry'!FM:FM,"2: Vulnerable",'DP1-17, 20-26 Client Data Entry'!FP:FP,"2: Vulnerable",'DP1-17, 20-26 Client Data Entry'!K:K, "Yes")</f>
        <v>0</v>
      </c>
      <c r="AG73" s="24">
        <f>COUNTIFS('DP1-17, 20-26 Client Data Entry'!F:F,"New",'DP1-17, 20-26 Client Data Entry'!FM:FM,"2: Vulnerable",'DP1-17, 20-26 Client Data Entry'!FP:FP,"3: Stable",'DP1-17, 20-26 Client Data Entry'!K:K, "Yes")</f>
        <v>0</v>
      </c>
      <c r="AH73" s="24">
        <f>COUNTIFS('DP1-17, 20-26 Client Data Entry'!F:F,"New",'DP1-17, 20-26 Client Data Entry'!FM:FM,"2: Vulnerable",'DP1-17, 20-26 Client Data Entry'!FP:FP,"4: Safe",'DP1-17, 20-26 Client Data Entry'!K:K, "Yes")</f>
        <v>0</v>
      </c>
      <c r="AL73" s="501"/>
      <c r="AM73" s="530"/>
      <c r="AN73" s="529" t="s">
        <v>745</v>
      </c>
      <c r="AO73" s="529"/>
      <c r="AP73" s="23">
        <f>COUNTIFS('DP1-17, 20-26 Client Data Entry'!G:G,"New",'DP1-17, 20-26 Client Data Entry'!FM:FM,"2: Vulnerable",'DP1-17, 20-26 Client Data Entry'!L:L, "Yes")</f>
        <v>0</v>
      </c>
      <c r="AQ73" s="24">
        <f>COUNTIFS('DP1-17, 20-26 Client Data Entry'!G:G,"New",'DP1-17, 20-26 Client Data Entry'!FM:FM,"2: Vulnerable",'DP1-17, 20-26 Client Data Entry'!FQ:FQ,"1: In Crisis",'DP1-17, 20-26 Client Data Entry'!L:L, "Yes")</f>
        <v>0</v>
      </c>
      <c r="AR73" s="24">
        <f>COUNTIFS('DP1-17, 20-26 Client Data Entry'!G:G,"New",'DP1-17, 20-26 Client Data Entry'!FM:FM,"2: Vulnerable",'DP1-17, 20-26 Client Data Entry'!FQ:FQ,"2: Vulnerable",'DP1-17, 20-26 Client Data Entry'!L:L, "Yes")</f>
        <v>0</v>
      </c>
      <c r="AS73" s="24">
        <f>COUNTIFS('DP1-17, 20-26 Client Data Entry'!G:G,"New",'DP1-17, 20-26 Client Data Entry'!FM:FM,"2: Vulnerable",'DP1-17, 20-26 Client Data Entry'!FQ:FQ,"3: Stable",'DP1-17, 20-26 Client Data Entry'!L:L, "Yes")</f>
        <v>0</v>
      </c>
      <c r="AT73" s="24">
        <f>COUNTIFS('DP1-17, 20-26 Client Data Entry'!G:G,"New",'DP1-17, 20-26 Client Data Entry'!FM:FM,"2: Vulnerable",'DP1-17, 20-26 Client Data Entry'!FQ:FQ,"4: Safe",'DP1-17, 20-26 Client Data Entry'!L:L, "Yes")</f>
        <v>0</v>
      </c>
      <c r="AX73" s="501"/>
      <c r="AY73" s="535"/>
      <c r="AZ73" s="534" t="s">
        <v>745</v>
      </c>
      <c r="BA73" s="534"/>
      <c r="BB73" s="23">
        <f>COUNTIFS('DP1-17, 20-26 Client Data Entry'!H:H,"New",'DP1-17, 20-26 Client Data Entry'!FM:FM,"2: Vulnerable",'DP1-17, 20-26 Client Data Entry'!M:M, "Yes")</f>
        <v>0</v>
      </c>
      <c r="BC73" s="24">
        <f>COUNTIFS('DP1-17, 20-26 Client Data Entry'!H:H,"New",'DP1-17, 20-26 Client Data Entry'!FM:FM,"2: Vulnerable",'DP1-17, 20-26 Client Data Entry'!FR:FR,"1: In Crisis",'DP1-17, 20-26 Client Data Entry'!M:M, "Yes")</f>
        <v>0</v>
      </c>
      <c r="BD73" s="24">
        <f>COUNTIFS('DP1-17, 20-26 Client Data Entry'!H:H,"New",'DP1-17, 20-26 Client Data Entry'!FM:FM,"2: Vulnerable",'DP1-17, 20-26 Client Data Entry'!FR:FR,"2: Vulnerable",'DP1-17, 20-26 Client Data Entry'!M:M, "Yes")</f>
        <v>0</v>
      </c>
      <c r="BE73" s="24">
        <f>COUNTIFS('DP1-17, 20-26 Client Data Entry'!H:H,"New",'DP1-17, 20-26 Client Data Entry'!FM:FM,"2: Vulnerable",'DP1-17, 20-26 Client Data Entry'!FR:FR,"3: Stable",'DP1-17, 20-26 Client Data Entry'!M:M, "Yes")</f>
        <v>0</v>
      </c>
      <c r="BF73" s="24">
        <f>COUNTIFS('DP1-17, 20-26 Client Data Entry'!H:H,"New",'DP1-17, 20-26 Client Data Entry'!FM:FM,"2: Vulnerable",'DP1-17, 20-26 Client Data Entry'!FR:FR,"4: Safe",'DP1-17, 20-26 Client Data Entry'!M:M, "Yes")</f>
        <v>0</v>
      </c>
    </row>
    <row r="74" spans="2:60" ht="28.5" customHeight="1" x14ac:dyDescent="0.35">
      <c r="B74" s="501"/>
      <c r="C74" s="499"/>
      <c r="D74" s="498" t="s">
        <v>746</v>
      </c>
      <c r="E74" s="498"/>
      <c r="F74" s="23">
        <f>COUNTIFS('DP1-17, 20-26 Client Data Entry'!D:D,"New",'DP1-17, 20-26 Client Data Entry'!FM:FM,"3: Stable",'DP1-17, 20-26 Client Data Entry'!I:I, "Yes")</f>
        <v>0</v>
      </c>
      <c r="G74" s="24">
        <f>COUNTIFS('DP1-17, 20-26 Client Data Entry'!D:D,"New",'DP1-17, 20-26 Client Data Entry'!FM:FM,"3: Stable",'DP1-17, 20-26 Client Data Entry'!FN:FN,"1: In Crisis",'DP1-17, 20-26 Client Data Entry'!I:I, "Yes")</f>
        <v>0</v>
      </c>
      <c r="H74" s="24">
        <f>COUNTIFS('DP1-17, 20-26 Client Data Entry'!D:D,"New",'DP1-17, 20-26 Client Data Entry'!FM:FM,"3: Stable",'DP1-17, 20-26 Client Data Entry'!FN:FN,"2: Vulnerable",'DP1-17, 20-26 Client Data Entry'!I:I, "Yes")</f>
        <v>0</v>
      </c>
      <c r="I74" s="24">
        <f>COUNTIFS('DP1-17, 20-26 Client Data Entry'!D:D,"New",'DP1-17, 20-26 Client Data Entry'!FM:FM,"3: Stable",'DP1-17, 20-26 Client Data Entry'!FN:FN,"3: Stable",'DP1-17, 20-26 Client Data Entry'!I:I, "Yes")</f>
        <v>0</v>
      </c>
      <c r="J74" s="24">
        <f>COUNTIFS('DP1-17, 20-26 Client Data Entry'!D:D,"New",'DP1-17, 20-26 Client Data Entry'!FM:FM,"3: Stable",'DP1-17, 20-26 Client Data Entry'!FN:FN,"4: Safe",'DP1-17, 20-26 Client Data Entry'!I:I, "Yes")</f>
        <v>0</v>
      </c>
      <c r="N74" s="501"/>
      <c r="O74" s="514"/>
      <c r="P74" s="510" t="s">
        <v>746</v>
      </c>
      <c r="Q74" s="510"/>
      <c r="R74" s="23">
        <f>COUNTIFS('DP1-17, 20-26 Client Data Entry'!E:E,"New",'DP1-17, 20-26 Client Data Entry'!FM:FM,"3: Stable",'DP1-17, 20-26 Client Data Entry'!J:J, "Yes")</f>
        <v>0</v>
      </c>
      <c r="S74" s="24">
        <f>COUNTIFS('DP1-17, 20-26 Client Data Entry'!E:E,"New",'DP1-17, 20-26 Client Data Entry'!FM:FM,"3: Stable",'DP1-17, 20-26 Client Data Entry'!FO:FO,"1: In Crisis",'DP1-17, 20-26 Client Data Entry'!J:J, "Yes")</f>
        <v>0</v>
      </c>
      <c r="T74" s="24">
        <f>COUNTIFS('DP1-17, 20-26 Client Data Entry'!E:E,"New",'DP1-17, 20-26 Client Data Entry'!FM:FM,"3: Stable",'DP1-17, 20-26 Client Data Entry'!FO:FO,"2: Vulnerable",'DP1-17, 20-26 Client Data Entry'!J:J, "Yes")</f>
        <v>0</v>
      </c>
      <c r="U74" s="24">
        <f>COUNTIFS('DP1-17, 20-26 Client Data Entry'!E:E,"New",'DP1-17, 20-26 Client Data Entry'!FM:FM,"3: Stable",'DP1-17, 20-26 Client Data Entry'!FO:FO,"3: Stable",'DP1-17, 20-26 Client Data Entry'!J:J, "Yes")</f>
        <v>0</v>
      </c>
      <c r="V74" s="24">
        <f>COUNTIFS('DP1-17, 20-26 Client Data Entry'!E:E,"New",'DP1-17, 20-26 Client Data Entry'!FM:FM,"3: Stable",'DP1-17, 20-26 Client Data Entry'!FO:FO,"4: Safe",'DP1-17, 20-26 Client Data Entry'!J:J, "Yes")</f>
        <v>0</v>
      </c>
      <c r="Z74" s="501"/>
      <c r="AA74" s="525"/>
      <c r="AB74" s="524" t="s">
        <v>746</v>
      </c>
      <c r="AC74" s="524"/>
      <c r="AD74" s="23">
        <f>COUNTIFS('DP1-17, 20-26 Client Data Entry'!F:F,"New",'DP1-17, 20-26 Client Data Entry'!FM:FM,"3: Stable",'DP1-17, 20-26 Client Data Entry'!K:K, "Yes")</f>
        <v>0</v>
      </c>
      <c r="AE74" s="24">
        <f>COUNTIFS('DP1-17, 20-26 Client Data Entry'!F:F,"New",'DP1-17, 20-26 Client Data Entry'!FM:FM,"3: Stable",'DP1-17, 20-26 Client Data Entry'!FP:FP,"1: In Crisis",'DP1-17, 20-26 Client Data Entry'!K:K, "Yes")</f>
        <v>0</v>
      </c>
      <c r="AF74" s="24">
        <f>COUNTIFS('DP1-17, 20-26 Client Data Entry'!F:F,"New",'DP1-17, 20-26 Client Data Entry'!FM:FM,"3: Stable",'DP1-17, 20-26 Client Data Entry'!FP:FP,"2: Vulnerable",'DP1-17, 20-26 Client Data Entry'!K:K, "Yes")</f>
        <v>0</v>
      </c>
      <c r="AG74" s="24">
        <f>COUNTIFS('DP1-17, 20-26 Client Data Entry'!F:F,"New",'DP1-17, 20-26 Client Data Entry'!FM:FM,"3: Stable",'DP1-17, 20-26 Client Data Entry'!FP:FP,"3: Stable",'DP1-17, 20-26 Client Data Entry'!K:K, "Yes")</f>
        <v>0</v>
      </c>
      <c r="AH74" s="24">
        <f>COUNTIFS('DP1-17, 20-26 Client Data Entry'!F:F,"New",'DP1-17, 20-26 Client Data Entry'!FM:FM,"3: Stable",'DP1-17, 20-26 Client Data Entry'!FP:FP,"4: Safe",'DP1-17, 20-26 Client Data Entry'!K:K, "Yes")</f>
        <v>0</v>
      </c>
      <c r="AL74" s="501"/>
      <c r="AM74" s="530"/>
      <c r="AN74" s="529" t="s">
        <v>746</v>
      </c>
      <c r="AO74" s="529"/>
      <c r="AP74" s="23">
        <f>COUNTIFS('DP1-17, 20-26 Client Data Entry'!G:G,"New",'DP1-17, 20-26 Client Data Entry'!FM:FM,"3: Stable",'DP1-17, 20-26 Client Data Entry'!L:L, "Yes")</f>
        <v>0</v>
      </c>
      <c r="AQ74" s="24">
        <f>COUNTIFS('DP1-17, 20-26 Client Data Entry'!G:G,"New",'DP1-17, 20-26 Client Data Entry'!FM:FM,"3: Stable",'DP1-17, 20-26 Client Data Entry'!FQ:FQ,"1: In Crisis",'DP1-17, 20-26 Client Data Entry'!L:L, "Yes")</f>
        <v>0</v>
      </c>
      <c r="AR74" s="24">
        <f>COUNTIFS('DP1-17, 20-26 Client Data Entry'!G:G,"New",'DP1-17, 20-26 Client Data Entry'!FM:FM,"3: Stable",'DP1-17, 20-26 Client Data Entry'!FQ:FQ,"2: Vulnerable",'DP1-17, 20-26 Client Data Entry'!L:L, "Yes")</f>
        <v>0</v>
      </c>
      <c r="AS74" s="24">
        <f>COUNTIFS('DP1-17, 20-26 Client Data Entry'!G:G,"New",'DP1-17, 20-26 Client Data Entry'!FM:FM,"3: Stable",'DP1-17, 20-26 Client Data Entry'!FQ:FQ,"3: Stable",'DP1-17, 20-26 Client Data Entry'!L:L, "Yes")</f>
        <v>0</v>
      </c>
      <c r="AT74" s="24">
        <f>COUNTIFS('DP1-17, 20-26 Client Data Entry'!G:G,"New",'DP1-17, 20-26 Client Data Entry'!FM:FM,"3: Stable",'DP1-17, 20-26 Client Data Entry'!FQ:FQ,"4: Safe",'DP1-17, 20-26 Client Data Entry'!L:L, "Yes")</f>
        <v>0</v>
      </c>
      <c r="AX74" s="501"/>
      <c r="AY74" s="535"/>
      <c r="AZ74" s="534" t="s">
        <v>746</v>
      </c>
      <c r="BA74" s="534"/>
      <c r="BB74" s="23">
        <f>COUNTIFS('DP1-17, 20-26 Client Data Entry'!H:H,"New",'DP1-17, 20-26 Client Data Entry'!FM:FM,"3: Stable",'DP1-17, 20-26 Client Data Entry'!M:M, "Yes")</f>
        <v>0</v>
      </c>
      <c r="BC74" s="24">
        <f>COUNTIFS('DP1-17, 20-26 Client Data Entry'!H:H,"New",'DP1-17, 20-26 Client Data Entry'!FM:FM,"3: Stable",'DP1-17, 20-26 Client Data Entry'!FR:FR,"1: In Crisis",'DP1-17, 20-26 Client Data Entry'!M:M, "Yes")</f>
        <v>0</v>
      </c>
      <c r="BD74" s="24">
        <f>COUNTIFS('DP1-17, 20-26 Client Data Entry'!H:H,"New",'DP1-17, 20-26 Client Data Entry'!FM:FM,"3: Stable",'DP1-17, 20-26 Client Data Entry'!FR:FR,"2: Vulnerable",'DP1-17, 20-26 Client Data Entry'!M:M, "Yes")</f>
        <v>0</v>
      </c>
      <c r="BE74" s="24">
        <f>COUNTIFS('DP1-17, 20-26 Client Data Entry'!H:H,"New",'DP1-17, 20-26 Client Data Entry'!FM:FM,"3: Stable",'DP1-17, 20-26 Client Data Entry'!FR:FR,"3: Stable",'DP1-17, 20-26 Client Data Entry'!M:M, "Yes")</f>
        <v>0</v>
      </c>
      <c r="BF74" s="24">
        <f>COUNTIFS('DP1-17, 20-26 Client Data Entry'!H:H,"New",'DP1-17, 20-26 Client Data Entry'!FM:FM,"3: Stable",'DP1-17, 20-26 Client Data Entry'!FR:FR,"4: Safe",'DP1-17, 20-26 Client Data Entry'!M:M, "Yes")</f>
        <v>0</v>
      </c>
    </row>
    <row r="75" spans="2:60" ht="28.5" customHeight="1" x14ac:dyDescent="0.35">
      <c r="B75" s="501"/>
      <c r="C75" s="499"/>
      <c r="D75" s="498" t="s">
        <v>747</v>
      </c>
      <c r="E75" s="498"/>
      <c r="F75" s="23">
        <f>COUNTIFS('DP1-17, 20-26 Client Data Entry'!D:D,"New",'DP1-17, 20-26 Client Data Entry'!FM:FM,"4: Safe",'DP1-17, 20-26 Client Data Entry'!I:I, "Yes")</f>
        <v>0</v>
      </c>
      <c r="G75" s="24">
        <f>COUNTIFS('DP1-17, 20-26 Client Data Entry'!D:D,"New",'DP1-17, 20-26 Client Data Entry'!FM:FM,"4: Safe",'DP1-17, 20-26 Client Data Entry'!FN:FN,"1: In Crisis",'DP1-17, 20-26 Client Data Entry'!I:I, "Yes")</f>
        <v>0</v>
      </c>
      <c r="H75" s="24">
        <f>COUNTIFS('DP1-17, 20-26 Client Data Entry'!D:D,"New",'DP1-17, 20-26 Client Data Entry'!FM:FM,"4: Safe",'DP1-17, 20-26 Client Data Entry'!FN:FN,"2: Vulnerable",'DP1-17, 20-26 Client Data Entry'!I:I, "Yes")</f>
        <v>0</v>
      </c>
      <c r="I75" s="24">
        <f>COUNTIFS('DP1-17, 20-26 Client Data Entry'!D:D,"New",'DP1-17, 20-26 Client Data Entry'!FM:FM,"4: Safe",'DP1-17, 20-26 Client Data Entry'!FN:FN,"3: Stable",'DP1-17, 20-26 Client Data Entry'!I:I, "Yes")</f>
        <v>0</v>
      </c>
      <c r="J75" s="24">
        <f>COUNTIFS('DP1-17, 20-26 Client Data Entry'!D:D,"New",'DP1-17, 20-26 Client Data Entry'!FM:FM,"4: Safe",'DP1-17, 20-26 Client Data Entry'!FN:FN,"4: Safe",'DP1-17, 20-26 Client Data Entry'!I:I, "Yes")</f>
        <v>0</v>
      </c>
      <c r="N75" s="501"/>
      <c r="O75" s="514"/>
      <c r="P75" s="510" t="s">
        <v>747</v>
      </c>
      <c r="Q75" s="510"/>
      <c r="R75" s="23">
        <f>COUNTIFS('DP1-17, 20-26 Client Data Entry'!E:E,"New",'DP1-17, 20-26 Client Data Entry'!FM:FM,"4: Safe",'DP1-17, 20-26 Client Data Entry'!J:J, "Yes")</f>
        <v>0</v>
      </c>
      <c r="S75" s="24">
        <f>COUNTIFS('DP1-17, 20-26 Client Data Entry'!E:E,"New",'DP1-17, 20-26 Client Data Entry'!FM:FM,"4: Safe",'DP1-17, 20-26 Client Data Entry'!FO:FO,"1: In Crisis",'DP1-17, 20-26 Client Data Entry'!J:J, "Yes")</f>
        <v>0</v>
      </c>
      <c r="T75" s="24">
        <f>COUNTIFS('DP1-17, 20-26 Client Data Entry'!E:E,"New",'DP1-17, 20-26 Client Data Entry'!FM:FM,"4: Safe",'DP1-17, 20-26 Client Data Entry'!FO:FO,"2: Vulnerable",'DP1-17, 20-26 Client Data Entry'!J:J, "Yes")</f>
        <v>0</v>
      </c>
      <c r="U75" s="24">
        <f>COUNTIFS('DP1-17, 20-26 Client Data Entry'!E:E,"New",'DP1-17, 20-26 Client Data Entry'!FM:FM,"4: Safe",'DP1-17, 20-26 Client Data Entry'!FO:FO,"3: Stable",'DP1-17, 20-26 Client Data Entry'!J:J, "Yes")</f>
        <v>0</v>
      </c>
      <c r="V75" s="24">
        <f>COUNTIFS('DP1-17, 20-26 Client Data Entry'!E:E,"New",'DP1-17, 20-26 Client Data Entry'!FM:FM,"4: Safe",'DP1-17, 20-26 Client Data Entry'!FO:FO,"4: Safe",'DP1-17, 20-26 Client Data Entry'!J:J, "Yes")</f>
        <v>0</v>
      </c>
      <c r="Z75" s="501"/>
      <c r="AA75" s="525"/>
      <c r="AB75" s="524" t="s">
        <v>747</v>
      </c>
      <c r="AC75" s="524"/>
      <c r="AD75" s="23">
        <f>COUNTIFS('DP1-17, 20-26 Client Data Entry'!F:F,"New",'DP1-17, 20-26 Client Data Entry'!FM:FM,"4: Safe",'DP1-17, 20-26 Client Data Entry'!K:K, "Yes")</f>
        <v>0</v>
      </c>
      <c r="AE75" s="24">
        <f>COUNTIFS('DP1-17, 20-26 Client Data Entry'!F:F,"New",'DP1-17, 20-26 Client Data Entry'!FM:FM,"4: Safe",'DP1-17, 20-26 Client Data Entry'!FP:FP,"1: In Crisis",'DP1-17, 20-26 Client Data Entry'!K:K, "Yes")</f>
        <v>0</v>
      </c>
      <c r="AF75" s="24">
        <f>COUNTIFS('DP1-17, 20-26 Client Data Entry'!F:F,"New",'DP1-17, 20-26 Client Data Entry'!FM:FM,"4: Safe",'DP1-17, 20-26 Client Data Entry'!FP:FP,"2: Vulnerable",'DP1-17, 20-26 Client Data Entry'!K:K, "Yes")</f>
        <v>0</v>
      </c>
      <c r="AG75" s="24">
        <f>COUNTIFS('DP1-17, 20-26 Client Data Entry'!F:F,"New",'DP1-17, 20-26 Client Data Entry'!FM:FM,"4: Safe",'DP1-17, 20-26 Client Data Entry'!FP:FP,"3: Stable",'DP1-17, 20-26 Client Data Entry'!K:K, "Yes")</f>
        <v>0</v>
      </c>
      <c r="AH75" s="24">
        <f>COUNTIFS('DP1-17, 20-26 Client Data Entry'!F:F,"New",'DP1-17, 20-26 Client Data Entry'!FM:FM,"4: Safe",'DP1-17, 20-26 Client Data Entry'!FP:FP,"4: Safe",'DP1-17, 20-26 Client Data Entry'!K:K, "Yes")</f>
        <v>0</v>
      </c>
      <c r="AL75" s="501"/>
      <c r="AM75" s="530"/>
      <c r="AN75" s="529" t="s">
        <v>747</v>
      </c>
      <c r="AO75" s="529"/>
      <c r="AP75" s="23">
        <f>COUNTIFS('DP1-17, 20-26 Client Data Entry'!G:G,"New",'DP1-17, 20-26 Client Data Entry'!FM:FM,"4: Safe",'DP1-17, 20-26 Client Data Entry'!L:L, "Yes")</f>
        <v>0</v>
      </c>
      <c r="AQ75" s="24">
        <f>COUNTIFS('DP1-17, 20-26 Client Data Entry'!G:G,"New",'DP1-17, 20-26 Client Data Entry'!FM:FM,"4: Safe",'DP1-17, 20-26 Client Data Entry'!FQ:FQ,"1: In Crisis",'DP1-17, 20-26 Client Data Entry'!L:L, "Yes")</f>
        <v>0</v>
      </c>
      <c r="AR75" s="24">
        <f>COUNTIFS('DP1-17, 20-26 Client Data Entry'!G:G,"New",'DP1-17, 20-26 Client Data Entry'!FM:FM,"4: Safe",'DP1-17, 20-26 Client Data Entry'!FQ:FQ,"2: Vulnerable",'DP1-17, 20-26 Client Data Entry'!L:L, "Yes")</f>
        <v>0</v>
      </c>
      <c r="AS75" s="24">
        <f>COUNTIFS('DP1-17, 20-26 Client Data Entry'!G:G,"New",'DP1-17, 20-26 Client Data Entry'!FM:FM,"4: Safe",'DP1-17, 20-26 Client Data Entry'!FQ:FQ,"3: Stable",'DP1-17, 20-26 Client Data Entry'!L:L, "Yes")</f>
        <v>0</v>
      </c>
      <c r="AT75" s="24">
        <f>COUNTIFS('DP1-17, 20-26 Client Data Entry'!G:G,"New",'DP1-17, 20-26 Client Data Entry'!FM:FM,"4: Safe",'DP1-17, 20-26 Client Data Entry'!FQ:FQ,"4: Safe",'DP1-17, 20-26 Client Data Entry'!L:L, "Yes")</f>
        <v>0</v>
      </c>
      <c r="AX75" s="501"/>
      <c r="AY75" s="535"/>
      <c r="AZ75" s="534" t="s">
        <v>747</v>
      </c>
      <c r="BA75" s="534"/>
      <c r="BB75" s="23">
        <f>COUNTIFS('DP1-17, 20-26 Client Data Entry'!H:H,"New",'DP1-17, 20-26 Client Data Entry'!FM:FM,"4: Safe",'DP1-17, 20-26 Client Data Entry'!M:M, "Yes")</f>
        <v>0</v>
      </c>
      <c r="BC75" s="24">
        <f>COUNTIFS('DP1-17, 20-26 Client Data Entry'!H:H,"New",'DP1-17, 20-26 Client Data Entry'!FM:FM,"4: Safe",'DP1-17, 20-26 Client Data Entry'!FR:FR,"1: In Crisis",'DP1-17, 20-26 Client Data Entry'!M:M, "Yes")</f>
        <v>0</v>
      </c>
      <c r="BD75" s="24">
        <f>COUNTIFS('DP1-17, 20-26 Client Data Entry'!H:H,"New",'DP1-17, 20-26 Client Data Entry'!FM:FM,"4: Safe",'DP1-17, 20-26 Client Data Entry'!FR:FR,"2: Vulnerable",'DP1-17, 20-26 Client Data Entry'!M:M, "Yes")</f>
        <v>0</v>
      </c>
      <c r="BE75" s="24">
        <f>COUNTIFS('DP1-17, 20-26 Client Data Entry'!H:H,"New",'DP1-17, 20-26 Client Data Entry'!FM:FM,"4: Safe",'DP1-17, 20-26 Client Data Entry'!FR:FR,"3: Stable",'DP1-17, 20-26 Client Data Entry'!M:M, "Yes")</f>
        <v>0</v>
      </c>
      <c r="BF75" s="24">
        <f>COUNTIFS('DP1-17, 20-26 Client Data Entry'!H:H,"New",'DP1-17, 20-26 Client Data Entry'!FM:FM,"4: Safe",'DP1-17, 20-26 Client Data Entry'!FR:FR,"4: Safe",'DP1-17, 20-26 Client Data Entry'!M:M, "Yes")</f>
        <v>0</v>
      </c>
    </row>
    <row r="76" spans="2:60" ht="29" customHeight="1" x14ac:dyDescent="0.35">
      <c r="B76" s="498" t="s">
        <v>766</v>
      </c>
      <c r="C76" s="499" t="s">
        <v>765</v>
      </c>
      <c r="D76" s="500" t="s">
        <v>180</v>
      </c>
      <c r="E76" s="500"/>
      <c r="F76" s="500"/>
      <c r="G76" s="17" t="s">
        <v>744</v>
      </c>
      <c r="H76" s="17" t="s">
        <v>745</v>
      </c>
      <c r="I76" s="17" t="s">
        <v>746</v>
      </c>
      <c r="J76" s="17" t="s">
        <v>747</v>
      </c>
      <c r="K76" s="165"/>
      <c r="L76" s="165"/>
      <c r="N76" s="510" t="s">
        <v>766</v>
      </c>
      <c r="O76" s="514" t="s">
        <v>765</v>
      </c>
      <c r="P76" s="520" t="s">
        <v>180</v>
      </c>
      <c r="Q76" s="520"/>
      <c r="R76" s="520"/>
      <c r="S76" s="19" t="s">
        <v>744</v>
      </c>
      <c r="T76" s="19" t="s">
        <v>745</v>
      </c>
      <c r="U76" s="19" t="s">
        <v>746</v>
      </c>
      <c r="V76" s="12" t="s">
        <v>747</v>
      </c>
      <c r="W76" s="165"/>
      <c r="X76" s="165"/>
      <c r="Z76" s="521" t="s">
        <v>766</v>
      </c>
      <c r="AA76" s="525" t="s">
        <v>765</v>
      </c>
      <c r="AB76" s="523" t="s">
        <v>180</v>
      </c>
      <c r="AC76" s="523"/>
      <c r="AD76" s="523"/>
      <c r="AE76" s="13" t="s">
        <v>744</v>
      </c>
      <c r="AF76" s="13" t="s">
        <v>745</v>
      </c>
      <c r="AG76" s="13" t="s">
        <v>746</v>
      </c>
      <c r="AH76" s="13" t="s">
        <v>747</v>
      </c>
      <c r="AI76" s="165"/>
      <c r="AJ76" s="165"/>
      <c r="AL76" s="526" t="s">
        <v>766</v>
      </c>
      <c r="AM76" s="530" t="s">
        <v>765</v>
      </c>
      <c r="AN76" s="528" t="s">
        <v>180</v>
      </c>
      <c r="AO76" s="528"/>
      <c r="AP76" s="528"/>
      <c r="AQ76" s="14" t="s">
        <v>744</v>
      </c>
      <c r="AR76" s="14" t="s">
        <v>745</v>
      </c>
      <c r="AS76" s="14" t="s">
        <v>746</v>
      </c>
      <c r="AT76" s="14" t="s">
        <v>747</v>
      </c>
      <c r="AX76" s="531" t="s">
        <v>766</v>
      </c>
      <c r="AY76" s="535" t="s">
        <v>765</v>
      </c>
      <c r="AZ76" s="533" t="s">
        <v>180</v>
      </c>
      <c r="BA76" s="533"/>
      <c r="BB76" s="533"/>
      <c r="BC76" s="15" t="s">
        <v>744</v>
      </c>
      <c r="BD76" s="15" t="s">
        <v>745</v>
      </c>
      <c r="BE76" s="15" t="s">
        <v>746</v>
      </c>
      <c r="BF76" s="15" t="s">
        <v>747</v>
      </c>
      <c r="BG76" s="165"/>
      <c r="BH76" s="165"/>
    </row>
    <row r="77" spans="2:60" ht="28.5" customHeight="1" x14ac:dyDescent="0.35">
      <c r="B77" s="498"/>
      <c r="C77" s="499"/>
      <c r="D77" s="498" t="s">
        <v>744</v>
      </c>
      <c r="E77" s="498"/>
      <c r="F77" s="23">
        <f>COUNTIFS('DP1-17, 20-26 Client Data Entry'!D:D,"Continuing",'DP1-17, 20-26 Client Data Entry'!FM:FM,"1: In Crisis",'DP1-17, 20-26 Client Data Entry'!I:I, "Yes")</f>
        <v>0</v>
      </c>
      <c r="G77" s="24">
        <f>COUNTIFS('DP1-17, 20-26 Client Data Entry'!D:D,"Continuing",'DP1-17, 20-26 Client Data Entry'!FM:FM,"1: In Crisis",'DP1-17, 20-26 Client Data Entry'!FN:FN,"1: In Crisis",'DP1-17, 20-26 Client Data Entry'!I:I, "Yes")</f>
        <v>0</v>
      </c>
      <c r="H77" s="24">
        <f>COUNTIFS('DP1-17, 20-26 Client Data Entry'!D:D,"Continuing",'DP1-17, 20-26 Client Data Entry'!FM:FM,"1: In Crisis",'DP1-17, 20-26 Client Data Entry'!FN:FN,"2: Vulnerable",'DP1-17, 20-26 Client Data Entry'!I:I, "Yes")</f>
        <v>0</v>
      </c>
      <c r="I77" s="24">
        <f>COUNTIFS('DP1-17, 20-26 Client Data Entry'!D:D,"Continuing",'DP1-17, 20-26 Client Data Entry'!FM:FM,"1: In Crisis",'DP1-17, 20-26 Client Data Entry'!FN:FN,"3: Stable",'DP1-17, 20-26 Client Data Entry'!I:I, "Yes")</f>
        <v>0</v>
      </c>
      <c r="J77" s="24">
        <f>COUNTIFS('DP1-17, 20-26 Client Data Entry'!D:D,"Continuing",'DP1-17, 20-26 Client Data Entry'!FM:FM,"1: In Crisis",'DP1-17, 20-26 Client Data Entry'!FN:FN,"4: Safe",'DP1-17, 20-26 Client Data Entry'!I:I, "Yes")</f>
        <v>0</v>
      </c>
      <c r="K77" s="166"/>
      <c r="L77" s="166"/>
      <c r="N77" s="510"/>
      <c r="O77" s="514"/>
      <c r="P77" s="510" t="s">
        <v>744</v>
      </c>
      <c r="Q77" s="510"/>
      <c r="R77" s="23">
        <f>COUNTIFS('DP1-17, 20-26 Client Data Entry'!E:E,"Continuing",'DP1-17, 20-26 Client Data Entry'!FN:FN,"1: In Crisis",'DP1-17, 20-26 Client Data Entry'!J:J, "Yes")</f>
        <v>0</v>
      </c>
      <c r="S77" s="24">
        <f>COUNTIFS('DP1-17, 20-26 Client Data Entry'!E:E,"Continuing",'DP1-17, 20-26 Client Data Entry'!FN:FN,"1: In Crisis",'DP1-17, 20-26 Client Data Entry'!FO:FO,"1: In Crisis",'DP1-17, 20-26 Client Data Entry'!J:J, "Yes")</f>
        <v>0</v>
      </c>
      <c r="T77" s="24">
        <f>COUNTIFS('DP1-17, 20-26 Client Data Entry'!E:E,"Continuing",'DP1-17, 20-26 Client Data Entry'!FN:FN,"1: In Crisis",'DP1-17, 20-26 Client Data Entry'!FO:FO,"2: Vulnerable",'DP1-17, 20-26 Client Data Entry'!J:J, "Yes")</f>
        <v>0</v>
      </c>
      <c r="U77" s="24">
        <f>COUNTIFS('DP1-17, 20-26 Client Data Entry'!E:E,"Continuing",'DP1-17, 20-26 Client Data Entry'!FN:FN,"1: In Crisis",'DP1-17, 20-26 Client Data Entry'!FO:FO,"3: Stable",'DP1-17, 20-26 Client Data Entry'!J:J, "Yes")</f>
        <v>0</v>
      </c>
      <c r="V77" s="24">
        <f>COUNTIFS('DP1-17, 20-26 Client Data Entry'!E:E,"Continuing",'DP1-17, 20-26 Client Data Entry'!FN:FN,"1: In Crisis",'DP1-17, 20-26 Client Data Entry'!FO:FO,"4: Safe",'DP1-17, 20-26 Client Data Entry'!J:J, "Yes")</f>
        <v>0</v>
      </c>
      <c r="W77" s="166"/>
      <c r="X77" s="166"/>
      <c r="Z77" s="521"/>
      <c r="AA77" s="525"/>
      <c r="AB77" s="524" t="s">
        <v>744</v>
      </c>
      <c r="AC77" s="524"/>
      <c r="AD77" s="23">
        <f>COUNTIFS('DP1-17, 20-26 Client Data Entry'!F:F,"Continuing",'DP1-17, 20-26 Client Data Entry'!FO:FO,"1: In Crisis",'DP1-17, 20-26 Client Data Entry'!K:K, "Yes")</f>
        <v>0</v>
      </c>
      <c r="AE77" s="24">
        <f>COUNTIFS('DP1-17, 20-26 Client Data Entry'!F:F,"Continuing",'DP1-17, 20-26 Client Data Entry'!FO:FO,"1: In Crisis",'DP1-17, 20-26 Client Data Entry'!FP:FP,"1: In Crisis",'DP1-17, 20-26 Client Data Entry'!K:K, "Yes")</f>
        <v>0</v>
      </c>
      <c r="AF77" s="24">
        <f>COUNTIFS('DP1-17, 20-26 Client Data Entry'!F:F,"Continuing",'DP1-17, 20-26 Client Data Entry'!FO:FO,"1: In Crisis",'DP1-17, 20-26 Client Data Entry'!FP:FP,"2: Vulnerable",'DP1-17, 20-26 Client Data Entry'!K:K, "Yes")</f>
        <v>0</v>
      </c>
      <c r="AG77" s="24">
        <f>COUNTIFS('DP1-17, 20-26 Client Data Entry'!F:F,"Continuing",'DP1-17, 20-26 Client Data Entry'!FO:FO,"1: In Crisis",'DP1-17, 20-26 Client Data Entry'!FP:FP,"3: Stable",'DP1-17, 20-26 Client Data Entry'!K:K, "Yes")</f>
        <v>0</v>
      </c>
      <c r="AH77" s="24">
        <f>COUNTIFS('DP1-17, 20-26 Client Data Entry'!F:F,"Continuing",'DP1-17, 20-26 Client Data Entry'!FO:FO,"1: In Crisis",'DP1-17, 20-26 Client Data Entry'!FP:FP,"4: Safe",'DP1-17, 20-26 Client Data Entry'!K:K, "Yes")</f>
        <v>0</v>
      </c>
      <c r="AI77" s="166"/>
      <c r="AJ77" s="166"/>
      <c r="AL77" s="526"/>
      <c r="AM77" s="530"/>
      <c r="AN77" s="529" t="s">
        <v>744</v>
      </c>
      <c r="AO77" s="529"/>
      <c r="AP77" s="23">
        <f>COUNTIFS('DP1-17, 20-26 Client Data Entry'!G:G,"Continuing",'DP1-17, 20-26 Client Data Entry'!FP:FP,"1: In Crisis",'DP1-17, 20-26 Client Data Entry'!L:L, "Yes")</f>
        <v>0</v>
      </c>
      <c r="AQ77" s="24">
        <f>COUNTIFS('DP1-17, 20-26 Client Data Entry'!G:G,"Continuing",'DP1-17, 20-26 Client Data Entry'!FP:FP,"1: In Crisis",'DP1-17, 20-26 Client Data Entry'!FQ:FQ,"1: In Crisis",'DP1-17, 20-26 Client Data Entry'!L:L, "Yes")</f>
        <v>0</v>
      </c>
      <c r="AR77" s="24">
        <f>COUNTIFS('DP1-17, 20-26 Client Data Entry'!G:G,"Continuing",'DP1-17, 20-26 Client Data Entry'!FP:FP,"1: In Crisis",'DP1-17, 20-26 Client Data Entry'!FQ:FQ,"2: Vulnerable",'DP1-17, 20-26 Client Data Entry'!L:L, "Yes")</f>
        <v>0</v>
      </c>
      <c r="AS77" s="24">
        <f>COUNTIFS('DP1-17, 20-26 Client Data Entry'!G:G,"Continuing",'DP1-17, 20-26 Client Data Entry'!FP:FP,"1: In Crisis",'DP1-17, 20-26 Client Data Entry'!FQ:FQ,"3: Stable",'DP1-17, 20-26 Client Data Entry'!L:L, "Yes")</f>
        <v>0</v>
      </c>
      <c r="AT77" s="24">
        <f>COUNTIFS('DP1-17, 20-26 Client Data Entry'!G:G,"Continuing",'DP1-17, 20-26 Client Data Entry'!FP:FP,"1: In Crisis",'DP1-17, 20-26 Client Data Entry'!FQ:FQ,"4: Safe",'DP1-17, 20-26 Client Data Entry'!L:L, "Yes")</f>
        <v>0</v>
      </c>
      <c r="AU77" s="166"/>
      <c r="AV77" s="166"/>
      <c r="AX77" s="531"/>
      <c r="AY77" s="535"/>
      <c r="AZ77" s="534" t="s">
        <v>744</v>
      </c>
      <c r="BA77" s="534"/>
      <c r="BB77" s="23">
        <f>COUNTIFS('DP1-17, 20-26 Client Data Entry'!H:H,"Continuing",'DP1-17, 20-26 Client Data Entry'!FQ:FQ,"1: In Crisis",'DP1-17, 20-26 Client Data Entry'!M:M, "Yes")</f>
        <v>0</v>
      </c>
      <c r="BC77" s="24">
        <f>COUNTIFS('DP1-17, 20-26 Client Data Entry'!H:H,"Continuing",'DP1-17, 20-26 Client Data Entry'!FQ:FQ,"1: In Crisis",'DP1-17, 20-26 Client Data Entry'!FR:FR,"1: In Crisis",'DP1-17, 20-26 Client Data Entry'!M:M, "Yes")</f>
        <v>0</v>
      </c>
      <c r="BD77" s="24">
        <f>COUNTIFS('DP1-17, 20-26 Client Data Entry'!H:H,"Continuing",'DP1-17, 20-26 Client Data Entry'!FQ:FQ,"1: In Crisis",'DP1-17, 20-26 Client Data Entry'!FR:FR,"2: Vulnerable",'DP1-17, 20-26 Client Data Entry'!M:M, "Yes")</f>
        <v>0</v>
      </c>
      <c r="BE77" s="24">
        <f>COUNTIFS('DP1-17, 20-26 Client Data Entry'!H:H,"Continuing",'DP1-17, 20-26 Client Data Entry'!FQ:FQ,"1: In Crisis",'DP1-17, 20-26 Client Data Entry'!FR:FR,"3: Stable",'DP1-17, 20-26 Client Data Entry'!M:M, "Yes")</f>
        <v>0</v>
      </c>
      <c r="BF77" s="24">
        <f>COUNTIFS('DP1-17, 20-26 Client Data Entry'!H:H,"Continuing",'DP1-17, 20-26 Client Data Entry'!FQ:FQ,"1: In Crisis",'DP1-17, 20-26 Client Data Entry'!FR:FR,"4: Safe",'DP1-17, 20-26 Client Data Entry'!M:M, "Yes")</f>
        <v>0</v>
      </c>
      <c r="BG77" s="166"/>
      <c r="BH77" s="166"/>
    </row>
    <row r="78" spans="2:60" ht="28.5" customHeight="1" x14ac:dyDescent="0.35">
      <c r="B78" s="498"/>
      <c r="C78" s="499"/>
      <c r="D78" s="498" t="s">
        <v>745</v>
      </c>
      <c r="E78" s="498"/>
      <c r="F78" s="23">
        <f>COUNTIFS('DP1-17, 20-26 Client Data Entry'!D:D,"Continuing",'DP1-17, 20-26 Client Data Entry'!FM:FM,"2: Vulnerable",'DP1-17, 20-26 Client Data Entry'!I:I, "Yes")</f>
        <v>0</v>
      </c>
      <c r="G78" s="24">
        <f>COUNTIFS('DP1-17, 20-26 Client Data Entry'!D:D,"Continuing",'DP1-17, 20-26 Client Data Entry'!FM:FM,"2: Vulnerable",'DP1-17, 20-26 Client Data Entry'!FN:FN,"1: In Crisis",'DP1-17, 20-26 Client Data Entry'!I:I, "Yes")</f>
        <v>0</v>
      </c>
      <c r="H78" s="24">
        <f>COUNTIFS('DP1-17, 20-26 Client Data Entry'!D:D,"Continuing",'DP1-17, 20-26 Client Data Entry'!FM:FM,"2: Vulnerable",'DP1-17, 20-26 Client Data Entry'!FN:FN,"2: Vulnerable",'DP1-17, 20-26 Client Data Entry'!I:I, "Yes")</f>
        <v>0</v>
      </c>
      <c r="I78" s="24">
        <f>COUNTIFS('DP1-17, 20-26 Client Data Entry'!D:D,"Continuing",'DP1-17, 20-26 Client Data Entry'!FM:FM,"2: Vulnerable",'DP1-17, 20-26 Client Data Entry'!FN:FN,"3: Stable",'DP1-17, 20-26 Client Data Entry'!I:I, "Yes")</f>
        <v>0</v>
      </c>
      <c r="J78" s="24">
        <f>COUNTIFS('DP1-17, 20-26 Client Data Entry'!D:D,"Continuing",'DP1-17, 20-26 Client Data Entry'!FM:FM,"2: Vulnerable",'DP1-17, 20-26 Client Data Entry'!FN:FN,"4: Safe",'DP1-17, 20-26 Client Data Entry'!I:I, "Yes")</f>
        <v>0</v>
      </c>
      <c r="N78" s="510"/>
      <c r="O78" s="514"/>
      <c r="P78" s="510" t="s">
        <v>745</v>
      </c>
      <c r="Q78" s="510"/>
      <c r="R78" s="23">
        <f>COUNTIFS('DP1-17, 20-26 Client Data Entry'!E:E,"Continuing",'DP1-17, 20-26 Client Data Entry'!FN:FN,"2: Vulnerable",'DP1-17, 20-26 Client Data Entry'!J:J, "Yes")</f>
        <v>0</v>
      </c>
      <c r="S78" s="24">
        <f>COUNTIFS('DP1-17, 20-26 Client Data Entry'!E:E,"Continuing",'DP1-17, 20-26 Client Data Entry'!FN:FN,"2: Vulnerable",'DP1-17, 20-26 Client Data Entry'!FO:FO,"1: In Crisis",'DP1-17, 20-26 Client Data Entry'!J:J, "Yes")</f>
        <v>0</v>
      </c>
      <c r="T78" s="24">
        <f>COUNTIFS('DP1-17, 20-26 Client Data Entry'!E:E,"Continuing",'DP1-17, 20-26 Client Data Entry'!FN:FN,"2: Vulnerable",'DP1-17, 20-26 Client Data Entry'!FO:FO,"2: Vulnerable",'DP1-17, 20-26 Client Data Entry'!J:J, "Yes")</f>
        <v>0</v>
      </c>
      <c r="U78" s="24">
        <f>COUNTIFS('DP1-17, 20-26 Client Data Entry'!E:E,"Continuing",'DP1-17, 20-26 Client Data Entry'!FN:FN,"2: Vulnerable",'DP1-17, 20-26 Client Data Entry'!FO:FO,"3: Stable",'DP1-17, 20-26 Client Data Entry'!J:J, "Yes")</f>
        <v>0</v>
      </c>
      <c r="V78" s="24">
        <f>COUNTIFS('DP1-17, 20-26 Client Data Entry'!E:E,"Continuing",'DP1-17, 20-26 Client Data Entry'!FN:FN,"2: Vulnerable",'DP1-17, 20-26 Client Data Entry'!FO:FO,"4: Safe",'DP1-17, 20-26 Client Data Entry'!J:J, "Yes")</f>
        <v>0</v>
      </c>
      <c r="Z78" s="521"/>
      <c r="AA78" s="525"/>
      <c r="AB78" s="524" t="s">
        <v>745</v>
      </c>
      <c r="AC78" s="524"/>
      <c r="AD78" s="23">
        <f>COUNTIFS('DP1-17, 20-26 Client Data Entry'!F:F,"Continuing",'DP1-17, 20-26 Client Data Entry'!FO:FO,"2: Vulnerable",'DP1-17, 20-26 Client Data Entry'!K:K, "Yes")</f>
        <v>0</v>
      </c>
      <c r="AE78" s="24">
        <f>COUNTIFS('DP1-17, 20-26 Client Data Entry'!F:F,"Continuing",'DP1-17, 20-26 Client Data Entry'!FO:FO,"2: Vulnerable",'DP1-17, 20-26 Client Data Entry'!FP:FP,"1: In Crisis",'DP1-17, 20-26 Client Data Entry'!K:K, "Yes")</f>
        <v>0</v>
      </c>
      <c r="AF78" s="24">
        <f>COUNTIFS('DP1-17, 20-26 Client Data Entry'!F:F,"Continuing",'DP1-17, 20-26 Client Data Entry'!FO:FO,"2: Vulnerable",'DP1-17, 20-26 Client Data Entry'!FP:FP,"2: Vulnerable",'DP1-17, 20-26 Client Data Entry'!K:K, "Yes")</f>
        <v>0</v>
      </c>
      <c r="AG78" s="24">
        <f>COUNTIFS('DP1-17, 20-26 Client Data Entry'!F:F,"Continuing",'DP1-17, 20-26 Client Data Entry'!FO:FO,"2: Vulnerable",'DP1-17, 20-26 Client Data Entry'!FP:FP,"3: Stable",'DP1-17, 20-26 Client Data Entry'!K:K, "Yes")</f>
        <v>0</v>
      </c>
      <c r="AH78" s="24">
        <f>COUNTIFS('DP1-17, 20-26 Client Data Entry'!F:F,"Continuing",'DP1-17, 20-26 Client Data Entry'!FO:FO,"2: Vulnerable",'DP1-17, 20-26 Client Data Entry'!FP:FP,"4: Safe",'DP1-17, 20-26 Client Data Entry'!K:K, "Yes")</f>
        <v>0</v>
      </c>
      <c r="AL78" s="526"/>
      <c r="AM78" s="530"/>
      <c r="AN78" s="529" t="s">
        <v>745</v>
      </c>
      <c r="AO78" s="529"/>
      <c r="AP78" s="23">
        <f>COUNTIFS('DP1-17, 20-26 Client Data Entry'!G:G,"Continuing",'DP1-17, 20-26 Client Data Entry'!FP:FP,"2: Vulnerable",'DP1-17, 20-26 Client Data Entry'!L:L, "Yes")</f>
        <v>0</v>
      </c>
      <c r="AQ78" s="24">
        <f>COUNTIFS('DP1-17, 20-26 Client Data Entry'!G:G,"Continuing",'DP1-17, 20-26 Client Data Entry'!FP:FP,"2: Vulnerable",'DP1-17, 20-26 Client Data Entry'!FQ:FQ,"1: In Crisis",'DP1-17, 20-26 Client Data Entry'!L:L, "Yes")</f>
        <v>0</v>
      </c>
      <c r="AR78" s="24">
        <f>COUNTIFS('DP1-17, 20-26 Client Data Entry'!G:G,"Continuing",'DP1-17, 20-26 Client Data Entry'!FP:FP,"2: Vulnerable",'DP1-17, 20-26 Client Data Entry'!FQ:FQ,"2: Vulnerable",'DP1-17, 20-26 Client Data Entry'!L:L, "Yes")</f>
        <v>0</v>
      </c>
      <c r="AS78" s="24">
        <f>COUNTIFS('DP1-17, 20-26 Client Data Entry'!G:G,"Continuing",'DP1-17, 20-26 Client Data Entry'!FP:FP,"2: Vulnerable",'DP1-17, 20-26 Client Data Entry'!FQ:FQ,"3: Stable",'DP1-17, 20-26 Client Data Entry'!L:L, "Yes")</f>
        <v>0</v>
      </c>
      <c r="AT78" s="24">
        <f>COUNTIFS('DP1-17, 20-26 Client Data Entry'!G:G,"Continuing",'DP1-17, 20-26 Client Data Entry'!FP:FP,"2: Vulnerable",'DP1-17, 20-26 Client Data Entry'!FQ:FQ,"4: Safe",'DP1-17, 20-26 Client Data Entry'!L:L, "Yes")</f>
        <v>0</v>
      </c>
      <c r="AX78" s="531"/>
      <c r="AY78" s="535"/>
      <c r="AZ78" s="534" t="s">
        <v>745</v>
      </c>
      <c r="BA78" s="534"/>
      <c r="BB78" s="23">
        <f>COUNTIFS('DP1-17, 20-26 Client Data Entry'!H:H,"Continuing",'DP1-17, 20-26 Client Data Entry'!FQ:FQ,"2: Vulnerable",'DP1-17, 20-26 Client Data Entry'!M:M, "Yes")</f>
        <v>0</v>
      </c>
      <c r="BC78" s="24">
        <f>COUNTIFS('DP1-17, 20-26 Client Data Entry'!H:H,"Continuing",'DP1-17, 20-26 Client Data Entry'!FQ:FQ,"2: Vulnerable",'DP1-17, 20-26 Client Data Entry'!FR:FR,"1: In Crisis",'DP1-17, 20-26 Client Data Entry'!M:M, "Yes")</f>
        <v>0</v>
      </c>
      <c r="BD78" s="24">
        <f>COUNTIFS('DP1-17, 20-26 Client Data Entry'!H:H,"Continuing",'DP1-17, 20-26 Client Data Entry'!FQ:FQ,"2: Vulnerable",'DP1-17, 20-26 Client Data Entry'!FR:FR,"2: Vulnerable",'DP1-17, 20-26 Client Data Entry'!M:M, "Yes")</f>
        <v>0</v>
      </c>
      <c r="BE78" s="24">
        <f>COUNTIFS('DP1-17, 20-26 Client Data Entry'!H:H,"Continuing",'DP1-17, 20-26 Client Data Entry'!FQ:FQ,"2: Vulnerable",'DP1-17, 20-26 Client Data Entry'!FR:FR,"3: Stable",'DP1-17, 20-26 Client Data Entry'!M:M, "Yes")</f>
        <v>0</v>
      </c>
      <c r="BF78" s="24">
        <f>COUNTIFS('DP1-17, 20-26 Client Data Entry'!H:H,"Continuing",'DP1-17, 20-26 Client Data Entry'!FQ:FQ,"2: Vulnerable",'DP1-17, 20-26 Client Data Entry'!FR:FR,"4: Safe",'DP1-17, 20-26 Client Data Entry'!M:M, "Yes")</f>
        <v>0</v>
      </c>
    </row>
    <row r="79" spans="2:60" ht="28.5" customHeight="1" x14ac:dyDescent="0.35">
      <c r="B79" s="498"/>
      <c r="C79" s="499"/>
      <c r="D79" s="498" t="s">
        <v>746</v>
      </c>
      <c r="E79" s="498"/>
      <c r="F79" s="23">
        <f>COUNTIFS('DP1-17, 20-26 Client Data Entry'!D:D,"Continuing",'DP1-17, 20-26 Client Data Entry'!FM:FM,"3: Stable",'DP1-17, 20-26 Client Data Entry'!I:I, "Yes")</f>
        <v>0</v>
      </c>
      <c r="G79" s="24">
        <f>COUNTIFS('DP1-17, 20-26 Client Data Entry'!D:D,"Continuing",'DP1-17, 20-26 Client Data Entry'!FM:FM,"3: Stable",'DP1-17, 20-26 Client Data Entry'!FN:FN,"1: In Crisis",'DP1-17, 20-26 Client Data Entry'!I:I, "Yes")</f>
        <v>0</v>
      </c>
      <c r="H79" s="24">
        <f>COUNTIFS('DP1-17, 20-26 Client Data Entry'!D:D,"Continuing",'DP1-17, 20-26 Client Data Entry'!FM:FM,"3: Stable",'DP1-17, 20-26 Client Data Entry'!FN:FN,"2: Vulnerable",'DP1-17, 20-26 Client Data Entry'!I:I, "Yes")</f>
        <v>0</v>
      </c>
      <c r="I79" s="24">
        <f>COUNTIFS('DP1-17, 20-26 Client Data Entry'!D:D,"Continuing",'DP1-17, 20-26 Client Data Entry'!FM:FM,"3: Stable",'DP1-17, 20-26 Client Data Entry'!FN:FN,"3: Stable",'DP1-17, 20-26 Client Data Entry'!I:I, "Yes")</f>
        <v>0</v>
      </c>
      <c r="J79" s="24">
        <f>COUNTIFS('DP1-17, 20-26 Client Data Entry'!D:D,"Continuing",'DP1-17, 20-26 Client Data Entry'!FM:FM,"3: Stable",'DP1-17, 20-26 Client Data Entry'!FN:FN,"4: Safe",'DP1-17, 20-26 Client Data Entry'!I:I, "Yes")</f>
        <v>0</v>
      </c>
      <c r="N79" s="510"/>
      <c r="O79" s="514"/>
      <c r="P79" s="510" t="s">
        <v>746</v>
      </c>
      <c r="Q79" s="510"/>
      <c r="R79" s="23">
        <f>COUNTIFS('DP1-17, 20-26 Client Data Entry'!E:E,"Continuing",'DP1-17, 20-26 Client Data Entry'!FN:FN,"3: Stable",'DP1-17, 20-26 Client Data Entry'!J:J, "Yes")</f>
        <v>0</v>
      </c>
      <c r="S79" s="24">
        <f>COUNTIFS('DP1-17, 20-26 Client Data Entry'!E:E,"Continuing",'DP1-17, 20-26 Client Data Entry'!FN:FN,"3: Stable",'DP1-17, 20-26 Client Data Entry'!FO:FO,"1: In Crisis",'DP1-17, 20-26 Client Data Entry'!J:J, "Yes")</f>
        <v>0</v>
      </c>
      <c r="T79" s="24">
        <f>COUNTIFS('DP1-17, 20-26 Client Data Entry'!E:E,"Continuing",'DP1-17, 20-26 Client Data Entry'!FN:FN,"3: Stable",'DP1-17, 20-26 Client Data Entry'!FO:FO,"2: Vulnerable",'DP1-17, 20-26 Client Data Entry'!J:J, "Yes")</f>
        <v>0</v>
      </c>
      <c r="U79" s="24">
        <f>COUNTIFS('DP1-17, 20-26 Client Data Entry'!E:E,"Continuing",'DP1-17, 20-26 Client Data Entry'!FN:FN,"3: Stable",'DP1-17, 20-26 Client Data Entry'!FO:FO,"3: Stable",'DP1-17, 20-26 Client Data Entry'!J:J, "Yes")</f>
        <v>0</v>
      </c>
      <c r="V79" s="24">
        <f>COUNTIFS('DP1-17, 20-26 Client Data Entry'!E:E,"Continuing",'DP1-17, 20-26 Client Data Entry'!FN:FN,"3: Stable",'DP1-17, 20-26 Client Data Entry'!FO:FO,"4: Safe",'DP1-17, 20-26 Client Data Entry'!J:J, "Yes")</f>
        <v>0</v>
      </c>
      <c r="Z79" s="521"/>
      <c r="AA79" s="525"/>
      <c r="AB79" s="524" t="s">
        <v>746</v>
      </c>
      <c r="AC79" s="524"/>
      <c r="AD79" s="23">
        <f>COUNTIFS('DP1-17, 20-26 Client Data Entry'!F:F,"Continuing",'DP1-17, 20-26 Client Data Entry'!FO:FO,"3: Stable",'DP1-17, 20-26 Client Data Entry'!K:K, "Yes")</f>
        <v>0</v>
      </c>
      <c r="AE79" s="24">
        <f>COUNTIFS('DP1-17, 20-26 Client Data Entry'!F:F,"Continuing",'DP1-17, 20-26 Client Data Entry'!FO:FO,"3: Stable",'DP1-17, 20-26 Client Data Entry'!FP:FP,"1: In Crisis",'DP1-17, 20-26 Client Data Entry'!K:K, "Yes")</f>
        <v>0</v>
      </c>
      <c r="AF79" s="24">
        <f>COUNTIFS('DP1-17, 20-26 Client Data Entry'!F:F,"Continuing",'DP1-17, 20-26 Client Data Entry'!FO:FO,"3: Stable",'DP1-17, 20-26 Client Data Entry'!FP:FP,"2: Vulnerable",'DP1-17, 20-26 Client Data Entry'!K:K, "Yes")</f>
        <v>0</v>
      </c>
      <c r="AG79" s="24">
        <f>COUNTIFS('DP1-17, 20-26 Client Data Entry'!F:F,"Continuing",'DP1-17, 20-26 Client Data Entry'!FO:FO,"3: Stable",'DP1-17, 20-26 Client Data Entry'!FP:FP,"3: Stable",'DP1-17, 20-26 Client Data Entry'!K:K, "Yes")</f>
        <v>0</v>
      </c>
      <c r="AH79" s="24">
        <f>COUNTIFS('DP1-17, 20-26 Client Data Entry'!F:F,"Continuing",'DP1-17, 20-26 Client Data Entry'!FO:FO,"3: Stable",'DP1-17, 20-26 Client Data Entry'!FP:FP,"4: Safe",'DP1-17, 20-26 Client Data Entry'!K:K, "Yes")</f>
        <v>0</v>
      </c>
      <c r="AL79" s="526"/>
      <c r="AM79" s="530"/>
      <c r="AN79" s="529" t="s">
        <v>746</v>
      </c>
      <c r="AO79" s="529"/>
      <c r="AP79" s="23">
        <f>COUNTIFS('DP1-17, 20-26 Client Data Entry'!G:G,"Continuing",'DP1-17, 20-26 Client Data Entry'!FP:FP,"3: Stable",'DP1-17, 20-26 Client Data Entry'!L:L, "Yes")</f>
        <v>0</v>
      </c>
      <c r="AQ79" s="24">
        <f>COUNTIFS('DP1-17, 20-26 Client Data Entry'!G:G,"Continuing",'DP1-17, 20-26 Client Data Entry'!FP:FP,"3: Stable",'DP1-17, 20-26 Client Data Entry'!FQ:FQ,"1: In Crisis",'DP1-17, 20-26 Client Data Entry'!L:L, "Yes")</f>
        <v>0</v>
      </c>
      <c r="AR79" s="24">
        <f>COUNTIFS('DP1-17, 20-26 Client Data Entry'!G:G,"Continuing",'DP1-17, 20-26 Client Data Entry'!FP:FP,"3: Stable",'DP1-17, 20-26 Client Data Entry'!FQ:FQ,"2: Vulnerable",'DP1-17, 20-26 Client Data Entry'!L:L, "Yes")</f>
        <v>0</v>
      </c>
      <c r="AS79" s="24">
        <f>COUNTIFS('DP1-17, 20-26 Client Data Entry'!G:G,"Continuing",'DP1-17, 20-26 Client Data Entry'!FP:FP,"3: Stable",'DP1-17, 20-26 Client Data Entry'!FQ:FQ,"3: Stable",'DP1-17, 20-26 Client Data Entry'!L:L, "Yes")</f>
        <v>0</v>
      </c>
      <c r="AT79" s="24">
        <f>COUNTIFS('DP1-17, 20-26 Client Data Entry'!G:G,"Continuing",'DP1-17, 20-26 Client Data Entry'!FP:FP,"3: Stable",'DP1-17, 20-26 Client Data Entry'!FQ:FQ,"4: Safe",'DP1-17, 20-26 Client Data Entry'!L:L, "Yes")</f>
        <v>0</v>
      </c>
      <c r="AX79" s="531"/>
      <c r="AY79" s="535"/>
      <c r="AZ79" s="534" t="s">
        <v>746</v>
      </c>
      <c r="BA79" s="534"/>
      <c r="BB79" s="23">
        <f>COUNTIFS('DP1-17, 20-26 Client Data Entry'!H:H,"Continuing",'DP1-17, 20-26 Client Data Entry'!FQ:FQ,"3: Stable",'DP1-17, 20-26 Client Data Entry'!M:M, "Yes")</f>
        <v>0</v>
      </c>
      <c r="BC79" s="24">
        <f>COUNTIFS('DP1-17, 20-26 Client Data Entry'!H:H,"Continuing",'DP1-17, 20-26 Client Data Entry'!FQ:FQ,"3: Stable",'DP1-17, 20-26 Client Data Entry'!FR:FR,"1: In Crisis",'DP1-17, 20-26 Client Data Entry'!M:M, "Yes")</f>
        <v>0</v>
      </c>
      <c r="BD79" s="24">
        <f>COUNTIFS('DP1-17, 20-26 Client Data Entry'!H:H,"Continuing",'DP1-17, 20-26 Client Data Entry'!FQ:FQ,"3: Stable",'DP1-17, 20-26 Client Data Entry'!FR:FR,"2: Vulnerable",'DP1-17, 20-26 Client Data Entry'!M:M, "Yes")</f>
        <v>0</v>
      </c>
      <c r="BE79" s="24">
        <f>COUNTIFS('DP1-17, 20-26 Client Data Entry'!H:H,"Continuing",'DP1-17, 20-26 Client Data Entry'!FQ:FQ,"3: Stable",'DP1-17, 20-26 Client Data Entry'!FR:FR,"3: Stable",'DP1-17, 20-26 Client Data Entry'!M:M, "Yes")</f>
        <v>0</v>
      </c>
      <c r="BF79" s="24">
        <f>COUNTIFS('DP1-17, 20-26 Client Data Entry'!H:H,"Continuing",'DP1-17, 20-26 Client Data Entry'!FQ:FQ,"3: Stable",'DP1-17, 20-26 Client Data Entry'!FR:FR,"4: Safe",'DP1-17, 20-26 Client Data Entry'!M:M, "Yes")</f>
        <v>0</v>
      </c>
    </row>
    <row r="80" spans="2:60" ht="28.5" customHeight="1" x14ac:dyDescent="0.35">
      <c r="B80" s="498"/>
      <c r="C80" s="499"/>
      <c r="D80" s="498" t="s">
        <v>747</v>
      </c>
      <c r="E80" s="498"/>
      <c r="F80" s="23">
        <f>COUNTIFS('DP1-17, 20-26 Client Data Entry'!D:D,"Continuing",'DP1-17, 20-26 Client Data Entry'!FM:FM,"4: Safe",'DP1-17, 20-26 Client Data Entry'!I:I, "Yes")</f>
        <v>0</v>
      </c>
      <c r="G80" s="24">
        <f>COUNTIFS('DP1-17, 20-26 Client Data Entry'!D:D,"Continuing",'DP1-17, 20-26 Client Data Entry'!FM:FM,"4: Safe",'DP1-17, 20-26 Client Data Entry'!FN:FN,"1: In Crisis",'DP1-17, 20-26 Client Data Entry'!I:I, "Yes")</f>
        <v>0</v>
      </c>
      <c r="H80" s="24">
        <f>COUNTIFS('DP1-17, 20-26 Client Data Entry'!D:D,"Continuing",'DP1-17, 20-26 Client Data Entry'!FM:FM,"4: Safe",'DP1-17, 20-26 Client Data Entry'!FN:FN,"2: Vulnerable",'DP1-17, 20-26 Client Data Entry'!I:I, "Yes")</f>
        <v>0</v>
      </c>
      <c r="I80" s="24">
        <f>COUNTIFS('DP1-17, 20-26 Client Data Entry'!D:D,"Continuing",'DP1-17, 20-26 Client Data Entry'!FM:FM,"4: Safe",'DP1-17, 20-26 Client Data Entry'!FN:FN,"3: Stable",'DP1-17, 20-26 Client Data Entry'!I:I, "Yes")</f>
        <v>0</v>
      </c>
      <c r="J80" s="24">
        <f>COUNTIFS('DP1-17, 20-26 Client Data Entry'!D:D,"Continuing",'DP1-17, 20-26 Client Data Entry'!FM:FM,"4: Safe",'DP1-17, 20-26 Client Data Entry'!FN:FN,"4: Safe",'DP1-17, 20-26 Client Data Entry'!I:I, "Yes")</f>
        <v>0</v>
      </c>
      <c r="N80" s="510"/>
      <c r="O80" s="514"/>
      <c r="P80" s="510" t="s">
        <v>747</v>
      </c>
      <c r="Q80" s="510"/>
      <c r="R80" s="23">
        <f>COUNTIFS('DP1-17, 20-26 Client Data Entry'!E:E,"Continuing",'DP1-17, 20-26 Client Data Entry'!FN:FN,"4: Safe",'DP1-17, 20-26 Client Data Entry'!J:J, "Yes")</f>
        <v>0</v>
      </c>
      <c r="S80" s="24">
        <f>COUNTIFS('DP1-17, 20-26 Client Data Entry'!E:E,"Continuing",'DP1-17, 20-26 Client Data Entry'!FN:FN,"4: Safe",'DP1-17, 20-26 Client Data Entry'!FO:FO,"1: In Crisis",'DP1-17, 20-26 Client Data Entry'!J:J, "Yes")</f>
        <v>0</v>
      </c>
      <c r="T80" s="24">
        <f>COUNTIFS('DP1-17, 20-26 Client Data Entry'!E:E,"Continuing",'DP1-17, 20-26 Client Data Entry'!FN:FN,"4: Safe",'DP1-17, 20-26 Client Data Entry'!FO:FO,"2: Vulnerable",'DP1-17, 20-26 Client Data Entry'!J:J, "Yes")</f>
        <v>0</v>
      </c>
      <c r="U80" s="24">
        <f>COUNTIFS('DP1-17, 20-26 Client Data Entry'!E:E,"Continuing",'DP1-17, 20-26 Client Data Entry'!FN:FN,"4: Safe",'DP1-17, 20-26 Client Data Entry'!FO:FO,"3: Stable",'DP1-17, 20-26 Client Data Entry'!J:J, "Yes")</f>
        <v>0</v>
      </c>
      <c r="V80" s="24">
        <f>COUNTIFS('DP1-17, 20-26 Client Data Entry'!E:E,"Continuing",'DP1-17, 20-26 Client Data Entry'!FN:FN,"4: Safe",'DP1-17, 20-26 Client Data Entry'!FO:FO,"4: Safe",'DP1-17, 20-26 Client Data Entry'!J:J, "Yes")</f>
        <v>0</v>
      </c>
      <c r="Z80" s="521"/>
      <c r="AA80" s="525"/>
      <c r="AB80" s="524" t="s">
        <v>747</v>
      </c>
      <c r="AC80" s="524"/>
      <c r="AD80" s="23">
        <f>COUNTIFS('DP1-17, 20-26 Client Data Entry'!F:F,"Continuing",'DP1-17, 20-26 Client Data Entry'!FO:FO,"4: Safe",'DP1-17, 20-26 Client Data Entry'!K:K, "Yes")</f>
        <v>0</v>
      </c>
      <c r="AE80" s="24">
        <f>COUNTIFS('DP1-17, 20-26 Client Data Entry'!F:F,"Continuing",'DP1-17, 20-26 Client Data Entry'!FO:FO,"4: Safe",'DP1-17, 20-26 Client Data Entry'!FP:FP,"1: In Crisis",'DP1-17, 20-26 Client Data Entry'!K:K, "Yes")</f>
        <v>0</v>
      </c>
      <c r="AF80" s="24">
        <f>COUNTIFS('DP1-17, 20-26 Client Data Entry'!F:F,"Continuing",'DP1-17, 20-26 Client Data Entry'!FO:FO,"4: Safe",'DP1-17, 20-26 Client Data Entry'!FP:FP,"2: Vulnerable",'DP1-17, 20-26 Client Data Entry'!K:K, "Yes")</f>
        <v>0</v>
      </c>
      <c r="AG80" s="24">
        <f>COUNTIFS('DP1-17, 20-26 Client Data Entry'!F:F,"Continuing",'DP1-17, 20-26 Client Data Entry'!FO:FO,"4: Safe",'DP1-17, 20-26 Client Data Entry'!FP:FP,"3: Stable",'DP1-17, 20-26 Client Data Entry'!K:K, "Yes")</f>
        <v>0</v>
      </c>
      <c r="AH80" s="24">
        <f>COUNTIFS('DP1-17, 20-26 Client Data Entry'!F:F,"Continuing",'DP1-17, 20-26 Client Data Entry'!FO:FO,"4: Safe",'DP1-17, 20-26 Client Data Entry'!FP:FP,"4: Safe",'DP1-17, 20-26 Client Data Entry'!K:K, "Yes")</f>
        <v>0</v>
      </c>
      <c r="AL80" s="526"/>
      <c r="AM80" s="530"/>
      <c r="AN80" s="529" t="s">
        <v>747</v>
      </c>
      <c r="AO80" s="529"/>
      <c r="AP80" s="23">
        <f>COUNTIFS('DP1-17, 20-26 Client Data Entry'!G:G,"Continuing",'DP1-17, 20-26 Client Data Entry'!FP:FP,"4: Safe",'DP1-17, 20-26 Client Data Entry'!L:L, "Yes")</f>
        <v>0</v>
      </c>
      <c r="AQ80" s="24">
        <f>COUNTIFS('DP1-17, 20-26 Client Data Entry'!G:G,"Continuing",'DP1-17, 20-26 Client Data Entry'!FP:FP,"4: Safe",'DP1-17, 20-26 Client Data Entry'!FQ:FQ,"1: In Crisis",'DP1-17, 20-26 Client Data Entry'!L:L, "Yes")</f>
        <v>0</v>
      </c>
      <c r="AR80" s="24">
        <f>COUNTIFS('DP1-17, 20-26 Client Data Entry'!G:G,"Continuing",'DP1-17, 20-26 Client Data Entry'!FP:FP,"4: Safe",'DP1-17, 20-26 Client Data Entry'!FQ:FQ,"2: Vulnerable",'DP1-17, 20-26 Client Data Entry'!L:L, "Yes")</f>
        <v>0</v>
      </c>
      <c r="AS80" s="24">
        <f>COUNTIFS('DP1-17, 20-26 Client Data Entry'!G:G,"Continuing",'DP1-17, 20-26 Client Data Entry'!FP:FP,"4: Safe",'DP1-17, 20-26 Client Data Entry'!FQ:FQ,"3: Stable",'DP1-17, 20-26 Client Data Entry'!L:L, "Yes")</f>
        <v>0</v>
      </c>
      <c r="AT80" s="24">
        <f>COUNTIFS('DP1-17, 20-26 Client Data Entry'!G:G,"Continuing",'DP1-17, 20-26 Client Data Entry'!FP:FP,"4: Safe",'DP1-17, 20-26 Client Data Entry'!FQ:FQ,"4: Safe",'DP1-17, 20-26 Client Data Entry'!L:L, "Yes")</f>
        <v>0</v>
      </c>
      <c r="AX80" s="531"/>
      <c r="AY80" s="535"/>
      <c r="AZ80" s="534" t="s">
        <v>747</v>
      </c>
      <c r="BA80" s="534"/>
      <c r="BB80" s="23">
        <f>COUNTIFS('DP1-17, 20-26 Client Data Entry'!H:H,"Continuing",'DP1-17, 20-26 Client Data Entry'!FQ:FQ,"4: Safe",'DP1-17, 20-26 Client Data Entry'!M:M, "Yes")</f>
        <v>0</v>
      </c>
      <c r="BC80" s="24">
        <f>COUNTIFS('DP1-17, 20-26 Client Data Entry'!H:H,"Continuing",'DP1-17, 20-26 Client Data Entry'!FQ:FQ,"4: Safe",'DP1-17, 20-26 Client Data Entry'!FR:FR,"1: In Crisis",'DP1-17, 20-26 Client Data Entry'!M:M, "Yes")</f>
        <v>0</v>
      </c>
      <c r="BD80" s="24">
        <f>COUNTIFS('DP1-17, 20-26 Client Data Entry'!H:H,"Continuing",'DP1-17, 20-26 Client Data Entry'!FQ:FQ,"4: Safe",'DP1-17, 20-26 Client Data Entry'!FR:FR,"2: Vulnerable",'DP1-17, 20-26 Client Data Entry'!M:M, "Yes")</f>
        <v>0</v>
      </c>
      <c r="BE80" s="24">
        <f>COUNTIFS('DP1-17, 20-26 Client Data Entry'!H:H,"Continuing",'DP1-17, 20-26 Client Data Entry'!FQ:FQ,"4: Safe",'DP1-17, 20-26 Client Data Entry'!FR:FR,"3: Stable",'DP1-17, 20-26 Client Data Entry'!M:M, "Yes")</f>
        <v>0</v>
      </c>
      <c r="BF80" s="24">
        <f>COUNTIFS('DP1-17, 20-26 Client Data Entry'!H:H,"Continuing",'DP1-17, 20-26 Client Data Entry'!FQ:FQ,"4: Safe",'DP1-17, 20-26 Client Data Entry'!FR:FR,"4: Safe",'DP1-17, 20-26 Client Data Entry'!M:M, "Yes")</f>
        <v>0</v>
      </c>
    </row>
    <row r="81" spans="11:60" s="37" customFormat="1" x14ac:dyDescent="0.35">
      <c r="K81" s="163"/>
      <c r="L81" s="163"/>
      <c r="W81" s="163"/>
      <c r="X81" s="163"/>
      <c r="AI81" s="163"/>
      <c r="AJ81" s="163"/>
      <c r="AU81" s="163"/>
      <c r="AV81" s="163"/>
      <c r="BG81" s="163"/>
      <c r="BH81" s="163"/>
    </row>
    <row r="82" spans="11:60" s="37" customFormat="1" x14ac:dyDescent="0.35">
      <c r="K82" s="163"/>
      <c r="L82" s="163"/>
      <c r="W82" s="163"/>
      <c r="X82" s="163"/>
      <c r="AI82" s="163"/>
      <c r="AJ82" s="163"/>
      <c r="AU82" s="163"/>
      <c r="AV82" s="163"/>
      <c r="BG82" s="163"/>
      <c r="BH82" s="163"/>
    </row>
    <row r="83" spans="11:60" s="37" customFormat="1" x14ac:dyDescent="0.35">
      <c r="K83" s="163"/>
      <c r="L83" s="163"/>
      <c r="W83" s="163"/>
      <c r="X83" s="163"/>
      <c r="AI83" s="163"/>
      <c r="AJ83" s="163"/>
      <c r="AU83" s="163"/>
      <c r="AV83" s="163"/>
      <c r="BG83" s="163"/>
      <c r="BH83" s="163"/>
    </row>
    <row r="84" spans="11:60" s="37" customFormat="1" x14ac:dyDescent="0.35">
      <c r="K84" s="163"/>
      <c r="L84" s="163"/>
      <c r="W84" s="163"/>
      <c r="X84" s="163"/>
      <c r="AI84" s="163"/>
      <c r="AJ84" s="163"/>
      <c r="AU84" s="163"/>
      <c r="AV84" s="163"/>
      <c r="BG84" s="163"/>
      <c r="BH84" s="163"/>
    </row>
    <row r="85" spans="11:60" s="37" customFormat="1" x14ac:dyDescent="0.35">
      <c r="K85" s="163"/>
      <c r="L85" s="163"/>
      <c r="W85" s="163"/>
      <c r="X85" s="163"/>
      <c r="AI85" s="163"/>
      <c r="AJ85" s="163"/>
      <c r="AU85" s="163"/>
      <c r="AV85" s="163"/>
      <c r="BG85" s="163"/>
      <c r="BH85" s="163"/>
    </row>
    <row r="86" spans="11:60" s="37" customFormat="1" x14ac:dyDescent="0.35">
      <c r="K86" s="163"/>
      <c r="L86" s="163"/>
      <c r="W86" s="163"/>
      <c r="X86" s="163"/>
      <c r="AI86" s="163"/>
      <c r="AJ86" s="163"/>
      <c r="AU86" s="163"/>
      <c r="AV86" s="163"/>
      <c r="BG86" s="163"/>
      <c r="BH86" s="163"/>
    </row>
    <row r="87" spans="11:60" s="37" customFormat="1" x14ac:dyDescent="0.35">
      <c r="K87" s="163"/>
      <c r="L87" s="163"/>
      <c r="W87" s="163"/>
      <c r="X87" s="163"/>
      <c r="AI87" s="163"/>
      <c r="AJ87" s="163"/>
      <c r="AU87" s="163"/>
      <c r="AV87" s="163"/>
      <c r="BG87" s="163"/>
      <c r="BH87" s="163"/>
    </row>
    <row r="88" spans="11:60" s="37" customFormat="1" x14ac:dyDescent="0.35">
      <c r="K88" s="163"/>
      <c r="L88" s="163"/>
      <c r="W88" s="163"/>
      <c r="X88" s="163"/>
      <c r="AI88" s="163"/>
      <c r="AJ88" s="163"/>
      <c r="AU88" s="163"/>
      <c r="AV88" s="163"/>
      <c r="BG88" s="163"/>
      <c r="BH88" s="163"/>
    </row>
    <row r="89" spans="11:60" s="37" customFormat="1" x14ac:dyDescent="0.35">
      <c r="K89" s="163"/>
      <c r="L89" s="163"/>
      <c r="W89" s="163"/>
      <c r="X89" s="163"/>
      <c r="AI89" s="163"/>
      <c r="AJ89" s="163"/>
      <c r="AU89" s="163"/>
      <c r="AV89" s="163"/>
      <c r="BG89" s="163"/>
      <c r="BH89" s="163"/>
    </row>
    <row r="90" spans="11:60" s="37" customFormat="1" x14ac:dyDescent="0.35">
      <c r="K90" s="163"/>
      <c r="L90" s="163"/>
      <c r="W90" s="163"/>
      <c r="X90" s="163"/>
      <c r="AI90" s="163"/>
      <c r="AJ90" s="163"/>
      <c r="AU90" s="163"/>
      <c r="AV90" s="163"/>
      <c r="BG90" s="163"/>
      <c r="BH90" s="163"/>
    </row>
    <row r="91" spans="11:60" s="37" customFormat="1" x14ac:dyDescent="0.35">
      <c r="K91" s="163"/>
      <c r="L91" s="163"/>
      <c r="W91" s="163"/>
      <c r="X91" s="163"/>
      <c r="AI91" s="163"/>
      <c r="AJ91" s="163"/>
      <c r="AU91" s="163"/>
      <c r="AV91" s="163"/>
      <c r="BG91" s="163"/>
      <c r="BH91" s="163"/>
    </row>
    <row r="92" spans="11:60" s="37" customFormat="1" x14ac:dyDescent="0.35">
      <c r="K92" s="163"/>
      <c r="L92" s="163"/>
      <c r="W92" s="163"/>
      <c r="X92" s="163"/>
      <c r="AI92" s="163"/>
      <c r="AJ92" s="163"/>
      <c r="AU92" s="163"/>
      <c r="AV92" s="163"/>
      <c r="BG92" s="163"/>
      <c r="BH92" s="163"/>
    </row>
    <row r="93" spans="11:60" s="37" customFormat="1" x14ac:dyDescent="0.35">
      <c r="K93" s="163"/>
      <c r="L93" s="163"/>
      <c r="W93" s="163"/>
      <c r="X93" s="163"/>
      <c r="AI93" s="163"/>
      <c r="AJ93" s="163"/>
      <c r="AU93" s="163"/>
      <c r="AV93" s="163"/>
      <c r="BG93" s="163"/>
      <c r="BH93" s="163"/>
    </row>
    <row r="94" spans="11:60" s="37" customFormat="1" x14ac:dyDescent="0.35">
      <c r="K94" s="163"/>
      <c r="L94" s="163"/>
      <c r="W94" s="163"/>
      <c r="X94" s="163"/>
      <c r="AI94" s="163"/>
      <c r="AJ94" s="163"/>
      <c r="AU94" s="163"/>
      <c r="AV94" s="163"/>
      <c r="BG94" s="163"/>
      <c r="BH94" s="163"/>
    </row>
    <row r="95" spans="11:60" s="37" customFormat="1" x14ac:dyDescent="0.35">
      <c r="K95" s="163"/>
      <c r="L95" s="163"/>
      <c r="W95" s="163"/>
      <c r="X95" s="163"/>
      <c r="AI95" s="163"/>
      <c r="AJ95" s="163"/>
      <c r="AU95" s="163"/>
      <c r="AV95" s="163"/>
      <c r="BG95" s="163"/>
      <c r="BH95" s="163"/>
    </row>
    <row r="96" spans="11:60" s="37" customFormat="1" x14ac:dyDescent="0.35">
      <c r="K96" s="163"/>
      <c r="L96" s="163"/>
      <c r="W96" s="163"/>
      <c r="X96" s="163"/>
      <c r="AI96" s="163"/>
      <c r="AJ96" s="163"/>
      <c r="AU96" s="163"/>
      <c r="AV96" s="163"/>
      <c r="BG96" s="163"/>
      <c r="BH96" s="163"/>
    </row>
    <row r="97" spans="11:60" s="37" customFormat="1" x14ac:dyDescent="0.35">
      <c r="K97" s="163"/>
      <c r="L97" s="163"/>
      <c r="W97" s="163"/>
      <c r="X97" s="163"/>
      <c r="AI97" s="163"/>
      <c r="AJ97" s="163"/>
      <c r="AU97" s="163"/>
      <c r="AV97" s="163"/>
      <c r="BG97" s="163"/>
      <c r="BH97" s="163"/>
    </row>
    <row r="98" spans="11:60" s="37" customFormat="1" x14ac:dyDescent="0.35">
      <c r="K98" s="163"/>
      <c r="L98" s="163"/>
      <c r="W98" s="163"/>
      <c r="X98" s="163"/>
      <c r="AI98" s="163"/>
      <c r="AJ98" s="163"/>
      <c r="AU98" s="163"/>
      <c r="AV98" s="163"/>
      <c r="BG98" s="163"/>
      <c r="BH98" s="163"/>
    </row>
    <row r="99" spans="11:60" s="37" customFormat="1" x14ac:dyDescent="0.35">
      <c r="K99" s="163"/>
      <c r="L99" s="163"/>
      <c r="W99" s="163"/>
      <c r="X99" s="163"/>
      <c r="AI99" s="163"/>
      <c r="AJ99" s="163"/>
      <c r="AU99" s="163"/>
      <c r="AV99" s="163"/>
      <c r="BG99" s="163"/>
      <c r="BH99" s="163"/>
    </row>
    <row r="100" spans="11:60" s="37" customFormat="1" x14ac:dyDescent="0.35">
      <c r="K100" s="163"/>
      <c r="L100" s="163"/>
      <c r="W100" s="163"/>
      <c r="X100" s="163"/>
      <c r="AI100" s="163"/>
      <c r="AJ100" s="163"/>
      <c r="AU100" s="163"/>
      <c r="AV100" s="163"/>
      <c r="BG100" s="163"/>
      <c r="BH100" s="163"/>
    </row>
    <row r="101" spans="11:60" s="37" customFormat="1" x14ac:dyDescent="0.35">
      <c r="K101" s="163"/>
      <c r="L101" s="163"/>
      <c r="W101" s="163"/>
      <c r="X101" s="163"/>
      <c r="AI101" s="163"/>
      <c r="AJ101" s="163"/>
      <c r="AU101" s="163"/>
      <c r="AV101" s="163"/>
      <c r="BG101" s="163"/>
      <c r="BH101" s="163"/>
    </row>
    <row r="102" spans="11:60" s="37" customFormat="1" x14ac:dyDescent="0.35">
      <c r="K102" s="163"/>
      <c r="L102" s="163"/>
      <c r="W102" s="163"/>
      <c r="X102" s="163"/>
      <c r="AI102" s="163"/>
      <c r="AJ102" s="163"/>
      <c r="AU102" s="163"/>
      <c r="AV102" s="163"/>
      <c r="BG102" s="163"/>
      <c r="BH102" s="163"/>
    </row>
    <row r="103" spans="11:60" s="37" customFormat="1" x14ac:dyDescent="0.35">
      <c r="K103" s="163"/>
      <c r="L103" s="163"/>
      <c r="W103" s="163"/>
      <c r="X103" s="163"/>
      <c r="AI103" s="163"/>
      <c r="AJ103" s="163"/>
      <c r="AU103" s="163"/>
      <c r="AV103" s="163"/>
      <c r="BG103" s="163"/>
      <c r="BH103" s="163"/>
    </row>
    <row r="104" spans="11:60" s="37" customFormat="1" x14ac:dyDescent="0.35">
      <c r="K104" s="163"/>
      <c r="L104" s="163"/>
      <c r="W104" s="163"/>
      <c r="X104" s="163"/>
      <c r="AI104" s="163"/>
      <c r="AJ104" s="163"/>
      <c r="AU104" s="163"/>
      <c r="AV104" s="163"/>
      <c r="BG104" s="163"/>
      <c r="BH104" s="163"/>
    </row>
    <row r="105" spans="11:60" s="37" customFormat="1" x14ac:dyDescent="0.35">
      <c r="K105" s="163"/>
      <c r="L105" s="163"/>
      <c r="W105" s="163"/>
      <c r="X105" s="163"/>
      <c r="AI105" s="163"/>
      <c r="AJ105" s="163"/>
      <c r="AU105" s="163"/>
      <c r="AV105" s="163"/>
      <c r="BG105" s="163"/>
      <c r="BH105" s="163"/>
    </row>
    <row r="106" spans="11:60" s="37" customFormat="1" x14ac:dyDescent="0.35">
      <c r="K106" s="163"/>
      <c r="L106" s="163"/>
      <c r="W106" s="163"/>
      <c r="X106" s="163"/>
      <c r="AI106" s="163"/>
      <c r="AJ106" s="163"/>
      <c r="AU106" s="163"/>
      <c r="AV106" s="163"/>
      <c r="BG106" s="163"/>
      <c r="BH106" s="163"/>
    </row>
    <row r="107" spans="11:60" s="37" customFormat="1" x14ac:dyDescent="0.35">
      <c r="K107" s="163"/>
      <c r="L107" s="163"/>
      <c r="W107" s="163"/>
      <c r="X107" s="163"/>
      <c r="AI107" s="163"/>
      <c r="AJ107" s="163"/>
      <c r="AU107" s="163"/>
      <c r="AV107" s="163"/>
      <c r="BG107" s="163"/>
      <c r="BH107" s="163"/>
    </row>
    <row r="108" spans="11:60" s="37" customFormat="1" x14ac:dyDescent="0.35">
      <c r="K108" s="163"/>
      <c r="L108" s="163"/>
      <c r="W108" s="163"/>
      <c r="X108" s="163"/>
      <c r="AI108" s="163"/>
      <c r="AJ108" s="163"/>
      <c r="AU108" s="163"/>
      <c r="AV108" s="163"/>
      <c r="BG108" s="163"/>
      <c r="BH108" s="163"/>
    </row>
    <row r="109" spans="11:60" s="37" customFormat="1" x14ac:dyDescent="0.35">
      <c r="K109" s="163"/>
      <c r="L109" s="163"/>
      <c r="W109" s="163"/>
      <c r="X109" s="163"/>
      <c r="AI109" s="163"/>
      <c r="AJ109" s="163"/>
      <c r="AU109" s="163"/>
      <c r="AV109" s="163"/>
      <c r="BG109" s="163"/>
      <c r="BH109" s="163"/>
    </row>
    <row r="110" spans="11:60" s="37" customFormat="1" x14ac:dyDescent="0.35">
      <c r="K110" s="163"/>
      <c r="L110" s="163"/>
      <c r="W110" s="163"/>
      <c r="X110" s="163"/>
      <c r="AI110" s="163"/>
      <c r="AJ110" s="163"/>
      <c r="AU110" s="163"/>
      <c r="AV110" s="163"/>
      <c r="BG110" s="163"/>
      <c r="BH110" s="163"/>
    </row>
    <row r="111" spans="11:60" s="37" customFormat="1" x14ac:dyDescent="0.35">
      <c r="K111" s="163"/>
      <c r="L111" s="163"/>
      <c r="W111" s="163"/>
      <c r="X111" s="163"/>
      <c r="AI111" s="163"/>
      <c r="AJ111" s="163"/>
      <c r="AU111" s="163"/>
      <c r="AV111" s="163"/>
      <c r="BG111" s="163"/>
      <c r="BH111" s="163"/>
    </row>
    <row r="112" spans="11:60" s="37" customFormat="1" x14ac:dyDescent="0.35">
      <c r="K112" s="163"/>
      <c r="L112" s="163"/>
      <c r="W112" s="163"/>
      <c r="X112" s="163"/>
      <c r="AI112" s="163"/>
      <c r="AJ112" s="163"/>
      <c r="AU112" s="163"/>
      <c r="AV112" s="163"/>
      <c r="BG112" s="163"/>
      <c r="BH112" s="163"/>
    </row>
    <row r="113" spans="11:60" s="37" customFormat="1" x14ac:dyDescent="0.35">
      <c r="K113" s="163"/>
      <c r="L113" s="163"/>
      <c r="W113" s="163"/>
      <c r="X113" s="163"/>
      <c r="AI113" s="163"/>
      <c r="AJ113" s="163"/>
      <c r="AU113" s="163"/>
      <c r="AV113" s="163"/>
      <c r="BG113" s="163"/>
      <c r="BH113" s="163"/>
    </row>
    <row r="114" spans="11:60" s="37" customFormat="1" x14ac:dyDescent="0.35">
      <c r="K114" s="163"/>
      <c r="L114" s="163"/>
      <c r="W114" s="163"/>
      <c r="X114" s="163"/>
      <c r="AI114" s="163"/>
      <c r="AJ114" s="163"/>
      <c r="AU114" s="163"/>
      <c r="AV114" s="163"/>
      <c r="BG114" s="163"/>
      <c r="BH114" s="163"/>
    </row>
    <row r="115" spans="11:60" s="37" customFormat="1" x14ac:dyDescent="0.35">
      <c r="K115" s="163"/>
      <c r="L115" s="163"/>
      <c r="W115" s="163"/>
      <c r="X115" s="163"/>
      <c r="AI115" s="163"/>
      <c r="AJ115" s="163"/>
      <c r="AU115" s="163"/>
      <c r="AV115" s="163"/>
      <c r="BG115" s="163"/>
      <c r="BH115" s="163"/>
    </row>
    <row r="116" spans="11:60" s="37" customFormat="1" x14ac:dyDescent="0.35">
      <c r="K116" s="163"/>
      <c r="L116" s="163"/>
      <c r="W116" s="163"/>
      <c r="X116" s="163"/>
      <c r="AI116" s="163"/>
      <c r="AJ116" s="163"/>
      <c r="AU116" s="163"/>
      <c r="AV116" s="163"/>
      <c r="BG116" s="163"/>
      <c r="BH116" s="163"/>
    </row>
    <row r="117" spans="11:60" s="37" customFormat="1" x14ac:dyDescent="0.35">
      <c r="K117" s="163"/>
      <c r="L117" s="163"/>
      <c r="W117" s="163"/>
      <c r="X117" s="163"/>
      <c r="AI117" s="163"/>
      <c r="AJ117" s="163"/>
      <c r="AU117" s="163"/>
      <c r="AV117" s="163"/>
      <c r="BG117" s="163"/>
      <c r="BH117" s="163"/>
    </row>
    <row r="118" spans="11:60" s="37" customFormat="1" x14ac:dyDescent="0.35">
      <c r="K118" s="163"/>
      <c r="L118" s="163"/>
      <c r="W118" s="163"/>
      <c r="X118" s="163"/>
      <c r="AI118" s="163"/>
      <c r="AJ118" s="163"/>
      <c r="AU118" s="163"/>
      <c r="AV118" s="163"/>
      <c r="BG118" s="163"/>
      <c r="BH118" s="163"/>
    </row>
    <row r="119" spans="11:60" s="37" customFormat="1" x14ac:dyDescent="0.35">
      <c r="K119" s="163"/>
      <c r="L119" s="163"/>
      <c r="W119" s="163"/>
      <c r="X119" s="163"/>
      <c r="AI119" s="163"/>
      <c r="AJ119" s="163"/>
      <c r="AU119" s="163"/>
      <c r="AV119" s="163"/>
      <c r="BG119" s="163"/>
      <c r="BH119" s="163"/>
    </row>
    <row r="120" spans="11:60" s="37" customFormat="1" x14ac:dyDescent="0.35">
      <c r="K120" s="163"/>
      <c r="L120" s="163"/>
      <c r="W120" s="163"/>
      <c r="X120" s="163"/>
      <c r="AI120" s="163"/>
      <c r="AJ120" s="163"/>
      <c r="AU120" s="163"/>
      <c r="AV120" s="163"/>
      <c r="BG120" s="163"/>
      <c r="BH120" s="163"/>
    </row>
    <row r="121" spans="11:60" s="37" customFormat="1" x14ac:dyDescent="0.35">
      <c r="K121" s="163"/>
      <c r="L121" s="163"/>
      <c r="W121" s="163"/>
      <c r="X121" s="163"/>
      <c r="AI121" s="163"/>
      <c r="AJ121" s="163"/>
      <c r="AU121" s="163"/>
      <c r="AV121" s="163"/>
      <c r="BG121" s="163"/>
      <c r="BH121" s="163"/>
    </row>
    <row r="122" spans="11:60" s="37" customFormat="1" x14ac:dyDescent="0.35">
      <c r="K122" s="163"/>
      <c r="L122" s="163"/>
      <c r="W122" s="163"/>
      <c r="X122" s="163"/>
      <c r="AI122" s="163"/>
      <c r="AJ122" s="163"/>
      <c r="AU122" s="163"/>
      <c r="AV122" s="163"/>
      <c r="BG122" s="163"/>
      <c r="BH122" s="163"/>
    </row>
    <row r="123" spans="11:60" s="37" customFormat="1" x14ac:dyDescent="0.35">
      <c r="K123" s="163"/>
      <c r="L123" s="163"/>
      <c r="W123" s="163"/>
      <c r="X123" s="163"/>
      <c r="AI123" s="163"/>
      <c r="AJ123" s="163"/>
      <c r="AU123" s="163"/>
      <c r="AV123" s="163"/>
      <c r="BG123" s="163"/>
      <c r="BH123" s="163"/>
    </row>
    <row r="124" spans="11:60" s="37" customFormat="1" x14ac:dyDescent="0.35">
      <c r="K124" s="163"/>
      <c r="L124" s="163"/>
      <c r="W124" s="163"/>
      <c r="X124" s="163"/>
      <c r="AI124" s="163"/>
      <c r="AJ124" s="163"/>
      <c r="AU124" s="163"/>
      <c r="AV124" s="163"/>
      <c r="BG124" s="163"/>
      <c r="BH124" s="163"/>
    </row>
    <row r="125" spans="11:60" s="37" customFormat="1" x14ac:dyDescent="0.35">
      <c r="K125" s="163"/>
      <c r="L125" s="163"/>
      <c r="W125" s="163"/>
      <c r="X125" s="163"/>
      <c r="AI125" s="163"/>
      <c r="AJ125" s="163"/>
      <c r="AU125" s="163"/>
      <c r="AV125" s="163"/>
      <c r="BG125" s="163"/>
      <c r="BH125" s="163"/>
    </row>
    <row r="126" spans="11:60" s="37" customFormat="1" x14ac:dyDescent="0.35">
      <c r="K126" s="163"/>
      <c r="L126" s="163"/>
      <c r="W126" s="163"/>
      <c r="X126" s="163"/>
      <c r="AI126" s="163"/>
      <c r="AJ126" s="163"/>
      <c r="AU126" s="163"/>
      <c r="AV126" s="163"/>
      <c r="BG126" s="163"/>
      <c r="BH126" s="163"/>
    </row>
    <row r="127" spans="11:60" s="37" customFormat="1" x14ac:dyDescent="0.35">
      <c r="K127" s="163"/>
      <c r="L127" s="163"/>
      <c r="W127" s="163"/>
      <c r="X127" s="163"/>
      <c r="AI127" s="163"/>
      <c r="AJ127" s="163"/>
      <c r="AU127" s="163"/>
      <c r="AV127" s="163"/>
      <c r="BG127" s="163"/>
      <c r="BH127" s="163"/>
    </row>
    <row r="128" spans="11:60" s="37" customFormat="1" x14ac:dyDescent="0.35">
      <c r="K128" s="163"/>
      <c r="L128" s="163"/>
      <c r="W128" s="163"/>
      <c r="X128" s="163"/>
      <c r="AI128" s="163"/>
      <c r="AJ128" s="163"/>
      <c r="AU128" s="163"/>
      <c r="AV128" s="163"/>
      <c r="BG128" s="163"/>
      <c r="BH128" s="163"/>
    </row>
    <row r="129" spans="11:60" s="37" customFormat="1" x14ac:dyDescent="0.35">
      <c r="K129" s="163"/>
      <c r="L129" s="163"/>
      <c r="W129" s="163"/>
      <c r="X129" s="163"/>
      <c r="AI129" s="163"/>
      <c r="AJ129" s="163"/>
      <c r="AU129" s="163"/>
      <c r="AV129" s="163"/>
      <c r="BG129" s="163"/>
      <c r="BH129" s="163"/>
    </row>
    <row r="130" spans="11:60" s="37" customFormat="1" x14ac:dyDescent="0.35">
      <c r="K130" s="163"/>
      <c r="L130" s="163"/>
      <c r="W130" s="163"/>
      <c r="X130" s="163"/>
      <c r="AI130" s="163"/>
      <c r="AJ130" s="163"/>
      <c r="AU130" s="163"/>
      <c r="AV130" s="163"/>
      <c r="BG130" s="163"/>
      <c r="BH130" s="163"/>
    </row>
    <row r="131" spans="11:60" s="37" customFormat="1" x14ac:dyDescent="0.35">
      <c r="K131" s="163"/>
      <c r="L131" s="163"/>
      <c r="W131" s="163"/>
      <c r="X131" s="163"/>
      <c r="AI131" s="163"/>
      <c r="AJ131" s="163"/>
      <c r="AU131" s="163"/>
      <c r="AV131" s="163"/>
      <c r="BG131" s="163"/>
      <c r="BH131" s="163"/>
    </row>
    <row r="132" spans="11:60" s="37" customFormat="1" x14ac:dyDescent="0.35">
      <c r="K132" s="163"/>
      <c r="L132" s="163"/>
      <c r="W132" s="163"/>
      <c r="X132" s="163"/>
      <c r="AI132" s="163"/>
      <c r="AJ132" s="163"/>
      <c r="AU132" s="163"/>
      <c r="AV132" s="163"/>
      <c r="BG132" s="163"/>
      <c r="BH132" s="163"/>
    </row>
    <row r="133" spans="11:60" s="37" customFormat="1" x14ac:dyDescent="0.35">
      <c r="K133" s="163"/>
      <c r="L133" s="163"/>
      <c r="W133" s="163"/>
      <c r="X133" s="163"/>
      <c r="AI133" s="163"/>
      <c r="AJ133" s="163"/>
      <c r="AU133" s="163"/>
      <c r="AV133" s="163"/>
      <c r="BG133" s="163"/>
      <c r="BH133" s="163"/>
    </row>
    <row r="134" spans="11:60" s="37" customFormat="1" x14ac:dyDescent="0.35">
      <c r="K134" s="163"/>
      <c r="L134" s="163"/>
      <c r="W134" s="163"/>
      <c r="X134" s="163"/>
      <c r="AI134" s="163"/>
      <c r="AJ134" s="163"/>
      <c r="AU134" s="163"/>
      <c r="AV134" s="163"/>
      <c r="BG134" s="163"/>
      <c r="BH134" s="163"/>
    </row>
    <row r="135" spans="11:60" s="37" customFormat="1" x14ac:dyDescent="0.35">
      <c r="K135" s="163"/>
      <c r="L135" s="163"/>
      <c r="W135" s="163"/>
      <c r="X135" s="163"/>
      <c r="AI135" s="163"/>
      <c r="AJ135" s="163"/>
      <c r="AU135" s="163"/>
      <c r="AV135" s="163"/>
      <c r="BG135" s="163"/>
      <c r="BH135" s="163"/>
    </row>
    <row r="136" spans="11:60" s="37" customFormat="1" x14ac:dyDescent="0.35">
      <c r="K136" s="163"/>
      <c r="L136" s="163"/>
      <c r="W136" s="163"/>
      <c r="X136" s="163"/>
      <c r="AI136" s="163"/>
      <c r="AJ136" s="163"/>
      <c r="AU136" s="163"/>
      <c r="AV136" s="163"/>
      <c r="BG136" s="163"/>
      <c r="BH136" s="163"/>
    </row>
    <row r="137" spans="11:60" s="37" customFormat="1" x14ac:dyDescent="0.35">
      <c r="K137" s="163"/>
      <c r="L137" s="163"/>
      <c r="W137" s="163"/>
      <c r="X137" s="163"/>
      <c r="AI137" s="163"/>
      <c r="AJ137" s="163"/>
      <c r="AU137" s="163"/>
      <c r="AV137" s="163"/>
      <c r="BG137" s="163"/>
      <c r="BH137" s="163"/>
    </row>
    <row r="138" spans="11:60" s="37" customFormat="1" x14ac:dyDescent="0.35">
      <c r="K138" s="163"/>
      <c r="L138" s="163"/>
      <c r="W138" s="163"/>
      <c r="X138" s="163"/>
      <c r="AI138" s="163"/>
      <c r="AJ138" s="163"/>
      <c r="AU138" s="163"/>
      <c r="AV138" s="163"/>
      <c r="BG138" s="163"/>
      <c r="BH138" s="163"/>
    </row>
    <row r="139" spans="11:60" s="37" customFormat="1" x14ac:dyDescent="0.35">
      <c r="K139" s="163"/>
      <c r="L139" s="163"/>
      <c r="W139" s="163"/>
      <c r="X139" s="163"/>
      <c r="AI139" s="163"/>
      <c r="AJ139" s="163"/>
      <c r="AU139" s="163"/>
      <c r="AV139" s="163"/>
      <c r="BG139" s="163"/>
      <c r="BH139" s="163"/>
    </row>
    <row r="140" spans="11:60" s="37" customFormat="1" x14ac:dyDescent="0.35">
      <c r="K140" s="163"/>
      <c r="L140" s="163"/>
      <c r="W140" s="163"/>
      <c r="X140" s="163"/>
      <c r="AI140" s="163"/>
      <c r="AJ140" s="163"/>
      <c r="AU140" s="163"/>
      <c r="AV140" s="163"/>
      <c r="BG140" s="163"/>
      <c r="BH140" s="163"/>
    </row>
    <row r="141" spans="11:60" s="37" customFormat="1" x14ac:dyDescent="0.35">
      <c r="K141" s="163"/>
      <c r="L141" s="163"/>
      <c r="W141" s="163"/>
      <c r="X141" s="163"/>
      <c r="AI141" s="163"/>
      <c r="AJ141" s="163"/>
      <c r="AU141" s="163"/>
      <c r="AV141" s="163"/>
      <c r="BG141" s="163"/>
      <c r="BH141" s="163"/>
    </row>
    <row r="142" spans="11:60" s="37" customFormat="1" x14ac:dyDescent="0.35">
      <c r="K142" s="163"/>
      <c r="L142" s="163"/>
      <c r="W142" s="163"/>
      <c r="X142" s="163"/>
      <c r="AI142" s="163"/>
      <c r="AJ142" s="163"/>
      <c r="AU142" s="163"/>
      <c r="AV142" s="163"/>
      <c r="BG142" s="163"/>
      <c r="BH142" s="163"/>
    </row>
    <row r="143" spans="11:60" s="37" customFormat="1" x14ac:dyDescent="0.35">
      <c r="K143" s="163"/>
      <c r="L143" s="163"/>
      <c r="W143" s="163"/>
      <c r="X143" s="163"/>
      <c r="AI143" s="163"/>
      <c r="AJ143" s="163"/>
      <c r="AU143" s="163"/>
      <c r="AV143" s="163"/>
      <c r="BG143" s="163"/>
      <c r="BH143" s="163"/>
    </row>
    <row r="144" spans="11:60" s="37" customFormat="1" x14ac:dyDescent="0.35">
      <c r="K144" s="163"/>
      <c r="L144" s="163"/>
      <c r="W144" s="163"/>
      <c r="X144" s="163"/>
      <c r="AI144" s="163"/>
      <c r="AJ144" s="163"/>
      <c r="AU144" s="163"/>
      <c r="AV144" s="163"/>
      <c r="BG144" s="163"/>
      <c r="BH144" s="163"/>
    </row>
    <row r="145" spans="11:60" s="37" customFormat="1" x14ac:dyDescent="0.35">
      <c r="K145" s="163"/>
      <c r="L145" s="163"/>
      <c r="W145" s="163"/>
      <c r="X145" s="163"/>
      <c r="AI145" s="163"/>
      <c r="AJ145" s="163"/>
      <c r="AU145" s="163"/>
      <c r="AV145" s="163"/>
      <c r="BG145" s="163"/>
      <c r="BH145" s="163"/>
    </row>
    <row r="146" spans="11:60" s="37" customFormat="1" x14ac:dyDescent="0.35">
      <c r="K146" s="163"/>
      <c r="L146" s="163"/>
      <c r="W146" s="163"/>
      <c r="X146" s="163"/>
      <c r="AI146" s="163"/>
      <c r="AJ146" s="163"/>
      <c r="AU146" s="163"/>
      <c r="AV146" s="163"/>
      <c r="BG146" s="163"/>
      <c r="BH146" s="163"/>
    </row>
    <row r="147" spans="11:60" s="37" customFormat="1" x14ac:dyDescent="0.35">
      <c r="K147" s="163"/>
      <c r="L147" s="163"/>
      <c r="W147" s="163"/>
      <c r="X147" s="163"/>
      <c r="AI147" s="163"/>
      <c r="AJ147" s="163"/>
      <c r="AU147" s="163"/>
      <c r="AV147" s="163"/>
      <c r="BG147" s="163"/>
      <c r="BH147" s="163"/>
    </row>
    <row r="148" spans="11:60" s="37" customFormat="1" x14ac:dyDescent="0.35">
      <c r="K148" s="163"/>
      <c r="L148" s="163"/>
      <c r="W148" s="163"/>
      <c r="X148" s="163"/>
      <c r="AI148" s="163"/>
      <c r="AJ148" s="163"/>
      <c r="AU148" s="163"/>
      <c r="AV148" s="163"/>
      <c r="BG148" s="163"/>
      <c r="BH148" s="163"/>
    </row>
    <row r="149" spans="11:60" s="37" customFormat="1" x14ac:dyDescent="0.35">
      <c r="K149" s="163"/>
      <c r="L149" s="163"/>
      <c r="W149" s="163"/>
      <c r="X149" s="163"/>
      <c r="AI149" s="163"/>
      <c r="AJ149" s="163"/>
      <c r="AU149" s="163"/>
      <c r="AV149" s="163"/>
      <c r="BG149" s="163"/>
      <c r="BH149" s="163"/>
    </row>
    <row r="150" spans="11:60" s="37" customFormat="1" x14ac:dyDescent="0.35">
      <c r="K150" s="163"/>
      <c r="L150" s="163"/>
      <c r="W150" s="163"/>
      <c r="X150" s="163"/>
      <c r="AI150" s="163"/>
      <c r="AJ150" s="163"/>
      <c r="AU150" s="163"/>
      <c r="AV150" s="163"/>
      <c r="BG150" s="163"/>
      <c r="BH150" s="163"/>
    </row>
    <row r="151" spans="11:60" s="37" customFormat="1" x14ac:dyDescent="0.35">
      <c r="K151" s="163"/>
      <c r="L151" s="163"/>
      <c r="W151" s="163"/>
      <c r="X151" s="163"/>
      <c r="AI151" s="163"/>
      <c r="AJ151" s="163"/>
      <c r="AU151" s="163"/>
      <c r="AV151" s="163"/>
      <c r="BG151" s="163"/>
      <c r="BH151" s="163"/>
    </row>
    <row r="152" spans="11:60" s="37" customFormat="1" x14ac:dyDescent="0.35">
      <c r="K152" s="163"/>
      <c r="L152" s="163"/>
      <c r="W152" s="163"/>
      <c r="X152" s="163"/>
      <c r="AI152" s="163"/>
      <c r="AJ152" s="163"/>
      <c r="AU152" s="163"/>
      <c r="AV152" s="163"/>
      <c r="BG152" s="163"/>
      <c r="BH152" s="163"/>
    </row>
    <row r="153" spans="11:60" s="37" customFormat="1" x14ac:dyDescent="0.35">
      <c r="K153" s="163"/>
      <c r="L153" s="163"/>
      <c r="W153" s="163"/>
      <c r="X153" s="163"/>
      <c r="AI153" s="163"/>
      <c r="AJ153" s="163"/>
      <c r="AU153" s="163"/>
      <c r="AV153" s="163"/>
      <c r="BG153" s="163"/>
      <c r="BH153" s="163"/>
    </row>
    <row r="154" spans="11:60" s="37" customFormat="1" x14ac:dyDescent="0.35">
      <c r="K154" s="163"/>
      <c r="L154" s="163"/>
      <c r="W154" s="163"/>
      <c r="X154" s="163"/>
      <c r="AI154" s="163"/>
      <c r="AJ154" s="163"/>
      <c r="AU154" s="163"/>
      <c r="AV154" s="163"/>
      <c r="BG154" s="163"/>
      <c r="BH154" s="163"/>
    </row>
    <row r="155" spans="11:60" s="37" customFormat="1" x14ac:dyDescent="0.35">
      <c r="K155" s="163"/>
      <c r="L155" s="163"/>
      <c r="W155" s="163"/>
      <c r="X155" s="163"/>
      <c r="AI155" s="163"/>
      <c r="AJ155" s="163"/>
      <c r="AU155" s="163"/>
      <c r="AV155" s="163"/>
      <c r="BG155" s="163"/>
      <c r="BH155" s="163"/>
    </row>
    <row r="156" spans="11:60" s="37" customFormat="1" x14ac:dyDescent="0.35">
      <c r="K156" s="163"/>
      <c r="L156" s="163"/>
      <c r="W156" s="163"/>
      <c r="X156" s="163"/>
      <c r="AI156" s="163"/>
      <c r="AJ156" s="163"/>
      <c r="AU156" s="163"/>
      <c r="AV156" s="163"/>
      <c r="BG156" s="163"/>
      <c r="BH156" s="163"/>
    </row>
    <row r="157" spans="11:60" s="37" customFormat="1" x14ac:dyDescent="0.35">
      <c r="K157" s="163"/>
      <c r="L157" s="163"/>
      <c r="W157" s="163"/>
      <c r="X157" s="163"/>
      <c r="AI157" s="163"/>
      <c r="AJ157" s="163"/>
      <c r="AU157" s="163"/>
      <c r="AV157" s="163"/>
      <c r="BG157" s="163"/>
      <c r="BH157" s="163"/>
    </row>
    <row r="158" spans="11:60" s="37" customFormat="1" x14ac:dyDescent="0.35">
      <c r="K158" s="163"/>
      <c r="L158" s="163"/>
      <c r="W158" s="163"/>
      <c r="X158" s="163"/>
      <c r="AI158" s="163"/>
      <c r="AJ158" s="163"/>
      <c r="AU158" s="163"/>
      <c r="AV158" s="163"/>
      <c r="BG158" s="163"/>
      <c r="BH158" s="163"/>
    </row>
    <row r="159" spans="11:60" s="37" customFormat="1" x14ac:dyDescent="0.35">
      <c r="K159" s="163"/>
      <c r="L159" s="163"/>
      <c r="W159" s="163"/>
      <c r="X159" s="163"/>
      <c r="AI159" s="163"/>
      <c r="AJ159" s="163"/>
      <c r="AU159" s="163"/>
      <c r="AV159" s="163"/>
      <c r="BG159" s="163"/>
      <c r="BH159" s="163"/>
    </row>
    <row r="160" spans="11:60" s="37" customFormat="1" x14ac:dyDescent="0.35">
      <c r="K160" s="163"/>
      <c r="L160" s="163"/>
      <c r="W160" s="163"/>
      <c r="X160" s="163"/>
      <c r="AI160" s="163"/>
      <c r="AJ160" s="163"/>
      <c r="AU160" s="163"/>
      <c r="AV160" s="163"/>
      <c r="BG160" s="163"/>
      <c r="BH160" s="163"/>
    </row>
    <row r="161" spans="11:60" s="37" customFormat="1" x14ac:dyDescent="0.35">
      <c r="K161" s="163"/>
      <c r="L161" s="163"/>
      <c r="W161" s="163"/>
      <c r="X161" s="163"/>
      <c r="AI161" s="163"/>
      <c r="AJ161" s="163"/>
      <c r="AU161" s="163"/>
      <c r="AV161" s="163"/>
      <c r="BG161" s="163"/>
      <c r="BH161" s="163"/>
    </row>
    <row r="162" spans="11:60" s="37" customFormat="1" x14ac:dyDescent="0.35">
      <c r="K162" s="163"/>
      <c r="L162" s="163"/>
      <c r="W162" s="163"/>
      <c r="X162" s="163"/>
      <c r="AI162" s="163"/>
      <c r="AJ162" s="163"/>
      <c r="AU162" s="163"/>
      <c r="AV162" s="163"/>
      <c r="BG162" s="163"/>
      <c r="BH162" s="163"/>
    </row>
    <row r="163" spans="11:60" s="37" customFormat="1" x14ac:dyDescent="0.35">
      <c r="K163" s="163"/>
      <c r="L163" s="163"/>
      <c r="W163" s="163"/>
      <c r="X163" s="163"/>
      <c r="AI163" s="163"/>
      <c r="AJ163" s="163"/>
      <c r="AU163" s="163"/>
      <c r="AV163" s="163"/>
      <c r="BG163" s="163"/>
      <c r="BH163" s="163"/>
    </row>
    <row r="164" spans="11:60" s="37" customFormat="1" x14ac:dyDescent="0.35">
      <c r="K164" s="163"/>
      <c r="L164" s="163"/>
      <c r="W164" s="163"/>
      <c r="X164" s="163"/>
      <c r="AI164" s="163"/>
      <c r="AJ164" s="163"/>
      <c r="AU164" s="163"/>
      <c r="AV164" s="163"/>
      <c r="BG164" s="163"/>
      <c r="BH164" s="163"/>
    </row>
    <row r="165" spans="11:60" s="37" customFormat="1" x14ac:dyDescent="0.35">
      <c r="K165" s="163"/>
      <c r="L165" s="163"/>
      <c r="W165" s="163"/>
      <c r="X165" s="163"/>
      <c r="AI165" s="163"/>
      <c r="AJ165" s="163"/>
      <c r="AU165" s="163"/>
      <c r="AV165" s="163"/>
      <c r="BG165" s="163"/>
      <c r="BH165" s="163"/>
    </row>
    <row r="166" spans="11:60" s="37" customFormat="1" x14ac:dyDescent="0.35">
      <c r="K166" s="163"/>
      <c r="L166" s="163"/>
      <c r="W166" s="163"/>
      <c r="X166" s="163"/>
      <c r="AI166" s="163"/>
      <c r="AJ166" s="163"/>
      <c r="AU166" s="163"/>
      <c r="AV166" s="163"/>
      <c r="BG166" s="163"/>
      <c r="BH166" s="163"/>
    </row>
    <row r="167" spans="11:60" s="37" customFormat="1" x14ac:dyDescent="0.35">
      <c r="K167" s="163"/>
      <c r="L167" s="163"/>
      <c r="W167" s="163"/>
      <c r="X167" s="163"/>
      <c r="AI167" s="163"/>
      <c r="AJ167" s="163"/>
      <c r="AU167" s="163"/>
      <c r="AV167" s="163"/>
      <c r="BG167" s="163"/>
      <c r="BH167" s="163"/>
    </row>
    <row r="168" spans="11:60" s="37" customFormat="1" x14ac:dyDescent="0.35">
      <c r="K168" s="163"/>
      <c r="L168" s="163"/>
      <c r="W168" s="163"/>
      <c r="X168" s="163"/>
      <c r="AI168" s="163"/>
      <c r="AJ168" s="163"/>
      <c r="AU168" s="163"/>
      <c r="AV168" s="163"/>
      <c r="BG168" s="163"/>
      <c r="BH168" s="163"/>
    </row>
    <row r="169" spans="11:60" s="37" customFormat="1" x14ac:dyDescent="0.35">
      <c r="K169" s="163"/>
      <c r="L169" s="163"/>
      <c r="W169" s="163"/>
      <c r="X169" s="163"/>
      <c r="AI169" s="163"/>
      <c r="AJ169" s="163"/>
      <c r="AU169" s="163"/>
      <c r="AV169" s="163"/>
      <c r="BG169" s="163"/>
      <c r="BH169" s="163"/>
    </row>
    <row r="170" spans="11:60" s="37" customFormat="1" x14ac:dyDescent="0.35">
      <c r="K170" s="163"/>
      <c r="L170" s="163"/>
      <c r="W170" s="163"/>
      <c r="X170" s="163"/>
      <c r="AI170" s="163"/>
      <c r="AJ170" s="163"/>
      <c r="AU170" s="163"/>
      <c r="AV170" s="163"/>
      <c r="BG170" s="163"/>
      <c r="BH170" s="163"/>
    </row>
    <row r="171" spans="11:60" s="37" customFormat="1" x14ac:dyDescent="0.35">
      <c r="K171" s="163"/>
      <c r="L171" s="163"/>
      <c r="W171" s="163"/>
      <c r="X171" s="163"/>
      <c r="AI171" s="163"/>
      <c r="AJ171" s="163"/>
      <c r="AU171" s="163"/>
      <c r="AV171" s="163"/>
      <c r="BG171" s="163"/>
      <c r="BH171" s="163"/>
    </row>
    <row r="172" spans="11:60" s="37" customFormat="1" x14ac:dyDescent="0.35">
      <c r="K172" s="163"/>
      <c r="L172" s="163"/>
      <c r="W172" s="163"/>
      <c r="X172" s="163"/>
      <c r="AI172" s="163"/>
      <c r="AJ172" s="163"/>
      <c r="AU172" s="163"/>
      <c r="AV172" s="163"/>
      <c r="BG172" s="163"/>
      <c r="BH172" s="163"/>
    </row>
    <row r="173" spans="11:60" s="37" customFormat="1" x14ac:dyDescent="0.35">
      <c r="K173" s="163"/>
      <c r="L173" s="163"/>
      <c r="W173" s="163"/>
      <c r="X173" s="163"/>
      <c r="AI173" s="163"/>
      <c r="AJ173" s="163"/>
      <c r="AU173" s="163"/>
      <c r="AV173" s="163"/>
      <c r="BG173" s="163"/>
      <c r="BH173" s="163"/>
    </row>
    <row r="174" spans="11:60" s="37" customFormat="1" x14ac:dyDescent="0.35">
      <c r="K174" s="163"/>
      <c r="L174" s="163"/>
      <c r="W174" s="163"/>
      <c r="X174" s="163"/>
      <c r="AI174" s="163"/>
      <c r="AJ174" s="163"/>
      <c r="AU174" s="163"/>
      <c r="AV174" s="163"/>
      <c r="BG174" s="163"/>
      <c r="BH174" s="163"/>
    </row>
    <row r="175" spans="11:60" s="37" customFormat="1" x14ac:dyDescent="0.35">
      <c r="K175" s="163"/>
      <c r="L175" s="163"/>
      <c r="W175" s="163"/>
      <c r="X175" s="163"/>
      <c r="AI175" s="163"/>
      <c r="AJ175" s="163"/>
      <c r="AU175" s="163"/>
      <c r="AV175" s="163"/>
      <c r="BG175" s="163"/>
      <c r="BH175" s="163"/>
    </row>
    <row r="176" spans="11:60" s="37" customFormat="1" x14ac:dyDescent="0.35">
      <c r="K176" s="163"/>
      <c r="L176" s="163"/>
      <c r="W176" s="163"/>
      <c r="X176" s="163"/>
      <c r="AI176" s="163"/>
      <c r="AJ176" s="163"/>
      <c r="AU176" s="163"/>
      <c r="AV176" s="163"/>
      <c r="BG176" s="163"/>
      <c r="BH176" s="163"/>
    </row>
    <row r="177" spans="11:60" s="37" customFormat="1" x14ac:dyDescent="0.35">
      <c r="K177" s="163"/>
      <c r="L177" s="163"/>
      <c r="W177" s="163"/>
      <c r="X177" s="163"/>
      <c r="AI177" s="163"/>
      <c r="AJ177" s="163"/>
      <c r="AU177" s="163"/>
      <c r="AV177" s="163"/>
      <c r="BG177" s="163"/>
      <c r="BH177" s="163"/>
    </row>
    <row r="178" spans="11:60" s="37" customFormat="1" x14ac:dyDescent="0.35">
      <c r="K178" s="163"/>
      <c r="L178" s="163"/>
      <c r="W178" s="163"/>
      <c r="X178" s="163"/>
      <c r="AI178" s="163"/>
      <c r="AJ178" s="163"/>
      <c r="AU178" s="163"/>
      <c r="AV178" s="163"/>
      <c r="BG178" s="163"/>
      <c r="BH178" s="163"/>
    </row>
    <row r="179" spans="11:60" s="37" customFormat="1" x14ac:dyDescent="0.35">
      <c r="K179" s="163"/>
      <c r="L179" s="163"/>
      <c r="W179" s="163"/>
      <c r="X179" s="163"/>
      <c r="AI179" s="163"/>
      <c r="AJ179" s="163"/>
      <c r="AU179" s="163"/>
      <c r="AV179" s="163"/>
      <c r="BG179" s="163"/>
      <c r="BH179" s="163"/>
    </row>
    <row r="180" spans="11:60" s="37" customFormat="1" x14ac:dyDescent="0.35">
      <c r="K180" s="163"/>
      <c r="L180" s="163"/>
      <c r="W180" s="163"/>
      <c r="X180" s="163"/>
      <c r="AI180" s="163"/>
      <c r="AJ180" s="163"/>
      <c r="AU180" s="163"/>
      <c r="AV180" s="163"/>
      <c r="BG180" s="163"/>
      <c r="BH180" s="163"/>
    </row>
    <row r="181" spans="11:60" s="37" customFormat="1" x14ac:dyDescent="0.35">
      <c r="K181" s="163"/>
      <c r="L181" s="163"/>
      <c r="W181" s="163"/>
      <c r="X181" s="163"/>
      <c r="AI181" s="163"/>
      <c r="AJ181" s="163"/>
      <c r="AU181" s="163"/>
      <c r="AV181" s="163"/>
      <c r="BG181" s="163"/>
      <c r="BH181" s="163"/>
    </row>
    <row r="182" spans="11:60" s="37" customFormat="1" x14ac:dyDescent="0.35">
      <c r="K182" s="163"/>
      <c r="L182" s="163"/>
      <c r="W182" s="163"/>
      <c r="X182" s="163"/>
      <c r="AI182" s="163"/>
      <c r="AJ182" s="163"/>
      <c r="AU182" s="163"/>
      <c r="AV182" s="163"/>
      <c r="BG182" s="163"/>
      <c r="BH182" s="163"/>
    </row>
    <row r="183" spans="11:60" s="37" customFormat="1" x14ac:dyDescent="0.35">
      <c r="K183" s="163"/>
      <c r="L183" s="163"/>
      <c r="W183" s="163"/>
      <c r="X183" s="163"/>
      <c r="AI183" s="163"/>
      <c r="AJ183" s="163"/>
      <c r="AU183" s="163"/>
      <c r="AV183" s="163"/>
      <c r="BG183" s="163"/>
      <c r="BH183" s="163"/>
    </row>
    <row r="184" spans="11:60" s="37" customFormat="1" x14ac:dyDescent="0.35">
      <c r="K184" s="163"/>
      <c r="L184" s="163"/>
      <c r="W184" s="163"/>
      <c r="X184" s="163"/>
      <c r="AI184" s="163"/>
      <c r="AJ184" s="163"/>
      <c r="AU184" s="163"/>
      <c r="AV184" s="163"/>
      <c r="BG184" s="163"/>
      <c r="BH184" s="163"/>
    </row>
    <row r="185" spans="11:60" s="37" customFormat="1" x14ac:dyDescent="0.35">
      <c r="K185" s="163"/>
      <c r="L185" s="163"/>
      <c r="W185" s="163"/>
      <c r="X185" s="163"/>
      <c r="AI185" s="163"/>
      <c r="AJ185" s="163"/>
      <c r="AU185" s="163"/>
      <c r="AV185" s="163"/>
      <c r="BG185" s="163"/>
      <c r="BH185" s="163"/>
    </row>
    <row r="186" spans="11:60" s="37" customFormat="1" x14ac:dyDescent="0.35">
      <c r="K186" s="163"/>
      <c r="L186" s="163"/>
      <c r="W186" s="163"/>
      <c r="X186" s="163"/>
      <c r="AI186" s="163"/>
      <c r="AJ186" s="163"/>
      <c r="AU186" s="163"/>
      <c r="AV186" s="163"/>
      <c r="BG186" s="163"/>
      <c r="BH186" s="163"/>
    </row>
    <row r="187" spans="11:60" s="37" customFormat="1" x14ac:dyDescent="0.35">
      <c r="K187" s="163"/>
      <c r="L187" s="163"/>
      <c r="W187" s="163"/>
      <c r="X187" s="163"/>
      <c r="AI187" s="163"/>
      <c r="AJ187" s="163"/>
      <c r="AU187" s="163"/>
      <c r="AV187" s="163"/>
      <c r="BG187" s="163"/>
      <c r="BH187" s="163"/>
    </row>
    <row r="188" spans="11:60" s="37" customFormat="1" x14ac:dyDescent="0.35">
      <c r="K188" s="163"/>
      <c r="L188" s="163"/>
      <c r="W188" s="163"/>
      <c r="X188" s="163"/>
      <c r="AI188" s="163"/>
      <c r="AJ188" s="163"/>
      <c r="AU188" s="163"/>
      <c r="AV188" s="163"/>
      <c r="BG188" s="163"/>
      <c r="BH188" s="163"/>
    </row>
    <row r="189" spans="11:60" s="37" customFormat="1" x14ac:dyDescent="0.35">
      <c r="K189" s="163"/>
      <c r="L189" s="163"/>
      <c r="W189" s="163"/>
      <c r="X189" s="163"/>
      <c r="AI189" s="163"/>
      <c r="AJ189" s="163"/>
      <c r="AU189" s="163"/>
      <c r="AV189" s="163"/>
      <c r="BG189" s="163"/>
      <c r="BH189" s="163"/>
    </row>
    <row r="190" spans="11:60" s="37" customFormat="1" x14ac:dyDescent="0.35">
      <c r="K190" s="163"/>
      <c r="L190" s="163"/>
      <c r="W190" s="163"/>
      <c r="X190" s="163"/>
      <c r="AI190" s="163"/>
      <c r="AJ190" s="163"/>
      <c r="AU190" s="163"/>
      <c r="AV190" s="163"/>
      <c r="BG190" s="163"/>
      <c r="BH190" s="163"/>
    </row>
    <row r="191" spans="11:60" s="37" customFormat="1" x14ac:dyDescent="0.35">
      <c r="K191" s="163"/>
      <c r="L191" s="163"/>
      <c r="W191" s="163"/>
      <c r="X191" s="163"/>
      <c r="AI191" s="163"/>
      <c r="AJ191" s="163"/>
      <c r="AU191" s="163"/>
      <c r="AV191" s="163"/>
      <c r="BG191" s="163"/>
      <c r="BH191" s="163"/>
    </row>
    <row r="192" spans="11:60" s="37" customFormat="1" x14ac:dyDescent="0.35">
      <c r="K192" s="163"/>
      <c r="L192" s="163"/>
      <c r="W192" s="163"/>
      <c r="X192" s="163"/>
      <c r="AI192" s="163"/>
      <c r="AJ192" s="163"/>
      <c r="AU192" s="163"/>
      <c r="AV192" s="163"/>
      <c r="BG192" s="163"/>
      <c r="BH192" s="163"/>
    </row>
    <row r="193" spans="11:60" s="37" customFormat="1" x14ac:dyDescent="0.35">
      <c r="K193" s="163"/>
      <c r="L193" s="163"/>
      <c r="W193" s="163"/>
      <c r="X193" s="163"/>
      <c r="AI193" s="163"/>
      <c r="AJ193" s="163"/>
      <c r="AU193" s="163"/>
      <c r="AV193" s="163"/>
      <c r="BG193" s="163"/>
      <c r="BH193" s="163"/>
    </row>
    <row r="194" spans="11:60" s="37" customFormat="1" x14ac:dyDescent="0.35">
      <c r="K194" s="163"/>
      <c r="L194" s="163"/>
      <c r="W194" s="163"/>
      <c r="X194" s="163"/>
      <c r="AI194" s="163"/>
      <c r="AJ194" s="163"/>
      <c r="AU194" s="163"/>
      <c r="AV194" s="163"/>
      <c r="BG194" s="163"/>
      <c r="BH194" s="163"/>
    </row>
    <row r="195" spans="11:60" s="37" customFormat="1" x14ac:dyDescent="0.35">
      <c r="K195" s="163"/>
      <c r="L195" s="163"/>
      <c r="W195" s="163"/>
      <c r="X195" s="163"/>
      <c r="AI195" s="163"/>
      <c r="AJ195" s="163"/>
      <c r="AU195" s="163"/>
      <c r="AV195" s="163"/>
      <c r="BG195" s="163"/>
      <c r="BH195" s="163"/>
    </row>
    <row r="196" spans="11:60" s="37" customFormat="1" x14ac:dyDescent="0.35">
      <c r="K196" s="163"/>
      <c r="L196" s="163"/>
      <c r="W196" s="163"/>
      <c r="X196" s="163"/>
      <c r="AI196" s="163"/>
      <c r="AJ196" s="163"/>
      <c r="AU196" s="163"/>
      <c r="AV196" s="163"/>
      <c r="BG196" s="163"/>
      <c r="BH196" s="163"/>
    </row>
    <row r="197" spans="11:60" s="37" customFormat="1" x14ac:dyDescent="0.35">
      <c r="K197" s="163"/>
      <c r="L197" s="163"/>
      <c r="W197" s="163"/>
      <c r="X197" s="163"/>
      <c r="AI197" s="163"/>
      <c r="AJ197" s="163"/>
      <c r="AU197" s="163"/>
      <c r="AV197" s="163"/>
      <c r="BG197" s="163"/>
      <c r="BH197" s="163"/>
    </row>
    <row r="198" spans="11:60" s="37" customFormat="1" x14ac:dyDescent="0.35">
      <c r="K198" s="163"/>
      <c r="L198" s="163"/>
      <c r="W198" s="163"/>
      <c r="X198" s="163"/>
      <c r="AI198" s="163"/>
      <c r="AJ198" s="163"/>
      <c r="AU198" s="163"/>
      <c r="AV198" s="163"/>
      <c r="BG198" s="163"/>
      <c r="BH198" s="163"/>
    </row>
    <row r="199" spans="11:60" s="37" customFormat="1" x14ac:dyDescent="0.35">
      <c r="K199" s="163"/>
      <c r="L199" s="163"/>
      <c r="W199" s="163"/>
      <c r="X199" s="163"/>
      <c r="AI199" s="163"/>
      <c r="AJ199" s="163"/>
      <c r="AU199" s="163"/>
      <c r="AV199" s="163"/>
      <c r="BG199" s="163"/>
      <c r="BH199" s="163"/>
    </row>
    <row r="200" spans="11:60" s="37" customFormat="1" x14ac:dyDescent="0.35">
      <c r="K200" s="163"/>
      <c r="L200" s="163"/>
      <c r="W200" s="163"/>
      <c r="X200" s="163"/>
      <c r="AI200" s="163"/>
      <c r="AJ200" s="163"/>
      <c r="AU200" s="163"/>
      <c r="AV200" s="163"/>
      <c r="BG200" s="163"/>
      <c r="BH200" s="163"/>
    </row>
    <row r="201" spans="11:60" s="37" customFormat="1" x14ac:dyDescent="0.35">
      <c r="K201" s="163"/>
      <c r="L201" s="163"/>
      <c r="W201" s="163"/>
      <c r="X201" s="163"/>
      <c r="AI201" s="163"/>
      <c r="AJ201" s="163"/>
      <c r="AU201" s="163"/>
      <c r="AV201" s="163"/>
      <c r="BG201" s="163"/>
      <c r="BH201" s="163"/>
    </row>
    <row r="202" spans="11:60" s="37" customFormat="1" x14ac:dyDescent="0.35">
      <c r="K202" s="163"/>
      <c r="L202" s="163"/>
      <c r="W202" s="163"/>
      <c r="X202" s="163"/>
      <c r="AI202" s="163"/>
      <c r="AJ202" s="163"/>
      <c r="AU202" s="163"/>
      <c r="AV202" s="163"/>
      <c r="BG202" s="163"/>
      <c r="BH202" s="163"/>
    </row>
    <row r="203" spans="11:60" s="37" customFormat="1" x14ac:dyDescent="0.35">
      <c r="K203" s="163"/>
      <c r="L203" s="163"/>
      <c r="W203" s="163"/>
      <c r="X203" s="163"/>
      <c r="AI203" s="163"/>
      <c r="AJ203" s="163"/>
      <c r="AU203" s="163"/>
      <c r="AV203" s="163"/>
      <c r="BG203" s="163"/>
      <c r="BH203" s="163"/>
    </row>
    <row r="204" spans="11:60" s="37" customFormat="1" x14ac:dyDescent="0.35">
      <c r="K204" s="163"/>
      <c r="L204" s="163"/>
      <c r="W204" s="163"/>
      <c r="X204" s="163"/>
      <c r="AI204" s="163"/>
      <c r="AJ204" s="163"/>
      <c r="AU204" s="163"/>
      <c r="AV204" s="163"/>
      <c r="BG204" s="163"/>
      <c r="BH204" s="163"/>
    </row>
    <row r="205" spans="11:60" s="37" customFormat="1" x14ac:dyDescent="0.35">
      <c r="K205" s="163"/>
      <c r="L205" s="163"/>
      <c r="W205" s="163"/>
      <c r="X205" s="163"/>
      <c r="AI205" s="163"/>
      <c r="AJ205" s="163"/>
      <c r="AU205" s="163"/>
      <c r="AV205" s="163"/>
      <c r="BG205" s="163"/>
      <c r="BH205" s="163"/>
    </row>
    <row r="206" spans="11:60" s="37" customFormat="1" x14ac:dyDescent="0.35">
      <c r="K206" s="163"/>
      <c r="L206" s="163"/>
      <c r="W206" s="163"/>
      <c r="X206" s="163"/>
      <c r="AI206" s="163"/>
      <c r="AJ206" s="163"/>
      <c r="AU206" s="163"/>
      <c r="AV206" s="163"/>
      <c r="BG206" s="163"/>
      <c r="BH206" s="163"/>
    </row>
    <row r="207" spans="11:60" s="37" customFormat="1" x14ac:dyDescent="0.35">
      <c r="K207" s="163"/>
      <c r="L207" s="163"/>
      <c r="W207" s="163"/>
      <c r="X207" s="163"/>
      <c r="AI207" s="163"/>
      <c r="AJ207" s="163"/>
      <c r="AU207" s="163"/>
      <c r="AV207" s="163"/>
      <c r="BG207" s="163"/>
      <c r="BH207" s="163"/>
    </row>
    <row r="208" spans="11:60" s="37" customFormat="1" x14ac:dyDescent="0.35">
      <c r="K208" s="163"/>
      <c r="L208" s="163"/>
      <c r="W208" s="163"/>
      <c r="X208" s="163"/>
      <c r="AI208" s="163"/>
      <c r="AJ208" s="163"/>
      <c r="AU208" s="163"/>
      <c r="AV208" s="163"/>
      <c r="BG208" s="163"/>
      <c r="BH208" s="163"/>
    </row>
    <row r="209" spans="11:60" s="37" customFormat="1" x14ac:dyDescent="0.35">
      <c r="K209" s="163"/>
      <c r="L209" s="163"/>
      <c r="W209" s="163"/>
      <c r="X209" s="163"/>
      <c r="AI209" s="163"/>
      <c r="AJ209" s="163"/>
      <c r="AU209" s="163"/>
      <c r="AV209" s="163"/>
      <c r="BG209" s="163"/>
      <c r="BH209" s="163"/>
    </row>
    <row r="210" spans="11:60" s="37" customFormat="1" x14ac:dyDescent="0.35">
      <c r="K210" s="163"/>
      <c r="L210" s="163"/>
      <c r="W210" s="163"/>
      <c r="X210" s="163"/>
      <c r="AI210" s="163"/>
      <c r="AJ210" s="163"/>
      <c r="AU210" s="163"/>
      <c r="AV210" s="163"/>
      <c r="BG210" s="163"/>
      <c r="BH210" s="163"/>
    </row>
    <row r="211" spans="11:60" s="37" customFormat="1" x14ac:dyDescent="0.35">
      <c r="K211" s="163"/>
      <c r="L211" s="163"/>
      <c r="W211" s="163"/>
      <c r="X211" s="163"/>
      <c r="AI211" s="163"/>
      <c r="AJ211" s="163"/>
      <c r="AU211" s="163"/>
      <c r="AV211" s="163"/>
      <c r="BG211" s="163"/>
      <c r="BH211" s="163"/>
    </row>
    <row r="212" spans="11:60" s="37" customFormat="1" x14ac:dyDescent="0.35">
      <c r="K212" s="163"/>
      <c r="L212" s="163"/>
      <c r="W212" s="163"/>
      <c r="X212" s="163"/>
      <c r="AI212" s="163"/>
      <c r="AJ212" s="163"/>
      <c r="AU212" s="163"/>
      <c r="AV212" s="163"/>
      <c r="BG212" s="163"/>
      <c r="BH212" s="163"/>
    </row>
    <row r="213" spans="11:60" s="37" customFormat="1" x14ac:dyDescent="0.35">
      <c r="K213" s="163"/>
      <c r="L213" s="163"/>
      <c r="W213" s="163"/>
      <c r="X213" s="163"/>
      <c r="AI213" s="163"/>
      <c r="AJ213" s="163"/>
      <c r="AU213" s="163"/>
      <c r="AV213" s="163"/>
      <c r="BG213" s="163"/>
      <c r="BH213" s="163"/>
    </row>
    <row r="214" spans="11:60" s="37" customFormat="1" x14ac:dyDescent="0.35">
      <c r="K214" s="163"/>
      <c r="L214" s="163"/>
      <c r="W214" s="163"/>
      <c r="X214" s="163"/>
      <c r="AI214" s="163"/>
      <c r="AJ214" s="163"/>
      <c r="AU214" s="163"/>
      <c r="AV214" s="163"/>
      <c r="BG214" s="163"/>
      <c r="BH214" s="163"/>
    </row>
    <row r="215" spans="11:60" s="37" customFormat="1" x14ac:dyDescent="0.35">
      <c r="K215" s="163"/>
      <c r="L215" s="163"/>
      <c r="W215" s="163"/>
      <c r="X215" s="163"/>
      <c r="AI215" s="163"/>
      <c r="AJ215" s="163"/>
      <c r="AU215" s="163"/>
      <c r="AV215" s="163"/>
      <c r="BG215" s="163"/>
      <c r="BH215" s="163"/>
    </row>
    <row r="216" spans="11:60" s="37" customFormat="1" x14ac:dyDescent="0.35">
      <c r="K216" s="163"/>
      <c r="L216" s="163"/>
      <c r="W216" s="163"/>
      <c r="X216" s="163"/>
      <c r="AI216" s="163"/>
      <c r="AJ216" s="163"/>
      <c r="AU216" s="163"/>
      <c r="AV216" s="163"/>
      <c r="BG216" s="163"/>
      <c r="BH216" s="163"/>
    </row>
    <row r="217" spans="11:60" s="37" customFormat="1" x14ac:dyDescent="0.35">
      <c r="K217" s="163"/>
      <c r="L217" s="163"/>
      <c r="W217" s="163"/>
      <c r="X217" s="163"/>
      <c r="AI217" s="163"/>
      <c r="AJ217" s="163"/>
      <c r="AU217" s="163"/>
      <c r="AV217" s="163"/>
      <c r="BG217" s="163"/>
      <c r="BH217" s="163"/>
    </row>
    <row r="218" spans="11:60" s="37" customFormat="1" x14ac:dyDescent="0.35">
      <c r="K218" s="163"/>
      <c r="L218" s="163"/>
      <c r="W218" s="163"/>
      <c r="X218" s="163"/>
      <c r="AI218" s="163"/>
      <c r="AJ218" s="163"/>
      <c r="AU218" s="163"/>
      <c r="AV218" s="163"/>
      <c r="BG218" s="163"/>
      <c r="BH218" s="163"/>
    </row>
    <row r="219" spans="11:60" s="37" customFormat="1" x14ac:dyDescent="0.35">
      <c r="K219" s="163"/>
      <c r="L219" s="163"/>
      <c r="W219" s="163"/>
      <c r="X219" s="163"/>
      <c r="AI219" s="163"/>
      <c r="AJ219" s="163"/>
      <c r="AU219" s="163"/>
      <c r="AV219" s="163"/>
      <c r="BG219" s="163"/>
      <c r="BH219" s="163"/>
    </row>
    <row r="220" spans="11:60" s="37" customFormat="1" x14ac:dyDescent="0.35">
      <c r="K220" s="163"/>
      <c r="L220" s="163"/>
      <c r="W220" s="163"/>
      <c r="X220" s="163"/>
      <c r="AI220" s="163"/>
      <c r="AJ220" s="163"/>
      <c r="AU220" s="163"/>
      <c r="AV220" s="163"/>
      <c r="BG220" s="163"/>
      <c r="BH220" s="163"/>
    </row>
    <row r="221" spans="11:60" s="37" customFormat="1" x14ac:dyDescent="0.35">
      <c r="K221" s="163"/>
      <c r="L221" s="163"/>
      <c r="W221" s="163"/>
      <c r="X221" s="163"/>
      <c r="AI221" s="163"/>
      <c r="AJ221" s="163"/>
      <c r="AU221" s="163"/>
      <c r="AV221" s="163"/>
      <c r="BG221" s="163"/>
      <c r="BH221" s="163"/>
    </row>
    <row r="222" spans="11:60" s="37" customFormat="1" x14ac:dyDescent="0.35">
      <c r="K222" s="163"/>
      <c r="L222" s="163"/>
      <c r="W222" s="163"/>
      <c r="X222" s="163"/>
      <c r="AI222" s="163"/>
      <c r="AJ222" s="163"/>
      <c r="AU222" s="163"/>
      <c r="AV222" s="163"/>
      <c r="BG222" s="163"/>
      <c r="BH222" s="163"/>
    </row>
    <row r="223" spans="11:60" s="37" customFormat="1" x14ac:dyDescent="0.35">
      <c r="K223" s="163"/>
      <c r="L223" s="163"/>
      <c r="W223" s="163"/>
      <c r="X223" s="163"/>
      <c r="AI223" s="163"/>
      <c r="AJ223" s="163"/>
      <c r="AU223" s="163"/>
      <c r="AV223" s="163"/>
      <c r="BG223" s="163"/>
      <c r="BH223" s="163"/>
    </row>
    <row r="224" spans="11:60" s="37" customFormat="1" x14ac:dyDescent="0.35">
      <c r="K224" s="163"/>
      <c r="L224" s="163"/>
      <c r="W224" s="163"/>
      <c r="X224" s="163"/>
      <c r="AI224" s="163"/>
      <c r="AJ224" s="163"/>
      <c r="AU224" s="163"/>
      <c r="AV224" s="163"/>
      <c r="BG224" s="163"/>
      <c r="BH224" s="163"/>
    </row>
    <row r="225" spans="11:60" s="37" customFormat="1" x14ac:dyDescent="0.35">
      <c r="K225" s="163"/>
      <c r="L225" s="163"/>
      <c r="W225" s="163"/>
      <c r="X225" s="163"/>
      <c r="AI225" s="163"/>
      <c r="AJ225" s="163"/>
      <c r="AU225" s="163"/>
      <c r="AV225" s="163"/>
      <c r="BG225" s="163"/>
      <c r="BH225" s="163"/>
    </row>
    <row r="226" spans="11:60" s="37" customFormat="1" x14ac:dyDescent="0.35">
      <c r="K226" s="163"/>
      <c r="L226" s="163"/>
      <c r="W226" s="163"/>
      <c r="X226" s="163"/>
      <c r="AI226" s="163"/>
      <c r="AJ226" s="163"/>
      <c r="AU226" s="163"/>
      <c r="AV226" s="163"/>
      <c r="BG226" s="163"/>
      <c r="BH226" s="163"/>
    </row>
    <row r="227" spans="11:60" s="37" customFormat="1" x14ac:dyDescent="0.35">
      <c r="K227" s="163"/>
      <c r="L227" s="163"/>
      <c r="W227" s="163"/>
      <c r="X227" s="163"/>
      <c r="AI227" s="163"/>
      <c r="AJ227" s="163"/>
      <c r="AU227" s="163"/>
      <c r="AV227" s="163"/>
      <c r="BG227" s="163"/>
      <c r="BH227" s="163"/>
    </row>
    <row r="228" spans="11:60" s="37" customFormat="1" x14ac:dyDescent="0.35">
      <c r="K228" s="163"/>
      <c r="L228" s="163"/>
      <c r="W228" s="163"/>
      <c r="X228" s="163"/>
      <c r="AI228" s="163"/>
      <c r="AJ228" s="163"/>
      <c r="AU228" s="163"/>
      <c r="AV228" s="163"/>
      <c r="BG228" s="163"/>
      <c r="BH228" s="163"/>
    </row>
    <row r="229" spans="11:60" s="37" customFormat="1" x14ac:dyDescent="0.35">
      <c r="K229" s="163"/>
      <c r="L229" s="163"/>
      <c r="W229" s="163"/>
      <c r="X229" s="163"/>
      <c r="AI229" s="163"/>
      <c r="AJ229" s="163"/>
      <c r="AU229" s="163"/>
      <c r="AV229" s="163"/>
      <c r="BG229" s="163"/>
      <c r="BH229" s="163"/>
    </row>
    <row r="230" spans="11:60" s="37" customFormat="1" x14ac:dyDescent="0.35">
      <c r="K230" s="163"/>
      <c r="L230" s="163"/>
      <c r="W230" s="163"/>
      <c r="X230" s="163"/>
      <c r="AI230" s="163"/>
      <c r="AJ230" s="163"/>
      <c r="AU230" s="163"/>
      <c r="AV230" s="163"/>
      <c r="BG230" s="163"/>
      <c r="BH230" s="163"/>
    </row>
    <row r="231" spans="11:60" s="37" customFormat="1" x14ac:dyDescent="0.35">
      <c r="K231" s="163"/>
      <c r="L231" s="163"/>
      <c r="W231" s="163"/>
      <c r="X231" s="163"/>
      <c r="AI231" s="163"/>
      <c r="AJ231" s="163"/>
      <c r="AU231" s="163"/>
      <c r="AV231" s="163"/>
      <c r="BG231" s="163"/>
      <c r="BH231" s="163"/>
    </row>
    <row r="232" spans="11:60" s="37" customFormat="1" x14ac:dyDescent="0.35">
      <c r="K232" s="163"/>
      <c r="L232" s="163"/>
      <c r="W232" s="163"/>
      <c r="X232" s="163"/>
      <c r="AI232" s="163"/>
      <c r="AJ232" s="163"/>
      <c r="AU232" s="163"/>
      <c r="AV232" s="163"/>
      <c r="BG232" s="163"/>
      <c r="BH232" s="163"/>
    </row>
    <row r="233" spans="11:60" s="37" customFormat="1" x14ac:dyDescent="0.35">
      <c r="K233" s="163"/>
      <c r="L233" s="163"/>
      <c r="W233" s="163"/>
      <c r="X233" s="163"/>
      <c r="AI233" s="163"/>
      <c r="AJ233" s="163"/>
      <c r="AU233" s="163"/>
      <c r="AV233" s="163"/>
      <c r="BG233" s="163"/>
      <c r="BH233" s="163"/>
    </row>
    <row r="234" spans="11:60" s="37" customFormat="1" x14ac:dyDescent="0.35">
      <c r="K234" s="163"/>
      <c r="L234" s="163"/>
      <c r="W234" s="163"/>
      <c r="X234" s="163"/>
      <c r="AI234" s="163"/>
      <c r="AJ234" s="163"/>
      <c r="AU234" s="163"/>
      <c r="AV234" s="163"/>
      <c r="BG234" s="163"/>
      <c r="BH234" s="163"/>
    </row>
    <row r="235" spans="11:60" s="37" customFormat="1" x14ac:dyDescent="0.35">
      <c r="K235" s="163"/>
      <c r="L235" s="163"/>
      <c r="W235" s="163"/>
      <c r="X235" s="163"/>
      <c r="AI235" s="163"/>
      <c r="AJ235" s="163"/>
      <c r="AU235" s="163"/>
      <c r="AV235" s="163"/>
      <c r="BG235" s="163"/>
      <c r="BH235" s="163"/>
    </row>
    <row r="236" spans="11:60" s="37" customFormat="1" x14ac:dyDescent="0.35">
      <c r="K236" s="163"/>
      <c r="L236" s="163"/>
      <c r="W236" s="163"/>
      <c r="X236" s="163"/>
      <c r="AI236" s="163"/>
      <c r="AJ236" s="163"/>
      <c r="AU236" s="163"/>
      <c r="AV236" s="163"/>
      <c r="BG236" s="163"/>
      <c r="BH236" s="163"/>
    </row>
    <row r="237" spans="11:60" s="37" customFormat="1" x14ac:dyDescent="0.35">
      <c r="K237" s="163"/>
      <c r="L237" s="163"/>
      <c r="W237" s="163"/>
      <c r="X237" s="163"/>
      <c r="AI237" s="163"/>
      <c r="AJ237" s="163"/>
      <c r="AU237" s="163"/>
      <c r="AV237" s="163"/>
      <c r="BG237" s="163"/>
      <c r="BH237" s="163"/>
    </row>
    <row r="238" spans="11:60" s="37" customFormat="1" x14ac:dyDescent="0.35">
      <c r="K238" s="163"/>
      <c r="L238" s="163"/>
      <c r="W238" s="163"/>
      <c r="X238" s="163"/>
      <c r="AI238" s="163"/>
      <c r="AJ238" s="163"/>
      <c r="AU238" s="163"/>
      <c r="AV238" s="163"/>
      <c r="BG238" s="163"/>
      <c r="BH238" s="163"/>
    </row>
    <row r="239" spans="11:60" s="37" customFormat="1" x14ac:dyDescent="0.35">
      <c r="K239" s="163"/>
      <c r="L239" s="163"/>
      <c r="W239" s="163"/>
      <c r="X239" s="163"/>
      <c r="AI239" s="163"/>
      <c r="AJ239" s="163"/>
      <c r="AU239" s="163"/>
      <c r="AV239" s="163"/>
      <c r="BG239" s="163"/>
      <c r="BH239" s="163"/>
    </row>
    <row r="240" spans="11:60" s="37" customFormat="1" x14ac:dyDescent="0.35">
      <c r="K240" s="163"/>
      <c r="L240" s="163"/>
      <c r="W240" s="163"/>
      <c r="X240" s="163"/>
      <c r="AI240" s="163"/>
      <c r="AJ240" s="163"/>
      <c r="AU240" s="163"/>
      <c r="AV240" s="163"/>
      <c r="BG240" s="163"/>
      <c r="BH240" s="163"/>
    </row>
    <row r="241" spans="11:60" s="37" customFormat="1" x14ac:dyDescent="0.35">
      <c r="K241" s="163"/>
      <c r="L241" s="163"/>
      <c r="W241" s="163"/>
      <c r="X241" s="163"/>
      <c r="AI241" s="163"/>
      <c r="AJ241" s="163"/>
      <c r="AU241" s="163"/>
      <c r="AV241" s="163"/>
      <c r="BG241" s="163"/>
      <c r="BH241" s="163"/>
    </row>
    <row r="242" spans="11:60" s="37" customFormat="1" x14ac:dyDescent="0.35">
      <c r="K242" s="163"/>
      <c r="L242" s="163"/>
      <c r="W242" s="163"/>
      <c r="X242" s="163"/>
      <c r="AI242" s="163"/>
      <c r="AJ242" s="163"/>
      <c r="AU242" s="163"/>
      <c r="AV242" s="163"/>
      <c r="BG242" s="163"/>
      <c r="BH242" s="163"/>
    </row>
    <row r="243" spans="11:60" s="37" customFormat="1" x14ac:dyDescent="0.35">
      <c r="K243" s="163"/>
      <c r="L243" s="163"/>
      <c r="W243" s="163"/>
      <c r="X243" s="163"/>
      <c r="AI243" s="163"/>
      <c r="AJ243" s="163"/>
      <c r="AU243" s="163"/>
      <c r="AV243" s="163"/>
      <c r="BG243" s="163"/>
      <c r="BH243" s="163"/>
    </row>
    <row r="244" spans="11:60" s="37" customFormat="1" x14ac:dyDescent="0.35">
      <c r="K244" s="163"/>
      <c r="L244" s="163"/>
      <c r="W244" s="163"/>
      <c r="X244" s="163"/>
      <c r="AI244" s="163"/>
      <c r="AJ244" s="163"/>
      <c r="AU244" s="163"/>
      <c r="AV244" s="163"/>
      <c r="BG244" s="163"/>
      <c r="BH244" s="163"/>
    </row>
    <row r="245" spans="11:60" s="37" customFormat="1" x14ac:dyDescent="0.35">
      <c r="K245" s="163"/>
      <c r="L245" s="163"/>
      <c r="W245" s="163"/>
      <c r="X245" s="163"/>
      <c r="AI245" s="163"/>
      <c r="AJ245" s="163"/>
      <c r="AU245" s="163"/>
      <c r="AV245" s="163"/>
      <c r="BG245" s="163"/>
      <c r="BH245" s="163"/>
    </row>
    <row r="246" spans="11:60" s="37" customFormat="1" x14ac:dyDescent="0.35">
      <c r="K246" s="163"/>
      <c r="L246" s="163"/>
      <c r="W246" s="163"/>
      <c r="X246" s="163"/>
      <c r="AI246" s="163"/>
      <c r="AJ246" s="163"/>
      <c r="AU246" s="163"/>
      <c r="AV246" s="163"/>
      <c r="BG246" s="163"/>
      <c r="BH246" s="163"/>
    </row>
    <row r="247" spans="11:60" s="37" customFormat="1" x14ac:dyDescent="0.35">
      <c r="K247" s="163"/>
      <c r="L247" s="163"/>
      <c r="W247" s="163"/>
      <c r="X247" s="163"/>
      <c r="AI247" s="163"/>
      <c r="AJ247" s="163"/>
      <c r="AU247" s="163"/>
      <c r="AV247" s="163"/>
      <c r="BG247" s="163"/>
      <c r="BH247" s="163"/>
    </row>
    <row r="248" spans="11:60" s="37" customFormat="1" x14ac:dyDescent="0.35">
      <c r="K248" s="163"/>
      <c r="L248" s="163"/>
      <c r="W248" s="163"/>
      <c r="X248" s="163"/>
      <c r="AI248" s="163"/>
      <c r="AJ248" s="163"/>
      <c r="AU248" s="163"/>
      <c r="AV248" s="163"/>
      <c r="BG248" s="163"/>
      <c r="BH248" s="163"/>
    </row>
    <row r="249" spans="11:60" s="37" customFormat="1" x14ac:dyDescent="0.35">
      <c r="K249" s="163"/>
      <c r="L249" s="163"/>
      <c r="W249" s="163"/>
      <c r="X249" s="163"/>
      <c r="AI249" s="163"/>
      <c r="AJ249" s="163"/>
      <c r="AU249" s="163"/>
      <c r="AV249" s="163"/>
      <c r="BG249" s="163"/>
      <c r="BH249" s="163"/>
    </row>
    <row r="250" spans="11:60" s="37" customFormat="1" x14ac:dyDescent="0.35">
      <c r="K250" s="163"/>
      <c r="L250" s="163"/>
      <c r="W250" s="163"/>
      <c r="X250" s="163"/>
      <c r="AI250" s="163"/>
      <c r="AJ250" s="163"/>
      <c r="AU250" s="163"/>
      <c r="AV250" s="163"/>
      <c r="BG250" s="163"/>
      <c r="BH250" s="163"/>
    </row>
    <row r="251" spans="11:60" s="37" customFormat="1" x14ac:dyDescent="0.35">
      <c r="K251" s="163"/>
      <c r="L251" s="163"/>
      <c r="W251" s="163"/>
      <c r="X251" s="163"/>
      <c r="AI251" s="163"/>
      <c r="AJ251" s="163"/>
      <c r="AU251" s="163"/>
      <c r="AV251" s="163"/>
      <c r="BG251" s="163"/>
      <c r="BH251" s="163"/>
    </row>
    <row r="252" spans="11:60" s="37" customFormat="1" x14ac:dyDescent="0.35">
      <c r="K252" s="163"/>
      <c r="L252" s="163"/>
      <c r="W252" s="163"/>
      <c r="X252" s="163"/>
      <c r="AI252" s="163"/>
      <c r="AJ252" s="163"/>
      <c r="AU252" s="163"/>
      <c r="AV252" s="163"/>
      <c r="BG252" s="163"/>
      <c r="BH252" s="163"/>
    </row>
    <row r="253" spans="11:60" s="37" customFormat="1" x14ac:dyDescent="0.35">
      <c r="K253" s="163"/>
      <c r="L253" s="163"/>
      <c r="W253" s="163"/>
      <c r="X253" s="163"/>
      <c r="AI253" s="163"/>
      <c r="AJ253" s="163"/>
      <c r="AU253" s="163"/>
      <c r="AV253" s="163"/>
      <c r="BG253" s="163"/>
      <c r="BH253" s="163"/>
    </row>
    <row r="254" spans="11:60" s="37" customFormat="1" x14ac:dyDescent="0.35">
      <c r="K254" s="163"/>
      <c r="L254" s="163"/>
      <c r="W254" s="163"/>
      <c r="X254" s="163"/>
      <c r="AI254" s="163"/>
      <c r="AJ254" s="163"/>
      <c r="AU254" s="163"/>
      <c r="AV254" s="163"/>
      <c r="BG254" s="163"/>
      <c r="BH254" s="163"/>
    </row>
    <row r="255" spans="11:60" s="37" customFormat="1" x14ac:dyDescent="0.35">
      <c r="K255" s="163"/>
      <c r="L255" s="163"/>
      <c r="W255" s="163"/>
      <c r="X255" s="163"/>
      <c r="AI255" s="163"/>
      <c r="AJ255" s="163"/>
      <c r="AU255" s="163"/>
      <c r="AV255" s="163"/>
      <c r="BG255" s="163"/>
      <c r="BH255" s="163"/>
    </row>
    <row r="256" spans="11:60" s="37" customFormat="1" x14ac:dyDescent="0.35">
      <c r="K256" s="163"/>
      <c r="L256" s="163"/>
      <c r="W256" s="163"/>
      <c r="X256" s="163"/>
      <c r="AI256" s="163"/>
      <c r="AJ256" s="163"/>
      <c r="AU256" s="163"/>
      <c r="AV256" s="163"/>
      <c r="BG256" s="163"/>
      <c r="BH256" s="163"/>
    </row>
    <row r="257" spans="11:60" s="37" customFormat="1" x14ac:dyDescent="0.35">
      <c r="K257" s="163"/>
      <c r="L257" s="163"/>
      <c r="W257" s="163"/>
      <c r="X257" s="163"/>
      <c r="AI257" s="163"/>
      <c r="AJ257" s="163"/>
      <c r="AU257" s="163"/>
      <c r="AV257" s="163"/>
      <c r="BG257" s="163"/>
      <c r="BH257" s="163"/>
    </row>
    <row r="258" spans="11:60" s="37" customFormat="1" x14ac:dyDescent="0.35">
      <c r="K258" s="163"/>
      <c r="L258" s="163"/>
      <c r="W258" s="163"/>
      <c r="X258" s="163"/>
      <c r="AI258" s="163"/>
      <c r="AJ258" s="163"/>
      <c r="AU258" s="163"/>
      <c r="AV258" s="163"/>
      <c r="BG258" s="163"/>
      <c r="BH258" s="163"/>
    </row>
    <row r="259" spans="11:60" s="37" customFormat="1" x14ac:dyDescent="0.35">
      <c r="K259" s="163"/>
      <c r="L259" s="163"/>
      <c r="W259" s="163"/>
      <c r="X259" s="163"/>
      <c r="AI259" s="163"/>
      <c r="AJ259" s="163"/>
      <c r="AU259" s="163"/>
      <c r="AV259" s="163"/>
      <c r="BG259" s="163"/>
      <c r="BH259" s="163"/>
    </row>
    <row r="260" spans="11:60" s="37" customFormat="1" x14ac:dyDescent="0.35">
      <c r="K260" s="163"/>
      <c r="L260" s="163"/>
      <c r="W260" s="163"/>
      <c r="X260" s="163"/>
      <c r="AI260" s="163"/>
      <c r="AJ260" s="163"/>
      <c r="AU260" s="163"/>
      <c r="AV260" s="163"/>
      <c r="BG260" s="163"/>
      <c r="BH260" s="163"/>
    </row>
    <row r="261" spans="11:60" s="37" customFormat="1" x14ac:dyDescent="0.35">
      <c r="K261" s="163"/>
      <c r="L261" s="163"/>
      <c r="W261" s="163"/>
      <c r="X261" s="163"/>
      <c r="AI261" s="163"/>
      <c r="AJ261" s="163"/>
      <c r="AU261" s="163"/>
      <c r="AV261" s="163"/>
      <c r="BG261" s="163"/>
      <c r="BH261" s="163"/>
    </row>
    <row r="262" spans="11:60" s="37" customFormat="1" x14ac:dyDescent="0.35">
      <c r="K262" s="163"/>
      <c r="L262" s="163"/>
      <c r="W262" s="163"/>
      <c r="X262" s="163"/>
      <c r="AI262" s="163"/>
      <c r="AJ262" s="163"/>
      <c r="AU262" s="163"/>
      <c r="AV262" s="163"/>
      <c r="BG262" s="163"/>
      <c r="BH262" s="163"/>
    </row>
    <row r="263" spans="11:60" s="37" customFormat="1" x14ac:dyDescent="0.35">
      <c r="K263" s="163"/>
      <c r="L263" s="163"/>
      <c r="W263" s="163"/>
      <c r="X263" s="163"/>
      <c r="AI263" s="163"/>
      <c r="AJ263" s="163"/>
      <c r="AU263" s="163"/>
      <c r="AV263" s="163"/>
      <c r="BG263" s="163"/>
      <c r="BH263" s="163"/>
    </row>
    <row r="264" spans="11:60" s="37" customFormat="1" x14ac:dyDescent="0.35">
      <c r="K264" s="163"/>
      <c r="L264" s="163"/>
      <c r="W264" s="163"/>
      <c r="X264" s="163"/>
      <c r="AI264" s="163"/>
      <c r="AJ264" s="163"/>
      <c r="AU264" s="163"/>
      <c r="AV264" s="163"/>
      <c r="BG264" s="163"/>
      <c r="BH264" s="163"/>
    </row>
    <row r="265" spans="11:60" s="37" customFormat="1" x14ac:dyDescent="0.35">
      <c r="K265" s="163"/>
      <c r="L265" s="163"/>
      <c r="W265" s="163"/>
      <c r="X265" s="163"/>
      <c r="AI265" s="163"/>
      <c r="AJ265" s="163"/>
      <c r="AU265" s="163"/>
      <c r="AV265" s="163"/>
      <c r="BG265" s="163"/>
      <c r="BH265" s="163"/>
    </row>
    <row r="266" spans="11:60" s="37" customFormat="1" x14ac:dyDescent="0.35">
      <c r="K266" s="163"/>
      <c r="L266" s="163"/>
      <c r="W266" s="163"/>
      <c r="X266" s="163"/>
      <c r="AI266" s="163"/>
      <c r="AJ266" s="163"/>
      <c r="AU266" s="163"/>
      <c r="AV266" s="163"/>
      <c r="BG266" s="163"/>
      <c r="BH266" s="163"/>
    </row>
    <row r="267" spans="11:60" s="37" customFormat="1" x14ac:dyDescent="0.35">
      <c r="K267" s="163"/>
      <c r="L267" s="163"/>
      <c r="W267" s="163"/>
      <c r="X267" s="163"/>
      <c r="AI267" s="163"/>
      <c r="AJ267" s="163"/>
      <c r="AU267" s="163"/>
      <c r="AV267" s="163"/>
      <c r="BG267" s="163"/>
      <c r="BH267" s="163"/>
    </row>
    <row r="268" spans="11:60" s="37" customFormat="1" x14ac:dyDescent="0.35">
      <c r="K268" s="163"/>
      <c r="L268" s="163"/>
      <c r="W268" s="163"/>
      <c r="X268" s="163"/>
      <c r="AI268" s="163"/>
      <c r="AJ268" s="163"/>
      <c r="AU268" s="163"/>
      <c r="AV268" s="163"/>
      <c r="BG268" s="163"/>
      <c r="BH268" s="163"/>
    </row>
    <row r="269" spans="11:60" s="37" customFormat="1" x14ac:dyDescent="0.35">
      <c r="K269" s="163"/>
      <c r="L269" s="163"/>
      <c r="W269" s="163"/>
      <c r="X269" s="163"/>
      <c r="AI269" s="163"/>
      <c r="AJ269" s="163"/>
      <c r="AU269" s="163"/>
      <c r="AV269" s="163"/>
      <c r="BG269" s="163"/>
      <c r="BH269" s="163"/>
    </row>
    <row r="270" spans="11:60" s="37" customFormat="1" x14ac:dyDescent="0.35">
      <c r="K270" s="163"/>
      <c r="L270" s="163"/>
      <c r="W270" s="163"/>
      <c r="X270" s="163"/>
      <c r="AI270" s="163"/>
      <c r="AJ270" s="163"/>
      <c r="AU270" s="163"/>
      <c r="AV270" s="163"/>
      <c r="BG270" s="163"/>
      <c r="BH270" s="163"/>
    </row>
    <row r="271" spans="11:60" s="37" customFormat="1" x14ac:dyDescent="0.35">
      <c r="K271" s="163"/>
      <c r="L271" s="163"/>
      <c r="W271" s="163"/>
      <c r="X271" s="163"/>
      <c r="AI271" s="163"/>
      <c r="AJ271" s="163"/>
      <c r="AU271" s="163"/>
      <c r="AV271" s="163"/>
      <c r="BG271" s="163"/>
      <c r="BH271" s="163"/>
    </row>
    <row r="272" spans="11:60" s="37" customFormat="1" x14ac:dyDescent="0.35">
      <c r="K272" s="163"/>
      <c r="L272" s="163"/>
      <c r="W272" s="163"/>
      <c r="X272" s="163"/>
      <c r="AI272" s="163"/>
      <c r="AJ272" s="163"/>
      <c r="AU272" s="163"/>
      <c r="AV272" s="163"/>
      <c r="BG272" s="163"/>
      <c r="BH272" s="163"/>
    </row>
    <row r="273" spans="11:60" s="37" customFormat="1" x14ac:dyDescent="0.35">
      <c r="K273" s="163"/>
      <c r="L273" s="163"/>
      <c r="W273" s="163"/>
      <c r="X273" s="163"/>
      <c r="AI273" s="163"/>
      <c r="AJ273" s="163"/>
      <c r="AU273" s="163"/>
      <c r="AV273" s="163"/>
      <c r="BG273" s="163"/>
      <c r="BH273" s="163"/>
    </row>
    <row r="274" spans="11:60" s="37" customFormat="1" x14ac:dyDescent="0.35">
      <c r="K274" s="163"/>
      <c r="L274" s="163"/>
      <c r="W274" s="163"/>
      <c r="X274" s="163"/>
      <c r="AI274" s="163"/>
      <c r="AJ274" s="163"/>
      <c r="AU274" s="163"/>
      <c r="AV274" s="163"/>
      <c r="BG274" s="163"/>
      <c r="BH274" s="163"/>
    </row>
    <row r="275" spans="11:60" s="37" customFormat="1" x14ac:dyDescent="0.35">
      <c r="K275" s="163"/>
      <c r="L275" s="163"/>
      <c r="W275" s="163"/>
      <c r="X275" s="163"/>
      <c r="AI275" s="163"/>
      <c r="AJ275" s="163"/>
      <c r="AU275" s="163"/>
      <c r="AV275" s="163"/>
      <c r="BG275" s="163"/>
      <c r="BH275" s="163"/>
    </row>
    <row r="276" spans="11:60" s="37" customFormat="1" x14ac:dyDescent="0.35">
      <c r="K276" s="163"/>
      <c r="L276" s="163"/>
      <c r="W276" s="163"/>
      <c r="X276" s="163"/>
      <c r="AI276" s="163"/>
      <c r="AJ276" s="163"/>
      <c r="AU276" s="163"/>
      <c r="AV276" s="163"/>
      <c r="BG276" s="163"/>
      <c r="BH276" s="163"/>
    </row>
    <row r="277" spans="11:60" s="37" customFormat="1" x14ac:dyDescent="0.35">
      <c r="K277" s="163"/>
      <c r="L277" s="163"/>
      <c r="W277" s="163"/>
      <c r="X277" s="163"/>
      <c r="AI277" s="163"/>
      <c r="AJ277" s="163"/>
      <c r="AU277" s="163"/>
      <c r="AV277" s="163"/>
      <c r="BG277" s="163"/>
      <c r="BH277" s="163"/>
    </row>
    <row r="278" spans="11:60" s="37" customFormat="1" x14ac:dyDescent="0.35">
      <c r="K278" s="163"/>
      <c r="L278" s="163"/>
      <c r="W278" s="163"/>
      <c r="X278" s="163"/>
      <c r="AI278" s="163"/>
      <c r="AJ278" s="163"/>
      <c r="AU278" s="163"/>
      <c r="AV278" s="163"/>
      <c r="BG278" s="163"/>
      <c r="BH278" s="163"/>
    </row>
    <row r="279" spans="11:60" s="37" customFormat="1" x14ac:dyDescent="0.35">
      <c r="K279" s="163"/>
      <c r="L279" s="163"/>
      <c r="W279" s="163"/>
      <c r="X279" s="163"/>
      <c r="AI279" s="163"/>
      <c r="AJ279" s="163"/>
      <c r="AU279" s="163"/>
      <c r="AV279" s="163"/>
      <c r="BG279" s="163"/>
      <c r="BH279" s="163"/>
    </row>
    <row r="280" spans="11:60" s="37" customFormat="1" x14ac:dyDescent="0.35">
      <c r="K280" s="163"/>
      <c r="L280" s="163"/>
      <c r="W280" s="163"/>
      <c r="X280" s="163"/>
      <c r="AI280" s="163"/>
      <c r="AJ280" s="163"/>
      <c r="AU280" s="163"/>
      <c r="AV280" s="163"/>
      <c r="BG280" s="163"/>
      <c r="BH280" s="163"/>
    </row>
    <row r="281" spans="11:60" s="37" customFormat="1" x14ac:dyDescent="0.35">
      <c r="K281" s="163"/>
      <c r="L281" s="163"/>
      <c r="W281" s="163"/>
      <c r="X281" s="163"/>
      <c r="AI281" s="163"/>
      <c r="AJ281" s="163"/>
      <c r="AU281" s="163"/>
      <c r="AV281" s="163"/>
      <c r="BG281" s="163"/>
      <c r="BH281" s="163"/>
    </row>
    <row r="282" spans="11:60" s="37" customFormat="1" x14ac:dyDescent="0.35">
      <c r="K282" s="163"/>
      <c r="L282" s="163"/>
      <c r="W282" s="163"/>
      <c r="X282" s="163"/>
      <c r="AI282" s="163"/>
      <c r="AJ282" s="163"/>
      <c r="AU282" s="163"/>
      <c r="AV282" s="163"/>
      <c r="BG282" s="163"/>
      <c r="BH282" s="163"/>
    </row>
    <row r="283" spans="11:60" s="37" customFormat="1" x14ac:dyDescent="0.35">
      <c r="K283" s="163"/>
      <c r="L283" s="163"/>
      <c r="W283" s="163"/>
      <c r="X283" s="163"/>
      <c r="AI283" s="163"/>
      <c r="AJ283" s="163"/>
      <c r="AU283" s="163"/>
      <c r="AV283" s="163"/>
      <c r="BG283" s="163"/>
      <c r="BH283" s="163"/>
    </row>
    <row r="284" spans="11:60" s="37" customFormat="1" x14ac:dyDescent="0.35">
      <c r="K284" s="163"/>
      <c r="L284" s="163"/>
      <c r="W284" s="163"/>
      <c r="X284" s="163"/>
      <c r="AI284" s="163"/>
      <c r="AJ284" s="163"/>
      <c r="AU284" s="163"/>
      <c r="AV284" s="163"/>
      <c r="BG284" s="163"/>
      <c r="BH284" s="163"/>
    </row>
    <row r="285" spans="11:60" s="37" customFormat="1" x14ac:dyDescent="0.35">
      <c r="K285" s="163"/>
      <c r="L285" s="163"/>
      <c r="W285" s="163"/>
      <c r="X285" s="163"/>
      <c r="AI285" s="163"/>
      <c r="AJ285" s="163"/>
      <c r="AU285" s="163"/>
      <c r="AV285" s="163"/>
      <c r="BG285" s="163"/>
      <c r="BH285" s="163"/>
    </row>
    <row r="286" spans="11:60" s="37" customFormat="1" x14ac:dyDescent="0.35">
      <c r="K286" s="163"/>
      <c r="L286" s="163"/>
      <c r="W286" s="163"/>
      <c r="X286" s="163"/>
      <c r="AI286" s="163"/>
      <c r="AJ286" s="163"/>
      <c r="AU286" s="163"/>
      <c r="AV286" s="163"/>
      <c r="BG286" s="163"/>
      <c r="BH286" s="163"/>
    </row>
    <row r="287" spans="11:60" s="37" customFormat="1" x14ac:dyDescent="0.35">
      <c r="K287" s="163"/>
      <c r="L287" s="163"/>
      <c r="W287" s="163"/>
      <c r="X287" s="163"/>
      <c r="AI287" s="163"/>
      <c r="AJ287" s="163"/>
      <c r="AU287" s="163"/>
      <c r="AV287" s="163"/>
      <c r="BG287" s="163"/>
      <c r="BH287" s="163"/>
    </row>
    <row r="288" spans="11:60" s="37" customFormat="1" x14ac:dyDescent="0.35">
      <c r="K288" s="163"/>
      <c r="L288" s="163"/>
      <c r="W288" s="163"/>
      <c r="X288" s="163"/>
      <c r="AI288" s="163"/>
      <c r="AJ288" s="163"/>
      <c r="AU288" s="163"/>
      <c r="AV288" s="163"/>
      <c r="BG288" s="163"/>
      <c r="BH288" s="163"/>
    </row>
    <row r="289" spans="11:60" s="37" customFormat="1" x14ac:dyDescent="0.35">
      <c r="K289" s="163"/>
      <c r="L289" s="163"/>
      <c r="W289" s="163"/>
      <c r="X289" s="163"/>
      <c r="AI289" s="163"/>
      <c r="AJ289" s="163"/>
      <c r="AU289" s="163"/>
      <c r="AV289" s="163"/>
      <c r="BG289" s="163"/>
      <c r="BH289" s="163"/>
    </row>
    <row r="290" spans="11:60" s="37" customFormat="1" x14ac:dyDescent="0.35">
      <c r="K290" s="163"/>
      <c r="L290" s="163"/>
      <c r="W290" s="163"/>
      <c r="X290" s="163"/>
      <c r="AI290" s="163"/>
      <c r="AJ290" s="163"/>
      <c r="AU290" s="163"/>
      <c r="AV290" s="163"/>
      <c r="BG290" s="163"/>
      <c r="BH290" s="163"/>
    </row>
    <row r="291" spans="11:60" s="37" customFormat="1" x14ac:dyDescent="0.35">
      <c r="K291" s="163"/>
      <c r="L291" s="163"/>
      <c r="W291" s="163"/>
      <c r="X291" s="163"/>
      <c r="AI291" s="163"/>
      <c r="AJ291" s="163"/>
      <c r="AU291" s="163"/>
      <c r="AV291" s="163"/>
      <c r="BG291" s="163"/>
      <c r="BH291" s="163"/>
    </row>
    <row r="292" spans="11:60" s="37" customFormat="1" x14ac:dyDescent="0.35">
      <c r="K292" s="163"/>
      <c r="L292" s="163"/>
      <c r="W292" s="163"/>
      <c r="X292" s="163"/>
      <c r="AI292" s="163"/>
      <c r="AJ292" s="163"/>
      <c r="AU292" s="163"/>
      <c r="AV292" s="163"/>
      <c r="BG292" s="163"/>
      <c r="BH292" s="163"/>
    </row>
    <row r="293" spans="11:60" s="37" customFormat="1" x14ac:dyDescent="0.35">
      <c r="K293" s="163"/>
      <c r="L293" s="163"/>
      <c r="W293" s="163"/>
      <c r="X293" s="163"/>
      <c r="AI293" s="163"/>
      <c r="AJ293" s="163"/>
      <c r="AU293" s="163"/>
      <c r="AV293" s="163"/>
      <c r="BG293" s="163"/>
      <c r="BH293" s="163"/>
    </row>
    <row r="294" spans="11:60" s="37" customFormat="1" x14ac:dyDescent="0.35">
      <c r="K294" s="163"/>
      <c r="L294" s="163"/>
      <c r="W294" s="163"/>
      <c r="X294" s="163"/>
      <c r="AI294" s="163"/>
      <c r="AJ294" s="163"/>
      <c r="AU294" s="163"/>
      <c r="AV294" s="163"/>
      <c r="BG294" s="163"/>
      <c r="BH294" s="163"/>
    </row>
    <row r="295" spans="11:60" s="37" customFormat="1" x14ac:dyDescent="0.35">
      <c r="K295" s="163"/>
      <c r="L295" s="163"/>
      <c r="W295" s="163"/>
      <c r="X295" s="163"/>
      <c r="AI295" s="163"/>
      <c r="AJ295" s="163"/>
      <c r="AU295" s="163"/>
      <c r="AV295" s="163"/>
      <c r="BG295" s="163"/>
      <c r="BH295" s="163"/>
    </row>
    <row r="296" spans="11:60" s="37" customFormat="1" x14ac:dyDescent="0.35">
      <c r="K296" s="163"/>
      <c r="L296" s="163"/>
      <c r="W296" s="163"/>
      <c r="X296" s="163"/>
      <c r="AI296" s="163"/>
      <c r="AJ296" s="163"/>
      <c r="AU296" s="163"/>
      <c r="AV296" s="163"/>
      <c r="BG296" s="163"/>
      <c r="BH296" s="163"/>
    </row>
    <row r="297" spans="11:60" s="37" customFormat="1" x14ac:dyDescent="0.35">
      <c r="K297" s="163"/>
      <c r="L297" s="163"/>
      <c r="W297" s="163"/>
      <c r="X297" s="163"/>
      <c r="AI297" s="163"/>
      <c r="AJ297" s="163"/>
      <c r="AU297" s="163"/>
      <c r="AV297" s="163"/>
      <c r="BG297" s="163"/>
      <c r="BH297" s="163"/>
    </row>
    <row r="298" spans="11:60" s="37" customFormat="1" x14ac:dyDescent="0.35">
      <c r="K298" s="163"/>
      <c r="L298" s="163"/>
      <c r="W298" s="163"/>
      <c r="X298" s="163"/>
      <c r="AI298" s="163"/>
      <c r="AJ298" s="163"/>
      <c r="AU298" s="163"/>
      <c r="AV298" s="163"/>
      <c r="BG298" s="163"/>
      <c r="BH298" s="163"/>
    </row>
    <row r="299" spans="11:60" s="37" customFormat="1" x14ac:dyDescent="0.35">
      <c r="K299" s="163"/>
      <c r="L299" s="163"/>
      <c r="W299" s="163"/>
      <c r="X299" s="163"/>
      <c r="AI299" s="163"/>
      <c r="AJ299" s="163"/>
      <c r="AU299" s="163"/>
      <c r="AV299" s="163"/>
      <c r="BG299" s="163"/>
      <c r="BH299" s="163"/>
    </row>
    <row r="300" spans="11:60" s="37" customFormat="1" x14ac:dyDescent="0.35">
      <c r="K300" s="163"/>
      <c r="L300" s="163"/>
      <c r="W300" s="163"/>
      <c r="X300" s="163"/>
      <c r="AI300" s="163"/>
      <c r="AJ300" s="163"/>
      <c r="AU300" s="163"/>
      <c r="AV300" s="163"/>
      <c r="BG300" s="163"/>
      <c r="BH300" s="163"/>
    </row>
    <row r="301" spans="11:60" s="37" customFormat="1" x14ac:dyDescent="0.35">
      <c r="K301" s="163"/>
      <c r="L301" s="163"/>
      <c r="W301" s="163"/>
      <c r="X301" s="163"/>
      <c r="AI301" s="163"/>
      <c r="AJ301" s="163"/>
      <c r="AU301" s="163"/>
      <c r="AV301" s="163"/>
      <c r="BG301" s="163"/>
      <c r="BH301" s="163"/>
    </row>
    <row r="302" spans="11:60" s="37" customFormat="1" x14ac:dyDescent="0.35">
      <c r="K302" s="163"/>
      <c r="L302" s="163"/>
      <c r="W302" s="163"/>
      <c r="X302" s="163"/>
      <c r="AI302" s="163"/>
      <c r="AJ302" s="163"/>
      <c r="AU302" s="163"/>
      <c r="AV302" s="163"/>
      <c r="BG302" s="163"/>
      <c r="BH302" s="163"/>
    </row>
    <row r="303" spans="11:60" s="37" customFormat="1" x14ac:dyDescent="0.35">
      <c r="K303" s="163"/>
      <c r="L303" s="163"/>
      <c r="W303" s="163"/>
      <c r="X303" s="163"/>
      <c r="AI303" s="163"/>
      <c r="AJ303" s="163"/>
      <c r="AU303" s="163"/>
      <c r="AV303" s="163"/>
      <c r="BG303" s="163"/>
      <c r="BH303" s="163"/>
    </row>
    <row r="304" spans="11:60" s="37" customFormat="1" x14ac:dyDescent="0.35">
      <c r="K304" s="163"/>
      <c r="L304" s="163"/>
      <c r="W304" s="163"/>
      <c r="X304" s="163"/>
      <c r="AI304" s="163"/>
      <c r="AJ304" s="163"/>
      <c r="AU304" s="163"/>
      <c r="AV304" s="163"/>
      <c r="BG304" s="163"/>
      <c r="BH304" s="163"/>
    </row>
    <row r="305" spans="11:60" s="37" customFormat="1" x14ac:dyDescent="0.35">
      <c r="K305" s="163"/>
      <c r="L305" s="163"/>
      <c r="W305" s="163"/>
      <c r="X305" s="163"/>
      <c r="AI305" s="163"/>
      <c r="AJ305" s="163"/>
      <c r="AU305" s="163"/>
      <c r="AV305" s="163"/>
      <c r="BG305" s="163"/>
      <c r="BH305" s="163"/>
    </row>
    <row r="306" spans="11:60" s="37" customFormat="1" x14ac:dyDescent="0.35">
      <c r="K306" s="163"/>
      <c r="L306" s="163"/>
      <c r="W306" s="163"/>
      <c r="X306" s="163"/>
      <c r="AI306" s="163"/>
      <c r="AJ306" s="163"/>
      <c r="AU306" s="163"/>
      <c r="AV306" s="163"/>
      <c r="BG306" s="163"/>
      <c r="BH306" s="163"/>
    </row>
    <row r="307" spans="11:60" s="37" customFormat="1" x14ac:dyDescent="0.35">
      <c r="K307" s="163"/>
      <c r="L307" s="163"/>
      <c r="W307" s="163"/>
      <c r="X307" s="163"/>
      <c r="AI307" s="163"/>
      <c r="AJ307" s="163"/>
      <c r="AU307" s="163"/>
      <c r="AV307" s="163"/>
      <c r="BG307" s="163"/>
      <c r="BH307" s="163"/>
    </row>
    <row r="308" spans="11:60" s="37" customFormat="1" x14ac:dyDescent="0.35">
      <c r="K308" s="163"/>
      <c r="L308" s="163"/>
      <c r="W308" s="163"/>
      <c r="X308" s="163"/>
      <c r="AI308" s="163"/>
      <c r="AJ308" s="163"/>
      <c r="AU308" s="163"/>
      <c r="AV308" s="163"/>
      <c r="BG308" s="163"/>
      <c r="BH308" s="163"/>
    </row>
    <row r="309" spans="11:60" s="37" customFormat="1" x14ac:dyDescent="0.35">
      <c r="K309" s="163"/>
      <c r="L309" s="163"/>
      <c r="W309" s="163"/>
      <c r="X309" s="163"/>
      <c r="AI309" s="163"/>
      <c r="AJ309" s="163"/>
      <c r="AU309" s="163"/>
      <c r="AV309" s="163"/>
      <c r="BG309" s="163"/>
      <c r="BH309" s="163"/>
    </row>
    <row r="310" spans="11:60" s="37" customFormat="1" x14ac:dyDescent="0.35">
      <c r="K310" s="163"/>
      <c r="L310" s="163"/>
      <c r="W310" s="163"/>
      <c r="X310" s="163"/>
      <c r="AI310" s="163"/>
      <c r="AJ310" s="163"/>
      <c r="AU310" s="163"/>
      <c r="AV310" s="163"/>
      <c r="BG310" s="163"/>
      <c r="BH310" s="163"/>
    </row>
    <row r="311" spans="11:60" s="37" customFormat="1" x14ac:dyDescent="0.35">
      <c r="K311" s="163"/>
      <c r="L311" s="163"/>
      <c r="W311" s="163"/>
      <c r="X311" s="163"/>
      <c r="AI311" s="163"/>
      <c r="AJ311" s="163"/>
      <c r="AU311" s="163"/>
      <c r="AV311" s="163"/>
      <c r="BG311" s="163"/>
      <c r="BH311" s="163"/>
    </row>
    <row r="312" spans="11:60" s="37" customFormat="1" x14ac:dyDescent="0.35">
      <c r="K312" s="163"/>
      <c r="L312" s="163"/>
      <c r="W312" s="163"/>
      <c r="X312" s="163"/>
      <c r="AI312" s="163"/>
      <c r="AJ312" s="163"/>
      <c r="AU312" s="163"/>
      <c r="AV312" s="163"/>
      <c r="BG312" s="163"/>
      <c r="BH312" s="163"/>
    </row>
    <row r="313" spans="11:60" s="37" customFormat="1" x14ac:dyDescent="0.35">
      <c r="K313" s="163"/>
      <c r="L313" s="163"/>
      <c r="W313" s="163"/>
      <c r="X313" s="163"/>
      <c r="AI313" s="163"/>
      <c r="AJ313" s="163"/>
      <c r="AU313" s="163"/>
      <c r="AV313" s="163"/>
      <c r="BG313" s="163"/>
      <c r="BH313" s="163"/>
    </row>
    <row r="314" spans="11:60" s="37" customFormat="1" x14ac:dyDescent="0.35">
      <c r="K314" s="163"/>
      <c r="L314" s="163"/>
      <c r="W314" s="163"/>
      <c r="X314" s="163"/>
      <c r="AI314" s="163"/>
      <c r="AJ314" s="163"/>
      <c r="AU314" s="163"/>
      <c r="AV314" s="163"/>
      <c r="BG314" s="163"/>
      <c r="BH314" s="163"/>
    </row>
    <row r="315" spans="11:60" s="37" customFormat="1" x14ac:dyDescent="0.35">
      <c r="K315" s="163"/>
      <c r="L315" s="163"/>
      <c r="W315" s="163"/>
      <c r="X315" s="163"/>
      <c r="AI315" s="163"/>
      <c r="AJ315" s="163"/>
      <c r="AU315" s="163"/>
      <c r="AV315" s="163"/>
      <c r="BG315" s="163"/>
      <c r="BH315" s="163"/>
    </row>
    <row r="316" spans="11:60" s="37" customFormat="1" x14ac:dyDescent="0.35">
      <c r="K316" s="163"/>
      <c r="L316" s="163"/>
      <c r="W316" s="163"/>
      <c r="X316" s="163"/>
      <c r="AI316" s="163"/>
      <c r="AJ316" s="163"/>
      <c r="AU316" s="163"/>
      <c r="AV316" s="163"/>
      <c r="BG316" s="163"/>
      <c r="BH316" s="163"/>
    </row>
    <row r="317" spans="11:60" s="37" customFormat="1" x14ac:dyDescent="0.35">
      <c r="K317" s="163"/>
      <c r="L317" s="163"/>
      <c r="W317" s="163"/>
      <c r="X317" s="163"/>
      <c r="AI317" s="163"/>
      <c r="AJ317" s="163"/>
      <c r="AU317" s="163"/>
      <c r="AV317" s="163"/>
      <c r="BG317" s="163"/>
      <c r="BH317" s="163"/>
    </row>
    <row r="318" spans="11:60" s="37" customFormat="1" x14ac:dyDescent="0.35">
      <c r="K318" s="163"/>
      <c r="L318" s="163"/>
      <c r="W318" s="163"/>
      <c r="X318" s="163"/>
      <c r="AI318" s="163"/>
      <c r="AJ318" s="163"/>
      <c r="AU318" s="163"/>
      <c r="AV318" s="163"/>
      <c r="BG318" s="163"/>
      <c r="BH318" s="163"/>
    </row>
    <row r="319" spans="11:60" s="37" customFormat="1" x14ac:dyDescent="0.35">
      <c r="K319" s="163"/>
      <c r="L319" s="163"/>
      <c r="W319" s="163"/>
      <c r="X319" s="163"/>
      <c r="AI319" s="163"/>
      <c r="AJ319" s="163"/>
      <c r="AU319" s="163"/>
      <c r="AV319" s="163"/>
      <c r="BG319" s="163"/>
      <c r="BH319" s="163"/>
    </row>
    <row r="320" spans="11:60" s="37" customFormat="1" x14ac:dyDescent="0.35">
      <c r="K320" s="163"/>
      <c r="L320" s="163"/>
      <c r="W320" s="163"/>
      <c r="X320" s="163"/>
      <c r="AI320" s="163"/>
      <c r="AJ320" s="163"/>
      <c r="AU320" s="163"/>
      <c r="AV320" s="163"/>
      <c r="BG320" s="163"/>
      <c r="BH320" s="163"/>
    </row>
    <row r="321" spans="11:60" s="37" customFormat="1" x14ac:dyDescent="0.35">
      <c r="K321" s="163"/>
      <c r="L321" s="163"/>
      <c r="W321" s="163"/>
      <c r="X321" s="163"/>
      <c r="AI321" s="163"/>
      <c r="AJ321" s="163"/>
      <c r="AU321" s="163"/>
      <c r="AV321" s="163"/>
      <c r="BG321" s="163"/>
      <c r="BH321" s="163"/>
    </row>
    <row r="322" spans="11:60" s="37" customFormat="1" x14ac:dyDescent="0.35">
      <c r="K322" s="163"/>
      <c r="L322" s="163"/>
      <c r="W322" s="163"/>
      <c r="X322" s="163"/>
      <c r="AI322" s="163"/>
      <c r="AJ322" s="163"/>
      <c r="AU322" s="163"/>
      <c r="AV322" s="163"/>
      <c r="BG322" s="163"/>
      <c r="BH322" s="163"/>
    </row>
    <row r="323" spans="11:60" s="37" customFormat="1" x14ac:dyDescent="0.35">
      <c r="K323" s="163"/>
      <c r="L323" s="163"/>
      <c r="W323" s="163"/>
      <c r="X323" s="163"/>
      <c r="AI323" s="163"/>
      <c r="AJ323" s="163"/>
      <c r="AU323" s="163"/>
      <c r="AV323" s="163"/>
      <c r="BG323" s="163"/>
      <c r="BH323" s="163"/>
    </row>
    <row r="324" spans="11:60" s="37" customFormat="1" x14ac:dyDescent="0.35">
      <c r="K324" s="163"/>
      <c r="L324" s="163"/>
      <c r="W324" s="163"/>
      <c r="X324" s="163"/>
      <c r="AI324" s="163"/>
      <c r="AJ324" s="163"/>
      <c r="AU324" s="163"/>
      <c r="AV324" s="163"/>
      <c r="BG324" s="163"/>
      <c r="BH324" s="163"/>
    </row>
    <row r="325" spans="11:60" s="37" customFormat="1" x14ac:dyDescent="0.35">
      <c r="K325" s="163"/>
      <c r="L325" s="163"/>
      <c r="W325" s="163"/>
      <c r="X325" s="163"/>
      <c r="AI325" s="163"/>
      <c r="AJ325" s="163"/>
      <c r="AU325" s="163"/>
      <c r="AV325" s="163"/>
      <c r="BG325" s="163"/>
      <c r="BH325" s="163"/>
    </row>
    <row r="326" spans="11:60" s="37" customFormat="1" x14ac:dyDescent="0.35">
      <c r="K326" s="163"/>
      <c r="L326" s="163"/>
      <c r="W326" s="163"/>
      <c r="X326" s="163"/>
      <c r="AI326" s="163"/>
      <c r="AJ326" s="163"/>
      <c r="AU326" s="163"/>
      <c r="AV326" s="163"/>
      <c r="BG326" s="163"/>
      <c r="BH326" s="163"/>
    </row>
    <row r="327" spans="11:60" s="37" customFormat="1" x14ac:dyDescent="0.35">
      <c r="K327" s="163"/>
      <c r="L327" s="163"/>
      <c r="W327" s="163"/>
      <c r="X327" s="163"/>
      <c r="AI327" s="163"/>
      <c r="AJ327" s="163"/>
      <c r="AU327" s="163"/>
      <c r="AV327" s="163"/>
      <c r="BG327" s="163"/>
      <c r="BH327" s="163"/>
    </row>
    <row r="328" spans="11:60" s="37" customFormat="1" x14ac:dyDescent="0.35">
      <c r="K328" s="163"/>
      <c r="L328" s="163"/>
      <c r="W328" s="163"/>
      <c r="X328" s="163"/>
      <c r="AI328" s="163"/>
      <c r="AJ328" s="163"/>
      <c r="AU328" s="163"/>
      <c r="AV328" s="163"/>
      <c r="BG328" s="163"/>
      <c r="BH328" s="163"/>
    </row>
    <row r="329" spans="11:60" s="37" customFormat="1" x14ac:dyDescent="0.35">
      <c r="K329" s="163"/>
      <c r="L329" s="163"/>
      <c r="W329" s="163"/>
      <c r="X329" s="163"/>
      <c r="AI329" s="163"/>
      <c r="AJ329" s="163"/>
      <c r="AU329" s="163"/>
      <c r="AV329" s="163"/>
      <c r="BG329" s="163"/>
      <c r="BH329" s="163"/>
    </row>
    <row r="330" spans="11:60" s="37" customFormat="1" x14ac:dyDescent="0.35">
      <c r="K330" s="163"/>
      <c r="L330" s="163"/>
      <c r="W330" s="163"/>
      <c r="X330" s="163"/>
      <c r="AI330" s="163"/>
      <c r="AJ330" s="163"/>
      <c r="AU330" s="163"/>
      <c r="AV330" s="163"/>
      <c r="BG330" s="163"/>
      <c r="BH330" s="163"/>
    </row>
    <row r="331" spans="11:60" s="37" customFormat="1" x14ac:dyDescent="0.35">
      <c r="K331" s="163"/>
      <c r="L331" s="163"/>
      <c r="W331" s="163"/>
      <c r="X331" s="163"/>
      <c r="AI331" s="163"/>
      <c r="AJ331" s="163"/>
      <c r="AU331" s="163"/>
      <c r="AV331" s="163"/>
      <c r="BG331" s="163"/>
      <c r="BH331" s="163"/>
    </row>
    <row r="332" spans="11:60" s="37" customFormat="1" x14ac:dyDescent="0.35">
      <c r="K332" s="163"/>
      <c r="L332" s="163"/>
      <c r="W332" s="163"/>
      <c r="X332" s="163"/>
      <c r="AI332" s="163"/>
      <c r="AJ332" s="163"/>
      <c r="AU332" s="163"/>
      <c r="AV332" s="163"/>
      <c r="BG332" s="163"/>
      <c r="BH332" s="163"/>
    </row>
    <row r="333" spans="11:60" s="37" customFormat="1" x14ac:dyDescent="0.35">
      <c r="K333" s="163"/>
      <c r="L333" s="163"/>
      <c r="W333" s="163"/>
      <c r="X333" s="163"/>
      <c r="AI333" s="163"/>
      <c r="AJ333" s="163"/>
      <c r="AU333" s="163"/>
      <c r="AV333" s="163"/>
      <c r="BG333" s="163"/>
      <c r="BH333" s="163"/>
    </row>
    <row r="334" spans="11:60" s="37" customFormat="1" x14ac:dyDescent="0.35">
      <c r="K334" s="163"/>
      <c r="L334" s="163"/>
      <c r="W334" s="163"/>
      <c r="X334" s="163"/>
      <c r="AI334" s="163"/>
      <c r="AJ334" s="163"/>
      <c r="AU334" s="163"/>
      <c r="AV334" s="163"/>
      <c r="BG334" s="163"/>
      <c r="BH334" s="163"/>
    </row>
    <row r="335" spans="11:60" s="37" customFormat="1" x14ac:dyDescent="0.35">
      <c r="K335" s="163"/>
      <c r="L335" s="163"/>
      <c r="W335" s="163"/>
      <c r="X335" s="163"/>
      <c r="AI335" s="163"/>
      <c r="AJ335" s="163"/>
      <c r="AU335" s="163"/>
      <c r="AV335" s="163"/>
      <c r="BG335" s="163"/>
      <c r="BH335" s="163"/>
    </row>
    <row r="336" spans="11:60" s="37" customFormat="1" x14ac:dyDescent="0.35">
      <c r="K336" s="163"/>
      <c r="L336" s="163"/>
      <c r="W336" s="163"/>
      <c r="X336" s="163"/>
      <c r="AI336" s="163"/>
      <c r="AJ336" s="163"/>
      <c r="AU336" s="163"/>
      <c r="AV336" s="163"/>
      <c r="BG336" s="163"/>
      <c r="BH336" s="163"/>
    </row>
    <row r="337" spans="11:60" s="37" customFormat="1" x14ac:dyDescent="0.35">
      <c r="K337" s="163"/>
      <c r="L337" s="163"/>
      <c r="W337" s="163"/>
      <c r="X337" s="163"/>
      <c r="AI337" s="163"/>
      <c r="AJ337" s="163"/>
      <c r="AU337" s="163"/>
      <c r="AV337" s="163"/>
      <c r="BG337" s="163"/>
      <c r="BH337" s="163"/>
    </row>
    <row r="338" spans="11:60" s="37" customFormat="1" x14ac:dyDescent="0.35">
      <c r="K338" s="163"/>
      <c r="L338" s="163"/>
      <c r="W338" s="163"/>
      <c r="X338" s="163"/>
      <c r="AI338" s="163"/>
      <c r="AJ338" s="163"/>
      <c r="AU338" s="163"/>
      <c r="AV338" s="163"/>
      <c r="BG338" s="163"/>
      <c r="BH338" s="163"/>
    </row>
    <row r="339" spans="11:60" s="37" customFormat="1" x14ac:dyDescent="0.35">
      <c r="K339" s="163"/>
      <c r="L339" s="163"/>
      <c r="W339" s="163"/>
      <c r="X339" s="163"/>
      <c r="AI339" s="163"/>
      <c r="AJ339" s="163"/>
      <c r="AU339" s="163"/>
      <c r="AV339" s="163"/>
      <c r="BG339" s="163"/>
      <c r="BH339" s="163"/>
    </row>
    <row r="340" spans="11:60" s="37" customFormat="1" x14ac:dyDescent="0.35">
      <c r="K340" s="163"/>
      <c r="L340" s="163"/>
      <c r="W340" s="163"/>
      <c r="X340" s="163"/>
      <c r="AI340" s="163"/>
      <c r="AJ340" s="163"/>
      <c r="AU340" s="163"/>
      <c r="AV340" s="163"/>
      <c r="BG340" s="163"/>
      <c r="BH340" s="163"/>
    </row>
    <row r="341" spans="11:60" s="37" customFormat="1" x14ac:dyDescent="0.35">
      <c r="K341" s="163"/>
      <c r="L341" s="163"/>
      <c r="W341" s="163"/>
      <c r="X341" s="163"/>
      <c r="AI341" s="163"/>
      <c r="AJ341" s="163"/>
      <c r="AU341" s="163"/>
      <c r="AV341" s="163"/>
      <c r="BG341" s="163"/>
      <c r="BH341" s="163"/>
    </row>
    <row r="342" spans="11:60" s="37" customFormat="1" x14ac:dyDescent="0.35">
      <c r="K342" s="163"/>
      <c r="L342" s="163"/>
      <c r="W342" s="163"/>
      <c r="X342" s="163"/>
      <c r="AI342" s="163"/>
      <c r="AJ342" s="163"/>
      <c r="AU342" s="163"/>
      <c r="AV342" s="163"/>
      <c r="BG342" s="163"/>
      <c r="BH342" s="163"/>
    </row>
    <row r="343" spans="11:60" s="37" customFormat="1" x14ac:dyDescent="0.35">
      <c r="K343" s="163"/>
      <c r="L343" s="163"/>
      <c r="W343" s="163"/>
      <c r="X343" s="163"/>
      <c r="AI343" s="163"/>
      <c r="AJ343" s="163"/>
      <c r="AU343" s="163"/>
      <c r="AV343" s="163"/>
      <c r="BG343" s="163"/>
      <c r="BH343" s="163"/>
    </row>
    <row r="344" spans="11:60" s="37" customFormat="1" x14ac:dyDescent="0.35">
      <c r="K344" s="163"/>
      <c r="L344" s="163"/>
      <c r="W344" s="163"/>
      <c r="X344" s="163"/>
      <c r="AI344" s="163"/>
      <c r="AJ344" s="163"/>
      <c r="AU344" s="163"/>
      <c r="AV344" s="163"/>
      <c r="BG344" s="163"/>
      <c r="BH344" s="163"/>
    </row>
    <row r="345" spans="11:60" s="37" customFormat="1" x14ac:dyDescent="0.35">
      <c r="K345" s="163"/>
      <c r="L345" s="163"/>
      <c r="W345" s="163"/>
      <c r="X345" s="163"/>
      <c r="AI345" s="163"/>
      <c r="AJ345" s="163"/>
      <c r="AU345" s="163"/>
      <c r="AV345" s="163"/>
      <c r="BG345" s="163"/>
      <c r="BH345" s="163"/>
    </row>
    <row r="346" spans="11:60" s="37" customFormat="1" x14ac:dyDescent="0.35">
      <c r="K346" s="163"/>
      <c r="L346" s="163"/>
      <c r="W346" s="163"/>
      <c r="X346" s="163"/>
      <c r="AI346" s="163"/>
      <c r="AJ346" s="163"/>
      <c r="AU346" s="163"/>
      <c r="AV346" s="163"/>
      <c r="BG346" s="163"/>
      <c r="BH346" s="163"/>
    </row>
    <row r="347" spans="11:60" s="37" customFormat="1" x14ac:dyDescent="0.35">
      <c r="K347" s="163"/>
      <c r="L347" s="163"/>
      <c r="W347" s="163"/>
      <c r="X347" s="163"/>
      <c r="AI347" s="163"/>
      <c r="AJ347" s="163"/>
      <c r="AU347" s="163"/>
      <c r="AV347" s="163"/>
      <c r="BG347" s="163"/>
      <c r="BH347" s="163"/>
    </row>
    <row r="348" spans="11:60" s="37" customFormat="1" x14ac:dyDescent="0.35">
      <c r="K348" s="163"/>
      <c r="L348" s="163"/>
      <c r="W348" s="163"/>
      <c r="X348" s="163"/>
      <c r="AI348" s="163"/>
      <c r="AJ348" s="163"/>
      <c r="AU348" s="163"/>
      <c r="AV348" s="163"/>
      <c r="BG348" s="163"/>
      <c r="BH348" s="163"/>
    </row>
    <row r="349" spans="11:60" s="37" customFormat="1" x14ac:dyDescent="0.35">
      <c r="K349" s="163"/>
      <c r="L349" s="163"/>
      <c r="W349" s="163"/>
      <c r="X349" s="163"/>
      <c r="AI349" s="163"/>
      <c r="AJ349" s="163"/>
      <c r="AU349" s="163"/>
      <c r="AV349" s="163"/>
      <c r="BG349" s="163"/>
      <c r="BH349" s="163"/>
    </row>
    <row r="350" spans="11:60" s="37" customFormat="1" x14ac:dyDescent="0.35">
      <c r="K350" s="163"/>
      <c r="L350" s="163"/>
      <c r="W350" s="163"/>
      <c r="X350" s="163"/>
      <c r="AI350" s="163"/>
      <c r="AJ350" s="163"/>
      <c r="AU350" s="163"/>
      <c r="AV350" s="163"/>
      <c r="BG350" s="163"/>
      <c r="BH350" s="163"/>
    </row>
    <row r="351" spans="11:60" s="37" customFormat="1" x14ac:dyDescent="0.35">
      <c r="K351" s="163"/>
      <c r="L351" s="163"/>
      <c r="W351" s="163"/>
      <c r="X351" s="163"/>
      <c r="AI351" s="163"/>
      <c r="AJ351" s="163"/>
      <c r="AU351" s="163"/>
      <c r="AV351" s="163"/>
      <c r="BG351" s="163"/>
      <c r="BH351" s="163"/>
    </row>
    <row r="352" spans="11:60" s="37" customFormat="1" x14ac:dyDescent="0.35">
      <c r="K352" s="163"/>
      <c r="L352" s="163"/>
      <c r="W352" s="163"/>
      <c r="X352" s="163"/>
      <c r="AI352" s="163"/>
      <c r="AJ352" s="163"/>
      <c r="AU352" s="163"/>
      <c r="AV352" s="163"/>
      <c r="BG352" s="163"/>
      <c r="BH352" s="163"/>
    </row>
    <row r="353" spans="11:60" s="37" customFormat="1" x14ac:dyDescent="0.35">
      <c r="K353" s="163"/>
      <c r="L353" s="163"/>
      <c r="W353" s="163"/>
      <c r="X353" s="163"/>
      <c r="AI353" s="163"/>
      <c r="AJ353" s="163"/>
      <c r="AU353" s="163"/>
      <c r="AV353" s="163"/>
      <c r="BG353" s="163"/>
      <c r="BH353" s="163"/>
    </row>
    <row r="354" spans="11:60" s="37" customFormat="1" x14ac:dyDescent="0.35">
      <c r="K354" s="163"/>
      <c r="L354" s="163"/>
      <c r="W354" s="163"/>
      <c r="X354" s="163"/>
      <c r="AI354" s="163"/>
      <c r="AJ354" s="163"/>
      <c r="AU354" s="163"/>
      <c r="AV354" s="163"/>
      <c r="BG354" s="163"/>
      <c r="BH354" s="163"/>
    </row>
    <row r="355" spans="11:60" s="37" customFormat="1" x14ac:dyDescent="0.35">
      <c r="K355" s="163"/>
      <c r="L355" s="163"/>
      <c r="W355" s="163"/>
      <c r="X355" s="163"/>
      <c r="AI355" s="163"/>
      <c r="AJ355" s="163"/>
      <c r="AU355" s="163"/>
      <c r="AV355" s="163"/>
      <c r="BG355" s="163"/>
      <c r="BH355" s="163"/>
    </row>
    <row r="356" spans="11:60" s="37" customFormat="1" x14ac:dyDescent="0.35">
      <c r="K356" s="163"/>
      <c r="L356" s="163"/>
      <c r="W356" s="163"/>
      <c r="X356" s="163"/>
      <c r="AI356" s="163"/>
      <c r="AJ356" s="163"/>
      <c r="AU356" s="163"/>
      <c r="AV356" s="163"/>
      <c r="BG356" s="163"/>
      <c r="BH356" s="163"/>
    </row>
    <row r="357" spans="11:60" s="37" customFormat="1" x14ac:dyDescent="0.35">
      <c r="K357" s="163"/>
      <c r="L357" s="163"/>
      <c r="W357" s="163"/>
      <c r="X357" s="163"/>
      <c r="AI357" s="163"/>
      <c r="AJ357" s="163"/>
      <c r="AU357" s="163"/>
      <c r="AV357" s="163"/>
      <c r="BG357" s="163"/>
      <c r="BH357" s="163"/>
    </row>
    <row r="358" spans="11:60" s="37" customFormat="1" x14ac:dyDescent="0.35">
      <c r="K358" s="163"/>
      <c r="L358" s="163"/>
      <c r="W358" s="163"/>
      <c r="X358" s="163"/>
      <c r="AI358" s="163"/>
      <c r="AJ358" s="163"/>
      <c r="AU358" s="163"/>
      <c r="AV358" s="163"/>
      <c r="BG358" s="163"/>
      <c r="BH358" s="163"/>
    </row>
    <row r="359" spans="11:60" s="37" customFormat="1" x14ac:dyDescent="0.35">
      <c r="K359" s="163"/>
      <c r="L359" s="163"/>
      <c r="W359" s="163"/>
      <c r="X359" s="163"/>
      <c r="AI359" s="163"/>
      <c r="AJ359" s="163"/>
      <c r="AU359" s="163"/>
      <c r="AV359" s="163"/>
      <c r="BG359" s="163"/>
      <c r="BH359" s="163"/>
    </row>
    <row r="360" spans="11:60" s="37" customFormat="1" x14ac:dyDescent="0.35">
      <c r="K360" s="163"/>
      <c r="L360" s="163"/>
      <c r="W360" s="163"/>
      <c r="X360" s="163"/>
      <c r="AI360" s="163"/>
      <c r="AJ360" s="163"/>
      <c r="AU360" s="163"/>
      <c r="AV360" s="163"/>
      <c r="BG360" s="163"/>
      <c r="BH360" s="163"/>
    </row>
    <row r="361" spans="11:60" s="37" customFormat="1" x14ac:dyDescent="0.35">
      <c r="K361" s="163"/>
      <c r="L361" s="163"/>
      <c r="W361" s="163"/>
      <c r="X361" s="163"/>
      <c r="AI361" s="163"/>
      <c r="AJ361" s="163"/>
      <c r="AU361" s="163"/>
      <c r="AV361" s="163"/>
      <c r="BG361" s="163"/>
      <c r="BH361" s="163"/>
    </row>
    <row r="362" spans="11:60" s="37" customFormat="1" x14ac:dyDescent="0.35">
      <c r="K362" s="163"/>
      <c r="L362" s="163"/>
      <c r="W362" s="163"/>
      <c r="X362" s="163"/>
      <c r="AI362" s="163"/>
      <c r="AJ362" s="163"/>
      <c r="AU362" s="163"/>
      <c r="AV362" s="163"/>
      <c r="BG362" s="163"/>
      <c r="BH362" s="163"/>
    </row>
    <row r="363" spans="11:60" s="37" customFormat="1" x14ac:dyDescent="0.35">
      <c r="K363" s="163"/>
      <c r="L363" s="163"/>
      <c r="W363" s="163"/>
      <c r="X363" s="163"/>
      <c r="AI363" s="163"/>
      <c r="AJ363" s="163"/>
      <c r="AU363" s="163"/>
      <c r="AV363" s="163"/>
      <c r="BG363" s="163"/>
      <c r="BH363" s="163"/>
    </row>
    <row r="364" spans="11:60" s="37" customFormat="1" x14ac:dyDescent="0.35">
      <c r="K364" s="163"/>
      <c r="L364" s="163"/>
      <c r="W364" s="163"/>
      <c r="X364" s="163"/>
      <c r="AI364" s="163"/>
      <c r="AJ364" s="163"/>
      <c r="AU364" s="163"/>
      <c r="AV364" s="163"/>
      <c r="BG364" s="163"/>
      <c r="BH364" s="163"/>
    </row>
    <row r="365" spans="11:60" s="37" customFormat="1" x14ac:dyDescent="0.35">
      <c r="K365" s="163"/>
      <c r="L365" s="163"/>
      <c r="W365" s="163"/>
      <c r="X365" s="163"/>
      <c r="AI365" s="163"/>
      <c r="AJ365" s="163"/>
      <c r="AU365" s="163"/>
      <c r="AV365" s="163"/>
      <c r="BG365" s="163"/>
      <c r="BH365" s="163"/>
    </row>
    <row r="366" spans="11:60" s="37" customFormat="1" x14ac:dyDescent="0.35">
      <c r="K366" s="163"/>
      <c r="L366" s="163"/>
      <c r="W366" s="163"/>
      <c r="X366" s="163"/>
      <c r="AI366" s="163"/>
      <c r="AJ366" s="163"/>
      <c r="AU366" s="163"/>
      <c r="AV366" s="163"/>
      <c r="BG366" s="163"/>
      <c r="BH366" s="163"/>
    </row>
    <row r="367" spans="11:60" s="37" customFormat="1" x14ac:dyDescent="0.35">
      <c r="K367" s="163"/>
      <c r="L367" s="163"/>
      <c r="W367" s="163"/>
      <c r="X367" s="163"/>
      <c r="AI367" s="163"/>
      <c r="AJ367" s="163"/>
      <c r="AU367" s="163"/>
      <c r="AV367" s="163"/>
      <c r="BG367" s="163"/>
      <c r="BH367" s="163"/>
    </row>
    <row r="368" spans="11:60" s="37" customFormat="1" x14ac:dyDescent="0.35">
      <c r="K368" s="163"/>
      <c r="L368" s="163"/>
      <c r="W368" s="163"/>
      <c r="X368" s="163"/>
      <c r="AI368" s="163"/>
      <c r="AJ368" s="163"/>
      <c r="AU368" s="163"/>
      <c r="AV368" s="163"/>
      <c r="BG368" s="163"/>
      <c r="BH368" s="163"/>
    </row>
    <row r="369" spans="11:60" s="37" customFormat="1" x14ac:dyDescent="0.35">
      <c r="K369" s="163"/>
      <c r="L369" s="163"/>
      <c r="W369" s="163"/>
      <c r="X369" s="163"/>
      <c r="AI369" s="163"/>
      <c r="AJ369" s="163"/>
      <c r="AU369" s="163"/>
      <c r="AV369" s="163"/>
      <c r="BG369" s="163"/>
      <c r="BH369" s="163"/>
    </row>
    <row r="370" spans="11:60" s="37" customFormat="1" x14ac:dyDescent="0.35">
      <c r="K370" s="163"/>
      <c r="L370" s="163"/>
      <c r="W370" s="163"/>
      <c r="X370" s="163"/>
      <c r="AI370" s="163"/>
      <c r="AJ370" s="163"/>
      <c r="AU370" s="163"/>
      <c r="AV370" s="163"/>
      <c r="BG370" s="163"/>
      <c r="BH370" s="163"/>
    </row>
    <row r="371" spans="11:60" s="37" customFormat="1" x14ac:dyDescent="0.35">
      <c r="K371" s="163"/>
      <c r="L371" s="163"/>
      <c r="W371" s="163"/>
      <c r="X371" s="163"/>
      <c r="AI371" s="163"/>
      <c r="AJ371" s="163"/>
      <c r="AU371" s="163"/>
      <c r="AV371" s="163"/>
      <c r="BG371" s="163"/>
      <c r="BH371" s="163"/>
    </row>
    <row r="372" spans="11:60" s="37" customFormat="1" x14ac:dyDescent="0.35">
      <c r="K372" s="163"/>
      <c r="L372" s="163"/>
      <c r="W372" s="163"/>
      <c r="X372" s="163"/>
      <c r="AI372" s="163"/>
      <c r="AJ372" s="163"/>
      <c r="AU372" s="163"/>
      <c r="AV372" s="163"/>
      <c r="BG372" s="163"/>
      <c r="BH372" s="163"/>
    </row>
    <row r="373" spans="11:60" s="37" customFormat="1" x14ac:dyDescent="0.35">
      <c r="K373" s="163"/>
      <c r="L373" s="163"/>
      <c r="W373" s="163"/>
      <c r="X373" s="163"/>
      <c r="AI373" s="163"/>
      <c r="AJ373" s="163"/>
      <c r="AU373" s="163"/>
      <c r="AV373" s="163"/>
      <c r="BG373" s="163"/>
      <c r="BH373" s="163"/>
    </row>
    <row r="374" spans="11:60" s="37" customFormat="1" x14ac:dyDescent="0.35">
      <c r="K374" s="163"/>
      <c r="L374" s="163"/>
      <c r="W374" s="163"/>
      <c r="X374" s="163"/>
      <c r="AI374" s="163"/>
      <c r="AJ374" s="163"/>
      <c r="AU374" s="163"/>
      <c r="AV374" s="163"/>
      <c r="BG374" s="163"/>
      <c r="BH374" s="163"/>
    </row>
    <row r="375" spans="11:60" s="37" customFormat="1" x14ac:dyDescent="0.35">
      <c r="K375" s="163"/>
      <c r="L375" s="163"/>
      <c r="W375" s="163"/>
      <c r="X375" s="163"/>
      <c r="AI375" s="163"/>
      <c r="AJ375" s="163"/>
      <c r="AU375" s="163"/>
      <c r="AV375" s="163"/>
      <c r="BG375" s="163"/>
      <c r="BH375" s="163"/>
    </row>
    <row r="376" spans="11:60" s="37" customFormat="1" x14ac:dyDescent="0.35">
      <c r="K376" s="163"/>
      <c r="L376" s="163"/>
      <c r="W376" s="163"/>
      <c r="X376" s="163"/>
      <c r="AI376" s="163"/>
      <c r="AJ376" s="163"/>
      <c r="AU376" s="163"/>
      <c r="AV376" s="163"/>
      <c r="BG376" s="163"/>
      <c r="BH376" s="163"/>
    </row>
    <row r="377" spans="11:60" s="37" customFormat="1" x14ac:dyDescent="0.35">
      <c r="K377" s="163"/>
      <c r="L377" s="163"/>
      <c r="W377" s="163"/>
      <c r="X377" s="163"/>
      <c r="AI377" s="163"/>
      <c r="AJ377" s="163"/>
      <c r="AU377" s="163"/>
      <c r="AV377" s="163"/>
      <c r="BG377" s="163"/>
      <c r="BH377" s="163"/>
    </row>
    <row r="378" spans="11:60" s="37" customFormat="1" x14ac:dyDescent="0.35">
      <c r="K378" s="163"/>
      <c r="L378" s="163"/>
      <c r="W378" s="163"/>
      <c r="X378" s="163"/>
      <c r="AI378" s="163"/>
      <c r="AJ378" s="163"/>
      <c r="AU378" s="163"/>
      <c r="AV378" s="163"/>
      <c r="BG378" s="163"/>
      <c r="BH378" s="163"/>
    </row>
    <row r="379" spans="11:60" s="37" customFormat="1" x14ac:dyDescent="0.35">
      <c r="K379" s="163"/>
      <c r="L379" s="163"/>
      <c r="W379" s="163"/>
      <c r="X379" s="163"/>
      <c r="AI379" s="163"/>
      <c r="AJ379" s="163"/>
      <c r="AU379" s="163"/>
      <c r="AV379" s="163"/>
      <c r="BG379" s="163"/>
      <c r="BH379" s="163"/>
    </row>
    <row r="380" spans="11:60" s="37" customFormat="1" x14ac:dyDescent="0.35">
      <c r="K380" s="163"/>
      <c r="L380" s="163"/>
      <c r="W380" s="163"/>
      <c r="X380" s="163"/>
      <c r="AI380" s="163"/>
      <c r="AJ380" s="163"/>
      <c r="AU380" s="163"/>
      <c r="AV380" s="163"/>
      <c r="BG380" s="163"/>
      <c r="BH380" s="163"/>
    </row>
    <row r="381" spans="11:60" s="37" customFormat="1" x14ac:dyDescent="0.35">
      <c r="K381" s="163"/>
      <c r="L381" s="163"/>
      <c r="W381" s="163"/>
      <c r="X381" s="163"/>
      <c r="AI381" s="163"/>
      <c r="AJ381" s="163"/>
      <c r="AU381" s="163"/>
      <c r="AV381" s="163"/>
      <c r="BG381" s="163"/>
      <c r="BH381" s="163"/>
    </row>
    <row r="382" spans="11:60" s="37" customFormat="1" x14ac:dyDescent="0.35">
      <c r="K382" s="163"/>
      <c r="L382" s="163"/>
      <c r="W382" s="163"/>
      <c r="X382" s="163"/>
      <c r="AI382" s="163"/>
      <c r="AJ382" s="163"/>
      <c r="AU382" s="163"/>
      <c r="AV382" s="163"/>
      <c r="BG382" s="163"/>
      <c r="BH382" s="163"/>
    </row>
    <row r="383" spans="11:60" s="37" customFormat="1" x14ac:dyDescent="0.35">
      <c r="K383" s="163"/>
      <c r="L383" s="163"/>
      <c r="W383" s="163"/>
      <c r="X383" s="163"/>
      <c r="AI383" s="163"/>
      <c r="AJ383" s="163"/>
      <c r="AU383" s="163"/>
      <c r="AV383" s="163"/>
      <c r="BG383" s="163"/>
      <c r="BH383" s="163"/>
    </row>
    <row r="384" spans="11:60" s="37" customFormat="1" x14ac:dyDescent="0.35">
      <c r="K384" s="163"/>
      <c r="L384" s="163"/>
      <c r="W384" s="163"/>
      <c r="X384" s="163"/>
      <c r="AI384" s="163"/>
      <c r="AJ384" s="163"/>
      <c r="AU384" s="163"/>
      <c r="AV384" s="163"/>
      <c r="BG384" s="163"/>
      <c r="BH384" s="163"/>
    </row>
    <row r="385" spans="11:60" s="37" customFormat="1" x14ac:dyDescent="0.35">
      <c r="K385" s="163"/>
      <c r="L385" s="163"/>
      <c r="W385" s="163"/>
      <c r="X385" s="163"/>
      <c r="AI385" s="163"/>
      <c r="AJ385" s="163"/>
      <c r="AU385" s="163"/>
      <c r="AV385" s="163"/>
      <c r="BG385" s="163"/>
      <c r="BH385" s="163"/>
    </row>
    <row r="386" spans="11:60" s="37" customFormat="1" x14ac:dyDescent="0.35">
      <c r="K386" s="163"/>
      <c r="L386" s="163"/>
      <c r="W386" s="163"/>
      <c r="X386" s="163"/>
      <c r="AI386" s="163"/>
      <c r="AJ386" s="163"/>
      <c r="AU386" s="163"/>
      <c r="AV386" s="163"/>
      <c r="BG386" s="163"/>
      <c r="BH386" s="163"/>
    </row>
    <row r="387" spans="11:60" s="37" customFormat="1" x14ac:dyDescent="0.35">
      <c r="K387" s="163"/>
      <c r="L387" s="163"/>
      <c r="W387" s="163"/>
      <c r="X387" s="163"/>
      <c r="AI387" s="163"/>
      <c r="AJ387" s="163"/>
      <c r="AU387" s="163"/>
      <c r="AV387" s="163"/>
      <c r="BG387" s="163"/>
      <c r="BH387" s="163"/>
    </row>
    <row r="388" spans="11:60" s="37" customFormat="1" x14ac:dyDescent="0.35">
      <c r="K388" s="163"/>
      <c r="L388" s="163"/>
      <c r="W388" s="163"/>
      <c r="X388" s="163"/>
      <c r="AI388" s="163"/>
      <c r="AJ388" s="163"/>
      <c r="AU388" s="163"/>
      <c r="AV388" s="163"/>
      <c r="BG388" s="163"/>
      <c r="BH388" s="163"/>
    </row>
    <row r="389" spans="11:60" s="37" customFormat="1" x14ac:dyDescent="0.35">
      <c r="K389" s="163"/>
      <c r="L389" s="163"/>
      <c r="W389" s="163"/>
      <c r="X389" s="163"/>
      <c r="AI389" s="163"/>
      <c r="AJ389" s="163"/>
      <c r="AU389" s="163"/>
      <c r="AV389" s="163"/>
      <c r="BG389" s="163"/>
      <c r="BH389" s="163"/>
    </row>
    <row r="390" spans="11:60" s="37" customFormat="1" x14ac:dyDescent="0.35">
      <c r="K390" s="163"/>
      <c r="L390" s="163"/>
      <c r="W390" s="163"/>
      <c r="X390" s="163"/>
      <c r="AI390" s="163"/>
      <c r="AJ390" s="163"/>
      <c r="AU390" s="163"/>
      <c r="AV390" s="163"/>
      <c r="BG390" s="163"/>
      <c r="BH390" s="163"/>
    </row>
    <row r="391" spans="11:60" s="37" customFormat="1" x14ac:dyDescent="0.35">
      <c r="K391" s="163"/>
      <c r="L391" s="163"/>
      <c r="W391" s="163"/>
      <c r="X391" s="163"/>
      <c r="AI391" s="163"/>
      <c r="AJ391" s="163"/>
      <c r="AU391" s="163"/>
      <c r="AV391" s="163"/>
      <c r="BG391" s="163"/>
      <c r="BH391" s="163"/>
    </row>
    <row r="392" spans="11:60" s="37" customFormat="1" x14ac:dyDescent="0.35">
      <c r="K392" s="163"/>
      <c r="L392" s="163"/>
      <c r="W392" s="163"/>
      <c r="X392" s="163"/>
      <c r="AI392" s="163"/>
      <c r="AJ392" s="163"/>
      <c r="AU392" s="163"/>
      <c r="AV392" s="163"/>
      <c r="BG392" s="163"/>
      <c r="BH392" s="163"/>
    </row>
    <row r="393" spans="11:60" s="37" customFormat="1" x14ac:dyDescent="0.35">
      <c r="K393" s="163"/>
      <c r="L393" s="163"/>
      <c r="W393" s="163"/>
      <c r="X393" s="163"/>
      <c r="AI393" s="163"/>
      <c r="AJ393" s="163"/>
      <c r="AU393" s="163"/>
      <c r="AV393" s="163"/>
      <c r="BG393" s="163"/>
      <c r="BH393" s="163"/>
    </row>
    <row r="394" spans="11:60" s="37" customFormat="1" x14ac:dyDescent="0.35">
      <c r="K394" s="163"/>
      <c r="L394" s="163"/>
      <c r="W394" s="163"/>
      <c r="X394" s="163"/>
      <c r="AI394" s="163"/>
      <c r="AJ394" s="163"/>
      <c r="AU394" s="163"/>
      <c r="AV394" s="163"/>
      <c r="BG394" s="163"/>
      <c r="BH394" s="163"/>
    </row>
    <row r="395" spans="11:60" s="37" customFormat="1" x14ac:dyDescent="0.35">
      <c r="K395" s="163"/>
      <c r="L395" s="163"/>
      <c r="W395" s="163"/>
      <c r="X395" s="163"/>
      <c r="AI395" s="163"/>
      <c r="AJ395" s="163"/>
      <c r="AU395" s="163"/>
      <c r="AV395" s="163"/>
      <c r="BG395" s="163"/>
      <c r="BH395" s="163"/>
    </row>
    <row r="396" spans="11:60" s="37" customFormat="1" x14ac:dyDescent="0.35">
      <c r="K396" s="163"/>
      <c r="L396" s="163"/>
      <c r="W396" s="163"/>
      <c r="X396" s="163"/>
      <c r="AI396" s="163"/>
      <c r="AJ396" s="163"/>
      <c r="AU396" s="163"/>
      <c r="AV396" s="163"/>
      <c r="BG396" s="163"/>
      <c r="BH396" s="163"/>
    </row>
    <row r="397" spans="11:60" s="37" customFormat="1" x14ac:dyDescent="0.35">
      <c r="K397" s="163"/>
      <c r="L397" s="163"/>
      <c r="W397" s="163"/>
      <c r="X397" s="163"/>
      <c r="AI397" s="163"/>
      <c r="AJ397" s="163"/>
      <c r="AU397" s="163"/>
      <c r="AV397" s="163"/>
      <c r="BG397" s="163"/>
      <c r="BH397" s="163"/>
    </row>
    <row r="398" spans="11:60" s="37" customFormat="1" x14ac:dyDescent="0.35">
      <c r="K398" s="163"/>
      <c r="L398" s="163"/>
      <c r="W398" s="163"/>
      <c r="X398" s="163"/>
      <c r="AI398" s="163"/>
      <c r="AJ398" s="163"/>
      <c r="AU398" s="163"/>
      <c r="AV398" s="163"/>
      <c r="BG398" s="163"/>
      <c r="BH398" s="163"/>
    </row>
    <row r="399" spans="11:60" s="37" customFormat="1" x14ac:dyDescent="0.35">
      <c r="K399" s="163"/>
      <c r="L399" s="163"/>
      <c r="W399" s="163"/>
      <c r="X399" s="163"/>
      <c r="AI399" s="163"/>
      <c r="AJ399" s="163"/>
      <c r="AU399" s="163"/>
      <c r="AV399" s="163"/>
      <c r="BG399" s="163"/>
      <c r="BH399" s="163"/>
    </row>
    <row r="400" spans="11:60" s="37" customFormat="1" x14ac:dyDescent="0.35">
      <c r="K400" s="163"/>
      <c r="L400" s="163"/>
      <c r="W400" s="163"/>
      <c r="X400" s="163"/>
      <c r="AI400" s="163"/>
      <c r="AJ400" s="163"/>
      <c r="AU400" s="163"/>
      <c r="AV400" s="163"/>
      <c r="BG400" s="163"/>
      <c r="BH400" s="163"/>
    </row>
    <row r="401" spans="11:60" s="37" customFormat="1" x14ac:dyDescent="0.35">
      <c r="K401" s="163"/>
      <c r="L401" s="163"/>
      <c r="W401" s="163"/>
      <c r="X401" s="163"/>
      <c r="AI401" s="163"/>
      <c r="AJ401" s="163"/>
      <c r="AU401" s="163"/>
      <c r="AV401" s="163"/>
      <c r="BG401" s="163"/>
      <c r="BH401" s="163"/>
    </row>
    <row r="402" spans="11:60" s="37" customFormat="1" x14ac:dyDescent="0.35">
      <c r="K402" s="163"/>
      <c r="L402" s="163"/>
      <c r="W402" s="163"/>
      <c r="X402" s="163"/>
      <c r="AI402" s="163"/>
      <c r="AJ402" s="163"/>
      <c r="AU402" s="163"/>
      <c r="AV402" s="163"/>
      <c r="BG402" s="163"/>
      <c r="BH402" s="163"/>
    </row>
    <row r="403" spans="11:60" s="37" customFormat="1" x14ac:dyDescent="0.35">
      <c r="K403" s="163"/>
      <c r="L403" s="163"/>
      <c r="W403" s="163"/>
      <c r="X403" s="163"/>
      <c r="AI403" s="163"/>
      <c r="AJ403" s="163"/>
      <c r="AU403" s="163"/>
      <c r="AV403" s="163"/>
      <c r="BG403" s="163"/>
      <c r="BH403" s="163"/>
    </row>
    <row r="404" spans="11:60" s="37" customFormat="1" x14ac:dyDescent="0.35">
      <c r="K404" s="163"/>
      <c r="L404" s="163"/>
      <c r="W404" s="163"/>
      <c r="X404" s="163"/>
      <c r="AI404" s="163"/>
      <c r="AJ404" s="163"/>
      <c r="AU404" s="163"/>
      <c r="AV404" s="163"/>
      <c r="BG404" s="163"/>
      <c r="BH404" s="163"/>
    </row>
    <row r="405" spans="11:60" s="37" customFormat="1" x14ac:dyDescent="0.35">
      <c r="K405" s="163"/>
      <c r="L405" s="163"/>
      <c r="W405" s="163"/>
      <c r="X405" s="163"/>
      <c r="AI405" s="163"/>
      <c r="AJ405" s="163"/>
      <c r="AU405" s="163"/>
      <c r="AV405" s="163"/>
      <c r="BG405" s="163"/>
      <c r="BH405" s="163"/>
    </row>
    <row r="406" spans="11:60" s="37" customFormat="1" x14ac:dyDescent="0.35">
      <c r="K406" s="163"/>
      <c r="L406" s="163"/>
      <c r="W406" s="163"/>
      <c r="X406" s="163"/>
      <c r="AI406" s="163"/>
      <c r="AJ406" s="163"/>
      <c r="AU406" s="163"/>
      <c r="AV406" s="163"/>
      <c r="BG406" s="163"/>
      <c r="BH406" s="163"/>
    </row>
    <row r="407" spans="11:60" s="37" customFormat="1" x14ac:dyDescent="0.35">
      <c r="K407" s="163"/>
      <c r="L407" s="163"/>
      <c r="W407" s="163"/>
      <c r="X407" s="163"/>
      <c r="AI407" s="163"/>
      <c r="AJ407" s="163"/>
      <c r="AU407" s="163"/>
      <c r="AV407" s="163"/>
      <c r="BG407" s="163"/>
      <c r="BH407" s="163"/>
    </row>
    <row r="408" spans="11:60" s="37" customFormat="1" x14ac:dyDescent="0.35">
      <c r="K408" s="163"/>
      <c r="L408" s="163"/>
      <c r="W408" s="163"/>
      <c r="X408" s="163"/>
      <c r="AI408" s="163"/>
      <c r="AJ408" s="163"/>
      <c r="AU408" s="163"/>
      <c r="AV408" s="163"/>
      <c r="BG408" s="163"/>
      <c r="BH408" s="163"/>
    </row>
    <row r="409" spans="11:60" s="37" customFormat="1" x14ac:dyDescent="0.35">
      <c r="K409" s="163"/>
      <c r="L409" s="163"/>
      <c r="W409" s="163"/>
      <c r="X409" s="163"/>
      <c r="AI409" s="163"/>
      <c r="AJ409" s="163"/>
      <c r="AU409" s="163"/>
      <c r="AV409" s="163"/>
      <c r="BG409" s="163"/>
      <c r="BH409" s="163"/>
    </row>
    <row r="410" spans="11:60" s="37" customFormat="1" x14ac:dyDescent="0.35">
      <c r="K410" s="163"/>
      <c r="L410" s="163"/>
      <c r="W410" s="163"/>
      <c r="X410" s="163"/>
      <c r="AI410" s="163"/>
      <c r="AJ410" s="163"/>
      <c r="AU410" s="163"/>
      <c r="AV410" s="163"/>
      <c r="BG410" s="163"/>
      <c r="BH410" s="163"/>
    </row>
    <row r="411" spans="11:60" s="37" customFormat="1" x14ac:dyDescent="0.35">
      <c r="K411" s="163"/>
      <c r="L411" s="163"/>
      <c r="W411" s="163"/>
      <c r="X411" s="163"/>
      <c r="AI411" s="163"/>
      <c r="AJ411" s="163"/>
      <c r="AU411" s="163"/>
      <c r="AV411" s="163"/>
      <c r="BG411" s="163"/>
      <c r="BH411" s="163"/>
    </row>
    <row r="412" spans="11:60" s="37" customFormat="1" x14ac:dyDescent="0.35">
      <c r="K412" s="163"/>
      <c r="L412" s="163"/>
      <c r="W412" s="163"/>
      <c r="X412" s="163"/>
      <c r="AI412" s="163"/>
      <c r="AJ412" s="163"/>
      <c r="AU412" s="163"/>
      <c r="AV412" s="163"/>
      <c r="BG412" s="163"/>
      <c r="BH412" s="163"/>
    </row>
    <row r="413" spans="11:60" s="37" customFormat="1" x14ac:dyDescent="0.35">
      <c r="K413" s="163"/>
      <c r="L413" s="163"/>
      <c r="W413" s="163"/>
      <c r="X413" s="163"/>
      <c r="AI413" s="163"/>
      <c r="AJ413" s="163"/>
      <c r="AU413" s="163"/>
      <c r="AV413" s="163"/>
      <c r="BG413" s="163"/>
      <c r="BH413" s="163"/>
    </row>
    <row r="414" spans="11:60" s="37" customFormat="1" x14ac:dyDescent="0.35">
      <c r="K414" s="163"/>
      <c r="L414" s="163"/>
      <c r="W414" s="163"/>
      <c r="X414" s="163"/>
      <c r="AI414" s="163"/>
      <c r="AJ414" s="163"/>
      <c r="AU414" s="163"/>
      <c r="AV414" s="163"/>
      <c r="BG414" s="163"/>
      <c r="BH414" s="163"/>
    </row>
    <row r="415" spans="11:60" s="37" customFormat="1" x14ac:dyDescent="0.35">
      <c r="K415" s="163"/>
      <c r="L415" s="163"/>
      <c r="W415" s="163"/>
      <c r="X415" s="163"/>
      <c r="AI415" s="163"/>
      <c r="AJ415" s="163"/>
      <c r="AU415" s="163"/>
      <c r="AV415" s="163"/>
      <c r="BG415" s="163"/>
      <c r="BH415" s="163"/>
    </row>
    <row r="416" spans="11:60" s="37" customFormat="1" x14ac:dyDescent="0.35">
      <c r="K416" s="163"/>
      <c r="L416" s="163"/>
      <c r="W416" s="163"/>
      <c r="X416" s="163"/>
      <c r="AI416" s="163"/>
      <c r="AJ416" s="163"/>
      <c r="AU416" s="163"/>
      <c r="AV416" s="163"/>
      <c r="BG416" s="163"/>
      <c r="BH416" s="163"/>
    </row>
    <row r="417" spans="11:60" s="37" customFormat="1" x14ac:dyDescent="0.35">
      <c r="K417" s="163"/>
      <c r="L417" s="163"/>
      <c r="W417" s="163"/>
      <c r="X417" s="163"/>
      <c r="AI417" s="163"/>
      <c r="AJ417" s="163"/>
      <c r="AU417" s="163"/>
      <c r="AV417" s="163"/>
      <c r="BG417" s="163"/>
      <c r="BH417" s="163"/>
    </row>
    <row r="418" spans="11:60" s="37" customFormat="1" x14ac:dyDescent="0.35">
      <c r="K418" s="163"/>
      <c r="L418" s="163"/>
      <c r="W418" s="163"/>
      <c r="X418" s="163"/>
      <c r="AI418" s="163"/>
      <c r="AJ418" s="163"/>
      <c r="AU418" s="163"/>
      <c r="AV418" s="163"/>
      <c r="BG418" s="163"/>
      <c r="BH418" s="163"/>
    </row>
    <row r="419" spans="11:60" s="37" customFormat="1" x14ac:dyDescent="0.35">
      <c r="K419" s="163"/>
      <c r="L419" s="163"/>
      <c r="W419" s="163"/>
      <c r="X419" s="163"/>
      <c r="AI419" s="163"/>
      <c r="AJ419" s="163"/>
      <c r="AU419" s="163"/>
      <c r="AV419" s="163"/>
      <c r="BG419" s="163"/>
      <c r="BH419" s="163"/>
    </row>
    <row r="420" spans="11:60" s="37" customFormat="1" x14ac:dyDescent="0.35">
      <c r="K420" s="163"/>
      <c r="L420" s="163"/>
      <c r="W420" s="163"/>
      <c r="X420" s="163"/>
      <c r="AI420" s="163"/>
      <c r="AJ420" s="163"/>
      <c r="AU420" s="163"/>
      <c r="AV420" s="163"/>
      <c r="BG420" s="163"/>
      <c r="BH420" s="163"/>
    </row>
    <row r="421" spans="11:60" s="37" customFormat="1" x14ac:dyDescent="0.35">
      <c r="K421" s="163"/>
      <c r="L421" s="163"/>
      <c r="W421" s="163"/>
      <c r="X421" s="163"/>
      <c r="AI421" s="163"/>
      <c r="AJ421" s="163"/>
      <c r="AU421" s="163"/>
      <c r="AV421" s="163"/>
      <c r="BG421" s="163"/>
      <c r="BH421" s="163"/>
    </row>
    <row r="422" spans="11:60" s="37" customFormat="1" x14ac:dyDescent="0.35">
      <c r="K422" s="163"/>
      <c r="L422" s="163"/>
      <c r="W422" s="163"/>
      <c r="X422" s="163"/>
      <c r="AI422" s="163"/>
      <c r="AJ422" s="163"/>
      <c r="AU422" s="163"/>
      <c r="AV422" s="163"/>
      <c r="BG422" s="163"/>
      <c r="BH422" s="163"/>
    </row>
    <row r="423" spans="11:60" s="37" customFormat="1" x14ac:dyDescent="0.35">
      <c r="K423" s="163"/>
      <c r="L423" s="163"/>
      <c r="W423" s="163"/>
      <c r="X423" s="163"/>
      <c r="AI423" s="163"/>
      <c r="AJ423" s="163"/>
      <c r="AU423" s="163"/>
      <c r="AV423" s="163"/>
      <c r="BG423" s="163"/>
      <c r="BH423" s="163"/>
    </row>
    <row r="424" spans="11:60" s="37" customFormat="1" x14ac:dyDescent="0.35">
      <c r="K424" s="163"/>
      <c r="L424" s="163"/>
      <c r="W424" s="163"/>
      <c r="X424" s="163"/>
      <c r="AI424" s="163"/>
      <c r="AJ424" s="163"/>
      <c r="AU424" s="163"/>
      <c r="AV424" s="163"/>
      <c r="BG424" s="163"/>
      <c r="BH424" s="163"/>
    </row>
    <row r="425" spans="11:60" s="37" customFormat="1" x14ac:dyDescent="0.35">
      <c r="K425" s="163"/>
      <c r="L425" s="163"/>
      <c r="W425" s="163"/>
      <c r="X425" s="163"/>
      <c r="AI425" s="163"/>
      <c r="AJ425" s="163"/>
      <c r="AU425" s="163"/>
      <c r="AV425" s="163"/>
      <c r="BG425" s="163"/>
      <c r="BH425" s="163"/>
    </row>
    <row r="426" spans="11:60" s="37" customFormat="1" x14ac:dyDescent="0.35">
      <c r="K426" s="163"/>
      <c r="L426" s="163"/>
      <c r="W426" s="163"/>
      <c r="X426" s="163"/>
      <c r="AI426" s="163"/>
      <c r="AJ426" s="163"/>
      <c r="AU426" s="163"/>
      <c r="AV426" s="163"/>
      <c r="BG426" s="163"/>
      <c r="BH426" s="163"/>
    </row>
    <row r="427" spans="11:60" s="37" customFormat="1" x14ac:dyDescent="0.35">
      <c r="K427" s="163"/>
      <c r="L427" s="163"/>
      <c r="W427" s="163"/>
      <c r="X427" s="163"/>
      <c r="AI427" s="163"/>
      <c r="AJ427" s="163"/>
      <c r="AU427" s="163"/>
      <c r="AV427" s="163"/>
      <c r="BG427" s="163"/>
      <c r="BH427" s="163"/>
    </row>
    <row r="428" spans="11:60" s="37" customFormat="1" x14ac:dyDescent="0.35">
      <c r="K428" s="163"/>
      <c r="L428" s="163"/>
      <c r="W428" s="163"/>
      <c r="X428" s="163"/>
      <c r="AI428" s="163"/>
      <c r="AJ428" s="163"/>
      <c r="AU428" s="163"/>
      <c r="AV428" s="163"/>
      <c r="BG428" s="163"/>
      <c r="BH428" s="163"/>
    </row>
    <row r="429" spans="11:60" s="37" customFormat="1" x14ac:dyDescent="0.35">
      <c r="K429" s="163"/>
      <c r="L429" s="163"/>
      <c r="W429" s="163"/>
      <c r="X429" s="163"/>
      <c r="AI429" s="163"/>
      <c r="AJ429" s="163"/>
      <c r="AU429" s="163"/>
      <c r="AV429" s="163"/>
      <c r="BG429" s="163"/>
      <c r="BH429" s="163"/>
    </row>
    <row r="430" spans="11:60" s="37" customFormat="1" x14ac:dyDescent="0.35">
      <c r="K430" s="163"/>
      <c r="L430" s="163"/>
      <c r="W430" s="163"/>
      <c r="X430" s="163"/>
      <c r="AI430" s="163"/>
      <c r="AJ430" s="163"/>
      <c r="AU430" s="163"/>
      <c r="AV430" s="163"/>
      <c r="BG430" s="163"/>
      <c r="BH430" s="163"/>
    </row>
    <row r="431" spans="11:60" s="37" customFormat="1" x14ac:dyDescent="0.35">
      <c r="K431" s="163"/>
      <c r="L431" s="163"/>
      <c r="W431" s="163"/>
      <c r="X431" s="163"/>
      <c r="AI431" s="163"/>
      <c r="AJ431" s="163"/>
      <c r="AU431" s="163"/>
      <c r="AV431" s="163"/>
      <c r="BG431" s="163"/>
      <c r="BH431" s="163"/>
    </row>
    <row r="432" spans="11:60" s="37" customFormat="1" x14ac:dyDescent="0.35">
      <c r="K432" s="163"/>
      <c r="L432" s="163"/>
      <c r="W432" s="163"/>
      <c r="X432" s="163"/>
      <c r="AI432" s="163"/>
      <c r="AJ432" s="163"/>
      <c r="AU432" s="163"/>
      <c r="AV432" s="163"/>
      <c r="BG432" s="163"/>
      <c r="BH432" s="163"/>
    </row>
    <row r="433" spans="11:60" s="37" customFormat="1" x14ac:dyDescent="0.35">
      <c r="K433" s="163"/>
      <c r="L433" s="163"/>
      <c r="W433" s="163"/>
      <c r="X433" s="163"/>
      <c r="AI433" s="163"/>
      <c r="AJ433" s="163"/>
      <c r="AU433" s="163"/>
      <c r="AV433" s="163"/>
      <c r="BG433" s="163"/>
      <c r="BH433" s="163"/>
    </row>
    <row r="434" spans="11:60" s="37" customFormat="1" x14ac:dyDescent="0.35">
      <c r="K434" s="163"/>
      <c r="L434" s="163"/>
      <c r="W434" s="163"/>
      <c r="X434" s="163"/>
      <c r="AI434" s="163"/>
      <c r="AJ434" s="163"/>
      <c r="AU434" s="163"/>
      <c r="AV434" s="163"/>
      <c r="BG434" s="163"/>
      <c r="BH434" s="163"/>
    </row>
    <row r="435" spans="11:60" s="37" customFormat="1" x14ac:dyDescent="0.35">
      <c r="K435" s="163"/>
      <c r="L435" s="163"/>
      <c r="W435" s="163"/>
      <c r="X435" s="163"/>
      <c r="AI435" s="163"/>
      <c r="AJ435" s="163"/>
      <c r="AU435" s="163"/>
      <c r="AV435" s="163"/>
      <c r="BG435" s="163"/>
      <c r="BH435" s="163"/>
    </row>
    <row r="436" spans="11:60" s="37" customFormat="1" x14ac:dyDescent="0.35">
      <c r="K436" s="163"/>
      <c r="L436" s="163"/>
      <c r="W436" s="163"/>
      <c r="X436" s="163"/>
      <c r="AI436" s="163"/>
      <c r="AJ436" s="163"/>
      <c r="AU436" s="163"/>
      <c r="AV436" s="163"/>
      <c r="BG436" s="163"/>
      <c r="BH436" s="163"/>
    </row>
    <row r="437" spans="11:60" s="37" customFormat="1" x14ac:dyDescent="0.35">
      <c r="K437" s="163"/>
      <c r="L437" s="163"/>
      <c r="W437" s="163"/>
      <c r="X437" s="163"/>
      <c r="AI437" s="163"/>
      <c r="AJ437" s="163"/>
      <c r="AU437" s="163"/>
      <c r="AV437" s="163"/>
      <c r="BG437" s="163"/>
      <c r="BH437" s="163"/>
    </row>
    <row r="438" spans="11:60" s="37" customFormat="1" x14ac:dyDescent="0.35">
      <c r="K438" s="163"/>
      <c r="L438" s="163"/>
      <c r="W438" s="163"/>
      <c r="X438" s="163"/>
      <c r="AI438" s="163"/>
      <c r="AJ438" s="163"/>
      <c r="AU438" s="163"/>
      <c r="AV438" s="163"/>
      <c r="BG438" s="163"/>
      <c r="BH438" s="163"/>
    </row>
    <row r="439" spans="11:60" s="37" customFormat="1" x14ac:dyDescent="0.35">
      <c r="K439" s="163"/>
      <c r="L439" s="163"/>
      <c r="W439" s="163"/>
      <c r="X439" s="163"/>
      <c r="AI439" s="163"/>
      <c r="AJ439" s="163"/>
      <c r="AU439" s="163"/>
      <c r="AV439" s="163"/>
      <c r="BG439" s="163"/>
      <c r="BH439" s="163"/>
    </row>
    <row r="440" spans="11:60" s="37" customFormat="1" x14ac:dyDescent="0.35">
      <c r="K440" s="163"/>
      <c r="L440" s="163"/>
      <c r="W440" s="163"/>
      <c r="X440" s="163"/>
      <c r="AI440" s="163"/>
      <c r="AJ440" s="163"/>
      <c r="AU440" s="163"/>
      <c r="AV440" s="163"/>
      <c r="BG440" s="163"/>
      <c r="BH440" s="163"/>
    </row>
    <row r="441" spans="11:60" s="37" customFormat="1" x14ac:dyDescent="0.35">
      <c r="K441" s="163"/>
      <c r="L441" s="163"/>
      <c r="W441" s="163"/>
      <c r="X441" s="163"/>
      <c r="AI441" s="163"/>
      <c r="AJ441" s="163"/>
      <c r="AU441" s="163"/>
      <c r="AV441" s="163"/>
      <c r="BG441" s="163"/>
      <c r="BH441" s="163"/>
    </row>
    <row r="442" spans="11:60" s="37" customFormat="1" x14ac:dyDescent="0.35">
      <c r="K442" s="163"/>
      <c r="L442" s="163"/>
      <c r="W442" s="163"/>
      <c r="X442" s="163"/>
      <c r="AI442" s="163"/>
      <c r="AJ442" s="163"/>
      <c r="AU442" s="163"/>
      <c r="AV442" s="163"/>
      <c r="BG442" s="163"/>
      <c r="BH442" s="163"/>
    </row>
    <row r="443" spans="11:60" s="37" customFormat="1" x14ac:dyDescent="0.35">
      <c r="K443" s="163"/>
      <c r="L443" s="163"/>
      <c r="W443" s="163"/>
      <c r="X443" s="163"/>
      <c r="AI443" s="163"/>
      <c r="AJ443" s="163"/>
      <c r="AU443" s="163"/>
      <c r="AV443" s="163"/>
      <c r="BG443" s="163"/>
      <c r="BH443" s="163"/>
    </row>
    <row r="444" spans="11:60" s="37" customFormat="1" x14ac:dyDescent="0.35">
      <c r="K444" s="163"/>
      <c r="L444" s="163"/>
      <c r="W444" s="163"/>
      <c r="X444" s="163"/>
      <c r="AI444" s="163"/>
      <c r="AJ444" s="163"/>
      <c r="AU444" s="163"/>
      <c r="AV444" s="163"/>
      <c r="BG444" s="163"/>
      <c r="BH444" s="163"/>
    </row>
    <row r="445" spans="11:60" s="37" customFormat="1" x14ac:dyDescent="0.35">
      <c r="K445" s="163"/>
      <c r="L445" s="163"/>
      <c r="W445" s="163"/>
      <c r="X445" s="163"/>
      <c r="AI445" s="163"/>
      <c r="AJ445" s="163"/>
      <c r="AU445" s="163"/>
      <c r="AV445" s="163"/>
      <c r="BG445" s="163"/>
      <c r="BH445" s="163"/>
    </row>
    <row r="446" spans="11:60" s="37" customFormat="1" x14ac:dyDescent="0.35">
      <c r="K446" s="163"/>
      <c r="L446" s="163"/>
      <c r="W446" s="163"/>
      <c r="X446" s="163"/>
      <c r="AI446" s="163"/>
      <c r="AJ446" s="163"/>
      <c r="AU446" s="163"/>
      <c r="AV446" s="163"/>
      <c r="BG446" s="163"/>
      <c r="BH446" s="163"/>
    </row>
    <row r="447" spans="11:60" s="37" customFormat="1" x14ac:dyDescent="0.35">
      <c r="K447" s="163"/>
      <c r="L447" s="163"/>
      <c r="W447" s="163"/>
      <c r="X447" s="163"/>
      <c r="AI447" s="163"/>
      <c r="AJ447" s="163"/>
      <c r="AU447" s="163"/>
      <c r="AV447" s="163"/>
      <c r="BG447" s="163"/>
      <c r="BH447" s="163"/>
    </row>
    <row r="448" spans="11:60" s="37" customFormat="1" x14ac:dyDescent="0.35">
      <c r="K448" s="163"/>
      <c r="L448" s="163"/>
      <c r="W448" s="163"/>
      <c r="X448" s="163"/>
      <c r="AI448" s="163"/>
      <c r="AJ448" s="163"/>
      <c r="AU448" s="163"/>
      <c r="AV448" s="163"/>
      <c r="BG448" s="163"/>
      <c r="BH448" s="163"/>
    </row>
    <row r="449" spans="11:60" s="37" customFormat="1" x14ac:dyDescent="0.35">
      <c r="K449" s="163"/>
      <c r="L449" s="163"/>
      <c r="W449" s="163"/>
      <c r="X449" s="163"/>
      <c r="AI449" s="163"/>
      <c r="AJ449" s="163"/>
      <c r="AU449" s="163"/>
      <c r="AV449" s="163"/>
      <c r="BG449" s="163"/>
      <c r="BH449" s="163"/>
    </row>
    <row r="450" spans="11:60" s="37" customFormat="1" x14ac:dyDescent="0.35">
      <c r="K450" s="163"/>
      <c r="L450" s="163"/>
      <c r="W450" s="163"/>
      <c r="X450" s="163"/>
      <c r="AI450" s="163"/>
      <c r="AJ450" s="163"/>
      <c r="AU450" s="163"/>
      <c r="AV450" s="163"/>
      <c r="BG450" s="163"/>
      <c r="BH450" s="163"/>
    </row>
    <row r="451" spans="11:60" s="37" customFormat="1" x14ac:dyDescent="0.35">
      <c r="K451" s="163"/>
      <c r="L451" s="163"/>
      <c r="W451" s="163"/>
      <c r="X451" s="163"/>
      <c r="AI451" s="163"/>
      <c r="AJ451" s="163"/>
      <c r="AU451" s="163"/>
      <c r="AV451" s="163"/>
      <c r="BG451" s="163"/>
      <c r="BH451" s="163"/>
    </row>
    <row r="452" spans="11:60" s="37" customFormat="1" x14ac:dyDescent="0.35">
      <c r="K452" s="163"/>
      <c r="L452" s="163"/>
      <c r="W452" s="163"/>
      <c r="X452" s="163"/>
      <c r="AI452" s="163"/>
      <c r="AJ452" s="163"/>
      <c r="AU452" s="163"/>
      <c r="AV452" s="163"/>
      <c r="BG452" s="163"/>
      <c r="BH452" s="163"/>
    </row>
    <row r="453" spans="11:60" s="37" customFormat="1" x14ac:dyDescent="0.35">
      <c r="K453" s="163"/>
      <c r="L453" s="163"/>
      <c r="W453" s="163"/>
      <c r="X453" s="163"/>
      <c r="AI453" s="163"/>
      <c r="AJ453" s="163"/>
      <c r="AU453" s="163"/>
      <c r="AV453" s="163"/>
      <c r="BG453" s="163"/>
      <c r="BH453" s="163"/>
    </row>
    <row r="454" spans="11:60" s="37" customFormat="1" x14ac:dyDescent="0.35">
      <c r="K454" s="163"/>
      <c r="L454" s="163"/>
      <c r="W454" s="163"/>
      <c r="X454" s="163"/>
      <c r="AI454" s="163"/>
      <c r="AJ454" s="163"/>
      <c r="AU454" s="163"/>
      <c r="AV454" s="163"/>
      <c r="BG454" s="163"/>
      <c r="BH454" s="163"/>
    </row>
    <row r="455" spans="11:60" s="37" customFormat="1" x14ac:dyDescent="0.35">
      <c r="K455" s="163"/>
      <c r="L455" s="163"/>
      <c r="W455" s="163"/>
      <c r="X455" s="163"/>
      <c r="AI455" s="163"/>
      <c r="AJ455" s="163"/>
      <c r="AU455" s="163"/>
      <c r="AV455" s="163"/>
      <c r="BG455" s="163"/>
      <c r="BH455" s="163"/>
    </row>
    <row r="456" spans="11:60" s="37" customFormat="1" x14ac:dyDescent="0.35">
      <c r="K456" s="163"/>
      <c r="L456" s="163"/>
      <c r="W456" s="163"/>
      <c r="X456" s="163"/>
      <c r="AI456" s="163"/>
      <c r="AJ456" s="163"/>
      <c r="AU456" s="163"/>
      <c r="AV456" s="163"/>
      <c r="BG456" s="163"/>
      <c r="BH456" s="163"/>
    </row>
    <row r="457" spans="11:60" s="37" customFormat="1" x14ac:dyDescent="0.35">
      <c r="K457" s="163"/>
      <c r="L457" s="163"/>
      <c r="W457" s="163"/>
      <c r="X457" s="163"/>
      <c r="AI457" s="163"/>
      <c r="AJ457" s="163"/>
      <c r="AU457" s="163"/>
      <c r="AV457" s="163"/>
      <c r="BG457" s="163"/>
      <c r="BH457" s="163"/>
    </row>
    <row r="458" spans="11:60" s="37" customFormat="1" x14ac:dyDescent="0.35">
      <c r="K458" s="163"/>
      <c r="L458" s="163"/>
      <c r="W458" s="163"/>
      <c r="X458" s="163"/>
      <c r="AI458" s="163"/>
      <c r="AJ458" s="163"/>
      <c r="AU458" s="163"/>
      <c r="AV458" s="163"/>
      <c r="BG458" s="163"/>
      <c r="BH458" s="163"/>
    </row>
    <row r="459" spans="11:60" s="37" customFormat="1" x14ac:dyDescent="0.35">
      <c r="K459" s="163"/>
      <c r="L459" s="163"/>
      <c r="W459" s="163"/>
      <c r="X459" s="163"/>
      <c r="AI459" s="163"/>
      <c r="AJ459" s="163"/>
      <c r="AU459" s="163"/>
      <c r="AV459" s="163"/>
      <c r="BG459" s="163"/>
      <c r="BH459" s="163"/>
    </row>
    <row r="460" spans="11:60" s="37" customFormat="1" x14ac:dyDescent="0.35">
      <c r="K460" s="163"/>
      <c r="L460" s="163"/>
      <c r="W460" s="163"/>
      <c r="X460" s="163"/>
      <c r="AI460" s="163"/>
      <c r="AJ460" s="163"/>
      <c r="AU460" s="163"/>
      <c r="AV460" s="163"/>
      <c r="BG460" s="163"/>
      <c r="BH460" s="163"/>
    </row>
    <row r="461" spans="11:60" s="37" customFormat="1" x14ac:dyDescent="0.35">
      <c r="K461" s="163"/>
      <c r="L461" s="163"/>
      <c r="W461" s="163"/>
      <c r="X461" s="163"/>
      <c r="AI461" s="163"/>
      <c r="AJ461" s="163"/>
      <c r="AU461" s="163"/>
      <c r="AV461" s="163"/>
      <c r="BG461" s="163"/>
      <c r="BH461" s="163"/>
    </row>
    <row r="462" spans="11:60" s="37" customFormat="1" x14ac:dyDescent="0.35">
      <c r="K462" s="163"/>
      <c r="L462" s="163"/>
      <c r="W462" s="163"/>
      <c r="X462" s="163"/>
      <c r="AI462" s="163"/>
      <c r="AJ462" s="163"/>
      <c r="AU462" s="163"/>
      <c r="AV462" s="163"/>
      <c r="BG462" s="163"/>
      <c r="BH462" s="163"/>
    </row>
    <row r="463" spans="11:60" s="37" customFormat="1" x14ac:dyDescent="0.35">
      <c r="K463" s="163"/>
      <c r="L463" s="163"/>
      <c r="W463" s="163"/>
      <c r="X463" s="163"/>
      <c r="AI463" s="163"/>
      <c r="AJ463" s="163"/>
      <c r="AU463" s="163"/>
      <c r="AV463" s="163"/>
      <c r="BG463" s="163"/>
      <c r="BH463" s="163"/>
    </row>
    <row r="464" spans="11:60" s="37" customFormat="1" x14ac:dyDescent="0.35">
      <c r="K464" s="163"/>
      <c r="L464" s="163"/>
      <c r="W464" s="163"/>
      <c r="X464" s="163"/>
      <c r="AI464" s="163"/>
      <c r="AJ464" s="163"/>
      <c r="AU464" s="163"/>
      <c r="AV464" s="163"/>
      <c r="BG464" s="163"/>
      <c r="BH464" s="163"/>
    </row>
    <row r="465" spans="11:60" s="37" customFormat="1" x14ac:dyDescent="0.35">
      <c r="K465" s="163"/>
      <c r="L465" s="163"/>
      <c r="W465" s="163"/>
      <c r="X465" s="163"/>
      <c r="AI465" s="163"/>
      <c r="AJ465" s="163"/>
      <c r="AU465" s="163"/>
      <c r="AV465" s="163"/>
      <c r="BG465" s="163"/>
      <c r="BH465" s="163"/>
    </row>
    <row r="466" spans="11:60" s="37" customFormat="1" x14ac:dyDescent="0.35">
      <c r="K466" s="163"/>
      <c r="L466" s="163"/>
      <c r="W466" s="163"/>
      <c r="X466" s="163"/>
      <c r="AI466" s="163"/>
      <c r="AJ466" s="163"/>
      <c r="AU466" s="163"/>
      <c r="AV466" s="163"/>
      <c r="BG466" s="163"/>
      <c r="BH466" s="163"/>
    </row>
    <row r="467" spans="11:60" s="37" customFormat="1" x14ac:dyDescent="0.35">
      <c r="K467" s="163"/>
      <c r="L467" s="163"/>
      <c r="W467" s="163"/>
      <c r="X467" s="163"/>
      <c r="AI467" s="163"/>
      <c r="AJ467" s="163"/>
      <c r="AU467" s="163"/>
      <c r="AV467" s="163"/>
      <c r="BG467" s="163"/>
      <c r="BH467" s="163"/>
    </row>
    <row r="468" spans="11:60" s="37" customFormat="1" x14ac:dyDescent="0.35">
      <c r="K468" s="163"/>
      <c r="L468" s="163"/>
      <c r="W468" s="163"/>
      <c r="X468" s="163"/>
      <c r="AI468" s="163"/>
      <c r="AJ468" s="163"/>
      <c r="AU468" s="163"/>
      <c r="AV468" s="163"/>
      <c r="BG468" s="163"/>
      <c r="BH468" s="163"/>
    </row>
    <row r="469" spans="11:60" s="37" customFormat="1" x14ac:dyDescent="0.35">
      <c r="K469" s="163"/>
      <c r="L469" s="163"/>
      <c r="W469" s="163"/>
      <c r="X469" s="163"/>
      <c r="AI469" s="163"/>
      <c r="AJ469" s="163"/>
      <c r="AU469" s="163"/>
      <c r="AV469" s="163"/>
      <c r="BG469" s="163"/>
      <c r="BH469" s="163"/>
    </row>
    <row r="470" spans="11:60" s="37" customFormat="1" x14ac:dyDescent="0.35">
      <c r="K470" s="163"/>
      <c r="L470" s="163"/>
      <c r="W470" s="163"/>
      <c r="X470" s="163"/>
      <c r="AI470" s="163"/>
      <c r="AJ470" s="163"/>
      <c r="AU470" s="163"/>
      <c r="AV470" s="163"/>
      <c r="BG470" s="163"/>
      <c r="BH470" s="163"/>
    </row>
    <row r="471" spans="11:60" s="37" customFormat="1" x14ac:dyDescent="0.35">
      <c r="K471" s="163"/>
      <c r="L471" s="163"/>
      <c r="W471" s="163"/>
      <c r="X471" s="163"/>
      <c r="AI471" s="163"/>
      <c r="AJ471" s="163"/>
      <c r="AU471" s="163"/>
      <c r="AV471" s="163"/>
      <c r="BG471" s="163"/>
      <c r="BH471" s="163"/>
    </row>
    <row r="472" spans="11:60" s="37" customFormat="1" x14ac:dyDescent="0.35">
      <c r="K472" s="163"/>
      <c r="L472" s="163"/>
      <c r="W472" s="163"/>
      <c r="X472" s="163"/>
      <c r="AI472" s="163"/>
      <c r="AJ472" s="163"/>
      <c r="AU472" s="163"/>
      <c r="AV472" s="163"/>
      <c r="BG472" s="163"/>
      <c r="BH472" s="163"/>
    </row>
    <row r="473" spans="11:60" s="37" customFormat="1" x14ac:dyDescent="0.35">
      <c r="K473" s="163"/>
      <c r="L473" s="163"/>
      <c r="W473" s="163"/>
      <c r="X473" s="163"/>
      <c r="AI473" s="163"/>
      <c r="AJ473" s="163"/>
      <c r="AU473" s="163"/>
      <c r="AV473" s="163"/>
      <c r="BG473" s="163"/>
      <c r="BH473" s="163"/>
    </row>
    <row r="474" spans="11:60" s="37" customFormat="1" x14ac:dyDescent="0.35">
      <c r="K474" s="163"/>
      <c r="L474" s="163"/>
      <c r="W474" s="163"/>
      <c r="X474" s="163"/>
      <c r="AI474" s="163"/>
      <c r="AJ474" s="163"/>
      <c r="AU474" s="163"/>
      <c r="AV474" s="163"/>
      <c r="BG474" s="163"/>
      <c r="BH474" s="163"/>
    </row>
    <row r="475" spans="11:60" s="37" customFormat="1" x14ac:dyDescent="0.35">
      <c r="K475" s="163"/>
      <c r="L475" s="163"/>
      <c r="W475" s="163"/>
      <c r="X475" s="163"/>
      <c r="AI475" s="163"/>
      <c r="AJ475" s="163"/>
      <c r="AU475" s="163"/>
      <c r="AV475" s="163"/>
      <c r="BG475" s="163"/>
      <c r="BH475" s="163"/>
    </row>
    <row r="476" spans="11:60" s="37" customFormat="1" x14ac:dyDescent="0.35">
      <c r="K476" s="163"/>
      <c r="L476" s="163"/>
      <c r="W476" s="163"/>
      <c r="X476" s="163"/>
      <c r="AI476" s="163"/>
      <c r="AJ476" s="163"/>
      <c r="AU476" s="163"/>
      <c r="AV476" s="163"/>
      <c r="BG476" s="163"/>
      <c r="BH476" s="163"/>
    </row>
    <row r="477" spans="11:60" s="37" customFormat="1" x14ac:dyDescent="0.35">
      <c r="K477" s="163"/>
      <c r="L477" s="163"/>
      <c r="W477" s="163"/>
      <c r="X477" s="163"/>
      <c r="AI477" s="163"/>
      <c r="AJ477" s="163"/>
      <c r="AU477" s="163"/>
      <c r="AV477" s="163"/>
      <c r="BG477" s="163"/>
      <c r="BH477" s="163"/>
    </row>
    <row r="478" spans="11:60" s="37" customFormat="1" x14ac:dyDescent="0.35">
      <c r="K478" s="163"/>
      <c r="L478" s="163"/>
      <c r="W478" s="163"/>
      <c r="X478" s="163"/>
      <c r="AI478" s="163"/>
      <c r="AJ478" s="163"/>
      <c r="AU478" s="163"/>
      <c r="AV478" s="163"/>
      <c r="BG478" s="163"/>
      <c r="BH478" s="163"/>
    </row>
    <row r="479" spans="11:60" s="37" customFormat="1" x14ac:dyDescent="0.35">
      <c r="K479" s="163"/>
      <c r="L479" s="163"/>
      <c r="W479" s="163"/>
      <c r="X479" s="163"/>
      <c r="AI479" s="163"/>
      <c r="AJ479" s="163"/>
      <c r="AU479" s="163"/>
      <c r="AV479" s="163"/>
      <c r="BG479" s="163"/>
      <c r="BH479" s="163"/>
    </row>
    <row r="480" spans="11:60" s="37" customFormat="1" x14ac:dyDescent="0.35">
      <c r="K480" s="163"/>
      <c r="L480" s="163"/>
      <c r="W480" s="163"/>
      <c r="X480" s="163"/>
      <c r="AI480" s="163"/>
      <c r="AJ480" s="163"/>
      <c r="AU480" s="163"/>
      <c r="AV480" s="163"/>
      <c r="BG480" s="163"/>
      <c r="BH480" s="163"/>
    </row>
    <row r="481" spans="11:60" s="37" customFormat="1" x14ac:dyDescent="0.35">
      <c r="K481" s="163"/>
      <c r="L481" s="163"/>
      <c r="W481" s="163"/>
      <c r="X481" s="163"/>
      <c r="AI481" s="163"/>
      <c r="AJ481" s="163"/>
      <c r="AU481" s="163"/>
      <c r="AV481" s="163"/>
      <c r="BG481" s="163"/>
      <c r="BH481" s="163"/>
    </row>
    <row r="482" spans="11:60" s="37" customFormat="1" x14ac:dyDescent="0.35">
      <c r="K482" s="163"/>
      <c r="L482" s="163"/>
      <c r="W482" s="163"/>
      <c r="X482" s="163"/>
      <c r="AI482" s="163"/>
      <c r="AJ482" s="163"/>
      <c r="AU482" s="163"/>
      <c r="AV482" s="163"/>
      <c r="BG482" s="163"/>
      <c r="BH482" s="163"/>
    </row>
    <row r="483" spans="11:60" s="37" customFormat="1" x14ac:dyDescent="0.35">
      <c r="K483" s="163"/>
      <c r="L483" s="163"/>
      <c r="W483" s="163"/>
      <c r="X483" s="163"/>
      <c r="AI483" s="163"/>
      <c r="AJ483" s="163"/>
      <c r="AU483" s="163"/>
      <c r="AV483" s="163"/>
      <c r="BG483" s="163"/>
      <c r="BH483" s="163"/>
    </row>
    <row r="484" spans="11:60" s="37" customFormat="1" x14ac:dyDescent="0.35">
      <c r="K484" s="163"/>
      <c r="L484" s="163"/>
      <c r="W484" s="163"/>
      <c r="X484" s="163"/>
      <c r="AI484" s="163"/>
      <c r="AJ484" s="163"/>
      <c r="AU484" s="163"/>
      <c r="AV484" s="163"/>
      <c r="BG484" s="163"/>
      <c r="BH484" s="163"/>
    </row>
    <row r="485" spans="11:60" s="37" customFormat="1" x14ac:dyDescent="0.35">
      <c r="K485" s="163"/>
      <c r="L485" s="163"/>
      <c r="W485" s="163"/>
      <c r="X485" s="163"/>
      <c r="AI485" s="163"/>
      <c r="AJ485" s="163"/>
      <c r="AU485" s="163"/>
      <c r="AV485" s="163"/>
      <c r="BG485" s="163"/>
      <c r="BH485" s="163"/>
    </row>
    <row r="486" spans="11:60" s="37" customFormat="1" x14ac:dyDescent="0.35">
      <c r="K486" s="163"/>
      <c r="L486" s="163"/>
      <c r="W486" s="163"/>
      <c r="X486" s="163"/>
      <c r="AI486" s="163"/>
      <c r="AJ486" s="163"/>
      <c r="AU486" s="163"/>
      <c r="AV486" s="163"/>
      <c r="BG486" s="163"/>
      <c r="BH486" s="163"/>
    </row>
    <row r="487" spans="11:60" s="37" customFormat="1" x14ac:dyDescent="0.35">
      <c r="K487" s="163"/>
      <c r="L487" s="163"/>
      <c r="W487" s="163"/>
      <c r="X487" s="163"/>
      <c r="AI487" s="163"/>
      <c r="AJ487" s="163"/>
      <c r="AU487" s="163"/>
      <c r="AV487" s="163"/>
      <c r="BG487" s="163"/>
      <c r="BH487" s="163"/>
    </row>
    <row r="488" spans="11:60" s="37" customFormat="1" x14ac:dyDescent="0.35">
      <c r="K488" s="163"/>
      <c r="L488" s="163"/>
      <c r="W488" s="163"/>
      <c r="X488" s="163"/>
      <c r="AI488" s="163"/>
      <c r="AJ488" s="163"/>
      <c r="AU488" s="163"/>
      <c r="AV488" s="163"/>
      <c r="BG488" s="163"/>
      <c r="BH488" s="163"/>
    </row>
    <row r="489" spans="11:60" s="37" customFormat="1" x14ac:dyDescent="0.35">
      <c r="K489" s="163"/>
      <c r="L489" s="163"/>
      <c r="W489" s="163"/>
      <c r="X489" s="163"/>
      <c r="AI489" s="163"/>
      <c r="AJ489" s="163"/>
      <c r="AU489" s="163"/>
      <c r="AV489" s="163"/>
      <c r="BG489" s="163"/>
      <c r="BH489" s="163"/>
    </row>
    <row r="490" spans="11:60" s="37" customFormat="1" x14ac:dyDescent="0.35">
      <c r="K490" s="163"/>
      <c r="L490" s="163"/>
      <c r="W490" s="163"/>
      <c r="X490" s="163"/>
      <c r="AI490" s="163"/>
      <c r="AJ490" s="163"/>
      <c r="AU490" s="163"/>
      <c r="AV490" s="163"/>
      <c r="BG490" s="163"/>
      <c r="BH490" s="163"/>
    </row>
    <row r="491" spans="11:60" s="37" customFormat="1" x14ac:dyDescent="0.35">
      <c r="K491" s="163"/>
      <c r="L491" s="163"/>
      <c r="W491" s="163"/>
      <c r="X491" s="163"/>
      <c r="AI491" s="163"/>
      <c r="AJ491" s="163"/>
      <c r="AU491" s="163"/>
      <c r="AV491" s="163"/>
      <c r="BG491" s="163"/>
      <c r="BH491" s="163"/>
    </row>
    <row r="492" spans="11:60" s="37" customFormat="1" x14ac:dyDescent="0.35">
      <c r="K492" s="163"/>
      <c r="L492" s="163"/>
      <c r="W492" s="163"/>
      <c r="X492" s="163"/>
      <c r="AI492" s="163"/>
      <c r="AJ492" s="163"/>
      <c r="AU492" s="163"/>
      <c r="AV492" s="163"/>
      <c r="BG492" s="163"/>
      <c r="BH492" s="163"/>
    </row>
    <row r="493" spans="11:60" s="37" customFormat="1" x14ac:dyDescent="0.35">
      <c r="K493" s="163"/>
      <c r="L493" s="163"/>
      <c r="W493" s="163"/>
      <c r="X493" s="163"/>
      <c r="AI493" s="163"/>
      <c r="AJ493" s="163"/>
      <c r="AU493" s="163"/>
      <c r="AV493" s="163"/>
      <c r="BG493" s="163"/>
      <c r="BH493" s="163"/>
    </row>
    <row r="494" spans="11:60" s="37" customFormat="1" x14ac:dyDescent="0.35">
      <c r="K494" s="163"/>
      <c r="L494" s="163"/>
      <c r="W494" s="163"/>
      <c r="X494" s="163"/>
      <c r="AI494" s="163"/>
      <c r="AJ494" s="163"/>
      <c r="AU494" s="163"/>
      <c r="AV494" s="163"/>
      <c r="BG494" s="163"/>
      <c r="BH494" s="163"/>
    </row>
    <row r="495" spans="11:60" s="37" customFormat="1" x14ac:dyDescent="0.35">
      <c r="K495" s="163"/>
      <c r="L495" s="163"/>
      <c r="W495" s="163"/>
      <c r="X495" s="163"/>
      <c r="AI495" s="163"/>
      <c r="AJ495" s="163"/>
      <c r="AU495" s="163"/>
      <c r="AV495" s="163"/>
      <c r="BG495" s="163"/>
      <c r="BH495" s="163"/>
    </row>
    <row r="496" spans="11:60" s="37" customFormat="1" x14ac:dyDescent="0.35">
      <c r="K496" s="163"/>
      <c r="L496" s="163"/>
      <c r="W496" s="163"/>
      <c r="X496" s="163"/>
      <c r="AI496" s="163"/>
      <c r="AJ496" s="163"/>
      <c r="AU496" s="163"/>
      <c r="AV496" s="163"/>
      <c r="BG496" s="163"/>
      <c r="BH496" s="163"/>
    </row>
    <row r="497" spans="11:60" s="37" customFormat="1" x14ac:dyDescent="0.35">
      <c r="K497" s="163"/>
      <c r="L497" s="163"/>
      <c r="W497" s="163"/>
      <c r="X497" s="163"/>
      <c r="AI497" s="163"/>
      <c r="AJ497" s="163"/>
      <c r="AU497" s="163"/>
      <c r="AV497" s="163"/>
      <c r="BG497" s="163"/>
      <c r="BH497" s="163"/>
    </row>
    <row r="498" spans="11:60" s="37" customFormat="1" x14ac:dyDescent="0.35">
      <c r="K498" s="163"/>
      <c r="L498" s="163"/>
      <c r="W498" s="163"/>
      <c r="X498" s="163"/>
      <c r="AI498" s="163"/>
      <c r="AJ498" s="163"/>
      <c r="AU498" s="163"/>
      <c r="AV498" s="163"/>
      <c r="BG498" s="163"/>
      <c r="BH498" s="163"/>
    </row>
    <row r="499" spans="11:60" s="37" customFormat="1" x14ac:dyDescent="0.35">
      <c r="K499" s="163"/>
      <c r="L499" s="163"/>
      <c r="W499" s="163"/>
      <c r="X499" s="163"/>
      <c r="AI499" s="163"/>
      <c r="AJ499" s="163"/>
      <c r="AU499" s="163"/>
      <c r="AV499" s="163"/>
      <c r="BG499" s="163"/>
      <c r="BH499" s="163"/>
    </row>
    <row r="500" spans="11:60" s="37" customFormat="1" x14ac:dyDescent="0.35">
      <c r="K500" s="163"/>
      <c r="L500" s="163"/>
      <c r="W500" s="163"/>
      <c r="X500" s="163"/>
      <c r="AI500" s="163"/>
      <c r="AJ500" s="163"/>
      <c r="AU500" s="163"/>
      <c r="AV500" s="163"/>
      <c r="BG500" s="163"/>
      <c r="BH500" s="163"/>
    </row>
    <row r="501" spans="11:60" s="37" customFormat="1" x14ac:dyDescent="0.35">
      <c r="K501" s="163"/>
      <c r="L501" s="163"/>
      <c r="W501" s="163"/>
      <c r="X501" s="163"/>
      <c r="AI501" s="163"/>
      <c r="AJ501" s="163"/>
      <c r="AU501" s="163"/>
      <c r="AV501" s="163"/>
      <c r="BG501" s="163"/>
      <c r="BH501" s="163"/>
    </row>
    <row r="502" spans="11:60" s="37" customFormat="1" x14ac:dyDescent="0.35">
      <c r="K502" s="163"/>
      <c r="L502" s="163"/>
      <c r="W502" s="163"/>
      <c r="X502" s="163"/>
      <c r="AI502" s="163"/>
      <c r="AJ502" s="163"/>
      <c r="AU502" s="163"/>
      <c r="AV502" s="163"/>
      <c r="BG502" s="163"/>
      <c r="BH502" s="163"/>
    </row>
    <row r="503" spans="11:60" s="37" customFormat="1" x14ac:dyDescent="0.35">
      <c r="K503" s="163"/>
      <c r="L503" s="163"/>
      <c r="W503" s="163"/>
      <c r="X503" s="163"/>
      <c r="AI503" s="163"/>
      <c r="AJ503" s="163"/>
      <c r="AU503" s="163"/>
      <c r="AV503" s="163"/>
      <c r="BG503" s="163"/>
      <c r="BH503" s="163"/>
    </row>
    <row r="504" spans="11:60" s="37" customFormat="1" x14ac:dyDescent="0.35">
      <c r="K504" s="163"/>
      <c r="L504" s="163"/>
      <c r="W504" s="163"/>
      <c r="X504" s="163"/>
      <c r="AI504" s="163"/>
      <c r="AJ504" s="163"/>
      <c r="AU504" s="163"/>
      <c r="AV504" s="163"/>
      <c r="BG504" s="163"/>
      <c r="BH504" s="163"/>
    </row>
    <row r="505" spans="11:60" s="37" customFormat="1" x14ac:dyDescent="0.35">
      <c r="K505" s="163"/>
      <c r="L505" s="163"/>
      <c r="W505" s="163"/>
      <c r="X505" s="163"/>
      <c r="AI505" s="163"/>
      <c r="AJ505" s="163"/>
      <c r="AU505" s="163"/>
      <c r="AV505" s="163"/>
      <c r="BG505" s="163"/>
      <c r="BH505" s="163"/>
    </row>
    <row r="506" spans="11:60" s="37" customFormat="1" x14ac:dyDescent="0.35">
      <c r="K506" s="163"/>
      <c r="L506" s="163"/>
      <c r="W506" s="163"/>
      <c r="X506" s="163"/>
      <c r="AI506" s="163"/>
      <c r="AJ506" s="163"/>
      <c r="AU506" s="163"/>
      <c r="AV506" s="163"/>
      <c r="BG506" s="163"/>
      <c r="BH506" s="163"/>
    </row>
    <row r="507" spans="11:60" s="37" customFormat="1" x14ac:dyDescent="0.35">
      <c r="K507" s="163"/>
      <c r="L507" s="163"/>
      <c r="W507" s="163"/>
      <c r="X507" s="163"/>
      <c r="AI507" s="163"/>
      <c r="AJ507" s="163"/>
      <c r="AU507" s="163"/>
      <c r="AV507" s="163"/>
      <c r="BG507" s="163"/>
      <c r="BH507" s="163"/>
    </row>
    <row r="508" spans="11:60" s="37" customFormat="1" x14ac:dyDescent="0.35">
      <c r="K508" s="163"/>
      <c r="L508" s="163"/>
      <c r="W508" s="163"/>
      <c r="X508" s="163"/>
      <c r="AI508" s="163"/>
      <c r="AJ508" s="163"/>
      <c r="AU508" s="163"/>
      <c r="AV508" s="163"/>
      <c r="BG508" s="163"/>
      <c r="BH508" s="163"/>
    </row>
    <row r="509" spans="11:60" s="37" customFormat="1" x14ac:dyDescent="0.35">
      <c r="K509" s="163"/>
      <c r="L509" s="163"/>
      <c r="W509" s="163"/>
      <c r="X509" s="163"/>
      <c r="AI509" s="163"/>
      <c r="AJ509" s="163"/>
      <c r="AU509" s="163"/>
      <c r="AV509" s="163"/>
      <c r="BG509" s="163"/>
      <c r="BH509" s="163"/>
    </row>
    <row r="510" spans="11:60" s="37" customFormat="1" x14ac:dyDescent="0.35">
      <c r="K510" s="163"/>
      <c r="L510" s="163"/>
      <c r="W510" s="163"/>
      <c r="X510" s="163"/>
      <c r="AI510" s="163"/>
      <c r="AJ510" s="163"/>
      <c r="AU510" s="163"/>
      <c r="AV510" s="163"/>
      <c r="BG510" s="163"/>
      <c r="BH510" s="163"/>
    </row>
    <row r="511" spans="11:60" s="37" customFormat="1" x14ac:dyDescent="0.35">
      <c r="K511" s="163"/>
      <c r="L511" s="163"/>
      <c r="W511" s="163"/>
      <c r="X511" s="163"/>
      <c r="AI511" s="163"/>
      <c r="AJ511" s="163"/>
      <c r="AU511" s="163"/>
      <c r="AV511" s="163"/>
      <c r="BG511" s="163"/>
      <c r="BH511" s="163"/>
    </row>
    <row r="512" spans="11:60" s="37" customFormat="1" x14ac:dyDescent="0.35">
      <c r="K512" s="163"/>
      <c r="L512" s="163"/>
      <c r="W512" s="163"/>
      <c r="X512" s="163"/>
      <c r="AI512" s="163"/>
      <c r="AJ512" s="163"/>
      <c r="AU512" s="163"/>
      <c r="AV512" s="163"/>
      <c r="BG512" s="163"/>
      <c r="BH512" s="163"/>
    </row>
    <row r="513" spans="11:60" s="37" customFormat="1" x14ac:dyDescent="0.35">
      <c r="K513" s="163"/>
      <c r="L513" s="163"/>
      <c r="W513" s="163"/>
      <c r="X513" s="163"/>
      <c r="AI513" s="163"/>
      <c r="AJ513" s="163"/>
      <c r="AU513" s="163"/>
      <c r="AV513" s="163"/>
      <c r="BG513" s="163"/>
      <c r="BH513" s="163"/>
    </row>
    <row r="514" spans="11:60" s="37" customFormat="1" x14ac:dyDescent="0.35">
      <c r="K514" s="163"/>
      <c r="L514" s="163"/>
      <c r="W514" s="163"/>
      <c r="X514" s="163"/>
      <c r="AI514" s="163"/>
      <c r="AJ514" s="163"/>
      <c r="AU514" s="163"/>
      <c r="AV514" s="163"/>
      <c r="BG514" s="163"/>
      <c r="BH514" s="163"/>
    </row>
    <row r="515" spans="11:60" s="37" customFormat="1" x14ac:dyDescent="0.35">
      <c r="K515" s="163"/>
      <c r="L515" s="163"/>
      <c r="W515" s="163"/>
      <c r="X515" s="163"/>
      <c r="AI515" s="163"/>
      <c r="AJ515" s="163"/>
      <c r="AU515" s="163"/>
      <c r="AV515" s="163"/>
      <c r="BG515" s="163"/>
      <c r="BH515" s="163"/>
    </row>
    <row r="516" spans="11:60" s="37" customFormat="1" x14ac:dyDescent="0.35">
      <c r="K516" s="163"/>
      <c r="L516" s="163"/>
      <c r="W516" s="163"/>
      <c r="X516" s="163"/>
      <c r="AI516" s="163"/>
      <c r="AJ516" s="163"/>
      <c r="AU516" s="163"/>
      <c r="AV516" s="163"/>
      <c r="BG516" s="163"/>
      <c r="BH516" s="163"/>
    </row>
    <row r="517" spans="11:60" s="37" customFormat="1" x14ac:dyDescent="0.35">
      <c r="K517" s="163"/>
      <c r="L517" s="163"/>
      <c r="W517" s="163"/>
      <c r="X517" s="163"/>
      <c r="AI517" s="163"/>
      <c r="AJ517" s="163"/>
      <c r="AU517" s="163"/>
      <c r="AV517" s="163"/>
      <c r="BG517" s="163"/>
      <c r="BH517" s="163"/>
    </row>
    <row r="518" spans="11:60" s="37" customFormat="1" x14ac:dyDescent="0.35">
      <c r="K518" s="163"/>
      <c r="L518" s="163"/>
      <c r="W518" s="163"/>
      <c r="X518" s="163"/>
      <c r="AI518" s="163"/>
      <c r="AJ518" s="163"/>
      <c r="AU518" s="163"/>
      <c r="AV518" s="163"/>
      <c r="BG518" s="163"/>
      <c r="BH518" s="163"/>
    </row>
    <row r="519" spans="11:60" s="37" customFormat="1" x14ac:dyDescent="0.35">
      <c r="K519" s="163"/>
      <c r="L519" s="163"/>
      <c r="W519" s="163"/>
      <c r="X519" s="163"/>
      <c r="AI519" s="163"/>
      <c r="AJ519" s="163"/>
      <c r="AU519" s="163"/>
      <c r="AV519" s="163"/>
      <c r="BG519" s="163"/>
      <c r="BH519" s="163"/>
    </row>
    <row r="520" spans="11:60" s="37" customFormat="1" x14ac:dyDescent="0.35">
      <c r="K520" s="163"/>
      <c r="L520" s="163"/>
      <c r="W520" s="163"/>
      <c r="X520" s="163"/>
      <c r="AI520" s="163"/>
      <c r="AJ520" s="163"/>
      <c r="AU520" s="163"/>
      <c r="AV520" s="163"/>
      <c r="BG520" s="163"/>
      <c r="BH520" s="163"/>
    </row>
    <row r="521" spans="11:60" s="37" customFormat="1" x14ac:dyDescent="0.35">
      <c r="K521" s="163"/>
      <c r="L521" s="163"/>
      <c r="W521" s="163"/>
      <c r="X521" s="163"/>
      <c r="AI521" s="163"/>
      <c r="AJ521" s="163"/>
      <c r="AU521" s="163"/>
      <c r="AV521" s="163"/>
      <c r="BG521" s="163"/>
      <c r="BH521" s="163"/>
    </row>
    <row r="522" spans="11:60" s="37" customFormat="1" x14ac:dyDescent="0.35">
      <c r="K522" s="163"/>
      <c r="L522" s="163"/>
      <c r="W522" s="163"/>
      <c r="X522" s="163"/>
      <c r="AI522" s="163"/>
      <c r="AJ522" s="163"/>
      <c r="AU522" s="163"/>
      <c r="AV522" s="163"/>
      <c r="BG522" s="163"/>
      <c r="BH522" s="163"/>
    </row>
    <row r="523" spans="11:60" s="37" customFormat="1" x14ac:dyDescent="0.35">
      <c r="K523" s="163"/>
      <c r="L523" s="163"/>
      <c r="W523" s="163"/>
      <c r="X523" s="163"/>
      <c r="AI523" s="163"/>
      <c r="AJ523" s="163"/>
      <c r="AU523" s="163"/>
      <c r="AV523" s="163"/>
      <c r="BG523" s="163"/>
      <c r="BH523" s="163"/>
    </row>
    <row r="524" spans="11:60" s="37" customFormat="1" x14ac:dyDescent="0.35">
      <c r="K524" s="163"/>
      <c r="L524" s="163"/>
      <c r="W524" s="163"/>
      <c r="X524" s="163"/>
      <c r="AI524" s="163"/>
      <c r="AJ524" s="163"/>
      <c r="AU524" s="163"/>
      <c r="AV524" s="163"/>
      <c r="BG524" s="163"/>
      <c r="BH524" s="163"/>
    </row>
    <row r="525" spans="11:60" s="37" customFormat="1" x14ac:dyDescent="0.35">
      <c r="K525" s="163"/>
      <c r="L525" s="163"/>
      <c r="W525" s="163"/>
      <c r="X525" s="163"/>
      <c r="AI525" s="163"/>
      <c r="AJ525" s="163"/>
      <c r="AU525" s="163"/>
      <c r="AV525" s="163"/>
      <c r="BG525" s="163"/>
      <c r="BH525" s="163"/>
    </row>
    <row r="526" spans="11:60" s="37" customFormat="1" x14ac:dyDescent="0.35">
      <c r="K526" s="163"/>
      <c r="L526" s="163"/>
      <c r="W526" s="163"/>
      <c r="X526" s="163"/>
      <c r="AI526" s="163"/>
      <c r="AJ526" s="163"/>
      <c r="AU526" s="163"/>
      <c r="AV526" s="163"/>
      <c r="BG526" s="163"/>
      <c r="BH526" s="163"/>
    </row>
    <row r="527" spans="11:60" s="37" customFormat="1" x14ac:dyDescent="0.35">
      <c r="K527" s="163"/>
      <c r="L527" s="163"/>
      <c r="W527" s="163"/>
      <c r="X527" s="163"/>
      <c r="AI527" s="163"/>
      <c r="AJ527" s="163"/>
      <c r="AU527" s="163"/>
      <c r="AV527" s="163"/>
      <c r="BG527" s="163"/>
      <c r="BH527" s="163"/>
    </row>
    <row r="528" spans="11:60" s="37" customFormat="1" x14ac:dyDescent="0.35">
      <c r="K528" s="163"/>
      <c r="L528" s="163"/>
      <c r="W528" s="163"/>
      <c r="X528" s="163"/>
      <c r="AI528" s="163"/>
      <c r="AJ528" s="163"/>
      <c r="AU528" s="163"/>
      <c r="AV528" s="163"/>
      <c r="BG528" s="163"/>
      <c r="BH528" s="163"/>
    </row>
    <row r="529" spans="11:60" s="37" customFormat="1" x14ac:dyDescent="0.35">
      <c r="K529" s="163"/>
      <c r="L529" s="163"/>
      <c r="W529" s="163"/>
      <c r="X529" s="163"/>
      <c r="AI529" s="163"/>
      <c r="AJ529" s="163"/>
      <c r="AU529" s="163"/>
      <c r="AV529" s="163"/>
      <c r="BG529" s="163"/>
      <c r="BH529" s="163"/>
    </row>
    <row r="530" spans="11:60" s="37" customFormat="1" x14ac:dyDescent="0.35">
      <c r="K530" s="163"/>
      <c r="L530" s="163"/>
      <c r="W530" s="163"/>
      <c r="X530" s="163"/>
      <c r="AI530" s="163"/>
      <c r="AJ530" s="163"/>
      <c r="AU530" s="163"/>
      <c r="AV530" s="163"/>
      <c r="BG530" s="163"/>
      <c r="BH530" s="163"/>
    </row>
    <row r="531" spans="11:60" s="37" customFormat="1" x14ac:dyDescent="0.35">
      <c r="K531" s="163"/>
      <c r="L531" s="163"/>
      <c r="W531" s="163"/>
      <c r="X531" s="163"/>
      <c r="AI531" s="163"/>
      <c r="AJ531" s="163"/>
      <c r="AU531" s="163"/>
      <c r="AV531" s="163"/>
      <c r="BG531" s="163"/>
      <c r="BH531" s="163"/>
    </row>
    <row r="532" spans="11:60" s="37" customFormat="1" x14ac:dyDescent="0.35">
      <c r="K532" s="163"/>
      <c r="L532" s="163"/>
      <c r="W532" s="163"/>
      <c r="X532" s="163"/>
      <c r="AI532" s="163"/>
      <c r="AJ532" s="163"/>
      <c r="AU532" s="163"/>
      <c r="AV532" s="163"/>
      <c r="BG532" s="163"/>
      <c r="BH532" s="163"/>
    </row>
    <row r="533" spans="11:60" s="37" customFormat="1" x14ac:dyDescent="0.35">
      <c r="K533" s="163"/>
      <c r="L533" s="163"/>
      <c r="W533" s="163"/>
      <c r="X533" s="163"/>
      <c r="AI533" s="163"/>
      <c r="AJ533" s="163"/>
      <c r="AU533" s="163"/>
      <c r="AV533" s="163"/>
      <c r="BG533" s="163"/>
      <c r="BH533" s="163"/>
    </row>
    <row r="534" spans="11:60" s="37" customFormat="1" x14ac:dyDescent="0.35">
      <c r="K534" s="163"/>
      <c r="L534" s="163"/>
      <c r="W534" s="163"/>
      <c r="X534" s="163"/>
      <c r="AI534" s="163"/>
      <c r="AJ534" s="163"/>
      <c r="AU534" s="163"/>
      <c r="AV534" s="163"/>
      <c r="BG534" s="163"/>
      <c r="BH534" s="163"/>
    </row>
    <row r="535" spans="11:60" s="37" customFormat="1" x14ac:dyDescent="0.35">
      <c r="K535" s="163"/>
      <c r="L535" s="163"/>
      <c r="W535" s="163"/>
      <c r="X535" s="163"/>
      <c r="AI535" s="163"/>
      <c r="AJ535" s="163"/>
      <c r="AU535" s="163"/>
      <c r="AV535" s="163"/>
      <c r="BG535" s="163"/>
      <c r="BH535" s="163"/>
    </row>
    <row r="536" spans="11:60" s="37" customFormat="1" x14ac:dyDescent="0.35">
      <c r="K536" s="163"/>
      <c r="L536" s="163"/>
      <c r="W536" s="163"/>
      <c r="X536" s="163"/>
      <c r="AI536" s="163"/>
      <c r="AJ536" s="163"/>
      <c r="AU536" s="163"/>
      <c r="AV536" s="163"/>
      <c r="BG536" s="163"/>
      <c r="BH536" s="163"/>
    </row>
    <row r="537" spans="11:60" s="37" customFormat="1" x14ac:dyDescent="0.35">
      <c r="K537" s="163"/>
      <c r="L537" s="163"/>
      <c r="W537" s="163"/>
      <c r="X537" s="163"/>
      <c r="AI537" s="163"/>
      <c r="AJ537" s="163"/>
      <c r="AU537" s="163"/>
      <c r="AV537" s="163"/>
      <c r="BG537" s="163"/>
      <c r="BH537" s="163"/>
    </row>
    <row r="538" spans="11:60" s="37" customFormat="1" x14ac:dyDescent="0.35">
      <c r="K538" s="163"/>
      <c r="L538" s="163"/>
      <c r="W538" s="163"/>
      <c r="X538" s="163"/>
      <c r="AI538" s="163"/>
      <c r="AJ538" s="163"/>
      <c r="AU538" s="163"/>
      <c r="AV538" s="163"/>
      <c r="BG538" s="163"/>
      <c r="BH538" s="163"/>
    </row>
    <row r="539" spans="11:60" s="37" customFormat="1" x14ac:dyDescent="0.35">
      <c r="K539" s="163"/>
      <c r="L539" s="163"/>
      <c r="W539" s="163"/>
      <c r="X539" s="163"/>
      <c r="AI539" s="163"/>
      <c r="AJ539" s="163"/>
      <c r="AU539" s="163"/>
      <c r="AV539" s="163"/>
      <c r="BG539" s="163"/>
      <c r="BH539" s="163"/>
    </row>
    <row r="540" spans="11:60" s="37" customFormat="1" x14ac:dyDescent="0.35">
      <c r="K540" s="163"/>
      <c r="L540" s="163"/>
      <c r="W540" s="163"/>
      <c r="X540" s="163"/>
      <c r="AI540" s="163"/>
      <c r="AJ540" s="163"/>
      <c r="AU540" s="163"/>
      <c r="AV540" s="163"/>
      <c r="BG540" s="163"/>
      <c r="BH540" s="163"/>
    </row>
    <row r="541" spans="11:60" s="37" customFormat="1" x14ac:dyDescent="0.35">
      <c r="K541" s="163"/>
      <c r="L541" s="163"/>
      <c r="W541" s="163"/>
      <c r="X541" s="163"/>
      <c r="AI541" s="163"/>
      <c r="AJ541" s="163"/>
      <c r="AU541" s="163"/>
      <c r="AV541" s="163"/>
      <c r="BG541" s="163"/>
      <c r="BH541" s="163"/>
    </row>
    <row r="542" spans="11:60" s="37" customFormat="1" x14ac:dyDescent="0.35">
      <c r="K542" s="163"/>
      <c r="L542" s="163"/>
      <c r="W542" s="163"/>
      <c r="X542" s="163"/>
      <c r="AI542" s="163"/>
      <c r="AJ542" s="163"/>
      <c r="AU542" s="163"/>
      <c r="AV542" s="163"/>
      <c r="BG542" s="163"/>
      <c r="BH542" s="163"/>
    </row>
    <row r="543" spans="11:60" s="37" customFormat="1" x14ac:dyDescent="0.35">
      <c r="K543" s="163"/>
      <c r="L543" s="163"/>
      <c r="W543" s="163"/>
      <c r="X543" s="163"/>
      <c r="AI543" s="163"/>
      <c r="AJ543" s="163"/>
      <c r="AU543" s="163"/>
      <c r="AV543" s="163"/>
      <c r="BG543" s="163"/>
      <c r="BH543" s="163"/>
    </row>
    <row r="544" spans="11:60" s="37" customFormat="1" x14ac:dyDescent="0.35">
      <c r="K544" s="163"/>
      <c r="L544" s="163"/>
      <c r="W544" s="163"/>
      <c r="X544" s="163"/>
      <c r="AI544" s="163"/>
      <c r="AJ544" s="163"/>
      <c r="AU544" s="163"/>
      <c r="AV544" s="163"/>
      <c r="BG544" s="163"/>
      <c r="BH544" s="163"/>
    </row>
    <row r="545" spans="11:60" s="37" customFormat="1" x14ac:dyDescent="0.35">
      <c r="K545" s="163"/>
      <c r="L545" s="163"/>
      <c r="W545" s="163"/>
      <c r="X545" s="163"/>
      <c r="AI545" s="163"/>
      <c r="AJ545" s="163"/>
      <c r="AU545" s="163"/>
      <c r="AV545" s="163"/>
      <c r="BG545" s="163"/>
      <c r="BH545" s="163"/>
    </row>
    <row r="546" spans="11:60" s="37" customFormat="1" x14ac:dyDescent="0.35">
      <c r="K546" s="163"/>
      <c r="L546" s="163"/>
      <c r="W546" s="163"/>
      <c r="X546" s="163"/>
      <c r="AI546" s="163"/>
      <c r="AJ546" s="163"/>
      <c r="AU546" s="163"/>
      <c r="AV546" s="163"/>
      <c r="BG546" s="163"/>
      <c r="BH546" s="163"/>
    </row>
    <row r="547" spans="11:60" s="37" customFormat="1" x14ac:dyDescent="0.35">
      <c r="K547" s="163"/>
      <c r="L547" s="163"/>
      <c r="W547" s="163"/>
      <c r="X547" s="163"/>
      <c r="AI547" s="163"/>
      <c r="AJ547" s="163"/>
      <c r="AU547" s="163"/>
      <c r="AV547" s="163"/>
      <c r="BG547" s="163"/>
      <c r="BH547" s="163"/>
    </row>
    <row r="548" spans="11:60" s="37" customFormat="1" x14ac:dyDescent="0.35">
      <c r="K548" s="163"/>
      <c r="L548" s="163"/>
      <c r="W548" s="163"/>
      <c r="X548" s="163"/>
      <c r="AI548" s="163"/>
      <c r="AJ548" s="163"/>
      <c r="AU548" s="163"/>
      <c r="AV548" s="163"/>
      <c r="BG548" s="163"/>
      <c r="BH548" s="163"/>
    </row>
    <row r="549" spans="11:60" s="37" customFormat="1" x14ac:dyDescent="0.35">
      <c r="K549" s="163"/>
      <c r="L549" s="163"/>
      <c r="W549" s="163"/>
      <c r="X549" s="163"/>
      <c r="AI549" s="163"/>
      <c r="AJ549" s="163"/>
      <c r="AU549" s="163"/>
      <c r="AV549" s="163"/>
      <c r="BG549" s="163"/>
      <c r="BH549" s="163"/>
    </row>
    <row r="550" spans="11:60" s="37" customFormat="1" x14ac:dyDescent="0.35">
      <c r="K550" s="163"/>
      <c r="L550" s="163"/>
      <c r="W550" s="163"/>
      <c r="X550" s="163"/>
      <c r="AI550" s="163"/>
      <c r="AJ550" s="163"/>
      <c r="AU550" s="163"/>
      <c r="AV550" s="163"/>
      <c r="BG550" s="163"/>
      <c r="BH550" s="163"/>
    </row>
    <row r="551" spans="11:60" s="37" customFormat="1" x14ac:dyDescent="0.35">
      <c r="K551" s="163"/>
      <c r="L551" s="163"/>
      <c r="W551" s="163"/>
      <c r="X551" s="163"/>
      <c r="AI551" s="163"/>
      <c r="AJ551" s="163"/>
      <c r="AU551" s="163"/>
      <c r="AV551" s="163"/>
      <c r="BG551" s="163"/>
      <c r="BH551" s="163"/>
    </row>
    <row r="552" spans="11:60" s="37" customFormat="1" x14ac:dyDescent="0.35">
      <c r="K552" s="163"/>
      <c r="L552" s="163"/>
      <c r="W552" s="163"/>
      <c r="X552" s="163"/>
      <c r="AI552" s="163"/>
      <c r="AJ552" s="163"/>
      <c r="AU552" s="163"/>
      <c r="AV552" s="163"/>
      <c r="BG552" s="163"/>
      <c r="BH552" s="163"/>
    </row>
    <row r="553" spans="11:60" s="37" customFormat="1" x14ac:dyDescent="0.35">
      <c r="K553" s="163"/>
      <c r="L553" s="163"/>
      <c r="W553" s="163"/>
      <c r="X553" s="163"/>
      <c r="AI553" s="163"/>
      <c r="AJ553" s="163"/>
      <c r="AU553" s="163"/>
      <c r="AV553" s="163"/>
      <c r="BG553" s="163"/>
      <c r="BH553" s="163"/>
    </row>
    <row r="554" spans="11:60" s="37" customFormat="1" x14ac:dyDescent="0.35">
      <c r="K554" s="163"/>
      <c r="L554" s="163"/>
      <c r="W554" s="163"/>
      <c r="X554" s="163"/>
      <c r="AI554" s="163"/>
      <c r="AJ554" s="163"/>
      <c r="AU554" s="163"/>
      <c r="AV554" s="163"/>
      <c r="BG554" s="163"/>
      <c r="BH554" s="163"/>
    </row>
    <row r="555" spans="11:60" s="37" customFormat="1" x14ac:dyDescent="0.35">
      <c r="K555" s="163"/>
      <c r="L555" s="163"/>
      <c r="W555" s="163"/>
      <c r="X555" s="163"/>
      <c r="AI555" s="163"/>
      <c r="AJ555" s="163"/>
      <c r="AU555" s="163"/>
      <c r="AV555" s="163"/>
      <c r="BG555" s="163"/>
      <c r="BH555" s="163"/>
    </row>
    <row r="556" spans="11:60" s="37" customFormat="1" x14ac:dyDescent="0.35">
      <c r="K556" s="163"/>
      <c r="L556" s="163"/>
      <c r="W556" s="163"/>
      <c r="X556" s="163"/>
      <c r="AI556" s="163"/>
      <c r="AJ556" s="163"/>
      <c r="AU556" s="163"/>
      <c r="AV556" s="163"/>
      <c r="BG556" s="163"/>
      <c r="BH556" s="163"/>
    </row>
    <row r="557" spans="11:60" s="37" customFormat="1" x14ac:dyDescent="0.35">
      <c r="K557" s="163"/>
      <c r="L557" s="163"/>
      <c r="W557" s="163"/>
      <c r="X557" s="163"/>
      <c r="AI557" s="163"/>
      <c r="AJ557" s="163"/>
      <c r="AU557" s="163"/>
      <c r="AV557" s="163"/>
      <c r="BG557" s="163"/>
      <c r="BH557" s="163"/>
    </row>
    <row r="558" spans="11:60" s="37" customFormat="1" x14ac:dyDescent="0.35">
      <c r="K558" s="163"/>
      <c r="L558" s="163"/>
      <c r="W558" s="163"/>
      <c r="X558" s="163"/>
      <c r="AI558" s="163"/>
      <c r="AJ558" s="163"/>
      <c r="AU558" s="163"/>
      <c r="AV558" s="163"/>
      <c r="BG558" s="163"/>
      <c r="BH558" s="163"/>
    </row>
    <row r="559" spans="11:60" s="37" customFormat="1" x14ac:dyDescent="0.35">
      <c r="K559" s="163"/>
      <c r="L559" s="163"/>
      <c r="W559" s="163"/>
      <c r="X559" s="163"/>
      <c r="AI559" s="163"/>
      <c r="AJ559" s="163"/>
      <c r="AU559" s="163"/>
      <c r="AV559" s="163"/>
      <c r="BG559" s="163"/>
      <c r="BH559" s="163"/>
    </row>
    <row r="560" spans="11:60" s="37" customFormat="1" x14ac:dyDescent="0.35">
      <c r="K560" s="163"/>
      <c r="L560" s="163"/>
      <c r="W560" s="163"/>
      <c r="X560" s="163"/>
      <c r="AI560" s="163"/>
      <c r="AJ560" s="163"/>
      <c r="AU560" s="163"/>
      <c r="AV560" s="163"/>
      <c r="BG560" s="163"/>
      <c r="BH560" s="163"/>
    </row>
    <row r="561" spans="11:60" s="37" customFormat="1" x14ac:dyDescent="0.35">
      <c r="K561" s="163"/>
      <c r="L561" s="163"/>
      <c r="W561" s="163"/>
      <c r="X561" s="163"/>
      <c r="AI561" s="163"/>
      <c r="AJ561" s="163"/>
      <c r="AU561" s="163"/>
      <c r="AV561" s="163"/>
      <c r="BG561" s="163"/>
      <c r="BH561" s="163"/>
    </row>
    <row r="562" spans="11:60" s="37" customFormat="1" x14ac:dyDescent="0.35">
      <c r="K562" s="163"/>
      <c r="L562" s="163"/>
      <c r="W562" s="163"/>
      <c r="X562" s="163"/>
      <c r="AI562" s="163"/>
      <c r="AJ562" s="163"/>
      <c r="AU562" s="163"/>
      <c r="AV562" s="163"/>
      <c r="BG562" s="163"/>
      <c r="BH562" s="163"/>
    </row>
    <row r="563" spans="11:60" s="37" customFormat="1" x14ac:dyDescent="0.35">
      <c r="K563" s="163"/>
      <c r="L563" s="163"/>
      <c r="W563" s="163"/>
      <c r="X563" s="163"/>
      <c r="AI563" s="163"/>
      <c r="AJ563" s="163"/>
      <c r="AU563" s="163"/>
      <c r="AV563" s="163"/>
      <c r="BG563" s="163"/>
      <c r="BH563" s="163"/>
    </row>
    <row r="564" spans="11:60" s="37" customFormat="1" x14ac:dyDescent="0.35">
      <c r="K564" s="163"/>
      <c r="L564" s="163"/>
      <c r="W564" s="163"/>
      <c r="X564" s="163"/>
      <c r="AI564" s="163"/>
      <c r="AJ564" s="163"/>
      <c r="AU564" s="163"/>
      <c r="AV564" s="163"/>
      <c r="BG564" s="163"/>
      <c r="BH564" s="163"/>
    </row>
    <row r="565" spans="11:60" s="37" customFormat="1" x14ac:dyDescent="0.35">
      <c r="K565" s="163"/>
      <c r="L565" s="163"/>
      <c r="W565" s="163"/>
      <c r="X565" s="163"/>
      <c r="AI565" s="163"/>
      <c r="AJ565" s="163"/>
      <c r="AU565" s="163"/>
      <c r="AV565" s="163"/>
      <c r="BG565" s="163"/>
      <c r="BH565" s="163"/>
    </row>
    <row r="566" spans="11:60" s="37" customFormat="1" x14ac:dyDescent="0.35">
      <c r="K566" s="163"/>
      <c r="L566" s="163"/>
      <c r="W566" s="163"/>
      <c r="X566" s="163"/>
      <c r="AI566" s="163"/>
      <c r="AJ566" s="163"/>
      <c r="AU566" s="163"/>
      <c r="AV566" s="163"/>
      <c r="BG566" s="163"/>
      <c r="BH566" s="163"/>
    </row>
    <row r="567" spans="11:60" s="37" customFormat="1" x14ac:dyDescent="0.35">
      <c r="K567" s="163"/>
      <c r="L567" s="163"/>
      <c r="W567" s="163"/>
      <c r="X567" s="163"/>
      <c r="AI567" s="163"/>
      <c r="AJ567" s="163"/>
      <c r="AU567" s="163"/>
      <c r="AV567" s="163"/>
      <c r="BG567" s="163"/>
      <c r="BH567" s="163"/>
    </row>
    <row r="568" spans="11:60" s="37" customFormat="1" x14ac:dyDescent="0.35">
      <c r="K568" s="163"/>
      <c r="L568" s="163"/>
      <c r="W568" s="163"/>
      <c r="X568" s="163"/>
      <c r="AI568" s="163"/>
      <c r="AJ568" s="163"/>
      <c r="AU568" s="163"/>
      <c r="AV568" s="163"/>
      <c r="BG568" s="163"/>
      <c r="BH568" s="163"/>
    </row>
    <row r="569" spans="11:60" s="37" customFormat="1" x14ac:dyDescent="0.35">
      <c r="K569" s="163"/>
      <c r="L569" s="163"/>
      <c r="W569" s="163"/>
      <c r="X569" s="163"/>
      <c r="AI569" s="163"/>
      <c r="AJ569" s="163"/>
      <c r="AU569" s="163"/>
      <c r="AV569" s="163"/>
      <c r="BG569" s="163"/>
      <c r="BH569" s="163"/>
    </row>
    <row r="570" spans="11:60" s="37" customFormat="1" x14ac:dyDescent="0.35">
      <c r="K570" s="163"/>
      <c r="L570" s="163"/>
      <c r="W570" s="163"/>
      <c r="X570" s="163"/>
      <c r="AI570" s="163"/>
      <c r="AJ570" s="163"/>
      <c r="AU570" s="163"/>
      <c r="AV570" s="163"/>
      <c r="BG570" s="163"/>
      <c r="BH570" s="163"/>
    </row>
    <row r="571" spans="11:60" s="37" customFormat="1" x14ac:dyDescent="0.35">
      <c r="K571" s="163"/>
      <c r="L571" s="163"/>
      <c r="W571" s="163"/>
      <c r="X571" s="163"/>
      <c r="AI571" s="163"/>
      <c r="AJ571" s="163"/>
      <c r="AU571" s="163"/>
      <c r="AV571" s="163"/>
      <c r="BG571" s="163"/>
      <c r="BH571" s="163"/>
    </row>
    <row r="572" spans="11:60" s="37" customFormat="1" x14ac:dyDescent="0.35">
      <c r="K572" s="163"/>
      <c r="L572" s="163"/>
      <c r="W572" s="163"/>
      <c r="X572" s="163"/>
      <c r="AI572" s="163"/>
      <c r="AJ572" s="163"/>
      <c r="AU572" s="163"/>
      <c r="AV572" s="163"/>
      <c r="BG572" s="163"/>
      <c r="BH572" s="163"/>
    </row>
    <row r="573" spans="11:60" s="37" customFormat="1" x14ac:dyDescent="0.35">
      <c r="K573" s="163"/>
      <c r="L573" s="163"/>
      <c r="W573" s="163"/>
      <c r="X573" s="163"/>
      <c r="AI573" s="163"/>
      <c r="AJ573" s="163"/>
      <c r="AU573" s="163"/>
      <c r="AV573" s="163"/>
      <c r="BG573" s="163"/>
      <c r="BH573" s="163"/>
    </row>
    <row r="574" spans="11:60" s="37" customFormat="1" x14ac:dyDescent="0.35">
      <c r="K574" s="163"/>
      <c r="L574" s="163"/>
      <c r="W574" s="163"/>
      <c r="X574" s="163"/>
      <c r="AI574" s="163"/>
      <c r="AJ574" s="163"/>
      <c r="AU574" s="163"/>
      <c r="AV574" s="163"/>
      <c r="BG574" s="163"/>
      <c r="BH574" s="163"/>
    </row>
    <row r="575" spans="11:60" s="37" customFormat="1" x14ac:dyDescent="0.35">
      <c r="K575" s="163"/>
      <c r="L575" s="163"/>
      <c r="W575" s="163"/>
      <c r="X575" s="163"/>
      <c r="AI575" s="163"/>
      <c r="AJ575" s="163"/>
      <c r="AU575" s="163"/>
      <c r="AV575" s="163"/>
      <c r="BG575" s="163"/>
      <c r="BH575" s="163"/>
    </row>
    <row r="576" spans="11:60" s="37" customFormat="1" x14ac:dyDescent="0.35">
      <c r="K576" s="163"/>
      <c r="L576" s="163"/>
      <c r="W576" s="163"/>
      <c r="X576" s="163"/>
      <c r="AI576" s="163"/>
      <c r="AJ576" s="163"/>
      <c r="AU576" s="163"/>
      <c r="AV576" s="163"/>
      <c r="BG576" s="163"/>
      <c r="BH576" s="163"/>
    </row>
    <row r="577" spans="11:60" s="37" customFormat="1" x14ac:dyDescent="0.35">
      <c r="K577" s="163"/>
      <c r="L577" s="163"/>
      <c r="W577" s="163"/>
      <c r="X577" s="163"/>
      <c r="AI577" s="163"/>
      <c r="AJ577" s="163"/>
      <c r="AU577" s="163"/>
      <c r="AV577" s="163"/>
      <c r="BG577" s="163"/>
      <c r="BH577" s="163"/>
    </row>
    <row r="578" spans="11:60" s="37" customFormat="1" x14ac:dyDescent="0.35">
      <c r="K578" s="163"/>
      <c r="L578" s="163"/>
      <c r="W578" s="163"/>
      <c r="X578" s="163"/>
      <c r="AI578" s="163"/>
      <c r="AJ578" s="163"/>
      <c r="AU578" s="163"/>
      <c r="AV578" s="163"/>
      <c r="BG578" s="163"/>
      <c r="BH578" s="163"/>
    </row>
    <row r="579" spans="11:60" s="37" customFormat="1" x14ac:dyDescent="0.35">
      <c r="K579" s="163"/>
      <c r="L579" s="163"/>
      <c r="W579" s="163"/>
      <c r="X579" s="163"/>
      <c r="AI579" s="163"/>
      <c r="AJ579" s="163"/>
      <c r="AU579" s="163"/>
      <c r="AV579" s="163"/>
      <c r="BG579" s="163"/>
      <c r="BH579" s="163"/>
    </row>
    <row r="580" spans="11:60" s="37" customFormat="1" x14ac:dyDescent="0.35">
      <c r="K580" s="163"/>
      <c r="L580" s="163"/>
      <c r="W580" s="163"/>
      <c r="X580" s="163"/>
      <c r="AI580" s="163"/>
      <c r="AJ580" s="163"/>
      <c r="AU580" s="163"/>
      <c r="AV580" s="163"/>
      <c r="BG580" s="163"/>
      <c r="BH580" s="163"/>
    </row>
    <row r="581" spans="11:60" s="37" customFormat="1" x14ac:dyDescent="0.35">
      <c r="K581" s="163"/>
      <c r="L581" s="163"/>
      <c r="W581" s="163"/>
      <c r="X581" s="163"/>
      <c r="AI581" s="163"/>
      <c r="AJ581" s="163"/>
      <c r="AU581" s="163"/>
      <c r="AV581" s="163"/>
      <c r="BG581" s="163"/>
      <c r="BH581" s="163"/>
    </row>
    <row r="582" spans="11:60" s="37" customFormat="1" x14ac:dyDescent="0.35">
      <c r="K582" s="163"/>
      <c r="L582" s="163"/>
      <c r="W582" s="163"/>
      <c r="X582" s="163"/>
      <c r="AI582" s="163"/>
      <c r="AJ582" s="163"/>
      <c r="AU582" s="163"/>
      <c r="AV582" s="163"/>
      <c r="BG582" s="163"/>
      <c r="BH582" s="163"/>
    </row>
    <row r="583" spans="11:60" s="37" customFormat="1" x14ac:dyDescent="0.35">
      <c r="K583" s="163"/>
      <c r="L583" s="163"/>
      <c r="W583" s="163"/>
      <c r="X583" s="163"/>
      <c r="AI583" s="163"/>
      <c r="AJ583" s="163"/>
      <c r="AU583" s="163"/>
      <c r="AV583" s="163"/>
      <c r="BG583" s="163"/>
      <c r="BH583" s="163"/>
    </row>
    <row r="584" spans="11:60" s="37" customFormat="1" x14ac:dyDescent="0.35">
      <c r="K584" s="163"/>
      <c r="L584" s="163"/>
      <c r="W584" s="163"/>
      <c r="X584" s="163"/>
      <c r="AI584" s="163"/>
      <c r="AJ584" s="163"/>
      <c r="AU584" s="163"/>
      <c r="AV584" s="163"/>
      <c r="BG584" s="163"/>
      <c r="BH584" s="163"/>
    </row>
    <row r="585" spans="11:60" s="37" customFormat="1" x14ac:dyDescent="0.35">
      <c r="K585" s="163"/>
      <c r="L585" s="163"/>
      <c r="W585" s="163"/>
      <c r="X585" s="163"/>
      <c r="AI585" s="163"/>
      <c r="AJ585" s="163"/>
      <c r="AU585" s="163"/>
      <c r="AV585" s="163"/>
      <c r="BG585" s="163"/>
      <c r="BH585" s="163"/>
    </row>
    <row r="586" spans="11:60" s="37" customFormat="1" x14ac:dyDescent="0.35">
      <c r="K586" s="163"/>
      <c r="L586" s="163"/>
      <c r="W586" s="163"/>
      <c r="X586" s="163"/>
      <c r="AI586" s="163"/>
      <c r="AJ586" s="163"/>
      <c r="AU586" s="163"/>
      <c r="AV586" s="163"/>
      <c r="BG586" s="163"/>
      <c r="BH586" s="163"/>
    </row>
    <row r="587" spans="11:60" s="37" customFormat="1" x14ac:dyDescent="0.35">
      <c r="K587" s="163"/>
      <c r="L587" s="163"/>
      <c r="W587" s="163"/>
      <c r="X587" s="163"/>
      <c r="AI587" s="163"/>
      <c r="AJ587" s="163"/>
      <c r="AU587" s="163"/>
      <c r="AV587" s="163"/>
      <c r="BG587" s="163"/>
      <c r="BH587" s="163"/>
    </row>
    <row r="588" spans="11:60" s="37" customFormat="1" x14ac:dyDescent="0.35">
      <c r="K588" s="163"/>
      <c r="L588" s="163"/>
      <c r="W588" s="163"/>
      <c r="X588" s="163"/>
      <c r="AI588" s="163"/>
      <c r="AJ588" s="163"/>
      <c r="AU588" s="163"/>
      <c r="AV588" s="163"/>
      <c r="BG588" s="163"/>
      <c r="BH588" s="163"/>
    </row>
    <row r="589" spans="11:60" s="37" customFormat="1" x14ac:dyDescent="0.35">
      <c r="K589" s="163"/>
      <c r="L589" s="163"/>
      <c r="W589" s="163"/>
      <c r="X589" s="163"/>
      <c r="AI589" s="163"/>
      <c r="AJ589" s="163"/>
      <c r="AU589" s="163"/>
      <c r="AV589" s="163"/>
      <c r="BG589" s="163"/>
      <c r="BH589" s="163"/>
    </row>
    <row r="590" spans="11:60" s="37" customFormat="1" x14ac:dyDescent="0.35">
      <c r="K590" s="163"/>
      <c r="L590" s="163"/>
      <c r="W590" s="163"/>
      <c r="X590" s="163"/>
      <c r="AI590" s="163"/>
      <c r="AJ590" s="163"/>
      <c r="AU590" s="163"/>
      <c r="AV590" s="163"/>
      <c r="BG590" s="163"/>
      <c r="BH590" s="163"/>
    </row>
    <row r="591" spans="11:60" s="37" customFormat="1" x14ac:dyDescent="0.35">
      <c r="K591" s="163"/>
      <c r="L591" s="163"/>
      <c r="W591" s="163"/>
      <c r="X591" s="163"/>
      <c r="AI591" s="163"/>
      <c r="AJ591" s="163"/>
      <c r="AU591" s="163"/>
      <c r="AV591" s="163"/>
      <c r="BG591" s="163"/>
      <c r="BH591" s="163"/>
    </row>
    <row r="592" spans="11:60" s="37" customFormat="1" x14ac:dyDescent="0.35">
      <c r="K592" s="163"/>
      <c r="L592" s="163"/>
      <c r="W592" s="163"/>
      <c r="X592" s="163"/>
      <c r="AI592" s="163"/>
      <c r="AJ592" s="163"/>
      <c r="AU592" s="163"/>
      <c r="AV592" s="163"/>
      <c r="BG592" s="163"/>
      <c r="BH592" s="163"/>
    </row>
    <row r="593" spans="11:60" s="37" customFormat="1" x14ac:dyDescent="0.35">
      <c r="K593" s="163"/>
      <c r="L593" s="163"/>
      <c r="W593" s="163"/>
      <c r="X593" s="163"/>
      <c r="AI593" s="163"/>
      <c r="AJ593" s="163"/>
      <c r="AU593" s="163"/>
      <c r="AV593" s="163"/>
      <c r="BG593" s="163"/>
      <c r="BH593" s="163"/>
    </row>
    <row r="594" spans="11:60" s="37" customFormat="1" x14ac:dyDescent="0.35">
      <c r="K594" s="163"/>
      <c r="L594" s="163"/>
      <c r="W594" s="163"/>
      <c r="X594" s="163"/>
      <c r="AI594" s="163"/>
      <c r="AJ594" s="163"/>
      <c r="AU594" s="163"/>
      <c r="AV594" s="163"/>
      <c r="BG594" s="163"/>
      <c r="BH594" s="163"/>
    </row>
    <row r="595" spans="11:60" s="37" customFormat="1" x14ac:dyDescent="0.35">
      <c r="K595" s="163"/>
      <c r="L595" s="163"/>
      <c r="W595" s="163"/>
      <c r="X595" s="163"/>
      <c r="AI595" s="163"/>
      <c r="AJ595" s="163"/>
      <c r="AU595" s="163"/>
      <c r="AV595" s="163"/>
      <c r="BG595" s="163"/>
      <c r="BH595" s="163"/>
    </row>
    <row r="596" spans="11:60" s="37" customFormat="1" x14ac:dyDescent="0.35">
      <c r="K596" s="163"/>
      <c r="L596" s="163"/>
      <c r="W596" s="163"/>
      <c r="X596" s="163"/>
      <c r="AI596" s="163"/>
      <c r="AJ596" s="163"/>
      <c r="AU596" s="163"/>
      <c r="AV596" s="163"/>
      <c r="BG596" s="163"/>
      <c r="BH596" s="163"/>
    </row>
    <row r="597" spans="11:60" s="37" customFormat="1" x14ac:dyDescent="0.35">
      <c r="K597" s="163"/>
      <c r="L597" s="163"/>
      <c r="W597" s="163"/>
      <c r="X597" s="163"/>
      <c r="AI597" s="163"/>
      <c r="AJ597" s="163"/>
      <c r="AU597" s="163"/>
      <c r="AV597" s="163"/>
      <c r="BG597" s="163"/>
      <c r="BH597" s="163"/>
    </row>
    <row r="598" spans="11:60" s="37" customFormat="1" x14ac:dyDescent="0.35">
      <c r="K598" s="163"/>
      <c r="L598" s="163"/>
      <c r="W598" s="163"/>
      <c r="X598" s="163"/>
      <c r="AI598" s="163"/>
      <c r="AJ598" s="163"/>
      <c r="AU598" s="163"/>
      <c r="AV598" s="163"/>
      <c r="BG598" s="163"/>
      <c r="BH598" s="163"/>
    </row>
    <row r="599" spans="11:60" s="37" customFormat="1" x14ac:dyDescent="0.35">
      <c r="K599" s="163"/>
      <c r="L599" s="163"/>
      <c r="W599" s="163"/>
      <c r="X599" s="163"/>
      <c r="AI599" s="163"/>
      <c r="AJ599" s="163"/>
      <c r="AU599" s="163"/>
      <c r="AV599" s="163"/>
      <c r="BG599" s="163"/>
      <c r="BH599" s="163"/>
    </row>
    <row r="600" spans="11:60" s="37" customFormat="1" x14ac:dyDescent="0.35">
      <c r="K600" s="163"/>
      <c r="L600" s="163"/>
      <c r="W600" s="163"/>
      <c r="X600" s="163"/>
      <c r="AI600" s="163"/>
      <c r="AJ600" s="163"/>
      <c r="AU600" s="163"/>
      <c r="AV600" s="163"/>
      <c r="BG600" s="163"/>
      <c r="BH600" s="163"/>
    </row>
    <row r="601" spans="11:60" s="37" customFormat="1" x14ac:dyDescent="0.35">
      <c r="K601" s="163"/>
      <c r="L601" s="163"/>
      <c r="W601" s="163"/>
      <c r="X601" s="163"/>
      <c r="AI601" s="163"/>
      <c r="AJ601" s="163"/>
      <c r="AU601" s="163"/>
      <c r="AV601" s="163"/>
      <c r="BG601" s="163"/>
      <c r="BH601" s="163"/>
    </row>
    <row r="602" spans="11:60" s="37" customFormat="1" x14ac:dyDescent="0.35">
      <c r="K602" s="163"/>
      <c r="L602" s="163"/>
      <c r="W602" s="163"/>
      <c r="X602" s="163"/>
      <c r="AI602" s="163"/>
      <c r="AJ602" s="163"/>
      <c r="AU602" s="163"/>
      <c r="AV602" s="163"/>
      <c r="BG602" s="163"/>
      <c r="BH602" s="163"/>
    </row>
    <row r="603" spans="11:60" s="37" customFormat="1" x14ac:dyDescent="0.35">
      <c r="K603" s="163"/>
      <c r="L603" s="163"/>
      <c r="W603" s="163"/>
      <c r="X603" s="163"/>
      <c r="AI603" s="163"/>
      <c r="AJ603" s="163"/>
      <c r="AU603" s="163"/>
      <c r="AV603" s="163"/>
      <c r="BG603" s="163"/>
      <c r="BH603" s="163"/>
    </row>
    <row r="604" spans="11:60" s="37" customFormat="1" x14ac:dyDescent="0.35">
      <c r="K604" s="163"/>
      <c r="L604" s="163"/>
      <c r="W604" s="163"/>
      <c r="X604" s="163"/>
      <c r="AI604" s="163"/>
      <c r="AJ604" s="163"/>
      <c r="AU604" s="163"/>
      <c r="AV604" s="163"/>
      <c r="BG604" s="163"/>
      <c r="BH604" s="163"/>
    </row>
    <row r="605" spans="11:60" s="37" customFormat="1" x14ac:dyDescent="0.35">
      <c r="K605" s="163"/>
      <c r="L605" s="163"/>
      <c r="W605" s="163"/>
      <c r="X605" s="163"/>
      <c r="AI605" s="163"/>
      <c r="AJ605" s="163"/>
      <c r="AU605" s="163"/>
      <c r="AV605" s="163"/>
      <c r="BG605" s="163"/>
      <c r="BH605" s="163"/>
    </row>
    <row r="606" spans="11:60" s="37" customFormat="1" x14ac:dyDescent="0.35">
      <c r="K606" s="163"/>
      <c r="L606" s="163"/>
      <c r="W606" s="163"/>
      <c r="X606" s="163"/>
      <c r="AI606" s="163"/>
      <c r="AJ606" s="163"/>
      <c r="AU606" s="163"/>
      <c r="AV606" s="163"/>
      <c r="BG606" s="163"/>
      <c r="BH606" s="163"/>
    </row>
    <row r="607" spans="11:60" s="37" customFormat="1" x14ac:dyDescent="0.35">
      <c r="K607" s="163"/>
      <c r="L607" s="163"/>
      <c r="W607" s="163"/>
      <c r="X607" s="163"/>
      <c r="AI607" s="163"/>
      <c r="AJ607" s="163"/>
      <c r="AU607" s="163"/>
      <c r="AV607" s="163"/>
      <c r="BG607" s="163"/>
      <c r="BH607" s="163"/>
    </row>
    <row r="608" spans="11:60" s="37" customFormat="1" x14ac:dyDescent="0.35">
      <c r="K608" s="163"/>
      <c r="L608" s="163"/>
      <c r="W608" s="163"/>
      <c r="X608" s="163"/>
      <c r="AI608" s="163"/>
      <c r="AJ608" s="163"/>
      <c r="AU608" s="163"/>
      <c r="AV608" s="163"/>
      <c r="BG608" s="163"/>
      <c r="BH608" s="163"/>
    </row>
    <row r="609" spans="11:60" s="37" customFormat="1" x14ac:dyDescent="0.35">
      <c r="K609" s="163"/>
      <c r="L609" s="163"/>
      <c r="W609" s="163"/>
      <c r="X609" s="163"/>
      <c r="AI609" s="163"/>
      <c r="AJ609" s="163"/>
      <c r="AU609" s="163"/>
      <c r="AV609" s="163"/>
      <c r="BG609" s="163"/>
      <c r="BH609" s="163"/>
    </row>
    <row r="610" spans="11:60" s="37" customFormat="1" x14ac:dyDescent="0.35">
      <c r="K610" s="163"/>
      <c r="L610" s="163"/>
      <c r="W610" s="163"/>
      <c r="X610" s="163"/>
      <c r="AI610" s="163"/>
      <c r="AJ610" s="163"/>
      <c r="AU610" s="163"/>
      <c r="AV610" s="163"/>
      <c r="BG610" s="163"/>
      <c r="BH610" s="163"/>
    </row>
    <row r="611" spans="11:60" s="37" customFormat="1" x14ac:dyDescent="0.35">
      <c r="K611" s="163"/>
      <c r="L611" s="163"/>
      <c r="W611" s="163"/>
      <c r="X611" s="163"/>
      <c r="AI611" s="163"/>
      <c r="AJ611" s="163"/>
      <c r="AU611" s="163"/>
      <c r="AV611" s="163"/>
      <c r="BG611" s="163"/>
      <c r="BH611" s="163"/>
    </row>
    <row r="612" spans="11:60" s="37" customFormat="1" x14ac:dyDescent="0.35">
      <c r="K612" s="163"/>
      <c r="L612" s="163"/>
      <c r="W612" s="163"/>
      <c r="X612" s="163"/>
      <c r="AI612" s="163"/>
      <c r="AJ612" s="163"/>
      <c r="AU612" s="163"/>
      <c r="AV612" s="163"/>
      <c r="BG612" s="163"/>
      <c r="BH612" s="163"/>
    </row>
    <row r="613" spans="11:60" s="37" customFormat="1" x14ac:dyDescent="0.35">
      <c r="K613" s="163"/>
      <c r="L613" s="163"/>
      <c r="W613" s="163"/>
      <c r="X613" s="163"/>
      <c r="AI613" s="163"/>
      <c r="AJ613" s="163"/>
      <c r="AU613" s="163"/>
      <c r="AV613" s="163"/>
      <c r="BG613" s="163"/>
      <c r="BH613" s="163"/>
    </row>
    <row r="614" spans="11:60" s="37" customFormat="1" x14ac:dyDescent="0.35">
      <c r="K614" s="163"/>
      <c r="L614" s="163"/>
      <c r="W614" s="163"/>
      <c r="X614" s="163"/>
      <c r="AI614" s="163"/>
      <c r="AJ614" s="163"/>
      <c r="AU614" s="163"/>
      <c r="AV614" s="163"/>
      <c r="BG614" s="163"/>
      <c r="BH614" s="163"/>
    </row>
    <row r="615" spans="11:60" s="37" customFormat="1" x14ac:dyDescent="0.35">
      <c r="K615" s="163"/>
      <c r="L615" s="163"/>
      <c r="W615" s="163"/>
      <c r="X615" s="163"/>
      <c r="AI615" s="163"/>
      <c r="AJ615" s="163"/>
      <c r="AU615" s="163"/>
      <c r="AV615" s="163"/>
      <c r="BG615" s="163"/>
      <c r="BH615" s="163"/>
    </row>
    <row r="616" spans="11:60" s="37" customFormat="1" x14ac:dyDescent="0.35">
      <c r="K616" s="163"/>
      <c r="L616" s="163"/>
      <c r="W616" s="163"/>
      <c r="X616" s="163"/>
      <c r="AI616" s="163"/>
      <c r="AJ616" s="163"/>
      <c r="AU616" s="163"/>
      <c r="AV616" s="163"/>
      <c r="BG616" s="163"/>
      <c r="BH616" s="163"/>
    </row>
    <row r="617" spans="11:60" s="37" customFormat="1" x14ac:dyDescent="0.35">
      <c r="K617" s="163"/>
      <c r="L617" s="163"/>
      <c r="W617" s="163"/>
      <c r="X617" s="163"/>
      <c r="AI617" s="163"/>
      <c r="AJ617" s="163"/>
      <c r="AU617" s="163"/>
      <c r="AV617" s="163"/>
      <c r="BG617" s="163"/>
      <c r="BH617" s="163"/>
    </row>
    <row r="618" spans="11:60" s="37" customFormat="1" x14ac:dyDescent="0.35">
      <c r="K618" s="163"/>
      <c r="L618" s="163"/>
      <c r="W618" s="163"/>
      <c r="X618" s="163"/>
      <c r="AI618" s="163"/>
      <c r="AJ618" s="163"/>
      <c r="AU618" s="163"/>
      <c r="AV618" s="163"/>
      <c r="BG618" s="163"/>
      <c r="BH618" s="163"/>
    </row>
    <row r="619" spans="11:60" s="37" customFormat="1" x14ac:dyDescent="0.35">
      <c r="K619" s="163"/>
      <c r="L619" s="163"/>
      <c r="W619" s="163"/>
      <c r="X619" s="163"/>
      <c r="AI619" s="163"/>
      <c r="AJ619" s="163"/>
      <c r="AU619" s="163"/>
      <c r="AV619" s="163"/>
      <c r="BG619" s="163"/>
      <c r="BH619" s="163"/>
    </row>
    <row r="620" spans="11:60" s="37" customFormat="1" x14ac:dyDescent="0.35">
      <c r="K620" s="163"/>
      <c r="L620" s="163"/>
      <c r="W620" s="163"/>
      <c r="X620" s="163"/>
      <c r="AI620" s="163"/>
      <c r="AJ620" s="163"/>
      <c r="AU620" s="163"/>
      <c r="AV620" s="163"/>
      <c r="BG620" s="163"/>
      <c r="BH620" s="163"/>
    </row>
    <row r="621" spans="11:60" s="37" customFormat="1" x14ac:dyDescent="0.35">
      <c r="K621" s="163"/>
      <c r="L621" s="163"/>
      <c r="W621" s="163"/>
      <c r="X621" s="163"/>
      <c r="AI621" s="163"/>
      <c r="AJ621" s="163"/>
      <c r="AU621" s="163"/>
      <c r="AV621" s="163"/>
      <c r="BG621" s="163"/>
      <c r="BH621" s="163"/>
    </row>
    <row r="622" spans="11:60" s="37" customFormat="1" x14ac:dyDescent="0.35">
      <c r="K622" s="163"/>
      <c r="L622" s="163"/>
      <c r="W622" s="163"/>
      <c r="X622" s="163"/>
      <c r="AI622" s="163"/>
      <c r="AJ622" s="163"/>
      <c r="AU622" s="163"/>
      <c r="AV622" s="163"/>
      <c r="BG622" s="163"/>
      <c r="BH622" s="163"/>
    </row>
    <row r="623" spans="11:60" s="37" customFormat="1" x14ac:dyDescent="0.35">
      <c r="K623" s="163"/>
      <c r="L623" s="163"/>
      <c r="W623" s="163"/>
      <c r="X623" s="163"/>
      <c r="AI623" s="163"/>
      <c r="AJ623" s="163"/>
      <c r="AU623" s="163"/>
      <c r="AV623" s="163"/>
      <c r="BG623" s="163"/>
      <c r="BH623" s="163"/>
    </row>
    <row r="624" spans="11:60" s="37" customFormat="1" x14ac:dyDescent="0.35">
      <c r="K624" s="163"/>
      <c r="L624" s="163"/>
      <c r="W624" s="163"/>
      <c r="X624" s="163"/>
      <c r="AI624" s="163"/>
      <c r="AJ624" s="163"/>
      <c r="AU624" s="163"/>
      <c r="AV624" s="163"/>
      <c r="BG624" s="163"/>
      <c r="BH624" s="163"/>
    </row>
    <row r="625" spans="11:60" s="37" customFormat="1" x14ac:dyDescent="0.35">
      <c r="K625" s="163"/>
      <c r="L625" s="163"/>
      <c r="W625" s="163"/>
      <c r="X625" s="163"/>
      <c r="AI625" s="163"/>
      <c r="AJ625" s="163"/>
      <c r="AU625" s="163"/>
      <c r="AV625" s="163"/>
      <c r="BG625" s="163"/>
      <c r="BH625" s="163"/>
    </row>
    <row r="626" spans="11:60" s="37" customFormat="1" x14ac:dyDescent="0.35">
      <c r="K626" s="163"/>
      <c r="L626" s="163"/>
      <c r="W626" s="163"/>
      <c r="X626" s="163"/>
      <c r="AI626" s="163"/>
      <c r="AJ626" s="163"/>
      <c r="AU626" s="163"/>
      <c r="AV626" s="163"/>
      <c r="BG626" s="163"/>
      <c r="BH626" s="163"/>
    </row>
    <row r="627" spans="11:60" s="37" customFormat="1" x14ac:dyDescent="0.35">
      <c r="K627" s="163"/>
      <c r="L627" s="163"/>
      <c r="W627" s="163"/>
      <c r="X627" s="163"/>
      <c r="AI627" s="163"/>
      <c r="AJ627" s="163"/>
      <c r="AU627" s="163"/>
      <c r="AV627" s="163"/>
      <c r="BG627" s="163"/>
      <c r="BH627" s="163"/>
    </row>
    <row r="628" spans="11:60" s="37" customFormat="1" x14ac:dyDescent="0.35">
      <c r="K628" s="163"/>
      <c r="L628" s="163"/>
      <c r="W628" s="163"/>
      <c r="X628" s="163"/>
      <c r="AI628" s="163"/>
      <c r="AJ628" s="163"/>
      <c r="AU628" s="163"/>
      <c r="AV628" s="163"/>
      <c r="BG628" s="163"/>
      <c r="BH628" s="163"/>
    </row>
    <row r="629" spans="11:60" s="37" customFormat="1" x14ac:dyDescent="0.35">
      <c r="K629" s="163"/>
      <c r="L629" s="163"/>
      <c r="W629" s="163"/>
      <c r="X629" s="163"/>
      <c r="AI629" s="163"/>
      <c r="AJ629" s="163"/>
      <c r="AU629" s="163"/>
      <c r="AV629" s="163"/>
      <c r="BG629" s="163"/>
      <c r="BH629" s="163"/>
    </row>
    <row r="630" spans="11:60" s="37" customFormat="1" x14ac:dyDescent="0.35">
      <c r="K630" s="163"/>
      <c r="L630" s="163"/>
      <c r="W630" s="163"/>
      <c r="X630" s="163"/>
      <c r="AI630" s="163"/>
      <c r="AJ630" s="163"/>
      <c r="AU630" s="163"/>
      <c r="AV630" s="163"/>
      <c r="BG630" s="163"/>
      <c r="BH630" s="163"/>
    </row>
    <row r="631" spans="11:60" s="37" customFormat="1" x14ac:dyDescent="0.35">
      <c r="K631" s="163"/>
      <c r="L631" s="163"/>
      <c r="W631" s="163"/>
      <c r="X631" s="163"/>
      <c r="AI631" s="163"/>
      <c r="AJ631" s="163"/>
      <c r="AU631" s="163"/>
      <c r="AV631" s="163"/>
      <c r="BG631" s="163"/>
      <c r="BH631" s="163"/>
    </row>
    <row r="632" spans="11:60" s="37" customFormat="1" x14ac:dyDescent="0.35">
      <c r="K632" s="163"/>
      <c r="L632" s="163"/>
      <c r="W632" s="163"/>
      <c r="X632" s="163"/>
      <c r="AI632" s="163"/>
      <c r="AJ632" s="163"/>
      <c r="AU632" s="163"/>
      <c r="AV632" s="163"/>
      <c r="BG632" s="163"/>
      <c r="BH632" s="163"/>
    </row>
    <row r="633" spans="11:60" s="37" customFormat="1" x14ac:dyDescent="0.35">
      <c r="K633" s="163"/>
      <c r="L633" s="163"/>
      <c r="W633" s="163"/>
      <c r="X633" s="163"/>
      <c r="AI633" s="163"/>
      <c r="AJ633" s="163"/>
      <c r="AU633" s="163"/>
      <c r="AV633" s="163"/>
      <c r="BG633" s="163"/>
      <c r="BH633" s="163"/>
    </row>
    <row r="634" spans="11:60" s="37" customFormat="1" x14ac:dyDescent="0.35">
      <c r="K634" s="163"/>
      <c r="L634" s="163"/>
      <c r="W634" s="163"/>
      <c r="X634" s="163"/>
      <c r="AI634" s="163"/>
      <c r="AJ634" s="163"/>
      <c r="AU634" s="163"/>
      <c r="AV634" s="163"/>
      <c r="BG634" s="163"/>
      <c r="BH634" s="163"/>
    </row>
    <row r="635" spans="11:60" s="37" customFormat="1" x14ac:dyDescent="0.35">
      <c r="K635" s="163"/>
      <c r="L635" s="163"/>
      <c r="W635" s="163"/>
      <c r="X635" s="163"/>
      <c r="AI635" s="163"/>
      <c r="AJ635" s="163"/>
      <c r="AU635" s="163"/>
      <c r="AV635" s="163"/>
      <c r="BG635" s="163"/>
      <c r="BH635" s="163"/>
    </row>
    <row r="636" spans="11:60" s="37" customFormat="1" x14ac:dyDescent="0.35">
      <c r="K636" s="163"/>
      <c r="L636" s="163"/>
      <c r="W636" s="163"/>
      <c r="X636" s="163"/>
      <c r="AI636" s="163"/>
      <c r="AJ636" s="163"/>
      <c r="AU636" s="163"/>
      <c r="AV636" s="163"/>
      <c r="BG636" s="163"/>
      <c r="BH636" s="163"/>
    </row>
    <row r="637" spans="11:60" s="37" customFormat="1" x14ac:dyDescent="0.35">
      <c r="K637" s="163"/>
      <c r="L637" s="163"/>
      <c r="W637" s="163"/>
      <c r="X637" s="163"/>
      <c r="AI637" s="163"/>
      <c r="AJ637" s="163"/>
      <c r="AU637" s="163"/>
      <c r="AV637" s="163"/>
      <c r="BG637" s="163"/>
      <c r="BH637" s="163"/>
    </row>
    <row r="638" spans="11:60" s="37" customFormat="1" x14ac:dyDescent="0.35">
      <c r="K638" s="163"/>
      <c r="L638" s="163"/>
      <c r="W638" s="163"/>
      <c r="X638" s="163"/>
      <c r="AI638" s="163"/>
      <c r="AJ638" s="163"/>
      <c r="AU638" s="163"/>
      <c r="AV638" s="163"/>
      <c r="BG638" s="163"/>
      <c r="BH638" s="163"/>
    </row>
    <row r="639" spans="11:60" s="37" customFormat="1" x14ac:dyDescent="0.35">
      <c r="K639" s="163"/>
      <c r="L639" s="163"/>
      <c r="W639" s="163"/>
      <c r="X639" s="163"/>
      <c r="AI639" s="163"/>
      <c r="AJ639" s="163"/>
      <c r="AU639" s="163"/>
      <c r="AV639" s="163"/>
      <c r="BG639" s="163"/>
      <c r="BH639" s="163"/>
    </row>
    <row r="640" spans="11:60" s="37" customFormat="1" x14ac:dyDescent="0.35">
      <c r="K640" s="163"/>
      <c r="L640" s="163"/>
      <c r="W640" s="163"/>
      <c r="X640" s="163"/>
      <c r="AI640" s="163"/>
      <c r="AJ640" s="163"/>
      <c r="AU640" s="163"/>
      <c r="AV640" s="163"/>
      <c r="BG640" s="163"/>
      <c r="BH640" s="163"/>
    </row>
    <row r="641" spans="11:60" s="37" customFormat="1" x14ac:dyDescent="0.35">
      <c r="K641" s="163"/>
      <c r="L641" s="163"/>
      <c r="W641" s="163"/>
      <c r="X641" s="163"/>
      <c r="AI641" s="163"/>
      <c r="AJ641" s="163"/>
      <c r="AU641" s="163"/>
      <c r="AV641" s="163"/>
      <c r="BG641" s="163"/>
      <c r="BH641" s="163"/>
    </row>
    <row r="642" spans="11:60" s="37" customFormat="1" x14ac:dyDescent="0.35">
      <c r="K642" s="163"/>
      <c r="L642" s="163"/>
      <c r="W642" s="163"/>
      <c r="X642" s="163"/>
      <c r="AI642" s="163"/>
      <c r="AJ642" s="163"/>
      <c r="AU642" s="163"/>
      <c r="AV642" s="163"/>
      <c r="BG642" s="163"/>
      <c r="BH642" s="163"/>
    </row>
    <row r="643" spans="11:60" s="37" customFormat="1" x14ac:dyDescent="0.35">
      <c r="K643" s="163"/>
      <c r="L643" s="163"/>
      <c r="W643" s="163"/>
      <c r="X643" s="163"/>
      <c r="AI643" s="163"/>
      <c r="AJ643" s="163"/>
      <c r="AU643" s="163"/>
      <c r="AV643" s="163"/>
      <c r="BG643" s="163"/>
      <c r="BH643" s="163"/>
    </row>
    <row r="644" spans="11:60" s="37" customFormat="1" x14ac:dyDescent="0.35">
      <c r="K644" s="163"/>
      <c r="L644" s="163"/>
      <c r="W644" s="163"/>
      <c r="X644" s="163"/>
      <c r="AI644" s="163"/>
      <c r="AJ644" s="163"/>
      <c r="AU644" s="163"/>
      <c r="AV644" s="163"/>
      <c r="BG644" s="163"/>
      <c r="BH644" s="163"/>
    </row>
    <row r="645" spans="11:60" s="37" customFormat="1" x14ac:dyDescent="0.35">
      <c r="K645" s="163"/>
      <c r="L645" s="163"/>
      <c r="W645" s="163"/>
      <c r="X645" s="163"/>
      <c r="AI645" s="163"/>
      <c r="AJ645" s="163"/>
      <c r="AU645" s="163"/>
      <c r="AV645" s="163"/>
      <c r="BG645" s="163"/>
      <c r="BH645" s="163"/>
    </row>
    <row r="646" spans="11:60" s="37" customFormat="1" x14ac:dyDescent="0.35">
      <c r="K646" s="163"/>
      <c r="L646" s="163"/>
      <c r="W646" s="163"/>
      <c r="X646" s="163"/>
      <c r="AI646" s="163"/>
      <c r="AJ646" s="163"/>
      <c r="AU646" s="163"/>
      <c r="AV646" s="163"/>
      <c r="BG646" s="163"/>
      <c r="BH646" s="163"/>
    </row>
    <row r="647" spans="11:60" s="37" customFormat="1" x14ac:dyDescent="0.35">
      <c r="K647" s="163"/>
      <c r="L647" s="163"/>
      <c r="W647" s="163"/>
      <c r="X647" s="163"/>
      <c r="AI647" s="163"/>
      <c r="AJ647" s="163"/>
      <c r="AU647" s="163"/>
      <c r="AV647" s="163"/>
      <c r="BG647" s="163"/>
      <c r="BH647" s="163"/>
    </row>
    <row r="648" spans="11:60" s="37" customFormat="1" x14ac:dyDescent="0.35">
      <c r="K648" s="163"/>
      <c r="L648" s="163"/>
      <c r="W648" s="163"/>
      <c r="X648" s="163"/>
      <c r="AI648" s="163"/>
      <c r="AJ648" s="163"/>
      <c r="AU648" s="163"/>
      <c r="AV648" s="163"/>
      <c r="BG648" s="163"/>
      <c r="BH648" s="163"/>
    </row>
    <row r="649" spans="11:60" s="37" customFormat="1" x14ac:dyDescent="0.35">
      <c r="K649" s="163"/>
      <c r="L649" s="163"/>
      <c r="W649" s="163"/>
      <c r="X649" s="163"/>
      <c r="AI649" s="163"/>
      <c r="AJ649" s="163"/>
      <c r="AU649" s="163"/>
      <c r="AV649" s="163"/>
      <c r="BG649" s="163"/>
      <c r="BH649" s="163"/>
    </row>
    <row r="650" spans="11:60" s="37" customFormat="1" x14ac:dyDescent="0.35">
      <c r="K650" s="163"/>
      <c r="L650" s="163"/>
      <c r="W650" s="163"/>
      <c r="X650" s="163"/>
      <c r="AI650" s="163"/>
      <c r="AJ650" s="163"/>
      <c r="AU650" s="163"/>
      <c r="AV650" s="163"/>
      <c r="BG650" s="163"/>
      <c r="BH650" s="163"/>
    </row>
    <row r="651" spans="11:60" s="37" customFormat="1" x14ac:dyDescent="0.35">
      <c r="K651" s="163"/>
      <c r="L651" s="163"/>
      <c r="W651" s="163"/>
      <c r="X651" s="163"/>
      <c r="AI651" s="163"/>
      <c r="AJ651" s="163"/>
      <c r="AU651" s="163"/>
      <c r="AV651" s="163"/>
      <c r="BG651" s="163"/>
      <c r="BH651" s="163"/>
    </row>
    <row r="652" spans="11:60" s="37" customFormat="1" x14ac:dyDescent="0.35">
      <c r="K652" s="163"/>
      <c r="L652" s="163"/>
      <c r="W652" s="163"/>
      <c r="X652" s="163"/>
      <c r="AI652" s="163"/>
      <c r="AJ652" s="163"/>
      <c r="AU652" s="163"/>
      <c r="AV652" s="163"/>
      <c r="BG652" s="163"/>
      <c r="BH652" s="163"/>
    </row>
    <row r="653" spans="11:60" s="37" customFormat="1" x14ac:dyDescent="0.35">
      <c r="K653" s="163"/>
      <c r="L653" s="163"/>
      <c r="W653" s="163"/>
      <c r="X653" s="163"/>
      <c r="AI653" s="163"/>
      <c r="AJ653" s="163"/>
      <c r="AU653" s="163"/>
      <c r="AV653" s="163"/>
      <c r="BG653" s="163"/>
      <c r="BH653" s="163"/>
    </row>
    <row r="654" spans="11:60" s="37" customFormat="1" x14ac:dyDescent="0.35">
      <c r="K654" s="163"/>
      <c r="L654" s="163"/>
      <c r="W654" s="163"/>
      <c r="X654" s="163"/>
      <c r="AI654" s="163"/>
      <c r="AJ654" s="163"/>
      <c r="AU654" s="163"/>
      <c r="AV654" s="163"/>
      <c r="BG654" s="163"/>
      <c r="BH654" s="163"/>
    </row>
    <row r="655" spans="11:60" s="37" customFormat="1" x14ac:dyDescent="0.35">
      <c r="K655" s="163"/>
      <c r="L655" s="163"/>
      <c r="W655" s="163"/>
      <c r="X655" s="163"/>
      <c r="AI655" s="163"/>
      <c r="AJ655" s="163"/>
      <c r="AU655" s="163"/>
      <c r="AV655" s="163"/>
      <c r="BG655" s="163"/>
      <c r="BH655" s="163"/>
    </row>
    <row r="656" spans="11:60" s="37" customFormat="1" x14ac:dyDescent="0.35">
      <c r="K656" s="163"/>
      <c r="L656" s="163"/>
      <c r="W656" s="163"/>
      <c r="X656" s="163"/>
      <c r="AI656" s="163"/>
      <c r="AJ656" s="163"/>
      <c r="AU656" s="163"/>
      <c r="AV656" s="163"/>
      <c r="BG656" s="163"/>
      <c r="BH656" s="163"/>
    </row>
    <row r="657" spans="11:60" s="37" customFormat="1" x14ac:dyDescent="0.35">
      <c r="K657" s="163"/>
      <c r="L657" s="163"/>
      <c r="W657" s="163"/>
      <c r="X657" s="163"/>
      <c r="AI657" s="163"/>
      <c r="AJ657" s="163"/>
      <c r="AU657" s="163"/>
      <c r="AV657" s="163"/>
      <c r="BG657" s="163"/>
      <c r="BH657" s="163"/>
    </row>
    <row r="658" spans="11:60" s="37" customFormat="1" x14ac:dyDescent="0.35">
      <c r="K658" s="163"/>
      <c r="L658" s="163"/>
      <c r="W658" s="163"/>
      <c r="X658" s="163"/>
      <c r="AI658" s="163"/>
      <c r="AJ658" s="163"/>
      <c r="AU658" s="163"/>
      <c r="AV658" s="163"/>
      <c r="BG658" s="163"/>
      <c r="BH658" s="163"/>
    </row>
    <row r="659" spans="11:60" s="37" customFormat="1" x14ac:dyDescent="0.35">
      <c r="K659" s="163"/>
      <c r="L659" s="163"/>
      <c r="W659" s="163"/>
      <c r="X659" s="163"/>
      <c r="AI659" s="163"/>
      <c r="AJ659" s="163"/>
      <c r="AU659" s="163"/>
      <c r="AV659" s="163"/>
      <c r="BG659" s="163"/>
      <c r="BH659" s="163"/>
    </row>
    <row r="660" spans="11:60" s="37" customFormat="1" x14ac:dyDescent="0.35">
      <c r="K660" s="163"/>
      <c r="L660" s="163"/>
      <c r="W660" s="163"/>
      <c r="X660" s="163"/>
      <c r="AI660" s="163"/>
      <c r="AJ660" s="163"/>
      <c r="AU660" s="163"/>
      <c r="AV660" s="163"/>
      <c r="BG660" s="163"/>
      <c r="BH660" s="163"/>
    </row>
    <row r="661" spans="11:60" s="37" customFormat="1" x14ac:dyDescent="0.35">
      <c r="K661" s="163"/>
      <c r="L661" s="163"/>
      <c r="W661" s="163"/>
      <c r="X661" s="163"/>
      <c r="AI661" s="163"/>
      <c r="AJ661" s="163"/>
      <c r="AU661" s="163"/>
      <c r="AV661" s="163"/>
      <c r="BG661" s="163"/>
      <c r="BH661" s="163"/>
    </row>
    <row r="662" spans="11:60" s="37" customFormat="1" x14ac:dyDescent="0.35">
      <c r="K662" s="163"/>
      <c r="L662" s="163"/>
      <c r="W662" s="163"/>
      <c r="X662" s="163"/>
      <c r="AI662" s="163"/>
      <c r="AJ662" s="163"/>
      <c r="AU662" s="163"/>
      <c r="AV662" s="163"/>
      <c r="BG662" s="163"/>
      <c r="BH662" s="163"/>
    </row>
    <row r="663" spans="11:60" s="37" customFormat="1" x14ac:dyDescent="0.35">
      <c r="K663" s="163"/>
      <c r="L663" s="163"/>
      <c r="W663" s="163"/>
      <c r="X663" s="163"/>
      <c r="AI663" s="163"/>
      <c r="AJ663" s="163"/>
      <c r="AU663" s="163"/>
      <c r="AV663" s="163"/>
      <c r="BG663" s="163"/>
      <c r="BH663" s="163"/>
    </row>
    <row r="664" spans="11:60" s="37" customFormat="1" x14ac:dyDescent="0.35">
      <c r="K664" s="163"/>
      <c r="L664" s="163"/>
      <c r="W664" s="163"/>
      <c r="X664" s="163"/>
      <c r="AI664" s="163"/>
      <c r="AJ664" s="163"/>
      <c r="AU664" s="163"/>
      <c r="AV664" s="163"/>
      <c r="BG664" s="163"/>
      <c r="BH664" s="163"/>
    </row>
    <row r="665" spans="11:60" s="37" customFormat="1" x14ac:dyDescent="0.35">
      <c r="K665" s="163"/>
      <c r="L665" s="163"/>
      <c r="W665" s="163"/>
      <c r="X665" s="163"/>
      <c r="AI665" s="163"/>
      <c r="AJ665" s="163"/>
      <c r="AU665" s="163"/>
      <c r="AV665" s="163"/>
      <c r="BG665" s="163"/>
      <c r="BH665" s="163"/>
    </row>
    <row r="666" spans="11:60" s="37" customFormat="1" x14ac:dyDescent="0.35">
      <c r="K666" s="163"/>
      <c r="L666" s="163"/>
      <c r="W666" s="163"/>
      <c r="X666" s="163"/>
      <c r="AI666" s="163"/>
      <c r="AJ666" s="163"/>
      <c r="AU666" s="163"/>
      <c r="AV666" s="163"/>
      <c r="BG666" s="163"/>
      <c r="BH666" s="163"/>
    </row>
    <row r="667" spans="11:60" s="37" customFormat="1" x14ac:dyDescent="0.35">
      <c r="K667" s="163"/>
      <c r="L667" s="163"/>
      <c r="W667" s="163"/>
      <c r="X667" s="163"/>
      <c r="AI667" s="163"/>
      <c r="AJ667" s="163"/>
      <c r="AU667" s="163"/>
      <c r="AV667" s="163"/>
      <c r="BG667" s="163"/>
      <c r="BH667" s="163"/>
    </row>
    <row r="668" spans="11:60" s="37" customFormat="1" x14ac:dyDescent="0.35">
      <c r="K668" s="163"/>
      <c r="L668" s="163"/>
      <c r="W668" s="163"/>
      <c r="X668" s="163"/>
      <c r="AI668" s="163"/>
      <c r="AJ668" s="163"/>
      <c r="AU668" s="163"/>
      <c r="AV668" s="163"/>
      <c r="BG668" s="163"/>
      <c r="BH668" s="163"/>
    </row>
    <row r="669" spans="11:60" s="37" customFormat="1" x14ac:dyDescent="0.35">
      <c r="K669" s="163"/>
      <c r="L669" s="163"/>
      <c r="W669" s="163"/>
      <c r="X669" s="163"/>
      <c r="AI669" s="163"/>
      <c r="AJ669" s="163"/>
      <c r="AU669" s="163"/>
      <c r="AV669" s="163"/>
      <c r="BG669" s="163"/>
      <c r="BH669" s="163"/>
    </row>
    <row r="670" spans="11:60" s="37" customFormat="1" x14ac:dyDescent="0.35">
      <c r="K670" s="163"/>
      <c r="L670" s="163"/>
      <c r="W670" s="163"/>
      <c r="X670" s="163"/>
      <c r="AI670" s="163"/>
      <c r="AJ670" s="163"/>
      <c r="AU670" s="163"/>
      <c r="AV670" s="163"/>
      <c r="BG670" s="163"/>
      <c r="BH670" s="163"/>
    </row>
    <row r="671" spans="11:60" s="37" customFormat="1" x14ac:dyDescent="0.35">
      <c r="K671" s="163"/>
      <c r="L671" s="163"/>
      <c r="W671" s="163"/>
      <c r="X671" s="163"/>
      <c r="AI671" s="163"/>
      <c r="AJ671" s="163"/>
      <c r="AU671" s="163"/>
      <c r="AV671" s="163"/>
      <c r="BG671" s="163"/>
      <c r="BH671" s="163"/>
    </row>
    <row r="672" spans="11:60" s="37" customFormat="1" x14ac:dyDescent="0.35">
      <c r="K672" s="163"/>
      <c r="L672" s="163"/>
      <c r="W672" s="163"/>
      <c r="X672" s="163"/>
      <c r="AI672" s="163"/>
      <c r="AJ672" s="163"/>
      <c r="AU672" s="163"/>
      <c r="AV672" s="163"/>
      <c r="BG672" s="163"/>
      <c r="BH672" s="163"/>
    </row>
    <row r="673" spans="11:60" s="37" customFormat="1" x14ac:dyDescent="0.35">
      <c r="K673" s="163"/>
      <c r="L673" s="163"/>
      <c r="W673" s="163"/>
      <c r="X673" s="163"/>
      <c r="AI673" s="163"/>
      <c r="AJ673" s="163"/>
      <c r="AU673" s="163"/>
      <c r="AV673" s="163"/>
      <c r="BG673" s="163"/>
      <c r="BH673" s="163"/>
    </row>
    <row r="674" spans="11:60" s="37" customFormat="1" x14ac:dyDescent="0.35">
      <c r="K674" s="163"/>
      <c r="L674" s="163"/>
      <c r="W674" s="163"/>
      <c r="X674" s="163"/>
      <c r="AI674" s="163"/>
      <c r="AJ674" s="163"/>
      <c r="AU674" s="163"/>
      <c r="AV674" s="163"/>
      <c r="BG674" s="163"/>
      <c r="BH674" s="163"/>
    </row>
    <row r="675" spans="11:60" s="37" customFormat="1" x14ac:dyDescent="0.35">
      <c r="K675" s="163"/>
      <c r="L675" s="163"/>
      <c r="W675" s="163"/>
      <c r="X675" s="163"/>
      <c r="AI675" s="163"/>
      <c r="AJ675" s="163"/>
      <c r="AU675" s="163"/>
      <c r="AV675" s="163"/>
      <c r="BG675" s="163"/>
      <c r="BH675" s="163"/>
    </row>
    <row r="676" spans="11:60" s="37" customFormat="1" x14ac:dyDescent="0.35">
      <c r="K676" s="163"/>
      <c r="L676" s="163"/>
      <c r="W676" s="163"/>
      <c r="X676" s="163"/>
      <c r="AI676" s="163"/>
      <c r="AJ676" s="163"/>
      <c r="AU676" s="163"/>
      <c r="AV676" s="163"/>
      <c r="BG676" s="163"/>
      <c r="BH676" s="163"/>
    </row>
    <row r="677" spans="11:60" s="37" customFormat="1" x14ac:dyDescent="0.35">
      <c r="K677" s="163"/>
      <c r="L677" s="163"/>
      <c r="W677" s="163"/>
      <c r="X677" s="163"/>
      <c r="AI677" s="163"/>
      <c r="AJ677" s="163"/>
      <c r="AU677" s="163"/>
      <c r="AV677" s="163"/>
      <c r="BG677" s="163"/>
      <c r="BH677" s="163"/>
    </row>
    <row r="678" spans="11:60" s="37" customFormat="1" x14ac:dyDescent="0.35">
      <c r="K678" s="163"/>
      <c r="L678" s="163"/>
      <c r="W678" s="163"/>
      <c r="X678" s="163"/>
      <c r="AI678" s="163"/>
      <c r="AJ678" s="163"/>
      <c r="AU678" s="163"/>
      <c r="AV678" s="163"/>
      <c r="BG678" s="163"/>
      <c r="BH678" s="163"/>
    </row>
    <row r="679" spans="11:60" s="37" customFormat="1" x14ac:dyDescent="0.35">
      <c r="K679" s="163"/>
      <c r="L679" s="163"/>
      <c r="W679" s="163"/>
      <c r="X679" s="163"/>
      <c r="AI679" s="163"/>
      <c r="AJ679" s="163"/>
      <c r="AU679" s="163"/>
      <c r="AV679" s="163"/>
      <c r="BG679" s="163"/>
      <c r="BH679" s="163"/>
    </row>
    <row r="680" spans="11:60" s="37" customFormat="1" x14ac:dyDescent="0.35">
      <c r="K680" s="163"/>
      <c r="L680" s="163"/>
      <c r="W680" s="163"/>
      <c r="X680" s="163"/>
      <c r="AI680" s="163"/>
      <c r="AJ680" s="163"/>
      <c r="AU680" s="163"/>
      <c r="AV680" s="163"/>
      <c r="BG680" s="163"/>
      <c r="BH680" s="163"/>
    </row>
    <row r="681" spans="11:60" s="37" customFormat="1" x14ac:dyDescent="0.35">
      <c r="K681" s="163"/>
      <c r="L681" s="163"/>
      <c r="W681" s="163"/>
      <c r="X681" s="163"/>
      <c r="AI681" s="163"/>
      <c r="AJ681" s="163"/>
      <c r="AU681" s="163"/>
      <c r="AV681" s="163"/>
      <c r="BG681" s="163"/>
      <c r="BH681" s="163"/>
    </row>
    <row r="682" spans="11:60" s="37" customFormat="1" x14ac:dyDescent="0.35">
      <c r="K682" s="163"/>
      <c r="L682" s="163"/>
      <c r="W682" s="163"/>
      <c r="X682" s="163"/>
      <c r="AI682" s="163"/>
      <c r="AJ682" s="163"/>
      <c r="AU682" s="163"/>
      <c r="AV682" s="163"/>
      <c r="BG682" s="163"/>
      <c r="BH682" s="163"/>
    </row>
    <row r="683" spans="11:60" s="37" customFormat="1" x14ac:dyDescent="0.35">
      <c r="K683" s="163"/>
      <c r="L683" s="163"/>
      <c r="W683" s="163"/>
      <c r="X683" s="163"/>
      <c r="AI683" s="163"/>
      <c r="AJ683" s="163"/>
      <c r="AU683" s="163"/>
      <c r="AV683" s="163"/>
      <c r="BG683" s="163"/>
      <c r="BH683" s="163"/>
    </row>
    <row r="684" spans="11:60" s="37" customFormat="1" x14ac:dyDescent="0.35">
      <c r="K684" s="163"/>
      <c r="L684" s="163"/>
      <c r="W684" s="163"/>
      <c r="X684" s="163"/>
      <c r="AI684" s="163"/>
      <c r="AJ684" s="163"/>
      <c r="AU684" s="163"/>
      <c r="AV684" s="163"/>
      <c r="BG684" s="163"/>
      <c r="BH684" s="163"/>
    </row>
    <row r="685" spans="11:60" s="37" customFormat="1" x14ac:dyDescent="0.35">
      <c r="K685" s="163"/>
      <c r="L685" s="163"/>
      <c r="W685" s="163"/>
      <c r="X685" s="163"/>
      <c r="AI685" s="163"/>
      <c r="AJ685" s="163"/>
      <c r="AU685" s="163"/>
      <c r="AV685" s="163"/>
      <c r="BG685" s="163"/>
      <c r="BH685" s="163"/>
    </row>
    <row r="686" spans="11:60" s="37" customFormat="1" x14ac:dyDescent="0.35">
      <c r="K686" s="163"/>
      <c r="L686" s="163"/>
      <c r="W686" s="163"/>
      <c r="X686" s="163"/>
      <c r="AI686" s="163"/>
      <c r="AJ686" s="163"/>
      <c r="AU686" s="163"/>
      <c r="AV686" s="163"/>
      <c r="BG686" s="163"/>
      <c r="BH686" s="163"/>
    </row>
    <row r="687" spans="11:60" s="37" customFormat="1" x14ac:dyDescent="0.35">
      <c r="K687" s="163"/>
      <c r="L687" s="163"/>
      <c r="W687" s="163"/>
      <c r="X687" s="163"/>
      <c r="AI687" s="163"/>
      <c r="AJ687" s="163"/>
      <c r="AU687" s="163"/>
      <c r="AV687" s="163"/>
      <c r="BG687" s="163"/>
      <c r="BH687" s="163"/>
    </row>
    <row r="688" spans="11:60" s="37" customFormat="1" x14ac:dyDescent="0.35">
      <c r="K688" s="163"/>
      <c r="L688" s="163"/>
      <c r="W688" s="163"/>
      <c r="X688" s="163"/>
      <c r="AI688" s="163"/>
      <c r="AJ688" s="163"/>
      <c r="AU688" s="163"/>
      <c r="AV688" s="163"/>
      <c r="BG688" s="163"/>
      <c r="BH688" s="163"/>
    </row>
    <row r="689" spans="11:60" s="37" customFormat="1" x14ac:dyDescent="0.35">
      <c r="K689" s="163"/>
      <c r="L689" s="163"/>
      <c r="W689" s="163"/>
      <c r="X689" s="163"/>
      <c r="AI689" s="163"/>
      <c r="AJ689" s="163"/>
      <c r="AU689" s="163"/>
      <c r="AV689" s="163"/>
      <c r="BG689" s="163"/>
      <c r="BH689" s="163"/>
    </row>
    <row r="690" spans="11:60" s="37" customFormat="1" x14ac:dyDescent="0.35">
      <c r="K690" s="163"/>
      <c r="L690" s="163"/>
      <c r="W690" s="163"/>
      <c r="X690" s="163"/>
      <c r="AI690" s="163"/>
      <c r="AJ690" s="163"/>
      <c r="AU690" s="163"/>
      <c r="AV690" s="163"/>
      <c r="BG690" s="163"/>
      <c r="BH690" s="163"/>
    </row>
    <row r="691" spans="11:60" s="37" customFormat="1" x14ac:dyDescent="0.35">
      <c r="K691" s="163"/>
      <c r="L691" s="163"/>
      <c r="W691" s="163"/>
      <c r="X691" s="163"/>
      <c r="AI691" s="163"/>
      <c r="AJ691" s="163"/>
      <c r="AU691" s="163"/>
      <c r="AV691" s="163"/>
      <c r="BG691" s="163"/>
      <c r="BH691" s="163"/>
    </row>
    <row r="692" spans="11:60" s="37" customFormat="1" x14ac:dyDescent="0.35">
      <c r="K692" s="163"/>
      <c r="L692" s="163"/>
      <c r="W692" s="163"/>
      <c r="X692" s="163"/>
      <c r="AI692" s="163"/>
      <c r="AJ692" s="163"/>
      <c r="AU692" s="163"/>
      <c r="AV692" s="163"/>
      <c r="BG692" s="163"/>
      <c r="BH692" s="163"/>
    </row>
    <row r="693" spans="11:60" s="37" customFormat="1" x14ac:dyDescent="0.35">
      <c r="K693" s="163"/>
      <c r="L693" s="163"/>
      <c r="W693" s="163"/>
      <c r="X693" s="163"/>
      <c r="AI693" s="163"/>
      <c r="AJ693" s="163"/>
      <c r="AU693" s="163"/>
      <c r="AV693" s="163"/>
      <c r="BG693" s="163"/>
      <c r="BH693" s="163"/>
    </row>
    <row r="694" spans="11:60" s="37" customFormat="1" x14ac:dyDescent="0.35">
      <c r="K694" s="163"/>
      <c r="L694" s="163"/>
      <c r="W694" s="163"/>
      <c r="X694" s="163"/>
      <c r="AI694" s="163"/>
      <c r="AJ694" s="163"/>
      <c r="AU694" s="163"/>
      <c r="AV694" s="163"/>
      <c r="BG694" s="163"/>
      <c r="BH694" s="163"/>
    </row>
    <row r="695" spans="11:60" s="37" customFormat="1" x14ac:dyDescent="0.35">
      <c r="K695" s="163"/>
      <c r="L695" s="163"/>
      <c r="W695" s="163"/>
      <c r="X695" s="163"/>
      <c r="AI695" s="163"/>
      <c r="AJ695" s="163"/>
      <c r="AU695" s="163"/>
      <c r="AV695" s="163"/>
      <c r="BG695" s="163"/>
      <c r="BH695" s="163"/>
    </row>
    <row r="696" spans="11:60" s="37" customFormat="1" x14ac:dyDescent="0.35">
      <c r="K696" s="163"/>
      <c r="L696" s="163"/>
      <c r="W696" s="163"/>
      <c r="X696" s="163"/>
      <c r="AI696" s="163"/>
      <c r="AJ696" s="163"/>
      <c r="AU696" s="163"/>
      <c r="AV696" s="163"/>
      <c r="BG696" s="163"/>
      <c r="BH696" s="163"/>
    </row>
    <row r="697" spans="11:60" s="37" customFormat="1" x14ac:dyDescent="0.35">
      <c r="K697" s="163"/>
      <c r="L697" s="163"/>
      <c r="W697" s="163"/>
      <c r="X697" s="163"/>
      <c r="AI697" s="163"/>
      <c r="AJ697" s="163"/>
      <c r="AU697" s="163"/>
      <c r="AV697" s="163"/>
      <c r="BG697" s="163"/>
      <c r="BH697" s="163"/>
    </row>
    <row r="698" spans="11:60" s="37" customFormat="1" x14ac:dyDescent="0.35">
      <c r="K698" s="163"/>
      <c r="L698" s="163"/>
      <c r="W698" s="163"/>
      <c r="X698" s="163"/>
      <c r="AI698" s="163"/>
      <c r="AJ698" s="163"/>
      <c r="AU698" s="163"/>
      <c r="AV698" s="163"/>
      <c r="BG698" s="163"/>
      <c r="BH698" s="163"/>
    </row>
    <row r="699" spans="11:60" s="37" customFormat="1" x14ac:dyDescent="0.35">
      <c r="K699" s="163"/>
      <c r="L699" s="163"/>
      <c r="W699" s="163"/>
      <c r="X699" s="163"/>
      <c r="AI699" s="163"/>
      <c r="AJ699" s="163"/>
      <c r="AU699" s="163"/>
      <c r="AV699" s="163"/>
      <c r="BG699" s="163"/>
      <c r="BH699" s="163"/>
    </row>
    <row r="700" spans="11:60" s="37" customFormat="1" x14ac:dyDescent="0.35">
      <c r="K700" s="163"/>
      <c r="L700" s="163"/>
      <c r="W700" s="163"/>
      <c r="X700" s="163"/>
      <c r="AI700" s="163"/>
      <c r="AJ700" s="163"/>
      <c r="AU700" s="163"/>
      <c r="AV700" s="163"/>
      <c r="BG700" s="163"/>
      <c r="BH700" s="163"/>
    </row>
    <row r="701" spans="11:60" s="37" customFormat="1" x14ac:dyDescent="0.35">
      <c r="K701" s="163"/>
      <c r="L701" s="163"/>
      <c r="W701" s="163"/>
      <c r="X701" s="163"/>
      <c r="AI701" s="163"/>
      <c r="AJ701" s="163"/>
      <c r="AU701" s="163"/>
      <c r="AV701" s="163"/>
      <c r="BG701" s="163"/>
      <c r="BH701" s="163"/>
    </row>
    <row r="702" spans="11:60" s="37" customFormat="1" x14ac:dyDescent="0.35">
      <c r="K702" s="163"/>
      <c r="L702" s="163"/>
      <c r="W702" s="163"/>
      <c r="X702" s="163"/>
      <c r="AI702" s="163"/>
      <c r="AJ702" s="163"/>
      <c r="AU702" s="163"/>
      <c r="AV702" s="163"/>
      <c r="BG702" s="163"/>
      <c r="BH702" s="163"/>
    </row>
    <row r="703" spans="11:60" s="37" customFormat="1" x14ac:dyDescent="0.35">
      <c r="K703" s="163"/>
      <c r="L703" s="163"/>
      <c r="W703" s="163"/>
      <c r="X703" s="163"/>
      <c r="AI703" s="163"/>
      <c r="AJ703" s="163"/>
      <c r="AU703" s="163"/>
      <c r="AV703" s="163"/>
      <c r="BG703" s="163"/>
      <c r="BH703" s="163"/>
    </row>
    <row r="704" spans="11:60" s="37" customFormat="1" x14ac:dyDescent="0.35">
      <c r="K704" s="163"/>
      <c r="L704" s="163"/>
      <c r="W704" s="163"/>
      <c r="X704" s="163"/>
      <c r="AI704" s="163"/>
      <c r="AJ704" s="163"/>
      <c r="AU704" s="163"/>
      <c r="AV704" s="163"/>
      <c r="BG704" s="163"/>
      <c r="BH704" s="163"/>
    </row>
    <row r="705" spans="11:60" s="37" customFormat="1" x14ac:dyDescent="0.35">
      <c r="K705" s="163"/>
      <c r="L705" s="163"/>
      <c r="W705" s="163"/>
      <c r="X705" s="163"/>
      <c r="AI705" s="163"/>
      <c r="AJ705" s="163"/>
      <c r="AU705" s="163"/>
      <c r="AV705" s="163"/>
      <c r="BG705" s="163"/>
      <c r="BH705" s="163"/>
    </row>
    <row r="706" spans="11:60" s="37" customFormat="1" x14ac:dyDescent="0.35">
      <c r="K706" s="163"/>
      <c r="L706" s="163"/>
      <c r="W706" s="163"/>
      <c r="X706" s="163"/>
      <c r="AI706" s="163"/>
      <c r="AJ706" s="163"/>
      <c r="AU706" s="163"/>
      <c r="AV706" s="163"/>
      <c r="BG706" s="163"/>
      <c r="BH706" s="163"/>
    </row>
    <row r="707" spans="11:60" s="37" customFormat="1" x14ac:dyDescent="0.35">
      <c r="K707" s="163"/>
      <c r="L707" s="163"/>
      <c r="W707" s="163"/>
      <c r="X707" s="163"/>
      <c r="AI707" s="163"/>
      <c r="AJ707" s="163"/>
      <c r="AU707" s="163"/>
      <c r="AV707" s="163"/>
      <c r="BG707" s="163"/>
      <c r="BH707" s="163"/>
    </row>
    <row r="708" spans="11:60" s="37" customFormat="1" x14ac:dyDescent="0.35">
      <c r="K708" s="163"/>
      <c r="L708" s="163"/>
      <c r="W708" s="163"/>
      <c r="X708" s="163"/>
      <c r="AI708" s="163"/>
      <c r="AJ708" s="163"/>
      <c r="AU708" s="163"/>
      <c r="AV708" s="163"/>
      <c r="BG708" s="163"/>
      <c r="BH708" s="163"/>
    </row>
    <row r="709" spans="11:60" s="37" customFormat="1" x14ac:dyDescent="0.35">
      <c r="K709" s="163"/>
      <c r="L709" s="163"/>
      <c r="W709" s="163"/>
      <c r="X709" s="163"/>
      <c r="AI709" s="163"/>
      <c r="AJ709" s="163"/>
      <c r="AU709" s="163"/>
      <c r="AV709" s="163"/>
      <c r="BG709" s="163"/>
      <c r="BH709" s="163"/>
    </row>
    <row r="710" spans="11:60" s="37" customFormat="1" x14ac:dyDescent="0.35">
      <c r="K710" s="163"/>
      <c r="L710" s="163"/>
      <c r="W710" s="163"/>
      <c r="X710" s="163"/>
      <c r="AI710" s="163"/>
      <c r="AJ710" s="163"/>
      <c r="AU710" s="163"/>
      <c r="AV710" s="163"/>
      <c r="BG710" s="163"/>
      <c r="BH710" s="163"/>
    </row>
    <row r="711" spans="11:60" s="37" customFormat="1" x14ac:dyDescent="0.35">
      <c r="K711" s="163"/>
      <c r="L711" s="163"/>
      <c r="W711" s="163"/>
      <c r="X711" s="163"/>
      <c r="AI711" s="163"/>
      <c r="AJ711" s="163"/>
      <c r="AU711" s="163"/>
      <c r="AV711" s="163"/>
      <c r="BG711" s="163"/>
      <c r="BH711" s="163"/>
    </row>
    <row r="712" spans="11:60" s="37" customFormat="1" x14ac:dyDescent="0.35">
      <c r="K712" s="163"/>
      <c r="L712" s="163"/>
      <c r="W712" s="163"/>
      <c r="X712" s="163"/>
      <c r="AI712" s="163"/>
      <c r="AJ712" s="163"/>
      <c r="AU712" s="163"/>
      <c r="AV712" s="163"/>
      <c r="BG712" s="163"/>
      <c r="BH712" s="163"/>
    </row>
    <row r="713" spans="11:60" s="37" customFormat="1" x14ac:dyDescent="0.35">
      <c r="K713" s="163"/>
      <c r="L713" s="163"/>
      <c r="W713" s="163"/>
      <c r="X713" s="163"/>
      <c r="AI713" s="163"/>
      <c r="AJ713" s="163"/>
      <c r="AU713" s="163"/>
      <c r="AV713" s="163"/>
      <c r="BG713" s="163"/>
      <c r="BH713" s="163"/>
    </row>
    <row r="714" spans="11:60" s="37" customFormat="1" x14ac:dyDescent="0.35">
      <c r="K714" s="163"/>
      <c r="L714" s="163"/>
      <c r="W714" s="163"/>
      <c r="X714" s="163"/>
      <c r="AI714" s="163"/>
      <c r="AJ714" s="163"/>
      <c r="AU714" s="163"/>
      <c r="AV714" s="163"/>
      <c r="BG714" s="163"/>
      <c r="BH714" s="163"/>
    </row>
    <row r="715" spans="11:60" s="37" customFormat="1" x14ac:dyDescent="0.35">
      <c r="K715" s="163"/>
      <c r="L715" s="163"/>
      <c r="W715" s="163"/>
      <c r="X715" s="163"/>
      <c r="AI715" s="163"/>
      <c r="AJ715" s="163"/>
      <c r="AU715" s="163"/>
      <c r="AV715" s="163"/>
      <c r="BG715" s="163"/>
      <c r="BH715" s="163"/>
    </row>
    <row r="716" spans="11:60" s="37" customFormat="1" x14ac:dyDescent="0.35">
      <c r="K716" s="163"/>
      <c r="L716" s="163"/>
      <c r="W716" s="163"/>
      <c r="X716" s="163"/>
      <c r="AI716" s="163"/>
      <c r="AJ716" s="163"/>
      <c r="AU716" s="163"/>
      <c r="AV716" s="163"/>
      <c r="BG716" s="163"/>
      <c r="BH716" s="163"/>
    </row>
    <row r="717" spans="11:60" s="37" customFormat="1" x14ac:dyDescent="0.35">
      <c r="K717" s="163"/>
      <c r="L717" s="163"/>
      <c r="W717" s="163"/>
      <c r="X717" s="163"/>
      <c r="AI717" s="163"/>
      <c r="AJ717" s="163"/>
      <c r="AU717" s="163"/>
      <c r="AV717" s="163"/>
      <c r="BG717" s="163"/>
      <c r="BH717" s="163"/>
    </row>
    <row r="718" spans="11:60" s="37" customFormat="1" x14ac:dyDescent="0.35">
      <c r="K718" s="163"/>
      <c r="L718" s="163"/>
      <c r="W718" s="163"/>
      <c r="X718" s="163"/>
      <c r="AI718" s="163"/>
      <c r="AJ718" s="163"/>
      <c r="AU718" s="163"/>
      <c r="AV718" s="163"/>
      <c r="BG718" s="163"/>
      <c r="BH718" s="163"/>
    </row>
    <row r="719" spans="11:60" s="37" customFormat="1" x14ac:dyDescent="0.35">
      <c r="K719" s="163"/>
      <c r="L719" s="163"/>
      <c r="W719" s="163"/>
      <c r="X719" s="163"/>
      <c r="AI719" s="163"/>
      <c r="AJ719" s="163"/>
      <c r="AU719" s="163"/>
      <c r="AV719" s="163"/>
      <c r="BG719" s="163"/>
      <c r="BH719" s="163"/>
    </row>
    <row r="720" spans="11:60" s="37" customFormat="1" x14ac:dyDescent="0.35">
      <c r="K720" s="163"/>
      <c r="L720" s="163"/>
      <c r="W720" s="163"/>
      <c r="X720" s="163"/>
      <c r="AI720" s="163"/>
      <c r="AJ720" s="163"/>
      <c r="AU720" s="163"/>
      <c r="AV720" s="163"/>
      <c r="BG720" s="163"/>
      <c r="BH720" s="163"/>
    </row>
    <row r="721" spans="11:60" s="37" customFormat="1" x14ac:dyDescent="0.35">
      <c r="K721" s="163"/>
      <c r="L721" s="163"/>
      <c r="W721" s="163"/>
      <c r="X721" s="163"/>
      <c r="AI721" s="163"/>
      <c r="AJ721" s="163"/>
      <c r="AU721" s="163"/>
      <c r="AV721" s="163"/>
      <c r="BG721" s="163"/>
      <c r="BH721" s="163"/>
    </row>
    <row r="722" spans="11:60" s="37" customFormat="1" x14ac:dyDescent="0.35">
      <c r="K722" s="163"/>
      <c r="L722" s="163"/>
      <c r="W722" s="163"/>
      <c r="X722" s="163"/>
      <c r="AI722" s="163"/>
      <c r="AJ722" s="163"/>
      <c r="AU722" s="163"/>
      <c r="AV722" s="163"/>
      <c r="BG722" s="163"/>
      <c r="BH722" s="163"/>
    </row>
    <row r="723" spans="11:60" s="37" customFormat="1" x14ac:dyDescent="0.35">
      <c r="K723" s="163"/>
      <c r="L723" s="163"/>
      <c r="W723" s="163"/>
      <c r="X723" s="163"/>
      <c r="AI723" s="163"/>
      <c r="AJ723" s="163"/>
      <c r="AU723" s="163"/>
      <c r="AV723" s="163"/>
      <c r="BG723" s="163"/>
      <c r="BH723" s="163"/>
    </row>
    <row r="724" spans="11:60" s="37" customFormat="1" x14ac:dyDescent="0.35">
      <c r="K724" s="163"/>
      <c r="L724" s="163"/>
      <c r="W724" s="163"/>
      <c r="X724" s="163"/>
      <c r="AI724" s="163"/>
      <c r="AJ724" s="163"/>
      <c r="AU724" s="163"/>
      <c r="AV724" s="163"/>
      <c r="BG724" s="163"/>
      <c r="BH724" s="163"/>
    </row>
    <row r="725" spans="11:60" s="37" customFormat="1" x14ac:dyDescent="0.35">
      <c r="K725" s="163"/>
      <c r="L725" s="163"/>
      <c r="W725" s="163"/>
      <c r="X725" s="163"/>
      <c r="AI725" s="163"/>
      <c r="AJ725" s="163"/>
      <c r="AU725" s="163"/>
      <c r="AV725" s="163"/>
      <c r="BG725" s="163"/>
      <c r="BH725" s="163"/>
    </row>
    <row r="726" spans="11:60" s="37" customFormat="1" x14ac:dyDescent="0.35">
      <c r="K726" s="163"/>
      <c r="L726" s="163"/>
      <c r="W726" s="163"/>
      <c r="X726" s="163"/>
      <c r="AI726" s="163"/>
      <c r="AJ726" s="163"/>
      <c r="AU726" s="163"/>
      <c r="AV726" s="163"/>
      <c r="BG726" s="163"/>
      <c r="BH726" s="163"/>
    </row>
    <row r="727" spans="11:60" s="37" customFormat="1" x14ac:dyDescent="0.35">
      <c r="K727" s="163"/>
      <c r="L727" s="163"/>
      <c r="W727" s="163"/>
      <c r="X727" s="163"/>
      <c r="AI727" s="163"/>
      <c r="AJ727" s="163"/>
      <c r="AU727" s="163"/>
      <c r="AV727" s="163"/>
      <c r="BG727" s="163"/>
      <c r="BH727" s="163"/>
    </row>
    <row r="728" spans="11:60" s="37" customFormat="1" x14ac:dyDescent="0.35">
      <c r="K728" s="163"/>
      <c r="L728" s="163"/>
      <c r="W728" s="163"/>
      <c r="X728" s="163"/>
      <c r="AI728" s="163"/>
      <c r="AJ728" s="163"/>
      <c r="AU728" s="163"/>
      <c r="AV728" s="163"/>
      <c r="BG728" s="163"/>
      <c r="BH728" s="163"/>
    </row>
    <row r="729" spans="11:60" s="37" customFormat="1" x14ac:dyDescent="0.35">
      <c r="K729" s="163"/>
      <c r="L729" s="163"/>
      <c r="W729" s="163"/>
      <c r="X729" s="163"/>
      <c r="AI729" s="163"/>
      <c r="AJ729" s="163"/>
      <c r="AU729" s="163"/>
      <c r="AV729" s="163"/>
      <c r="BG729" s="163"/>
      <c r="BH729" s="163"/>
    </row>
    <row r="730" spans="11:60" s="37" customFormat="1" x14ac:dyDescent="0.35">
      <c r="K730" s="163"/>
      <c r="L730" s="163"/>
      <c r="W730" s="163"/>
      <c r="X730" s="163"/>
      <c r="AI730" s="163"/>
      <c r="AJ730" s="163"/>
      <c r="AU730" s="163"/>
      <c r="AV730" s="163"/>
      <c r="BG730" s="163"/>
      <c r="BH730" s="163"/>
    </row>
    <row r="731" spans="11:60" s="37" customFormat="1" x14ac:dyDescent="0.35">
      <c r="K731" s="163"/>
      <c r="L731" s="163"/>
      <c r="W731" s="163"/>
      <c r="X731" s="163"/>
      <c r="AI731" s="163"/>
      <c r="AJ731" s="163"/>
      <c r="AU731" s="163"/>
      <c r="AV731" s="163"/>
      <c r="BG731" s="163"/>
      <c r="BH731" s="163"/>
    </row>
    <row r="732" spans="11:60" s="37" customFormat="1" x14ac:dyDescent="0.35">
      <c r="K732" s="163"/>
      <c r="L732" s="163"/>
      <c r="W732" s="163"/>
      <c r="X732" s="163"/>
      <c r="AI732" s="163"/>
      <c r="AJ732" s="163"/>
      <c r="AU732" s="163"/>
      <c r="AV732" s="163"/>
      <c r="BG732" s="163"/>
      <c r="BH732" s="163"/>
    </row>
    <row r="733" spans="11:60" s="37" customFormat="1" x14ac:dyDescent="0.35">
      <c r="K733" s="163"/>
      <c r="L733" s="163"/>
      <c r="W733" s="163"/>
      <c r="X733" s="163"/>
      <c r="AI733" s="163"/>
      <c r="AJ733" s="163"/>
      <c r="AU733" s="163"/>
      <c r="AV733" s="163"/>
      <c r="BG733" s="163"/>
      <c r="BH733" s="163"/>
    </row>
    <row r="734" spans="11:60" s="37" customFormat="1" x14ac:dyDescent="0.35">
      <c r="K734" s="163"/>
      <c r="L734" s="163"/>
      <c r="W734" s="163"/>
      <c r="X734" s="163"/>
      <c r="AI734" s="163"/>
      <c r="AJ734" s="163"/>
      <c r="AU734" s="163"/>
      <c r="AV734" s="163"/>
      <c r="BG734" s="163"/>
      <c r="BH734" s="163"/>
    </row>
    <row r="735" spans="11:60" s="37" customFormat="1" x14ac:dyDescent="0.35">
      <c r="K735" s="163"/>
      <c r="L735" s="163"/>
      <c r="W735" s="163"/>
      <c r="X735" s="163"/>
      <c r="AI735" s="163"/>
      <c r="AJ735" s="163"/>
      <c r="AU735" s="163"/>
      <c r="AV735" s="163"/>
      <c r="BG735" s="163"/>
      <c r="BH735" s="163"/>
    </row>
    <row r="736" spans="11:60" s="37" customFormat="1" x14ac:dyDescent="0.35">
      <c r="K736" s="163"/>
      <c r="L736" s="163"/>
      <c r="W736" s="163"/>
      <c r="X736" s="163"/>
      <c r="AI736" s="163"/>
      <c r="AJ736" s="163"/>
      <c r="AU736" s="163"/>
      <c r="AV736" s="163"/>
      <c r="BG736" s="163"/>
      <c r="BH736" s="163"/>
    </row>
    <row r="737" spans="11:60" s="37" customFormat="1" x14ac:dyDescent="0.35">
      <c r="K737" s="163"/>
      <c r="L737" s="163"/>
      <c r="W737" s="163"/>
      <c r="X737" s="163"/>
      <c r="AI737" s="163"/>
      <c r="AJ737" s="163"/>
      <c r="AU737" s="163"/>
      <c r="AV737" s="163"/>
      <c r="BG737" s="163"/>
      <c r="BH737" s="163"/>
    </row>
    <row r="738" spans="11:60" s="37" customFormat="1" x14ac:dyDescent="0.35">
      <c r="K738" s="163"/>
      <c r="L738" s="163"/>
      <c r="W738" s="163"/>
      <c r="X738" s="163"/>
      <c r="AI738" s="163"/>
      <c r="AJ738" s="163"/>
      <c r="AU738" s="163"/>
      <c r="AV738" s="163"/>
      <c r="BG738" s="163"/>
      <c r="BH738" s="163"/>
    </row>
    <row r="739" spans="11:60" s="37" customFormat="1" x14ac:dyDescent="0.35">
      <c r="K739" s="163"/>
      <c r="L739" s="163"/>
      <c r="W739" s="163"/>
      <c r="X739" s="163"/>
      <c r="AI739" s="163"/>
      <c r="AJ739" s="163"/>
      <c r="AU739" s="163"/>
      <c r="AV739" s="163"/>
      <c r="BG739" s="163"/>
      <c r="BH739" s="163"/>
    </row>
    <row r="740" spans="11:60" s="37" customFormat="1" x14ac:dyDescent="0.35">
      <c r="K740" s="163"/>
      <c r="L740" s="163"/>
      <c r="W740" s="163"/>
      <c r="X740" s="163"/>
      <c r="AI740" s="163"/>
      <c r="AJ740" s="163"/>
      <c r="AU740" s="163"/>
      <c r="AV740" s="163"/>
      <c r="BG740" s="163"/>
      <c r="BH740" s="163"/>
    </row>
    <row r="741" spans="11:60" s="37" customFormat="1" x14ac:dyDescent="0.35">
      <c r="K741" s="163"/>
      <c r="L741" s="163"/>
      <c r="W741" s="163"/>
      <c r="X741" s="163"/>
      <c r="AI741" s="163"/>
      <c r="AJ741" s="163"/>
      <c r="AU741" s="163"/>
      <c r="AV741" s="163"/>
      <c r="BG741" s="163"/>
      <c r="BH741" s="163"/>
    </row>
    <row r="742" spans="11:60" s="37" customFormat="1" x14ac:dyDescent="0.35">
      <c r="K742" s="163"/>
      <c r="L742" s="163"/>
      <c r="W742" s="163"/>
      <c r="X742" s="163"/>
      <c r="AI742" s="163"/>
      <c r="AJ742" s="163"/>
      <c r="AU742" s="163"/>
      <c r="AV742" s="163"/>
      <c r="BG742" s="163"/>
      <c r="BH742" s="163"/>
    </row>
    <row r="743" spans="11:60" s="37" customFormat="1" x14ac:dyDescent="0.35">
      <c r="K743" s="163"/>
      <c r="L743" s="163"/>
      <c r="W743" s="163"/>
      <c r="X743" s="163"/>
      <c r="AI743" s="163"/>
      <c r="AJ743" s="163"/>
      <c r="AU743" s="163"/>
      <c r="AV743" s="163"/>
      <c r="BG743" s="163"/>
      <c r="BH743" s="163"/>
    </row>
    <row r="744" spans="11:60" s="37" customFormat="1" x14ac:dyDescent="0.35">
      <c r="K744" s="163"/>
      <c r="L744" s="163"/>
      <c r="W744" s="163"/>
      <c r="X744" s="163"/>
      <c r="AI744" s="163"/>
      <c r="AJ744" s="163"/>
      <c r="AU744" s="163"/>
      <c r="AV744" s="163"/>
      <c r="BG744" s="163"/>
      <c r="BH744" s="163"/>
    </row>
    <row r="745" spans="11:60" s="37" customFormat="1" x14ac:dyDescent="0.35">
      <c r="K745" s="163"/>
      <c r="L745" s="163"/>
      <c r="W745" s="163"/>
      <c r="X745" s="163"/>
      <c r="AI745" s="163"/>
      <c r="AJ745" s="163"/>
      <c r="AU745" s="163"/>
      <c r="AV745" s="163"/>
      <c r="BG745" s="163"/>
      <c r="BH745" s="163"/>
    </row>
    <row r="746" spans="11:60" s="37" customFormat="1" x14ac:dyDescent="0.35">
      <c r="K746" s="163"/>
      <c r="L746" s="163"/>
      <c r="W746" s="163"/>
      <c r="X746" s="163"/>
      <c r="AI746" s="163"/>
      <c r="AJ746" s="163"/>
      <c r="AU746" s="163"/>
      <c r="AV746" s="163"/>
      <c r="BG746" s="163"/>
      <c r="BH746" s="163"/>
    </row>
    <row r="747" spans="11:60" s="37" customFormat="1" x14ac:dyDescent="0.35">
      <c r="K747" s="163"/>
      <c r="L747" s="163"/>
      <c r="W747" s="163"/>
      <c r="X747" s="163"/>
      <c r="AI747" s="163"/>
      <c r="AJ747" s="163"/>
      <c r="AU747" s="163"/>
      <c r="AV747" s="163"/>
      <c r="BG747" s="163"/>
      <c r="BH747" s="163"/>
    </row>
    <row r="748" spans="11:60" s="37" customFormat="1" x14ac:dyDescent="0.35">
      <c r="K748" s="163"/>
      <c r="L748" s="163"/>
      <c r="W748" s="163"/>
      <c r="X748" s="163"/>
      <c r="AI748" s="163"/>
      <c r="AJ748" s="163"/>
      <c r="AU748" s="163"/>
      <c r="AV748" s="163"/>
      <c r="BG748" s="163"/>
      <c r="BH748" s="163"/>
    </row>
    <row r="749" spans="11:60" s="37" customFormat="1" x14ac:dyDescent="0.35">
      <c r="K749" s="163"/>
      <c r="L749" s="163"/>
      <c r="W749" s="163"/>
      <c r="X749" s="163"/>
      <c r="AI749" s="163"/>
      <c r="AJ749" s="163"/>
      <c r="AU749" s="163"/>
      <c r="AV749" s="163"/>
      <c r="BG749" s="163"/>
      <c r="BH749" s="163"/>
    </row>
    <row r="750" spans="11:60" s="37" customFormat="1" x14ac:dyDescent="0.35">
      <c r="K750" s="163"/>
      <c r="L750" s="163"/>
      <c r="W750" s="163"/>
      <c r="X750" s="163"/>
      <c r="AI750" s="163"/>
      <c r="AJ750" s="163"/>
      <c r="AU750" s="163"/>
      <c r="AV750" s="163"/>
      <c r="BG750" s="163"/>
      <c r="BH750" s="163"/>
    </row>
    <row r="751" spans="11:60" s="37" customFormat="1" x14ac:dyDescent="0.35">
      <c r="K751" s="163"/>
      <c r="L751" s="163"/>
      <c r="W751" s="163"/>
      <c r="X751" s="163"/>
      <c r="AI751" s="163"/>
      <c r="AJ751" s="163"/>
      <c r="AU751" s="163"/>
      <c r="AV751" s="163"/>
      <c r="BG751" s="163"/>
      <c r="BH751" s="163"/>
    </row>
    <row r="752" spans="11:60" s="37" customFormat="1" x14ac:dyDescent="0.35">
      <c r="K752" s="163"/>
      <c r="L752" s="163"/>
      <c r="W752" s="163"/>
      <c r="X752" s="163"/>
      <c r="AI752" s="163"/>
      <c r="AJ752" s="163"/>
      <c r="AU752" s="163"/>
      <c r="AV752" s="163"/>
      <c r="BG752" s="163"/>
      <c r="BH752" s="163"/>
    </row>
    <row r="753" spans="11:60" s="37" customFormat="1" x14ac:dyDescent="0.35">
      <c r="K753" s="163"/>
      <c r="L753" s="163"/>
      <c r="W753" s="163"/>
      <c r="X753" s="163"/>
      <c r="AI753" s="163"/>
      <c r="AJ753" s="163"/>
      <c r="AU753" s="163"/>
      <c r="AV753" s="163"/>
      <c r="BG753" s="163"/>
      <c r="BH753" s="163"/>
    </row>
    <row r="754" spans="11:60" s="37" customFormat="1" x14ac:dyDescent="0.35">
      <c r="K754" s="163"/>
      <c r="L754" s="163"/>
      <c r="W754" s="163"/>
      <c r="X754" s="163"/>
      <c r="AI754" s="163"/>
      <c r="AJ754" s="163"/>
      <c r="AU754" s="163"/>
      <c r="AV754" s="163"/>
      <c r="BG754" s="163"/>
      <c r="BH754" s="163"/>
    </row>
    <row r="755" spans="11:60" s="37" customFormat="1" x14ac:dyDescent="0.35">
      <c r="K755" s="163"/>
      <c r="L755" s="163"/>
      <c r="W755" s="163"/>
      <c r="X755" s="163"/>
      <c r="AI755" s="163"/>
      <c r="AJ755" s="163"/>
      <c r="AU755" s="163"/>
      <c r="AV755" s="163"/>
      <c r="BG755" s="163"/>
      <c r="BH755" s="163"/>
    </row>
    <row r="756" spans="11:60" s="37" customFormat="1" x14ac:dyDescent="0.35">
      <c r="K756" s="163"/>
      <c r="L756" s="163"/>
      <c r="W756" s="163"/>
      <c r="X756" s="163"/>
      <c r="AI756" s="163"/>
      <c r="AJ756" s="163"/>
      <c r="AU756" s="163"/>
      <c r="AV756" s="163"/>
      <c r="BG756" s="163"/>
      <c r="BH756" s="163"/>
    </row>
    <row r="757" spans="11:60" s="37" customFormat="1" x14ac:dyDescent="0.35">
      <c r="K757" s="163"/>
      <c r="L757" s="163"/>
      <c r="W757" s="163"/>
      <c r="X757" s="163"/>
      <c r="AI757" s="163"/>
      <c r="AJ757" s="163"/>
      <c r="AU757" s="163"/>
      <c r="AV757" s="163"/>
      <c r="BG757" s="163"/>
      <c r="BH757" s="163"/>
    </row>
    <row r="758" spans="11:60" s="37" customFormat="1" x14ac:dyDescent="0.35">
      <c r="K758" s="163"/>
      <c r="L758" s="163"/>
      <c r="W758" s="163"/>
      <c r="X758" s="163"/>
      <c r="AI758" s="163"/>
      <c r="AJ758" s="163"/>
      <c r="AU758" s="163"/>
      <c r="AV758" s="163"/>
      <c r="BG758" s="163"/>
      <c r="BH758" s="163"/>
    </row>
    <row r="759" spans="11:60" s="37" customFormat="1" x14ac:dyDescent="0.35">
      <c r="K759" s="163"/>
      <c r="L759" s="163"/>
      <c r="W759" s="163"/>
      <c r="X759" s="163"/>
      <c r="AI759" s="163"/>
      <c r="AJ759" s="163"/>
      <c r="AU759" s="163"/>
      <c r="AV759" s="163"/>
      <c r="BG759" s="163"/>
      <c r="BH759" s="163"/>
    </row>
    <row r="760" spans="11:60" s="37" customFormat="1" x14ac:dyDescent="0.35">
      <c r="K760" s="163"/>
      <c r="L760" s="163"/>
      <c r="W760" s="163"/>
      <c r="X760" s="163"/>
      <c r="AI760" s="163"/>
      <c r="AJ760" s="163"/>
      <c r="AU760" s="163"/>
      <c r="AV760" s="163"/>
      <c r="BG760" s="163"/>
      <c r="BH760" s="163"/>
    </row>
    <row r="761" spans="11:60" s="37" customFormat="1" x14ac:dyDescent="0.35">
      <c r="K761" s="163"/>
      <c r="L761" s="163"/>
      <c r="W761" s="163"/>
      <c r="X761" s="163"/>
      <c r="AI761" s="163"/>
      <c r="AJ761" s="163"/>
      <c r="AU761" s="163"/>
      <c r="AV761" s="163"/>
      <c r="BG761" s="163"/>
      <c r="BH761" s="163"/>
    </row>
    <row r="762" spans="11:60" s="37" customFormat="1" x14ac:dyDescent="0.35">
      <c r="K762" s="163"/>
      <c r="L762" s="163"/>
      <c r="W762" s="163"/>
      <c r="X762" s="163"/>
      <c r="AI762" s="163"/>
      <c r="AJ762" s="163"/>
      <c r="AU762" s="163"/>
      <c r="AV762" s="163"/>
      <c r="BG762" s="163"/>
      <c r="BH762" s="163"/>
    </row>
    <row r="763" spans="11:60" s="37" customFormat="1" x14ac:dyDescent="0.35">
      <c r="K763" s="163"/>
      <c r="L763" s="163"/>
      <c r="W763" s="163"/>
      <c r="X763" s="163"/>
      <c r="AI763" s="163"/>
      <c r="AJ763" s="163"/>
      <c r="AU763" s="163"/>
      <c r="AV763" s="163"/>
      <c r="BG763" s="163"/>
      <c r="BH763" s="163"/>
    </row>
    <row r="764" spans="11:60" s="37" customFormat="1" x14ac:dyDescent="0.35">
      <c r="K764" s="163"/>
      <c r="L764" s="163"/>
      <c r="W764" s="163"/>
      <c r="X764" s="163"/>
      <c r="AI764" s="163"/>
      <c r="AJ764" s="163"/>
      <c r="AU764" s="163"/>
      <c r="AV764" s="163"/>
      <c r="BG764" s="163"/>
      <c r="BH764" s="163"/>
    </row>
    <row r="765" spans="11:60" s="37" customFormat="1" x14ac:dyDescent="0.35">
      <c r="K765" s="163"/>
      <c r="L765" s="163"/>
      <c r="W765" s="163"/>
      <c r="X765" s="163"/>
      <c r="AI765" s="163"/>
      <c r="AJ765" s="163"/>
      <c r="AU765" s="163"/>
      <c r="AV765" s="163"/>
      <c r="BG765" s="163"/>
      <c r="BH765" s="163"/>
    </row>
    <row r="766" spans="11:60" s="37" customFormat="1" x14ac:dyDescent="0.35">
      <c r="K766" s="163"/>
      <c r="L766" s="163"/>
      <c r="W766" s="163"/>
      <c r="X766" s="163"/>
      <c r="AI766" s="163"/>
      <c r="AJ766" s="163"/>
      <c r="AU766" s="163"/>
      <c r="AV766" s="163"/>
      <c r="BG766" s="163"/>
      <c r="BH766" s="163"/>
    </row>
    <row r="767" spans="11:60" s="37" customFormat="1" x14ac:dyDescent="0.35">
      <c r="K767" s="163"/>
      <c r="L767" s="163"/>
      <c r="W767" s="163"/>
      <c r="X767" s="163"/>
      <c r="AI767" s="163"/>
      <c r="AJ767" s="163"/>
      <c r="AU767" s="163"/>
      <c r="AV767" s="163"/>
      <c r="BG767" s="163"/>
      <c r="BH767" s="163"/>
    </row>
    <row r="768" spans="11:60" s="37" customFormat="1" x14ac:dyDescent="0.35">
      <c r="K768" s="163"/>
      <c r="L768" s="163"/>
      <c r="W768" s="163"/>
      <c r="X768" s="163"/>
      <c r="AI768" s="163"/>
      <c r="AJ768" s="163"/>
      <c r="AU768" s="163"/>
      <c r="AV768" s="163"/>
      <c r="BG768" s="163"/>
      <c r="BH768" s="163"/>
    </row>
    <row r="769" spans="11:60" s="37" customFormat="1" x14ac:dyDescent="0.35">
      <c r="K769" s="163"/>
      <c r="L769" s="163"/>
      <c r="W769" s="163"/>
      <c r="X769" s="163"/>
      <c r="AI769" s="163"/>
      <c r="AJ769" s="163"/>
      <c r="AU769" s="163"/>
      <c r="AV769" s="163"/>
      <c r="BG769" s="163"/>
      <c r="BH769" s="163"/>
    </row>
    <row r="770" spans="11:60" s="37" customFormat="1" x14ac:dyDescent="0.35">
      <c r="K770" s="163"/>
      <c r="L770" s="163"/>
      <c r="W770" s="163"/>
      <c r="X770" s="163"/>
      <c r="AI770" s="163"/>
      <c r="AJ770" s="163"/>
      <c r="AU770" s="163"/>
      <c r="AV770" s="163"/>
      <c r="BG770" s="163"/>
      <c r="BH770" s="163"/>
    </row>
    <row r="771" spans="11:60" s="37" customFormat="1" x14ac:dyDescent="0.35">
      <c r="K771" s="163"/>
      <c r="L771" s="163"/>
      <c r="W771" s="163"/>
      <c r="X771" s="163"/>
      <c r="AI771" s="163"/>
      <c r="AJ771" s="163"/>
      <c r="AU771" s="163"/>
      <c r="AV771" s="163"/>
      <c r="BG771" s="163"/>
      <c r="BH771" s="163"/>
    </row>
    <row r="772" spans="11:60" s="37" customFormat="1" x14ac:dyDescent="0.35">
      <c r="K772" s="163"/>
      <c r="L772" s="163"/>
      <c r="W772" s="163"/>
      <c r="X772" s="163"/>
      <c r="AI772" s="163"/>
      <c r="AJ772" s="163"/>
      <c r="AU772" s="163"/>
      <c r="AV772" s="163"/>
      <c r="BG772" s="163"/>
      <c r="BH772" s="163"/>
    </row>
    <row r="773" spans="11:60" s="37" customFormat="1" x14ac:dyDescent="0.35">
      <c r="K773" s="163"/>
      <c r="L773" s="163"/>
      <c r="W773" s="163"/>
      <c r="X773" s="163"/>
      <c r="AI773" s="163"/>
      <c r="AJ773" s="163"/>
      <c r="AU773" s="163"/>
      <c r="AV773" s="163"/>
      <c r="BG773" s="163"/>
      <c r="BH773" s="163"/>
    </row>
    <row r="774" spans="11:60" s="37" customFormat="1" x14ac:dyDescent="0.35">
      <c r="K774" s="163"/>
      <c r="L774" s="163"/>
      <c r="W774" s="163"/>
      <c r="X774" s="163"/>
      <c r="AI774" s="163"/>
      <c r="AJ774" s="163"/>
      <c r="AU774" s="163"/>
      <c r="AV774" s="163"/>
      <c r="BG774" s="163"/>
      <c r="BH774" s="163"/>
    </row>
    <row r="775" spans="11:60" s="37" customFormat="1" x14ac:dyDescent="0.35">
      <c r="K775" s="163"/>
      <c r="L775" s="163"/>
      <c r="W775" s="163"/>
      <c r="X775" s="163"/>
      <c r="AI775" s="163"/>
      <c r="AJ775" s="163"/>
      <c r="AU775" s="163"/>
      <c r="AV775" s="163"/>
      <c r="BG775" s="163"/>
      <c r="BH775" s="163"/>
    </row>
    <row r="776" spans="11:60" s="37" customFormat="1" x14ac:dyDescent="0.35">
      <c r="K776" s="163"/>
      <c r="L776" s="163"/>
      <c r="W776" s="163"/>
      <c r="X776" s="163"/>
      <c r="AI776" s="163"/>
      <c r="AJ776" s="163"/>
      <c r="AU776" s="163"/>
      <c r="AV776" s="163"/>
      <c r="BG776" s="163"/>
      <c r="BH776" s="163"/>
    </row>
    <row r="777" spans="11:60" s="37" customFormat="1" x14ac:dyDescent="0.35">
      <c r="K777" s="163"/>
      <c r="L777" s="163"/>
      <c r="W777" s="163"/>
      <c r="X777" s="163"/>
      <c r="AI777" s="163"/>
      <c r="AJ777" s="163"/>
      <c r="AU777" s="163"/>
      <c r="AV777" s="163"/>
      <c r="BG777" s="163"/>
      <c r="BH777" s="163"/>
    </row>
    <row r="778" spans="11:60" s="37" customFormat="1" x14ac:dyDescent="0.35">
      <c r="K778" s="163"/>
      <c r="L778" s="163"/>
      <c r="W778" s="163"/>
      <c r="X778" s="163"/>
      <c r="AI778" s="163"/>
      <c r="AJ778" s="163"/>
      <c r="AU778" s="163"/>
      <c r="AV778" s="163"/>
      <c r="BG778" s="163"/>
      <c r="BH778" s="163"/>
    </row>
    <row r="779" spans="11:60" s="37" customFormat="1" x14ac:dyDescent="0.35">
      <c r="K779" s="163"/>
      <c r="L779" s="163"/>
      <c r="W779" s="163"/>
      <c r="X779" s="163"/>
      <c r="AI779" s="163"/>
      <c r="AJ779" s="163"/>
      <c r="AU779" s="163"/>
      <c r="AV779" s="163"/>
      <c r="BG779" s="163"/>
      <c r="BH779" s="163"/>
    </row>
    <row r="780" spans="11:60" s="37" customFormat="1" x14ac:dyDescent="0.35">
      <c r="K780" s="163"/>
      <c r="L780" s="163"/>
      <c r="W780" s="163"/>
      <c r="X780" s="163"/>
      <c r="AI780" s="163"/>
      <c r="AJ780" s="163"/>
      <c r="AU780" s="163"/>
      <c r="AV780" s="163"/>
      <c r="BG780" s="163"/>
      <c r="BH780" s="163"/>
    </row>
    <row r="781" spans="11:60" s="37" customFormat="1" x14ac:dyDescent="0.35">
      <c r="K781" s="163"/>
      <c r="L781" s="163"/>
      <c r="W781" s="163"/>
      <c r="X781" s="163"/>
      <c r="AI781" s="163"/>
      <c r="AJ781" s="163"/>
      <c r="AU781" s="163"/>
      <c r="AV781" s="163"/>
      <c r="BG781" s="163"/>
      <c r="BH781" s="163"/>
    </row>
    <row r="782" spans="11:60" s="37" customFormat="1" x14ac:dyDescent="0.35">
      <c r="K782" s="163"/>
      <c r="L782" s="163"/>
      <c r="W782" s="163"/>
      <c r="X782" s="163"/>
      <c r="AI782" s="163"/>
      <c r="AJ782" s="163"/>
      <c r="AU782" s="163"/>
      <c r="AV782" s="163"/>
      <c r="BG782" s="163"/>
      <c r="BH782" s="163"/>
    </row>
    <row r="783" spans="11:60" s="37" customFormat="1" x14ac:dyDescent="0.35">
      <c r="K783" s="163"/>
      <c r="L783" s="163"/>
      <c r="W783" s="163"/>
      <c r="X783" s="163"/>
      <c r="AI783" s="163"/>
      <c r="AJ783" s="163"/>
      <c r="AU783" s="163"/>
      <c r="AV783" s="163"/>
      <c r="BG783" s="163"/>
      <c r="BH783" s="163"/>
    </row>
    <row r="784" spans="11:60" s="37" customFormat="1" x14ac:dyDescent="0.35">
      <c r="K784" s="163"/>
      <c r="L784" s="163"/>
      <c r="W784" s="163"/>
      <c r="X784" s="163"/>
      <c r="AI784" s="163"/>
      <c r="AJ784" s="163"/>
      <c r="AU784" s="163"/>
      <c r="AV784" s="163"/>
      <c r="BG784" s="163"/>
      <c r="BH784" s="163"/>
    </row>
    <row r="785" spans="11:60" s="37" customFormat="1" x14ac:dyDescent="0.35">
      <c r="K785" s="163"/>
      <c r="L785" s="163"/>
      <c r="W785" s="163"/>
      <c r="X785" s="163"/>
      <c r="AI785" s="163"/>
      <c r="AJ785" s="163"/>
      <c r="AU785" s="163"/>
      <c r="AV785" s="163"/>
      <c r="BG785" s="163"/>
      <c r="BH785" s="163"/>
    </row>
    <row r="786" spans="11:60" s="37" customFormat="1" x14ac:dyDescent="0.35">
      <c r="K786" s="163"/>
      <c r="L786" s="163"/>
      <c r="W786" s="163"/>
      <c r="X786" s="163"/>
      <c r="AI786" s="163"/>
      <c r="AJ786" s="163"/>
      <c r="AU786" s="163"/>
      <c r="AV786" s="163"/>
      <c r="BG786" s="163"/>
      <c r="BH786" s="163"/>
    </row>
    <row r="787" spans="11:60" s="37" customFormat="1" x14ac:dyDescent="0.35">
      <c r="K787" s="163"/>
      <c r="L787" s="163"/>
      <c r="W787" s="163"/>
      <c r="X787" s="163"/>
      <c r="AI787" s="163"/>
      <c r="AJ787" s="163"/>
      <c r="AU787" s="163"/>
      <c r="AV787" s="163"/>
      <c r="BG787" s="163"/>
      <c r="BH787" s="163"/>
    </row>
    <row r="788" spans="11:60" s="37" customFormat="1" x14ac:dyDescent="0.35">
      <c r="K788" s="163"/>
      <c r="L788" s="163"/>
      <c r="W788" s="163"/>
      <c r="X788" s="163"/>
      <c r="AI788" s="163"/>
      <c r="AJ788" s="163"/>
      <c r="AU788" s="163"/>
      <c r="AV788" s="163"/>
      <c r="BG788" s="163"/>
      <c r="BH788" s="163"/>
    </row>
    <row r="789" spans="11:60" s="37" customFormat="1" x14ac:dyDescent="0.35">
      <c r="K789" s="163"/>
      <c r="L789" s="163"/>
      <c r="W789" s="163"/>
      <c r="X789" s="163"/>
      <c r="AI789" s="163"/>
      <c r="AJ789" s="163"/>
      <c r="AU789" s="163"/>
      <c r="AV789" s="163"/>
      <c r="BG789" s="163"/>
      <c r="BH789" s="163"/>
    </row>
    <row r="790" spans="11:60" s="37" customFormat="1" x14ac:dyDescent="0.35">
      <c r="K790" s="163"/>
      <c r="L790" s="163"/>
      <c r="W790" s="163"/>
      <c r="X790" s="163"/>
      <c r="AI790" s="163"/>
      <c r="AJ790" s="163"/>
      <c r="AU790" s="163"/>
      <c r="AV790" s="163"/>
      <c r="BG790" s="163"/>
      <c r="BH790" s="163"/>
    </row>
    <row r="791" spans="11:60" s="37" customFormat="1" x14ac:dyDescent="0.35">
      <c r="K791" s="163"/>
      <c r="L791" s="163"/>
      <c r="W791" s="163"/>
      <c r="X791" s="163"/>
      <c r="AI791" s="163"/>
      <c r="AJ791" s="163"/>
      <c r="AU791" s="163"/>
      <c r="AV791" s="163"/>
      <c r="BG791" s="163"/>
      <c r="BH791" s="163"/>
    </row>
    <row r="792" spans="11:60" s="37" customFormat="1" x14ac:dyDescent="0.35">
      <c r="K792" s="163"/>
      <c r="L792" s="163"/>
      <c r="W792" s="163"/>
      <c r="X792" s="163"/>
      <c r="AI792" s="163"/>
      <c r="AJ792" s="163"/>
      <c r="AU792" s="163"/>
      <c r="AV792" s="163"/>
      <c r="BG792" s="163"/>
      <c r="BH792" s="163"/>
    </row>
    <row r="793" spans="11:60" s="37" customFormat="1" x14ac:dyDescent="0.35">
      <c r="K793" s="163"/>
      <c r="L793" s="163"/>
      <c r="W793" s="163"/>
      <c r="X793" s="163"/>
      <c r="AI793" s="163"/>
      <c r="AJ793" s="163"/>
      <c r="AU793" s="163"/>
      <c r="AV793" s="163"/>
      <c r="BG793" s="163"/>
      <c r="BH793" s="163"/>
    </row>
    <row r="794" spans="11:60" s="37" customFormat="1" x14ac:dyDescent="0.35">
      <c r="K794" s="163"/>
      <c r="L794" s="163"/>
      <c r="W794" s="163"/>
      <c r="X794" s="163"/>
      <c r="AI794" s="163"/>
      <c r="AJ794" s="163"/>
      <c r="AU794" s="163"/>
      <c r="AV794" s="163"/>
      <c r="BG794" s="163"/>
      <c r="BH794" s="163"/>
    </row>
    <row r="795" spans="11:60" s="37" customFormat="1" x14ac:dyDescent="0.35">
      <c r="K795" s="163"/>
      <c r="L795" s="163"/>
      <c r="W795" s="163"/>
      <c r="X795" s="163"/>
      <c r="AI795" s="163"/>
      <c r="AJ795" s="163"/>
      <c r="AU795" s="163"/>
      <c r="AV795" s="163"/>
      <c r="BG795" s="163"/>
      <c r="BH795" s="163"/>
    </row>
    <row r="796" spans="11:60" s="37" customFormat="1" x14ac:dyDescent="0.35">
      <c r="K796" s="163"/>
      <c r="L796" s="163"/>
      <c r="W796" s="163"/>
      <c r="X796" s="163"/>
      <c r="AI796" s="163"/>
      <c r="AJ796" s="163"/>
      <c r="AU796" s="163"/>
      <c r="AV796" s="163"/>
      <c r="BG796" s="163"/>
      <c r="BH796" s="163"/>
    </row>
    <row r="797" spans="11:60" s="37" customFormat="1" x14ac:dyDescent="0.35">
      <c r="K797" s="163"/>
      <c r="L797" s="163"/>
      <c r="W797" s="163"/>
      <c r="X797" s="163"/>
      <c r="AI797" s="163"/>
      <c r="AJ797" s="163"/>
      <c r="AU797" s="163"/>
      <c r="AV797" s="163"/>
      <c r="BG797" s="163"/>
      <c r="BH797" s="163"/>
    </row>
    <row r="798" spans="11:60" s="37" customFormat="1" x14ac:dyDescent="0.35">
      <c r="K798" s="163"/>
      <c r="L798" s="163"/>
      <c r="W798" s="163"/>
      <c r="X798" s="163"/>
      <c r="AI798" s="163"/>
      <c r="AJ798" s="163"/>
      <c r="AU798" s="163"/>
      <c r="AV798" s="163"/>
      <c r="BG798" s="163"/>
      <c r="BH798" s="163"/>
    </row>
    <row r="799" spans="11:60" s="37" customFormat="1" x14ac:dyDescent="0.35">
      <c r="K799" s="163"/>
      <c r="L799" s="163"/>
      <c r="W799" s="163"/>
      <c r="X799" s="163"/>
      <c r="AI799" s="163"/>
      <c r="AJ799" s="163"/>
      <c r="AU799" s="163"/>
      <c r="AV799" s="163"/>
      <c r="BG799" s="163"/>
      <c r="BH799" s="163"/>
    </row>
    <row r="800" spans="11:60" s="37" customFormat="1" x14ac:dyDescent="0.35">
      <c r="K800" s="163"/>
      <c r="L800" s="163"/>
      <c r="W800" s="163"/>
      <c r="X800" s="163"/>
      <c r="AI800" s="163"/>
      <c r="AJ800" s="163"/>
      <c r="AU800" s="163"/>
      <c r="AV800" s="163"/>
      <c r="BG800" s="163"/>
      <c r="BH800" s="163"/>
    </row>
    <row r="801" spans="11:60" s="37" customFormat="1" x14ac:dyDescent="0.35">
      <c r="K801" s="163"/>
      <c r="L801" s="163"/>
      <c r="W801" s="163"/>
      <c r="X801" s="163"/>
      <c r="AI801" s="163"/>
      <c r="AJ801" s="163"/>
      <c r="AU801" s="163"/>
      <c r="AV801" s="163"/>
      <c r="BG801" s="163"/>
      <c r="BH801" s="163"/>
    </row>
    <row r="802" spans="11:60" s="37" customFormat="1" x14ac:dyDescent="0.35">
      <c r="K802" s="163"/>
      <c r="L802" s="163"/>
      <c r="W802" s="163"/>
      <c r="X802" s="163"/>
      <c r="AI802" s="163"/>
      <c r="AJ802" s="163"/>
      <c r="AU802" s="163"/>
      <c r="AV802" s="163"/>
      <c r="BG802" s="163"/>
      <c r="BH802" s="163"/>
    </row>
    <row r="803" spans="11:60" s="37" customFormat="1" x14ac:dyDescent="0.35">
      <c r="K803" s="163"/>
      <c r="L803" s="163"/>
      <c r="W803" s="163"/>
      <c r="X803" s="163"/>
      <c r="AI803" s="163"/>
      <c r="AJ803" s="163"/>
      <c r="AU803" s="163"/>
      <c r="AV803" s="163"/>
      <c r="BG803" s="163"/>
      <c r="BH803" s="163"/>
    </row>
    <row r="804" spans="11:60" s="37" customFormat="1" x14ac:dyDescent="0.35">
      <c r="K804" s="163"/>
      <c r="L804" s="163"/>
      <c r="W804" s="163"/>
      <c r="X804" s="163"/>
      <c r="AI804" s="163"/>
      <c r="AJ804" s="163"/>
      <c r="AU804" s="163"/>
      <c r="AV804" s="163"/>
      <c r="BG804" s="163"/>
      <c r="BH804" s="163"/>
    </row>
    <row r="805" spans="11:60" s="37" customFormat="1" x14ac:dyDescent="0.35">
      <c r="K805" s="163"/>
      <c r="L805" s="163"/>
      <c r="W805" s="163"/>
      <c r="X805" s="163"/>
      <c r="AI805" s="163"/>
      <c r="AJ805" s="163"/>
      <c r="AU805" s="163"/>
      <c r="AV805" s="163"/>
      <c r="BG805" s="163"/>
      <c r="BH805" s="163"/>
    </row>
    <row r="806" spans="11:60" s="37" customFormat="1" x14ac:dyDescent="0.35">
      <c r="K806" s="163"/>
      <c r="L806" s="163"/>
      <c r="W806" s="163"/>
      <c r="X806" s="163"/>
      <c r="AI806" s="163"/>
      <c r="AJ806" s="163"/>
      <c r="AU806" s="163"/>
      <c r="AV806" s="163"/>
      <c r="BG806" s="163"/>
      <c r="BH806" s="163"/>
    </row>
    <row r="807" spans="11:60" s="37" customFormat="1" x14ac:dyDescent="0.35">
      <c r="K807" s="163"/>
      <c r="L807" s="163"/>
      <c r="W807" s="163"/>
      <c r="X807" s="163"/>
      <c r="AI807" s="163"/>
      <c r="AJ807" s="163"/>
      <c r="AU807" s="163"/>
      <c r="AV807" s="163"/>
      <c r="BG807" s="163"/>
      <c r="BH807" s="163"/>
    </row>
    <row r="808" spans="11:60" s="37" customFormat="1" x14ac:dyDescent="0.35">
      <c r="K808" s="163"/>
      <c r="L808" s="163"/>
      <c r="W808" s="163"/>
      <c r="X808" s="163"/>
      <c r="AI808" s="163"/>
      <c r="AJ808" s="163"/>
      <c r="AU808" s="163"/>
      <c r="AV808" s="163"/>
      <c r="BG808" s="163"/>
      <c r="BH808" s="163"/>
    </row>
    <row r="809" spans="11:60" s="37" customFormat="1" x14ac:dyDescent="0.35">
      <c r="K809" s="163"/>
      <c r="L809" s="163"/>
      <c r="W809" s="163"/>
      <c r="X809" s="163"/>
      <c r="AI809" s="163"/>
      <c r="AJ809" s="163"/>
      <c r="AU809" s="163"/>
      <c r="AV809" s="163"/>
      <c r="BG809" s="163"/>
      <c r="BH809" s="163"/>
    </row>
    <row r="810" spans="11:60" s="37" customFormat="1" x14ac:dyDescent="0.35">
      <c r="K810" s="163"/>
      <c r="L810" s="163"/>
      <c r="W810" s="163"/>
      <c r="X810" s="163"/>
      <c r="AI810" s="163"/>
      <c r="AJ810" s="163"/>
      <c r="AU810" s="163"/>
      <c r="AV810" s="163"/>
      <c r="BG810" s="163"/>
      <c r="BH810" s="163"/>
    </row>
    <row r="811" spans="11:60" s="37" customFormat="1" x14ac:dyDescent="0.35">
      <c r="K811" s="163"/>
      <c r="L811" s="163"/>
      <c r="W811" s="163"/>
      <c r="X811" s="163"/>
      <c r="AI811" s="163"/>
      <c r="AJ811" s="163"/>
      <c r="AU811" s="163"/>
      <c r="AV811" s="163"/>
      <c r="BG811" s="163"/>
      <c r="BH811" s="163"/>
    </row>
    <row r="812" spans="11:60" s="37" customFormat="1" x14ac:dyDescent="0.35">
      <c r="K812" s="163"/>
      <c r="L812" s="163"/>
      <c r="W812" s="163"/>
      <c r="X812" s="163"/>
      <c r="AI812" s="163"/>
      <c r="AJ812" s="163"/>
      <c r="AU812" s="163"/>
      <c r="AV812" s="163"/>
      <c r="BG812" s="163"/>
      <c r="BH812" s="163"/>
    </row>
    <row r="813" spans="11:60" s="37" customFormat="1" x14ac:dyDescent="0.35">
      <c r="K813" s="163"/>
      <c r="L813" s="163"/>
      <c r="W813" s="163"/>
      <c r="X813" s="163"/>
      <c r="AI813" s="163"/>
      <c r="AJ813" s="163"/>
      <c r="AU813" s="163"/>
      <c r="AV813" s="163"/>
      <c r="BG813" s="163"/>
      <c r="BH813" s="163"/>
    </row>
    <row r="814" spans="11:60" s="37" customFormat="1" x14ac:dyDescent="0.35">
      <c r="K814" s="163"/>
      <c r="L814" s="163"/>
      <c r="W814" s="163"/>
      <c r="X814" s="163"/>
      <c r="AI814" s="163"/>
      <c r="AJ814" s="163"/>
      <c r="AU814" s="163"/>
      <c r="AV814" s="163"/>
      <c r="BG814" s="163"/>
      <c r="BH814" s="163"/>
    </row>
    <row r="815" spans="11:60" s="37" customFormat="1" x14ac:dyDescent="0.35">
      <c r="K815" s="163"/>
      <c r="L815" s="163"/>
      <c r="W815" s="163"/>
      <c r="X815" s="163"/>
      <c r="AI815" s="163"/>
      <c r="AJ815" s="163"/>
      <c r="AU815" s="163"/>
      <c r="AV815" s="163"/>
      <c r="BG815" s="163"/>
      <c r="BH815" s="163"/>
    </row>
    <row r="816" spans="11:60" s="37" customFormat="1" x14ac:dyDescent="0.35">
      <c r="K816" s="163"/>
      <c r="L816" s="163"/>
      <c r="W816" s="163"/>
      <c r="X816" s="163"/>
      <c r="AI816" s="163"/>
      <c r="AJ816" s="163"/>
      <c r="AU816" s="163"/>
      <c r="AV816" s="163"/>
      <c r="BG816" s="163"/>
      <c r="BH816" s="163"/>
    </row>
    <row r="817" spans="11:60" s="37" customFormat="1" x14ac:dyDescent="0.35">
      <c r="K817" s="163"/>
      <c r="L817" s="163"/>
      <c r="W817" s="163"/>
      <c r="X817" s="163"/>
      <c r="AI817" s="163"/>
      <c r="AJ817" s="163"/>
      <c r="AU817" s="163"/>
      <c r="AV817" s="163"/>
      <c r="BG817" s="163"/>
      <c r="BH817" s="163"/>
    </row>
    <row r="818" spans="11:60" s="37" customFormat="1" x14ac:dyDescent="0.35">
      <c r="K818" s="163"/>
      <c r="L818" s="163"/>
      <c r="W818" s="163"/>
      <c r="X818" s="163"/>
      <c r="AI818" s="163"/>
      <c r="AJ818" s="163"/>
      <c r="AU818" s="163"/>
      <c r="AV818" s="163"/>
      <c r="BG818" s="163"/>
      <c r="BH818" s="163"/>
    </row>
    <row r="819" spans="11:60" s="37" customFormat="1" x14ac:dyDescent="0.35">
      <c r="K819" s="163"/>
      <c r="L819" s="163"/>
      <c r="W819" s="163"/>
      <c r="X819" s="163"/>
      <c r="AI819" s="163"/>
      <c r="AJ819" s="163"/>
      <c r="AU819" s="163"/>
      <c r="AV819" s="163"/>
      <c r="BG819" s="163"/>
      <c r="BH819" s="163"/>
    </row>
    <row r="820" spans="11:60" s="37" customFormat="1" x14ac:dyDescent="0.35">
      <c r="K820" s="163"/>
      <c r="L820" s="163"/>
      <c r="W820" s="163"/>
      <c r="X820" s="163"/>
      <c r="AI820" s="163"/>
      <c r="AJ820" s="163"/>
      <c r="AU820" s="163"/>
      <c r="AV820" s="163"/>
      <c r="BG820" s="163"/>
      <c r="BH820" s="163"/>
    </row>
    <row r="821" spans="11:60" s="37" customFormat="1" x14ac:dyDescent="0.35">
      <c r="K821" s="163"/>
      <c r="L821" s="163"/>
      <c r="W821" s="163"/>
      <c r="X821" s="163"/>
      <c r="AI821" s="163"/>
      <c r="AJ821" s="163"/>
      <c r="AU821" s="163"/>
      <c r="AV821" s="163"/>
      <c r="BG821" s="163"/>
      <c r="BH821" s="163"/>
    </row>
    <row r="822" spans="11:60" s="37" customFormat="1" x14ac:dyDescent="0.35">
      <c r="K822" s="163"/>
      <c r="L822" s="163"/>
      <c r="W822" s="163"/>
      <c r="X822" s="163"/>
      <c r="AI822" s="163"/>
      <c r="AJ822" s="163"/>
      <c r="AU822" s="163"/>
      <c r="AV822" s="163"/>
      <c r="BG822" s="163"/>
      <c r="BH822" s="163"/>
    </row>
    <row r="823" spans="11:60" s="37" customFormat="1" x14ac:dyDescent="0.35">
      <c r="K823" s="163"/>
      <c r="L823" s="163"/>
      <c r="W823" s="163"/>
      <c r="X823" s="163"/>
      <c r="AI823" s="163"/>
      <c r="AJ823" s="163"/>
      <c r="AU823" s="163"/>
      <c r="AV823" s="163"/>
      <c r="BG823" s="163"/>
      <c r="BH823" s="163"/>
    </row>
    <row r="824" spans="11:60" s="37" customFormat="1" x14ac:dyDescent="0.35">
      <c r="K824" s="163"/>
      <c r="L824" s="163"/>
      <c r="W824" s="163"/>
      <c r="X824" s="163"/>
      <c r="AI824" s="163"/>
      <c r="AJ824" s="163"/>
      <c r="AU824" s="163"/>
      <c r="AV824" s="163"/>
      <c r="BG824" s="163"/>
      <c r="BH824" s="163"/>
    </row>
    <row r="825" spans="11:60" s="37" customFormat="1" x14ac:dyDescent="0.35">
      <c r="K825" s="163"/>
      <c r="L825" s="163"/>
      <c r="W825" s="163"/>
      <c r="X825" s="163"/>
      <c r="AI825" s="163"/>
      <c r="AJ825" s="163"/>
      <c r="AU825" s="163"/>
      <c r="AV825" s="163"/>
      <c r="BG825" s="163"/>
      <c r="BH825" s="163"/>
    </row>
    <row r="826" spans="11:60" s="37" customFormat="1" x14ac:dyDescent="0.35">
      <c r="K826" s="163"/>
      <c r="L826" s="163"/>
      <c r="W826" s="163"/>
      <c r="X826" s="163"/>
      <c r="AI826" s="163"/>
      <c r="AJ826" s="163"/>
      <c r="AU826" s="163"/>
      <c r="AV826" s="163"/>
      <c r="BG826" s="163"/>
      <c r="BH826" s="163"/>
    </row>
    <row r="827" spans="11:60" s="37" customFormat="1" x14ac:dyDescent="0.35">
      <c r="K827" s="163"/>
      <c r="L827" s="163"/>
      <c r="W827" s="163"/>
      <c r="X827" s="163"/>
      <c r="AI827" s="163"/>
      <c r="AJ827" s="163"/>
      <c r="AU827" s="163"/>
      <c r="AV827" s="163"/>
      <c r="BG827" s="163"/>
      <c r="BH827" s="163"/>
    </row>
    <row r="828" spans="11:60" s="37" customFormat="1" x14ac:dyDescent="0.35">
      <c r="K828" s="163"/>
      <c r="L828" s="163"/>
      <c r="W828" s="163"/>
      <c r="X828" s="163"/>
      <c r="AI828" s="163"/>
      <c r="AJ828" s="163"/>
      <c r="AU828" s="163"/>
      <c r="AV828" s="163"/>
      <c r="BG828" s="163"/>
      <c r="BH828" s="163"/>
    </row>
    <row r="829" spans="11:60" s="37" customFormat="1" x14ac:dyDescent="0.35">
      <c r="K829" s="163"/>
      <c r="L829" s="163"/>
      <c r="W829" s="163"/>
      <c r="X829" s="163"/>
      <c r="AI829" s="163"/>
      <c r="AJ829" s="163"/>
      <c r="AU829" s="163"/>
      <c r="AV829" s="163"/>
      <c r="BG829" s="163"/>
      <c r="BH829" s="163"/>
    </row>
    <row r="830" spans="11:60" s="37" customFormat="1" x14ac:dyDescent="0.35">
      <c r="K830" s="163"/>
      <c r="L830" s="163"/>
      <c r="W830" s="163"/>
      <c r="X830" s="163"/>
      <c r="AI830" s="163"/>
      <c r="AJ830" s="163"/>
      <c r="AU830" s="163"/>
      <c r="AV830" s="163"/>
      <c r="BG830" s="163"/>
      <c r="BH830" s="163"/>
    </row>
    <row r="831" spans="11:60" s="37" customFormat="1" x14ac:dyDescent="0.35">
      <c r="K831" s="163"/>
      <c r="L831" s="163"/>
      <c r="W831" s="163"/>
      <c r="X831" s="163"/>
      <c r="AI831" s="163"/>
      <c r="AJ831" s="163"/>
      <c r="AU831" s="163"/>
      <c r="AV831" s="163"/>
      <c r="BG831" s="163"/>
      <c r="BH831" s="163"/>
    </row>
    <row r="832" spans="11:60" s="37" customFormat="1" x14ac:dyDescent="0.35">
      <c r="K832" s="163"/>
      <c r="L832" s="163"/>
      <c r="W832" s="163"/>
      <c r="X832" s="163"/>
      <c r="AI832" s="163"/>
      <c r="AJ832" s="163"/>
      <c r="AU832" s="163"/>
      <c r="AV832" s="163"/>
      <c r="BG832" s="163"/>
      <c r="BH832" s="163"/>
    </row>
    <row r="833" spans="11:60" s="37" customFormat="1" x14ac:dyDescent="0.35">
      <c r="K833" s="163"/>
      <c r="L833" s="163"/>
      <c r="W833" s="163"/>
      <c r="X833" s="163"/>
      <c r="AI833" s="163"/>
      <c r="AJ833" s="163"/>
      <c r="AU833" s="163"/>
      <c r="AV833" s="163"/>
      <c r="BG833" s="163"/>
      <c r="BH833" s="163"/>
    </row>
    <row r="834" spans="11:60" s="37" customFormat="1" x14ac:dyDescent="0.35">
      <c r="K834" s="163"/>
      <c r="L834" s="163"/>
      <c r="W834" s="163"/>
      <c r="X834" s="163"/>
      <c r="AI834" s="163"/>
      <c r="AJ834" s="163"/>
      <c r="AU834" s="163"/>
      <c r="AV834" s="163"/>
      <c r="BG834" s="163"/>
      <c r="BH834" s="163"/>
    </row>
    <row r="835" spans="11:60" s="37" customFormat="1" x14ac:dyDescent="0.35">
      <c r="K835" s="163"/>
      <c r="L835" s="163"/>
      <c r="W835" s="163"/>
      <c r="X835" s="163"/>
      <c r="AI835" s="163"/>
      <c r="AJ835" s="163"/>
      <c r="AU835" s="163"/>
      <c r="AV835" s="163"/>
      <c r="BG835" s="163"/>
      <c r="BH835" s="163"/>
    </row>
    <row r="836" spans="11:60" s="37" customFormat="1" x14ac:dyDescent="0.35">
      <c r="K836" s="163"/>
      <c r="L836" s="163"/>
      <c r="W836" s="163"/>
      <c r="X836" s="163"/>
      <c r="AI836" s="163"/>
      <c r="AJ836" s="163"/>
      <c r="AU836" s="163"/>
      <c r="AV836" s="163"/>
      <c r="BG836" s="163"/>
      <c r="BH836" s="163"/>
    </row>
    <row r="837" spans="11:60" s="37" customFormat="1" x14ac:dyDescent="0.35">
      <c r="K837" s="163"/>
      <c r="L837" s="163"/>
      <c r="W837" s="163"/>
      <c r="X837" s="163"/>
      <c r="AI837" s="163"/>
      <c r="AJ837" s="163"/>
      <c r="AU837" s="163"/>
      <c r="AV837" s="163"/>
      <c r="BG837" s="163"/>
      <c r="BH837" s="163"/>
    </row>
    <row r="838" spans="11:60" s="37" customFormat="1" x14ac:dyDescent="0.35">
      <c r="K838" s="163"/>
      <c r="L838" s="163"/>
      <c r="W838" s="163"/>
      <c r="X838" s="163"/>
      <c r="AI838" s="163"/>
      <c r="AJ838" s="163"/>
      <c r="AU838" s="163"/>
      <c r="AV838" s="163"/>
      <c r="BG838" s="163"/>
      <c r="BH838" s="163"/>
    </row>
    <row r="839" spans="11:60" s="37" customFormat="1" x14ac:dyDescent="0.35">
      <c r="K839" s="163"/>
      <c r="L839" s="163"/>
      <c r="W839" s="163"/>
      <c r="X839" s="163"/>
      <c r="AI839" s="163"/>
      <c r="AJ839" s="163"/>
      <c r="AU839" s="163"/>
      <c r="AV839" s="163"/>
      <c r="BG839" s="163"/>
      <c r="BH839" s="163"/>
    </row>
    <row r="840" spans="11:60" s="37" customFormat="1" x14ac:dyDescent="0.35">
      <c r="K840" s="163"/>
      <c r="L840" s="163"/>
      <c r="W840" s="163"/>
      <c r="X840" s="163"/>
      <c r="AI840" s="163"/>
      <c r="AJ840" s="163"/>
      <c r="AU840" s="163"/>
      <c r="AV840" s="163"/>
      <c r="BG840" s="163"/>
      <c r="BH840" s="163"/>
    </row>
    <row r="841" spans="11:60" s="37" customFormat="1" x14ac:dyDescent="0.35">
      <c r="K841" s="163"/>
      <c r="L841" s="163"/>
      <c r="W841" s="163"/>
      <c r="X841" s="163"/>
      <c r="AI841" s="163"/>
      <c r="AJ841" s="163"/>
      <c r="AU841" s="163"/>
      <c r="AV841" s="163"/>
      <c r="BG841" s="163"/>
      <c r="BH841" s="163"/>
    </row>
    <row r="842" spans="11:60" s="37" customFormat="1" x14ac:dyDescent="0.35">
      <c r="K842" s="163"/>
      <c r="L842" s="163"/>
      <c r="W842" s="163"/>
      <c r="X842" s="163"/>
      <c r="AI842" s="163"/>
      <c r="AJ842" s="163"/>
      <c r="AU842" s="163"/>
      <c r="AV842" s="163"/>
      <c r="BG842" s="163"/>
      <c r="BH842" s="163"/>
    </row>
    <row r="843" spans="11:60" s="37" customFormat="1" x14ac:dyDescent="0.35">
      <c r="K843" s="163"/>
      <c r="L843" s="163"/>
      <c r="W843" s="163"/>
      <c r="X843" s="163"/>
      <c r="AI843" s="163"/>
      <c r="AJ843" s="163"/>
      <c r="AU843" s="163"/>
      <c r="AV843" s="163"/>
      <c r="BG843" s="163"/>
      <c r="BH843" s="163"/>
    </row>
    <row r="844" spans="11:60" s="37" customFormat="1" x14ac:dyDescent="0.35">
      <c r="K844" s="163"/>
      <c r="L844" s="163"/>
      <c r="W844" s="163"/>
      <c r="X844" s="163"/>
      <c r="AI844" s="163"/>
      <c r="AJ844" s="163"/>
      <c r="AU844" s="163"/>
      <c r="AV844" s="163"/>
      <c r="BG844" s="163"/>
      <c r="BH844" s="163"/>
    </row>
    <row r="845" spans="11:60" s="37" customFormat="1" x14ac:dyDescent="0.35">
      <c r="K845" s="163"/>
      <c r="L845" s="163"/>
      <c r="W845" s="163"/>
      <c r="X845" s="163"/>
      <c r="AI845" s="163"/>
      <c r="AJ845" s="163"/>
      <c r="AU845" s="163"/>
      <c r="AV845" s="163"/>
      <c r="BG845" s="163"/>
      <c r="BH845" s="163"/>
    </row>
    <row r="846" spans="11:60" s="37" customFormat="1" x14ac:dyDescent="0.35">
      <c r="K846" s="163"/>
      <c r="L846" s="163"/>
      <c r="W846" s="163"/>
      <c r="X846" s="163"/>
      <c r="AI846" s="163"/>
      <c r="AJ846" s="163"/>
      <c r="AU846" s="163"/>
      <c r="AV846" s="163"/>
      <c r="BG846" s="163"/>
      <c r="BH846" s="163"/>
    </row>
    <row r="847" spans="11:60" s="37" customFormat="1" x14ac:dyDescent="0.35">
      <c r="K847" s="163"/>
      <c r="L847" s="163"/>
      <c r="W847" s="163"/>
      <c r="X847" s="163"/>
      <c r="AI847" s="163"/>
      <c r="AJ847" s="163"/>
      <c r="AU847" s="163"/>
      <c r="AV847" s="163"/>
      <c r="BG847" s="163"/>
      <c r="BH847" s="163"/>
    </row>
    <row r="848" spans="11:60" s="37" customFormat="1" x14ac:dyDescent="0.35">
      <c r="K848" s="163"/>
      <c r="L848" s="163"/>
      <c r="W848" s="163"/>
      <c r="X848" s="163"/>
      <c r="AI848" s="163"/>
      <c r="AJ848" s="163"/>
      <c r="AU848" s="163"/>
      <c r="AV848" s="163"/>
      <c r="BG848" s="163"/>
      <c r="BH848" s="163"/>
    </row>
    <row r="849" spans="11:60" s="37" customFormat="1" x14ac:dyDescent="0.35">
      <c r="K849" s="163"/>
      <c r="L849" s="163"/>
      <c r="W849" s="163"/>
      <c r="X849" s="163"/>
      <c r="AI849" s="163"/>
      <c r="AJ849" s="163"/>
      <c r="AU849" s="163"/>
      <c r="AV849" s="163"/>
      <c r="BG849" s="163"/>
      <c r="BH849" s="163"/>
    </row>
    <row r="850" spans="11:60" s="37" customFormat="1" x14ac:dyDescent="0.35">
      <c r="K850" s="163"/>
      <c r="L850" s="163"/>
      <c r="W850" s="163"/>
      <c r="X850" s="163"/>
      <c r="AI850" s="163"/>
      <c r="AJ850" s="163"/>
      <c r="AU850" s="163"/>
      <c r="AV850" s="163"/>
      <c r="BG850" s="163"/>
      <c r="BH850" s="163"/>
    </row>
    <row r="851" spans="11:60" s="37" customFormat="1" x14ac:dyDescent="0.35">
      <c r="K851" s="163"/>
      <c r="L851" s="163"/>
      <c r="W851" s="163"/>
      <c r="X851" s="163"/>
      <c r="AI851" s="163"/>
      <c r="AJ851" s="163"/>
      <c r="AU851" s="163"/>
      <c r="AV851" s="163"/>
      <c r="BG851" s="163"/>
      <c r="BH851" s="163"/>
    </row>
    <row r="852" spans="11:60" s="37" customFormat="1" x14ac:dyDescent="0.35">
      <c r="K852" s="163"/>
      <c r="L852" s="163"/>
      <c r="W852" s="163"/>
      <c r="X852" s="163"/>
      <c r="AI852" s="163"/>
      <c r="AJ852" s="163"/>
      <c r="AU852" s="163"/>
      <c r="AV852" s="163"/>
      <c r="BG852" s="163"/>
      <c r="BH852" s="163"/>
    </row>
    <row r="853" spans="11:60" s="37" customFormat="1" x14ac:dyDescent="0.35">
      <c r="K853" s="163"/>
      <c r="L853" s="163"/>
      <c r="W853" s="163"/>
      <c r="X853" s="163"/>
      <c r="AI853" s="163"/>
      <c r="AJ853" s="163"/>
      <c r="AU853" s="163"/>
      <c r="AV853" s="163"/>
      <c r="BG853" s="163"/>
      <c r="BH853" s="163"/>
    </row>
    <row r="854" spans="11:60" s="37" customFormat="1" x14ac:dyDescent="0.35">
      <c r="K854" s="163"/>
      <c r="L854" s="163"/>
      <c r="W854" s="163"/>
      <c r="X854" s="163"/>
      <c r="AI854" s="163"/>
      <c r="AJ854" s="163"/>
      <c r="AU854" s="163"/>
      <c r="AV854" s="163"/>
      <c r="BG854" s="163"/>
      <c r="BH854" s="163"/>
    </row>
    <row r="855" spans="11:60" s="37" customFormat="1" x14ac:dyDescent="0.35">
      <c r="K855" s="163"/>
      <c r="L855" s="163"/>
      <c r="W855" s="163"/>
      <c r="X855" s="163"/>
      <c r="AI855" s="163"/>
      <c r="AJ855" s="163"/>
      <c r="AU855" s="163"/>
      <c r="AV855" s="163"/>
      <c r="BG855" s="163"/>
      <c r="BH855" s="163"/>
    </row>
    <row r="856" spans="11:60" s="37" customFormat="1" x14ac:dyDescent="0.35">
      <c r="K856" s="163"/>
      <c r="L856" s="163"/>
      <c r="W856" s="163"/>
      <c r="X856" s="163"/>
      <c r="AI856" s="163"/>
      <c r="AJ856" s="163"/>
      <c r="AU856" s="163"/>
      <c r="AV856" s="163"/>
      <c r="BG856" s="163"/>
      <c r="BH856" s="163"/>
    </row>
    <row r="857" spans="11:60" s="37" customFormat="1" x14ac:dyDescent="0.35">
      <c r="K857" s="163"/>
      <c r="L857" s="163"/>
      <c r="W857" s="163"/>
      <c r="X857" s="163"/>
      <c r="AI857" s="163"/>
      <c r="AJ857" s="163"/>
      <c r="AU857" s="163"/>
      <c r="AV857" s="163"/>
      <c r="BG857" s="163"/>
      <c r="BH857" s="163"/>
    </row>
    <row r="858" spans="11:60" s="37" customFormat="1" x14ac:dyDescent="0.35">
      <c r="K858" s="163"/>
      <c r="L858" s="163"/>
      <c r="W858" s="163"/>
      <c r="X858" s="163"/>
      <c r="AI858" s="163"/>
      <c r="AJ858" s="163"/>
      <c r="AU858" s="163"/>
      <c r="AV858" s="163"/>
      <c r="BG858" s="163"/>
      <c r="BH858" s="163"/>
    </row>
    <row r="859" spans="11:60" s="37" customFormat="1" x14ac:dyDescent="0.35">
      <c r="K859" s="163"/>
      <c r="L859" s="163"/>
      <c r="W859" s="163"/>
      <c r="X859" s="163"/>
      <c r="AI859" s="163"/>
      <c r="AJ859" s="163"/>
      <c r="AU859" s="163"/>
      <c r="AV859" s="163"/>
      <c r="BG859" s="163"/>
      <c r="BH859" s="163"/>
    </row>
    <row r="860" spans="11:60" s="37" customFormat="1" x14ac:dyDescent="0.35">
      <c r="K860" s="163"/>
      <c r="L860" s="163"/>
      <c r="W860" s="163"/>
      <c r="X860" s="163"/>
      <c r="AI860" s="163"/>
      <c r="AJ860" s="163"/>
      <c r="AU860" s="163"/>
      <c r="AV860" s="163"/>
      <c r="BG860" s="163"/>
      <c r="BH860" s="163"/>
    </row>
    <row r="861" spans="11:60" s="37" customFormat="1" x14ac:dyDescent="0.35">
      <c r="K861" s="163"/>
      <c r="L861" s="163"/>
      <c r="W861" s="163"/>
      <c r="X861" s="163"/>
      <c r="AI861" s="163"/>
      <c r="AJ861" s="163"/>
      <c r="AU861" s="163"/>
      <c r="AV861" s="163"/>
      <c r="BG861" s="163"/>
      <c r="BH861" s="163"/>
    </row>
    <row r="862" spans="11:60" s="37" customFormat="1" x14ac:dyDescent="0.35">
      <c r="K862" s="163"/>
      <c r="L862" s="163"/>
      <c r="W862" s="163"/>
      <c r="X862" s="163"/>
      <c r="AI862" s="163"/>
      <c r="AJ862" s="163"/>
      <c r="AU862" s="163"/>
      <c r="AV862" s="163"/>
      <c r="BG862" s="163"/>
      <c r="BH862" s="163"/>
    </row>
    <row r="863" spans="11:60" s="37" customFormat="1" x14ac:dyDescent="0.35">
      <c r="K863" s="163"/>
      <c r="L863" s="163"/>
      <c r="W863" s="163"/>
      <c r="X863" s="163"/>
      <c r="AI863" s="163"/>
      <c r="AJ863" s="163"/>
      <c r="AU863" s="163"/>
      <c r="AV863" s="163"/>
      <c r="BG863" s="163"/>
      <c r="BH863" s="163"/>
    </row>
    <row r="864" spans="11:60" s="37" customFormat="1" x14ac:dyDescent="0.35">
      <c r="K864" s="163"/>
      <c r="L864" s="163"/>
      <c r="W864" s="163"/>
      <c r="X864" s="163"/>
      <c r="AI864" s="163"/>
      <c r="AJ864" s="163"/>
      <c r="AU864" s="163"/>
      <c r="AV864" s="163"/>
      <c r="BG864" s="163"/>
      <c r="BH864" s="163"/>
    </row>
    <row r="865" spans="11:60" s="37" customFormat="1" x14ac:dyDescent="0.35">
      <c r="K865" s="163"/>
      <c r="L865" s="163"/>
      <c r="W865" s="163"/>
      <c r="X865" s="163"/>
      <c r="AI865" s="163"/>
      <c r="AJ865" s="163"/>
      <c r="AU865" s="163"/>
      <c r="AV865" s="163"/>
      <c r="BG865" s="163"/>
      <c r="BH865" s="163"/>
    </row>
    <row r="866" spans="11:60" s="37" customFormat="1" x14ac:dyDescent="0.35">
      <c r="K866" s="163"/>
      <c r="L866" s="163"/>
      <c r="W866" s="163"/>
      <c r="X866" s="163"/>
      <c r="AI866" s="163"/>
      <c r="AJ866" s="163"/>
      <c r="AU866" s="163"/>
      <c r="AV866" s="163"/>
      <c r="BG866" s="163"/>
      <c r="BH866" s="163"/>
    </row>
    <row r="867" spans="11:60" s="37" customFormat="1" x14ac:dyDescent="0.35">
      <c r="K867" s="163"/>
      <c r="L867" s="163"/>
      <c r="W867" s="163"/>
      <c r="X867" s="163"/>
      <c r="AI867" s="163"/>
      <c r="AJ867" s="163"/>
      <c r="AU867" s="163"/>
      <c r="AV867" s="163"/>
      <c r="BG867" s="163"/>
      <c r="BH867" s="163"/>
    </row>
    <row r="868" spans="11:60" s="37" customFormat="1" x14ac:dyDescent="0.35">
      <c r="K868" s="163"/>
      <c r="L868" s="163"/>
      <c r="W868" s="163"/>
      <c r="X868" s="163"/>
      <c r="AI868" s="163"/>
      <c r="AJ868" s="163"/>
      <c r="AU868" s="163"/>
      <c r="AV868" s="163"/>
      <c r="BG868" s="163"/>
      <c r="BH868" s="163"/>
    </row>
    <row r="869" spans="11:60" s="37" customFormat="1" x14ac:dyDescent="0.35">
      <c r="K869" s="163"/>
      <c r="L869" s="163"/>
      <c r="W869" s="163"/>
      <c r="X869" s="163"/>
      <c r="AI869" s="163"/>
      <c r="AJ869" s="163"/>
      <c r="AU869" s="163"/>
      <c r="AV869" s="163"/>
      <c r="BG869" s="163"/>
      <c r="BH869" s="163"/>
    </row>
    <row r="870" spans="11:60" s="37" customFormat="1" x14ac:dyDescent="0.35">
      <c r="K870" s="163"/>
      <c r="L870" s="163"/>
      <c r="W870" s="163"/>
      <c r="X870" s="163"/>
      <c r="AI870" s="163"/>
      <c r="AJ870" s="163"/>
      <c r="AU870" s="163"/>
      <c r="AV870" s="163"/>
      <c r="BG870" s="163"/>
      <c r="BH870" s="163"/>
    </row>
    <row r="871" spans="11:60" s="37" customFormat="1" x14ac:dyDescent="0.35">
      <c r="K871" s="163"/>
      <c r="L871" s="163"/>
      <c r="W871" s="163"/>
      <c r="X871" s="163"/>
      <c r="AI871" s="163"/>
      <c r="AJ871" s="163"/>
      <c r="AU871" s="163"/>
      <c r="AV871" s="163"/>
      <c r="BG871" s="163"/>
      <c r="BH871" s="163"/>
    </row>
    <row r="872" spans="11:60" s="37" customFormat="1" x14ac:dyDescent="0.35">
      <c r="K872" s="163"/>
      <c r="L872" s="163"/>
      <c r="W872" s="163"/>
      <c r="X872" s="163"/>
      <c r="AI872" s="163"/>
      <c r="AJ872" s="163"/>
      <c r="AU872" s="163"/>
      <c r="AV872" s="163"/>
      <c r="BG872" s="163"/>
      <c r="BH872" s="163"/>
    </row>
    <row r="873" spans="11:60" s="37" customFormat="1" x14ac:dyDescent="0.35">
      <c r="K873" s="163"/>
      <c r="L873" s="163"/>
      <c r="W873" s="163"/>
      <c r="X873" s="163"/>
      <c r="AI873" s="163"/>
      <c r="AJ873" s="163"/>
      <c r="AU873" s="163"/>
      <c r="AV873" s="163"/>
      <c r="BG873" s="163"/>
      <c r="BH873" s="163"/>
    </row>
    <row r="874" spans="11:60" s="37" customFormat="1" x14ac:dyDescent="0.35">
      <c r="K874" s="163"/>
      <c r="L874" s="163"/>
      <c r="W874" s="163"/>
      <c r="X874" s="163"/>
      <c r="AI874" s="163"/>
      <c r="AJ874" s="163"/>
      <c r="AU874" s="163"/>
      <c r="AV874" s="163"/>
      <c r="BG874" s="163"/>
      <c r="BH874" s="163"/>
    </row>
    <row r="875" spans="11:60" s="37" customFormat="1" x14ac:dyDescent="0.35">
      <c r="K875" s="163"/>
      <c r="L875" s="163"/>
      <c r="W875" s="163"/>
      <c r="X875" s="163"/>
      <c r="AI875" s="163"/>
      <c r="AJ875" s="163"/>
      <c r="AU875" s="163"/>
      <c r="AV875" s="163"/>
      <c r="BG875" s="163"/>
      <c r="BH875" s="163"/>
    </row>
    <row r="876" spans="11:60" s="37" customFormat="1" x14ac:dyDescent="0.35">
      <c r="K876" s="163"/>
      <c r="L876" s="163"/>
      <c r="W876" s="163"/>
      <c r="X876" s="163"/>
      <c r="AI876" s="163"/>
      <c r="AJ876" s="163"/>
      <c r="AU876" s="163"/>
      <c r="AV876" s="163"/>
      <c r="BG876" s="163"/>
      <c r="BH876" s="163"/>
    </row>
    <row r="877" spans="11:60" s="37" customFormat="1" x14ac:dyDescent="0.35">
      <c r="K877" s="163"/>
      <c r="L877" s="163"/>
      <c r="W877" s="163"/>
      <c r="X877" s="163"/>
      <c r="AI877" s="163"/>
      <c r="AJ877" s="163"/>
      <c r="AU877" s="163"/>
      <c r="AV877" s="163"/>
      <c r="BG877" s="163"/>
      <c r="BH877" s="163"/>
    </row>
    <row r="878" spans="11:60" s="37" customFormat="1" x14ac:dyDescent="0.35">
      <c r="K878" s="163"/>
      <c r="L878" s="163"/>
      <c r="W878" s="163"/>
      <c r="X878" s="163"/>
      <c r="AI878" s="163"/>
      <c r="AJ878" s="163"/>
      <c r="AU878" s="163"/>
      <c r="AV878" s="163"/>
      <c r="BG878" s="163"/>
      <c r="BH878" s="163"/>
    </row>
    <row r="879" spans="11:60" s="37" customFormat="1" x14ac:dyDescent="0.35">
      <c r="K879" s="163"/>
      <c r="L879" s="163"/>
      <c r="W879" s="163"/>
      <c r="X879" s="163"/>
      <c r="AI879" s="163"/>
      <c r="AJ879" s="163"/>
      <c r="AU879" s="163"/>
      <c r="AV879" s="163"/>
      <c r="BG879" s="163"/>
      <c r="BH879" s="163"/>
    </row>
    <row r="880" spans="11:60" s="37" customFormat="1" x14ac:dyDescent="0.35">
      <c r="K880" s="163"/>
      <c r="L880" s="163"/>
      <c r="W880" s="163"/>
      <c r="X880" s="163"/>
      <c r="AI880" s="163"/>
      <c r="AJ880" s="163"/>
      <c r="AU880" s="163"/>
      <c r="AV880" s="163"/>
      <c r="BG880" s="163"/>
      <c r="BH880" s="163"/>
    </row>
    <row r="881" spans="11:60" s="37" customFormat="1" x14ac:dyDescent="0.35">
      <c r="K881" s="163"/>
      <c r="L881" s="163"/>
      <c r="W881" s="163"/>
      <c r="X881" s="163"/>
      <c r="AI881" s="163"/>
      <c r="AJ881" s="163"/>
      <c r="AU881" s="163"/>
      <c r="AV881" s="163"/>
      <c r="BG881" s="163"/>
      <c r="BH881" s="163"/>
    </row>
    <row r="882" spans="11:60" s="37" customFormat="1" x14ac:dyDescent="0.35">
      <c r="K882" s="163"/>
      <c r="L882" s="163"/>
      <c r="W882" s="163"/>
      <c r="X882" s="163"/>
      <c r="AI882" s="163"/>
      <c r="AJ882" s="163"/>
      <c r="AU882" s="163"/>
      <c r="AV882" s="163"/>
      <c r="BG882" s="163"/>
      <c r="BH882" s="163"/>
    </row>
    <row r="883" spans="11:60" s="37" customFormat="1" x14ac:dyDescent="0.35">
      <c r="K883" s="163"/>
      <c r="L883" s="163"/>
      <c r="W883" s="163"/>
      <c r="X883" s="163"/>
      <c r="AI883" s="163"/>
      <c r="AJ883" s="163"/>
      <c r="AU883" s="163"/>
      <c r="AV883" s="163"/>
      <c r="BG883" s="163"/>
      <c r="BH883" s="163"/>
    </row>
    <row r="884" spans="11:60" s="37" customFormat="1" x14ac:dyDescent="0.35">
      <c r="K884" s="163"/>
      <c r="L884" s="163"/>
      <c r="W884" s="163"/>
      <c r="X884" s="163"/>
      <c r="AI884" s="163"/>
      <c r="AJ884" s="163"/>
      <c r="AU884" s="163"/>
      <c r="AV884" s="163"/>
      <c r="BG884" s="163"/>
      <c r="BH884" s="163"/>
    </row>
    <row r="885" spans="11:60" s="37" customFormat="1" x14ac:dyDescent="0.35">
      <c r="K885" s="163"/>
      <c r="L885" s="163"/>
      <c r="W885" s="163"/>
      <c r="X885" s="163"/>
      <c r="AI885" s="163"/>
      <c r="AJ885" s="163"/>
      <c r="AU885" s="163"/>
      <c r="AV885" s="163"/>
      <c r="BG885" s="163"/>
      <c r="BH885" s="163"/>
    </row>
    <row r="886" spans="11:60" s="37" customFormat="1" x14ac:dyDescent="0.35">
      <c r="K886" s="163"/>
      <c r="L886" s="163"/>
      <c r="W886" s="163"/>
      <c r="X886" s="163"/>
      <c r="AI886" s="163"/>
      <c r="AJ886" s="163"/>
      <c r="AU886" s="163"/>
      <c r="AV886" s="163"/>
      <c r="BG886" s="163"/>
      <c r="BH886" s="163"/>
    </row>
    <row r="887" spans="11:60" s="37" customFormat="1" x14ac:dyDescent="0.35">
      <c r="K887" s="163"/>
      <c r="L887" s="163"/>
      <c r="W887" s="163"/>
      <c r="X887" s="163"/>
      <c r="AI887" s="163"/>
      <c r="AJ887" s="163"/>
      <c r="AU887" s="163"/>
      <c r="AV887" s="163"/>
      <c r="BG887" s="163"/>
      <c r="BH887" s="163"/>
    </row>
    <row r="888" spans="11:60" s="37" customFormat="1" x14ac:dyDescent="0.35">
      <c r="K888" s="163"/>
      <c r="L888" s="163"/>
      <c r="W888" s="163"/>
      <c r="X888" s="163"/>
      <c r="AI888" s="163"/>
      <c r="AJ888" s="163"/>
      <c r="AU888" s="163"/>
      <c r="AV888" s="163"/>
      <c r="BG888" s="163"/>
      <c r="BH888" s="163"/>
    </row>
    <row r="889" spans="11:60" s="37" customFormat="1" x14ac:dyDescent="0.35">
      <c r="K889" s="163"/>
      <c r="L889" s="163"/>
      <c r="W889" s="163"/>
      <c r="X889" s="163"/>
      <c r="AI889" s="163"/>
      <c r="AJ889" s="163"/>
      <c r="AU889" s="163"/>
      <c r="AV889" s="163"/>
      <c r="BG889" s="163"/>
      <c r="BH889" s="163"/>
    </row>
    <row r="890" spans="11:60" s="37" customFormat="1" x14ac:dyDescent="0.35">
      <c r="K890" s="163"/>
      <c r="L890" s="163"/>
      <c r="W890" s="163"/>
      <c r="X890" s="163"/>
      <c r="AI890" s="163"/>
      <c r="AJ890" s="163"/>
      <c r="AU890" s="163"/>
      <c r="AV890" s="163"/>
      <c r="BG890" s="163"/>
      <c r="BH890" s="163"/>
    </row>
    <row r="891" spans="11:60" s="37" customFormat="1" x14ac:dyDescent="0.35">
      <c r="K891" s="163"/>
      <c r="L891" s="163"/>
      <c r="W891" s="163"/>
      <c r="X891" s="163"/>
      <c r="AI891" s="163"/>
      <c r="AJ891" s="163"/>
      <c r="AU891" s="163"/>
      <c r="AV891" s="163"/>
      <c r="BG891" s="163"/>
      <c r="BH891" s="163"/>
    </row>
    <row r="892" spans="11:60" s="37" customFormat="1" x14ac:dyDescent="0.35">
      <c r="K892" s="163"/>
      <c r="L892" s="163"/>
      <c r="W892" s="163"/>
      <c r="X892" s="163"/>
      <c r="AI892" s="163"/>
      <c r="AJ892" s="163"/>
      <c r="AU892" s="163"/>
      <c r="AV892" s="163"/>
      <c r="BG892" s="163"/>
      <c r="BH892" s="163"/>
    </row>
    <row r="893" spans="11:60" s="37" customFormat="1" x14ac:dyDescent="0.35">
      <c r="K893" s="163"/>
      <c r="L893" s="163"/>
      <c r="W893" s="163"/>
      <c r="X893" s="163"/>
      <c r="AI893" s="163"/>
      <c r="AJ893" s="163"/>
      <c r="AU893" s="163"/>
      <c r="AV893" s="163"/>
      <c r="BG893" s="163"/>
      <c r="BH893" s="163"/>
    </row>
    <row r="894" spans="11:60" s="37" customFormat="1" x14ac:dyDescent="0.35">
      <c r="K894" s="163"/>
      <c r="L894" s="163"/>
      <c r="W894" s="163"/>
      <c r="X894" s="163"/>
      <c r="AI894" s="163"/>
      <c r="AJ894" s="163"/>
      <c r="AU894" s="163"/>
      <c r="AV894" s="163"/>
      <c r="BG894" s="163"/>
      <c r="BH894" s="163"/>
    </row>
    <row r="895" spans="11:60" s="37" customFormat="1" x14ac:dyDescent="0.35">
      <c r="K895" s="163"/>
      <c r="L895" s="163"/>
      <c r="W895" s="163"/>
      <c r="X895" s="163"/>
      <c r="AI895" s="163"/>
      <c r="AJ895" s="163"/>
      <c r="AU895" s="163"/>
      <c r="AV895" s="163"/>
      <c r="BG895" s="163"/>
      <c r="BH895" s="163"/>
    </row>
    <row r="896" spans="11:60" s="37" customFormat="1" x14ac:dyDescent="0.35">
      <c r="K896" s="163"/>
      <c r="L896" s="163"/>
      <c r="W896" s="163"/>
      <c r="X896" s="163"/>
      <c r="AI896" s="163"/>
      <c r="AJ896" s="163"/>
      <c r="AU896" s="163"/>
      <c r="AV896" s="163"/>
      <c r="BG896" s="163"/>
      <c r="BH896" s="163"/>
    </row>
    <row r="897" spans="11:60" s="37" customFormat="1" x14ac:dyDescent="0.35">
      <c r="K897" s="163"/>
      <c r="L897" s="163"/>
      <c r="W897" s="163"/>
      <c r="X897" s="163"/>
      <c r="AI897" s="163"/>
      <c r="AJ897" s="163"/>
      <c r="AU897" s="163"/>
      <c r="AV897" s="163"/>
      <c r="BG897" s="163"/>
      <c r="BH897" s="163"/>
    </row>
    <row r="898" spans="11:60" s="37" customFormat="1" x14ac:dyDescent="0.35">
      <c r="K898" s="163"/>
      <c r="L898" s="163"/>
      <c r="W898" s="163"/>
      <c r="X898" s="163"/>
      <c r="AI898" s="163"/>
      <c r="AJ898" s="163"/>
      <c r="AU898" s="163"/>
      <c r="AV898" s="163"/>
      <c r="BG898" s="163"/>
      <c r="BH898" s="163"/>
    </row>
    <row r="899" spans="11:60" s="37" customFormat="1" x14ac:dyDescent="0.35">
      <c r="K899" s="163"/>
      <c r="L899" s="163"/>
      <c r="W899" s="163"/>
      <c r="X899" s="163"/>
      <c r="AI899" s="163"/>
      <c r="AJ899" s="163"/>
      <c r="AU899" s="163"/>
      <c r="AV899" s="163"/>
      <c r="BG899" s="163"/>
      <c r="BH899" s="163"/>
    </row>
    <row r="900" spans="11:60" s="37" customFormat="1" x14ac:dyDescent="0.35">
      <c r="K900" s="163"/>
      <c r="L900" s="163"/>
      <c r="W900" s="163"/>
      <c r="X900" s="163"/>
      <c r="AI900" s="163"/>
      <c r="AJ900" s="163"/>
      <c r="AU900" s="163"/>
      <c r="AV900" s="163"/>
      <c r="BG900" s="163"/>
      <c r="BH900" s="163"/>
    </row>
    <row r="901" spans="11:60" s="37" customFormat="1" x14ac:dyDescent="0.35">
      <c r="K901" s="163"/>
      <c r="L901" s="163"/>
      <c r="W901" s="163"/>
      <c r="X901" s="163"/>
      <c r="AI901" s="163"/>
      <c r="AJ901" s="163"/>
      <c r="AU901" s="163"/>
      <c r="AV901" s="163"/>
      <c r="BG901" s="163"/>
      <c r="BH901" s="163"/>
    </row>
    <row r="902" spans="11:60" s="37" customFormat="1" x14ac:dyDescent="0.35">
      <c r="K902" s="163"/>
      <c r="L902" s="163"/>
      <c r="W902" s="163"/>
      <c r="X902" s="163"/>
      <c r="AI902" s="163"/>
      <c r="AJ902" s="163"/>
      <c r="AU902" s="163"/>
      <c r="AV902" s="163"/>
      <c r="BG902" s="163"/>
      <c r="BH902" s="163"/>
    </row>
    <row r="903" spans="11:60" s="37" customFormat="1" x14ac:dyDescent="0.35">
      <c r="K903" s="163"/>
      <c r="L903" s="163"/>
      <c r="W903" s="163"/>
      <c r="X903" s="163"/>
      <c r="AI903" s="163"/>
      <c r="AJ903" s="163"/>
      <c r="AU903" s="163"/>
      <c r="AV903" s="163"/>
      <c r="BG903" s="163"/>
      <c r="BH903" s="163"/>
    </row>
    <row r="904" spans="11:60" s="37" customFormat="1" x14ac:dyDescent="0.35">
      <c r="K904" s="163"/>
      <c r="L904" s="163"/>
      <c r="W904" s="163"/>
      <c r="X904" s="163"/>
      <c r="AI904" s="163"/>
      <c r="AJ904" s="163"/>
      <c r="AU904" s="163"/>
      <c r="AV904" s="163"/>
      <c r="BG904" s="163"/>
      <c r="BH904" s="163"/>
    </row>
    <row r="905" spans="11:60" s="37" customFormat="1" x14ac:dyDescent="0.35">
      <c r="K905" s="163"/>
      <c r="L905" s="163"/>
      <c r="W905" s="163"/>
      <c r="X905" s="163"/>
      <c r="AI905" s="163"/>
      <c r="AJ905" s="163"/>
      <c r="AU905" s="163"/>
      <c r="AV905" s="163"/>
      <c r="BG905" s="163"/>
      <c r="BH905" s="163"/>
    </row>
    <row r="906" spans="11:60" s="37" customFormat="1" x14ac:dyDescent="0.35">
      <c r="K906" s="163"/>
      <c r="L906" s="163"/>
      <c r="W906" s="163"/>
      <c r="X906" s="163"/>
      <c r="AI906" s="163"/>
      <c r="AJ906" s="163"/>
      <c r="AU906" s="163"/>
      <c r="AV906" s="163"/>
      <c r="BG906" s="163"/>
      <c r="BH906" s="163"/>
    </row>
    <row r="907" spans="11:60" s="37" customFormat="1" x14ac:dyDescent="0.35">
      <c r="K907" s="163"/>
      <c r="L907" s="163"/>
      <c r="W907" s="163"/>
      <c r="X907" s="163"/>
      <c r="AI907" s="163"/>
      <c r="AJ907" s="163"/>
      <c r="AU907" s="163"/>
      <c r="AV907" s="163"/>
      <c r="BG907" s="163"/>
      <c r="BH907" s="163"/>
    </row>
    <row r="908" spans="11:60" s="37" customFormat="1" x14ac:dyDescent="0.35">
      <c r="K908" s="163"/>
      <c r="L908" s="163"/>
      <c r="W908" s="163"/>
      <c r="X908" s="163"/>
      <c r="AI908" s="163"/>
      <c r="AJ908" s="163"/>
      <c r="AU908" s="163"/>
      <c r="AV908" s="163"/>
      <c r="BG908" s="163"/>
      <c r="BH908" s="163"/>
    </row>
    <row r="909" spans="11:60" s="37" customFormat="1" x14ac:dyDescent="0.35">
      <c r="K909" s="163"/>
      <c r="L909" s="163"/>
      <c r="W909" s="163"/>
      <c r="X909" s="163"/>
      <c r="AI909" s="163"/>
      <c r="AJ909" s="163"/>
      <c r="AU909" s="163"/>
      <c r="AV909" s="163"/>
      <c r="BG909" s="163"/>
      <c r="BH909" s="163"/>
    </row>
    <row r="910" spans="11:60" s="37" customFormat="1" x14ac:dyDescent="0.35">
      <c r="K910" s="163"/>
      <c r="L910" s="163"/>
      <c r="W910" s="163"/>
      <c r="X910" s="163"/>
      <c r="AI910" s="163"/>
      <c r="AJ910" s="163"/>
      <c r="AU910" s="163"/>
      <c r="AV910" s="163"/>
      <c r="BG910" s="163"/>
      <c r="BH910" s="163"/>
    </row>
    <row r="911" spans="11:60" s="37" customFormat="1" x14ac:dyDescent="0.35">
      <c r="K911" s="163"/>
      <c r="L911" s="163"/>
      <c r="W911" s="163"/>
      <c r="X911" s="163"/>
      <c r="AI911" s="163"/>
      <c r="AJ911" s="163"/>
      <c r="AU911" s="163"/>
      <c r="AV911" s="163"/>
      <c r="BG911" s="163"/>
      <c r="BH911" s="163"/>
    </row>
    <row r="912" spans="11:60" s="37" customFormat="1" x14ac:dyDescent="0.35">
      <c r="K912" s="163"/>
      <c r="L912" s="163"/>
      <c r="W912" s="163"/>
      <c r="X912" s="163"/>
      <c r="AI912" s="163"/>
      <c r="AJ912" s="163"/>
      <c r="AU912" s="163"/>
      <c r="AV912" s="163"/>
      <c r="BG912" s="163"/>
      <c r="BH912" s="163"/>
    </row>
    <row r="913" spans="11:60" s="37" customFormat="1" x14ac:dyDescent="0.35">
      <c r="K913" s="163"/>
      <c r="L913" s="163"/>
      <c r="W913" s="163"/>
      <c r="X913" s="163"/>
      <c r="AI913" s="163"/>
      <c r="AJ913" s="163"/>
      <c r="AU913" s="163"/>
      <c r="AV913" s="163"/>
      <c r="BG913" s="163"/>
      <c r="BH913" s="163"/>
    </row>
    <row r="914" spans="11:60" s="37" customFormat="1" x14ac:dyDescent="0.35">
      <c r="K914" s="163"/>
      <c r="L914" s="163"/>
      <c r="W914" s="163"/>
      <c r="X914" s="163"/>
      <c r="AI914" s="163"/>
      <c r="AJ914" s="163"/>
      <c r="AU914" s="163"/>
      <c r="AV914" s="163"/>
      <c r="BG914" s="163"/>
      <c r="BH914" s="163"/>
    </row>
    <row r="915" spans="11:60" s="37" customFormat="1" x14ac:dyDescent="0.35">
      <c r="K915" s="163"/>
      <c r="L915" s="163"/>
      <c r="W915" s="163"/>
      <c r="X915" s="163"/>
      <c r="AI915" s="163"/>
      <c r="AJ915" s="163"/>
      <c r="AU915" s="163"/>
      <c r="AV915" s="163"/>
      <c r="BG915" s="163"/>
      <c r="BH915" s="163"/>
    </row>
    <row r="916" spans="11:60" s="37" customFormat="1" x14ac:dyDescent="0.35">
      <c r="K916" s="163"/>
      <c r="L916" s="163"/>
      <c r="W916" s="163"/>
      <c r="X916" s="163"/>
      <c r="AI916" s="163"/>
      <c r="AJ916" s="163"/>
      <c r="AU916" s="163"/>
      <c r="AV916" s="163"/>
      <c r="BG916" s="163"/>
      <c r="BH916" s="163"/>
    </row>
    <row r="917" spans="11:60" s="37" customFormat="1" x14ac:dyDescent="0.35">
      <c r="K917" s="163"/>
      <c r="L917" s="163"/>
      <c r="W917" s="163"/>
      <c r="X917" s="163"/>
      <c r="AI917" s="163"/>
      <c r="AJ917" s="163"/>
      <c r="AU917" s="163"/>
      <c r="AV917" s="163"/>
      <c r="BG917" s="163"/>
      <c r="BH917" s="163"/>
    </row>
    <row r="918" spans="11:60" s="37" customFormat="1" x14ac:dyDescent="0.35">
      <c r="K918" s="163"/>
      <c r="L918" s="163"/>
      <c r="W918" s="163"/>
      <c r="X918" s="163"/>
      <c r="AI918" s="163"/>
      <c r="AJ918" s="163"/>
      <c r="AU918" s="163"/>
      <c r="AV918" s="163"/>
      <c r="BG918" s="163"/>
      <c r="BH918" s="163"/>
    </row>
    <row r="919" spans="11:60" s="37" customFormat="1" x14ac:dyDescent="0.35">
      <c r="K919" s="163"/>
      <c r="L919" s="163"/>
      <c r="W919" s="163"/>
      <c r="X919" s="163"/>
      <c r="AI919" s="163"/>
      <c r="AJ919" s="163"/>
      <c r="AU919" s="163"/>
      <c r="AV919" s="163"/>
      <c r="BG919" s="163"/>
      <c r="BH919" s="163"/>
    </row>
    <row r="920" spans="11:60" s="37" customFormat="1" x14ac:dyDescent="0.35">
      <c r="K920" s="163"/>
      <c r="L920" s="163"/>
      <c r="W920" s="163"/>
      <c r="X920" s="163"/>
      <c r="AI920" s="163"/>
      <c r="AJ920" s="163"/>
      <c r="AU920" s="163"/>
      <c r="AV920" s="163"/>
      <c r="BG920" s="163"/>
      <c r="BH920" s="163"/>
    </row>
    <row r="921" spans="11:60" s="37" customFormat="1" x14ac:dyDescent="0.35">
      <c r="K921" s="163"/>
      <c r="L921" s="163"/>
      <c r="W921" s="163"/>
      <c r="X921" s="163"/>
      <c r="AI921" s="163"/>
      <c r="AJ921" s="163"/>
      <c r="AU921" s="163"/>
      <c r="AV921" s="163"/>
      <c r="BG921" s="163"/>
      <c r="BH921" s="163"/>
    </row>
    <row r="922" spans="11:60" s="37" customFormat="1" x14ac:dyDescent="0.35">
      <c r="K922" s="163"/>
      <c r="L922" s="163"/>
      <c r="W922" s="163"/>
      <c r="X922" s="163"/>
      <c r="AI922" s="163"/>
      <c r="AJ922" s="163"/>
      <c r="AU922" s="163"/>
      <c r="AV922" s="163"/>
      <c r="BG922" s="163"/>
      <c r="BH922" s="163"/>
    </row>
    <row r="923" spans="11:60" s="37" customFormat="1" x14ac:dyDescent="0.35">
      <c r="K923" s="163"/>
      <c r="L923" s="163"/>
      <c r="W923" s="163"/>
      <c r="X923" s="163"/>
      <c r="AI923" s="163"/>
      <c r="AJ923" s="163"/>
      <c r="AU923" s="163"/>
      <c r="AV923" s="163"/>
      <c r="BG923" s="163"/>
      <c r="BH923" s="163"/>
    </row>
    <row r="924" spans="11:60" s="37" customFormat="1" x14ac:dyDescent="0.35">
      <c r="K924" s="163"/>
      <c r="L924" s="163"/>
      <c r="W924" s="163"/>
      <c r="X924" s="163"/>
      <c r="AI924" s="163"/>
      <c r="AJ924" s="163"/>
      <c r="AU924" s="163"/>
      <c r="AV924" s="163"/>
      <c r="BG924" s="163"/>
      <c r="BH924" s="163"/>
    </row>
    <row r="925" spans="11:60" s="37" customFormat="1" x14ac:dyDescent="0.35">
      <c r="K925" s="163"/>
      <c r="L925" s="163"/>
      <c r="W925" s="163"/>
      <c r="X925" s="163"/>
      <c r="AI925" s="163"/>
      <c r="AJ925" s="163"/>
      <c r="AU925" s="163"/>
      <c r="AV925" s="163"/>
      <c r="BG925" s="163"/>
      <c r="BH925" s="163"/>
    </row>
    <row r="926" spans="11:60" s="37" customFormat="1" x14ac:dyDescent="0.35">
      <c r="K926" s="163"/>
      <c r="L926" s="163"/>
      <c r="W926" s="163"/>
      <c r="X926" s="163"/>
      <c r="AI926" s="163"/>
      <c r="AJ926" s="163"/>
      <c r="AU926" s="163"/>
      <c r="AV926" s="163"/>
      <c r="BG926" s="163"/>
      <c r="BH926" s="163"/>
    </row>
    <row r="927" spans="11:60" s="37" customFormat="1" x14ac:dyDescent="0.35">
      <c r="K927" s="163"/>
      <c r="L927" s="163"/>
      <c r="W927" s="163"/>
      <c r="X927" s="163"/>
      <c r="AI927" s="163"/>
      <c r="AJ927" s="163"/>
      <c r="AU927" s="163"/>
      <c r="AV927" s="163"/>
      <c r="BG927" s="163"/>
      <c r="BH927" s="163"/>
    </row>
    <row r="928" spans="11:60" s="37" customFormat="1" x14ac:dyDescent="0.35">
      <c r="K928" s="163"/>
      <c r="L928" s="163"/>
      <c r="W928" s="163"/>
      <c r="X928" s="163"/>
      <c r="AI928" s="163"/>
      <c r="AJ928" s="163"/>
      <c r="AU928" s="163"/>
      <c r="AV928" s="163"/>
      <c r="BG928" s="163"/>
      <c r="BH928" s="163"/>
    </row>
    <row r="929" spans="11:60" s="37" customFormat="1" x14ac:dyDescent="0.35">
      <c r="K929" s="163"/>
      <c r="L929" s="163"/>
      <c r="W929" s="163"/>
      <c r="X929" s="163"/>
      <c r="AI929" s="163"/>
      <c r="AJ929" s="163"/>
      <c r="AU929" s="163"/>
      <c r="AV929" s="163"/>
      <c r="BG929" s="163"/>
      <c r="BH929" s="163"/>
    </row>
    <row r="930" spans="11:60" s="37" customFormat="1" x14ac:dyDescent="0.35">
      <c r="K930" s="163"/>
      <c r="L930" s="163"/>
      <c r="W930" s="163"/>
      <c r="X930" s="163"/>
      <c r="AI930" s="163"/>
      <c r="AJ930" s="163"/>
      <c r="AU930" s="163"/>
      <c r="AV930" s="163"/>
      <c r="BG930" s="163"/>
      <c r="BH930" s="163"/>
    </row>
    <row r="931" spans="11:60" s="37" customFormat="1" x14ac:dyDescent="0.35">
      <c r="K931" s="163"/>
      <c r="L931" s="163"/>
      <c r="W931" s="163"/>
      <c r="X931" s="163"/>
      <c r="AI931" s="163"/>
      <c r="AJ931" s="163"/>
      <c r="AU931" s="163"/>
      <c r="AV931" s="163"/>
      <c r="BG931" s="163"/>
      <c r="BH931" s="163"/>
    </row>
    <row r="932" spans="11:60" s="37" customFormat="1" x14ac:dyDescent="0.35">
      <c r="K932" s="163"/>
      <c r="L932" s="163"/>
      <c r="W932" s="163"/>
      <c r="X932" s="163"/>
      <c r="AI932" s="163"/>
      <c r="AJ932" s="163"/>
      <c r="AU932" s="163"/>
      <c r="AV932" s="163"/>
      <c r="BG932" s="163"/>
      <c r="BH932" s="163"/>
    </row>
    <row r="933" spans="11:60" s="37" customFormat="1" x14ac:dyDescent="0.35">
      <c r="K933" s="163"/>
      <c r="L933" s="163"/>
      <c r="W933" s="163"/>
      <c r="X933" s="163"/>
      <c r="AI933" s="163"/>
      <c r="AJ933" s="163"/>
      <c r="AU933" s="163"/>
      <c r="AV933" s="163"/>
      <c r="BG933" s="163"/>
      <c r="BH933" s="163"/>
    </row>
    <row r="934" spans="11:60" s="37" customFormat="1" x14ac:dyDescent="0.35">
      <c r="K934" s="163"/>
      <c r="L934" s="163"/>
      <c r="W934" s="163"/>
      <c r="X934" s="163"/>
      <c r="AI934" s="163"/>
      <c r="AJ934" s="163"/>
      <c r="AU934" s="163"/>
      <c r="AV934" s="163"/>
      <c r="BG934" s="163"/>
      <c r="BH934" s="163"/>
    </row>
    <row r="935" spans="11:60" s="37" customFormat="1" x14ac:dyDescent="0.35">
      <c r="K935" s="163"/>
      <c r="L935" s="163"/>
      <c r="W935" s="163"/>
      <c r="X935" s="163"/>
      <c r="AI935" s="163"/>
      <c r="AJ935" s="163"/>
      <c r="AU935" s="163"/>
      <c r="AV935" s="163"/>
      <c r="BG935" s="163"/>
      <c r="BH935" s="163"/>
    </row>
    <row r="936" spans="11:60" s="37" customFormat="1" x14ac:dyDescent="0.35">
      <c r="K936" s="163"/>
      <c r="L936" s="163"/>
      <c r="W936" s="163"/>
      <c r="X936" s="163"/>
      <c r="AI936" s="163"/>
      <c r="AJ936" s="163"/>
      <c r="AU936" s="163"/>
      <c r="AV936" s="163"/>
      <c r="BG936" s="163"/>
      <c r="BH936" s="163"/>
    </row>
    <row r="937" spans="11:60" s="37" customFormat="1" x14ac:dyDescent="0.35">
      <c r="K937" s="163"/>
      <c r="L937" s="163"/>
      <c r="W937" s="163"/>
      <c r="X937" s="163"/>
      <c r="AI937" s="163"/>
      <c r="AJ937" s="163"/>
      <c r="AU937" s="163"/>
      <c r="AV937" s="163"/>
      <c r="BG937" s="163"/>
      <c r="BH937" s="163"/>
    </row>
    <row r="938" spans="11:60" s="37" customFormat="1" x14ac:dyDescent="0.35">
      <c r="K938" s="163"/>
      <c r="L938" s="163"/>
      <c r="W938" s="163"/>
      <c r="X938" s="163"/>
      <c r="AI938" s="163"/>
      <c r="AJ938" s="163"/>
      <c r="AU938" s="163"/>
      <c r="AV938" s="163"/>
      <c r="BG938" s="163"/>
      <c r="BH938" s="163"/>
    </row>
    <row r="939" spans="11:60" s="37" customFormat="1" x14ac:dyDescent="0.35">
      <c r="K939" s="163"/>
      <c r="L939" s="163"/>
      <c r="W939" s="163"/>
      <c r="X939" s="163"/>
      <c r="AI939" s="163"/>
      <c r="AJ939" s="163"/>
      <c r="AU939" s="163"/>
      <c r="AV939" s="163"/>
      <c r="BG939" s="163"/>
      <c r="BH939" s="163"/>
    </row>
    <row r="940" spans="11:60" s="37" customFormat="1" x14ac:dyDescent="0.35">
      <c r="K940" s="163"/>
      <c r="L940" s="163"/>
      <c r="W940" s="163"/>
      <c r="X940" s="163"/>
      <c r="AI940" s="163"/>
      <c r="AJ940" s="163"/>
      <c r="AU940" s="163"/>
      <c r="AV940" s="163"/>
      <c r="BG940" s="163"/>
      <c r="BH940" s="163"/>
    </row>
    <row r="941" spans="11:60" s="37" customFormat="1" x14ac:dyDescent="0.35">
      <c r="K941" s="163"/>
      <c r="L941" s="163"/>
      <c r="W941" s="163"/>
      <c r="X941" s="163"/>
      <c r="AI941" s="163"/>
      <c r="AJ941" s="163"/>
      <c r="AU941" s="163"/>
      <c r="AV941" s="163"/>
      <c r="BG941" s="163"/>
      <c r="BH941" s="163"/>
    </row>
    <row r="942" spans="11:60" s="37" customFormat="1" x14ac:dyDescent="0.35">
      <c r="K942" s="163"/>
      <c r="L942" s="163"/>
      <c r="W942" s="163"/>
      <c r="X942" s="163"/>
      <c r="AI942" s="163"/>
      <c r="AJ942" s="163"/>
      <c r="AU942" s="163"/>
      <c r="AV942" s="163"/>
      <c r="BG942" s="163"/>
      <c r="BH942" s="163"/>
    </row>
    <row r="943" spans="11:60" s="37" customFormat="1" x14ac:dyDescent="0.35">
      <c r="K943" s="163"/>
      <c r="L943" s="163"/>
      <c r="W943" s="163"/>
      <c r="X943" s="163"/>
      <c r="AI943" s="163"/>
      <c r="AJ943" s="163"/>
      <c r="AU943" s="163"/>
      <c r="AV943" s="163"/>
      <c r="BG943" s="163"/>
      <c r="BH943" s="163"/>
    </row>
    <row r="944" spans="11:60" s="37" customFormat="1" x14ac:dyDescent="0.35">
      <c r="K944" s="163"/>
      <c r="L944" s="163"/>
      <c r="W944" s="163"/>
      <c r="X944" s="163"/>
      <c r="AI944" s="163"/>
      <c r="AJ944" s="163"/>
      <c r="AU944" s="163"/>
      <c r="AV944" s="163"/>
      <c r="BG944" s="163"/>
      <c r="BH944" s="163"/>
    </row>
    <row r="945" spans="11:60" s="37" customFormat="1" x14ac:dyDescent="0.35">
      <c r="K945" s="163"/>
      <c r="L945" s="163"/>
      <c r="W945" s="163"/>
      <c r="X945" s="163"/>
      <c r="AI945" s="163"/>
      <c r="AJ945" s="163"/>
      <c r="AU945" s="163"/>
      <c r="AV945" s="163"/>
      <c r="BG945" s="163"/>
      <c r="BH945" s="163"/>
    </row>
    <row r="946" spans="11:60" s="37" customFormat="1" x14ac:dyDescent="0.35">
      <c r="K946" s="163"/>
      <c r="L946" s="163"/>
      <c r="W946" s="163"/>
      <c r="X946" s="163"/>
      <c r="AI946" s="163"/>
      <c r="AJ946" s="163"/>
      <c r="AU946" s="163"/>
      <c r="AV946" s="163"/>
      <c r="BG946" s="163"/>
      <c r="BH946" s="163"/>
    </row>
    <row r="947" spans="11:60" s="37" customFormat="1" x14ac:dyDescent="0.35">
      <c r="K947" s="163"/>
      <c r="L947" s="163"/>
      <c r="W947" s="163"/>
      <c r="X947" s="163"/>
      <c r="AI947" s="163"/>
      <c r="AJ947" s="163"/>
      <c r="AU947" s="163"/>
      <c r="AV947" s="163"/>
      <c r="BG947" s="163"/>
      <c r="BH947" s="163"/>
    </row>
    <row r="948" spans="11:60" s="37" customFormat="1" x14ac:dyDescent="0.35">
      <c r="K948" s="163"/>
      <c r="L948" s="163"/>
      <c r="W948" s="163"/>
      <c r="X948" s="163"/>
      <c r="AI948" s="163"/>
      <c r="AJ948" s="163"/>
      <c r="AU948" s="163"/>
      <c r="AV948" s="163"/>
      <c r="BG948" s="163"/>
      <c r="BH948" s="163"/>
    </row>
    <row r="949" spans="11:60" s="37" customFormat="1" x14ac:dyDescent="0.35">
      <c r="K949" s="163"/>
      <c r="L949" s="163"/>
      <c r="W949" s="163"/>
      <c r="X949" s="163"/>
      <c r="AI949" s="163"/>
      <c r="AJ949" s="163"/>
      <c r="AU949" s="163"/>
      <c r="AV949" s="163"/>
      <c r="BG949" s="163"/>
      <c r="BH949" s="163"/>
    </row>
    <row r="950" spans="11:60" s="37" customFormat="1" x14ac:dyDescent="0.35">
      <c r="K950" s="163"/>
      <c r="L950" s="163"/>
      <c r="W950" s="163"/>
      <c r="X950" s="163"/>
      <c r="AI950" s="163"/>
      <c r="AJ950" s="163"/>
      <c r="AU950" s="163"/>
      <c r="AV950" s="163"/>
      <c r="BG950" s="163"/>
      <c r="BH950" s="163"/>
    </row>
    <row r="951" spans="11:60" s="37" customFormat="1" x14ac:dyDescent="0.35">
      <c r="K951" s="163"/>
      <c r="L951" s="163"/>
      <c r="W951" s="163"/>
      <c r="X951" s="163"/>
      <c r="AI951" s="163"/>
      <c r="AJ951" s="163"/>
      <c r="AU951" s="163"/>
      <c r="AV951" s="163"/>
      <c r="BG951" s="163"/>
      <c r="BH951" s="163"/>
    </row>
    <row r="952" spans="11:60" s="37" customFormat="1" x14ac:dyDescent="0.35">
      <c r="K952" s="163"/>
      <c r="L952" s="163"/>
      <c r="W952" s="163"/>
      <c r="X952" s="163"/>
      <c r="AI952" s="163"/>
      <c r="AJ952" s="163"/>
      <c r="AU952" s="163"/>
      <c r="AV952" s="163"/>
      <c r="BG952" s="163"/>
      <c r="BH952" s="163"/>
    </row>
    <row r="953" spans="11:60" s="37" customFormat="1" x14ac:dyDescent="0.35">
      <c r="K953" s="163"/>
      <c r="L953" s="163"/>
      <c r="W953" s="163"/>
      <c r="X953" s="163"/>
      <c r="AI953" s="163"/>
      <c r="AJ953" s="163"/>
      <c r="AU953" s="163"/>
      <c r="AV953" s="163"/>
      <c r="BG953" s="163"/>
      <c r="BH953" s="163"/>
    </row>
    <row r="954" spans="11:60" s="37" customFormat="1" x14ac:dyDescent="0.35">
      <c r="K954" s="163"/>
      <c r="L954" s="163"/>
      <c r="W954" s="163"/>
      <c r="X954" s="163"/>
      <c r="AI954" s="163"/>
      <c r="AJ954" s="163"/>
      <c r="AU954" s="163"/>
      <c r="AV954" s="163"/>
      <c r="BG954" s="163"/>
      <c r="BH954" s="163"/>
    </row>
    <row r="955" spans="11:60" s="37" customFormat="1" x14ac:dyDescent="0.35">
      <c r="K955" s="163"/>
      <c r="L955" s="163"/>
      <c r="W955" s="163"/>
      <c r="X955" s="163"/>
      <c r="AI955" s="163"/>
      <c r="AJ955" s="163"/>
      <c r="AU955" s="163"/>
      <c r="AV955" s="163"/>
      <c r="BG955" s="163"/>
      <c r="BH955" s="163"/>
    </row>
    <row r="956" spans="11:60" s="37" customFormat="1" x14ac:dyDescent="0.35">
      <c r="K956" s="163"/>
      <c r="L956" s="163"/>
      <c r="W956" s="163"/>
      <c r="X956" s="163"/>
      <c r="AI956" s="163"/>
      <c r="AJ956" s="163"/>
      <c r="AU956" s="163"/>
      <c r="AV956" s="163"/>
      <c r="BG956" s="163"/>
      <c r="BH956" s="163"/>
    </row>
    <row r="957" spans="11:60" s="37" customFormat="1" x14ac:dyDescent="0.35">
      <c r="K957" s="163"/>
      <c r="L957" s="163"/>
      <c r="W957" s="163"/>
      <c r="X957" s="163"/>
      <c r="AI957" s="163"/>
      <c r="AJ957" s="163"/>
      <c r="AU957" s="163"/>
      <c r="AV957" s="163"/>
      <c r="BG957" s="163"/>
      <c r="BH957" s="163"/>
    </row>
    <row r="958" spans="11:60" s="37" customFormat="1" x14ac:dyDescent="0.35">
      <c r="K958" s="163"/>
      <c r="L958" s="163"/>
      <c r="W958" s="163"/>
      <c r="X958" s="163"/>
      <c r="AI958" s="163"/>
      <c r="AJ958" s="163"/>
      <c r="AU958" s="163"/>
      <c r="AV958" s="163"/>
      <c r="BG958" s="163"/>
      <c r="BH958" s="163"/>
    </row>
    <row r="959" spans="11:60" s="37" customFormat="1" x14ac:dyDescent="0.35">
      <c r="K959" s="163"/>
      <c r="L959" s="163"/>
      <c r="W959" s="163"/>
      <c r="X959" s="163"/>
      <c r="AI959" s="163"/>
      <c r="AJ959" s="163"/>
      <c r="AU959" s="163"/>
      <c r="AV959" s="163"/>
      <c r="BG959" s="163"/>
      <c r="BH959" s="163"/>
    </row>
    <row r="960" spans="11:60" s="37" customFormat="1" x14ac:dyDescent="0.35">
      <c r="K960" s="163"/>
      <c r="L960" s="163"/>
      <c r="W960" s="163"/>
      <c r="X960" s="163"/>
      <c r="AI960" s="163"/>
      <c r="AJ960" s="163"/>
      <c r="AU960" s="163"/>
      <c r="AV960" s="163"/>
      <c r="BG960" s="163"/>
      <c r="BH960" s="163"/>
    </row>
    <row r="961" spans="11:60" s="37" customFormat="1" x14ac:dyDescent="0.35">
      <c r="K961" s="163"/>
      <c r="L961" s="163"/>
      <c r="W961" s="163"/>
      <c r="X961" s="163"/>
      <c r="AI961" s="163"/>
      <c r="AJ961" s="163"/>
      <c r="AU961" s="163"/>
      <c r="AV961" s="163"/>
      <c r="BG961" s="163"/>
      <c r="BH961" s="163"/>
    </row>
    <row r="962" spans="11:60" s="37" customFormat="1" x14ac:dyDescent="0.35">
      <c r="K962" s="163"/>
      <c r="L962" s="163"/>
      <c r="W962" s="163"/>
      <c r="X962" s="163"/>
      <c r="AI962" s="163"/>
      <c r="AJ962" s="163"/>
      <c r="AU962" s="163"/>
      <c r="AV962" s="163"/>
      <c r="BG962" s="163"/>
      <c r="BH962" s="163"/>
    </row>
    <row r="963" spans="11:60" s="37" customFormat="1" x14ac:dyDescent="0.35">
      <c r="K963" s="163"/>
      <c r="L963" s="163"/>
      <c r="W963" s="163"/>
      <c r="X963" s="163"/>
      <c r="AI963" s="163"/>
      <c r="AJ963" s="163"/>
      <c r="AU963" s="163"/>
      <c r="AV963" s="163"/>
      <c r="BG963" s="163"/>
      <c r="BH963" s="163"/>
    </row>
    <row r="964" spans="11:60" s="37" customFormat="1" x14ac:dyDescent="0.35">
      <c r="K964" s="163"/>
      <c r="L964" s="163"/>
      <c r="W964" s="163"/>
      <c r="X964" s="163"/>
      <c r="AI964" s="163"/>
      <c r="AJ964" s="163"/>
      <c r="AU964" s="163"/>
      <c r="AV964" s="163"/>
      <c r="BG964" s="163"/>
      <c r="BH964" s="163"/>
    </row>
    <row r="965" spans="11:60" s="37" customFormat="1" x14ac:dyDescent="0.35">
      <c r="K965" s="163"/>
      <c r="L965" s="163"/>
      <c r="W965" s="163"/>
      <c r="X965" s="163"/>
      <c r="AI965" s="163"/>
      <c r="AJ965" s="163"/>
      <c r="AU965" s="163"/>
      <c r="AV965" s="163"/>
      <c r="BG965" s="163"/>
      <c r="BH965" s="163"/>
    </row>
    <row r="966" spans="11:60" s="37" customFormat="1" x14ac:dyDescent="0.35">
      <c r="K966" s="163"/>
      <c r="L966" s="163"/>
      <c r="W966" s="163"/>
      <c r="X966" s="163"/>
      <c r="AI966" s="163"/>
      <c r="AJ966" s="163"/>
      <c r="AU966" s="163"/>
      <c r="AV966" s="163"/>
      <c r="BG966" s="163"/>
      <c r="BH966" s="163"/>
    </row>
    <row r="967" spans="11:60" s="37" customFormat="1" x14ac:dyDescent="0.35">
      <c r="K967" s="163"/>
      <c r="L967" s="163"/>
      <c r="W967" s="163"/>
      <c r="X967" s="163"/>
      <c r="AI967" s="163"/>
      <c r="AJ967" s="163"/>
      <c r="AU967" s="163"/>
      <c r="AV967" s="163"/>
      <c r="BG967" s="163"/>
      <c r="BH967" s="163"/>
    </row>
    <row r="968" spans="11:60" s="37" customFormat="1" x14ac:dyDescent="0.35">
      <c r="K968" s="163"/>
      <c r="L968" s="163"/>
      <c r="W968" s="163"/>
      <c r="X968" s="163"/>
      <c r="AI968" s="163"/>
      <c r="AJ968" s="163"/>
      <c r="AU968" s="163"/>
      <c r="AV968" s="163"/>
      <c r="BG968" s="163"/>
      <c r="BH968" s="163"/>
    </row>
    <row r="969" spans="11:60" s="37" customFormat="1" x14ac:dyDescent="0.35">
      <c r="K969" s="163"/>
      <c r="L969" s="163"/>
      <c r="W969" s="163"/>
      <c r="X969" s="163"/>
      <c r="AI969" s="163"/>
      <c r="AJ969" s="163"/>
      <c r="AU969" s="163"/>
      <c r="AV969" s="163"/>
      <c r="BG969" s="163"/>
      <c r="BH969" s="163"/>
    </row>
    <row r="970" spans="11:60" s="37" customFormat="1" x14ac:dyDescent="0.35">
      <c r="K970" s="163"/>
      <c r="L970" s="163"/>
      <c r="W970" s="163"/>
      <c r="X970" s="163"/>
      <c r="AI970" s="163"/>
      <c r="AJ970" s="163"/>
      <c r="AU970" s="163"/>
      <c r="AV970" s="163"/>
      <c r="BG970" s="163"/>
      <c r="BH970" s="163"/>
    </row>
    <row r="971" spans="11:60" s="37" customFormat="1" x14ac:dyDescent="0.35">
      <c r="K971" s="163"/>
      <c r="L971" s="163"/>
      <c r="W971" s="163"/>
      <c r="X971" s="163"/>
      <c r="AI971" s="163"/>
      <c r="AJ971" s="163"/>
      <c r="AU971" s="163"/>
      <c r="AV971" s="163"/>
      <c r="BG971" s="163"/>
      <c r="BH971" s="163"/>
    </row>
    <row r="972" spans="11:60" s="37" customFormat="1" x14ac:dyDescent="0.35">
      <c r="K972" s="163"/>
      <c r="L972" s="163"/>
      <c r="W972" s="163"/>
      <c r="X972" s="163"/>
      <c r="AI972" s="163"/>
      <c r="AJ972" s="163"/>
      <c r="AU972" s="163"/>
      <c r="AV972" s="163"/>
      <c r="BG972" s="163"/>
      <c r="BH972" s="163"/>
    </row>
    <row r="973" spans="11:60" s="37" customFormat="1" x14ac:dyDescent="0.35">
      <c r="K973" s="163"/>
      <c r="L973" s="163"/>
      <c r="W973" s="163"/>
      <c r="X973" s="163"/>
      <c r="AI973" s="163"/>
      <c r="AJ973" s="163"/>
      <c r="AU973" s="163"/>
      <c r="AV973" s="163"/>
      <c r="BG973" s="163"/>
      <c r="BH973" s="163"/>
    </row>
    <row r="974" spans="11:60" s="37" customFormat="1" x14ac:dyDescent="0.35">
      <c r="K974" s="163"/>
      <c r="L974" s="163"/>
      <c r="W974" s="163"/>
      <c r="X974" s="163"/>
      <c r="AI974" s="163"/>
      <c r="AJ974" s="163"/>
      <c r="AU974" s="163"/>
      <c r="AV974" s="163"/>
      <c r="BG974" s="163"/>
      <c r="BH974" s="163"/>
    </row>
    <row r="975" spans="11:60" s="37" customFormat="1" x14ac:dyDescent="0.35">
      <c r="K975" s="163"/>
      <c r="L975" s="163"/>
      <c r="W975" s="163"/>
      <c r="X975" s="163"/>
      <c r="AI975" s="163"/>
      <c r="AJ975" s="163"/>
      <c r="AU975" s="163"/>
      <c r="AV975" s="163"/>
      <c r="BG975" s="163"/>
      <c r="BH975" s="163"/>
    </row>
    <row r="976" spans="11:60" s="37" customFormat="1" x14ac:dyDescent="0.35">
      <c r="K976" s="163"/>
      <c r="L976" s="163"/>
      <c r="W976" s="163"/>
      <c r="X976" s="163"/>
      <c r="AI976" s="163"/>
      <c r="AJ976" s="163"/>
      <c r="AU976" s="163"/>
      <c r="AV976" s="163"/>
      <c r="BG976" s="163"/>
      <c r="BH976" s="163"/>
    </row>
    <row r="977" spans="11:60" s="37" customFormat="1" x14ac:dyDescent="0.35">
      <c r="K977" s="163"/>
      <c r="L977" s="163"/>
      <c r="W977" s="163"/>
      <c r="X977" s="163"/>
      <c r="AI977" s="163"/>
      <c r="AJ977" s="163"/>
      <c r="AU977" s="163"/>
      <c r="AV977" s="163"/>
      <c r="BG977" s="163"/>
      <c r="BH977" s="163"/>
    </row>
    <row r="978" spans="11:60" s="37" customFormat="1" x14ac:dyDescent="0.35">
      <c r="K978" s="163"/>
      <c r="L978" s="163"/>
      <c r="W978" s="163"/>
      <c r="X978" s="163"/>
      <c r="AI978" s="163"/>
      <c r="AJ978" s="163"/>
      <c r="AU978" s="163"/>
      <c r="AV978" s="163"/>
      <c r="BG978" s="163"/>
      <c r="BH978" s="163"/>
    </row>
    <row r="979" spans="11:60" s="37" customFormat="1" x14ac:dyDescent="0.35">
      <c r="K979" s="163"/>
      <c r="L979" s="163"/>
      <c r="W979" s="163"/>
      <c r="X979" s="163"/>
      <c r="AI979" s="163"/>
      <c r="AJ979" s="163"/>
      <c r="AU979" s="163"/>
      <c r="AV979" s="163"/>
      <c r="BG979" s="163"/>
      <c r="BH979" s="163"/>
    </row>
    <row r="980" spans="11:60" s="37" customFormat="1" x14ac:dyDescent="0.35">
      <c r="K980" s="163"/>
      <c r="L980" s="163"/>
      <c r="W980" s="163"/>
      <c r="X980" s="163"/>
      <c r="AI980" s="163"/>
      <c r="AJ980" s="163"/>
      <c r="AU980" s="163"/>
      <c r="AV980" s="163"/>
      <c r="BG980" s="163"/>
      <c r="BH980" s="163"/>
    </row>
    <row r="981" spans="11:60" s="37" customFormat="1" x14ac:dyDescent="0.35">
      <c r="K981" s="163"/>
      <c r="L981" s="163"/>
      <c r="W981" s="163"/>
      <c r="X981" s="163"/>
      <c r="AI981" s="163"/>
      <c r="AJ981" s="163"/>
      <c r="AU981" s="163"/>
      <c r="AV981" s="163"/>
      <c r="BG981" s="163"/>
      <c r="BH981" s="163"/>
    </row>
    <row r="982" spans="11:60" s="37" customFormat="1" x14ac:dyDescent="0.35">
      <c r="K982" s="163"/>
      <c r="L982" s="163"/>
      <c r="W982" s="163"/>
      <c r="X982" s="163"/>
      <c r="AI982" s="163"/>
      <c r="AJ982" s="163"/>
      <c r="AU982" s="163"/>
      <c r="AV982" s="163"/>
      <c r="BG982" s="163"/>
      <c r="BH982" s="163"/>
    </row>
    <row r="983" spans="11:60" s="37" customFormat="1" x14ac:dyDescent="0.35">
      <c r="K983" s="163"/>
      <c r="L983" s="163"/>
      <c r="W983" s="163"/>
      <c r="X983" s="163"/>
      <c r="AI983" s="163"/>
      <c r="AJ983" s="163"/>
      <c r="AU983" s="163"/>
      <c r="AV983" s="163"/>
      <c r="BG983" s="163"/>
      <c r="BH983" s="163"/>
    </row>
    <row r="984" spans="11:60" s="37" customFormat="1" x14ac:dyDescent="0.35">
      <c r="K984" s="163"/>
      <c r="L984" s="163"/>
      <c r="W984" s="163"/>
      <c r="X984" s="163"/>
      <c r="AI984" s="163"/>
      <c r="AJ984" s="163"/>
      <c r="AU984" s="163"/>
      <c r="AV984" s="163"/>
      <c r="BG984" s="163"/>
      <c r="BH984" s="163"/>
    </row>
    <row r="985" spans="11:60" s="37" customFormat="1" x14ac:dyDescent="0.35">
      <c r="K985" s="163"/>
      <c r="L985" s="163"/>
      <c r="W985" s="163"/>
      <c r="X985" s="163"/>
      <c r="AI985" s="163"/>
      <c r="AJ985" s="163"/>
      <c r="AU985" s="163"/>
      <c r="AV985" s="163"/>
      <c r="BG985" s="163"/>
      <c r="BH985" s="163"/>
    </row>
    <row r="986" spans="11:60" s="37" customFormat="1" x14ac:dyDescent="0.35">
      <c r="K986" s="163"/>
      <c r="L986" s="163"/>
      <c r="W986" s="163"/>
      <c r="X986" s="163"/>
      <c r="AI986" s="163"/>
      <c r="AJ986" s="163"/>
      <c r="AU986" s="163"/>
      <c r="AV986" s="163"/>
      <c r="BG986" s="163"/>
      <c r="BH986" s="163"/>
    </row>
    <row r="987" spans="11:60" s="37" customFormat="1" x14ac:dyDescent="0.35">
      <c r="K987" s="163"/>
      <c r="L987" s="163"/>
      <c r="W987" s="163"/>
      <c r="X987" s="163"/>
      <c r="AI987" s="163"/>
      <c r="AJ987" s="163"/>
      <c r="AU987" s="163"/>
      <c r="AV987" s="163"/>
      <c r="BG987" s="163"/>
      <c r="BH987" s="163"/>
    </row>
    <row r="988" spans="11:60" s="37" customFormat="1" x14ac:dyDescent="0.35">
      <c r="K988" s="163"/>
      <c r="L988" s="163"/>
      <c r="W988" s="163"/>
      <c r="X988" s="163"/>
      <c r="AI988" s="163"/>
      <c r="AJ988" s="163"/>
      <c r="AU988" s="163"/>
      <c r="AV988" s="163"/>
      <c r="BG988" s="163"/>
      <c r="BH988" s="163"/>
    </row>
    <row r="989" spans="11:60" s="37" customFormat="1" x14ac:dyDescent="0.35">
      <c r="K989" s="163"/>
      <c r="L989" s="163"/>
      <c r="W989" s="163"/>
      <c r="X989" s="163"/>
      <c r="AI989" s="163"/>
      <c r="AJ989" s="163"/>
      <c r="AU989" s="163"/>
      <c r="AV989" s="163"/>
      <c r="BG989" s="163"/>
      <c r="BH989" s="163"/>
    </row>
    <row r="990" spans="11:60" s="37" customFormat="1" x14ac:dyDescent="0.35">
      <c r="K990" s="163"/>
      <c r="L990" s="163"/>
      <c r="W990" s="163"/>
      <c r="X990" s="163"/>
      <c r="AI990" s="163"/>
      <c r="AJ990" s="163"/>
      <c r="AU990" s="163"/>
      <c r="AV990" s="163"/>
      <c r="BG990" s="163"/>
      <c r="BH990" s="163"/>
    </row>
    <row r="991" spans="11:60" s="37" customFormat="1" x14ac:dyDescent="0.35">
      <c r="K991" s="163"/>
      <c r="L991" s="163"/>
      <c r="W991" s="163"/>
      <c r="X991" s="163"/>
      <c r="AI991" s="163"/>
      <c r="AJ991" s="163"/>
      <c r="AU991" s="163"/>
      <c r="AV991" s="163"/>
      <c r="BG991" s="163"/>
      <c r="BH991" s="163"/>
    </row>
    <row r="992" spans="11:60" s="37" customFormat="1" x14ac:dyDescent="0.35">
      <c r="K992" s="163"/>
      <c r="L992" s="163"/>
      <c r="W992" s="163"/>
      <c r="X992" s="163"/>
      <c r="AI992" s="163"/>
      <c r="AJ992" s="163"/>
      <c r="AU992" s="163"/>
      <c r="AV992" s="163"/>
      <c r="BG992" s="163"/>
      <c r="BH992" s="163"/>
    </row>
    <row r="993" spans="11:60" s="37" customFormat="1" x14ac:dyDescent="0.35">
      <c r="K993" s="163"/>
      <c r="L993" s="163"/>
      <c r="W993" s="163"/>
      <c r="X993" s="163"/>
      <c r="AI993" s="163"/>
      <c r="AJ993" s="163"/>
      <c r="AU993" s="163"/>
      <c r="AV993" s="163"/>
      <c r="BG993" s="163"/>
      <c r="BH993" s="163"/>
    </row>
    <row r="994" spans="11:60" s="37" customFormat="1" x14ac:dyDescent="0.35">
      <c r="K994" s="163"/>
      <c r="L994" s="163"/>
      <c r="W994" s="163"/>
      <c r="X994" s="163"/>
      <c r="AI994" s="163"/>
      <c r="AJ994" s="163"/>
      <c r="AU994" s="163"/>
      <c r="AV994" s="163"/>
      <c r="BG994" s="163"/>
      <c r="BH994" s="163"/>
    </row>
    <row r="995" spans="11:60" s="37" customFormat="1" x14ac:dyDescent="0.35">
      <c r="K995" s="163"/>
      <c r="L995" s="163"/>
      <c r="W995" s="163"/>
      <c r="X995" s="163"/>
      <c r="AI995" s="163"/>
      <c r="AJ995" s="163"/>
      <c r="AU995" s="163"/>
      <c r="AV995" s="163"/>
      <c r="BG995" s="163"/>
      <c r="BH995" s="163"/>
    </row>
    <row r="996" spans="11:60" s="37" customFormat="1" x14ac:dyDescent="0.35">
      <c r="K996" s="163"/>
      <c r="L996" s="163"/>
      <c r="W996" s="163"/>
      <c r="X996" s="163"/>
      <c r="AI996" s="163"/>
      <c r="AJ996" s="163"/>
      <c r="AU996" s="163"/>
      <c r="AV996" s="163"/>
      <c r="BG996" s="163"/>
      <c r="BH996" s="163"/>
    </row>
    <row r="997" spans="11:60" s="37" customFormat="1" x14ac:dyDescent="0.35">
      <c r="K997" s="163"/>
      <c r="L997" s="163"/>
      <c r="W997" s="163"/>
      <c r="X997" s="163"/>
      <c r="AI997" s="163"/>
      <c r="AJ997" s="163"/>
      <c r="AU997" s="163"/>
      <c r="AV997" s="163"/>
      <c r="BG997" s="163"/>
      <c r="BH997" s="163"/>
    </row>
    <row r="998" spans="11:60" s="37" customFormat="1" x14ac:dyDescent="0.35">
      <c r="K998" s="163"/>
      <c r="L998" s="163"/>
      <c r="W998" s="163"/>
      <c r="X998" s="163"/>
      <c r="AI998" s="163"/>
      <c r="AJ998" s="163"/>
      <c r="AU998" s="163"/>
      <c r="AV998" s="163"/>
      <c r="BG998" s="163"/>
      <c r="BH998" s="163"/>
    </row>
    <row r="999" spans="11:60" s="37" customFormat="1" x14ac:dyDescent="0.35">
      <c r="K999" s="163"/>
      <c r="L999" s="163"/>
      <c r="W999" s="163"/>
      <c r="X999" s="163"/>
      <c r="AI999" s="163"/>
      <c r="AJ999" s="163"/>
      <c r="AU999" s="163"/>
      <c r="AV999" s="163"/>
      <c r="BG999" s="163"/>
      <c r="BH999" s="163"/>
    </row>
    <row r="1000" spans="11:60" s="37" customFormat="1" x14ac:dyDescent="0.35">
      <c r="K1000" s="163"/>
      <c r="L1000" s="163"/>
      <c r="W1000" s="163"/>
      <c r="X1000" s="163"/>
      <c r="AI1000" s="163"/>
      <c r="AJ1000" s="163"/>
      <c r="AU1000" s="163"/>
      <c r="AV1000" s="163"/>
      <c r="BG1000" s="163"/>
      <c r="BH1000" s="163"/>
    </row>
    <row r="1001" spans="11:60" s="37" customFormat="1" x14ac:dyDescent="0.35">
      <c r="K1001" s="163"/>
      <c r="L1001" s="163"/>
      <c r="W1001" s="163"/>
      <c r="X1001" s="163"/>
      <c r="AI1001" s="163"/>
      <c r="AJ1001" s="163"/>
      <c r="AU1001" s="163"/>
      <c r="AV1001" s="163"/>
      <c r="BG1001" s="163"/>
      <c r="BH1001" s="163"/>
    </row>
    <row r="1002" spans="11:60" s="37" customFormat="1" x14ac:dyDescent="0.35">
      <c r="K1002" s="163"/>
      <c r="L1002" s="163"/>
      <c r="W1002" s="163"/>
      <c r="X1002" s="163"/>
      <c r="AI1002" s="163"/>
      <c r="AJ1002" s="163"/>
      <c r="AU1002" s="163"/>
      <c r="AV1002" s="163"/>
      <c r="BG1002" s="163"/>
      <c r="BH1002" s="163"/>
    </row>
    <row r="1003" spans="11:60" s="37" customFormat="1" x14ac:dyDescent="0.35">
      <c r="K1003" s="163"/>
      <c r="L1003" s="163"/>
      <c r="W1003" s="163"/>
      <c r="X1003" s="163"/>
      <c r="AI1003" s="163"/>
      <c r="AJ1003" s="163"/>
      <c r="AU1003" s="163"/>
      <c r="AV1003" s="163"/>
      <c r="BG1003" s="163"/>
      <c r="BH1003" s="163"/>
    </row>
    <row r="1004" spans="11:60" s="37" customFormat="1" x14ac:dyDescent="0.35">
      <c r="K1004" s="163"/>
      <c r="L1004" s="163"/>
      <c r="W1004" s="163"/>
      <c r="X1004" s="163"/>
      <c r="AI1004" s="163"/>
      <c r="AJ1004" s="163"/>
      <c r="AU1004" s="163"/>
      <c r="AV1004" s="163"/>
      <c r="BG1004" s="163"/>
      <c r="BH1004" s="163"/>
    </row>
    <row r="1005" spans="11:60" s="37" customFormat="1" x14ac:dyDescent="0.35">
      <c r="K1005" s="163"/>
      <c r="L1005" s="163"/>
      <c r="W1005" s="163"/>
      <c r="X1005" s="163"/>
      <c r="AI1005" s="163"/>
      <c r="AJ1005" s="163"/>
      <c r="AU1005" s="163"/>
      <c r="AV1005" s="163"/>
      <c r="BG1005" s="163"/>
      <c r="BH1005" s="163"/>
    </row>
    <row r="1006" spans="11:60" s="37" customFormat="1" x14ac:dyDescent="0.35">
      <c r="K1006" s="163"/>
      <c r="L1006" s="163"/>
      <c r="W1006" s="163"/>
      <c r="X1006" s="163"/>
      <c r="AI1006" s="163"/>
      <c r="AJ1006" s="163"/>
      <c r="AU1006" s="163"/>
      <c r="AV1006" s="163"/>
      <c r="BG1006" s="163"/>
      <c r="BH1006" s="163"/>
    </row>
    <row r="1007" spans="11:60" s="37" customFormat="1" x14ac:dyDescent="0.35">
      <c r="K1007" s="163"/>
      <c r="L1007" s="163"/>
      <c r="W1007" s="163"/>
      <c r="X1007" s="163"/>
      <c r="AI1007" s="163"/>
      <c r="AJ1007" s="163"/>
      <c r="AU1007" s="163"/>
      <c r="AV1007" s="163"/>
      <c r="BG1007" s="163"/>
      <c r="BH1007" s="163"/>
    </row>
    <row r="1008" spans="11:60" s="37" customFormat="1" x14ac:dyDescent="0.35">
      <c r="K1008" s="163"/>
      <c r="L1008" s="163"/>
      <c r="W1008" s="163"/>
      <c r="X1008" s="163"/>
      <c r="AI1008" s="163"/>
      <c r="AJ1008" s="163"/>
      <c r="AU1008" s="163"/>
      <c r="AV1008" s="163"/>
      <c r="BG1008" s="163"/>
      <c r="BH1008" s="163"/>
    </row>
    <row r="1009" spans="11:60" s="37" customFormat="1" x14ac:dyDescent="0.35">
      <c r="K1009" s="163"/>
      <c r="L1009" s="163"/>
      <c r="W1009" s="163"/>
      <c r="X1009" s="163"/>
      <c r="AI1009" s="163"/>
      <c r="AJ1009" s="163"/>
      <c r="AU1009" s="163"/>
      <c r="AV1009" s="163"/>
      <c r="BG1009" s="163"/>
      <c r="BH1009" s="163"/>
    </row>
    <row r="1010" spans="11:60" s="37" customFormat="1" x14ac:dyDescent="0.35">
      <c r="K1010" s="163"/>
      <c r="L1010" s="163"/>
      <c r="W1010" s="163"/>
      <c r="X1010" s="163"/>
      <c r="AI1010" s="163"/>
      <c r="AJ1010" s="163"/>
      <c r="AU1010" s="163"/>
      <c r="AV1010" s="163"/>
      <c r="BG1010" s="163"/>
      <c r="BH1010" s="163"/>
    </row>
    <row r="1011" spans="11:60" s="37" customFormat="1" x14ac:dyDescent="0.35">
      <c r="K1011" s="163"/>
      <c r="L1011" s="163"/>
      <c r="W1011" s="163"/>
      <c r="X1011" s="163"/>
      <c r="AI1011" s="163"/>
      <c r="AJ1011" s="163"/>
      <c r="AU1011" s="163"/>
      <c r="AV1011" s="163"/>
      <c r="BG1011" s="163"/>
      <c r="BH1011" s="163"/>
    </row>
    <row r="1012" spans="11:60" s="37" customFormat="1" x14ac:dyDescent="0.35">
      <c r="K1012" s="163"/>
      <c r="L1012" s="163"/>
      <c r="W1012" s="163"/>
      <c r="X1012" s="163"/>
      <c r="AI1012" s="163"/>
      <c r="AJ1012" s="163"/>
      <c r="AU1012" s="163"/>
      <c r="AV1012" s="163"/>
      <c r="BG1012" s="163"/>
      <c r="BH1012" s="163"/>
    </row>
    <row r="1013" spans="11:60" s="37" customFormat="1" x14ac:dyDescent="0.35">
      <c r="K1013" s="163"/>
      <c r="L1013" s="163"/>
      <c r="W1013" s="163"/>
      <c r="X1013" s="163"/>
      <c r="AI1013" s="163"/>
      <c r="AJ1013" s="163"/>
      <c r="AU1013" s="163"/>
      <c r="AV1013" s="163"/>
      <c r="BG1013" s="163"/>
      <c r="BH1013" s="163"/>
    </row>
    <row r="1014" spans="11:60" s="37" customFormat="1" x14ac:dyDescent="0.35">
      <c r="K1014" s="163"/>
      <c r="L1014" s="163"/>
      <c r="W1014" s="163"/>
      <c r="X1014" s="163"/>
      <c r="AI1014" s="163"/>
      <c r="AJ1014" s="163"/>
      <c r="AU1014" s="163"/>
      <c r="AV1014" s="163"/>
      <c r="BG1014" s="163"/>
      <c r="BH1014" s="163"/>
    </row>
    <row r="1015" spans="11:60" s="37" customFormat="1" x14ac:dyDescent="0.35">
      <c r="K1015" s="163"/>
      <c r="L1015" s="163"/>
      <c r="W1015" s="163"/>
      <c r="X1015" s="163"/>
      <c r="AI1015" s="163"/>
      <c r="AJ1015" s="163"/>
      <c r="AU1015" s="163"/>
      <c r="AV1015" s="163"/>
      <c r="BG1015" s="163"/>
      <c r="BH1015" s="163"/>
    </row>
    <row r="1016" spans="11:60" s="37" customFormat="1" x14ac:dyDescent="0.35">
      <c r="K1016" s="163"/>
      <c r="L1016" s="163"/>
      <c r="W1016" s="163"/>
      <c r="X1016" s="163"/>
      <c r="AI1016" s="163"/>
      <c r="AJ1016" s="163"/>
      <c r="AU1016" s="163"/>
      <c r="AV1016" s="163"/>
      <c r="BG1016" s="163"/>
      <c r="BH1016" s="163"/>
    </row>
    <row r="1017" spans="11:60" s="37" customFormat="1" x14ac:dyDescent="0.35">
      <c r="K1017" s="163"/>
      <c r="L1017" s="163"/>
      <c r="W1017" s="163"/>
      <c r="X1017" s="163"/>
      <c r="AI1017" s="163"/>
      <c r="AJ1017" s="163"/>
      <c r="AU1017" s="163"/>
      <c r="AV1017" s="163"/>
      <c r="BG1017" s="163"/>
      <c r="BH1017" s="163"/>
    </row>
    <row r="1018" spans="11:60" s="37" customFormat="1" x14ac:dyDescent="0.35">
      <c r="K1018" s="163"/>
      <c r="L1018" s="163"/>
      <c r="W1018" s="163"/>
      <c r="X1018" s="163"/>
      <c r="AI1018" s="163"/>
      <c r="AJ1018" s="163"/>
      <c r="AU1018" s="163"/>
      <c r="AV1018" s="163"/>
      <c r="BG1018" s="163"/>
      <c r="BH1018" s="163"/>
    </row>
    <row r="1019" spans="11:60" s="37" customFormat="1" x14ac:dyDescent="0.35">
      <c r="K1019" s="163"/>
      <c r="L1019" s="163"/>
      <c r="W1019" s="163"/>
      <c r="X1019" s="163"/>
      <c r="AI1019" s="163"/>
      <c r="AJ1019" s="163"/>
      <c r="AU1019" s="163"/>
      <c r="AV1019" s="163"/>
      <c r="BG1019" s="163"/>
      <c r="BH1019" s="163"/>
    </row>
    <row r="1020" spans="11:60" s="37" customFormat="1" x14ac:dyDescent="0.35">
      <c r="K1020" s="163"/>
      <c r="L1020" s="163"/>
      <c r="W1020" s="163"/>
      <c r="X1020" s="163"/>
      <c r="AI1020" s="163"/>
      <c r="AJ1020" s="163"/>
      <c r="AU1020" s="163"/>
      <c r="AV1020" s="163"/>
      <c r="BG1020" s="163"/>
      <c r="BH1020" s="163"/>
    </row>
    <row r="1021" spans="11:60" s="37" customFormat="1" x14ac:dyDescent="0.35">
      <c r="K1021" s="163"/>
      <c r="L1021" s="163"/>
      <c r="W1021" s="163"/>
      <c r="X1021" s="163"/>
      <c r="AI1021" s="163"/>
      <c r="AJ1021" s="163"/>
      <c r="AU1021" s="163"/>
      <c r="AV1021" s="163"/>
      <c r="BG1021" s="163"/>
      <c r="BH1021" s="163"/>
    </row>
    <row r="1022" spans="11:60" s="37" customFormat="1" x14ac:dyDescent="0.35">
      <c r="K1022" s="163"/>
      <c r="L1022" s="163"/>
      <c r="W1022" s="163"/>
      <c r="X1022" s="163"/>
      <c r="AI1022" s="163"/>
      <c r="AJ1022" s="163"/>
      <c r="AU1022" s="163"/>
      <c r="AV1022" s="163"/>
      <c r="BG1022" s="163"/>
      <c r="BH1022" s="163"/>
    </row>
    <row r="1023" spans="11:60" s="37" customFormat="1" x14ac:dyDescent="0.35">
      <c r="K1023" s="163"/>
      <c r="L1023" s="163"/>
      <c r="W1023" s="163"/>
      <c r="X1023" s="163"/>
      <c r="AI1023" s="163"/>
      <c r="AJ1023" s="163"/>
      <c r="AU1023" s="163"/>
      <c r="AV1023" s="163"/>
      <c r="BG1023" s="163"/>
      <c r="BH1023" s="163"/>
    </row>
    <row r="1024" spans="11:60" s="37" customFormat="1" x14ac:dyDescent="0.35">
      <c r="K1024" s="163"/>
      <c r="L1024" s="163"/>
      <c r="W1024" s="163"/>
      <c r="X1024" s="163"/>
      <c r="AI1024" s="163"/>
      <c r="AJ1024" s="163"/>
      <c r="AU1024" s="163"/>
      <c r="AV1024" s="163"/>
      <c r="BG1024" s="163"/>
      <c r="BH1024" s="163"/>
    </row>
    <row r="1025" spans="11:60" s="37" customFormat="1" x14ac:dyDescent="0.35">
      <c r="K1025" s="163"/>
      <c r="L1025" s="163"/>
      <c r="W1025" s="163"/>
      <c r="X1025" s="163"/>
      <c r="AI1025" s="163"/>
      <c r="AJ1025" s="163"/>
      <c r="AU1025" s="163"/>
      <c r="AV1025" s="163"/>
      <c r="BG1025" s="163"/>
      <c r="BH1025" s="163"/>
    </row>
    <row r="1026" spans="11:60" s="37" customFormat="1" x14ac:dyDescent="0.35">
      <c r="K1026" s="163"/>
      <c r="L1026" s="163"/>
      <c r="W1026" s="163"/>
      <c r="X1026" s="163"/>
      <c r="AI1026" s="163"/>
      <c r="AJ1026" s="163"/>
      <c r="AU1026" s="163"/>
      <c r="AV1026" s="163"/>
      <c r="BG1026" s="163"/>
      <c r="BH1026" s="163"/>
    </row>
    <row r="1027" spans="11:60" s="37" customFormat="1" x14ac:dyDescent="0.35">
      <c r="K1027" s="163"/>
      <c r="L1027" s="163"/>
      <c r="W1027" s="163"/>
      <c r="X1027" s="163"/>
      <c r="AI1027" s="163"/>
      <c r="AJ1027" s="163"/>
      <c r="AU1027" s="163"/>
      <c r="AV1027" s="163"/>
      <c r="BG1027" s="163"/>
      <c r="BH1027" s="163"/>
    </row>
    <row r="1028" spans="11:60" s="37" customFormat="1" x14ac:dyDescent="0.35">
      <c r="K1028" s="163"/>
      <c r="L1028" s="163"/>
      <c r="W1028" s="163"/>
      <c r="X1028" s="163"/>
      <c r="AI1028" s="163"/>
      <c r="AJ1028" s="163"/>
      <c r="AU1028" s="163"/>
      <c r="AV1028" s="163"/>
      <c r="BG1028" s="163"/>
      <c r="BH1028" s="163"/>
    </row>
    <row r="1029" spans="11:60" s="37" customFormat="1" x14ac:dyDescent="0.35">
      <c r="K1029" s="163"/>
      <c r="L1029" s="163"/>
      <c r="W1029" s="163"/>
      <c r="X1029" s="163"/>
      <c r="AI1029" s="163"/>
      <c r="AJ1029" s="163"/>
      <c r="AU1029" s="163"/>
      <c r="AV1029" s="163"/>
      <c r="BG1029" s="163"/>
      <c r="BH1029" s="163"/>
    </row>
    <row r="1030" spans="11:60" s="37" customFormat="1" x14ac:dyDescent="0.35">
      <c r="K1030" s="163"/>
      <c r="L1030" s="163"/>
      <c r="W1030" s="163"/>
      <c r="X1030" s="163"/>
      <c r="AI1030" s="163"/>
      <c r="AJ1030" s="163"/>
      <c r="AU1030" s="163"/>
      <c r="AV1030" s="163"/>
      <c r="BG1030" s="163"/>
      <c r="BH1030" s="163"/>
    </row>
    <row r="1031" spans="11:60" s="37" customFormat="1" x14ac:dyDescent="0.35">
      <c r="K1031" s="163"/>
      <c r="L1031" s="163"/>
      <c r="W1031" s="163"/>
      <c r="X1031" s="163"/>
      <c r="AI1031" s="163"/>
      <c r="AJ1031" s="163"/>
      <c r="AU1031" s="163"/>
      <c r="AV1031" s="163"/>
      <c r="BG1031" s="163"/>
      <c r="BH1031" s="163"/>
    </row>
    <row r="1032" spans="11:60" s="37" customFormat="1" x14ac:dyDescent="0.35">
      <c r="K1032" s="163"/>
      <c r="L1032" s="163"/>
      <c r="W1032" s="163"/>
      <c r="X1032" s="163"/>
      <c r="AI1032" s="163"/>
      <c r="AJ1032" s="163"/>
      <c r="AU1032" s="163"/>
      <c r="AV1032" s="163"/>
      <c r="BG1032" s="163"/>
      <c r="BH1032" s="163"/>
    </row>
    <row r="1033" spans="11:60" s="37" customFormat="1" x14ac:dyDescent="0.35">
      <c r="K1033" s="163"/>
      <c r="L1033" s="163"/>
      <c r="W1033" s="163"/>
      <c r="X1033" s="163"/>
      <c r="AI1033" s="163"/>
      <c r="AJ1033" s="163"/>
      <c r="AU1033" s="163"/>
      <c r="AV1033" s="163"/>
      <c r="BG1033" s="163"/>
      <c r="BH1033" s="163"/>
    </row>
    <row r="1034" spans="11:60" s="37" customFormat="1" x14ac:dyDescent="0.35">
      <c r="K1034" s="163"/>
      <c r="L1034" s="163"/>
      <c r="W1034" s="163"/>
      <c r="X1034" s="163"/>
      <c r="AI1034" s="163"/>
      <c r="AJ1034" s="163"/>
      <c r="AU1034" s="163"/>
      <c r="AV1034" s="163"/>
      <c r="BG1034" s="163"/>
      <c r="BH1034" s="163"/>
    </row>
    <row r="1035" spans="11:60" s="37" customFormat="1" x14ac:dyDescent="0.35">
      <c r="K1035" s="163"/>
      <c r="L1035" s="163"/>
      <c r="W1035" s="163"/>
      <c r="X1035" s="163"/>
      <c r="AI1035" s="163"/>
      <c r="AJ1035" s="163"/>
      <c r="AU1035" s="163"/>
      <c r="AV1035" s="163"/>
      <c r="BG1035" s="163"/>
      <c r="BH1035" s="163"/>
    </row>
    <row r="1036" spans="11:60" s="37" customFormat="1" x14ac:dyDescent="0.35">
      <c r="K1036" s="163"/>
      <c r="L1036" s="163"/>
      <c r="W1036" s="163"/>
      <c r="X1036" s="163"/>
      <c r="AI1036" s="163"/>
      <c r="AJ1036" s="163"/>
      <c r="AU1036" s="163"/>
      <c r="AV1036" s="163"/>
      <c r="BG1036" s="163"/>
      <c r="BH1036" s="163"/>
    </row>
    <row r="1037" spans="11:60" s="37" customFormat="1" x14ac:dyDescent="0.35">
      <c r="K1037" s="163"/>
      <c r="L1037" s="163"/>
      <c r="W1037" s="163"/>
      <c r="X1037" s="163"/>
      <c r="AI1037" s="163"/>
      <c r="AJ1037" s="163"/>
      <c r="AU1037" s="163"/>
      <c r="AV1037" s="163"/>
      <c r="BG1037" s="163"/>
      <c r="BH1037" s="163"/>
    </row>
    <row r="1038" spans="11:60" s="37" customFormat="1" x14ac:dyDescent="0.35">
      <c r="K1038" s="163"/>
      <c r="L1038" s="163"/>
      <c r="W1038" s="163"/>
      <c r="X1038" s="163"/>
      <c r="AI1038" s="163"/>
      <c r="AJ1038" s="163"/>
      <c r="AU1038" s="163"/>
      <c r="AV1038" s="163"/>
      <c r="BG1038" s="163"/>
      <c r="BH1038" s="163"/>
    </row>
    <row r="1039" spans="11:60" s="37" customFormat="1" x14ac:dyDescent="0.35">
      <c r="K1039" s="163"/>
      <c r="L1039" s="163"/>
      <c r="W1039" s="163"/>
      <c r="X1039" s="163"/>
      <c r="AI1039" s="163"/>
      <c r="AJ1039" s="163"/>
      <c r="AU1039" s="163"/>
      <c r="AV1039" s="163"/>
      <c r="BG1039" s="163"/>
      <c r="BH1039" s="163"/>
    </row>
    <row r="1040" spans="11:60" s="37" customFormat="1" x14ac:dyDescent="0.35">
      <c r="K1040" s="163"/>
      <c r="L1040" s="163"/>
      <c r="W1040" s="163"/>
      <c r="X1040" s="163"/>
      <c r="AI1040" s="163"/>
      <c r="AJ1040" s="163"/>
      <c r="AU1040" s="163"/>
      <c r="AV1040" s="163"/>
      <c r="BG1040" s="163"/>
      <c r="BH1040" s="163"/>
    </row>
    <row r="1041" spans="11:60" s="37" customFormat="1" x14ac:dyDescent="0.35">
      <c r="K1041" s="163"/>
      <c r="L1041" s="163"/>
      <c r="W1041" s="163"/>
      <c r="X1041" s="163"/>
      <c r="AI1041" s="163"/>
      <c r="AJ1041" s="163"/>
      <c r="AU1041" s="163"/>
      <c r="AV1041" s="163"/>
      <c r="BG1041" s="163"/>
      <c r="BH1041" s="163"/>
    </row>
    <row r="1042" spans="11:60" s="37" customFormat="1" x14ac:dyDescent="0.35">
      <c r="K1042" s="163"/>
      <c r="L1042" s="163"/>
      <c r="W1042" s="163"/>
      <c r="X1042" s="163"/>
      <c r="AI1042" s="163"/>
      <c r="AJ1042" s="163"/>
      <c r="AU1042" s="163"/>
      <c r="AV1042" s="163"/>
      <c r="BG1042" s="163"/>
      <c r="BH1042" s="163"/>
    </row>
    <row r="1043" spans="11:60" s="37" customFormat="1" x14ac:dyDescent="0.35">
      <c r="K1043" s="163"/>
      <c r="L1043" s="163"/>
      <c r="W1043" s="163"/>
      <c r="X1043" s="163"/>
      <c r="AI1043" s="163"/>
      <c r="AJ1043" s="163"/>
      <c r="AU1043" s="163"/>
      <c r="AV1043" s="163"/>
      <c r="BG1043" s="163"/>
      <c r="BH1043" s="163"/>
    </row>
    <row r="1044" spans="11:60" s="37" customFormat="1" x14ac:dyDescent="0.35">
      <c r="K1044" s="163"/>
      <c r="L1044" s="163"/>
      <c r="W1044" s="163"/>
      <c r="X1044" s="163"/>
      <c r="AI1044" s="163"/>
      <c r="AJ1044" s="163"/>
      <c r="AU1044" s="163"/>
      <c r="AV1044" s="163"/>
      <c r="BG1044" s="163"/>
      <c r="BH1044" s="163"/>
    </row>
    <row r="1045" spans="11:60" s="37" customFormat="1" x14ac:dyDescent="0.35">
      <c r="K1045" s="163"/>
      <c r="L1045" s="163"/>
      <c r="W1045" s="163"/>
      <c r="X1045" s="163"/>
      <c r="AI1045" s="163"/>
      <c r="AJ1045" s="163"/>
      <c r="AU1045" s="163"/>
      <c r="AV1045" s="163"/>
      <c r="BG1045" s="163"/>
      <c r="BH1045" s="163"/>
    </row>
    <row r="1046" spans="11:60" s="37" customFormat="1" x14ac:dyDescent="0.35">
      <c r="K1046" s="163"/>
      <c r="L1046" s="163"/>
      <c r="W1046" s="163"/>
      <c r="X1046" s="163"/>
      <c r="AI1046" s="163"/>
      <c r="AJ1046" s="163"/>
      <c r="AU1046" s="163"/>
      <c r="AV1046" s="163"/>
      <c r="BG1046" s="163"/>
      <c r="BH1046" s="163"/>
    </row>
    <row r="1047" spans="11:60" s="37" customFormat="1" x14ac:dyDescent="0.35">
      <c r="K1047" s="163"/>
      <c r="L1047" s="163"/>
      <c r="W1047" s="163"/>
      <c r="X1047" s="163"/>
      <c r="AI1047" s="163"/>
      <c r="AJ1047" s="163"/>
      <c r="AU1047" s="163"/>
      <c r="AV1047" s="163"/>
      <c r="BG1047" s="163"/>
      <c r="BH1047" s="163"/>
    </row>
    <row r="1048" spans="11:60" s="37" customFormat="1" x14ac:dyDescent="0.35">
      <c r="K1048" s="163"/>
      <c r="L1048" s="163"/>
      <c r="W1048" s="163"/>
      <c r="X1048" s="163"/>
      <c r="AI1048" s="163"/>
      <c r="AJ1048" s="163"/>
      <c r="AU1048" s="163"/>
      <c r="AV1048" s="163"/>
      <c r="BG1048" s="163"/>
      <c r="BH1048" s="163"/>
    </row>
    <row r="1049" spans="11:60" s="37" customFormat="1" x14ac:dyDescent="0.35">
      <c r="K1049" s="163"/>
      <c r="L1049" s="163"/>
      <c r="W1049" s="163"/>
      <c r="X1049" s="163"/>
      <c r="AI1049" s="163"/>
      <c r="AJ1049" s="163"/>
      <c r="AU1049" s="163"/>
      <c r="AV1049" s="163"/>
      <c r="BG1049" s="163"/>
      <c r="BH1049" s="163"/>
    </row>
    <row r="1050" spans="11:60" s="37" customFormat="1" x14ac:dyDescent="0.35">
      <c r="K1050" s="163"/>
      <c r="L1050" s="163"/>
      <c r="W1050" s="163"/>
      <c r="X1050" s="163"/>
      <c r="AI1050" s="163"/>
      <c r="AJ1050" s="163"/>
      <c r="AU1050" s="163"/>
      <c r="AV1050" s="163"/>
      <c r="BG1050" s="163"/>
      <c r="BH1050" s="163"/>
    </row>
    <row r="1051" spans="11:60" s="37" customFormat="1" x14ac:dyDescent="0.35">
      <c r="K1051" s="163"/>
      <c r="L1051" s="163"/>
      <c r="W1051" s="163"/>
      <c r="X1051" s="163"/>
      <c r="AI1051" s="163"/>
      <c r="AJ1051" s="163"/>
      <c r="AU1051" s="163"/>
      <c r="AV1051" s="163"/>
      <c r="BG1051" s="163"/>
      <c r="BH1051" s="163"/>
    </row>
    <row r="1052" spans="11:60" s="37" customFormat="1" x14ac:dyDescent="0.35">
      <c r="K1052" s="163"/>
      <c r="L1052" s="163"/>
      <c r="W1052" s="163"/>
      <c r="X1052" s="163"/>
      <c r="AI1052" s="163"/>
      <c r="AJ1052" s="163"/>
      <c r="AU1052" s="163"/>
      <c r="AV1052" s="163"/>
      <c r="BG1052" s="163"/>
      <c r="BH1052" s="163"/>
    </row>
    <row r="1053" spans="11:60" s="37" customFormat="1" x14ac:dyDescent="0.35">
      <c r="K1053" s="163"/>
      <c r="L1053" s="163"/>
      <c r="W1053" s="163"/>
      <c r="X1053" s="163"/>
      <c r="AI1053" s="163"/>
      <c r="AJ1053" s="163"/>
      <c r="AU1053" s="163"/>
      <c r="AV1053" s="163"/>
      <c r="BG1053" s="163"/>
      <c r="BH1053" s="163"/>
    </row>
    <row r="1054" spans="11:60" s="37" customFormat="1" x14ac:dyDescent="0.35">
      <c r="K1054" s="163"/>
      <c r="L1054" s="163"/>
      <c r="W1054" s="163"/>
      <c r="X1054" s="163"/>
      <c r="AI1054" s="163"/>
      <c r="AJ1054" s="163"/>
      <c r="AU1054" s="163"/>
      <c r="AV1054" s="163"/>
      <c r="BG1054" s="163"/>
      <c r="BH1054" s="163"/>
    </row>
    <row r="1055" spans="11:60" s="37" customFormat="1" x14ac:dyDescent="0.35">
      <c r="K1055" s="163"/>
      <c r="L1055" s="163"/>
      <c r="W1055" s="163"/>
      <c r="X1055" s="163"/>
      <c r="AI1055" s="163"/>
      <c r="AJ1055" s="163"/>
      <c r="AU1055" s="163"/>
      <c r="AV1055" s="163"/>
      <c r="BG1055" s="163"/>
      <c r="BH1055" s="163"/>
    </row>
    <row r="1056" spans="11:60" s="37" customFormat="1" x14ac:dyDescent="0.35">
      <c r="K1056" s="163"/>
      <c r="L1056" s="163"/>
      <c r="W1056" s="163"/>
      <c r="X1056" s="163"/>
      <c r="AI1056" s="163"/>
      <c r="AJ1056" s="163"/>
      <c r="AU1056" s="163"/>
      <c r="AV1056" s="163"/>
      <c r="BG1056" s="163"/>
      <c r="BH1056" s="163"/>
    </row>
    <row r="1057" spans="11:60" s="37" customFormat="1" x14ac:dyDescent="0.35">
      <c r="K1057" s="163"/>
      <c r="L1057" s="163"/>
      <c r="W1057" s="163"/>
      <c r="X1057" s="163"/>
      <c r="AI1057" s="163"/>
      <c r="AJ1057" s="163"/>
      <c r="AU1057" s="163"/>
      <c r="AV1057" s="163"/>
      <c r="BG1057" s="163"/>
      <c r="BH1057" s="163"/>
    </row>
    <row r="1058" spans="11:60" s="37" customFormat="1" x14ac:dyDescent="0.35">
      <c r="K1058" s="163"/>
      <c r="L1058" s="163"/>
      <c r="W1058" s="163"/>
      <c r="X1058" s="163"/>
      <c r="AI1058" s="163"/>
      <c r="AJ1058" s="163"/>
      <c r="AU1058" s="163"/>
      <c r="AV1058" s="163"/>
      <c r="BG1058" s="163"/>
      <c r="BH1058" s="163"/>
    </row>
    <row r="1059" spans="11:60" s="37" customFormat="1" x14ac:dyDescent="0.35">
      <c r="K1059" s="163"/>
      <c r="L1059" s="163"/>
      <c r="W1059" s="163"/>
      <c r="X1059" s="163"/>
      <c r="AI1059" s="163"/>
      <c r="AJ1059" s="163"/>
      <c r="AU1059" s="163"/>
      <c r="AV1059" s="163"/>
      <c r="BG1059" s="163"/>
      <c r="BH1059" s="163"/>
    </row>
    <row r="1060" spans="11:60" s="37" customFormat="1" x14ac:dyDescent="0.35">
      <c r="K1060" s="163"/>
      <c r="L1060" s="163"/>
      <c r="W1060" s="163"/>
      <c r="X1060" s="163"/>
      <c r="AI1060" s="163"/>
      <c r="AJ1060" s="163"/>
      <c r="AU1060" s="163"/>
      <c r="AV1060" s="163"/>
      <c r="BG1060" s="163"/>
      <c r="BH1060" s="163"/>
    </row>
    <row r="1061" spans="11:60" s="37" customFormat="1" x14ac:dyDescent="0.35">
      <c r="K1061" s="163"/>
      <c r="L1061" s="163"/>
      <c r="W1061" s="163"/>
      <c r="X1061" s="163"/>
      <c r="AI1061" s="163"/>
      <c r="AJ1061" s="163"/>
      <c r="AU1061" s="163"/>
      <c r="AV1061" s="163"/>
      <c r="BG1061" s="163"/>
      <c r="BH1061" s="163"/>
    </row>
    <row r="1062" spans="11:60" s="37" customFormat="1" x14ac:dyDescent="0.35">
      <c r="K1062" s="163"/>
      <c r="L1062" s="163"/>
      <c r="W1062" s="163"/>
      <c r="X1062" s="163"/>
      <c r="AI1062" s="163"/>
      <c r="AJ1062" s="163"/>
      <c r="AU1062" s="163"/>
      <c r="AV1062" s="163"/>
      <c r="BG1062" s="163"/>
      <c r="BH1062" s="163"/>
    </row>
    <row r="1063" spans="11:60" s="37" customFormat="1" x14ac:dyDescent="0.35">
      <c r="K1063" s="163"/>
      <c r="L1063" s="163"/>
      <c r="W1063" s="163"/>
      <c r="X1063" s="163"/>
      <c r="AI1063" s="163"/>
      <c r="AJ1063" s="163"/>
      <c r="AU1063" s="163"/>
      <c r="AV1063" s="163"/>
      <c r="BG1063" s="163"/>
      <c r="BH1063" s="163"/>
    </row>
    <row r="1064" spans="11:60" s="37" customFormat="1" x14ac:dyDescent="0.35">
      <c r="K1064" s="163"/>
      <c r="L1064" s="163"/>
      <c r="W1064" s="163"/>
      <c r="X1064" s="163"/>
      <c r="AI1064" s="163"/>
      <c r="AJ1064" s="163"/>
      <c r="AU1064" s="163"/>
      <c r="AV1064" s="163"/>
      <c r="BG1064" s="163"/>
      <c r="BH1064" s="163"/>
    </row>
    <row r="1065" spans="11:60" s="37" customFormat="1" x14ac:dyDescent="0.35">
      <c r="K1065" s="163"/>
      <c r="L1065" s="163"/>
      <c r="W1065" s="163"/>
      <c r="X1065" s="163"/>
      <c r="AI1065" s="163"/>
      <c r="AJ1065" s="163"/>
      <c r="AU1065" s="163"/>
      <c r="AV1065" s="163"/>
      <c r="BG1065" s="163"/>
      <c r="BH1065" s="163"/>
    </row>
    <row r="1066" spans="11:60" s="37" customFormat="1" x14ac:dyDescent="0.35">
      <c r="K1066" s="163"/>
      <c r="L1066" s="163"/>
      <c r="W1066" s="163"/>
      <c r="X1066" s="163"/>
      <c r="AI1066" s="163"/>
      <c r="AJ1066" s="163"/>
      <c r="AU1066" s="163"/>
      <c r="AV1066" s="163"/>
      <c r="BG1066" s="163"/>
      <c r="BH1066" s="163"/>
    </row>
    <row r="1067" spans="11:60" s="37" customFormat="1" x14ac:dyDescent="0.35">
      <c r="K1067" s="163"/>
      <c r="L1067" s="163"/>
      <c r="W1067" s="163"/>
      <c r="X1067" s="163"/>
      <c r="AI1067" s="163"/>
      <c r="AJ1067" s="163"/>
      <c r="AU1067" s="163"/>
      <c r="AV1067" s="163"/>
      <c r="BG1067" s="163"/>
      <c r="BH1067" s="163"/>
    </row>
    <row r="1068" spans="11:60" s="37" customFormat="1" x14ac:dyDescent="0.35">
      <c r="K1068" s="163"/>
      <c r="L1068" s="163"/>
      <c r="W1068" s="163"/>
      <c r="X1068" s="163"/>
      <c r="AI1068" s="163"/>
      <c r="AJ1068" s="163"/>
      <c r="AU1068" s="163"/>
      <c r="AV1068" s="163"/>
      <c r="BG1068" s="163"/>
      <c r="BH1068" s="163"/>
    </row>
    <row r="1069" spans="11:60" s="37" customFormat="1" x14ac:dyDescent="0.35">
      <c r="K1069" s="163"/>
      <c r="L1069" s="163"/>
      <c r="W1069" s="163"/>
      <c r="X1069" s="163"/>
      <c r="AI1069" s="163"/>
      <c r="AJ1069" s="163"/>
      <c r="AU1069" s="163"/>
      <c r="AV1069" s="163"/>
      <c r="BG1069" s="163"/>
      <c r="BH1069" s="163"/>
    </row>
    <row r="1070" spans="11:60" s="37" customFormat="1" x14ac:dyDescent="0.35">
      <c r="K1070" s="163"/>
      <c r="L1070" s="163"/>
      <c r="W1070" s="163"/>
      <c r="X1070" s="163"/>
      <c r="AI1070" s="163"/>
      <c r="AJ1070" s="163"/>
      <c r="AU1070" s="163"/>
      <c r="AV1070" s="163"/>
      <c r="BG1070" s="163"/>
      <c r="BH1070" s="163"/>
    </row>
    <row r="1071" spans="11:60" s="37" customFormat="1" x14ac:dyDescent="0.35">
      <c r="K1071" s="163"/>
      <c r="L1071" s="163"/>
      <c r="W1071" s="163"/>
      <c r="X1071" s="163"/>
      <c r="AI1071" s="163"/>
      <c r="AJ1071" s="163"/>
      <c r="AU1071" s="163"/>
      <c r="AV1071" s="163"/>
      <c r="BG1071" s="163"/>
      <c r="BH1071" s="163"/>
    </row>
    <row r="1072" spans="11:60" s="37" customFormat="1" x14ac:dyDescent="0.35">
      <c r="K1072" s="163"/>
      <c r="L1072" s="163"/>
      <c r="W1072" s="163"/>
      <c r="X1072" s="163"/>
      <c r="AI1072" s="163"/>
      <c r="AJ1072" s="163"/>
      <c r="AU1072" s="163"/>
      <c r="AV1072" s="163"/>
      <c r="BG1072" s="163"/>
      <c r="BH1072" s="163"/>
    </row>
    <row r="1073" spans="11:60" s="37" customFormat="1" x14ac:dyDescent="0.35">
      <c r="K1073" s="163"/>
      <c r="L1073" s="163"/>
      <c r="W1073" s="163"/>
      <c r="X1073" s="163"/>
      <c r="AI1073" s="163"/>
      <c r="AJ1073" s="163"/>
      <c r="AU1073" s="163"/>
      <c r="AV1073" s="163"/>
      <c r="BG1073" s="163"/>
      <c r="BH1073" s="163"/>
    </row>
    <row r="1074" spans="11:60" s="37" customFormat="1" x14ac:dyDescent="0.35">
      <c r="K1074" s="163"/>
      <c r="L1074" s="163"/>
      <c r="W1074" s="163"/>
      <c r="X1074" s="163"/>
      <c r="AI1074" s="163"/>
      <c r="AJ1074" s="163"/>
      <c r="AU1074" s="163"/>
      <c r="AV1074" s="163"/>
      <c r="BG1074" s="163"/>
      <c r="BH1074" s="163"/>
    </row>
    <row r="1075" spans="11:60" s="37" customFormat="1" x14ac:dyDescent="0.35">
      <c r="K1075" s="163"/>
      <c r="L1075" s="163"/>
      <c r="W1075" s="163"/>
      <c r="X1075" s="163"/>
      <c r="AI1075" s="163"/>
      <c r="AJ1075" s="163"/>
      <c r="AU1075" s="163"/>
      <c r="AV1075" s="163"/>
      <c r="BG1075" s="163"/>
      <c r="BH1075" s="163"/>
    </row>
    <row r="1076" spans="11:60" s="37" customFormat="1" x14ac:dyDescent="0.35">
      <c r="K1076" s="163"/>
      <c r="L1076" s="163"/>
      <c r="W1076" s="163"/>
      <c r="X1076" s="163"/>
      <c r="AI1076" s="163"/>
      <c r="AJ1076" s="163"/>
      <c r="AU1076" s="163"/>
      <c r="AV1076" s="163"/>
      <c r="BG1076" s="163"/>
      <c r="BH1076" s="163"/>
    </row>
    <row r="1077" spans="11:60" s="37" customFormat="1" x14ac:dyDescent="0.35">
      <c r="K1077" s="163"/>
      <c r="L1077" s="163"/>
      <c r="W1077" s="163"/>
      <c r="X1077" s="163"/>
      <c r="AI1077" s="163"/>
      <c r="AJ1077" s="163"/>
      <c r="AU1077" s="163"/>
      <c r="AV1077" s="163"/>
      <c r="BG1077" s="163"/>
      <c r="BH1077" s="163"/>
    </row>
    <row r="1078" spans="11:60" s="37" customFormat="1" x14ac:dyDescent="0.35">
      <c r="K1078" s="163"/>
      <c r="L1078" s="163"/>
      <c r="W1078" s="163"/>
      <c r="X1078" s="163"/>
      <c r="AI1078" s="163"/>
      <c r="AJ1078" s="163"/>
      <c r="AU1078" s="163"/>
      <c r="AV1078" s="163"/>
      <c r="BG1078" s="163"/>
      <c r="BH1078" s="163"/>
    </row>
    <row r="1079" spans="11:60" s="37" customFormat="1" x14ac:dyDescent="0.35">
      <c r="K1079" s="163"/>
      <c r="L1079" s="163"/>
      <c r="W1079" s="163"/>
      <c r="X1079" s="163"/>
      <c r="AI1079" s="163"/>
      <c r="AJ1079" s="163"/>
      <c r="AU1079" s="163"/>
      <c r="AV1079" s="163"/>
      <c r="BG1079" s="163"/>
      <c r="BH1079" s="163"/>
    </row>
    <row r="1080" spans="11:60" s="37" customFormat="1" x14ac:dyDescent="0.35">
      <c r="K1080" s="163"/>
      <c r="L1080" s="163"/>
      <c r="W1080" s="163"/>
      <c r="X1080" s="163"/>
      <c r="AI1080" s="163"/>
      <c r="AJ1080" s="163"/>
      <c r="AU1080" s="163"/>
      <c r="AV1080" s="163"/>
      <c r="BG1080" s="163"/>
      <c r="BH1080" s="163"/>
    </row>
    <row r="1081" spans="11:60" s="37" customFormat="1" x14ac:dyDescent="0.35">
      <c r="K1081" s="163"/>
      <c r="L1081" s="163"/>
      <c r="W1081" s="163"/>
      <c r="X1081" s="163"/>
      <c r="AI1081" s="163"/>
      <c r="AJ1081" s="163"/>
      <c r="AU1081" s="163"/>
      <c r="AV1081" s="163"/>
      <c r="BG1081" s="163"/>
      <c r="BH1081" s="163"/>
    </row>
    <row r="1082" spans="11:60" s="37" customFormat="1" x14ac:dyDescent="0.35">
      <c r="K1082" s="163"/>
      <c r="L1082" s="163"/>
      <c r="W1082" s="163"/>
      <c r="X1082" s="163"/>
      <c r="AI1082" s="163"/>
      <c r="AJ1082" s="163"/>
      <c r="AU1082" s="163"/>
      <c r="AV1082" s="163"/>
      <c r="BG1082" s="163"/>
      <c r="BH1082" s="163"/>
    </row>
    <row r="1083" spans="11:60" s="37" customFormat="1" x14ac:dyDescent="0.35">
      <c r="K1083" s="163"/>
      <c r="L1083" s="163"/>
      <c r="W1083" s="163"/>
      <c r="X1083" s="163"/>
      <c r="AI1083" s="163"/>
      <c r="AJ1083" s="163"/>
      <c r="AU1083" s="163"/>
      <c r="AV1083" s="163"/>
      <c r="BG1083" s="163"/>
      <c r="BH1083" s="163"/>
    </row>
    <row r="1084" spans="11:60" s="37" customFormat="1" x14ac:dyDescent="0.35">
      <c r="K1084" s="163"/>
      <c r="L1084" s="163"/>
      <c r="W1084" s="163"/>
      <c r="X1084" s="163"/>
      <c r="AI1084" s="163"/>
      <c r="AJ1084" s="163"/>
      <c r="AU1084" s="163"/>
      <c r="AV1084" s="163"/>
      <c r="BG1084" s="163"/>
      <c r="BH1084" s="163"/>
    </row>
    <row r="1085" spans="11:60" s="37" customFormat="1" x14ac:dyDescent="0.35">
      <c r="K1085" s="163"/>
      <c r="L1085" s="163"/>
      <c r="W1085" s="163"/>
      <c r="X1085" s="163"/>
      <c r="AI1085" s="163"/>
      <c r="AJ1085" s="163"/>
      <c r="AU1085" s="163"/>
      <c r="AV1085" s="163"/>
      <c r="BG1085" s="163"/>
      <c r="BH1085" s="163"/>
    </row>
    <row r="1086" spans="11:60" s="37" customFormat="1" x14ac:dyDescent="0.35">
      <c r="K1086" s="163"/>
      <c r="L1086" s="163"/>
      <c r="W1086" s="163"/>
      <c r="X1086" s="163"/>
      <c r="AI1086" s="163"/>
      <c r="AJ1086" s="163"/>
      <c r="AU1086" s="163"/>
      <c r="AV1086" s="163"/>
      <c r="BG1086" s="163"/>
      <c r="BH1086" s="163"/>
    </row>
    <row r="1087" spans="11:60" s="37" customFormat="1" x14ac:dyDescent="0.35">
      <c r="K1087" s="163"/>
      <c r="L1087" s="163"/>
      <c r="W1087" s="163"/>
      <c r="X1087" s="163"/>
      <c r="AI1087" s="163"/>
      <c r="AJ1087" s="163"/>
      <c r="AU1087" s="163"/>
      <c r="AV1087" s="163"/>
      <c r="BG1087" s="163"/>
      <c r="BH1087" s="163"/>
    </row>
    <row r="1088" spans="11:60" s="37" customFormat="1" x14ac:dyDescent="0.35">
      <c r="K1088" s="163"/>
      <c r="L1088" s="163"/>
      <c r="W1088" s="163"/>
      <c r="X1088" s="163"/>
      <c r="AI1088" s="163"/>
      <c r="AJ1088" s="163"/>
      <c r="AU1088" s="163"/>
      <c r="AV1088" s="163"/>
      <c r="BG1088" s="163"/>
      <c r="BH1088" s="163"/>
    </row>
    <row r="1089" spans="11:60" s="37" customFormat="1" x14ac:dyDescent="0.35">
      <c r="K1089" s="163"/>
      <c r="L1089" s="163"/>
      <c r="W1089" s="163"/>
      <c r="X1089" s="163"/>
      <c r="AI1089" s="163"/>
      <c r="AJ1089" s="163"/>
      <c r="AU1089" s="163"/>
      <c r="AV1089" s="163"/>
      <c r="BG1089" s="163"/>
      <c r="BH1089" s="163"/>
    </row>
    <row r="1090" spans="11:60" s="37" customFormat="1" x14ac:dyDescent="0.35">
      <c r="K1090" s="163"/>
      <c r="L1090" s="163"/>
      <c r="W1090" s="163"/>
      <c r="X1090" s="163"/>
      <c r="AI1090" s="163"/>
      <c r="AJ1090" s="163"/>
      <c r="AU1090" s="163"/>
      <c r="AV1090" s="163"/>
      <c r="BG1090" s="163"/>
      <c r="BH1090" s="163"/>
    </row>
    <row r="1091" spans="11:60" s="37" customFormat="1" x14ac:dyDescent="0.35">
      <c r="K1091" s="163"/>
      <c r="L1091" s="163"/>
      <c r="W1091" s="163"/>
      <c r="X1091" s="163"/>
      <c r="AI1091" s="163"/>
      <c r="AJ1091" s="163"/>
      <c r="AU1091" s="163"/>
      <c r="AV1091" s="163"/>
      <c r="BG1091" s="163"/>
      <c r="BH1091" s="163"/>
    </row>
    <row r="1092" spans="11:60" s="37" customFormat="1" x14ac:dyDescent="0.35">
      <c r="K1092" s="163"/>
      <c r="L1092" s="163"/>
      <c r="W1092" s="163"/>
      <c r="X1092" s="163"/>
      <c r="AI1092" s="163"/>
      <c r="AJ1092" s="163"/>
      <c r="AU1092" s="163"/>
      <c r="AV1092" s="163"/>
      <c r="BG1092" s="163"/>
      <c r="BH1092" s="163"/>
    </row>
    <row r="1093" spans="11:60" s="37" customFormat="1" x14ac:dyDescent="0.35">
      <c r="K1093" s="163"/>
      <c r="L1093" s="163"/>
      <c r="W1093" s="163"/>
      <c r="X1093" s="163"/>
      <c r="AI1093" s="163"/>
      <c r="AJ1093" s="163"/>
      <c r="AU1093" s="163"/>
      <c r="AV1093" s="163"/>
      <c r="BG1093" s="163"/>
      <c r="BH1093" s="163"/>
    </row>
    <row r="1094" spans="11:60" s="37" customFormat="1" x14ac:dyDescent="0.35">
      <c r="K1094" s="163"/>
      <c r="L1094" s="163"/>
      <c r="W1094" s="163"/>
      <c r="X1094" s="163"/>
      <c r="AI1094" s="163"/>
      <c r="AJ1094" s="163"/>
      <c r="AU1094" s="163"/>
      <c r="AV1094" s="163"/>
      <c r="BG1094" s="163"/>
      <c r="BH1094" s="163"/>
    </row>
    <row r="1095" spans="11:60" s="37" customFormat="1" x14ac:dyDescent="0.35">
      <c r="K1095" s="163"/>
      <c r="L1095" s="163"/>
      <c r="W1095" s="163"/>
      <c r="X1095" s="163"/>
      <c r="AI1095" s="163"/>
      <c r="AJ1095" s="163"/>
      <c r="AU1095" s="163"/>
      <c r="AV1095" s="163"/>
      <c r="BG1095" s="163"/>
      <c r="BH1095" s="163"/>
    </row>
    <row r="1096" spans="11:60" s="37" customFormat="1" x14ac:dyDescent="0.35">
      <c r="K1096" s="163"/>
      <c r="L1096" s="163"/>
      <c r="W1096" s="163"/>
      <c r="X1096" s="163"/>
      <c r="AI1096" s="163"/>
      <c r="AJ1096" s="163"/>
      <c r="AU1096" s="163"/>
      <c r="AV1096" s="163"/>
      <c r="BG1096" s="163"/>
      <c r="BH1096" s="163"/>
    </row>
    <row r="1097" spans="11:60" s="37" customFormat="1" x14ac:dyDescent="0.35">
      <c r="K1097" s="163"/>
      <c r="L1097" s="163"/>
      <c r="W1097" s="163"/>
      <c r="X1097" s="163"/>
      <c r="AI1097" s="163"/>
      <c r="AJ1097" s="163"/>
      <c r="AU1097" s="163"/>
      <c r="AV1097" s="163"/>
      <c r="BG1097" s="163"/>
      <c r="BH1097" s="163"/>
    </row>
    <row r="1098" spans="11:60" s="37" customFormat="1" x14ac:dyDescent="0.35">
      <c r="K1098" s="163"/>
      <c r="L1098" s="163"/>
      <c r="W1098" s="163"/>
      <c r="X1098" s="163"/>
      <c r="AI1098" s="163"/>
      <c r="AJ1098" s="163"/>
      <c r="AU1098" s="163"/>
      <c r="AV1098" s="163"/>
      <c r="BG1098" s="163"/>
      <c r="BH1098" s="163"/>
    </row>
    <row r="1099" spans="11:60" s="37" customFormat="1" x14ac:dyDescent="0.35">
      <c r="K1099" s="163"/>
      <c r="L1099" s="163"/>
      <c r="W1099" s="163"/>
      <c r="X1099" s="163"/>
      <c r="AI1099" s="163"/>
      <c r="AJ1099" s="163"/>
      <c r="AU1099" s="163"/>
      <c r="AV1099" s="163"/>
      <c r="BG1099" s="163"/>
      <c r="BH1099" s="163"/>
    </row>
    <row r="1100" spans="11:60" s="37" customFormat="1" x14ac:dyDescent="0.35">
      <c r="K1100" s="163"/>
      <c r="L1100" s="163"/>
      <c r="W1100" s="163"/>
      <c r="X1100" s="163"/>
      <c r="AI1100" s="163"/>
      <c r="AJ1100" s="163"/>
      <c r="AU1100" s="163"/>
      <c r="AV1100" s="163"/>
      <c r="BG1100" s="163"/>
      <c r="BH1100" s="163"/>
    </row>
    <row r="1101" spans="11:60" s="37" customFormat="1" x14ac:dyDescent="0.35">
      <c r="K1101" s="163"/>
      <c r="L1101" s="163"/>
      <c r="W1101" s="163"/>
      <c r="X1101" s="163"/>
      <c r="AI1101" s="163"/>
      <c r="AJ1101" s="163"/>
      <c r="AU1101" s="163"/>
      <c r="AV1101" s="163"/>
      <c r="BG1101" s="163"/>
      <c r="BH1101" s="163"/>
    </row>
    <row r="1102" spans="11:60" s="37" customFormat="1" x14ac:dyDescent="0.35">
      <c r="K1102" s="163"/>
      <c r="L1102" s="163"/>
      <c r="W1102" s="163"/>
      <c r="X1102" s="163"/>
      <c r="AI1102" s="163"/>
      <c r="AJ1102" s="163"/>
      <c r="AU1102" s="163"/>
      <c r="AV1102" s="163"/>
      <c r="BG1102" s="163"/>
      <c r="BH1102" s="163"/>
    </row>
    <row r="1103" spans="11:60" s="37" customFormat="1" x14ac:dyDescent="0.35">
      <c r="K1103" s="163"/>
      <c r="L1103" s="163"/>
      <c r="W1103" s="163"/>
      <c r="X1103" s="163"/>
      <c r="AI1103" s="163"/>
      <c r="AJ1103" s="163"/>
      <c r="AU1103" s="163"/>
      <c r="AV1103" s="163"/>
      <c r="BG1103" s="163"/>
      <c r="BH1103" s="163"/>
    </row>
    <row r="1104" spans="11:60" s="37" customFormat="1" x14ac:dyDescent="0.35">
      <c r="K1104" s="163"/>
      <c r="L1104" s="163"/>
      <c r="W1104" s="163"/>
      <c r="X1104" s="163"/>
      <c r="AI1104" s="163"/>
      <c r="AJ1104" s="163"/>
      <c r="AU1104" s="163"/>
      <c r="AV1104" s="163"/>
      <c r="BG1104" s="163"/>
      <c r="BH1104" s="163"/>
    </row>
    <row r="1105" spans="11:60" s="37" customFormat="1" x14ac:dyDescent="0.35">
      <c r="K1105" s="163"/>
      <c r="L1105" s="163"/>
      <c r="W1105" s="163"/>
      <c r="X1105" s="163"/>
      <c r="AI1105" s="163"/>
      <c r="AJ1105" s="163"/>
      <c r="AU1105" s="163"/>
      <c r="AV1105" s="163"/>
      <c r="BG1105" s="163"/>
      <c r="BH1105" s="163"/>
    </row>
    <row r="1106" spans="11:60" s="37" customFormat="1" x14ac:dyDescent="0.35">
      <c r="K1106" s="163"/>
      <c r="L1106" s="163"/>
      <c r="W1106" s="163"/>
      <c r="X1106" s="163"/>
      <c r="AI1106" s="163"/>
      <c r="AJ1106" s="163"/>
      <c r="AU1106" s="163"/>
      <c r="AV1106" s="163"/>
      <c r="BG1106" s="163"/>
      <c r="BH1106" s="163"/>
    </row>
    <row r="1107" spans="11:60" s="37" customFormat="1" x14ac:dyDescent="0.35">
      <c r="K1107" s="163"/>
      <c r="L1107" s="163"/>
      <c r="W1107" s="163"/>
      <c r="X1107" s="163"/>
      <c r="AI1107" s="163"/>
      <c r="AJ1107" s="163"/>
      <c r="AU1107" s="163"/>
      <c r="AV1107" s="163"/>
      <c r="BG1107" s="163"/>
      <c r="BH1107" s="163"/>
    </row>
    <row r="1108" spans="11:60" s="37" customFormat="1" x14ac:dyDescent="0.35">
      <c r="K1108" s="163"/>
      <c r="L1108" s="163"/>
      <c r="W1108" s="163"/>
      <c r="X1108" s="163"/>
      <c r="AI1108" s="163"/>
      <c r="AJ1108" s="163"/>
      <c r="AU1108" s="163"/>
      <c r="AV1108" s="163"/>
      <c r="BG1108" s="163"/>
      <c r="BH1108" s="163"/>
    </row>
    <row r="1109" spans="11:60" s="37" customFormat="1" x14ac:dyDescent="0.35">
      <c r="K1109" s="163"/>
      <c r="L1109" s="163"/>
      <c r="W1109" s="163"/>
      <c r="X1109" s="163"/>
      <c r="AI1109" s="163"/>
      <c r="AJ1109" s="163"/>
      <c r="AU1109" s="163"/>
      <c r="AV1109" s="163"/>
      <c r="BG1109" s="163"/>
      <c r="BH1109" s="163"/>
    </row>
    <row r="1110" spans="11:60" s="37" customFormat="1" x14ac:dyDescent="0.35">
      <c r="K1110" s="163"/>
      <c r="L1110" s="163"/>
      <c r="W1110" s="163"/>
      <c r="X1110" s="163"/>
      <c r="AI1110" s="163"/>
      <c r="AJ1110" s="163"/>
      <c r="AU1110" s="163"/>
      <c r="AV1110" s="163"/>
      <c r="BG1110" s="163"/>
      <c r="BH1110" s="163"/>
    </row>
    <row r="1111" spans="11:60" s="37" customFormat="1" x14ac:dyDescent="0.35">
      <c r="K1111" s="163"/>
      <c r="L1111" s="163"/>
      <c r="W1111" s="163"/>
      <c r="X1111" s="163"/>
      <c r="AI1111" s="163"/>
      <c r="AJ1111" s="163"/>
      <c r="AU1111" s="163"/>
      <c r="AV1111" s="163"/>
      <c r="BG1111" s="163"/>
      <c r="BH1111" s="163"/>
    </row>
    <row r="1112" spans="11:60" s="37" customFormat="1" x14ac:dyDescent="0.35">
      <c r="K1112" s="163"/>
      <c r="L1112" s="163"/>
      <c r="W1112" s="163"/>
      <c r="X1112" s="163"/>
      <c r="AI1112" s="163"/>
      <c r="AJ1112" s="163"/>
      <c r="AU1112" s="163"/>
      <c r="AV1112" s="163"/>
      <c r="BG1112" s="163"/>
      <c r="BH1112" s="163"/>
    </row>
    <row r="1113" spans="11:60" s="37" customFormat="1" x14ac:dyDescent="0.35">
      <c r="K1113" s="163"/>
      <c r="L1113" s="163"/>
      <c r="W1113" s="163"/>
      <c r="X1113" s="163"/>
      <c r="AI1113" s="163"/>
      <c r="AJ1113" s="163"/>
      <c r="AU1113" s="163"/>
      <c r="AV1113" s="163"/>
      <c r="BG1113" s="163"/>
      <c r="BH1113" s="163"/>
    </row>
    <row r="1114" spans="11:60" s="37" customFormat="1" x14ac:dyDescent="0.35">
      <c r="K1114" s="163"/>
      <c r="L1114" s="163"/>
      <c r="W1114" s="163"/>
      <c r="X1114" s="163"/>
      <c r="AI1114" s="163"/>
      <c r="AJ1114" s="163"/>
      <c r="AU1114" s="163"/>
      <c r="AV1114" s="163"/>
      <c r="BG1114" s="163"/>
      <c r="BH1114" s="163"/>
    </row>
    <row r="1115" spans="11:60" s="37" customFormat="1" x14ac:dyDescent="0.35">
      <c r="K1115" s="163"/>
      <c r="L1115" s="163"/>
      <c r="W1115" s="163"/>
      <c r="X1115" s="163"/>
      <c r="AI1115" s="163"/>
      <c r="AJ1115" s="163"/>
      <c r="AU1115" s="163"/>
      <c r="AV1115" s="163"/>
      <c r="BG1115" s="163"/>
      <c r="BH1115" s="163"/>
    </row>
    <row r="1116" spans="11:60" s="37" customFormat="1" x14ac:dyDescent="0.35">
      <c r="K1116" s="163"/>
      <c r="L1116" s="163"/>
      <c r="W1116" s="163"/>
      <c r="X1116" s="163"/>
      <c r="AI1116" s="163"/>
      <c r="AJ1116" s="163"/>
      <c r="AU1116" s="163"/>
      <c r="AV1116" s="163"/>
      <c r="BG1116" s="163"/>
      <c r="BH1116" s="163"/>
    </row>
    <row r="1117" spans="11:60" s="37" customFormat="1" x14ac:dyDescent="0.35">
      <c r="K1117" s="163"/>
      <c r="L1117" s="163"/>
      <c r="W1117" s="163"/>
      <c r="X1117" s="163"/>
      <c r="AI1117" s="163"/>
      <c r="AJ1117" s="163"/>
      <c r="AU1117" s="163"/>
      <c r="AV1117" s="163"/>
      <c r="BG1117" s="163"/>
      <c r="BH1117" s="163"/>
    </row>
    <row r="1118" spans="11:60" s="37" customFormat="1" x14ac:dyDescent="0.35">
      <c r="K1118" s="163"/>
      <c r="L1118" s="163"/>
      <c r="W1118" s="163"/>
      <c r="X1118" s="163"/>
      <c r="AI1118" s="163"/>
      <c r="AJ1118" s="163"/>
      <c r="AU1118" s="163"/>
      <c r="AV1118" s="163"/>
      <c r="BG1118" s="163"/>
      <c r="BH1118" s="163"/>
    </row>
    <row r="1119" spans="11:60" s="37" customFormat="1" x14ac:dyDescent="0.35">
      <c r="K1119" s="163"/>
      <c r="L1119" s="163"/>
      <c r="W1119" s="163"/>
      <c r="X1119" s="163"/>
      <c r="AI1119" s="163"/>
      <c r="AJ1119" s="163"/>
      <c r="AU1119" s="163"/>
      <c r="AV1119" s="163"/>
      <c r="BG1119" s="163"/>
      <c r="BH1119" s="163"/>
    </row>
    <row r="1120" spans="11:60" s="37" customFormat="1" x14ac:dyDescent="0.35">
      <c r="K1120" s="163"/>
      <c r="L1120" s="163"/>
      <c r="W1120" s="163"/>
      <c r="X1120" s="163"/>
      <c r="AI1120" s="163"/>
      <c r="AJ1120" s="163"/>
      <c r="AU1120" s="163"/>
      <c r="AV1120" s="163"/>
      <c r="BG1120" s="163"/>
      <c r="BH1120" s="163"/>
    </row>
    <row r="1121" spans="11:60" s="37" customFormat="1" x14ac:dyDescent="0.35">
      <c r="K1121" s="163"/>
      <c r="L1121" s="163"/>
      <c r="W1121" s="163"/>
      <c r="X1121" s="163"/>
      <c r="AI1121" s="163"/>
      <c r="AJ1121" s="163"/>
      <c r="AU1121" s="163"/>
      <c r="AV1121" s="163"/>
      <c r="BG1121" s="163"/>
      <c r="BH1121" s="163"/>
    </row>
    <row r="1122" spans="11:60" s="37" customFormat="1" x14ac:dyDescent="0.35">
      <c r="K1122" s="163"/>
      <c r="L1122" s="163"/>
      <c r="W1122" s="163"/>
      <c r="X1122" s="163"/>
      <c r="AI1122" s="163"/>
      <c r="AJ1122" s="163"/>
      <c r="AU1122" s="163"/>
      <c r="AV1122" s="163"/>
      <c r="BG1122" s="163"/>
      <c r="BH1122" s="163"/>
    </row>
    <row r="1123" spans="11:60" s="37" customFormat="1" x14ac:dyDescent="0.35">
      <c r="K1123" s="163"/>
      <c r="L1123" s="163"/>
      <c r="W1123" s="163"/>
      <c r="X1123" s="163"/>
      <c r="AI1123" s="163"/>
      <c r="AJ1123" s="163"/>
      <c r="AU1123" s="163"/>
      <c r="AV1123" s="163"/>
      <c r="BG1123" s="163"/>
      <c r="BH1123" s="163"/>
    </row>
    <row r="1124" spans="11:60" s="37" customFormat="1" x14ac:dyDescent="0.35">
      <c r="K1124" s="163"/>
      <c r="L1124" s="163"/>
      <c r="W1124" s="163"/>
      <c r="X1124" s="163"/>
      <c r="AI1124" s="163"/>
      <c r="AJ1124" s="163"/>
      <c r="AU1124" s="163"/>
      <c r="AV1124" s="163"/>
      <c r="BG1124" s="163"/>
      <c r="BH1124" s="163"/>
    </row>
    <row r="1125" spans="11:60" s="37" customFormat="1" x14ac:dyDescent="0.35">
      <c r="K1125" s="163"/>
      <c r="L1125" s="163"/>
      <c r="W1125" s="163"/>
      <c r="X1125" s="163"/>
      <c r="AI1125" s="163"/>
      <c r="AJ1125" s="163"/>
      <c r="AU1125" s="163"/>
      <c r="AV1125" s="163"/>
      <c r="BG1125" s="163"/>
      <c r="BH1125" s="163"/>
    </row>
    <row r="1126" spans="11:60" s="37" customFormat="1" x14ac:dyDescent="0.35">
      <c r="K1126" s="163"/>
      <c r="L1126" s="163"/>
      <c r="W1126" s="163"/>
      <c r="X1126" s="163"/>
      <c r="AI1126" s="163"/>
      <c r="AJ1126" s="163"/>
      <c r="AU1126" s="163"/>
      <c r="AV1126" s="163"/>
      <c r="BG1126" s="163"/>
      <c r="BH1126" s="163"/>
    </row>
    <row r="1127" spans="11:60" s="37" customFormat="1" x14ac:dyDescent="0.35">
      <c r="K1127" s="163"/>
      <c r="L1127" s="163"/>
      <c r="W1127" s="163"/>
      <c r="X1127" s="163"/>
      <c r="AI1127" s="163"/>
      <c r="AJ1127" s="163"/>
      <c r="AU1127" s="163"/>
      <c r="AV1127" s="163"/>
      <c r="BG1127" s="163"/>
      <c r="BH1127" s="163"/>
    </row>
    <row r="1128" spans="11:60" s="37" customFormat="1" x14ac:dyDescent="0.35">
      <c r="K1128" s="163"/>
      <c r="L1128" s="163"/>
      <c r="W1128" s="163"/>
      <c r="X1128" s="163"/>
      <c r="AI1128" s="163"/>
      <c r="AJ1128" s="163"/>
      <c r="AU1128" s="163"/>
      <c r="AV1128" s="163"/>
      <c r="BG1128" s="163"/>
      <c r="BH1128" s="163"/>
    </row>
    <row r="1129" spans="11:60" s="37" customFormat="1" x14ac:dyDescent="0.35">
      <c r="K1129" s="163"/>
      <c r="L1129" s="163"/>
      <c r="W1129" s="163"/>
      <c r="X1129" s="163"/>
      <c r="AI1129" s="163"/>
      <c r="AJ1129" s="163"/>
      <c r="AU1129" s="163"/>
      <c r="AV1129" s="163"/>
      <c r="BG1129" s="163"/>
      <c r="BH1129" s="163"/>
    </row>
    <row r="1130" spans="11:60" s="37" customFormat="1" x14ac:dyDescent="0.35">
      <c r="K1130" s="163"/>
      <c r="L1130" s="163"/>
      <c r="W1130" s="163"/>
      <c r="X1130" s="163"/>
      <c r="AI1130" s="163"/>
      <c r="AJ1130" s="163"/>
      <c r="AU1130" s="163"/>
      <c r="AV1130" s="163"/>
      <c r="BG1130" s="163"/>
      <c r="BH1130" s="163"/>
    </row>
    <row r="1131" spans="11:60" s="37" customFormat="1" x14ac:dyDescent="0.35">
      <c r="K1131" s="163"/>
      <c r="L1131" s="163"/>
      <c r="W1131" s="163"/>
      <c r="X1131" s="163"/>
      <c r="AI1131" s="163"/>
      <c r="AJ1131" s="163"/>
      <c r="AU1131" s="163"/>
      <c r="AV1131" s="163"/>
      <c r="BG1131" s="163"/>
      <c r="BH1131" s="163"/>
    </row>
    <row r="1132" spans="11:60" s="37" customFormat="1" x14ac:dyDescent="0.35">
      <c r="K1132" s="163"/>
      <c r="L1132" s="163"/>
      <c r="W1132" s="163"/>
      <c r="X1132" s="163"/>
      <c r="AI1132" s="163"/>
      <c r="AJ1132" s="163"/>
      <c r="AU1132" s="163"/>
      <c r="AV1132" s="163"/>
      <c r="BG1132" s="163"/>
      <c r="BH1132" s="163"/>
    </row>
    <row r="1133" spans="11:60" s="37" customFormat="1" x14ac:dyDescent="0.35">
      <c r="K1133" s="163"/>
      <c r="L1133" s="163"/>
      <c r="W1133" s="163"/>
      <c r="X1133" s="163"/>
      <c r="AI1133" s="163"/>
      <c r="AJ1133" s="163"/>
      <c r="AU1133" s="163"/>
      <c r="AV1133" s="163"/>
      <c r="BG1133" s="163"/>
      <c r="BH1133" s="163"/>
    </row>
    <row r="1134" spans="11:60" s="37" customFormat="1" x14ac:dyDescent="0.35">
      <c r="K1134" s="163"/>
      <c r="L1134" s="163"/>
      <c r="W1134" s="163"/>
      <c r="X1134" s="163"/>
      <c r="AI1134" s="163"/>
      <c r="AJ1134" s="163"/>
      <c r="AU1134" s="163"/>
      <c r="AV1134" s="163"/>
      <c r="BG1134" s="163"/>
      <c r="BH1134" s="163"/>
    </row>
    <row r="1135" spans="11:60" s="37" customFormat="1" x14ac:dyDescent="0.35">
      <c r="K1135" s="163"/>
      <c r="L1135" s="163"/>
      <c r="W1135" s="163"/>
      <c r="X1135" s="163"/>
      <c r="AI1135" s="163"/>
      <c r="AJ1135" s="163"/>
      <c r="AU1135" s="163"/>
      <c r="AV1135" s="163"/>
      <c r="BG1135" s="163"/>
      <c r="BH1135" s="163"/>
    </row>
    <row r="1136" spans="11:60" s="37" customFormat="1" x14ac:dyDescent="0.35">
      <c r="K1136" s="163"/>
      <c r="L1136" s="163"/>
      <c r="W1136" s="163"/>
      <c r="X1136" s="163"/>
      <c r="AI1136" s="163"/>
      <c r="AJ1136" s="163"/>
      <c r="AU1136" s="163"/>
      <c r="AV1136" s="163"/>
      <c r="BG1136" s="163"/>
      <c r="BH1136" s="163"/>
    </row>
    <row r="1137" spans="11:60" s="37" customFormat="1" x14ac:dyDescent="0.35">
      <c r="K1137" s="163"/>
      <c r="L1137" s="163"/>
      <c r="W1137" s="163"/>
      <c r="X1137" s="163"/>
      <c r="AI1137" s="163"/>
      <c r="AJ1137" s="163"/>
      <c r="AU1137" s="163"/>
      <c r="AV1137" s="163"/>
      <c r="BG1137" s="163"/>
      <c r="BH1137" s="163"/>
    </row>
    <row r="1138" spans="11:60" s="37" customFormat="1" x14ac:dyDescent="0.35">
      <c r="K1138" s="163"/>
      <c r="L1138" s="163"/>
      <c r="W1138" s="163"/>
      <c r="X1138" s="163"/>
      <c r="AI1138" s="163"/>
      <c r="AJ1138" s="163"/>
      <c r="AU1138" s="163"/>
      <c r="AV1138" s="163"/>
      <c r="BG1138" s="163"/>
      <c r="BH1138" s="163"/>
    </row>
    <row r="1139" spans="11:60" s="37" customFormat="1" x14ac:dyDescent="0.35">
      <c r="K1139" s="163"/>
      <c r="L1139" s="163"/>
      <c r="W1139" s="163"/>
      <c r="X1139" s="163"/>
      <c r="AI1139" s="163"/>
      <c r="AJ1139" s="163"/>
      <c r="AU1139" s="163"/>
      <c r="AV1139" s="163"/>
      <c r="BG1139" s="163"/>
      <c r="BH1139" s="163"/>
    </row>
    <row r="1140" spans="11:60" s="37" customFormat="1" x14ac:dyDescent="0.35">
      <c r="K1140" s="163"/>
      <c r="L1140" s="163"/>
      <c r="W1140" s="163"/>
      <c r="X1140" s="163"/>
      <c r="AI1140" s="163"/>
      <c r="AJ1140" s="163"/>
      <c r="AU1140" s="163"/>
      <c r="AV1140" s="163"/>
      <c r="BG1140" s="163"/>
      <c r="BH1140" s="163"/>
    </row>
    <row r="1141" spans="11:60" s="37" customFormat="1" x14ac:dyDescent="0.35">
      <c r="K1141" s="163"/>
      <c r="L1141" s="163"/>
      <c r="W1141" s="163"/>
      <c r="X1141" s="163"/>
      <c r="AI1141" s="163"/>
      <c r="AJ1141" s="163"/>
      <c r="AU1141" s="163"/>
      <c r="AV1141" s="163"/>
      <c r="BG1141" s="163"/>
      <c r="BH1141" s="163"/>
    </row>
    <row r="1142" spans="11:60" s="37" customFormat="1" x14ac:dyDescent="0.35">
      <c r="K1142" s="163"/>
      <c r="L1142" s="163"/>
      <c r="W1142" s="163"/>
      <c r="X1142" s="163"/>
      <c r="AI1142" s="163"/>
      <c r="AJ1142" s="163"/>
      <c r="AU1142" s="163"/>
      <c r="AV1142" s="163"/>
      <c r="BG1142" s="163"/>
      <c r="BH1142" s="163"/>
    </row>
    <row r="1143" spans="11:60" s="37" customFormat="1" x14ac:dyDescent="0.35">
      <c r="K1143" s="163"/>
      <c r="L1143" s="163"/>
      <c r="W1143" s="163"/>
      <c r="X1143" s="163"/>
      <c r="AI1143" s="163"/>
      <c r="AJ1143" s="163"/>
      <c r="AU1143" s="163"/>
      <c r="AV1143" s="163"/>
      <c r="BG1143" s="163"/>
      <c r="BH1143" s="163"/>
    </row>
    <row r="1144" spans="11:60" s="37" customFormat="1" x14ac:dyDescent="0.35">
      <c r="K1144" s="163"/>
      <c r="L1144" s="163"/>
      <c r="W1144" s="163"/>
      <c r="X1144" s="163"/>
      <c r="AI1144" s="163"/>
      <c r="AJ1144" s="163"/>
      <c r="AU1144" s="163"/>
      <c r="AV1144" s="163"/>
      <c r="BG1144" s="163"/>
      <c r="BH1144" s="163"/>
    </row>
    <row r="1145" spans="11:60" s="37" customFormat="1" x14ac:dyDescent="0.35">
      <c r="K1145" s="163"/>
      <c r="L1145" s="163"/>
      <c r="W1145" s="163"/>
      <c r="X1145" s="163"/>
      <c r="AI1145" s="163"/>
      <c r="AJ1145" s="163"/>
      <c r="AU1145" s="163"/>
      <c r="AV1145" s="163"/>
      <c r="BG1145" s="163"/>
      <c r="BH1145" s="163"/>
    </row>
    <row r="1146" spans="11:60" s="37" customFormat="1" x14ac:dyDescent="0.35">
      <c r="K1146" s="163"/>
      <c r="L1146" s="163"/>
      <c r="W1146" s="163"/>
      <c r="X1146" s="163"/>
      <c r="AI1146" s="163"/>
      <c r="AJ1146" s="163"/>
      <c r="AU1146" s="163"/>
      <c r="AV1146" s="163"/>
      <c r="BG1146" s="163"/>
      <c r="BH1146" s="163"/>
    </row>
    <row r="1147" spans="11:60" s="37" customFormat="1" x14ac:dyDescent="0.35">
      <c r="K1147" s="163"/>
      <c r="L1147" s="163"/>
      <c r="W1147" s="163"/>
      <c r="X1147" s="163"/>
      <c r="AI1147" s="163"/>
      <c r="AJ1147" s="163"/>
      <c r="AU1147" s="163"/>
      <c r="AV1147" s="163"/>
      <c r="BG1147" s="163"/>
      <c r="BH1147" s="163"/>
    </row>
    <row r="1148" spans="11:60" s="37" customFormat="1" x14ac:dyDescent="0.35">
      <c r="K1148" s="163"/>
      <c r="L1148" s="163"/>
      <c r="W1148" s="163"/>
      <c r="X1148" s="163"/>
      <c r="AI1148" s="163"/>
      <c r="AJ1148" s="163"/>
      <c r="AU1148" s="163"/>
      <c r="AV1148" s="163"/>
      <c r="BG1148" s="163"/>
      <c r="BH1148" s="163"/>
    </row>
    <row r="1149" spans="11:60" s="37" customFormat="1" x14ac:dyDescent="0.35">
      <c r="K1149" s="163"/>
      <c r="L1149" s="163"/>
      <c r="W1149" s="163"/>
      <c r="X1149" s="163"/>
      <c r="AI1149" s="163"/>
      <c r="AJ1149" s="163"/>
      <c r="AU1149" s="163"/>
      <c r="AV1149" s="163"/>
      <c r="BG1149" s="163"/>
      <c r="BH1149" s="163"/>
    </row>
    <row r="1150" spans="11:60" s="37" customFormat="1" x14ac:dyDescent="0.35">
      <c r="K1150" s="163"/>
      <c r="L1150" s="163"/>
      <c r="W1150" s="163"/>
      <c r="X1150" s="163"/>
      <c r="AI1150" s="163"/>
      <c r="AJ1150" s="163"/>
      <c r="AU1150" s="163"/>
      <c r="AV1150" s="163"/>
      <c r="BG1150" s="163"/>
      <c r="BH1150" s="163"/>
    </row>
    <row r="1151" spans="11:60" s="37" customFormat="1" x14ac:dyDescent="0.35">
      <c r="K1151" s="163"/>
      <c r="L1151" s="163"/>
      <c r="W1151" s="163"/>
      <c r="X1151" s="163"/>
      <c r="AI1151" s="163"/>
      <c r="AJ1151" s="163"/>
      <c r="AU1151" s="163"/>
      <c r="AV1151" s="163"/>
      <c r="BG1151" s="163"/>
      <c r="BH1151" s="163"/>
    </row>
    <row r="1152" spans="11:60" s="37" customFormat="1" x14ac:dyDescent="0.35">
      <c r="K1152" s="163"/>
      <c r="L1152" s="163"/>
      <c r="W1152" s="163"/>
      <c r="X1152" s="163"/>
      <c r="AI1152" s="163"/>
      <c r="AJ1152" s="163"/>
      <c r="AU1152" s="163"/>
      <c r="AV1152" s="163"/>
      <c r="BG1152" s="163"/>
      <c r="BH1152" s="163"/>
    </row>
    <row r="1153" spans="11:60" s="37" customFormat="1" x14ac:dyDescent="0.35">
      <c r="K1153" s="163"/>
      <c r="L1153" s="163"/>
      <c r="W1153" s="163"/>
      <c r="X1153" s="163"/>
      <c r="AI1153" s="163"/>
      <c r="AJ1153" s="163"/>
      <c r="AU1153" s="163"/>
      <c r="AV1153" s="163"/>
      <c r="BG1153" s="163"/>
      <c r="BH1153" s="163"/>
    </row>
    <row r="1154" spans="11:60" s="37" customFormat="1" x14ac:dyDescent="0.35">
      <c r="K1154" s="163"/>
      <c r="L1154" s="163"/>
      <c r="W1154" s="163"/>
      <c r="X1154" s="163"/>
      <c r="AI1154" s="163"/>
      <c r="AJ1154" s="163"/>
      <c r="AU1154" s="163"/>
      <c r="AV1154" s="163"/>
      <c r="BG1154" s="163"/>
      <c r="BH1154" s="163"/>
    </row>
    <row r="1155" spans="11:60" s="37" customFormat="1" x14ac:dyDescent="0.35">
      <c r="K1155" s="163"/>
      <c r="L1155" s="163"/>
      <c r="W1155" s="163"/>
      <c r="X1155" s="163"/>
      <c r="AI1155" s="163"/>
      <c r="AJ1155" s="163"/>
      <c r="AU1155" s="163"/>
      <c r="AV1155" s="163"/>
      <c r="BG1155" s="163"/>
      <c r="BH1155" s="163"/>
    </row>
    <row r="1156" spans="11:60" s="37" customFormat="1" x14ac:dyDescent="0.35">
      <c r="K1156" s="163"/>
      <c r="L1156" s="163"/>
      <c r="W1156" s="163"/>
      <c r="X1156" s="163"/>
      <c r="AI1156" s="163"/>
      <c r="AJ1156" s="163"/>
      <c r="AU1156" s="163"/>
      <c r="AV1156" s="163"/>
      <c r="BG1156" s="163"/>
      <c r="BH1156" s="163"/>
    </row>
    <row r="1157" spans="11:60" s="37" customFormat="1" x14ac:dyDescent="0.35">
      <c r="K1157" s="163"/>
      <c r="L1157" s="163"/>
      <c r="W1157" s="163"/>
      <c r="X1157" s="163"/>
      <c r="AI1157" s="163"/>
      <c r="AJ1157" s="163"/>
      <c r="AU1157" s="163"/>
      <c r="AV1157" s="163"/>
      <c r="BG1157" s="163"/>
      <c r="BH1157" s="163"/>
    </row>
    <row r="1158" spans="11:60" s="37" customFormat="1" x14ac:dyDescent="0.35">
      <c r="K1158" s="163"/>
      <c r="L1158" s="163"/>
      <c r="W1158" s="163"/>
      <c r="X1158" s="163"/>
      <c r="AI1158" s="163"/>
      <c r="AJ1158" s="163"/>
      <c r="AU1158" s="163"/>
      <c r="AV1158" s="163"/>
      <c r="BG1158" s="163"/>
      <c r="BH1158" s="163"/>
    </row>
    <row r="1159" spans="11:60" s="37" customFormat="1" x14ac:dyDescent="0.35">
      <c r="K1159" s="163"/>
      <c r="L1159" s="163"/>
      <c r="W1159" s="163"/>
      <c r="X1159" s="163"/>
      <c r="AI1159" s="163"/>
      <c r="AJ1159" s="163"/>
      <c r="AU1159" s="163"/>
      <c r="AV1159" s="163"/>
      <c r="BG1159" s="163"/>
      <c r="BH1159" s="163"/>
    </row>
    <row r="1160" spans="11:60" s="37" customFormat="1" x14ac:dyDescent="0.35">
      <c r="K1160" s="163"/>
      <c r="L1160" s="163"/>
      <c r="W1160" s="163"/>
      <c r="X1160" s="163"/>
      <c r="AI1160" s="163"/>
      <c r="AJ1160" s="163"/>
      <c r="AU1160" s="163"/>
      <c r="AV1160" s="163"/>
      <c r="BG1160" s="163"/>
      <c r="BH1160" s="163"/>
    </row>
    <row r="1161" spans="11:60" s="37" customFormat="1" x14ac:dyDescent="0.35">
      <c r="K1161" s="163"/>
      <c r="L1161" s="163"/>
      <c r="W1161" s="163"/>
      <c r="X1161" s="163"/>
      <c r="AI1161" s="163"/>
      <c r="AJ1161" s="163"/>
      <c r="AU1161" s="163"/>
      <c r="AV1161" s="163"/>
      <c r="BG1161" s="163"/>
      <c r="BH1161" s="163"/>
    </row>
    <row r="1162" spans="11:60" s="37" customFormat="1" x14ac:dyDescent="0.35">
      <c r="K1162" s="163"/>
      <c r="L1162" s="163"/>
      <c r="W1162" s="163"/>
      <c r="X1162" s="163"/>
      <c r="AI1162" s="163"/>
      <c r="AJ1162" s="163"/>
      <c r="AU1162" s="163"/>
      <c r="AV1162" s="163"/>
      <c r="BG1162" s="163"/>
      <c r="BH1162" s="163"/>
    </row>
    <row r="1163" spans="11:60" s="37" customFormat="1" x14ac:dyDescent="0.35">
      <c r="K1163" s="163"/>
      <c r="L1163" s="163"/>
      <c r="W1163" s="163"/>
      <c r="X1163" s="163"/>
      <c r="AI1163" s="163"/>
      <c r="AJ1163" s="163"/>
      <c r="AU1163" s="163"/>
      <c r="AV1163" s="163"/>
      <c r="BG1163" s="163"/>
      <c r="BH1163" s="163"/>
    </row>
    <row r="1164" spans="11:60" s="37" customFormat="1" x14ac:dyDescent="0.35">
      <c r="K1164" s="163"/>
      <c r="L1164" s="163"/>
      <c r="W1164" s="163"/>
      <c r="X1164" s="163"/>
      <c r="AI1164" s="163"/>
      <c r="AJ1164" s="163"/>
      <c r="AU1164" s="163"/>
      <c r="AV1164" s="163"/>
      <c r="BG1164" s="163"/>
      <c r="BH1164" s="163"/>
    </row>
    <row r="1165" spans="11:60" s="37" customFormat="1" x14ac:dyDescent="0.35">
      <c r="K1165" s="163"/>
      <c r="L1165" s="163"/>
      <c r="W1165" s="163"/>
      <c r="X1165" s="163"/>
      <c r="AI1165" s="163"/>
      <c r="AJ1165" s="163"/>
      <c r="AU1165" s="163"/>
      <c r="AV1165" s="163"/>
      <c r="BG1165" s="163"/>
      <c r="BH1165" s="163"/>
    </row>
    <row r="1166" spans="11:60" s="37" customFormat="1" x14ac:dyDescent="0.35">
      <c r="K1166" s="163"/>
      <c r="L1166" s="163"/>
      <c r="W1166" s="163"/>
      <c r="X1166" s="163"/>
      <c r="AI1166" s="163"/>
      <c r="AJ1166" s="163"/>
      <c r="AU1166" s="163"/>
      <c r="AV1166" s="163"/>
      <c r="BG1166" s="163"/>
      <c r="BH1166" s="163"/>
    </row>
    <row r="1167" spans="11:60" s="37" customFormat="1" x14ac:dyDescent="0.35">
      <c r="K1167" s="163"/>
      <c r="L1167" s="163"/>
      <c r="W1167" s="163"/>
      <c r="X1167" s="163"/>
      <c r="AI1167" s="163"/>
      <c r="AJ1167" s="163"/>
      <c r="AU1167" s="163"/>
      <c r="AV1167" s="163"/>
      <c r="BG1167" s="163"/>
      <c r="BH1167" s="163"/>
    </row>
    <row r="1168" spans="11:60" s="37" customFormat="1" x14ac:dyDescent="0.35">
      <c r="K1168" s="163"/>
      <c r="L1168" s="163"/>
      <c r="W1168" s="163"/>
      <c r="X1168" s="163"/>
      <c r="AI1168" s="163"/>
      <c r="AJ1168" s="163"/>
      <c r="AU1168" s="163"/>
      <c r="AV1168" s="163"/>
      <c r="BG1168" s="163"/>
      <c r="BH1168" s="163"/>
    </row>
    <row r="1169" spans="11:60" s="37" customFormat="1" x14ac:dyDescent="0.35">
      <c r="K1169" s="163"/>
      <c r="L1169" s="163"/>
      <c r="W1169" s="163"/>
      <c r="X1169" s="163"/>
      <c r="AI1169" s="163"/>
      <c r="AJ1169" s="163"/>
      <c r="AU1169" s="163"/>
      <c r="AV1169" s="163"/>
      <c r="BG1169" s="163"/>
      <c r="BH1169" s="163"/>
    </row>
    <row r="1170" spans="11:60" s="37" customFormat="1" x14ac:dyDescent="0.35">
      <c r="K1170" s="163"/>
      <c r="L1170" s="163"/>
      <c r="W1170" s="163"/>
      <c r="X1170" s="163"/>
      <c r="AI1170" s="163"/>
      <c r="AJ1170" s="163"/>
      <c r="AU1170" s="163"/>
      <c r="AV1170" s="163"/>
      <c r="BG1170" s="163"/>
      <c r="BH1170" s="163"/>
    </row>
    <row r="1171" spans="11:60" s="37" customFormat="1" x14ac:dyDescent="0.35">
      <c r="K1171" s="163"/>
      <c r="L1171" s="163"/>
      <c r="W1171" s="163"/>
      <c r="X1171" s="163"/>
      <c r="AI1171" s="163"/>
      <c r="AJ1171" s="163"/>
      <c r="AU1171" s="163"/>
      <c r="AV1171" s="163"/>
      <c r="BG1171" s="163"/>
      <c r="BH1171" s="163"/>
    </row>
    <row r="1172" spans="11:60" s="37" customFormat="1" x14ac:dyDescent="0.35">
      <c r="K1172" s="163"/>
      <c r="L1172" s="163"/>
      <c r="W1172" s="163"/>
      <c r="X1172" s="163"/>
      <c r="AI1172" s="163"/>
      <c r="AJ1172" s="163"/>
      <c r="AU1172" s="163"/>
      <c r="AV1172" s="163"/>
      <c r="BG1172" s="163"/>
      <c r="BH1172" s="163"/>
    </row>
    <row r="1173" spans="11:60" s="37" customFormat="1" x14ac:dyDescent="0.35">
      <c r="K1173" s="163"/>
      <c r="L1173" s="163"/>
      <c r="W1173" s="163"/>
      <c r="X1173" s="163"/>
      <c r="AI1173" s="163"/>
      <c r="AJ1173" s="163"/>
      <c r="AU1173" s="163"/>
      <c r="AV1173" s="163"/>
      <c r="BG1173" s="163"/>
      <c r="BH1173" s="163"/>
    </row>
    <row r="1174" spans="11:60" s="37" customFormat="1" x14ac:dyDescent="0.35">
      <c r="K1174" s="163"/>
      <c r="L1174" s="163"/>
      <c r="W1174" s="163"/>
      <c r="X1174" s="163"/>
      <c r="AI1174" s="163"/>
      <c r="AJ1174" s="163"/>
      <c r="AU1174" s="163"/>
      <c r="AV1174" s="163"/>
      <c r="BG1174" s="163"/>
      <c r="BH1174" s="163"/>
    </row>
    <row r="1175" spans="11:60" s="37" customFormat="1" x14ac:dyDescent="0.35">
      <c r="K1175" s="163"/>
      <c r="L1175" s="163"/>
      <c r="W1175" s="163"/>
      <c r="X1175" s="163"/>
      <c r="AI1175" s="163"/>
      <c r="AJ1175" s="163"/>
      <c r="AU1175" s="163"/>
      <c r="AV1175" s="163"/>
      <c r="BG1175" s="163"/>
      <c r="BH1175" s="163"/>
    </row>
    <row r="1176" spans="11:60" s="37" customFormat="1" x14ac:dyDescent="0.35">
      <c r="K1176" s="163"/>
      <c r="L1176" s="163"/>
      <c r="W1176" s="163"/>
      <c r="X1176" s="163"/>
      <c r="AI1176" s="163"/>
      <c r="AJ1176" s="163"/>
      <c r="AU1176" s="163"/>
      <c r="AV1176" s="163"/>
      <c r="BG1176" s="163"/>
      <c r="BH1176" s="163"/>
    </row>
    <row r="1177" spans="11:60" s="37" customFormat="1" x14ac:dyDescent="0.35">
      <c r="K1177" s="163"/>
      <c r="L1177" s="163"/>
      <c r="W1177" s="163"/>
      <c r="X1177" s="163"/>
      <c r="AI1177" s="163"/>
      <c r="AJ1177" s="163"/>
      <c r="AU1177" s="163"/>
      <c r="AV1177" s="163"/>
      <c r="BG1177" s="163"/>
      <c r="BH1177" s="163"/>
    </row>
    <row r="1178" spans="11:60" s="37" customFormat="1" x14ac:dyDescent="0.35">
      <c r="K1178" s="163"/>
      <c r="L1178" s="163"/>
      <c r="W1178" s="163"/>
      <c r="X1178" s="163"/>
      <c r="AI1178" s="163"/>
      <c r="AJ1178" s="163"/>
      <c r="AU1178" s="163"/>
      <c r="AV1178" s="163"/>
      <c r="BG1178" s="163"/>
      <c r="BH1178" s="163"/>
    </row>
    <row r="1179" spans="11:60" s="37" customFormat="1" x14ac:dyDescent="0.35">
      <c r="K1179" s="163"/>
      <c r="L1179" s="163"/>
      <c r="W1179" s="163"/>
      <c r="X1179" s="163"/>
      <c r="AI1179" s="163"/>
      <c r="AJ1179" s="163"/>
      <c r="AU1179" s="163"/>
      <c r="AV1179" s="163"/>
      <c r="BG1179" s="163"/>
      <c r="BH1179" s="163"/>
    </row>
    <row r="1180" spans="11:60" s="37" customFormat="1" x14ac:dyDescent="0.35">
      <c r="K1180" s="163"/>
      <c r="L1180" s="163"/>
      <c r="W1180" s="163"/>
      <c r="X1180" s="163"/>
      <c r="AI1180" s="163"/>
      <c r="AJ1180" s="163"/>
      <c r="AU1180" s="163"/>
      <c r="AV1180" s="163"/>
      <c r="BG1180" s="163"/>
      <c r="BH1180" s="163"/>
    </row>
    <row r="1181" spans="11:60" s="37" customFormat="1" x14ac:dyDescent="0.35">
      <c r="K1181" s="163"/>
      <c r="L1181" s="163"/>
      <c r="W1181" s="163"/>
      <c r="X1181" s="163"/>
      <c r="AI1181" s="163"/>
      <c r="AJ1181" s="163"/>
      <c r="AU1181" s="163"/>
      <c r="AV1181" s="163"/>
      <c r="BG1181" s="163"/>
      <c r="BH1181" s="163"/>
    </row>
    <row r="1182" spans="11:60" s="37" customFormat="1" x14ac:dyDescent="0.35">
      <c r="K1182" s="163"/>
      <c r="L1182" s="163"/>
      <c r="W1182" s="163"/>
      <c r="X1182" s="163"/>
      <c r="AI1182" s="163"/>
      <c r="AJ1182" s="163"/>
      <c r="AU1182" s="163"/>
      <c r="AV1182" s="163"/>
      <c r="BG1182" s="163"/>
      <c r="BH1182" s="163"/>
    </row>
    <row r="1183" spans="11:60" s="37" customFormat="1" x14ac:dyDescent="0.35">
      <c r="K1183" s="163"/>
      <c r="L1183" s="163"/>
      <c r="W1183" s="163"/>
      <c r="X1183" s="163"/>
      <c r="AI1183" s="163"/>
      <c r="AJ1183" s="163"/>
      <c r="AU1183" s="163"/>
      <c r="AV1183" s="163"/>
      <c r="BG1183" s="163"/>
      <c r="BH1183" s="163"/>
    </row>
    <row r="1184" spans="11:60" s="37" customFormat="1" x14ac:dyDescent="0.35">
      <c r="K1184" s="163"/>
      <c r="L1184" s="163"/>
      <c r="W1184" s="163"/>
      <c r="X1184" s="163"/>
      <c r="AI1184" s="163"/>
      <c r="AJ1184" s="163"/>
      <c r="AU1184" s="163"/>
      <c r="AV1184" s="163"/>
      <c r="BG1184" s="163"/>
      <c r="BH1184" s="163"/>
    </row>
    <row r="1185" spans="11:60" s="37" customFormat="1" x14ac:dyDescent="0.35">
      <c r="K1185" s="163"/>
      <c r="L1185" s="163"/>
      <c r="W1185" s="163"/>
      <c r="X1185" s="163"/>
      <c r="AI1185" s="163"/>
      <c r="AJ1185" s="163"/>
      <c r="AU1185" s="163"/>
      <c r="AV1185" s="163"/>
      <c r="BG1185" s="163"/>
      <c r="BH1185" s="163"/>
    </row>
    <row r="1186" spans="11:60" s="37" customFormat="1" x14ac:dyDescent="0.35">
      <c r="K1186" s="163"/>
      <c r="L1186" s="163"/>
      <c r="W1186" s="163"/>
      <c r="X1186" s="163"/>
      <c r="AI1186" s="163"/>
      <c r="AJ1186" s="163"/>
      <c r="AU1186" s="163"/>
      <c r="AV1186" s="163"/>
      <c r="BG1186" s="163"/>
      <c r="BH1186" s="163"/>
    </row>
    <row r="1187" spans="11:60" s="37" customFormat="1" x14ac:dyDescent="0.35">
      <c r="K1187" s="163"/>
      <c r="L1187" s="163"/>
      <c r="W1187" s="163"/>
      <c r="X1187" s="163"/>
      <c r="AI1187" s="163"/>
      <c r="AJ1187" s="163"/>
      <c r="AU1187" s="163"/>
      <c r="AV1187" s="163"/>
      <c r="BG1187" s="163"/>
      <c r="BH1187" s="163"/>
    </row>
    <row r="1188" spans="11:60" s="37" customFormat="1" x14ac:dyDescent="0.35">
      <c r="K1188" s="163"/>
      <c r="L1188" s="163"/>
      <c r="W1188" s="163"/>
      <c r="X1188" s="163"/>
      <c r="AI1188" s="163"/>
      <c r="AJ1188" s="163"/>
      <c r="AU1188" s="163"/>
      <c r="AV1188" s="163"/>
      <c r="BG1188" s="163"/>
      <c r="BH1188" s="163"/>
    </row>
    <row r="1189" spans="11:60" s="37" customFormat="1" x14ac:dyDescent="0.35">
      <c r="K1189" s="163"/>
      <c r="L1189" s="163"/>
      <c r="W1189" s="163"/>
      <c r="X1189" s="163"/>
      <c r="AI1189" s="163"/>
      <c r="AJ1189" s="163"/>
      <c r="AU1189" s="163"/>
      <c r="AV1189" s="163"/>
      <c r="BG1189" s="163"/>
      <c r="BH1189" s="163"/>
    </row>
    <row r="1190" spans="11:60" s="37" customFormat="1" x14ac:dyDescent="0.35">
      <c r="K1190" s="163"/>
      <c r="L1190" s="163"/>
      <c r="W1190" s="163"/>
      <c r="X1190" s="163"/>
      <c r="AI1190" s="163"/>
      <c r="AJ1190" s="163"/>
      <c r="AU1190" s="163"/>
      <c r="AV1190" s="163"/>
      <c r="BG1190" s="163"/>
      <c r="BH1190" s="163"/>
    </row>
    <row r="1191" spans="11:60" s="37" customFormat="1" x14ac:dyDescent="0.35">
      <c r="K1191" s="163"/>
      <c r="L1191" s="163"/>
      <c r="W1191" s="163"/>
      <c r="X1191" s="163"/>
      <c r="AI1191" s="163"/>
      <c r="AJ1191" s="163"/>
      <c r="AU1191" s="163"/>
      <c r="AV1191" s="163"/>
      <c r="BG1191" s="163"/>
      <c r="BH1191" s="163"/>
    </row>
    <row r="1192" spans="11:60" s="37" customFormat="1" x14ac:dyDescent="0.35">
      <c r="K1192" s="163"/>
      <c r="L1192" s="163"/>
      <c r="W1192" s="163"/>
      <c r="X1192" s="163"/>
      <c r="AI1192" s="163"/>
      <c r="AJ1192" s="163"/>
      <c r="AU1192" s="163"/>
      <c r="AV1192" s="163"/>
      <c r="BG1192" s="163"/>
      <c r="BH1192" s="163"/>
    </row>
    <row r="1193" spans="11:60" s="37" customFormat="1" x14ac:dyDescent="0.35">
      <c r="K1193" s="163"/>
      <c r="L1193" s="163"/>
      <c r="W1193" s="163"/>
      <c r="X1193" s="163"/>
      <c r="AI1193" s="163"/>
      <c r="AJ1193" s="163"/>
      <c r="AU1193" s="163"/>
      <c r="AV1193" s="163"/>
      <c r="BG1193" s="163"/>
      <c r="BH1193" s="163"/>
    </row>
    <row r="1194" spans="11:60" s="37" customFormat="1" x14ac:dyDescent="0.35">
      <c r="K1194" s="163"/>
      <c r="L1194" s="163"/>
      <c r="W1194" s="163"/>
      <c r="X1194" s="163"/>
      <c r="AI1194" s="163"/>
      <c r="AJ1194" s="163"/>
      <c r="AU1194" s="163"/>
      <c r="AV1194" s="163"/>
      <c r="BG1194" s="163"/>
      <c r="BH1194" s="163"/>
    </row>
    <row r="1195" spans="11:60" s="37" customFormat="1" x14ac:dyDescent="0.35">
      <c r="K1195" s="163"/>
      <c r="L1195" s="163"/>
      <c r="W1195" s="163"/>
      <c r="X1195" s="163"/>
      <c r="AI1195" s="163"/>
      <c r="AJ1195" s="163"/>
      <c r="AU1195" s="163"/>
      <c r="AV1195" s="163"/>
      <c r="BG1195" s="163"/>
      <c r="BH1195" s="163"/>
    </row>
    <row r="1196" spans="11:60" s="37" customFormat="1" x14ac:dyDescent="0.35">
      <c r="K1196" s="163"/>
      <c r="L1196" s="163"/>
      <c r="W1196" s="163"/>
      <c r="X1196" s="163"/>
      <c r="AI1196" s="163"/>
      <c r="AJ1196" s="163"/>
      <c r="AU1196" s="163"/>
      <c r="AV1196" s="163"/>
      <c r="BG1196" s="163"/>
      <c r="BH1196" s="163"/>
    </row>
    <row r="1197" spans="11:60" s="37" customFormat="1" x14ac:dyDescent="0.35">
      <c r="K1197" s="163"/>
      <c r="L1197" s="163"/>
      <c r="W1197" s="163"/>
      <c r="X1197" s="163"/>
      <c r="AI1197" s="163"/>
      <c r="AJ1197" s="163"/>
      <c r="AU1197" s="163"/>
      <c r="AV1197" s="163"/>
      <c r="BG1197" s="163"/>
      <c r="BH1197" s="163"/>
    </row>
    <row r="1198" spans="11:60" s="37" customFormat="1" x14ac:dyDescent="0.35">
      <c r="K1198" s="163"/>
      <c r="L1198" s="163"/>
      <c r="W1198" s="163"/>
      <c r="X1198" s="163"/>
      <c r="AI1198" s="163"/>
      <c r="AJ1198" s="163"/>
      <c r="AU1198" s="163"/>
      <c r="AV1198" s="163"/>
      <c r="BG1198" s="163"/>
      <c r="BH1198" s="163"/>
    </row>
    <row r="1199" spans="11:60" s="37" customFormat="1" x14ac:dyDescent="0.35">
      <c r="K1199" s="163"/>
      <c r="L1199" s="163"/>
      <c r="W1199" s="163"/>
      <c r="X1199" s="163"/>
      <c r="AI1199" s="163"/>
      <c r="AJ1199" s="163"/>
      <c r="AU1199" s="163"/>
      <c r="AV1199" s="163"/>
      <c r="BG1199" s="163"/>
      <c r="BH1199" s="163"/>
    </row>
    <row r="1200" spans="11:60" s="37" customFormat="1" x14ac:dyDescent="0.35">
      <c r="K1200" s="163"/>
      <c r="L1200" s="163"/>
      <c r="W1200" s="163"/>
      <c r="X1200" s="163"/>
      <c r="AI1200" s="163"/>
      <c r="AJ1200" s="163"/>
      <c r="AU1200" s="163"/>
      <c r="AV1200" s="163"/>
      <c r="BG1200" s="163"/>
      <c r="BH1200" s="163"/>
    </row>
    <row r="1201" spans="11:60" s="37" customFormat="1" x14ac:dyDescent="0.35">
      <c r="K1201" s="163"/>
      <c r="L1201" s="163"/>
      <c r="W1201" s="163"/>
      <c r="X1201" s="163"/>
      <c r="AI1201" s="163"/>
      <c r="AJ1201" s="163"/>
      <c r="AU1201" s="163"/>
      <c r="AV1201" s="163"/>
      <c r="BG1201" s="163"/>
      <c r="BH1201" s="163"/>
    </row>
    <row r="1202" spans="11:60" s="37" customFormat="1" x14ac:dyDescent="0.35">
      <c r="K1202" s="163"/>
      <c r="L1202" s="163"/>
      <c r="W1202" s="163"/>
      <c r="X1202" s="163"/>
      <c r="AI1202" s="163"/>
      <c r="AJ1202" s="163"/>
      <c r="AU1202" s="163"/>
      <c r="AV1202" s="163"/>
      <c r="BG1202" s="163"/>
      <c r="BH1202" s="163"/>
    </row>
    <row r="1203" spans="11:60" s="37" customFormat="1" x14ac:dyDescent="0.35">
      <c r="K1203" s="163"/>
      <c r="L1203" s="163"/>
      <c r="W1203" s="163"/>
      <c r="X1203" s="163"/>
      <c r="AI1203" s="163"/>
      <c r="AJ1203" s="163"/>
      <c r="AU1203" s="163"/>
      <c r="AV1203" s="163"/>
      <c r="BG1203" s="163"/>
      <c r="BH1203" s="163"/>
    </row>
    <row r="1204" spans="11:60" s="37" customFormat="1" x14ac:dyDescent="0.35">
      <c r="K1204" s="163"/>
      <c r="L1204" s="163"/>
      <c r="W1204" s="163"/>
      <c r="X1204" s="163"/>
      <c r="AI1204" s="163"/>
      <c r="AJ1204" s="163"/>
      <c r="AU1204" s="163"/>
      <c r="AV1204" s="163"/>
      <c r="BG1204" s="163"/>
      <c r="BH1204" s="163"/>
    </row>
    <row r="1205" spans="11:60" s="37" customFormat="1" x14ac:dyDescent="0.35">
      <c r="K1205" s="163"/>
      <c r="L1205" s="163"/>
      <c r="W1205" s="163"/>
      <c r="X1205" s="163"/>
      <c r="AI1205" s="163"/>
      <c r="AJ1205" s="163"/>
      <c r="AU1205" s="163"/>
      <c r="AV1205" s="163"/>
      <c r="BG1205" s="163"/>
      <c r="BH1205" s="163"/>
    </row>
    <row r="1206" spans="11:60" s="37" customFormat="1" x14ac:dyDescent="0.35">
      <c r="K1206" s="163"/>
      <c r="L1206" s="163"/>
      <c r="W1206" s="163"/>
      <c r="X1206" s="163"/>
      <c r="AI1206" s="163"/>
      <c r="AJ1206" s="163"/>
      <c r="AU1206" s="163"/>
      <c r="AV1206" s="163"/>
      <c r="BG1206" s="163"/>
      <c r="BH1206" s="163"/>
    </row>
    <row r="1207" spans="11:60" s="37" customFormat="1" x14ac:dyDescent="0.35">
      <c r="K1207" s="163"/>
      <c r="L1207" s="163"/>
      <c r="W1207" s="163"/>
      <c r="X1207" s="163"/>
      <c r="AI1207" s="163"/>
      <c r="AJ1207" s="163"/>
      <c r="AU1207" s="163"/>
      <c r="AV1207" s="163"/>
      <c r="BG1207" s="163"/>
      <c r="BH1207" s="163"/>
    </row>
    <row r="1208" spans="11:60" s="37" customFormat="1" x14ac:dyDescent="0.35">
      <c r="K1208" s="163"/>
      <c r="L1208" s="163"/>
      <c r="W1208" s="163"/>
      <c r="X1208" s="163"/>
      <c r="AI1208" s="163"/>
      <c r="AJ1208" s="163"/>
      <c r="AU1208" s="163"/>
      <c r="AV1208" s="163"/>
      <c r="BG1208" s="163"/>
      <c r="BH1208" s="163"/>
    </row>
    <row r="1209" spans="11:60" s="37" customFormat="1" x14ac:dyDescent="0.35">
      <c r="K1209" s="163"/>
      <c r="L1209" s="163"/>
      <c r="W1209" s="163"/>
      <c r="X1209" s="163"/>
      <c r="AI1209" s="163"/>
      <c r="AJ1209" s="163"/>
      <c r="AU1209" s="163"/>
      <c r="AV1209" s="163"/>
      <c r="BG1209" s="163"/>
      <c r="BH1209" s="163"/>
    </row>
    <row r="1210" spans="11:60" s="37" customFormat="1" x14ac:dyDescent="0.35">
      <c r="K1210" s="163"/>
      <c r="L1210" s="163"/>
      <c r="W1210" s="163"/>
      <c r="X1210" s="163"/>
      <c r="AI1210" s="163"/>
      <c r="AJ1210" s="163"/>
      <c r="AU1210" s="163"/>
      <c r="AV1210" s="163"/>
      <c r="BG1210" s="163"/>
      <c r="BH1210" s="163"/>
    </row>
    <row r="1211" spans="11:60" s="37" customFormat="1" x14ac:dyDescent="0.35">
      <c r="K1211" s="163"/>
      <c r="L1211" s="163"/>
      <c r="W1211" s="163"/>
      <c r="X1211" s="163"/>
      <c r="AI1211" s="163"/>
      <c r="AJ1211" s="163"/>
      <c r="AU1211" s="163"/>
      <c r="AV1211" s="163"/>
      <c r="BG1211" s="163"/>
      <c r="BH1211" s="163"/>
    </row>
    <row r="1212" spans="11:60" s="37" customFormat="1" x14ac:dyDescent="0.35">
      <c r="K1212" s="163"/>
      <c r="L1212" s="163"/>
      <c r="W1212" s="163"/>
      <c r="X1212" s="163"/>
      <c r="AI1212" s="163"/>
      <c r="AJ1212" s="163"/>
      <c r="AU1212" s="163"/>
      <c r="AV1212" s="163"/>
      <c r="BG1212" s="163"/>
      <c r="BH1212" s="163"/>
    </row>
    <row r="1213" spans="11:60" s="37" customFormat="1" x14ac:dyDescent="0.35">
      <c r="K1213" s="163"/>
      <c r="L1213" s="163"/>
      <c r="W1213" s="163"/>
      <c r="X1213" s="163"/>
      <c r="AI1213" s="163"/>
      <c r="AJ1213" s="163"/>
      <c r="AU1213" s="163"/>
      <c r="AV1213" s="163"/>
      <c r="BG1213" s="163"/>
      <c r="BH1213" s="163"/>
    </row>
    <row r="1214" spans="11:60" s="37" customFormat="1" x14ac:dyDescent="0.35">
      <c r="K1214" s="163"/>
      <c r="L1214" s="163"/>
      <c r="W1214" s="163"/>
      <c r="X1214" s="163"/>
      <c r="AI1214" s="163"/>
      <c r="AJ1214" s="163"/>
      <c r="AU1214" s="163"/>
      <c r="AV1214" s="163"/>
      <c r="BG1214" s="163"/>
      <c r="BH1214" s="163"/>
    </row>
    <row r="1215" spans="11:60" s="37" customFormat="1" x14ac:dyDescent="0.35">
      <c r="K1215" s="163"/>
      <c r="L1215" s="163"/>
      <c r="W1215" s="163"/>
      <c r="X1215" s="163"/>
      <c r="AI1215" s="163"/>
      <c r="AJ1215" s="163"/>
      <c r="AU1215" s="163"/>
      <c r="AV1215" s="163"/>
      <c r="BG1215" s="163"/>
      <c r="BH1215" s="163"/>
    </row>
    <row r="1216" spans="11:60" s="37" customFormat="1" x14ac:dyDescent="0.35">
      <c r="K1216" s="163"/>
      <c r="L1216" s="163"/>
      <c r="W1216" s="163"/>
      <c r="X1216" s="163"/>
      <c r="AI1216" s="163"/>
      <c r="AJ1216" s="163"/>
      <c r="AU1216" s="163"/>
      <c r="AV1216" s="163"/>
      <c r="BG1216" s="163"/>
      <c r="BH1216" s="163"/>
    </row>
    <row r="1217" spans="11:60" s="37" customFormat="1" x14ac:dyDescent="0.35">
      <c r="K1217" s="163"/>
      <c r="L1217" s="163"/>
      <c r="W1217" s="163"/>
      <c r="X1217" s="163"/>
      <c r="AI1217" s="163"/>
      <c r="AJ1217" s="163"/>
      <c r="AU1217" s="163"/>
      <c r="AV1217" s="163"/>
      <c r="BG1217" s="163"/>
      <c r="BH1217" s="163"/>
    </row>
    <row r="1218" spans="11:60" s="37" customFormat="1" x14ac:dyDescent="0.35">
      <c r="K1218" s="163"/>
      <c r="L1218" s="163"/>
      <c r="W1218" s="163"/>
      <c r="X1218" s="163"/>
      <c r="AI1218" s="163"/>
      <c r="AJ1218" s="163"/>
      <c r="AU1218" s="163"/>
      <c r="AV1218" s="163"/>
      <c r="BG1218" s="163"/>
      <c r="BH1218" s="163"/>
    </row>
    <row r="1219" spans="11:60" s="37" customFormat="1" x14ac:dyDescent="0.35">
      <c r="K1219" s="163"/>
      <c r="L1219" s="163"/>
      <c r="W1219" s="163"/>
      <c r="X1219" s="163"/>
      <c r="AI1219" s="163"/>
      <c r="AJ1219" s="163"/>
      <c r="AU1219" s="163"/>
      <c r="AV1219" s="163"/>
      <c r="BG1219" s="163"/>
      <c r="BH1219" s="163"/>
    </row>
    <row r="1220" spans="11:60" s="37" customFormat="1" x14ac:dyDescent="0.35">
      <c r="K1220" s="163"/>
      <c r="L1220" s="163"/>
      <c r="W1220" s="163"/>
      <c r="X1220" s="163"/>
      <c r="AI1220" s="163"/>
      <c r="AJ1220" s="163"/>
      <c r="AU1220" s="163"/>
      <c r="AV1220" s="163"/>
      <c r="BG1220" s="163"/>
      <c r="BH1220" s="163"/>
    </row>
    <row r="1221" spans="11:60" s="37" customFormat="1" x14ac:dyDescent="0.35">
      <c r="K1221" s="163"/>
      <c r="L1221" s="163"/>
      <c r="W1221" s="163"/>
      <c r="X1221" s="163"/>
      <c r="AI1221" s="163"/>
      <c r="AJ1221" s="163"/>
      <c r="AU1221" s="163"/>
      <c r="AV1221" s="163"/>
      <c r="BG1221" s="163"/>
      <c r="BH1221" s="163"/>
    </row>
    <row r="1222" spans="11:60" s="37" customFormat="1" x14ac:dyDescent="0.35">
      <c r="K1222" s="163"/>
      <c r="L1222" s="163"/>
      <c r="W1222" s="163"/>
      <c r="X1222" s="163"/>
      <c r="AI1222" s="163"/>
      <c r="AJ1222" s="163"/>
      <c r="AU1222" s="163"/>
      <c r="AV1222" s="163"/>
      <c r="BG1222" s="163"/>
      <c r="BH1222" s="163"/>
    </row>
    <row r="1223" spans="11:60" s="37" customFormat="1" x14ac:dyDescent="0.35">
      <c r="K1223" s="163"/>
      <c r="L1223" s="163"/>
      <c r="W1223" s="163"/>
      <c r="X1223" s="163"/>
      <c r="AI1223" s="163"/>
      <c r="AJ1223" s="163"/>
      <c r="AU1223" s="163"/>
      <c r="AV1223" s="163"/>
      <c r="BG1223" s="163"/>
      <c r="BH1223" s="163"/>
    </row>
    <row r="1224" spans="11:60" s="37" customFormat="1" x14ac:dyDescent="0.35">
      <c r="K1224" s="163"/>
      <c r="L1224" s="163"/>
      <c r="W1224" s="163"/>
      <c r="X1224" s="163"/>
      <c r="AI1224" s="163"/>
      <c r="AJ1224" s="163"/>
      <c r="AU1224" s="163"/>
      <c r="AV1224" s="163"/>
      <c r="BG1224" s="163"/>
      <c r="BH1224" s="163"/>
    </row>
    <row r="1225" spans="11:60" s="37" customFormat="1" x14ac:dyDescent="0.35">
      <c r="K1225" s="163"/>
      <c r="L1225" s="163"/>
      <c r="W1225" s="163"/>
      <c r="X1225" s="163"/>
      <c r="AI1225" s="163"/>
      <c r="AJ1225" s="163"/>
      <c r="AU1225" s="163"/>
      <c r="AV1225" s="163"/>
      <c r="BG1225" s="163"/>
      <c r="BH1225" s="163"/>
    </row>
    <row r="1226" spans="11:60" s="37" customFormat="1" x14ac:dyDescent="0.35">
      <c r="K1226" s="163"/>
      <c r="L1226" s="163"/>
      <c r="W1226" s="163"/>
      <c r="X1226" s="163"/>
      <c r="AI1226" s="163"/>
      <c r="AJ1226" s="163"/>
      <c r="AU1226" s="163"/>
      <c r="AV1226" s="163"/>
      <c r="BG1226" s="163"/>
      <c r="BH1226" s="163"/>
    </row>
    <row r="1227" spans="11:60" s="37" customFormat="1" x14ac:dyDescent="0.35">
      <c r="K1227" s="163"/>
      <c r="L1227" s="163"/>
      <c r="W1227" s="163"/>
      <c r="X1227" s="163"/>
      <c r="AI1227" s="163"/>
      <c r="AJ1227" s="163"/>
      <c r="AU1227" s="163"/>
      <c r="AV1227" s="163"/>
      <c r="BG1227" s="163"/>
      <c r="BH1227" s="163"/>
    </row>
    <row r="1228" spans="11:60" s="37" customFormat="1" x14ac:dyDescent="0.35">
      <c r="K1228" s="163"/>
      <c r="L1228" s="163"/>
      <c r="W1228" s="163"/>
      <c r="X1228" s="163"/>
      <c r="AI1228" s="163"/>
      <c r="AJ1228" s="163"/>
      <c r="AU1228" s="163"/>
      <c r="AV1228" s="163"/>
      <c r="BG1228" s="163"/>
      <c r="BH1228" s="163"/>
    </row>
    <row r="1229" spans="11:60" s="37" customFormat="1" x14ac:dyDescent="0.35">
      <c r="K1229" s="163"/>
      <c r="L1229" s="163"/>
      <c r="W1229" s="163"/>
      <c r="X1229" s="163"/>
      <c r="AI1229" s="163"/>
      <c r="AJ1229" s="163"/>
      <c r="AU1229" s="163"/>
      <c r="AV1229" s="163"/>
      <c r="BG1229" s="163"/>
      <c r="BH1229" s="163"/>
    </row>
    <row r="1230" spans="11:60" s="37" customFormat="1" x14ac:dyDescent="0.35">
      <c r="K1230" s="163"/>
      <c r="L1230" s="163"/>
      <c r="W1230" s="163"/>
      <c r="X1230" s="163"/>
      <c r="AI1230" s="163"/>
      <c r="AJ1230" s="163"/>
      <c r="AU1230" s="163"/>
      <c r="AV1230" s="163"/>
      <c r="BG1230" s="163"/>
      <c r="BH1230" s="163"/>
    </row>
    <row r="1231" spans="11:60" s="37" customFormat="1" x14ac:dyDescent="0.35">
      <c r="K1231" s="163"/>
      <c r="L1231" s="163"/>
      <c r="W1231" s="163"/>
      <c r="X1231" s="163"/>
      <c r="AI1231" s="163"/>
      <c r="AJ1231" s="163"/>
      <c r="AU1231" s="163"/>
      <c r="AV1231" s="163"/>
      <c r="BG1231" s="163"/>
      <c r="BH1231" s="163"/>
    </row>
    <row r="1232" spans="11:60" s="37" customFormat="1" x14ac:dyDescent="0.35">
      <c r="K1232" s="163"/>
      <c r="L1232" s="163"/>
      <c r="W1232" s="163"/>
      <c r="X1232" s="163"/>
      <c r="AI1232" s="163"/>
      <c r="AJ1232" s="163"/>
      <c r="AU1232" s="163"/>
      <c r="AV1232" s="163"/>
      <c r="BG1232" s="163"/>
      <c r="BH1232" s="163"/>
    </row>
    <row r="1233" spans="11:60" s="37" customFormat="1" x14ac:dyDescent="0.35">
      <c r="K1233" s="163"/>
      <c r="L1233" s="163"/>
      <c r="W1233" s="163"/>
      <c r="X1233" s="163"/>
      <c r="AI1233" s="163"/>
      <c r="AJ1233" s="163"/>
      <c r="AU1233" s="163"/>
      <c r="AV1233" s="163"/>
      <c r="BG1233" s="163"/>
      <c r="BH1233" s="163"/>
    </row>
    <row r="1234" spans="11:60" s="37" customFormat="1" x14ac:dyDescent="0.35">
      <c r="K1234" s="163"/>
      <c r="L1234" s="163"/>
      <c r="W1234" s="163"/>
      <c r="X1234" s="163"/>
      <c r="AI1234" s="163"/>
      <c r="AJ1234" s="163"/>
      <c r="AU1234" s="163"/>
      <c r="AV1234" s="163"/>
      <c r="BG1234" s="163"/>
      <c r="BH1234" s="163"/>
    </row>
    <row r="1235" spans="11:60" s="37" customFormat="1" x14ac:dyDescent="0.35">
      <c r="K1235" s="163"/>
      <c r="L1235" s="163"/>
      <c r="W1235" s="163"/>
      <c r="X1235" s="163"/>
      <c r="AI1235" s="163"/>
      <c r="AJ1235" s="163"/>
      <c r="AU1235" s="163"/>
      <c r="AV1235" s="163"/>
      <c r="BG1235" s="163"/>
      <c r="BH1235" s="163"/>
    </row>
    <row r="1236" spans="11:60" s="37" customFormat="1" x14ac:dyDescent="0.35">
      <c r="K1236" s="163"/>
      <c r="L1236" s="163"/>
      <c r="W1236" s="163"/>
      <c r="X1236" s="163"/>
      <c r="AI1236" s="163"/>
      <c r="AJ1236" s="163"/>
      <c r="AU1236" s="163"/>
      <c r="AV1236" s="163"/>
      <c r="BG1236" s="163"/>
      <c r="BH1236" s="163"/>
    </row>
    <row r="1237" spans="11:60" s="37" customFormat="1" x14ac:dyDescent="0.35">
      <c r="K1237" s="163"/>
      <c r="L1237" s="163"/>
      <c r="W1237" s="163"/>
      <c r="X1237" s="163"/>
      <c r="AI1237" s="163"/>
      <c r="AJ1237" s="163"/>
      <c r="AU1237" s="163"/>
      <c r="AV1237" s="163"/>
      <c r="BG1237" s="163"/>
      <c r="BH1237" s="163"/>
    </row>
    <row r="1238" spans="11:60" s="37" customFormat="1" x14ac:dyDescent="0.35">
      <c r="K1238" s="163"/>
      <c r="L1238" s="163"/>
      <c r="W1238" s="163"/>
      <c r="X1238" s="163"/>
      <c r="AI1238" s="163"/>
      <c r="AJ1238" s="163"/>
      <c r="AU1238" s="163"/>
      <c r="AV1238" s="163"/>
      <c r="BG1238" s="163"/>
      <c r="BH1238" s="163"/>
    </row>
    <row r="1239" spans="11:60" s="37" customFormat="1" x14ac:dyDescent="0.35">
      <c r="K1239" s="163"/>
      <c r="L1239" s="163"/>
      <c r="W1239" s="163"/>
      <c r="X1239" s="163"/>
      <c r="AI1239" s="163"/>
      <c r="AJ1239" s="163"/>
      <c r="AU1239" s="163"/>
      <c r="AV1239" s="163"/>
      <c r="BG1239" s="163"/>
      <c r="BH1239" s="163"/>
    </row>
    <row r="1240" spans="11:60" s="37" customFormat="1" x14ac:dyDescent="0.35">
      <c r="K1240" s="163"/>
      <c r="L1240" s="163"/>
      <c r="W1240" s="163"/>
      <c r="X1240" s="163"/>
      <c r="AI1240" s="163"/>
      <c r="AJ1240" s="163"/>
      <c r="AU1240" s="163"/>
      <c r="AV1240" s="163"/>
      <c r="BG1240" s="163"/>
      <c r="BH1240" s="163"/>
    </row>
    <row r="1241" spans="11:60" s="37" customFormat="1" x14ac:dyDescent="0.35">
      <c r="K1241" s="163"/>
      <c r="L1241" s="163"/>
      <c r="W1241" s="163"/>
      <c r="X1241" s="163"/>
      <c r="AI1241" s="163"/>
      <c r="AJ1241" s="163"/>
      <c r="AU1241" s="163"/>
      <c r="AV1241" s="163"/>
      <c r="BG1241" s="163"/>
      <c r="BH1241" s="163"/>
    </row>
    <row r="1242" spans="11:60" s="37" customFormat="1" x14ac:dyDescent="0.35">
      <c r="K1242" s="163"/>
      <c r="L1242" s="163"/>
      <c r="W1242" s="163"/>
      <c r="X1242" s="163"/>
      <c r="AI1242" s="163"/>
      <c r="AJ1242" s="163"/>
      <c r="AU1242" s="163"/>
      <c r="AV1242" s="163"/>
      <c r="BG1242" s="163"/>
      <c r="BH1242" s="163"/>
    </row>
    <row r="1243" spans="11:60" s="37" customFormat="1" x14ac:dyDescent="0.35">
      <c r="K1243" s="163"/>
      <c r="L1243" s="163"/>
      <c r="W1243" s="163"/>
      <c r="X1243" s="163"/>
      <c r="AI1243" s="163"/>
      <c r="AJ1243" s="163"/>
      <c r="AU1243" s="163"/>
      <c r="AV1243" s="163"/>
      <c r="BG1243" s="163"/>
      <c r="BH1243" s="163"/>
    </row>
    <row r="1244" spans="11:60" s="37" customFormat="1" x14ac:dyDescent="0.35">
      <c r="K1244" s="163"/>
      <c r="L1244" s="163"/>
      <c r="W1244" s="163"/>
      <c r="X1244" s="163"/>
      <c r="AI1244" s="163"/>
      <c r="AJ1244" s="163"/>
      <c r="AU1244" s="163"/>
      <c r="AV1244" s="163"/>
      <c r="BG1244" s="163"/>
      <c r="BH1244" s="163"/>
    </row>
    <row r="1245" spans="11:60" s="37" customFormat="1" x14ac:dyDescent="0.35">
      <c r="K1245" s="163"/>
      <c r="L1245" s="163"/>
      <c r="W1245" s="163"/>
      <c r="X1245" s="163"/>
      <c r="AI1245" s="163"/>
      <c r="AJ1245" s="163"/>
      <c r="AU1245" s="163"/>
      <c r="AV1245" s="163"/>
      <c r="BG1245" s="163"/>
      <c r="BH1245" s="163"/>
    </row>
    <row r="1246" spans="11:60" s="37" customFormat="1" x14ac:dyDescent="0.35">
      <c r="K1246" s="163"/>
      <c r="L1246" s="163"/>
      <c r="W1246" s="163"/>
      <c r="X1246" s="163"/>
      <c r="AI1246" s="163"/>
      <c r="AJ1246" s="163"/>
      <c r="AU1246" s="163"/>
      <c r="AV1246" s="163"/>
      <c r="BG1246" s="163"/>
      <c r="BH1246" s="163"/>
    </row>
    <row r="1247" spans="11:60" s="37" customFormat="1" x14ac:dyDescent="0.35">
      <c r="K1247" s="163"/>
      <c r="L1247" s="163"/>
      <c r="W1247" s="163"/>
      <c r="X1247" s="163"/>
      <c r="AI1247" s="163"/>
      <c r="AJ1247" s="163"/>
      <c r="AU1247" s="163"/>
      <c r="AV1247" s="163"/>
      <c r="BG1247" s="163"/>
      <c r="BH1247" s="163"/>
    </row>
    <row r="1248" spans="11:60" s="37" customFormat="1" x14ac:dyDescent="0.35">
      <c r="K1248" s="163"/>
      <c r="L1248" s="163"/>
      <c r="W1248" s="163"/>
      <c r="X1248" s="163"/>
      <c r="AI1248" s="163"/>
      <c r="AJ1248" s="163"/>
      <c r="AU1248" s="163"/>
      <c r="AV1248" s="163"/>
      <c r="BG1248" s="163"/>
      <c r="BH1248" s="163"/>
    </row>
    <row r="1249" spans="11:60" s="37" customFormat="1" x14ac:dyDescent="0.35">
      <c r="K1249" s="163"/>
      <c r="L1249" s="163"/>
      <c r="W1249" s="163"/>
      <c r="X1249" s="163"/>
      <c r="AI1249" s="163"/>
      <c r="AJ1249" s="163"/>
      <c r="AU1249" s="163"/>
      <c r="AV1249" s="163"/>
      <c r="BG1249" s="163"/>
      <c r="BH1249" s="163"/>
    </row>
    <row r="1250" spans="11:60" s="37" customFormat="1" x14ac:dyDescent="0.35">
      <c r="K1250" s="163"/>
      <c r="L1250" s="163"/>
      <c r="W1250" s="163"/>
      <c r="X1250" s="163"/>
      <c r="AI1250" s="163"/>
      <c r="AJ1250" s="163"/>
      <c r="AU1250" s="163"/>
      <c r="AV1250" s="163"/>
      <c r="BG1250" s="163"/>
      <c r="BH1250" s="163"/>
    </row>
    <row r="1251" spans="11:60" s="37" customFormat="1" x14ac:dyDescent="0.35">
      <c r="K1251" s="163"/>
      <c r="L1251" s="163"/>
      <c r="W1251" s="163"/>
      <c r="X1251" s="163"/>
      <c r="AI1251" s="163"/>
      <c r="AJ1251" s="163"/>
      <c r="AU1251" s="163"/>
      <c r="AV1251" s="163"/>
      <c r="BG1251" s="163"/>
      <c r="BH1251" s="163"/>
    </row>
    <row r="1252" spans="11:60" s="37" customFormat="1" x14ac:dyDescent="0.35">
      <c r="K1252" s="163"/>
      <c r="L1252" s="163"/>
      <c r="W1252" s="163"/>
      <c r="X1252" s="163"/>
      <c r="AI1252" s="163"/>
      <c r="AJ1252" s="163"/>
      <c r="AU1252" s="163"/>
      <c r="AV1252" s="163"/>
      <c r="BG1252" s="163"/>
      <c r="BH1252" s="163"/>
    </row>
    <row r="1253" spans="11:60" s="37" customFormat="1" x14ac:dyDescent="0.35">
      <c r="K1253" s="163"/>
      <c r="L1253" s="163"/>
      <c r="W1253" s="163"/>
      <c r="X1253" s="163"/>
      <c r="AI1253" s="163"/>
      <c r="AJ1253" s="163"/>
      <c r="AU1253" s="163"/>
      <c r="AV1253" s="163"/>
      <c r="BG1253" s="163"/>
      <c r="BH1253" s="163"/>
    </row>
    <row r="1254" spans="11:60" s="37" customFormat="1" x14ac:dyDescent="0.35">
      <c r="K1254" s="163"/>
      <c r="L1254" s="163"/>
      <c r="W1254" s="163"/>
      <c r="X1254" s="163"/>
      <c r="AI1254" s="163"/>
      <c r="AJ1254" s="163"/>
      <c r="AU1254" s="163"/>
      <c r="AV1254" s="163"/>
      <c r="BG1254" s="163"/>
      <c r="BH1254" s="163"/>
    </row>
    <row r="1255" spans="11:60" s="37" customFormat="1" x14ac:dyDescent="0.35">
      <c r="K1255" s="163"/>
      <c r="L1255" s="163"/>
      <c r="W1255" s="163"/>
      <c r="X1255" s="163"/>
      <c r="AI1255" s="163"/>
      <c r="AJ1255" s="163"/>
      <c r="AU1255" s="163"/>
      <c r="AV1255" s="163"/>
      <c r="BG1255" s="163"/>
      <c r="BH1255" s="163"/>
    </row>
  </sheetData>
  <sheetProtection algorithmName="SHA-512" hashValue="oeTffu4Y1Okynk/SWAy/JH1IjEOoXG3z01vbu3OMtxEEZWlsfy6gAo4rnhCEmBWvwsx4WJciAJTTT9Jfn9yfeA==" saltValue="cSkPu4sbWWD40RRFIvSYpA==" spinCount="100000" sheet="1" objects="1" scenarios="1"/>
  <mergeCells count="505">
    <mergeCell ref="AX9:BF9"/>
    <mergeCell ref="AL9:AT9"/>
    <mergeCell ref="Z9:AH9"/>
    <mergeCell ref="N9:V9"/>
    <mergeCell ref="B9:J9"/>
    <mergeCell ref="AX76:AX80"/>
    <mergeCell ref="AY76:AY80"/>
    <mergeCell ref="AZ76:BB76"/>
    <mergeCell ref="AZ77:BA77"/>
    <mergeCell ref="AZ78:BA78"/>
    <mergeCell ref="AZ79:BA79"/>
    <mergeCell ref="AZ80:BA80"/>
    <mergeCell ref="AX71:AX75"/>
    <mergeCell ref="AY71:AY75"/>
    <mergeCell ref="AZ71:BB71"/>
    <mergeCell ref="AZ72:BA72"/>
    <mergeCell ref="AZ73:BA73"/>
    <mergeCell ref="AZ74:BA74"/>
    <mergeCell ref="AZ75:BA75"/>
    <mergeCell ref="AX66:AX70"/>
    <mergeCell ref="AY66:AY70"/>
    <mergeCell ref="AZ66:BB66"/>
    <mergeCell ref="AZ67:BA67"/>
    <mergeCell ref="AZ68:BA68"/>
    <mergeCell ref="AZ69:BA69"/>
    <mergeCell ref="AZ70:BA70"/>
    <mergeCell ref="AX61:AX65"/>
    <mergeCell ref="AY61:AY65"/>
    <mergeCell ref="AZ61:BB61"/>
    <mergeCell ref="AZ62:BA62"/>
    <mergeCell ref="AZ63:BA63"/>
    <mergeCell ref="AZ64:BA64"/>
    <mergeCell ref="AZ65:BA65"/>
    <mergeCell ref="AX56:AX60"/>
    <mergeCell ref="AY56:AY60"/>
    <mergeCell ref="AZ56:BB56"/>
    <mergeCell ref="AZ57:BA57"/>
    <mergeCell ref="AZ58:BA58"/>
    <mergeCell ref="AZ59:BA59"/>
    <mergeCell ref="AZ60:BA60"/>
    <mergeCell ref="AX51:AX55"/>
    <mergeCell ref="AY51:AY55"/>
    <mergeCell ref="AZ51:BB51"/>
    <mergeCell ref="AZ52:BA52"/>
    <mergeCell ref="AZ53:BA53"/>
    <mergeCell ref="AZ54:BA54"/>
    <mergeCell ref="AZ55:BA55"/>
    <mergeCell ref="AX46:AX50"/>
    <mergeCell ref="AY46:AY50"/>
    <mergeCell ref="AZ46:BB46"/>
    <mergeCell ref="AZ47:BA47"/>
    <mergeCell ref="AZ48:BA48"/>
    <mergeCell ref="AZ49:BA49"/>
    <mergeCell ref="AZ50:BA50"/>
    <mergeCell ref="AX41:AX45"/>
    <mergeCell ref="AY41:AY45"/>
    <mergeCell ref="AZ41:BB41"/>
    <mergeCell ref="AZ42:BA42"/>
    <mergeCell ref="AZ43:BA43"/>
    <mergeCell ref="AZ44:BA44"/>
    <mergeCell ref="AZ45:BA45"/>
    <mergeCell ref="AX36:AX40"/>
    <mergeCell ref="AY36:AY40"/>
    <mergeCell ref="AZ36:BB36"/>
    <mergeCell ref="AZ37:BA37"/>
    <mergeCell ref="AZ38:BA38"/>
    <mergeCell ref="AZ39:BA39"/>
    <mergeCell ref="AZ40:BA40"/>
    <mergeCell ref="AX31:AX35"/>
    <mergeCell ref="AY31:AY35"/>
    <mergeCell ref="AZ31:BB31"/>
    <mergeCell ref="AZ32:BA32"/>
    <mergeCell ref="AZ33:BA33"/>
    <mergeCell ref="AZ34:BA34"/>
    <mergeCell ref="AZ35:BA35"/>
    <mergeCell ref="AX26:AX30"/>
    <mergeCell ref="AY26:AY30"/>
    <mergeCell ref="AZ26:BB26"/>
    <mergeCell ref="AZ27:BA27"/>
    <mergeCell ref="AZ28:BA28"/>
    <mergeCell ref="AZ29:BA29"/>
    <mergeCell ref="AZ30:BA30"/>
    <mergeCell ref="AX21:AX25"/>
    <mergeCell ref="AY21:AY25"/>
    <mergeCell ref="AZ21:BB21"/>
    <mergeCell ref="AZ22:BA22"/>
    <mergeCell ref="AZ23:BA23"/>
    <mergeCell ref="AZ24:BA24"/>
    <mergeCell ref="AZ25:BA25"/>
    <mergeCell ref="AX16:AX20"/>
    <mergeCell ref="AY16:AY20"/>
    <mergeCell ref="AZ16:BB16"/>
    <mergeCell ref="AZ17:BA17"/>
    <mergeCell ref="AZ18:BA18"/>
    <mergeCell ref="AZ19:BA19"/>
    <mergeCell ref="AZ20:BA20"/>
    <mergeCell ref="AZ10:BB10"/>
    <mergeCell ref="BC10:BF10"/>
    <mergeCell ref="AX11:AX15"/>
    <mergeCell ref="AY11:AY15"/>
    <mergeCell ref="AZ11:BB11"/>
    <mergeCell ref="AZ12:BA12"/>
    <mergeCell ref="AZ13:BA13"/>
    <mergeCell ref="AZ14:BA14"/>
    <mergeCell ref="AZ15:BA15"/>
    <mergeCell ref="AL76:AL80"/>
    <mergeCell ref="AM76:AM80"/>
    <mergeCell ref="AN76:AP76"/>
    <mergeCell ref="AN77:AO77"/>
    <mergeCell ref="AN78:AO78"/>
    <mergeCell ref="AN79:AO79"/>
    <mergeCell ref="AN80:AO80"/>
    <mergeCell ref="AL71:AL75"/>
    <mergeCell ref="AM71:AM75"/>
    <mergeCell ref="AN71:AP71"/>
    <mergeCell ref="AN72:AO72"/>
    <mergeCell ref="AN73:AO73"/>
    <mergeCell ref="AN74:AO74"/>
    <mergeCell ref="AN75:AO75"/>
    <mergeCell ref="AL66:AL70"/>
    <mergeCell ref="AM66:AM70"/>
    <mergeCell ref="AN66:AP66"/>
    <mergeCell ref="AN67:AO67"/>
    <mergeCell ref="AN68:AO68"/>
    <mergeCell ref="AN69:AO69"/>
    <mergeCell ref="AN70:AO70"/>
    <mergeCell ref="AL61:AL65"/>
    <mergeCell ref="AM61:AM65"/>
    <mergeCell ref="AN61:AP61"/>
    <mergeCell ref="AN62:AO62"/>
    <mergeCell ref="AN63:AO63"/>
    <mergeCell ref="AN64:AO64"/>
    <mergeCell ref="AN65:AO65"/>
    <mergeCell ref="AL56:AL60"/>
    <mergeCell ref="AM56:AM60"/>
    <mergeCell ref="AN56:AP56"/>
    <mergeCell ref="AN57:AO57"/>
    <mergeCell ref="AN58:AO58"/>
    <mergeCell ref="AN59:AO59"/>
    <mergeCell ref="AN60:AO60"/>
    <mergeCell ref="AL51:AL55"/>
    <mergeCell ref="AM51:AM55"/>
    <mergeCell ref="AN51:AP51"/>
    <mergeCell ref="AN52:AO52"/>
    <mergeCell ref="AN53:AO53"/>
    <mergeCell ref="AN54:AO54"/>
    <mergeCell ref="AN55:AO55"/>
    <mergeCell ref="AL46:AL50"/>
    <mergeCell ref="AM46:AM50"/>
    <mergeCell ref="AN46:AP46"/>
    <mergeCell ref="AN47:AO47"/>
    <mergeCell ref="AN48:AO48"/>
    <mergeCell ref="AN49:AO49"/>
    <mergeCell ref="AN50:AO50"/>
    <mergeCell ref="AL41:AL45"/>
    <mergeCell ref="AM41:AM45"/>
    <mergeCell ref="AN41:AP41"/>
    <mergeCell ref="AN42:AO42"/>
    <mergeCell ref="AN43:AO43"/>
    <mergeCell ref="AN44:AO44"/>
    <mergeCell ref="AN45:AO45"/>
    <mergeCell ref="AL36:AL40"/>
    <mergeCell ref="AM36:AM40"/>
    <mergeCell ref="AN36:AP36"/>
    <mergeCell ref="AN37:AO37"/>
    <mergeCell ref="AN38:AO38"/>
    <mergeCell ref="AN39:AO39"/>
    <mergeCell ref="AN40:AO40"/>
    <mergeCell ref="AL31:AL35"/>
    <mergeCell ref="AM31:AM35"/>
    <mergeCell ref="AN31:AP31"/>
    <mergeCell ref="AN32:AO32"/>
    <mergeCell ref="AN33:AO33"/>
    <mergeCell ref="AN34:AO34"/>
    <mergeCell ref="AN35:AO35"/>
    <mergeCell ref="AL26:AL30"/>
    <mergeCell ref="AM26:AM30"/>
    <mergeCell ref="AN26:AP26"/>
    <mergeCell ref="AN27:AO27"/>
    <mergeCell ref="AN28:AO28"/>
    <mergeCell ref="AN29:AO29"/>
    <mergeCell ref="AN30:AO30"/>
    <mergeCell ref="AL21:AL25"/>
    <mergeCell ref="AM21:AM25"/>
    <mergeCell ref="AN21:AP21"/>
    <mergeCell ref="AN22:AO22"/>
    <mergeCell ref="AN23:AO23"/>
    <mergeCell ref="AN24:AO24"/>
    <mergeCell ref="AN25:AO25"/>
    <mergeCell ref="AL16:AL20"/>
    <mergeCell ref="AM16:AM20"/>
    <mergeCell ref="AN16:AP16"/>
    <mergeCell ref="AN17:AO17"/>
    <mergeCell ref="AN18:AO18"/>
    <mergeCell ref="AN19:AO19"/>
    <mergeCell ref="AN20:AO20"/>
    <mergeCell ref="AN10:AP10"/>
    <mergeCell ref="AQ10:AT10"/>
    <mergeCell ref="AL11:AL15"/>
    <mergeCell ref="AM11:AM15"/>
    <mergeCell ref="AN11:AP11"/>
    <mergeCell ref="AN12:AO12"/>
    <mergeCell ref="AN13:AO13"/>
    <mergeCell ref="AN14:AO14"/>
    <mergeCell ref="AN15:AO15"/>
    <mergeCell ref="Z76:Z80"/>
    <mergeCell ref="AA76:AA80"/>
    <mergeCell ref="AB76:AD76"/>
    <mergeCell ref="AB77:AC77"/>
    <mergeCell ref="AB78:AC78"/>
    <mergeCell ref="AB79:AC79"/>
    <mergeCell ref="AB80:AC80"/>
    <mergeCell ref="Z71:Z75"/>
    <mergeCell ref="AA71:AA75"/>
    <mergeCell ref="AB71:AD71"/>
    <mergeCell ref="AB72:AC72"/>
    <mergeCell ref="AB73:AC73"/>
    <mergeCell ref="AB74:AC74"/>
    <mergeCell ref="AB75:AC75"/>
    <mergeCell ref="Z66:Z70"/>
    <mergeCell ref="AA66:AA70"/>
    <mergeCell ref="AB66:AD66"/>
    <mergeCell ref="AB67:AC67"/>
    <mergeCell ref="AB68:AC68"/>
    <mergeCell ref="AB69:AC69"/>
    <mergeCell ref="AB70:AC70"/>
    <mergeCell ref="Z61:Z65"/>
    <mergeCell ref="AA61:AA65"/>
    <mergeCell ref="AB61:AD61"/>
    <mergeCell ref="AB62:AC62"/>
    <mergeCell ref="AB63:AC63"/>
    <mergeCell ref="AB64:AC64"/>
    <mergeCell ref="AB65:AC65"/>
    <mergeCell ref="Z56:Z60"/>
    <mergeCell ref="AA56:AA60"/>
    <mergeCell ref="AB56:AD56"/>
    <mergeCell ref="AB57:AC57"/>
    <mergeCell ref="AB58:AC58"/>
    <mergeCell ref="AB59:AC59"/>
    <mergeCell ref="AB60:AC60"/>
    <mergeCell ref="Z51:Z55"/>
    <mergeCell ref="AA51:AA55"/>
    <mergeCell ref="AB51:AD51"/>
    <mergeCell ref="AB52:AC52"/>
    <mergeCell ref="AB53:AC53"/>
    <mergeCell ref="AB54:AC54"/>
    <mergeCell ref="AB55:AC55"/>
    <mergeCell ref="Z46:Z50"/>
    <mergeCell ref="AA46:AA50"/>
    <mergeCell ref="AB46:AD46"/>
    <mergeCell ref="AB47:AC47"/>
    <mergeCell ref="AB48:AC48"/>
    <mergeCell ref="AB49:AC49"/>
    <mergeCell ref="AB50:AC50"/>
    <mergeCell ref="Z41:Z45"/>
    <mergeCell ref="AA41:AA45"/>
    <mergeCell ref="AB41:AD41"/>
    <mergeCell ref="AB42:AC42"/>
    <mergeCell ref="AB43:AC43"/>
    <mergeCell ref="AB44:AC44"/>
    <mergeCell ref="AB45:AC45"/>
    <mergeCell ref="Z36:Z40"/>
    <mergeCell ref="AA36:AA40"/>
    <mergeCell ref="AB36:AD36"/>
    <mergeCell ref="AB37:AC37"/>
    <mergeCell ref="AB38:AC38"/>
    <mergeCell ref="AB39:AC39"/>
    <mergeCell ref="AB40:AC40"/>
    <mergeCell ref="Z31:Z35"/>
    <mergeCell ref="AA31:AA35"/>
    <mergeCell ref="AB31:AD31"/>
    <mergeCell ref="AB32:AC32"/>
    <mergeCell ref="AB33:AC33"/>
    <mergeCell ref="AB34:AC34"/>
    <mergeCell ref="AB35:AC35"/>
    <mergeCell ref="Z26:Z30"/>
    <mergeCell ref="AA26:AA30"/>
    <mergeCell ref="AB26:AD26"/>
    <mergeCell ref="AB27:AC27"/>
    <mergeCell ref="AB28:AC28"/>
    <mergeCell ref="AB29:AC29"/>
    <mergeCell ref="AB30:AC30"/>
    <mergeCell ref="Z21:Z25"/>
    <mergeCell ref="AA21:AA25"/>
    <mergeCell ref="AB21:AD21"/>
    <mergeCell ref="AB22:AC22"/>
    <mergeCell ref="AB23:AC23"/>
    <mergeCell ref="AB24:AC24"/>
    <mergeCell ref="AB25:AC25"/>
    <mergeCell ref="Z16:Z20"/>
    <mergeCell ref="AA16:AA20"/>
    <mergeCell ref="AB16:AD16"/>
    <mergeCell ref="AB17:AC17"/>
    <mergeCell ref="AB18:AC18"/>
    <mergeCell ref="AB19:AC19"/>
    <mergeCell ref="AB20:AC20"/>
    <mergeCell ref="AB10:AD10"/>
    <mergeCell ref="AE10:AH10"/>
    <mergeCell ref="Z11:Z15"/>
    <mergeCell ref="AA11:AA15"/>
    <mergeCell ref="AB11:AD11"/>
    <mergeCell ref="AB12:AC12"/>
    <mergeCell ref="AB13:AC13"/>
    <mergeCell ref="AB14:AC14"/>
    <mergeCell ref="AB15:AC15"/>
    <mergeCell ref="N76:N80"/>
    <mergeCell ref="O76:O80"/>
    <mergeCell ref="P76:R76"/>
    <mergeCell ref="P77:Q77"/>
    <mergeCell ref="P78:Q78"/>
    <mergeCell ref="P79:Q79"/>
    <mergeCell ref="P80:Q80"/>
    <mergeCell ref="N71:N75"/>
    <mergeCell ref="O71:O75"/>
    <mergeCell ref="P71:R71"/>
    <mergeCell ref="P72:Q72"/>
    <mergeCell ref="P73:Q73"/>
    <mergeCell ref="P74:Q74"/>
    <mergeCell ref="P75:Q75"/>
    <mergeCell ref="N66:N70"/>
    <mergeCell ref="O66:O70"/>
    <mergeCell ref="P66:R66"/>
    <mergeCell ref="P67:Q67"/>
    <mergeCell ref="P68:Q68"/>
    <mergeCell ref="P69:Q69"/>
    <mergeCell ref="P70:Q70"/>
    <mergeCell ref="N61:N65"/>
    <mergeCell ref="O61:O65"/>
    <mergeCell ref="P61:R61"/>
    <mergeCell ref="P62:Q62"/>
    <mergeCell ref="P63:Q63"/>
    <mergeCell ref="P64:Q64"/>
    <mergeCell ref="P65:Q65"/>
    <mergeCell ref="N56:N60"/>
    <mergeCell ref="O56:O60"/>
    <mergeCell ref="P56:R56"/>
    <mergeCell ref="P57:Q57"/>
    <mergeCell ref="P58:Q58"/>
    <mergeCell ref="P59:Q59"/>
    <mergeCell ref="P60:Q60"/>
    <mergeCell ref="N51:N55"/>
    <mergeCell ref="O51:O55"/>
    <mergeCell ref="P51:R51"/>
    <mergeCell ref="P52:Q52"/>
    <mergeCell ref="P53:Q53"/>
    <mergeCell ref="P54:Q54"/>
    <mergeCell ref="P55:Q55"/>
    <mergeCell ref="N46:N50"/>
    <mergeCell ref="O46:O50"/>
    <mergeCell ref="P46:R46"/>
    <mergeCell ref="P47:Q47"/>
    <mergeCell ref="P48:Q48"/>
    <mergeCell ref="P49:Q49"/>
    <mergeCell ref="P50:Q50"/>
    <mergeCell ref="N41:N45"/>
    <mergeCell ref="O41:O45"/>
    <mergeCell ref="P41:R41"/>
    <mergeCell ref="P42:Q42"/>
    <mergeCell ref="P43:Q43"/>
    <mergeCell ref="P44:Q44"/>
    <mergeCell ref="P45:Q45"/>
    <mergeCell ref="N36:N40"/>
    <mergeCell ref="O36:O40"/>
    <mergeCell ref="P36:R36"/>
    <mergeCell ref="P37:Q37"/>
    <mergeCell ref="P38:Q38"/>
    <mergeCell ref="P39:Q39"/>
    <mergeCell ref="P40:Q40"/>
    <mergeCell ref="N31:N35"/>
    <mergeCell ref="O31:O35"/>
    <mergeCell ref="P31:R31"/>
    <mergeCell ref="P32:Q32"/>
    <mergeCell ref="P33:Q33"/>
    <mergeCell ref="P34:Q34"/>
    <mergeCell ref="P35:Q35"/>
    <mergeCell ref="N26:N30"/>
    <mergeCell ref="O26:O30"/>
    <mergeCell ref="P26:R26"/>
    <mergeCell ref="P27:Q27"/>
    <mergeCell ref="P28:Q28"/>
    <mergeCell ref="P29:Q29"/>
    <mergeCell ref="P30:Q30"/>
    <mergeCell ref="N21:N25"/>
    <mergeCell ref="O21:O25"/>
    <mergeCell ref="P21:R21"/>
    <mergeCell ref="P22:Q22"/>
    <mergeCell ref="P23:Q23"/>
    <mergeCell ref="P24:Q24"/>
    <mergeCell ref="P25:Q25"/>
    <mergeCell ref="N16:N20"/>
    <mergeCell ref="O16:O20"/>
    <mergeCell ref="P16:R16"/>
    <mergeCell ref="P17:Q17"/>
    <mergeCell ref="P18:Q18"/>
    <mergeCell ref="P19:Q19"/>
    <mergeCell ref="P20:Q20"/>
    <mergeCell ref="P10:R10"/>
    <mergeCell ref="S10:V10"/>
    <mergeCell ref="N11:N15"/>
    <mergeCell ref="O11:O15"/>
    <mergeCell ref="P11:R11"/>
    <mergeCell ref="P12:Q12"/>
    <mergeCell ref="P13:Q13"/>
    <mergeCell ref="P14:Q14"/>
    <mergeCell ref="P15:Q15"/>
    <mergeCell ref="D15:E15"/>
    <mergeCell ref="G10:J10"/>
    <mergeCell ref="C11:C15"/>
    <mergeCell ref="B11:B15"/>
    <mergeCell ref="D10:F10"/>
    <mergeCell ref="D11:F11"/>
    <mergeCell ref="D12:E12"/>
    <mergeCell ref="D13:E13"/>
    <mergeCell ref="D14:E14"/>
    <mergeCell ref="B16:B20"/>
    <mergeCell ref="B21:B25"/>
    <mergeCell ref="C21:C25"/>
    <mergeCell ref="D21:F21"/>
    <mergeCell ref="D22:E22"/>
    <mergeCell ref="D23:E23"/>
    <mergeCell ref="D24:E24"/>
    <mergeCell ref="D25:E25"/>
    <mergeCell ref="C16:C20"/>
    <mergeCell ref="D16:F16"/>
    <mergeCell ref="D17:E17"/>
    <mergeCell ref="D18:E18"/>
    <mergeCell ref="D19:E19"/>
    <mergeCell ref="D20:E20"/>
    <mergeCell ref="B26:B30"/>
    <mergeCell ref="C26:C30"/>
    <mergeCell ref="D26:F26"/>
    <mergeCell ref="D27:E27"/>
    <mergeCell ref="D28:E28"/>
    <mergeCell ref="D29:E29"/>
    <mergeCell ref="D30:E30"/>
    <mergeCell ref="B31:B35"/>
    <mergeCell ref="C31:C35"/>
    <mergeCell ref="D31:F31"/>
    <mergeCell ref="D32:E32"/>
    <mergeCell ref="D33:E33"/>
    <mergeCell ref="D34:E34"/>
    <mergeCell ref="D35:E35"/>
    <mergeCell ref="B36:B40"/>
    <mergeCell ref="C36:C40"/>
    <mergeCell ref="D36:F36"/>
    <mergeCell ref="D37:E37"/>
    <mergeCell ref="D38:E38"/>
    <mergeCell ref="D39:E39"/>
    <mergeCell ref="D40:E40"/>
    <mergeCell ref="B51:B55"/>
    <mergeCell ref="C51:C55"/>
    <mergeCell ref="D51:F51"/>
    <mergeCell ref="D52:E52"/>
    <mergeCell ref="D53:E53"/>
    <mergeCell ref="D54:E54"/>
    <mergeCell ref="D55:E55"/>
    <mergeCell ref="B56:B60"/>
    <mergeCell ref="C56:C60"/>
    <mergeCell ref="D56:F56"/>
    <mergeCell ref="D57:E57"/>
    <mergeCell ref="D58:E58"/>
    <mergeCell ref="D59:E59"/>
    <mergeCell ref="D60:E60"/>
    <mergeCell ref="B61:B65"/>
    <mergeCell ref="C61:C65"/>
    <mergeCell ref="D61:F61"/>
    <mergeCell ref="D62:E62"/>
    <mergeCell ref="D63:E63"/>
    <mergeCell ref="D64:E64"/>
    <mergeCell ref="D65:E65"/>
    <mergeCell ref="D67:E67"/>
    <mergeCell ref="D68:E68"/>
    <mergeCell ref="D69:E69"/>
    <mergeCell ref="D70:E70"/>
    <mergeCell ref="B71:B75"/>
    <mergeCell ref="C71:C75"/>
    <mergeCell ref="D71:F71"/>
    <mergeCell ref="D72:E72"/>
    <mergeCell ref="D73:E73"/>
    <mergeCell ref="D74:E74"/>
    <mergeCell ref="D75:E75"/>
    <mergeCell ref="B76:B80"/>
    <mergeCell ref="C76:C80"/>
    <mergeCell ref="D76:F76"/>
    <mergeCell ref="D77:E77"/>
    <mergeCell ref="D78:E78"/>
    <mergeCell ref="D79:E79"/>
    <mergeCell ref="D80:E80"/>
    <mergeCell ref="B41:B45"/>
    <mergeCell ref="C41:C45"/>
    <mergeCell ref="B46:B50"/>
    <mergeCell ref="C46:C50"/>
    <mergeCell ref="D41:F41"/>
    <mergeCell ref="D42:E42"/>
    <mergeCell ref="D43:E43"/>
    <mergeCell ref="D44:E44"/>
    <mergeCell ref="D45:E45"/>
    <mergeCell ref="D47:E47"/>
    <mergeCell ref="D48:E48"/>
    <mergeCell ref="D49:E49"/>
    <mergeCell ref="D50:E50"/>
    <mergeCell ref="D46:F46"/>
    <mergeCell ref="B66:B70"/>
    <mergeCell ref="C66:C70"/>
    <mergeCell ref="D66:F66"/>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EB5D8-B096-41E1-A4E1-83F7CADE5BB7}">
  <sheetPr>
    <tabColor rgb="FF7030A0"/>
  </sheetPr>
  <dimension ref="A1:U201"/>
  <sheetViews>
    <sheetView workbookViewId="0">
      <pane ySplit="2" topLeftCell="A3" activePane="bottomLeft" state="frozen"/>
      <selection pane="bottomLeft" activeCell="E2" sqref="E2"/>
    </sheetView>
  </sheetViews>
  <sheetFormatPr defaultRowHeight="14.5" x14ac:dyDescent="0.35"/>
  <cols>
    <col min="1" max="1" width="20.54296875" customWidth="1"/>
    <col min="2" max="2" width="31.453125" customWidth="1"/>
    <col min="3" max="3" width="22.453125" customWidth="1"/>
    <col min="4" max="4" width="19.453125" customWidth="1"/>
    <col min="5" max="5" width="15.54296875" customWidth="1"/>
    <col min="6" max="6" width="13.81640625" customWidth="1"/>
    <col min="8" max="8" width="14.453125" customWidth="1"/>
    <col min="10" max="10" width="22.54296875" customWidth="1"/>
    <col min="11" max="11" width="21" customWidth="1"/>
    <col min="13" max="13" width="17.54296875" customWidth="1"/>
    <col min="14" max="14" width="16.1796875" customWidth="1"/>
    <col min="15" max="15" width="11.1796875" customWidth="1"/>
    <col min="16" max="16" width="12.81640625" customWidth="1"/>
    <col min="17" max="17" width="13.81640625" customWidth="1"/>
    <col min="18" max="18" width="16" customWidth="1"/>
    <col min="19" max="19" width="16.453125" customWidth="1"/>
    <col min="20" max="20" width="13.1796875" customWidth="1"/>
  </cols>
  <sheetData>
    <row r="1" spans="1:21" s="2" customFormat="1" x14ac:dyDescent="0.35">
      <c r="A1" s="2" t="s">
        <v>767</v>
      </c>
      <c r="B1" s="2" t="s">
        <v>768</v>
      </c>
      <c r="C1" s="2" t="s">
        <v>769</v>
      </c>
      <c r="D1" s="2" t="s">
        <v>770</v>
      </c>
      <c r="E1" s="2" t="s">
        <v>771</v>
      </c>
      <c r="F1" s="2" t="s">
        <v>772</v>
      </c>
      <c r="G1" s="2" t="s">
        <v>773</v>
      </c>
      <c r="H1" s="2" t="s">
        <v>774</v>
      </c>
      <c r="I1" s="2" t="s">
        <v>775</v>
      </c>
      <c r="J1" s="2" t="s">
        <v>776</v>
      </c>
      <c r="K1" s="2" t="s">
        <v>777</v>
      </c>
      <c r="L1" s="2" t="s">
        <v>778</v>
      </c>
      <c r="M1" s="2" t="s">
        <v>779</v>
      </c>
      <c r="N1" s="2" t="s">
        <v>780</v>
      </c>
      <c r="O1" s="2" t="s">
        <v>781</v>
      </c>
      <c r="P1" s="2" t="s">
        <v>782</v>
      </c>
      <c r="Q1" s="2" t="s">
        <v>783</v>
      </c>
      <c r="R1" s="2" t="s">
        <v>784</v>
      </c>
      <c r="S1" s="2" t="s">
        <v>785</v>
      </c>
      <c r="T1" s="2" t="s">
        <v>786</v>
      </c>
      <c r="U1" s="2" t="s">
        <v>787</v>
      </c>
    </row>
    <row r="2" spans="1:21" ht="57" customHeight="1" x14ac:dyDescent="0.35">
      <c r="A2" s="1" t="s">
        <v>788</v>
      </c>
      <c r="B2" s="1" t="s">
        <v>789</v>
      </c>
      <c r="C2" s="1" t="s">
        <v>790</v>
      </c>
      <c r="D2" s="1" t="s">
        <v>791</v>
      </c>
      <c r="E2" s="1" t="s">
        <v>792</v>
      </c>
      <c r="F2" s="1" t="s">
        <v>102</v>
      </c>
      <c r="G2" s="1" t="s">
        <v>410</v>
      </c>
      <c r="H2" s="1" t="s">
        <v>793</v>
      </c>
      <c r="I2" s="1" t="s">
        <v>54</v>
      </c>
      <c r="J2" s="1" t="s">
        <v>794</v>
      </c>
      <c r="K2" s="1" t="s">
        <v>795</v>
      </c>
      <c r="L2" s="1" t="s">
        <v>173</v>
      </c>
      <c r="M2" s="1" t="s">
        <v>796</v>
      </c>
      <c r="N2" s="1" t="s">
        <v>64</v>
      </c>
      <c r="O2" s="1" t="s">
        <v>66</v>
      </c>
      <c r="P2" s="1" t="s">
        <v>797</v>
      </c>
      <c r="Q2" s="1" t="s">
        <v>70</v>
      </c>
      <c r="R2" s="1" t="s">
        <v>798</v>
      </c>
      <c r="S2" s="1" t="s">
        <v>799</v>
      </c>
      <c r="T2" s="1" t="s">
        <v>800</v>
      </c>
      <c r="U2" s="1" t="s">
        <v>185</v>
      </c>
    </row>
    <row r="3" spans="1:21" ht="58" x14ac:dyDescent="0.35">
      <c r="A3" t="s">
        <v>181</v>
      </c>
      <c r="B3" t="s">
        <v>270</v>
      </c>
      <c r="C3" s="3" t="s">
        <v>295</v>
      </c>
      <c r="D3" s="3" t="s">
        <v>390</v>
      </c>
      <c r="E3" s="3" t="s">
        <v>186</v>
      </c>
      <c r="F3" s="3" t="s">
        <v>162</v>
      </c>
      <c r="G3" s="3" t="s">
        <v>188</v>
      </c>
      <c r="H3" s="3" t="s">
        <v>267</v>
      </c>
      <c r="I3" s="3" t="s">
        <v>270</v>
      </c>
      <c r="J3" s="3" t="s">
        <v>403</v>
      </c>
      <c r="K3" s="3" t="s">
        <v>430</v>
      </c>
      <c r="L3" s="3" t="s">
        <v>403</v>
      </c>
      <c r="M3" s="3" t="s">
        <v>186</v>
      </c>
      <c r="N3" s="3" t="s">
        <v>233</v>
      </c>
      <c r="O3" s="3" t="s">
        <v>565</v>
      </c>
      <c r="P3" s="3" t="s">
        <v>233</v>
      </c>
      <c r="Q3" s="3" t="s">
        <v>162</v>
      </c>
      <c r="R3" s="3" t="s">
        <v>207</v>
      </c>
      <c r="S3" s="3" t="s">
        <v>578</v>
      </c>
      <c r="T3" s="3" t="s">
        <v>801</v>
      </c>
      <c r="U3" s="3" t="s">
        <v>187</v>
      </c>
    </row>
    <row r="4" spans="1:21" ht="72.5" x14ac:dyDescent="0.35">
      <c r="A4" t="s">
        <v>184</v>
      </c>
      <c r="B4" t="s">
        <v>273</v>
      </c>
      <c r="C4" s="3" t="s">
        <v>299</v>
      </c>
      <c r="D4" s="3" t="s">
        <v>64</v>
      </c>
      <c r="E4" s="3" t="s">
        <v>459</v>
      </c>
      <c r="F4" s="3" t="s">
        <v>163</v>
      </c>
      <c r="G4" s="3" t="s">
        <v>195</v>
      </c>
      <c r="H4" s="3" t="s">
        <v>189</v>
      </c>
      <c r="I4" s="3" t="s">
        <v>273</v>
      </c>
      <c r="J4" s="3" t="s">
        <v>407</v>
      </c>
      <c r="K4" s="3" t="s">
        <v>432</v>
      </c>
      <c r="L4" s="3" t="s">
        <v>444</v>
      </c>
      <c r="M4" s="3" t="s">
        <v>459</v>
      </c>
      <c r="N4" s="3" t="s">
        <v>190</v>
      </c>
      <c r="O4" s="3" t="s">
        <v>567</v>
      </c>
      <c r="P4" s="3" t="s">
        <v>235</v>
      </c>
      <c r="Q4" s="3" t="s">
        <v>163</v>
      </c>
      <c r="R4" s="3" t="s">
        <v>208</v>
      </c>
      <c r="S4" s="3" t="s">
        <v>580</v>
      </c>
      <c r="T4" s="3" t="s">
        <v>200</v>
      </c>
    </row>
    <row r="5" spans="1:21" ht="87" x14ac:dyDescent="0.35">
      <c r="B5" t="s">
        <v>277</v>
      </c>
      <c r="C5" s="3" t="s">
        <v>302</v>
      </c>
      <c r="D5" s="3" t="s">
        <v>153</v>
      </c>
      <c r="E5" s="3" t="s">
        <v>462</v>
      </c>
      <c r="F5" s="3" t="s">
        <v>237</v>
      </c>
      <c r="G5" s="3" t="s">
        <v>258</v>
      </c>
      <c r="H5" s="3" t="s">
        <v>274</v>
      </c>
      <c r="I5" s="3" t="s">
        <v>277</v>
      </c>
      <c r="J5" s="3" t="s">
        <v>411</v>
      </c>
      <c r="K5" s="3" t="s">
        <v>197</v>
      </c>
      <c r="L5" s="3" t="s">
        <v>198</v>
      </c>
      <c r="M5" s="3" t="s">
        <v>462</v>
      </c>
      <c r="N5" s="3" t="s">
        <v>238</v>
      </c>
      <c r="O5" s="3" t="s">
        <v>569</v>
      </c>
      <c r="P5" s="3" t="s">
        <v>239</v>
      </c>
      <c r="Q5" s="3" t="s">
        <v>237</v>
      </c>
      <c r="R5" s="3" t="s">
        <v>541</v>
      </c>
      <c r="S5" s="3" t="s">
        <v>583</v>
      </c>
      <c r="T5" s="3" t="s">
        <v>193</v>
      </c>
    </row>
    <row r="6" spans="1:21" ht="29" x14ac:dyDescent="0.35">
      <c r="B6" t="s">
        <v>280</v>
      </c>
      <c r="C6" s="3" t="s">
        <v>182</v>
      </c>
      <c r="D6" s="3" t="s">
        <v>66</v>
      </c>
      <c r="E6" s="3" t="s">
        <v>465</v>
      </c>
      <c r="F6" s="3" t="s">
        <v>165</v>
      </c>
      <c r="H6" s="3" t="s">
        <v>278</v>
      </c>
      <c r="I6" s="3" t="s">
        <v>280</v>
      </c>
      <c r="J6" s="3" t="s">
        <v>414</v>
      </c>
      <c r="K6" s="3" t="s">
        <v>436</v>
      </c>
      <c r="L6" s="3" t="s">
        <v>449</v>
      </c>
      <c r="M6" s="3" t="s">
        <v>465</v>
      </c>
      <c r="N6" s="3" t="s">
        <v>241</v>
      </c>
      <c r="O6" s="3" t="s">
        <v>191</v>
      </c>
      <c r="P6" s="3" t="s">
        <v>242</v>
      </c>
      <c r="Q6" s="3" t="s">
        <v>165</v>
      </c>
      <c r="R6" s="3" t="s">
        <v>210</v>
      </c>
      <c r="S6" s="3" t="s">
        <v>209</v>
      </c>
      <c r="T6" s="3" t="s">
        <v>194</v>
      </c>
    </row>
    <row r="7" spans="1:21" ht="43.5" x14ac:dyDescent="0.35">
      <c r="B7" t="s">
        <v>391</v>
      </c>
      <c r="C7" s="3" t="s">
        <v>309</v>
      </c>
      <c r="D7" s="3" t="s">
        <v>802</v>
      </c>
      <c r="E7" s="3" t="s">
        <v>201</v>
      </c>
      <c r="F7" s="3" t="s">
        <v>531</v>
      </c>
      <c r="H7" s="3" t="s">
        <v>281</v>
      </c>
      <c r="I7" s="3" t="s">
        <v>391</v>
      </c>
      <c r="J7" s="3" t="s">
        <v>417</v>
      </c>
      <c r="M7" s="3" t="s">
        <v>201</v>
      </c>
      <c r="N7" s="3" t="s">
        <v>244</v>
      </c>
      <c r="O7" s="3" t="s">
        <v>572</v>
      </c>
      <c r="P7" s="3" t="s">
        <v>245</v>
      </c>
      <c r="Q7" s="3" t="s">
        <v>531</v>
      </c>
      <c r="R7" s="3" t="s">
        <v>165</v>
      </c>
      <c r="S7" s="3" t="s">
        <v>586</v>
      </c>
    </row>
    <row r="8" spans="1:21" ht="43.5" x14ac:dyDescent="0.35">
      <c r="C8" s="3" t="s">
        <v>312</v>
      </c>
      <c r="D8" s="3" t="s">
        <v>158</v>
      </c>
      <c r="E8" s="3" t="s">
        <v>469</v>
      </c>
      <c r="F8" s="3" t="s">
        <v>246</v>
      </c>
      <c r="H8" s="3" t="s">
        <v>285</v>
      </c>
      <c r="J8" s="3" t="s">
        <v>420</v>
      </c>
      <c r="M8" s="3" t="s">
        <v>469</v>
      </c>
      <c r="N8" s="3" t="s">
        <v>235</v>
      </c>
      <c r="O8" s="3" t="s">
        <v>574</v>
      </c>
      <c r="P8" s="3" t="s">
        <v>247</v>
      </c>
      <c r="Q8" s="3" t="s">
        <v>246</v>
      </c>
      <c r="R8" s="3" t="s">
        <v>211</v>
      </c>
      <c r="S8" s="3" t="s">
        <v>588</v>
      </c>
    </row>
    <row r="9" spans="1:21" ht="58" x14ac:dyDescent="0.35">
      <c r="C9" s="3" t="s">
        <v>316</v>
      </c>
      <c r="D9" s="3" t="s">
        <v>183</v>
      </c>
      <c r="E9" s="3" t="s">
        <v>471</v>
      </c>
      <c r="H9" s="3" t="s">
        <v>803</v>
      </c>
      <c r="M9" s="3" t="s">
        <v>471</v>
      </c>
      <c r="N9" s="3" t="s">
        <v>249</v>
      </c>
      <c r="O9" s="3" t="s">
        <v>449</v>
      </c>
      <c r="P9" s="3" t="s">
        <v>250</v>
      </c>
      <c r="R9" s="3" t="s">
        <v>212</v>
      </c>
      <c r="S9" s="3" t="s">
        <v>590</v>
      </c>
    </row>
    <row r="10" spans="1:21" ht="58" x14ac:dyDescent="0.35">
      <c r="C10" s="3" t="s">
        <v>320</v>
      </c>
      <c r="E10" s="3" t="s">
        <v>475</v>
      </c>
      <c r="H10" s="3" t="s">
        <v>804</v>
      </c>
      <c r="M10" s="3" t="s">
        <v>475</v>
      </c>
      <c r="N10" s="3" t="s">
        <v>252</v>
      </c>
      <c r="O10" s="3" t="s">
        <v>183</v>
      </c>
      <c r="P10" s="3" t="s">
        <v>253</v>
      </c>
      <c r="R10" s="3" t="s">
        <v>805</v>
      </c>
      <c r="S10" s="3" t="s">
        <v>592</v>
      </c>
    </row>
    <row r="11" spans="1:21" ht="58" x14ac:dyDescent="0.35">
      <c r="C11" s="3" t="s">
        <v>324</v>
      </c>
      <c r="E11" s="3" t="s">
        <v>480</v>
      </c>
      <c r="H11" s="3" t="s">
        <v>806</v>
      </c>
      <c r="M11" s="3" t="s">
        <v>480</v>
      </c>
      <c r="N11" s="3" t="s">
        <v>254</v>
      </c>
      <c r="P11" s="3" t="s">
        <v>255</v>
      </c>
      <c r="R11" t="s">
        <v>183</v>
      </c>
      <c r="S11" t="s">
        <v>183</v>
      </c>
    </row>
    <row r="12" spans="1:21" ht="29" x14ac:dyDescent="0.35">
      <c r="C12" s="3" t="s">
        <v>328</v>
      </c>
      <c r="E12" s="3" t="s">
        <v>483</v>
      </c>
      <c r="H12" s="3" t="s">
        <v>196</v>
      </c>
      <c r="M12" s="3" t="s">
        <v>483</v>
      </c>
      <c r="N12" s="3" t="s">
        <v>256</v>
      </c>
      <c r="P12" s="3" t="s">
        <v>257</v>
      </c>
    </row>
    <row r="13" spans="1:21" ht="29" x14ac:dyDescent="0.35">
      <c r="C13" s="3" t="s">
        <v>332</v>
      </c>
      <c r="E13" s="3" t="s">
        <v>485</v>
      </c>
      <c r="H13" s="3" t="s">
        <v>807</v>
      </c>
      <c r="M13" s="3" t="s">
        <v>485</v>
      </c>
      <c r="N13" s="3" t="s">
        <v>259</v>
      </c>
      <c r="P13" s="3" t="s">
        <v>260</v>
      </c>
    </row>
    <row r="14" spans="1:21" ht="43.5" x14ac:dyDescent="0.35">
      <c r="C14" s="3" t="s">
        <v>336</v>
      </c>
      <c r="E14" s="3" t="s">
        <v>488</v>
      </c>
      <c r="H14" s="3" t="s">
        <v>313</v>
      </c>
      <c r="M14" s="3" t="s">
        <v>488</v>
      </c>
      <c r="N14" s="3" t="s">
        <v>262</v>
      </c>
      <c r="P14" s="3" t="s">
        <v>809</v>
      </c>
    </row>
    <row r="15" spans="1:21" ht="29" x14ac:dyDescent="0.35">
      <c r="C15" s="3" t="s">
        <v>339</v>
      </c>
      <c r="E15" s="3" t="s">
        <v>490</v>
      </c>
      <c r="H15" s="3" t="s">
        <v>317</v>
      </c>
      <c r="M15" s="3" t="s">
        <v>490</v>
      </c>
      <c r="N15" s="3" t="s">
        <v>264</v>
      </c>
      <c r="P15" s="3" t="s">
        <v>265</v>
      </c>
    </row>
    <row r="16" spans="1:21" ht="43.5" x14ac:dyDescent="0.35">
      <c r="C16" s="3" t="s">
        <v>343</v>
      </c>
      <c r="E16" s="3" t="s">
        <v>492</v>
      </c>
      <c r="H16" s="3" t="s">
        <v>321</v>
      </c>
      <c r="M16" s="3" t="s">
        <v>492</v>
      </c>
      <c r="N16" s="3" t="s">
        <v>268</v>
      </c>
      <c r="P16" s="3" t="s">
        <v>269</v>
      </c>
    </row>
    <row r="17" spans="3:16" x14ac:dyDescent="0.35">
      <c r="C17" s="3" t="s">
        <v>183</v>
      </c>
      <c r="E17" s="3" t="s">
        <v>494</v>
      </c>
      <c r="H17" s="3" t="s">
        <v>325</v>
      </c>
      <c r="M17" s="3" t="s">
        <v>494</v>
      </c>
      <c r="N17" s="3" t="s">
        <v>271</v>
      </c>
      <c r="P17" s="3" t="s">
        <v>272</v>
      </c>
    </row>
    <row r="18" spans="3:16" ht="29" x14ac:dyDescent="0.35">
      <c r="E18" s="3" t="s">
        <v>496</v>
      </c>
      <c r="H18" s="3" t="s">
        <v>449</v>
      </c>
      <c r="M18" s="3" t="s">
        <v>496</v>
      </c>
      <c r="N18" s="3" t="s">
        <v>275</v>
      </c>
      <c r="P18" s="3" t="s">
        <v>276</v>
      </c>
    </row>
    <row r="19" spans="3:16" ht="43.5" x14ac:dyDescent="0.35">
      <c r="E19" s="3" t="s">
        <v>497</v>
      </c>
      <c r="H19" s="3" t="s">
        <v>333</v>
      </c>
      <c r="M19" s="3" t="s">
        <v>497</v>
      </c>
      <c r="N19" s="3" t="s">
        <v>279</v>
      </c>
      <c r="P19" s="3" t="s">
        <v>808</v>
      </c>
    </row>
    <row r="20" spans="3:16" ht="29" x14ac:dyDescent="0.35">
      <c r="E20" s="3" t="s">
        <v>499</v>
      </c>
      <c r="M20" s="3" t="s">
        <v>499</v>
      </c>
      <c r="N20" s="3" t="s">
        <v>282</v>
      </c>
      <c r="P20" s="3" t="s">
        <v>283</v>
      </c>
    </row>
    <row r="21" spans="3:16" ht="58" x14ac:dyDescent="0.35">
      <c r="E21" s="3" t="s">
        <v>501</v>
      </c>
      <c r="M21" s="3" t="s">
        <v>501</v>
      </c>
      <c r="N21" s="3" t="s">
        <v>286</v>
      </c>
      <c r="P21" s="3" t="s">
        <v>287</v>
      </c>
    </row>
    <row r="22" spans="3:16" x14ac:dyDescent="0.35">
      <c r="E22" s="3" t="s">
        <v>503</v>
      </c>
      <c r="M22" s="3" t="s">
        <v>503</v>
      </c>
      <c r="N22" s="3" t="s">
        <v>289</v>
      </c>
      <c r="P22" s="3" t="s">
        <v>290</v>
      </c>
    </row>
    <row r="23" spans="3:16" ht="29" x14ac:dyDescent="0.35">
      <c r="E23" s="3" t="s">
        <v>504</v>
      </c>
      <c r="M23" s="3" t="s">
        <v>504</v>
      </c>
      <c r="N23" s="3" t="s">
        <v>293</v>
      </c>
      <c r="P23" s="3" t="s">
        <v>294</v>
      </c>
    </row>
    <row r="24" spans="3:16" ht="29" x14ac:dyDescent="0.35">
      <c r="E24" s="3" t="s">
        <v>505</v>
      </c>
      <c r="M24" s="3" t="s">
        <v>505</v>
      </c>
      <c r="N24" s="3" t="s">
        <v>297</v>
      </c>
      <c r="P24" s="3" t="s">
        <v>298</v>
      </c>
    </row>
    <row r="25" spans="3:16" ht="29" x14ac:dyDescent="0.35">
      <c r="E25" s="3" t="s">
        <v>507</v>
      </c>
      <c r="M25" s="3" t="s">
        <v>507</v>
      </c>
      <c r="N25" s="3" t="s">
        <v>810</v>
      </c>
      <c r="P25" s="3" t="s">
        <v>301</v>
      </c>
    </row>
    <row r="26" spans="3:16" ht="58" x14ac:dyDescent="0.35">
      <c r="E26" s="3" t="s">
        <v>508</v>
      </c>
      <c r="M26" s="3" t="s">
        <v>508</v>
      </c>
      <c r="N26" s="3" t="s">
        <v>304</v>
      </c>
      <c r="P26" s="3" t="s">
        <v>305</v>
      </c>
    </row>
    <row r="27" spans="3:16" ht="29" x14ac:dyDescent="0.35">
      <c r="E27" s="3" t="s">
        <v>510</v>
      </c>
      <c r="M27" s="3" t="s">
        <v>510</v>
      </c>
      <c r="N27" s="3" t="s">
        <v>307</v>
      </c>
      <c r="P27" s="3" t="s">
        <v>308</v>
      </c>
    </row>
    <row r="28" spans="3:16" x14ac:dyDescent="0.35">
      <c r="E28" s="3" t="s">
        <v>511</v>
      </c>
      <c r="M28" s="3" t="s">
        <v>511</v>
      </c>
      <c r="N28" s="3" t="s">
        <v>260</v>
      </c>
      <c r="P28" s="3" t="s">
        <v>311</v>
      </c>
    </row>
    <row r="29" spans="3:16" x14ac:dyDescent="0.35">
      <c r="E29" s="3" t="s">
        <v>512</v>
      </c>
      <c r="M29" s="3" t="s">
        <v>512</v>
      </c>
      <c r="N29" s="3" t="s">
        <v>314</v>
      </c>
      <c r="P29" s="3" t="s">
        <v>315</v>
      </c>
    </row>
    <row r="30" spans="3:16" ht="29" x14ac:dyDescent="0.35">
      <c r="E30" s="3" t="s">
        <v>513</v>
      </c>
      <c r="M30" s="3" t="s">
        <v>513</v>
      </c>
      <c r="N30" s="3" t="s">
        <v>318</v>
      </c>
      <c r="P30" s="3" t="s">
        <v>319</v>
      </c>
    </row>
    <row r="31" spans="3:16" ht="43.5" x14ac:dyDescent="0.35">
      <c r="E31" s="3" t="s">
        <v>515</v>
      </c>
      <c r="M31" s="3" t="s">
        <v>515</v>
      </c>
      <c r="N31" s="3" t="s">
        <v>322</v>
      </c>
      <c r="P31" s="3" t="s">
        <v>323</v>
      </c>
    </row>
    <row r="32" spans="3:16" ht="43.5" x14ac:dyDescent="0.35">
      <c r="E32" s="3" t="s">
        <v>517</v>
      </c>
      <c r="M32" s="3" t="s">
        <v>517</v>
      </c>
      <c r="N32" s="3" t="s">
        <v>326</v>
      </c>
      <c r="P32" s="3" t="s">
        <v>327</v>
      </c>
    </row>
    <row r="33" spans="5:16" ht="43.5" x14ac:dyDescent="0.35">
      <c r="E33" s="3" t="s">
        <v>518</v>
      </c>
      <c r="M33" s="3" t="s">
        <v>518</v>
      </c>
      <c r="N33" s="3" t="s">
        <v>330</v>
      </c>
      <c r="P33" s="3" t="s">
        <v>331</v>
      </c>
    </row>
    <row r="34" spans="5:16" ht="58" x14ac:dyDescent="0.35">
      <c r="E34" s="3" t="s">
        <v>520</v>
      </c>
      <c r="M34" s="3" t="s">
        <v>520</v>
      </c>
      <c r="N34" s="3" t="s">
        <v>334</v>
      </c>
      <c r="P34" s="3" t="s">
        <v>335</v>
      </c>
    </row>
    <row r="35" spans="5:16" ht="29" x14ac:dyDescent="0.35">
      <c r="E35" s="3" t="s">
        <v>522</v>
      </c>
      <c r="M35" s="3" t="s">
        <v>522</v>
      </c>
      <c r="N35" s="3" t="s">
        <v>337</v>
      </c>
      <c r="P35" s="3" t="s">
        <v>338</v>
      </c>
    </row>
    <row r="36" spans="5:16" x14ac:dyDescent="0.35">
      <c r="E36" s="3" t="s">
        <v>524</v>
      </c>
      <c r="M36" s="3" t="s">
        <v>524</v>
      </c>
      <c r="N36" s="3" t="s">
        <v>341</v>
      </c>
      <c r="P36" s="3" t="s">
        <v>342</v>
      </c>
    </row>
    <row r="37" spans="5:16" x14ac:dyDescent="0.35">
      <c r="E37" s="3" t="s">
        <v>525</v>
      </c>
      <c r="M37" s="3" t="s">
        <v>525</v>
      </c>
      <c r="N37" s="3" t="s">
        <v>283</v>
      </c>
      <c r="P37" s="3" t="s">
        <v>344</v>
      </c>
    </row>
    <row r="38" spans="5:16" x14ac:dyDescent="0.35">
      <c r="E38" s="3" t="s">
        <v>527</v>
      </c>
      <c r="M38" s="3" t="s">
        <v>527</v>
      </c>
      <c r="N38" s="3" t="s">
        <v>345</v>
      </c>
      <c r="P38" s="3" t="s">
        <v>346</v>
      </c>
    </row>
    <row r="39" spans="5:16" ht="29" x14ac:dyDescent="0.35">
      <c r="E39" s="3" t="s">
        <v>528</v>
      </c>
      <c r="M39" s="3" t="s">
        <v>528</v>
      </c>
      <c r="N39" s="3" t="s">
        <v>347</v>
      </c>
      <c r="P39" s="3" t="s">
        <v>348</v>
      </c>
    </row>
    <row r="40" spans="5:16" ht="29" x14ac:dyDescent="0.35">
      <c r="E40" s="3" t="s">
        <v>530</v>
      </c>
      <c r="M40" s="3" t="s">
        <v>530</v>
      </c>
      <c r="N40" s="3" t="s">
        <v>811</v>
      </c>
      <c r="P40" s="3" t="s">
        <v>350</v>
      </c>
    </row>
    <row r="41" spans="5:16" ht="43.5" x14ac:dyDescent="0.35">
      <c r="E41" s="1" t="s">
        <v>532</v>
      </c>
      <c r="M41" s="1" t="s">
        <v>532</v>
      </c>
      <c r="N41" s="3" t="s">
        <v>351</v>
      </c>
      <c r="P41" s="3" t="s">
        <v>352</v>
      </c>
    </row>
    <row r="42" spans="5:16" ht="29" x14ac:dyDescent="0.35">
      <c r="E42" s="3" t="s">
        <v>533</v>
      </c>
      <c r="M42" s="3" t="s">
        <v>533</v>
      </c>
      <c r="N42" s="3" t="s">
        <v>353</v>
      </c>
      <c r="P42" s="3" t="s">
        <v>354</v>
      </c>
    </row>
    <row r="43" spans="5:16" x14ac:dyDescent="0.35">
      <c r="E43" s="3" t="s">
        <v>535</v>
      </c>
      <c r="M43" s="3" t="s">
        <v>535</v>
      </c>
      <c r="N43" s="3" t="s">
        <v>355</v>
      </c>
      <c r="P43" s="4" t="s">
        <v>356</v>
      </c>
    </row>
    <row r="44" spans="5:16" x14ac:dyDescent="0.35">
      <c r="E44" s="3" t="s">
        <v>537</v>
      </c>
      <c r="M44" s="3" t="s">
        <v>537</v>
      </c>
      <c r="N44" s="4" t="s">
        <v>290</v>
      </c>
      <c r="P44" s="3" t="s">
        <v>358</v>
      </c>
    </row>
    <row r="45" spans="5:16" x14ac:dyDescent="0.35">
      <c r="E45" s="3" t="s">
        <v>538</v>
      </c>
      <c r="M45" s="3" t="s">
        <v>538</v>
      </c>
      <c r="N45" s="3" t="s">
        <v>359</v>
      </c>
      <c r="P45" s="3" t="s">
        <v>360</v>
      </c>
    </row>
    <row r="46" spans="5:16" ht="29" x14ac:dyDescent="0.35">
      <c r="E46" s="3" t="s">
        <v>539</v>
      </c>
      <c r="M46" s="3" t="s">
        <v>539</v>
      </c>
      <c r="N46" s="3" t="s">
        <v>361</v>
      </c>
      <c r="P46" s="3" t="s">
        <v>362</v>
      </c>
    </row>
    <row r="47" spans="5:16" x14ac:dyDescent="0.35">
      <c r="E47" s="3" t="s">
        <v>542</v>
      </c>
      <c r="M47" s="3" t="s">
        <v>542</v>
      </c>
      <c r="N47" s="3" t="s">
        <v>363</v>
      </c>
      <c r="P47" s="3" t="s">
        <v>364</v>
      </c>
    </row>
    <row r="48" spans="5:16" ht="29" x14ac:dyDescent="0.35">
      <c r="E48" s="3" t="s">
        <v>543</v>
      </c>
      <c r="M48" s="3" t="s">
        <v>543</v>
      </c>
      <c r="N48" s="3" t="s">
        <v>365</v>
      </c>
      <c r="P48" s="3" t="s">
        <v>366</v>
      </c>
    </row>
    <row r="49" spans="5:16" ht="43.5" x14ac:dyDescent="0.35">
      <c r="E49" s="3" t="s">
        <v>544</v>
      </c>
      <c r="M49" s="3" t="s">
        <v>544</v>
      </c>
      <c r="N49" s="3" t="s">
        <v>367</v>
      </c>
      <c r="P49" s="3" t="s">
        <v>368</v>
      </c>
    </row>
    <row r="50" spans="5:16" x14ac:dyDescent="0.35">
      <c r="E50" s="3" t="s">
        <v>545</v>
      </c>
      <c r="M50" s="3" t="s">
        <v>545</v>
      </c>
      <c r="N50" s="3" t="s">
        <v>369</v>
      </c>
      <c r="P50" s="3" t="s">
        <v>370</v>
      </c>
    </row>
    <row r="51" spans="5:16" ht="29" x14ac:dyDescent="0.35">
      <c r="E51" s="3" t="s">
        <v>546</v>
      </c>
      <c r="M51" s="3" t="s">
        <v>546</v>
      </c>
      <c r="N51" s="3" t="s">
        <v>371</v>
      </c>
      <c r="P51" s="3" t="s">
        <v>372</v>
      </c>
    </row>
    <row r="52" spans="5:16" ht="29" x14ac:dyDescent="0.35">
      <c r="E52" s="3" t="s">
        <v>547</v>
      </c>
      <c r="M52" s="3" t="s">
        <v>547</v>
      </c>
      <c r="N52" s="3" t="s">
        <v>373</v>
      </c>
      <c r="P52" s="3" t="s">
        <v>374</v>
      </c>
    </row>
    <row r="53" spans="5:16" x14ac:dyDescent="0.35">
      <c r="E53" s="3" t="s">
        <v>548</v>
      </c>
      <c r="M53" s="3" t="s">
        <v>548</v>
      </c>
      <c r="N53" s="3" t="s">
        <v>323</v>
      </c>
      <c r="P53" s="3" t="s">
        <v>375</v>
      </c>
    </row>
    <row r="54" spans="5:16" ht="29" x14ac:dyDescent="0.35">
      <c r="E54" s="3" t="s">
        <v>550</v>
      </c>
      <c r="M54" s="3" t="s">
        <v>550</v>
      </c>
      <c r="N54" s="3" t="s">
        <v>327</v>
      </c>
      <c r="P54" s="3" t="s">
        <v>812</v>
      </c>
    </row>
    <row r="55" spans="5:16" x14ac:dyDescent="0.35">
      <c r="E55" s="3" t="s">
        <v>551</v>
      </c>
      <c r="M55" s="3" t="s">
        <v>551</v>
      </c>
      <c r="N55" s="3" t="s">
        <v>376</v>
      </c>
      <c r="P55" s="3" t="s">
        <v>377</v>
      </c>
    </row>
    <row r="56" spans="5:16" ht="29" x14ac:dyDescent="0.35">
      <c r="E56" s="3" t="s">
        <v>552</v>
      </c>
      <c r="M56" s="3" t="s">
        <v>552</v>
      </c>
      <c r="N56" s="3" t="s">
        <v>379</v>
      </c>
      <c r="P56" t="s">
        <v>380</v>
      </c>
    </row>
    <row r="57" spans="5:16" x14ac:dyDescent="0.35">
      <c r="E57" s="3" t="s">
        <v>553</v>
      </c>
      <c r="M57" s="3" t="s">
        <v>553</v>
      </c>
      <c r="N57" s="3" t="s">
        <v>381</v>
      </c>
      <c r="P57" t="s">
        <v>382</v>
      </c>
    </row>
    <row r="58" spans="5:16" x14ac:dyDescent="0.35">
      <c r="E58" s="3" t="s">
        <v>554</v>
      </c>
      <c r="M58" s="3" t="s">
        <v>554</v>
      </c>
      <c r="N58" s="3" t="s">
        <v>383</v>
      </c>
      <c r="P58" t="s">
        <v>384</v>
      </c>
    </row>
    <row r="59" spans="5:16" ht="43.5" x14ac:dyDescent="0.35">
      <c r="E59" s="3" t="s">
        <v>555</v>
      </c>
      <c r="M59" s="3" t="s">
        <v>555</v>
      </c>
      <c r="N59" s="3" t="s">
        <v>385</v>
      </c>
      <c r="P59" t="s">
        <v>386</v>
      </c>
    </row>
    <row r="60" spans="5:16" x14ac:dyDescent="0.35">
      <c r="E60" s="3" t="s">
        <v>556</v>
      </c>
      <c r="M60" s="3" t="s">
        <v>556</v>
      </c>
      <c r="N60" s="3" t="s">
        <v>388</v>
      </c>
      <c r="P60" t="s">
        <v>389</v>
      </c>
    </row>
    <row r="61" spans="5:16" x14ac:dyDescent="0.35">
      <c r="E61" s="3" t="s">
        <v>557</v>
      </c>
      <c r="M61" s="3" t="s">
        <v>557</v>
      </c>
      <c r="N61" s="3" t="s">
        <v>392</v>
      </c>
      <c r="P61" t="s">
        <v>393</v>
      </c>
    </row>
    <row r="62" spans="5:16" x14ac:dyDescent="0.35">
      <c r="E62" s="3" t="s">
        <v>558</v>
      </c>
      <c r="M62" s="3" t="s">
        <v>558</v>
      </c>
      <c r="N62" s="3" t="s">
        <v>394</v>
      </c>
      <c r="P62" t="s">
        <v>395</v>
      </c>
    </row>
    <row r="63" spans="5:16" ht="29" x14ac:dyDescent="0.35">
      <c r="E63" s="3" t="s">
        <v>559</v>
      </c>
      <c r="M63" s="3" t="s">
        <v>559</v>
      </c>
      <c r="N63" s="3" t="s">
        <v>397</v>
      </c>
      <c r="P63" t="s">
        <v>398</v>
      </c>
    </row>
    <row r="64" spans="5:16" x14ac:dyDescent="0.35">
      <c r="E64" s="3" t="s">
        <v>560</v>
      </c>
      <c r="M64" s="3" t="s">
        <v>560</v>
      </c>
      <c r="N64" s="3" t="s">
        <v>400</v>
      </c>
      <c r="P64" t="s">
        <v>401</v>
      </c>
    </row>
    <row r="65" spans="5:16" x14ac:dyDescent="0.35">
      <c r="E65" s="3" t="s">
        <v>561</v>
      </c>
      <c r="M65" s="3" t="s">
        <v>561</v>
      </c>
      <c r="N65" s="3" t="s">
        <v>404</v>
      </c>
      <c r="P65" t="s">
        <v>405</v>
      </c>
    </row>
    <row r="66" spans="5:16" x14ac:dyDescent="0.35">
      <c r="E66" s="3" t="s">
        <v>562</v>
      </c>
      <c r="M66" s="3" t="s">
        <v>562</v>
      </c>
      <c r="N66" s="3" t="s">
        <v>408</v>
      </c>
      <c r="P66" t="s">
        <v>409</v>
      </c>
    </row>
    <row r="67" spans="5:16" x14ac:dyDescent="0.35">
      <c r="E67" s="3" t="s">
        <v>564</v>
      </c>
      <c r="M67" s="3" t="s">
        <v>564</v>
      </c>
      <c r="N67" s="3" t="s">
        <v>350</v>
      </c>
      <c r="P67" t="s">
        <v>412</v>
      </c>
    </row>
    <row r="68" spans="5:16" x14ac:dyDescent="0.35">
      <c r="E68" s="3" t="s">
        <v>566</v>
      </c>
      <c r="M68" s="3" t="s">
        <v>566</v>
      </c>
      <c r="N68" s="3" t="s">
        <v>415</v>
      </c>
      <c r="P68" t="s">
        <v>192</v>
      </c>
    </row>
    <row r="69" spans="5:16" x14ac:dyDescent="0.35">
      <c r="E69" s="3" t="s">
        <v>568</v>
      </c>
      <c r="M69" s="3" t="s">
        <v>568</v>
      </c>
      <c r="N69" s="3" t="s">
        <v>418</v>
      </c>
      <c r="P69" t="s">
        <v>419</v>
      </c>
    </row>
    <row r="70" spans="5:16" x14ac:dyDescent="0.35">
      <c r="E70" s="3" t="s">
        <v>570</v>
      </c>
      <c r="M70" s="3" t="s">
        <v>570</v>
      </c>
      <c r="N70" s="3" t="s">
        <v>421</v>
      </c>
      <c r="P70" t="s">
        <v>422</v>
      </c>
    </row>
    <row r="71" spans="5:16" x14ac:dyDescent="0.35">
      <c r="E71" s="3" t="s">
        <v>571</v>
      </c>
      <c r="M71" s="3" t="s">
        <v>571</v>
      </c>
      <c r="N71" s="3" t="s">
        <v>423</v>
      </c>
      <c r="P71" t="s">
        <v>424</v>
      </c>
    </row>
    <row r="72" spans="5:16" x14ac:dyDescent="0.35">
      <c r="E72" s="3" t="s">
        <v>573</v>
      </c>
      <c r="M72" s="3" t="s">
        <v>573</v>
      </c>
      <c r="N72" s="3" t="s">
        <v>426</v>
      </c>
      <c r="P72" t="s">
        <v>427</v>
      </c>
    </row>
    <row r="73" spans="5:16" x14ac:dyDescent="0.35">
      <c r="E73" s="3" t="s">
        <v>575</v>
      </c>
      <c r="M73" s="3" t="s">
        <v>575</v>
      </c>
      <c r="N73" s="3" t="s">
        <v>356</v>
      </c>
      <c r="P73" t="s">
        <v>429</v>
      </c>
    </row>
    <row r="74" spans="5:16" x14ac:dyDescent="0.35">
      <c r="E74" s="3" t="s">
        <v>577</v>
      </c>
      <c r="M74" s="3" t="s">
        <v>577</v>
      </c>
      <c r="N74" s="3" t="s">
        <v>358</v>
      </c>
      <c r="P74" t="s">
        <v>431</v>
      </c>
    </row>
    <row r="75" spans="5:16" x14ac:dyDescent="0.35">
      <c r="E75" s="3" t="s">
        <v>579</v>
      </c>
      <c r="M75" s="3" t="s">
        <v>579</v>
      </c>
      <c r="N75" s="3" t="s">
        <v>433</v>
      </c>
      <c r="P75" t="s">
        <v>434</v>
      </c>
    </row>
    <row r="76" spans="5:16" x14ac:dyDescent="0.35">
      <c r="E76" s="3" t="s">
        <v>581</v>
      </c>
      <c r="M76" s="3" t="s">
        <v>581</v>
      </c>
      <c r="N76" s="3" t="s">
        <v>360</v>
      </c>
      <c r="P76" t="s">
        <v>435</v>
      </c>
    </row>
    <row r="77" spans="5:16" x14ac:dyDescent="0.35">
      <c r="E77" s="3" t="s">
        <v>584</v>
      </c>
      <c r="M77" s="3" t="s">
        <v>584</v>
      </c>
      <c r="N77" s="3" t="s">
        <v>437</v>
      </c>
      <c r="P77" t="s">
        <v>438</v>
      </c>
    </row>
    <row r="78" spans="5:16" x14ac:dyDescent="0.35">
      <c r="E78" s="3" t="s">
        <v>585</v>
      </c>
      <c r="M78" s="3" t="s">
        <v>585</v>
      </c>
      <c r="N78" s="3" t="s">
        <v>439</v>
      </c>
      <c r="P78" t="s">
        <v>440</v>
      </c>
    </row>
    <row r="79" spans="5:16" x14ac:dyDescent="0.35">
      <c r="E79" s="3" t="s">
        <v>587</v>
      </c>
      <c r="M79" s="3" t="s">
        <v>587</v>
      </c>
      <c r="N79" s="3" t="s">
        <v>370</v>
      </c>
      <c r="P79" t="s">
        <v>442</v>
      </c>
    </row>
    <row r="80" spans="5:16" x14ac:dyDescent="0.35">
      <c r="E80" s="1" t="s">
        <v>589</v>
      </c>
      <c r="M80" s="1" t="s">
        <v>589</v>
      </c>
      <c r="N80" s="3" t="s">
        <v>372</v>
      </c>
      <c r="P80" t="s">
        <v>443</v>
      </c>
    </row>
    <row r="81" spans="5:16" x14ac:dyDescent="0.35">
      <c r="E81" s="3" t="s">
        <v>591</v>
      </c>
      <c r="M81" s="3" t="s">
        <v>591</v>
      </c>
      <c r="N81" s="3" t="s">
        <v>445</v>
      </c>
      <c r="P81" s="4" t="s">
        <v>446</v>
      </c>
    </row>
    <row r="82" spans="5:16" ht="29" x14ac:dyDescent="0.35">
      <c r="E82" s="3" t="s">
        <v>593</v>
      </c>
      <c r="M82" s="3" t="s">
        <v>593</v>
      </c>
      <c r="N82" s="3" t="s">
        <v>447</v>
      </c>
      <c r="P82" t="s">
        <v>448</v>
      </c>
    </row>
    <row r="83" spans="5:16" ht="29" x14ac:dyDescent="0.35">
      <c r="E83" s="3" t="s">
        <v>594</v>
      </c>
      <c r="M83" s="3" t="s">
        <v>594</v>
      </c>
      <c r="N83" s="3" t="s">
        <v>450</v>
      </c>
      <c r="P83" t="s">
        <v>451</v>
      </c>
    </row>
    <row r="84" spans="5:16" x14ac:dyDescent="0.35">
      <c r="E84" s="3" t="s">
        <v>595</v>
      </c>
      <c r="M84" s="3" t="s">
        <v>595</v>
      </c>
      <c r="N84" s="3" t="s">
        <v>452</v>
      </c>
      <c r="P84" t="s">
        <v>453</v>
      </c>
    </row>
    <row r="85" spans="5:16" x14ac:dyDescent="0.35">
      <c r="E85" s="3" t="s">
        <v>597</v>
      </c>
      <c r="M85" s="3" t="s">
        <v>597</v>
      </c>
      <c r="N85" s="3" t="s">
        <v>455</v>
      </c>
      <c r="P85" t="s">
        <v>456</v>
      </c>
    </row>
    <row r="86" spans="5:16" x14ac:dyDescent="0.35">
      <c r="E86" s="3" t="s">
        <v>598</v>
      </c>
      <c r="M86" s="3" t="s">
        <v>598</v>
      </c>
      <c r="N86" s="3" t="s">
        <v>457</v>
      </c>
      <c r="P86" t="s">
        <v>458</v>
      </c>
    </row>
    <row r="87" spans="5:16" ht="43.5" x14ac:dyDescent="0.35">
      <c r="E87" s="3" t="s">
        <v>599</v>
      </c>
      <c r="M87" s="3" t="s">
        <v>599</v>
      </c>
      <c r="N87" s="3" t="s">
        <v>460</v>
      </c>
      <c r="P87" t="s">
        <v>461</v>
      </c>
    </row>
    <row r="88" spans="5:16" x14ac:dyDescent="0.35">
      <c r="E88" s="3" t="s">
        <v>600</v>
      </c>
      <c r="M88" s="3" t="s">
        <v>600</v>
      </c>
      <c r="N88" s="298" t="s">
        <v>463</v>
      </c>
      <c r="P88" t="s">
        <v>464</v>
      </c>
    </row>
    <row r="89" spans="5:16" ht="29" x14ac:dyDescent="0.35">
      <c r="E89" s="3" t="s">
        <v>601</v>
      </c>
      <c r="M89" s="3" t="s">
        <v>601</v>
      </c>
      <c r="N89" s="1" t="s">
        <v>466</v>
      </c>
      <c r="P89" t="s">
        <v>199</v>
      </c>
    </row>
    <row r="90" spans="5:16" x14ac:dyDescent="0.35">
      <c r="E90" s="3" t="s">
        <v>602</v>
      </c>
      <c r="M90" s="3" t="s">
        <v>602</v>
      </c>
      <c r="N90" t="s">
        <v>467</v>
      </c>
      <c r="P90" t="s">
        <v>468</v>
      </c>
    </row>
    <row r="91" spans="5:16" x14ac:dyDescent="0.35">
      <c r="E91" s="3" t="s">
        <v>603</v>
      </c>
      <c r="M91" s="3" t="s">
        <v>603</v>
      </c>
      <c r="N91" t="s">
        <v>382</v>
      </c>
      <c r="P91" t="s">
        <v>470</v>
      </c>
    </row>
    <row r="92" spans="5:16" x14ac:dyDescent="0.35">
      <c r="E92" s="3" t="s">
        <v>604</v>
      </c>
      <c r="M92" s="3" t="s">
        <v>604</v>
      </c>
      <c r="N92" t="s">
        <v>472</v>
      </c>
      <c r="P92" t="s">
        <v>473</v>
      </c>
    </row>
    <row r="93" spans="5:16" x14ac:dyDescent="0.35">
      <c r="E93" s="3" t="s">
        <v>605</v>
      </c>
      <c r="M93" s="3" t="s">
        <v>605</v>
      </c>
      <c r="N93" t="s">
        <v>476</v>
      </c>
      <c r="P93" t="s">
        <v>477</v>
      </c>
    </row>
    <row r="94" spans="5:16" x14ac:dyDescent="0.35">
      <c r="E94" s="3" t="s">
        <v>606</v>
      </c>
      <c r="M94" s="3" t="s">
        <v>606</v>
      </c>
      <c r="N94" t="s">
        <v>481</v>
      </c>
      <c r="P94" t="s">
        <v>482</v>
      </c>
    </row>
    <row r="95" spans="5:16" x14ac:dyDescent="0.35">
      <c r="E95" s="3" t="s">
        <v>607</v>
      </c>
      <c r="M95" s="3" t="s">
        <v>607</v>
      </c>
      <c r="N95" t="s">
        <v>484</v>
      </c>
      <c r="P95" t="s">
        <v>183</v>
      </c>
    </row>
    <row r="96" spans="5:16" x14ac:dyDescent="0.35">
      <c r="E96" s="3" t="s">
        <v>608</v>
      </c>
      <c r="M96" s="3" t="s">
        <v>608</v>
      </c>
      <c r="N96" t="s">
        <v>486</v>
      </c>
      <c r="P96" t="s">
        <v>449</v>
      </c>
    </row>
    <row r="97" spans="5:14" x14ac:dyDescent="0.35">
      <c r="E97" s="3" t="s">
        <v>609</v>
      </c>
      <c r="M97" s="3" t="s">
        <v>609</v>
      </c>
      <c r="N97" t="s">
        <v>489</v>
      </c>
    </row>
    <row r="98" spans="5:14" x14ac:dyDescent="0.35">
      <c r="E98" s="3" t="s">
        <v>610</v>
      </c>
      <c r="M98" s="3" t="s">
        <v>610</v>
      </c>
      <c r="N98" t="s">
        <v>409</v>
      </c>
    </row>
    <row r="99" spans="5:14" x14ac:dyDescent="0.35">
      <c r="E99" s="3" t="s">
        <v>611</v>
      </c>
      <c r="M99" s="3" t="s">
        <v>611</v>
      </c>
      <c r="N99" t="s">
        <v>493</v>
      </c>
    </row>
    <row r="100" spans="5:14" x14ac:dyDescent="0.35">
      <c r="E100" s="3" t="s">
        <v>612</v>
      </c>
      <c r="M100" s="3" t="s">
        <v>612</v>
      </c>
      <c r="N100" t="s">
        <v>495</v>
      </c>
    </row>
    <row r="101" spans="5:14" x14ac:dyDescent="0.35">
      <c r="E101" s="3" t="s">
        <v>613</v>
      </c>
      <c r="M101" s="3" t="s">
        <v>613</v>
      </c>
      <c r="N101" t="s">
        <v>412</v>
      </c>
    </row>
    <row r="102" spans="5:14" x14ac:dyDescent="0.35">
      <c r="E102" s="3" t="s">
        <v>614</v>
      </c>
      <c r="M102" s="3" t="s">
        <v>614</v>
      </c>
      <c r="N102" t="s">
        <v>498</v>
      </c>
    </row>
    <row r="103" spans="5:14" x14ac:dyDescent="0.35">
      <c r="E103" s="3" t="s">
        <v>615</v>
      </c>
      <c r="M103" s="3" t="s">
        <v>615</v>
      </c>
      <c r="N103" t="s">
        <v>500</v>
      </c>
    </row>
    <row r="104" spans="5:14" x14ac:dyDescent="0.35">
      <c r="E104" s="3" t="s">
        <v>616</v>
      </c>
      <c r="M104" s="3" t="s">
        <v>616</v>
      </c>
      <c r="N104" t="s">
        <v>502</v>
      </c>
    </row>
    <row r="105" spans="5:14" x14ac:dyDescent="0.35">
      <c r="E105" s="3" t="s">
        <v>617</v>
      </c>
      <c r="M105" s="3" t="s">
        <v>617</v>
      </c>
      <c r="N105" t="s">
        <v>427</v>
      </c>
    </row>
    <row r="106" spans="5:14" x14ac:dyDescent="0.35">
      <c r="E106" s="3" t="s">
        <v>618</v>
      </c>
      <c r="M106" s="3" t="s">
        <v>618</v>
      </c>
      <c r="N106" t="s">
        <v>429</v>
      </c>
    </row>
    <row r="107" spans="5:14" x14ac:dyDescent="0.35">
      <c r="E107" s="3" t="s">
        <v>619</v>
      </c>
      <c r="M107" s="3" t="s">
        <v>619</v>
      </c>
      <c r="N107" t="s">
        <v>506</v>
      </c>
    </row>
    <row r="108" spans="5:14" x14ac:dyDescent="0.35">
      <c r="E108" s="3" t="s">
        <v>620</v>
      </c>
      <c r="M108" s="3" t="s">
        <v>620</v>
      </c>
      <c r="N108" t="s">
        <v>434</v>
      </c>
    </row>
    <row r="109" spans="5:14" x14ac:dyDescent="0.35">
      <c r="E109" s="3" t="s">
        <v>621</v>
      </c>
      <c r="M109" s="3" t="s">
        <v>621</v>
      </c>
      <c r="N109" t="s">
        <v>509</v>
      </c>
    </row>
    <row r="110" spans="5:14" x14ac:dyDescent="0.35">
      <c r="E110" s="3" t="s">
        <v>622</v>
      </c>
      <c r="M110" s="3" t="s">
        <v>622</v>
      </c>
      <c r="N110" t="s">
        <v>438</v>
      </c>
    </row>
    <row r="111" spans="5:14" x14ac:dyDescent="0.35">
      <c r="E111" s="3" t="s">
        <v>623</v>
      </c>
      <c r="M111" s="3" t="s">
        <v>623</v>
      </c>
      <c r="N111" t="s">
        <v>440</v>
      </c>
    </row>
    <row r="112" spans="5:14" x14ac:dyDescent="0.35">
      <c r="E112" s="3" t="s">
        <v>624</v>
      </c>
      <c r="M112" s="3" t="s">
        <v>624</v>
      </c>
      <c r="N112" t="s">
        <v>442</v>
      </c>
    </row>
    <row r="113" spans="5:14" x14ac:dyDescent="0.35">
      <c r="E113" s="3" t="s">
        <v>625</v>
      </c>
      <c r="M113" s="3" t="s">
        <v>625</v>
      </c>
      <c r="N113" t="s">
        <v>514</v>
      </c>
    </row>
    <row r="114" spans="5:14" x14ac:dyDescent="0.35">
      <c r="E114" s="3" t="s">
        <v>626</v>
      </c>
      <c r="M114" s="3" t="s">
        <v>626</v>
      </c>
      <c r="N114" t="s">
        <v>516</v>
      </c>
    </row>
    <row r="115" spans="5:14" x14ac:dyDescent="0.35">
      <c r="E115" s="3" t="s">
        <v>627</v>
      </c>
      <c r="M115" s="3" t="s">
        <v>627</v>
      </c>
      <c r="N115" t="s">
        <v>446</v>
      </c>
    </row>
    <row r="116" spans="5:14" x14ac:dyDescent="0.35">
      <c r="E116" s="3" t="s">
        <v>628</v>
      </c>
      <c r="M116" s="3" t="s">
        <v>628</v>
      </c>
      <c r="N116" t="s">
        <v>519</v>
      </c>
    </row>
    <row r="117" spans="5:14" x14ac:dyDescent="0.35">
      <c r="E117" s="3" t="s">
        <v>629</v>
      </c>
      <c r="M117" s="3" t="s">
        <v>629</v>
      </c>
      <c r="N117" t="s">
        <v>521</v>
      </c>
    </row>
    <row r="118" spans="5:14" x14ac:dyDescent="0.35">
      <c r="E118" s="3" t="s">
        <v>630</v>
      </c>
      <c r="M118" s="3" t="s">
        <v>630</v>
      </c>
      <c r="N118" t="s">
        <v>453</v>
      </c>
    </row>
    <row r="119" spans="5:14" x14ac:dyDescent="0.35">
      <c r="E119" s="3" t="s">
        <v>631</v>
      </c>
      <c r="M119" s="3" t="s">
        <v>631</v>
      </c>
      <c r="N119" t="s">
        <v>458</v>
      </c>
    </row>
    <row r="120" spans="5:14" x14ac:dyDescent="0.35">
      <c r="E120" s="3" t="s">
        <v>632</v>
      </c>
      <c r="M120" s="3" t="s">
        <v>632</v>
      </c>
      <c r="N120" t="s">
        <v>526</v>
      </c>
    </row>
    <row r="121" spans="5:14" x14ac:dyDescent="0.35">
      <c r="E121" s="1" t="s">
        <v>633</v>
      </c>
      <c r="M121" s="1" t="s">
        <v>633</v>
      </c>
      <c r="N121" t="s">
        <v>464</v>
      </c>
    </row>
    <row r="122" spans="5:14" ht="29" x14ac:dyDescent="0.35">
      <c r="E122" s="3" t="s">
        <v>634</v>
      </c>
      <c r="M122" s="3" t="s">
        <v>634</v>
      </c>
      <c r="N122" t="s">
        <v>529</v>
      </c>
    </row>
    <row r="123" spans="5:14" x14ac:dyDescent="0.35">
      <c r="E123" s="3" t="s">
        <v>635</v>
      </c>
      <c r="M123" s="3" t="s">
        <v>635</v>
      </c>
      <c r="N123" t="s">
        <v>473</v>
      </c>
    </row>
    <row r="124" spans="5:14" x14ac:dyDescent="0.35">
      <c r="E124" s="3" t="s">
        <v>636</v>
      </c>
      <c r="M124" s="3" t="s">
        <v>636</v>
      </c>
      <c r="N124" t="s">
        <v>477</v>
      </c>
    </row>
    <row r="125" spans="5:14" x14ac:dyDescent="0.35">
      <c r="E125" s="3" t="s">
        <v>637</v>
      </c>
      <c r="M125" s="3" t="s">
        <v>637</v>
      </c>
      <c r="N125" t="s">
        <v>534</v>
      </c>
    </row>
    <row r="126" spans="5:14" x14ac:dyDescent="0.35">
      <c r="E126" s="3" t="s">
        <v>638</v>
      </c>
      <c r="M126" s="3" t="s">
        <v>638</v>
      </c>
      <c r="N126" t="s">
        <v>183</v>
      </c>
    </row>
    <row r="127" spans="5:14" x14ac:dyDescent="0.35">
      <c r="E127" s="3" t="s">
        <v>639</v>
      </c>
      <c r="M127" s="3" t="s">
        <v>639</v>
      </c>
      <c r="N127" t="s">
        <v>449</v>
      </c>
    </row>
    <row r="128" spans="5:14" x14ac:dyDescent="0.35">
      <c r="E128" s="3" t="s">
        <v>640</v>
      </c>
      <c r="M128" s="3" t="s">
        <v>640</v>
      </c>
    </row>
    <row r="129" spans="5:13" x14ac:dyDescent="0.35">
      <c r="E129" s="3" t="s">
        <v>641</v>
      </c>
      <c r="M129" s="3" t="s">
        <v>641</v>
      </c>
    </row>
    <row r="130" spans="5:13" x14ac:dyDescent="0.35">
      <c r="E130" s="3" t="s">
        <v>642</v>
      </c>
      <c r="M130" s="3" t="s">
        <v>642</v>
      </c>
    </row>
    <row r="131" spans="5:13" x14ac:dyDescent="0.35">
      <c r="E131" s="3" t="s">
        <v>643</v>
      </c>
      <c r="M131" s="3" t="s">
        <v>643</v>
      </c>
    </row>
    <row r="132" spans="5:13" x14ac:dyDescent="0.35">
      <c r="E132" s="3" t="s">
        <v>644</v>
      </c>
      <c r="M132" s="3" t="s">
        <v>644</v>
      </c>
    </row>
    <row r="133" spans="5:13" x14ac:dyDescent="0.35">
      <c r="E133" s="3" t="s">
        <v>645</v>
      </c>
      <c r="M133" s="3" t="s">
        <v>645</v>
      </c>
    </row>
    <row r="134" spans="5:13" x14ac:dyDescent="0.35">
      <c r="E134" s="3" t="s">
        <v>646</v>
      </c>
      <c r="M134" s="3" t="s">
        <v>646</v>
      </c>
    </row>
    <row r="135" spans="5:13" x14ac:dyDescent="0.35">
      <c r="E135" s="3" t="s">
        <v>647</v>
      </c>
      <c r="M135" s="3" t="s">
        <v>647</v>
      </c>
    </row>
    <row r="136" spans="5:13" x14ac:dyDescent="0.35">
      <c r="E136" s="3" t="s">
        <v>648</v>
      </c>
      <c r="M136" s="3" t="s">
        <v>648</v>
      </c>
    </row>
    <row r="137" spans="5:13" x14ac:dyDescent="0.35">
      <c r="E137" s="3" t="s">
        <v>649</v>
      </c>
      <c r="M137" s="3" t="s">
        <v>649</v>
      </c>
    </row>
    <row r="138" spans="5:13" x14ac:dyDescent="0.35">
      <c r="E138" s="3" t="s">
        <v>650</v>
      </c>
      <c r="M138" s="3" t="s">
        <v>650</v>
      </c>
    </row>
    <row r="139" spans="5:13" ht="29" x14ac:dyDescent="0.35">
      <c r="E139" s="3" t="s">
        <v>651</v>
      </c>
      <c r="M139" s="3" t="s">
        <v>651</v>
      </c>
    </row>
    <row r="140" spans="5:13" x14ac:dyDescent="0.35">
      <c r="E140" s="3" t="s">
        <v>652</v>
      </c>
      <c r="M140" s="3" t="s">
        <v>652</v>
      </c>
    </row>
    <row r="141" spans="5:13" x14ac:dyDescent="0.35">
      <c r="E141" s="3" t="s">
        <v>653</v>
      </c>
      <c r="M141" s="3" t="s">
        <v>653</v>
      </c>
    </row>
    <row r="142" spans="5:13" x14ac:dyDescent="0.35">
      <c r="E142" s="3" t="s">
        <v>654</v>
      </c>
      <c r="M142" s="3" t="s">
        <v>654</v>
      </c>
    </row>
    <row r="143" spans="5:13" x14ac:dyDescent="0.35">
      <c r="E143" s="3" t="s">
        <v>655</v>
      </c>
      <c r="M143" s="3" t="s">
        <v>655</v>
      </c>
    </row>
    <row r="144" spans="5:13" x14ac:dyDescent="0.35">
      <c r="E144" s="3" t="s">
        <v>656</v>
      </c>
      <c r="M144" s="3" t="s">
        <v>656</v>
      </c>
    </row>
    <row r="145" spans="5:13" x14ac:dyDescent="0.35">
      <c r="E145" s="3" t="s">
        <v>657</v>
      </c>
      <c r="M145" s="3" t="s">
        <v>657</v>
      </c>
    </row>
    <row r="146" spans="5:13" x14ac:dyDescent="0.35">
      <c r="E146" s="3" t="s">
        <v>658</v>
      </c>
      <c r="M146" s="3" t="s">
        <v>658</v>
      </c>
    </row>
    <row r="147" spans="5:13" x14ac:dyDescent="0.35">
      <c r="E147" s="3" t="s">
        <v>659</v>
      </c>
      <c r="M147" s="3" t="s">
        <v>659</v>
      </c>
    </row>
    <row r="148" spans="5:13" x14ac:dyDescent="0.35">
      <c r="E148" s="3" t="s">
        <v>660</v>
      </c>
      <c r="M148" s="3" t="s">
        <v>660</v>
      </c>
    </row>
    <row r="149" spans="5:13" ht="29" x14ac:dyDescent="0.35">
      <c r="E149" s="3" t="s">
        <v>661</v>
      </c>
      <c r="M149" s="3" t="s">
        <v>661</v>
      </c>
    </row>
    <row r="150" spans="5:13" x14ac:dyDescent="0.35">
      <c r="E150" s="3" t="s">
        <v>662</v>
      </c>
      <c r="M150" s="3" t="s">
        <v>662</v>
      </c>
    </row>
    <row r="151" spans="5:13" ht="29" x14ac:dyDescent="0.35">
      <c r="E151" s="3" t="s">
        <v>663</v>
      </c>
      <c r="M151" s="3" t="s">
        <v>663</v>
      </c>
    </row>
    <row r="152" spans="5:13" x14ac:dyDescent="0.35">
      <c r="E152" s="3" t="s">
        <v>664</v>
      </c>
      <c r="M152" s="3" t="s">
        <v>664</v>
      </c>
    </row>
    <row r="153" spans="5:13" x14ac:dyDescent="0.35">
      <c r="E153" s="3" t="s">
        <v>665</v>
      </c>
      <c r="M153" s="3" t="s">
        <v>665</v>
      </c>
    </row>
    <row r="154" spans="5:13" ht="29" x14ac:dyDescent="0.35">
      <c r="E154" s="3" t="s">
        <v>666</v>
      </c>
      <c r="M154" s="3" t="s">
        <v>666</v>
      </c>
    </row>
    <row r="155" spans="5:13" x14ac:dyDescent="0.35">
      <c r="E155" s="3" t="s">
        <v>667</v>
      </c>
      <c r="M155" s="3" t="s">
        <v>667</v>
      </c>
    </row>
    <row r="156" spans="5:13" x14ac:dyDescent="0.35">
      <c r="E156" s="3" t="s">
        <v>668</v>
      </c>
      <c r="M156" s="3" t="s">
        <v>668</v>
      </c>
    </row>
    <row r="157" spans="5:13" x14ac:dyDescent="0.35">
      <c r="E157" s="3" t="s">
        <v>669</v>
      </c>
      <c r="M157" s="3" t="s">
        <v>669</v>
      </c>
    </row>
    <row r="158" spans="5:13" x14ac:dyDescent="0.35">
      <c r="E158" s="3" t="s">
        <v>670</v>
      </c>
      <c r="M158" s="3" t="s">
        <v>670</v>
      </c>
    </row>
    <row r="159" spans="5:13" x14ac:dyDescent="0.35">
      <c r="E159" s="3" t="s">
        <v>671</v>
      </c>
      <c r="M159" s="3" t="s">
        <v>671</v>
      </c>
    </row>
    <row r="160" spans="5:13" x14ac:dyDescent="0.35">
      <c r="E160" s="3" t="s">
        <v>672</v>
      </c>
      <c r="M160" s="3" t="s">
        <v>672</v>
      </c>
    </row>
    <row r="161" spans="5:13" x14ac:dyDescent="0.35">
      <c r="E161" s="1" t="s">
        <v>673</v>
      </c>
      <c r="M161" s="1" t="s">
        <v>673</v>
      </c>
    </row>
    <row r="162" spans="5:13" x14ac:dyDescent="0.35">
      <c r="E162" s="3" t="s">
        <v>674</v>
      </c>
      <c r="M162" s="3" t="s">
        <v>674</v>
      </c>
    </row>
    <row r="163" spans="5:13" x14ac:dyDescent="0.35">
      <c r="E163" s="3" t="s">
        <v>675</v>
      </c>
      <c r="M163" s="3" t="s">
        <v>675</v>
      </c>
    </row>
    <row r="164" spans="5:13" x14ac:dyDescent="0.35">
      <c r="E164" s="3" t="s">
        <v>676</v>
      </c>
      <c r="M164" s="3" t="s">
        <v>676</v>
      </c>
    </row>
    <row r="165" spans="5:13" x14ac:dyDescent="0.35">
      <c r="E165" s="3" t="s">
        <v>677</v>
      </c>
      <c r="M165" s="3" t="s">
        <v>677</v>
      </c>
    </row>
    <row r="166" spans="5:13" x14ac:dyDescent="0.35">
      <c r="E166" s="3" t="s">
        <v>678</v>
      </c>
      <c r="M166" s="3" t="s">
        <v>678</v>
      </c>
    </row>
    <row r="167" spans="5:13" x14ac:dyDescent="0.35">
      <c r="E167" s="3" t="s">
        <v>679</v>
      </c>
      <c r="M167" s="3" t="s">
        <v>679</v>
      </c>
    </row>
    <row r="168" spans="5:13" x14ac:dyDescent="0.35">
      <c r="E168" s="3" t="s">
        <v>680</v>
      </c>
      <c r="M168" s="3" t="s">
        <v>680</v>
      </c>
    </row>
    <row r="169" spans="5:13" x14ac:dyDescent="0.35">
      <c r="E169" s="3" t="s">
        <v>681</v>
      </c>
      <c r="M169" s="3" t="s">
        <v>681</v>
      </c>
    </row>
    <row r="170" spans="5:13" x14ac:dyDescent="0.35">
      <c r="E170" s="3" t="s">
        <v>682</v>
      </c>
      <c r="M170" s="3" t="s">
        <v>682</v>
      </c>
    </row>
    <row r="171" spans="5:13" x14ac:dyDescent="0.35">
      <c r="E171" s="3" t="s">
        <v>683</v>
      </c>
      <c r="M171" s="3" t="s">
        <v>683</v>
      </c>
    </row>
    <row r="172" spans="5:13" x14ac:dyDescent="0.35">
      <c r="E172" s="3" t="s">
        <v>684</v>
      </c>
      <c r="M172" s="3" t="s">
        <v>684</v>
      </c>
    </row>
    <row r="173" spans="5:13" x14ac:dyDescent="0.35">
      <c r="E173" s="3" t="s">
        <v>685</v>
      </c>
      <c r="M173" s="3" t="s">
        <v>685</v>
      </c>
    </row>
    <row r="174" spans="5:13" ht="29" x14ac:dyDescent="0.35">
      <c r="E174" s="3" t="s">
        <v>686</v>
      </c>
      <c r="M174" s="3" t="s">
        <v>686</v>
      </c>
    </row>
    <row r="175" spans="5:13" x14ac:dyDescent="0.35">
      <c r="E175" s="3" t="s">
        <v>687</v>
      </c>
      <c r="M175" s="3" t="s">
        <v>687</v>
      </c>
    </row>
    <row r="176" spans="5:13" x14ac:dyDescent="0.35">
      <c r="E176" s="3" t="s">
        <v>688</v>
      </c>
      <c r="M176" s="3" t="s">
        <v>688</v>
      </c>
    </row>
    <row r="177" spans="5:13" x14ac:dyDescent="0.35">
      <c r="E177" s="3" t="s">
        <v>689</v>
      </c>
      <c r="M177" s="3" t="s">
        <v>689</v>
      </c>
    </row>
    <row r="178" spans="5:13" x14ac:dyDescent="0.35">
      <c r="E178" s="3" t="s">
        <v>690</v>
      </c>
      <c r="M178" s="3" t="s">
        <v>690</v>
      </c>
    </row>
    <row r="179" spans="5:13" x14ac:dyDescent="0.35">
      <c r="E179" s="3" t="s">
        <v>691</v>
      </c>
      <c r="M179" s="3" t="s">
        <v>691</v>
      </c>
    </row>
    <row r="180" spans="5:13" x14ac:dyDescent="0.35">
      <c r="E180" s="3" t="s">
        <v>692</v>
      </c>
      <c r="M180" s="3" t="s">
        <v>692</v>
      </c>
    </row>
    <row r="181" spans="5:13" x14ac:dyDescent="0.35">
      <c r="E181" s="3" t="s">
        <v>693</v>
      </c>
      <c r="M181" s="3" t="s">
        <v>693</v>
      </c>
    </row>
    <row r="182" spans="5:13" ht="29" x14ac:dyDescent="0.35">
      <c r="E182" s="3" t="s">
        <v>694</v>
      </c>
      <c r="M182" s="3" t="s">
        <v>694</v>
      </c>
    </row>
    <row r="183" spans="5:13" x14ac:dyDescent="0.35">
      <c r="E183" s="3" t="s">
        <v>695</v>
      </c>
      <c r="M183" s="3" t="s">
        <v>695</v>
      </c>
    </row>
    <row r="184" spans="5:13" x14ac:dyDescent="0.35">
      <c r="E184" s="3" t="s">
        <v>696</v>
      </c>
      <c r="M184" s="3" t="s">
        <v>696</v>
      </c>
    </row>
    <row r="185" spans="5:13" x14ac:dyDescent="0.35">
      <c r="E185" s="3" t="s">
        <v>697</v>
      </c>
      <c r="M185" s="3" t="s">
        <v>697</v>
      </c>
    </row>
    <row r="186" spans="5:13" x14ac:dyDescent="0.35">
      <c r="E186" s="3" t="s">
        <v>698</v>
      </c>
      <c r="M186" s="3" t="s">
        <v>698</v>
      </c>
    </row>
    <row r="187" spans="5:13" x14ac:dyDescent="0.35">
      <c r="E187" s="3" t="s">
        <v>699</v>
      </c>
      <c r="M187" s="3" t="s">
        <v>699</v>
      </c>
    </row>
    <row r="188" spans="5:13" x14ac:dyDescent="0.35">
      <c r="E188" s="3" t="s">
        <v>700</v>
      </c>
      <c r="M188" s="3" t="s">
        <v>700</v>
      </c>
    </row>
    <row r="189" spans="5:13" ht="29" x14ac:dyDescent="0.35">
      <c r="E189" s="3" t="s">
        <v>701</v>
      </c>
      <c r="M189" s="3" t="s">
        <v>701</v>
      </c>
    </row>
    <row r="190" spans="5:13" x14ac:dyDescent="0.35">
      <c r="E190" s="3" t="s">
        <v>702</v>
      </c>
      <c r="M190" s="3" t="s">
        <v>702</v>
      </c>
    </row>
    <row r="191" spans="5:13" ht="29" x14ac:dyDescent="0.35">
      <c r="E191" s="3" t="s">
        <v>703</v>
      </c>
      <c r="M191" s="3" t="s">
        <v>703</v>
      </c>
    </row>
    <row r="192" spans="5:13" x14ac:dyDescent="0.35">
      <c r="E192" s="3" t="s">
        <v>704</v>
      </c>
      <c r="M192" s="3" t="s">
        <v>704</v>
      </c>
    </row>
    <row r="193" spans="5:13" x14ac:dyDescent="0.35">
      <c r="E193" s="3" t="s">
        <v>705</v>
      </c>
      <c r="M193" s="3" t="s">
        <v>705</v>
      </c>
    </row>
    <row r="194" spans="5:13" x14ac:dyDescent="0.35">
      <c r="E194" s="3" t="s">
        <v>706</v>
      </c>
      <c r="M194" s="3" t="s">
        <v>706</v>
      </c>
    </row>
    <row r="195" spans="5:13" x14ac:dyDescent="0.35">
      <c r="E195" s="3" t="s">
        <v>707</v>
      </c>
      <c r="M195" s="3" t="s">
        <v>707</v>
      </c>
    </row>
    <row r="196" spans="5:13" x14ac:dyDescent="0.35">
      <c r="E196" s="3" t="s">
        <v>708</v>
      </c>
      <c r="M196" s="3" t="s">
        <v>708</v>
      </c>
    </row>
    <row r="197" spans="5:13" x14ac:dyDescent="0.35">
      <c r="E197" s="3" t="s">
        <v>709</v>
      </c>
      <c r="M197" s="3" t="s">
        <v>709</v>
      </c>
    </row>
    <row r="198" spans="5:13" x14ac:dyDescent="0.35">
      <c r="E198" s="3" t="s">
        <v>710</v>
      </c>
      <c r="M198" s="3" t="s">
        <v>710</v>
      </c>
    </row>
    <row r="199" spans="5:13" x14ac:dyDescent="0.35">
      <c r="E199" s="3" t="s">
        <v>711</v>
      </c>
      <c r="M199" s="3" t="s">
        <v>711</v>
      </c>
    </row>
    <row r="200" spans="5:13" x14ac:dyDescent="0.35">
      <c r="E200" s="3" t="s">
        <v>712</v>
      </c>
      <c r="M200" s="3" t="s">
        <v>712</v>
      </c>
    </row>
    <row r="201" spans="5:13" x14ac:dyDescent="0.35">
      <c r="E201" s="3" t="s">
        <v>449</v>
      </c>
      <c r="M201" s="3" t="s">
        <v>449</v>
      </c>
    </row>
  </sheetData>
  <sheetProtection algorithmName="SHA-512" hashValue="KmmuObKq6VndLuVqXpU4Wl1FX4ttwvc8URrmM8J/9Z5g8RrGYGmkXI+w7PHxam6h5hQ40lTpRlyOugZ7S1Q0QQ==" saltValue="CuPmBl5NkZifLDZmh3d9PA==" spinCount="100000" sheet="1" objects="1" scenarios="1"/>
  <dataValidations count="1">
    <dataValidation allowBlank="1" showInputMessage="1" showErrorMessage="1" sqref="B3" xr:uid="{7A0632B3-EF2E-4F10-A018-F667764183F7}"/>
  </dataValidation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9C290-0BD0-4841-9D95-F45618DA84AC}">
  <sheetPr>
    <tabColor rgb="FF92D050"/>
  </sheetPr>
  <dimension ref="A1:KD2001"/>
  <sheetViews>
    <sheetView zoomScale="70" zoomScaleNormal="70" workbookViewId="0">
      <pane xSplit="3" ySplit="3" topLeftCell="AM4" activePane="bottomRight" state="frozen"/>
      <selection pane="topRight" activeCell="D1" sqref="D1"/>
      <selection pane="bottomLeft" activeCell="A4" sqref="A4"/>
      <selection pane="bottomRight" activeCell="BO8" sqref="BO8"/>
    </sheetView>
  </sheetViews>
  <sheetFormatPr defaultColWidth="8.81640625" defaultRowHeight="14.5" x14ac:dyDescent="0.35"/>
  <cols>
    <col min="1" max="1" width="29.81640625" style="234" customWidth="1"/>
    <col min="2" max="2" width="10.54296875" style="234" customWidth="1"/>
    <col min="3" max="3" width="12.1796875" style="234" customWidth="1"/>
    <col min="4" max="4" width="10.1796875" style="5" hidden="1" customWidth="1"/>
    <col min="5" max="5" width="10.1796875" style="6" hidden="1" customWidth="1"/>
    <col min="6" max="6" width="10.1796875" style="7" hidden="1" customWidth="1"/>
    <col min="7" max="7" width="10.1796875" style="8" hidden="1" customWidth="1"/>
    <col min="8" max="8" width="10.1796875" style="9" hidden="1" customWidth="1"/>
    <col min="9" max="9" width="10.1796875" style="5" hidden="1" customWidth="1"/>
    <col min="10" max="10" width="9.81640625" style="6" hidden="1" customWidth="1"/>
    <col min="11" max="11" width="10.1796875" style="7" hidden="1" customWidth="1"/>
    <col min="12" max="12" width="10.1796875" style="8" hidden="1" customWidth="1"/>
    <col min="13" max="13" width="10.54296875" style="9" hidden="1" customWidth="1"/>
    <col min="14" max="17" width="8.1796875" style="5" hidden="1" customWidth="1"/>
    <col min="18" max="18" width="3.81640625" style="5" hidden="1" customWidth="1"/>
    <col min="19" max="22" width="8.1796875" style="6" hidden="1" customWidth="1"/>
    <col min="23" max="23" width="4.1796875" style="6" hidden="1" customWidth="1"/>
    <col min="24" max="27" width="8.1796875" style="7" hidden="1" customWidth="1"/>
    <col min="28" max="28" width="4.453125" style="7" hidden="1" customWidth="1"/>
    <col min="29" max="32" width="8.1796875" style="8" hidden="1" customWidth="1"/>
    <col min="33" max="33" width="4.1796875" style="8" hidden="1" customWidth="1"/>
    <col min="34" max="37" width="8.1796875" style="9" hidden="1" customWidth="1"/>
    <col min="38" max="38" width="4.453125" style="9" hidden="1" customWidth="1"/>
    <col min="39" max="39" width="10.453125" style="234" customWidth="1"/>
    <col min="40" max="40" width="10.453125" style="5" hidden="1" customWidth="1"/>
    <col min="41" max="41" width="10.453125" style="6" hidden="1" customWidth="1"/>
    <col min="42" max="42" width="10.453125" style="7" hidden="1" customWidth="1"/>
    <col min="43" max="43" width="10.453125" style="8" hidden="1" customWidth="1"/>
    <col min="44" max="44" width="10.453125" style="9" hidden="1" customWidth="1"/>
    <col min="45" max="45" width="11" style="10" customWidth="1"/>
    <col min="46" max="50" width="10.1796875" style="234" customWidth="1"/>
    <col min="51" max="66" width="10.1796875" style="183" hidden="1" customWidth="1"/>
    <col min="67" max="67" width="21.54296875" style="238" customWidth="1"/>
    <col min="68" max="68" width="11.1796875" style="234" customWidth="1"/>
    <col min="69" max="71" width="8.81640625" style="234" customWidth="1"/>
    <col min="72" max="75" width="12" style="234" customWidth="1"/>
    <col min="76" max="77" width="8.81640625" style="234" customWidth="1"/>
    <col min="78" max="78" width="18.54296875" style="234" customWidth="1"/>
    <col min="79" max="80" width="18.453125" style="234" customWidth="1"/>
    <col min="81" max="84" width="6.453125" style="234" customWidth="1"/>
    <col min="85" max="85" width="7.54296875" style="234" customWidth="1"/>
    <col min="86" max="86" width="6.453125" style="234" customWidth="1"/>
    <col min="87" max="87" width="13.81640625" style="234" customWidth="1"/>
    <col min="88" max="88" width="26.453125" style="234" customWidth="1"/>
    <col min="89" max="90" width="8.81640625" style="239" hidden="1" customWidth="1"/>
    <col min="91" max="91" width="20.1796875" style="234" customWidth="1"/>
    <col min="92" max="92" width="5.81640625" style="234" customWidth="1"/>
    <col min="93" max="93" width="13.453125" style="234" customWidth="1"/>
    <col min="94" max="94" width="20" style="234" customWidth="1"/>
    <col min="95" max="95" width="15.81640625" style="234" customWidth="1"/>
    <col min="96" max="96" width="22.54296875" style="234" customWidth="1"/>
    <col min="97" max="98" width="19.1796875" style="234" customWidth="1"/>
    <col min="99" max="102" width="20.54296875" style="234" customWidth="1"/>
    <col min="103" max="103" width="5.81640625" style="246" customWidth="1"/>
    <col min="104" max="104" width="6.1796875" style="246" customWidth="1"/>
    <col min="105" max="105" width="6.453125" style="246" customWidth="1"/>
    <col min="106" max="106" width="6.1796875" style="246" customWidth="1"/>
    <col min="107" max="107" width="6.81640625" style="246" customWidth="1"/>
    <col min="108" max="108" width="5.453125" style="246" customWidth="1"/>
    <col min="109" max="112" width="5.453125" style="247" customWidth="1"/>
    <col min="113" max="113" width="6.54296875" style="247" customWidth="1"/>
    <col min="114" max="114" width="5.453125" style="247" customWidth="1"/>
    <col min="115" max="118" width="5.453125" style="248" customWidth="1"/>
    <col min="119" max="119" width="6.453125" style="248" customWidth="1"/>
    <col min="120" max="120" width="5.453125" style="248" customWidth="1"/>
    <col min="121" max="124" width="5.453125" style="249" customWidth="1"/>
    <col min="125" max="125" width="7.453125" style="249" customWidth="1"/>
    <col min="126" max="126" width="5.453125" style="249" customWidth="1"/>
    <col min="127" max="130" width="5.453125" style="250" customWidth="1"/>
    <col min="131" max="131" width="7" style="250" customWidth="1"/>
    <col min="132" max="132" width="5.453125" style="250" customWidth="1"/>
    <col min="133" max="133" width="12.54296875" style="251" customWidth="1"/>
    <col min="134" max="134" width="13.1796875" style="246" customWidth="1"/>
    <col min="135" max="135" width="13.1796875" style="247" customWidth="1"/>
    <col min="136" max="136" width="13.1796875" style="248" customWidth="1"/>
    <col min="137" max="137" width="13.1796875" style="249" customWidth="1"/>
    <col min="138" max="138" width="13.1796875" style="250" customWidth="1"/>
    <col min="139" max="139" width="13" style="251" customWidth="1"/>
    <col min="140" max="140" width="11.54296875" style="246" customWidth="1"/>
    <col min="141" max="141" width="11.54296875" style="247" customWidth="1"/>
    <col min="142" max="142" width="11.54296875" style="248" customWidth="1"/>
    <col min="143" max="143" width="11.54296875" style="249" customWidth="1"/>
    <col min="144" max="144" width="11.54296875" style="250" customWidth="1"/>
    <col min="145" max="145" width="12.54296875" style="251" customWidth="1"/>
    <col min="146" max="146" width="12.81640625" style="246" customWidth="1"/>
    <col min="147" max="147" width="12.81640625" style="247" customWidth="1"/>
    <col min="148" max="148" width="12.81640625" style="248" customWidth="1"/>
    <col min="149" max="149" width="12.81640625" style="249" customWidth="1"/>
    <col min="150" max="150" width="12.81640625" style="250" customWidth="1"/>
    <col min="151" max="151" width="15" style="251" customWidth="1"/>
    <col min="152" max="152" width="12.81640625" style="246" customWidth="1"/>
    <col min="153" max="153" width="12.81640625" style="247" customWidth="1"/>
    <col min="154" max="154" width="12.81640625" style="248" customWidth="1"/>
    <col min="155" max="155" width="12.81640625" style="249" customWidth="1"/>
    <col min="156" max="156" width="12.81640625" style="250" customWidth="1"/>
    <col min="157" max="157" width="13.1796875" style="251" customWidth="1"/>
    <col min="158" max="158" width="13" style="246" customWidth="1"/>
    <col min="159" max="159" width="13" style="247" customWidth="1"/>
    <col min="160" max="160" width="13" style="248" customWidth="1"/>
    <col min="161" max="161" width="13" style="249" customWidth="1"/>
    <col min="162" max="162" width="13" style="250" customWidth="1"/>
    <col min="163" max="163" width="13" style="234" customWidth="1"/>
    <col min="164" max="164" width="14.81640625" style="246" customWidth="1"/>
    <col min="165" max="165" width="14.81640625" style="247" customWidth="1"/>
    <col min="166" max="166" width="14.81640625" style="248" customWidth="1"/>
    <col min="167" max="167" width="14.81640625" style="249" customWidth="1"/>
    <col min="168" max="168" width="14.81640625" style="250" customWidth="1"/>
    <col min="169" max="169" width="14.453125" style="234" customWidth="1"/>
    <col min="170" max="170" width="12.54296875" style="246" customWidth="1"/>
    <col min="171" max="171" width="14.453125" style="247" customWidth="1"/>
    <col min="172" max="172" width="16.81640625" style="248" customWidth="1"/>
    <col min="173" max="173" width="14.453125" style="249" customWidth="1"/>
    <col min="174" max="174" width="15" style="250" customWidth="1"/>
    <col min="175" max="175" width="8.81640625" style="185"/>
    <col min="176" max="289" width="8.81640625" style="37"/>
    <col min="290" max="290" width="8.81640625" style="186"/>
    <col min="291" max="16384" width="8.81640625" style="10"/>
  </cols>
  <sheetData>
    <row r="1" spans="1:290" s="390" customFormat="1" ht="22.25" customHeight="1" x14ac:dyDescent="0.5">
      <c r="B1" s="391" t="s">
        <v>87</v>
      </c>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1"/>
      <c r="AK1" s="391"/>
      <c r="AL1" s="391"/>
      <c r="AM1" s="391" t="s">
        <v>88</v>
      </c>
      <c r="AN1" s="391"/>
      <c r="AO1" s="391"/>
      <c r="AP1" s="391"/>
      <c r="AQ1" s="391"/>
      <c r="AR1" s="391"/>
      <c r="AS1" s="391">
        <v>2</v>
      </c>
      <c r="AT1" s="391">
        <v>3</v>
      </c>
      <c r="AU1" s="391"/>
      <c r="AV1" s="391"/>
      <c r="AW1" s="391"/>
      <c r="AX1" s="391"/>
      <c r="AY1" s="392"/>
      <c r="AZ1" s="392"/>
      <c r="BA1" s="392"/>
      <c r="BB1" s="392"/>
      <c r="BC1" s="392"/>
      <c r="BD1" s="392"/>
      <c r="BE1" s="392"/>
      <c r="BF1" s="392"/>
      <c r="BG1" s="392"/>
      <c r="BH1" s="392"/>
      <c r="BI1" s="392"/>
      <c r="BJ1" s="392"/>
      <c r="BK1" s="392"/>
      <c r="BL1" s="392"/>
      <c r="BM1" s="392"/>
      <c r="BN1" s="392"/>
      <c r="BO1" s="391"/>
      <c r="BP1" s="391">
        <v>4</v>
      </c>
      <c r="BQ1" s="391"/>
      <c r="BR1" s="391"/>
      <c r="BS1" s="391"/>
      <c r="BT1" s="391"/>
      <c r="BU1" s="391"/>
      <c r="BV1" s="391"/>
      <c r="BW1" s="391"/>
      <c r="BX1" s="391"/>
      <c r="BY1" s="391"/>
      <c r="BZ1" s="391"/>
      <c r="CA1" s="391">
        <v>5</v>
      </c>
      <c r="CB1" s="391"/>
      <c r="CC1" s="462">
        <v>6</v>
      </c>
      <c r="CD1" s="462"/>
      <c r="CE1" s="462"/>
      <c r="CF1" s="462"/>
      <c r="CG1" s="462"/>
      <c r="CH1" s="462"/>
      <c r="CI1" s="391">
        <v>7</v>
      </c>
      <c r="CJ1" s="391">
        <v>8</v>
      </c>
      <c r="CK1" s="392"/>
      <c r="CL1" s="392"/>
      <c r="CM1" s="393"/>
      <c r="CN1" s="391">
        <v>9</v>
      </c>
      <c r="CO1" s="391">
        <v>10</v>
      </c>
      <c r="CP1" s="391">
        <v>11</v>
      </c>
      <c r="CQ1" s="391">
        <v>12</v>
      </c>
      <c r="CR1" s="391">
        <v>13</v>
      </c>
      <c r="CS1" s="391">
        <v>14</v>
      </c>
      <c r="CT1" s="391"/>
      <c r="CU1" s="391">
        <v>15</v>
      </c>
      <c r="CV1" s="391"/>
      <c r="CW1" s="391">
        <v>16</v>
      </c>
      <c r="CX1" s="391"/>
      <c r="CY1" s="462">
        <v>17</v>
      </c>
      <c r="CZ1" s="462"/>
      <c r="DA1" s="462"/>
      <c r="DB1" s="462"/>
      <c r="DC1" s="462"/>
      <c r="DD1" s="462"/>
      <c r="DE1" s="391"/>
      <c r="DF1" s="391"/>
      <c r="DG1" s="391"/>
      <c r="DH1" s="391"/>
      <c r="DI1" s="391"/>
      <c r="DJ1" s="391"/>
      <c r="DK1" s="391"/>
      <c r="DL1" s="391"/>
      <c r="DM1" s="391"/>
      <c r="DN1" s="391"/>
      <c r="DO1" s="391"/>
      <c r="DP1" s="391"/>
      <c r="DQ1" s="391"/>
      <c r="DR1" s="391"/>
      <c r="DS1" s="391"/>
      <c r="DT1" s="391"/>
      <c r="DU1" s="391"/>
      <c r="DV1" s="391"/>
      <c r="DW1" s="391"/>
      <c r="DX1" s="391"/>
      <c r="DY1" s="391"/>
      <c r="DZ1" s="391"/>
      <c r="EA1" s="391"/>
      <c r="EB1" s="391"/>
      <c r="EC1" s="463">
        <v>20</v>
      </c>
      <c r="ED1" s="463"/>
      <c r="EE1" s="394"/>
      <c r="EF1" s="394"/>
      <c r="EG1" s="394"/>
      <c r="EH1" s="394"/>
      <c r="EI1" s="459">
        <v>21</v>
      </c>
      <c r="EJ1" s="459"/>
      <c r="EK1" s="395"/>
      <c r="EL1" s="395"/>
      <c r="EM1" s="395"/>
      <c r="EN1" s="395"/>
      <c r="EO1" s="459">
        <v>22</v>
      </c>
      <c r="EP1" s="459"/>
      <c r="EQ1" s="395"/>
      <c r="ER1" s="395"/>
      <c r="ES1" s="395"/>
      <c r="ET1" s="395"/>
      <c r="EU1" s="459">
        <v>23</v>
      </c>
      <c r="EV1" s="459"/>
      <c r="EW1" s="395"/>
      <c r="EX1" s="395"/>
      <c r="EY1" s="395"/>
      <c r="EZ1" s="395"/>
      <c r="FA1" s="459">
        <v>24</v>
      </c>
      <c r="FB1" s="459"/>
      <c r="FC1" s="395"/>
      <c r="FD1" s="395"/>
      <c r="FE1" s="395"/>
      <c r="FF1" s="395"/>
      <c r="FG1" s="459">
        <v>25</v>
      </c>
      <c r="FH1" s="459"/>
      <c r="FI1" s="395"/>
      <c r="FJ1" s="395"/>
      <c r="FK1" s="395"/>
      <c r="FL1" s="395"/>
      <c r="FM1" s="459">
        <v>26</v>
      </c>
      <c r="FN1" s="459"/>
      <c r="FO1" s="391"/>
      <c r="FP1" s="391"/>
      <c r="FQ1" s="391"/>
      <c r="FR1" s="391"/>
      <c r="FS1" s="391"/>
      <c r="FT1" s="391"/>
      <c r="FU1" s="391"/>
      <c r="FV1" s="391"/>
      <c r="FW1" s="391"/>
      <c r="FX1" s="391"/>
      <c r="FY1" s="391"/>
      <c r="FZ1" s="391"/>
      <c r="GA1" s="391"/>
      <c r="GB1" s="391"/>
      <c r="GC1" s="391"/>
      <c r="GD1" s="391"/>
      <c r="GE1" s="391"/>
      <c r="GF1" s="391"/>
      <c r="GG1" s="391"/>
      <c r="GH1" s="391"/>
      <c r="GI1" s="391"/>
      <c r="GJ1" s="391"/>
      <c r="GK1" s="391"/>
      <c r="GL1" s="391"/>
      <c r="GM1" s="391"/>
      <c r="GN1" s="391"/>
      <c r="GO1" s="391"/>
      <c r="GP1" s="391"/>
      <c r="GQ1" s="391"/>
      <c r="GR1" s="391"/>
      <c r="GS1" s="391"/>
      <c r="GT1" s="391"/>
      <c r="GU1" s="391"/>
      <c r="GV1" s="391"/>
      <c r="GW1" s="391"/>
      <c r="GX1" s="391"/>
      <c r="GY1" s="391"/>
      <c r="GZ1" s="391"/>
      <c r="HA1" s="391"/>
      <c r="HB1" s="391"/>
      <c r="HC1" s="391"/>
      <c r="HD1" s="391"/>
      <c r="HE1" s="391"/>
      <c r="HF1" s="391"/>
      <c r="HG1" s="391"/>
      <c r="HH1" s="391"/>
      <c r="HI1" s="391"/>
      <c r="HJ1" s="391"/>
      <c r="HK1" s="391"/>
      <c r="HL1" s="391"/>
      <c r="HM1" s="391"/>
      <c r="HN1" s="391"/>
      <c r="HO1" s="391"/>
      <c r="HP1" s="391"/>
      <c r="HQ1" s="391"/>
      <c r="HR1" s="391"/>
      <c r="HS1" s="391"/>
      <c r="HT1" s="391"/>
      <c r="HU1" s="391"/>
      <c r="HV1" s="391"/>
      <c r="HW1" s="391"/>
      <c r="HX1" s="391"/>
      <c r="HY1" s="391"/>
      <c r="HZ1" s="391"/>
      <c r="IA1" s="391"/>
      <c r="IB1" s="391"/>
      <c r="IC1" s="391"/>
      <c r="ID1" s="391"/>
      <c r="IE1" s="391"/>
      <c r="IF1" s="391"/>
      <c r="IG1" s="391"/>
      <c r="IH1" s="391"/>
      <c r="II1" s="391"/>
      <c r="IJ1" s="391"/>
      <c r="IK1" s="391"/>
      <c r="IL1" s="391"/>
      <c r="IM1" s="391"/>
      <c r="IN1" s="391"/>
      <c r="IO1" s="391"/>
      <c r="IP1" s="391"/>
      <c r="IQ1" s="391"/>
      <c r="IR1" s="391"/>
      <c r="IS1" s="391"/>
      <c r="IT1" s="391"/>
      <c r="IU1" s="391"/>
      <c r="IV1" s="391"/>
      <c r="IW1" s="391"/>
      <c r="IX1" s="391"/>
      <c r="IY1" s="391"/>
      <c r="IZ1" s="391"/>
      <c r="JA1" s="391"/>
      <c r="JB1" s="391"/>
      <c r="JC1" s="391"/>
      <c r="JD1" s="391"/>
      <c r="JE1" s="391"/>
      <c r="JF1" s="391"/>
      <c r="JG1" s="391"/>
      <c r="JH1" s="391"/>
      <c r="JI1" s="391"/>
      <c r="JJ1" s="391"/>
      <c r="JK1" s="391"/>
      <c r="JL1" s="391"/>
      <c r="JM1" s="391"/>
      <c r="JN1" s="391"/>
      <c r="JO1" s="391"/>
      <c r="JP1" s="391"/>
      <c r="JQ1" s="391"/>
      <c r="JR1" s="391"/>
      <c r="JS1" s="391"/>
      <c r="JT1" s="391"/>
      <c r="JU1" s="391"/>
      <c r="JV1" s="391"/>
      <c r="JW1" s="391"/>
      <c r="JX1" s="391"/>
      <c r="JY1" s="391"/>
      <c r="JZ1" s="391"/>
      <c r="KA1" s="391"/>
      <c r="KB1" s="391"/>
      <c r="KC1" s="391"/>
      <c r="KD1" s="391"/>
    </row>
    <row r="2" spans="1:290" s="415" customFormat="1" ht="45" customHeight="1" x14ac:dyDescent="0.5">
      <c r="A2" s="396" t="s">
        <v>89</v>
      </c>
      <c r="B2" s="397"/>
      <c r="C2" s="398"/>
      <c r="D2" s="399" t="s">
        <v>90</v>
      </c>
      <c r="E2" s="400" t="s">
        <v>91</v>
      </c>
      <c r="F2" s="401" t="s">
        <v>92</v>
      </c>
      <c r="G2" s="402" t="s">
        <v>93</v>
      </c>
      <c r="H2" s="403" t="s">
        <v>94</v>
      </c>
      <c r="I2" s="399" t="s">
        <v>90</v>
      </c>
      <c r="J2" s="400" t="s">
        <v>91</v>
      </c>
      <c r="K2" s="401" t="s">
        <v>92</v>
      </c>
      <c r="L2" s="402" t="s">
        <v>93</v>
      </c>
      <c r="M2" s="403" t="s">
        <v>94</v>
      </c>
      <c r="N2" s="404" t="s">
        <v>95</v>
      </c>
      <c r="O2" s="404"/>
      <c r="P2" s="404"/>
      <c r="Q2" s="404"/>
      <c r="R2" s="404"/>
      <c r="S2" s="405" t="s">
        <v>96</v>
      </c>
      <c r="T2" s="405"/>
      <c r="U2" s="405"/>
      <c r="V2" s="405"/>
      <c r="W2" s="405"/>
      <c r="X2" s="406" t="s">
        <v>97</v>
      </c>
      <c r="Y2" s="406"/>
      <c r="Z2" s="406"/>
      <c r="AA2" s="406"/>
      <c r="AB2" s="406"/>
      <c r="AC2" s="407" t="s">
        <v>98</v>
      </c>
      <c r="AD2" s="407"/>
      <c r="AE2" s="407"/>
      <c r="AF2" s="407"/>
      <c r="AG2" s="407"/>
      <c r="AH2" s="408" t="s">
        <v>99</v>
      </c>
      <c r="AI2" s="408"/>
      <c r="AJ2" s="408"/>
      <c r="AK2" s="408"/>
      <c r="AL2" s="408"/>
      <c r="AM2" s="397"/>
      <c r="AN2" s="399" t="s">
        <v>90</v>
      </c>
      <c r="AO2" s="400" t="s">
        <v>91</v>
      </c>
      <c r="AP2" s="401" t="s">
        <v>92</v>
      </c>
      <c r="AQ2" s="402" t="s">
        <v>93</v>
      </c>
      <c r="AR2" s="403" t="s">
        <v>94</v>
      </c>
      <c r="AS2" s="398"/>
      <c r="AT2" s="466" t="s">
        <v>100</v>
      </c>
      <c r="AU2" s="467"/>
      <c r="AV2" s="467"/>
      <c r="AW2" s="467"/>
      <c r="AX2" s="467"/>
      <c r="AY2" s="409"/>
      <c r="AZ2" s="409"/>
      <c r="BA2" s="409"/>
      <c r="BB2" s="409"/>
      <c r="BC2" s="409"/>
      <c r="BD2" s="409"/>
      <c r="BE2" s="409"/>
      <c r="BF2" s="409"/>
      <c r="BG2" s="409"/>
      <c r="BH2" s="409"/>
      <c r="BI2" s="409"/>
      <c r="BJ2" s="409"/>
      <c r="BK2" s="409"/>
      <c r="BL2" s="409"/>
      <c r="BM2" s="409"/>
      <c r="BN2" s="409"/>
      <c r="BO2" s="410"/>
      <c r="BP2" s="469" t="s">
        <v>101</v>
      </c>
      <c r="BQ2" s="470"/>
      <c r="BR2" s="470"/>
      <c r="BS2" s="470"/>
      <c r="BT2" s="470"/>
      <c r="BU2" s="470"/>
      <c r="BV2" s="470"/>
      <c r="BW2" s="470"/>
      <c r="BX2" s="470"/>
      <c r="BY2" s="470"/>
      <c r="BZ2" s="471"/>
      <c r="CA2" s="474"/>
      <c r="CB2" s="475"/>
      <c r="CC2" s="460" t="s">
        <v>102</v>
      </c>
      <c r="CD2" s="460"/>
      <c r="CE2" s="460"/>
      <c r="CF2" s="460"/>
      <c r="CG2" s="460"/>
      <c r="CH2" s="460"/>
      <c r="CI2" s="411"/>
      <c r="CJ2" s="472"/>
      <c r="CK2" s="476"/>
      <c r="CL2" s="476"/>
      <c r="CM2" s="473"/>
      <c r="CN2" s="411"/>
      <c r="CO2" s="412"/>
      <c r="CP2" s="411"/>
      <c r="CQ2" s="412"/>
      <c r="CR2" s="411"/>
      <c r="CS2" s="472"/>
      <c r="CT2" s="473"/>
      <c r="CU2" s="474"/>
      <c r="CV2" s="475"/>
      <c r="CW2" s="472"/>
      <c r="CX2" s="473"/>
      <c r="CY2" s="461" t="s">
        <v>103</v>
      </c>
      <c r="CZ2" s="461"/>
      <c r="DA2" s="461"/>
      <c r="DB2" s="461"/>
      <c r="DC2" s="461"/>
      <c r="DD2" s="461"/>
      <c r="DE2" s="468" t="s">
        <v>104</v>
      </c>
      <c r="DF2" s="468"/>
      <c r="DG2" s="468"/>
      <c r="DH2" s="468"/>
      <c r="DI2" s="468"/>
      <c r="DJ2" s="468"/>
      <c r="DK2" s="461" t="s">
        <v>105</v>
      </c>
      <c r="DL2" s="461"/>
      <c r="DM2" s="461"/>
      <c r="DN2" s="461"/>
      <c r="DO2" s="461"/>
      <c r="DP2" s="461"/>
      <c r="DQ2" s="468" t="s">
        <v>106</v>
      </c>
      <c r="DR2" s="468"/>
      <c r="DS2" s="468"/>
      <c r="DT2" s="468"/>
      <c r="DU2" s="468"/>
      <c r="DV2" s="468"/>
      <c r="DW2" s="461" t="s">
        <v>107</v>
      </c>
      <c r="DX2" s="461"/>
      <c r="DY2" s="461"/>
      <c r="DZ2" s="461"/>
      <c r="EA2" s="461"/>
      <c r="EB2" s="461"/>
      <c r="EC2" s="465" t="s">
        <v>108</v>
      </c>
      <c r="ED2" s="465"/>
      <c r="EE2" s="465"/>
      <c r="EF2" s="465"/>
      <c r="EG2" s="465"/>
      <c r="EH2" s="465"/>
      <c r="EI2" s="464" t="s">
        <v>75</v>
      </c>
      <c r="EJ2" s="464"/>
      <c r="EK2" s="464"/>
      <c r="EL2" s="464"/>
      <c r="EM2" s="464"/>
      <c r="EN2" s="464"/>
      <c r="EO2" s="465" t="s">
        <v>77</v>
      </c>
      <c r="EP2" s="465"/>
      <c r="EQ2" s="465"/>
      <c r="ER2" s="465"/>
      <c r="ES2" s="465"/>
      <c r="ET2" s="465"/>
      <c r="EU2" s="464" t="s">
        <v>79</v>
      </c>
      <c r="EV2" s="464"/>
      <c r="EW2" s="464"/>
      <c r="EX2" s="464"/>
      <c r="EY2" s="464"/>
      <c r="EZ2" s="464"/>
      <c r="FA2" s="465" t="s">
        <v>109</v>
      </c>
      <c r="FB2" s="465"/>
      <c r="FC2" s="465"/>
      <c r="FD2" s="465"/>
      <c r="FE2" s="465"/>
      <c r="FF2" s="465"/>
      <c r="FG2" s="464" t="s">
        <v>83</v>
      </c>
      <c r="FH2" s="464"/>
      <c r="FI2" s="464"/>
      <c r="FJ2" s="464"/>
      <c r="FK2" s="464"/>
      <c r="FL2" s="464"/>
      <c r="FM2" s="465" t="s">
        <v>110</v>
      </c>
      <c r="FN2" s="465"/>
      <c r="FO2" s="465"/>
      <c r="FP2" s="465"/>
      <c r="FQ2" s="465"/>
      <c r="FR2" s="465"/>
      <c r="FS2" s="413"/>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c r="HV2" s="324"/>
      <c r="HW2" s="324"/>
      <c r="HX2" s="324"/>
      <c r="HY2" s="324"/>
      <c r="HZ2" s="324"/>
      <c r="IA2" s="324"/>
      <c r="IB2" s="324"/>
      <c r="IC2" s="324"/>
      <c r="ID2" s="324"/>
      <c r="IE2" s="324"/>
      <c r="IF2" s="324"/>
      <c r="IG2" s="324"/>
      <c r="IH2" s="324"/>
      <c r="II2" s="324"/>
      <c r="IJ2" s="324"/>
      <c r="IK2" s="324"/>
      <c r="IL2" s="324"/>
      <c r="IM2" s="324"/>
      <c r="IN2" s="324"/>
      <c r="IO2" s="324"/>
      <c r="IP2" s="324"/>
      <c r="IQ2" s="324"/>
      <c r="IR2" s="324"/>
      <c r="IS2" s="324"/>
      <c r="IT2" s="324"/>
      <c r="IU2" s="324"/>
      <c r="IV2" s="324"/>
      <c r="IW2" s="324"/>
      <c r="IX2" s="324"/>
      <c r="IY2" s="324"/>
      <c r="IZ2" s="324"/>
      <c r="JA2" s="324"/>
      <c r="JB2" s="324"/>
      <c r="JC2" s="324"/>
      <c r="JD2" s="324"/>
      <c r="JE2" s="324"/>
      <c r="JF2" s="324"/>
      <c r="JG2" s="324"/>
      <c r="JH2" s="324"/>
      <c r="JI2" s="324"/>
      <c r="JJ2" s="324"/>
      <c r="JK2" s="324"/>
      <c r="JL2" s="324"/>
      <c r="JM2" s="324"/>
      <c r="JN2" s="324"/>
      <c r="JO2" s="324"/>
      <c r="JP2" s="324"/>
      <c r="JQ2" s="324"/>
      <c r="JR2" s="324"/>
      <c r="JS2" s="324"/>
      <c r="JT2" s="324"/>
      <c r="JU2" s="324"/>
      <c r="JV2" s="324"/>
      <c r="JW2" s="324"/>
      <c r="JX2" s="324"/>
      <c r="JY2" s="324"/>
      <c r="JZ2" s="324"/>
      <c r="KA2" s="324"/>
      <c r="KB2" s="324"/>
      <c r="KC2" s="324"/>
      <c r="KD2" s="414"/>
    </row>
    <row r="3" spans="1:290" s="438" customFormat="1" ht="159.65" customHeight="1" thickBot="1" x14ac:dyDescent="0.5">
      <c r="A3" s="416" t="s">
        <v>11</v>
      </c>
      <c r="B3" s="417" t="s">
        <v>111</v>
      </c>
      <c r="C3" s="418" t="s">
        <v>112</v>
      </c>
      <c r="D3" s="419" t="s">
        <v>113</v>
      </c>
      <c r="E3" s="420" t="s">
        <v>113</v>
      </c>
      <c r="F3" s="421" t="s">
        <v>113</v>
      </c>
      <c r="G3" s="422" t="s">
        <v>113</v>
      </c>
      <c r="H3" s="423" t="s">
        <v>113</v>
      </c>
      <c r="I3" s="419" t="s">
        <v>114</v>
      </c>
      <c r="J3" s="420" t="s">
        <v>114</v>
      </c>
      <c r="K3" s="421" t="s">
        <v>114</v>
      </c>
      <c r="L3" s="422" t="s">
        <v>114</v>
      </c>
      <c r="M3" s="423" t="s">
        <v>114</v>
      </c>
      <c r="N3" s="419" t="s">
        <v>115</v>
      </c>
      <c r="O3" s="419" t="s">
        <v>116</v>
      </c>
      <c r="P3" s="419" t="s">
        <v>117</v>
      </c>
      <c r="Q3" s="419" t="s">
        <v>118</v>
      </c>
      <c r="R3" s="419" t="s">
        <v>119</v>
      </c>
      <c r="S3" s="420" t="s">
        <v>115</v>
      </c>
      <c r="T3" s="420" t="s">
        <v>116</v>
      </c>
      <c r="U3" s="420" t="s">
        <v>117</v>
      </c>
      <c r="V3" s="420" t="s">
        <v>118</v>
      </c>
      <c r="W3" s="420" t="s">
        <v>120</v>
      </c>
      <c r="X3" s="421" t="s">
        <v>115</v>
      </c>
      <c r="Y3" s="421" t="s">
        <v>116</v>
      </c>
      <c r="Z3" s="421" t="s">
        <v>117</v>
      </c>
      <c r="AA3" s="421" t="s">
        <v>118</v>
      </c>
      <c r="AB3" s="421" t="s">
        <v>121</v>
      </c>
      <c r="AC3" s="422" t="s">
        <v>115</v>
      </c>
      <c r="AD3" s="422" t="s">
        <v>116</v>
      </c>
      <c r="AE3" s="422" t="s">
        <v>117</v>
      </c>
      <c r="AF3" s="422" t="s">
        <v>118</v>
      </c>
      <c r="AG3" s="422" t="s">
        <v>122</v>
      </c>
      <c r="AH3" s="423" t="s">
        <v>115</v>
      </c>
      <c r="AI3" s="423" t="s">
        <v>116</v>
      </c>
      <c r="AJ3" s="423" t="s">
        <v>117</v>
      </c>
      <c r="AK3" s="423" t="s">
        <v>118</v>
      </c>
      <c r="AL3" s="423" t="s">
        <v>123</v>
      </c>
      <c r="AM3" s="417" t="s">
        <v>124</v>
      </c>
      <c r="AN3" s="419" t="s">
        <v>125</v>
      </c>
      <c r="AO3" s="420" t="s">
        <v>126</v>
      </c>
      <c r="AP3" s="421" t="s">
        <v>127</v>
      </c>
      <c r="AQ3" s="422" t="s">
        <v>128</v>
      </c>
      <c r="AR3" s="423" t="s">
        <v>129</v>
      </c>
      <c r="AS3" s="418" t="s">
        <v>130</v>
      </c>
      <c r="AT3" s="417" t="s">
        <v>131</v>
      </c>
      <c r="AU3" s="417" t="s">
        <v>132</v>
      </c>
      <c r="AV3" s="417" t="s">
        <v>133</v>
      </c>
      <c r="AW3" s="417" t="s">
        <v>134</v>
      </c>
      <c r="AX3" s="417" t="s">
        <v>135</v>
      </c>
      <c r="AY3" s="424" t="s">
        <v>136</v>
      </c>
      <c r="AZ3" s="424" t="s">
        <v>137</v>
      </c>
      <c r="BA3" s="424" t="s">
        <v>815</v>
      </c>
      <c r="BB3" s="424" t="s">
        <v>138</v>
      </c>
      <c r="BC3" s="424" t="s">
        <v>139</v>
      </c>
      <c r="BD3" s="424" t="s">
        <v>140</v>
      </c>
      <c r="BE3" s="424" t="s">
        <v>141</v>
      </c>
      <c r="BF3" s="424" t="s">
        <v>142</v>
      </c>
      <c r="BG3" s="424" t="s">
        <v>143</v>
      </c>
      <c r="BH3" s="424" t="s">
        <v>144</v>
      </c>
      <c r="BI3" s="424" t="s">
        <v>145</v>
      </c>
      <c r="BJ3" s="424" t="s">
        <v>146</v>
      </c>
      <c r="BK3" s="424" t="s">
        <v>147</v>
      </c>
      <c r="BL3" s="424" t="s">
        <v>148</v>
      </c>
      <c r="BM3" s="424" t="s">
        <v>149</v>
      </c>
      <c r="BN3" s="424" t="s">
        <v>150</v>
      </c>
      <c r="BO3" s="425" t="s">
        <v>151</v>
      </c>
      <c r="BP3" s="418" t="s">
        <v>152</v>
      </c>
      <c r="BQ3" s="418" t="s">
        <v>64</v>
      </c>
      <c r="BR3" s="418" t="s">
        <v>153</v>
      </c>
      <c r="BS3" s="418" t="s">
        <v>66</v>
      </c>
      <c r="BT3" s="418" t="s">
        <v>154</v>
      </c>
      <c r="BU3" s="418" t="s">
        <v>155</v>
      </c>
      <c r="BV3" s="418" t="s">
        <v>156</v>
      </c>
      <c r="BW3" s="418" t="s">
        <v>157</v>
      </c>
      <c r="BX3" s="418" t="s">
        <v>158</v>
      </c>
      <c r="BY3" s="418" t="s">
        <v>159</v>
      </c>
      <c r="BZ3" s="426" t="s">
        <v>151</v>
      </c>
      <c r="CA3" s="425" t="s">
        <v>160</v>
      </c>
      <c r="CB3" s="425" t="s">
        <v>161</v>
      </c>
      <c r="CC3" s="418" t="s">
        <v>162</v>
      </c>
      <c r="CD3" s="418" t="s">
        <v>163</v>
      </c>
      <c r="CE3" s="418" t="s">
        <v>164</v>
      </c>
      <c r="CF3" s="418" t="s">
        <v>165</v>
      </c>
      <c r="CG3" s="418" t="s">
        <v>166</v>
      </c>
      <c r="CH3" s="418" t="s">
        <v>167</v>
      </c>
      <c r="CI3" s="417" t="s">
        <v>48</v>
      </c>
      <c r="CJ3" s="426" t="s">
        <v>168</v>
      </c>
      <c r="CK3" s="418" t="s">
        <v>169</v>
      </c>
      <c r="CL3" s="418" t="s">
        <v>170</v>
      </c>
      <c r="CM3" s="426" t="s">
        <v>151</v>
      </c>
      <c r="CN3" s="417" t="s">
        <v>54</v>
      </c>
      <c r="CO3" s="418" t="s">
        <v>171</v>
      </c>
      <c r="CP3" s="425" t="s">
        <v>172</v>
      </c>
      <c r="CQ3" s="426" t="s">
        <v>173</v>
      </c>
      <c r="CR3" s="425" t="s">
        <v>62</v>
      </c>
      <c r="CS3" s="426" t="s">
        <v>64</v>
      </c>
      <c r="CT3" s="426" t="s">
        <v>151</v>
      </c>
      <c r="CU3" s="425" t="s">
        <v>66</v>
      </c>
      <c r="CV3" s="425" t="s">
        <v>151</v>
      </c>
      <c r="CW3" s="426" t="s">
        <v>68</v>
      </c>
      <c r="CX3" s="426" t="s">
        <v>151</v>
      </c>
      <c r="CY3" s="427" t="s">
        <v>162</v>
      </c>
      <c r="CZ3" s="427" t="s">
        <v>163</v>
      </c>
      <c r="DA3" s="427" t="s">
        <v>164</v>
      </c>
      <c r="DB3" s="427" t="s">
        <v>165</v>
      </c>
      <c r="DC3" s="427" t="s">
        <v>166</v>
      </c>
      <c r="DD3" s="427" t="s">
        <v>167</v>
      </c>
      <c r="DE3" s="428" t="s">
        <v>162</v>
      </c>
      <c r="DF3" s="428" t="s">
        <v>163</v>
      </c>
      <c r="DG3" s="428" t="s">
        <v>164</v>
      </c>
      <c r="DH3" s="428" t="s">
        <v>165</v>
      </c>
      <c r="DI3" s="428" t="s">
        <v>166</v>
      </c>
      <c r="DJ3" s="428" t="s">
        <v>167</v>
      </c>
      <c r="DK3" s="429" t="s">
        <v>162</v>
      </c>
      <c r="DL3" s="429" t="s">
        <v>163</v>
      </c>
      <c r="DM3" s="429" t="s">
        <v>164</v>
      </c>
      <c r="DN3" s="429" t="s">
        <v>165</v>
      </c>
      <c r="DO3" s="429" t="s">
        <v>166</v>
      </c>
      <c r="DP3" s="429" t="s">
        <v>167</v>
      </c>
      <c r="DQ3" s="430" t="s">
        <v>162</v>
      </c>
      <c r="DR3" s="430" t="s">
        <v>163</v>
      </c>
      <c r="DS3" s="430" t="s">
        <v>164</v>
      </c>
      <c r="DT3" s="430" t="s">
        <v>165</v>
      </c>
      <c r="DU3" s="430" t="s">
        <v>166</v>
      </c>
      <c r="DV3" s="430" t="s">
        <v>167</v>
      </c>
      <c r="DW3" s="431" t="s">
        <v>162</v>
      </c>
      <c r="DX3" s="431" t="s">
        <v>163</v>
      </c>
      <c r="DY3" s="431" t="s">
        <v>164</v>
      </c>
      <c r="DZ3" s="431" t="s">
        <v>165</v>
      </c>
      <c r="EA3" s="431" t="s">
        <v>166</v>
      </c>
      <c r="EB3" s="431" t="s">
        <v>167</v>
      </c>
      <c r="EC3" s="432" t="s">
        <v>174</v>
      </c>
      <c r="ED3" s="433" t="s">
        <v>175</v>
      </c>
      <c r="EE3" s="434" t="s">
        <v>176</v>
      </c>
      <c r="EF3" s="435" t="s">
        <v>177</v>
      </c>
      <c r="EG3" s="436" t="s">
        <v>178</v>
      </c>
      <c r="EH3" s="437" t="s">
        <v>179</v>
      </c>
      <c r="EI3" s="432" t="s">
        <v>180</v>
      </c>
      <c r="EJ3" s="433" t="s">
        <v>175</v>
      </c>
      <c r="EK3" s="434" t="s">
        <v>176</v>
      </c>
      <c r="EL3" s="435" t="s">
        <v>177</v>
      </c>
      <c r="EM3" s="436" t="s">
        <v>178</v>
      </c>
      <c r="EN3" s="437" t="s">
        <v>179</v>
      </c>
      <c r="EO3" s="432" t="s">
        <v>180</v>
      </c>
      <c r="EP3" s="433" t="s">
        <v>175</v>
      </c>
      <c r="EQ3" s="434" t="s">
        <v>176</v>
      </c>
      <c r="ER3" s="435" t="s">
        <v>177</v>
      </c>
      <c r="ES3" s="436" t="s">
        <v>178</v>
      </c>
      <c r="ET3" s="437" t="s">
        <v>179</v>
      </c>
      <c r="EU3" s="432" t="s">
        <v>180</v>
      </c>
      <c r="EV3" s="433" t="s">
        <v>175</v>
      </c>
      <c r="EW3" s="434" t="s">
        <v>176</v>
      </c>
      <c r="EX3" s="435" t="s">
        <v>177</v>
      </c>
      <c r="EY3" s="436" t="s">
        <v>178</v>
      </c>
      <c r="EZ3" s="437" t="s">
        <v>179</v>
      </c>
      <c r="FA3" s="432" t="s">
        <v>180</v>
      </c>
      <c r="FB3" s="433" t="s">
        <v>175</v>
      </c>
      <c r="FC3" s="434" t="s">
        <v>176</v>
      </c>
      <c r="FD3" s="435" t="s">
        <v>177</v>
      </c>
      <c r="FE3" s="436" t="s">
        <v>178</v>
      </c>
      <c r="FF3" s="437" t="s">
        <v>179</v>
      </c>
      <c r="FG3" s="432" t="s">
        <v>174</v>
      </c>
      <c r="FH3" s="433" t="s">
        <v>175</v>
      </c>
      <c r="FI3" s="434" t="s">
        <v>176</v>
      </c>
      <c r="FJ3" s="435" t="s">
        <v>177</v>
      </c>
      <c r="FK3" s="436" t="s">
        <v>178</v>
      </c>
      <c r="FL3" s="437" t="s">
        <v>179</v>
      </c>
      <c r="FM3" s="432" t="s">
        <v>180</v>
      </c>
      <c r="FN3" s="433" t="s">
        <v>175</v>
      </c>
      <c r="FO3" s="434" t="s">
        <v>176</v>
      </c>
      <c r="FP3" s="435" t="s">
        <v>177</v>
      </c>
      <c r="FQ3" s="436" t="s">
        <v>178</v>
      </c>
      <c r="FR3" s="437" t="s">
        <v>179</v>
      </c>
      <c r="FS3" s="413"/>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c r="HV3" s="324"/>
      <c r="HW3" s="324"/>
      <c r="HX3" s="324"/>
      <c r="HY3" s="324"/>
      <c r="HZ3" s="324"/>
      <c r="IA3" s="324"/>
      <c r="IB3" s="324"/>
      <c r="IC3" s="324"/>
      <c r="ID3" s="324"/>
      <c r="IE3" s="324"/>
      <c r="IF3" s="324"/>
      <c r="IG3" s="324"/>
      <c r="IH3" s="324"/>
      <c r="II3" s="324"/>
      <c r="IJ3" s="324"/>
      <c r="IK3" s="324"/>
      <c r="IL3" s="324"/>
      <c r="IM3" s="324"/>
      <c r="IN3" s="324"/>
      <c r="IO3" s="324"/>
      <c r="IP3" s="324"/>
      <c r="IQ3" s="324"/>
      <c r="IR3" s="324"/>
      <c r="IS3" s="324"/>
      <c r="IT3" s="324"/>
      <c r="IU3" s="324"/>
      <c r="IV3" s="324"/>
      <c r="IW3" s="324"/>
      <c r="IX3" s="324"/>
      <c r="IY3" s="324"/>
      <c r="IZ3" s="324"/>
      <c r="JA3" s="324"/>
      <c r="JB3" s="324"/>
      <c r="JC3" s="324"/>
      <c r="JD3" s="324"/>
      <c r="JE3" s="324"/>
      <c r="JF3" s="324"/>
      <c r="JG3" s="324"/>
      <c r="JH3" s="324"/>
      <c r="JI3" s="324"/>
      <c r="JJ3" s="324"/>
      <c r="JK3" s="324"/>
      <c r="JL3" s="324"/>
      <c r="JM3" s="324"/>
      <c r="JN3" s="324"/>
      <c r="JO3" s="324"/>
      <c r="JP3" s="324"/>
      <c r="JQ3" s="324"/>
      <c r="JR3" s="324"/>
      <c r="JS3" s="324"/>
      <c r="JT3" s="324"/>
      <c r="JU3" s="324"/>
      <c r="JV3" s="324"/>
      <c r="JW3" s="324"/>
      <c r="JX3" s="324"/>
      <c r="JY3" s="324"/>
      <c r="JZ3" s="324"/>
      <c r="KA3" s="324"/>
      <c r="KB3" s="324"/>
      <c r="KC3" s="324"/>
      <c r="KD3" s="414"/>
    </row>
    <row r="4" spans="1:290" s="184" customFormat="1" ht="15" thickTop="1" x14ac:dyDescent="0.35">
      <c r="A4" s="232"/>
      <c r="B4" s="232"/>
      <c r="C4" s="233"/>
      <c r="D4" s="241" t="str">
        <f>IF(C4="","",IF(AND(C4&gt;=DATE(2022,9,30),C4&lt;=DATE(2023,9,29)),"New",IF(C4&lt;DATE(2022,9,30),"Continuing",IF(C4&gt;DATE(2023,9,29),""))))</f>
        <v/>
      </c>
      <c r="E4" s="242" t="str">
        <f>IF(C4="","",IF(AND(C4&gt;=DATE(2023,9,30),C4&lt;=DATE(2024,9,29)),"New",IF(C4&lt;DATE(2023,9,30),"Continuing",IF(C4&gt;DATE(2024,9,29),""))))</f>
        <v/>
      </c>
      <c r="F4" s="243" t="str">
        <f>IF(C4="","",IF(AND(C4&gt;=DATE(2024,9,30),C4&lt;=DATE(2025,9,29)),"New",IF(C4&lt;DATE(2024,9,30),"Continuing",IF(C4&gt;DATE(2025,9,29),""))))</f>
        <v/>
      </c>
      <c r="G4" s="244" t="str">
        <f>IF(C4="","",IF(AND(C4&gt;=DATE(2025,9,30),C4&lt;=DATE(2026,9,29)),"New",IF(C4&lt;DATE(2025,9,30),"Continuing",IF(C4&gt;DATE(2026,9,29),""))))</f>
        <v/>
      </c>
      <c r="H4" s="245" t="str">
        <f>IF(C4="","",IF(AND(C4&gt;=DATE(2026,9,30),C4&lt;=DATE(2027,9,29)),"New",IF(C4&lt;DATE(2026,9,30),"Continuing",IF(C4&gt;DATE(2027,9,29),""))))</f>
        <v/>
      </c>
      <c r="I4" s="381" t="str">
        <f t="shared" ref="I4:I67" si="0">IF(C4="","",IF(OR(CY4="Yes",CZ4="Yes",DA4="Yes",DB4="Yes",DC4="Yes",DD4="Yes"), "Yes", "No"))</f>
        <v/>
      </c>
      <c r="J4" s="382" t="str">
        <f t="shared" ref="J4:J67" si="1">IF(C4="","",IF(OR(DE4="Yes",DF4="Yes",DG4="Yes",DH4="Yes",DI4="Yes",DJ4="Yes"), "Yes", "No"))</f>
        <v/>
      </c>
      <c r="K4" s="383" t="str">
        <f t="shared" ref="K4:K67" si="2">IF(C4="","",IF(OR(DK4="Yes",DL4="Yes",DM4="Yes",DN4="Yes",DO4="Yes",DP4="Yes"), "Yes", "No"))</f>
        <v/>
      </c>
      <c r="L4" s="384" t="str">
        <f t="shared" ref="L4:L67" si="3">IF(C4="","",IF(OR(DQ4="Yes",DR4="Yes",DS4="Yes",DT4="Yes",DU4="Yes",DV4="Yes"), "Yes", "No"))</f>
        <v/>
      </c>
      <c r="M4" s="245" t="str">
        <f t="shared" ref="M4:M67" si="4">IF(C4="","",IF(OR(DW4="Yes",DX4="Yes",DY4="Yes",DZ4="Yes",EA4="Yes",EB4="Yes"), "Yes", "No"))</f>
        <v/>
      </c>
      <c r="N4" s="241" t="b">
        <f>AND(B4="Primary",D4="New",I4="Yes")</f>
        <v>0</v>
      </c>
      <c r="O4" s="241" t="b">
        <f>AND(B4="Primary",D4="Continuing",I4="Yes")</f>
        <v>0</v>
      </c>
      <c r="P4" s="241" t="b">
        <f>AND(B4="Secondary",D4="New",I4="Yes")</f>
        <v>0</v>
      </c>
      <c r="Q4" s="241" t="b">
        <f>AND(B4="Secondary",D4="Continuing",I4="Yes")</f>
        <v>0</v>
      </c>
      <c r="R4" s="241" t="str">
        <f>IF(OR(N4=TRUE,O4=TRUE),"Yes","No")</f>
        <v>No</v>
      </c>
      <c r="S4" s="242" t="b">
        <f t="shared" ref="S4:S67" si="5">AND(B4="Primary",E4="New",J4="Yes")</f>
        <v>0</v>
      </c>
      <c r="T4" s="242" t="b">
        <f t="shared" ref="T4:T67" si="6">AND(B4="Primary",E4="Continuing",J4="Yes")</f>
        <v>0</v>
      </c>
      <c r="U4" s="242" t="b">
        <f t="shared" ref="U4:U67" si="7">AND(B4="Secondary",E4="New",J4="Yes")</f>
        <v>0</v>
      </c>
      <c r="V4" s="242" t="b">
        <f t="shared" ref="V4:V67" si="8">AND(B4="Secondary",E4="Continuing",J4="Yes")</f>
        <v>0</v>
      </c>
      <c r="W4" s="242" t="str">
        <f>IF(OR(S4=TRUE,T4=TRUE),"Yes","No")</f>
        <v>No</v>
      </c>
      <c r="X4" s="243" t="b">
        <f t="shared" ref="X4:X67" si="9">AND(B4="Primary",F4="New",K4="Yes")</f>
        <v>0</v>
      </c>
      <c r="Y4" s="243" t="b">
        <f t="shared" ref="Y4:Y67" si="10">AND(B4="Primary",F4="Continuing",K4="yes")</f>
        <v>0</v>
      </c>
      <c r="Z4" s="243" t="b">
        <f t="shared" ref="Z4:Z67" si="11">AND(B4="Secondary",F4="New",K4="Yes")</f>
        <v>0</v>
      </c>
      <c r="AA4" s="243" t="b">
        <f t="shared" ref="AA4:AA67" si="12">AND(B4="Secondary",F4="Continuing",K4="Yes")</f>
        <v>0</v>
      </c>
      <c r="AB4" s="243" t="str">
        <f>IF(OR(X4=TRUE,Y4=TRUE),"Yes","No")</f>
        <v>No</v>
      </c>
      <c r="AC4" s="244" t="b">
        <f t="shared" ref="AC4:AC67" si="13">AND(B4="Primary",G4="New",L4="Yes")</f>
        <v>0</v>
      </c>
      <c r="AD4" s="244" t="b">
        <f t="shared" ref="AD4:AD67" si="14">AND(B4="Primary",G4="Continuing",L4="Yes")</f>
        <v>0</v>
      </c>
      <c r="AE4" s="244" t="b">
        <f t="shared" ref="AE4:AE67" si="15">AND(B4="Secondary",G4="New",L4="Yes")</f>
        <v>0</v>
      </c>
      <c r="AF4" s="244" t="b">
        <f t="shared" ref="AF4:AF67" si="16">AND(B4="Secondary",G4="Continuing",L4="Yes")</f>
        <v>0</v>
      </c>
      <c r="AG4" s="244" t="str">
        <f>IF(OR(AC4=TRUE,AD4=TRUE),"Yes","No")</f>
        <v>No</v>
      </c>
      <c r="AH4" s="245" t="b">
        <f t="shared" ref="AH4:AH67" si="17">AND(B4="Primary",H4="New",M4="Yes")</f>
        <v>0</v>
      </c>
      <c r="AI4" s="245" t="b">
        <f t="shared" ref="AI4:AI67" si="18">AND(B4="Primary",H4="Continuing",M4="Yes")</f>
        <v>0</v>
      </c>
      <c r="AJ4" s="245" t="b">
        <f t="shared" ref="AJ4:AJ67" si="19">AND(B4="Secondary",H4="New",M4="Yes")</f>
        <v>0</v>
      </c>
      <c r="AK4" s="245" t="b">
        <f t="shared" ref="AK4:AK67" si="20">AND(B4="Secondary",H4="Continuing",M4="Yes")</f>
        <v>0</v>
      </c>
      <c r="AL4" s="245" t="str">
        <f>IF(OR(AH4=TRUE,AI4=TRUE),"Yes","No")</f>
        <v>No</v>
      </c>
      <c r="AM4" s="233"/>
      <c r="AN4" s="241" t="str">
        <f>IF(AND(AM4&gt;=DATE(2022,9,30),AM4&lt;=DATE(2023,9,29)),"Closed","")</f>
        <v/>
      </c>
      <c r="AO4" s="242" t="str">
        <f>IF(AND(AM4&gt;=DATE(2023,9,30),AM4&lt;=DATE(2024,9,29)),"Closed","")</f>
        <v/>
      </c>
      <c r="AP4" s="243" t="str">
        <f>IF(AND(AM4&gt;=DATE(2024,9,30),AM4&lt;=DATE(2025,9,29)),"Closed","")</f>
        <v/>
      </c>
      <c r="AQ4" s="244" t="str">
        <f>IF(AND(AM4&gt;=DATE(2025,9,30),AM4&lt;=DATE(2026,9,29)),"Closed","")</f>
        <v/>
      </c>
      <c r="AR4" s="245" t="str">
        <f>IF(AND(AM4&gt;=DATE(2026,9,30),AM4&lt;=DATE(2027,9,29)),"Closed","")</f>
        <v/>
      </c>
      <c r="AS4" s="232"/>
      <c r="AT4" s="232"/>
      <c r="AU4" s="232"/>
      <c r="AV4" s="232"/>
      <c r="AW4" s="232"/>
      <c r="AX4" s="232"/>
      <c r="AY4" s="385">
        <f t="shared" ref="AY4:AY35" si="21">IF(OR(AT4="Asphyxiation",AU4="Asphyxiation",AV4="Asphyxiation",AW4="Asphyxiation",AX4="Asphyxiation"), 1, 0)</f>
        <v>0</v>
      </c>
      <c r="AZ4" s="385">
        <f>IF(OR(AT4="Beating",AU4="Beating",AV4="Beating",AW4="Beating",AX4="Beating"), 1, 0)</f>
        <v>0</v>
      </c>
      <c r="BA4" s="385">
        <f>IF(OR(AT4="New response option",AU4="New response option",AV4="New response option",AW4="New response option",AX4="New response option"), 1, 0)</f>
        <v>0</v>
      </c>
      <c r="BB4" s="385">
        <f t="shared" ref="BB4:BB67" si="22">IF(OR(AT4="Burning",AU4="Burning",AV4="Burning",AW4="Burning",AX4="Burning"), 1, 0)</f>
        <v>0</v>
      </c>
      <c r="BC4" s="385">
        <f t="shared" ref="BC4:BC67" si="23">IF(OR(AT4="Deprivation",AU4="Deprivation",AV4="Deprivation",AW4="Deprivation",AX4="Deprivation"), 1, 0)</f>
        <v>0</v>
      </c>
      <c r="BD4" s="385">
        <f t="shared" ref="BD4:BD67" si="24">IF(OR(AT4="Electrical",AU4="Electrical",AV4="Electrical",AW4="Electrical",AX4="Electrical"), 1, 0)</f>
        <v>0</v>
      </c>
      <c r="BE4" s="385">
        <f t="shared" ref="BE4:BE67" si="25">IF(OR(AT4="Forced Postures",AU4="Forced Postures",AV4="Forced Postures",AW4="Forced Postures",AX4="Forced Postures"), 1, 0)</f>
        <v>0</v>
      </c>
      <c r="BF4" s="385">
        <f t="shared" ref="BF4:BF67" si="26">IF(OR(AT4="Gender-based violence",AU4="Gender-based violence",AV4="Gender-based violence",AW4="Gender-based violence",AX4="Gender-based violence"), 1, 0)</f>
        <v>0</v>
      </c>
      <c r="BG4" s="385">
        <f t="shared" ref="BG4:BG67" si="27">IF(OR(AT4="Kidnapping and disappearances",AU4="Kidnapping and disappearances",AV4="Kidnapping and disappearances",AW4="Kidnapping and disappearances",AX4="Kidnapping and disappearances"), 1, 0)</f>
        <v>0</v>
      </c>
      <c r="BH4" s="385">
        <f t="shared" ref="BH4:BH67" si="28">IF(OR(AT4="Rape and sexual torture",AU4="Rape and sexual torture",AV4="Rape and sexual torture",AW4="Rape and sexual torture",AX4="Rape and sexual torture"), 1, 0)</f>
        <v>0</v>
      </c>
      <c r="BI4" s="385">
        <f t="shared" ref="BI4:BI67" si="29">IF(OR(AT4="Sensory stress",AU4="Sensory stress",AV4="Sensory stress",AW4="Sensory stress",AX4="Sensory stress"), 1, 0)</f>
        <v>0</v>
      </c>
      <c r="BJ4" s="385">
        <f t="shared" ref="BJ4:BJ67" si="30">IF(OR(AT4="Severe humiliation",AU4="Severe humiliation",AV4="Severe humiliation",AW4="Severe humiliation",AX4="Severe humiliation"), 1, 0)</f>
        <v>0</v>
      </c>
      <c r="BK4" s="385">
        <f t="shared" ref="BK4:BK67" si="31">IF(OR(AT4="Threats and psychological torture",AU4="Threats and psychological torture",AV4="Threats and psychological torture",AW4="Threats and psychological torture",AX4="Threats and psychological torture"), 1, 0)</f>
        <v>0</v>
      </c>
      <c r="BL4" s="385">
        <f t="shared" ref="BL4:BL67" si="32">IF(OR(AT4="Witnessing torture of others",AU4="Witnessing torture of others",AV4="Witnessing torture of others",AW4="Witnessing torture of others",AX4="Witnessing torture of others"), 1, 0)</f>
        <v>0</v>
      </c>
      <c r="BM4" s="385">
        <f t="shared" ref="BM4:BM67" si="33">IF(OR(AT4="Wounding/maiming",AU4="Wounding/maiming",AV4="Wounding/maiming",AW4="Wounding/maiming",AX4="Wounding/maiming"), 1, 0)</f>
        <v>0</v>
      </c>
      <c r="BN4" s="385">
        <f t="shared" ref="BN4:BN67" si="34">IF(OR(AT4="Other",AU4="Other",AV4="Other",AW4="Other",AX4="Other"), 1, 0)</f>
        <v>0</v>
      </c>
      <c r="BO4" s="236"/>
      <c r="BP4" s="232"/>
      <c r="BQ4" s="232"/>
      <c r="BR4" s="232"/>
      <c r="BS4" s="232"/>
      <c r="BT4" s="232"/>
      <c r="BU4" s="232"/>
      <c r="BV4" s="232"/>
      <c r="BW4" s="232"/>
      <c r="BX4" s="232"/>
      <c r="BY4" s="232"/>
      <c r="BZ4" s="232"/>
      <c r="CA4" s="232"/>
      <c r="CB4" s="232"/>
      <c r="CC4" s="232"/>
      <c r="CD4" s="232"/>
      <c r="CE4" s="232"/>
      <c r="CF4" s="232"/>
      <c r="CG4" s="232"/>
      <c r="CH4" s="232"/>
      <c r="CI4" s="232"/>
      <c r="CJ4" s="232"/>
      <c r="CK4" s="237"/>
      <c r="CL4" s="237"/>
      <c r="CM4" s="232"/>
      <c r="CN4" s="232"/>
      <c r="CO4" s="232"/>
      <c r="CP4" s="232"/>
      <c r="CQ4" s="232"/>
      <c r="CR4" s="232"/>
      <c r="CS4" s="232"/>
      <c r="CT4" s="232"/>
      <c r="CU4" s="232"/>
      <c r="CV4" s="232"/>
      <c r="CW4" s="232"/>
      <c r="CX4" s="232"/>
      <c r="CY4" s="241"/>
      <c r="CZ4" s="241"/>
      <c r="DA4" s="241"/>
      <c r="DB4" s="241"/>
      <c r="DC4" s="241"/>
      <c r="DD4" s="241"/>
      <c r="DE4" s="242"/>
      <c r="DF4" s="242"/>
      <c r="DG4" s="242"/>
      <c r="DH4" s="242"/>
      <c r="DI4" s="242"/>
      <c r="DJ4" s="242"/>
      <c r="DK4" s="243"/>
      <c r="DL4" s="243"/>
      <c r="DM4" s="243"/>
      <c r="DN4" s="243"/>
      <c r="DO4" s="243"/>
      <c r="DP4" s="243"/>
      <c r="DQ4" s="244"/>
      <c r="DR4" s="244"/>
      <c r="DS4" s="244"/>
      <c r="DT4" s="244"/>
      <c r="DU4" s="244"/>
      <c r="DV4" s="244"/>
      <c r="DW4" s="245"/>
      <c r="DX4" s="245"/>
      <c r="DY4" s="245"/>
      <c r="DZ4" s="245"/>
      <c r="EA4" s="245"/>
      <c r="EB4" s="245"/>
      <c r="EC4" s="232"/>
      <c r="ED4" s="241"/>
      <c r="EE4" s="242"/>
      <c r="EF4" s="243"/>
      <c r="EG4" s="244"/>
      <c r="EH4" s="245"/>
      <c r="EI4" s="232"/>
      <c r="EJ4" s="241"/>
      <c r="EK4" s="242"/>
      <c r="EL4" s="243"/>
      <c r="EM4" s="244"/>
      <c r="EN4" s="245"/>
      <c r="EO4" s="232"/>
      <c r="EP4" s="241"/>
      <c r="EQ4" s="242"/>
      <c r="ER4" s="243"/>
      <c r="ES4" s="244"/>
      <c r="ET4" s="245"/>
      <c r="EU4" s="232"/>
      <c r="EV4" s="241"/>
      <c r="EW4" s="242"/>
      <c r="EX4" s="243"/>
      <c r="EY4" s="244"/>
      <c r="EZ4" s="245"/>
      <c r="FA4" s="232"/>
      <c r="FB4" s="241"/>
      <c r="FC4" s="242"/>
      <c r="FD4" s="243"/>
      <c r="FE4" s="244"/>
      <c r="FF4" s="245"/>
      <c r="FG4" s="232"/>
      <c r="FH4" s="241"/>
      <c r="FI4" s="242"/>
      <c r="FJ4" s="243"/>
      <c r="FK4" s="244"/>
      <c r="FL4" s="245"/>
      <c r="FM4" s="232"/>
      <c r="FN4" s="241"/>
      <c r="FO4" s="242"/>
      <c r="FP4" s="243"/>
      <c r="FQ4" s="244"/>
      <c r="FR4" s="245"/>
      <c r="FS4" s="185"/>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c r="IW4" s="37"/>
      <c r="IX4" s="37"/>
      <c r="IY4" s="37"/>
      <c r="IZ4" s="37"/>
      <c r="JA4" s="37"/>
      <c r="JB4" s="37"/>
      <c r="JC4" s="37"/>
      <c r="JD4" s="37"/>
      <c r="JE4" s="37"/>
      <c r="JF4" s="37"/>
      <c r="JG4" s="37"/>
      <c r="JH4" s="37"/>
      <c r="JI4" s="37"/>
      <c r="JJ4" s="37"/>
      <c r="JK4" s="37"/>
      <c r="JL4" s="37"/>
      <c r="JM4" s="37"/>
      <c r="JN4" s="37"/>
      <c r="JO4" s="37"/>
      <c r="JP4" s="37"/>
      <c r="JQ4" s="37"/>
      <c r="JR4" s="37"/>
      <c r="JS4" s="37"/>
      <c r="JT4" s="37"/>
      <c r="JU4" s="37"/>
      <c r="JV4" s="37"/>
      <c r="JW4" s="37"/>
      <c r="JX4" s="37"/>
      <c r="JY4" s="37"/>
      <c r="JZ4" s="37"/>
      <c r="KA4" s="37"/>
      <c r="KB4" s="37"/>
      <c r="KC4" s="37"/>
      <c r="KD4" s="186"/>
    </row>
    <row r="5" spans="1:290" x14ac:dyDescent="0.35">
      <c r="C5" s="235"/>
      <c r="D5" s="246" t="str">
        <f t="shared" ref="D5:D68" si="35">IF(C5="","",IF(AND(C5&gt;=DATE(2022,9,30),C5&lt;=DATE(2023,9,29)),"New",IF(C5&lt;DATE(2022,9,30),"Continuing",IF(C5&gt;DATE(2023,9,29),""))))</f>
        <v/>
      </c>
      <c r="E5" s="247" t="str">
        <f t="shared" ref="E5:E68" si="36">IF(C5="","",IF(AND(C5&gt;=DATE(2023,9,30),C5&lt;=DATE(2024,9,29)),"New",IF(C5&lt;DATE(2023,9,30),"Continuing",IF(C5&gt;DATE(2024,9,29),""))))</f>
        <v/>
      </c>
      <c r="F5" s="248" t="str">
        <f t="shared" ref="F5:F68" si="37">IF(C5="","",IF(AND(C5&gt;=DATE(2024,9,30),C5&lt;=DATE(2025,9,29)),"New",IF(C5&lt;DATE(2024,9,30),"Continuing",IF(C5&gt;DATE(2025,9,29),""))))</f>
        <v/>
      </c>
      <c r="G5" s="249" t="str">
        <f t="shared" ref="G5:G68" si="38">IF(C5="","",IF(AND(C5&gt;=DATE(2025,9,30),C5&lt;=DATE(2026,9,29)),"New",IF(C5&lt;DATE(2025,9,30),"Continuing",IF(C5&gt;DATE(2026,9,29),""))))</f>
        <v/>
      </c>
      <c r="H5" s="250" t="str">
        <f t="shared" ref="H5:H68" si="39">IF(C5="","",IF(AND(C5&gt;=DATE(2026,9,30),C5&lt;=DATE(2027,9,29)),"New",IF(C5&lt;DATE(2026,9,30),"Continuing",IF(C5&gt;DATE(2027,9,29),""))))</f>
        <v/>
      </c>
      <c r="I5" s="386" t="str">
        <f t="shared" si="0"/>
        <v/>
      </c>
      <c r="J5" s="387" t="str">
        <f t="shared" si="1"/>
        <v/>
      </c>
      <c r="K5" s="388" t="str">
        <f t="shared" si="2"/>
        <v/>
      </c>
      <c r="L5" s="389" t="str">
        <f t="shared" si="3"/>
        <v/>
      </c>
      <c r="M5" s="250" t="str">
        <f t="shared" si="4"/>
        <v/>
      </c>
      <c r="N5" s="246" t="b">
        <f t="shared" ref="N5:N68" si="40">AND(B5="Primary",D5="New",I5="Yes")</f>
        <v>0</v>
      </c>
      <c r="O5" s="246" t="b">
        <f t="shared" ref="O5:O68" si="41">AND(B5="Primary",D5="Continuing",I5="Yes")</f>
        <v>0</v>
      </c>
      <c r="P5" s="246" t="b">
        <f t="shared" ref="P5:P68" si="42">AND(B5="Secondary",D5="New",I5="Yes")</f>
        <v>0</v>
      </c>
      <c r="Q5" s="246" t="b">
        <f t="shared" ref="Q5:Q68" si="43">AND(B5="Secondary",D5="Continuing",I5="Yes")</f>
        <v>0</v>
      </c>
      <c r="R5" s="246" t="str">
        <f t="shared" ref="R5:R68" si="44">IF(OR(N5=TRUE,O5=TRUE),"Yes","No")</f>
        <v>No</v>
      </c>
      <c r="S5" s="247" t="b">
        <f t="shared" si="5"/>
        <v>0</v>
      </c>
      <c r="T5" s="247" t="b">
        <f t="shared" si="6"/>
        <v>0</v>
      </c>
      <c r="U5" s="247" t="b">
        <f t="shared" si="7"/>
        <v>0</v>
      </c>
      <c r="V5" s="247" t="b">
        <f t="shared" si="8"/>
        <v>0</v>
      </c>
      <c r="W5" s="247" t="str">
        <f t="shared" ref="W5:W68" si="45">IF(OR(S5=TRUE,T5=TRUE),"Yes","No")</f>
        <v>No</v>
      </c>
      <c r="X5" s="248" t="b">
        <f t="shared" si="9"/>
        <v>0</v>
      </c>
      <c r="Y5" s="248" t="b">
        <f t="shared" si="10"/>
        <v>0</v>
      </c>
      <c r="Z5" s="248" t="b">
        <f t="shared" si="11"/>
        <v>0</v>
      </c>
      <c r="AA5" s="248" t="b">
        <f t="shared" si="12"/>
        <v>0</v>
      </c>
      <c r="AB5" s="248" t="str">
        <f t="shared" ref="AB5:AB68" si="46">IF(OR(X5=TRUE,Y5=TRUE),"Yes","No")</f>
        <v>No</v>
      </c>
      <c r="AC5" s="249" t="b">
        <f t="shared" si="13"/>
        <v>0</v>
      </c>
      <c r="AD5" s="249" t="b">
        <f t="shared" si="14"/>
        <v>0</v>
      </c>
      <c r="AE5" s="249" t="b">
        <f t="shared" si="15"/>
        <v>0</v>
      </c>
      <c r="AF5" s="249" t="b">
        <f t="shared" si="16"/>
        <v>0</v>
      </c>
      <c r="AG5" s="249" t="str">
        <f t="shared" ref="AG5:AG68" si="47">IF(OR(AC5=TRUE,AD5=TRUE),"Yes","No")</f>
        <v>No</v>
      </c>
      <c r="AH5" s="250" t="b">
        <f t="shared" si="17"/>
        <v>0</v>
      </c>
      <c r="AI5" s="250" t="b">
        <f t="shared" si="18"/>
        <v>0</v>
      </c>
      <c r="AJ5" s="250" t="b">
        <f t="shared" si="19"/>
        <v>0</v>
      </c>
      <c r="AK5" s="250" t="b">
        <f t="shared" si="20"/>
        <v>0</v>
      </c>
      <c r="AL5" s="250" t="str">
        <f t="shared" ref="AL5:AL68" si="48">IF(OR(AH5=TRUE,AI5=TRUE),"Yes","No")</f>
        <v>No</v>
      </c>
      <c r="AM5" s="235"/>
      <c r="AN5" s="246" t="str">
        <f t="shared" ref="AN5:AN68" si="49">IF(AND(AM5&gt;=DATE(2022,9,30),AM5&lt;=DATE(2023,9,29)),"Closed","")</f>
        <v/>
      </c>
      <c r="AO5" s="247" t="str">
        <f t="shared" ref="AO5:AO68" si="50">IF(AND(AM5&gt;=DATE(2023,9,30),AM5&lt;=DATE(2024,9,29)),"Closed","")</f>
        <v/>
      </c>
      <c r="AP5" s="248" t="str">
        <f t="shared" ref="AP5:AP68" si="51">IF(AND(AM5&gt;=DATE(2024,9,30),AM5&lt;=DATE(2025,9,29)),"Closed","")</f>
        <v/>
      </c>
      <c r="AQ5" s="249" t="str">
        <f t="shared" ref="AQ5:AQ68" si="52">IF(AND(AM5&gt;=DATE(2025,9,30),AM5&lt;=DATE(2026,9,29)),"Closed","")</f>
        <v/>
      </c>
      <c r="AR5" s="250" t="str">
        <f t="shared" ref="AR5:AR68" si="53">IF(AND(AM5&gt;=DATE(2026,9,30),AM5&lt;=DATE(2027,9,29)),"Closed","")</f>
        <v/>
      </c>
      <c r="AS5" s="234"/>
      <c r="AY5" s="385">
        <f t="shared" si="21"/>
        <v>0</v>
      </c>
      <c r="AZ5" s="385">
        <f t="shared" ref="AZ5:AZ67" si="54">IF(OR(AT5="Beating",AU5="Beating",AV5="Beating",AW5="Beating",AX5="Beating"), 1, 0)</f>
        <v>0</v>
      </c>
      <c r="BA5" s="385">
        <f t="shared" ref="BA5:BA68" si="55">IF(OR(AT5="New response option",AU5="New response option",AV5="New response option",AW5="New response option",AX5="New response option"), 1, 0)</f>
        <v>0</v>
      </c>
      <c r="BB5" s="385">
        <f t="shared" si="22"/>
        <v>0</v>
      </c>
      <c r="BC5" s="385">
        <f t="shared" si="23"/>
        <v>0</v>
      </c>
      <c r="BD5" s="385">
        <f t="shared" si="24"/>
        <v>0</v>
      </c>
      <c r="BE5" s="385">
        <f t="shared" si="25"/>
        <v>0</v>
      </c>
      <c r="BF5" s="385">
        <f t="shared" si="26"/>
        <v>0</v>
      </c>
      <c r="BG5" s="385">
        <f t="shared" si="27"/>
        <v>0</v>
      </c>
      <c r="BH5" s="385">
        <f t="shared" si="28"/>
        <v>0</v>
      </c>
      <c r="BI5" s="385">
        <f t="shared" si="29"/>
        <v>0</v>
      </c>
      <c r="BJ5" s="385">
        <f t="shared" si="30"/>
        <v>0</v>
      </c>
      <c r="BK5" s="385">
        <f t="shared" si="31"/>
        <v>0</v>
      </c>
      <c r="BL5" s="385">
        <f t="shared" si="32"/>
        <v>0</v>
      </c>
      <c r="BM5" s="385">
        <f t="shared" si="33"/>
        <v>0</v>
      </c>
      <c r="BN5" s="385">
        <f t="shared" si="34"/>
        <v>0</v>
      </c>
      <c r="EC5" s="234"/>
      <c r="EI5" s="234"/>
      <c r="EO5" s="234"/>
      <c r="EU5" s="234"/>
      <c r="FA5" s="234"/>
    </row>
    <row r="6" spans="1:290" x14ac:dyDescent="0.35">
      <c r="C6" s="235"/>
      <c r="D6" s="246" t="str">
        <f t="shared" si="35"/>
        <v/>
      </c>
      <c r="E6" s="247" t="str">
        <f t="shared" si="36"/>
        <v/>
      </c>
      <c r="F6" s="248" t="str">
        <f t="shared" si="37"/>
        <v/>
      </c>
      <c r="G6" s="249" t="str">
        <f t="shared" si="38"/>
        <v/>
      </c>
      <c r="H6" s="250" t="str">
        <f t="shared" si="39"/>
        <v/>
      </c>
      <c r="I6" s="386" t="str">
        <f t="shared" si="0"/>
        <v/>
      </c>
      <c r="J6" s="387" t="str">
        <f t="shared" si="1"/>
        <v/>
      </c>
      <c r="K6" s="388" t="str">
        <f t="shared" si="2"/>
        <v/>
      </c>
      <c r="L6" s="389" t="str">
        <f t="shared" si="3"/>
        <v/>
      </c>
      <c r="M6" s="250" t="str">
        <f t="shared" si="4"/>
        <v/>
      </c>
      <c r="N6" s="246" t="b">
        <f t="shared" si="40"/>
        <v>0</v>
      </c>
      <c r="O6" s="246" t="b">
        <f t="shared" si="41"/>
        <v>0</v>
      </c>
      <c r="P6" s="246" t="b">
        <f t="shared" si="42"/>
        <v>0</v>
      </c>
      <c r="Q6" s="246" t="b">
        <f t="shared" si="43"/>
        <v>0</v>
      </c>
      <c r="R6" s="246" t="str">
        <f t="shared" si="44"/>
        <v>No</v>
      </c>
      <c r="S6" s="247" t="b">
        <f t="shared" si="5"/>
        <v>0</v>
      </c>
      <c r="T6" s="247" t="b">
        <f t="shared" si="6"/>
        <v>0</v>
      </c>
      <c r="U6" s="247" t="b">
        <f t="shared" si="7"/>
        <v>0</v>
      </c>
      <c r="V6" s="247" t="b">
        <f t="shared" si="8"/>
        <v>0</v>
      </c>
      <c r="W6" s="247" t="str">
        <f t="shared" si="45"/>
        <v>No</v>
      </c>
      <c r="X6" s="248" t="b">
        <f t="shared" si="9"/>
        <v>0</v>
      </c>
      <c r="Y6" s="248" t="b">
        <f t="shared" si="10"/>
        <v>0</v>
      </c>
      <c r="Z6" s="248" t="b">
        <f t="shared" si="11"/>
        <v>0</v>
      </c>
      <c r="AA6" s="248" t="b">
        <f t="shared" si="12"/>
        <v>0</v>
      </c>
      <c r="AB6" s="248" t="str">
        <f t="shared" si="46"/>
        <v>No</v>
      </c>
      <c r="AC6" s="249" t="b">
        <f t="shared" si="13"/>
        <v>0</v>
      </c>
      <c r="AD6" s="249" t="b">
        <f t="shared" si="14"/>
        <v>0</v>
      </c>
      <c r="AE6" s="249" t="b">
        <f t="shared" si="15"/>
        <v>0</v>
      </c>
      <c r="AF6" s="249" t="b">
        <f t="shared" si="16"/>
        <v>0</v>
      </c>
      <c r="AG6" s="249" t="str">
        <f t="shared" si="47"/>
        <v>No</v>
      </c>
      <c r="AH6" s="250" t="b">
        <f t="shared" si="17"/>
        <v>0</v>
      </c>
      <c r="AI6" s="250" t="b">
        <f t="shared" si="18"/>
        <v>0</v>
      </c>
      <c r="AJ6" s="250" t="b">
        <f t="shared" si="19"/>
        <v>0</v>
      </c>
      <c r="AK6" s="250" t="b">
        <f t="shared" si="20"/>
        <v>0</v>
      </c>
      <c r="AL6" s="250" t="str">
        <f t="shared" si="48"/>
        <v>No</v>
      </c>
      <c r="AN6" s="246" t="str">
        <f t="shared" si="49"/>
        <v/>
      </c>
      <c r="AO6" s="247" t="str">
        <f t="shared" si="50"/>
        <v/>
      </c>
      <c r="AP6" s="248" t="str">
        <f t="shared" si="51"/>
        <v/>
      </c>
      <c r="AQ6" s="249" t="str">
        <f t="shared" si="52"/>
        <v/>
      </c>
      <c r="AR6" s="250" t="str">
        <f t="shared" si="53"/>
        <v/>
      </c>
      <c r="AS6" s="234"/>
      <c r="AY6" s="385">
        <f t="shared" si="21"/>
        <v>0</v>
      </c>
      <c r="AZ6" s="385">
        <f t="shared" si="54"/>
        <v>0</v>
      </c>
      <c r="BA6" s="385">
        <f t="shared" si="55"/>
        <v>0</v>
      </c>
      <c r="BB6" s="385">
        <f t="shared" si="22"/>
        <v>0</v>
      </c>
      <c r="BC6" s="385">
        <f t="shared" si="23"/>
        <v>0</v>
      </c>
      <c r="BD6" s="385">
        <f t="shared" si="24"/>
        <v>0</v>
      </c>
      <c r="BE6" s="385">
        <f t="shared" si="25"/>
        <v>0</v>
      </c>
      <c r="BF6" s="385">
        <f t="shared" si="26"/>
        <v>0</v>
      </c>
      <c r="BG6" s="385">
        <f t="shared" si="27"/>
        <v>0</v>
      </c>
      <c r="BH6" s="385">
        <f t="shared" si="28"/>
        <v>0</v>
      </c>
      <c r="BI6" s="385">
        <f t="shared" si="29"/>
        <v>0</v>
      </c>
      <c r="BJ6" s="385">
        <f t="shared" si="30"/>
        <v>0</v>
      </c>
      <c r="BK6" s="385">
        <f t="shared" si="31"/>
        <v>0</v>
      </c>
      <c r="BL6" s="385">
        <f t="shared" si="32"/>
        <v>0</v>
      </c>
      <c r="BM6" s="385">
        <f t="shared" si="33"/>
        <v>0</v>
      </c>
      <c r="BN6" s="385">
        <f t="shared" si="34"/>
        <v>0</v>
      </c>
      <c r="EC6" s="234"/>
      <c r="EI6" s="234"/>
      <c r="EO6" s="234"/>
      <c r="EU6" s="234"/>
      <c r="FA6" s="234"/>
    </row>
    <row r="7" spans="1:290" x14ac:dyDescent="0.35">
      <c r="C7" s="235"/>
      <c r="D7" s="246" t="str">
        <f t="shared" si="35"/>
        <v/>
      </c>
      <c r="E7" s="247" t="str">
        <f t="shared" si="36"/>
        <v/>
      </c>
      <c r="F7" s="248" t="str">
        <f t="shared" si="37"/>
        <v/>
      </c>
      <c r="G7" s="249" t="str">
        <f t="shared" si="38"/>
        <v/>
      </c>
      <c r="H7" s="250" t="str">
        <f t="shared" si="39"/>
        <v/>
      </c>
      <c r="I7" s="386" t="str">
        <f t="shared" si="0"/>
        <v/>
      </c>
      <c r="J7" s="387" t="str">
        <f t="shared" si="1"/>
        <v/>
      </c>
      <c r="K7" s="388" t="str">
        <f t="shared" si="2"/>
        <v/>
      </c>
      <c r="L7" s="389" t="str">
        <f t="shared" si="3"/>
        <v/>
      </c>
      <c r="M7" s="250" t="str">
        <f t="shared" si="4"/>
        <v/>
      </c>
      <c r="N7" s="246" t="b">
        <f t="shared" si="40"/>
        <v>0</v>
      </c>
      <c r="O7" s="246" t="b">
        <f t="shared" si="41"/>
        <v>0</v>
      </c>
      <c r="P7" s="246" t="b">
        <f t="shared" si="42"/>
        <v>0</v>
      </c>
      <c r="Q7" s="246" t="b">
        <f t="shared" si="43"/>
        <v>0</v>
      </c>
      <c r="R7" s="246" t="str">
        <f t="shared" si="44"/>
        <v>No</v>
      </c>
      <c r="S7" s="247" t="b">
        <f t="shared" si="5"/>
        <v>0</v>
      </c>
      <c r="T7" s="247" t="b">
        <f t="shared" si="6"/>
        <v>0</v>
      </c>
      <c r="U7" s="247" t="b">
        <f t="shared" si="7"/>
        <v>0</v>
      </c>
      <c r="V7" s="247" t="b">
        <f t="shared" si="8"/>
        <v>0</v>
      </c>
      <c r="W7" s="247" t="str">
        <f t="shared" si="45"/>
        <v>No</v>
      </c>
      <c r="X7" s="248" t="b">
        <f t="shared" si="9"/>
        <v>0</v>
      </c>
      <c r="Y7" s="248" t="b">
        <f t="shared" si="10"/>
        <v>0</v>
      </c>
      <c r="Z7" s="248" t="b">
        <f t="shared" si="11"/>
        <v>0</v>
      </c>
      <c r="AA7" s="248" t="b">
        <f t="shared" si="12"/>
        <v>0</v>
      </c>
      <c r="AB7" s="248" t="str">
        <f t="shared" si="46"/>
        <v>No</v>
      </c>
      <c r="AC7" s="249" t="b">
        <f t="shared" si="13"/>
        <v>0</v>
      </c>
      <c r="AD7" s="249" t="b">
        <f t="shared" si="14"/>
        <v>0</v>
      </c>
      <c r="AE7" s="249" t="b">
        <f t="shared" si="15"/>
        <v>0</v>
      </c>
      <c r="AF7" s="249" t="b">
        <f t="shared" si="16"/>
        <v>0</v>
      </c>
      <c r="AG7" s="249" t="str">
        <f t="shared" si="47"/>
        <v>No</v>
      </c>
      <c r="AH7" s="250" t="b">
        <f t="shared" si="17"/>
        <v>0</v>
      </c>
      <c r="AI7" s="250" t="b">
        <f t="shared" si="18"/>
        <v>0</v>
      </c>
      <c r="AJ7" s="250" t="b">
        <f t="shared" si="19"/>
        <v>0</v>
      </c>
      <c r="AK7" s="250" t="b">
        <f t="shared" si="20"/>
        <v>0</v>
      </c>
      <c r="AL7" s="250" t="str">
        <f t="shared" si="48"/>
        <v>No</v>
      </c>
      <c r="AM7" s="235"/>
      <c r="AN7" s="246" t="str">
        <f t="shared" si="49"/>
        <v/>
      </c>
      <c r="AO7" s="247" t="str">
        <f t="shared" si="50"/>
        <v/>
      </c>
      <c r="AP7" s="248" t="str">
        <f t="shared" si="51"/>
        <v/>
      </c>
      <c r="AQ7" s="249" t="str">
        <f t="shared" si="52"/>
        <v/>
      </c>
      <c r="AR7" s="250" t="str">
        <f t="shared" si="53"/>
        <v/>
      </c>
      <c r="AS7" s="234"/>
      <c r="AY7" s="385">
        <f t="shared" si="21"/>
        <v>0</v>
      </c>
      <c r="AZ7" s="385">
        <f t="shared" si="54"/>
        <v>0</v>
      </c>
      <c r="BA7" s="385">
        <f t="shared" si="55"/>
        <v>0</v>
      </c>
      <c r="BB7" s="385">
        <f t="shared" si="22"/>
        <v>0</v>
      </c>
      <c r="BC7" s="385">
        <f t="shared" si="23"/>
        <v>0</v>
      </c>
      <c r="BD7" s="385">
        <f t="shared" si="24"/>
        <v>0</v>
      </c>
      <c r="BE7" s="385">
        <f t="shared" si="25"/>
        <v>0</v>
      </c>
      <c r="BF7" s="385">
        <f t="shared" si="26"/>
        <v>0</v>
      </c>
      <c r="BG7" s="385">
        <f t="shared" si="27"/>
        <v>0</v>
      </c>
      <c r="BH7" s="385">
        <f t="shared" si="28"/>
        <v>0</v>
      </c>
      <c r="BI7" s="385">
        <f t="shared" si="29"/>
        <v>0</v>
      </c>
      <c r="BJ7" s="385">
        <f t="shared" si="30"/>
        <v>0</v>
      </c>
      <c r="BK7" s="385">
        <f t="shared" si="31"/>
        <v>0</v>
      </c>
      <c r="BL7" s="385">
        <f t="shared" si="32"/>
        <v>0</v>
      </c>
      <c r="BM7" s="385">
        <f t="shared" si="33"/>
        <v>0</v>
      </c>
      <c r="BN7" s="385">
        <f t="shared" si="34"/>
        <v>0</v>
      </c>
      <c r="EC7" s="234"/>
      <c r="EI7" s="234"/>
      <c r="EO7" s="234"/>
      <c r="EU7" s="234"/>
      <c r="FA7" s="234"/>
    </row>
    <row r="8" spans="1:290" x14ac:dyDescent="0.35">
      <c r="C8" s="235"/>
      <c r="D8" s="246" t="str">
        <f t="shared" si="35"/>
        <v/>
      </c>
      <c r="E8" s="247" t="str">
        <f t="shared" si="36"/>
        <v/>
      </c>
      <c r="F8" s="248" t="str">
        <f t="shared" si="37"/>
        <v/>
      </c>
      <c r="G8" s="249" t="str">
        <f t="shared" si="38"/>
        <v/>
      </c>
      <c r="H8" s="250" t="str">
        <f t="shared" si="39"/>
        <v/>
      </c>
      <c r="I8" s="386" t="str">
        <f t="shared" si="0"/>
        <v/>
      </c>
      <c r="J8" s="387" t="str">
        <f t="shared" si="1"/>
        <v/>
      </c>
      <c r="K8" s="388" t="str">
        <f t="shared" si="2"/>
        <v/>
      </c>
      <c r="L8" s="389" t="str">
        <f t="shared" si="3"/>
        <v/>
      </c>
      <c r="M8" s="250" t="str">
        <f t="shared" si="4"/>
        <v/>
      </c>
      <c r="N8" s="246" t="b">
        <f t="shared" si="40"/>
        <v>0</v>
      </c>
      <c r="O8" s="246" t="b">
        <f t="shared" si="41"/>
        <v>0</v>
      </c>
      <c r="P8" s="246" t="b">
        <f t="shared" si="42"/>
        <v>0</v>
      </c>
      <c r="Q8" s="246" t="b">
        <f t="shared" si="43"/>
        <v>0</v>
      </c>
      <c r="R8" s="246" t="str">
        <f t="shared" si="44"/>
        <v>No</v>
      </c>
      <c r="S8" s="247" t="b">
        <f t="shared" si="5"/>
        <v>0</v>
      </c>
      <c r="T8" s="247" t="b">
        <f t="shared" si="6"/>
        <v>0</v>
      </c>
      <c r="U8" s="247" t="b">
        <f t="shared" si="7"/>
        <v>0</v>
      </c>
      <c r="V8" s="247" t="b">
        <f t="shared" si="8"/>
        <v>0</v>
      </c>
      <c r="W8" s="247" t="str">
        <f t="shared" si="45"/>
        <v>No</v>
      </c>
      <c r="X8" s="248" t="b">
        <f t="shared" si="9"/>
        <v>0</v>
      </c>
      <c r="Y8" s="248" t="b">
        <f t="shared" si="10"/>
        <v>0</v>
      </c>
      <c r="Z8" s="248" t="b">
        <f t="shared" si="11"/>
        <v>0</v>
      </c>
      <c r="AA8" s="248" t="b">
        <f t="shared" si="12"/>
        <v>0</v>
      </c>
      <c r="AB8" s="248" t="str">
        <f t="shared" si="46"/>
        <v>No</v>
      </c>
      <c r="AC8" s="249" t="b">
        <f t="shared" si="13"/>
        <v>0</v>
      </c>
      <c r="AD8" s="249" t="b">
        <f t="shared" si="14"/>
        <v>0</v>
      </c>
      <c r="AE8" s="249" t="b">
        <f t="shared" si="15"/>
        <v>0</v>
      </c>
      <c r="AF8" s="249" t="b">
        <f t="shared" si="16"/>
        <v>0</v>
      </c>
      <c r="AG8" s="249" t="str">
        <f t="shared" si="47"/>
        <v>No</v>
      </c>
      <c r="AH8" s="250" t="b">
        <f t="shared" si="17"/>
        <v>0</v>
      </c>
      <c r="AI8" s="250" t="b">
        <f t="shared" si="18"/>
        <v>0</v>
      </c>
      <c r="AJ8" s="250" t="b">
        <f t="shared" si="19"/>
        <v>0</v>
      </c>
      <c r="AK8" s="250" t="b">
        <f t="shared" si="20"/>
        <v>0</v>
      </c>
      <c r="AL8" s="250" t="str">
        <f t="shared" si="48"/>
        <v>No</v>
      </c>
      <c r="AM8" s="235"/>
      <c r="AN8" s="246" t="str">
        <f t="shared" si="49"/>
        <v/>
      </c>
      <c r="AO8" s="247" t="str">
        <f t="shared" si="50"/>
        <v/>
      </c>
      <c r="AP8" s="248" t="str">
        <f t="shared" si="51"/>
        <v/>
      </c>
      <c r="AQ8" s="249" t="str">
        <f t="shared" si="52"/>
        <v/>
      </c>
      <c r="AR8" s="250" t="str">
        <f t="shared" si="53"/>
        <v/>
      </c>
      <c r="AS8" s="234"/>
      <c r="AY8" s="385">
        <f t="shared" si="21"/>
        <v>0</v>
      </c>
      <c r="AZ8" s="385">
        <f t="shared" si="54"/>
        <v>0</v>
      </c>
      <c r="BA8" s="385">
        <f t="shared" si="55"/>
        <v>0</v>
      </c>
      <c r="BB8" s="385">
        <f t="shared" si="22"/>
        <v>0</v>
      </c>
      <c r="BC8" s="385">
        <f t="shared" si="23"/>
        <v>0</v>
      </c>
      <c r="BD8" s="385">
        <f t="shared" si="24"/>
        <v>0</v>
      </c>
      <c r="BE8" s="385">
        <f t="shared" si="25"/>
        <v>0</v>
      </c>
      <c r="BF8" s="385">
        <f t="shared" si="26"/>
        <v>0</v>
      </c>
      <c r="BG8" s="385">
        <f t="shared" si="27"/>
        <v>0</v>
      </c>
      <c r="BH8" s="385">
        <f t="shared" si="28"/>
        <v>0</v>
      </c>
      <c r="BI8" s="385">
        <f t="shared" si="29"/>
        <v>0</v>
      </c>
      <c r="BJ8" s="385">
        <f t="shared" si="30"/>
        <v>0</v>
      </c>
      <c r="BK8" s="385">
        <f t="shared" si="31"/>
        <v>0</v>
      </c>
      <c r="BL8" s="385">
        <f t="shared" si="32"/>
        <v>0</v>
      </c>
      <c r="BM8" s="385">
        <f t="shared" si="33"/>
        <v>0</v>
      </c>
      <c r="BN8" s="385">
        <f t="shared" si="34"/>
        <v>0</v>
      </c>
      <c r="EC8" s="234"/>
      <c r="EI8" s="234"/>
      <c r="EO8" s="234"/>
      <c r="EU8" s="234"/>
      <c r="FA8" s="234"/>
    </row>
    <row r="9" spans="1:290" x14ac:dyDescent="0.35">
      <c r="C9" s="235"/>
      <c r="D9" s="246" t="str">
        <f t="shared" si="35"/>
        <v/>
      </c>
      <c r="E9" s="247" t="str">
        <f t="shared" si="36"/>
        <v/>
      </c>
      <c r="F9" s="248" t="str">
        <f t="shared" si="37"/>
        <v/>
      </c>
      <c r="G9" s="249" t="str">
        <f t="shared" si="38"/>
        <v/>
      </c>
      <c r="H9" s="250" t="str">
        <f t="shared" si="39"/>
        <v/>
      </c>
      <c r="I9" s="386" t="str">
        <f t="shared" si="0"/>
        <v/>
      </c>
      <c r="J9" s="387" t="str">
        <f t="shared" si="1"/>
        <v/>
      </c>
      <c r="K9" s="388" t="str">
        <f t="shared" si="2"/>
        <v/>
      </c>
      <c r="L9" s="389" t="str">
        <f t="shared" si="3"/>
        <v/>
      </c>
      <c r="M9" s="250" t="str">
        <f t="shared" si="4"/>
        <v/>
      </c>
      <c r="N9" s="246" t="b">
        <f t="shared" si="40"/>
        <v>0</v>
      </c>
      <c r="O9" s="246" t="b">
        <f t="shared" si="41"/>
        <v>0</v>
      </c>
      <c r="P9" s="246" t="b">
        <f t="shared" si="42"/>
        <v>0</v>
      </c>
      <c r="Q9" s="246" t="b">
        <f t="shared" si="43"/>
        <v>0</v>
      </c>
      <c r="R9" s="246" t="str">
        <f t="shared" si="44"/>
        <v>No</v>
      </c>
      <c r="S9" s="247" t="b">
        <f t="shared" si="5"/>
        <v>0</v>
      </c>
      <c r="T9" s="247" t="b">
        <f t="shared" si="6"/>
        <v>0</v>
      </c>
      <c r="U9" s="247" t="b">
        <f t="shared" si="7"/>
        <v>0</v>
      </c>
      <c r="V9" s="247" t="b">
        <f t="shared" si="8"/>
        <v>0</v>
      </c>
      <c r="W9" s="247" t="str">
        <f t="shared" si="45"/>
        <v>No</v>
      </c>
      <c r="X9" s="248" t="b">
        <f t="shared" si="9"/>
        <v>0</v>
      </c>
      <c r="Y9" s="248" t="b">
        <f t="shared" si="10"/>
        <v>0</v>
      </c>
      <c r="Z9" s="248" t="b">
        <f t="shared" si="11"/>
        <v>0</v>
      </c>
      <c r="AA9" s="248" t="b">
        <f t="shared" si="12"/>
        <v>0</v>
      </c>
      <c r="AB9" s="248" t="str">
        <f t="shared" si="46"/>
        <v>No</v>
      </c>
      <c r="AC9" s="249" t="b">
        <f t="shared" si="13"/>
        <v>0</v>
      </c>
      <c r="AD9" s="249" t="b">
        <f t="shared" si="14"/>
        <v>0</v>
      </c>
      <c r="AE9" s="249" t="b">
        <f t="shared" si="15"/>
        <v>0</v>
      </c>
      <c r="AF9" s="249" t="b">
        <f t="shared" si="16"/>
        <v>0</v>
      </c>
      <c r="AG9" s="249" t="str">
        <f t="shared" si="47"/>
        <v>No</v>
      </c>
      <c r="AH9" s="250" t="b">
        <f t="shared" si="17"/>
        <v>0</v>
      </c>
      <c r="AI9" s="250" t="b">
        <f t="shared" si="18"/>
        <v>0</v>
      </c>
      <c r="AJ9" s="250" t="b">
        <f t="shared" si="19"/>
        <v>0</v>
      </c>
      <c r="AK9" s="250" t="b">
        <f t="shared" si="20"/>
        <v>0</v>
      </c>
      <c r="AL9" s="250" t="str">
        <f t="shared" si="48"/>
        <v>No</v>
      </c>
      <c r="AN9" s="246" t="str">
        <f t="shared" si="49"/>
        <v/>
      </c>
      <c r="AO9" s="247" t="str">
        <f t="shared" si="50"/>
        <v/>
      </c>
      <c r="AP9" s="248" t="str">
        <f t="shared" si="51"/>
        <v/>
      </c>
      <c r="AQ9" s="249" t="str">
        <f t="shared" si="52"/>
        <v/>
      </c>
      <c r="AR9" s="250" t="str">
        <f t="shared" si="53"/>
        <v/>
      </c>
      <c r="AS9" s="234"/>
      <c r="AY9" s="385">
        <f t="shared" si="21"/>
        <v>0</v>
      </c>
      <c r="AZ9" s="385">
        <f t="shared" si="54"/>
        <v>0</v>
      </c>
      <c r="BA9" s="385">
        <f t="shared" si="55"/>
        <v>0</v>
      </c>
      <c r="BB9" s="385">
        <f t="shared" si="22"/>
        <v>0</v>
      </c>
      <c r="BC9" s="385">
        <f t="shared" si="23"/>
        <v>0</v>
      </c>
      <c r="BD9" s="385">
        <f t="shared" si="24"/>
        <v>0</v>
      </c>
      <c r="BE9" s="385">
        <f t="shared" si="25"/>
        <v>0</v>
      </c>
      <c r="BF9" s="385">
        <f t="shared" si="26"/>
        <v>0</v>
      </c>
      <c r="BG9" s="385">
        <f t="shared" si="27"/>
        <v>0</v>
      </c>
      <c r="BH9" s="385">
        <f t="shared" si="28"/>
        <v>0</v>
      </c>
      <c r="BI9" s="385">
        <f t="shared" si="29"/>
        <v>0</v>
      </c>
      <c r="BJ9" s="385">
        <f t="shared" si="30"/>
        <v>0</v>
      </c>
      <c r="BK9" s="385">
        <f t="shared" si="31"/>
        <v>0</v>
      </c>
      <c r="BL9" s="385">
        <f t="shared" si="32"/>
        <v>0</v>
      </c>
      <c r="BM9" s="385">
        <f t="shared" si="33"/>
        <v>0</v>
      </c>
      <c r="BN9" s="385">
        <f t="shared" si="34"/>
        <v>0</v>
      </c>
      <c r="BQ9" s="240"/>
      <c r="EC9" s="234"/>
      <c r="EI9" s="234"/>
      <c r="EO9" s="234"/>
      <c r="EU9" s="234"/>
      <c r="FA9" s="234"/>
    </row>
    <row r="10" spans="1:290" x14ac:dyDescent="0.35">
      <c r="C10" s="235"/>
      <c r="D10" s="246" t="str">
        <f t="shared" si="35"/>
        <v/>
      </c>
      <c r="E10" s="247" t="str">
        <f t="shared" si="36"/>
        <v/>
      </c>
      <c r="F10" s="248" t="str">
        <f t="shared" si="37"/>
        <v/>
      </c>
      <c r="G10" s="249" t="str">
        <f t="shared" si="38"/>
        <v/>
      </c>
      <c r="H10" s="250" t="str">
        <f t="shared" si="39"/>
        <v/>
      </c>
      <c r="I10" s="386" t="str">
        <f t="shared" si="0"/>
        <v/>
      </c>
      <c r="J10" s="387" t="str">
        <f t="shared" si="1"/>
        <v/>
      </c>
      <c r="K10" s="388" t="str">
        <f t="shared" si="2"/>
        <v/>
      </c>
      <c r="L10" s="389" t="str">
        <f t="shared" si="3"/>
        <v/>
      </c>
      <c r="M10" s="250" t="str">
        <f t="shared" si="4"/>
        <v/>
      </c>
      <c r="N10" s="246" t="b">
        <f t="shared" si="40"/>
        <v>0</v>
      </c>
      <c r="O10" s="246" t="b">
        <f t="shared" si="41"/>
        <v>0</v>
      </c>
      <c r="P10" s="246" t="b">
        <f t="shared" si="42"/>
        <v>0</v>
      </c>
      <c r="Q10" s="246" t="b">
        <f t="shared" si="43"/>
        <v>0</v>
      </c>
      <c r="R10" s="246" t="str">
        <f t="shared" si="44"/>
        <v>No</v>
      </c>
      <c r="S10" s="247" t="b">
        <f t="shared" si="5"/>
        <v>0</v>
      </c>
      <c r="T10" s="247" t="b">
        <f t="shared" si="6"/>
        <v>0</v>
      </c>
      <c r="U10" s="247" t="b">
        <f t="shared" si="7"/>
        <v>0</v>
      </c>
      <c r="V10" s="247" t="b">
        <f t="shared" si="8"/>
        <v>0</v>
      </c>
      <c r="W10" s="247" t="str">
        <f t="shared" si="45"/>
        <v>No</v>
      </c>
      <c r="X10" s="248" t="b">
        <f t="shared" si="9"/>
        <v>0</v>
      </c>
      <c r="Y10" s="248" t="b">
        <f t="shared" si="10"/>
        <v>0</v>
      </c>
      <c r="Z10" s="248" t="b">
        <f t="shared" si="11"/>
        <v>0</v>
      </c>
      <c r="AA10" s="248" t="b">
        <f t="shared" si="12"/>
        <v>0</v>
      </c>
      <c r="AB10" s="248" t="str">
        <f t="shared" si="46"/>
        <v>No</v>
      </c>
      <c r="AC10" s="249" t="b">
        <f t="shared" si="13"/>
        <v>0</v>
      </c>
      <c r="AD10" s="249" t="b">
        <f t="shared" si="14"/>
        <v>0</v>
      </c>
      <c r="AE10" s="249" t="b">
        <f t="shared" si="15"/>
        <v>0</v>
      </c>
      <c r="AF10" s="249" t="b">
        <f t="shared" si="16"/>
        <v>0</v>
      </c>
      <c r="AG10" s="249" t="str">
        <f t="shared" si="47"/>
        <v>No</v>
      </c>
      <c r="AH10" s="250" t="b">
        <f t="shared" si="17"/>
        <v>0</v>
      </c>
      <c r="AI10" s="250" t="b">
        <f t="shared" si="18"/>
        <v>0</v>
      </c>
      <c r="AJ10" s="250" t="b">
        <f t="shared" si="19"/>
        <v>0</v>
      </c>
      <c r="AK10" s="250" t="b">
        <f t="shared" si="20"/>
        <v>0</v>
      </c>
      <c r="AL10" s="250" t="str">
        <f t="shared" si="48"/>
        <v>No</v>
      </c>
      <c r="AN10" s="246" t="str">
        <f t="shared" si="49"/>
        <v/>
      </c>
      <c r="AO10" s="247" t="str">
        <f t="shared" si="50"/>
        <v/>
      </c>
      <c r="AP10" s="248" t="str">
        <f t="shared" si="51"/>
        <v/>
      </c>
      <c r="AQ10" s="249" t="str">
        <f t="shared" si="52"/>
        <v/>
      </c>
      <c r="AR10" s="250" t="str">
        <f t="shared" si="53"/>
        <v/>
      </c>
      <c r="AS10" s="234"/>
      <c r="AY10" s="385">
        <f t="shared" si="21"/>
        <v>0</v>
      </c>
      <c r="AZ10" s="385">
        <f t="shared" si="54"/>
        <v>0</v>
      </c>
      <c r="BA10" s="385">
        <f t="shared" si="55"/>
        <v>0</v>
      </c>
      <c r="BB10" s="385">
        <f t="shared" si="22"/>
        <v>0</v>
      </c>
      <c r="BC10" s="385">
        <f t="shared" si="23"/>
        <v>0</v>
      </c>
      <c r="BD10" s="385">
        <f t="shared" si="24"/>
        <v>0</v>
      </c>
      <c r="BE10" s="385">
        <f t="shared" si="25"/>
        <v>0</v>
      </c>
      <c r="BF10" s="385">
        <f t="shared" si="26"/>
        <v>0</v>
      </c>
      <c r="BG10" s="385">
        <f t="shared" si="27"/>
        <v>0</v>
      </c>
      <c r="BH10" s="385">
        <f t="shared" si="28"/>
        <v>0</v>
      </c>
      <c r="BI10" s="385">
        <f t="shared" si="29"/>
        <v>0</v>
      </c>
      <c r="BJ10" s="385">
        <f t="shared" si="30"/>
        <v>0</v>
      </c>
      <c r="BK10" s="385">
        <f t="shared" si="31"/>
        <v>0</v>
      </c>
      <c r="BL10" s="385">
        <f t="shared" si="32"/>
        <v>0</v>
      </c>
      <c r="BM10" s="385">
        <f t="shared" si="33"/>
        <v>0</v>
      </c>
      <c r="BN10" s="385">
        <f t="shared" si="34"/>
        <v>0</v>
      </c>
      <c r="EC10" s="234"/>
      <c r="EI10" s="234"/>
      <c r="EO10" s="234"/>
      <c r="EU10" s="234"/>
      <c r="FA10" s="234"/>
    </row>
    <row r="11" spans="1:290" x14ac:dyDescent="0.35">
      <c r="C11" s="235"/>
      <c r="D11" s="246" t="str">
        <f t="shared" si="35"/>
        <v/>
      </c>
      <c r="E11" s="247" t="str">
        <f t="shared" si="36"/>
        <v/>
      </c>
      <c r="F11" s="248" t="str">
        <f t="shared" si="37"/>
        <v/>
      </c>
      <c r="G11" s="249" t="str">
        <f t="shared" si="38"/>
        <v/>
      </c>
      <c r="H11" s="250" t="str">
        <f t="shared" si="39"/>
        <v/>
      </c>
      <c r="I11" s="386" t="str">
        <f t="shared" si="0"/>
        <v/>
      </c>
      <c r="J11" s="387" t="str">
        <f t="shared" si="1"/>
        <v/>
      </c>
      <c r="K11" s="388" t="str">
        <f t="shared" si="2"/>
        <v/>
      </c>
      <c r="L11" s="389" t="str">
        <f t="shared" si="3"/>
        <v/>
      </c>
      <c r="M11" s="250" t="str">
        <f t="shared" si="4"/>
        <v/>
      </c>
      <c r="N11" s="246" t="b">
        <f t="shared" si="40"/>
        <v>0</v>
      </c>
      <c r="O11" s="246" t="b">
        <f t="shared" si="41"/>
        <v>0</v>
      </c>
      <c r="P11" s="246" t="b">
        <f t="shared" si="42"/>
        <v>0</v>
      </c>
      <c r="Q11" s="246" t="b">
        <f t="shared" si="43"/>
        <v>0</v>
      </c>
      <c r="R11" s="246" t="str">
        <f t="shared" si="44"/>
        <v>No</v>
      </c>
      <c r="S11" s="247" t="b">
        <f t="shared" si="5"/>
        <v>0</v>
      </c>
      <c r="T11" s="247" t="b">
        <f t="shared" si="6"/>
        <v>0</v>
      </c>
      <c r="U11" s="247" t="b">
        <f t="shared" si="7"/>
        <v>0</v>
      </c>
      <c r="V11" s="247" t="b">
        <f t="shared" si="8"/>
        <v>0</v>
      </c>
      <c r="W11" s="247" t="str">
        <f t="shared" si="45"/>
        <v>No</v>
      </c>
      <c r="X11" s="248" t="b">
        <f t="shared" si="9"/>
        <v>0</v>
      </c>
      <c r="Y11" s="248" t="b">
        <f t="shared" si="10"/>
        <v>0</v>
      </c>
      <c r="Z11" s="248" t="b">
        <f t="shared" si="11"/>
        <v>0</v>
      </c>
      <c r="AA11" s="248" t="b">
        <f t="shared" si="12"/>
        <v>0</v>
      </c>
      <c r="AB11" s="248" t="str">
        <f t="shared" si="46"/>
        <v>No</v>
      </c>
      <c r="AC11" s="249" t="b">
        <f t="shared" si="13"/>
        <v>0</v>
      </c>
      <c r="AD11" s="249" t="b">
        <f t="shared" si="14"/>
        <v>0</v>
      </c>
      <c r="AE11" s="249" t="b">
        <f t="shared" si="15"/>
        <v>0</v>
      </c>
      <c r="AF11" s="249" t="b">
        <f t="shared" si="16"/>
        <v>0</v>
      </c>
      <c r="AG11" s="249" t="str">
        <f t="shared" si="47"/>
        <v>No</v>
      </c>
      <c r="AH11" s="250" t="b">
        <f t="shared" si="17"/>
        <v>0</v>
      </c>
      <c r="AI11" s="250" t="b">
        <f t="shared" si="18"/>
        <v>0</v>
      </c>
      <c r="AJ11" s="250" t="b">
        <f t="shared" si="19"/>
        <v>0</v>
      </c>
      <c r="AK11" s="250" t="b">
        <f t="shared" si="20"/>
        <v>0</v>
      </c>
      <c r="AL11" s="250" t="str">
        <f t="shared" si="48"/>
        <v>No</v>
      </c>
      <c r="AM11" s="235"/>
      <c r="AN11" s="246" t="str">
        <f t="shared" si="49"/>
        <v/>
      </c>
      <c r="AO11" s="247" t="str">
        <f t="shared" si="50"/>
        <v/>
      </c>
      <c r="AP11" s="248" t="str">
        <f t="shared" si="51"/>
        <v/>
      </c>
      <c r="AQ11" s="249" t="str">
        <f t="shared" si="52"/>
        <v/>
      </c>
      <c r="AR11" s="250" t="str">
        <f t="shared" si="53"/>
        <v/>
      </c>
      <c r="AS11" s="234"/>
      <c r="AY11" s="385">
        <f t="shared" si="21"/>
        <v>0</v>
      </c>
      <c r="AZ11" s="385">
        <f t="shared" si="54"/>
        <v>0</v>
      </c>
      <c r="BA11" s="385">
        <f t="shared" si="55"/>
        <v>0</v>
      </c>
      <c r="BB11" s="385">
        <f t="shared" si="22"/>
        <v>0</v>
      </c>
      <c r="BC11" s="385">
        <f t="shared" si="23"/>
        <v>0</v>
      </c>
      <c r="BD11" s="385">
        <f t="shared" si="24"/>
        <v>0</v>
      </c>
      <c r="BE11" s="385">
        <f t="shared" si="25"/>
        <v>0</v>
      </c>
      <c r="BF11" s="385">
        <f t="shared" si="26"/>
        <v>0</v>
      </c>
      <c r="BG11" s="385">
        <f t="shared" si="27"/>
        <v>0</v>
      </c>
      <c r="BH11" s="385">
        <f t="shared" si="28"/>
        <v>0</v>
      </c>
      <c r="BI11" s="385">
        <f t="shared" si="29"/>
        <v>0</v>
      </c>
      <c r="BJ11" s="385">
        <f t="shared" si="30"/>
        <v>0</v>
      </c>
      <c r="BK11" s="385">
        <f t="shared" si="31"/>
        <v>0</v>
      </c>
      <c r="BL11" s="385">
        <f t="shared" si="32"/>
        <v>0</v>
      </c>
      <c r="BM11" s="385">
        <f t="shared" si="33"/>
        <v>0</v>
      </c>
      <c r="BN11" s="385">
        <f t="shared" si="34"/>
        <v>0</v>
      </c>
      <c r="EC11" s="234"/>
      <c r="EI11" s="234"/>
      <c r="EO11" s="234"/>
      <c r="EU11" s="234"/>
      <c r="FA11" s="234"/>
    </row>
    <row r="12" spans="1:290" x14ac:dyDescent="0.35">
      <c r="C12" s="235"/>
      <c r="D12" s="246" t="str">
        <f t="shared" si="35"/>
        <v/>
      </c>
      <c r="E12" s="247" t="str">
        <f t="shared" si="36"/>
        <v/>
      </c>
      <c r="F12" s="248" t="str">
        <f t="shared" si="37"/>
        <v/>
      </c>
      <c r="G12" s="249" t="str">
        <f t="shared" si="38"/>
        <v/>
      </c>
      <c r="H12" s="250" t="str">
        <f t="shared" si="39"/>
        <v/>
      </c>
      <c r="I12" s="386" t="str">
        <f t="shared" si="0"/>
        <v/>
      </c>
      <c r="J12" s="387" t="str">
        <f t="shared" si="1"/>
        <v/>
      </c>
      <c r="K12" s="388" t="str">
        <f t="shared" si="2"/>
        <v/>
      </c>
      <c r="L12" s="389" t="str">
        <f t="shared" si="3"/>
        <v/>
      </c>
      <c r="M12" s="250" t="str">
        <f t="shared" si="4"/>
        <v/>
      </c>
      <c r="N12" s="246" t="b">
        <f t="shared" si="40"/>
        <v>0</v>
      </c>
      <c r="O12" s="246" t="b">
        <f t="shared" si="41"/>
        <v>0</v>
      </c>
      <c r="P12" s="246" t="b">
        <f t="shared" si="42"/>
        <v>0</v>
      </c>
      <c r="Q12" s="246" t="b">
        <f t="shared" si="43"/>
        <v>0</v>
      </c>
      <c r="R12" s="246" t="str">
        <f t="shared" si="44"/>
        <v>No</v>
      </c>
      <c r="S12" s="247" t="b">
        <f t="shared" si="5"/>
        <v>0</v>
      </c>
      <c r="T12" s="247" t="b">
        <f t="shared" si="6"/>
        <v>0</v>
      </c>
      <c r="U12" s="247" t="b">
        <f t="shared" si="7"/>
        <v>0</v>
      </c>
      <c r="V12" s="247" t="b">
        <f t="shared" si="8"/>
        <v>0</v>
      </c>
      <c r="W12" s="247" t="str">
        <f t="shared" si="45"/>
        <v>No</v>
      </c>
      <c r="X12" s="248" t="b">
        <f t="shared" si="9"/>
        <v>0</v>
      </c>
      <c r="Y12" s="248" t="b">
        <f t="shared" si="10"/>
        <v>0</v>
      </c>
      <c r="Z12" s="248" t="b">
        <f t="shared" si="11"/>
        <v>0</v>
      </c>
      <c r="AA12" s="248" t="b">
        <f t="shared" si="12"/>
        <v>0</v>
      </c>
      <c r="AB12" s="248" t="str">
        <f t="shared" si="46"/>
        <v>No</v>
      </c>
      <c r="AC12" s="249" t="b">
        <f t="shared" si="13"/>
        <v>0</v>
      </c>
      <c r="AD12" s="249" t="b">
        <f t="shared" si="14"/>
        <v>0</v>
      </c>
      <c r="AE12" s="249" t="b">
        <f t="shared" si="15"/>
        <v>0</v>
      </c>
      <c r="AF12" s="249" t="b">
        <f t="shared" si="16"/>
        <v>0</v>
      </c>
      <c r="AG12" s="249" t="str">
        <f t="shared" si="47"/>
        <v>No</v>
      </c>
      <c r="AH12" s="250" t="b">
        <f t="shared" si="17"/>
        <v>0</v>
      </c>
      <c r="AI12" s="250" t="b">
        <f t="shared" si="18"/>
        <v>0</v>
      </c>
      <c r="AJ12" s="250" t="b">
        <f t="shared" si="19"/>
        <v>0</v>
      </c>
      <c r="AK12" s="250" t="b">
        <f t="shared" si="20"/>
        <v>0</v>
      </c>
      <c r="AL12" s="250" t="str">
        <f t="shared" si="48"/>
        <v>No</v>
      </c>
      <c r="AN12" s="246" t="str">
        <f t="shared" si="49"/>
        <v/>
      </c>
      <c r="AO12" s="247" t="str">
        <f t="shared" si="50"/>
        <v/>
      </c>
      <c r="AP12" s="248" t="str">
        <f t="shared" si="51"/>
        <v/>
      </c>
      <c r="AQ12" s="249" t="str">
        <f t="shared" si="52"/>
        <v/>
      </c>
      <c r="AR12" s="250" t="str">
        <f t="shared" si="53"/>
        <v/>
      </c>
      <c r="AS12" s="234"/>
      <c r="AY12" s="385">
        <f t="shared" si="21"/>
        <v>0</v>
      </c>
      <c r="AZ12" s="385">
        <f t="shared" si="54"/>
        <v>0</v>
      </c>
      <c r="BA12" s="385">
        <f t="shared" si="55"/>
        <v>0</v>
      </c>
      <c r="BB12" s="385">
        <f t="shared" si="22"/>
        <v>0</v>
      </c>
      <c r="BC12" s="385">
        <f t="shared" si="23"/>
        <v>0</v>
      </c>
      <c r="BD12" s="385">
        <f t="shared" si="24"/>
        <v>0</v>
      </c>
      <c r="BE12" s="385">
        <f t="shared" si="25"/>
        <v>0</v>
      </c>
      <c r="BF12" s="385">
        <f t="shared" si="26"/>
        <v>0</v>
      </c>
      <c r="BG12" s="385">
        <f t="shared" si="27"/>
        <v>0</v>
      </c>
      <c r="BH12" s="385">
        <f t="shared" si="28"/>
        <v>0</v>
      </c>
      <c r="BI12" s="385">
        <f t="shared" si="29"/>
        <v>0</v>
      </c>
      <c r="BJ12" s="385">
        <f t="shared" si="30"/>
        <v>0</v>
      </c>
      <c r="BK12" s="385">
        <f t="shared" si="31"/>
        <v>0</v>
      </c>
      <c r="BL12" s="385">
        <f t="shared" si="32"/>
        <v>0</v>
      </c>
      <c r="BM12" s="385">
        <f t="shared" si="33"/>
        <v>0</v>
      </c>
      <c r="BN12" s="385">
        <f t="shared" si="34"/>
        <v>0</v>
      </c>
      <c r="EC12" s="234"/>
      <c r="EI12" s="234"/>
      <c r="EO12" s="234"/>
      <c r="EU12" s="234"/>
      <c r="FA12" s="234"/>
    </row>
    <row r="13" spans="1:290" x14ac:dyDescent="0.35">
      <c r="C13" s="235"/>
      <c r="D13" s="246" t="str">
        <f t="shared" si="35"/>
        <v/>
      </c>
      <c r="E13" s="247" t="str">
        <f t="shared" si="36"/>
        <v/>
      </c>
      <c r="F13" s="248" t="str">
        <f t="shared" si="37"/>
        <v/>
      </c>
      <c r="G13" s="249" t="str">
        <f t="shared" si="38"/>
        <v/>
      </c>
      <c r="H13" s="250" t="str">
        <f t="shared" si="39"/>
        <v/>
      </c>
      <c r="I13" s="386" t="str">
        <f t="shared" si="0"/>
        <v/>
      </c>
      <c r="J13" s="387" t="str">
        <f t="shared" si="1"/>
        <v/>
      </c>
      <c r="K13" s="388" t="str">
        <f t="shared" si="2"/>
        <v/>
      </c>
      <c r="L13" s="389" t="str">
        <f t="shared" si="3"/>
        <v/>
      </c>
      <c r="M13" s="250" t="str">
        <f t="shared" si="4"/>
        <v/>
      </c>
      <c r="N13" s="246" t="b">
        <f t="shared" si="40"/>
        <v>0</v>
      </c>
      <c r="O13" s="246" t="b">
        <f t="shared" si="41"/>
        <v>0</v>
      </c>
      <c r="P13" s="246" t="b">
        <f t="shared" si="42"/>
        <v>0</v>
      </c>
      <c r="Q13" s="246" t="b">
        <f t="shared" si="43"/>
        <v>0</v>
      </c>
      <c r="R13" s="246" t="str">
        <f t="shared" si="44"/>
        <v>No</v>
      </c>
      <c r="S13" s="247" t="b">
        <f t="shared" si="5"/>
        <v>0</v>
      </c>
      <c r="T13" s="247" t="b">
        <f t="shared" si="6"/>
        <v>0</v>
      </c>
      <c r="U13" s="247" t="b">
        <f t="shared" si="7"/>
        <v>0</v>
      </c>
      <c r="V13" s="247" t="b">
        <f t="shared" si="8"/>
        <v>0</v>
      </c>
      <c r="W13" s="247" t="str">
        <f t="shared" si="45"/>
        <v>No</v>
      </c>
      <c r="X13" s="248" t="b">
        <f t="shared" si="9"/>
        <v>0</v>
      </c>
      <c r="Y13" s="248" t="b">
        <f t="shared" si="10"/>
        <v>0</v>
      </c>
      <c r="Z13" s="248" t="b">
        <f t="shared" si="11"/>
        <v>0</v>
      </c>
      <c r="AA13" s="248" t="b">
        <f t="shared" si="12"/>
        <v>0</v>
      </c>
      <c r="AB13" s="248" t="str">
        <f t="shared" si="46"/>
        <v>No</v>
      </c>
      <c r="AC13" s="249" t="b">
        <f t="shared" si="13"/>
        <v>0</v>
      </c>
      <c r="AD13" s="249" t="b">
        <f t="shared" si="14"/>
        <v>0</v>
      </c>
      <c r="AE13" s="249" t="b">
        <f t="shared" si="15"/>
        <v>0</v>
      </c>
      <c r="AF13" s="249" t="b">
        <f t="shared" si="16"/>
        <v>0</v>
      </c>
      <c r="AG13" s="249" t="str">
        <f t="shared" si="47"/>
        <v>No</v>
      </c>
      <c r="AH13" s="250" t="b">
        <f t="shared" si="17"/>
        <v>0</v>
      </c>
      <c r="AI13" s="250" t="b">
        <f t="shared" si="18"/>
        <v>0</v>
      </c>
      <c r="AJ13" s="250" t="b">
        <f t="shared" si="19"/>
        <v>0</v>
      </c>
      <c r="AK13" s="250" t="b">
        <f t="shared" si="20"/>
        <v>0</v>
      </c>
      <c r="AL13" s="250" t="str">
        <f t="shared" si="48"/>
        <v>No</v>
      </c>
      <c r="AM13" s="235"/>
      <c r="AN13" s="246" t="str">
        <f t="shared" si="49"/>
        <v/>
      </c>
      <c r="AO13" s="247" t="str">
        <f t="shared" si="50"/>
        <v/>
      </c>
      <c r="AP13" s="248" t="str">
        <f t="shared" si="51"/>
        <v/>
      </c>
      <c r="AQ13" s="249" t="str">
        <f t="shared" si="52"/>
        <v/>
      </c>
      <c r="AR13" s="250" t="str">
        <f t="shared" si="53"/>
        <v/>
      </c>
      <c r="AS13" s="234"/>
      <c r="AY13" s="385">
        <f t="shared" si="21"/>
        <v>0</v>
      </c>
      <c r="AZ13" s="385">
        <f t="shared" si="54"/>
        <v>0</v>
      </c>
      <c r="BA13" s="385">
        <f t="shared" si="55"/>
        <v>0</v>
      </c>
      <c r="BB13" s="385">
        <f t="shared" si="22"/>
        <v>0</v>
      </c>
      <c r="BC13" s="385">
        <f t="shared" si="23"/>
        <v>0</v>
      </c>
      <c r="BD13" s="385">
        <f t="shared" si="24"/>
        <v>0</v>
      </c>
      <c r="BE13" s="385">
        <f t="shared" si="25"/>
        <v>0</v>
      </c>
      <c r="BF13" s="385">
        <f t="shared" si="26"/>
        <v>0</v>
      </c>
      <c r="BG13" s="385">
        <f t="shared" si="27"/>
        <v>0</v>
      </c>
      <c r="BH13" s="385">
        <f t="shared" si="28"/>
        <v>0</v>
      </c>
      <c r="BI13" s="385">
        <f t="shared" si="29"/>
        <v>0</v>
      </c>
      <c r="BJ13" s="385">
        <f t="shared" si="30"/>
        <v>0</v>
      </c>
      <c r="BK13" s="385">
        <f t="shared" si="31"/>
        <v>0</v>
      </c>
      <c r="BL13" s="385">
        <f t="shared" si="32"/>
        <v>0</v>
      </c>
      <c r="BM13" s="385">
        <f t="shared" si="33"/>
        <v>0</v>
      </c>
      <c r="BN13" s="385">
        <f t="shared" si="34"/>
        <v>0</v>
      </c>
      <c r="EC13" s="234"/>
      <c r="EI13" s="234"/>
      <c r="EO13" s="234"/>
      <c r="EU13" s="234"/>
      <c r="FA13" s="234"/>
    </row>
    <row r="14" spans="1:290" x14ac:dyDescent="0.35">
      <c r="C14" s="235"/>
      <c r="D14" s="246" t="str">
        <f t="shared" si="35"/>
        <v/>
      </c>
      <c r="E14" s="247" t="str">
        <f t="shared" si="36"/>
        <v/>
      </c>
      <c r="F14" s="248" t="str">
        <f t="shared" si="37"/>
        <v/>
      </c>
      <c r="G14" s="249" t="str">
        <f t="shared" si="38"/>
        <v/>
      </c>
      <c r="H14" s="250" t="str">
        <f t="shared" si="39"/>
        <v/>
      </c>
      <c r="I14" s="386" t="str">
        <f t="shared" si="0"/>
        <v/>
      </c>
      <c r="J14" s="387" t="str">
        <f t="shared" si="1"/>
        <v/>
      </c>
      <c r="K14" s="388" t="str">
        <f t="shared" si="2"/>
        <v/>
      </c>
      <c r="L14" s="389" t="str">
        <f t="shared" si="3"/>
        <v/>
      </c>
      <c r="M14" s="250" t="str">
        <f t="shared" si="4"/>
        <v/>
      </c>
      <c r="N14" s="246" t="b">
        <f t="shared" si="40"/>
        <v>0</v>
      </c>
      <c r="O14" s="246" t="b">
        <f t="shared" si="41"/>
        <v>0</v>
      </c>
      <c r="P14" s="246" t="b">
        <f t="shared" si="42"/>
        <v>0</v>
      </c>
      <c r="Q14" s="246" t="b">
        <f t="shared" si="43"/>
        <v>0</v>
      </c>
      <c r="R14" s="246" t="str">
        <f t="shared" si="44"/>
        <v>No</v>
      </c>
      <c r="S14" s="247" t="b">
        <f t="shared" si="5"/>
        <v>0</v>
      </c>
      <c r="T14" s="247" t="b">
        <f t="shared" si="6"/>
        <v>0</v>
      </c>
      <c r="U14" s="247" t="b">
        <f t="shared" si="7"/>
        <v>0</v>
      </c>
      <c r="V14" s="247" t="b">
        <f t="shared" si="8"/>
        <v>0</v>
      </c>
      <c r="W14" s="247" t="str">
        <f t="shared" si="45"/>
        <v>No</v>
      </c>
      <c r="X14" s="248" t="b">
        <f t="shared" si="9"/>
        <v>0</v>
      </c>
      <c r="Y14" s="248" t="b">
        <f t="shared" si="10"/>
        <v>0</v>
      </c>
      <c r="Z14" s="248" t="b">
        <f t="shared" si="11"/>
        <v>0</v>
      </c>
      <c r="AA14" s="248" t="b">
        <f t="shared" si="12"/>
        <v>0</v>
      </c>
      <c r="AB14" s="248" t="str">
        <f t="shared" si="46"/>
        <v>No</v>
      </c>
      <c r="AC14" s="249" t="b">
        <f t="shared" si="13"/>
        <v>0</v>
      </c>
      <c r="AD14" s="249" t="b">
        <f t="shared" si="14"/>
        <v>0</v>
      </c>
      <c r="AE14" s="249" t="b">
        <f t="shared" si="15"/>
        <v>0</v>
      </c>
      <c r="AF14" s="249" t="b">
        <f t="shared" si="16"/>
        <v>0</v>
      </c>
      <c r="AG14" s="249" t="str">
        <f t="shared" si="47"/>
        <v>No</v>
      </c>
      <c r="AH14" s="250" t="b">
        <f t="shared" si="17"/>
        <v>0</v>
      </c>
      <c r="AI14" s="250" t="b">
        <f t="shared" si="18"/>
        <v>0</v>
      </c>
      <c r="AJ14" s="250" t="b">
        <f t="shared" si="19"/>
        <v>0</v>
      </c>
      <c r="AK14" s="250" t="b">
        <f t="shared" si="20"/>
        <v>0</v>
      </c>
      <c r="AL14" s="250" t="str">
        <f t="shared" si="48"/>
        <v>No</v>
      </c>
      <c r="AN14" s="246" t="str">
        <f t="shared" si="49"/>
        <v/>
      </c>
      <c r="AO14" s="247" t="str">
        <f t="shared" si="50"/>
        <v/>
      </c>
      <c r="AP14" s="248" t="str">
        <f t="shared" si="51"/>
        <v/>
      </c>
      <c r="AQ14" s="249" t="str">
        <f t="shared" si="52"/>
        <v/>
      </c>
      <c r="AR14" s="250" t="str">
        <f t="shared" si="53"/>
        <v/>
      </c>
      <c r="AS14" s="234"/>
      <c r="AY14" s="385">
        <f t="shared" si="21"/>
        <v>0</v>
      </c>
      <c r="AZ14" s="385">
        <f t="shared" si="54"/>
        <v>0</v>
      </c>
      <c r="BA14" s="385">
        <f t="shared" si="55"/>
        <v>0</v>
      </c>
      <c r="BB14" s="385">
        <f t="shared" si="22"/>
        <v>0</v>
      </c>
      <c r="BC14" s="385">
        <f t="shared" si="23"/>
        <v>0</v>
      </c>
      <c r="BD14" s="385">
        <f t="shared" si="24"/>
        <v>0</v>
      </c>
      <c r="BE14" s="385">
        <f t="shared" si="25"/>
        <v>0</v>
      </c>
      <c r="BF14" s="385">
        <f t="shared" si="26"/>
        <v>0</v>
      </c>
      <c r="BG14" s="385">
        <f t="shared" si="27"/>
        <v>0</v>
      </c>
      <c r="BH14" s="385">
        <f t="shared" si="28"/>
        <v>0</v>
      </c>
      <c r="BI14" s="385">
        <f t="shared" si="29"/>
        <v>0</v>
      </c>
      <c r="BJ14" s="385">
        <f t="shared" si="30"/>
        <v>0</v>
      </c>
      <c r="BK14" s="385">
        <f t="shared" si="31"/>
        <v>0</v>
      </c>
      <c r="BL14" s="385">
        <f t="shared" si="32"/>
        <v>0</v>
      </c>
      <c r="BM14" s="385">
        <f t="shared" si="33"/>
        <v>0</v>
      </c>
      <c r="BN14" s="385">
        <f t="shared" si="34"/>
        <v>0</v>
      </c>
      <c r="EC14" s="234"/>
      <c r="EI14" s="234"/>
      <c r="EO14" s="234"/>
      <c r="EU14" s="234"/>
      <c r="FA14" s="234"/>
    </row>
    <row r="15" spans="1:290" x14ac:dyDescent="0.35">
      <c r="C15" s="235"/>
      <c r="D15" s="246" t="str">
        <f t="shared" si="35"/>
        <v/>
      </c>
      <c r="E15" s="247" t="str">
        <f t="shared" si="36"/>
        <v/>
      </c>
      <c r="F15" s="248" t="str">
        <f t="shared" si="37"/>
        <v/>
      </c>
      <c r="G15" s="249" t="str">
        <f t="shared" si="38"/>
        <v/>
      </c>
      <c r="H15" s="250" t="str">
        <f t="shared" si="39"/>
        <v/>
      </c>
      <c r="I15" s="386" t="str">
        <f t="shared" si="0"/>
        <v/>
      </c>
      <c r="J15" s="387" t="str">
        <f t="shared" si="1"/>
        <v/>
      </c>
      <c r="K15" s="388" t="str">
        <f t="shared" si="2"/>
        <v/>
      </c>
      <c r="L15" s="389" t="str">
        <f t="shared" si="3"/>
        <v/>
      </c>
      <c r="M15" s="250" t="str">
        <f t="shared" si="4"/>
        <v/>
      </c>
      <c r="N15" s="246" t="b">
        <f t="shared" si="40"/>
        <v>0</v>
      </c>
      <c r="O15" s="246" t="b">
        <f t="shared" si="41"/>
        <v>0</v>
      </c>
      <c r="P15" s="246" t="b">
        <f t="shared" si="42"/>
        <v>0</v>
      </c>
      <c r="Q15" s="246" t="b">
        <f t="shared" si="43"/>
        <v>0</v>
      </c>
      <c r="R15" s="246" t="str">
        <f t="shared" si="44"/>
        <v>No</v>
      </c>
      <c r="S15" s="247" t="b">
        <f t="shared" si="5"/>
        <v>0</v>
      </c>
      <c r="T15" s="247" t="b">
        <f t="shared" si="6"/>
        <v>0</v>
      </c>
      <c r="U15" s="247" t="b">
        <f t="shared" si="7"/>
        <v>0</v>
      </c>
      <c r="V15" s="247" t="b">
        <f t="shared" si="8"/>
        <v>0</v>
      </c>
      <c r="W15" s="247" t="str">
        <f t="shared" si="45"/>
        <v>No</v>
      </c>
      <c r="X15" s="248" t="b">
        <f t="shared" si="9"/>
        <v>0</v>
      </c>
      <c r="Y15" s="248" t="b">
        <f t="shared" si="10"/>
        <v>0</v>
      </c>
      <c r="Z15" s="248" t="b">
        <f t="shared" si="11"/>
        <v>0</v>
      </c>
      <c r="AA15" s="248" t="b">
        <f t="shared" si="12"/>
        <v>0</v>
      </c>
      <c r="AB15" s="248" t="str">
        <f t="shared" si="46"/>
        <v>No</v>
      </c>
      <c r="AC15" s="249" t="b">
        <f t="shared" si="13"/>
        <v>0</v>
      </c>
      <c r="AD15" s="249" t="b">
        <f t="shared" si="14"/>
        <v>0</v>
      </c>
      <c r="AE15" s="249" t="b">
        <f t="shared" si="15"/>
        <v>0</v>
      </c>
      <c r="AF15" s="249" t="b">
        <f t="shared" si="16"/>
        <v>0</v>
      </c>
      <c r="AG15" s="249" t="str">
        <f t="shared" si="47"/>
        <v>No</v>
      </c>
      <c r="AH15" s="250" t="b">
        <f t="shared" si="17"/>
        <v>0</v>
      </c>
      <c r="AI15" s="250" t="b">
        <f t="shared" si="18"/>
        <v>0</v>
      </c>
      <c r="AJ15" s="250" t="b">
        <f t="shared" si="19"/>
        <v>0</v>
      </c>
      <c r="AK15" s="250" t="b">
        <f t="shared" si="20"/>
        <v>0</v>
      </c>
      <c r="AL15" s="250" t="str">
        <f t="shared" si="48"/>
        <v>No</v>
      </c>
      <c r="AM15" s="235"/>
      <c r="AN15" s="246" t="str">
        <f t="shared" si="49"/>
        <v/>
      </c>
      <c r="AO15" s="247" t="str">
        <f t="shared" si="50"/>
        <v/>
      </c>
      <c r="AP15" s="248" t="str">
        <f t="shared" si="51"/>
        <v/>
      </c>
      <c r="AQ15" s="249" t="str">
        <f t="shared" si="52"/>
        <v/>
      </c>
      <c r="AR15" s="250" t="str">
        <f t="shared" si="53"/>
        <v/>
      </c>
      <c r="AS15" s="234"/>
      <c r="AY15" s="385">
        <f t="shared" si="21"/>
        <v>0</v>
      </c>
      <c r="AZ15" s="385">
        <f t="shared" si="54"/>
        <v>0</v>
      </c>
      <c r="BA15" s="385">
        <f t="shared" si="55"/>
        <v>0</v>
      </c>
      <c r="BB15" s="385">
        <f t="shared" si="22"/>
        <v>0</v>
      </c>
      <c r="BC15" s="385">
        <f t="shared" si="23"/>
        <v>0</v>
      </c>
      <c r="BD15" s="385">
        <f t="shared" si="24"/>
        <v>0</v>
      </c>
      <c r="BE15" s="385">
        <f t="shared" si="25"/>
        <v>0</v>
      </c>
      <c r="BF15" s="385">
        <f t="shared" si="26"/>
        <v>0</v>
      </c>
      <c r="BG15" s="385">
        <f t="shared" si="27"/>
        <v>0</v>
      </c>
      <c r="BH15" s="385">
        <f t="shared" si="28"/>
        <v>0</v>
      </c>
      <c r="BI15" s="385">
        <f t="shared" si="29"/>
        <v>0</v>
      </c>
      <c r="BJ15" s="385">
        <f t="shared" si="30"/>
        <v>0</v>
      </c>
      <c r="BK15" s="385">
        <f t="shared" si="31"/>
        <v>0</v>
      </c>
      <c r="BL15" s="385">
        <f t="shared" si="32"/>
        <v>0</v>
      </c>
      <c r="BM15" s="385">
        <f t="shared" si="33"/>
        <v>0</v>
      </c>
      <c r="BN15" s="385">
        <f t="shared" si="34"/>
        <v>0</v>
      </c>
      <c r="EC15" s="234"/>
      <c r="EI15" s="234"/>
      <c r="EO15" s="234"/>
      <c r="EU15" s="234"/>
      <c r="FA15" s="234"/>
    </row>
    <row r="16" spans="1:290" x14ac:dyDescent="0.35">
      <c r="C16" s="235"/>
      <c r="D16" s="246" t="str">
        <f t="shared" si="35"/>
        <v/>
      </c>
      <c r="E16" s="247" t="str">
        <f t="shared" si="36"/>
        <v/>
      </c>
      <c r="F16" s="248" t="str">
        <f t="shared" si="37"/>
        <v/>
      </c>
      <c r="G16" s="249" t="str">
        <f t="shared" si="38"/>
        <v/>
      </c>
      <c r="H16" s="250" t="str">
        <f t="shared" si="39"/>
        <v/>
      </c>
      <c r="I16" s="386" t="str">
        <f t="shared" si="0"/>
        <v/>
      </c>
      <c r="J16" s="387" t="str">
        <f t="shared" si="1"/>
        <v/>
      </c>
      <c r="K16" s="388" t="str">
        <f t="shared" si="2"/>
        <v/>
      </c>
      <c r="L16" s="389" t="str">
        <f t="shared" si="3"/>
        <v/>
      </c>
      <c r="M16" s="250" t="str">
        <f t="shared" si="4"/>
        <v/>
      </c>
      <c r="N16" s="246" t="b">
        <f t="shared" si="40"/>
        <v>0</v>
      </c>
      <c r="O16" s="246" t="b">
        <f t="shared" si="41"/>
        <v>0</v>
      </c>
      <c r="P16" s="246" t="b">
        <f t="shared" si="42"/>
        <v>0</v>
      </c>
      <c r="Q16" s="246" t="b">
        <f t="shared" si="43"/>
        <v>0</v>
      </c>
      <c r="R16" s="246" t="str">
        <f t="shared" si="44"/>
        <v>No</v>
      </c>
      <c r="S16" s="247" t="b">
        <f t="shared" si="5"/>
        <v>0</v>
      </c>
      <c r="T16" s="247" t="b">
        <f t="shared" si="6"/>
        <v>0</v>
      </c>
      <c r="U16" s="247" t="b">
        <f t="shared" si="7"/>
        <v>0</v>
      </c>
      <c r="V16" s="247" t="b">
        <f t="shared" si="8"/>
        <v>0</v>
      </c>
      <c r="W16" s="247" t="str">
        <f t="shared" si="45"/>
        <v>No</v>
      </c>
      <c r="X16" s="248" t="b">
        <f t="shared" si="9"/>
        <v>0</v>
      </c>
      <c r="Y16" s="248" t="b">
        <f t="shared" si="10"/>
        <v>0</v>
      </c>
      <c r="Z16" s="248" t="b">
        <f t="shared" si="11"/>
        <v>0</v>
      </c>
      <c r="AA16" s="248" t="b">
        <f t="shared" si="12"/>
        <v>0</v>
      </c>
      <c r="AB16" s="248" t="str">
        <f t="shared" si="46"/>
        <v>No</v>
      </c>
      <c r="AC16" s="249" t="b">
        <f t="shared" si="13"/>
        <v>0</v>
      </c>
      <c r="AD16" s="249" t="b">
        <f t="shared" si="14"/>
        <v>0</v>
      </c>
      <c r="AE16" s="249" t="b">
        <f t="shared" si="15"/>
        <v>0</v>
      </c>
      <c r="AF16" s="249" t="b">
        <f t="shared" si="16"/>
        <v>0</v>
      </c>
      <c r="AG16" s="249" t="str">
        <f t="shared" si="47"/>
        <v>No</v>
      </c>
      <c r="AH16" s="250" t="b">
        <f t="shared" si="17"/>
        <v>0</v>
      </c>
      <c r="AI16" s="250" t="b">
        <f t="shared" si="18"/>
        <v>0</v>
      </c>
      <c r="AJ16" s="250" t="b">
        <f t="shared" si="19"/>
        <v>0</v>
      </c>
      <c r="AK16" s="250" t="b">
        <f t="shared" si="20"/>
        <v>0</v>
      </c>
      <c r="AL16" s="250" t="str">
        <f t="shared" si="48"/>
        <v>No</v>
      </c>
      <c r="AM16" s="235"/>
      <c r="AN16" s="246" t="str">
        <f t="shared" si="49"/>
        <v/>
      </c>
      <c r="AO16" s="247" t="str">
        <f t="shared" si="50"/>
        <v/>
      </c>
      <c r="AP16" s="248" t="str">
        <f t="shared" si="51"/>
        <v/>
      </c>
      <c r="AQ16" s="249" t="str">
        <f t="shared" si="52"/>
        <v/>
      </c>
      <c r="AR16" s="250" t="str">
        <f t="shared" si="53"/>
        <v/>
      </c>
      <c r="AS16" s="234"/>
      <c r="AY16" s="385">
        <f t="shared" si="21"/>
        <v>0</v>
      </c>
      <c r="AZ16" s="385">
        <f t="shared" si="54"/>
        <v>0</v>
      </c>
      <c r="BA16" s="385">
        <f t="shared" si="55"/>
        <v>0</v>
      </c>
      <c r="BB16" s="385">
        <f t="shared" si="22"/>
        <v>0</v>
      </c>
      <c r="BC16" s="385">
        <f t="shared" si="23"/>
        <v>0</v>
      </c>
      <c r="BD16" s="385">
        <f t="shared" si="24"/>
        <v>0</v>
      </c>
      <c r="BE16" s="385">
        <f t="shared" si="25"/>
        <v>0</v>
      </c>
      <c r="BF16" s="385">
        <f t="shared" si="26"/>
        <v>0</v>
      </c>
      <c r="BG16" s="385">
        <f t="shared" si="27"/>
        <v>0</v>
      </c>
      <c r="BH16" s="385">
        <f t="shared" si="28"/>
        <v>0</v>
      </c>
      <c r="BI16" s="385">
        <f t="shared" si="29"/>
        <v>0</v>
      </c>
      <c r="BJ16" s="385">
        <f t="shared" si="30"/>
        <v>0</v>
      </c>
      <c r="BK16" s="385">
        <f t="shared" si="31"/>
        <v>0</v>
      </c>
      <c r="BL16" s="385">
        <f t="shared" si="32"/>
        <v>0</v>
      </c>
      <c r="BM16" s="385">
        <f t="shared" si="33"/>
        <v>0</v>
      </c>
      <c r="BN16" s="385">
        <f t="shared" si="34"/>
        <v>0</v>
      </c>
      <c r="EC16" s="234"/>
      <c r="EI16" s="234"/>
      <c r="EO16" s="234"/>
      <c r="EU16" s="234"/>
      <c r="FA16" s="234"/>
    </row>
    <row r="17" spans="3:157" x14ac:dyDescent="0.35">
      <c r="C17" s="235"/>
      <c r="D17" s="246" t="str">
        <f t="shared" si="35"/>
        <v/>
      </c>
      <c r="E17" s="247" t="str">
        <f t="shared" si="36"/>
        <v/>
      </c>
      <c r="F17" s="248" t="str">
        <f t="shared" si="37"/>
        <v/>
      </c>
      <c r="G17" s="249" t="str">
        <f t="shared" si="38"/>
        <v/>
      </c>
      <c r="H17" s="250" t="str">
        <f t="shared" si="39"/>
        <v/>
      </c>
      <c r="I17" s="386" t="str">
        <f t="shared" si="0"/>
        <v/>
      </c>
      <c r="J17" s="387" t="str">
        <f t="shared" si="1"/>
        <v/>
      </c>
      <c r="K17" s="388" t="str">
        <f t="shared" si="2"/>
        <v/>
      </c>
      <c r="L17" s="389" t="str">
        <f t="shared" si="3"/>
        <v/>
      </c>
      <c r="M17" s="250" t="str">
        <f t="shared" si="4"/>
        <v/>
      </c>
      <c r="N17" s="246" t="b">
        <f t="shared" si="40"/>
        <v>0</v>
      </c>
      <c r="O17" s="246" t="b">
        <f t="shared" si="41"/>
        <v>0</v>
      </c>
      <c r="P17" s="246" t="b">
        <f t="shared" si="42"/>
        <v>0</v>
      </c>
      <c r="Q17" s="246" t="b">
        <f t="shared" si="43"/>
        <v>0</v>
      </c>
      <c r="R17" s="246" t="str">
        <f t="shared" si="44"/>
        <v>No</v>
      </c>
      <c r="S17" s="247" t="b">
        <f t="shared" si="5"/>
        <v>0</v>
      </c>
      <c r="T17" s="247" t="b">
        <f t="shared" si="6"/>
        <v>0</v>
      </c>
      <c r="U17" s="247" t="b">
        <f t="shared" si="7"/>
        <v>0</v>
      </c>
      <c r="V17" s="247" t="b">
        <f t="shared" si="8"/>
        <v>0</v>
      </c>
      <c r="W17" s="247" t="str">
        <f t="shared" si="45"/>
        <v>No</v>
      </c>
      <c r="X17" s="248" t="b">
        <f t="shared" si="9"/>
        <v>0</v>
      </c>
      <c r="Y17" s="248" t="b">
        <f t="shared" si="10"/>
        <v>0</v>
      </c>
      <c r="Z17" s="248" t="b">
        <f t="shared" si="11"/>
        <v>0</v>
      </c>
      <c r="AA17" s="248" t="b">
        <f t="shared" si="12"/>
        <v>0</v>
      </c>
      <c r="AB17" s="248" t="str">
        <f t="shared" si="46"/>
        <v>No</v>
      </c>
      <c r="AC17" s="249" t="b">
        <f t="shared" si="13"/>
        <v>0</v>
      </c>
      <c r="AD17" s="249" t="b">
        <f t="shared" si="14"/>
        <v>0</v>
      </c>
      <c r="AE17" s="249" t="b">
        <f t="shared" si="15"/>
        <v>0</v>
      </c>
      <c r="AF17" s="249" t="b">
        <f t="shared" si="16"/>
        <v>0</v>
      </c>
      <c r="AG17" s="249" t="str">
        <f t="shared" si="47"/>
        <v>No</v>
      </c>
      <c r="AH17" s="250" t="b">
        <f t="shared" si="17"/>
        <v>0</v>
      </c>
      <c r="AI17" s="250" t="b">
        <f t="shared" si="18"/>
        <v>0</v>
      </c>
      <c r="AJ17" s="250" t="b">
        <f t="shared" si="19"/>
        <v>0</v>
      </c>
      <c r="AK17" s="250" t="b">
        <f t="shared" si="20"/>
        <v>0</v>
      </c>
      <c r="AL17" s="250" t="str">
        <f t="shared" si="48"/>
        <v>No</v>
      </c>
      <c r="AN17" s="246" t="str">
        <f t="shared" si="49"/>
        <v/>
      </c>
      <c r="AO17" s="247" t="str">
        <f t="shared" si="50"/>
        <v/>
      </c>
      <c r="AP17" s="248" t="str">
        <f t="shared" si="51"/>
        <v/>
      </c>
      <c r="AQ17" s="249" t="str">
        <f t="shared" si="52"/>
        <v/>
      </c>
      <c r="AR17" s="250" t="str">
        <f t="shared" si="53"/>
        <v/>
      </c>
      <c r="AS17" s="234"/>
      <c r="AY17" s="385">
        <f t="shared" si="21"/>
        <v>0</v>
      </c>
      <c r="AZ17" s="385">
        <f t="shared" si="54"/>
        <v>0</v>
      </c>
      <c r="BA17" s="385">
        <f t="shared" si="55"/>
        <v>0</v>
      </c>
      <c r="BB17" s="385">
        <f t="shared" si="22"/>
        <v>0</v>
      </c>
      <c r="BC17" s="385">
        <f t="shared" si="23"/>
        <v>0</v>
      </c>
      <c r="BD17" s="385">
        <f t="shared" si="24"/>
        <v>0</v>
      </c>
      <c r="BE17" s="385">
        <f t="shared" si="25"/>
        <v>0</v>
      </c>
      <c r="BF17" s="385">
        <f t="shared" si="26"/>
        <v>0</v>
      </c>
      <c r="BG17" s="385">
        <f t="shared" si="27"/>
        <v>0</v>
      </c>
      <c r="BH17" s="385">
        <f t="shared" si="28"/>
        <v>0</v>
      </c>
      <c r="BI17" s="385">
        <f t="shared" si="29"/>
        <v>0</v>
      </c>
      <c r="BJ17" s="385">
        <f t="shared" si="30"/>
        <v>0</v>
      </c>
      <c r="BK17" s="385">
        <f t="shared" si="31"/>
        <v>0</v>
      </c>
      <c r="BL17" s="385">
        <f t="shared" si="32"/>
        <v>0</v>
      </c>
      <c r="BM17" s="385">
        <f t="shared" si="33"/>
        <v>0</v>
      </c>
      <c r="BN17" s="385">
        <f t="shared" si="34"/>
        <v>0</v>
      </c>
      <c r="EC17" s="234"/>
      <c r="EI17" s="234"/>
      <c r="EO17" s="234"/>
      <c r="EU17" s="234"/>
      <c r="FA17" s="234"/>
    </row>
    <row r="18" spans="3:157" x14ac:dyDescent="0.35">
      <c r="C18" s="235"/>
      <c r="D18" s="246" t="str">
        <f t="shared" si="35"/>
        <v/>
      </c>
      <c r="E18" s="247" t="str">
        <f t="shared" si="36"/>
        <v/>
      </c>
      <c r="F18" s="248" t="str">
        <f t="shared" si="37"/>
        <v/>
      </c>
      <c r="G18" s="249" t="str">
        <f t="shared" si="38"/>
        <v/>
      </c>
      <c r="H18" s="250" t="str">
        <f t="shared" si="39"/>
        <v/>
      </c>
      <c r="I18" s="386" t="str">
        <f t="shared" si="0"/>
        <v/>
      </c>
      <c r="J18" s="387" t="str">
        <f t="shared" si="1"/>
        <v/>
      </c>
      <c r="K18" s="388" t="str">
        <f t="shared" si="2"/>
        <v/>
      </c>
      <c r="L18" s="389" t="str">
        <f t="shared" si="3"/>
        <v/>
      </c>
      <c r="M18" s="250" t="str">
        <f t="shared" si="4"/>
        <v/>
      </c>
      <c r="N18" s="246" t="b">
        <f t="shared" si="40"/>
        <v>0</v>
      </c>
      <c r="O18" s="246" t="b">
        <f t="shared" si="41"/>
        <v>0</v>
      </c>
      <c r="P18" s="246" t="b">
        <f t="shared" si="42"/>
        <v>0</v>
      </c>
      <c r="Q18" s="246" t="b">
        <f t="shared" si="43"/>
        <v>0</v>
      </c>
      <c r="R18" s="246" t="str">
        <f t="shared" si="44"/>
        <v>No</v>
      </c>
      <c r="S18" s="247" t="b">
        <f t="shared" si="5"/>
        <v>0</v>
      </c>
      <c r="T18" s="247" t="b">
        <f t="shared" si="6"/>
        <v>0</v>
      </c>
      <c r="U18" s="247" t="b">
        <f t="shared" si="7"/>
        <v>0</v>
      </c>
      <c r="V18" s="247" t="b">
        <f t="shared" si="8"/>
        <v>0</v>
      </c>
      <c r="W18" s="247" t="str">
        <f t="shared" si="45"/>
        <v>No</v>
      </c>
      <c r="X18" s="248" t="b">
        <f t="shared" si="9"/>
        <v>0</v>
      </c>
      <c r="Y18" s="248" t="b">
        <f t="shared" si="10"/>
        <v>0</v>
      </c>
      <c r="Z18" s="248" t="b">
        <f t="shared" si="11"/>
        <v>0</v>
      </c>
      <c r="AA18" s="248" t="b">
        <f t="shared" si="12"/>
        <v>0</v>
      </c>
      <c r="AB18" s="248" t="str">
        <f t="shared" si="46"/>
        <v>No</v>
      </c>
      <c r="AC18" s="249" t="b">
        <f t="shared" si="13"/>
        <v>0</v>
      </c>
      <c r="AD18" s="249" t="b">
        <f t="shared" si="14"/>
        <v>0</v>
      </c>
      <c r="AE18" s="249" t="b">
        <f t="shared" si="15"/>
        <v>0</v>
      </c>
      <c r="AF18" s="249" t="b">
        <f t="shared" si="16"/>
        <v>0</v>
      </c>
      <c r="AG18" s="249" t="str">
        <f t="shared" si="47"/>
        <v>No</v>
      </c>
      <c r="AH18" s="250" t="b">
        <f t="shared" si="17"/>
        <v>0</v>
      </c>
      <c r="AI18" s="250" t="b">
        <f t="shared" si="18"/>
        <v>0</v>
      </c>
      <c r="AJ18" s="250" t="b">
        <f t="shared" si="19"/>
        <v>0</v>
      </c>
      <c r="AK18" s="250" t="b">
        <f t="shared" si="20"/>
        <v>0</v>
      </c>
      <c r="AL18" s="250" t="str">
        <f t="shared" si="48"/>
        <v>No</v>
      </c>
      <c r="AN18" s="246" t="str">
        <f t="shared" si="49"/>
        <v/>
      </c>
      <c r="AO18" s="247" t="str">
        <f t="shared" si="50"/>
        <v/>
      </c>
      <c r="AP18" s="248" t="str">
        <f t="shared" si="51"/>
        <v/>
      </c>
      <c r="AQ18" s="249" t="str">
        <f t="shared" si="52"/>
        <v/>
      </c>
      <c r="AR18" s="250" t="str">
        <f t="shared" si="53"/>
        <v/>
      </c>
      <c r="AS18" s="234"/>
      <c r="AY18" s="385">
        <f t="shared" si="21"/>
        <v>0</v>
      </c>
      <c r="AZ18" s="385">
        <f t="shared" si="54"/>
        <v>0</v>
      </c>
      <c r="BA18" s="385">
        <f t="shared" si="55"/>
        <v>0</v>
      </c>
      <c r="BB18" s="385">
        <f t="shared" si="22"/>
        <v>0</v>
      </c>
      <c r="BC18" s="385">
        <f t="shared" si="23"/>
        <v>0</v>
      </c>
      <c r="BD18" s="385">
        <f t="shared" si="24"/>
        <v>0</v>
      </c>
      <c r="BE18" s="385">
        <f t="shared" si="25"/>
        <v>0</v>
      </c>
      <c r="BF18" s="385">
        <f t="shared" si="26"/>
        <v>0</v>
      </c>
      <c r="BG18" s="385">
        <f t="shared" si="27"/>
        <v>0</v>
      </c>
      <c r="BH18" s="385">
        <f t="shared" si="28"/>
        <v>0</v>
      </c>
      <c r="BI18" s="385">
        <f t="shared" si="29"/>
        <v>0</v>
      </c>
      <c r="BJ18" s="385">
        <f t="shared" si="30"/>
        <v>0</v>
      </c>
      <c r="BK18" s="385">
        <f t="shared" si="31"/>
        <v>0</v>
      </c>
      <c r="BL18" s="385">
        <f t="shared" si="32"/>
        <v>0</v>
      </c>
      <c r="BM18" s="385">
        <f t="shared" si="33"/>
        <v>0</v>
      </c>
      <c r="BN18" s="385">
        <f t="shared" si="34"/>
        <v>0</v>
      </c>
      <c r="EC18" s="234"/>
      <c r="EI18" s="234"/>
      <c r="EO18" s="234"/>
      <c r="EU18" s="234"/>
      <c r="FA18" s="234"/>
    </row>
    <row r="19" spans="3:157" x14ac:dyDescent="0.35">
      <c r="C19" s="235"/>
      <c r="D19" s="246" t="str">
        <f t="shared" si="35"/>
        <v/>
      </c>
      <c r="E19" s="247" t="str">
        <f t="shared" si="36"/>
        <v/>
      </c>
      <c r="F19" s="248" t="str">
        <f t="shared" si="37"/>
        <v/>
      </c>
      <c r="G19" s="249" t="str">
        <f t="shared" si="38"/>
        <v/>
      </c>
      <c r="H19" s="250" t="str">
        <f t="shared" si="39"/>
        <v/>
      </c>
      <c r="I19" s="386" t="str">
        <f t="shared" si="0"/>
        <v/>
      </c>
      <c r="J19" s="387" t="str">
        <f t="shared" si="1"/>
        <v/>
      </c>
      <c r="K19" s="388" t="str">
        <f t="shared" si="2"/>
        <v/>
      </c>
      <c r="L19" s="389" t="str">
        <f t="shared" si="3"/>
        <v/>
      </c>
      <c r="M19" s="250" t="str">
        <f t="shared" si="4"/>
        <v/>
      </c>
      <c r="N19" s="246" t="b">
        <f t="shared" si="40"/>
        <v>0</v>
      </c>
      <c r="O19" s="246" t="b">
        <f t="shared" si="41"/>
        <v>0</v>
      </c>
      <c r="P19" s="246" t="b">
        <f t="shared" si="42"/>
        <v>0</v>
      </c>
      <c r="Q19" s="246" t="b">
        <f t="shared" si="43"/>
        <v>0</v>
      </c>
      <c r="R19" s="246" t="str">
        <f t="shared" si="44"/>
        <v>No</v>
      </c>
      <c r="S19" s="247" t="b">
        <f t="shared" si="5"/>
        <v>0</v>
      </c>
      <c r="T19" s="247" t="b">
        <f t="shared" si="6"/>
        <v>0</v>
      </c>
      <c r="U19" s="247" t="b">
        <f t="shared" si="7"/>
        <v>0</v>
      </c>
      <c r="V19" s="247" t="b">
        <f t="shared" si="8"/>
        <v>0</v>
      </c>
      <c r="W19" s="247" t="str">
        <f t="shared" si="45"/>
        <v>No</v>
      </c>
      <c r="X19" s="248" t="b">
        <f t="shared" si="9"/>
        <v>0</v>
      </c>
      <c r="Y19" s="248" t="b">
        <f t="shared" si="10"/>
        <v>0</v>
      </c>
      <c r="Z19" s="248" t="b">
        <f t="shared" si="11"/>
        <v>0</v>
      </c>
      <c r="AA19" s="248" t="b">
        <f t="shared" si="12"/>
        <v>0</v>
      </c>
      <c r="AB19" s="248" t="str">
        <f t="shared" si="46"/>
        <v>No</v>
      </c>
      <c r="AC19" s="249" t="b">
        <f t="shared" si="13"/>
        <v>0</v>
      </c>
      <c r="AD19" s="249" t="b">
        <f t="shared" si="14"/>
        <v>0</v>
      </c>
      <c r="AE19" s="249" t="b">
        <f t="shared" si="15"/>
        <v>0</v>
      </c>
      <c r="AF19" s="249" t="b">
        <f t="shared" si="16"/>
        <v>0</v>
      </c>
      <c r="AG19" s="249" t="str">
        <f t="shared" si="47"/>
        <v>No</v>
      </c>
      <c r="AH19" s="250" t="b">
        <f t="shared" si="17"/>
        <v>0</v>
      </c>
      <c r="AI19" s="250" t="b">
        <f t="shared" si="18"/>
        <v>0</v>
      </c>
      <c r="AJ19" s="250" t="b">
        <f t="shared" si="19"/>
        <v>0</v>
      </c>
      <c r="AK19" s="250" t="b">
        <f t="shared" si="20"/>
        <v>0</v>
      </c>
      <c r="AL19" s="250" t="str">
        <f t="shared" si="48"/>
        <v>No</v>
      </c>
      <c r="AM19" s="235"/>
      <c r="AN19" s="246" t="str">
        <f t="shared" si="49"/>
        <v/>
      </c>
      <c r="AO19" s="247" t="str">
        <f t="shared" si="50"/>
        <v/>
      </c>
      <c r="AP19" s="248" t="str">
        <f t="shared" si="51"/>
        <v/>
      </c>
      <c r="AQ19" s="249" t="str">
        <f t="shared" si="52"/>
        <v/>
      </c>
      <c r="AR19" s="250" t="str">
        <f t="shared" si="53"/>
        <v/>
      </c>
      <c r="AS19" s="234"/>
      <c r="AY19" s="385">
        <f t="shared" si="21"/>
        <v>0</v>
      </c>
      <c r="AZ19" s="385">
        <f t="shared" si="54"/>
        <v>0</v>
      </c>
      <c r="BA19" s="385">
        <f t="shared" si="55"/>
        <v>0</v>
      </c>
      <c r="BB19" s="385">
        <f t="shared" si="22"/>
        <v>0</v>
      </c>
      <c r="BC19" s="385">
        <f t="shared" si="23"/>
        <v>0</v>
      </c>
      <c r="BD19" s="385">
        <f t="shared" si="24"/>
        <v>0</v>
      </c>
      <c r="BE19" s="385">
        <f t="shared" si="25"/>
        <v>0</v>
      </c>
      <c r="BF19" s="385">
        <f t="shared" si="26"/>
        <v>0</v>
      </c>
      <c r="BG19" s="385">
        <f t="shared" si="27"/>
        <v>0</v>
      </c>
      <c r="BH19" s="385">
        <f t="shared" si="28"/>
        <v>0</v>
      </c>
      <c r="BI19" s="385">
        <f t="shared" si="29"/>
        <v>0</v>
      </c>
      <c r="BJ19" s="385">
        <f t="shared" si="30"/>
        <v>0</v>
      </c>
      <c r="BK19" s="385">
        <f t="shared" si="31"/>
        <v>0</v>
      </c>
      <c r="BL19" s="385">
        <f t="shared" si="32"/>
        <v>0</v>
      </c>
      <c r="BM19" s="385">
        <f t="shared" si="33"/>
        <v>0</v>
      </c>
      <c r="BN19" s="385">
        <f t="shared" si="34"/>
        <v>0</v>
      </c>
      <c r="EC19" s="234"/>
      <c r="EI19" s="234"/>
      <c r="EO19" s="234"/>
      <c r="EU19" s="234"/>
      <c r="FA19" s="234"/>
    </row>
    <row r="20" spans="3:157" x14ac:dyDescent="0.35">
      <c r="C20" s="235"/>
      <c r="D20" s="246" t="str">
        <f t="shared" si="35"/>
        <v/>
      </c>
      <c r="E20" s="247" t="str">
        <f t="shared" si="36"/>
        <v/>
      </c>
      <c r="F20" s="248" t="str">
        <f t="shared" si="37"/>
        <v/>
      </c>
      <c r="G20" s="249" t="str">
        <f t="shared" si="38"/>
        <v/>
      </c>
      <c r="H20" s="250" t="str">
        <f t="shared" si="39"/>
        <v/>
      </c>
      <c r="I20" s="386" t="str">
        <f t="shared" si="0"/>
        <v/>
      </c>
      <c r="J20" s="387" t="str">
        <f t="shared" si="1"/>
        <v/>
      </c>
      <c r="K20" s="388" t="str">
        <f t="shared" si="2"/>
        <v/>
      </c>
      <c r="L20" s="389" t="str">
        <f t="shared" si="3"/>
        <v/>
      </c>
      <c r="M20" s="250" t="str">
        <f t="shared" si="4"/>
        <v/>
      </c>
      <c r="N20" s="246" t="b">
        <f t="shared" si="40"/>
        <v>0</v>
      </c>
      <c r="O20" s="246" t="b">
        <f t="shared" si="41"/>
        <v>0</v>
      </c>
      <c r="P20" s="246" t="b">
        <f t="shared" si="42"/>
        <v>0</v>
      </c>
      <c r="Q20" s="246" t="b">
        <f t="shared" si="43"/>
        <v>0</v>
      </c>
      <c r="R20" s="246" t="str">
        <f t="shared" si="44"/>
        <v>No</v>
      </c>
      <c r="S20" s="247" t="b">
        <f t="shared" si="5"/>
        <v>0</v>
      </c>
      <c r="T20" s="247" t="b">
        <f t="shared" si="6"/>
        <v>0</v>
      </c>
      <c r="U20" s="247" t="b">
        <f t="shared" si="7"/>
        <v>0</v>
      </c>
      <c r="V20" s="247" t="b">
        <f t="shared" si="8"/>
        <v>0</v>
      </c>
      <c r="W20" s="247" t="str">
        <f t="shared" si="45"/>
        <v>No</v>
      </c>
      <c r="X20" s="248" t="b">
        <f t="shared" si="9"/>
        <v>0</v>
      </c>
      <c r="Y20" s="248" t="b">
        <f t="shared" si="10"/>
        <v>0</v>
      </c>
      <c r="Z20" s="248" t="b">
        <f t="shared" si="11"/>
        <v>0</v>
      </c>
      <c r="AA20" s="248" t="b">
        <f t="shared" si="12"/>
        <v>0</v>
      </c>
      <c r="AB20" s="248" t="str">
        <f t="shared" si="46"/>
        <v>No</v>
      </c>
      <c r="AC20" s="249" t="b">
        <f t="shared" si="13"/>
        <v>0</v>
      </c>
      <c r="AD20" s="249" t="b">
        <f t="shared" si="14"/>
        <v>0</v>
      </c>
      <c r="AE20" s="249" t="b">
        <f t="shared" si="15"/>
        <v>0</v>
      </c>
      <c r="AF20" s="249" t="b">
        <f t="shared" si="16"/>
        <v>0</v>
      </c>
      <c r="AG20" s="249" t="str">
        <f t="shared" si="47"/>
        <v>No</v>
      </c>
      <c r="AH20" s="250" t="b">
        <f t="shared" si="17"/>
        <v>0</v>
      </c>
      <c r="AI20" s="250" t="b">
        <f t="shared" si="18"/>
        <v>0</v>
      </c>
      <c r="AJ20" s="250" t="b">
        <f t="shared" si="19"/>
        <v>0</v>
      </c>
      <c r="AK20" s="250" t="b">
        <f t="shared" si="20"/>
        <v>0</v>
      </c>
      <c r="AL20" s="250" t="str">
        <f t="shared" si="48"/>
        <v>No</v>
      </c>
      <c r="AN20" s="246" t="str">
        <f t="shared" si="49"/>
        <v/>
      </c>
      <c r="AO20" s="247" t="str">
        <f t="shared" si="50"/>
        <v/>
      </c>
      <c r="AP20" s="248" t="str">
        <f t="shared" si="51"/>
        <v/>
      </c>
      <c r="AQ20" s="249" t="str">
        <f t="shared" si="52"/>
        <v/>
      </c>
      <c r="AR20" s="250" t="str">
        <f t="shared" si="53"/>
        <v/>
      </c>
      <c r="AS20" s="234"/>
      <c r="AY20" s="385">
        <f t="shared" si="21"/>
        <v>0</v>
      </c>
      <c r="AZ20" s="385">
        <f t="shared" si="54"/>
        <v>0</v>
      </c>
      <c r="BA20" s="385">
        <f t="shared" si="55"/>
        <v>0</v>
      </c>
      <c r="BB20" s="385">
        <f t="shared" si="22"/>
        <v>0</v>
      </c>
      <c r="BC20" s="385">
        <f t="shared" si="23"/>
        <v>0</v>
      </c>
      <c r="BD20" s="385">
        <f t="shared" si="24"/>
        <v>0</v>
      </c>
      <c r="BE20" s="385">
        <f t="shared" si="25"/>
        <v>0</v>
      </c>
      <c r="BF20" s="385">
        <f t="shared" si="26"/>
        <v>0</v>
      </c>
      <c r="BG20" s="385">
        <f t="shared" si="27"/>
        <v>0</v>
      </c>
      <c r="BH20" s="385">
        <f t="shared" si="28"/>
        <v>0</v>
      </c>
      <c r="BI20" s="385">
        <f t="shared" si="29"/>
        <v>0</v>
      </c>
      <c r="BJ20" s="385">
        <f t="shared" si="30"/>
        <v>0</v>
      </c>
      <c r="BK20" s="385">
        <f t="shared" si="31"/>
        <v>0</v>
      </c>
      <c r="BL20" s="385">
        <f t="shared" si="32"/>
        <v>0</v>
      </c>
      <c r="BM20" s="385">
        <f t="shared" si="33"/>
        <v>0</v>
      </c>
      <c r="BN20" s="385">
        <f t="shared" si="34"/>
        <v>0</v>
      </c>
      <c r="EC20" s="234"/>
      <c r="EI20" s="234"/>
      <c r="EO20" s="234"/>
      <c r="EU20" s="234"/>
      <c r="FA20" s="234"/>
    </row>
    <row r="21" spans="3:157" x14ac:dyDescent="0.35">
      <c r="C21" s="235"/>
      <c r="D21" s="246" t="str">
        <f t="shared" si="35"/>
        <v/>
      </c>
      <c r="E21" s="247" t="str">
        <f t="shared" si="36"/>
        <v/>
      </c>
      <c r="F21" s="248" t="str">
        <f t="shared" si="37"/>
        <v/>
      </c>
      <c r="G21" s="249" t="str">
        <f t="shared" si="38"/>
        <v/>
      </c>
      <c r="H21" s="250" t="str">
        <f t="shared" si="39"/>
        <v/>
      </c>
      <c r="I21" s="386" t="str">
        <f t="shared" si="0"/>
        <v/>
      </c>
      <c r="J21" s="387" t="str">
        <f t="shared" si="1"/>
        <v/>
      </c>
      <c r="K21" s="388" t="str">
        <f t="shared" si="2"/>
        <v/>
      </c>
      <c r="L21" s="389" t="str">
        <f t="shared" si="3"/>
        <v/>
      </c>
      <c r="M21" s="250" t="str">
        <f t="shared" si="4"/>
        <v/>
      </c>
      <c r="N21" s="246" t="b">
        <f t="shared" si="40"/>
        <v>0</v>
      </c>
      <c r="O21" s="246" t="b">
        <f t="shared" si="41"/>
        <v>0</v>
      </c>
      <c r="P21" s="246" t="b">
        <f t="shared" si="42"/>
        <v>0</v>
      </c>
      <c r="Q21" s="246" t="b">
        <f t="shared" si="43"/>
        <v>0</v>
      </c>
      <c r="R21" s="246" t="str">
        <f t="shared" si="44"/>
        <v>No</v>
      </c>
      <c r="S21" s="247" t="b">
        <f t="shared" si="5"/>
        <v>0</v>
      </c>
      <c r="T21" s="247" t="b">
        <f t="shared" si="6"/>
        <v>0</v>
      </c>
      <c r="U21" s="247" t="b">
        <f t="shared" si="7"/>
        <v>0</v>
      </c>
      <c r="V21" s="247" t="b">
        <f t="shared" si="8"/>
        <v>0</v>
      </c>
      <c r="W21" s="247" t="str">
        <f t="shared" si="45"/>
        <v>No</v>
      </c>
      <c r="X21" s="248" t="b">
        <f t="shared" si="9"/>
        <v>0</v>
      </c>
      <c r="Y21" s="248" t="b">
        <f t="shared" si="10"/>
        <v>0</v>
      </c>
      <c r="Z21" s="248" t="b">
        <f t="shared" si="11"/>
        <v>0</v>
      </c>
      <c r="AA21" s="248" t="b">
        <f t="shared" si="12"/>
        <v>0</v>
      </c>
      <c r="AB21" s="248" t="str">
        <f t="shared" si="46"/>
        <v>No</v>
      </c>
      <c r="AC21" s="249" t="b">
        <f t="shared" si="13"/>
        <v>0</v>
      </c>
      <c r="AD21" s="249" t="b">
        <f t="shared" si="14"/>
        <v>0</v>
      </c>
      <c r="AE21" s="249" t="b">
        <f t="shared" si="15"/>
        <v>0</v>
      </c>
      <c r="AF21" s="249" t="b">
        <f t="shared" si="16"/>
        <v>0</v>
      </c>
      <c r="AG21" s="249" t="str">
        <f t="shared" si="47"/>
        <v>No</v>
      </c>
      <c r="AH21" s="250" t="b">
        <f t="shared" si="17"/>
        <v>0</v>
      </c>
      <c r="AI21" s="250" t="b">
        <f t="shared" si="18"/>
        <v>0</v>
      </c>
      <c r="AJ21" s="250" t="b">
        <f t="shared" si="19"/>
        <v>0</v>
      </c>
      <c r="AK21" s="250" t="b">
        <f t="shared" si="20"/>
        <v>0</v>
      </c>
      <c r="AL21" s="250" t="str">
        <f t="shared" si="48"/>
        <v>No</v>
      </c>
      <c r="AN21" s="246" t="str">
        <f t="shared" si="49"/>
        <v/>
      </c>
      <c r="AO21" s="247" t="str">
        <f t="shared" si="50"/>
        <v/>
      </c>
      <c r="AP21" s="248" t="str">
        <f t="shared" si="51"/>
        <v/>
      </c>
      <c r="AQ21" s="249" t="str">
        <f t="shared" si="52"/>
        <v/>
      </c>
      <c r="AR21" s="250" t="str">
        <f t="shared" si="53"/>
        <v/>
      </c>
      <c r="AS21" s="234"/>
      <c r="AY21" s="385">
        <f t="shared" si="21"/>
        <v>0</v>
      </c>
      <c r="AZ21" s="385">
        <f t="shared" si="54"/>
        <v>0</v>
      </c>
      <c r="BA21" s="385">
        <f t="shared" si="55"/>
        <v>0</v>
      </c>
      <c r="BB21" s="385">
        <f t="shared" si="22"/>
        <v>0</v>
      </c>
      <c r="BC21" s="385">
        <f t="shared" si="23"/>
        <v>0</v>
      </c>
      <c r="BD21" s="385">
        <f t="shared" si="24"/>
        <v>0</v>
      </c>
      <c r="BE21" s="385">
        <f t="shared" si="25"/>
        <v>0</v>
      </c>
      <c r="BF21" s="385">
        <f t="shared" si="26"/>
        <v>0</v>
      </c>
      <c r="BG21" s="385">
        <f t="shared" si="27"/>
        <v>0</v>
      </c>
      <c r="BH21" s="385">
        <f t="shared" si="28"/>
        <v>0</v>
      </c>
      <c r="BI21" s="385">
        <f t="shared" si="29"/>
        <v>0</v>
      </c>
      <c r="BJ21" s="385">
        <f t="shared" si="30"/>
        <v>0</v>
      </c>
      <c r="BK21" s="385">
        <f t="shared" si="31"/>
        <v>0</v>
      </c>
      <c r="BL21" s="385">
        <f t="shared" si="32"/>
        <v>0</v>
      </c>
      <c r="BM21" s="385">
        <f t="shared" si="33"/>
        <v>0</v>
      </c>
      <c r="BN21" s="385">
        <f t="shared" si="34"/>
        <v>0</v>
      </c>
      <c r="EC21" s="234"/>
      <c r="EI21" s="234"/>
      <c r="EO21" s="234"/>
      <c r="EU21" s="234"/>
      <c r="FA21" s="234"/>
    </row>
    <row r="22" spans="3:157" x14ac:dyDescent="0.35">
      <c r="C22" s="235"/>
      <c r="D22" s="246" t="str">
        <f t="shared" si="35"/>
        <v/>
      </c>
      <c r="E22" s="247" t="str">
        <f t="shared" si="36"/>
        <v/>
      </c>
      <c r="F22" s="248" t="str">
        <f t="shared" si="37"/>
        <v/>
      </c>
      <c r="G22" s="249" t="str">
        <f t="shared" si="38"/>
        <v/>
      </c>
      <c r="H22" s="250" t="str">
        <f t="shared" si="39"/>
        <v/>
      </c>
      <c r="I22" s="386" t="str">
        <f t="shared" si="0"/>
        <v/>
      </c>
      <c r="J22" s="387" t="str">
        <f t="shared" si="1"/>
        <v/>
      </c>
      <c r="K22" s="388" t="str">
        <f t="shared" si="2"/>
        <v/>
      </c>
      <c r="L22" s="389" t="str">
        <f t="shared" si="3"/>
        <v/>
      </c>
      <c r="M22" s="250" t="str">
        <f t="shared" si="4"/>
        <v/>
      </c>
      <c r="N22" s="246" t="b">
        <f t="shared" si="40"/>
        <v>0</v>
      </c>
      <c r="O22" s="246" t="b">
        <f t="shared" si="41"/>
        <v>0</v>
      </c>
      <c r="P22" s="246" t="b">
        <f t="shared" si="42"/>
        <v>0</v>
      </c>
      <c r="Q22" s="246" t="b">
        <f t="shared" si="43"/>
        <v>0</v>
      </c>
      <c r="R22" s="246" t="str">
        <f t="shared" si="44"/>
        <v>No</v>
      </c>
      <c r="S22" s="247" t="b">
        <f t="shared" si="5"/>
        <v>0</v>
      </c>
      <c r="T22" s="247" t="b">
        <f t="shared" si="6"/>
        <v>0</v>
      </c>
      <c r="U22" s="247" t="b">
        <f t="shared" si="7"/>
        <v>0</v>
      </c>
      <c r="V22" s="247" t="b">
        <f t="shared" si="8"/>
        <v>0</v>
      </c>
      <c r="W22" s="247" t="str">
        <f t="shared" si="45"/>
        <v>No</v>
      </c>
      <c r="X22" s="248" t="b">
        <f t="shared" si="9"/>
        <v>0</v>
      </c>
      <c r="Y22" s="248" t="b">
        <f t="shared" si="10"/>
        <v>0</v>
      </c>
      <c r="Z22" s="248" t="b">
        <f t="shared" si="11"/>
        <v>0</v>
      </c>
      <c r="AA22" s="248" t="b">
        <f t="shared" si="12"/>
        <v>0</v>
      </c>
      <c r="AB22" s="248" t="str">
        <f t="shared" si="46"/>
        <v>No</v>
      </c>
      <c r="AC22" s="249" t="b">
        <f t="shared" si="13"/>
        <v>0</v>
      </c>
      <c r="AD22" s="249" t="b">
        <f t="shared" si="14"/>
        <v>0</v>
      </c>
      <c r="AE22" s="249" t="b">
        <f t="shared" si="15"/>
        <v>0</v>
      </c>
      <c r="AF22" s="249" t="b">
        <f t="shared" si="16"/>
        <v>0</v>
      </c>
      <c r="AG22" s="249" t="str">
        <f t="shared" si="47"/>
        <v>No</v>
      </c>
      <c r="AH22" s="250" t="b">
        <f t="shared" si="17"/>
        <v>0</v>
      </c>
      <c r="AI22" s="250" t="b">
        <f t="shared" si="18"/>
        <v>0</v>
      </c>
      <c r="AJ22" s="250" t="b">
        <f t="shared" si="19"/>
        <v>0</v>
      </c>
      <c r="AK22" s="250" t="b">
        <f t="shared" si="20"/>
        <v>0</v>
      </c>
      <c r="AL22" s="250" t="str">
        <f t="shared" si="48"/>
        <v>No</v>
      </c>
      <c r="AM22" s="235"/>
      <c r="AN22" s="246" t="str">
        <f t="shared" si="49"/>
        <v/>
      </c>
      <c r="AO22" s="247" t="str">
        <f t="shared" si="50"/>
        <v/>
      </c>
      <c r="AP22" s="248" t="str">
        <f t="shared" si="51"/>
        <v/>
      </c>
      <c r="AQ22" s="249" t="str">
        <f t="shared" si="52"/>
        <v/>
      </c>
      <c r="AR22" s="250" t="str">
        <f t="shared" si="53"/>
        <v/>
      </c>
      <c r="AS22" s="234"/>
      <c r="AY22" s="385">
        <f t="shared" si="21"/>
        <v>0</v>
      </c>
      <c r="AZ22" s="385">
        <f t="shared" si="54"/>
        <v>0</v>
      </c>
      <c r="BA22" s="385">
        <f t="shared" si="55"/>
        <v>0</v>
      </c>
      <c r="BB22" s="385">
        <f t="shared" si="22"/>
        <v>0</v>
      </c>
      <c r="BC22" s="385">
        <f t="shared" si="23"/>
        <v>0</v>
      </c>
      <c r="BD22" s="385">
        <f t="shared" si="24"/>
        <v>0</v>
      </c>
      <c r="BE22" s="385">
        <f t="shared" si="25"/>
        <v>0</v>
      </c>
      <c r="BF22" s="385">
        <f t="shared" si="26"/>
        <v>0</v>
      </c>
      <c r="BG22" s="385">
        <f t="shared" si="27"/>
        <v>0</v>
      </c>
      <c r="BH22" s="385">
        <f t="shared" si="28"/>
        <v>0</v>
      </c>
      <c r="BI22" s="385">
        <f t="shared" si="29"/>
        <v>0</v>
      </c>
      <c r="BJ22" s="385">
        <f t="shared" si="30"/>
        <v>0</v>
      </c>
      <c r="BK22" s="385">
        <f t="shared" si="31"/>
        <v>0</v>
      </c>
      <c r="BL22" s="385">
        <f t="shared" si="32"/>
        <v>0</v>
      </c>
      <c r="BM22" s="385">
        <f t="shared" si="33"/>
        <v>0</v>
      </c>
      <c r="BN22" s="385">
        <f t="shared" si="34"/>
        <v>0</v>
      </c>
      <c r="EC22" s="234"/>
      <c r="EI22" s="234"/>
      <c r="EO22" s="234"/>
      <c r="EU22" s="234"/>
      <c r="FA22" s="234"/>
    </row>
    <row r="23" spans="3:157" x14ac:dyDescent="0.35">
      <c r="C23" s="235"/>
      <c r="D23" s="246" t="str">
        <f t="shared" si="35"/>
        <v/>
      </c>
      <c r="E23" s="247" t="str">
        <f t="shared" si="36"/>
        <v/>
      </c>
      <c r="F23" s="248" t="str">
        <f t="shared" si="37"/>
        <v/>
      </c>
      <c r="G23" s="249" t="str">
        <f t="shared" si="38"/>
        <v/>
      </c>
      <c r="H23" s="250" t="str">
        <f t="shared" si="39"/>
        <v/>
      </c>
      <c r="I23" s="386" t="str">
        <f t="shared" si="0"/>
        <v/>
      </c>
      <c r="J23" s="387" t="str">
        <f t="shared" si="1"/>
        <v/>
      </c>
      <c r="K23" s="388" t="str">
        <f t="shared" si="2"/>
        <v/>
      </c>
      <c r="L23" s="389" t="str">
        <f t="shared" si="3"/>
        <v/>
      </c>
      <c r="M23" s="250" t="str">
        <f t="shared" si="4"/>
        <v/>
      </c>
      <c r="N23" s="246" t="b">
        <f t="shared" si="40"/>
        <v>0</v>
      </c>
      <c r="O23" s="246" t="b">
        <f t="shared" si="41"/>
        <v>0</v>
      </c>
      <c r="P23" s="246" t="b">
        <f t="shared" si="42"/>
        <v>0</v>
      </c>
      <c r="Q23" s="246" t="b">
        <f t="shared" si="43"/>
        <v>0</v>
      </c>
      <c r="R23" s="246" t="str">
        <f t="shared" si="44"/>
        <v>No</v>
      </c>
      <c r="S23" s="247" t="b">
        <f t="shared" si="5"/>
        <v>0</v>
      </c>
      <c r="T23" s="247" t="b">
        <f t="shared" si="6"/>
        <v>0</v>
      </c>
      <c r="U23" s="247" t="b">
        <f t="shared" si="7"/>
        <v>0</v>
      </c>
      <c r="V23" s="247" t="b">
        <f t="shared" si="8"/>
        <v>0</v>
      </c>
      <c r="W23" s="247" t="str">
        <f t="shared" si="45"/>
        <v>No</v>
      </c>
      <c r="X23" s="248" t="b">
        <f t="shared" si="9"/>
        <v>0</v>
      </c>
      <c r="Y23" s="248" t="b">
        <f t="shared" si="10"/>
        <v>0</v>
      </c>
      <c r="Z23" s="248" t="b">
        <f t="shared" si="11"/>
        <v>0</v>
      </c>
      <c r="AA23" s="248" t="b">
        <f t="shared" si="12"/>
        <v>0</v>
      </c>
      <c r="AB23" s="248" t="str">
        <f t="shared" si="46"/>
        <v>No</v>
      </c>
      <c r="AC23" s="249" t="b">
        <f t="shared" si="13"/>
        <v>0</v>
      </c>
      <c r="AD23" s="249" t="b">
        <f t="shared" si="14"/>
        <v>0</v>
      </c>
      <c r="AE23" s="249" t="b">
        <f t="shared" si="15"/>
        <v>0</v>
      </c>
      <c r="AF23" s="249" t="b">
        <f t="shared" si="16"/>
        <v>0</v>
      </c>
      <c r="AG23" s="249" t="str">
        <f t="shared" si="47"/>
        <v>No</v>
      </c>
      <c r="AH23" s="250" t="b">
        <f t="shared" si="17"/>
        <v>0</v>
      </c>
      <c r="AI23" s="250" t="b">
        <f t="shared" si="18"/>
        <v>0</v>
      </c>
      <c r="AJ23" s="250" t="b">
        <f t="shared" si="19"/>
        <v>0</v>
      </c>
      <c r="AK23" s="250" t="b">
        <f t="shared" si="20"/>
        <v>0</v>
      </c>
      <c r="AL23" s="250" t="str">
        <f t="shared" si="48"/>
        <v>No</v>
      </c>
      <c r="AN23" s="246" t="str">
        <f t="shared" si="49"/>
        <v/>
      </c>
      <c r="AO23" s="247" t="str">
        <f t="shared" si="50"/>
        <v/>
      </c>
      <c r="AP23" s="248" t="str">
        <f t="shared" si="51"/>
        <v/>
      </c>
      <c r="AQ23" s="249" t="str">
        <f t="shared" si="52"/>
        <v/>
      </c>
      <c r="AR23" s="250" t="str">
        <f t="shared" si="53"/>
        <v/>
      </c>
      <c r="AS23" s="234"/>
      <c r="AY23" s="385">
        <f t="shared" si="21"/>
        <v>0</v>
      </c>
      <c r="AZ23" s="385">
        <f t="shared" si="54"/>
        <v>0</v>
      </c>
      <c r="BA23" s="385">
        <f t="shared" si="55"/>
        <v>0</v>
      </c>
      <c r="BB23" s="385">
        <f t="shared" si="22"/>
        <v>0</v>
      </c>
      <c r="BC23" s="385">
        <f t="shared" si="23"/>
        <v>0</v>
      </c>
      <c r="BD23" s="385">
        <f t="shared" si="24"/>
        <v>0</v>
      </c>
      <c r="BE23" s="385">
        <f t="shared" si="25"/>
        <v>0</v>
      </c>
      <c r="BF23" s="385">
        <f t="shared" si="26"/>
        <v>0</v>
      </c>
      <c r="BG23" s="385">
        <f t="shared" si="27"/>
        <v>0</v>
      </c>
      <c r="BH23" s="385">
        <f t="shared" si="28"/>
        <v>0</v>
      </c>
      <c r="BI23" s="385">
        <f t="shared" si="29"/>
        <v>0</v>
      </c>
      <c r="BJ23" s="385">
        <f t="shared" si="30"/>
        <v>0</v>
      </c>
      <c r="BK23" s="385">
        <f t="shared" si="31"/>
        <v>0</v>
      </c>
      <c r="BL23" s="385">
        <f t="shared" si="32"/>
        <v>0</v>
      </c>
      <c r="BM23" s="385">
        <f t="shared" si="33"/>
        <v>0</v>
      </c>
      <c r="BN23" s="385">
        <f t="shared" si="34"/>
        <v>0</v>
      </c>
      <c r="EC23" s="234"/>
      <c r="EI23" s="234"/>
      <c r="EO23" s="234"/>
      <c r="EU23" s="234"/>
      <c r="FA23" s="234"/>
    </row>
    <row r="24" spans="3:157" x14ac:dyDescent="0.35">
      <c r="C24" s="235"/>
      <c r="D24" s="246" t="str">
        <f t="shared" si="35"/>
        <v/>
      </c>
      <c r="E24" s="247" t="str">
        <f t="shared" si="36"/>
        <v/>
      </c>
      <c r="F24" s="248" t="str">
        <f t="shared" si="37"/>
        <v/>
      </c>
      <c r="G24" s="249" t="str">
        <f t="shared" si="38"/>
        <v/>
      </c>
      <c r="H24" s="250" t="str">
        <f t="shared" si="39"/>
        <v/>
      </c>
      <c r="I24" s="386" t="str">
        <f t="shared" si="0"/>
        <v/>
      </c>
      <c r="J24" s="387" t="str">
        <f t="shared" si="1"/>
        <v/>
      </c>
      <c r="K24" s="388" t="str">
        <f t="shared" si="2"/>
        <v/>
      </c>
      <c r="L24" s="389" t="str">
        <f t="shared" si="3"/>
        <v/>
      </c>
      <c r="M24" s="250" t="str">
        <f t="shared" si="4"/>
        <v/>
      </c>
      <c r="N24" s="246" t="b">
        <f t="shared" si="40"/>
        <v>0</v>
      </c>
      <c r="O24" s="246" t="b">
        <f t="shared" si="41"/>
        <v>0</v>
      </c>
      <c r="P24" s="246" t="b">
        <f t="shared" si="42"/>
        <v>0</v>
      </c>
      <c r="Q24" s="246" t="b">
        <f t="shared" si="43"/>
        <v>0</v>
      </c>
      <c r="R24" s="246" t="str">
        <f t="shared" si="44"/>
        <v>No</v>
      </c>
      <c r="S24" s="247" t="b">
        <f t="shared" si="5"/>
        <v>0</v>
      </c>
      <c r="T24" s="247" t="b">
        <f t="shared" si="6"/>
        <v>0</v>
      </c>
      <c r="U24" s="247" t="b">
        <f t="shared" si="7"/>
        <v>0</v>
      </c>
      <c r="V24" s="247" t="b">
        <f t="shared" si="8"/>
        <v>0</v>
      </c>
      <c r="W24" s="247" t="str">
        <f t="shared" si="45"/>
        <v>No</v>
      </c>
      <c r="X24" s="248" t="b">
        <f t="shared" si="9"/>
        <v>0</v>
      </c>
      <c r="Y24" s="248" t="b">
        <f t="shared" si="10"/>
        <v>0</v>
      </c>
      <c r="Z24" s="248" t="b">
        <f t="shared" si="11"/>
        <v>0</v>
      </c>
      <c r="AA24" s="248" t="b">
        <f t="shared" si="12"/>
        <v>0</v>
      </c>
      <c r="AB24" s="248" t="str">
        <f t="shared" si="46"/>
        <v>No</v>
      </c>
      <c r="AC24" s="249" t="b">
        <f t="shared" si="13"/>
        <v>0</v>
      </c>
      <c r="AD24" s="249" t="b">
        <f t="shared" si="14"/>
        <v>0</v>
      </c>
      <c r="AE24" s="249" t="b">
        <f t="shared" si="15"/>
        <v>0</v>
      </c>
      <c r="AF24" s="249" t="b">
        <f t="shared" si="16"/>
        <v>0</v>
      </c>
      <c r="AG24" s="249" t="str">
        <f t="shared" si="47"/>
        <v>No</v>
      </c>
      <c r="AH24" s="250" t="b">
        <f t="shared" si="17"/>
        <v>0</v>
      </c>
      <c r="AI24" s="250" t="b">
        <f t="shared" si="18"/>
        <v>0</v>
      </c>
      <c r="AJ24" s="250" t="b">
        <f t="shared" si="19"/>
        <v>0</v>
      </c>
      <c r="AK24" s="250" t="b">
        <f t="shared" si="20"/>
        <v>0</v>
      </c>
      <c r="AL24" s="250" t="str">
        <f t="shared" si="48"/>
        <v>No</v>
      </c>
      <c r="AN24" s="246" t="str">
        <f t="shared" si="49"/>
        <v/>
      </c>
      <c r="AO24" s="247" t="str">
        <f t="shared" si="50"/>
        <v/>
      </c>
      <c r="AP24" s="248" t="str">
        <f t="shared" si="51"/>
        <v/>
      </c>
      <c r="AQ24" s="249" t="str">
        <f t="shared" si="52"/>
        <v/>
      </c>
      <c r="AR24" s="250" t="str">
        <f t="shared" si="53"/>
        <v/>
      </c>
      <c r="AS24" s="234"/>
      <c r="AY24" s="385">
        <f t="shared" si="21"/>
        <v>0</v>
      </c>
      <c r="AZ24" s="385">
        <f t="shared" si="54"/>
        <v>0</v>
      </c>
      <c r="BA24" s="385">
        <f t="shared" si="55"/>
        <v>0</v>
      </c>
      <c r="BB24" s="385">
        <f t="shared" si="22"/>
        <v>0</v>
      </c>
      <c r="BC24" s="385">
        <f t="shared" si="23"/>
        <v>0</v>
      </c>
      <c r="BD24" s="385">
        <f t="shared" si="24"/>
        <v>0</v>
      </c>
      <c r="BE24" s="385">
        <f t="shared" si="25"/>
        <v>0</v>
      </c>
      <c r="BF24" s="385">
        <f t="shared" si="26"/>
        <v>0</v>
      </c>
      <c r="BG24" s="385">
        <f t="shared" si="27"/>
        <v>0</v>
      </c>
      <c r="BH24" s="385">
        <f t="shared" si="28"/>
        <v>0</v>
      </c>
      <c r="BI24" s="385">
        <f t="shared" si="29"/>
        <v>0</v>
      </c>
      <c r="BJ24" s="385">
        <f t="shared" si="30"/>
        <v>0</v>
      </c>
      <c r="BK24" s="385">
        <f t="shared" si="31"/>
        <v>0</v>
      </c>
      <c r="BL24" s="385">
        <f t="shared" si="32"/>
        <v>0</v>
      </c>
      <c r="BM24" s="385">
        <f t="shared" si="33"/>
        <v>0</v>
      </c>
      <c r="BN24" s="385">
        <f t="shared" si="34"/>
        <v>0</v>
      </c>
      <c r="EC24" s="234"/>
      <c r="EI24" s="234"/>
      <c r="EO24" s="234"/>
      <c r="EU24" s="234"/>
      <c r="FA24" s="234"/>
    </row>
    <row r="25" spans="3:157" x14ac:dyDescent="0.35">
      <c r="C25" s="235"/>
      <c r="D25" s="246" t="str">
        <f t="shared" si="35"/>
        <v/>
      </c>
      <c r="E25" s="247" t="str">
        <f t="shared" si="36"/>
        <v/>
      </c>
      <c r="F25" s="248" t="str">
        <f t="shared" si="37"/>
        <v/>
      </c>
      <c r="G25" s="249" t="str">
        <f t="shared" si="38"/>
        <v/>
      </c>
      <c r="H25" s="250" t="str">
        <f t="shared" si="39"/>
        <v/>
      </c>
      <c r="I25" s="386" t="str">
        <f t="shared" si="0"/>
        <v/>
      </c>
      <c r="J25" s="387" t="str">
        <f t="shared" si="1"/>
        <v/>
      </c>
      <c r="K25" s="388" t="str">
        <f t="shared" si="2"/>
        <v/>
      </c>
      <c r="L25" s="389" t="str">
        <f t="shared" si="3"/>
        <v/>
      </c>
      <c r="M25" s="250" t="str">
        <f t="shared" si="4"/>
        <v/>
      </c>
      <c r="N25" s="246" t="b">
        <f t="shared" si="40"/>
        <v>0</v>
      </c>
      <c r="O25" s="246" t="b">
        <f t="shared" si="41"/>
        <v>0</v>
      </c>
      <c r="P25" s="246" t="b">
        <f t="shared" si="42"/>
        <v>0</v>
      </c>
      <c r="Q25" s="246" t="b">
        <f t="shared" si="43"/>
        <v>0</v>
      </c>
      <c r="R25" s="246" t="str">
        <f t="shared" si="44"/>
        <v>No</v>
      </c>
      <c r="S25" s="247" t="b">
        <f t="shared" si="5"/>
        <v>0</v>
      </c>
      <c r="T25" s="247" t="b">
        <f t="shared" si="6"/>
        <v>0</v>
      </c>
      <c r="U25" s="247" t="b">
        <f t="shared" si="7"/>
        <v>0</v>
      </c>
      <c r="V25" s="247" t="b">
        <f t="shared" si="8"/>
        <v>0</v>
      </c>
      <c r="W25" s="247" t="str">
        <f t="shared" si="45"/>
        <v>No</v>
      </c>
      <c r="X25" s="248" t="b">
        <f t="shared" si="9"/>
        <v>0</v>
      </c>
      <c r="Y25" s="248" t="b">
        <f t="shared" si="10"/>
        <v>0</v>
      </c>
      <c r="Z25" s="248" t="b">
        <f t="shared" si="11"/>
        <v>0</v>
      </c>
      <c r="AA25" s="248" t="b">
        <f t="shared" si="12"/>
        <v>0</v>
      </c>
      <c r="AB25" s="248" t="str">
        <f t="shared" si="46"/>
        <v>No</v>
      </c>
      <c r="AC25" s="249" t="b">
        <f t="shared" si="13"/>
        <v>0</v>
      </c>
      <c r="AD25" s="249" t="b">
        <f t="shared" si="14"/>
        <v>0</v>
      </c>
      <c r="AE25" s="249" t="b">
        <f t="shared" si="15"/>
        <v>0</v>
      </c>
      <c r="AF25" s="249" t="b">
        <f t="shared" si="16"/>
        <v>0</v>
      </c>
      <c r="AG25" s="249" t="str">
        <f t="shared" si="47"/>
        <v>No</v>
      </c>
      <c r="AH25" s="250" t="b">
        <f t="shared" si="17"/>
        <v>0</v>
      </c>
      <c r="AI25" s="250" t="b">
        <f t="shared" si="18"/>
        <v>0</v>
      </c>
      <c r="AJ25" s="250" t="b">
        <f t="shared" si="19"/>
        <v>0</v>
      </c>
      <c r="AK25" s="250" t="b">
        <f t="shared" si="20"/>
        <v>0</v>
      </c>
      <c r="AL25" s="250" t="str">
        <f t="shared" si="48"/>
        <v>No</v>
      </c>
      <c r="AM25" s="235"/>
      <c r="AN25" s="246" t="str">
        <f t="shared" si="49"/>
        <v/>
      </c>
      <c r="AO25" s="247" t="str">
        <f t="shared" si="50"/>
        <v/>
      </c>
      <c r="AP25" s="248" t="str">
        <f t="shared" si="51"/>
        <v/>
      </c>
      <c r="AQ25" s="249" t="str">
        <f t="shared" si="52"/>
        <v/>
      </c>
      <c r="AR25" s="250" t="str">
        <f t="shared" si="53"/>
        <v/>
      </c>
      <c r="AS25" s="234"/>
      <c r="AY25" s="385">
        <f t="shared" si="21"/>
        <v>0</v>
      </c>
      <c r="AZ25" s="385">
        <f t="shared" si="54"/>
        <v>0</v>
      </c>
      <c r="BA25" s="385">
        <f t="shared" si="55"/>
        <v>0</v>
      </c>
      <c r="BB25" s="385">
        <f t="shared" si="22"/>
        <v>0</v>
      </c>
      <c r="BC25" s="385">
        <f t="shared" si="23"/>
        <v>0</v>
      </c>
      <c r="BD25" s="385">
        <f t="shared" si="24"/>
        <v>0</v>
      </c>
      <c r="BE25" s="385">
        <f t="shared" si="25"/>
        <v>0</v>
      </c>
      <c r="BF25" s="385">
        <f t="shared" si="26"/>
        <v>0</v>
      </c>
      <c r="BG25" s="385">
        <f t="shared" si="27"/>
        <v>0</v>
      </c>
      <c r="BH25" s="385">
        <f t="shared" si="28"/>
        <v>0</v>
      </c>
      <c r="BI25" s="385">
        <f t="shared" si="29"/>
        <v>0</v>
      </c>
      <c r="BJ25" s="385">
        <f t="shared" si="30"/>
        <v>0</v>
      </c>
      <c r="BK25" s="385">
        <f t="shared" si="31"/>
        <v>0</v>
      </c>
      <c r="BL25" s="385">
        <f t="shared" si="32"/>
        <v>0</v>
      </c>
      <c r="BM25" s="385">
        <f t="shared" si="33"/>
        <v>0</v>
      </c>
      <c r="BN25" s="385">
        <f t="shared" si="34"/>
        <v>0</v>
      </c>
      <c r="EC25" s="234"/>
      <c r="EI25" s="234"/>
      <c r="EO25" s="234"/>
      <c r="EU25" s="234"/>
      <c r="FA25" s="234"/>
    </row>
    <row r="26" spans="3:157" x14ac:dyDescent="0.35">
      <c r="C26" s="235"/>
      <c r="D26" s="246" t="str">
        <f t="shared" si="35"/>
        <v/>
      </c>
      <c r="E26" s="247" t="str">
        <f t="shared" si="36"/>
        <v/>
      </c>
      <c r="F26" s="248" t="str">
        <f t="shared" si="37"/>
        <v/>
      </c>
      <c r="G26" s="249" t="str">
        <f t="shared" si="38"/>
        <v/>
      </c>
      <c r="H26" s="250" t="str">
        <f t="shared" si="39"/>
        <v/>
      </c>
      <c r="I26" s="386" t="str">
        <f t="shared" si="0"/>
        <v/>
      </c>
      <c r="J26" s="387" t="str">
        <f t="shared" si="1"/>
        <v/>
      </c>
      <c r="K26" s="388" t="str">
        <f t="shared" si="2"/>
        <v/>
      </c>
      <c r="L26" s="389" t="str">
        <f t="shared" si="3"/>
        <v/>
      </c>
      <c r="M26" s="250" t="str">
        <f t="shared" si="4"/>
        <v/>
      </c>
      <c r="N26" s="246" t="b">
        <f t="shared" si="40"/>
        <v>0</v>
      </c>
      <c r="O26" s="246" t="b">
        <f t="shared" si="41"/>
        <v>0</v>
      </c>
      <c r="P26" s="246" t="b">
        <f t="shared" si="42"/>
        <v>0</v>
      </c>
      <c r="Q26" s="246" t="b">
        <f t="shared" si="43"/>
        <v>0</v>
      </c>
      <c r="R26" s="246" t="str">
        <f t="shared" si="44"/>
        <v>No</v>
      </c>
      <c r="S26" s="247" t="b">
        <f t="shared" si="5"/>
        <v>0</v>
      </c>
      <c r="T26" s="247" t="b">
        <f t="shared" si="6"/>
        <v>0</v>
      </c>
      <c r="U26" s="247" t="b">
        <f t="shared" si="7"/>
        <v>0</v>
      </c>
      <c r="V26" s="247" t="b">
        <f t="shared" si="8"/>
        <v>0</v>
      </c>
      <c r="W26" s="247" t="str">
        <f t="shared" si="45"/>
        <v>No</v>
      </c>
      <c r="X26" s="248" t="b">
        <f t="shared" si="9"/>
        <v>0</v>
      </c>
      <c r="Y26" s="248" t="b">
        <f t="shared" si="10"/>
        <v>0</v>
      </c>
      <c r="Z26" s="248" t="b">
        <f t="shared" si="11"/>
        <v>0</v>
      </c>
      <c r="AA26" s="248" t="b">
        <f t="shared" si="12"/>
        <v>0</v>
      </c>
      <c r="AB26" s="248" t="str">
        <f t="shared" si="46"/>
        <v>No</v>
      </c>
      <c r="AC26" s="249" t="b">
        <f t="shared" si="13"/>
        <v>0</v>
      </c>
      <c r="AD26" s="249" t="b">
        <f t="shared" si="14"/>
        <v>0</v>
      </c>
      <c r="AE26" s="249" t="b">
        <f t="shared" si="15"/>
        <v>0</v>
      </c>
      <c r="AF26" s="249" t="b">
        <f t="shared" si="16"/>
        <v>0</v>
      </c>
      <c r="AG26" s="249" t="str">
        <f t="shared" si="47"/>
        <v>No</v>
      </c>
      <c r="AH26" s="250" t="b">
        <f t="shared" si="17"/>
        <v>0</v>
      </c>
      <c r="AI26" s="250" t="b">
        <f t="shared" si="18"/>
        <v>0</v>
      </c>
      <c r="AJ26" s="250" t="b">
        <f t="shared" si="19"/>
        <v>0</v>
      </c>
      <c r="AK26" s="250" t="b">
        <f t="shared" si="20"/>
        <v>0</v>
      </c>
      <c r="AL26" s="250" t="str">
        <f t="shared" si="48"/>
        <v>No</v>
      </c>
      <c r="AN26" s="246" t="str">
        <f t="shared" si="49"/>
        <v/>
      </c>
      <c r="AO26" s="247" t="str">
        <f t="shared" si="50"/>
        <v/>
      </c>
      <c r="AP26" s="248" t="str">
        <f t="shared" si="51"/>
        <v/>
      </c>
      <c r="AQ26" s="249" t="str">
        <f t="shared" si="52"/>
        <v/>
      </c>
      <c r="AR26" s="250" t="str">
        <f t="shared" si="53"/>
        <v/>
      </c>
      <c r="AS26" s="234"/>
      <c r="AY26" s="385">
        <f t="shared" si="21"/>
        <v>0</v>
      </c>
      <c r="AZ26" s="385">
        <f t="shared" si="54"/>
        <v>0</v>
      </c>
      <c r="BA26" s="385">
        <f t="shared" si="55"/>
        <v>0</v>
      </c>
      <c r="BB26" s="385">
        <f t="shared" si="22"/>
        <v>0</v>
      </c>
      <c r="BC26" s="385">
        <f t="shared" si="23"/>
        <v>0</v>
      </c>
      <c r="BD26" s="385">
        <f t="shared" si="24"/>
        <v>0</v>
      </c>
      <c r="BE26" s="385">
        <f t="shared" si="25"/>
        <v>0</v>
      </c>
      <c r="BF26" s="385">
        <f t="shared" si="26"/>
        <v>0</v>
      </c>
      <c r="BG26" s="385">
        <f t="shared" si="27"/>
        <v>0</v>
      </c>
      <c r="BH26" s="385">
        <f t="shared" si="28"/>
        <v>0</v>
      </c>
      <c r="BI26" s="385">
        <f t="shared" si="29"/>
        <v>0</v>
      </c>
      <c r="BJ26" s="385">
        <f t="shared" si="30"/>
        <v>0</v>
      </c>
      <c r="BK26" s="385">
        <f t="shared" si="31"/>
        <v>0</v>
      </c>
      <c r="BL26" s="385">
        <f t="shared" si="32"/>
        <v>0</v>
      </c>
      <c r="BM26" s="385">
        <f t="shared" si="33"/>
        <v>0</v>
      </c>
      <c r="BN26" s="385">
        <f t="shared" si="34"/>
        <v>0</v>
      </c>
      <c r="EC26" s="234"/>
      <c r="EI26" s="234"/>
      <c r="EO26" s="234"/>
      <c r="EU26" s="234"/>
      <c r="FA26" s="234"/>
    </row>
    <row r="27" spans="3:157" x14ac:dyDescent="0.35">
      <c r="C27" s="235"/>
      <c r="D27" s="246" t="str">
        <f t="shared" si="35"/>
        <v/>
      </c>
      <c r="E27" s="247" t="str">
        <f t="shared" si="36"/>
        <v/>
      </c>
      <c r="F27" s="248" t="str">
        <f t="shared" si="37"/>
        <v/>
      </c>
      <c r="G27" s="249" t="str">
        <f t="shared" si="38"/>
        <v/>
      </c>
      <c r="H27" s="250" t="str">
        <f t="shared" si="39"/>
        <v/>
      </c>
      <c r="I27" s="386" t="str">
        <f t="shared" si="0"/>
        <v/>
      </c>
      <c r="J27" s="387" t="str">
        <f t="shared" si="1"/>
        <v/>
      </c>
      <c r="K27" s="388" t="str">
        <f t="shared" si="2"/>
        <v/>
      </c>
      <c r="L27" s="389" t="str">
        <f t="shared" si="3"/>
        <v/>
      </c>
      <c r="M27" s="250" t="str">
        <f t="shared" si="4"/>
        <v/>
      </c>
      <c r="N27" s="246" t="b">
        <f t="shared" si="40"/>
        <v>0</v>
      </c>
      <c r="O27" s="246" t="b">
        <f t="shared" si="41"/>
        <v>0</v>
      </c>
      <c r="P27" s="246" t="b">
        <f t="shared" si="42"/>
        <v>0</v>
      </c>
      <c r="Q27" s="246" t="b">
        <f t="shared" si="43"/>
        <v>0</v>
      </c>
      <c r="R27" s="246" t="str">
        <f t="shared" si="44"/>
        <v>No</v>
      </c>
      <c r="S27" s="247" t="b">
        <f t="shared" si="5"/>
        <v>0</v>
      </c>
      <c r="T27" s="247" t="b">
        <f t="shared" si="6"/>
        <v>0</v>
      </c>
      <c r="U27" s="247" t="b">
        <f t="shared" si="7"/>
        <v>0</v>
      </c>
      <c r="V27" s="247" t="b">
        <f t="shared" si="8"/>
        <v>0</v>
      </c>
      <c r="W27" s="247" t="str">
        <f t="shared" si="45"/>
        <v>No</v>
      </c>
      <c r="X27" s="248" t="b">
        <f t="shared" si="9"/>
        <v>0</v>
      </c>
      <c r="Y27" s="248" t="b">
        <f t="shared" si="10"/>
        <v>0</v>
      </c>
      <c r="Z27" s="248" t="b">
        <f t="shared" si="11"/>
        <v>0</v>
      </c>
      <c r="AA27" s="248" t="b">
        <f t="shared" si="12"/>
        <v>0</v>
      </c>
      <c r="AB27" s="248" t="str">
        <f t="shared" si="46"/>
        <v>No</v>
      </c>
      <c r="AC27" s="249" t="b">
        <f t="shared" si="13"/>
        <v>0</v>
      </c>
      <c r="AD27" s="249" t="b">
        <f t="shared" si="14"/>
        <v>0</v>
      </c>
      <c r="AE27" s="249" t="b">
        <f t="shared" si="15"/>
        <v>0</v>
      </c>
      <c r="AF27" s="249" t="b">
        <f t="shared" si="16"/>
        <v>0</v>
      </c>
      <c r="AG27" s="249" t="str">
        <f t="shared" si="47"/>
        <v>No</v>
      </c>
      <c r="AH27" s="250" t="b">
        <f t="shared" si="17"/>
        <v>0</v>
      </c>
      <c r="AI27" s="250" t="b">
        <f t="shared" si="18"/>
        <v>0</v>
      </c>
      <c r="AJ27" s="250" t="b">
        <f t="shared" si="19"/>
        <v>0</v>
      </c>
      <c r="AK27" s="250" t="b">
        <f t="shared" si="20"/>
        <v>0</v>
      </c>
      <c r="AL27" s="250" t="str">
        <f t="shared" si="48"/>
        <v>No</v>
      </c>
      <c r="AM27" s="235"/>
      <c r="AN27" s="246" t="str">
        <f t="shared" si="49"/>
        <v/>
      </c>
      <c r="AO27" s="247" t="str">
        <f t="shared" si="50"/>
        <v/>
      </c>
      <c r="AP27" s="248" t="str">
        <f t="shared" si="51"/>
        <v/>
      </c>
      <c r="AQ27" s="249" t="str">
        <f t="shared" si="52"/>
        <v/>
      </c>
      <c r="AR27" s="250" t="str">
        <f t="shared" si="53"/>
        <v/>
      </c>
      <c r="AS27" s="234"/>
      <c r="AY27" s="385">
        <f t="shared" si="21"/>
        <v>0</v>
      </c>
      <c r="AZ27" s="385">
        <f t="shared" si="54"/>
        <v>0</v>
      </c>
      <c r="BA27" s="385">
        <f t="shared" si="55"/>
        <v>0</v>
      </c>
      <c r="BB27" s="385">
        <f t="shared" si="22"/>
        <v>0</v>
      </c>
      <c r="BC27" s="385">
        <f t="shared" si="23"/>
        <v>0</v>
      </c>
      <c r="BD27" s="385">
        <f t="shared" si="24"/>
        <v>0</v>
      </c>
      <c r="BE27" s="385">
        <f t="shared" si="25"/>
        <v>0</v>
      </c>
      <c r="BF27" s="385">
        <f t="shared" si="26"/>
        <v>0</v>
      </c>
      <c r="BG27" s="385">
        <f t="shared" si="27"/>
        <v>0</v>
      </c>
      <c r="BH27" s="385">
        <f t="shared" si="28"/>
        <v>0</v>
      </c>
      <c r="BI27" s="385">
        <f t="shared" si="29"/>
        <v>0</v>
      </c>
      <c r="BJ27" s="385">
        <f t="shared" si="30"/>
        <v>0</v>
      </c>
      <c r="BK27" s="385">
        <f t="shared" si="31"/>
        <v>0</v>
      </c>
      <c r="BL27" s="385">
        <f t="shared" si="32"/>
        <v>0</v>
      </c>
      <c r="BM27" s="385">
        <f t="shared" si="33"/>
        <v>0</v>
      </c>
      <c r="BN27" s="385">
        <f t="shared" si="34"/>
        <v>0</v>
      </c>
      <c r="EC27" s="234"/>
      <c r="EI27" s="234"/>
      <c r="EO27" s="234"/>
      <c r="EU27" s="234"/>
      <c r="FA27" s="234"/>
    </row>
    <row r="28" spans="3:157" x14ac:dyDescent="0.35">
      <c r="C28" s="235"/>
      <c r="D28" s="246" t="str">
        <f t="shared" si="35"/>
        <v/>
      </c>
      <c r="E28" s="247" t="str">
        <f t="shared" si="36"/>
        <v/>
      </c>
      <c r="F28" s="248" t="str">
        <f t="shared" si="37"/>
        <v/>
      </c>
      <c r="G28" s="249" t="str">
        <f t="shared" si="38"/>
        <v/>
      </c>
      <c r="H28" s="250" t="str">
        <f t="shared" si="39"/>
        <v/>
      </c>
      <c r="I28" s="386" t="str">
        <f t="shared" si="0"/>
        <v/>
      </c>
      <c r="J28" s="387" t="str">
        <f t="shared" si="1"/>
        <v/>
      </c>
      <c r="K28" s="388" t="str">
        <f t="shared" si="2"/>
        <v/>
      </c>
      <c r="L28" s="389" t="str">
        <f t="shared" si="3"/>
        <v/>
      </c>
      <c r="M28" s="250" t="str">
        <f t="shared" si="4"/>
        <v/>
      </c>
      <c r="N28" s="246" t="b">
        <f t="shared" si="40"/>
        <v>0</v>
      </c>
      <c r="O28" s="246" t="b">
        <f t="shared" si="41"/>
        <v>0</v>
      </c>
      <c r="P28" s="246" t="b">
        <f t="shared" si="42"/>
        <v>0</v>
      </c>
      <c r="Q28" s="246" t="b">
        <f t="shared" si="43"/>
        <v>0</v>
      </c>
      <c r="R28" s="246" t="str">
        <f t="shared" si="44"/>
        <v>No</v>
      </c>
      <c r="S28" s="247" t="b">
        <f t="shared" si="5"/>
        <v>0</v>
      </c>
      <c r="T28" s="247" t="b">
        <f t="shared" si="6"/>
        <v>0</v>
      </c>
      <c r="U28" s="247" t="b">
        <f t="shared" si="7"/>
        <v>0</v>
      </c>
      <c r="V28" s="247" t="b">
        <f t="shared" si="8"/>
        <v>0</v>
      </c>
      <c r="W28" s="247" t="str">
        <f t="shared" si="45"/>
        <v>No</v>
      </c>
      <c r="X28" s="248" t="b">
        <f t="shared" si="9"/>
        <v>0</v>
      </c>
      <c r="Y28" s="248" t="b">
        <f t="shared" si="10"/>
        <v>0</v>
      </c>
      <c r="Z28" s="248" t="b">
        <f t="shared" si="11"/>
        <v>0</v>
      </c>
      <c r="AA28" s="248" t="b">
        <f t="shared" si="12"/>
        <v>0</v>
      </c>
      <c r="AB28" s="248" t="str">
        <f t="shared" si="46"/>
        <v>No</v>
      </c>
      <c r="AC28" s="249" t="b">
        <f t="shared" si="13"/>
        <v>0</v>
      </c>
      <c r="AD28" s="249" t="b">
        <f t="shared" si="14"/>
        <v>0</v>
      </c>
      <c r="AE28" s="249" t="b">
        <f t="shared" si="15"/>
        <v>0</v>
      </c>
      <c r="AF28" s="249" t="b">
        <f t="shared" si="16"/>
        <v>0</v>
      </c>
      <c r="AG28" s="249" t="str">
        <f t="shared" si="47"/>
        <v>No</v>
      </c>
      <c r="AH28" s="250" t="b">
        <f t="shared" si="17"/>
        <v>0</v>
      </c>
      <c r="AI28" s="250" t="b">
        <f t="shared" si="18"/>
        <v>0</v>
      </c>
      <c r="AJ28" s="250" t="b">
        <f t="shared" si="19"/>
        <v>0</v>
      </c>
      <c r="AK28" s="250" t="b">
        <f t="shared" si="20"/>
        <v>0</v>
      </c>
      <c r="AL28" s="250" t="str">
        <f t="shared" si="48"/>
        <v>No</v>
      </c>
      <c r="AN28" s="246" t="str">
        <f t="shared" si="49"/>
        <v/>
      </c>
      <c r="AO28" s="247" t="str">
        <f t="shared" si="50"/>
        <v/>
      </c>
      <c r="AP28" s="248" t="str">
        <f t="shared" si="51"/>
        <v/>
      </c>
      <c r="AQ28" s="249" t="str">
        <f t="shared" si="52"/>
        <v/>
      </c>
      <c r="AR28" s="250" t="str">
        <f t="shared" si="53"/>
        <v/>
      </c>
      <c r="AS28" s="234"/>
      <c r="AY28" s="385">
        <f t="shared" si="21"/>
        <v>0</v>
      </c>
      <c r="AZ28" s="385">
        <f t="shared" si="54"/>
        <v>0</v>
      </c>
      <c r="BA28" s="385">
        <f t="shared" si="55"/>
        <v>0</v>
      </c>
      <c r="BB28" s="385">
        <f t="shared" si="22"/>
        <v>0</v>
      </c>
      <c r="BC28" s="385">
        <f t="shared" si="23"/>
        <v>0</v>
      </c>
      <c r="BD28" s="385">
        <f t="shared" si="24"/>
        <v>0</v>
      </c>
      <c r="BE28" s="385">
        <f t="shared" si="25"/>
        <v>0</v>
      </c>
      <c r="BF28" s="385">
        <f t="shared" si="26"/>
        <v>0</v>
      </c>
      <c r="BG28" s="385">
        <f t="shared" si="27"/>
        <v>0</v>
      </c>
      <c r="BH28" s="385">
        <f t="shared" si="28"/>
        <v>0</v>
      </c>
      <c r="BI28" s="385">
        <f t="shared" si="29"/>
        <v>0</v>
      </c>
      <c r="BJ28" s="385">
        <f t="shared" si="30"/>
        <v>0</v>
      </c>
      <c r="BK28" s="385">
        <f t="shared" si="31"/>
        <v>0</v>
      </c>
      <c r="BL28" s="385">
        <f t="shared" si="32"/>
        <v>0</v>
      </c>
      <c r="BM28" s="385">
        <f t="shared" si="33"/>
        <v>0</v>
      </c>
      <c r="BN28" s="385">
        <f t="shared" si="34"/>
        <v>0</v>
      </c>
      <c r="EC28" s="234"/>
      <c r="EI28" s="234"/>
      <c r="EO28" s="234"/>
      <c r="EU28" s="234"/>
      <c r="FA28" s="234"/>
    </row>
    <row r="29" spans="3:157" x14ac:dyDescent="0.35">
      <c r="C29" s="235"/>
      <c r="D29" s="246" t="str">
        <f t="shared" si="35"/>
        <v/>
      </c>
      <c r="E29" s="247" t="str">
        <f t="shared" si="36"/>
        <v/>
      </c>
      <c r="F29" s="248" t="str">
        <f t="shared" si="37"/>
        <v/>
      </c>
      <c r="G29" s="249" t="str">
        <f t="shared" si="38"/>
        <v/>
      </c>
      <c r="H29" s="250" t="str">
        <f t="shared" si="39"/>
        <v/>
      </c>
      <c r="I29" s="386" t="str">
        <f t="shared" si="0"/>
        <v/>
      </c>
      <c r="J29" s="387" t="str">
        <f t="shared" si="1"/>
        <v/>
      </c>
      <c r="K29" s="388" t="str">
        <f t="shared" si="2"/>
        <v/>
      </c>
      <c r="L29" s="389" t="str">
        <f t="shared" si="3"/>
        <v/>
      </c>
      <c r="M29" s="250" t="str">
        <f t="shared" si="4"/>
        <v/>
      </c>
      <c r="N29" s="246" t="b">
        <f t="shared" si="40"/>
        <v>0</v>
      </c>
      <c r="O29" s="246" t="b">
        <f t="shared" si="41"/>
        <v>0</v>
      </c>
      <c r="P29" s="246" t="b">
        <f t="shared" si="42"/>
        <v>0</v>
      </c>
      <c r="Q29" s="246" t="b">
        <f t="shared" si="43"/>
        <v>0</v>
      </c>
      <c r="R29" s="246" t="str">
        <f t="shared" si="44"/>
        <v>No</v>
      </c>
      <c r="S29" s="247" t="b">
        <f t="shared" si="5"/>
        <v>0</v>
      </c>
      <c r="T29" s="247" t="b">
        <f t="shared" si="6"/>
        <v>0</v>
      </c>
      <c r="U29" s="247" t="b">
        <f t="shared" si="7"/>
        <v>0</v>
      </c>
      <c r="V29" s="247" t="b">
        <f t="shared" si="8"/>
        <v>0</v>
      </c>
      <c r="W29" s="247" t="str">
        <f t="shared" si="45"/>
        <v>No</v>
      </c>
      <c r="X29" s="248" t="b">
        <f t="shared" si="9"/>
        <v>0</v>
      </c>
      <c r="Y29" s="248" t="b">
        <f t="shared" si="10"/>
        <v>0</v>
      </c>
      <c r="Z29" s="248" t="b">
        <f t="shared" si="11"/>
        <v>0</v>
      </c>
      <c r="AA29" s="248" t="b">
        <f t="shared" si="12"/>
        <v>0</v>
      </c>
      <c r="AB29" s="248" t="str">
        <f t="shared" si="46"/>
        <v>No</v>
      </c>
      <c r="AC29" s="249" t="b">
        <f t="shared" si="13"/>
        <v>0</v>
      </c>
      <c r="AD29" s="249" t="b">
        <f t="shared" si="14"/>
        <v>0</v>
      </c>
      <c r="AE29" s="249" t="b">
        <f t="shared" si="15"/>
        <v>0</v>
      </c>
      <c r="AF29" s="249" t="b">
        <f t="shared" si="16"/>
        <v>0</v>
      </c>
      <c r="AG29" s="249" t="str">
        <f t="shared" si="47"/>
        <v>No</v>
      </c>
      <c r="AH29" s="250" t="b">
        <f t="shared" si="17"/>
        <v>0</v>
      </c>
      <c r="AI29" s="250" t="b">
        <f t="shared" si="18"/>
        <v>0</v>
      </c>
      <c r="AJ29" s="250" t="b">
        <f t="shared" si="19"/>
        <v>0</v>
      </c>
      <c r="AK29" s="250" t="b">
        <f t="shared" si="20"/>
        <v>0</v>
      </c>
      <c r="AL29" s="250" t="str">
        <f t="shared" si="48"/>
        <v>No</v>
      </c>
      <c r="AN29" s="246" t="str">
        <f t="shared" si="49"/>
        <v/>
      </c>
      <c r="AO29" s="247" t="str">
        <f t="shared" si="50"/>
        <v/>
      </c>
      <c r="AP29" s="248" t="str">
        <f t="shared" si="51"/>
        <v/>
      </c>
      <c r="AQ29" s="249" t="str">
        <f t="shared" si="52"/>
        <v/>
      </c>
      <c r="AR29" s="250" t="str">
        <f t="shared" si="53"/>
        <v/>
      </c>
      <c r="AS29" s="234"/>
      <c r="AY29" s="385">
        <f t="shared" si="21"/>
        <v>0</v>
      </c>
      <c r="AZ29" s="385">
        <f t="shared" si="54"/>
        <v>0</v>
      </c>
      <c r="BA29" s="385">
        <f t="shared" si="55"/>
        <v>0</v>
      </c>
      <c r="BB29" s="385">
        <f t="shared" si="22"/>
        <v>0</v>
      </c>
      <c r="BC29" s="385">
        <f t="shared" si="23"/>
        <v>0</v>
      </c>
      <c r="BD29" s="385">
        <f t="shared" si="24"/>
        <v>0</v>
      </c>
      <c r="BE29" s="385">
        <f t="shared" si="25"/>
        <v>0</v>
      </c>
      <c r="BF29" s="385">
        <f t="shared" si="26"/>
        <v>0</v>
      </c>
      <c r="BG29" s="385">
        <f t="shared" si="27"/>
        <v>0</v>
      </c>
      <c r="BH29" s="385">
        <f t="shared" si="28"/>
        <v>0</v>
      </c>
      <c r="BI29" s="385">
        <f t="shared" si="29"/>
        <v>0</v>
      </c>
      <c r="BJ29" s="385">
        <f t="shared" si="30"/>
        <v>0</v>
      </c>
      <c r="BK29" s="385">
        <f t="shared" si="31"/>
        <v>0</v>
      </c>
      <c r="BL29" s="385">
        <f t="shared" si="32"/>
        <v>0</v>
      </c>
      <c r="BM29" s="385">
        <f t="shared" si="33"/>
        <v>0</v>
      </c>
      <c r="BN29" s="385">
        <f t="shared" si="34"/>
        <v>0</v>
      </c>
      <c r="EC29" s="234"/>
      <c r="EI29" s="234"/>
      <c r="EO29" s="234"/>
      <c r="EU29" s="234"/>
      <c r="FA29" s="234"/>
    </row>
    <row r="30" spans="3:157" x14ac:dyDescent="0.35">
      <c r="C30" s="235"/>
      <c r="D30" s="246" t="str">
        <f t="shared" si="35"/>
        <v/>
      </c>
      <c r="E30" s="247" t="str">
        <f t="shared" si="36"/>
        <v/>
      </c>
      <c r="F30" s="248" t="str">
        <f t="shared" si="37"/>
        <v/>
      </c>
      <c r="G30" s="249" t="str">
        <f t="shared" si="38"/>
        <v/>
      </c>
      <c r="H30" s="250" t="str">
        <f>IF(C30="","",IF(AND(C30&gt;=DATE(2026,9,30),C30&lt;=DATE(2027,9,29)),"New",IF(C30&lt;DATE(2026,9,30),"Continuing",IF(C30&gt;DATE(2027,9,29),""))))</f>
        <v/>
      </c>
      <c r="I30" s="386" t="str">
        <f t="shared" si="0"/>
        <v/>
      </c>
      <c r="J30" s="387" t="str">
        <f t="shared" si="1"/>
        <v/>
      </c>
      <c r="K30" s="388" t="str">
        <f t="shared" si="2"/>
        <v/>
      </c>
      <c r="L30" s="389" t="str">
        <f t="shared" si="3"/>
        <v/>
      </c>
      <c r="M30" s="250" t="str">
        <f t="shared" si="4"/>
        <v/>
      </c>
      <c r="N30" s="246" t="b">
        <f t="shared" si="40"/>
        <v>0</v>
      </c>
      <c r="O30" s="246" t="b">
        <f t="shared" si="41"/>
        <v>0</v>
      </c>
      <c r="P30" s="246" t="b">
        <f t="shared" si="42"/>
        <v>0</v>
      </c>
      <c r="Q30" s="246" t="b">
        <f t="shared" si="43"/>
        <v>0</v>
      </c>
      <c r="R30" s="246" t="str">
        <f t="shared" si="44"/>
        <v>No</v>
      </c>
      <c r="S30" s="247" t="b">
        <f t="shared" si="5"/>
        <v>0</v>
      </c>
      <c r="T30" s="247" t="b">
        <f t="shared" si="6"/>
        <v>0</v>
      </c>
      <c r="U30" s="247" t="b">
        <f t="shared" si="7"/>
        <v>0</v>
      </c>
      <c r="V30" s="247" t="b">
        <f t="shared" si="8"/>
        <v>0</v>
      </c>
      <c r="W30" s="247" t="str">
        <f t="shared" si="45"/>
        <v>No</v>
      </c>
      <c r="X30" s="248" t="b">
        <f t="shared" si="9"/>
        <v>0</v>
      </c>
      <c r="Y30" s="248" t="b">
        <f t="shared" si="10"/>
        <v>0</v>
      </c>
      <c r="Z30" s="248" t="b">
        <f t="shared" si="11"/>
        <v>0</v>
      </c>
      <c r="AA30" s="248" t="b">
        <f t="shared" si="12"/>
        <v>0</v>
      </c>
      <c r="AB30" s="248" t="str">
        <f t="shared" si="46"/>
        <v>No</v>
      </c>
      <c r="AC30" s="249" t="b">
        <f t="shared" si="13"/>
        <v>0</v>
      </c>
      <c r="AD30" s="249" t="b">
        <f t="shared" si="14"/>
        <v>0</v>
      </c>
      <c r="AE30" s="249" t="b">
        <f t="shared" si="15"/>
        <v>0</v>
      </c>
      <c r="AF30" s="249" t="b">
        <f t="shared" si="16"/>
        <v>0</v>
      </c>
      <c r="AG30" s="249" t="str">
        <f t="shared" si="47"/>
        <v>No</v>
      </c>
      <c r="AH30" s="250" t="b">
        <f t="shared" si="17"/>
        <v>0</v>
      </c>
      <c r="AI30" s="250" t="b">
        <f t="shared" si="18"/>
        <v>0</v>
      </c>
      <c r="AJ30" s="250" t="b">
        <f t="shared" si="19"/>
        <v>0</v>
      </c>
      <c r="AK30" s="250" t="b">
        <f t="shared" si="20"/>
        <v>0</v>
      </c>
      <c r="AL30" s="250" t="str">
        <f t="shared" si="48"/>
        <v>No</v>
      </c>
      <c r="AN30" s="246" t="str">
        <f t="shared" si="49"/>
        <v/>
      </c>
      <c r="AO30" s="247" t="str">
        <f t="shared" si="50"/>
        <v/>
      </c>
      <c r="AP30" s="248" t="str">
        <f t="shared" si="51"/>
        <v/>
      </c>
      <c r="AQ30" s="249" t="str">
        <f t="shared" si="52"/>
        <v/>
      </c>
      <c r="AR30" s="250" t="str">
        <f t="shared" si="53"/>
        <v/>
      </c>
      <c r="AS30" s="234"/>
      <c r="AY30" s="385">
        <f t="shared" si="21"/>
        <v>0</v>
      </c>
      <c r="AZ30" s="385">
        <f t="shared" si="54"/>
        <v>0</v>
      </c>
      <c r="BA30" s="385">
        <f t="shared" si="55"/>
        <v>0</v>
      </c>
      <c r="BB30" s="385">
        <f t="shared" si="22"/>
        <v>0</v>
      </c>
      <c r="BC30" s="385">
        <f t="shared" si="23"/>
        <v>0</v>
      </c>
      <c r="BD30" s="385">
        <f t="shared" si="24"/>
        <v>0</v>
      </c>
      <c r="BE30" s="385">
        <f t="shared" si="25"/>
        <v>0</v>
      </c>
      <c r="BF30" s="385">
        <f t="shared" si="26"/>
        <v>0</v>
      </c>
      <c r="BG30" s="385">
        <f t="shared" si="27"/>
        <v>0</v>
      </c>
      <c r="BH30" s="385">
        <f t="shared" si="28"/>
        <v>0</v>
      </c>
      <c r="BI30" s="385">
        <f t="shared" si="29"/>
        <v>0</v>
      </c>
      <c r="BJ30" s="385">
        <f t="shared" si="30"/>
        <v>0</v>
      </c>
      <c r="BK30" s="385">
        <f t="shared" si="31"/>
        <v>0</v>
      </c>
      <c r="BL30" s="385">
        <f t="shared" si="32"/>
        <v>0</v>
      </c>
      <c r="BM30" s="385">
        <f t="shared" si="33"/>
        <v>0</v>
      </c>
      <c r="BN30" s="385">
        <f t="shared" si="34"/>
        <v>0</v>
      </c>
      <c r="EC30" s="234"/>
      <c r="EI30" s="234"/>
      <c r="EO30" s="234"/>
      <c r="EU30" s="234"/>
      <c r="FA30" s="234"/>
    </row>
    <row r="31" spans="3:157" x14ac:dyDescent="0.35">
      <c r="C31" s="235"/>
      <c r="D31" s="246" t="str">
        <f t="shared" si="35"/>
        <v/>
      </c>
      <c r="E31" s="247" t="str">
        <f t="shared" si="36"/>
        <v/>
      </c>
      <c r="F31" s="248" t="str">
        <f t="shared" si="37"/>
        <v/>
      </c>
      <c r="G31" s="249" t="str">
        <f t="shared" si="38"/>
        <v/>
      </c>
      <c r="H31" s="250" t="str">
        <f t="shared" si="39"/>
        <v/>
      </c>
      <c r="I31" s="386" t="str">
        <f t="shared" si="0"/>
        <v/>
      </c>
      <c r="J31" s="387" t="str">
        <f t="shared" si="1"/>
        <v/>
      </c>
      <c r="K31" s="388" t="str">
        <f t="shared" si="2"/>
        <v/>
      </c>
      <c r="L31" s="389" t="str">
        <f t="shared" si="3"/>
        <v/>
      </c>
      <c r="M31" s="250" t="str">
        <f t="shared" si="4"/>
        <v/>
      </c>
      <c r="N31" s="246" t="b">
        <f t="shared" si="40"/>
        <v>0</v>
      </c>
      <c r="O31" s="246" t="b">
        <f t="shared" si="41"/>
        <v>0</v>
      </c>
      <c r="P31" s="246" t="b">
        <f t="shared" si="42"/>
        <v>0</v>
      </c>
      <c r="Q31" s="246" t="b">
        <f t="shared" si="43"/>
        <v>0</v>
      </c>
      <c r="R31" s="246" t="str">
        <f t="shared" si="44"/>
        <v>No</v>
      </c>
      <c r="S31" s="247" t="b">
        <f t="shared" si="5"/>
        <v>0</v>
      </c>
      <c r="T31" s="247" t="b">
        <f t="shared" si="6"/>
        <v>0</v>
      </c>
      <c r="U31" s="247" t="b">
        <f t="shared" si="7"/>
        <v>0</v>
      </c>
      <c r="V31" s="247" t="b">
        <f t="shared" si="8"/>
        <v>0</v>
      </c>
      <c r="W31" s="247" t="str">
        <f t="shared" si="45"/>
        <v>No</v>
      </c>
      <c r="X31" s="248" t="b">
        <f t="shared" si="9"/>
        <v>0</v>
      </c>
      <c r="Y31" s="248" t="b">
        <f t="shared" si="10"/>
        <v>0</v>
      </c>
      <c r="Z31" s="248" t="b">
        <f t="shared" si="11"/>
        <v>0</v>
      </c>
      <c r="AA31" s="248" t="b">
        <f t="shared" si="12"/>
        <v>0</v>
      </c>
      <c r="AB31" s="248" t="str">
        <f t="shared" si="46"/>
        <v>No</v>
      </c>
      <c r="AC31" s="249" t="b">
        <f t="shared" si="13"/>
        <v>0</v>
      </c>
      <c r="AD31" s="249" t="b">
        <f t="shared" si="14"/>
        <v>0</v>
      </c>
      <c r="AE31" s="249" t="b">
        <f t="shared" si="15"/>
        <v>0</v>
      </c>
      <c r="AF31" s="249" t="b">
        <f t="shared" si="16"/>
        <v>0</v>
      </c>
      <c r="AG31" s="249" t="str">
        <f t="shared" si="47"/>
        <v>No</v>
      </c>
      <c r="AH31" s="250" t="b">
        <f t="shared" si="17"/>
        <v>0</v>
      </c>
      <c r="AI31" s="250" t="b">
        <f t="shared" si="18"/>
        <v>0</v>
      </c>
      <c r="AJ31" s="250" t="b">
        <f t="shared" si="19"/>
        <v>0</v>
      </c>
      <c r="AK31" s="250" t="b">
        <f t="shared" si="20"/>
        <v>0</v>
      </c>
      <c r="AL31" s="250" t="str">
        <f t="shared" si="48"/>
        <v>No</v>
      </c>
      <c r="AN31" s="246" t="str">
        <f t="shared" si="49"/>
        <v/>
      </c>
      <c r="AO31" s="247" t="str">
        <f t="shared" si="50"/>
        <v/>
      </c>
      <c r="AP31" s="248" t="str">
        <f t="shared" si="51"/>
        <v/>
      </c>
      <c r="AQ31" s="249" t="str">
        <f t="shared" si="52"/>
        <v/>
      </c>
      <c r="AR31" s="250" t="str">
        <f t="shared" si="53"/>
        <v/>
      </c>
      <c r="AS31" s="234"/>
      <c r="AY31" s="385">
        <f t="shared" si="21"/>
        <v>0</v>
      </c>
      <c r="AZ31" s="385">
        <f t="shared" si="54"/>
        <v>0</v>
      </c>
      <c r="BA31" s="385">
        <f t="shared" si="55"/>
        <v>0</v>
      </c>
      <c r="BB31" s="385">
        <f t="shared" si="22"/>
        <v>0</v>
      </c>
      <c r="BC31" s="385">
        <f t="shared" si="23"/>
        <v>0</v>
      </c>
      <c r="BD31" s="385">
        <f t="shared" si="24"/>
        <v>0</v>
      </c>
      <c r="BE31" s="385">
        <f t="shared" si="25"/>
        <v>0</v>
      </c>
      <c r="BF31" s="385">
        <f t="shared" si="26"/>
        <v>0</v>
      </c>
      <c r="BG31" s="385">
        <f t="shared" si="27"/>
        <v>0</v>
      </c>
      <c r="BH31" s="385">
        <f t="shared" si="28"/>
        <v>0</v>
      </c>
      <c r="BI31" s="385">
        <f t="shared" si="29"/>
        <v>0</v>
      </c>
      <c r="BJ31" s="385">
        <f t="shared" si="30"/>
        <v>0</v>
      </c>
      <c r="BK31" s="385">
        <f t="shared" si="31"/>
        <v>0</v>
      </c>
      <c r="BL31" s="385">
        <f t="shared" si="32"/>
        <v>0</v>
      </c>
      <c r="BM31" s="385">
        <f t="shared" si="33"/>
        <v>0</v>
      </c>
      <c r="BN31" s="385">
        <f t="shared" si="34"/>
        <v>0</v>
      </c>
    </row>
    <row r="32" spans="3:157" x14ac:dyDescent="0.35">
      <c r="C32" s="235"/>
      <c r="D32" s="246" t="str">
        <f t="shared" si="35"/>
        <v/>
      </c>
      <c r="E32" s="247" t="str">
        <f t="shared" si="36"/>
        <v/>
      </c>
      <c r="F32" s="248" t="str">
        <f t="shared" si="37"/>
        <v/>
      </c>
      <c r="G32" s="249" t="str">
        <f t="shared" si="38"/>
        <v/>
      </c>
      <c r="H32" s="250" t="str">
        <f t="shared" si="39"/>
        <v/>
      </c>
      <c r="I32" s="386" t="str">
        <f t="shared" si="0"/>
        <v/>
      </c>
      <c r="J32" s="387" t="str">
        <f t="shared" si="1"/>
        <v/>
      </c>
      <c r="K32" s="388" t="str">
        <f t="shared" si="2"/>
        <v/>
      </c>
      <c r="L32" s="389" t="str">
        <f t="shared" si="3"/>
        <v/>
      </c>
      <c r="M32" s="250" t="str">
        <f t="shared" si="4"/>
        <v/>
      </c>
      <c r="N32" s="246" t="b">
        <f t="shared" si="40"/>
        <v>0</v>
      </c>
      <c r="O32" s="246" t="b">
        <f t="shared" si="41"/>
        <v>0</v>
      </c>
      <c r="P32" s="246" t="b">
        <f t="shared" si="42"/>
        <v>0</v>
      </c>
      <c r="Q32" s="246" t="b">
        <f t="shared" si="43"/>
        <v>0</v>
      </c>
      <c r="R32" s="246" t="str">
        <f t="shared" si="44"/>
        <v>No</v>
      </c>
      <c r="S32" s="247" t="b">
        <f t="shared" si="5"/>
        <v>0</v>
      </c>
      <c r="T32" s="247" t="b">
        <f t="shared" si="6"/>
        <v>0</v>
      </c>
      <c r="U32" s="247" t="b">
        <f t="shared" si="7"/>
        <v>0</v>
      </c>
      <c r="V32" s="247" t="b">
        <f t="shared" si="8"/>
        <v>0</v>
      </c>
      <c r="W32" s="247" t="str">
        <f t="shared" si="45"/>
        <v>No</v>
      </c>
      <c r="X32" s="248" t="b">
        <f t="shared" si="9"/>
        <v>0</v>
      </c>
      <c r="Y32" s="248" t="b">
        <f t="shared" si="10"/>
        <v>0</v>
      </c>
      <c r="Z32" s="248" t="b">
        <f t="shared" si="11"/>
        <v>0</v>
      </c>
      <c r="AA32" s="248" t="b">
        <f t="shared" si="12"/>
        <v>0</v>
      </c>
      <c r="AB32" s="248" t="str">
        <f t="shared" si="46"/>
        <v>No</v>
      </c>
      <c r="AC32" s="249" t="b">
        <f t="shared" si="13"/>
        <v>0</v>
      </c>
      <c r="AD32" s="249" t="b">
        <f t="shared" si="14"/>
        <v>0</v>
      </c>
      <c r="AE32" s="249" t="b">
        <f t="shared" si="15"/>
        <v>0</v>
      </c>
      <c r="AF32" s="249" t="b">
        <f t="shared" si="16"/>
        <v>0</v>
      </c>
      <c r="AG32" s="249" t="str">
        <f t="shared" si="47"/>
        <v>No</v>
      </c>
      <c r="AH32" s="250" t="b">
        <f t="shared" si="17"/>
        <v>0</v>
      </c>
      <c r="AI32" s="250" t="b">
        <f t="shared" si="18"/>
        <v>0</v>
      </c>
      <c r="AJ32" s="250" t="b">
        <f t="shared" si="19"/>
        <v>0</v>
      </c>
      <c r="AK32" s="250" t="b">
        <f t="shared" si="20"/>
        <v>0</v>
      </c>
      <c r="AL32" s="250" t="str">
        <f t="shared" si="48"/>
        <v>No</v>
      </c>
      <c r="AN32" s="246" t="str">
        <f t="shared" si="49"/>
        <v/>
      </c>
      <c r="AO32" s="247" t="str">
        <f t="shared" si="50"/>
        <v/>
      </c>
      <c r="AP32" s="248" t="str">
        <f t="shared" si="51"/>
        <v/>
      </c>
      <c r="AQ32" s="249" t="str">
        <f t="shared" si="52"/>
        <v/>
      </c>
      <c r="AR32" s="250" t="str">
        <f t="shared" si="53"/>
        <v/>
      </c>
      <c r="AS32" s="234"/>
      <c r="AY32" s="385">
        <f t="shared" si="21"/>
        <v>0</v>
      </c>
      <c r="AZ32" s="385">
        <f t="shared" si="54"/>
        <v>0</v>
      </c>
      <c r="BA32" s="385">
        <f t="shared" si="55"/>
        <v>0</v>
      </c>
      <c r="BB32" s="385">
        <f t="shared" si="22"/>
        <v>0</v>
      </c>
      <c r="BC32" s="385">
        <f t="shared" si="23"/>
        <v>0</v>
      </c>
      <c r="BD32" s="385">
        <f t="shared" si="24"/>
        <v>0</v>
      </c>
      <c r="BE32" s="385">
        <f t="shared" si="25"/>
        <v>0</v>
      </c>
      <c r="BF32" s="385">
        <f t="shared" si="26"/>
        <v>0</v>
      </c>
      <c r="BG32" s="385">
        <f t="shared" si="27"/>
        <v>0</v>
      </c>
      <c r="BH32" s="385">
        <f t="shared" si="28"/>
        <v>0</v>
      </c>
      <c r="BI32" s="385">
        <f t="shared" si="29"/>
        <v>0</v>
      </c>
      <c r="BJ32" s="385">
        <f t="shared" si="30"/>
        <v>0</v>
      </c>
      <c r="BK32" s="385">
        <f t="shared" si="31"/>
        <v>0</v>
      </c>
      <c r="BL32" s="385">
        <f t="shared" si="32"/>
        <v>0</v>
      </c>
      <c r="BM32" s="385">
        <f t="shared" si="33"/>
        <v>0</v>
      </c>
      <c r="BN32" s="385">
        <f t="shared" si="34"/>
        <v>0</v>
      </c>
    </row>
    <row r="33" spans="3:90" x14ac:dyDescent="0.35">
      <c r="C33" s="235"/>
      <c r="D33" s="246" t="str">
        <f t="shared" si="35"/>
        <v/>
      </c>
      <c r="E33" s="247" t="str">
        <f t="shared" si="36"/>
        <v/>
      </c>
      <c r="F33" s="248" t="str">
        <f t="shared" si="37"/>
        <v/>
      </c>
      <c r="G33" s="249" t="str">
        <f t="shared" si="38"/>
        <v/>
      </c>
      <c r="H33" s="250" t="str">
        <f t="shared" si="39"/>
        <v/>
      </c>
      <c r="I33" s="386" t="str">
        <f t="shared" si="0"/>
        <v/>
      </c>
      <c r="J33" s="387" t="str">
        <f t="shared" si="1"/>
        <v/>
      </c>
      <c r="K33" s="388" t="str">
        <f t="shared" si="2"/>
        <v/>
      </c>
      <c r="L33" s="389" t="str">
        <f t="shared" si="3"/>
        <v/>
      </c>
      <c r="M33" s="250" t="str">
        <f t="shared" si="4"/>
        <v/>
      </c>
      <c r="N33" s="246" t="b">
        <f t="shared" si="40"/>
        <v>0</v>
      </c>
      <c r="O33" s="246" t="b">
        <f t="shared" si="41"/>
        <v>0</v>
      </c>
      <c r="P33" s="246" t="b">
        <f t="shared" si="42"/>
        <v>0</v>
      </c>
      <c r="Q33" s="246" t="b">
        <f t="shared" si="43"/>
        <v>0</v>
      </c>
      <c r="R33" s="246" t="str">
        <f t="shared" si="44"/>
        <v>No</v>
      </c>
      <c r="S33" s="247" t="b">
        <f t="shared" si="5"/>
        <v>0</v>
      </c>
      <c r="T33" s="247" t="b">
        <f t="shared" si="6"/>
        <v>0</v>
      </c>
      <c r="U33" s="247" t="b">
        <f t="shared" si="7"/>
        <v>0</v>
      </c>
      <c r="V33" s="247" t="b">
        <f t="shared" si="8"/>
        <v>0</v>
      </c>
      <c r="W33" s="247" t="str">
        <f t="shared" si="45"/>
        <v>No</v>
      </c>
      <c r="X33" s="248" t="b">
        <f t="shared" si="9"/>
        <v>0</v>
      </c>
      <c r="Y33" s="248" t="b">
        <f t="shared" si="10"/>
        <v>0</v>
      </c>
      <c r="Z33" s="248" t="b">
        <f t="shared" si="11"/>
        <v>0</v>
      </c>
      <c r="AA33" s="248" t="b">
        <f t="shared" si="12"/>
        <v>0</v>
      </c>
      <c r="AB33" s="248" t="str">
        <f t="shared" si="46"/>
        <v>No</v>
      </c>
      <c r="AC33" s="249" t="b">
        <f t="shared" si="13"/>
        <v>0</v>
      </c>
      <c r="AD33" s="249" t="b">
        <f t="shared" si="14"/>
        <v>0</v>
      </c>
      <c r="AE33" s="249" t="b">
        <f t="shared" si="15"/>
        <v>0</v>
      </c>
      <c r="AF33" s="249" t="b">
        <f t="shared" si="16"/>
        <v>0</v>
      </c>
      <c r="AG33" s="249" t="str">
        <f t="shared" si="47"/>
        <v>No</v>
      </c>
      <c r="AH33" s="250" t="b">
        <f t="shared" si="17"/>
        <v>0</v>
      </c>
      <c r="AI33" s="250" t="b">
        <f t="shared" si="18"/>
        <v>0</v>
      </c>
      <c r="AJ33" s="250" t="b">
        <f t="shared" si="19"/>
        <v>0</v>
      </c>
      <c r="AK33" s="250" t="b">
        <f t="shared" si="20"/>
        <v>0</v>
      </c>
      <c r="AL33" s="250" t="str">
        <f t="shared" si="48"/>
        <v>No</v>
      </c>
      <c r="AN33" s="246" t="str">
        <f t="shared" si="49"/>
        <v/>
      </c>
      <c r="AO33" s="247" t="str">
        <f t="shared" si="50"/>
        <v/>
      </c>
      <c r="AP33" s="248" t="str">
        <f t="shared" si="51"/>
        <v/>
      </c>
      <c r="AQ33" s="249" t="str">
        <f t="shared" si="52"/>
        <v/>
      </c>
      <c r="AR33" s="250" t="str">
        <f t="shared" si="53"/>
        <v/>
      </c>
      <c r="AS33" s="234"/>
      <c r="AY33" s="385">
        <f t="shared" si="21"/>
        <v>0</v>
      </c>
      <c r="AZ33" s="385">
        <f t="shared" si="54"/>
        <v>0</v>
      </c>
      <c r="BA33" s="385">
        <f t="shared" si="55"/>
        <v>0</v>
      </c>
      <c r="BB33" s="385">
        <f t="shared" si="22"/>
        <v>0</v>
      </c>
      <c r="BC33" s="385">
        <f t="shared" si="23"/>
        <v>0</v>
      </c>
      <c r="BD33" s="385">
        <f t="shared" si="24"/>
        <v>0</v>
      </c>
      <c r="BE33" s="385">
        <f t="shared" si="25"/>
        <v>0</v>
      </c>
      <c r="BF33" s="385">
        <f t="shared" si="26"/>
        <v>0</v>
      </c>
      <c r="BG33" s="385">
        <f t="shared" si="27"/>
        <v>0</v>
      </c>
      <c r="BH33" s="385">
        <f t="shared" si="28"/>
        <v>0</v>
      </c>
      <c r="BI33" s="385">
        <f t="shared" si="29"/>
        <v>0</v>
      </c>
      <c r="BJ33" s="385">
        <f t="shared" si="30"/>
        <v>0</v>
      </c>
      <c r="BK33" s="385">
        <f t="shared" si="31"/>
        <v>0</v>
      </c>
      <c r="BL33" s="385">
        <f t="shared" si="32"/>
        <v>0</v>
      </c>
      <c r="BM33" s="385">
        <f t="shared" si="33"/>
        <v>0</v>
      </c>
      <c r="BN33" s="385">
        <f t="shared" si="34"/>
        <v>0</v>
      </c>
    </row>
    <row r="34" spans="3:90" x14ac:dyDescent="0.35">
      <c r="C34" s="235"/>
      <c r="D34" s="246" t="str">
        <f t="shared" si="35"/>
        <v/>
      </c>
      <c r="E34" s="247" t="str">
        <f t="shared" si="36"/>
        <v/>
      </c>
      <c r="F34" s="248" t="str">
        <f t="shared" si="37"/>
        <v/>
      </c>
      <c r="G34" s="249" t="str">
        <f t="shared" si="38"/>
        <v/>
      </c>
      <c r="H34" s="250" t="str">
        <f t="shared" si="39"/>
        <v/>
      </c>
      <c r="I34" s="386" t="str">
        <f t="shared" si="0"/>
        <v/>
      </c>
      <c r="J34" s="387" t="str">
        <f t="shared" si="1"/>
        <v/>
      </c>
      <c r="K34" s="388" t="str">
        <f t="shared" si="2"/>
        <v/>
      </c>
      <c r="L34" s="389" t="str">
        <f t="shared" si="3"/>
        <v/>
      </c>
      <c r="M34" s="250" t="str">
        <f t="shared" si="4"/>
        <v/>
      </c>
      <c r="N34" s="246" t="b">
        <f t="shared" si="40"/>
        <v>0</v>
      </c>
      <c r="O34" s="246" t="b">
        <f t="shared" si="41"/>
        <v>0</v>
      </c>
      <c r="P34" s="246" t="b">
        <f t="shared" si="42"/>
        <v>0</v>
      </c>
      <c r="Q34" s="246" t="b">
        <f t="shared" si="43"/>
        <v>0</v>
      </c>
      <c r="R34" s="246" t="str">
        <f t="shared" si="44"/>
        <v>No</v>
      </c>
      <c r="S34" s="247" t="b">
        <f t="shared" si="5"/>
        <v>0</v>
      </c>
      <c r="T34" s="247" t="b">
        <f t="shared" si="6"/>
        <v>0</v>
      </c>
      <c r="U34" s="247" t="b">
        <f t="shared" si="7"/>
        <v>0</v>
      </c>
      <c r="V34" s="247" t="b">
        <f t="shared" si="8"/>
        <v>0</v>
      </c>
      <c r="W34" s="247" t="str">
        <f t="shared" si="45"/>
        <v>No</v>
      </c>
      <c r="X34" s="248" t="b">
        <f t="shared" si="9"/>
        <v>0</v>
      </c>
      <c r="Y34" s="248" t="b">
        <f t="shared" si="10"/>
        <v>0</v>
      </c>
      <c r="Z34" s="248" t="b">
        <f t="shared" si="11"/>
        <v>0</v>
      </c>
      <c r="AA34" s="248" t="b">
        <f t="shared" si="12"/>
        <v>0</v>
      </c>
      <c r="AB34" s="248" t="str">
        <f t="shared" si="46"/>
        <v>No</v>
      </c>
      <c r="AC34" s="249" t="b">
        <f t="shared" si="13"/>
        <v>0</v>
      </c>
      <c r="AD34" s="249" t="b">
        <f t="shared" si="14"/>
        <v>0</v>
      </c>
      <c r="AE34" s="249" t="b">
        <f t="shared" si="15"/>
        <v>0</v>
      </c>
      <c r="AF34" s="249" t="b">
        <f t="shared" si="16"/>
        <v>0</v>
      </c>
      <c r="AG34" s="249" t="str">
        <f t="shared" si="47"/>
        <v>No</v>
      </c>
      <c r="AH34" s="250" t="b">
        <f t="shared" si="17"/>
        <v>0</v>
      </c>
      <c r="AI34" s="250" t="b">
        <f t="shared" si="18"/>
        <v>0</v>
      </c>
      <c r="AJ34" s="250" t="b">
        <f t="shared" si="19"/>
        <v>0</v>
      </c>
      <c r="AK34" s="250" t="b">
        <f t="shared" si="20"/>
        <v>0</v>
      </c>
      <c r="AL34" s="250" t="str">
        <f t="shared" si="48"/>
        <v>No</v>
      </c>
      <c r="AN34" s="246" t="str">
        <f t="shared" si="49"/>
        <v/>
      </c>
      <c r="AO34" s="247" t="str">
        <f t="shared" si="50"/>
        <v/>
      </c>
      <c r="AP34" s="248" t="str">
        <f t="shared" si="51"/>
        <v/>
      </c>
      <c r="AQ34" s="249" t="str">
        <f t="shared" si="52"/>
        <v/>
      </c>
      <c r="AR34" s="250" t="str">
        <f t="shared" si="53"/>
        <v/>
      </c>
      <c r="AS34" s="234"/>
      <c r="AY34" s="385">
        <f t="shared" si="21"/>
        <v>0</v>
      </c>
      <c r="AZ34" s="385">
        <f t="shared" si="54"/>
        <v>0</v>
      </c>
      <c r="BA34" s="385">
        <f t="shared" si="55"/>
        <v>0</v>
      </c>
      <c r="BB34" s="385">
        <f t="shared" si="22"/>
        <v>0</v>
      </c>
      <c r="BC34" s="385">
        <f t="shared" si="23"/>
        <v>0</v>
      </c>
      <c r="BD34" s="385">
        <f t="shared" si="24"/>
        <v>0</v>
      </c>
      <c r="BE34" s="385">
        <f t="shared" si="25"/>
        <v>0</v>
      </c>
      <c r="BF34" s="385">
        <f t="shared" si="26"/>
        <v>0</v>
      </c>
      <c r="BG34" s="385">
        <f t="shared" si="27"/>
        <v>0</v>
      </c>
      <c r="BH34" s="385">
        <f t="shared" si="28"/>
        <v>0</v>
      </c>
      <c r="BI34" s="385">
        <f t="shared" si="29"/>
        <v>0</v>
      </c>
      <c r="BJ34" s="385">
        <f t="shared" si="30"/>
        <v>0</v>
      </c>
      <c r="BK34" s="385">
        <f t="shared" si="31"/>
        <v>0</v>
      </c>
      <c r="BL34" s="385">
        <f t="shared" si="32"/>
        <v>0</v>
      </c>
      <c r="BM34" s="385">
        <f t="shared" si="33"/>
        <v>0</v>
      </c>
      <c r="BN34" s="385">
        <f t="shared" si="34"/>
        <v>0</v>
      </c>
    </row>
    <row r="35" spans="3:90" x14ac:dyDescent="0.35">
      <c r="C35" s="235"/>
      <c r="D35" s="246" t="str">
        <f t="shared" si="35"/>
        <v/>
      </c>
      <c r="E35" s="247" t="str">
        <f t="shared" si="36"/>
        <v/>
      </c>
      <c r="F35" s="248" t="str">
        <f t="shared" si="37"/>
        <v/>
      </c>
      <c r="G35" s="249" t="str">
        <f t="shared" si="38"/>
        <v/>
      </c>
      <c r="H35" s="250" t="str">
        <f t="shared" si="39"/>
        <v/>
      </c>
      <c r="I35" s="386" t="str">
        <f t="shared" si="0"/>
        <v/>
      </c>
      <c r="J35" s="387" t="str">
        <f t="shared" si="1"/>
        <v/>
      </c>
      <c r="K35" s="388" t="str">
        <f t="shared" si="2"/>
        <v/>
      </c>
      <c r="L35" s="389" t="str">
        <f t="shared" si="3"/>
        <v/>
      </c>
      <c r="M35" s="250" t="str">
        <f t="shared" si="4"/>
        <v/>
      </c>
      <c r="N35" s="246" t="b">
        <f t="shared" si="40"/>
        <v>0</v>
      </c>
      <c r="O35" s="246" t="b">
        <f t="shared" si="41"/>
        <v>0</v>
      </c>
      <c r="P35" s="246" t="b">
        <f t="shared" si="42"/>
        <v>0</v>
      </c>
      <c r="Q35" s="246" t="b">
        <f t="shared" si="43"/>
        <v>0</v>
      </c>
      <c r="R35" s="246" t="str">
        <f t="shared" si="44"/>
        <v>No</v>
      </c>
      <c r="S35" s="247" t="b">
        <f t="shared" si="5"/>
        <v>0</v>
      </c>
      <c r="T35" s="247" t="b">
        <f t="shared" si="6"/>
        <v>0</v>
      </c>
      <c r="U35" s="247" t="b">
        <f t="shared" si="7"/>
        <v>0</v>
      </c>
      <c r="V35" s="247" t="b">
        <f t="shared" si="8"/>
        <v>0</v>
      </c>
      <c r="W35" s="247" t="str">
        <f t="shared" si="45"/>
        <v>No</v>
      </c>
      <c r="X35" s="248" t="b">
        <f t="shared" si="9"/>
        <v>0</v>
      </c>
      <c r="Y35" s="248" t="b">
        <f t="shared" si="10"/>
        <v>0</v>
      </c>
      <c r="Z35" s="248" t="b">
        <f t="shared" si="11"/>
        <v>0</v>
      </c>
      <c r="AA35" s="248" t="b">
        <f t="shared" si="12"/>
        <v>0</v>
      </c>
      <c r="AB35" s="248" t="str">
        <f t="shared" si="46"/>
        <v>No</v>
      </c>
      <c r="AC35" s="249" t="b">
        <f t="shared" si="13"/>
        <v>0</v>
      </c>
      <c r="AD35" s="249" t="b">
        <f t="shared" si="14"/>
        <v>0</v>
      </c>
      <c r="AE35" s="249" t="b">
        <f t="shared" si="15"/>
        <v>0</v>
      </c>
      <c r="AF35" s="249" t="b">
        <f t="shared" si="16"/>
        <v>0</v>
      </c>
      <c r="AG35" s="249" t="str">
        <f t="shared" si="47"/>
        <v>No</v>
      </c>
      <c r="AH35" s="250" t="b">
        <f t="shared" si="17"/>
        <v>0</v>
      </c>
      <c r="AI35" s="250" t="b">
        <f t="shared" si="18"/>
        <v>0</v>
      </c>
      <c r="AJ35" s="250" t="b">
        <f t="shared" si="19"/>
        <v>0</v>
      </c>
      <c r="AK35" s="250" t="b">
        <f t="shared" si="20"/>
        <v>0</v>
      </c>
      <c r="AL35" s="250" t="str">
        <f t="shared" si="48"/>
        <v>No</v>
      </c>
      <c r="AN35" s="246" t="str">
        <f t="shared" si="49"/>
        <v/>
      </c>
      <c r="AO35" s="247" t="str">
        <f t="shared" si="50"/>
        <v/>
      </c>
      <c r="AP35" s="248" t="str">
        <f t="shared" si="51"/>
        <v/>
      </c>
      <c r="AQ35" s="249" t="str">
        <f t="shared" si="52"/>
        <v/>
      </c>
      <c r="AR35" s="250" t="str">
        <f t="shared" si="53"/>
        <v/>
      </c>
      <c r="AS35" s="234"/>
      <c r="AY35" s="385">
        <f t="shared" si="21"/>
        <v>0</v>
      </c>
      <c r="AZ35" s="385">
        <f t="shared" si="54"/>
        <v>0</v>
      </c>
      <c r="BA35" s="385">
        <f t="shared" si="55"/>
        <v>0</v>
      </c>
      <c r="BB35" s="385">
        <f t="shared" si="22"/>
        <v>0</v>
      </c>
      <c r="BC35" s="385">
        <f t="shared" si="23"/>
        <v>0</v>
      </c>
      <c r="BD35" s="385">
        <f t="shared" si="24"/>
        <v>0</v>
      </c>
      <c r="BE35" s="385">
        <f t="shared" si="25"/>
        <v>0</v>
      </c>
      <c r="BF35" s="385">
        <f t="shared" si="26"/>
        <v>0</v>
      </c>
      <c r="BG35" s="385">
        <f t="shared" si="27"/>
        <v>0</v>
      </c>
      <c r="BH35" s="385">
        <f t="shared" si="28"/>
        <v>0</v>
      </c>
      <c r="BI35" s="385">
        <f t="shared" si="29"/>
        <v>0</v>
      </c>
      <c r="BJ35" s="385">
        <f t="shared" si="30"/>
        <v>0</v>
      </c>
      <c r="BK35" s="385">
        <f t="shared" si="31"/>
        <v>0</v>
      </c>
      <c r="BL35" s="385">
        <f t="shared" si="32"/>
        <v>0</v>
      </c>
      <c r="BM35" s="385">
        <f t="shared" si="33"/>
        <v>0</v>
      </c>
      <c r="BN35" s="385">
        <f t="shared" si="34"/>
        <v>0</v>
      </c>
    </row>
    <row r="36" spans="3:90" x14ac:dyDescent="0.35">
      <c r="C36" s="235"/>
      <c r="D36" s="246" t="str">
        <f t="shared" si="35"/>
        <v/>
      </c>
      <c r="E36" s="247" t="str">
        <f t="shared" si="36"/>
        <v/>
      </c>
      <c r="F36" s="248" t="str">
        <f t="shared" si="37"/>
        <v/>
      </c>
      <c r="G36" s="249" t="str">
        <f t="shared" si="38"/>
        <v/>
      </c>
      <c r="H36" s="250" t="str">
        <f t="shared" si="39"/>
        <v/>
      </c>
      <c r="I36" s="386" t="str">
        <f t="shared" si="0"/>
        <v/>
      </c>
      <c r="J36" s="387" t="str">
        <f t="shared" si="1"/>
        <v/>
      </c>
      <c r="K36" s="388" t="str">
        <f t="shared" si="2"/>
        <v/>
      </c>
      <c r="L36" s="389" t="str">
        <f t="shared" si="3"/>
        <v/>
      </c>
      <c r="M36" s="250" t="str">
        <f t="shared" si="4"/>
        <v/>
      </c>
      <c r="N36" s="246" t="b">
        <f t="shared" si="40"/>
        <v>0</v>
      </c>
      <c r="O36" s="246" t="b">
        <f t="shared" si="41"/>
        <v>0</v>
      </c>
      <c r="P36" s="246" t="b">
        <f t="shared" si="42"/>
        <v>0</v>
      </c>
      <c r="Q36" s="246" t="b">
        <f t="shared" si="43"/>
        <v>0</v>
      </c>
      <c r="R36" s="246" t="str">
        <f t="shared" si="44"/>
        <v>No</v>
      </c>
      <c r="S36" s="247" t="b">
        <f t="shared" si="5"/>
        <v>0</v>
      </c>
      <c r="T36" s="247" t="b">
        <f t="shared" si="6"/>
        <v>0</v>
      </c>
      <c r="U36" s="247" t="b">
        <f t="shared" si="7"/>
        <v>0</v>
      </c>
      <c r="V36" s="247" t="b">
        <f t="shared" si="8"/>
        <v>0</v>
      </c>
      <c r="W36" s="247" t="str">
        <f t="shared" si="45"/>
        <v>No</v>
      </c>
      <c r="X36" s="248" t="b">
        <f t="shared" si="9"/>
        <v>0</v>
      </c>
      <c r="Y36" s="248" t="b">
        <f t="shared" si="10"/>
        <v>0</v>
      </c>
      <c r="Z36" s="248" t="b">
        <f t="shared" si="11"/>
        <v>0</v>
      </c>
      <c r="AA36" s="248" t="b">
        <f t="shared" si="12"/>
        <v>0</v>
      </c>
      <c r="AB36" s="248" t="str">
        <f t="shared" si="46"/>
        <v>No</v>
      </c>
      <c r="AC36" s="249" t="b">
        <f t="shared" si="13"/>
        <v>0</v>
      </c>
      <c r="AD36" s="249" t="b">
        <f t="shared" si="14"/>
        <v>0</v>
      </c>
      <c r="AE36" s="249" t="b">
        <f t="shared" si="15"/>
        <v>0</v>
      </c>
      <c r="AF36" s="249" t="b">
        <f t="shared" si="16"/>
        <v>0</v>
      </c>
      <c r="AG36" s="249" t="str">
        <f t="shared" si="47"/>
        <v>No</v>
      </c>
      <c r="AH36" s="250" t="b">
        <f t="shared" si="17"/>
        <v>0</v>
      </c>
      <c r="AI36" s="250" t="b">
        <f t="shared" si="18"/>
        <v>0</v>
      </c>
      <c r="AJ36" s="250" t="b">
        <f t="shared" si="19"/>
        <v>0</v>
      </c>
      <c r="AK36" s="250" t="b">
        <f t="shared" si="20"/>
        <v>0</v>
      </c>
      <c r="AL36" s="250" t="str">
        <f t="shared" si="48"/>
        <v>No</v>
      </c>
      <c r="AN36" s="246" t="str">
        <f t="shared" si="49"/>
        <v/>
      </c>
      <c r="AO36" s="247" t="str">
        <f t="shared" si="50"/>
        <v/>
      </c>
      <c r="AP36" s="248" t="str">
        <f t="shared" si="51"/>
        <v/>
      </c>
      <c r="AQ36" s="249" t="str">
        <f t="shared" si="52"/>
        <v/>
      </c>
      <c r="AR36" s="250" t="str">
        <f t="shared" si="53"/>
        <v/>
      </c>
      <c r="AS36" s="234"/>
      <c r="AY36" s="385">
        <f t="shared" ref="AY36:AY68" si="56">IF(OR(AT36="Asphyxiation",AU36="Asphyxiation",AV36="Asphyxiation",AW36="Asphyxiation",AX36="Asphyxiation"), 1, 0)</f>
        <v>0</v>
      </c>
      <c r="AZ36" s="385">
        <f t="shared" si="54"/>
        <v>0</v>
      </c>
      <c r="BA36" s="385">
        <f t="shared" si="55"/>
        <v>0</v>
      </c>
      <c r="BB36" s="385">
        <f t="shared" si="22"/>
        <v>0</v>
      </c>
      <c r="BC36" s="385">
        <f t="shared" si="23"/>
        <v>0</v>
      </c>
      <c r="BD36" s="385">
        <f t="shared" si="24"/>
        <v>0</v>
      </c>
      <c r="BE36" s="385">
        <f t="shared" si="25"/>
        <v>0</v>
      </c>
      <c r="BF36" s="385">
        <f t="shared" si="26"/>
        <v>0</v>
      </c>
      <c r="BG36" s="385">
        <f t="shared" si="27"/>
        <v>0</v>
      </c>
      <c r="BH36" s="385">
        <f t="shared" si="28"/>
        <v>0</v>
      </c>
      <c r="BI36" s="385">
        <f t="shared" si="29"/>
        <v>0</v>
      </c>
      <c r="BJ36" s="385">
        <f t="shared" si="30"/>
        <v>0</v>
      </c>
      <c r="BK36" s="385">
        <f t="shared" si="31"/>
        <v>0</v>
      </c>
      <c r="BL36" s="385">
        <f t="shared" si="32"/>
        <v>0</v>
      </c>
      <c r="BM36" s="385">
        <f t="shared" si="33"/>
        <v>0</v>
      </c>
      <c r="BN36" s="385">
        <f t="shared" si="34"/>
        <v>0</v>
      </c>
    </row>
    <row r="37" spans="3:90" x14ac:dyDescent="0.35">
      <c r="C37" s="235"/>
      <c r="D37" s="246" t="str">
        <f t="shared" si="35"/>
        <v/>
      </c>
      <c r="E37" s="247" t="str">
        <f t="shared" si="36"/>
        <v/>
      </c>
      <c r="F37" s="248" t="str">
        <f t="shared" si="37"/>
        <v/>
      </c>
      <c r="G37" s="249" t="str">
        <f t="shared" si="38"/>
        <v/>
      </c>
      <c r="H37" s="250" t="str">
        <f t="shared" si="39"/>
        <v/>
      </c>
      <c r="I37" s="386" t="str">
        <f t="shared" si="0"/>
        <v/>
      </c>
      <c r="J37" s="387" t="str">
        <f t="shared" si="1"/>
        <v/>
      </c>
      <c r="K37" s="388" t="str">
        <f t="shared" si="2"/>
        <v/>
      </c>
      <c r="L37" s="389" t="str">
        <f t="shared" si="3"/>
        <v/>
      </c>
      <c r="M37" s="250" t="str">
        <f t="shared" si="4"/>
        <v/>
      </c>
      <c r="N37" s="246" t="b">
        <f t="shared" si="40"/>
        <v>0</v>
      </c>
      <c r="O37" s="246" t="b">
        <f t="shared" si="41"/>
        <v>0</v>
      </c>
      <c r="P37" s="246" t="b">
        <f t="shared" si="42"/>
        <v>0</v>
      </c>
      <c r="Q37" s="246" t="b">
        <f t="shared" si="43"/>
        <v>0</v>
      </c>
      <c r="R37" s="246" t="str">
        <f t="shared" si="44"/>
        <v>No</v>
      </c>
      <c r="S37" s="247" t="b">
        <f t="shared" si="5"/>
        <v>0</v>
      </c>
      <c r="T37" s="247" t="b">
        <f t="shared" si="6"/>
        <v>0</v>
      </c>
      <c r="U37" s="247" t="b">
        <f t="shared" si="7"/>
        <v>0</v>
      </c>
      <c r="V37" s="247" t="b">
        <f t="shared" si="8"/>
        <v>0</v>
      </c>
      <c r="W37" s="247" t="str">
        <f t="shared" si="45"/>
        <v>No</v>
      </c>
      <c r="X37" s="248" t="b">
        <f t="shared" si="9"/>
        <v>0</v>
      </c>
      <c r="Y37" s="248" t="b">
        <f t="shared" si="10"/>
        <v>0</v>
      </c>
      <c r="Z37" s="248" t="b">
        <f t="shared" si="11"/>
        <v>0</v>
      </c>
      <c r="AA37" s="248" t="b">
        <f t="shared" si="12"/>
        <v>0</v>
      </c>
      <c r="AB37" s="248" t="str">
        <f t="shared" si="46"/>
        <v>No</v>
      </c>
      <c r="AC37" s="249" t="b">
        <f t="shared" si="13"/>
        <v>0</v>
      </c>
      <c r="AD37" s="249" t="b">
        <f t="shared" si="14"/>
        <v>0</v>
      </c>
      <c r="AE37" s="249" t="b">
        <f t="shared" si="15"/>
        <v>0</v>
      </c>
      <c r="AF37" s="249" t="b">
        <f t="shared" si="16"/>
        <v>0</v>
      </c>
      <c r="AG37" s="249" t="str">
        <f t="shared" si="47"/>
        <v>No</v>
      </c>
      <c r="AH37" s="250" t="b">
        <f t="shared" si="17"/>
        <v>0</v>
      </c>
      <c r="AI37" s="250" t="b">
        <f t="shared" si="18"/>
        <v>0</v>
      </c>
      <c r="AJ37" s="250" t="b">
        <f t="shared" si="19"/>
        <v>0</v>
      </c>
      <c r="AK37" s="250" t="b">
        <f t="shared" si="20"/>
        <v>0</v>
      </c>
      <c r="AL37" s="250" t="str">
        <f t="shared" si="48"/>
        <v>No</v>
      </c>
      <c r="AN37" s="246" t="str">
        <f t="shared" si="49"/>
        <v/>
      </c>
      <c r="AO37" s="247" t="str">
        <f t="shared" si="50"/>
        <v/>
      </c>
      <c r="AP37" s="248" t="str">
        <f t="shared" si="51"/>
        <v/>
      </c>
      <c r="AQ37" s="249" t="str">
        <f t="shared" si="52"/>
        <v/>
      </c>
      <c r="AR37" s="250" t="str">
        <f t="shared" si="53"/>
        <v/>
      </c>
      <c r="AS37" s="234"/>
      <c r="AY37" s="385">
        <f t="shared" si="56"/>
        <v>0</v>
      </c>
      <c r="AZ37" s="385">
        <f t="shared" si="54"/>
        <v>0</v>
      </c>
      <c r="BA37" s="385">
        <f t="shared" si="55"/>
        <v>0</v>
      </c>
      <c r="BB37" s="385">
        <f t="shared" si="22"/>
        <v>0</v>
      </c>
      <c r="BC37" s="385">
        <f t="shared" si="23"/>
        <v>0</v>
      </c>
      <c r="BD37" s="385">
        <f t="shared" si="24"/>
        <v>0</v>
      </c>
      <c r="BE37" s="385">
        <f t="shared" si="25"/>
        <v>0</v>
      </c>
      <c r="BF37" s="385">
        <f t="shared" si="26"/>
        <v>0</v>
      </c>
      <c r="BG37" s="385">
        <f t="shared" si="27"/>
        <v>0</v>
      </c>
      <c r="BH37" s="385">
        <f t="shared" si="28"/>
        <v>0</v>
      </c>
      <c r="BI37" s="385">
        <f t="shared" si="29"/>
        <v>0</v>
      </c>
      <c r="BJ37" s="385">
        <f t="shared" si="30"/>
        <v>0</v>
      </c>
      <c r="BK37" s="385">
        <f t="shared" si="31"/>
        <v>0</v>
      </c>
      <c r="BL37" s="385">
        <f t="shared" si="32"/>
        <v>0</v>
      </c>
      <c r="BM37" s="385">
        <f t="shared" si="33"/>
        <v>0</v>
      </c>
      <c r="BN37" s="385">
        <f t="shared" si="34"/>
        <v>0</v>
      </c>
    </row>
    <row r="38" spans="3:90" x14ac:dyDescent="0.35">
      <c r="C38" s="235"/>
      <c r="D38" s="246" t="str">
        <f t="shared" si="35"/>
        <v/>
      </c>
      <c r="E38" s="247" t="str">
        <f t="shared" si="36"/>
        <v/>
      </c>
      <c r="F38" s="248" t="str">
        <f t="shared" si="37"/>
        <v/>
      </c>
      <c r="G38" s="249" t="str">
        <f t="shared" si="38"/>
        <v/>
      </c>
      <c r="H38" s="250" t="str">
        <f t="shared" si="39"/>
        <v/>
      </c>
      <c r="I38" s="386" t="str">
        <f t="shared" si="0"/>
        <v/>
      </c>
      <c r="J38" s="387" t="str">
        <f t="shared" si="1"/>
        <v/>
      </c>
      <c r="K38" s="388" t="str">
        <f t="shared" si="2"/>
        <v/>
      </c>
      <c r="L38" s="389" t="str">
        <f t="shared" si="3"/>
        <v/>
      </c>
      <c r="M38" s="250" t="str">
        <f t="shared" si="4"/>
        <v/>
      </c>
      <c r="N38" s="246" t="b">
        <f t="shared" si="40"/>
        <v>0</v>
      </c>
      <c r="O38" s="246" t="b">
        <f t="shared" si="41"/>
        <v>0</v>
      </c>
      <c r="P38" s="246" t="b">
        <f t="shared" si="42"/>
        <v>0</v>
      </c>
      <c r="Q38" s="246" t="b">
        <f t="shared" si="43"/>
        <v>0</v>
      </c>
      <c r="R38" s="246" t="str">
        <f t="shared" si="44"/>
        <v>No</v>
      </c>
      <c r="S38" s="247" t="b">
        <f t="shared" si="5"/>
        <v>0</v>
      </c>
      <c r="T38" s="247" t="b">
        <f t="shared" si="6"/>
        <v>0</v>
      </c>
      <c r="U38" s="247" t="b">
        <f t="shared" si="7"/>
        <v>0</v>
      </c>
      <c r="V38" s="247" t="b">
        <f t="shared" si="8"/>
        <v>0</v>
      </c>
      <c r="W38" s="247" t="str">
        <f t="shared" si="45"/>
        <v>No</v>
      </c>
      <c r="X38" s="248" t="b">
        <f t="shared" si="9"/>
        <v>0</v>
      </c>
      <c r="Y38" s="248" t="b">
        <f t="shared" si="10"/>
        <v>0</v>
      </c>
      <c r="Z38" s="248" t="b">
        <f t="shared" si="11"/>
        <v>0</v>
      </c>
      <c r="AA38" s="248" t="b">
        <f t="shared" si="12"/>
        <v>0</v>
      </c>
      <c r="AB38" s="248" t="str">
        <f t="shared" si="46"/>
        <v>No</v>
      </c>
      <c r="AC38" s="249" t="b">
        <f t="shared" si="13"/>
        <v>0</v>
      </c>
      <c r="AD38" s="249" t="b">
        <f t="shared" si="14"/>
        <v>0</v>
      </c>
      <c r="AE38" s="249" t="b">
        <f t="shared" si="15"/>
        <v>0</v>
      </c>
      <c r="AF38" s="249" t="b">
        <f t="shared" si="16"/>
        <v>0</v>
      </c>
      <c r="AG38" s="249" t="str">
        <f t="shared" si="47"/>
        <v>No</v>
      </c>
      <c r="AH38" s="250" t="b">
        <f t="shared" si="17"/>
        <v>0</v>
      </c>
      <c r="AI38" s="250" t="b">
        <f t="shared" si="18"/>
        <v>0</v>
      </c>
      <c r="AJ38" s="250" t="b">
        <f t="shared" si="19"/>
        <v>0</v>
      </c>
      <c r="AK38" s="250" t="b">
        <f t="shared" si="20"/>
        <v>0</v>
      </c>
      <c r="AL38" s="250" t="str">
        <f t="shared" si="48"/>
        <v>No</v>
      </c>
      <c r="AN38" s="246" t="str">
        <f t="shared" si="49"/>
        <v/>
      </c>
      <c r="AO38" s="247" t="str">
        <f t="shared" si="50"/>
        <v/>
      </c>
      <c r="AP38" s="248" t="str">
        <f t="shared" si="51"/>
        <v/>
      </c>
      <c r="AQ38" s="249" t="str">
        <f t="shared" si="52"/>
        <v/>
      </c>
      <c r="AR38" s="250" t="str">
        <f t="shared" si="53"/>
        <v/>
      </c>
      <c r="AS38" s="234"/>
      <c r="AY38" s="385">
        <f t="shared" si="56"/>
        <v>0</v>
      </c>
      <c r="AZ38" s="385">
        <f t="shared" si="54"/>
        <v>0</v>
      </c>
      <c r="BA38" s="385">
        <f t="shared" si="55"/>
        <v>0</v>
      </c>
      <c r="BB38" s="385">
        <f t="shared" si="22"/>
        <v>0</v>
      </c>
      <c r="BC38" s="385">
        <f t="shared" si="23"/>
        <v>0</v>
      </c>
      <c r="BD38" s="385">
        <f t="shared" si="24"/>
        <v>0</v>
      </c>
      <c r="BE38" s="385">
        <f t="shared" si="25"/>
        <v>0</v>
      </c>
      <c r="BF38" s="385">
        <f t="shared" si="26"/>
        <v>0</v>
      </c>
      <c r="BG38" s="385">
        <f t="shared" si="27"/>
        <v>0</v>
      </c>
      <c r="BH38" s="385">
        <f t="shared" si="28"/>
        <v>0</v>
      </c>
      <c r="BI38" s="385">
        <f t="shared" si="29"/>
        <v>0</v>
      </c>
      <c r="BJ38" s="385">
        <f t="shared" si="30"/>
        <v>0</v>
      </c>
      <c r="BK38" s="385">
        <f t="shared" si="31"/>
        <v>0</v>
      </c>
      <c r="BL38" s="385">
        <f t="shared" si="32"/>
        <v>0</v>
      </c>
      <c r="BM38" s="385">
        <f t="shared" si="33"/>
        <v>0</v>
      </c>
      <c r="BN38" s="385">
        <f t="shared" si="34"/>
        <v>0</v>
      </c>
    </row>
    <row r="39" spans="3:90" x14ac:dyDescent="0.35">
      <c r="C39" s="235"/>
      <c r="D39" s="246" t="str">
        <f t="shared" si="35"/>
        <v/>
      </c>
      <c r="E39" s="247" t="str">
        <f t="shared" si="36"/>
        <v/>
      </c>
      <c r="F39" s="248" t="str">
        <f t="shared" si="37"/>
        <v/>
      </c>
      <c r="G39" s="249" t="str">
        <f t="shared" si="38"/>
        <v/>
      </c>
      <c r="H39" s="250" t="str">
        <f t="shared" si="39"/>
        <v/>
      </c>
      <c r="I39" s="386" t="str">
        <f t="shared" si="0"/>
        <v/>
      </c>
      <c r="J39" s="387" t="str">
        <f t="shared" si="1"/>
        <v/>
      </c>
      <c r="K39" s="388" t="str">
        <f t="shared" si="2"/>
        <v/>
      </c>
      <c r="L39" s="389" t="str">
        <f t="shared" si="3"/>
        <v/>
      </c>
      <c r="M39" s="250" t="str">
        <f t="shared" si="4"/>
        <v/>
      </c>
      <c r="N39" s="246" t="b">
        <f t="shared" si="40"/>
        <v>0</v>
      </c>
      <c r="O39" s="246" t="b">
        <f t="shared" si="41"/>
        <v>0</v>
      </c>
      <c r="P39" s="246" t="b">
        <f t="shared" si="42"/>
        <v>0</v>
      </c>
      <c r="Q39" s="246" t="b">
        <f t="shared" si="43"/>
        <v>0</v>
      </c>
      <c r="R39" s="246" t="str">
        <f t="shared" si="44"/>
        <v>No</v>
      </c>
      <c r="S39" s="247" t="b">
        <f t="shared" si="5"/>
        <v>0</v>
      </c>
      <c r="T39" s="247" t="b">
        <f t="shared" si="6"/>
        <v>0</v>
      </c>
      <c r="U39" s="247" t="b">
        <f t="shared" si="7"/>
        <v>0</v>
      </c>
      <c r="V39" s="247" t="b">
        <f t="shared" si="8"/>
        <v>0</v>
      </c>
      <c r="W39" s="247" t="str">
        <f t="shared" si="45"/>
        <v>No</v>
      </c>
      <c r="X39" s="248" t="b">
        <f t="shared" si="9"/>
        <v>0</v>
      </c>
      <c r="Y39" s="248" t="b">
        <f t="shared" si="10"/>
        <v>0</v>
      </c>
      <c r="Z39" s="248" t="b">
        <f t="shared" si="11"/>
        <v>0</v>
      </c>
      <c r="AA39" s="248" t="b">
        <f t="shared" si="12"/>
        <v>0</v>
      </c>
      <c r="AB39" s="248" t="str">
        <f t="shared" si="46"/>
        <v>No</v>
      </c>
      <c r="AC39" s="249" t="b">
        <f t="shared" si="13"/>
        <v>0</v>
      </c>
      <c r="AD39" s="249" t="b">
        <f t="shared" si="14"/>
        <v>0</v>
      </c>
      <c r="AE39" s="249" t="b">
        <f t="shared" si="15"/>
        <v>0</v>
      </c>
      <c r="AF39" s="249" t="b">
        <f t="shared" si="16"/>
        <v>0</v>
      </c>
      <c r="AG39" s="249" t="str">
        <f t="shared" si="47"/>
        <v>No</v>
      </c>
      <c r="AH39" s="250" t="b">
        <f t="shared" si="17"/>
        <v>0</v>
      </c>
      <c r="AI39" s="250" t="b">
        <f t="shared" si="18"/>
        <v>0</v>
      </c>
      <c r="AJ39" s="250" t="b">
        <f t="shared" si="19"/>
        <v>0</v>
      </c>
      <c r="AK39" s="250" t="b">
        <f t="shared" si="20"/>
        <v>0</v>
      </c>
      <c r="AL39" s="250" t="str">
        <f t="shared" si="48"/>
        <v>No</v>
      </c>
      <c r="AN39" s="246" t="str">
        <f t="shared" si="49"/>
        <v/>
      </c>
      <c r="AO39" s="247" t="str">
        <f t="shared" si="50"/>
        <v/>
      </c>
      <c r="AP39" s="248" t="str">
        <f t="shared" si="51"/>
        <v/>
      </c>
      <c r="AQ39" s="249" t="str">
        <f t="shared" si="52"/>
        <v/>
      </c>
      <c r="AR39" s="250" t="str">
        <f t="shared" si="53"/>
        <v/>
      </c>
      <c r="AS39" s="234"/>
      <c r="AY39" s="385">
        <f t="shared" si="56"/>
        <v>0</v>
      </c>
      <c r="AZ39" s="385">
        <f t="shared" si="54"/>
        <v>0</v>
      </c>
      <c r="BA39" s="385">
        <f t="shared" si="55"/>
        <v>0</v>
      </c>
      <c r="BB39" s="385">
        <f t="shared" si="22"/>
        <v>0</v>
      </c>
      <c r="BC39" s="385">
        <f t="shared" si="23"/>
        <v>0</v>
      </c>
      <c r="BD39" s="385">
        <f t="shared" si="24"/>
        <v>0</v>
      </c>
      <c r="BE39" s="385">
        <f t="shared" si="25"/>
        <v>0</v>
      </c>
      <c r="BF39" s="385">
        <f t="shared" si="26"/>
        <v>0</v>
      </c>
      <c r="BG39" s="385">
        <f t="shared" si="27"/>
        <v>0</v>
      </c>
      <c r="BH39" s="385">
        <f t="shared" si="28"/>
        <v>0</v>
      </c>
      <c r="BI39" s="385">
        <f t="shared" si="29"/>
        <v>0</v>
      </c>
      <c r="BJ39" s="385">
        <f t="shared" si="30"/>
        <v>0</v>
      </c>
      <c r="BK39" s="385">
        <f t="shared" si="31"/>
        <v>0</v>
      </c>
      <c r="BL39" s="385">
        <f t="shared" si="32"/>
        <v>0</v>
      </c>
      <c r="BM39" s="385">
        <f t="shared" si="33"/>
        <v>0</v>
      </c>
      <c r="BN39" s="385">
        <f t="shared" si="34"/>
        <v>0</v>
      </c>
    </row>
    <row r="40" spans="3:90" x14ac:dyDescent="0.35">
      <c r="C40" s="235"/>
      <c r="D40" s="246" t="str">
        <f t="shared" si="35"/>
        <v/>
      </c>
      <c r="E40" s="247" t="str">
        <f t="shared" si="36"/>
        <v/>
      </c>
      <c r="F40" s="248" t="str">
        <f t="shared" si="37"/>
        <v/>
      </c>
      <c r="G40" s="249" t="str">
        <f t="shared" si="38"/>
        <v/>
      </c>
      <c r="H40" s="250" t="str">
        <f t="shared" si="39"/>
        <v/>
      </c>
      <c r="I40" s="386" t="str">
        <f t="shared" si="0"/>
        <v/>
      </c>
      <c r="J40" s="387" t="str">
        <f t="shared" si="1"/>
        <v/>
      </c>
      <c r="K40" s="388" t="str">
        <f t="shared" si="2"/>
        <v/>
      </c>
      <c r="L40" s="389" t="str">
        <f t="shared" si="3"/>
        <v/>
      </c>
      <c r="M40" s="250" t="str">
        <f t="shared" si="4"/>
        <v/>
      </c>
      <c r="N40" s="246" t="b">
        <f t="shared" si="40"/>
        <v>0</v>
      </c>
      <c r="O40" s="246" t="b">
        <f t="shared" si="41"/>
        <v>0</v>
      </c>
      <c r="P40" s="246" t="b">
        <f t="shared" si="42"/>
        <v>0</v>
      </c>
      <c r="Q40" s="246" t="b">
        <f t="shared" si="43"/>
        <v>0</v>
      </c>
      <c r="R40" s="246" t="str">
        <f t="shared" si="44"/>
        <v>No</v>
      </c>
      <c r="S40" s="247" t="b">
        <f t="shared" si="5"/>
        <v>0</v>
      </c>
      <c r="T40" s="247" t="b">
        <f t="shared" si="6"/>
        <v>0</v>
      </c>
      <c r="U40" s="247" t="b">
        <f t="shared" si="7"/>
        <v>0</v>
      </c>
      <c r="V40" s="247" t="b">
        <f t="shared" si="8"/>
        <v>0</v>
      </c>
      <c r="W40" s="247" t="str">
        <f t="shared" si="45"/>
        <v>No</v>
      </c>
      <c r="X40" s="248" t="b">
        <f t="shared" si="9"/>
        <v>0</v>
      </c>
      <c r="Y40" s="248" t="b">
        <f t="shared" si="10"/>
        <v>0</v>
      </c>
      <c r="Z40" s="248" t="b">
        <f t="shared" si="11"/>
        <v>0</v>
      </c>
      <c r="AA40" s="248" t="b">
        <f t="shared" si="12"/>
        <v>0</v>
      </c>
      <c r="AB40" s="248" t="str">
        <f t="shared" si="46"/>
        <v>No</v>
      </c>
      <c r="AC40" s="249" t="b">
        <f t="shared" si="13"/>
        <v>0</v>
      </c>
      <c r="AD40" s="249" t="b">
        <f t="shared" si="14"/>
        <v>0</v>
      </c>
      <c r="AE40" s="249" t="b">
        <f t="shared" si="15"/>
        <v>0</v>
      </c>
      <c r="AF40" s="249" t="b">
        <f t="shared" si="16"/>
        <v>0</v>
      </c>
      <c r="AG40" s="249" t="str">
        <f t="shared" si="47"/>
        <v>No</v>
      </c>
      <c r="AH40" s="250" t="b">
        <f t="shared" si="17"/>
        <v>0</v>
      </c>
      <c r="AI40" s="250" t="b">
        <f t="shared" si="18"/>
        <v>0</v>
      </c>
      <c r="AJ40" s="250" t="b">
        <f t="shared" si="19"/>
        <v>0</v>
      </c>
      <c r="AK40" s="250" t="b">
        <f t="shared" si="20"/>
        <v>0</v>
      </c>
      <c r="AL40" s="250" t="str">
        <f t="shared" si="48"/>
        <v>No</v>
      </c>
      <c r="AN40" s="246" t="str">
        <f t="shared" si="49"/>
        <v/>
      </c>
      <c r="AO40" s="247" t="str">
        <f t="shared" si="50"/>
        <v/>
      </c>
      <c r="AP40" s="248" t="str">
        <f t="shared" si="51"/>
        <v/>
      </c>
      <c r="AQ40" s="249" t="str">
        <f t="shared" si="52"/>
        <v/>
      </c>
      <c r="AR40" s="250" t="str">
        <f t="shared" si="53"/>
        <v/>
      </c>
      <c r="AS40" s="234"/>
      <c r="AY40" s="385">
        <f t="shared" si="56"/>
        <v>0</v>
      </c>
      <c r="AZ40" s="385">
        <f t="shared" si="54"/>
        <v>0</v>
      </c>
      <c r="BA40" s="385">
        <f t="shared" si="55"/>
        <v>0</v>
      </c>
      <c r="BB40" s="385">
        <f t="shared" si="22"/>
        <v>0</v>
      </c>
      <c r="BC40" s="385">
        <f t="shared" si="23"/>
        <v>0</v>
      </c>
      <c r="BD40" s="385">
        <f t="shared" si="24"/>
        <v>0</v>
      </c>
      <c r="BE40" s="385">
        <f t="shared" si="25"/>
        <v>0</v>
      </c>
      <c r="BF40" s="385">
        <f t="shared" si="26"/>
        <v>0</v>
      </c>
      <c r="BG40" s="385">
        <f t="shared" si="27"/>
        <v>0</v>
      </c>
      <c r="BH40" s="385">
        <f t="shared" si="28"/>
        <v>0</v>
      </c>
      <c r="BI40" s="385">
        <f t="shared" si="29"/>
        <v>0</v>
      </c>
      <c r="BJ40" s="385">
        <f t="shared" si="30"/>
        <v>0</v>
      </c>
      <c r="BK40" s="385">
        <f t="shared" si="31"/>
        <v>0</v>
      </c>
      <c r="BL40" s="385">
        <f t="shared" si="32"/>
        <v>0</v>
      </c>
      <c r="BM40" s="385">
        <f t="shared" si="33"/>
        <v>0</v>
      </c>
      <c r="BN40" s="385">
        <f t="shared" si="34"/>
        <v>0</v>
      </c>
    </row>
    <row r="41" spans="3:90" x14ac:dyDescent="0.35">
      <c r="C41" s="235"/>
      <c r="D41" s="246" t="str">
        <f t="shared" si="35"/>
        <v/>
      </c>
      <c r="E41" s="247" t="str">
        <f t="shared" si="36"/>
        <v/>
      </c>
      <c r="F41" s="248" t="str">
        <f t="shared" si="37"/>
        <v/>
      </c>
      <c r="G41" s="249" t="str">
        <f t="shared" si="38"/>
        <v/>
      </c>
      <c r="H41" s="250" t="str">
        <f t="shared" si="39"/>
        <v/>
      </c>
      <c r="I41" s="386" t="str">
        <f t="shared" si="0"/>
        <v/>
      </c>
      <c r="J41" s="387" t="str">
        <f t="shared" si="1"/>
        <v/>
      </c>
      <c r="K41" s="388" t="str">
        <f t="shared" si="2"/>
        <v/>
      </c>
      <c r="L41" s="389" t="str">
        <f t="shared" si="3"/>
        <v/>
      </c>
      <c r="M41" s="250" t="str">
        <f t="shared" si="4"/>
        <v/>
      </c>
      <c r="N41" s="246" t="b">
        <f t="shared" si="40"/>
        <v>0</v>
      </c>
      <c r="O41" s="246" t="b">
        <f t="shared" si="41"/>
        <v>0</v>
      </c>
      <c r="P41" s="246" t="b">
        <f t="shared" si="42"/>
        <v>0</v>
      </c>
      <c r="Q41" s="246" t="b">
        <f t="shared" si="43"/>
        <v>0</v>
      </c>
      <c r="R41" s="246" t="str">
        <f t="shared" si="44"/>
        <v>No</v>
      </c>
      <c r="S41" s="247" t="b">
        <f t="shared" si="5"/>
        <v>0</v>
      </c>
      <c r="T41" s="247" t="b">
        <f t="shared" si="6"/>
        <v>0</v>
      </c>
      <c r="U41" s="247" t="b">
        <f t="shared" si="7"/>
        <v>0</v>
      </c>
      <c r="V41" s="247" t="b">
        <f t="shared" si="8"/>
        <v>0</v>
      </c>
      <c r="W41" s="247" t="str">
        <f t="shared" si="45"/>
        <v>No</v>
      </c>
      <c r="X41" s="248" t="b">
        <f t="shared" si="9"/>
        <v>0</v>
      </c>
      <c r="Y41" s="248" t="b">
        <f t="shared" si="10"/>
        <v>0</v>
      </c>
      <c r="Z41" s="248" t="b">
        <f t="shared" si="11"/>
        <v>0</v>
      </c>
      <c r="AA41" s="248" t="b">
        <f t="shared" si="12"/>
        <v>0</v>
      </c>
      <c r="AB41" s="248" t="str">
        <f t="shared" si="46"/>
        <v>No</v>
      </c>
      <c r="AC41" s="249" t="b">
        <f t="shared" si="13"/>
        <v>0</v>
      </c>
      <c r="AD41" s="249" t="b">
        <f t="shared" si="14"/>
        <v>0</v>
      </c>
      <c r="AE41" s="249" t="b">
        <f t="shared" si="15"/>
        <v>0</v>
      </c>
      <c r="AF41" s="249" t="b">
        <f t="shared" si="16"/>
        <v>0</v>
      </c>
      <c r="AG41" s="249" t="str">
        <f t="shared" si="47"/>
        <v>No</v>
      </c>
      <c r="AH41" s="250" t="b">
        <f t="shared" si="17"/>
        <v>0</v>
      </c>
      <c r="AI41" s="250" t="b">
        <f t="shared" si="18"/>
        <v>0</v>
      </c>
      <c r="AJ41" s="250" t="b">
        <f t="shared" si="19"/>
        <v>0</v>
      </c>
      <c r="AK41" s="250" t="b">
        <f t="shared" si="20"/>
        <v>0</v>
      </c>
      <c r="AL41" s="250" t="str">
        <f t="shared" si="48"/>
        <v>No</v>
      </c>
      <c r="AN41" s="246" t="str">
        <f t="shared" si="49"/>
        <v/>
      </c>
      <c r="AO41" s="247" t="str">
        <f t="shared" si="50"/>
        <v/>
      </c>
      <c r="AP41" s="248" t="str">
        <f t="shared" si="51"/>
        <v/>
      </c>
      <c r="AQ41" s="249" t="str">
        <f t="shared" si="52"/>
        <v/>
      </c>
      <c r="AR41" s="250" t="str">
        <f t="shared" si="53"/>
        <v/>
      </c>
      <c r="AS41" s="234"/>
      <c r="AY41" s="385">
        <f t="shared" si="56"/>
        <v>0</v>
      </c>
      <c r="AZ41" s="385">
        <f t="shared" si="54"/>
        <v>0</v>
      </c>
      <c r="BA41" s="385">
        <f t="shared" si="55"/>
        <v>0</v>
      </c>
      <c r="BB41" s="385">
        <f t="shared" si="22"/>
        <v>0</v>
      </c>
      <c r="BC41" s="385">
        <f t="shared" si="23"/>
        <v>0</v>
      </c>
      <c r="BD41" s="385">
        <f t="shared" si="24"/>
        <v>0</v>
      </c>
      <c r="BE41" s="385">
        <f t="shared" si="25"/>
        <v>0</v>
      </c>
      <c r="BF41" s="385">
        <f t="shared" si="26"/>
        <v>0</v>
      </c>
      <c r="BG41" s="385">
        <f t="shared" si="27"/>
        <v>0</v>
      </c>
      <c r="BH41" s="385">
        <f t="shared" si="28"/>
        <v>0</v>
      </c>
      <c r="BI41" s="385">
        <f t="shared" si="29"/>
        <v>0</v>
      </c>
      <c r="BJ41" s="385">
        <f t="shared" si="30"/>
        <v>0</v>
      </c>
      <c r="BK41" s="385">
        <f t="shared" si="31"/>
        <v>0</v>
      </c>
      <c r="BL41" s="385">
        <f t="shared" si="32"/>
        <v>0</v>
      </c>
      <c r="BM41" s="385">
        <f t="shared" si="33"/>
        <v>0</v>
      </c>
      <c r="BN41" s="385">
        <f t="shared" si="34"/>
        <v>0</v>
      </c>
      <c r="CK41" s="239">
        <f t="shared" ref="CK41:CK68" si="57">IF(OR(CJ41="Lawful Permanent Resident (LPR): Former refugee ",CJ41="Lawful Permanent Resident (LPR): Former asylee ",CJ41="Lawful Permanent Resident (LPR): Other former"), 1,0)</f>
        <v>0</v>
      </c>
      <c r="CL41" s="239">
        <f t="shared" ref="CL41:CL68" si="58">IF(OR(CJ41="U.S. Citizen: Former refugee ",CJ41="U.S. Citizen: Former asylee ",CJ41="U.S. Citizen: Other former "), 1,0)</f>
        <v>0</v>
      </c>
    </row>
    <row r="42" spans="3:90" x14ac:dyDescent="0.35">
      <c r="C42" s="235"/>
      <c r="D42" s="246" t="str">
        <f t="shared" si="35"/>
        <v/>
      </c>
      <c r="E42" s="247" t="str">
        <f t="shared" si="36"/>
        <v/>
      </c>
      <c r="F42" s="248" t="str">
        <f t="shared" si="37"/>
        <v/>
      </c>
      <c r="G42" s="249" t="str">
        <f t="shared" si="38"/>
        <v/>
      </c>
      <c r="H42" s="250" t="str">
        <f t="shared" si="39"/>
        <v/>
      </c>
      <c r="I42" s="386" t="str">
        <f t="shared" si="0"/>
        <v/>
      </c>
      <c r="J42" s="387" t="str">
        <f t="shared" si="1"/>
        <v/>
      </c>
      <c r="K42" s="388" t="str">
        <f t="shared" si="2"/>
        <v/>
      </c>
      <c r="L42" s="389" t="str">
        <f t="shared" si="3"/>
        <v/>
      </c>
      <c r="M42" s="250" t="str">
        <f t="shared" si="4"/>
        <v/>
      </c>
      <c r="N42" s="246" t="b">
        <f t="shared" si="40"/>
        <v>0</v>
      </c>
      <c r="O42" s="246" t="b">
        <f t="shared" si="41"/>
        <v>0</v>
      </c>
      <c r="P42" s="246" t="b">
        <f t="shared" si="42"/>
        <v>0</v>
      </c>
      <c r="Q42" s="246" t="b">
        <f t="shared" si="43"/>
        <v>0</v>
      </c>
      <c r="R42" s="246" t="str">
        <f t="shared" si="44"/>
        <v>No</v>
      </c>
      <c r="S42" s="247" t="b">
        <f t="shared" si="5"/>
        <v>0</v>
      </c>
      <c r="T42" s="247" t="b">
        <f t="shared" si="6"/>
        <v>0</v>
      </c>
      <c r="U42" s="247" t="b">
        <f t="shared" si="7"/>
        <v>0</v>
      </c>
      <c r="V42" s="247" t="b">
        <f t="shared" si="8"/>
        <v>0</v>
      </c>
      <c r="W42" s="247" t="str">
        <f t="shared" si="45"/>
        <v>No</v>
      </c>
      <c r="X42" s="248" t="b">
        <f t="shared" si="9"/>
        <v>0</v>
      </c>
      <c r="Y42" s="248" t="b">
        <f t="shared" si="10"/>
        <v>0</v>
      </c>
      <c r="Z42" s="248" t="b">
        <f t="shared" si="11"/>
        <v>0</v>
      </c>
      <c r="AA42" s="248" t="b">
        <f t="shared" si="12"/>
        <v>0</v>
      </c>
      <c r="AB42" s="248" t="str">
        <f t="shared" si="46"/>
        <v>No</v>
      </c>
      <c r="AC42" s="249" t="b">
        <f t="shared" si="13"/>
        <v>0</v>
      </c>
      <c r="AD42" s="249" t="b">
        <f t="shared" si="14"/>
        <v>0</v>
      </c>
      <c r="AE42" s="249" t="b">
        <f t="shared" si="15"/>
        <v>0</v>
      </c>
      <c r="AF42" s="249" t="b">
        <f t="shared" si="16"/>
        <v>0</v>
      </c>
      <c r="AG42" s="249" t="str">
        <f t="shared" si="47"/>
        <v>No</v>
      </c>
      <c r="AH42" s="250" t="b">
        <f t="shared" si="17"/>
        <v>0</v>
      </c>
      <c r="AI42" s="250" t="b">
        <f t="shared" si="18"/>
        <v>0</v>
      </c>
      <c r="AJ42" s="250" t="b">
        <f t="shared" si="19"/>
        <v>0</v>
      </c>
      <c r="AK42" s="250" t="b">
        <f t="shared" si="20"/>
        <v>0</v>
      </c>
      <c r="AL42" s="250" t="str">
        <f t="shared" si="48"/>
        <v>No</v>
      </c>
      <c r="AN42" s="246" t="str">
        <f t="shared" si="49"/>
        <v/>
      </c>
      <c r="AO42" s="247" t="str">
        <f t="shared" si="50"/>
        <v/>
      </c>
      <c r="AP42" s="248" t="str">
        <f t="shared" si="51"/>
        <v/>
      </c>
      <c r="AQ42" s="249" t="str">
        <f t="shared" si="52"/>
        <v/>
      </c>
      <c r="AR42" s="250" t="str">
        <f t="shared" si="53"/>
        <v/>
      </c>
      <c r="AS42" s="234"/>
      <c r="AY42" s="385">
        <f t="shared" si="56"/>
        <v>0</v>
      </c>
      <c r="AZ42" s="385">
        <f t="shared" si="54"/>
        <v>0</v>
      </c>
      <c r="BA42" s="385">
        <f t="shared" si="55"/>
        <v>0</v>
      </c>
      <c r="BB42" s="385">
        <f t="shared" si="22"/>
        <v>0</v>
      </c>
      <c r="BC42" s="385">
        <f t="shared" si="23"/>
        <v>0</v>
      </c>
      <c r="BD42" s="385">
        <f t="shared" si="24"/>
        <v>0</v>
      </c>
      <c r="BE42" s="385">
        <f t="shared" si="25"/>
        <v>0</v>
      </c>
      <c r="BF42" s="385">
        <f t="shared" si="26"/>
        <v>0</v>
      </c>
      <c r="BG42" s="385">
        <f t="shared" si="27"/>
        <v>0</v>
      </c>
      <c r="BH42" s="385">
        <f t="shared" si="28"/>
        <v>0</v>
      </c>
      <c r="BI42" s="385">
        <f t="shared" si="29"/>
        <v>0</v>
      </c>
      <c r="BJ42" s="385">
        <f t="shared" si="30"/>
        <v>0</v>
      </c>
      <c r="BK42" s="385">
        <f t="shared" si="31"/>
        <v>0</v>
      </c>
      <c r="BL42" s="385">
        <f t="shared" si="32"/>
        <v>0</v>
      </c>
      <c r="BM42" s="385">
        <f t="shared" si="33"/>
        <v>0</v>
      </c>
      <c r="BN42" s="385">
        <f t="shared" si="34"/>
        <v>0</v>
      </c>
      <c r="CK42" s="239">
        <f t="shared" si="57"/>
        <v>0</v>
      </c>
      <c r="CL42" s="239">
        <f t="shared" si="58"/>
        <v>0</v>
      </c>
    </row>
    <row r="43" spans="3:90" x14ac:dyDescent="0.35">
      <c r="C43" s="235"/>
      <c r="D43" s="246" t="str">
        <f t="shared" si="35"/>
        <v/>
      </c>
      <c r="E43" s="247" t="str">
        <f t="shared" si="36"/>
        <v/>
      </c>
      <c r="F43" s="248" t="str">
        <f t="shared" si="37"/>
        <v/>
      </c>
      <c r="G43" s="249" t="str">
        <f t="shared" si="38"/>
        <v/>
      </c>
      <c r="H43" s="250" t="str">
        <f t="shared" si="39"/>
        <v/>
      </c>
      <c r="I43" s="386" t="str">
        <f t="shared" si="0"/>
        <v/>
      </c>
      <c r="J43" s="387" t="str">
        <f t="shared" si="1"/>
        <v/>
      </c>
      <c r="K43" s="388" t="str">
        <f t="shared" si="2"/>
        <v/>
      </c>
      <c r="L43" s="389" t="str">
        <f t="shared" si="3"/>
        <v/>
      </c>
      <c r="M43" s="250" t="str">
        <f t="shared" si="4"/>
        <v/>
      </c>
      <c r="N43" s="246" t="b">
        <f t="shared" si="40"/>
        <v>0</v>
      </c>
      <c r="O43" s="246" t="b">
        <f t="shared" si="41"/>
        <v>0</v>
      </c>
      <c r="P43" s="246" t="b">
        <f t="shared" si="42"/>
        <v>0</v>
      </c>
      <c r="Q43" s="246" t="b">
        <f t="shared" si="43"/>
        <v>0</v>
      </c>
      <c r="R43" s="246" t="str">
        <f t="shared" si="44"/>
        <v>No</v>
      </c>
      <c r="S43" s="247" t="b">
        <f t="shared" si="5"/>
        <v>0</v>
      </c>
      <c r="T43" s="247" t="b">
        <f t="shared" si="6"/>
        <v>0</v>
      </c>
      <c r="U43" s="247" t="b">
        <f t="shared" si="7"/>
        <v>0</v>
      </c>
      <c r="V43" s="247" t="b">
        <f t="shared" si="8"/>
        <v>0</v>
      </c>
      <c r="W43" s="247" t="str">
        <f t="shared" si="45"/>
        <v>No</v>
      </c>
      <c r="X43" s="248" t="b">
        <f t="shared" si="9"/>
        <v>0</v>
      </c>
      <c r="Y43" s="248" t="b">
        <f t="shared" si="10"/>
        <v>0</v>
      </c>
      <c r="Z43" s="248" t="b">
        <f t="shared" si="11"/>
        <v>0</v>
      </c>
      <c r="AA43" s="248" t="b">
        <f t="shared" si="12"/>
        <v>0</v>
      </c>
      <c r="AB43" s="248" t="str">
        <f t="shared" si="46"/>
        <v>No</v>
      </c>
      <c r="AC43" s="249" t="b">
        <f t="shared" si="13"/>
        <v>0</v>
      </c>
      <c r="AD43" s="249" t="b">
        <f t="shared" si="14"/>
        <v>0</v>
      </c>
      <c r="AE43" s="249" t="b">
        <f t="shared" si="15"/>
        <v>0</v>
      </c>
      <c r="AF43" s="249" t="b">
        <f t="shared" si="16"/>
        <v>0</v>
      </c>
      <c r="AG43" s="249" t="str">
        <f t="shared" si="47"/>
        <v>No</v>
      </c>
      <c r="AH43" s="250" t="b">
        <f t="shared" si="17"/>
        <v>0</v>
      </c>
      <c r="AI43" s="250" t="b">
        <f t="shared" si="18"/>
        <v>0</v>
      </c>
      <c r="AJ43" s="250" t="b">
        <f t="shared" si="19"/>
        <v>0</v>
      </c>
      <c r="AK43" s="250" t="b">
        <f t="shared" si="20"/>
        <v>0</v>
      </c>
      <c r="AL43" s="250" t="str">
        <f t="shared" si="48"/>
        <v>No</v>
      </c>
      <c r="AN43" s="246" t="str">
        <f t="shared" si="49"/>
        <v/>
      </c>
      <c r="AO43" s="247" t="str">
        <f t="shared" si="50"/>
        <v/>
      </c>
      <c r="AP43" s="248" t="str">
        <f t="shared" si="51"/>
        <v/>
      </c>
      <c r="AQ43" s="249" t="str">
        <f t="shared" si="52"/>
        <v/>
      </c>
      <c r="AR43" s="250" t="str">
        <f t="shared" si="53"/>
        <v/>
      </c>
      <c r="AS43" s="234"/>
      <c r="AY43" s="385">
        <f t="shared" si="56"/>
        <v>0</v>
      </c>
      <c r="AZ43" s="385">
        <f t="shared" si="54"/>
        <v>0</v>
      </c>
      <c r="BA43" s="385">
        <f t="shared" si="55"/>
        <v>0</v>
      </c>
      <c r="BB43" s="385">
        <f t="shared" si="22"/>
        <v>0</v>
      </c>
      <c r="BC43" s="385">
        <f t="shared" si="23"/>
        <v>0</v>
      </c>
      <c r="BD43" s="385">
        <f t="shared" si="24"/>
        <v>0</v>
      </c>
      <c r="BE43" s="385">
        <f t="shared" si="25"/>
        <v>0</v>
      </c>
      <c r="BF43" s="385">
        <f t="shared" si="26"/>
        <v>0</v>
      </c>
      <c r="BG43" s="385">
        <f t="shared" si="27"/>
        <v>0</v>
      </c>
      <c r="BH43" s="385">
        <f t="shared" si="28"/>
        <v>0</v>
      </c>
      <c r="BI43" s="385">
        <f t="shared" si="29"/>
        <v>0</v>
      </c>
      <c r="BJ43" s="385">
        <f t="shared" si="30"/>
        <v>0</v>
      </c>
      <c r="BK43" s="385">
        <f t="shared" si="31"/>
        <v>0</v>
      </c>
      <c r="BL43" s="385">
        <f t="shared" si="32"/>
        <v>0</v>
      </c>
      <c r="BM43" s="385">
        <f t="shared" si="33"/>
        <v>0</v>
      </c>
      <c r="BN43" s="385">
        <f t="shared" si="34"/>
        <v>0</v>
      </c>
      <c r="CK43" s="239">
        <f t="shared" si="57"/>
        <v>0</v>
      </c>
      <c r="CL43" s="239">
        <f t="shared" si="58"/>
        <v>0</v>
      </c>
    </row>
    <row r="44" spans="3:90" x14ac:dyDescent="0.35">
      <c r="C44" s="235"/>
      <c r="D44" s="246" t="str">
        <f t="shared" si="35"/>
        <v/>
      </c>
      <c r="E44" s="247" t="str">
        <f t="shared" si="36"/>
        <v/>
      </c>
      <c r="F44" s="248" t="str">
        <f t="shared" si="37"/>
        <v/>
      </c>
      <c r="G44" s="249" t="str">
        <f t="shared" si="38"/>
        <v/>
      </c>
      <c r="H44" s="250" t="str">
        <f t="shared" si="39"/>
        <v/>
      </c>
      <c r="I44" s="386" t="str">
        <f t="shared" si="0"/>
        <v/>
      </c>
      <c r="J44" s="387" t="str">
        <f t="shared" si="1"/>
        <v/>
      </c>
      <c r="K44" s="388" t="str">
        <f t="shared" si="2"/>
        <v/>
      </c>
      <c r="L44" s="389" t="str">
        <f t="shared" si="3"/>
        <v/>
      </c>
      <c r="M44" s="250" t="str">
        <f t="shared" si="4"/>
        <v/>
      </c>
      <c r="N44" s="246" t="b">
        <f t="shared" si="40"/>
        <v>0</v>
      </c>
      <c r="O44" s="246" t="b">
        <f t="shared" si="41"/>
        <v>0</v>
      </c>
      <c r="P44" s="246" t="b">
        <f t="shared" si="42"/>
        <v>0</v>
      </c>
      <c r="Q44" s="246" t="b">
        <f t="shared" si="43"/>
        <v>0</v>
      </c>
      <c r="R44" s="246" t="str">
        <f t="shared" si="44"/>
        <v>No</v>
      </c>
      <c r="S44" s="247" t="b">
        <f t="shared" si="5"/>
        <v>0</v>
      </c>
      <c r="T44" s="247" t="b">
        <f t="shared" si="6"/>
        <v>0</v>
      </c>
      <c r="U44" s="247" t="b">
        <f t="shared" si="7"/>
        <v>0</v>
      </c>
      <c r="V44" s="247" t="b">
        <f t="shared" si="8"/>
        <v>0</v>
      </c>
      <c r="W44" s="247" t="str">
        <f t="shared" si="45"/>
        <v>No</v>
      </c>
      <c r="X44" s="248" t="b">
        <f t="shared" si="9"/>
        <v>0</v>
      </c>
      <c r="Y44" s="248" t="b">
        <f t="shared" si="10"/>
        <v>0</v>
      </c>
      <c r="Z44" s="248" t="b">
        <f t="shared" si="11"/>
        <v>0</v>
      </c>
      <c r="AA44" s="248" t="b">
        <f t="shared" si="12"/>
        <v>0</v>
      </c>
      <c r="AB44" s="248" t="str">
        <f t="shared" si="46"/>
        <v>No</v>
      </c>
      <c r="AC44" s="249" t="b">
        <f t="shared" si="13"/>
        <v>0</v>
      </c>
      <c r="AD44" s="249" t="b">
        <f t="shared" si="14"/>
        <v>0</v>
      </c>
      <c r="AE44" s="249" t="b">
        <f t="shared" si="15"/>
        <v>0</v>
      </c>
      <c r="AF44" s="249" t="b">
        <f t="shared" si="16"/>
        <v>0</v>
      </c>
      <c r="AG44" s="249" t="str">
        <f t="shared" si="47"/>
        <v>No</v>
      </c>
      <c r="AH44" s="250" t="b">
        <f t="shared" si="17"/>
        <v>0</v>
      </c>
      <c r="AI44" s="250" t="b">
        <f t="shared" si="18"/>
        <v>0</v>
      </c>
      <c r="AJ44" s="250" t="b">
        <f t="shared" si="19"/>
        <v>0</v>
      </c>
      <c r="AK44" s="250" t="b">
        <f t="shared" si="20"/>
        <v>0</v>
      </c>
      <c r="AL44" s="250" t="str">
        <f t="shared" si="48"/>
        <v>No</v>
      </c>
      <c r="AN44" s="246" t="str">
        <f t="shared" si="49"/>
        <v/>
      </c>
      <c r="AO44" s="247" t="str">
        <f t="shared" si="50"/>
        <v/>
      </c>
      <c r="AP44" s="248" t="str">
        <f t="shared" si="51"/>
        <v/>
      </c>
      <c r="AQ44" s="249" t="str">
        <f t="shared" si="52"/>
        <v/>
      </c>
      <c r="AR44" s="250" t="str">
        <f t="shared" si="53"/>
        <v/>
      </c>
      <c r="AS44" s="234"/>
      <c r="AY44" s="385">
        <f t="shared" si="56"/>
        <v>0</v>
      </c>
      <c r="AZ44" s="385">
        <f t="shared" si="54"/>
        <v>0</v>
      </c>
      <c r="BA44" s="385">
        <f t="shared" si="55"/>
        <v>0</v>
      </c>
      <c r="BB44" s="385">
        <f t="shared" si="22"/>
        <v>0</v>
      </c>
      <c r="BC44" s="385">
        <f t="shared" si="23"/>
        <v>0</v>
      </c>
      <c r="BD44" s="385">
        <f t="shared" si="24"/>
        <v>0</v>
      </c>
      <c r="BE44" s="385">
        <f t="shared" si="25"/>
        <v>0</v>
      </c>
      <c r="BF44" s="385">
        <f t="shared" si="26"/>
        <v>0</v>
      </c>
      <c r="BG44" s="385">
        <f t="shared" si="27"/>
        <v>0</v>
      </c>
      <c r="BH44" s="385">
        <f t="shared" si="28"/>
        <v>0</v>
      </c>
      <c r="BI44" s="385">
        <f t="shared" si="29"/>
        <v>0</v>
      </c>
      <c r="BJ44" s="385">
        <f t="shared" si="30"/>
        <v>0</v>
      </c>
      <c r="BK44" s="385">
        <f t="shared" si="31"/>
        <v>0</v>
      </c>
      <c r="BL44" s="385">
        <f t="shared" si="32"/>
        <v>0</v>
      </c>
      <c r="BM44" s="385">
        <f t="shared" si="33"/>
        <v>0</v>
      </c>
      <c r="BN44" s="385">
        <f t="shared" si="34"/>
        <v>0</v>
      </c>
      <c r="CK44" s="239">
        <f t="shared" si="57"/>
        <v>0</v>
      </c>
      <c r="CL44" s="239">
        <f t="shared" si="58"/>
        <v>0</v>
      </c>
    </row>
    <row r="45" spans="3:90" x14ac:dyDescent="0.35">
      <c r="C45" s="235"/>
      <c r="D45" s="246" t="str">
        <f t="shared" si="35"/>
        <v/>
      </c>
      <c r="E45" s="247" t="str">
        <f t="shared" si="36"/>
        <v/>
      </c>
      <c r="F45" s="248" t="str">
        <f t="shared" si="37"/>
        <v/>
      </c>
      <c r="G45" s="249" t="str">
        <f t="shared" si="38"/>
        <v/>
      </c>
      <c r="H45" s="250" t="str">
        <f t="shared" si="39"/>
        <v/>
      </c>
      <c r="I45" s="386" t="str">
        <f t="shared" si="0"/>
        <v/>
      </c>
      <c r="J45" s="387" t="str">
        <f t="shared" si="1"/>
        <v/>
      </c>
      <c r="K45" s="388" t="str">
        <f t="shared" si="2"/>
        <v/>
      </c>
      <c r="L45" s="389" t="str">
        <f t="shared" si="3"/>
        <v/>
      </c>
      <c r="M45" s="250" t="str">
        <f t="shared" si="4"/>
        <v/>
      </c>
      <c r="N45" s="246" t="b">
        <f t="shared" si="40"/>
        <v>0</v>
      </c>
      <c r="O45" s="246" t="b">
        <f t="shared" si="41"/>
        <v>0</v>
      </c>
      <c r="P45" s="246" t="b">
        <f t="shared" si="42"/>
        <v>0</v>
      </c>
      <c r="Q45" s="246" t="b">
        <f t="shared" si="43"/>
        <v>0</v>
      </c>
      <c r="R45" s="246" t="str">
        <f t="shared" si="44"/>
        <v>No</v>
      </c>
      <c r="S45" s="247" t="b">
        <f t="shared" si="5"/>
        <v>0</v>
      </c>
      <c r="T45" s="247" t="b">
        <f t="shared" si="6"/>
        <v>0</v>
      </c>
      <c r="U45" s="247" t="b">
        <f t="shared" si="7"/>
        <v>0</v>
      </c>
      <c r="V45" s="247" t="b">
        <f t="shared" si="8"/>
        <v>0</v>
      </c>
      <c r="W45" s="247" t="str">
        <f t="shared" si="45"/>
        <v>No</v>
      </c>
      <c r="X45" s="248" t="b">
        <f t="shared" si="9"/>
        <v>0</v>
      </c>
      <c r="Y45" s="248" t="b">
        <f t="shared" si="10"/>
        <v>0</v>
      </c>
      <c r="Z45" s="248" t="b">
        <f t="shared" si="11"/>
        <v>0</v>
      </c>
      <c r="AA45" s="248" t="b">
        <f t="shared" si="12"/>
        <v>0</v>
      </c>
      <c r="AB45" s="248" t="str">
        <f t="shared" si="46"/>
        <v>No</v>
      </c>
      <c r="AC45" s="249" t="b">
        <f t="shared" si="13"/>
        <v>0</v>
      </c>
      <c r="AD45" s="249" t="b">
        <f t="shared" si="14"/>
        <v>0</v>
      </c>
      <c r="AE45" s="249" t="b">
        <f t="shared" si="15"/>
        <v>0</v>
      </c>
      <c r="AF45" s="249" t="b">
        <f t="shared" si="16"/>
        <v>0</v>
      </c>
      <c r="AG45" s="249" t="str">
        <f t="shared" si="47"/>
        <v>No</v>
      </c>
      <c r="AH45" s="250" t="b">
        <f t="shared" si="17"/>
        <v>0</v>
      </c>
      <c r="AI45" s="250" t="b">
        <f t="shared" si="18"/>
        <v>0</v>
      </c>
      <c r="AJ45" s="250" t="b">
        <f t="shared" si="19"/>
        <v>0</v>
      </c>
      <c r="AK45" s="250" t="b">
        <f t="shared" si="20"/>
        <v>0</v>
      </c>
      <c r="AL45" s="250" t="str">
        <f t="shared" si="48"/>
        <v>No</v>
      </c>
      <c r="AN45" s="246" t="str">
        <f t="shared" si="49"/>
        <v/>
      </c>
      <c r="AO45" s="247" t="str">
        <f t="shared" si="50"/>
        <v/>
      </c>
      <c r="AP45" s="248" t="str">
        <f t="shared" si="51"/>
        <v/>
      </c>
      <c r="AQ45" s="249" t="str">
        <f t="shared" si="52"/>
        <v/>
      </c>
      <c r="AR45" s="250" t="str">
        <f t="shared" si="53"/>
        <v/>
      </c>
      <c r="AS45" s="234"/>
      <c r="AY45" s="385">
        <f t="shared" si="56"/>
        <v>0</v>
      </c>
      <c r="AZ45" s="385">
        <f t="shared" si="54"/>
        <v>0</v>
      </c>
      <c r="BA45" s="385">
        <f t="shared" si="55"/>
        <v>0</v>
      </c>
      <c r="BB45" s="385">
        <f t="shared" si="22"/>
        <v>0</v>
      </c>
      <c r="BC45" s="385">
        <f t="shared" si="23"/>
        <v>0</v>
      </c>
      <c r="BD45" s="385">
        <f t="shared" si="24"/>
        <v>0</v>
      </c>
      <c r="BE45" s="385">
        <f t="shared" si="25"/>
        <v>0</v>
      </c>
      <c r="BF45" s="385">
        <f t="shared" si="26"/>
        <v>0</v>
      </c>
      <c r="BG45" s="385">
        <f t="shared" si="27"/>
        <v>0</v>
      </c>
      <c r="BH45" s="385">
        <f t="shared" si="28"/>
        <v>0</v>
      </c>
      <c r="BI45" s="385">
        <f t="shared" si="29"/>
        <v>0</v>
      </c>
      <c r="BJ45" s="385">
        <f t="shared" si="30"/>
        <v>0</v>
      </c>
      <c r="BK45" s="385">
        <f t="shared" si="31"/>
        <v>0</v>
      </c>
      <c r="BL45" s="385">
        <f t="shared" si="32"/>
        <v>0</v>
      </c>
      <c r="BM45" s="385">
        <f t="shared" si="33"/>
        <v>0</v>
      </c>
      <c r="BN45" s="385">
        <f t="shared" si="34"/>
        <v>0</v>
      </c>
      <c r="CK45" s="239">
        <f t="shared" si="57"/>
        <v>0</v>
      </c>
      <c r="CL45" s="239">
        <f t="shared" si="58"/>
        <v>0</v>
      </c>
    </row>
    <row r="46" spans="3:90" x14ac:dyDescent="0.35">
      <c r="C46" s="235"/>
      <c r="D46" s="246" t="str">
        <f t="shared" si="35"/>
        <v/>
      </c>
      <c r="E46" s="247" t="str">
        <f t="shared" si="36"/>
        <v/>
      </c>
      <c r="F46" s="248" t="str">
        <f t="shared" si="37"/>
        <v/>
      </c>
      <c r="G46" s="249" t="str">
        <f t="shared" si="38"/>
        <v/>
      </c>
      <c r="H46" s="250" t="str">
        <f t="shared" si="39"/>
        <v/>
      </c>
      <c r="I46" s="386" t="str">
        <f t="shared" si="0"/>
        <v/>
      </c>
      <c r="J46" s="387" t="str">
        <f t="shared" si="1"/>
        <v/>
      </c>
      <c r="K46" s="388" t="str">
        <f t="shared" si="2"/>
        <v/>
      </c>
      <c r="L46" s="389" t="str">
        <f t="shared" si="3"/>
        <v/>
      </c>
      <c r="M46" s="250" t="str">
        <f t="shared" si="4"/>
        <v/>
      </c>
      <c r="N46" s="246" t="b">
        <f t="shared" si="40"/>
        <v>0</v>
      </c>
      <c r="O46" s="246" t="b">
        <f t="shared" si="41"/>
        <v>0</v>
      </c>
      <c r="P46" s="246" t="b">
        <f t="shared" si="42"/>
        <v>0</v>
      </c>
      <c r="Q46" s="246" t="b">
        <f t="shared" si="43"/>
        <v>0</v>
      </c>
      <c r="R46" s="246" t="str">
        <f t="shared" si="44"/>
        <v>No</v>
      </c>
      <c r="S46" s="247" t="b">
        <f t="shared" si="5"/>
        <v>0</v>
      </c>
      <c r="T46" s="247" t="b">
        <f t="shared" si="6"/>
        <v>0</v>
      </c>
      <c r="U46" s="247" t="b">
        <f t="shared" si="7"/>
        <v>0</v>
      </c>
      <c r="V46" s="247" t="b">
        <f t="shared" si="8"/>
        <v>0</v>
      </c>
      <c r="W46" s="247" t="str">
        <f t="shared" si="45"/>
        <v>No</v>
      </c>
      <c r="X46" s="248" t="b">
        <f t="shared" si="9"/>
        <v>0</v>
      </c>
      <c r="Y46" s="248" t="b">
        <f t="shared" si="10"/>
        <v>0</v>
      </c>
      <c r="Z46" s="248" t="b">
        <f t="shared" si="11"/>
        <v>0</v>
      </c>
      <c r="AA46" s="248" t="b">
        <f t="shared" si="12"/>
        <v>0</v>
      </c>
      <c r="AB46" s="248" t="str">
        <f t="shared" si="46"/>
        <v>No</v>
      </c>
      <c r="AC46" s="249" t="b">
        <f t="shared" si="13"/>
        <v>0</v>
      </c>
      <c r="AD46" s="249" t="b">
        <f t="shared" si="14"/>
        <v>0</v>
      </c>
      <c r="AE46" s="249" t="b">
        <f t="shared" si="15"/>
        <v>0</v>
      </c>
      <c r="AF46" s="249" t="b">
        <f t="shared" si="16"/>
        <v>0</v>
      </c>
      <c r="AG46" s="249" t="str">
        <f t="shared" si="47"/>
        <v>No</v>
      </c>
      <c r="AH46" s="250" t="b">
        <f t="shared" si="17"/>
        <v>0</v>
      </c>
      <c r="AI46" s="250" t="b">
        <f t="shared" si="18"/>
        <v>0</v>
      </c>
      <c r="AJ46" s="250" t="b">
        <f t="shared" si="19"/>
        <v>0</v>
      </c>
      <c r="AK46" s="250" t="b">
        <f t="shared" si="20"/>
        <v>0</v>
      </c>
      <c r="AL46" s="250" t="str">
        <f t="shared" si="48"/>
        <v>No</v>
      </c>
      <c r="AN46" s="246" t="str">
        <f t="shared" si="49"/>
        <v/>
      </c>
      <c r="AO46" s="247" t="str">
        <f t="shared" si="50"/>
        <v/>
      </c>
      <c r="AP46" s="248" t="str">
        <f t="shared" si="51"/>
        <v/>
      </c>
      <c r="AQ46" s="249" t="str">
        <f t="shared" si="52"/>
        <v/>
      </c>
      <c r="AR46" s="250" t="str">
        <f t="shared" si="53"/>
        <v/>
      </c>
      <c r="AS46" s="234"/>
      <c r="AY46" s="385">
        <f t="shared" si="56"/>
        <v>0</v>
      </c>
      <c r="AZ46" s="385">
        <f t="shared" si="54"/>
        <v>0</v>
      </c>
      <c r="BA46" s="385">
        <f t="shared" si="55"/>
        <v>0</v>
      </c>
      <c r="BB46" s="385">
        <f t="shared" si="22"/>
        <v>0</v>
      </c>
      <c r="BC46" s="385">
        <f t="shared" si="23"/>
        <v>0</v>
      </c>
      <c r="BD46" s="385">
        <f t="shared" si="24"/>
        <v>0</v>
      </c>
      <c r="BE46" s="385">
        <f t="shared" si="25"/>
        <v>0</v>
      </c>
      <c r="BF46" s="385">
        <f t="shared" si="26"/>
        <v>0</v>
      </c>
      <c r="BG46" s="385">
        <f t="shared" si="27"/>
        <v>0</v>
      </c>
      <c r="BH46" s="385">
        <f t="shared" si="28"/>
        <v>0</v>
      </c>
      <c r="BI46" s="385">
        <f t="shared" si="29"/>
        <v>0</v>
      </c>
      <c r="BJ46" s="385">
        <f t="shared" si="30"/>
        <v>0</v>
      </c>
      <c r="BK46" s="385">
        <f t="shared" si="31"/>
        <v>0</v>
      </c>
      <c r="BL46" s="385">
        <f t="shared" si="32"/>
        <v>0</v>
      </c>
      <c r="BM46" s="385">
        <f t="shared" si="33"/>
        <v>0</v>
      </c>
      <c r="BN46" s="385">
        <f t="shared" si="34"/>
        <v>0</v>
      </c>
      <c r="CK46" s="239">
        <f t="shared" si="57"/>
        <v>0</v>
      </c>
      <c r="CL46" s="239">
        <f t="shared" si="58"/>
        <v>0</v>
      </c>
    </row>
    <row r="47" spans="3:90" x14ac:dyDescent="0.35">
      <c r="C47" s="235"/>
      <c r="D47" s="246" t="str">
        <f t="shared" si="35"/>
        <v/>
      </c>
      <c r="E47" s="247" t="str">
        <f t="shared" si="36"/>
        <v/>
      </c>
      <c r="F47" s="248" t="str">
        <f t="shared" si="37"/>
        <v/>
      </c>
      <c r="G47" s="249" t="str">
        <f t="shared" si="38"/>
        <v/>
      </c>
      <c r="H47" s="250" t="str">
        <f t="shared" si="39"/>
        <v/>
      </c>
      <c r="I47" s="386" t="str">
        <f t="shared" si="0"/>
        <v/>
      </c>
      <c r="J47" s="387" t="str">
        <f t="shared" si="1"/>
        <v/>
      </c>
      <c r="K47" s="388" t="str">
        <f t="shared" si="2"/>
        <v/>
      </c>
      <c r="L47" s="389" t="str">
        <f t="shared" si="3"/>
        <v/>
      </c>
      <c r="M47" s="250" t="str">
        <f t="shared" si="4"/>
        <v/>
      </c>
      <c r="N47" s="246" t="b">
        <f t="shared" si="40"/>
        <v>0</v>
      </c>
      <c r="O47" s="246" t="b">
        <f t="shared" si="41"/>
        <v>0</v>
      </c>
      <c r="P47" s="246" t="b">
        <f t="shared" si="42"/>
        <v>0</v>
      </c>
      <c r="Q47" s="246" t="b">
        <f t="shared" si="43"/>
        <v>0</v>
      </c>
      <c r="R47" s="246" t="str">
        <f t="shared" si="44"/>
        <v>No</v>
      </c>
      <c r="S47" s="247" t="b">
        <f t="shared" si="5"/>
        <v>0</v>
      </c>
      <c r="T47" s="247" t="b">
        <f t="shared" si="6"/>
        <v>0</v>
      </c>
      <c r="U47" s="247" t="b">
        <f t="shared" si="7"/>
        <v>0</v>
      </c>
      <c r="V47" s="247" t="b">
        <f t="shared" si="8"/>
        <v>0</v>
      </c>
      <c r="W47" s="247" t="str">
        <f t="shared" si="45"/>
        <v>No</v>
      </c>
      <c r="X47" s="248" t="b">
        <f t="shared" si="9"/>
        <v>0</v>
      </c>
      <c r="Y47" s="248" t="b">
        <f t="shared" si="10"/>
        <v>0</v>
      </c>
      <c r="Z47" s="248" t="b">
        <f t="shared" si="11"/>
        <v>0</v>
      </c>
      <c r="AA47" s="248" t="b">
        <f t="shared" si="12"/>
        <v>0</v>
      </c>
      <c r="AB47" s="248" t="str">
        <f t="shared" si="46"/>
        <v>No</v>
      </c>
      <c r="AC47" s="249" t="b">
        <f t="shared" si="13"/>
        <v>0</v>
      </c>
      <c r="AD47" s="249" t="b">
        <f t="shared" si="14"/>
        <v>0</v>
      </c>
      <c r="AE47" s="249" t="b">
        <f t="shared" si="15"/>
        <v>0</v>
      </c>
      <c r="AF47" s="249" t="b">
        <f t="shared" si="16"/>
        <v>0</v>
      </c>
      <c r="AG47" s="249" t="str">
        <f t="shared" si="47"/>
        <v>No</v>
      </c>
      <c r="AH47" s="250" t="b">
        <f t="shared" si="17"/>
        <v>0</v>
      </c>
      <c r="AI47" s="250" t="b">
        <f t="shared" si="18"/>
        <v>0</v>
      </c>
      <c r="AJ47" s="250" t="b">
        <f t="shared" si="19"/>
        <v>0</v>
      </c>
      <c r="AK47" s="250" t="b">
        <f t="shared" si="20"/>
        <v>0</v>
      </c>
      <c r="AL47" s="250" t="str">
        <f t="shared" si="48"/>
        <v>No</v>
      </c>
      <c r="AN47" s="246" t="str">
        <f t="shared" si="49"/>
        <v/>
      </c>
      <c r="AO47" s="247" t="str">
        <f t="shared" si="50"/>
        <v/>
      </c>
      <c r="AP47" s="248" t="str">
        <f t="shared" si="51"/>
        <v/>
      </c>
      <c r="AQ47" s="249" t="str">
        <f t="shared" si="52"/>
        <v/>
      </c>
      <c r="AR47" s="250" t="str">
        <f t="shared" si="53"/>
        <v/>
      </c>
      <c r="AS47" s="234"/>
      <c r="AY47" s="385">
        <f t="shared" si="56"/>
        <v>0</v>
      </c>
      <c r="AZ47" s="385">
        <f t="shared" si="54"/>
        <v>0</v>
      </c>
      <c r="BA47" s="385">
        <f t="shared" si="55"/>
        <v>0</v>
      </c>
      <c r="BB47" s="385">
        <f t="shared" si="22"/>
        <v>0</v>
      </c>
      <c r="BC47" s="385">
        <f t="shared" si="23"/>
        <v>0</v>
      </c>
      <c r="BD47" s="385">
        <f t="shared" si="24"/>
        <v>0</v>
      </c>
      <c r="BE47" s="385">
        <f t="shared" si="25"/>
        <v>0</v>
      </c>
      <c r="BF47" s="385">
        <f t="shared" si="26"/>
        <v>0</v>
      </c>
      <c r="BG47" s="385">
        <f t="shared" si="27"/>
        <v>0</v>
      </c>
      <c r="BH47" s="385">
        <f t="shared" si="28"/>
        <v>0</v>
      </c>
      <c r="BI47" s="385">
        <f t="shared" si="29"/>
        <v>0</v>
      </c>
      <c r="BJ47" s="385">
        <f t="shared" si="30"/>
        <v>0</v>
      </c>
      <c r="BK47" s="385">
        <f t="shared" si="31"/>
        <v>0</v>
      </c>
      <c r="BL47" s="385">
        <f t="shared" si="32"/>
        <v>0</v>
      </c>
      <c r="BM47" s="385">
        <f t="shared" si="33"/>
        <v>0</v>
      </c>
      <c r="BN47" s="385">
        <f t="shared" si="34"/>
        <v>0</v>
      </c>
      <c r="CK47" s="239">
        <f t="shared" si="57"/>
        <v>0</v>
      </c>
      <c r="CL47" s="239">
        <f t="shared" si="58"/>
        <v>0</v>
      </c>
    </row>
    <row r="48" spans="3:90" x14ac:dyDescent="0.35">
      <c r="C48" s="235"/>
      <c r="D48" s="246" t="str">
        <f t="shared" si="35"/>
        <v/>
      </c>
      <c r="E48" s="247" t="str">
        <f t="shared" si="36"/>
        <v/>
      </c>
      <c r="F48" s="248" t="str">
        <f t="shared" si="37"/>
        <v/>
      </c>
      <c r="G48" s="249" t="str">
        <f t="shared" si="38"/>
        <v/>
      </c>
      <c r="H48" s="250" t="str">
        <f t="shared" si="39"/>
        <v/>
      </c>
      <c r="I48" s="386" t="str">
        <f t="shared" si="0"/>
        <v/>
      </c>
      <c r="J48" s="387" t="str">
        <f t="shared" si="1"/>
        <v/>
      </c>
      <c r="K48" s="388" t="str">
        <f t="shared" si="2"/>
        <v/>
      </c>
      <c r="L48" s="389" t="str">
        <f t="shared" si="3"/>
        <v/>
      </c>
      <c r="M48" s="250" t="str">
        <f t="shared" si="4"/>
        <v/>
      </c>
      <c r="N48" s="246" t="b">
        <f t="shared" si="40"/>
        <v>0</v>
      </c>
      <c r="O48" s="246" t="b">
        <f t="shared" si="41"/>
        <v>0</v>
      </c>
      <c r="P48" s="246" t="b">
        <f t="shared" si="42"/>
        <v>0</v>
      </c>
      <c r="Q48" s="246" t="b">
        <f t="shared" si="43"/>
        <v>0</v>
      </c>
      <c r="R48" s="246" t="str">
        <f t="shared" si="44"/>
        <v>No</v>
      </c>
      <c r="S48" s="247" t="b">
        <f t="shared" si="5"/>
        <v>0</v>
      </c>
      <c r="T48" s="247" t="b">
        <f t="shared" si="6"/>
        <v>0</v>
      </c>
      <c r="U48" s="247" t="b">
        <f t="shared" si="7"/>
        <v>0</v>
      </c>
      <c r="V48" s="247" t="b">
        <f t="shared" si="8"/>
        <v>0</v>
      </c>
      <c r="W48" s="247" t="str">
        <f t="shared" si="45"/>
        <v>No</v>
      </c>
      <c r="X48" s="248" t="b">
        <f t="shared" si="9"/>
        <v>0</v>
      </c>
      <c r="Y48" s="248" t="b">
        <f t="shared" si="10"/>
        <v>0</v>
      </c>
      <c r="Z48" s="248" t="b">
        <f t="shared" si="11"/>
        <v>0</v>
      </c>
      <c r="AA48" s="248" t="b">
        <f t="shared" si="12"/>
        <v>0</v>
      </c>
      <c r="AB48" s="248" t="str">
        <f t="shared" si="46"/>
        <v>No</v>
      </c>
      <c r="AC48" s="249" t="b">
        <f t="shared" si="13"/>
        <v>0</v>
      </c>
      <c r="AD48" s="249" t="b">
        <f t="shared" si="14"/>
        <v>0</v>
      </c>
      <c r="AE48" s="249" t="b">
        <f t="shared" si="15"/>
        <v>0</v>
      </c>
      <c r="AF48" s="249" t="b">
        <f t="shared" si="16"/>
        <v>0</v>
      </c>
      <c r="AG48" s="249" t="str">
        <f t="shared" si="47"/>
        <v>No</v>
      </c>
      <c r="AH48" s="250" t="b">
        <f t="shared" si="17"/>
        <v>0</v>
      </c>
      <c r="AI48" s="250" t="b">
        <f t="shared" si="18"/>
        <v>0</v>
      </c>
      <c r="AJ48" s="250" t="b">
        <f t="shared" si="19"/>
        <v>0</v>
      </c>
      <c r="AK48" s="250" t="b">
        <f t="shared" si="20"/>
        <v>0</v>
      </c>
      <c r="AL48" s="250" t="str">
        <f t="shared" si="48"/>
        <v>No</v>
      </c>
      <c r="AN48" s="246" t="str">
        <f t="shared" si="49"/>
        <v/>
      </c>
      <c r="AO48" s="247" t="str">
        <f t="shared" si="50"/>
        <v/>
      </c>
      <c r="AP48" s="248" t="str">
        <f t="shared" si="51"/>
        <v/>
      </c>
      <c r="AQ48" s="249" t="str">
        <f t="shared" si="52"/>
        <v/>
      </c>
      <c r="AR48" s="250" t="str">
        <f t="shared" si="53"/>
        <v/>
      </c>
      <c r="AS48" s="234"/>
      <c r="AY48" s="385">
        <f t="shared" si="56"/>
        <v>0</v>
      </c>
      <c r="AZ48" s="385">
        <f t="shared" si="54"/>
        <v>0</v>
      </c>
      <c r="BA48" s="385">
        <f t="shared" si="55"/>
        <v>0</v>
      </c>
      <c r="BB48" s="385">
        <f t="shared" si="22"/>
        <v>0</v>
      </c>
      <c r="BC48" s="385">
        <f t="shared" si="23"/>
        <v>0</v>
      </c>
      <c r="BD48" s="385">
        <f t="shared" si="24"/>
        <v>0</v>
      </c>
      <c r="BE48" s="385">
        <f t="shared" si="25"/>
        <v>0</v>
      </c>
      <c r="BF48" s="385">
        <f t="shared" si="26"/>
        <v>0</v>
      </c>
      <c r="BG48" s="385">
        <f t="shared" si="27"/>
        <v>0</v>
      </c>
      <c r="BH48" s="385">
        <f t="shared" si="28"/>
        <v>0</v>
      </c>
      <c r="BI48" s="385">
        <f t="shared" si="29"/>
        <v>0</v>
      </c>
      <c r="BJ48" s="385">
        <f t="shared" si="30"/>
        <v>0</v>
      </c>
      <c r="BK48" s="385">
        <f t="shared" si="31"/>
        <v>0</v>
      </c>
      <c r="BL48" s="385">
        <f t="shared" si="32"/>
        <v>0</v>
      </c>
      <c r="BM48" s="385">
        <f t="shared" si="33"/>
        <v>0</v>
      </c>
      <c r="BN48" s="385">
        <f t="shared" si="34"/>
        <v>0</v>
      </c>
      <c r="CK48" s="239">
        <f t="shared" si="57"/>
        <v>0</v>
      </c>
      <c r="CL48" s="239">
        <f t="shared" si="58"/>
        <v>0</v>
      </c>
    </row>
    <row r="49" spans="3:90" x14ac:dyDescent="0.35">
      <c r="C49" s="235"/>
      <c r="D49" s="246" t="str">
        <f t="shared" si="35"/>
        <v/>
      </c>
      <c r="E49" s="247" t="str">
        <f t="shared" si="36"/>
        <v/>
      </c>
      <c r="F49" s="248" t="str">
        <f t="shared" si="37"/>
        <v/>
      </c>
      <c r="G49" s="249" t="str">
        <f t="shared" si="38"/>
        <v/>
      </c>
      <c r="H49" s="250" t="str">
        <f t="shared" si="39"/>
        <v/>
      </c>
      <c r="I49" s="386" t="str">
        <f t="shared" si="0"/>
        <v/>
      </c>
      <c r="J49" s="387" t="str">
        <f t="shared" si="1"/>
        <v/>
      </c>
      <c r="K49" s="388" t="str">
        <f t="shared" si="2"/>
        <v/>
      </c>
      <c r="L49" s="389" t="str">
        <f t="shared" si="3"/>
        <v/>
      </c>
      <c r="M49" s="250" t="str">
        <f t="shared" si="4"/>
        <v/>
      </c>
      <c r="N49" s="246" t="b">
        <f t="shared" si="40"/>
        <v>0</v>
      </c>
      <c r="O49" s="246" t="b">
        <f t="shared" si="41"/>
        <v>0</v>
      </c>
      <c r="P49" s="246" t="b">
        <f t="shared" si="42"/>
        <v>0</v>
      </c>
      <c r="Q49" s="246" t="b">
        <f t="shared" si="43"/>
        <v>0</v>
      </c>
      <c r="R49" s="246" t="str">
        <f t="shared" si="44"/>
        <v>No</v>
      </c>
      <c r="S49" s="247" t="b">
        <f t="shared" si="5"/>
        <v>0</v>
      </c>
      <c r="T49" s="247" t="b">
        <f t="shared" si="6"/>
        <v>0</v>
      </c>
      <c r="U49" s="247" t="b">
        <f t="shared" si="7"/>
        <v>0</v>
      </c>
      <c r="V49" s="247" t="b">
        <f t="shared" si="8"/>
        <v>0</v>
      </c>
      <c r="W49" s="247" t="str">
        <f t="shared" si="45"/>
        <v>No</v>
      </c>
      <c r="X49" s="248" t="b">
        <f t="shared" si="9"/>
        <v>0</v>
      </c>
      <c r="Y49" s="248" t="b">
        <f t="shared" si="10"/>
        <v>0</v>
      </c>
      <c r="Z49" s="248" t="b">
        <f t="shared" si="11"/>
        <v>0</v>
      </c>
      <c r="AA49" s="248" t="b">
        <f t="shared" si="12"/>
        <v>0</v>
      </c>
      <c r="AB49" s="248" t="str">
        <f t="shared" si="46"/>
        <v>No</v>
      </c>
      <c r="AC49" s="249" t="b">
        <f t="shared" si="13"/>
        <v>0</v>
      </c>
      <c r="AD49" s="249" t="b">
        <f t="shared" si="14"/>
        <v>0</v>
      </c>
      <c r="AE49" s="249" t="b">
        <f t="shared" si="15"/>
        <v>0</v>
      </c>
      <c r="AF49" s="249" t="b">
        <f t="shared" si="16"/>
        <v>0</v>
      </c>
      <c r="AG49" s="249" t="str">
        <f t="shared" si="47"/>
        <v>No</v>
      </c>
      <c r="AH49" s="250" t="b">
        <f t="shared" si="17"/>
        <v>0</v>
      </c>
      <c r="AI49" s="250" t="b">
        <f t="shared" si="18"/>
        <v>0</v>
      </c>
      <c r="AJ49" s="250" t="b">
        <f t="shared" si="19"/>
        <v>0</v>
      </c>
      <c r="AK49" s="250" t="b">
        <f t="shared" si="20"/>
        <v>0</v>
      </c>
      <c r="AL49" s="250" t="str">
        <f t="shared" si="48"/>
        <v>No</v>
      </c>
      <c r="AN49" s="246" t="str">
        <f t="shared" si="49"/>
        <v/>
      </c>
      <c r="AO49" s="247" t="str">
        <f t="shared" si="50"/>
        <v/>
      </c>
      <c r="AP49" s="248" t="str">
        <f t="shared" si="51"/>
        <v/>
      </c>
      <c r="AQ49" s="249" t="str">
        <f t="shared" si="52"/>
        <v/>
      </c>
      <c r="AR49" s="250" t="str">
        <f t="shared" si="53"/>
        <v/>
      </c>
      <c r="AS49" s="234"/>
      <c r="AY49" s="385">
        <f t="shared" si="56"/>
        <v>0</v>
      </c>
      <c r="AZ49" s="385">
        <f t="shared" si="54"/>
        <v>0</v>
      </c>
      <c r="BA49" s="385">
        <f t="shared" si="55"/>
        <v>0</v>
      </c>
      <c r="BB49" s="385">
        <f t="shared" si="22"/>
        <v>0</v>
      </c>
      <c r="BC49" s="385">
        <f t="shared" si="23"/>
        <v>0</v>
      </c>
      <c r="BD49" s="385">
        <f t="shared" si="24"/>
        <v>0</v>
      </c>
      <c r="BE49" s="385">
        <f t="shared" si="25"/>
        <v>0</v>
      </c>
      <c r="BF49" s="385">
        <f t="shared" si="26"/>
        <v>0</v>
      </c>
      <c r="BG49" s="385">
        <f t="shared" si="27"/>
        <v>0</v>
      </c>
      <c r="BH49" s="385">
        <f t="shared" si="28"/>
        <v>0</v>
      </c>
      <c r="BI49" s="385">
        <f t="shared" si="29"/>
        <v>0</v>
      </c>
      <c r="BJ49" s="385">
        <f t="shared" si="30"/>
        <v>0</v>
      </c>
      <c r="BK49" s="385">
        <f t="shared" si="31"/>
        <v>0</v>
      </c>
      <c r="BL49" s="385">
        <f t="shared" si="32"/>
        <v>0</v>
      </c>
      <c r="BM49" s="385">
        <f t="shared" si="33"/>
        <v>0</v>
      </c>
      <c r="BN49" s="385">
        <f t="shared" si="34"/>
        <v>0</v>
      </c>
      <c r="CK49" s="239">
        <f t="shared" si="57"/>
        <v>0</v>
      </c>
      <c r="CL49" s="239">
        <f t="shared" si="58"/>
        <v>0</v>
      </c>
    </row>
    <row r="50" spans="3:90" x14ac:dyDescent="0.35">
      <c r="C50" s="235"/>
      <c r="D50" s="246" t="str">
        <f t="shared" si="35"/>
        <v/>
      </c>
      <c r="E50" s="247" t="str">
        <f t="shared" si="36"/>
        <v/>
      </c>
      <c r="F50" s="248" t="str">
        <f t="shared" si="37"/>
        <v/>
      </c>
      <c r="G50" s="249" t="str">
        <f t="shared" si="38"/>
        <v/>
      </c>
      <c r="H50" s="250" t="str">
        <f t="shared" si="39"/>
        <v/>
      </c>
      <c r="I50" s="386" t="str">
        <f t="shared" si="0"/>
        <v/>
      </c>
      <c r="J50" s="387" t="str">
        <f t="shared" si="1"/>
        <v/>
      </c>
      <c r="K50" s="388" t="str">
        <f t="shared" si="2"/>
        <v/>
      </c>
      <c r="L50" s="389" t="str">
        <f t="shared" si="3"/>
        <v/>
      </c>
      <c r="M50" s="250" t="str">
        <f t="shared" si="4"/>
        <v/>
      </c>
      <c r="N50" s="246" t="b">
        <f t="shared" si="40"/>
        <v>0</v>
      </c>
      <c r="O50" s="246" t="b">
        <f t="shared" si="41"/>
        <v>0</v>
      </c>
      <c r="P50" s="246" t="b">
        <f t="shared" si="42"/>
        <v>0</v>
      </c>
      <c r="Q50" s="246" t="b">
        <f t="shared" si="43"/>
        <v>0</v>
      </c>
      <c r="R50" s="246" t="str">
        <f t="shared" si="44"/>
        <v>No</v>
      </c>
      <c r="S50" s="247" t="b">
        <f t="shared" si="5"/>
        <v>0</v>
      </c>
      <c r="T50" s="247" t="b">
        <f t="shared" si="6"/>
        <v>0</v>
      </c>
      <c r="U50" s="247" t="b">
        <f t="shared" si="7"/>
        <v>0</v>
      </c>
      <c r="V50" s="247" t="b">
        <f t="shared" si="8"/>
        <v>0</v>
      </c>
      <c r="W50" s="247" t="str">
        <f t="shared" si="45"/>
        <v>No</v>
      </c>
      <c r="X50" s="248" t="b">
        <f t="shared" si="9"/>
        <v>0</v>
      </c>
      <c r="Y50" s="248" t="b">
        <f t="shared" si="10"/>
        <v>0</v>
      </c>
      <c r="Z50" s="248" t="b">
        <f t="shared" si="11"/>
        <v>0</v>
      </c>
      <c r="AA50" s="248" t="b">
        <f t="shared" si="12"/>
        <v>0</v>
      </c>
      <c r="AB50" s="248" t="str">
        <f t="shared" si="46"/>
        <v>No</v>
      </c>
      <c r="AC50" s="249" t="b">
        <f t="shared" si="13"/>
        <v>0</v>
      </c>
      <c r="AD50" s="249" t="b">
        <f t="shared" si="14"/>
        <v>0</v>
      </c>
      <c r="AE50" s="249" t="b">
        <f t="shared" si="15"/>
        <v>0</v>
      </c>
      <c r="AF50" s="249" t="b">
        <f t="shared" si="16"/>
        <v>0</v>
      </c>
      <c r="AG50" s="249" t="str">
        <f t="shared" si="47"/>
        <v>No</v>
      </c>
      <c r="AH50" s="250" t="b">
        <f t="shared" si="17"/>
        <v>0</v>
      </c>
      <c r="AI50" s="250" t="b">
        <f t="shared" si="18"/>
        <v>0</v>
      </c>
      <c r="AJ50" s="250" t="b">
        <f t="shared" si="19"/>
        <v>0</v>
      </c>
      <c r="AK50" s="250" t="b">
        <f t="shared" si="20"/>
        <v>0</v>
      </c>
      <c r="AL50" s="250" t="str">
        <f t="shared" si="48"/>
        <v>No</v>
      </c>
      <c r="AN50" s="246" t="str">
        <f t="shared" si="49"/>
        <v/>
      </c>
      <c r="AO50" s="247" t="str">
        <f t="shared" si="50"/>
        <v/>
      </c>
      <c r="AP50" s="248" t="str">
        <f t="shared" si="51"/>
        <v/>
      </c>
      <c r="AQ50" s="249" t="str">
        <f t="shared" si="52"/>
        <v/>
      </c>
      <c r="AR50" s="250" t="str">
        <f t="shared" si="53"/>
        <v/>
      </c>
      <c r="AS50" s="234"/>
      <c r="AY50" s="385">
        <f t="shared" si="56"/>
        <v>0</v>
      </c>
      <c r="AZ50" s="385">
        <f t="shared" si="54"/>
        <v>0</v>
      </c>
      <c r="BA50" s="385">
        <f t="shared" si="55"/>
        <v>0</v>
      </c>
      <c r="BB50" s="385">
        <f t="shared" si="22"/>
        <v>0</v>
      </c>
      <c r="BC50" s="385">
        <f t="shared" si="23"/>
        <v>0</v>
      </c>
      <c r="BD50" s="385">
        <f t="shared" si="24"/>
        <v>0</v>
      </c>
      <c r="BE50" s="385">
        <f t="shared" si="25"/>
        <v>0</v>
      </c>
      <c r="BF50" s="385">
        <f t="shared" si="26"/>
        <v>0</v>
      </c>
      <c r="BG50" s="385">
        <f t="shared" si="27"/>
        <v>0</v>
      </c>
      <c r="BH50" s="385">
        <f t="shared" si="28"/>
        <v>0</v>
      </c>
      <c r="BI50" s="385">
        <f t="shared" si="29"/>
        <v>0</v>
      </c>
      <c r="BJ50" s="385">
        <f t="shared" si="30"/>
        <v>0</v>
      </c>
      <c r="BK50" s="385">
        <f t="shared" si="31"/>
        <v>0</v>
      </c>
      <c r="BL50" s="385">
        <f t="shared" si="32"/>
        <v>0</v>
      </c>
      <c r="BM50" s="385">
        <f t="shared" si="33"/>
        <v>0</v>
      </c>
      <c r="BN50" s="385">
        <f t="shared" si="34"/>
        <v>0</v>
      </c>
      <c r="CK50" s="239">
        <f t="shared" si="57"/>
        <v>0</v>
      </c>
      <c r="CL50" s="239">
        <f t="shared" si="58"/>
        <v>0</v>
      </c>
    </row>
    <row r="51" spans="3:90" x14ac:dyDescent="0.35">
      <c r="C51" s="235"/>
      <c r="D51" s="246" t="str">
        <f t="shared" si="35"/>
        <v/>
      </c>
      <c r="E51" s="247" t="str">
        <f t="shared" si="36"/>
        <v/>
      </c>
      <c r="F51" s="248" t="str">
        <f t="shared" si="37"/>
        <v/>
      </c>
      <c r="G51" s="249" t="str">
        <f t="shared" si="38"/>
        <v/>
      </c>
      <c r="H51" s="250" t="str">
        <f t="shared" si="39"/>
        <v/>
      </c>
      <c r="I51" s="386" t="str">
        <f t="shared" si="0"/>
        <v/>
      </c>
      <c r="J51" s="387" t="str">
        <f t="shared" si="1"/>
        <v/>
      </c>
      <c r="K51" s="388" t="str">
        <f t="shared" si="2"/>
        <v/>
      </c>
      <c r="L51" s="389" t="str">
        <f t="shared" si="3"/>
        <v/>
      </c>
      <c r="M51" s="250" t="str">
        <f t="shared" si="4"/>
        <v/>
      </c>
      <c r="N51" s="246" t="b">
        <f t="shared" si="40"/>
        <v>0</v>
      </c>
      <c r="O51" s="246" t="b">
        <f t="shared" si="41"/>
        <v>0</v>
      </c>
      <c r="P51" s="246" t="b">
        <f t="shared" si="42"/>
        <v>0</v>
      </c>
      <c r="Q51" s="246" t="b">
        <f t="shared" si="43"/>
        <v>0</v>
      </c>
      <c r="R51" s="246" t="str">
        <f t="shared" si="44"/>
        <v>No</v>
      </c>
      <c r="S51" s="247" t="b">
        <f t="shared" si="5"/>
        <v>0</v>
      </c>
      <c r="T51" s="247" t="b">
        <f t="shared" si="6"/>
        <v>0</v>
      </c>
      <c r="U51" s="247" t="b">
        <f t="shared" si="7"/>
        <v>0</v>
      </c>
      <c r="V51" s="247" t="b">
        <f t="shared" si="8"/>
        <v>0</v>
      </c>
      <c r="W51" s="247" t="str">
        <f t="shared" si="45"/>
        <v>No</v>
      </c>
      <c r="X51" s="248" t="b">
        <f t="shared" si="9"/>
        <v>0</v>
      </c>
      <c r="Y51" s="248" t="b">
        <f t="shared" si="10"/>
        <v>0</v>
      </c>
      <c r="Z51" s="248" t="b">
        <f t="shared" si="11"/>
        <v>0</v>
      </c>
      <c r="AA51" s="248" t="b">
        <f t="shared" si="12"/>
        <v>0</v>
      </c>
      <c r="AB51" s="248" t="str">
        <f t="shared" si="46"/>
        <v>No</v>
      </c>
      <c r="AC51" s="249" t="b">
        <f t="shared" si="13"/>
        <v>0</v>
      </c>
      <c r="AD51" s="249" t="b">
        <f t="shared" si="14"/>
        <v>0</v>
      </c>
      <c r="AE51" s="249" t="b">
        <f t="shared" si="15"/>
        <v>0</v>
      </c>
      <c r="AF51" s="249" t="b">
        <f t="shared" si="16"/>
        <v>0</v>
      </c>
      <c r="AG51" s="249" t="str">
        <f t="shared" si="47"/>
        <v>No</v>
      </c>
      <c r="AH51" s="250" t="b">
        <f t="shared" si="17"/>
        <v>0</v>
      </c>
      <c r="AI51" s="250" t="b">
        <f t="shared" si="18"/>
        <v>0</v>
      </c>
      <c r="AJ51" s="250" t="b">
        <f t="shared" si="19"/>
        <v>0</v>
      </c>
      <c r="AK51" s="250" t="b">
        <f t="shared" si="20"/>
        <v>0</v>
      </c>
      <c r="AL51" s="250" t="str">
        <f t="shared" si="48"/>
        <v>No</v>
      </c>
      <c r="AN51" s="246" t="str">
        <f t="shared" si="49"/>
        <v/>
      </c>
      <c r="AO51" s="247" t="str">
        <f t="shared" si="50"/>
        <v/>
      </c>
      <c r="AP51" s="248" t="str">
        <f t="shared" si="51"/>
        <v/>
      </c>
      <c r="AQ51" s="249" t="str">
        <f t="shared" si="52"/>
        <v/>
      </c>
      <c r="AR51" s="250" t="str">
        <f t="shared" si="53"/>
        <v/>
      </c>
      <c r="AS51" s="234"/>
      <c r="AY51" s="385">
        <f t="shared" si="56"/>
        <v>0</v>
      </c>
      <c r="AZ51" s="385">
        <f t="shared" si="54"/>
        <v>0</v>
      </c>
      <c r="BA51" s="385">
        <f t="shared" si="55"/>
        <v>0</v>
      </c>
      <c r="BB51" s="385">
        <f t="shared" si="22"/>
        <v>0</v>
      </c>
      <c r="BC51" s="385">
        <f t="shared" si="23"/>
        <v>0</v>
      </c>
      <c r="BD51" s="385">
        <f t="shared" si="24"/>
        <v>0</v>
      </c>
      <c r="BE51" s="385">
        <f t="shared" si="25"/>
        <v>0</v>
      </c>
      <c r="BF51" s="385">
        <f t="shared" si="26"/>
        <v>0</v>
      </c>
      <c r="BG51" s="385">
        <f t="shared" si="27"/>
        <v>0</v>
      </c>
      <c r="BH51" s="385">
        <f t="shared" si="28"/>
        <v>0</v>
      </c>
      <c r="BI51" s="385">
        <f t="shared" si="29"/>
        <v>0</v>
      </c>
      <c r="BJ51" s="385">
        <f t="shared" si="30"/>
        <v>0</v>
      </c>
      <c r="BK51" s="385">
        <f t="shared" si="31"/>
        <v>0</v>
      </c>
      <c r="BL51" s="385">
        <f t="shared" si="32"/>
        <v>0</v>
      </c>
      <c r="BM51" s="385">
        <f t="shared" si="33"/>
        <v>0</v>
      </c>
      <c r="BN51" s="385">
        <f t="shared" si="34"/>
        <v>0</v>
      </c>
      <c r="CK51" s="239">
        <f t="shared" si="57"/>
        <v>0</v>
      </c>
      <c r="CL51" s="239">
        <f t="shared" si="58"/>
        <v>0</v>
      </c>
    </row>
    <row r="52" spans="3:90" x14ac:dyDescent="0.35">
      <c r="C52" s="235"/>
      <c r="D52" s="246" t="str">
        <f t="shared" si="35"/>
        <v/>
      </c>
      <c r="E52" s="247" t="str">
        <f t="shared" si="36"/>
        <v/>
      </c>
      <c r="F52" s="248" t="str">
        <f t="shared" si="37"/>
        <v/>
      </c>
      <c r="G52" s="249" t="str">
        <f t="shared" si="38"/>
        <v/>
      </c>
      <c r="H52" s="250" t="str">
        <f t="shared" si="39"/>
        <v/>
      </c>
      <c r="I52" s="386" t="str">
        <f t="shared" si="0"/>
        <v/>
      </c>
      <c r="J52" s="387" t="str">
        <f t="shared" si="1"/>
        <v/>
      </c>
      <c r="K52" s="388" t="str">
        <f t="shared" si="2"/>
        <v/>
      </c>
      <c r="L52" s="389" t="str">
        <f t="shared" si="3"/>
        <v/>
      </c>
      <c r="M52" s="250" t="str">
        <f t="shared" si="4"/>
        <v/>
      </c>
      <c r="N52" s="246" t="b">
        <f t="shared" si="40"/>
        <v>0</v>
      </c>
      <c r="O52" s="246" t="b">
        <f t="shared" si="41"/>
        <v>0</v>
      </c>
      <c r="P52" s="246" t="b">
        <f t="shared" si="42"/>
        <v>0</v>
      </c>
      <c r="Q52" s="246" t="b">
        <f t="shared" si="43"/>
        <v>0</v>
      </c>
      <c r="R52" s="246" t="str">
        <f t="shared" si="44"/>
        <v>No</v>
      </c>
      <c r="S52" s="247" t="b">
        <f t="shared" si="5"/>
        <v>0</v>
      </c>
      <c r="T52" s="247" t="b">
        <f t="shared" si="6"/>
        <v>0</v>
      </c>
      <c r="U52" s="247" t="b">
        <f t="shared" si="7"/>
        <v>0</v>
      </c>
      <c r="V52" s="247" t="b">
        <f t="shared" si="8"/>
        <v>0</v>
      </c>
      <c r="W52" s="247" t="str">
        <f t="shared" si="45"/>
        <v>No</v>
      </c>
      <c r="X52" s="248" t="b">
        <f t="shared" si="9"/>
        <v>0</v>
      </c>
      <c r="Y52" s="248" t="b">
        <f t="shared" si="10"/>
        <v>0</v>
      </c>
      <c r="Z52" s="248" t="b">
        <f t="shared" si="11"/>
        <v>0</v>
      </c>
      <c r="AA52" s="248" t="b">
        <f t="shared" si="12"/>
        <v>0</v>
      </c>
      <c r="AB52" s="248" t="str">
        <f t="shared" si="46"/>
        <v>No</v>
      </c>
      <c r="AC52" s="249" t="b">
        <f t="shared" si="13"/>
        <v>0</v>
      </c>
      <c r="AD52" s="249" t="b">
        <f t="shared" si="14"/>
        <v>0</v>
      </c>
      <c r="AE52" s="249" t="b">
        <f t="shared" si="15"/>
        <v>0</v>
      </c>
      <c r="AF52" s="249" t="b">
        <f t="shared" si="16"/>
        <v>0</v>
      </c>
      <c r="AG52" s="249" t="str">
        <f t="shared" si="47"/>
        <v>No</v>
      </c>
      <c r="AH52" s="250" t="b">
        <f t="shared" si="17"/>
        <v>0</v>
      </c>
      <c r="AI52" s="250" t="b">
        <f t="shared" si="18"/>
        <v>0</v>
      </c>
      <c r="AJ52" s="250" t="b">
        <f t="shared" si="19"/>
        <v>0</v>
      </c>
      <c r="AK52" s="250" t="b">
        <f t="shared" si="20"/>
        <v>0</v>
      </c>
      <c r="AL52" s="250" t="str">
        <f t="shared" si="48"/>
        <v>No</v>
      </c>
      <c r="AN52" s="246" t="str">
        <f t="shared" si="49"/>
        <v/>
      </c>
      <c r="AO52" s="247" t="str">
        <f t="shared" si="50"/>
        <v/>
      </c>
      <c r="AP52" s="248" t="str">
        <f t="shared" si="51"/>
        <v/>
      </c>
      <c r="AQ52" s="249" t="str">
        <f t="shared" si="52"/>
        <v/>
      </c>
      <c r="AR52" s="250" t="str">
        <f t="shared" si="53"/>
        <v/>
      </c>
      <c r="AS52" s="234"/>
      <c r="AY52" s="385">
        <f t="shared" si="56"/>
        <v>0</v>
      </c>
      <c r="AZ52" s="385">
        <f t="shared" si="54"/>
        <v>0</v>
      </c>
      <c r="BA52" s="385">
        <f t="shared" si="55"/>
        <v>0</v>
      </c>
      <c r="BB52" s="385">
        <f t="shared" si="22"/>
        <v>0</v>
      </c>
      <c r="BC52" s="385">
        <f t="shared" si="23"/>
        <v>0</v>
      </c>
      <c r="BD52" s="385">
        <f t="shared" si="24"/>
        <v>0</v>
      </c>
      <c r="BE52" s="385">
        <f t="shared" si="25"/>
        <v>0</v>
      </c>
      <c r="BF52" s="385">
        <f t="shared" si="26"/>
        <v>0</v>
      </c>
      <c r="BG52" s="385">
        <f t="shared" si="27"/>
        <v>0</v>
      </c>
      <c r="BH52" s="385">
        <f t="shared" si="28"/>
        <v>0</v>
      </c>
      <c r="BI52" s="385">
        <f t="shared" si="29"/>
        <v>0</v>
      </c>
      <c r="BJ52" s="385">
        <f t="shared" si="30"/>
        <v>0</v>
      </c>
      <c r="BK52" s="385">
        <f t="shared" si="31"/>
        <v>0</v>
      </c>
      <c r="BL52" s="385">
        <f t="shared" si="32"/>
        <v>0</v>
      </c>
      <c r="BM52" s="385">
        <f t="shared" si="33"/>
        <v>0</v>
      </c>
      <c r="BN52" s="385">
        <f t="shared" si="34"/>
        <v>0</v>
      </c>
      <c r="CK52" s="239">
        <f t="shared" si="57"/>
        <v>0</v>
      </c>
      <c r="CL52" s="239">
        <f t="shared" si="58"/>
        <v>0</v>
      </c>
    </row>
    <row r="53" spans="3:90" x14ac:dyDescent="0.35">
      <c r="C53" s="235"/>
      <c r="D53" s="246" t="str">
        <f t="shared" si="35"/>
        <v/>
      </c>
      <c r="E53" s="247" t="str">
        <f t="shared" si="36"/>
        <v/>
      </c>
      <c r="F53" s="248" t="str">
        <f t="shared" si="37"/>
        <v/>
      </c>
      <c r="G53" s="249" t="str">
        <f t="shared" si="38"/>
        <v/>
      </c>
      <c r="H53" s="250" t="str">
        <f t="shared" si="39"/>
        <v/>
      </c>
      <c r="I53" s="386" t="str">
        <f t="shared" si="0"/>
        <v/>
      </c>
      <c r="J53" s="387" t="str">
        <f t="shared" si="1"/>
        <v/>
      </c>
      <c r="K53" s="388" t="str">
        <f t="shared" si="2"/>
        <v/>
      </c>
      <c r="L53" s="389" t="str">
        <f t="shared" si="3"/>
        <v/>
      </c>
      <c r="M53" s="250" t="str">
        <f t="shared" si="4"/>
        <v/>
      </c>
      <c r="N53" s="246" t="b">
        <f t="shared" si="40"/>
        <v>0</v>
      </c>
      <c r="O53" s="246" t="b">
        <f t="shared" si="41"/>
        <v>0</v>
      </c>
      <c r="P53" s="246" t="b">
        <f t="shared" si="42"/>
        <v>0</v>
      </c>
      <c r="Q53" s="246" t="b">
        <f t="shared" si="43"/>
        <v>0</v>
      </c>
      <c r="R53" s="246" t="str">
        <f t="shared" si="44"/>
        <v>No</v>
      </c>
      <c r="S53" s="247" t="b">
        <f t="shared" si="5"/>
        <v>0</v>
      </c>
      <c r="T53" s="247" t="b">
        <f t="shared" si="6"/>
        <v>0</v>
      </c>
      <c r="U53" s="247" t="b">
        <f t="shared" si="7"/>
        <v>0</v>
      </c>
      <c r="V53" s="247" t="b">
        <f t="shared" si="8"/>
        <v>0</v>
      </c>
      <c r="W53" s="247" t="str">
        <f t="shared" si="45"/>
        <v>No</v>
      </c>
      <c r="X53" s="248" t="b">
        <f t="shared" si="9"/>
        <v>0</v>
      </c>
      <c r="Y53" s="248" t="b">
        <f t="shared" si="10"/>
        <v>0</v>
      </c>
      <c r="Z53" s="248" t="b">
        <f t="shared" si="11"/>
        <v>0</v>
      </c>
      <c r="AA53" s="248" t="b">
        <f t="shared" si="12"/>
        <v>0</v>
      </c>
      <c r="AB53" s="248" t="str">
        <f t="shared" si="46"/>
        <v>No</v>
      </c>
      <c r="AC53" s="249" t="b">
        <f t="shared" si="13"/>
        <v>0</v>
      </c>
      <c r="AD53" s="249" t="b">
        <f t="shared" si="14"/>
        <v>0</v>
      </c>
      <c r="AE53" s="249" t="b">
        <f t="shared" si="15"/>
        <v>0</v>
      </c>
      <c r="AF53" s="249" t="b">
        <f t="shared" si="16"/>
        <v>0</v>
      </c>
      <c r="AG53" s="249" t="str">
        <f t="shared" si="47"/>
        <v>No</v>
      </c>
      <c r="AH53" s="250" t="b">
        <f t="shared" si="17"/>
        <v>0</v>
      </c>
      <c r="AI53" s="250" t="b">
        <f t="shared" si="18"/>
        <v>0</v>
      </c>
      <c r="AJ53" s="250" t="b">
        <f t="shared" si="19"/>
        <v>0</v>
      </c>
      <c r="AK53" s="250" t="b">
        <f t="shared" si="20"/>
        <v>0</v>
      </c>
      <c r="AL53" s="250" t="str">
        <f t="shared" si="48"/>
        <v>No</v>
      </c>
      <c r="AN53" s="246" t="str">
        <f t="shared" si="49"/>
        <v/>
      </c>
      <c r="AO53" s="247" t="str">
        <f t="shared" si="50"/>
        <v/>
      </c>
      <c r="AP53" s="248" t="str">
        <f t="shared" si="51"/>
        <v/>
      </c>
      <c r="AQ53" s="249" t="str">
        <f t="shared" si="52"/>
        <v/>
      </c>
      <c r="AR53" s="250" t="str">
        <f t="shared" si="53"/>
        <v/>
      </c>
      <c r="AS53" s="234"/>
      <c r="AY53" s="385">
        <f t="shared" si="56"/>
        <v>0</v>
      </c>
      <c r="AZ53" s="385">
        <f t="shared" si="54"/>
        <v>0</v>
      </c>
      <c r="BA53" s="385">
        <f t="shared" si="55"/>
        <v>0</v>
      </c>
      <c r="BB53" s="385">
        <f t="shared" si="22"/>
        <v>0</v>
      </c>
      <c r="BC53" s="385">
        <f t="shared" si="23"/>
        <v>0</v>
      </c>
      <c r="BD53" s="385">
        <f t="shared" si="24"/>
        <v>0</v>
      </c>
      <c r="BE53" s="385">
        <f t="shared" si="25"/>
        <v>0</v>
      </c>
      <c r="BF53" s="385">
        <f t="shared" si="26"/>
        <v>0</v>
      </c>
      <c r="BG53" s="385">
        <f t="shared" si="27"/>
        <v>0</v>
      </c>
      <c r="BH53" s="385">
        <f t="shared" si="28"/>
        <v>0</v>
      </c>
      <c r="BI53" s="385">
        <f t="shared" si="29"/>
        <v>0</v>
      </c>
      <c r="BJ53" s="385">
        <f t="shared" si="30"/>
        <v>0</v>
      </c>
      <c r="BK53" s="385">
        <f t="shared" si="31"/>
        <v>0</v>
      </c>
      <c r="BL53" s="385">
        <f t="shared" si="32"/>
        <v>0</v>
      </c>
      <c r="BM53" s="385">
        <f t="shared" si="33"/>
        <v>0</v>
      </c>
      <c r="BN53" s="385">
        <f t="shared" si="34"/>
        <v>0</v>
      </c>
      <c r="CK53" s="239">
        <f t="shared" si="57"/>
        <v>0</v>
      </c>
      <c r="CL53" s="239">
        <f t="shared" si="58"/>
        <v>0</v>
      </c>
    </row>
    <row r="54" spans="3:90" x14ac:dyDescent="0.35">
      <c r="C54" s="235"/>
      <c r="D54" s="246" t="str">
        <f t="shared" si="35"/>
        <v/>
      </c>
      <c r="E54" s="247" t="str">
        <f t="shared" si="36"/>
        <v/>
      </c>
      <c r="F54" s="248" t="str">
        <f t="shared" si="37"/>
        <v/>
      </c>
      <c r="G54" s="249" t="str">
        <f t="shared" si="38"/>
        <v/>
      </c>
      <c r="H54" s="250" t="str">
        <f t="shared" si="39"/>
        <v/>
      </c>
      <c r="I54" s="386" t="str">
        <f t="shared" si="0"/>
        <v/>
      </c>
      <c r="J54" s="387" t="str">
        <f t="shared" si="1"/>
        <v/>
      </c>
      <c r="K54" s="388" t="str">
        <f t="shared" si="2"/>
        <v/>
      </c>
      <c r="L54" s="389" t="str">
        <f t="shared" si="3"/>
        <v/>
      </c>
      <c r="M54" s="250" t="str">
        <f t="shared" si="4"/>
        <v/>
      </c>
      <c r="N54" s="246" t="b">
        <f t="shared" si="40"/>
        <v>0</v>
      </c>
      <c r="O54" s="246" t="b">
        <f t="shared" si="41"/>
        <v>0</v>
      </c>
      <c r="P54" s="246" t="b">
        <f t="shared" si="42"/>
        <v>0</v>
      </c>
      <c r="Q54" s="246" t="b">
        <f t="shared" si="43"/>
        <v>0</v>
      </c>
      <c r="R54" s="246" t="str">
        <f t="shared" si="44"/>
        <v>No</v>
      </c>
      <c r="S54" s="247" t="b">
        <f t="shared" si="5"/>
        <v>0</v>
      </c>
      <c r="T54" s="247" t="b">
        <f t="shared" si="6"/>
        <v>0</v>
      </c>
      <c r="U54" s="247" t="b">
        <f t="shared" si="7"/>
        <v>0</v>
      </c>
      <c r="V54" s="247" t="b">
        <f t="shared" si="8"/>
        <v>0</v>
      </c>
      <c r="W54" s="247" t="str">
        <f t="shared" si="45"/>
        <v>No</v>
      </c>
      <c r="X54" s="248" t="b">
        <f t="shared" si="9"/>
        <v>0</v>
      </c>
      <c r="Y54" s="248" t="b">
        <f t="shared" si="10"/>
        <v>0</v>
      </c>
      <c r="Z54" s="248" t="b">
        <f t="shared" si="11"/>
        <v>0</v>
      </c>
      <c r="AA54" s="248" t="b">
        <f t="shared" si="12"/>
        <v>0</v>
      </c>
      <c r="AB54" s="248" t="str">
        <f t="shared" si="46"/>
        <v>No</v>
      </c>
      <c r="AC54" s="249" t="b">
        <f t="shared" si="13"/>
        <v>0</v>
      </c>
      <c r="AD54" s="249" t="b">
        <f t="shared" si="14"/>
        <v>0</v>
      </c>
      <c r="AE54" s="249" t="b">
        <f t="shared" si="15"/>
        <v>0</v>
      </c>
      <c r="AF54" s="249" t="b">
        <f t="shared" si="16"/>
        <v>0</v>
      </c>
      <c r="AG54" s="249" t="str">
        <f t="shared" si="47"/>
        <v>No</v>
      </c>
      <c r="AH54" s="250" t="b">
        <f t="shared" si="17"/>
        <v>0</v>
      </c>
      <c r="AI54" s="250" t="b">
        <f t="shared" si="18"/>
        <v>0</v>
      </c>
      <c r="AJ54" s="250" t="b">
        <f t="shared" si="19"/>
        <v>0</v>
      </c>
      <c r="AK54" s="250" t="b">
        <f t="shared" si="20"/>
        <v>0</v>
      </c>
      <c r="AL54" s="250" t="str">
        <f t="shared" si="48"/>
        <v>No</v>
      </c>
      <c r="AN54" s="246" t="str">
        <f t="shared" si="49"/>
        <v/>
      </c>
      <c r="AO54" s="247" t="str">
        <f t="shared" si="50"/>
        <v/>
      </c>
      <c r="AP54" s="248" t="str">
        <f t="shared" si="51"/>
        <v/>
      </c>
      <c r="AQ54" s="249" t="str">
        <f t="shared" si="52"/>
        <v/>
      </c>
      <c r="AR54" s="250" t="str">
        <f t="shared" si="53"/>
        <v/>
      </c>
      <c r="AS54" s="234"/>
      <c r="AY54" s="385">
        <f t="shared" si="56"/>
        <v>0</v>
      </c>
      <c r="AZ54" s="385">
        <f t="shared" si="54"/>
        <v>0</v>
      </c>
      <c r="BA54" s="385">
        <f t="shared" si="55"/>
        <v>0</v>
      </c>
      <c r="BB54" s="385">
        <f t="shared" si="22"/>
        <v>0</v>
      </c>
      <c r="BC54" s="385">
        <f t="shared" si="23"/>
        <v>0</v>
      </c>
      <c r="BD54" s="385">
        <f t="shared" si="24"/>
        <v>0</v>
      </c>
      <c r="BE54" s="385">
        <f t="shared" si="25"/>
        <v>0</v>
      </c>
      <c r="BF54" s="385">
        <f t="shared" si="26"/>
        <v>0</v>
      </c>
      <c r="BG54" s="385">
        <f t="shared" si="27"/>
        <v>0</v>
      </c>
      <c r="BH54" s="385">
        <f t="shared" si="28"/>
        <v>0</v>
      </c>
      <c r="BI54" s="385">
        <f t="shared" si="29"/>
        <v>0</v>
      </c>
      <c r="BJ54" s="385">
        <f t="shared" si="30"/>
        <v>0</v>
      </c>
      <c r="BK54" s="385">
        <f t="shared" si="31"/>
        <v>0</v>
      </c>
      <c r="BL54" s="385">
        <f t="shared" si="32"/>
        <v>0</v>
      </c>
      <c r="BM54" s="385">
        <f t="shared" si="33"/>
        <v>0</v>
      </c>
      <c r="BN54" s="385">
        <f t="shared" si="34"/>
        <v>0</v>
      </c>
      <c r="CK54" s="239">
        <f t="shared" si="57"/>
        <v>0</v>
      </c>
      <c r="CL54" s="239">
        <f t="shared" si="58"/>
        <v>0</v>
      </c>
    </row>
    <row r="55" spans="3:90" x14ac:dyDescent="0.35">
      <c r="C55" s="235"/>
      <c r="D55" s="246" t="str">
        <f t="shared" si="35"/>
        <v/>
      </c>
      <c r="E55" s="247" t="str">
        <f t="shared" si="36"/>
        <v/>
      </c>
      <c r="F55" s="248" t="str">
        <f t="shared" si="37"/>
        <v/>
      </c>
      <c r="G55" s="249" t="str">
        <f t="shared" si="38"/>
        <v/>
      </c>
      <c r="H55" s="250" t="str">
        <f t="shared" si="39"/>
        <v/>
      </c>
      <c r="I55" s="386" t="str">
        <f t="shared" si="0"/>
        <v/>
      </c>
      <c r="J55" s="387" t="str">
        <f t="shared" si="1"/>
        <v/>
      </c>
      <c r="K55" s="388" t="str">
        <f t="shared" si="2"/>
        <v/>
      </c>
      <c r="L55" s="389" t="str">
        <f t="shared" si="3"/>
        <v/>
      </c>
      <c r="M55" s="250" t="str">
        <f t="shared" si="4"/>
        <v/>
      </c>
      <c r="N55" s="246" t="b">
        <f t="shared" si="40"/>
        <v>0</v>
      </c>
      <c r="O55" s="246" t="b">
        <f t="shared" si="41"/>
        <v>0</v>
      </c>
      <c r="P55" s="246" t="b">
        <f t="shared" si="42"/>
        <v>0</v>
      </c>
      <c r="Q55" s="246" t="b">
        <f t="shared" si="43"/>
        <v>0</v>
      </c>
      <c r="R55" s="246" t="str">
        <f t="shared" si="44"/>
        <v>No</v>
      </c>
      <c r="S55" s="247" t="b">
        <f t="shared" si="5"/>
        <v>0</v>
      </c>
      <c r="T55" s="247" t="b">
        <f t="shared" si="6"/>
        <v>0</v>
      </c>
      <c r="U55" s="247" t="b">
        <f t="shared" si="7"/>
        <v>0</v>
      </c>
      <c r="V55" s="247" t="b">
        <f t="shared" si="8"/>
        <v>0</v>
      </c>
      <c r="W55" s="247" t="str">
        <f t="shared" si="45"/>
        <v>No</v>
      </c>
      <c r="X55" s="248" t="b">
        <f t="shared" si="9"/>
        <v>0</v>
      </c>
      <c r="Y55" s="248" t="b">
        <f t="shared" si="10"/>
        <v>0</v>
      </c>
      <c r="Z55" s="248" t="b">
        <f t="shared" si="11"/>
        <v>0</v>
      </c>
      <c r="AA55" s="248" t="b">
        <f t="shared" si="12"/>
        <v>0</v>
      </c>
      <c r="AB55" s="248" t="str">
        <f t="shared" si="46"/>
        <v>No</v>
      </c>
      <c r="AC55" s="249" t="b">
        <f t="shared" si="13"/>
        <v>0</v>
      </c>
      <c r="AD55" s="249" t="b">
        <f t="shared" si="14"/>
        <v>0</v>
      </c>
      <c r="AE55" s="249" t="b">
        <f t="shared" si="15"/>
        <v>0</v>
      </c>
      <c r="AF55" s="249" t="b">
        <f t="shared" si="16"/>
        <v>0</v>
      </c>
      <c r="AG55" s="249" t="str">
        <f t="shared" si="47"/>
        <v>No</v>
      </c>
      <c r="AH55" s="250" t="b">
        <f t="shared" si="17"/>
        <v>0</v>
      </c>
      <c r="AI55" s="250" t="b">
        <f t="shared" si="18"/>
        <v>0</v>
      </c>
      <c r="AJ55" s="250" t="b">
        <f t="shared" si="19"/>
        <v>0</v>
      </c>
      <c r="AK55" s="250" t="b">
        <f t="shared" si="20"/>
        <v>0</v>
      </c>
      <c r="AL55" s="250" t="str">
        <f t="shared" si="48"/>
        <v>No</v>
      </c>
      <c r="AN55" s="246" t="str">
        <f t="shared" si="49"/>
        <v/>
      </c>
      <c r="AO55" s="247" t="str">
        <f t="shared" si="50"/>
        <v/>
      </c>
      <c r="AP55" s="248" t="str">
        <f t="shared" si="51"/>
        <v/>
      </c>
      <c r="AQ55" s="249" t="str">
        <f t="shared" si="52"/>
        <v/>
      </c>
      <c r="AR55" s="250" t="str">
        <f t="shared" si="53"/>
        <v/>
      </c>
      <c r="AS55" s="234"/>
      <c r="AY55" s="385">
        <f t="shared" si="56"/>
        <v>0</v>
      </c>
      <c r="AZ55" s="385">
        <f t="shared" si="54"/>
        <v>0</v>
      </c>
      <c r="BA55" s="385">
        <f t="shared" si="55"/>
        <v>0</v>
      </c>
      <c r="BB55" s="385">
        <f t="shared" si="22"/>
        <v>0</v>
      </c>
      <c r="BC55" s="385">
        <f t="shared" si="23"/>
        <v>0</v>
      </c>
      <c r="BD55" s="385">
        <f t="shared" si="24"/>
        <v>0</v>
      </c>
      <c r="BE55" s="385">
        <f t="shared" si="25"/>
        <v>0</v>
      </c>
      <c r="BF55" s="385">
        <f t="shared" si="26"/>
        <v>0</v>
      </c>
      <c r="BG55" s="385">
        <f t="shared" si="27"/>
        <v>0</v>
      </c>
      <c r="BH55" s="385">
        <f t="shared" si="28"/>
        <v>0</v>
      </c>
      <c r="BI55" s="385">
        <f t="shared" si="29"/>
        <v>0</v>
      </c>
      <c r="BJ55" s="385">
        <f t="shared" si="30"/>
        <v>0</v>
      </c>
      <c r="BK55" s="385">
        <f t="shared" si="31"/>
        <v>0</v>
      </c>
      <c r="BL55" s="385">
        <f t="shared" si="32"/>
        <v>0</v>
      </c>
      <c r="BM55" s="385">
        <f t="shared" si="33"/>
        <v>0</v>
      </c>
      <c r="BN55" s="385">
        <f t="shared" si="34"/>
        <v>0</v>
      </c>
      <c r="CK55" s="239">
        <f t="shared" si="57"/>
        <v>0</v>
      </c>
      <c r="CL55" s="239">
        <f t="shared" si="58"/>
        <v>0</v>
      </c>
    </row>
    <row r="56" spans="3:90" x14ac:dyDescent="0.35">
      <c r="C56" s="235"/>
      <c r="D56" s="246" t="str">
        <f t="shared" si="35"/>
        <v/>
      </c>
      <c r="E56" s="247" t="str">
        <f t="shared" si="36"/>
        <v/>
      </c>
      <c r="F56" s="248" t="str">
        <f t="shared" si="37"/>
        <v/>
      </c>
      <c r="G56" s="249" t="str">
        <f t="shared" si="38"/>
        <v/>
      </c>
      <c r="H56" s="250" t="str">
        <f t="shared" si="39"/>
        <v/>
      </c>
      <c r="I56" s="386" t="str">
        <f t="shared" si="0"/>
        <v/>
      </c>
      <c r="J56" s="387" t="str">
        <f t="shared" si="1"/>
        <v/>
      </c>
      <c r="K56" s="388" t="str">
        <f t="shared" si="2"/>
        <v/>
      </c>
      <c r="L56" s="389" t="str">
        <f t="shared" si="3"/>
        <v/>
      </c>
      <c r="M56" s="250" t="str">
        <f t="shared" si="4"/>
        <v/>
      </c>
      <c r="N56" s="246" t="b">
        <f t="shared" si="40"/>
        <v>0</v>
      </c>
      <c r="O56" s="246" t="b">
        <f t="shared" si="41"/>
        <v>0</v>
      </c>
      <c r="P56" s="246" t="b">
        <f t="shared" si="42"/>
        <v>0</v>
      </c>
      <c r="Q56" s="246" t="b">
        <f t="shared" si="43"/>
        <v>0</v>
      </c>
      <c r="R56" s="246" t="str">
        <f t="shared" si="44"/>
        <v>No</v>
      </c>
      <c r="S56" s="247" t="b">
        <f t="shared" si="5"/>
        <v>0</v>
      </c>
      <c r="T56" s="247" t="b">
        <f t="shared" si="6"/>
        <v>0</v>
      </c>
      <c r="U56" s="247" t="b">
        <f t="shared" si="7"/>
        <v>0</v>
      </c>
      <c r="V56" s="247" t="b">
        <f t="shared" si="8"/>
        <v>0</v>
      </c>
      <c r="W56" s="247" t="str">
        <f t="shared" si="45"/>
        <v>No</v>
      </c>
      <c r="X56" s="248" t="b">
        <f t="shared" si="9"/>
        <v>0</v>
      </c>
      <c r="Y56" s="248" t="b">
        <f t="shared" si="10"/>
        <v>0</v>
      </c>
      <c r="Z56" s="248" t="b">
        <f t="shared" si="11"/>
        <v>0</v>
      </c>
      <c r="AA56" s="248" t="b">
        <f t="shared" si="12"/>
        <v>0</v>
      </c>
      <c r="AB56" s="248" t="str">
        <f t="shared" si="46"/>
        <v>No</v>
      </c>
      <c r="AC56" s="249" t="b">
        <f t="shared" si="13"/>
        <v>0</v>
      </c>
      <c r="AD56" s="249" t="b">
        <f t="shared" si="14"/>
        <v>0</v>
      </c>
      <c r="AE56" s="249" t="b">
        <f t="shared" si="15"/>
        <v>0</v>
      </c>
      <c r="AF56" s="249" t="b">
        <f t="shared" si="16"/>
        <v>0</v>
      </c>
      <c r="AG56" s="249" t="str">
        <f t="shared" si="47"/>
        <v>No</v>
      </c>
      <c r="AH56" s="250" t="b">
        <f t="shared" si="17"/>
        <v>0</v>
      </c>
      <c r="AI56" s="250" t="b">
        <f t="shared" si="18"/>
        <v>0</v>
      </c>
      <c r="AJ56" s="250" t="b">
        <f t="shared" si="19"/>
        <v>0</v>
      </c>
      <c r="AK56" s="250" t="b">
        <f t="shared" si="20"/>
        <v>0</v>
      </c>
      <c r="AL56" s="250" t="str">
        <f t="shared" si="48"/>
        <v>No</v>
      </c>
      <c r="AN56" s="246" t="str">
        <f t="shared" si="49"/>
        <v/>
      </c>
      <c r="AO56" s="247" t="str">
        <f t="shared" si="50"/>
        <v/>
      </c>
      <c r="AP56" s="248" t="str">
        <f t="shared" si="51"/>
        <v/>
      </c>
      <c r="AQ56" s="249" t="str">
        <f t="shared" si="52"/>
        <v/>
      </c>
      <c r="AR56" s="250" t="str">
        <f t="shared" si="53"/>
        <v/>
      </c>
      <c r="AS56" s="234"/>
      <c r="AY56" s="385">
        <f t="shared" si="56"/>
        <v>0</v>
      </c>
      <c r="AZ56" s="385">
        <f t="shared" si="54"/>
        <v>0</v>
      </c>
      <c r="BA56" s="385">
        <f t="shared" si="55"/>
        <v>0</v>
      </c>
      <c r="BB56" s="385">
        <f t="shared" si="22"/>
        <v>0</v>
      </c>
      <c r="BC56" s="385">
        <f t="shared" si="23"/>
        <v>0</v>
      </c>
      <c r="BD56" s="385">
        <f t="shared" si="24"/>
        <v>0</v>
      </c>
      <c r="BE56" s="385">
        <f t="shared" si="25"/>
        <v>0</v>
      </c>
      <c r="BF56" s="385">
        <f t="shared" si="26"/>
        <v>0</v>
      </c>
      <c r="BG56" s="385">
        <f t="shared" si="27"/>
        <v>0</v>
      </c>
      <c r="BH56" s="385">
        <f t="shared" si="28"/>
        <v>0</v>
      </c>
      <c r="BI56" s="385">
        <f t="shared" si="29"/>
        <v>0</v>
      </c>
      <c r="BJ56" s="385">
        <f t="shared" si="30"/>
        <v>0</v>
      </c>
      <c r="BK56" s="385">
        <f t="shared" si="31"/>
        <v>0</v>
      </c>
      <c r="BL56" s="385">
        <f t="shared" si="32"/>
        <v>0</v>
      </c>
      <c r="BM56" s="385">
        <f t="shared" si="33"/>
        <v>0</v>
      </c>
      <c r="BN56" s="385">
        <f t="shared" si="34"/>
        <v>0</v>
      </c>
      <c r="CK56" s="239">
        <f t="shared" si="57"/>
        <v>0</v>
      </c>
      <c r="CL56" s="239">
        <f t="shared" si="58"/>
        <v>0</v>
      </c>
    </row>
    <row r="57" spans="3:90" x14ac:dyDescent="0.35">
      <c r="C57" s="235"/>
      <c r="D57" s="246" t="str">
        <f t="shared" si="35"/>
        <v/>
      </c>
      <c r="E57" s="247" t="str">
        <f t="shared" si="36"/>
        <v/>
      </c>
      <c r="F57" s="248" t="str">
        <f t="shared" si="37"/>
        <v/>
      </c>
      <c r="G57" s="249" t="str">
        <f t="shared" si="38"/>
        <v/>
      </c>
      <c r="H57" s="250" t="str">
        <f t="shared" si="39"/>
        <v/>
      </c>
      <c r="I57" s="386" t="str">
        <f t="shared" si="0"/>
        <v/>
      </c>
      <c r="J57" s="387" t="str">
        <f t="shared" si="1"/>
        <v/>
      </c>
      <c r="K57" s="388" t="str">
        <f t="shared" si="2"/>
        <v/>
      </c>
      <c r="L57" s="389" t="str">
        <f t="shared" si="3"/>
        <v/>
      </c>
      <c r="M57" s="250" t="str">
        <f t="shared" si="4"/>
        <v/>
      </c>
      <c r="N57" s="246" t="b">
        <f t="shared" si="40"/>
        <v>0</v>
      </c>
      <c r="O57" s="246" t="b">
        <f t="shared" si="41"/>
        <v>0</v>
      </c>
      <c r="P57" s="246" t="b">
        <f t="shared" si="42"/>
        <v>0</v>
      </c>
      <c r="Q57" s="246" t="b">
        <f t="shared" si="43"/>
        <v>0</v>
      </c>
      <c r="R57" s="246" t="str">
        <f t="shared" si="44"/>
        <v>No</v>
      </c>
      <c r="S57" s="247" t="b">
        <f t="shared" si="5"/>
        <v>0</v>
      </c>
      <c r="T57" s="247" t="b">
        <f t="shared" si="6"/>
        <v>0</v>
      </c>
      <c r="U57" s="247" t="b">
        <f t="shared" si="7"/>
        <v>0</v>
      </c>
      <c r="V57" s="247" t="b">
        <f t="shared" si="8"/>
        <v>0</v>
      </c>
      <c r="W57" s="247" t="str">
        <f t="shared" si="45"/>
        <v>No</v>
      </c>
      <c r="X57" s="248" t="b">
        <f t="shared" si="9"/>
        <v>0</v>
      </c>
      <c r="Y57" s="248" t="b">
        <f t="shared" si="10"/>
        <v>0</v>
      </c>
      <c r="Z57" s="248" t="b">
        <f t="shared" si="11"/>
        <v>0</v>
      </c>
      <c r="AA57" s="248" t="b">
        <f t="shared" si="12"/>
        <v>0</v>
      </c>
      <c r="AB57" s="248" t="str">
        <f t="shared" si="46"/>
        <v>No</v>
      </c>
      <c r="AC57" s="249" t="b">
        <f t="shared" si="13"/>
        <v>0</v>
      </c>
      <c r="AD57" s="249" t="b">
        <f t="shared" si="14"/>
        <v>0</v>
      </c>
      <c r="AE57" s="249" t="b">
        <f t="shared" si="15"/>
        <v>0</v>
      </c>
      <c r="AF57" s="249" t="b">
        <f t="shared" si="16"/>
        <v>0</v>
      </c>
      <c r="AG57" s="249" t="str">
        <f t="shared" si="47"/>
        <v>No</v>
      </c>
      <c r="AH57" s="250" t="b">
        <f t="shared" si="17"/>
        <v>0</v>
      </c>
      <c r="AI57" s="250" t="b">
        <f t="shared" si="18"/>
        <v>0</v>
      </c>
      <c r="AJ57" s="250" t="b">
        <f t="shared" si="19"/>
        <v>0</v>
      </c>
      <c r="AK57" s="250" t="b">
        <f t="shared" si="20"/>
        <v>0</v>
      </c>
      <c r="AL57" s="250" t="str">
        <f t="shared" si="48"/>
        <v>No</v>
      </c>
      <c r="AN57" s="246" t="str">
        <f t="shared" si="49"/>
        <v/>
      </c>
      <c r="AO57" s="247" t="str">
        <f t="shared" si="50"/>
        <v/>
      </c>
      <c r="AP57" s="248" t="str">
        <f t="shared" si="51"/>
        <v/>
      </c>
      <c r="AQ57" s="249" t="str">
        <f t="shared" si="52"/>
        <v/>
      </c>
      <c r="AR57" s="250" t="str">
        <f t="shared" si="53"/>
        <v/>
      </c>
      <c r="AS57" s="234"/>
      <c r="AY57" s="385">
        <f t="shared" si="56"/>
        <v>0</v>
      </c>
      <c r="AZ57" s="385">
        <f t="shared" si="54"/>
        <v>0</v>
      </c>
      <c r="BA57" s="385">
        <f t="shared" si="55"/>
        <v>0</v>
      </c>
      <c r="BB57" s="385">
        <f t="shared" si="22"/>
        <v>0</v>
      </c>
      <c r="BC57" s="385">
        <f t="shared" si="23"/>
        <v>0</v>
      </c>
      <c r="BD57" s="385">
        <f t="shared" si="24"/>
        <v>0</v>
      </c>
      <c r="BE57" s="385">
        <f t="shared" si="25"/>
        <v>0</v>
      </c>
      <c r="BF57" s="385">
        <f t="shared" si="26"/>
        <v>0</v>
      </c>
      <c r="BG57" s="385">
        <f t="shared" si="27"/>
        <v>0</v>
      </c>
      <c r="BH57" s="385">
        <f t="shared" si="28"/>
        <v>0</v>
      </c>
      <c r="BI57" s="385">
        <f t="shared" si="29"/>
        <v>0</v>
      </c>
      <c r="BJ57" s="385">
        <f t="shared" si="30"/>
        <v>0</v>
      </c>
      <c r="BK57" s="385">
        <f t="shared" si="31"/>
        <v>0</v>
      </c>
      <c r="BL57" s="385">
        <f t="shared" si="32"/>
        <v>0</v>
      </c>
      <c r="BM57" s="385">
        <f t="shared" si="33"/>
        <v>0</v>
      </c>
      <c r="BN57" s="385">
        <f t="shared" si="34"/>
        <v>0</v>
      </c>
      <c r="CK57" s="239">
        <f t="shared" si="57"/>
        <v>0</v>
      </c>
      <c r="CL57" s="239">
        <f t="shared" si="58"/>
        <v>0</v>
      </c>
    </row>
    <row r="58" spans="3:90" x14ac:dyDescent="0.35">
      <c r="C58" s="235"/>
      <c r="D58" s="246" t="str">
        <f t="shared" si="35"/>
        <v/>
      </c>
      <c r="E58" s="247" t="str">
        <f t="shared" si="36"/>
        <v/>
      </c>
      <c r="F58" s="248" t="str">
        <f t="shared" si="37"/>
        <v/>
      </c>
      <c r="G58" s="249" t="str">
        <f t="shared" si="38"/>
        <v/>
      </c>
      <c r="H58" s="250" t="str">
        <f t="shared" si="39"/>
        <v/>
      </c>
      <c r="I58" s="386" t="str">
        <f t="shared" si="0"/>
        <v/>
      </c>
      <c r="J58" s="387" t="str">
        <f t="shared" si="1"/>
        <v/>
      </c>
      <c r="K58" s="388" t="str">
        <f t="shared" si="2"/>
        <v/>
      </c>
      <c r="L58" s="389" t="str">
        <f t="shared" si="3"/>
        <v/>
      </c>
      <c r="M58" s="250" t="str">
        <f t="shared" si="4"/>
        <v/>
      </c>
      <c r="N58" s="246" t="b">
        <f t="shared" si="40"/>
        <v>0</v>
      </c>
      <c r="O58" s="246" t="b">
        <f t="shared" si="41"/>
        <v>0</v>
      </c>
      <c r="P58" s="246" t="b">
        <f t="shared" si="42"/>
        <v>0</v>
      </c>
      <c r="Q58" s="246" t="b">
        <f t="shared" si="43"/>
        <v>0</v>
      </c>
      <c r="R58" s="246" t="str">
        <f t="shared" si="44"/>
        <v>No</v>
      </c>
      <c r="S58" s="247" t="b">
        <f t="shared" si="5"/>
        <v>0</v>
      </c>
      <c r="T58" s="247" t="b">
        <f t="shared" si="6"/>
        <v>0</v>
      </c>
      <c r="U58" s="247" t="b">
        <f t="shared" si="7"/>
        <v>0</v>
      </c>
      <c r="V58" s="247" t="b">
        <f t="shared" si="8"/>
        <v>0</v>
      </c>
      <c r="W58" s="247" t="str">
        <f t="shared" si="45"/>
        <v>No</v>
      </c>
      <c r="X58" s="248" t="b">
        <f t="shared" si="9"/>
        <v>0</v>
      </c>
      <c r="Y58" s="248" t="b">
        <f t="shared" si="10"/>
        <v>0</v>
      </c>
      <c r="Z58" s="248" t="b">
        <f t="shared" si="11"/>
        <v>0</v>
      </c>
      <c r="AA58" s="248" t="b">
        <f t="shared" si="12"/>
        <v>0</v>
      </c>
      <c r="AB58" s="248" t="str">
        <f t="shared" si="46"/>
        <v>No</v>
      </c>
      <c r="AC58" s="249" t="b">
        <f t="shared" si="13"/>
        <v>0</v>
      </c>
      <c r="AD58" s="249" t="b">
        <f t="shared" si="14"/>
        <v>0</v>
      </c>
      <c r="AE58" s="249" t="b">
        <f t="shared" si="15"/>
        <v>0</v>
      </c>
      <c r="AF58" s="249" t="b">
        <f t="shared" si="16"/>
        <v>0</v>
      </c>
      <c r="AG58" s="249" t="str">
        <f t="shared" si="47"/>
        <v>No</v>
      </c>
      <c r="AH58" s="250" t="b">
        <f t="shared" si="17"/>
        <v>0</v>
      </c>
      <c r="AI58" s="250" t="b">
        <f t="shared" si="18"/>
        <v>0</v>
      </c>
      <c r="AJ58" s="250" t="b">
        <f t="shared" si="19"/>
        <v>0</v>
      </c>
      <c r="AK58" s="250" t="b">
        <f t="shared" si="20"/>
        <v>0</v>
      </c>
      <c r="AL58" s="250" t="str">
        <f t="shared" si="48"/>
        <v>No</v>
      </c>
      <c r="AN58" s="246" t="str">
        <f t="shared" si="49"/>
        <v/>
      </c>
      <c r="AO58" s="247" t="str">
        <f t="shared" si="50"/>
        <v/>
      </c>
      <c r="AP58" s="248" t="str">
        <f t="shared" si="51"/>
        <v/>
      </c>
      <c r="AQ58" s="249" t="str">
        <f t="shared" si="52"/>
        <v/>
      </c>
      <c r="AR58" s="250" t="str">
        <f t="shared" si="53"/>
        <v/>
      </c>
      <c r="AS58" s="234"/>
      <c r="AY58" s="385">
        <f t="shared" si="56"/>
        <v>0</v>
      </c>
      <c r="AZ58" s="385">
        <f t="shared" si="54"/>
        <v>0</v>
      </c>
      <c r="BA58" s="385">
        <f t="shared" si="55"/>
        <v>0</v>
      </c>
      <c r="BB58" s="385">
        <f t="shared" si="22"/>
        <v>0</v>
      </c>
      <c r="BC58" s="385">
        <f t="shared" si="23"/>
        <v>0</v>
      </c>
      <c r="BD58" s="385">
        <f t="shared" si="24"/>
        <v>0</v>
      </c>
      <c r="BE58" s="385">
        <f t="shared" si="25"/>
        <v>0</v>
      </c>
      <c r="BF58" s="385">
        <f t="shared" si="26"/>
        <v>0</v>
      </c>
      <c r="BG58" s="385">
        <f t="shared" si="27"/>
        <v>0</v>
      </c>
      <c r="BH58" s="385">
        <f t="shared" si="28"/>
        <v>0</v>
      </c>
      <c r="BI58" s="385">
        <f t="shared" si="29"/>
        <v>0</v>
      </c>
      <c r="BJ58" s="385">
        <f t="shared" si="30"/>
        <v>0</v>
      </c>
      <c r="BK58" s="385">
        <f t="shared" si="31"/>
        <v>0</v>
      </c>
      <c r="BL58" s="385">
        <f t="shared" si="32"/>
        <v>0</v>
      </c>
      <c r="BM58" s="385">
        <f t="shared" si="33"/>
        <v>0</v>
      </c>
      <c r="BN58" s="385">
        <f t="shared" si="34"/>
        <v>0</v>
      </c>
      <c r="CK58" s="239">
        <f t="shared" si="57"/>
        <v>0</v>
      </c>
      <c r="CL58" s="239">
        <f t="shared" si="58"/>
        <v>0</v>
      </c>
    </row>
    <row r="59" spans="3:90" x14ac:dyDescent="0.35">
      <c r="C59" s="235"/>
      <c r="D59" s="246" t="str">
        <f t="shared" si="35"/>
        <v/>
      </c>
      <c r="E59" s="247" t="str">
        <f t="shared" si="36"/>
        <v/>
      </c>
      <c r="F59" s="248" t="str">
        <f t="shared" si="37"/>
        <v/>
      </c>
      <c r="G59" s="249" t="str">
        <f t="shared" si="38"/>
        <v/>
      </c>
      <c r="H59" s="250" t="str">
        <f t="shared" si="39"/>
        <v/>
      </c>
      <c r="I59" s="386" t="str">
        <f t="shared" si="0"/>
        <v/>
      </c>
      <c r="J59" s="387" t="str">
        <f t="shared" si="1"/>
        <v/>
      </c>
      <c r="K59" s="388" t="str">
        <f t="shared" si="2"/>
        <v/>
      </c>
      <c r="L59" s="389" t="str">
        <f t="shared" si="3"/>
        <v/>
      </c>
      <c r="M59" s="250" t="str">
        <f t="shared" si="4"/>
        <v/>
      </c>
      <c r="N59" s="246" t="b">
        <f t="shared" si="40"/>
        <v>0</v>
      </c>
      <c r="O59" s="246" t="b">
        <f t="shared" si="41"/>
        <v>0</v>
      </c>
      <c r="P59" s="246" t="b">
        <f t="shared" si="42"/>
        <v>0</v>
      </c>
      <c r="Q59" s="246" t="b">
        <f t="shared" si="43"/>
        <v>0</v>
      </c>
      <c r="R59" s="246" t="str">
        <f t="shared" si="44"/>
        <v>No</v>
      </c>
      <c r="S59" s="247" t="b">
        <f t="shared" si="5"/>
        <v>0</v>
      </c>
      <c r="T59" s="247" t="b">
        <f t="shared" si="6"/>
        <v>0</v>
      </c>
      <c r="U59" s="247" t="b">
        <f t="shared" si="7"/>
        <v>0</v>
      </c>
      <c r="V59" s="247" t="b">
        <f t="shared" si="8"/>
        <v>0</v>
      </c>
      <c r="W59" s="247" t="str">
        <f t="shared" si="45"/>
        <v>No</v>
      </c>
      <c r="X59" s="248" t="b">
        <f t="shared" si="9"/>
        <v>0</v>
      </c>
      <c r="Y59" s="248" t="b">
        <f t="shared" si="10"/>
        <v>0</v>
      </c>
      <c r="Z59" s="248" t="b">
        <f t="shared" si="11"/>
        <v>0</v>
      </c>
      <c r="AA59" s="248" t="b">
        <f t="shared" si="12"/>
        <v>0</v>
      </c>
      <c r="AB59" s="248" t="str">
        <f t="shared" si="46"/>
        <v>No</v>
      </c>
      <c r="AC59" s="249" t="b">
        <f t="shared" si="13"/>
        <v>0</v>
      </c>
      <c r="AD59" s="249" t="b">
        <f t="shared" si="14"/>
        <v>0</v>
      </c>
      <c r="AE59" s="249" t="b">
        <f t="shared" si="15"/>
        <v>0</v>
      </c>
      <c r="AF59" s="249" t="b">
        <f t="shared" si="16"/>
        <v>0</v>
      </c>
      <c r="AG59" s="249" t="str">
        <f t="shared" si="47"/>
        <v>No</v>
      </c>
      <c r="AH59" s="250" t="b">
        <f t="shared" si="17"/>
        <v>0</v>
      </c>
      <c r="AI59" s="250" t="b">
        <f t="shared" si="18"/>
        <v>0</v>
      </c>
      <c r="AJ59" s="250" t="b">
        <f t="shared" si="19"/>
        <v>0</v>
      </c>
      <c r="AK59" s="250" t="b">
        <f t="shared" si="20"/>
        <v>0</v>
      </c>
      <c r="AL59" s="250" t="str">
        <f t="shared" si="48"/>
        <v>No</v>
      </c>
      <c r="AN59" s="246" t="str">
        <f t="shared" si="49"/>
        <v/>
      </c>
      <c r="AO59" s="247" t="str">
        <f t="shared" si="50"/>
        <v/>
      </c>
      <c r="AP59" s="248" t="str">
        <f t="shared" si="51"/>
        <v/>
      </c>
      <c r="AQ59" s="249" t="str">
        <f t="shared" si="52"/>
        <v/>
      </c>
      <c r="AR59" s="250" t="str">
        <f t="shared" si="53"/>
        <v/>
      </c>
      <c r="AS59" s="234"/>
      <c r="AY59" s="385">
        <f t="shared" si="56"/>
        <v>0</v>
      </c>
      <c r="AZ59" s="385">
        <f t="shared" si="54"/>
        <v>0</v>
      </c>
      <c r="BA59" s="385">
        <f t="shared" si="55"/>
        <v>0</v>
      </c>
      <c r="BB59" s="385">
        <f t="shared" si="22"/>
        <v>0</v>
      </c>
      <c r="BC59" s="385">
        <f t="shared" si="23"/>
        <v>0</v>
      </c>
      <c r="BD59" s="385">
        <f t="shared" si="24"/>
        <v>0</v>
      </c>
      <c r="BE59" s="385">
        <f t="shared" si="25"/>
        <v>0</v>
      </c>
      <c r="BF59" s="385">
        <f t="shared" si="26"/>
        <v>0</v>
      </c>
      <c r="BG59" s="385">
        <f t="shared" si="27"/>
        <v>0</v>
      </c>
      <c r="BH59" s="385">
        <f t="shared" si="28"/>
        <v>0</v>
      </c>
      <c r="BI59" s="385">
        <f t="shared" si="29"/>
        <v>0</v>
      </c>
      <c r="BJ59" s="385">
        <f t="shared" si="30"/>
        <v>0</v>
      </c>
      <c r="BK59" s="385">
        <f t="shared" si="31"/>
        <v>0</v>
      </c>
      <c r="BL59" s="385">
        <f t="shared" si="32"/>
        <v>0</v>
      </c>
      <c r="BM59" s="385">
        <f t="shared" si="33"/>
        <v>0</v>
      </c>
      <c r="BN59" s="385">
        <f t="shared" si="34"/>
        <v>0</v>
      </c>
      <c r="CK59" s="239">
        <f t="shared" si="57"/>
        <v>0</v>
      </c>
      <c r="CL59" s="239">
        <f t="shared" si="58"/>
        <v>0</v>
      </c>
    </row>
    <row r="60" spans="3:90" x14ac:dyDescent="0.35">
      <c r="C60" s="235"/>
      <c r="D60" s="246" t="str">
        <f t="shared" si="35"/>
        <v/>
      </c>
      <c r="E60" s="247" t="str">
        <f t="shared" si="36"/>
        <v/>
      </c>
      <c r="F60" s="248" t="str">
        <f t="shared" si="37"/>
        <v/>
      </c>
      <c r="G60" s="249" t="str">
        <f t="shared" si="38"/>
        <v/>
      </c>
      <c r="H60" s="250" t="str">
        <f t="shared" si="39"/>
        <v/>
      </c>
      <c r="I60" s="386" t="str">
        <f t="shared" si="0"/>
        <v/>
      </c>
      <c r="J60" s="387" t="str">
        <f t="shared" si="1"/>
        <v/>
      </c>
      <c r="K60" s="388" t="str">
        <f t="shared" si="2"/>
        <v/>
      </c>
      <c r="L60" s="389" t="str">
        <f t="shared" si="3"/>
        <v/>
      </c>
      <c r="M60" s="250" t="str">
        <f t="shared" si="4"/>
        <v/>
      </c>
      <c r="N60" s="246" t="b">
        <f t="shared" si="40"/>
        <v>0</v>
      </c>
      <c r="O60" s="246" t="b">
        <f t="shared" si="41"/>
        <v>0</v>
      </c>
      <c r="P60" s="246" t="b">
        <f t="shared" si="42"/>
        <v>0</v>
      </c>
      <c r="Q60" s="246" t="b">
        <f t="shared" si="43"/>
        <v>0</v>
      </c>
      <c r="R60" s="246" t="str">
        <f t="shared" si="44"/>
        <v>No</v>
      </c>
      <c r="S60" s="247" t="b">
        <f t="shared" si="5"/>
        <v>0</v>
      </c>
      <c r="T60" s="247" t="b">
        <f t="shared" si="6"/>
        <v>0</v>
      </c>
      <c r="U60" s="247" t="b">
        <f t="shared" si="7"/>
        <v>0</v>
      </c>
      <c r="V60" s="247" t="b">
        <f t="shared" si="8"/>
        <v>0</v>
      </c>
      <c r="W60" s="247" t="str">
        <f t="shared" si="45"/>
        <v>No</v>
      </c>
      <c r="X60" s="248" t="b">
        <f t="shared" si="9"/>
        <v>0</v>
      </c>
      <c r="Y60" s="248" t="b">
        <f t="shared" si="10"/>
        <v>0</v>
      </c>
      <c r="Z60" s="248" t="b">
        <f t="shared" si="11"/>
        <v>0</v>
      </c>
      <c r="AA60" s="248" t="b">
        <f t="shared" si="12"/>
        <v>0</v>
      </c>
      <c r="AB60" s="248" t="str">
        <f t="shared" si="46"/>
        <v>No</v>
      </c>
      <c r="AC60" s="249" t="b">
        <f t="shared" si="13"/>
        <v>0</v>
      </c>
      <c r="AD60" s="249" t="b">
        <f t="shared" si="14"/>
        <v>0</v>
      </c>
      <c r="AE60" s="249" t="b">
        <f t="shared" si="15"/>
        <v>0</v>
      </c>
      <c r="AF60" s="249" t="b">
        <f t="shared" si="16"/>
        <v>0</v>
      </c>
      <c r="AG60" s="249" t="str">
        <f t="shared" si="47"/>
        <v>No</v>
      </c>
      <c r="AH60" s="250" t="b">
        <f t="shared" si="17"/>
        <v>0</v>
      </c>
      <c r="AI60" s="250" t="b">
        <f t="shared" si="18"/>
        <v>0</v>
      </c>
      <c r="AJ60" s="250" t="b">
        <f t="shared" si="19"/>
        <v>0</v>
      </c>
      <c r="AK60" s="250" t="b">
        <f t="shared" si="20"/>
        <v>0</v>
      </c>
      <c r="AL60" s="250" t="str">
        <f t="shared" si="48"/>
        <v>No</v>
      </c>
      <c r="AN60" s="246" t="str">
        <f t="shared" si="49"/>
        <v/>
      </c>
      <c r="AO60" s="247" t="str">
        <f t="shared" si="50"/>
        <v/>
      </c>
      <c r="AP60" s="248" t="str">
        <f t="shared" si="51"/>
        <v/>
      </c>
      <c r="AQ60" s="249" t="str">
        <f t="shared" si="52"/>
        <v/>
      </c>
      <c r="AR60" s="250" t="str">
        <f t="shared" si="53"/>
        <v/>
      </c>
      <c r="AS60" s="234"/>
      <c r="AY60" s="385">
        <f t="shared" si="56"/>
        <v>0</v>
      </c>
      <c r="AZ60" s="385">
        <f t="shared" si="54"/>
        <v>0</v>
      </c>
      <c r="BA60" s="385">
        <f t="shared" si="55"/>
        <v>0</v>
      </c>
      <c r="BB60" s="385">
        <f t="shared" si="22"/>
        <v>0</v>
      </c>
      <c r="BC60" s="385">
        <f t="shared" si="23"/>
        <v>0</v>
      </c>
      <c r="BD60" s="385">
        <f t="shared" si="24"/>
        <v>0</v>
      </c>
      <c r="BE60" s="385">
        <f t="shared" si="25"/>
        <v>0</v>
      </c>
      <c r="BF60" s="385">
        <f t="shared" si="26"/>
        <v>0</v>
      </c>
      <c r="BG60" s="385">
        <f t="shared" si="27"/>
        <v>0</v>
      </c>
      <c r="BH60" s="385">
        <f t="shared" si="28"/>
        <v>0</v>
      </c>
      <c r="BI60" s="385">
        <f t="shared" si="29"/>
        <v>0</v>
      </c>
      <c r="BJ60" s="385">
        <f t="shared" si="30"/>
        <v>0</v>
      </c>
      <c r="BK60" s="385">
        <f t="shared" si="31"/>
        <v>0</v>
      </c>
      <c r="BL60" s="385">
        <f t="shared" si="32"/>
        <v>0</v>
      </c>
      <c r="BM60" s="385">
        <f t="shared" si="33"/>
        <v>0</v>
      </c>
      <c r="BN60" s="385">
        <f t="shared" si="34"/>
        <v>0</v>
      </c>
      <c r="CK60" s="239">
        <f t="shared" si="57"/>
        <v>0</v>
      </c>
      <c r="CL60" s="239">
        <f t="shared" si="58"/>
        <v>0</v>
      </c>
    </row>
    <row r="61" spans="3:90" x14ac:dyDescent="0.35">
      <c r="C61" s="235"/>
      <c r="D61" s="246" t="str">
        <f t="shared" si="35"/>
        <v/>
      </c>
      <c r="E61" s="247" t="str">
        <f t="shared" si="36"/>
        <v/>
      </c>
      <c r="F61" s="248" t="str">
        <f t="shared" si="37"/>
        <v/>
      </c>
      <c r="G61" s="249" t="str">
        <f t="shared" si="38"/>
        <v/>
      </c>
      <c r="H61" s="250" t="str">
        <f t="shared" si="39"/>
        <v/>
      </c>
      <c r="I61" s="386" t="str">
        <f t="shared" si="0"/>
        <v/>
      </c>
      <c r="J61" s="387" t="str">
        <f t="shared" si="1"/>
        <v/>
      </c>
      <c r="K61" s="388" t="str">
        <f t="shared" si="2"/>
        <v/>
      </c>
      <c r="L61" s="389" t="str">
        <f t="shared" si="3"/>
        <v/>
      </c>
      <c r="M61" s="250" t="str">
        <f t="shared" si="4"/>
        <v/>
      </c>
      <c r="N61" s="246" t="b">
        <f t="shared" si="40"/>
        <v>0</v>
      </c>
      <c r="O61" s="246" t="b">
        <f t="shared" si="41"/>
        <v>0</v>
      </c>
      <c r="P61" s="246" t="b">
        <f t="shared" si="42"/>
        <v>0</v>
      </c>
      <c r="Q61" s="246" t="b">
        <f t="shared" si="43"/>
        <v>0</v>
      </c>
      <c r="R61" s="246" t="str">
        <f t="shared" si="44"/>
        <v>No</v>
      </c>
      <c r="S61" s="247" t="b">
        <f t="shared" si="5"/>
        <v>0</v>
      </c>
      <c r="T61" s="247" t="b">
        <f t="shared" si="6"/>
        <v>0</v>
      </c>
      <c r="U61" s="247" t="b">
        <f t="shared" si="7"/>
        <v>0</v>
      </c>
      <c r="V61" s="247" t="b">
        <f t="shared" si="8"/>
        <v>0</v>
      </c>
      <c r="W61" s="247" t="str">
        <f t="shared" si="45"/>
        <v>No</v>
      </c>
      <c r="X61" s="248" t="b">
        <f t="shared" si="9"/>
        <v>0</v>
      </c>
      <c r="Y61" s="248" t="b">
        <f t="shared" si="10"/>
        <v>0</v>
      </c>
      <c r="Z61" s="248" t="b">
        <f t="shared" si="11"/>
        <v>0</v>
      </c>
      <c r="AA61" s="248" t="b">
        <f t="shared" si="12"/>
        <v>0</v>
      </c>
      <c r="AB61" s="248" t="str">
        <f t="shared" si="46"/>
        <v>No</v>
      </c>
      <c r="AC61" s="249" t="b">
        <f t="shared" si="13"/>
        <v>0</v>
      </c>
      <c r="AD61" s="249" t="b">
        <f t="shared" si="14"/>
        <v>0</v>
      </c>
      <c r="AE61" s="249" t="b">
        <f t="shared" si="15"/>
        <v>0</v>
      </c>
      <c r="AF61" s="249" t="b">
        <f t="shared" si="16"/>
        <v>0</v>
      </c>
      <c r="AG61" s="249" t="str">
        <f t="shared" si="47"/>
        <v>No</v>
      </c>
      <c r="AH61" s="250" t="b">
        <f t="shared" si="17"/>
        <v>0</v>
      </c>
      <c r="AI61" s="250" t="b">
        <f t="shared" si="18"/>
        <v>0</v>
      </c>
      <c r="AJ61" s="250" t="b">
        <f t="shared" si="19"/>
        <v>0</v>
      </c>
      <c r="AK61" s="250" t="b">
        <f t="shared" si="20"/>
        <v>0</v>
      </c>
      <c r="AL61" s="250" t="str">
        <f t="shared" si="48"/>
        <v>No</v>
      </c>
      <c r="AN61" s="246" t="str">
        <f t="shared" si="49"/>
        <v/>
      </c>
      <c r="AO61" s="247" t="str">
        <f t="shared" si="50"/>
        <v/>
      </c>
      <c r="AP61" s="248" t="str">
        <f t="shared" si="51"/>
        <v/>
      </c>
      <c r="AQ61" s="249" t="str">
        <f t="shared" si="52"/>
        <v/>
      </c>
      <c r="AR61" s="250" t="str">
        <f t="shared" si="53"/>
        <v/>
      </c>
      <c r="AS61" s="234"/>
      <c r="AY61" s="385">
        <f t="shared" si="56"/>
        <v>0</v>
      </c>
      <c r="AZ61" s="385">
        <f t="shared" si="54"/>
        <v>0</v>
      </c>
      <c r="BA61" s="385">
        <f t="shared" si="55"/>
        <v>0</v>
      </c>
      <c r="BB61" s="385">
        <f t="shared" si="22"/>
        <v>0</v>
      </c>
      <c r="BC61" s="385">
        <f t="shared" si="23"/>
        <v>0</v>
      </c>
      <c r="BD61" s="385">
        <f t="shared" si="24"/>
        <v>0</v>
      </c>
      <c r="BE61" s="385">
        <f t="shared" si="25"/>
        <v>0</v>
      </c>
      <c r="BF61" s="385">
        <f t="shared" si="26"/>
        <v>0</v>
      </c>
      <c r="BG61" s="385">
        <f t="shared" si="27"/>
        <v>0</v>
      </c>
      <c r="BH61" s="385">
        <f t="shared" si="28"/>
        <v>0</v>
      </c>
      <c r="BI61" s="385">
        <f t="shared" si="29"/>
        <v>0</v>
      </c>
      <c r="BJ61" s="385">
        <f t="shared" si="30"/>
        <v>0</v>
      </c>
      <c r="BK61" s="385">
        <f t="shared" si="31"/>
        <v>0</v>
      </c>
      <c r="BL61" s="385">
        <f t="shared" si="32"/>
        <v>0</v>
      </c>
      <c r="BM61" s="385">
        <f t="shared" si="33"/>
        <v>0</v>
      </c>
      <c r="BN61" s="385">
        <f t="shared" si="34"/>
        <v>0</v>
      </c>
      <c r="CK61" s="239">
        <f t="shared" si="57"/>
        <v>0</v>
      </c>
      <c r="CL61" s="239">
        <f t="shared" si="58"/>
        <v>0</v>
      </c>
    </row>
    <row r="62" spans="3:90" x14ac:dyDescent="0.35">
      <c r="C62" s="235"/>
      <c r="D62" s="246" t="str">
        <f t="shared" si="35"/>
        <v/>
      </c>
      <c r="E62" s="247" t="str">
        <f t="shared" si="36"/>
        <v/>
      </c>
      <c r="F62" s="248" t="str">
        <f t="shared" si="37"/>
        <v/>
      </c>
      <c r="G62" s="249" t="str">
        <f t="shared" si="38"/>
        <v/>
      </c>
      <c r="H62" s="250" t="str">
        <f t="shared" si="39"/>
        <v/>
      </c>
      <c r="I62" s="386" t="str">
        <f t="shared" si="0"/>
        <v/>
      </c>
      <c r="J62" s="387" t="str">
        <f t="shared" si="1"/>
        <v/>
      </c>
      <c r="K62" s="388" t="str">
        <f t="shared" si="2"/>
        <v/>
      </c>
      <c r="L62" s="389" t="str">
        <f t="shared" si="3"/>
        <v/>
      </c>
      <c r="M62" s="250" t="str">
        <f t="shared" si="4"/>
        <v/>
      </c>
      <c r="N62" s="246" t="b">
        <f t="shared" si="40"/>
        <v>0</v>
      </c>
      <c r="O62" s="246" t="b">
        <f t="shared" si="41"/>
        <v>0</v>
      </c>
      <c r="P62" s="246" t="b">
        <f t="shared" si="42"/>
        <v>0</v>
      </c>
      <c r="Q62" s="246" t="b">
        <f t="shared" si="43"/>
        <v>0</v>
      </c>
      <c r="R62" s="246" t="str">
        <f t="shared" si="44"/>
        <v>No</v>
      </c>
      <c r="S62" s="247" t="b">
        <f t="shared" si="5"/>
        <v>0</v>
      </c>
      <c r="T62" s="247" t="b">
        <f t="shared" si="6"/>
        <v>0</v>
      </c>
      <c r="U62" s="247" t="b">
        <f t="shared" si="7"/>
        <v>0</v>
      </c>
      <c r="V62" s="247" t="b">
        <f t="shared" si="8"/>
        <v>0</v>
      </c>
      <c r="W62" s="247" t="str">
        <f t="shared" si="45"/>
        <v>No</v>
      </c>
      <c r="X62" s="248" t="b">
        <f t="shared" si="9"/>
        <v>0</v>
      </c>
      <c r="Y62" s="248" t="b">
        <f t="shared" si="10"/>
        <v>0</v>
      </c>
      <c r="Z62" s="248" t="b">
        <f t="shared" si="11"/>
        <v>0</v>
      </c>
      <c r="AA62" s="248" t="b">
        <f t="shared" si="12"/>
        <v>0</v>
      </c>
      <c r="AB62" s="248" t="str">
        <f t="shared" si="46"/>
        <v>No</v>
      </c>
      <c r="AC62" s="249" t="b">
        <f t="shared" si="13"/>
        <v>0</v>
      </c>
      <c r="AD62" s="249" t="b">
        <f t="shared" si="14"/>
        <v>0</v>
      </c>
      <c r="AE62" s="249" t="b">
        <f t="shared" si="15"/>
        <v>0</v>
      </c>
      <c r="AF62" s="249" t="b">
        <f t="shared" si="16"/>
        <v>0</v>
      </c>
      <c r="AG62" s="249" t="str">
        <f t="shared" si="47"/>
        <v>No</v>
      </c>
      <c r="AH62" s="250" t="b">
        <f t="shared" si="17"/>
        <v>0</v>
      </c>
      <c r="AI62" s="250" t="b">
        <f t="shared" si="18"/>
        <v>0</v>
      </c>
      <c r="AJ62" s="250" t="b">
        <f t="shared" si="19"/>
        <v>0</v>
      </c>
      <c r="AK62" s="250" t="b">
        <f t="shared" si="20"/>
        <v>0</v>
      </c>
      <c r="AL62" s="250" t="str">
        <f t="shared" si="48"/>
        <v>No</v>
      </c>
      <c r="AN62" s="246" t="str">
        <f t="shared" si="49"/>
        <v/>
      </c>
      <c r="AO62" s="247" t="str">
        <f t="shared" si="50"/>
        <v/>
      </c>
      <c r="AP62" s="248" t="str">
        <f t="shared" si="51"/>
        <v/>
      </c>
      <c r="AQ62" s="249" t="str">
        <f t="shared" si="52"/>
        <v/>
      </c>
      <c r="AR62" s="250" t="str">
        <f t="shared" si="53"/>
        <v/>
      </c>
      <c r="AS62" s="234"/>
      <c r="AY62" s="385">
        <f t="shared" si="56"/>
        <v>0</v>
      </c>
      <c r="AZ62" s="385">
        <f t="shared" si="54"/>
        <v>0</v>
      </c>
      <c r="BA62" s="385">
        <f t="shared" si="55"/>
        <v>0</v>
      </c>
      <c r="BB62" s="385">
        <f t="shared" si="22"/>
        <v>0</v>
      </c>
      <c r="BC62" s="385">
        <f t="shared" si="23"/>
        <v>0</v>
      </c>
      <c r="BD62" s="385">
        <f t="shared" si="24"/>
        <v>0</v>
      </c>
      <c r="BE62" s="385">
        <f t="shared" si="25"/>
        <v>0</v>
      </c>
      <c r="BF62" s="385">
        <f t="shared" si="26"/>
        <v>0</v>
      </c>
      <c r="BG62" s="385">
        <f t="shared" si="27"/>
        <v>0</v>
      </c>
      <c r="BH62" s="385">
        <f t="shared" si="28"/>
        <v>0</v>
      </c>
      <c r="BI62" s="385">
        <f t="shared" si="29"/>
        <v>0</v>
      </c>
      <c r="BJ62" s="385">
        <f t="shared" si="30"/>
        <v>0</v>
      </c>
      <c r="BK62" s="385">
        <f t="shared" si="31"/>
        <v>0</v>
      </c>
      <c r="BL62" s="385">
        <f t="shared" si="32"/>
        <v>0</v>
      </c>
      <c r="BM62" s="385">
        <f t="shared" si="33"/>
        <v>0</v>
      </c>
      <c r="BN62" s="385">
        <f t="shared" si="34"/>
        <v>0</v>
      </c>
      <c r="CK62" s="239">
        <f t="shared" si="57"/>
        <v>0</v>
      </c>
      <c r="CL62" s="239">
        <f t="shared" si="58"/>
        <v>0</v>
      </c>
    </row>
    <row r="63" spans="3:90" x14ac:dyDescent="0.35">
      <c r="C63" s="235"/>
      <c r="D63" s="246" t="str">
        <f t="shared" si="35"/>
        <v/>
      </c>
      <c r="E63" s="247" t="str">
        <f t="shared" si="36"/>
        <v/>
      </c>
      <c r="F63" s="248" t="str">
        <f t="shared" si="37"/>
        <v/>
      </c>
      <c r="G63" s="249" t="str">
        <f t="shared" si="38"/>
        <v/>
      </c>
      <c r="H63" s="250" t="str">
        <f t="shared" si="39"/>
        <v/>
      </c>
      <c r="I63" s="386" t="str">
        <f t="shared" si="0"/>
        <v/>
      </c>
      <c r="J63" s="387" t="str">
        <f t="shared" si="1"/>
        <v/>
      </c>
      <c r="K63" s="388" t="str">
        <f t="shared" si="2"/>
        <v/>
      </c>
      <c r="L63" s="389" t="str">
        <f t="shared" si="3"/>
        <v/>
      </c>
      <c r="M63" s="250" t="str">
        <f t="shared" si="4"/>
        <v/>
      </c>
      <c r="N63" s="246" t="b">
        <f t="shared" si="40"/>
        <v>0</v>
      </c>
      <c r="O63" s="246" t="b">
        <f t="shared" si="41"/>
        <v>0</v>
      </c>
      <c r="P63" s="246" t="b">
        <f t="shared" si="42"/>
        <v>0</v>
      </c>
      <c r="Q63" s="246" t="b">
        <f t="shared" si="43"/>
        <v>0</v>
      </c>
      <c r="R63" s="246" t="str">
        <f t="shared" si="44"/>
        <v>No</v>
      </c>
      <c r="S63" s="247" t="b">
        <f t="shared" si="5"/>
        <v>0</v>
      </c>
      <c r="T63" s="247" t="b">
        <f t="shared" si="6"/>
        <v>0</v>
      </c>
      <c r="U63" s="247" t="b">
        <f t="shared" si="7"/>
        <v>0</v>
      </c>
      <c r="V63" s="247" t="b">
        <f t="shared" si="8"/>
        <v>0</v>
      </c>
      <c r="W63" s="247" t="str">
        <f t="shared" si="45"/>
        <v>No</v>
      </c>
      <c r="X63" s="248" t="b">
        <f t="shared" si="9"/>
        <v>0</v>
      </c>
      <c r="Y63" s="248" t="b">
        <f t="shared" si="10"/>
        <v>0</v>
      </c>
      <c r="Z63" s="248" t="b">
        <f t="shared" si="11"/>
        <v>0</v>
      </c>
      <c r="AA63" s="248" t="b">
        <f t="shared" si="12"/>
        <v>0</v>
      </c>
      <c r="AB63" s="248" t="str">
        <f t="shared" si="46"/>
        <v>No</v>
      </c>
      <c r="AC63" s="249" t="b">
        <f t="shared" si="13"/>
        <v>0</v>
      </c>
      <c r="AD63" s="249" t="b">
        <f t="shared" si="14"/>
        <v>0</v>
      </c>
      <c r="AE63" s="249" t="b">
        <f t="shared" si="15"/>
        <v>0</v>
      </c>
      <c r="AF63" s="249" t="b">
        <f t="shared" si="16"/>
        <v>0</v>
      </c>
      <c r="AG63" s="249" t="str">
        <f t="shared" si="47"/>
        <v>No</v>
      </c>
      <c r="AH63" s="250" t="b">
        <f t="shared" si="17"/>
        <v>0</v>
      </c>
      <c r="AI63" s="250" t="b">
        <f t="shared" si="18"/>
        <v>0</v>
      </c>
      <c r="AJ63" s="250" t="b">
        <f t="shared" si="19"/>
        <v>0</v>
      </c>
      <c r="AK63" s="250" t="b">
        <f t="shared" si="20"/>
        <v>0</v>
      </c>
      <c r="AL63" s="250" t="str">
        <f t="shared" si="48"/>
        <v>No</v>
      </c>
      <c r="AN63" s="246" t="str">
        <f t="shared" si="49"/>
        <v/>
      </c>
      <c r="AO63" s="247" t="str">
        <f t="shared" si="50"/>
        <v/>
      </c>
      <c r="AP63" s="248" t="str">
        <f t="shared" si="51"/>
        <v/>
      </c>
      <c r="AQ63" s="249" t="str">
        <f t="shared" si="52"/>
        <v/>
      </c>
      <c r="AR63" s="250" t="str">
        <f t="shared" si="53"/>
        <v/>
      </c>
      <c r="AS63" s="234"/>
      <c r="AY63" s="385">
        <f t="shared" si="56"/>
        <v>0</v>
      </c>
      <c r="AZ63" s="385">
        <f t="shared" si="54"/>
        <v>0</v>
      </c>
      <c r="BA63" s="385">
        <f t="shared" si="55"/>
        <v>0</v>
      </c>
      <c r="BB63" s="385">
        <f t="shared" si="22"/>
        <v>0</v>
      </c>
      <c r="BC63" s="385">
        <f t="shared" si="23"/>
        <v>0</v>
      </c>
      <c r="BD63" s="385">
        <f t="shared" si="24"/>
        <v>0</v>
      </c>
      <c r="BE63" s="385">
        <f t="shared" si="25"/>
        <v>0</v>
      </c>
      <c r="BF63" s="385">
        <f t="shared" si="26"/>
        <v>0</v>
      </c>
      <c r="BG63" s="385">
        <f t="shared" si="27"/>
        <v>0</v>
      </c>
      <c r="BH63" s="385">
        <f t="shared" si="28"/>
        <v>0</v>
      </c>
      <c r="BI63" s="385">
        <f t="shared" si="29"/>
        <v>0</v>
      </c>
      <c r="BJ63" s="385">
        <f t="shared" si="30"/>
        <v>0</v>
      </c>
      <c r="BK63" s="385">
        <f t="shared" si="31"/>
        <v>0</v>
      </c>
      <c r="BL63" s="385">
        <f t="shared" si="32"/>
        <v>0</v>
      </c>
      <c r="BM63" s="385">
        <f t="shared" si="33"/>
        <v>0</v>
      </c>
      <c r="BN63" s="385">
        <f t="shared" si="34"/>
        <v>0</v>
      </c>
      <c r="CK63" s="239">
        <f t="shared" si="57"/>
        <v>0</v>
      </c>
      <c r="CL63" s="239">
        <f t="shared" si="58"/>
        <v>0</v>
      </c>
    </row>
    <row r="64" spans="3:90" x14ac:dyDescent="0.35">
      <c r="C64" s="235"/>
      <c r="D64" s="246" t="str">
        <f t="shared" si="35"/>
        <v/>
      </c>
      <c r="E64" s="247" t="str">
        <f t="shared" si="36"/>
        <v/>
      </c>
      <c r="F64" s="248" t="str">
        <f t="shared" si="37"/>
        <v/>
      </c>
      <c r="G64" s="249" t="str">
        <f t="shared" si="38"/>
        <v/>
      </c>
      <c r="H64" s="250" t="str">
        <f t="shared" si="39"/>
        <v/>
      </c>
      <c r="I64" s="386" t="str">
        <f t="shared" si="0"/>
        <v/>
      </c>
      <c r="J64" s="387" t="str">
        <f t="shared" si="1"/>
        <v/>
      </c>
      <c r="K64" s="388" t="str">
        <f t="shared" si="2"/>
        <v/>
      </c>
      <c r="L64" s="389" t="str">
        <f t="shared" si="3"/>
        <v/>
      </c>
      <c r="M64" s="250" t="str">
        <f t="shared" si="4"/>
        <v/>
      </c>
      <c r="N64" s="246" t="b">
        <f t="shared" si="40"/>
        <v>0</v>
      </c>
      <c r="O64" s="246" t="b">
        <f t="shared" si="41"/>
        <v>0</v>
      </c>
      <c r="P64" s="246" t="b">
        <f t="shared" si="42"/>
        <v>0</v>
      </c>
      <c r="Q64" s="246" t="b">
        <f t="shared" si="43"/>
        <v>0</v>
      </c>
      <c r="R64" s="246" t="str">
        <f t="shared" si="44"/>
        <v>No</v>
      </c>
      <c r="S64" s="247" t="b">
        <f t="shared" si="5"/>
        <v>0</v>
      </c>
      <c r="T64" s="247" t="b">
        <f t="shared" si="6"/>
        <v>0</v>
      </c>
      <c r="U64" s="247" t="b">
        <f t="shared" si="7"/>
        <v>0</v>
      </c>
      <c r="V64" s="247" t="b">
        <f t="shared" si="8"/>
        <v>0</v>
      </c>
      <c r="W64" s="247" t="str">
        <f t="shared" si="45"/>
        <v>No</v>
      </c>
      <c r="X64" s="248" t="b">
        <f t="shared" si="9"/>
        <v>0</v>
      </c>
      <c r="Y64" s="248" t="b">
        <f t="shared" si="10"/>
        <v>0</v>
      </c>
      <c r="Z64" s="248" t="b">
        <f t="shared" si="11"/>
        <v>0</v>
      </c>
      <c r="AA64" s="248" t="b">
        <f t="shared" si="12"/>
        <v>0</v>
      </c>
      <c r="AB64" s="248" t="str">
        <f t="shared" si="46"/>
        <v>No</v>
      </c>
      <c r="AC64" s="249" t="b">
        <f t="shared" si="13"/>
        <v>0</v>
      </c>
      <c r="AD64" s="249" t="b">
        <f t="shared" si="14"/>
        <v>0</v>
      </c>
      <c r="AE64" s="249" t="b">
        <f t="shared" si="15"/>
        <v>0</v>
      </c>
      <c r="AF64" s="249" t="b">
        <f t="shared" si="16"/>
        <v>0</v>
      </c>
      <c r="AG64" s="249" t="str">
        <f t="shared" si="47"/>
        <v>No</v>
      </c>
      <c r="AH64" s="250" t="b">
        <f t="shared" si="17"/>
        <v>0</v>
      </c>
      <c r="AI64" s="250" t="b">
        <f t="shared" si="18"/>
        <v>0</v>
      </c>
      <c r="AJ64" s="250" t="b">
        <f t="shared" si="19"/>
        <v>0</v>
      </c>
      <c r="AK64" s="250" t="b">
        <f t="shared" si="20"/>
        <v>0</v>
      </c>
      <c r="AL64" s="250" t="str">
        <f t="shared" si="48"/>
        <v>No</v>
      </c>
      <c r="AN64" s="246" t="str">
        <f t="shared" si="49"/>
        <v/>
      </c>
      <c r="AO64" s="247" t="str">
        <f t="shared" si="50"/>
        <v/>
      </c>
      <c r="AP64" s="248" t="str">
        <f t="shared" si="51"/>
        <v/>
      </c>
      <c r="AQ64" s="249" t="str">
        <f t="shared" si="52"/>
        <v/>
      </c>
      <c r="AR64" s="250" t="str">
        <f t="shared" si="53"/>
        <v/>
      </c>
      <c r="AS64" s="234"/>
      <c r="AY64" s="385">
        <f t="shared" si="56"/>
        <v>0</v>
      </c>
      <c r="AZ64" s="385">
        <f t="shared" si="54"/>
        <v>0</v>
      </c>
      <c r="BA64" s="385">
        <f t="shared" si="55"/>
        <v>0</v>
      </c>
      <c r="BB64" s="385">
        <f t="shared" si="22"/>
        <v>0</v>
      </c>
      <c r="BC64" s="385">
        <f t="shared" si="23"/>
        <v>0</v>
      </c>
      <c r="BD64" s="385">
        <f t="shared" si="24"/>
        <v>0</v>
      </c>
      <c r="BE64" s="385">
        <f t="shared" si="25"/>
        <v>0</v>
      </c>
      <c r="BF64" s="385">
        <f t="shared" si="26"/>
        <v>0</v>
      </c>
      <c r="BG64" s="385">
        <f t="shared" si="27"/>
        <v>0</v>
      </c>
      <c r="BH64" s="385">
        <f t="shared" si="28"/>
        <v>0</v>
      </c>
      <c r="BI64" s="385">
        <f t="shared" si="29"/>
        <v>0</v>
      </c>
      <c r="BJ64" s="385">
        <f t="shared" si="30"/>
        <v>0</v>
      </c>
      <c r="BK64" s="385">
        <f t="shared" si="31"/>
        <v>0</v>
      </c>
      <c r="BL64" s="385">
        <f t="shared" si="32"/>
        <v>0</v>
      </c>
      <c r="BM64" s="385">
        <f t="shared" si="33"/>
        <v>0</v>
      </c>
      <c r="BN64" s="385">
        <f t="shared" si="34"/>
        <v>0</v>
      </c>
      <c r="CK64" s="239">
        <f t="shared" si="57"/>
        <v>0</v>
      </c>
      <c r="CL64" s="239">
        <f t="shared" si="58"/>
        <v>0</v>
      </c>
    </row>
    <row r="65" spans="3:90" x14ac:dyDescent="0.35">
      <c r="C65" s="235"/>
      <c r="D65" s="246" t="str">
        <f t="shared" si="35"/>
        <v/>
      </c>
      <c r="E65" s="247" t="str">
        <f t="shared" si="36"/>
        <v/>
      </c>
      <c r="F65" s="248" t="str">
        <f t="shared" si="37"/>
        <v/>
      </c>
      <c r="G65" s="249" t="str">
        <f t="shared" si="38"/>
        <v/>
      </c>
      <c r="H65" s="250" t="str">
        <f t="shared" si="39"/>
        <v/>
      </c>
      <c r="I65" s="386" t="str">
        <f t="shared" si="0"/>
        <v/>
      </c>
      <c r="J65" s="387" t="str">
        <f t="shared" si="1"/>
        <v/>
      </c>
      <c r="K65" s="388" t="str">
        <f t="shared" si="2"/>
        <v/>
      </c>
      <c r="L65" s="389" t="str">
        <f t="shared" si="3"/>
        <v/>
      </c>
      <c r="M65" s="250" t="str">
        <f t="shared" si="4"/>
        <v/>
      </c>
      <c r="N65" s="246" t="b">
        <f t="shared" si="40"/>
        <v>0</v>
      </c>
      <c r="O65" s="246" t="b">
        <f t="shared" si="41"/>
        <v>0</v>
      </c>
      <c r="P65" s="246" t="b">
        <f t="shared" si="42"/>
        <v>0</v>
      </c>
      <c r="Q65" s="246" t="b">
        <f t="shared" si="43"/>
        <v>0</v>
      </c>
      <c r="R65" s="246" t="str">
        <f t="shared" si="44"/>
        <v>No</v>
      </c>
      <c r="S65" s="247" t="b">
        <f t="shared" si="5"/>
        <v>0</v>
      </c>
      <c r="T65" s="247" t="b">
        <f t="shared" si="6"/>
        <v>0</v>
      </c>
      <c r="U65" s="247" t="b">
        <f t="shared" si="7"/>
        <v>0</v>
      </c>
      <c r="V65" s="247" t="b">
        <f t="shared" si="8"/>
        <v>0</v>
      </c>
      <c r="W65" s="247" t="str">
        <f t="shared" si="45"/>
        <v>No</v>
      </c>
      <c r="X65" s="248" t="b">
        <f t="shared" si="9"/>
        <v>0</v>
      </c>
      <c r="Y65" s="248" t="b">
        <f t="shared" si="10"/>
        <v>0</v>
      </c>
      <c r="Z65" s="248" t="b">
        <f t="shared" si="11"/>
        <v>0</v>
      </c>
      <c r="AA65" s="248" t="b">
        <f t="shared" si="12"/>
        <v>0</v>
      </c>
      <c r="AB65" s="248" t="str">
        <f t="shared" si="46"/>
        <v>No</v>
      </c>
      <c r="AC65" s="249" t="b">
        <f t="shared" si="13"/>
        <v>0</v>
      </c>
      <c r="AD65" s="249" t="b">
        <f t="shared" si="14"/>
        <v>0</v>
      </c>
      <c r="AE65" s="249" t="b">
        <f t="shared" si="15"/>
        <v>0</v>
      </c>
      <c r="AF65" s="249" t="b">
        <f t="shared" si="16"/>
        <v>0</v>
      </c>
      <c r="AG65" s="249" t="str">
        <f t="shared" si="47"/>
        <v>No</v>
      </c>
      <c r="AH65" s="250" t="b">
        <f t="shared" si="17"/>
        <v>0</v>
      </c>
      <c r="AI65" s="250" t="b">
        <f t="shared" si="18"/>
        <v>0</v>
      </c>
      <c r="AJ65" s="250" t="b">
        <f t="shared" si="19"/>
        <v>0</v>
      </c>
      <c r="AK65" s="250" t="b">
        <f t="shared" si="20"/>
        <v>0</v>
      </c>
      <c r="AL65" s="250" t="str">
        <f t="shared" si="48"/>
        <v>No</v>
      </c>
      <c r="AN65" s="246" t="str">
        <f t="shared" si="49"/>
        <v/>
      </c>
      <c r="AO65" s="247" t="str">
        <f t="shared" si="50"/>
        <v/>
      </c>
      <c r="AP65" s="248" t="str">
        <f t="shared" si="51"/>
        <v/>
      </c>
      <c r="AQ65" s="249" t="str">
        <f t="shared" si="52"/>
        <v/>
      </c>
      <c r="AR65" s="250" t="str">
        <f t="shared" si="53"/>
        <v/>
      </c>
      <c r="AS65" s="234"/>
      <c r="AY65" s="385">
        <f t="shared" si="56"/>
        <v>0</v>
      </c>
      <c r="AZ65" s="385">
        <f t="shared" si="54"/>
        <v>0</v>
      </c>
      <c r="BA65" s="385">
        <f t="shared" si="55"/>
        <v>0</v>
      </c>
      <c r="BB65" s="385">
        <f t="shared" si="22"/>
        <v>0</v>
      </c>
      <c r="BC65" s="385">
        <f t="shared" si="23"/>
        <v>0</v>
      </c>
      <c r="BD65" s="385">
        <f t="shared" si="24"/>
        <v>0</v>
      </c>
      <c r="BE65" s="385">
        <f t="shared" si="25"/>
        <v>0</v>
      </c>
      <c r="BF65" s="385">
        <f t="shared" si="26"/>
        <v>0</v>
      </c>
      <c r="BG65" s="385">
        <f t="shared" si="27"/>
        <v>0</v>
      </c>
      <c r="BH65" s="385">
        <f t="shared" si="28"/>
        <v>0</v>
      </c>
      <c r="BI65" s="385">
        <f t="shared" si="29"/>
        <v>0</v>
      </c>
      <c r="BJ65" s="385">
        <f t="shared" si="30"/>
        <v>0</v>
      </c>
      <c r="BK65" s="385">
        <f t="shared" si="31"/>
        <v>0</v>
      </c>
      <c r="BL65" s="385">
        <f t="shared" si="32"/>
        <v>0</v>
      </c>
      <c r="BM65" s="385">
        <f t="shared" si="33"/>
        <v>0</v>
      </c>
      <c r="BN65" s="385">
        <f t="shared" si="34"/>
        <v>0</v>
      </c>
      <c r="CK65" s="239">
        <f t="shared" si="57"/>
        <v>0</v>
      </c>
      <c r="CL65" s="239">
        <f t="shared" si="58"/>
        <v>0</v>
      </c>
    </row>
    <row r="66" spans="3:90" x14ac:dyDescent="0.35">
      <c r="C66" s="235"/>
      <c r="D66" s="246" t="str">
        <f t="shared" si="35"/>
        <v/>
      </c>
      <c r="E66" s="247" t="str">
        <f t="shared" si="36"/>
        <v/>
      </c>
      <c r="F66" s="248" t="str">
        <f t="shared" si="37"/>
        <v/>
      </c>
      <c r="G66" s="249" t="str">
        <f t="shared" si="38"/>
        <v/>
      </c>
      <c r="H66" s="250" t="str">
        <f t="shared" si="39"/>
        <v/>
      </c>
      <c r="I66" s="386" t="str">
        <f t="shared" si="0"/>
        <v/>
      </c>
      <c r="J66" s="387" t="str">
        <f t="shared" si="1"/>
        <v/>
      </c>
      <c r="K66" s="388" t="str">
        <f t="shared" si="2"/>
        <v/>
      </c>
      <c r="L66" s="389" t="str">
        <f t="shared" si="3"/>
        <v/>
      </c>
      <c r="M66" s="250" t="str">
        <f t="shared" si="4"/>
        <v/>
      </c>
      <c r="N66" s="246" t="b">
        <f t="shared" si="40"/>
        <v>0</v>
      </c>
      <c r="O66" s="246" t="b">
        <f t="shared" si="41"/>
        <v>0</v>
      </c>
      <c r="P66" s="246" t="b">
        <f t="shared" si="42"/>
        <v>0</v>
      </c>
      <c r="Q66" s="246" t="b">
        <f t="shared" si="43"/>
        <v>0</v>
      </c>
      <c r="R66" s="246" t="str">
        <f t="shared" si="44"/>
        <v>No</v>
      </c>
      <c r="S66" s="247" t="b">
        <f t="shared" si="5"/>
        <v>0</v>
      </c>
      <c r="T66" s="247" t="b">
        <f t="shared" si="6"/>
        <v>0</v>
      </c>
      <c r="U66" s="247" t="b">
        <f t="shared" si="7"/>
        <v>0</v>
      </c>
      <c r="V66" s="247" t="b">
        <f t="shared" si="8"/>
        <v>0</v>
      </c>
      <c r="W66" s="247" t="str">
        <f t="shared" si="45"/>
        <v>No</v>
      </c>
      <c r="X66" s="248" t="b">
        <f t="shared" si="9"/>
        <v>0</v>
      </c>
      <c r="Y66" s="248" t="b">
        <f t="shared" si="10"/>
        <v>0</v>
      </c>
      <c r="Z66" s="248" t="b">
        <f t="shared" si="11"/>
        <v>0</v>
      </c>
      <c r="AA66" s="248" t="b">
        <f t="shared" si="12"/>
        <v>0</v>
      </c>
      <c r="AB66" s="248" t="str">
        <f t="shared" si="46"/>
        <v>No</v>
      </c>
      <c r="AC66" s="249" t="b">
        <f t="shared" si="13"/>
        <v>0</v>
      </c>
      <c r="AD66" s="249" t="b">
        <f t="shared" si="14"/>
        <v>0</v>
      </c>
      <c r="AE66" s="249" t="b">
        <f t="shared" si="15"/>
        <v>0</v>
      </c>
      <c r="AF66" s="249" t="b">
        <f t="shared" si="16"/>
        <v>0</v>
      </c>
      <c r="AG66" s="249" t="str">
        <f t="shared" si="47"/>
        <v>No</v>
      </c>
      <c r="AH66" s="250" t="b">
        <f t="shared" si="17"/>
        <v>0</v>
      </c>
      <c r="AI66" s="250" t="b">
        <f t="shared" si="18"/>
        <v>0</v>
      </c>
      <c r="AJ66" s="250" t="b">
        <f t="shared" si="19"/>
        <v>0</v>
      </c>
      <c r="AK66" s="250" t="b">
        <f t="shared" si="20"/>
        <v>0</v>
      </c>
      <c r="AL66" s="250" t="str">
        <f t="shared" si="48"/>
        <v>No</v>
      </c>
      <c r="AN66" s="246" t="str">
        <f t="shared" si="49"/>
        <v/>
      </c>
      <c r="AO66" s="247" t="str">
        <f t="shared" si="50"/>
        <v/>
      </c>
      <c r="AP66" s="248" t="str">
        <f t="shared" si="51"/>
        <v/>
      </c>
      <c r="AQ66" s="249" t="str">
        <f t="shared" si="52"/>
        <v/>
      </c>
      <c r="AR66" s="250" t="str">
        <f t="shared" si="53"/>
        <v/>
      </c>
      <c r="AS66" s="234"/>
      <c r="AY66" s="385">
        <f t="shared" si="56"/>
        <v>0</v>
      </c>
      <c r="AZ66" s="385">
        <f t="shared" si="54"/>
        <v>0</v>
      </c>
      <c r="BA66" s="385">
        <f t="shared" si="55"/>
        <v>0</v>
      </c>
      <c r="BB66" s="385">
        <f t="shared" si="22"/>
        <v>0</v>
      </c>
      <c r="BC66" s="385">
        <f t="shared" si="23"/>
        <v>0</v>
      </c>
      <c r="BD66" s="385">
        <f t="shared" si="24"/>
        <v>0</v>
      </c>
      <c r="BE66" s="385">
        <f t="shared" si="25"/>
        <v>0</v>
      </c>
      <c r="BF66" s="385">
        <f t="shared" si="26"/>
        <v>0</v>
      </c>
      <c r="BG66" s="385">
        <f t="shared" si="27"/>
        <v>0</v>
      </c>
      <c r="BH66" s="385">
        <f t="shared" si="28"/>
        <v>0</v>
      </c>
      <c r="BI66" s="385">
        <f t="shared" si="29"/>
        <v>0</v>
      </c>
      <c r="BJ66" s="385">
        <f t="shared" si="30"/>
        <v>0</v>
      </c>
      <c r="BK66" s="385">
        <f t="shared" si="31"/>
        <v>0</v>
      </c>
      <c r="BL66" s="385">
        <f t="shared" si="32"/>
        <v>0</v>
      </c>
      <c r="BM66" s="385">
        <f t="shared" si="33"/>
        <v>0</v>
      </c>
      <c r="BN66" s="385">
        <f t="shared" si="34"/>
        <v>0</v>
      </c>
      <c r="CK66" s="239">
        <f t="shared" si="57"/>
        <v>0</v>
      </c>
      <c r="CL66" s="239">
        <f t="shared" si="58"/>
        <v>0</v>
      </c>
    </row>
    <row r="67" spans="3:90" x14ac:dyDescent="0.35">
      <c r="C67" s="235"/>
      <c r="D67" s="246" t="str">
        <f t="shared" si="35"/>
        <v/>
      </c>
      <c r="E67" s="247" t="str">
        <f t="shared" si="36"/>
        <v/>
      </c>
      <c r="F67" s="248" t="str">
        <f t="shared" si="37"/>
        <v/>
      </c>
      <c r="G67" s="249" t="str">
        <f t="shared" si="38"/>
        <v/>
      </c>
      <c r="H67" s="250" t="str">
        <f t="shared" si="39"/>
        <v/>
      </c>
      <c r="I67" s="386" t="str">
        <f t="shared" si="0"/>
        <v/>
      </c>
      <c r="J67" s="387" t="str">
        <f t="shared" si="1"/>
        <v/>
      </c>
      <c r="K67" s="388" t="str">
        <f t="shared" si="2"/>
        <v/>
      </c>
      <c r="L67" s="389" t="str">
        <f t="shared" si="3"/>
        <v/>
      </c>
      <c r="M67" s="250" t="str">
        <f t="shared" si="4"/>
        <v/>
      </c>
      <c r="N67" s="246" t="b">
        <f t="shared" si="40"/>
        <v>0</v>
      </c>
      <c r="O67" s="246" t="b">
        <f t="shared" si="41"/>
        <v>0</v>
      </c>
      <c r="P67" s="246" t="b">
        <f t="shared" si="42"/>
        <v>0</v>
      </c>
      <c r="Q67" s="246" t="b">
        <f t="shared" si="43"/>
        <v>0</v>
      </c>
      <c r="R67" s="246" t="str">
        <f t="shared" si="44"/>
        <v>No</v>
      </c>
      <c r="S67" s="247" t="b">
        <f t="shared" si="5"/>
        <v>0</v>
      </c>
      <c r="T67" s="247" t="b">
        <f t="shared" si="6"/>
        <v>0</v>
      </c>
      <c r="U67" s="247" t="b">
        <f t="shared" si="7"/>
        <v>0</v>
      </c>
      <c r="V67" s="247" t="b">
        <f t="shared" si="8"/>
        <v>0</v>
      </c>
      <c r="W67" s="247" t="str">
        <f t="shared" si="45"/>
        <v>No</v>
      </c>
      <c r="X67" s="248" t="b">
        <f t="shared" si="9"/>
        <v>0</v>
      </c>
      <c r="Y67" s="248" t="b">
        <f t="shared" si="10"/>
        <v>0</v>
      </c>
      <c r="Z67" s="248" t="b">
        <f t="shared" si="11"/>
        <v>0</v>
      </c>
      <c r="AA67" s="248" t="b">
        <f t="shared" si="12"/>
        <v>0</v>
      </c>
      <c r="AB67" s="248" t="str">
        <f t="shared" si="46"/>
        <v>No</v>
      </c>
      <c r="AC67" s="249" t="b">
        <f t="shared" si="13"/>
        <v>0</v>
      </c>
      <c r="AD67" s="249" t="b">
        <f t="shared" si="14"/>
        <v>0</v>
      </c>
      <c r="AE67" s="249" t="b">
        <f t="shared" si="15"/>
        <v>0</v>
      </c>
      <c r="AF67" s="249" t="b">
        <f t="shared" si="16"/>
        <v>0</v>
      </c>
      <c r="AG67" s="249" t="str">
        <f t="shared" si="47"/>
        <v>No</v>
      </c>
      <c r="AH67" s="250" t="b">
        <f t="shared" si="17"/>
        <v>0</v>
      </c>
      <c r="AI67" s="250" t="b">
        <f t="shared" si="18"/>
        <v>0</v>
      </c>
      <c r="AJ67" s="250" t="b">
        <f t="shared" si="19"/>
        <v>0</v>
      </c>
      <c r="AK67" s="250" t="b">
        <f t="shared" si="20"/>
        <v>0</v>
      </c>
      <c r="AL67" s="250" t="str">
        <f t="shared" si="48"/>
        <v>No</v>
      </c>
      <c r="AN67" s="246" t="str">
        <f t="shared" si="49"/>
        <v/>
      </c>
      <c r="AO67" s="247" t="str">
        <f t="shared" si="50"/>
        <v/>
      </c>
      <c r="AP67" s="248" t="str">
        <f t="shared" si="51"/>
        <v/>
      </c>
      <c r="AQ67" s="249" t="str">
        <f t="shared" si="52"/>
        <v/>
      </c>
      <c r="AR67" s="250" t="str">
        <f t="shared" si="53"/>
        <v/>
      </c>
      <c r="AS67" s="234"/>
      <c r="AY67" s="385">
        <f t="shared" si="56"/>
        <v>0</v>
      </c>
      <c r="AZ67" s="385">
        <f t="shared" si="54"/>
        <v>0</v>
      </c>
      <c r="BA67" s="385">
        <f t="shared" si="55"/>
        <v>0</v>
      </c>
      <c r="BB67" s="385">
        <f t="shared" si="22"/>
        <v>0</v>
      </c>
      <c r="BC67" s="385">
        <f t="shared" si="23"/>
        <v>0</v>
      </c>
      <c r="BD67" s="385">
        <f t="shared" si="24"/>
        <v>0</v>
      </c>
      <c r="BE67" s="385">
        <f t="shared" si="25"/>
        <v>0</v>
      </c>
      <c r="BF67" s="385">
        <f t="shared" si="26"/>
        <v>0</v>
      </c>
      <c r="BG67" s="385">
        <f t="shared" si="27"/>
        <v>0</v>
      </c>
      <c r="BH67" s="385">
        <f t="shared" si="28"/>
        <v>0</v>
      </c>
      <c r="BI67" s="385">
        <f t="shared" si="29"/>
        <v>0</v>
      </c>
      <c r="BJ67" s="385">
        <f t="shared" si="30"/>
        <v>0</v>
      </c>
      <c r="BK67" s="385">
        <f t="shared" si="31"/>
        <v>0</v>
      </c>
      <c r="BL67" s="385">
        <f t="shared" si="32"/>
        <v>0</v>
      </c>
      <c r="BM67" s="385">
        <f t="shared" si="33"/>
        <v>0</v>
      </c>
      <c r="BN67" s="385">
        <f t="shared" si="34"/>
        <v>0</v>
      </c>
      <c r="CK67" s="239">
        <f t="shared" si="57"/>
        <v>0</v>
      </c>
      <c r="CL67" s="239">
        <f t="shared" si="58"/>
        <v>0</v>
      </c>
    </row>
    <row r="68" spans="3:90" x14ac:dyDescent="0.35">
      <c r="C68" s="235"/>
      <c r="D68" s="246" t="str">
        <f t="shared" si="35"/>
        <v/>
      </c>
      <c r="E68" s="247" t="str">
        <f t="shared" si="36"/>
        <v/>
      </c>
      <c r="F68" s="248" t="str">
        <f t="shared" si="37"/>
        <v/>
      </c>
      <c r="G68" s="249" t="str">
        <f t="shared" si="38"/>
        <v/>
      </c>
      <c r="H68" s="250" t="str">
        <f t="shared" si="39"/>
        <v/>
      </c>
      <c r="I68" s="386" t="str">
        <f t="shared" ref="I68:I131" si="59">IF(C68="","",IF(OR(CY68="Yes",CZ68="Yes",DA68="Yes",DB68="Yes",DC68="Yes",DD68="Yes"), "Yes", "No"))</f>
        <v/>
      </c>
      <c r="J68" s="387" t="str">
        <f t="shared" ref="J68:J131" si="60">IF(C68="","",IF(OR(DE68="Yes",DF68="Yes",DG68="Yes",DH68="Yes",DI68="Yes",DJ68="Yes"), "Yes", "No"))</f>
        <v/>
      </c>
      <c r="K68" s="388" t="str">
        <f t="shared" ref="K68:K131" si="61">IF(C68="","",IF(OR(DK68="Yes",DL68="Yes",DM68="Yes",DN68="Yes",DO68="Yes",DP68="Yes"), "Yes", "No"))</f>
        <v/>
      </c>
      <c r="L68" s="389" t="str">
        <f t="shared" ref="L68:L131" si="62">IF(C68="","",IF(OR(DQ68="Yes",DR68="Yes",DS68="Yes",DT68="Yes",DU68="Yes",DV68="Yes"), "Yes", "No"))</f>
        <v/>
      </c>
      <c r="M68" s="250" t="str">
        <f t="shared" ref="M68:M131" si="63">IF(C68="","",IF(OR(DW68="Yes",DX68="Yes",DY68="Yes",DZ68="Yes",EA68="Yes",EB68="Yes"), "Yes", "No"))</f>
        <v/>
      </c>
      <c r="N68" s="246" t="b">
        <f t="shared" si="40"/>
        <v>0</v>
      </c>
      <c r="O68" s="246" t="b">
        <f t="shared" si="41"/>
        <v>0</v>
      </c>
      <c r="P68" s="246" t="b">
        <f t="shared" si="42"/>
        <v>0</v>
      </c>
      <c r="Q68" s="246" t="b">
        <f t="shared" si="43"/>
        <v>0</v>
      </c>
      <c r="R68" s="246" t="str">
        <f t="shared" si="44"/>
        <v>No</v>
      </c>
      <c r="S68" s="247" t="b">
        <f t="shared" ref="S68:S131" si="64">AND(B68="Primary",E68="New",J68="Yes")</f>
        <v>0</v>
      </c>
      <c r="T68" s="247" t="b">
        <f t="shared" ref="T68:T131" si="65">AND(B68="Primary",E68="Continuing",J68="Yes")</f>
        <v>0</v>
      </c>
      <c r="U68" s="247" t="b">
        <f t="shared" ref="U68:U131" si="66">AND(B68="Secondary",E68="New",J68="Yes")</f>
        <v>0</v>
      </c>
      <c r="V68" s="247" t="b">
        <f t="shared" ref="V68:V131" si="67">AND(B68="Secondary",E68="Continuing",J68="Yes")</f>
        <v>0</v>
      </c>
      <c r="W68" s="247" t="str">
        <f t="shared" si="45"/>
        <v>No</v>
      </c>
      <c r="X68" s="248" t="b">
        <f t="shared" ref="X68:X131" si="68">AND(B68="Primary",F68="New",K68="Yes")</f>
        <v>0</v>
      </c>
      <c r="Y68" s="248" t="b">
        <f t="shared" ref="Y68:Y131" si="69">AND(B68="Primary",F68="Continuing",K68="yes")</f>
        <v>0</v>
      </c>
      <c r="Z68" s="248" t="b">
        <f t="shared" ref="Z68:Z131" si="70">AND(B68="Secondary",F68="New",K68="Yes")</f>
        <v>0</v>
      </c>
      <c r="AA68" s="248" t="b">
        <f t="shared" ref="AA68:AA131" si="71">AND(B68="Secondary",F68="Continuing",K68="Yes")</f>
        <v>0</v>
      </c>
      <c r="AB68" s="248" t="str">
        <f t="shared" si="46"/>
        <v>No</v>
      </c>
      <c r="AC68" s="249" t="b">
        <f t="shared" ref="AC68:AC131" si="72">AND(B68="Primary",G68="New",L68="Yes")</f>
        <v>0</v>
      </c>
      <c r="AD68" s="249" t="b">
        <f t="shared" ref="AD68:AD131" si="73">AND(B68="Primary",G68="Continuing",L68="Yes")</f>
        <v>0</v>
      </c>
      <c r="AE68" s="249" t="b">
        <f t="shared" ref="AE68:AE131" si="74">AND(B68="Secondary",G68="New",L68="Yes")</f>
        <v>0</v>
      </c>
      <c r="AF68" s="249" t="b">
        <f t="shared" ref="AF68:AF131" si="75">AND(B68="Secondary",G68="Continuing",L68="Yes")</f>
        <v>0</v>
      </c>
      <c r="AG68" s="249" t="str">
        <f t="shared" si="47"/>
        <v>No</v>
      </c>
      <c r="AH68" s="250" t="b">
        <f t="shared" ref="AH68:AH131" si="76">AND(B68="Primary",H68="New",M68="Yes")</f>
        <v>0</v>
      </c>
      <c r="AI68" s="250" t="b">
        <f t="shared" ref="AI68:AI131" si="77">AND(B68="Primary",H68="Continuing",M68="Yes")</f>
        <v>0</v>
      </c>
      <c r="AJ68" s="250" t="b">
        <f t="shared" ref="AJ68:AJ131" si="78">AND(B68="Secondary",H68="New",M68="Yes")</f>
        <v>0</v>
      </c>
      <c r="AK68" s="250" t="b">
        <f t="shared" ref="AK68:AK131" si="79">AND(B68="Secondary",H68="Continuing",M68="Yes")</f>
        <v>0</v>
      </c>
      <c r="AL68" s="250" t="str">
        <f t="shared" si="48"/>
        <v>No</v>
      </c>
      <c r="AN68" s="246" t="str">
        <f t="shared" si="49"/>
        <v/>
      </c>
      <c r="AO68" s="247" t="str">
        <f t="shared" si="50"/>
        <v/>
      </c>
      <c r="AP68" s="248" t="str">
        <f t="shared" si="51"/>
        <v/>
      </c>
      <c r="AQ68" s="249" t="str">
        <f t="shared" si="52"/>
        <v/>
      </c>
      <c r="AR68" s="250" t="str">
        <f t="shared" si="53"/>
        <v/>
      </c>
      <c r="AS68" s="234"/>
      <c r="AY68" s="385">
        <f t="shared" si="56"/>
        <v>0</v>
      </c>
      <c r="AZ68" s="385">
        <f t="shared" ref="AZ68:AZ131" si="80">IF(OR(AT68="Beating",AU68="Beating",AV68="Beating",AW68="Beating",AX68="Beating"), 1, 0)</f>
        <v>0</v>
      </c>
      <c r="BA68" s="385">
        <f t="shared" si="55"/>
        <v>0</v>
      </c>
      <c r="BB68" s="385">
        <f t="shared" ref="BB68:BB131" si="81">IF(OR(AT68="Burning",AU68="Burning",AV68="Burning",AW68="Burning",AX68="Burning"), 1, 0)</f>
        <v>0</v>
      </c>
      <c r="BC68" s="385">
        <f t="shared" ref="BC68:BC131" si="82">IF(OR(AT68="Deprivation",AU68="Deprivation",AV68="Deprivation",AW68="Deprivation",AX68="Deprivation"), 1, 0)</f>
        <v>0</v>
      </c>
      <c r="BD68" s="385">
        <f t="shared" ref="BD68:BD131" si="83">IF(OR(AT68="Electrical",AU68="Electrical",AV68="Electrical",AW68="Electrical",AX68="Electrical"), 1, 0)</f>
        <v>0</v>
      </c>
      <c r="BE68" s="385">
        <f t="shared" ref="BE68:BE131" si="84">IF(OR(AT68="Forced Postures",AU68="Forced Postures",AV68="Forced Postures",AW68="Forced Postures",AX68="Forced Postures"), 1, 0)</f>
        <v>0</v>
      </c>
      <c r="BF68" s="385">
        <f t="shared" ref="BF68:BF131" si="85">IF(OR(AT68="Gender-based violence",AU68="Gender-based violence",AV68="Gender-based violence",AW68="Gender-based violence",AX68="Gender-based violence"), 1, 0)</f>
        <v>0</v>
      </c>
      <c r="BG68" s="385">
        <f t="shared" ref="BG68:BG131" si="86">IF(OR(AT68="Kidnapping and disappearances",AU68="Kidnapping and disappearances",AV68="Kidnapping and disappearances",AW68="Kidnapping and disappearances",AX68="Kidnapping and disappearances"), 1, 0)</f>
        <v>0</v>
      </c>
      <c r="BH68" s="385">
        <f t="shared" ref="BH68:BH131" si="87">IF(OR(AT68="Rape and sexual torture",AU68="Rape and sexual torture",AV68="Rape and sexual torture",AW68="Rape and sexual torture",AX68="Rape and sexual torture"), 1, 0)</f>
        <v>0</v>
      </c>
      <c r="BI68" s="385">
        <f t="shared" ref="BI68:BI131" si="88">IF(OR(AT68="Sensory stress",AU68="Sensory stress",AV68="Sensory stress",AW68="Sensory stress",AX68="Sensory stress"), 1, 0)</f>
        <v>0</v>
      </c>
      <c r="BJ68" s="385">
        <f t="shared" ref="BJ68:BJ131" si="89">IF(OR(AT68="Severe humiliation",AU68="Severe humiliation",AV68="Severe humiliation",AW68="Severe humiliation",AX68="Severe humiliation"), 1, 0)</f>
        <v>0</v>
      </c>
      <c r="BK68" s="385">
        <f t="shared" ref="BK68:BK131" si="90">IF(OR(AT68="Threats and psychological torture",AU68="Threats and psychological torture",AV68="Threats and psychological torture",AW68="Threats and psychological torture",AX68="Threats and psychological torture"), 1, 0)</f>
        <v>0</v>
      </c>
      <c r="BL68" s="385">
        <f t="shared" ref="BL68:BL131" si="91">IF(OR(AT68="Witnessing torture of others",AU68="Witnessing torture of others",AV68="Witnessing torture of others",AW68="Witnessing torture of others",AX68="Witnessing torture of others"), 1, 0)</f>
        <v>0</v>
      </c>
      <c r="BM68" s="385">
        <f t="shared" ref="BM68:BM131" si="92">IF(OR(AT68="Wounding/maiming",AU68="Wounding/maiming",AV68="Wounding/maiming",AW68="Wounding/maiming",AX68="Wounding/maiming"), 1, 0)</f>
        <v>0</v>
      </c>
      <c r="BN68" s="385">
        <f t="shared" ref="BN68:BN131" si="93">IF(OR(AT68="Other",AU68="Other",AV68="Other",AW68="Other",AX68="Other"), 1, 0)</f>
        <v>0</v>
      </c>
      <c r="CK68" s="239">
        <f t="shared" si="57"/>
        <v>0</v>
      </c>
      <c r="CL68" s="239">
        <f t="shared" si="58"/>
        <v>0</v>
      </c>
    </row>
    <row r="69" spans="3:90" x14ac:dyDescent="0.35">
      <c r="C69" s="235"/>
      <c r="D69" s="246" t="str">
        <f t="shared" ref="D69:D132" si="94">IF(C69="","",IF(AND(C69&gt;=DATE(2022,9,30),C69&lt;=DATE(2023,9,29)),"New",IF(C69&lt;DATE(2022,9,30),"Continuing",IF(C69&gt;DATE(2023,9,29),""))))</f>
        <v/>
      </c>
      <c r="E69" s="247" t="str">
        <f t="shared" ref="E69:E132" si="95">IF(C69="","",IF(AND(C69&gt;=DATE(2023,9,30),C69&lt;=DATE(2024,9,29)),"New",IF(C69&lt;DATE(2023,9,30),"Continuing",IF(C69&gt;DATE(2024,9,29),""))))</f>
        <v/>
      </c>
      <c r="F69" s="248" t="str">
        <f t="shared" ref="F69:F132" si="96">IF(C69="","",IF(AND(C69&gt;=DATE(2024,9,30),C69&lt;=DATE(2025,9,29)),"New",IF(C69&lt;DATE(2024,9,30),"Continuing",IF(C69&gt;DATE(2025,9,29),""))))</f>
        <v/>
      </c>
      <c r="G69" s="249" t="str">
        <f t="shared" ref="G69:G132" si="97">IF(C69="","",IF(AND(C69&gt;=DATE(2025,9,30),C69&lt;=DATE(2026,9,29)),"New",IF(C69&lt;DATE(2025,9,30),"Continuing",IF(C69&gt;DATE(2026,9,29),""))))</f>
        <v/>
      </c>
      <c r="H69" s="250" t="str">
        <f t="shared" ref="H69:H132" si="98">IF(C69="","",IF(AND(C69&gt;=DATE(2026,9,30),C69&lt;=DATE(2027,9,29)),"New",IF(C69&lt;DATE(2026,9,30),"Continuing",IF(C69&gt;DATE(2027,9,29),""))))</f>
        <v/>
      </c>
      <c r="I69" s="386" t="str">
        <f t="shared" si="59"/>
        <v/>
      </c>
      <c r="J69" s="387" t="str">
        <f t="shared" si="60"/>
        <v/>
      </c>
      <c r="K69" s="388" t="str">
        <f t="shared" si="61"/>
        <v/>
      </c>
      <c r="L69" s="389" t="str">
        <f t="shared" si="62"/>
        <v/>
      </c>
      <c r="M69" s="250" t="str">
        <f t="shared" si="63"/>
        <v/>
      </c>
      <c r="N69" s="246" t="b">
        <f t="shared" ref="N69:N132" si="99">AND(B69="Primary",D69="New",I69="Yes")</f>
        <v>0</v>
      </c>
      <c r="O69" s="246" t="b">
        <f t="shared" ref="O69:O132" si="100">AND(B69="Primary",D69="Continuing",I69="Yes")</f>
        <v>0</v>
      </c>
      <c r="P69" s="246" t="b">
        <f t="shared" ref="P69:P132" si="101">AND(B69="Secondary",D69="New",I69="Yes")</f>
        <v>0</v>
      </c>
      <c r="Q69" s="246" t="b">
        <f t="shared" ref="Q69:Q132" si="102">AND(B69="Secondary",D69="Continuing",I69="Yes")</f>
        <v>0</v>
      </c>
      <c r="R69" s="246" t="str">
        <f t="shared" ref="R69:R132" si="103">IF(OR(N69=TRUE,O69=TRUE),"Yes","No")</f>
        <v>No</v>
      </c>
      <c r="S69" s="247" t="b">
        <f t="shared" si="64"/>
        <v>0</v>
      </c>
      <c r="T69" s="247" t="b">
        <f t="shared" si="65"/>
        <v>0</v>
      </c>
      <c r="U69" s="247" t="b">
        <f t="shared" si="66"/>
        <v>0</v>
      </c>
      <c r="V69" s="247" t="b">
        <f t="shared" si="67"/>
        <v>0</v>
      </c>
      <c r="W69" s="247" t="str">
        <f t="shared" ref="W69:W132" si="104">IF(OR(S69=TRUE,T69=TRUE),"Yes","No")</f>
        <v>No</v>
      </c>
      <c r="X69" s="248" t="b">
        <f t="shared" si="68"/>
        <v>0</v>
      </c>
      <c r="Y69" s="248" t="b">
        <f t="shared" si="69"/>
        <v>0</v>
      </c>
      <c r="Z69" s="248" t="b">
        <f t="shared" si="70"/>
        <v>0</v>
      </c>
      <c r="AA69" s="248" t="b">
        <f t="shared" si="71"/>
        <v>0</v>
      </c>
      <c r="AB69" s="248" t="str">
        <f t="shared" ref="AB69:AB132" si="105">IF(OR(X69=TRUE,Y69=TRUE),"Yes","No")</f>
        <v>No</v>
      </c>
      <c r="AC69" s="249" t="b">
        <f t="shared" si="72"/>
        <v>0</v>
      </c>
      <c r="AD69" s="249" t="b">
        <f t="shared" si="73"/>
        <v>0</v>
      </c>
      <c r="AE69" s="249" t="b">
        <f t="shared" si="74"/>
        <v>0</v>
      </c>
      <c r="AF69" s="249" t="b">
        <f t="shared" si="75"/>
        <v>0</v>
      </c>
      <c r="AG69" s="249" t="str">
        <f t="shared" ref="AG69:AG132" si="106">IF(OR(AC69=TRUE,AD69=TRUE),"Yes","No")</f>
        <v>No</v>
      </c>
      <c r="AH69" s="250" t="b">
        <f t="shared" si="76"/>
        <v>0</v>
      </c>
      <c r="AI69" s="250" t="b">
        <f t="shared" si="77"/>
        <v>0</v>
      </c>
      <c r="AJ69" s="250" t="b">
        <f t="shared" si="78"/>
        <v>0</v>
      </c>
      <c r="AK69" s="250" t="b">
        <f t="shared" si="79"/>
        <v>0</v>
      </c>
      <c r="AL69" s="250" t="str">
        <f t="shared" ref="AL69:AL132" si="107">IF(OR(AH69=TRUE,AI69=TRUE),"Yes","No")</f>
        <v>No</v>
      </c>
      <c r="AN69" s="246" t="str">
        <f t="shared" ref="AN69:AN132" si="108">IF(AND(AM69&gt;=DATE(2022,9,30),AM69&lt;=DATE(2023,9,29)),"Closed","")</f>
        <v/>
      </c>
      <c r="AO69" s="247" t="str">
        <f t="shared" ref="AO69:AO132" si="109">IF(AND(AM69&gt;=DATE(2023,9,30),AM69&lt;=DATE(2024,9,29)),"Closed","")</f>
        <v/>
      </c>
      <c r="AP69" s="248" t="str">
        <f t="shared" ref="AP69:AP132" si="110">IF(AND(AM69&gt;=DATE(2024,9,30),AM69&lt;=DATE(2025,9,29)),"Closed","")</f>
        <v/>
      </c>
      <c r="AQ69" s="249" t="str">
        <f t="shared" ref="AQ69:AQ132" si="111">IF(AND(AM69&gt;=DATE(2025,9,30),AM69&lt;=DATE(2026,9,29)),"Closed","")</f>
        <v/>
      </c>
      <c r="AR69" s="250" t="str">
        <f t="shared" ref="AR69:AR132" si="112">IF(AND(AM69&gt;=DATE(2026,9,30),AM69&lt;=DATE(2027,9,29)),"Closed","")</f>
        <v/>
      </c>
      <c r="AS69" s="234"/>
      <c r="AY69" s="385">
        <f t="shared" ref="AY69:AY132" si="113">IF(OR(AT69="Asphyxiation",AU69="Asphyxiation",AV69="Asphyxiation",AW69="Asphyxiation",AX69="Asphyxiation"), 1, 0)</f>
        <v>0</v>
      </c>
      <c r="AZ69" s="385">
        <f t="shared" si="80"/>
        <v>0</v>
      </c>
      <c r="BA69" s="385">
        <f t="shared" ref="BA69:BA132" si="114">IF(OR(AT69="New response option",AU69="New response option",AV69="New response option",AW69="New response option",AX69="New response option"), 1, 0)</f>
        <v>0</v>
      </c>
      <c r="BB69" s="385">
        <f t="shared" si="81"/>
        <v>0</v>
      </c>
      <c r="BC69" s="385">
        <f t="shared" si="82"/>
        <v>0</v>
      </c>
      <c r="BD69" s="385">
        <f t="shared" si="83"/>
        <v>0</v>
      </c>
      <c r="BE69" s="385">
        <f t="shared" si="84"/>
        <v>0</v>
      </c>
      <c r="BF69" s="385">
        <f t="shared" si="85"/>
        <v>0</v>
      </c>
      <c r="BG69" s="385">
        <f t="shared" si="86"/>
        <v>0</v>
      </c>
      <c r="BH69" s="385">
        <f t="shared" si="87"/>
        <v>0</v>
      </c>
      <c r="BI69" s="385">
        <f t="shared" si="88"/>
        <v>0</v>
      </c>
      <c r="BJ69" s="385">
        <f t="shared" si="89"/>
        <v>0</v>
      </c>
      <c r="BK69" s="385">
        <f t="shared" si="90"/>
        <v>0</v>
      </c>
      <c r="BL69" s="385">
        <f t="shared" si="91"/>
        <v>0</v>
      </c>
      <c r="BM69" s="385">
        <f t="shared" si="92"/>
        <v>0</v>
      </c>
      <c r="BN69" s="385">
        <f t="shared" si="93"/>
        <v>0</v>
      </c>
      <c r="CK69" s="239">
        <f t="shared" ref="CK69:CK132" si="115">IF(OR(CJ69="Lawful Permanent Resident (LPR): Former refugee ",CJ69="Lawful Permanent Resident (LPR): Former asylee ",CJ69="Lawful Permanent Resident (LPR): Other former"), 1,0)</f>
        <v>0</v>
      </c>
      <c r="CL69" s="239">
        <f t="shared" ref="CL69:CL132" si="116">IF(OR(CJ69="U.S. Citizen: Former refugee ",CJ69="U.S. Citizen: Former asylee ",CJ69="U.S. Citizen: Other former "), 1,0)</f>
        <v>0</v>
      </c>
    </row>
    <row r="70" spans="3:90" x14ac:dyDescent="0.35">
      <c r="C70" s="235"/>
      <c r="D70" s="246" t="str">
        <f t="shared" si="94"/>
        <v/>
      </c>
      <c r="E70" s="247" t="str">
        <f t="shared" si="95"/>
        <v/>
      </c>
      <c r="F70" s="248" t="str">
        <f t="shared" si="96"/>
        <v/>
      </c>
      <c r="G70" s="249" t="str">
        <f t="shared" si="97"/>
        <v/>
      </c>
      <c r="H70" s="250" t="str">
        <f t="shared" si="98"/>
        <v/>
      </c>
      <c r="I70" s="386" t="str">
        <f t="shared" si="59"/>
        <v/>
      </c>
      <c r="J70" s="387" t="str">
        <f t="shared" si="60"/>
        <v/>
      </c>
      <c r="K70" s="388" t="str">
        <f t="shared" si="61"/>
        <v/>
      </c>
      <c r="L70" s="389" t="str">
        <f t="shared" si="62"/>
        <v/>
      </c>
      <c r="M70" s="250" t="str">
        <f t="shared" si="63"/>
        <v/>
      </c>
      <c r="N70" s="246" t="b">
        <f t="shared" si="99"/>
        <v>0</v>
      </c>
      <c r="O70" s="246" t="b">
        <f t="shared" si="100"/>
        <v>0</v>
      </c>
      <c r="P70" s="246" t="b">
        <f t="shared" si="101"/>
        <v>0</v>
      </c>
      <c r="Q70" s="246" t="b">
        <f t="shared" si="102"/>
        <v>0</v>
      </c>
      <c r="R70" s="246" t="str">
        <f t="shared" si="103"/>
        <v>No</v>
      </c>
      <c r="S70" s="247" t="b">
        <f t="shared" si="64"/>
        <v>0</v>
      </c>
      <c r="T70" s="247" t="b">
        <f t="shared" si="65"/>
        <v>0</v>
      </c>
      <c r="U70" s="247" t="b">
        <f t="shared" si="66"/>
        <v>0</v>
      </c>
      <c r="V70" s="247" t="b">
        <f t="shared" si="67"/>
        <v>0</v>
      </c>
      <c r="W70" s="247" t="str">
        <f t="shared" si="104"/>
        <v>No</v>
      </c>
      <c r="X70" s="248" t="b">
        <f t="shared" si="68"/>
        <v>0</v>
      </c>
      <c r="Y70" s="248" t="b">
        <f t="shared" si="69"/>
        <v>0</v>
      </c>
      <c r="Z70" s="248" t="b">
        <f t="shared" si="70"/>
        <v>0</v>
      </c>
      <c r="AA70" s="248" t="b">
        <f t="shared" si="71"/>
        <v>0</v>
      </c>
      <c r="AB70" s="248" t="str">
        <f t="shared" si="105"/>
        <v>No</v>
      </c>
      <c r="AC70" s="249" t="b">
        <f t="shared" si="72"/>
        <v>0</v>
      </c>
      <c r="AD70" s="249" t="b">
        <f t="shared" si="73"/>
        <v>0</v>
      </c>
      <c r="AE70" s="249" t="b">
        <f t="shared" si="74"/>
        <v>0</v>
      </c>
      <c r="AF70" s="249" t="b">
        <f t="shared" si="75"/>
        <v>0</v>
      </c>
      <c r="AG70" s="249" t="str">
        <f t="shared" si="106"/>
        <v>No</v>
      </c>
      <c r="AH70" s="250" t="b">
        <f t="shared" si="76"/>
        <v>0</v>
      </c>
      <c r="AI70" s="250" t="b">
        <f t="shared" si="77"/>
        <v>0</v>
      </c>
      <c r="AJ70" s="250" t="b">
        <f t="shared" si="78"/>
        <v>0</v>
      </c>
      <c r="AK70" s="250" t="b">
        <f t="shared" si="79"/>
        <v>0</v>
      </c>
      <c r="AL70" s="250" t="str">
        <f t="shared" si="107"/>
        <v>No</v>
      </c>
      <c r="AN70" s="246" t="str">
        <f t="shared" si="108"/>
        <v/>
      </c>
      <c r="AO70" s="247" t="str">
        <f t="shared" si="109"/>
        <v/>
      </c>
      <c r="AP70" s="248" t="str">
        <f t="shared" si="110"/>
        <v/>
      </c>
      <c r="AQ70" s="249" t="str">
        <f t="shared" si="111"/>
        <v/>
      </c>
      <c r="AR70" s="250" t="str">
        <f t="shared" si="112"/>
        <v/>
      </c>
      <c r="AS70" s="234"/>
      <c r="AY70" s="385">
        <f t="shared" si="113"/>
        <v>0</v>
      </c>
      <c r="AZ70" s="385">
        <f t="shared" si="80"/>
        <v>0</v>
      </c>
      <c r="BA70" s="385">
        <f t="shared" si="114"/>
        <v>0</v>
      </c>
      <c r="BB70" s="385">
        <f t="shared" si="81"/>
        <v>0</v>
      </c>
      <c r="BC70" s="385">
        <f t="shared" si="82"/>
        <v>0</v>
      </c>
      <c r="BD70" s="385">
        <f t="shared" si="83"/>
        <v>0</v>
      </c>
      <c r="BE70" s="385">
        <f t="shared" si="84"/>
        <v>0</v>
      </c>
      <c r="BF70" s="385">
        <f t="shared" si="85"/>
        <v>0</v>
      </c>
      <c r="BG70" s="385">
        <f t="shared" si="86"/>
        <v>0</v>
      </c>
      <c r="BH70" s="385">
        <f t="shared" si="87"/>
        <v>0</v>
      </c>
      <c r="BI70" s="385">
        <f t="shared" si="88"/>
        <v>0</v>
      </c>
      <c r="BJ70" s="385">
        <f t="shared" si="89"/>
        <v>0</v>
      </c>
      <c r="BK70" s="385">
        <f t="shared" si="90"/>
        <v>0</v>
      </c>
      <c r="BL70" s="385">
        <f t="shared" si="91"/>
        <v>0</v>
      </c>
      <c r="BM70" s="385">
        <f t="shared" si="92"/>
        <v>0</v>
      </c>
      <c r="BN70" s="385">
        <f t="shared" si="93"/>
        <v>0</v>
      </c>
      <c r="CK70" s="239">
        <f t="shared" si="115"/>
        <v>0</v>
      </c>
      <c r="CL70" s="239">
        <f t="shared" si="116"/>
        <v>0</v>
      </c>
    </row>
    <row r="71" spans="3:90" x14ac:dyDescent="0.35">
      <c r="C71" s="235"/>
      <c r="D71" s="246" t="str">
        <f t="shared" si="94"/>
        <v/>
      </c>
      <c r="E71" s="247" t="str">
        <f t="shared" si="95"/>
        <v/>
      </c>
      <c r="F71" s="248" t="str">
        <f t="shared" si="96"/>
        <v/>
      </c>
      <c r="G71" s="249" t="str">
        <f t="shared" si="97"/>
        <v/>
      </c>
      <c r="H71" s="250" t="str">
        <f t="shared" si="98"/>
        <v/>
      </c>
      <c r="I71" s="386" t="str">
        <f t="shared" si="59"/>
        <v/>
      </c>
      <c r="J71" s="387" t="str">
        <f t="shared" si="60"/>
        <v/>
      </c>
      <c r="K71" s="388" t="str">
        <f t="shared" si="61"/>
        <v/>
      </c>
      <c r="L71" s="389" t="str">
        <f t="shared" si="62"/>
        <v/>
      </c>
      <c r="M71" s="250" t="str">
        <f t="shared" si="63"/>
        <v/>
      </c>
      <c r="N71" s="246" t="b">
        <f t="shared" si="99"/>
        <v>0</v>
      </c>
      <c r="O71" s="246" t="b">
        <f t="shared" si="100"/>
        <v>0</v>
      </c>
      <c r="P71" s="246" t="b">
        <f t="shared" si="101"/>
        <v>0</v>
      </c>
      <c r="Q71" s="246" t="b">
        <f t="shared" si="102"/>
        <v>0</v>
      </c>
      <c r="R71" s="246" t="str">
        <f t="shared" si="103"/>
        <v>No</v>
      </c>
      <c r="S71" s="247" t="b">
        <f t="shared" si="64"/>
        <v>0</v>
      </c>
      <c r="T71" s="247" t="b">
        <f t="shared" si="65"/>
        <v>0</v>
      </c>
      <c r="U71" s="247" t="b">
        <f t="shared" si="66"/>
        <v>0</v>
      </c>
      <c r="V71" s="247" t="b">
        <f t="shared" si="67"/>
        <v>0</v>
      </c>
      <c r="W71" s="247" t="str">
        <f t="shared" si="104"/>
        <v>No</v>
      </c>
      <c r="X71" s="248" t="b">
        <f t="shared" si="68"/>
        <v>0</v>
      </c>
      <c r="Y71" s="248" t="b">
        <f t="shared" si="69"/>
        <v>0</v>
      </c>
      <c r="Z71" s="248" t="b">
        <f t="shared" si="70"/>
        <v>0</v>
      </c>
      <c r="AA71" s="248" t="b">
        <f t="shared" si="71"/>
        <v>0</v>
      </c>
      <c r="AB71" s="248" t="str">
        <f t="shared" si="105"/>
        <v>No</v>
      </c>
      <c r="AC71" s="249" t="b">
        <f t="shared" si="72"/>
        <v>0</v>
      </c>
      <c r="AD71" s="249" t="b">
        <f t="shared" si="73"/>
        <v>0</v>
      </c>
      <c r="AE71" s="249" t="b">
        <f t="shared" si="74"/>
        <v>0</v>
      </c>
      <c r="AF71" s="249" t="b">
        <f t="shared" si="75"/>
        <v>0</v>
      </c>
      <c r="AG71" s="249" t="str">
        <f t="shared" si="106"/>
        <v>No</v>
      </c>
      <c r="AH71" s="250" t="b">
        <f t="shared" si="76"/>
        <v>0</v>
      </c>
      <c r="AI71" s="250" t="b">
        <f t="shared" si="77"/>
        <v>0</v>
      </c>
      <c r="AJ71" s="250" t="b">
        <f t="shared" si="78"/>
        <v>0</v>
      </c>
      <c r="AK71" s="250" t="b">
        <f t="shared" si="79"/>
        <v>0</v>
      </c>
      <c r="AL71" s="250" t="str">
        <f t="shared" si="107"/>
        <v>No</v>
      </c>
      <c r="AN71" s="246" t="str">
        <f t="shared" si="108"/>
        <v/>
      </c>
      <c r="AO71" s="247" t="str">
        <f t="shared" si="109"/>
        <v/>
      </c>
      <c r="AP71" s="248" t="str">
        <f t="shared" si="110"/>
        <v/>
      </c>
      <c r="AQ71" s="249" t="str">
        <f t="shared" si="111"/>
        <v/>
      </c>
      <c r="AR71" s="250" t="str">
        <f t="shared" si="112"/>
        <v/>
      </c>
      <c r="AS71" s="234"/>
      <c r="AY71" s="385">
        <f t="shared" si="113"/>
        <v>0</v>
      </c>
      <c r="AZ71" s="385">
        <f t="shared" si="80"/>
        <v>0</v>
      </c>
      <c r="BA71" s="385">
        <f t="shared" si="114"/>
        <v>0</v>
      </c>
      <c r="BB71" s="385">
        <f t="shared" si="81"/>
        <v>0</v>
      </c>
      <c r="BC71" s="385">
        <f t="shared" si="82"/>
        <v>0</v>
      </c>
      <c r="BD71" s="385">
        <f t="shared" si="83"/>
        <v>0</v>
      </c>
      <c r="BE71" s="385">
        <f t="shared" si="84"/>
        <v>0</v>
      </c>
      <c r="BF71" s="385">
        <f t="shared" si="85"/>
        <v>0</v>
      </c>
      <c r="BG71" s="385">
        <f t="shared" si="86"/>
        <v>0</v>
      </c>
      <c r="BH71" s="385">
        <f t="shared" si="87"/>
        <v>0</v>
      </c>
      <c r="BI71" s="385">
        <f t="shared" si="88"/>
        <v>0</v>
      </c>
      <c r="BJ71" s="385">
        <f t="shared" si="89"/>
        <v>0</v>
      </c>
      <c r="BK71" s="385">
        <f t="shared" si="90"/>
        <v>0</v>
      </c>
      <c r="BL71" s="385">
        <f t="shared" si="91"/>
        <v>0</v>
      </c>
      <c r="BM71" s="385">
        <f t="shared" si="92"/>
        <v>0</v>
      </c>
      <c r="BN71" s="385">
        <f t="shared" si="93"/>
        <v>0</v>
      </c>
      <c r="CK71" s="239">
        <f t="shared" si="115"/>
        <v>0</v>
      </c>
      <c r="CL71" s="239">
        <f t="shared" si="116"/>
        <v>0</v>
      </c>
    </row>
    <row r="72" spans="3:90" x14ac:dyDescent="0.35">
      <c r="C72" s="235"/>
      <c r="D72" s="246" t="str">
        <f t="shared" si="94"/>
        <v/>
      </c>
      <c r="E72" s="247" t="str">
        <f t="shared" si="95"/>
        <v/>
      </c>
      <c r="F72" s="248" t="str">
        <f t="shared" si="96"/>
        <v/>
      </c>
      <c r="G72" s="249" t="str">
        <f t="shared" si="97"/>
        <v/>
      </c>
      <c r="H72" s="250" t="str">
        <f t="shared" si="98"/>
        <v/>
      </c>
      <c r="I72" s="386" t="str">
        <f t="shared" si="59"/>
        <v/>
      </c>
      <c r="J72" s="387" t="str">
        <f t="shared" si="60"/>
        <v/>
      </c>
      <c r="K72" s="388" t="str">
        <f t="shared" si="61"/>
        <v/>
      </c>
      <c r="L72" s="389" t="str">
        <f t="shared" si="62"/>
        <v/>
      </c>
      <c r="M72" s="250" t="str">
        <f t="shared" si="63"/>
        <v/>
      </c>
      <c r="N72" s="246" t="b">
        <f t="shared" si="99"/>
        <v>0</v>
      </c>
      <c r="O72" s="246" t="b">
        <f t="shared" si="100"/>
        <v>0</v>
      </c>
      <c r="P72" s="246" t="b">
        <f t="shared" si="101"/>
        <v>0</v>
      </c>
      <c r="Q72" s="246" t="b">
        <f t="shared" si="102"/>
        <v>0</v>
      </c>
      <c r="R72" s="246" t="str">
        <f t="shared" si="103"/>
        <v>No</v>
      </c>
      <c r="S72" s="247" t="b">
        <f t="shared" si="64"/>
        <v>0</v>
      </c>
      <c r="T72" s="247" t="b">
        <f t="shared" si="65"/>
        <v>0</v>
      </c>
      <c r="U72" s="247" t="b">
        <f t="shared" si="66"/>
        <v>0</v>
      </c>
      <c r="V72" s="247" t="b">
        <f t="shared" si="67"/>
        <v>0</v>
      </c>
      <c r="W72" s="247" t="str">
        <f t="shared" si="104"/>
        <v>No</v>
      </c>
      <c r="X72" s="248" t="b">
        <f t="shared" si="68"/>
        <v>0</v>
      </c>
      <c r="Y72" s="248" t="b">
        <f t="shared" si="69"/>
        <v>0</v>
      </c>
      <c r="Z72" s="248" t="b">
        <f t="shared" si="70"/>
        <v>0</v>
      </c>
      <c r="AA72" s="248" t="b">
        <f t="shared" si="71"/>
        <v>0</v>
      </c>
      <c r="AB72" s="248" t="str">
        <f t="shared" si="105"/>
        <v>No</v>
      </c>
      <c r="AC72" s="249" t="b">
        <f t="shared" si="72"/>
        <v>0</v>
      </c>
      <c r="AD72" s="249" t="b">
        <f t="shared" si="73"/>
        <v>0</v>
      </c>
      <c r="AE72" s="249" t="b">
        <f t="shared" si="74"/>
        <v>0</v>
      </c>
      <c r="AF72" s="249" t="b">
        <f t="shared" si="75"/>
        <v>0</v>
      </c>
      <c r="AG72" s="249" t="str">
        <f t="shared" si="106"/>
        <v>No</v>
      </c>
      <c r="AH72" s="250" t="b">
        <f t="shared" si="76"/>
        <v>0</v>
      </c>
      <c r="AI72" s="250" t="b">
        <f t="shared" si="77"/>
        <v>0</v>
      </c>
      <c r="AJ72" s="250" t="b">
        <f t="shared" si="78"/>
        <v>0</v>
      </c>
      <c r="AK72" s="250" t="b">
        <f t="shared" si="79"/>
        <v>0</v>
      </c>
      <c r="AL72" s="250" t="str">
        <f t="shared" si="107"/>
        <v>No</v>
      </c>
      <c r="AN72" s="246" t="str">
        <f t="shared" si="108"/>
        <v/>
      </c>
      <c r="AO72" s="247" t="str">
        <f t="shared" si="109"/>
        <v/>
      </c>
      <c r="AP72" s="248" t="str">
        <f t="shared" si="110"/>
        <v/>
      </c>
      <c r="AQ72" s="249" t="str">
        <f t="shared" si="111"/>
        <v/>
      </c>
      <c r="AR72" s="250" t="str">
        <f t="shared" si="112"/>
        <v/>
      </c>
      <c r="AS72" s="234"/>
      <c r="AY72" s="385">
        <f t="shared" si="113"/>
        <v>0</v>
      </c>
      <c r="AZ72" s="385">
        <f t="shared" si="80"/>
        <v>0</v>
      </c>
      <c r="BA72" s="385">
        <f t="shared" si="114"/>
        <v>0</v>
      </c>
      <c r="BB72" s="385">
        <f t="shared" si="81"/>
        <v>0</v>
      </c>
      <c r="BC72" s="385">
        <f t="shared" si="82"/>
        <v>0</v>
      </c>
      <c r="BD72" s="385">
        <f t="shared" si="83"/>
        <v>0</v>
      </c>
      <c r="BE72" s="385">
        <f t="shared" si="84"/>
        <v>0</v>
      </c>
      <c r="BF72" s="385">
        <f t="shared" si="85"/>
        <v>0</v>
      </c>
      <c r="BG72" s="385">
        <f t="shared" si="86"/>
        <v>0</v>
      </c>
      <c r="BH72" s="385">
        <f t="shared" si="87"/>
        <v>0</v>
      </c>
      <c r="BI72" s="385">
        <f t="shared" si="88"/>
        <v>0</v>
      </c>
      <c r="BJ72" s="385">
        <f t="shared" si="89"/>
        <v>0</v>
      </c>
      <c r="BK72" s="385">
        <f t="shared" si="90"/>
        <v>0</v>
      </c>
      <c r="BL72" s="385">
        <f t="shared" si="91"/>
        <v>0</v>
      </c>
      <c r="BM72" s="385">
        <f t="shared" si="92"/>
        <v>0</v>
      </c>
      <c r="BN72" s="385">
        <f t="shared" si="93"/>
        <v>0</v>
      </c>
      <c r="CK72" s="239">
        <f t="shared" si="115"/>
        <v>0</v>
      </c>
      <c r="CL72" s="239">
        <f t="shared" si="116"/>
        <v>0</v>
      </c>
    </row>
    <row r="73" spans="3:90" x14ac:dyDescent="0.35">
      <c r="C73" s="235"/>
      <c r="D73" s="246" t="str">
        <f t="shared" si="94"/>
        <v/>
      </c>
      <c r="E73" s="247" t="str">
        <f t="shared" si="95"/>
        <v/>
      </c>
      <c r="F73" s="248" t="str">
        <f t="shared" si="96"/>
        <v/>
      </c>
      <c r="G73" s="249" t="str">
        <f t="shared" si="97"/>
        <v/>
      </c>
      <c r="H73" s="250" t="str">
        <f t="shared" si="98"/>
        <v/>
      </c>
      <c r="I73" s="386" t="str">
        <f t="shared" si="59"/>
        <v/>
      </c>
      <c r="J73" s="387" t="str">
        <f t="shared" si="60"/>
        <v/>
      </c>
      <c r="K73" s="388" t="str">
        <f t="shared" si="61"/>
        <v/>
      </c>
      <c r="L73" s="389" t="str">
        <f t="shared" si="62"/>
        <v/>
      </c>
      <c r="M73" s="250" t="str">
        <f t="shared" si="63"/>
        <v/>
      </c>
      <c r="N73" s="246" t="b">
        <f t="shared" si="99"/>
        <v>0</v>
      </c>
      <c r="O73" s="246" t="b">
        <f t="shared" si="100"/>
        <v>0</v>
      </c>
      <c r="P73" s="246" t="b">
        <f t="shared" si="101"/>
        <v>0</v>
      </c>
      <c r="Q73" s="246" t="b">
        <f t="shared" si="102"/>
        <v>0</v>
      </c>
      <c r="R73" s="246" t="str">
        <f t="shared" si="103"/>
        <v>No</v>
      </c>
      <c r="S73" s="247" t="b">
        <f t="shared" si="64"/>
        <v>0</v>
      </c>
      <c r="T73" s="247" t="b">
        <f t="shared" si="65"/>
        <v>0</v>
      </c>
      <c r="U73" s="247" t="b">
        <f t="shared" si="66"/>
        <v>0</v>
      </c>
      <c r="V73" s="247" t="b">
        <f t="shared" si="67"/>
        <v>0</v>
      </c>
      <c r="W73" s="247" t="str">
        <f t="shared" si="104"/>
        <v>No</v>
      </c>
      <c r="X73" s="248" t="b">
        <f t="shared" si="68"/>
        <v>0</v>
      </c>
      <c r="Y73" s="248" t="b">
        <f t="shared" si="69"/>
        <v>0</v>
      </c>
      <c r="Z73" s="248" t="b">
        <f t="shared" si="70"/>
        <v>0</v>
      </c>
      <c r="AA73" s="248" t="b">
        <f t="shared" si="71"/>
        <v>0</v>
      </c>
      <c r="AB73" s="248" t="str">
        <f t="shared" si="105"/>
        <v>No</v>
      </c>
      <c r="AC73" s="249" t="b">
        <f t="shared" si="72"/>
        <v>0</v>
      </c>
      <c r="AD73" s="249" t="b">
        <f t="shared" si="73"/>
        <v>0</v>
      </c>
      <c r="AE73" s="249" t="b">
        <f t="shared" si="74"/>
        <v>0</v>
      </c>
      <c r="AF73" s="249" t="b">
        <f t="shared" si="75"/>
        <v>0</v>
      </c>
      <c r="AG73" s="249" t="str">
        <f t="shared" si="106"/>
        <v>No</v>
      </c>
      <c r="AH73" s="250" t="b">
        <f t="shared" si="76"/>
        <v>0</v>
      </c>
      <c r="AI73" s="250" t="b">
        <f t="shared" si="77"/>
        <v>0</v>
      </c>
      <c r="AJ73" s="250" t="b">
        <f t="shared" si="78"/>
        <v>0</v>
      </c>
      <c r="AK73" s="250" t="b">
        <f t="shared" si="79"/>
        <v>0</v>
      </c>
      <c r="AL73" s="250" t="str">
        <f t="shared" si="107"/>
        <v>No</v>
      </c>
      <c r="AN73" s="246" t="str">
        <f t="shared" si="108"/>
        <v/>
      </c>
      <c r="AO73" s="247" t="str">
        <f t="shared" si="109"/>
        <v/>
      </c>
      <c r="AP73" s="248" t="str">
        <f t="shared" si="110"/>
        <v/>
      </c>
      <c r="AQ73" s="249" t="str">
        <f t="shared" si="111"/>
        <v/>
      </c>
      <c r="AR73" s="250" t="str">
        <f t="shared" si="112"/>
        <v/>
      </c>
      <c r="AS73" s="234"/>
      <c r="AY73" s="385">
        <f t="shared" si="113"/>
        <v>0</v>
      </c>
      <c r="AZ73" s="385">
        <f t="shared" si="80"/>
        <v>0</v>
      </c>
      <c r="BA73" s="385">
        <f t="shared" si="114"/>
        <v>0</v>
      </c>
      <c r="BB73" s="385">
        <f t="shared" si="81"/>
        <v>0</v>
      </c>
      <c r="BC73" s="385">
        <f t="shared" si="82"/>
        <v>0</v>
      </c>
      <c r="BD73" s="385">
        <f t="shared" si="83"/>
        <v>0</v>
      </c>
      <c r="BE73" s="385">
        <f t="shared" si="84"/>
        <v>0</v>
      </c>
      <c r="BF73" s="385">
        <f t="shared" si="85"/>
        <v>0</v>
      </c>
      <c r="BG73" s="385">
        <f t="shared" si="86"/>
        <v>0</v>
      </c>
      <c r="BH73" s="385">
        <f t="shared" si="87"/>
        <v>0</v>
      </c>
      <c r="BI73" s="385">
        <f t="shared" si="88"/>
        <v>0</v>
      </c>
      <c r="BJ73" s="385">
        <f t="shared" si="89"/>
        <v>0</v>
      </c>
      <c r="BK73" s="385">
        <f t="shared" si="90"/>
        <v>0</v>
      </c>
      <c r="BL73" s="385">
        <f t="shared" si="91"/>
        <v>0</v>
      </c>
      <c r="BM73" s="385">
        <f t="shared" si="92"/>
        <v>0</v>
      </c>
      <c r="BN73" s="385">
        <f t="shared" si="93"/>
        <v>0</v>
      </c>
      <c r="CK73" s="239">
        <f t="shared" si="115"/>
        <v>0</v>
      </c>
      <c r="CL73" s="239">
        <f t="shared" si="116"/>
        <v>0</v>
      </c>
    </row>
    <row r="74" spans="3:90" x14ac:dyDescent="0.35">
      <c r="C74" s="235"/>
      <c r="D74" s="246" t="str">
        <f t="shared" si="94"/>
        <v/>
      </c>
      <c r="E74" s="247" t="str">
        <f t="shared" si="95"/>
        <v/>
      </c>
      <c r="F74" s="248" t="str">
        <f t="shared" si="96"/>
        <v/>
      </c>
      <c r="G74" s="249" t="str">
        <f t="shared" si="97"/>
        <v/>
      </c>
      <c r="H74" s="250" t="str">
        <f t="shared" si="98"/>
        <v/>
      </c>
      <c r="I74" s="386" t="str">
        <f t="shared" si="59"/>
        <v/>
      </c>
      <c r="J74" s="387" t="str">
        <f t="shared" si="60"/>
        <v/>
      </c>
      <c r="K74" s="388" t="str">
        <f t="shared" si="61"/>
        <v/>
      </c>
      <c r="L74" s="389" t="str">
        <f t="shared" si="62"/>
        <v/>
      </c>
      <c r="M74" s="250" t="str">
        <f t="shared" si="63"/>
        <v/>
      </c>
      <c r="N74" s="246" t="b">
        <f t="shared" si="99"/>
        <v>0</v>
      </c>
      <c r="O74" s="246" t="b">
        <f t="shared" si="100"/>
        <v>0</v>
      </c>
      <c r="P74" s="246" t="b">
        <f t="shared" si="101"/>
        <v>0</v>
      </c>
      <c r="Q74" s="246" t="b">
        <f t="shared" si="102"/>
        <v>0</v>
      </c>
      <c r="R74" s="246" t="str">
        <f t="shared" si="103"/>
        <v>No</v>
      </c>
      <c r="S74" s="247" t="b">
        <f t="shared" si="64"/>
        <v>0</v>
      </c>
      <c r="T74" s="247" t="b">
        <f t="shared" si="65"/>
        <v>0</v>
      </c>
      <c r="U74" s="247" t="b">
        <f t="shared" si="66"/>
        <v>0</v>
      </c>
      <c r="V74" s="247" t="b">
        <f t="shared" si="67"/>
        <v>0</v>
      </c>
      <c r="W74" s="247" t="str">
        <f t="shared" si="104"/>
        <v>No</v>
      </c>
      <c r="X74" s="248" t="b">
        <f t="shared" si="68"/>
        <v>0</v>
      </c>
      <c r="Y74" s="248" t="b">
        <f t="shared" si="69"/>
        <v>0</v>
      </c>
      <c r="Z74" s="248" t="b">
        <f t="shared" si="70"/>
        <v>0</v>
      </c>
      <c r="AA74" s="248" t="b">
        <f t="shared" si="71"/>
        <v>0</v>
      </c>
      <c r="AB74" s="248" t="str">
        <f t="shared" si="105"/>
        <v>No</v>
      </c>
      <c r="AC74" s="249" t="b">
        <f t="shared" si="72"/>
        <v>0</v>
      </c>
      <c r="AD74" s="249" t="b">
        <f t="shared" si="73"/>
        <v>0</v>
      </c>
      <c r="AE74" s="249" t="b">
        <f t="shared" si="74"/>
        <v>0</v>
      </c>
      <c r="AF74" s="249" t="b">
        <f t="shared" si="75"/>
        <v>0</v>
      </c>
      <c r="AG74" s="249" t="str">
        <f t="shared" si="106"/>
        <v>No</v>
      </c>
      <c r="AH74" s="250" t="b">
        <f t="shared" si="76"/>
        <v>0</v>
      </c>
      <c r="AI74" s="250" t="b">
        <f t="shared" si="77"/>
        <v>0</v>
      </c>
      <c r="AJ74" s="250" t="b">
        <f t="shared" si="78"/>
        <v>0</v>
      </c>
      <c r="AK74" s="250" t="b">
        <f t="shared" si="79"/>
        <v>0</v>
      </c>
      <c r="AL74" s="250" t="str">
        <f t="shared" si="107"/>
        <v>No</v>
      </c>
      <c r="AN74" s="246" t="str">
        <f t="shared" si="108"/>
        <v/>
      </c>
      <c r="AO74" s="247" t="str">
        <f t="shared" si="109"/>
        <v/>
      </c>
      <c r="AP74" s="248" t="str">
        <f t="shared" si="110"/>
        <v/>
      </c>
      <c r="AQ74" s="249" t="str">
        <f t="shared" si="111"/>
        <v/>
      </c>
      <c r="AR74" s="250" t="str">
        <f t="shared" si="112"/>
        <v/>
      </c>
      <c r="AS74" s="234"/>
      <c r="AY74" s="385">
        <f t="shared" si="113"/>
        <v>0</v>
      </c>
      <c r="AZ74" s="385">
        <f t="shared" si="80"/>
        <v>0</v>
      </c>
      <c r="BA74" s="385">
        <f t="shared" si="114"/>
        <v>0</v>
      </c>
      <c r="BB74" s="385">
        <f t="shared" si="81"/>
        <v>0</v>
      </c>
      <c r="BC74" s="385">
        <f t="shared" si="82"/>
        <v>0</v>
      </c>
      <c r="BD74" s="385">
        <f t="shared" si="83"/>
        <v>0</v>
      </c>
      <c r="BE74" s="385">
        <f t="shared" si="84"/>
        <v>0</v>
      </c>
      <c r="BF74" s="385">
        <f t="shared" si="85"/>
        <v>0</v>
      </c>
      <c r="BG74" s="385">
        <f t="shared" si="86"/>
        <v>0</v>
      </c>
      <c r="BH74" s="385">
        <f t="shared" si="87"/>
        <v>0</v>
      </c>
      <c r="BI74" s="385">
        <f t="shared" si="88"/>
        <v>0</v>
      </c>
      <c r="BJ74" s="385">
        <f t="shared" si="89"/>
        <v>0</v>
      </c>
      <c r="BK74" s="385">
        <f t="shared" si="90"/>
        <v>0</v>
      </c>
      <c r="BL74" s="385">
        <f t="shared" si="91"/>
        <v>0</v>
      </c>
      <c r="BM74" s="385">
        <f t="shared" si="92"/>
        <v>0</v>
      </c>
      <c r="BN74" s="385">
        <f t="shared" si="93"/>
        <v>0</v>
      </c>
      <c r="CK74" s="239">
        <f t="shared" si="115"/>
        <v>0</v>
      </c>
      <c r="CL74" s="239">
        <f t="shared" si="116"/>
        <v>0</v>
      </c>
    </row>
    <row r="75" spans="3:90" x14ac:dyDescent="0.35">
      <c r="C75" s="235"/>
      <c r="D75" s="246" t="str">
        <f t="shared" si="94"/>
        <v/>
      </c>
      <c r="E75" s="247" t="str">
        <f t="shared" si="95"/>
        <v/>
      </c>
      <c r="F75" s="248" t="str">
        <f t="shared" si="96"/>
        <v/>
      </c>
      <c r="G75" s="249" t="str">
        <f t="shared" si="97"/>
        <v/>
      </c>
      <c r="H75" s="250" t="str">
        <f t="shared" si="98"/>
        <v/>
      </c>
      <c r="I75" s="386" t="str">
        <f t="shared" si="59"/>
        <v/>
      </c>
      <c r="J75" s="387" t="str">
        <f t="shared" si="60"/>
        <v/>
      </c>
      <c r="K75" s="388" t="str">
        <f t="shared" si="61"/>
        <v/>
      </c>
      <c r="L75" s="389" t="str">
        <f t="shared" si="62"/>
        <v/>
      </c>
      <c r="M75" s="250" t="str">
        <f t="shared" si="63"/>
        <v/>
      </c>
      <c r="N75" s="246" t="b">
        <f t="shared" si="99"/>
        <v>0</v>
      </c>
      <c r="O75" s="246" t="b">
        <f t="shared" si="100"/>
        <v>0</v>
      </c>
      <c r="P75" s="246" t="b">
        <f t="shared" si="101"/>
        <v>0</v>
      </c>
      <c r="Q75" s="246" t="b">
        <f t="shared" si="102"/>
        <v>0</v>
      </c>
      <c r="R75" s="246" t="str">
        <f t="shared" si="103"/>
        <v>No</v>
      </c>
      <c r="S75" s="247" t="b">
        <f t="shared" si="64"/>
        <v>0</v>
      </c>
      <c r="T75" s="247" t="b">
        <f t="shared" si="65"/>
        <v>0</v>
      </c>
      <c r="U75" s="247" t="b">
        <f t="shared" si="66"/>
        <v>0</v>
      </c>
      <c r="V75" s="247" t="b">
        <f t="shared" si="67"/>
        <v>0</v>
      </c>
      <c r="W75" s="247" t="str">
        <f t="shared" si="104"/>
        <v>No</v>
      </c>
      <c r="X75" s="248" t="b">
        <f t="shared" si="68"/>
        <v>0</v>
      </c>
      <c r="Y75" s="248" t="b">
        <f t="shared" si="69"/>
        <v>0</v>
      </c>
      <c r="Z75" s="248" t="b">
        <f t="shared" si="70"/>
        <v>0</v>
      </c>
      <c r="AA75" s="248" t="b">
        <f t="shared" si="71"/>
        <v>0</v>
      </c>
      <c r="AB75" s="248" t="str">
        <f t="shared" si="105"/>
        <v>No</v>
      </c>
      <c r="AC75" s="249" t="b">
        <f t="shared" si="72"/>
        <v>0</v>
      </c>
      <c r="AD75" s="249" t="b">
        <f t="shared" si="73"/>
        <v>0</v>
      </c>
      <c r="AE75" s="249" t="b">
        <f t="shared" si="74"/>
        <v>0</v>
      </c>
      <c r="AF75" s="249" t="b">
        <f t="shared" si="75"/>
        <v>0</v>
      </c>
      <c r="AG75" s="249" t="str">
        <f t="shared" si="106"/>
        <v>No</v>
      </c>
      <c r="AH75" s="250" t="b">
        <f t="shared" si="76"/>
        <v>0</v>
      </c>
      <c r="AI75" s="250" t="b">
        <f t="shared" si="77"/>
        <v>0</v>
      </c>
      <c r="AJ75" s="250" t="b">
        <f t="shared" si="78"/>
        <v>0</v>
      </c>
      <c r="AK75" s="250" t="b">
        <f t="shared" si="79"/>
        <v>0</v>
      </c>
      <c r="AL75" s="250" t="str">
        <f t="shared" si="107"/>
        <v>No</v>
      </c>
      <c r="AN75" s="246" t="str">
        <f t="shared" si="108"/>
        <v/>
      </c>
      <c r="AO75" s="247" t="str">
        <f t="shared" si="109"/>
        <v/>
      </c>
      <c r="AP75" s="248" t="str">
        <f t="shared" si="110"/>
        <v/>
      </c>
      <c r="AQ75" s="249" t="str">
        <f t="shared" si="111"/>
        <v/>
      </c>
      <c r="AR75" s="250" t="str">
        <f t="shared" si="112"/>
        <v/>
      </c>
      <c r="AS75" s="234"/>
      <c r="AY75" s="385">
        <f t="shared" si="113"/>
        <v>0</v>
      </c>
      <c r="AZ75" s="385">
        <f t="shared" si="80"/>
        <v>0</v>
      </c>
      <c r="BA75" s="385">
        <f t="shared" si="114"/>
        <v>0</v>
      </c>
      <c r="BB75" s="385">
        <f t="shared" si="81"/>
        <v>0</v>
      </c>
      <c r="BC75" s="385">
        <f t="shared" si="82"/>
        <v>0</v>
      </c>
      <c r="BD75" s="385">
        <f t="shared" si="83"/>
        <v>0</v>
      </c>
      <c r="BE75" s="385">
        <f t="shared" si="84"/>
        <v>0</v>
      </c>
      <c r="BF75" s="385">
        <f t="shared" si="85"/>
        <v>0</v>
      </c>
      <c r="BG75" s="385">
        <f t="shared" si="86"/>
        <v>0</v>
      </c>
      <c r="BH75" s="385">
        <f t="shared" si="87"/>
        <v>0</v>
      </c>
      <c r="BI75" s="385">
        <f t="shared" si="88"/>
        <v>0</v>
      </c>
      <c r="BJ75" s="385">
        <f t="shared" si="89"/>
        <v>0</v>
      </c>
      <c r="BK75" s="385">
        <f t="shared" si="90"/>
        <v>0</v>
      </c>
      <c r="BL75" s="385">
        <f t="shared" si="91"/>
        <v>0</v>
      </c>
      <c r="BM75" s="385">
        <f t="shared" si="92"/>
        <v>0</v>
      </c>
      <c r="BN75" s="385">
        <f t="shared" si="93"/>
        <v>0</v>
      </c>
      <c r="CK75" s="239">
        <f t="shared" si="115"/>
        <v>0</v>
      </c>
      <c r="CL75" s="239">
        <f t="shared" si="116"/>
        <v>0</v>
      </c>
    </row>
    <row r="76" spans="3:90" x14ac:dyDescent="0.35">
      <c r="C76" s="235"/>
      <c r="D76" s="246" t="str">
        <f t="shared" si="94"/>
        <v/>
      </c>
      <c r="E76" s="247" t="str">
        <f t="shared" si="95"/>
        <v/>
      </c>
      <c r="F76" s="248" t="str">
        <f t="shared" si="96"/>
        <v/>
      </c>
      <c r="G76" s="249" t="str">
        <f t="shared" si="97"/>
        <v/>
      </c>
      <c r="H76" s="250" t="str">
        <f t="shared" si="98"/>
        <v/>
      </c>
      <c r="I76" s="386" t="str">
        <f t="shared" si="59"/>
        <v/>
      </c>
      <c r="J76" s="387" t="str">
        <f t="shared" si="60"/>
        <v/>
      </c>
      <c r="K76" s="388" t="str">
        <f t="shared" si="61"/>
        <v/>
      </c>
      <c r="L76" s="389" t="str">
        <f t="shared" si="62"/>
        <v/>
      </c>
      <c r="M76" s="250" t="str">
        <f t="shared" si="63"/>
        <v/>
      </c>
      <c r="N76" s="246" t="b">
        <f t="shared" si="99"/>
        <v>0</v>
      </c>
      <c r="O76" s="246" t="b">
        <f t="shared" si="100"/>
        <v>0</v>
      </c>
      <c r="P76" s="246" t="b">
        <f t="shared" si="101"/>
        <v>0</v>
      </c>
      <c r="Q76" s="246" t="b">
        <f t="shared" si="102"/>
        <v>0</v>
      </c>
      <c r="R76" s="246" t="str">
        <f t="shared" si="103"/>
        <v>No</v>
      </c>
      <c r="S76" s="247" t="b">
        <f t="shared" si="64"/>
        <v>0</v>
      </c>
      <c r="T76" s="247" t="b">
        <f t="shared" si="65"/>
        <v>0</v>
      </c>
      <c r="U76" s="247" t="b">
        <f t="shared" si="66"/>
        <v>0</v>
      </c>
      <c r="V76" s="247" t="b">
        <f t="shared" si="67"/>
        <v>0</v>
      </c>
      <c r="W76" s="247" t="str">
        <f t="shared" si="104"/>
        <v>No</v>
      </c>
      <c r="X76" s="248" t="b">
        <f t="shared" si="68"/>
        <v>0</v>
      </c>
      <c r="Y76" s="248" t="b">
        <f t="shared" si="69"/>
        <v>0</v>
      </c>
      <c r="Z76" s="248" t="b">
        <f t="shared" si="70"/>
        <v>0</v>
      </c>
      <c r="AA76" s="248" t="b">
        <f t="shared" si="71"/>
        <v>0</v>
      </c>
      <c r="AB76" s="248" t="str">
        <f t="shared" si="105"/>
        <v>No</v>
      </c>
      <c r="AC76" s="249" t="b">
        <f t="shared" si="72"/>
        <v>0</v>
      </c>
      <c r="AD76" s="249" t="b">
        <f t="shared" si="73"/>
        <v>0</v>
      </c>
      <c r="AE76" s="249" t="b">
        <f t="shared" si="74"/>
        <v>0</v>
      </c>
      <c r="AF76" s="249" t="b">
        <f t="shared" si="75"/>
        <v>0</v>
      </c>
      <c r="AG76" s="249" t="str">
        <f t="shared" si="106"/>
        <v>No</v>
      </c>
      <c r="AH76" s="250" t="b">
        <f t="shared" si="76"/>
        <v>0</v>
      </c>
      <c r="AI76" s="250" t="b">
        <f t="shared" si="77"/>
        <v>0</v>
      </c>
      <c r="AJ76" s="250" t="b">
        <f t="shared" si="78"/>
        <v>0</v>
      </c>
      <c r="AK76" s="250" t="b">
        <f t="shared" si="79"/>
        <v>0</v>
      </c>
      <c r="AL76" s="250" t="str">
        <f t="shared" si="107"/>
        <v>No</v>
      </c>
      <c r="AN76" s="246" t="str">
        <f t="shared" si="108"/>
        <v/>
      </c>
      <c r="AO76" s="247" t="str">
        <f t="shared" si="109"/>
        <v/>
      </c>
      <c r="AP76" s="248" t="str">
        <f t="shared" si="110"/>
        <v/>
      </c>
      <c r="AQ76" s="249" t="str">
        <f t="shared" si="111"/>
        <v/>
      </c>
      <c r="AR76" s="250" t="str">
        <f t="shared" si="112"/>
        <v/>
      </c>
      <c r="AS76" s="234"/>
      <c r="AY76" s="385">
        <f t="shared" si="113"/>
        <v>0</v>
      </c>
      <c r="AZ76" s="385">
        <f t="shared" si="80"/>
        <v>0</v>
      </c>
      <c r="BA76" s="385">
        <f t="shared" si="114"/>
        <v>0</v>
      </c>
      <c r="BB76" s="385">
        <f t="shared" si="81"/>
        <v>0</v>
      </c>
      <c r="BC76" s="385">
        <f t="shared" si="82"/>
        <v>0</v>
      </c>
      <c r="BD76" s="385">
        <f t="shared" si="83"/>
        <v>0</v>
      </c>
      <c r="BE76" s="385">
        <f t="shared" si="84"/>
        <v>0</v>
      </c>
      <c r="BF76" s="385">
        <f t="shared" si="85"/>
        <v>0</v>
      </c>
      <c r="BG76" s="385">
        <f t="shared" si="86"/>
        <v>0</v>
      </c>
      <c r="BH76" s="385">
        <f t="shared" si="87"/>
        <v>0</v>
      </c>
      <c r="BI76" s="385">
        <f t="shared" si="88"/>
        <v>0</v>
      </c>
      <c r="BJ76" s="385">
        <f t="shared" si="89"/>
        <v>0</v>
      </c>
      <c r="BK76" s="385">
        <f t="shared" si="90"/>
        <v>0</v>
      </c>
      <c r="BL76" s="385">
        <f t="shared" si="91"/>
        <v>0</v>
      </c>
      <c r="BM76" s="385">
        <f t="shared" si="92"/>
        <v>0</v>
      </c>
      <c r="BN76" s="385">
        <f t="shared" si="93"/>
        <v>0</v>
      </c>
      <c r="CK76" s="239">
        <f t="shared" si="115"/>
        <v>0</v>
      </c>
      <c r="CL76" s="239">
        <f t="shared" si="116"/>
        <v>0</v>
      </c>
    </row>
    <row r="77" spans="3:90" x14ac:dyDescent="0.35">
      <c r="C77" s="235"/>
      <c r="D77" s="246" t="str">
        <f t="shared" si="94"/>
        <v/>
      </c>
      <c r="E77" s="247" t="str">
        <f t="shared" si="95"/>
        <v/>
      </c>
      <c r="F77" s="248" t="str">
        <f t="shared" si="96"/>
        <v/>
      </c>
      <c r="G77" s="249" t="str">
        <f t="shared" si="97"/>
        <v/>
      </c>
      <c r="H77" s="250" t="str">
        <f t="shared" si="98"/>
        <v/>
      </c>
      <c r="I77" s="386" t="str">
        <f t="shared" si="59"/>
        <v/>
      </c>
      <c r="J77" s="387" t="str">
        <f t="shared" si="60"/>
        <v/>
      </c>
      <c r="K77" s="388" t="str">
        <f t="shared" si="61"/>
        <v/>
      </c>
      <c r="L77" s="389" t="str">
        <f t="shared" si="62"/>
        <v/>
      </c>
      <c r="M77" s="250" t="str">
        <f t="shared" si="63"/>
        <v/>
      </c>
      <c r="N77" s="246" t="b">
        <f t="shared" si="99"/>
        <v>0</v>
      </c>
      <c r="O77" s="246" t="b">
        <f t="shared" si="100"/>
        <v>0</v>
      </c>
      <c r="P77" s="246" t="b">
        <f t="shared" si="101"/>
        <v>0</v>
      </c>
      <c r="Q77" s="246" t="b">
        <f t="shared" si="102"/>
        <v>0</v>
      </c>
      <c r="R77" s="246" t="str">
        <f t="shared" si="103"/>
        <v>No</v>
      </c>
      <c r="S77" s="247" t="b">
        <f t="shared" si="64"/>
        <v>0</v>
      </c>
      <c r="T77" s="247" t="b">
        <f t="shared" si="65"/>
        <v>0</v>
      </c>
      <c r="U77" s="247" t="b">
        <f t="shared" si="66"/>
        <v>0</v>
      </c>
      <c r="V77" s="247" t="b">
        <f t="shared" si="67"/>
        <v>0</v>
      </c>
      <c r="W77" s="247" t="str">
        <f t="shared" si="104"/>
        <v>No</v>
      </c>
      <c r="X77" s="248" t="b">
        <f t="shared" si="68"/>
        <v>0</v>
      </c>
      <c r="Y77" s="248" t="b">
        <f t="shared" si="69"/>
        <v>0</v>
      </c>
      <c r="Z77" s="248" t="b">
        <f t="shared" si="70"/>
        <v>0</v>
      </c>
      <c r="AA77" s="248" t="b">
        <f t="shared" si="71"/>
        <v>0</v>
      </c>
      <c r="AB77" s="248" t="str">
        <f t="shared" si="105"/>
        <v>No</v>
      </c>
      <c r="AC77" s="249" t="b">
        <f t="shared" si="72"/>
        <v>0</v>
      </c>
      <c r="AD77" s="249" t="b">
        <f t="shared" si="73"/>
        <v>0</v>
      </c>
      <c r="AE77" s="249" t="b">
        <f t="shared" si="74"/>
        <v>0</v>
      </c>
      <c r="AF77" s="249" t="b">
        <f t="shared" si="75"/>
        <v>0</v>
      </c>
      <c r="AG77" s="249" t="str">
        <f t="shared" si="106"/>
        <v>No</v>
      </c>
      <c r="AH77" s="250" t="b">
        <f t="shared" si="76"/>
        <v>0</v>
      </c>
      <c r="AI77" s="250" t="b">
        <f t="shared" si="77"/>
        <v>0</v>
      </c>
      <c r="AJ77" s="250" t="b">
        <f t="shared" si="78"/>
        <v>0</v>
      </c>
      <c r="AK77" s="250" t="b">
        <f t="shared" si="79"/>
        <v>0</v>
      </c>
      <c r="AL77" s="250" t="str">
        <f t="shared" si="107"/>
        <v>No</v>
      </c>
      <c r="AN77" s="246" t="str">
        <f t="shared" si="108"/>
        <v/>
      </c>
      <c r="AO77" s="247" t="str">
        <f t="shared" si="109"/>
        <v/>
      </c>
      <c r="AP77" s="248" t="str">
        <f t="shared" si="110"/>
        <v/>
      </c>
      <c r="AQ77" s="249" t="str">
        <f t="shared" si="111"/>
        <v/>
      </c>
      <c r="AR77" s="250" t="str">
        <f t="shared" si="112"/>
        <v/>
      </c>
      <c r="AS77" s="234"/>
      <c r="AY77" s="385">
        <f t="shared" si="113"/>
        <v>0</v>
      </c>
      <c r="AZ77" s="385">
        <f t="shared" si="80"/>
        <v>0</v>
      </c>
      <c r="BA77" s="385">
        <f t="shared" si="114"/>
        <v>0</v>
      </c>
      <c r="BB77" s="385">
        <f t="shared" si="81"/>
        <v>0</v>
      </c>
      <c r="BC77" s="385">
        <f t="shared" si="82"/>
        <v>0</v>
      </c>
      <c r="BD77" s="385">
        <f t="shared" si="83"/>
        <v>0</v>
      </c>
      <c r="BE77" s="385">
        <f t="shared" si="84"/>
        <v>0</v>
      </c>
      <c r="BF77" s="385">
        <f t="shared" si="85"/>
        <v>0</v>
      </c>
      <c r="BG77" s="385">
        <f t="shared" si="86"/>
        <v>0</v>
      </c>
      <c r="BH77" s="385">
        <f t="shared" si="87"/>
        <v>0</v>
      </c>
      <c r="BI77" s="385">
        <f t="shared" si="88"/>
        <v>0</v>
      </c>
      <c r="BJ77" s="385">
        <f t="shared" si="89"/>
        <v>0</v>
      </c>
      <c r="BK77" s="385">
        <f t="shared" si="90"/>
        <v>0</v>
      </c>
      <c r="BL77" s="385">
        <f t="shared" si="91"/>
        <v>0</v>
      </c>
      <c r="BM77" s="385">
        <f t="shared" si="92"/>
        <v>0</v>
      </c>
      <c r="BN77" s="385">
        <f t="shared" si="93"/>
        <v>0</v>
      </c>
      <c r="CK77" s="239">
        <f t="shared" si="115"/>
        <v>0</v>
      </c>
      <c r="CL77" s="239">
        <f t="shared" si="116"/>
        <v>0</v>
      </c>
    </row>
    <row r="78" spans="3:90" x14ac:dyDescent="0.35">
      <c r="C78" s="235"/>
      <c r="D78" s="246" t="str">
        <f t="shared" si="94"/>
        <v/>
      </c>
      <c r="E78" s="247" t="str">
        <f t="shared" si="95"/>
        <v/>
      </c>
      <c r="F78" s="248" t="str">
        <f t="shared" si="96"/>
        <v/>
      </c>
      <c r="G78" s="249" t="str">
        <f t="shared" si="97"/>
        <v/>
      </c>
      <c r="H78" s="250" t="str">
        <f t="shared" si="98"/>
        <v/>
      </c>
      <c r="I78" s="386" t="str">
        <f t="shared" si="59"/>
        <v/>
      </c>
      <c r="J78" s="387" t="str">
        <f t="shared" si="60"/>
        <v/>
      </c>
      <c r="K78" s="388" t="str">
        <f t="shared" si="61"/>
        <v/>
      </c>
      <c r="L78" s="389" t="str">
        <f t="shared" si="62"/>
        <v/>
      </c>
      <c r="M78" s="250" t="str">
        <f t="shared" si="63"/>
        <v/>
      </c>
      <c r="N78" s="246" t="b">
        <f t="shared" si="99"/>
        <v>0</v>
      </c>
      <c r="O78" s="246" t="b">
        <f t="shared" si="100"/>
        <v>0</v>
      </c>
      <c r="P78" s="246" t="b">
        <f t="shared" si="101"/>
        <v>0</v>
      </c>
      <c r="Q78" s="246" t="b">
        <f t="shared" si="102"/>
        <v>0</v>
      </c>
      <c r="R78" s="246" t="str">
        <f t="shared" si="103"/>
        <v>No</v>
      </c>
      <c r="S78" s="247" t="b">
        <f t="shared" si="64"/>
        <v>0</v>
      </c>
      <c r="T78" s="247" t="b">
        <f t="shared" si="65"/>
        <v>0</v>
      </c>
      <c r="U78" s="247" t="b">
        <f t="shared" si="66"/>
        <v>0</v>
      </c>
      <c r="V78" s="247" t="b">
        <f t="shared" si="67"/>
        <v>0</v>
      </c>
      <c r="W78" s="247" t="str">
        <f t="shared" si="104"/>
        <v>No</v>
      </c>
      <c r="X78" s="248" t="b">
        <f t="shared" si="68"/>
        <v>0</v>
      </c>
      <c r="Y78" s="248" t="b">
        <f t="shared" si="69"/>
        <v>0</v>
      </c>
      <c r="Z78" s="248" t="b">
        <f t="shared" si="70"/>
        <v>0</v>
      </c>
      <c r="AA78" s="248" t="b">
        <f t="shared" si="71"/>
        <v>0</v>
      </c>
      <c r="AB78" s="248" t="str">
        <f t="shared" si="105"/>
        <v>No</v>
      </c>
      <c r="AC78" s="249" t="b">
        <f t="shared" si="72"/>
        <v>0</v>
      </c>
      <c r="AD78" s="249" t="b">
        <f t="shared" si="73"/>
        <v>0</v>
      </c>
      <c r="AE78" s="249" t="b">
        <f t="shared" si="74"/>
        <v>0</v>
      </c>
      <c r="AF78" s="249" t="b">
        <f t="shared" si="75"/>
        <v>0</v>
      </c>
      <c r="AG78" s="249" t="str">
        <f t="shared" si="106"/>
        <v>No</v>
      </c>
      <c r="AH78" s="250" t="b">
        <f t="shared" si="76"/>
        <v>0</v>
      </c>
      <c r="AI78" s="250" t="b">
        <f t="shared" si="77"/>
        <v>0</v>
      </c>
      <c r="AJ78" s="250" t="b">
        <f t="shared" si="78"/>
        <v>0</v>
      </c>
      <c r="AK78" s="250" t="b">
        <f t="shared" si="79"/>
        <v>0</v>
      </c>
      <c r="AL78" s="250" t="str">
        <f t="shared" si="107"/>
        <v>No</v>
      </c>
      <c r="AN78" s="246" t="str">
        <f t="shared" si="108"/>
        <v/>
      </c>
      <c r="AO78" s="247" t="str">
        <f t="shared" si="109"/>
        <v/>
      </c>
      <c r="AP78" s="248" t="str">
        <f t="shared" si="110"/>
        <v/>
      </c>
      <c r="AQ78" s="249" t="str">
        <f t="shared" si="111"/>
        <v/>
      </c>
      <c r="AR78" s="250" t="str">
        <f t="shared" si="112"/>
        <v/>
      </c>
      <c r="AS78" s="234"/>
      <c r="AY78" s="385">
        <f t="shared" si="113"/>
        <v>0</v>
      </c>
      <c r="AZ78" s="385">
        <f t="shared" si="80"/>
        <v>0</v>
      </c>
      <c r="BA78" s="385">
        <f t="shared" si="114"/>
        <v>0</v>
      </c>
      <c r="BB78" s="385">
        <f t="shared" si="81"/>
        <v>0</v>
      </c>
      <c r="BC78" s="385">
        <f t="shared" si="82"/>
        <v>0</v>
      </c>
      <c r="BD78" s="385">
        <f t="shared" si="83"/>
        <v>0</v>
      </c>
      <c r="BE78" s="385">
        <f t="shared" si="84"/>
        <v>0</v>
      </c>
      <c r="BF78" s="385">
        <f t="shared" si="85"/>
        <v>0</v>
      </c>
      <c r="BG78" s="385">
        <f t="shared" si="86"/>
        <v>0</v>
      </c>
      <c r="BH78" s="385">
        <f t="shared" si="87"/>
        <v>0</v>
      </c>
      <c r="BI78" s="385">
        <f t="shared" si="88"/>
        <v>0</v>
      </c>
      <c r="BJ78" s="385">
        <f t="shared" si="89"/>
        <v>0</v>
      </c>
      <c r="BK78" s="385">
        <f t="shared" si="90"/>
        <v>0</v>
      </c>
      <c r="BL78" s="385">
        <f t="shared" si="91"/>
        <v>0</v>
      </c>
      <c r="BM78" s="385">
        <f t="shared" si="92"/>
        <v>0</v>
      </c>
      <c r="BN78" s="385">
        <f t="shared" si="93"/>
        <v>0</v>
      </c>
      <c r="CK78" s="239">
        <f t="shared" si="115"/>
        <v>0</v>
      </c>
      <c r="CL78" s="239">
        <f t="shared" si="116"/>
        <v>0</v>
      </c>
    </row>
    <row r="79" spans="3:90" x14ac:dyDescent="0.35">
      <c r="C79" s="235"/>
      <c r="D79" s="246" t="str">
        <f t="shared" si="94"/>
        <v/>
      </c>
      <c r="E79" s="247" t="str">
        <f t="shared" si="95"/>
        <v/>
      </c>
      <c r="F79" s="248" t="str">
        <f t="shared" si="96"/>
        <v/>
      </c>
      <c r="G79" s="249" t="str">
        <f t="shared" si="97"/>
        <v/>
      </c>
      <c r="H79" s="250" t="str">
        <f t="shared" si="98"/>
        <v/>
      </c>
      <c r="I79" s="386" t="str">
        <f t="shared" si="59"/>
        <v/>
      </c>
      <c r="J79" s="387" t="str">
        <f t="shared" si="60"/>
        <v/>
      </c>
      <c r="K79" s="388" t="str">
        <f t="shared" si="61"/>
        <v/>
      </c>
      <c r="L79" s="389" t="str">
        <f t="shared" si="62"/>
        <v/>
      </c>
      <c r="M79" s="250" t="str">
        <f t="shared" si="63"/>
        <v/>
      </c>
      <c r="N79" s="246" t="b">
        <f t="shared" si="99"/>
        <v>0</v>
      </c>
      <c r="O79" s="246" t="b">
        <f t="shared" si="100"/>
        <v>0</v>
      </c>
      <c r="P79" s="246" t="b">
        <f t="shared" si="101"/>
        <v>0</v>
      </c>
      <c r="Q79" s="246" t="b">
        <f t="shared" si="102"/>
        <v>0</v>
      </c>
      <c r="R79" s="246" t="str">
        <f t="shared" si="103"/>
        <v>No</v>
      </c>
      <c r="S79" s="247" t="b">
        <f t="shared" si="64"/>
        <v>0</v>
      </c>
      <c r="T79" s="247" t="b">
        <f t="shared" si="65"/>
        <v>0</v>
      </c>
      <c r="U79" s="247" t="b">
        <f t="shared" si="66"/>
        <v>0</v>
      </c>
      <c r="V79" s="247" t="b">
        <f t="shared" si="67"/>
        <v>0</v>
      </c>
      <c r="W79" s="247" t="str">
        <f t="shared" si="104"/>
        <v>No</v>
      </c>
      <c r="X79" s="248" t="b">
        <f t="shared" si="68"/>
        <v>0</v>
      </c>
      <c r="Y79" s="248" t="b">
        <f t="shared" si="69"/>
        <v>0</v>
      </c>
      <c r="Z79" s="248" t="b">
        <f t="shared" si="70"/>
        <v>0</v>
      </c>
      <c r="AA79" s="248" t="b">
        <f t="shared" si="71"/>
        <v>0</v>
      </c>
      <c r="AB79" s="248" t="str">
        <f t="shared" si="105"/>
        <v>No</v>
      </c>
      <c r="AC79" s="249" t="b">
        <f t="shared" si="72"/>
        <v>0</v>
      </c>
      <c r="AD79" s="249" t="b">
        <f t="shared" si="73"/>
        <v>0</v>
      </c>
      <c r="AE79" s="249" t="b">
        <f t="shared" si="74"/>
        <v>0</v>
      </c>
      <c r="AF79" s="249" t="b">
        <f t="shared" si="75"/>
        <v>0</v>
      </c>
      <c r="AG79" s="249" t="str">
        <f t="shared" si="106"/>
        <v>No</v>
      </c>
      <c r="AH79" s="250" t="b">
        <f t="shared" si="76"/>
        <v>0</v>
      </c>
      <c r="AI79" s="250" t="b">
        <f t="shared" si="77"/>
        <v>0</v>
      </c>
      <c r="AJ79" s="250" t="b">
        <f t="shared" si="78"/>
        <v>0</v>
      </c>
      <c r="AK79" s="250" t="b">
        <f t="shared" si="79"/>
        <v>0</v>
      </c>
      <c r="AL79" s="250" t="str">
        <f t="shared" si="107"/>
        <v>No</v>
      </c>
      <c r="AN79" s="246" t="str">
        <f t="shared" si="108"/>
        <v/>
      </c>
      <c r="AO79" s="247" t="str">
        <f t="shared" si="109"/>
        <v/>
      </c>
      <c r="AP79" s="248" t="str">
        <f t="shared" si="110"/>
        <v/>
      </c>
      <c r="AQ79" s="249" t="str">
        <f t="shared" si="111"/>
        <v/>
      </c>
      <c r="AR79" s="250" t="str">
        <f t="shared" si="112"/>
        <v/>
      </c>
      <c r="AS79" s="234"/>
      <c r="AY79" s="385">
        <f t="shared" si="113"/>
        <v>0</v>
      </c>
      <c r="AZ79" s="385">
        <f t="shared" si="80"/>
        <v>0</v>
      </c>
      <c r="BA79" s="385">
        <f t="shared" si="114"/>
        <v>0</v>
      </c>
      <c r="BB79" s="385">
        <f t="shared" si="81"/>
        <v>0</v>
      </c>
      <c r="BC79" s="385">
        <f t="shared" si="82"/>
        <v>0</v>
      </c>
      <c r="BD79" s="385">
        <f t="shared" si="83"/>
        <v>0</v>
      </c>
      <c r="BE79" s="385">
        <f t="shared" si="84"/>
        <v>0</v>
      </c>
      <c r="BF79" s="385">
        <f t="shared" si="85"/>
        <v>0</v>
      </c>
      <c r="BG79" s="385">
        <f t="shared" si="86"/>
        <v>0</v>
      </c>
      <c r="BH79" s="385">
        <f t="shared" si="87"/>
        <v>0</v>
      </c>
      <c r="BI79" s="385">
        <f t="shared" si="88"/>
        <v>0</v>
      </c>
      <c r="BJ79" s="385">
        <f t="shared" si="89"/>
        <v>0</v>
      </c>
      <c r="BK79" s="385">
        <f t="shared" si="90"/>
        <v>0</v>
      </c>
      <c r="BL79" s="385">
        <f t="shared" si="91"/>
        <v>0</v>
      </c>
      <c r="BM79" s="385">
        <f t="shared" si="92"/>
        <v>0</v>
      </c>
      <c r="BN79" s="385">
        <f t="shared" si="93"/>
        <v>0</v>
      </c>
      <c r="CK79" s="239">
        <f t="shared" si="115"/>
        <v>0</v>
      </c>
      <c r="CL79" s="239">
        <f t="shared" si="116"/>
        <v>0</v>
      </c>
    </row>
    <row r="80" spans="3:90" x14ac:dyDescent="0.35">
      <c r="C80" s="235"/>
      <c r="D80" s="246" t="str">
        <f t="shared" si="94"/>
        <v/>
      </c>
      <c r="E80" s="247" t="str">
        <f t="shared" si="95"/>
        <v/>
      </c>
      <c r="F80" s="248" t="str">
        <f t="shared" si="96"/>
        <v/>
      </c>
      <c r="G80" s="249" t="str">
        <f t="shared" si="97"/>
        <v/>
      </c>
      <c r="H80" s="250" t="str">
        <f t="shared" si="98"/>
        <v/>
      </c>
      <c r="I80" s="386" t="str">
        <f t="shared" si="59"/>
        <v/>
      </c>
      <c r="J80" s="387" t="str">
        <f t="shared" si="60"/>
        <v/>
      </c>
      <c r="K80" s="388" t="str">
        <f t="shared" si="61"/>
        <v/>
      </c>
      <c r="L80" s="389" t="str">
        <f t="shared" si="62"/>
        <v/>
      </c>
      <c r="M80" s="250" t="str">
        <f t="shared" si="63"/>
        <v/>
      </c>
      <c r="N80" s="246" t="b">
        <f t="shared" si="99"/>
        <v>0</v>
      </c>
      <c r="O80" s="246" t="b">
        <f t="shared" si="100"/>
        <v>0</v>
      </c>
      <c r="P80" s="246" t="b">
        <f t="shared" si="101"/>
        <v>0</v>
      </c>
      <c r="Q80" s="246" t="b">
        <f t="shared" si="102"/>
        <v>0</v>
      </c>
      <c r="R80" s="246" t="str">
        <f t="shared" si="103"/>
        <v>No</v>
      </c>
      <c r="S80" s="247" t="b">
        <f t="shared" si="64"/>
        <v>0</v>
      </c>
      <c r="T80" s="247" t="b">
        <f t="shared" si="65"/>
        <v>0</v>
      </c>
      <c r="U80" s="247" t="b">
        <f t="shared" si="66"/>
        <v>0</v>
      </c>
      <c r="V80" s="247" t="b">
        <f t="shared" si="67"/>
        <v>0</v>
      </c>
      <c r="W80" s="247" t="str">
        <f t="shared" si="104"/>
        <v>No</v>
      </c>
      <c r="X80" s="248" t="b">
        <f t="shared" si="68"/>
        <v>0</v>
      </c>
      <c r="Y80" s="248" t="b">
        <f t="shared" si="69"/>
        <v>0</v>
      </c>
      <c r="Z80" s="248" t="b">
        <f t="shared" si="70"/>
        <v>0</v>
      </c>
      <c r="AA80" s="248" t="b">
        <f t="shared" si="71"/>
        <v>0</v>
      </c>
      <c r="AB80" s="248" t="str">
        <f t="shared" si="105"/>
        <v>No</v>
      </c>
      <c r="AC80" s="249" t="b">
        <f t="shared" si="72"/>
        <v>0</v>
      </c>
      <c r="AD80" s="249" t="b">
        <f t="shared" si="73"/>
        <v>0</v>
      </c>
      <c r="AE80" s="249" t="b">
        <f t="shared" si="74"/>
        <v>0</v>
      </c>
      <c r="AF80" s="249" t="b">
        <f t="shared" si="75"/>
        <v>0</v>
      </c>
      <c r="AG80" s="249" t="str">
        <f t="shared" si="106"/>
        <v>No</v>
      </c>
      <c r="AH80" s="250" t="b">
        <f t="shared" si="76"/>
        <v>0</v>
      </c>
      <c r="AI80" s="250" t="b">
        <f t="shared" si="77"/>
        <v>0</v>
      </c>
      <c r="AJ80" s="250" t="b">
        <f t="shared" si="78"/>
        <v>0</v>
      </c>
      <c r="AK80" s="250" t="b">
        <f t="shared" si="79"/>
        <v>0</v>
      </c>
      <c r="AL80" s="250" t="str">
        <f t="shared" si="107"/>
        <v>No</v>
      </c>
      <c r="AN80" s="246" t="str">
        <f t="shared" si="108"/>
        <v/>
      </c>
      <c r="AO80" s="247" t="str">
        <f t="shared" si="109"/>
        <v/>
      </c>
      <c r="AP80" s="248" t="str">
        <f t="shared" si="110"/>
        <v/>
      </c>
      <c r="AQ80" s="249" t="str">
        <f t="shared" si="111"/>
        <v/>
      </c>
      <c r="AR80" s="250" t="str">
        <f t="shared" si="112"/>
        <v/>
      </c>
      <c r="AS80" s="234"/>
      <c r="AY80" s="385">
        <f t="shared" si="113"/>
        <v>0</v>
      </c>
      <c r="AZ80" s="385">
        <f t="shared" si="80"/>
        <v>0</v>
      </c>
      <c r="BA80" s="385">
        <f t="shared" si="114"/>
        <v>0</v>
      </c>
      <c r="BB80" s="385">
        <f t="shared" si="81"/>
        <v>0</v>
      </c>
      <c r="BC80" s="385">
        <f t="shared" si="82"/>
        <v>0</v>
      </c>
      <c r="BD80" s="385">
        <f t="shared" si="83"/>
        <v>0</v>
      </c>
      <c r="BE80" s="385">
        <f t="shared" si="84"/>
        <v>0</v>
      </c>
      <c r="BF80" s="385">
        <f t="shared" si="85"/>
        <v>0</v>
      </c>
      <c r="BG80" s="385">
        <f t="shared" si="86"/>
        <v>0</v>
      </c>
      <c r="BH80" s="385">
        <f t="shared" si="87"/>
        <v>0</v>
      </c>
      <c r="BI80" s="385">
        <f t="shared" si="88"/>
        <v>0</v>
      </c>
      <c r="BJ80" s="385">
        <f t="shared" si="89"/>
        <v>0</v>
      </c>
      <c r="BK80" s="385">
        <f t="shared" si="90"/>
        <v>0</v>
      </c>
      <c r="BL80" s="385">
        <f t="shared" si="91"/>
        <v>0</v>
      </c>
      <c r="BM80" s="385">
        <f t="shared" si="92"/>
        <v>0</v>
      </c>
      <c r="BN80" s="385">
        <f t="shared" si="93"/>
        <v>0</v>
      </c>
      <c r="CK80" s="239">
        <f t="shared" si="115"/>
        <v>0</v>
      </c>
      <c r="CL80" s="239">
        <f t="shared" si="116"/>
        <v>0</v>
      </c>
    </row>
    <row r="81" spans="3:90" x14ac:dyDescent="0.35">
      <c r="C81" s="235"/>
      <c r="D81" s="246" t="str">
        <f t="shared" si="94"/>
        <v/>
      </c>
      <c r="E81" s="247" t="str">
        <f t="shared" si="95"/>
        <v/>
      </c>
      <c r="F81" s="248" t="str">
        <f t="shared" si="96"/>
        <v/>
      </c>
      <c r="G81" s="249" t="str">
        <f t="shared" si="97"/>
        <v/>
      </c>
      <c r="H81" s="250" t="str">
        <f t="shared" si="98"/>
        <v/>
      </c>
      <c r="I81" s="386" t="str">
        <f t="shared" si="59"/>
        <v/>
      </c>
      <c r="J81" s="387" t="str">
        <f t="shared" si="60"/>
        <v/>
      </c>
      <c r="K81" s="388" t="str">
        <f t="shared" si="61"/>
        <v/>
      </c>
      <c r="L81" s="389" t="str">
        <f t="shared" si="62"/>
        <v/>
      </c>
      <c r="M81" s="250" t="str">
        <f t="shared" si="63"/>
        <v/>
      </c>
      <c r="N81" s="246" t="b">
        <f t="shared" si="99"/>
        <v>0</v>
      </c>
      <c r="O81" s="246" t="b">
        <f t="shared" si="100"/>
        <v>0</v>
      </c>
      <c r="P81" s="246" t="b">
        <f t="shared" si="101"/>
        <v>0</v>
      </c>
      <c r="Q81" s="246" t="b">
        <f t="shared" si="102"/>
        <v>0</v>
      </c>
      <c r="R81" s="246" t="str">
        <f t="shared" si="103"/>
        <v>No</v>
      </c>
      <c r="S81" s="247" t="b">
        <f t="shared" si="64"/>
        <v>0</v>
      </c>
      <c r="T81" s="247" t="b">
        <f t="shared" si="65"/>
        <v>0</v>
      </c>
      <c r="U81" s="247" t="b">
        <f t="shared" si="66"/>
        <v>0</v>
      </c>
      <c r="V81" s="247" t="b">
        <f t="shared" si="67"/>
        <v>0</v>
      </c>
      <c r="W81" s="247" t="str">
        <f t="shared" si="104"/>
        <v>No</v>
      </c>
      <c r="X81" s="248" t="b">
        <f t="shared" si="68"/>
        <v>0</v>
      </c>
      <c r="Y81" s="248" t="b">
        <f t="shared" si="69"/>
        <v>0</v>
      </c>
      <c r="Z81" s="248" t="b">
        <f t="shared" si="70"/>
        <v>0</v>
      </c>
      <c r="AA81" s="248" t="b">
        <f t="shared" si="71"/>
        <v>0</v>
      </c>
      <c r="AB81" s="248" t="str">
        <f t="shared" si="105"/>
        <v>No</v>
      </c>
      <c r="AC81" s="249" t="b">
        <f t="shared" si="72"/>
        <v>0</v>
      </c>
      <c r="AD81" s="249" t="b">
        <f t="shared" si="73"/>
        <v>0</v>
      </c>
      <c r="AE81" s="249" t="b">
        <f t="shared" si="74"/>
        <v>0</v>
      </c>
      <c r="AF81" s="249" t="b">
        <f t="shared" si="75"/>
        <v>0</v>
      </c>
      <c r="AG81" s="249" t="str">
        <f t="shared" si="106"/>
        <v>No</v>
      </c>
      <c r="AH81" s="250" t="b">
        <f t="shared" si="76"/>
        <v>0</v>
      </c>
      <c r="AI81" s="250" t="b">
        <f t="shared" si="77"/>
        <v>0</v>
      </c>
      <c r="AJ81" s="250" t="b">
        <f t="shared" si="78"/>
        <v>0</v>
      </c>
      <c r="AK81" s="250" t="b">
        <f t="shared" si="79"/>
        <v>0</v>
      </c>
      <c r="AL81" s="250" t="str">
        <f t="shared" si="107"/>
        <v>No</v>
      </c>
      <c r="AN81" s="246" t="str">
        <f t="shared" si="108"/>
        <v/>
      </c>
      <c r="AO81" s="247" t="str">
        <f t="shared" si="109"/>
        <v/>
      </c>
      <c r="AP81" s="248" t="str">
        <f t="shared" si="110"/>
        <v/>
      </c>
      <c r="AQ81" s="249" t="str">
        <f t="shared" si="111"/>
        <v/>
      </c>
      <c r="AR81" s="250" t="str">
        <f t="shared" si="112"/>
        <v/>
      </c>
      <c r="AS81" s="234"/>
      <c r="AY81" s="385">
        <f t="shared" si="113"/>
        <v>0</v>
      </c>
      <c r="AZ81" s="385">
        <f t="shared" si="80"/>
        <v>0</v>
      </c>
      <c r="BA81" s="385">
        <f t="shared" si="114"/>
        <v>0</v>
      </c>
      <c r="BB81" s="385">
        <f t="shared" si="81"/>
        <v>0</v>
      </c>
      <c r="BC81" s="385">
        <f t="shared" si="82"/>
        <v>0</v>
      </c>
      <c r="BD81" s="385">
        <f t="shared" si="83"/>
        <v>0</v>
      </c>
      <c r="BE81" s="385">
        <f t="shared" si="84"/>
        <v>0</v>
      </c>
      <c r="BF81" s="385">
        <f t="shared" si="85"/>
        <v>0</v>
      </c>
      <c r="BG81" s="385">
        <f t="shared" si="86"/>
        <v>0</v>
      </c>
      <c r="BH81" s="385">
        <f t="shared" si="87"/>
        <v>0</v>
      </c>
      <c r="BI81" s="385">
        <f t="shared" si="88"/>
        <v>0</v>
      </c>
      <c r="BJ81" s="385">
        <f t="shared" si="89"/>
        <v>0</v>
      </c>
      <c r="BK81" s="385">
        <f t="shared" si="90"/>
        <v>0</v>
      </c>
      <c r="BL81" s="385">
        <f t="shared" si="91"/>
        <v>0</v>
      </c>
      <c r="BM81" s="385">
        <f t="shared" si="92"/>
        <v>0</v>
      </c>
      <c r="BN81" s="385">
        <f t="shared" si="93"/>
        <v>0</v>
      </c>
      <c r="CK81" s="239">
        <f t="shared" si="115"/>
        <v>0</v>
      </c>
      <c r="CL81" s="239">
        <f t="shared" si="116"/>
        <v>0</v>
      </c>
    </row>
    <row r="82" spans="3:90" x14ac:dyDescent="0.35">
      <c r="C82" s="235"/>
      <c r="D82" s="246" t="str">
        <f t="shared" si="94"/>
        <v/>
      </c>
      <c r="E82" s="247" t="str">
        <f t="shared" si="95"/>
        <v/>
      </c>
      <c r="F82" s="248" t="str">
        <f t="shared" si="96"/>
        <v/>
      </c>
      <c r="G82" s="249" t="str">
        <f t="shared" si="97"/>
        <v/>
      </c>
      <c r="H82" s="250" t="str">
        <f t="shared" si="98"/>
        <v/>
      </c>
      <c r="I82" s="386" t="str">
        <f t="shared" si="59"/>
        <v/>
      </c>
      <c r="J82" s="387" t="str">
        <f t="shared" si="60"/>
        <v/>
      </c>
      <c r="K82" s="388" t="str">
        <f t="shared" si="61"/>
        <v/>
      </c>
      <c r="L82" s="389" t="str">
        <f t="shared" si="62"/>
        <v/>
      </c>
      <c r="M82" s="250" t="str">
        <f t="shared" si="63"/>
        <v/>
      </c>
      <c r="N82" s="246" t="b">
        <f t="shared" si="99"/>
        <v>0</v>
      </c>
      <c r="O82" s="246" t="b">
        <f t="shared" si="100"/>
        <v>0</v>
      </c>
      <c r="P82" s="246" t="b">
        <f t="shared" si="101"/>
        <v>0</v>
      </c>
      <c r="Q82" s="246" t="b">
        <f t="shared" si="102"/>
        <v>0</v>
      </c>
      <c r="R82" s="246" t="str">
        <f t="shared" si="103"/>
        <v>No</v>
      </c>
      <c r="S82" s="247" t="b">
        <f t="shared" si="64"/>
        <v>0</v>
      </c>
      <c r="T82" s="247" t="b">
        <f t="shared" si="65"/>
        <v>0</v>
      </c>
      <c r="U82" s="247" t="b">
        <f t="shared" si="66"/>
        <v>0</v>
      </c>
      <c r="V82" s="247" t="b">
        <f t="shared" si="67"/>
        <v>0</v>
      </c>
      <c r="W82" s="247" t="str">
        <f t="shared" si="104"/>
        <v>No</v>
      </c>
      <c r="X82" s="248" t="b">
        <f t="shared" si="68"/>
        <v>0</v>
      </c>
      <c r="Y82" s="248" t="b">
        <f t="shared" si="69"/>
        <v>0</v>
      </c>
      <c r="Z82" s="248" t="b">
        <f t="shared" si="70"/>
        <v>0</v>
      </c>
      <c r="AA82" s="248" t="b">
        <f t="shared" si="71"/>
        <v>0</v>
      </c>
      <c r="AB82" s="248" t="str">
        <f t="shared" si="105"/>
        <v>No</v>
      </c>
      <c r="AC82" s="249" t="b">
        <f t="shared" si="72"/>
        <v>0</v>
      </c>
      <c r="AD82" s="249" t="b">
        <f t="shared" si="73"/>
        <v>0</v>
      </c>
      <c r="AE82" s="249" t="b">
        <f t="shared" si="74"/>
        <v>0</v>
      </c>
      <c r="AF82" s="249" t="b">
        <f t="shared" si="75"/>
        <v>0</v>
      </c>
      <c r="AG82" s="249" t="str">
        <f t="shared" si="106"/>
        <v>No</v>
      </c>
      <c r="AH82" s="250" t="b">
        <f t="shared" si="76"/>
        <v>0</v>
      </c>
      <c r="AI82" s="250" t="b">
        <f t="shared" si="77"/>
        <v>0</v>
      </c>
      <c r="AJ82" s="250" t="b">
        <f t="shared" si="78"/>
        <v>0</v>
      </c>
      <c r="AK82" s="250" t="b">
        <f t="shared" si="79"/>
        <v>0</v>
      </c>
      <c r="AL82" s="250" t="str">
        <f t="shared" si="107"/>
        <v>No</v>
      </c>
      <c r="AN82" s="246" t="str">
        <f t="shared" si="108"/>
        <v/>
      </c>
      <c r="AO82" s="247" t="str">
        <f t="shared" si="109"/>
        <v/>
      </c>
      <c r="AP82" s="248" t="str">
        <f t="shared" si="110"/>
        <v/>
      </c>
      <c r="AQ82" s="249" t="str">
        <f t="shared" si="111"/>
        <v/>
      </c>
      <c r="AR82" s="250" t="str">
        <f t="shared" si="112"/>
        <v/>
      </c>
      <c r="AS82" s="234"/>
      <c r="AY82" s="385">
        <f t="shared" si="113"/>
        <v>0</v>
      </c>
      <c r="AZ82" s="385">
        <f t="shared" si="80"/>
        <v>0</v>
      </c>
      <c r="BA82" s="385">
        <f t="shared" si="114"/>
        <v>0</v>
      </c>
      <c r="BB82" s="385">
        <f t="shared" si="81"/>
        <v>0</v>
      </c>
      <c r="BC82" s="385">
        <f t="shared" si="82"/>
        <v>0</v>
      </c>
      <c r="BD82" s="385">
        <f t="shared" si="83"/>
        <v>0</v>
      </c>
      <c r="BE82" s="385">
        <f t="shared" si="84"/>
        <v>0</v>
      </c>
      <c r="BF82" s="385">
        <f t="shared" si="85"/>
        <v>0</v>
      </c>
      <c r="BG82" s="385">
        <f t="shared" si="86"/>
        <v>0</v>
      </c>
      <c r="BH82" s="385">
        <f t="shared" si="87"/>
        <v>0</v>
      </c>
      <c r="BI82" s="385">
        <f t="shared" si="88"/>
        <v>0</v>
      </c>
      <c r="BJ82" s="385">
        <f t="shared" si="89"/>
        <v>0</v>
      </c>
      <c r="BK82" s="385">
        <f t="shared" si="90"/>
        <v>0</v>
      </c>
      <c r="BL82" s="385">
        <f t="shared" si="91"/>
        <v>0</v>
      </c>
      <c r="BM82" s="385">
        <f t="shared" si="92"/>
        <v>0</v>
      </c>
      <c r="BN82" s="385">
        <f t="shared" si="93"/>
        <v>0</v>
      </c>
      <c r="CK82" s="239">
        <f t="shared" si="115"/>
        <v>0</v>
      </c>
      <c r="CL82" s="239">
        <f t="shared" si="116"/>
        <v>0</v>
      </c>
    </row>
    <row r="83" spans="3:90" x14ac:dyDescent="0.35">
      <c r="C83" s="235"/>
      <c r="D83" s="246" t="str">
        <f t="shared" si="94"/>
        <v/>
      </c>
      <c r="E83" s="247" t="str">
        <f t="shared" si="95"/>
        <v/>
      </c>
      <c r="F83" s="248" t="str">
        <f t="shared" si="96"/>
        <v/>
      </c>
      <c r="G83" s="249" t="str">
        <f t="shared" si="97"/>
        <v/>
      </c>
      <c r="H83" s="250" t="str">
        <f t="shared" si="98"/>
        <v/>
      </c>
      <c r="I83" s="386" t="str">
        <f t="shared" si="59"/>
        <v/>
      </c>
      <c r="J83" s="387" t="str">
        <f t="shared" si="60"/>
        <v/>
      </c>
      <c r="K83" s="388" t="str">
        <f t="shared" si="61"/>
        <v/>
      </c>
      <c r="L83" s="389" t="str">
        <f t="shared" si="62"/>
        <v/>
      </c>
      <c r="M83" s="250" t="str">
        <f t="shared" si="63"/>
        <v/>
      </c>
      <c r="N83" s="246" t="b">
        <f t="shared" si="99"/>
        <v>0</v>
      </c>
      <c r="O83" s="246" t="b">
        <f t="shared" si="100"/>
        <v>0</v>
      </c>
      <c r="P83" s="246" t="b">
        <f t="shared" si="101"/>
        <v>0</v>
      </c>
      <c r="Q83" s="246" t="b">
        <f t="shared" si="102"/>
        <v>0</v>
      </c>
      <c r="R83" s="246" t="str">
        <f t="shared" si="103"/>
        <v>No</v>
      </c>
      <c r="S83" s="247" t="b">
        <f t="shared" si="64"/>
        <v>0</v>
      </c>
      <c r="T83" s="247" t="b">
        <f t="shared" si="65"/>
        <v>0</v>
      </c>
      <c r="U83" s="247" t="b">
        <f t="shared" si="66"/>
        <v>0</v>
      </c>
      <c r="V83" s="247" t="b">
        <f t="shared" si="67"/>
        <v>0</v>
      </c>
      <c r="W83" s="247" t="str">
        <f t="shared" si="104"/>
        <v>No</v>
      </c>
      <c r="X83" s="248" t="b">
        <f t="shared" si="68"/>
        <v>0</v>
      </c>
      <c r="Y83" s="248" t="b">
        <f t="shared" si="69"/>
        <v>0</v>
      </c>
      <c r="Z83" s="248" t="b">
        <f t="shared" si="70"/>
        <v>0</v>
      </c>
      <c r="AA83" s="248" t="b">
        <f t="shared" si="71"/>
        <v>0</v>
      </c>
      <c r="AB83" s="248" t="str">
        <f t="shared" si="105"/>
        <v>No</v>
      </c>
      <c r="AC83" s="249" t="b">
        <f t="shared" si="72"/>
        <v>0</v>
      </c>
      <c r="AD83" s="249" t="b">
        <f t="shared" si="73"/>
        <v>0</v>
      </c>
      <c r="AE83" s="249" t="b">
        <f t="shared" si="74"/>
        <v>0</v>
      </c>
      <c r="AF83" s="249" t="b">
        <f t="shared" si="75"/>
        <v>0</v>
      </c>
      <c r="AG83" s="249" t="str">
        <f t="shared" si="106"/>
        <v>No</v>
      </c>
      <c r="AH83" s="250" t="b">
        <f t="shared" si="76"/>
        <v>0</v>
      </c>
      <c r="AI83" s="250" t="b">
        <f t="shared" si="77"/>
        <v>0</v>
      </c>
      <c r="AJ83" s="250" t="b">
        <f t="shared" si="78"/>
        <v>0</v>
      </c>
      <c r="AK83" s="250" t="b">
        <f t="shared" si="79"/>
        <v>0</v>
      </c>
      <c r="AL83" s="250" t="str">
        <f t="shared" si="107"/>
        <v>No</v>
      </c>
      <c r="AN83" s="246" t="str">
        <f t="shared" si="108"/>
        <v/>
      </c>
      <c r="AO83" s="247" t="str">
        <f t="shared" si="109"/>
        <v/>
      </c>
      <c r="AP83" s="248" t="str">
        <f t="shared" si="110"/>
        <v/>
      </c>
      <c r="AQ83" s="249" t="str">
        <f t="shared" si="111"/>
        <v/>
      </c>
      <c r="AR83" s="250" t="str">
        <f t="shared" si="112"/>
        <v/>
      </c>
      <c r="AS83" s="234"/>
      <c r="AY83" s="385">
        <f t="shared" si="113"/>
        <v>0</v>
      </c>
      <c r="AZ83" s="385">
        <f t="shared" si="80"/>
        <v>0</v>
      </c>
      <c r="BA83" s="385">
        <f t="shared" si="114"/>
        <v>0</v>
      </c>
      <c r="BB83" s="385">
        <f t="shared" si="81"/>
        <v>0</v>
      </c>
      <c r="BC83" s="385">
        <f t="shared" si="82"/>
        <v>0</v>
      </c>
      <c r="BD83" s="385">
        <f t="shared" si="83"/>
        <v>0</v>
      </c>
      <c r="BE83" s="385">
        <f t="shared" si="84"/>
        <v>0</v>
      </c>
      <c r="BF83" s="385">
        <f t="shared" si="85"/>
        <v>0</v>
      </c>
      <c r="BG83" s="385">
        <f t="shared" si="86"/>
        <v>0</v>
      </c>
      <c r="BH83" s="385">
        <f t="shared" si="87"/>
        <v>0</v>
      </c>
      <c r="BI83" s="385">
        <f t="shared" si="88"/>
        <v>0</v>
      </c>
      <c r="BJ83" s="385">
        <f t="shared" si="89"/>
        <v>0</v>
      </c>
      <c r="BK83" s="385">
        <f t="shared" si="90"/>
        <v>0</v>
      </c>
      <c r="BL83" s="385">
        <f t="shared" si="91"/>
        <v>0</v>
      </c>
      <c r="BM83" s="385">
        <f t="shared" si="92"/>
        <v>0</v>
      </c>
      <c r="BN83" s="385">
        <f t="shared" si="93"/>
        <v>0</v>
      </c>
      <c r="CK83" s="239">
        <f t="shared" si="115"/>
        <v>0</v>
      </c>
      <c r="CL83" s="239">
        <f t="shared" si="116"/>
        <v>0</v>
      </c>
    </row>
    <row r="84" spans="3:90" x14ac:dyDescent="0.35">
      <c r="C84" s="235"/>
      <c r="D84" s="246" t="str">
        <f t="shared" si="94"/>
        <v/>
      </c>
      <c r="E84" s="247" t="str">
        <f t="shared" si="95"/>
        <v/>
      </c>
      <c r="F84" s="248" t="str">
        <f t="shared" si="96"/>
        <v/>
      </c>
      <c r="G84" s="249" t="str">
        <f t="shared" si="97"/>
        <v/>
      </c>
      <c r="H84" s="250" t="str">
        <f t="shared" si="98"/>
        <v/>
      </c>
      <c r="I84" s="386" t="str">
        <f t="shared" si="59"/>
        <v/>
      </c>
      <c r="J84" s="387" t="str">
        <f t="shared" si="60"/>
        <v/>
      </c>
      <c r="K84" s="388" t="str">
        <f t="shared" si="61"/>
        <v/>
      </c>
      <c r="L84" s="389" t="str">
        <f t="shared" si="62"/>
        <v/>
      </c>
      <c r="M84" s="250" t="str">
        <f t="shared" si="63"/>
        <v/>
      </c>
      <c r="N84" s="246" t="b">
        <f t="shared" si="99"/>
        <v>0</v>
      </c>
      <c r="O84" s="246" t="b">
        <f t="shared" si="100"/>
        <v>0</v>
      </c>
      <c r="P84" s="246" t="b">
        <f t="shared" si="101"/>
        <v>0</v>
      </c>
      <c r="Q84" s="246" t="b">
        <f t="shared" si="102"/>
        <v>0</v>
      </c>
      <c r="R84" s="246" t="str">
        <f t="shared" si="103"/>
        <v>No</v>
      </c>
      <c r="S84" s="247" t="b">
        <f t="shared" si="64"/>
        <v>0</v>
      </c>
      <c r="T84" s="247" t="b">
        <f t="shared" si="65"/>
        <v>0</v>
      </c>
      <c r="U84" s="247" t="b">
        <f t="shared" si="66"/>
        <v>0</v>
      </c>
      <c r="V84" s="247" t="b">
        <f t="shared" si="67"/>
        <v>0</v>
      </c>
      <c r="W84" s="247" t="str">
        <f t="shared" si="104"/>
        <v>No</v>
      </c>
      <c r="X84" s="248" t="b">
        <f t="shared" si="68"/>
        <v>0</v>
      </c>
      <c r="Y84" s="248" t="b">
        <f t="shared" si="69"/>
        <v>0</v>
      </c>
      <c r="Z84" s="248" t="b">
        <f t="shared" si="70"/>
        <v>0</v>
      </c>
      <c r="AA84" s="248" t="b">
        <f t="shared" si="71"/>
        <v>0</v>
      </c>
      <c r="AB84" s="248" t="str">
        <f t="shared" si="105"/>
        <v>No</v>
      </c>
      <c r="AC84" s="249" t="b">
        <f t="shared" si="72"/>
        <v>0</v>
      </c>
      <c r="AD84" s="249" t="b">
        <f t="shared" si="73"/>
        <v>0</v>
      </c>
      <c r="AE84" s="249" t="b">
        <f t="shared" si="74"/>
        <v>0</v>
      </c>
      <c r="AF84" s="249" t="b">
        <f t="shared" si="75"/>
        <v>0</v>
      </c>
      <c r="AG84" s="249" t="str">
        <f t="shared" si="106"/>
        <v>No</v>
      </c>
      <c r="AH84" s="250" t="b">
        <f t="shared" si="76"/>
        <v>0</v>
      </c>
      <c r="AI84" s="250" t="b">
        <f t="shared" si="77"/>
        <v>0</v>
      </c>
      <c r="AJ84" s="250" t="b">
        <f t="shared" si="78"/>
        <v>0</v>
      </c>
      <c r="AK84" s="250" t="b">
        <f t="shared" si="79"/>
        <v>0</v>
      </c>
      <c r="AL84" s="250" t="str">
        <f t="shared" si="107"/>
        <v>No</v>
      </c>
      <c r="AN84" s="246" t="str">
        <f t="shared" si="108"/>
        <v/>
      </c>
      <c r="AO84" s="247" t="str">
        <f t="shared" si="109"/>
        <v/>
      </c>
      <c r="AP84" s="248" t="str">
        <f t="shared" si="110"/>
        <v/>
      </c>
      <c r="AQ84" s="249" t="str">
        <f t="shared" si="111"/>
        <v/>
      </c>
      <c r="AR84" s="250" t="str">
        <f t="shared" si="112"/>
        <v/>
      </c>
      <c r="AS84" s="234"/>
      <c r="AY84" s="385">
        <f t="shared" si="113"/>
        <v>0</v>
      </c>
      <c r="AZ84" s="385">
        <f t="shared" si="80"/>
        <v>0</v>
      </c>
      <c r="BA84" s="385">
        <f t="shared" si="114"/>
        <v>0</v>
      </c>
      <c r="BB84" s="385">
        <f t="shared" si="81"/>
        <v>0</v>
      </c>
      <c r="BC84" s="385">
        <f t="shared" si="82"/>
        <v>0</v>
      </c>
      <c r="BD84" s="385">
        <f t="shared" si="83"/>
        <v>0</v>
      </c>
      <c r="BE84" s="385">
        <f t="shared" si="84"/>
        <v>0</v>
      </c>
      <c r="BF84" s="385">
        <f t="shared" si="85"/>
        <v>0</v>
      </c>
      <c r="BG84" s="385">
        <f t="shared" si="86"/>
        <v>0</v>
      </c>
      <c r="BH84" s="385">
        <f t="shared" si="87"/>
        <v>0</v>
      </c>
      <c r="BI84" s="385">
        <f t="shared" si="88"/>
        <v>0</v>
      </c>
      <c r="BJ84" s="385">
        <f t="shared" si="89"/>
        <v>0</v>
      </c>
      <c r="BK84" s="385">
        <f t="shared" si="90"/>
        <v>0</v>
      </c>
      <c r="BL84" s="385">
        <f t="shared" si="91"/>
        <v>0</v>
      </c>
      <c r="BM84" s="385">
        <f t="shared" si="92"/>
        <v>0</v>
      </c>
      <c r="BN84" s="385">
        <f t="shared" si="93"/>
        <v>0</v>
      </c>
      <c r="CK84" s="239">
        <f t="shared" si="115"/>
        <v>0</v>
      </c>
      <c r="CL84" s="239">
        <f t="shared" si="116"/>
        <v>0</v>
      </c>
    </row>
    <row r="85" spans="3:90" x14ac:dyDescent="0.35">
      <c r="C85" s="235"/>
      <c r="D85" s="246" t="str">
        <f t="shared" si="94"/>
        <v/>
      </c>
      <c r="E85" s="247" t="str">
        <f t="shared" si="95"/>
        <v/>
      </c>
      <c r="F85" s="248" t="str">
        <f t="shared" si="96"/>
        <v/>
      </c>
      <c r="G85" s="249" t="str">
        <f t="shared" si="97"/>
        <v/>
      </c>
      <c r="H85" s="250" t="str">
        <f t="shared" si="98"/>
        <v/>
      </c>
      <c r="I85" s="386" t="str">
        <f t="shared" si="59"/>
        <v/>
      </c>
      <c r="J85" s="387" t="str">
        <f t="shared" si="60"/>
        <v/>
      </c>
      <c r="K85" s="388" t="str">
        <f t="shared" si="61"/>
        <v/>
      </c>
      <c r="L85" s="389" t="str">
        <f t="shared" si="62"/>
        <v/>
      </c>
      <c r="M85" s="250" t="str">
        <f t="shared" si="63"/>
        <v/>
      </c>
      <c r="N85" s="246" t="b">
        <f t="shared" si="99"/>
        <v>0</v>
      </c>
      <c r="O85" s="246" t="b">
        <f t="shared" si="100"/>
        <v>0</v>
      </c>
      <c r="P85" s="246" t="b">
        <f t="shared" si="101"/>
        <v>0</v>
      </c>
      <c r="Q85" s="246" t="b">
        <f t="shared" si="102"/>
        <v>0</v>
      </c>
      <c r="R85" s="246" t="str">
        <f t="shared" si="103"/>
        <v>No</v>
      </c>
      <c r="S85" s="247" t="b">
        <f t="shared" si="64"/>
        <v>0</v>
      </c>
      <c r="T85" s="247" t="b">
        <f t="shared" si="65"/>
        <v>0</v>
      </c>
      <c r="U85" s="247" t="b">
        <f t="shared" si="66"/>
        <v>0</v>
      </c>
      <c r="V85" s="247" t="b">
        <f t="shared" si="67"/>
        <v>0</v>
      </c>
      <c r="W85" s="247" t="str">
        <f t="shared" si="104"/>
        <v>No</v>
      </c>
      <c r="X85" s="248" t="b">
        <f t="shared" si="68"/>
        <v>0</v>
      </c>
      <c r="Y85" s="248" t="b">
        <f t="shared" si="69"/>
        <v>0</v>
      </c>
      <c r="Z85" s="248" t="b">
        <f t="shared" si="70"/>
        <v>0</v>
      </c>
      <c r="AA85" s="248" t="b">
        <f t="shared" si="71"/>
        <v>0</v>
      </c>
      <c r="AB85" s="248" t="str">
        <f t="shared" si="105"/>
        <v>No</v>
      </c>
      <c r="AC85" s="249" t="b">
        <f t="shared" si="72"/>
        <v>0</v>
      </c>
      <c r="AD85" s="249" t="b">
        <f t="shared" si="73"/>
        <v>0</v>
      </c>
      <c r="AE85" s="249" t="b">
        <f t="shared" si="74"/>
        <v>0</v>
      </c>
      <c r="AF85" s="249" t="b">
        <f t="shared" si="75"/>
        <v>0</v>
      </c>
      <c r="AG85" s="249" t="str">
        <f t="shared" si="106"/>
        <v>No</v>
      </c>
      <c r="AH85" s="250" t="b">
        <f t="shared" si="76"/>
        <v>0</v>
      </c>
      <c r="AI85" s="250" t="b">
        <f t="shared" si="77"/>
        <v>0</v>
      </c>
      <c r="AJ85" s="250" t="b">
        <f t="shared" si="78"/>
        <v>0</v>
      </c>
      <c r="AK85" s="250" t="b">
        <f t="shared" si="79"/>
        <v>0</v>
      </c>
      <c r="AL85" s="250" t="str">
        <f t="shared" si="107"/>
        <v>No</v>
      </c>
      <c r="AN85" s="246" t="str">
        <f t="shared" si="108"/>
        <v/>
      </c>
      <c r="AO85" s="247" t="str">
        <f t="shared" si="109"/>
        <v/>
      </c>
      <c r="AP85" s="248" t="str">
        <f t="shared" si="110"/>
        <v/>
      </c>
      <c r="AQ85" s="249" t="str">
        <f t="shared" si="111"/>
        <v/>
      </c>
      <c r="AR85" s="250" t="str">
        <f t="shared" si="112"/>
        <v/>
      </c>
      <c r="AS85" s="234"/>
      <c r="AY85" s="385">
        <f t="shared" si="113"/>
        <v>0</v>
      </c>
      <c r="AZ85" s="385">
        <f t="shared" si="80"/>
        <v>0</v>
      </c>
      <c r="BA85" s="385">
        <f t="shared" si="114"/>
        <v>0</v>
      </c>
      <c r="BB85" s="385">
        <f t="shared" si="81"/>
        <v>0</v>
      </c>
      <c r="BC85" s="385">
        <f t="shared" si="82"/>
        <v>0</v>
      </c>
      <c r="BD85" s="385">
        <f t="shared" si="83"/>
        <v>0</v>
      </c>
      <c r="BE85" s="385">
        <f t="shared" si="84"/>
        <v>0</v>
      </c>
      <c r="BF85" s="385">
        <f t="shared" si="85"/>
        <v>0</v>
      </c>
      <c r="BG85" s="385">
        <f t="shared" si="86"/>
        <v>0</v>
      </c>
      <c r="BH85" s="385">
        <f t="shared" si="87"/>
        <v>0</v>
      </c>
      <c r="BI85" s="385">
        <f t="shared" si="88"/>
        <v>0</v>
      </c>
      <c r="BJ85" s="385">
        <f t="shared" si="89"/>
        <v>0</v>
      </c>
      <c r="BK85" s="385">
        <f t="shared" si="90"/>
        <v>0</v>
      </c>
      <c r="BL85" s="385">
        <f t="shared" si="91"/>
        <v>0</v>
      </c>
      <c r="BM85" s="385">
        <f t="shared" si="92"/>
        <v>0</v>
      </c>
      <c r="BN85" s="385">
        <f t="shared" si="93"/>
        <v>0</v>
      </c>
      <c r="CK85" s="239">
        <f t="shared" si="115"/>
        <v>0</v>
      </c>
      <c r="CL85" s="239">
        <f t="shared" si="116"/>
        <v>0</v>
      </c>
    </row>
    <row r="86" spans="3:90" x14ac:dyDescent="0.35">
      <c r="C86" s="235"/>
      <c r="D86" s="246" t="str">
        <f t="shared" si="94"/>
        <v/>
      </c>
      <c r="E86" s="247" t="str">
        <f t="shared" si="95"/>
        <v/>
      </c>
      <c r="F86" s="248" t="str">
        <f t="shared" si="96"/>
        <v/>
      </c>
      <c r="G86" s="249" t="str">
        <f t="shared" si="97"/>
        <v/>
      </c>
      <c r="H86" s="250" t="str">
        <f t="shared" si="98"/>
        <v/>
      </c>
      <c r="I86" s="386" t="str">
        <f t="shared" si="59"/>
        <v/>
      </c>
      <c r="J86" s="387" t="str">
        <f t="shared" si="60"/>
        <v/>
      </c>
      <c r="K86" s="388" t="str">
        <f t="shared" si="61"/>
        <v/>
      </c>
      <c r="L86" s="389" t="str">
        <f t="shared" si="62"/>
        <v/>
      </c>
      <c r="M86" s="250" t="str">
        <f t="shared" si="63"/>
        <v/>
      </c>
      <c r="N86" s="246" t="b">
        <f t="shared" si="99"/>
        <v>0</v>
      </c>
      <c r="O86" s="246" t="b">
        <f t="shared" si="100"/>
        <v>0</v>
      </c>
      <c r="P86" s="246" t="b">
        <f t="shared" si="101"/>
        <v>0</v>
      </c>
      <c r="Q86" s="246" t="b">
        <f t="shared" si="102"/>
        <v>0</v>
      </c>
      <c r="R86" s="246" t="str">
        <f t="shared" si="103"/>
        <v>No</v>
      </c>
      <c r="S86" s="247" t="b">
        <f t="shared" si="64"/>
        <v>0</v>
      </c>
      <c r="T86" s="247" t="b">
        <f t="shared" si="65"/>
        <v>0</v>
      </c>
      <c r="U86" s="247" t="b">
        <f t="shared" si="66"/>
        <v>0</v>
      </c>
      <c r="V86" s="247" t="b">
        <f t="shared" si="67"/>
        <v>0</v>
      </c>
      <c r="W86" s="247" t="str">
        <f t="shared" si="104"/>
        <v>No</v>
      </c>
      <c r="X86" s="248" t="b">
        <f t="shared" si="68"/>
        <v>0</v>
      </c>
      <c r="Y86" s="248" t="b">
        <f t="shared" si="69"/>
        <v>0</v>
      </c>
      <c r="Z86" s="248" t="b">
        <f t="shared" si="70"/>
        <v>0</v>
      </c>
      <c r="AA86" s="248" t="b">
        <f t="shared" si="71"/>
        <v>0</v>
      </c>
      <c r="AB86" s="248" t="str">
        <f t="shared" si="105"/>
        <v>No</v>
      </c>
      <c r="AC86" s="249" t="b">
        <f t="shared" si="72"/>
        <v>0</v>
      </c>
      <c r="AD86" s="249" t="b">
        <f t="shared" si="73"/>
        <v>0</v>
      </c>
      <c r="AE86" s="249" t="b">
        <f t="shared" si="74"/>
        <v>0</v>
      </c>
      <c r="AF86" s="249" t="b">
        <f t="shared" si="75"/>
        <v>0</v>
      </c>
      <c r="AG86" s="249" t="str">
        <f t="shared" si="106"/>
        <v>No</v>
      </c>
      <c r="AH86" s="250" t="b">
        <f t="shared" si="76"/>
        <v>0</v>
      </c>
      <c r="AI86" s="250" t="b">
        <f t="shared" si="77"/>
        <v>0</v>
      </c>
      <c r="AJ86" s="250" t="b">
        <f t="shared" si="78"/>
        <v>0</v>
      </c>
      <c r="AK86" s="250" t="b">
        <f t="shared" si="79"/>
        <v>0</v>
      </c>
      <c r="AL86" s="250" t="str">
        <f t="shared" si="107"/>
        <v>No</v>
      </c>
      <c r="AN86" s="246" t="str">
        <f t="shared" si="108"/>
        <v/>
      </c>
      <c r="AO86" s="247" t="str">
        <f t="shared" si="109"/>
        <v/>
      </c>
      <c r="AP86" s="248" t="str">
        <f t="shared" si="110"/>
        <v/>
      </c>
      <c r="AQ86" s="249" t="str">
        <f t="shared" si="111"/>
        <v/>
      </c>
      <c r="AR86" s="250" t="str">
        <f t="shared" si="112"/>
        <v/>
      </c>
      <c r="AS86" s="234"/>
      <c r="AY86" s="385">
        <f t="shared" si="113"/>
        <v>0</v>
      </c>
      <c r="AZ86" s="385">
        <f t="shared" si="80"/>
        <v>0</v>
      </c>
      <c r="BA86" s="385">
        <f t="shared" si="114"/>
        <v>0</v>
      </c>
      <c r="BB86" s="385">
        <f t="shared" si="81"/>
        <v>0</v>
      </c>
      <c r="BC86" s="385">
        <f t="shared" si="82"/>
        <v>0</v>
      </c>
      <c r="BD86" s="385">
        <f t="shared" si="83"/>
        <v>0</v>
      </c>
      <c r="BE86" s="385">
        <f t="shared" si="84"/>
        <v>0</v>
      </c>
      <c r="BF86" s="385">
        <f t="shared" si="85"/>
        <v>0</v>
      </c>
      <c r="BG86" s="385">
        <f t="shared" si="86"/>
        <v>0</v>
      </c>
      <c r="BH86" s="385">
        <f t="shared" si="87"/>
        <v>0</v>
      </c>
      <c r="BI86" s="385">
        <f t="shared" si="88"/>
        <v>0</v>
      </c>
      <c r="BJ86" s="385">
        <f t="shared" si="89"/>
        <v>0</v>
      </c>
      <c r="BK86" s="385">
        <f t="shared" si="90"/>
        <v>0</v>
      </c>
      <c r="BL86" s="385">
        <f t="shared" si="91"/>
        <v>0</v>
      </c>
      <c r="BM86" s="385">
        <f t="shared" si="92"/>
        <v>0</v>
      </c>
      <c r="BN86" s="385">
        <f t="shared" si="93"/>
        <v>0</v>
      </c>
      <c r="CK86" s="239">
        <f t="shared" si="115"/>
        <v>0</v>
      </c>
      <c r="CL86" s="239">
        <f t="shared" si="116"/>
        <v>0</v>
      </c>
    </row>
    <row r="87" spans="3:90" x14ac:dyDescent="0.35">
      <c r="C87" s="235"/>
      <c r="D87" s="246" t="str">
        <f t="shared" si="94"/>
        <v/>
      </c>
      <c r="E87" s="247" t="str">
        <f t="shared" si="95"/>
        <v/>
      </c>
      <c r="F87" s="248" t="str">
        <f t="shared" si="96"/>
        <v/>
      </c>
      <c r="G87" s="249" t="str">
        <f t="shared" si="97"/>
        <v/>
      </c>
      <c r="H87" s="250" t="str">
        <f t="shared" si="98"/>
        <v/>
      </c>
      <c r="I87" s="386" t="str">
        <f t="shared" si="59"/>
        <v/>
      </c>
      <c r="J87" s="387" t="str">
        <f t="shared" si="60"/>
        <v/>
      </c>
      <c r="K87" s="388" t="str">
        <f t="shared" si="61"/>
        <v/>
      </c>
      <c r="L87" s="389" t="str">
        <f t="shared" si="62"/>
        <v/>
      </c>
      <c r="M87" s="250" t="str">
        <f t="shared" si="63"/>
        <v/>
      </c>
      <c r="N87" s="246" t="b">
        <f t="shared" si="99"/>
        <v>0</v>
      </c>
      <c r="O87" s="246" t="b">
        <f t="shared" si="100"/>
        <v>0</v>
      </c>
      <c r="P87" s="246" t="b">
        <f t="shared" si="101"/>
        <v>0</v>
      </c>
      <c r="Q87" s="246" t="b">
        <f t="shared" si="102"/>
        <v>0</v>
      </c>
      <c r="R87" s="246" t="str">
        <f t="shared" si="103"/>
        <v>No</v>
      </c>
      <c r="S87" s="247" t="b">
        <f t="shared" si="64"/>
        <v>0</v>
      </c>
      <c r="T87" s="247" t="b">
        <f t="shared" si="65"/>
        <v>0</v>
      </c>
      <c r="U87" s="247" t="b">
        <f t="shared" si="66"/>
        <v>0</v>
      </c>
      <c r="V87" s="247" t="b">
        <f t="shared" si="67"/>
        <v>0</v>
      </c>
      <c r="W87" s="247" t="str">
        <f t="shared" si="104"/>
        <v>No</v>
      </c>
      <c r="X87" s="248" t="b">
        <f t="shared" si="68"/>
        <v>0</v>
      </c>
      <c r="Y87" s="248" t="b">
        <f t="shared" si="69"/>
        <v>0</v>
      </c>
      <c r="Z87" s="248" t="b">
        <f t="shared" si="70"/>
        <v>0</v>
      </c>
      <c r="AA87" s="248" t="b">
        <f t="shared" si="71"/>
        <v>0</v>
      </c>
      <c r="AB87" s="248" t="str">
        <f t="shared" si="105"/>
        <v>No</v>
      </c>
      <c r="AC87" s="249" t="b">
        <f t="shared" si="72"/>
        <v>0</v>
      </c>
      <c r="AD87" s="249" t="b">
        <f t="shared" si="73"/>
        <v>0</v>
      </c>
      <c r="AE87" s="249" t="b">
        <f t="shared" si="74"/>
        <v>0</v>
      </c>
      <c r="AF87" s="249" t="b">
        <f t="shared" si="75"/>
        <v>0</v>
      </c>
      <c r="AG87" s="249" t="str">
        <f t="shared" si="106"/>
        <v>No</v>
      </c>
      <c r="AH87" s="250" t="b">
        <f t="shared" si="76"/>
        <v>0</v>
      </c>
      <c r="AI87" s="250" t="b">
        <f t="shared" si="77"/>
        <v>0</v>
      </c>
      <c r="AJ87" s="250" t="b">
        <f t="shared" si="78"/>
        <v>0</v>
      </c>
      <c r="AK87" s="250" t="b">
        <f t="shared" si="79"/>
        <v>0</v>
      </c>
      <c r="AL87" s="250" t="str">
        <f t="shared" si="107"/>
        <v>No</v>
      </c>
      <c r="AN87" s="246" t="str">
        <f t="shared" si="108"/>
        <v/>
      </c>
      <c r="AO87" s="247" t="str">
        <f t="shared" si="109"/>
        <v/>
      </c>
      <c r="AP87" s="248" t="str">
        <f t="shared" si="110"/>
        <v/>
      </c>
      <c r="AQ87" s="249" t="str">
        <f t="shared" si="111"/>
        <v/>
      </c>
      <c r="AR87" s="250" t="str">
        <f t="shared" si="112"/>
        <v/>
      </c>
      <c r="AS87" s="234"/>
      <c r="AY87" s="385">
        <f t="shared" si="113"/>
        <v>0</v>
      </c>
      <c r="AZ87" s="385">
        <f t="shared" si="80"/>
        <v>0</v>
      </c>
      <c r="BA87" s="385">
        <f t="shared" si="114"/>
        <v>0</v>
      </c>
      <c r="BB87" s="385">
        <f t="shared" si="81"/>
        <v>0</v>
      </c>
      <c r="BC87" s="385">
        <f t="shared" si="82"/>
        <v>0</v>
      </c>
      <c r="BD87" s="385">
        <f t="shared" si="83"/>
        <v>0</v>
      </c>
      <c r="BE87" s="385">
        <f t="shared" si="84"/>
        <v>0</v>
      </c>
      <c r="BF87" s="385">
        <f t="shared" si="85"/>
        <v>0</v>
      </c>
      <c r="BG87" s="385">
        <f t="shared" si="86"/>
        <v>0</v>
      </c>
      <c r="BH87" s="385">
        <f t="shared" si="87"/>
        <v>0</v>
      </c>
      <c r="BI87" s="385">
        <f t="shared" si="88"/>
        <v>0</v>
      </c>
      <c r="BJ87" s="385">
        <f t="shared" si="89"/>
        <v>0</v>
      </c>
      <c r="BK87" s="385">
        <f t="shared" si="90"/>
        <v>0</v>
      </c>
      <c r="BL87" s="385">
        <f t="shared" si="91"/>
        <v>0</v>
      </c>
      <c r="BM87" s="385">
        <f t="shared" si="92"/>
        <v>0</v>
      </c>
      <c r="BN87" s="385">
        <f t="shared" si="93"/>
        <v>0</v>
      </c>
      <c r="CK87" s="239">
        <f t="shared" si="115"/>
        <v>0</v>
      </c>
      <c r="CL87" s="239">
        <f t="shared" si="116"/>
        <v>0</v>
      </c>
    </row>
    <row r="88" spans="3:90" x14ac:dyDescent="0.35">
      <c r="C88" s="235"/>
      <c r="D88" s="246" t="str">
        <f t="shared" si="94"/>
        <v/>
      </c>
      <c r="E88" s="247" t="str">
        <f t="shared" si="95"/>
        <v/>
      </c>
      <c r="F88" s="248" t="str">
        <f t="shared" si="96"/>
        <v/>
      </c>
      <c r="G88" s="249" t="str">
        <f t="shared" si="97"/>
        <v/>
      </c>
      <c r="H88" s="250" t="str">
        <f t="shared" si="98"/>
        <v/>
      </c>
      <c r="I88" s="386" t="str">
        <f t="shared" si="59"/>
        <v/>
      </c>
      <c r="J88" s="387" t="str">
        <f t="shared" si="60"/>
        <v/>
      </c>
      <c r="K88" s="388" t="str">
        <f t="shared" si="61"/>
        <v/>
      </c>
      <c r="L88" s="389" t="str">
        <f t="shared" si="62"/>
        <v/>
      </c>
      <c r="M88" s="250" t="str">
        <f t="shared" si="63"/>
        <v/>
      </c>
      <c r="N88" s="246" t="b">
        <f t="shared" si="99"/>
        <v>0</v>
      </c>
      <c r="O88" s="246" t="b">
        <f t="shared" si="100"/>
        <v>0</v>
      </c>
      <c r="P88" s="246" t="b">
        <f t="shared" si="101"/>
        <v>0</v>
      </c>
      <c r="Q88" s="246" t="b">
        <f t="shared" si="102"/>
        <v>0</v>
      </c>
      <c r="R88" s="246" t="str">
        <f t="shared" si="103"/>
        <v>No</v>
      </c>
      <c r="S88" s="247" t="b">
        <f t="shared" si="64"/>
        <v>0</v>
      </c>
      <c r="T88" s="247" t="b">
        <f t="shared" si="65"/>
        <v>0</v>
      </c>
      <c r="U88" s="247" t="b">
        <f t="shared" si="66"/>
        <v>0</v>
      </c>
      <c r="V88" s="247" t="b">
        <f t="shared" si="67"/>
        <v>0</v>
      </c>
      <c r="W88" s="247" t="str">
        <f t="shared" si="104"/>
        <v>No</v>
      </c>
      <c r="X88" s="248" t="b">
        <f t="shared" si="68"/>
        <v>0</v>
      </c>
      <c r="Y88" s="248" t="b">
        <f t="shared" si="69"/>
        <v>0</v>
      </c>
      <c r="Z88" s="248" t="b">
        <f t="shared" si="70"/>
        <v>0</v>
      </c>
      <c r="AA88" s="248" t="b">
        <f t="shared" si="71"/>
        <v>0</v>
      </c>
      <c r="AB88" s="248" t="str">
        <f t="shared" si="105"/>
        <v>No</v>
      </c>
      <c r="AC88" s="249" t="b">
        <f t="shared" si="72"/>
        <v>0</v>
      </c>
      <c r="AD88" s="249" t="b">
        <f t="shared" si="73"/>
        <v>0</v>
      </c>
      <c r="AE88" s="249" t="b">
        <f t="shared" si="74"/>
        <v>0</v>
      </c>
      <c r="AF88" s="249" t="b">
        <f t="shared" si="75"/>
        <v>0</v>
      </c>
      <c r="AG88" s="249" t="str">
        <f t="shared" si="106"/>
        <v>No</v>
      </c>
      <c r="AH88" s="250" t="b">
        <f t="shared" si="76"/>
        <v>0</v>
      </c>
      <c r="AI88" s="250" t="b">
        <f t="shared" si="77"/>
        <v>0</v>
      </c>
      <c r="AJ88" s="250" t="b">
        <f t="shared" si="78"/>
        <v>0</v>
      </c>
      <c r="AK88" s="250" t="b">
        <f t="shared" si="79"/>
        <v>0</v>
      </c>
      <c r="AL88" s="250" t="str">
        <f t="shared" si="107"/>
        <v>No</v>
      </c>
      <c r="AN88" s="246" t="str">
        <f t="shared" si="108"/>
        <v/>
      </c>
      <c r="AO88" s="247" t="str">
        <f t="shared" si="109"/>
        <v/>
      </c>
      <c r="AP88" s="248" t="str">
        <f t="shared" si="110"/>
        <v/>
      </c>
      <c r="AQ88" s="249" t="str">
        <f t="shared" si="111"/>
        <v/>
      </c>
      <c r="AR88" s="250" t="str">
        <f t="shared" si="112"/>
        <v/>
      </c>
      <c r="AS88" s="234"/>
      <c r="AY88" s="385">
        <f t="shared" si="113"/>
        <v>0</v>
      </c>
      <c r="AZ88" s="385">
        <f t="shared" si="80"/>
        <v>0</v>
      </c>
      <c r="BA88" s="385">
        <f t="shared" si="114"/>
        <v>0</v>
      </c>
      <c r="BB88" s="385">
        <f t="shared" si="81"/>
        <v>0</v>
      </c>
      <c r="BC88" s="385">
        <f t="shared" si="82"/>
        <v>0</v>
      </c>
      <c r="BD88" s="385">
        <f t="shared" si="83"/>
        <v>0</v>
      </c>
      <c r="BE88" s="385">
        <f t="shared" si="84"/>
        <v>0</v>
      </c>
      <c r="BF88" s="385">
        <f t="shared" si="85"/>
        <v>0</v>
      </c>
      <c r="BG88" s="385">
        <f t="shared" si="86"/>
        <v>0</v>
      </c>
      <c r="BH88" s="385">
        <f t="shared" si="87"/>
        <v>0</v>
      </c>
      <c r="BI88" s="385">
        <f t="shared" si="88"/>
        <v>0</v>
      </c>
      <c r="BJ88" s="385">
        <f t="shared" si="89"/>
        <v>0</v>
      </c>
      <c r="BK88" s="385">
        <f t="shared" si="90"/>
        <v>0</v>
      </c>
      <c r="BL88" s="385">
        <f t="shared" si="91"/>
        <v>0</v>
      </c>
      <c r="BM88" s="385">
        <f t="shared" si="92"/>
        <v>0</v>
      </c>
      <c r="BN88" s="385">
        <f t="shared" si="93"/>
        <v>0</v>
      </c>
      <c r="CK88" s="239">
        <f t="shared" si="115"/>
        <v>0</v>
      </c>
      <c r="CL88" s="239">
        <f t="shared" si="116"/>
        <v>0</v>
      </c>
    </row>
    <row r="89" spans="3:90" x14ac:dyDescent="0.35">
      <c r="C89" s="235"/>
      <c r="D89" s="246" t="str">
        <f t="shared" si="94"/>
        <v/>
      </c>
      <c r="E89" s="247" t="str">
        <f t="shared" si="95"/>
        <v/>
      </c>
      <c r="F89" s="248" t="str">
        <f t="shared" si="96"/>
        <v/>
      </c>
      <c r="G89" s="249" t="str">
        <f t="shared" si="97"/>
        <v/>
      </c>
      <c r="H89" s="250" t="str">
        <f t="shared" si="98"/>
        <v/>
      </c>
      <c r="I89" s="386" t="str">
        <f t="shared" si="59"/>
        <v/>
      </c>
      <c r="J89" s="387" t="str">
        <f t="shared" si="60"/>
        <v/>
      </c>
      <c r="K89" s="388" t="str">
        <f t="shared" si="61"/>
        <v/>
      </c>
      <c r="L89" s="389" t="str">
        <f t="shared" si="62"/>
        <v/>
      </c>
      <c r="M89" s="250" t="str">
        <f t="shared" si="63"/>
        <v/>
      </c>
      <c r="N89" s="246" t="b">
        <f t="shared" si="99"/>
        <v>0</v>
      </c>
      <c r="O89" s="246" t="b">
        <f t="shared" si="100"/>
        <v>0</v>
      </c>
      <c r="P89" s="246" t="b">
        <f t="shared" si="101"/>
        <v>0</v>
      </c>
      <c r="Q89" s="246" t="b">
        <f t="shared" si="102"/>
        <v>0</v>
      </c>
      <c r="R89" s="246" t="str">
        <f t="shared" si="103"/>
        <v>No</v>
      </c>
      <c r="S89" s="247" t="b">
        <f t="shared" si="64"/>
        <v>0</v>
      </c>
      <c r="T89" s="247" t="b">
        <f t="shared" si="65"/>
        <v>0</v>
      </c>
      <c r="U89" s="247" t="b">
        <f t="shared" si="66"/>
        <v>0</v>
      </c>
      <c r="V89" s="247" t="b">
        <f t="shared" si="67"/>
        <v>0</v>
      </c>
      <c r="W89" s="247" t="str">
        <f t="shared" si="104"/>
        <v>No</v>
      </c>
      <c r="X89" s="248" t="b">
        <f t="shared" si="68"/>
        <v>0</v>
      </c>
      <c r="Y89" s="248" t="b">
        <f t="shared" si="69"/>
        <v>0</v>
      </c>
      <c r="Z89" s="248" t="b">
        <f t="shared" si="70"/>
        <v>0</v>
      </c>
      <c r="AA89" s="248" t="b">
        <f t="shared" si="71"/>
        <v>0</v>
      </c>
      <c r="AB89" s="248" t="str">
        <f t="shared" si="105"/>
        <v>No</v>
      </c>
      <c r="AC89" s="249" t="b">
        <f t="shared" si="72"/>
        <v>0</v>
      </c>
      <c r="AD89" s="249" t="b">
        <f t="shared" si="73"/>
        <v>0</v>
      </c>
      <c r="AE89" s="249" t="b">
        <f t="shared" si="74"/>
        <v>0</v>
      </c>
      <c r="AF89" s="249" t="b">
        <f t="shared" si="75"/>
        <v>0</v>
      </c>
      <c r="AG89" s="249" t="str">
        <f t="shared" si="106"/>
        <v>No</v>
      </c>
      <c r="AH89" s="250" t="b">
        <f t="shared" si="76"/>
        <v>0</v>
      </c>
      <c r="AI89" s="250" t="b">
        <f t="shared" si="77"/>
        <v>0</v>
      </c>
      <c r="AJ89" s="250" t="b">
        <f t="shared" si="78"/>
        <v>0</v>
      </c>
      <c r="AK89" s="250" t="b">
        <f t="shared" si="79"/>
        <v>0</v>
      </c>
      <c r="AL89" s="250" t="str">
        <f t="shared" si="107"/>
        <v>No</v>
      </c>
      <c r="AN89" s="246" t="str">
        <f t="shared" si="108"/>
        <v/>
      </c>
      <c r="AO89" s="247" t="str">
        <f t="shared" si="109"/>
        <v/>
      </c>
      <c r="AP89" s="248" t="str">
        <f t="shared" si="110"/>
        <v/>
      </c>
      <c r="AQ89" s="249" t="str">
        <f t="shared" si="111"/>
        <v/>
      </c>
      <c r="AR89" s="250" t="str">
        <f t="shared" si="112"/>
        <v/>
      </c>
      <c r="AS89" s="234"/>
      <c r="AY89" s="385">
        <f t="shared" si="113"/>
        <v>0</v>
      </c>
      <c r="AZ89" s="385">
        <f t="shared" si="80"/>
        <v>0</v>
      </c>
      <c r="BA89" s="385">
        <f t="shared" si="114"/>
        <v>0</v>
      </c>
      <c r="BB89" s="385">
        <f t="shared" si="81"/>
        <v>0</v>
      </c>
      <c r="BC89" s="385">
        <f t="shared" si="82"/>
        <v>0</v>
      </c>
      <c r="BD89" s="385">
        <f t="shared" si="83"/>
        <v>0</v>
      </c>
      <c r="BE89" s="385">
        <f t="shared" si="84"/>
        <v>0</v>
      </c>
      <c r="BF89" s="385">
        <f t="shared" si="85"/>
        <v>0</v>
      </c>
      <c r="BG89" s="385">
        <f t="shared" si="86"/>
        <v>0</v>
      </c>
      <c r="BH89" s="385">
        <f t="shared" si="87"/>
        <v>0</v>
      </c>
      <c r="BI89" s="385">
        <f t="shared" si="88"/>
        <v>0</v>
      </c>
      <c r="BJ89" s="385">
        <f t="shared" si="89"/>
        <v>0</v>
      </c>
      <c r="BK89" s="385">
        <f t="shared" si="90"/>
        <v>0</v>
      </c>
      <c r="BL89" s="385">
        <f t="shared" si="91"/>
        <v>0</v>
      </c>
      <c r="BM89" s="385">
        <f t="shared" si="92"/>
        <v>0</v>
      </c>
      <c r="BN89" s="385">
        <f t="shared" si="93"/>
        <v>0</v>
      </c>
      <c r="CK89" s="239">
        <f t="shared" si="115"/>
        <v>0</v>
      </c>
      <c r="CL89" s="239">
        <f t="shared" si="116"/>
        <v>0</v>
      </c>
    </row>
    <row r="90" spans="3:90" x14ac:dyDescent="0.35">
      <c r="C90" s="235"/>
      <c r="D90" s="246" t="str">
        <f t="shared" si="94"/>
        <v/>
      </c>
      <c r="E90" s="247" t="str">
        <f t="shared" si="95"/>
        <v/>
      </c>
      <c r="F90" s="248" t="str">
        <f t="shared" si="96"/>
        <v/>
      </c>
      <c r="G90" s="249" t="str">
        <f t="shared" si="97"/>
        <v/>
      </c>
      <c r="H90" s="250" t="str">
        <f t="shared" si="98"/>
        <v/>
      </c>
      <c r="I90" s="386" t="str">
        <f t="shared" si="59"/>
        <v/>
      </c>
      <c r="J90" s="387" t="str">
        <f t="shared" si="60"/>
        <v/>
      </c>
      <c r="K90" s="388" t="str">
        <f t="shared" si="61"/>
        <v/>
      </c>
      <c r="L90" s="389" t="str">
        <f t="shared" si="62"/>
        <v/>
      </c>
      <c r="M90" s="250" t="str">
        <f t="shared" si="63"/>
        <v/>
      </c>
      <c r="N90" s="246" t="b">
        <f t="shared" si="99"/>
        <v>0</v>
      </c>
      <c r="O90" s="246" t="b">
        <f t="shared" si="100"/>
        <v>0</v>
      </c>
      <c r="P90" s="246" t="b">
        <f t="shared" si="101"/>
        <v>0</v>
      </c>
      <c r="Q90" s="246" t="b">
        <f t="shared" si="102"/>
        <v>0</v>
      </c>
      <c r="R90" s="246" t="str">
        <f t="shared" si="103"/>
        <v>No</v>
      </c>
      <c r="S90" s="247" t="b">
        <f t="shared" si="64"/>
        <v>0</v>
      </c>
      <c r="T90" s="247" t="b">
        <f t="shared" si="65"/>
        <v>0</v>
      </c>
      <c r="U90" s="247" t="b">
        <f t="shared" si="66"/>
        <v>0</v>
      </c>
      <c r="V90" s="247" t="b">
        <f t="shared" si="67"/>
        <v>0</v>
      </c>
      <c r="W90" s="247" t="str">
        <f t="shared" si="104"/>
        <v>No</v>
      </c>
      <c r="X90" s="248" t="b">
        <f t="shared" si="68"/>
        <v>0</v>
      </c>
      <c r="Y90" s="248" t="b">
        <f t="shared" si="69"/>
        <v>0</v>
      </c>
      <c r="Z90" s="248" t="b">
        <f t="shared" si="70"/>
        <v>0</v>
      </c>
      <c r="AA90" s="248" t="b">
        <f t="shared" si="71"/>
        <v>0</v>
      </c>
      <c r="AB90" s="248" t="str">
        <f t="shared" si="105"/>
        <v>No</v>
      </c>
      <c r="AC90" s="249" t="b">
        <f t="shared" si="72"/>
        <v>0</v>
      </c>
      <c r="AD90" s="249" t="b">
        <f t="shared" si="73"/>
        <v>0</v>
      </c>
      <c r="AE90" s="249" t="b">
        <f t="shared" si="74"/>
        <v>0</v>
      </c>
      <c r="AF90" s="249" t="b">
        <f t="shared" si="75"/>
        <v>0</v>
      </c>
      <c r="AG90" s="249" t="str">
        <f t="shared" si="106"/>
        <v>No</v>
      </c>
      <c r="AH90" s="250" t="b">
        <f t="shared" si="76"/>
        <v>0</v>
      </c>
      <c r="AI90" s="250" t="b">
        <f t="shared" si="77"/>
        <v>0</v>
      </c>
      <c r="AJ90" s="250" t="b">
        <f t="shared" si="78"/>
        <v>0</v>
      </c>
      <c r="AK90" s="250" t="b">
        <f t="shared" si="79"/>
        <v>0</v>
      </c>
      <c r="AL90" s="250" t="str">
        <f t="shared" si="107"/>
        <v>No</v>
      </c>
      <c r="AN90" s="246" t="str">
        <f t="shared" si="108"/>
        <v/>
      </c>
      <c r="AO90" s="247" t="str">
        <f t="shared" si="109"/>
        <v/>
      </c>
      <c r="AP90" s="248" t="str">
        <f t="shared" si="110"/>
        <v/>
      </c>
      <c r="AQ90" s="249" t="str">
        <f t="shared" si="111"/>
        <v/>
      </c>
      <c r="AR90" s="250" t="str">
        <f t="shared" si="112"/>
        <v/>
      </c>
      <c r="AS90" s="234"/>
      <c r="AY90" s="385">
        <f t="shared" si="113"/>
        <v>0</v>
      </c>
      <c r="AZ90" s="385">
        <f t="shared" si="80"/>
        <v>0</v>
      </c>
      <c r="BA90" s="385">
        <f t="shared" si="114"/>
        <v>0</v>
      </c>
      <c r="BB90" s="385">
        <f t="shared" si="81"/>
        <v>0</v>
      </c>
      <c r="BC90" s="385">
        <f t="shared" si="82"/>
        <v>0</v>
      </c>
      <c r="BD90" s="385">
        <f t="shared" si="83"/>
        <v>0</v>
      </c>
      <c r="BE90" s="385">
        <f t="shared" si="84"/>
        <v>0</v>
      </c>
      <c r="BF90" s="385">
        <f t="shared" si="85"/>
        <v>0</v>
      </c>
      <c r="BG90" s="385">
        <f t="shared" si="86"/>
        <v>0</v>
      </c>
      <c r="BH90" s="385">
        <f t="shared" si="87"/>
        <v>0</v>
      </c>
      <c r="BI90" s="385">
        <f t="shared" si="88"/>
        <v>0</v>
      </c>
      <c r="BJ90" s="385">
        <f t="shared" si="89"/>
        <v>0</v>
      </c>
      <c r="BK90" s="385">
        <f t="shared" si="90"/>
        <v>0</v>
      </c>
      <c r="BL90" s="385">
        <f t="shared" si="91"/>
        <v>0</v>
      </c>
      <c r="BM90" s="385">
        <f t="shared" si="92"/>
        <v>0</v>
      </c>
      <c r="BN90" s="385">
        <f t="shared" si="93"/>
        <v>0</v>
      </c>
      <c r="CK90" s="239">
        <f t="shared" si="115"/>
        <v>0</v>
      </c>
      <c r="CL90" s="239">
        <f t="shared" si="116"/>
        <v>0</v>
      </c>
    </row>
    <row r="91" spans="3:90" x14ac:dyDescent="0.35">
      <c r="C91" s="235"/>
      <c r="D91" s="246" t="str">
        <f t="shared" si="94"/>
        <v/>
      </c>
      <c r="E91" s="247" t="str">
        <f t="shared" si="95"/>
        <v/>
      </c>
      <c r="F91" s="248" t="str">
        <f t="shared" si="96"/>
        <v/>
      </c>
      <c r="G91" s="249" t="str">
        <f t="shared" si="97"/>
        <v/>
      </c>
      <c r="H91" s="250" t="str">
        <f t="shared" si="98"/>
        <v/>
      </c>
      <c r="I91" s="386" t="str">
        <f t="shared" si="59"/>
        <v/>
      </c>
      <c r="J91" s="387" t="str">
        <f t="shared" si="60"/>
        <v/>
      </c>
      <c r="K91" s="388" t="str">
        <f t="shared" si="61"/>
        <v/>
      </c>
      <c r="L91" s="389" t="str">
        <f t="shared" si="62"/>
        <v/>
      </c>
      <c r="M91" s="250" t="str">
        <f t="shared" si="63"/>
        <v/>
      </c>
      <c r="N91" s="246" t="b">
        <f t="shared" si="99"/>
        <v>0</v>
      </c>
      <c r="O91" s="246" t="b">
        <f t="shared" si="100"/>
        <v>0</v>
      </c>
      <c r="P91" s="246" t="b">
        <f t="shared" si="101"/>
        <v>0</v>
      </c>
      <c r="Q91" s="246" t="b">
        <f t="shared" si="102"/>
        <v>0</v>
      </c>
      <c r="R91" s="246" t="str">
        <f t="shared" si="103"/>
        <v>No</v>
      </c>
      <c r="S91" s="247" t="b">
        <f t="shared" si="64"/>
        <v>0</v>
      </c>
      <c r="T91" s="247" t="b">
        <f t="shared" si="65"/>
        <v>0</v>
      </c>
      <c r="U91" s="247" t="b">
        <f t="shared" si="66"/>
        <v>0</v>
      </c>
      <c r="V91" s="247" t="b">
        <f t="shared" si="67"/>
        <v>0</v>
      </c>
      <c r="W91" s="247" t="str">
        <f t="shared" si="104"/>
        <v>No</v>
      </c>
      <c r="X91" s="248" t="b">
        <f t="shared" si="68"/>
        <v>0</v>
      </c>
      <c r="Y91" s="248" t="b">
        <f t="shared" si="69"/>
        <v>0</v>
      </c>
      <c r="Z91" s="248" t="b">
        <f t="shared" si="70"/>
        <v>0</v>
      </c>
      <c r="AA91" s="248" t="b">
        <f t="shared" si="71"/>
        <v>0</v>
      </c>
      <c r="AB91" s="248" t="str">
        <f t="shared" si="105"/>
        <v>No</v>
      </c>
      <c r="AC91" s="249" t="b">
        <f t="shared" si="72"/>
        <v>0</v>
      </c>
      <c r="AD91" s="249" t="b">
        <f t="shared" si="73"/>
        <v>0</v>
      </c>
      <c r="AE91" s="249" t="b">
        <f t="shared" si="74"/>
        <v>0</v>
      </c>
      <c r="AF91" s="249" t="b">
        <f t="shared" si="75"/>
        <v>0</v>
      </c>
      <c r="AG91" s="249" t="str">
        <f t="shared" si="106"/>
        <v>No</v>
      </c>
      <c r="AH91" s="250" t="b">
        <f t="shared" si="76"/>
        <v>0</v>
      </c>
      <c r="AI91" s="250" t="b">
        <f t="shared" si="77"/>
        <v>0</v>
      </c>
      <c r="AJ91" s="250" t="b">
        <f t="shared" si="78"/>
        <v>0</v>
      </c>
      <c r="AK91" s="250" t="b">
        <f t="shared" si="79"/>
        <v>0</v>
      </c>
      <c r="AL91" s="250" t="str">
        <f t="shared" si="107"/>
        <v>No</v>
      </c>
      <c r="AN91" s="246" t="str">
        <f t="shared" si="108"/>
        <v/>
      </c>
      <c r="AO91" s="247" t="str">
        <f t="shared" si="109"/>
        <v/>
      </c>
      <c r="AP91" s="248" t="str">
        <f t="shared" si="110"/>
        <v/>
      </c>
      <c r="AQ91" s="249" t="str">
        <f t="shared" si="111"/>
        <v/>
      </c>
      <c r="AR91" s="250" t="str">
        <f t="shared" si="112"/>
        <v/>
      </c>
      <c r="AS91" s="234"/>
      <c r="AY91" s="385">
        <f t="shared" si="113"/>
        <v>0</v>
      </c>
      <c r="AZ91" s="385">
        <f t="shared" si="80"/>
        <v>0</v>
      </c>
      <c r="BA91" s="385">
        <f t="shared" si="114"/>
        <v>0</v>
      </c>
      <c r="BB91" s="385">
        <f t="shared" si="81"/>
        <v>0</v>
      </c>
      <c r="BC91" s="385">
        <f t="shared" si="82"/>
        <v>0</v>
      </c>
      <c r="BD91" s="385">
        <f t="shared" si="83"/>
        <v>0</v>
      </c>
      <c r="BE91" s="385">
        <f t="shared" si="84"/>
        <v>0</v>
      </c>
      <c r="BF91" s="385">
        <f t="shared" si="85"/>
        <v>0</v>
      </c>
      <c r="BG91" s="385">
        <f t="shared" si="86"/>
        <v>0</v>
      </c>
      <c r="BH91" s="385">
        <f t="shared" si="87"/>
        <v>0</v>
      </c>
      <c r="BI91" s="385">
        <f t="shared" si="88"/>
        <v>0</v>
      </c>
      <c r="BJ91" s="385">
        <f t="shared" si="89"/>
        <v>0</v>
      </c>
      <c r="BK91" s="385">
        <f t="shared" si="90"/>
        <v>0</v>
      </c>
      <c r="BL91" s="385">
        <f t="shared" si="91"/>
        <v>0</v>
      </c>
      <c r="BM91" s="385">
        <f t="shared" si="92"/>
        <v>0</v>
      </c>
      <c r="BN91" s="385">
        <f t="shared" si="93"/>
        <v>0</v>
      </c>
      <c r="CK91" s="239">
        <f t="shared" si="115"/>
        <v>0</v>
      </c>
      <c r="CL91" s="239">
        <f t="shared" si="116"/>
        <v>0</v>
      </c>
    </row>
    <row r="92" spans="3:90" x14ac:dyDescent="0.35">
      <c r="C92" s="235"/>
      <c r="D92" s="246" t="str">
        <f t="shared" si="94"/>
        <v/>
      </c>
      <c r="E92" s="247" t="str">
        <f t="shared" si="95"/>
        <v/>
      </c>
      <c r="F92" s="248" t="str">
        <f t="shared" si="96"/>
        <v/>
      </c>
      <c r="G92" s="249" t="str">
        <f t="shared" si="97"/>
        <v/>
      </c>
      <c r="H92" s="250" t="str">
        <f t="shared" si="98"/>
        <v/>
      </c>
      <c r="I92" s="386" t="str">
        <f t="shared" si="59"/>
        <v/>
      </c>
      <c r="J92" s="387" t="str">
        <f t="shared" si="60"/>
        <v/>
      </c>
      <c r="K92" s="388" t="str">
        <f t="shared" si="61"/>
        <v/>
      </c>
      <c r="L92" s="389" t="str">
        <f t="shared" si="62"/>
        <v/>
      </c>
      <c r="M92" s="250" t="str">
        <f t="shared" si="63"/>
        <v/>
      </c>
      <c r="N92" s="246" t="b">
        <f t="shared" si="99"/>
        <v>0</v>
      </c>
      <c r="O92" s="246" t="b">
        <f t="shared" si="100"/>
        <v>0</v>
      </c>
      <c r="P92" s="246" t="b">
        <f t="shared" si="101"/>
        <v>0</v>
      </c>
      <c r="Q92" s="246" t="b">
        <f t="shared" si="102"/>
        <v>0</v>
      </c>
      <c r="R92" s="246" t="str">
        <f t="shared" si="103"/>
        <v>No</v>
      </c>
      <c r="S92" s="247" t="b">
        <f t="shared" si="64"/>
        <v>0</v>
      </c>
      <c r="T92" s="247" t="b">
        <f t="shared" si="65"/>
        <v>0</v>
      </c>
      <c r="U92" s="247" t="b">
        <f t="shared" si="66"/>
        <v>0</v>
      </c>
      <c r="V92" s="247" t="b">
        <f t="shared" si="67"/>
        <v>0</v>
      </c>
      <c r="W92" s="247" t="str">
        <f t="shared" si="104"/>
        <v>No</v>
      </c>
      <c r="X92" s="248" t="b">
        <f t="shared" si="68"/>
        <v>0</v>
      </c>
      <c r="Y92" s="248" t="b">
        <f t="shared" si="69"/>
        <v>0</v>
      </c>
      <c r="Z92" s="248" t="b">
        <f t="shared" si="70"/>
        <v>0</v>
      </c>
      <c r="AA92" s="248" t="b">
        <f t="shared" si="71"/>
        <v>0</v>
      </c>
      <c r="AB92" s="248" t="str">
        <f t="shared" si="105"/>
        <v>No</v>
      </c>
      <c r="AC92" s="249" t="b">
        <f t="shared" si="72"/>
        <v>0</v>
      </c>
      <c r="AD92" s="249" t="b">
        <f t="shared" si="73"/>
        <v>0</v>
      </c>
      <c r="AE92" s="249" t="b">
        <f t="shared" si="74"/>
        <v>0</v>
      </c>
      <c r="AF92" s="249" t="b">
        <f t="shared" si="75"/>
        <v>0</v>
      </c>
      <c r="AG92" s="249" t="str">
        <f t="shared" si="106"/>
        <v>No</v>
      </c>
      <c r="AH92" s="250" t="b">
        <f t="shared" si="76"/>
        <v>0</v>
      </c>
      <c r="AI92" s="250" t="b">
        <f t="shared" si="77"/>
        <v>0</v>
      </c>
      <c r="AJ92" s="250" t="b">
        <f t="shared" si="78"/>
        <v>0</v>
      </c>
      <c r="AK92" s="250" t="b">
        <f t="shared" si="79"/>
        <v>0</v>
      </c>
      <c r="AL92" s="250" t="str">
        <f t="shared" si="107"/>
        <v>No</v>
      </c>
      <c r="AN92" s="246" t="str">
        <f t="shared" si="108"/>
        <v/>
      </c>
      <c r="AO92" s="247" t="str">
        <f t="shared" si="109"/>
        <v/>
      </c>
      <c r="AP92" s="248" t="str">
        <f t="shared" si="110"/>
        <v/>
      </c>
      <c r="AQ92" s="249" t="str">
        <f t="shared" si="111"/>
        <v/>
      </c>
      <c r="AR92" s="250" t="str">
        <f t="shared" si="112"/>
        <v/>
      </c>
      <c r="AS92" s="234"/>
      <c r="AY92" s="385">
        <f t="shared" si="113"/>
        <v>0</v>
      </c>
      <c r="AZ92" s="385">
        <f t="shared" si="80"/>
        <v>0</v>
      </c>
      <c r="BA92" s="385">
        <f t="shared" si="114"/>
        <v>0</v>
      </c>
      <c r="BB92" s="385">
        <f t="shared" si="81"/>
        <v>0</v>
      </c>
      <c r="BC92" s="385">
        <f t="shared" si="82"/>
        <v>0</v>
      </c>
      <c r="BD92" s="385">
        <f t="shared" si="83"/>
        <v>0</v>
      </c>
      <c r="BE92" s="385">
        <f t="shared" si="84"/>
        <v>0</v>
      </c>
      <c r="BF92" s="385">
        <f t="shared" si="85"/>
        <v>0</v>
      </c>
      <c r="BG92" s="385">
        <f t="shared" si="86"/>
        <v>0</v>
      </c>
      <c r="BH92" s="385">
        <f t="shared" si="87"/>
        <v>0</v>
      </c>
      <c r="BI92" s="385">
        <f t="shared" si="88"/>
        <v>0</v>
      </c>
      <c r="BJ92" s="385">
        <f t="shared" si="89"/>
        <v>0</v>
      </c>
      <c r="BK92" s="385">
        <f t="shared" si="90"/>
        <v>0</v>
      </c>
      <c r="BL92" s="385">
        <f t="shared" si="91"/>
        <v>0</v>
      </c>
      <c r="BM92" s="385">
        <f t="shared" si="92"/>
        <v>0</v>
      </c>
      <c r="BN92" s="385">
        <f t="shared" si="93"/>
        <v>0</v>
      </c>
      <c r="CK92" s="239">
        <f t="shared" si="115"/>
        <v>0</v>
      </c>
      <c r="CL92" s="239">
        <f t="shared" si="116"/>
        <v>0</v>
      </c>
    </row>
    <row r="93" spans="3:90" x14ac:dyDescent="0.35">
      <c r="C93" s="235"/>
      <c r="D93" s="246" t="str">
        <f t="shared" si="94"/>
        <v/>
      </c>
      <c r="E93" s="247" t="str">
        <f t="shared" si="95"/>
        <v/>
      </c>
      <c r="F93" s="248" t="str">
        <f t="shared" si="96"/>
        <v/>
      </c>
      <c r="G93" s="249" t="str">
        <f t="shared" si="97"/>
        <v/>
      </c>
      <c r="H93" s="250" t="str">
        <f t="shared" si="98"/>
        <v/>
      </c>
      <c r="I93" s="386" t="str">
        <f t="shared" si="59"/>
        <v/>
      </c>
      <c r="J93" s="387" t="str">
        <f t="shared" si="60"/>
        <v/>
      </c>
      <c r="K93" s="388" t="str">
        <f t="shared" si="61"/>
        <v/>
      </c>
      <c r="L93" s="389" t="str">
        <f t="shared" si="62"/>
        <v/>
      </c>
      <c r="M93" s="250" t="str">
        <f t="shared" si="63"/>
        <v/>
      </c>
      <c r="N93" s="246" t="b">
        <f t="shared" si="99"/>
        <v>0</v>
      </c>
      <c r="O93" s="246" t="b">
        <f t="shared" si="100"/>
        <v>0</v>
      </c>
      <c r="P93" s="246" t="b">
        <f t="shared" si="101"/>
        <v>0</v>
      </c>
      <c r="Q93" s="246" t="b">
        <f t="shared" si="102"/>
        <v>0</v>
      </c>
      <c r="R93" s="246" t="str">
        <f t="shared" si="103"/>
        <v>No</v>
      </c>
      <c r="S93" s="247" t="b">
        <f t="shared" si="64"/>
        <v>0</v>
      </c>
      <c r="T93" s="247" t="b">
        <f t="shared" si="65"/>
        <v>0</v>
      </c>
      <c r="U93" s="247" t="b">
        <f t="shared" si="66"/>
        <v>0</v>
      </c>
      <c r="V93" s="247" t="b">
        <f t="shared" si="67"/>
        <v>0</v>
      </c>
      <c r="W93" s="247" t="str">
        <f t="shared" si="104"/>
        <v>No</v>
      </c>
      <c r="X93" s="248" t="b">
        <f t="shared" si="68"/>
        <v>0</v>
      </c>
      <c r="Y93" s="248" t="b">
        <f t="shared" si="69"/>
        <v>0</v>
      </c>
      <c r="Z93" s="248" t="b">
        <f t="shared" si="70"/>
        <v>0</v>
      </c>
      <c r="AA93" s="248" t="b">
        <f t="shared" si="71"/>
        <v>0</v>
      </c>
      <c r="AB93" s="248" t="str">
        <f t="shared" si="105"/>
        <v>No</v>
      </c>
      <c r="AC93" s="249" t="b">
        <f t="shared" si="72"/>
        <v>0</v>
      </c>
      <c r="AD93" s="249" t="b">
        <f t="shared" si="73"/>
        <v>0</v>
      </c>
      <c r="AE93" s="249" t="b">
        <f t="shared" si="74"/>
        <v>0</v>
      </c>
      <c r="AF93" s="249" t="b">
        <f t="shared" si="75"/>
        <v>0</v>
      </c>
      <c r="AG93" s="249" t="str">
        <f t="shared" si="106"/>
        <v>No</v>
      </c>
      <c r="AH93" s="250" t="b">
        <f t="shared" si="76"/>
        <v>0</v>
      </c>
      <c r="AI93" s="250" t="b">
        <f t="shared" si="77"/>
        <v>0</v>
      </c>
      <c r="AJ93" s="250" t="b">
        <f t="shared" si="78"/>
        <v>0</v>
      </c>
      <c r="AK93" s="250" t="b">
        <f t="shared" si="79"/>
        <v>0</v>
      </c>
      <c r="AL93" s="250" t="str">
        <f t="shared" si="107"/>
        <v>No</v>
      </c>
      <c r="AN93" s="246" t="str">
        <f t="shared" si="108"/>
        <v/>
      </c>
      <c r="AO93" s="247" t="str">
        <f t="shared" si="109"/>
        <v/>
      </c>
      <c r="AP93" s="248" t="str">
        <f t="shared" si="110"/>
        <v/>
      </c>
      <c r="AQ93" s="249" t="str">
        <f t="shared" si="111"/>
        <v/>
      </c>
      <c r="AR93" s="250" t="str">
        <f t="shared" si="112"/>
        <v/>
      </c>
      <c r="AS93" s="234"/>
      <c r="AY93" s="385">
        <f t="shared" si="113"/>
        <v>0</v>
      </c>
      <c r="AZ93" s="385">
        <f t="shared" si="80"/>
        <v>0</v>
      </c>
      <c r="BA93" s="385">
        <f t="shared" si="114"/>
        <v>0</v>
      </c>
      <c r="BB93" s="385">
        <f t="shared" si="81"/>
        <v>0</v>
      </c>
      <c r="BC93" s="385">
        <f t="shared" si="82"/>
        <v>0</v>
      </c>
      <c r="BD93" s="385">
        <f t="shared" si="83"/>
        <v>0</v>
      </c>
      <c r="BE93" s="385">
        <f t="shared" si="84"/>
        <v>0</v>
      </c>
      <c r="BF93" s="385">
        <f t="shared" si="85"/>
        <v>0</v>
      </c>
      <c r="BG93" s="385">
        <f t="shared" si="86"/>
        <v>0</v>
      </c>
      <c r="BH93" s="385">
        <f t="shared" si="87"/>
        <v>0</v>
      </c>
      <c r="BI93" s="385">
        <f t="shared" si="88"/>
        <v>0</v>
      </c>
      <c r="BJ93" s="385">
        <f t="shared" si="89"/>
        <v>0</v>
      </c>
      <c r="BK93" s="385">
        <f t="shared" si="90"/>
        <v>0</v>
      </c>
      <c r="BL93" s="385">
        <f t="shared" si="91"/>
        <v>0</v>
      </c>
      <c r="BM93" s="385">
        <f t="shared" si="92"/>
        <v>0</v>
      </c>
      <c r="BN93" s="385">
        <f t="shared" si="93"/>
        <v>0</v>
      </c>
      <c r="CK93" s="239">
        <f t="shared" si="115"/>
        <v>0</v>
      </c>
      <c r="CL93" s="239">
        <f t="shared" si="116"/>
        <v>0</v>
      </c>
    </row>
    <row r="94" spans="3:90" x14ac:dyDescent="0.35">
      <c r="C94" s="235"/>
      <c r="D94" s="246" t="str">
        <f t="shared" si="94"/>
        <v/>
      </c>
      <c r="E94" s="247" t="str">
        <f t="shared" si="95"/>
        <v/>
      </c>
      <c r="F94" s="248" t="str">
        <f t="shared" si="96"/>
        <v/>
      </c>
      <c r="G94" s="249" t="str">
        <f t="shared" si="97"/>
        <v/>
      </c>
      <c r="H94" s="250" t="str">
        <f t="shared" si="98"/>
        <v/>
      </c>
      <c r="I94" s="386" t="str">
        <f t="shared" si="59"/>
        <v/>
      </c>
      <c r="J94" s="387" t="str">
        <f t="shared" si="60"/>
        <v/>
      </c>
      <c r="K94" s="388" t="str">
        <f t="shared" si="61"/>
        <v/>
      </c>
      <c r="L94" s="389" t="str">
        <f t="shared" si="62"/>
        <v/>
      </c>
      <c r="M94" s="250" t="str">
        <f t="shared" si="63"/>
        <v/>
      </c>
      <c r="N94" s="246" t="b">
        <f t="shared" si="99"/>
        <v>0</v>
      </c>
      <c r="O94" s="246" t="b">
        <f t="shared" si="100"/>
        <v>0</v>
      </c>
      <c r="P94" s="246" t="b">
        <f t="shared" si="101"/>
        <v>0</v>
      </c>
      <c r="Q94" s="246" t="b">
        <f t="shared" si="102"/>
        <v>0</v>
      </c>
      <c r="R94" s="246" t="str">
        <f t="shared" si="103"/>
        <v>No</v>
      </c>
      <c r="S94" s="247" t="b">
        <f t="shared" si="64"/>
        <v>0</v>
      </c>
      <c r="T94" s="247" t="b">
        <f t="shared" si="65"/>
        <v>0</v>
      </c>
      <c r="U94" s="247" t="b">
        <f t="shared" si="66"/>
        <v>0</v>
      </c>
      <c r="V94" s="247" t="b">
        <f t="shared" si="67"/>
        <v>0</v>
      </c>
      <c r="W94" s="247" t="str">
        <f t="shared" si="104"/>
        <v>No</v>
      </c>
      <c r="X94" s="248" t="b">
        <f t="shared" si="68"/>
        <v>0</v>
      </c>
      <c r="Y94" s="248" t="b">
        <f t="shared" si="69"/>
        <v>0</v>
      </c>
      <c r="Z94" s="248" t="b">
        <f t="shared" si="70"/>
        <v>0</v>
      </c>
      <c r="AA94" s="248" t="b">
        <f t="shared" si="71"/>
        <v>0</v>
      </c>
      <c r="AB94" s="248" t="str">
        <f t="shared" si="105"/>
        <v>No</v>
      </c>
      <c r="AC94" s="249" t="b">
        <f t="shared" si="72"/>
        <v>0</v>
      </c>
      <c r="AD94" s="249" t="b">
        <f t="shared" si="73"/>
        <v>0</v>
      </c>
      <c r="AE94" s="249" t="b">
        <f t="shared" si="74"/>
        <v>0</v>
      </c>
      <c r="AF94" s="249" t="b">
        <f t="shared" si="75"/>
        <v>0</v>
      </c>
      <c r="AG94" s="249" t="str">
        <f t="shared" si="106"/>
        <v>No</v>
      </c>
      <c r="AH94" s="250" t="b">
        <f t="shared" si="76"/>
        <v>0</v>
      </c>
      <c r="AI94" s="250" t="b">
        <f t="shared" si="77"/>
        <v>0</v>
      </c>
      <c r="AJ94" s="250" t="b">
        <f t="shared" si="78"/>
        <v>0</v>
      </c>
      <c r="AK94" s="250" t="b">
        <f t="shared" si="79"/>
        <v>0</v>
      </c>
      <c r="AL94" s="250" t="str">
        <f t="shared" si="107"/>
        <v>No</v>
      </c>
      <c r="AN94" s="246" t="str">
        <f t="shared" si="108"/>
        <v/>
      </c>
      <c r="AO94" s="247" t="str">
        <f t="shared" si="109"/>
        <v/>
      </c>
      <c r="AP94" s="248" t="str">
        <f t="shared" si="110"/>
        <v/>
      </c>
      <c r="AQ94" s="249" t="str">
        <f t="shared" si="111"/>
        <v/>
      </c>
      <c r="AR94" s="250" t="str">
        <f t="shared" si="112"/>
        <v/>
      </c>
      <c r="AS94" s="234"/>
      <c r="AY94" s="385">
        <f t="shared" si="113"/>
        <v>0</v>
      </c>
      <c r="AZ94" s="385">
        <f t="shared" si="80"/>
        <v>0</v>
      </c>
      <c r="BA94" s="385">
        <f t="shared" si="114"/>
        <v>0</v>
      </c>
      <c r="BB94" s="385">
        <f t="shared" si="81"/>
        <v>0</v>
      </c>
      <c r="BC94" s="385">
        <f t="shared" si="82"/>
        <v>0</v>
      </c>
      <c r="BD94" s="385">
        <f t="shared" si="83"/>
        <v>0</v>
      </c>
      <c r="BE94" s="385">
        <f t="shared" si="84"/>
        <v>0</v>
      </c>
      <c r="BF94" s="385">
        <f t="shared" si="85"/>
        <v>0</v>
      </c>
      <c r="BG94" s="385">
        <f t="shared" si="86"/>
        <v>0</v>
      </c>
      <c r="BH94" s="385">
        <f t="shared" si="87"/>
        <v>0</v>
      </c>
      <c r="BI94" s="385">
        <f t="shared" si="88"/>
        <v>0</v>
      </c>
      <c r="BJ94" s="385">
        <f t="shared" si="89"/>
        <v>0</v>
      </c>
      <c r="BK94" s="385">
        <f t="shared" si="90"/>
        <v>0</v>
      </c>
      <c r="BL94" s="385">
        <f t="shared" si="91"/>
        <v>0</v>
      </c>
      <c r="BM94" s="385">
        <f t="shared" si="92"/>
        <v>0</v>
      </c>
      <c r="BN94" s="385">
        <f t="shared" si="93"/>
        <v>0</v>
      </c>
      <c r="CK94" s="239">
        <f t="shared" si="115"/>
        <v>0</v>
      </c>
      <c r="CL94" s="239">
        <f t="shared" si="116"/>
        <v>0</v>
      </c>
    </row>
    <row r="95" spans="3:90" x14ac:dyDescent="0.35">
      <c r="C95" s="235"/>
      <c r="D95" s="246" t="str">
        <f t="shared" si="94"/>
        <v/>
      </c>
      <c r="E95" s="247" t="str">
        <f t="shared" si="95"/>
        <v/>
      </c>
      <c r="F95" s="248" t="str">
        <f t="shared" si="96"/>
        <v/>
      </c>
      <c r="G95" s="249" t="str">
        <f t="shared" si="97"/>
        <v/>
      </c>
      <c r="H95" s="250" t="str">
        <f t="shared" si="98"/>
        <v/>
      </c>
      <c r="I95" s="386" t="str">
        <f t="shared" si="59"/>
        <v/>
      </c>
      <c r="J95" s="387" t="str">
        <f t="shared" si="60"/>
        <v/>
      </c>
      <c r="K95" s="388" t="str">
        <f t="shared" si="61"/>
        <v/>
      </c>
      <c r="L95" s="389" t="str">
        <f t="shared" si="62"/>
        <v/>
      </c>
      <c r="M95" s="250" t="str">
        <f t="shared" si="63"/>
        <v/>
      </c>
      <c r="N95" s="246" t="b">
        <f t="shared" si="99"/>
        <v>0</v>
      </c>
      <c r="O95" s="246" t="b">
        <f t="shared" si="100"/>
        <v>0</v>
      </c>
      <c r="P95" s="246" t="b">
        <f t="shared" si="101"/>
        <v>0</v>
      </c>
      <c r="Q95" s="246" t="b">
        <f t="shared" si="102"/>
        <v>0</v>
      </c>
      <c r="R95" s="246" t="str">
        <f t="shared" si="103"/>
        <v>No</v>
      </c>
      <c r="S95" s="247" t="b">
        <f t="shared" si="64"/>
        <v>0</v>
      </c>
      <c r="T95" s="247" t="b">
        <f t="shared" si="65"/>
        <v>0</v>
      </c>
      <c r="U95" s="247" t="b">
        <f t="shared" si="66"/>
        <v>0</v>
      </c>
      <c r="V95" s="247" t="b">
        <f t="shared" si="67"/>
        <v>0</v>
      </c>
      <c r="W95" s="247" t="str">
        <f t="shared" si="104"/>
        <v>No</v>
      </c>
      <c r="X95" s="248" t="b">
        <f t="shared" si="68"/>
        <v>0</v>
      </c>
      <c r="Y95" s="248" t="b">
        <f t="shared" si="69"/>
        <v>0</v>
      </c>
      <c r="Z95" s="248" t="b">
        <f t="shared" si="70"/>
        <v>0</v>
      </c>
      <c r="AA95" s="248" t="b">
        <f t="shared" si="71"/>
        <v>0</v>
      </c>
      <c r="AB95" s="248" t="str">
        <f t="shared" si="105"/>
        <v>No</v>
      </c>
      <c r="AC95" s="249" t="b">
        <f t="shared" si="72"/>
        <v>0</v>
      </c>
      <c r="AD95" s="249" t="b">
        <f t="shared" si="73"/>
        <v>0</v>
      </c>
      <c r="AE95" s="249" t="b">
        <f t="shared" si="74"/>
        <v>0</v>
      </c>
      <c r="AF95" s="249" t="b">
        <f t="shared" si="75"/>
        <v>0</v>
      </c>
      <c r="AG95" s="249" t="str">
        <f t="shared" si="106"/>
        <v>No</v>
      </c>
      <c r="AH95" s="250" t="b">
        <f t="shared" si="76"/>
        <v>0</v>
      </c>
      <c r="AI95" s="250" t="b">
        <f t="shared" si="77"/>
        <v>0</v>
      </c>
      <c r="AJ95" s="250" t="b">
        <f t="shared" si="78"/>
        <v>0</v>
      </c>
      <c r="AK95" s="250" t="b">
        <f t="shared" si="79"/>
        <v>0</v>
      </c>
      <c r="AL95" s="250" t="str">
        <f t="shared" si="107"/>
        <v>No</v>
      </c>
      <c r="AN95" s="246" t="str">
        <f t="shared" si="108"/>
        <v/>
      </c>
      <c r="AO95" s="247" t="str">
        <f t="shared" si="109"/>
        <v/>
      </c>
      <c r="AP95" s="248" t="str">
        <f t="shared" si="110"/>
        <v/>
      </c>
      <c r="AQ95" s="249" t="str">
        <f t="shared" si="111"/>
        <v/>
      </c>
      <c r="AR95" s="250" t="str">
        <f t="shared" si="112"/>
        <v/>
      </c>
      <c r="AS95" s="234"/>
      <c r="AY95" s="385">
        <f t="shared" si="113"/>
        <v>0</v>
      </c>
      <c r="AZ95" s="385">
        <f t="shared" si="80"/>
        <v>0</v>
      </c>
      <c r="BA95" s="385">
        <f t="shared" si="114"/>
        <v>0</v>
      </c>
      <c r="BB95" s="385">
        <f t="shared" si="81"/>
        <v>0</v>
      </c>
      <c r="BC95" s="385">
        <f t="shared" si="82"/>
        <v>0</v>
      </c>
      <c r="BD95" s="385">
        <f t="shared" si="83"/>
        <v>0</v>
      </c>
      <c r="BE95" s="385">
        <f t="shared" si="84"/>
        <v>0</v>
      </c>
      <c r="BF95" s="385">
        <f t="shared" si="85"/>
        <v>0</v>
      </c>
      <c r="BG95" s="385">
        <f t="shared" si="86"/>
        <v>0</v>
      </c>
      <c r="BH95" s="385">
        <f t="shared" si="87"/>
        <v>0</v>
      </c>
      <c r="BI95" s="385">
        <f t="shared" si="88"/>
        <v>0</v>
      </c>
      <c r="BJ95" s="385">
        <f t="shared" si="89"/>
        <v>0</v>
      </c>
      <c r="BK95" s="385">
        <f t="shared" si="90"/>
        <v>0</v>
      </c>
      <c r="BL95" s="385">
        <f t="shared" si="91"/>
        <v>0</v>
      </c>
      <c r="BM95" s="385">
        <f t="shared" si="92"/>
        <v>0</v>
      </c>
      <c r="BN95" s="385">
        <f t="shared" si="93"/>
        <v>0</v>
      </c>
      <c r="CK95" s="239">
        <f t="shared" si="115"/>
        <v>0</v>
      </c>
      <c r="CL95" s="239">
        <f t="shared" si="116"/>
        <v>0</v>
      </c>
    </row>
    <row r="96" spans="3:90" x14ac:dyDescent="0.35">
      <c r="C96" s="235"/>
      <c r="D96" s="246" t="str">
        <f t="shared" si="94"/>
        <v/>
      </c>
      <c r="E96" s="247" t="str">
        <f t="shared" si="95"/>
        <v/>
      </c>
      <c r="F96" s="248" t="str">
        <f t="shared" si="96"/>
        <v/>
      </c>
      <c r="G96" s="249" t="str">
        <f t="shared" si="97"/>
        <v/>
      </c>
      <c r="H96" s="250" t="str">
        <f t="shared" si="98"/>
        <v/>
      </c>
      <c r="I96" s="386" t="str">
        <f t="shared" si="59"/>
        <v/>
      </c>
      <c r="J96" s="387" t="str">
        <f t="shared" si="60"/>
        <v/>
      </c>
      <c r="K96" s="388" t="str">
        <f t="shared" si="61"/>
        <v/>
      </c>
      <c r="L96" s="389" t="str">
        <f t="shared" si="62"/>
        <v/>
      </c>
      <c r="M96" s="250" t="str">
        <f t="shared" si="63"/>
        <v/>
      </c>
      <c r="N96" s="246" t="b">
        <f t="shared" si="99"/>
        <v>0</v>
      </c>
      <c r="O96" s="246" t="b">
        <f t="shared" si="100"/>
        <v>0</v>
      </c>
      <c r="P96" s="246" t="b">
        <f t="shared" si="101"/>
        <v>0</v>
      </c>
      <c r="Q96" s="246" t="b">
        <f t="shared" si="102"/>
        <v>0</v>
      </c>
      <c r="R96" s="246" t="str">
        <f t="shared" si="103"/>
        <v>No</v>
      </c>
      <c r="S96" s="247" t="b">
        <f t="shared" si="64"/>
        <v>0</v>
      </c>
      <c r="T96" s="247" t="b">
        <f t="shared" si="65"/>
        <v>0</v>
      </c>
      <c r="U96" s="247" t="b">
        <f t="shared" si="66"/>
        <v>0</v>
      </c>
      <c r="V96" s="247" t="b">
        <f t="shared" si="67"/>
        <v>0</v>
      </c>
      <c r="W96" s="247" t="str">
        <f t="shared" si="104"/>
        <v>No</v>
      </c>
      <c r="X96" s="248" t="b">
        <f t="shared" si="68"/>
        <v>0</v>
      </c>
      <c r="Y96" s="248" t="b">
        <f t="shared" si="69"/>
        <v>0</v>
      </c>
      <c r="Z96" s="248" t="b">
        <f t="shared" si="70"/>
        <v>0</v>
      </c>
      <c r="AA96" s="248" t="b">
        <f t="shared" si="71"/>
        <v>0</v>
      </c>
      <c r="AB96" s="248" t="str">
        <f t="shared" si="105"/>
        <v>No</v>
      </c>
      <c r="AC96" s="249" t="b">
        <f t="shared" si="72"/>
        <v>0</v>
      </c>
      <c r="AD96" s="249" t="b">
        <f t="shared" si="73"/>
        <v>0</v>
      </c>
      <c r="AE96" s="249" t="b">
        <f t="shared" si="74"/>
        <v>0</v>
      </c>
      <c r="AF96" s="249" t="b">
        <f t="shared" si="75"/>
        <v>0</v>
      </c>
      <c r="AG96" s="249" t="str">
        <f t="shared" si="106"/>
        <v>No</v>
      </c>
      <c r="AH96" s="250" t="b">
        <f t="shared" si="76"/>
        <v>0</v>
      </c>
      <c r="AI96" s="250" t="b">
        <f t="shared" si="77"/>
        <v>0</v>
      </c>
      <c r="AJ96" s="250" t="b">
        <f t="shared" si="78"/>
        <v>0</v>
      </c>
      <c r="AK96" s="250" t="b">
        <f t="shared" si="79"/>
        <v>0</v>
      </c>
      <c r="AL96" s="250" t="str">
        <f t="shared" si="107"/>
        <v>No</v>
      </c>
      <c r="AN96" s="246" t="str">
        <f t="shared" si="108"/>
        <v/>
      </c>
      <c r="AO96" s="247" t="str">
        <f t="shared" si="109"/>
        <v/>
      </c>
      <c r="AP96" s="248" t="str">
        <f t="shared" si="110"/>
        <v/>
      </c>
      <c r="AQ96" s="249" t="str">
        <f t="shared" si="111"/>
        <v/>
      </c>
      <c r="AR96" s="250" t="str">
        <f t="shared" si="112"/>
        <v/>
      </c>
      <c r="AS96" s="234"/>
      <c r="AY96" s="385">
        <f t="shared" si="113"/>
        <v>0</v>
      </c>
      <c r="AZ96" s="385">
        <f t="shared" si="80"/>
        <v>0</v>
      </c>
      <c r="BA96" s="385">
        <f t="shared" si="114"/>
        <v>0</v>
      </c>
      <c r="BB96" s="385">
        <f t="shared" si="81"/>
        <v>0</v>
      </c>
      <c r="BC96" s="385">
        <f t="shared" si="82"/>
        <v>0</v>
      </c>
      <c r="BD96" s="385">
        <f t="shared" si="83"/>
        <v>0</v>
      </c>
      <c r="BE96" s="385">
        <f t="shared" si="84"/>
        <v>0</v>
      </c>
      <c r="BF96" s="385">
        <f t="shared" si="85"/>
        <v>0</v>
      </c>
      <c r="BG96" s="385">
        <f t="shared" si="86"/>
        <v>0</v>
      </c>
      <c r="BH96" s="385">
        <f t="shared" si="87"/>
        <v>0</v>
      </c>
      <c r="BI96" s="385">
        <f t="shared" si="88"/>
        <v>0</v>
      </c>
      <c r="BJ96" s="385">
        <f t="shared" si="89"/>
        <v>0</v>
      </c>
      <c r="BK96" s="385">
        <f t="shared" si="90"/>
        <v>0</v>
      </c>
      <c r="BL96" s="385">
        <f t="shared" si="91"/>
        <v>0</v>
      </c>
      <c r="BM96" s="385">
        <f t="shared" si="92"/>
        <v>0</v>
      </c>
      <c r="BN96" s="385">
        <f t="shared" si="93"/>
        <v>0</v>
      </c>
      <c r="CK96" s="239">
        <f t="shared" si="115"/>
        <v>0</v>
      </c>
      <c r="CL96" s="239">
        <f t="shared" si="116"/>
        <v>0</v>
      </c>
    </row>
    <row r="97" spans="3:90" x14ac:dyDescent="0.35">
      <c r="C97" s="235"/>
      <c r="D97" s="246" t="str">
        <f t="shared" si="94"/>
        <v/>
      </c>
      <c r="E97" s="247" t="str">
        <f t="shared" si="95"/>
        <v/>
      </c>
      <c r="F97" s="248" t="str">
        <f t="shared" si="96"/>
        <v/>
      </c>
      <c r="G97" s="249" t="str">
        <f t="shared" si="97"/>
        <v/>
      </c>
      <c r="H97" s="250" t="str">
        <f t="shared" si="98"/>
        <v/>
      </c>
      <c r="I97" s="386" t="str">
        <f t="shared" si="59"/>
        <v/>
      </c>
      <c r="J97" s="387" t="str">
        <f t="shared" si="60"/>
        <v/>
      </c>
      <c r="K97" s="388" t="str">
        <f t="shared" si="61"/>
        <v/>
      </c>
      <c r="L97" s="389" t="str">
        <f t="shared" si="62"/>
        <v/>
      </c>
      <c r="M97" s="250" t="str">
        <f t="shared" si="63"/>
        <v/>
      </c>
      <c r="N97" s="246" t="b">
        <f t="shared" si="99"/>
        <v>0</v>
      </c>
      <c r="O97" s="246" t="b">
        <f t="shared" si="100"/>
        <v>0</v>
      </c>
      <c r="P97" s="246" t="b">
        <f t="shared" si="101"/>
        <v>0</v>
      </c>
      <c r="Q97" s="246" t="b">
        <f t="shared" si="102"/>
        <v>0</v>
      </c>
      <c r="R97" s="246" t="str">
        <f t="shared" si="103"/>
        <v>No</v>
      </c>
      <c r="S97" s="247" t="b">
        <f t="shared" si="64"/>
        <v>0</v>
      </c>
      <c r="T97" s="247" t="b">
        <f t="shared" si="65"/>
        <v>0</v>
      </c>
      <c r="U97" s="247" t="b">
        <f t="shared" si="66"/>
        <v>0</v>
      </c>
      <c r="V97" s="247" t="b">
        <f t="shared" si="67"/>
        <v>0</v>
      </c>
      <c r="W97" s="247" t="str">
        <f t="shared" si="104"/>
        <v>No</v>
      </c>
      <c r="X97" s="248" t="b">
        <f t="shared" si="68"/>
        <v>0</v>
      </c>
      <c r="Y97" s="248" t="b">
        <f t="shared" si="69"/>
        <v>0</v>
      </c>
      <c r="Z97" s="248" t="b">
        <f t="shared" si="70"/>
        <v>0</v>
      </c>
      <c r="AA97" s="248" t="b">
        <f t="shared" si="71"/>
        <v>0</v>
      </c>
      <c r="AB97" s="248" t="str">
        <f t="shared" si="105"/>
        <v>No</v>
      </c>
      <c r="AC97" s="249" t="b">
        <f t="shared" si="72"/>
        <v>0</v>
      </c>
      <c r="AD97" s="249" t="b">
        <f t="shared" si="73"/>
        <v>0</v>
      </c>
      <c r="AE97" s="249" t="b">
        <f t="shared" si="74"/>
        <v>0</v>
      </c>
      <c r="AF97" s="249" t="b">
        <f t="shared" si="75"/>
        <v>0</v>
      </c>
      <c r="AG97" s="249" t="str">
        <f t="shared" si="106"/>
        <v>No</v>
      </c>
      <c r="AH97" s="250" t="b">
        <f t="shared" si="76"/>
        <v>0</v>
      </c>
      <c r="AI97" s="250" t="b">
        <f t="shared" si="77"/>
        <v>0</v>
      </c>
      <c r="AJ97" s="250" t="b">
        <f t="shared" si="78"/>
        <v>0</v>
      </c>
      <c r="AK97" s="250" t="b">
        <f t="shared" si="79"/>
        <v>0</v>
      </c>
      <c r="AL97" s="250" t="str">
        <f t="shared" si="107"/>
        <v>No</v>
      </c>
      <c r="AN97" s="246" t="str">
        <f t="shared" si="108"/>
        <v/>
      </c>
      <c r="AO97" s="247" t="str">
        <f t="shared" si="109"/>
        <v/>
      </c>
      <c r="AP97" s="248" t="str">
        <f t="shared" si="110"/>
        <v/>
      </c>
      <c r="AQ97" s="249" t="str">
        <f t="shared" si="111"/>
        <v/>
      </c>
      <c r="AR97" s="250" t="str">
        <f t="shared" si="112"/>
        <v/>
      </c>
      <c r="AS97" s="234"/>
      <c r="AY97" s="385">
        <f t="shared" si="113"/>
        <v>0</v>
      </c>
      <c r="AZ97" s="385">
        <f t="shared" si="80"/>
        <v>0</v>
      </c>
      <c r="BA97" s="385">
        <f t="shared" si="114"/>
        <v>0</v>
      </c>
      <c r="BB97" s="385">
        <f t="shared" si="81"/>
        <v>0</v>
      </c>
      <c r="BC97" s="385">
        <f t="shared" si="82"/>
        <v>0</v>
      </c>
      <c r="BD97" s="385">
        <f t="shared" si="83"/>
        <v>0</v>
      </c>
      <c r="BE97" s="385">
        <f t="shared" si="84"/>
        <v>0</v>
      </c>
      <c r="BF97" s="385">
        <f t="shared" si="85"/>
        <v>0</v>
      </c>
      <c r="BG97" s="385">
        <f t="shared" si="86"/>
        <v>0</v>
      </c>
      <c r="BH97" s="385">
        <f t="shared" si="87"/>
        <v>0</v>
      </c>
      <c r="BI97" s="385">
        <f t="shared" si="88"/>
        <v>0</v>
      </c>
      <c r="BJ97" s="385">
        <f t="shared" si="89"/>
        <v>0</v>
      </c>
      <c r="BK97" s="385">
        <f t="shared" si="90"/>
        <v>0</v>
      </c>
      <c r="BL97" s="385">
        <f t="shared" si="91"/>
        <v>0</v>
      </c>
      <c r="BM97" s="385">
        <f t="shared" si="92"/>
        <v>0</v>
      </c>
      <c r="BN97" s="385">
        <f t="shared" si="93"/>
        <v>0</v>
      </c>
      <c r="CK97" s="239">
        <f t="shared" si="115"/>
        <v>0</v>
      </c>
      <c r="CL97" s="239">
        <f t="shared" si="116"/>
        <v>0</v>
      </c>
    </row>
    <row r="98" spans="3:90" x14ac:dyDescent="0.35">
      <c r="C98" s="235"/>
      <c r="D98" s="246" t="str">
        <f t="shared" si="94"/>
        <v/>
      </c>
      <c r="E98" s="247" t="str">
        <f t="shared" si="95"/>
        <v/>
      </c>
      <c r="F98" s="248" t="str">
        <f t="shared" si="96"/>
        <v/>
      </c>
      <c r="G98" s="249" t="str">
        <f t="shared" si="97"/>
        <v/>
      </c>
      <c r="H98" s="250" t="str">
        <f t="shared" si="98"/>
        <v/>
      </c>
      <c r="I98" s="386" t="str">
        <f t="shared" si="59"/>
        <v/>
      </c>
      <c r="J98" s="387" t="str">
        <f t="shared" si="60"/>
        <v/>
      </c>
      <c r="K98" s="388" t="str">
        <f t="shared" si="61"/>
        <v/>
      </c>
      <c r="L98" s="389" t="str">
        <f t="shared" si="62"/>
        <v/>
      </c>
      <c r="M98" s="250" t="str">
        <f t="shared" si="63"/>
        <v/>
      </c>
      <c r="N98" s="246" t="b">
        <f t="shared" si="99"/>
        <v>0</v>
      </c>
      <c r="O98" s="246" t="b">
        <f t="shared" si="100"/>
        <v>0</v>
      </c>
      <c r="P98" s="246" t="b">
        <f t="shared" si="101"/>
        <v>0</v>
      </c>
      <c r="Q98" s="246" t="b">
        <f t="shared" si="102"/>
        <v>0</v>
      </c>
      <c r="R98" s="246" t="str">
        <f t="shared" si="103"/>
        <v>No</v>
      </c>
      <c r="S98" s="247" t="b">
        <f t="shared" si="64"/>
        <v>0</v>
      </c>
      <c r="T98" s="247" t="b">
        <f t="shared" si="65"/>
        <v>0</v>
      </c>
      <c r="U98" s="247" t="b">
        <f t="shared" si="66"/>
        <v>0</v>
      </c>
      <c r="V98" s="247" t="b">
        <f t="shared" si="67"/>
        <v>0</v>
      </c>
      <c r="W98" s="247" t="str">
        <f t="shared" si="104"/>
        <v>No</v>
      </c>
      <c r="X98" s="248" t="b">
        <f t="shared" si="68"/>
        <v>0</v>
      </c>
      <c r="Y98" s="248" t="b">
        <f t="shared" si="69"/>
        <v>0</v>
      </c>
      <c r="Z98" s="248" t="b">
        <f t="shared" si="70"/>
        <v>0</v>
      </c>
      <c r="AA98" s="248" t="b">
        <f t="shared" si="71"/>
        <v>0</v>
      </c>
      <c r="AB98" s="248" t="str">
        <f t="shared" si="105"/>
        <v>No</v>
      </c>
      <c r="AC98" s="249" t="b">
        <f t="shared" si="72"/>
        <v>0</v>
      </c>
      <c r="AD98" s="249" t="b">
        <f t="shared" si="73"/>
        <v>0</v>
      </c>
      <c r="AE98" s="249" t="b">
        <f t="shared" si="74"/>
        <v>0</v>
      </c>
      <c r="AF98" s="249" t="b">
        <f t="shared" si="75"/>
        <v>0</v>
      </c>
      <c r="AG98" s="249" t="str">
        <f t="shared" si="106"/>
        <v>No</v>
      </c>
      <c r="AH98" s="250" t="b">
        <f t="shared" si="76"/>
        <v>0</v>
      </c>
      <c r="AI98" s="250" t="b">
        <f t="shared" si="77"/>
        <v>0</v>
      </c>
      <c r="AJ98" s="250" t="b">
        <f t="shared" si="78"/>
        <v>0</v>
      </c>
      <c r="AK98" s="250" t="b">
        <f t="shared" si="79"/>
        <v>0</v>
      </c>
      <c r="AL98" s="250" t="str">
        <f t="shared" si="107"/>
        <v>No</v>
      </c>
      <c r="AN98" s="246" t="str">
        <f t="shared" si="108"/>
        <v/>
      </c>
      <c r="AO98" s="247" t="str">
        <f t="shared" si="109"/>
        <v/>
      </c>
      <c r="AP98" s="248" t="str">
        <f t="shared" si="110"/>
        <v/>
      </c>
      <c r="AQ98" s="249" t="str">
        <f t="shared" si="111"/>
        <v/>
      </c>
      <c r="AR98" s="250" t="str">
        <f t="shared" si="112"/>
        <v/>
      </c>
      <c r="AS98" s="234"/>
      <c r="AY98" s="385">
        <f t="shared" si="113"/>
        <v>0</v>
      </c>
      <c r="AZ98" s="385">
        <f t="shared" si="80"/>
        <v>0</v>
      </c>
      <c r="BA98" s="385">
        <f t="shared" si="114"/>
        <v>0</v>
      </c>
      <c r="BB98" s="385">
        <f t="shared" si="81"/>
        <v>0</v>
      </c>
      <c r="BC98" s="385">
        <f t="shared" si="82"/>
        <v>0</v>
      </c>
      <c r="BD98" s="385">
        <f t="shared" si="83"/>
        <v>0</v>
      </c>
      <c r="BE98" s="385">
        <f t="shared" si="84"/>
        <v>0</v>
      </c>
      <c r="BF98" s="385">
        <f t="shared" si="85"/>
        <v>0</v>
      </c>
      <c r="BG98" s="385">
        <f t="shared" si="86"/>
        <v>0</v>
      </c>
      <c r="BH98" s="385">
        <f t="shared" si="87"/>
        <v>0</v>
      </c>
      <c r="BI98" s="385">
        <f t="shared" si="88"/>
        <v>0</v>
      </c>
      <c r="BJ98" s="385">
        <f t="shared" si="89"/>
        <v>0</v>
      </c>
      <c r="BK98" s="385">
        <f t="shared" si="90"/>
        <v>0</v>
      </c>
      <c r="BL98" s="385">
        <f t="shared" si="91"/>
        <v>0</v>
      </c>
      <c r="BM98" s="385">
        <f t="shared" si="92"/>
        <v>0</v>
      </c>
      <c r="BN98" s="385">
        <f t="shared" si="93"/>
        <v>0</v>
      </c>
      <c r="CK98" s="239">
        <f t="shared" si="115"/>
        <v>0</v>
      </c>
      <c r="CL98" s="239">
        <f t="shared" si="116"/>
        <v>0</v>
      </c>
    </row>
    <row r="99" spans="3:90" x14ac:dyDescent="0.35">
      <c r="C99" s="235"/>
      <c r="D99" s="246" t="str">
        <f t="shared" si="94"/>
        <v/>
      </c>
      <c r="E99" s="247" t="str">
        <f t="shared" si="95"/>
        <v/>
      </c>
      <c r="F99" s="248" t="str">
        <f t="shared" si="96"/>
        <v/>
      </c>
      <c r="G99" s="249" t="str">
        <f t="shared" si="97"/>
        <v/>
      </c>
      <c r="H99" s="250" t="str">
        <f t="shared" si="98"/>
        <v/>
      </c>
      <c r="I99" s="386" t="str">
        <f t="shared" si="59"/>
        <v/>
      </c>
      <c r="J99" s="387" t="str">
        <f t="shared" si="60"/>
        <v/>
      </c>
      <c r="K99" s="388" t="str">
        <f t="shared" si="61"/>
        <v/>
      </c>
      <c r="L99" s="389" t="str">
        <f t="shared" si="62"/>
        <v/>
      </c>
      <c r="M99" s="250" t="str">
        <f t="shared" si="63"/>
        <v/>
      </c>
      <c r="N99" s="246" t="b">
        <f t="shared" si="99"/>
        <v>0</v>
      </c>
      <c r="O99" s="246" t="b">
        <f t="shared" si="100"/>
        <v>0</v>
      </c>
      <c r="P99" s="246" t="b">
        <f t="shared" si="101"/>
        <v>0</v>
      </c>
      <c r="Q99" s="246" t="b">
        <f t="shared" si="102"/>
        <v>0</v>
      </c>
      <c r="R99" s="246" t="str">
        <f t="shared" si="103"/>
        <v>No</v>
      </c>
      <c r="S99" s="247" t="b">
        <f t="shared" si="64"/>
        <v>0</v>
      </c>
      <c r="T99" s="247" t="b">
        <f t="shared" si="65"/>
        <v>0</v>
      </c>
      <c r="U99" s="247" t="b">
        <f t="shared" si="66"/>
        <v>0</v>
      </c>
      <c r="V99" s="247" t="b">
        <f t="shared" si="67"/>
        <v>0</v>
      </c>
      <c r="W99" s="247" t="str">
        <f t="shared" si="104"/>
        <v>No</v>
      </c>
      <c r="X99" s="248" t="b">
        <f t="shared" si="68"/>
        <v>0</v>
      </c>
      <c r="Y99" s="248" t="b">
        <f t="shared" si="69"/>
        <v>0</v>
      </c>
      <c r="Z99" s="248" t="b">
        <f t="shared" si="70"/>
        <v>0</v>
      </c>
      <c r="AA99" s="248" t="b">
        <f t="shared" si="71"/>
        <v>0</v>
      </c>
      <c r="AB99" s="248" t="str">
        <f t="shared" si="105"/>
        <v>No</v>
      </c>
      <c r="AC99" s="249" t="b">
        <f t="shared" si="72"/>
        <v>0</v>
      </c>
      <c r="AD99" s="249" t="b">
        <f t="shared" si="73"/>
        <v>0</v>
      </c>
      <c r="AE99" s="249" t="b">
        <f t="shared" si="74"/>
        <v>0</v>
      </c>
      <c r="AF99" s="249" t="b">
        <f t="shared" si="75"/>
        <v>0</v>
      </c>
      <c r="AG99" s="249" t="str">
        <f t="shared" si="106"/>
        <v>No</v>
      </c>
      <c r="AH99" s="250" t="b">
        <f t="shared" si="76"/>
        <v>0</v>
      </c>
      <c r="AI99" s="250" t="b">
        <f t="shared" si="77"/>
        <v>0</v>
      </c>
      <c r="AJ99" s="250" t="b">
        <f t="shared" si="78"/>
        <v>0</v>
      </c>
      <c r="AK99" s="250" t="b">
        <f t="shared" si="79"/>
        <v>0</v>
      </c>
      <c r="AL99" s="250" t="str">
        <f t="shared" si="107"/>
        <v>No</v>
      </c>
      <c r="AN99" s="246" t="str">
        <f t="shared" si="108"/>
        <v/>
      </c>
      <c r="AO99" s="247" t="str">
        <f t="shared" si="109"/>
        <v/>
      </c>
      <c r="AP99" s="248" t="str">
        <f t="shared" si="110"/>
        <v/>
      </c>
      <c r="AQ99" s="249" t="str">
        <f t="shared" si="111"/>
        <v/>
      </c>
      <c r="AR99" s="250" t="str">
        <f t="shared" si="112"/>
        <v/>
      </c>
      <c r="AS99" s="234"/>
      <c r="AY99" s="385">
        <f t="shared" si="113"/>
        <v>0</v>
      </c>
      <c r="AZ99" s="385">
        <f t="shared" si="80"/>
        <v>0</v>
      </c>
      <c r="BA99" s="385">
        <f t="shared" si="114"/>
        <v>0</v>
      </c>
      <c r="BB99" s="385">
        <f t="shared" si="81"/>
        <v>0</v>
      </c>
      <c r="BC99" s="385">
        <f t="shared" si="82"/>
        <v>0</v>
      </c>
      <c r="BD99" s="385">
        <f t="shared" si="83"/>
        <v>0</v>
      </c>
      <c r="BE99" s="385">
        <f t="shared" si="84"/>
        <v>0</v>
      </c>
      <c r="BF99" s="385">
        <f t="shared" si="85"/>
        <v>0</v>
      </c>
      <c r="BG99" s="385">
        <f t="shared" si="86"/>
        <v>0</v>
      </c>
      <c r="BH99" s="385">
        <f t="shared" si="87"/>
        <v>0</v>
      </c>
      <c r="BI99" s="385">
        <f t="shared" si="88"/>
        <v>0</v>
      </c>
      <c r="BJ99" s="385">
        <f t="shared" si="89"/>
        <v>0</v>
      </c>
      <c r="BK99" s="385">
        <f t="shared" si="90"/>
        <v>0</v>
      </c>
      <c r="BL99" s="385">
        <f t="shared" si="91"/>
        <v>0</v>
      </c>
      <c r="BM99" s="385">
        <f t="shared" si="92"/>
        <v>0</v>
      </c>
      <c r="BN99" s="385">
        <f t="shared" si="93"/>
        <v>0</v>
      </c>
      <c r="CK99" s="239">
        <f t="shared" si="115"/>
        <v>0</v>
      </c>
      <c r="CL99" s="239">
        <f t="shared" si="116"/>
        <v>0</v>
      </c>
    </row>
    <row r="100" spans="3:90" x14ac:dyDescent="0.35">
      <c r="C100" s="235"/>
      <c r="D100" s="246" t="str">
        <f t="shared" si="94"/>
        <v/>
      </c>
      <c r="E100" s="247" t="str">
        <f t="shared" si="95"/>
        <v/>
      </c>
      <c r="F100" s="248" t="str">
        <f t="shared" si="96"/>
        <v/>
      </c>
      <c r="G100" s="249" t="str">
        <f t="shared" si="97"/>
        <v/>
      </c>
      <c r="H100" s="250" t="str">
        <f t="shared" si="98"/>
        <v/>
      </c>
      <c r="I100" s="386" t="str">
        <f t="shared" si="59"/>
        <v/>
      </c>
      <c r="J100" s="387" t="str">
        <f t="shared" si="60"/>
        <v/>
      </c>
      <c r="K100" s="388" t="str">
        <f t="shared" si="61"/>
        <v/>
      </c>
      <c r="L100" s="389" t="str">
        <f t="shared" si="62"/>
        <v/>
      </c>
      <c r="M100" s="250" t="str">
        <f t="shared" si="63"/>
        <v/>
      </c>
      <c r="N100" s="246" t="b">
        <f t="shared" si="99"/>
        <v>0</v>
      </c>
      <c r="O100" s="246" t="b">
        <f t="shared" si="100"/>
        <v>0</v>
      </c>
      <c r="P100" s="246" t="b">
        <f t="shared" si="101"/>
        <v>0</v>
      </c>
      <c r="Q100" s="246" t="b">
        <f t="shared" si="102"/>
        <v>0</v>
      </c>
      <c r="R100" s="246" t="str">
        <f t="shared" si="103"/>
        <v>No</v>
      </c>
      <c r="S100" s="247" t="b">
        <f t="shared" si="64"/>
        <v>0</v>
      </c>
      <c r="T100" s="247" t="b">
        <f t="shared" si="65"/>
        <v>0</v>
      </c>
      <c r="U100" s="247" t="b">
        <f t="shared" si="66"/>
        <v>0</v>
      </c>
      <c r="V100" s="247" t="b">
        <f t="shared" si="67"/>
        <v>0</v>
      </c>
      <c r="W100" s="247" t="str">
        <f t="shared" si="104"/>
        <v>No</v>
      </c>
      <c r="X100" s="248" t="b">
        <f t="shared" si="68"/>
        <v>0</v>
      </c>
      <c r="Y100" s="248" t="b">
        <f t="shared" si="69"/>
        <v>0</v>
      </c>
      <c r="Z100" s="248" t="b">
        <f t="shared" si="70"/>
        <v>0</v>
      </c>
      <c r="AA100" s="248" t="b">
        <f t="shared" si="71"/>
        <v>0</v>
      </c>
      <c r="AB100" s="248" t="str">
        <f t="shared" si="105"/>
        <v>No</v>
      </c>
      <c r="AC100" s="249" t="b">
        <f t="shared" si="72"/>
        <v>0</v>
      </c>
      <c r="AD100" s="249" t="b">
        <f t="shared" si="73"/>
        <v>0</v>
      </c>
      <c r="AE100" s="249" t="b">
        <f t="shared" si="74"/>
        <v>0</v>
      </c>
      <c r="AF100" s="249" t="b">
        <f t="shared" si="75"/>
        <v>0</v>
      </c>
      <c r="AG100" s="249" t="str">
        <f t="shared" si="106"/>
        <v>No</v>
      </c>
      <c r="AH100" s="250" t="b">
        <f t="shared" si="76"/>
        <v>0</v>
      </c>
      <c r="AI100" s="250" t="b">
        <f t="shared" si="77"/>
        <v>0</v>
      </c>
      <c r="AJ100" s="250" t="b">
        <f t="shared" si="78"/>
        <v>0</v>
      </c>
      <c r="AK100" s="250" t="b">
        <f t="shared" si="79"/>
        <v>0</v>
      </c>
      <c r="AL100" s="250" t="str">
        <f t="shared" si="107"/>
        <v>No</v>
      </c>
      <c r="AN100" s="246" t="str">
        <f t="shared" si="108"/>
        <v/>
      </c>
      <c r="AO100" s="247" t="str">
        <f t="shared" si="109"/>
        <v/>
      </c>
      <c r="AP100" s="248" t="str">
        <f t="shared" si="110"/>
        <v/>
      </c>
      <c r="AQ100" s="249" t="str">
        <f t="shared" si="111"/>
        <v/>
      </c>
      <c r="AR100" s="250" t="str">
        <f t="shared" si="112"/>
        <v/>
      </c>
      <c r="AS100" s="234"/>
      <c r="AY100" s="385">
        <f t="shared" si="113"/>
        <v>0</v>
      </c>
      <c r="AZ100" s="385">
        <f t="shared" si="80"/>
        <v>0</v>
      </c>
      <c r="BA100" s="385">
        <f t="shared" si="114"/>
        <v>0</v>
      </c>
      <c r="BB100" s="385">
        <f t="shared" si="81"/>
        <v>0</v>
      </c>
      <c r="BC100" s="385">
        <f t="shared" si="82"/>
        <v>0</v>
      </c>
      <c r="BD100" s="385">
        <f t="shared" si="83"/>
        <v>0</v>
      </c>
      <c r="BE100" s="385">
        <f t="shared" si="84"/>
        <v>0</v>
      </c>
      <c r="BF100" s="385">
        <f t="shared" si="85"/>
        <v>0</v>
      </c>
      <c r="BG100" s="385">
        <f t="shared" si="86"/>
        <v>0</v>
      </c>
      <c r="BH100" s="385">
        <f t="shared" si="87"/>
        <v>0</v>
      </c>
      <c r="BI100" s="385">
        <f t="shared" si="88"/>
        <v>0</v>
      </c>
      <c r="BJ100" s="385">
        <f t="shared" si="89"/>
        <v>0</v>
      </c>
      <c r="BK100" s="385">
        <f t="shared" si="90"/>
        <v>0</v>
      </c>
      <c r="BL100" s="385">
        <f t="shared" si="91"/>
        <v>0</v>
      </c>
      <c r="BM100" s="385">
        <f t="shared" si="92"/>
        <v>0</v>
      </c>
      <c r="BN100" s="385">
        <f t="shared" si="93"/>
        <v>0</v>
      </c>
      <c r="CK100" s="239">
        <f t="shared" si="115"/>
        <v>0</v>
      </c>
      <c r="CL100" s="239">
        <f t="shared" si="116"/>
        <v>0</v>
      </c>
    </row>
    <row r="101" spans="3:90" x14ac:dyDescent="0.35">
      <c r="C101" s="235"/>
      <c r="D101" s="246" t="str">
        <f t="shared" si="94"/>
        <v/>
      </c>
      <c r="E101" s="247" t="str">
        <f t="shared" si="95"/>
        <v/>
      </c>
      <c r="F101" s="248" t="str">
        <f t="shared" si="96"/>
        <v/>
      </c>
      <c r="G101" s="249" t="str">
        <f t="shared" si="97"/>
        <v/>
      </c>
      <c r="H101" s="250" t="str">
        <f t="shared" si="98"/>
        <v/>
      </c>
      <c r="I101" s="386" t="str">
        <f t="shared" si="59"/>
        <v/>
      </c>
      <c r="J101" s="387" t="str">
        <f t="shared" si="60"/>
        <v/>
      </c>
      <c r="K101" s="388" t="str">
        <f t="shared" si="61"/>
        <v/>
      </c>
      <c r="L101" s="389" t="str">
        <f t="shared" si="62"/>
        <v/>
      </c>
      <c r="M101" s="250" t="str">
        <f t="shared" si="63"/>
        <v/>
      </c>
      <c r="N101" s="246" t="b">
        <f t="shared" si="99"/>
        <v>0</v>
      </c>
      <c r="O101" s="246" t="b">
        <f t="shared" si="100"/>
        <v>0</v>
      </c>
      <c r="P101" s="246" t="b">
        <f t="shared" si="101"/>
        <v>0</v>
      </c>
      <c r="Q101" s="246" t="b">
        <f t="shared" si="102"/>
        <v>0</v>
      </c>
      <c r="R101" s="246" t="str">
        <f t="shared" si="103"/>
        <v>No</v>
      </c>
      <c r="S101" s="247" t="b">
        <f t="shared" si="64"/>
        <v>0</v>
      </c>
      <c r="T101" s="247" t="b">
        <f t="shared" si="65"/>
        <v>0</v>
      </c>
      <c r="U101" s="247" t="b">
        <f t="shared" si="66"/>
        <v>0</v>
      </c>
      <c r="V101" s="247" t="b">
        <f t="shared" si="67"/>
        <v>0</v>
      </c>
      <c r="W101" s="247" t="str">
        <f t="shared" si="104"/>
        <v>No</v>
      </c>
      <c r="X101" s="248" t="b">
        <f t="shared" si="68"/>
        <v>0</v>
      </c>
      <c r="Y101" s="248" t="b">
        <f t="shared" si="69"/>
        <v>0</v>
      </c>
      <c r="Z101" s="248" t="b">
        <f t="shared" si="70"/>
        <v>0</v>
      </c>
      <c r="AA101" s="248" t="b">
        <f t="shared" si="71"/>
        <v>0</v>
      </c>
      <c r="AB101" s="248" t="str">
        <f t="shared" si="105"/>
        <v>No</v>
      </c>
      <c r="AC101" s="249" t="b">
        <f t="shared" si="72"/>
        <v>0</v>
      </c>
      <c r="AD101" s="249" t="b">
        <f t="shared" si="73"/>
        <v>0</v>
      </c>
      <c r="AE101" s="249" t="b">
        <f t="shared" si="74"/>
        <v>0</v>
      </c>
      <c r="AF101" s="249" t="b">
        <f t="shared" si="75"/>
        <v>0</v>
      </c>
      <c r="AG101" s="249" t="str">
        <f t="shared" si="106"/>
        <v>No</v>
      </c>
      <c r="AH101" s="250" t="b">
        <f t="shared" si="76"/>
        <v>0</v>
      </c>
      <c r="AI101" s="250" t="b">
        <f t="shared" si="77"/>
        <v>0</v>
      </c>
      <c r="AJ101" s="250" t="b">
        <f t="shared" si="78"/>
        <v>0</v>
      </c>
      <c r="AK101" s="250" t="b">
        <f t="shared" si="79"/>
        <v>0</v>
      </c>
      <c r="AL101" s="250" t="str">
        <f t="shared" si="107"/>
        <v>No</v>
      </c>
      <c r="AN101" s="246" t="str">
        <f t="shared" si="108"/>
        <v/>
      </c>
      <c r="AO101" s="247" t="str">
        <f t="shared" si="109"/>
        <v/>
      </c>
      <c r="AP101" s="248" t="str">
        <f t="shared" si="110"/>
        <v/>
      </c>
      <c r="AQ101" s="249" t="str">
        <f t="shared" si="111"/>
        <v/>
      </c>
      <c r="AR101" s="250" t="str">
        <f t="shared" si="112"/>
        <v/>
      </c>
      <c r="AS101" s="234"/>
      <c r="AY101" s="385">
        <f t="shared" si="113"/>
        <v>0</v>
      </c>
      <c r="AZ101" s="385">
        <f t="shared" si="80"/>
        <v>0</v>
      </c>
      <c r="BA101" s="385">
        <f t="shared" si="114"/>
        <v>0</v>
      </c>
      <c r="BB101" s="385">
        <f t="shared" si="81"/>
        <v>0</v>
      </c>
      <c r="BC101" s="385">
        <f t="shared" si="82"/>
        <v>0</v>
      </c>
      <c r="BD101" s="385">
        <f t="shared" si="83"/>
        <v>0</v>
      </c>
      <c r="BE101" s="385">
        <f t="shared" si="84"/>
        <v>0</v>
      </c>
      <c r="BF101" s="385">
        <f t="shared" si="85"/>
        <v>0</v>
      </c>
      <c r="BG101" s="385">
        <f t="shared" si="86"/>
        <v>0</v>
      </c>
      <c r="BH101" s="385">
        <f t="shared" si="87"/>
        <v>0</v>
      </c>
      <c r="BI101" s="385">
        <f t="shared" si="88"/>
        <v>0</v>
      </c>
      <c r="BJ101" s="385">
        <f t="shared" si="89"/>
        <v>0</v>
      </c>
      <c r="BK101" s="385">
        <f t="shared" si="90"/>
        <v>0</v>
      </c>
      <c r="BL101" s="385">
        <f t="shared" si="91"/>
        <v>0</v>
      </c>
      <c r="BM101" s="385">
        <f t="shared" si="92"/>
        <v>0</v>
      </c>
      <c r="BN101" s="385">
        <f t="shared" si="93"/>
        <v>0</v>
      </c>
      <c r="CK101" s="239">
        <f t="shared" si="115"/>
        <v>0</v>
      </c>
      <c r="CL101" s="239">
        <f t="shared" si="116"/>
        <v>0</v>
      </c>
    </row>
    <row r="102" spans="3:90" x14ac:dyDescent="0.35">
      <c r="C102" s="235"/>
      <c r="D102" s="246" t="str">
        <f t="shared" si="94"/>
        <v/>
      </c>
      <c r="E102" s="247" t="str">
        <f t="shared" si="95"/>
        <v/>
      </c>
      <c r="F102" s="248" t="str">
        <f t="shared" si="96"/>
        <v/>
      </c>
      <c r="G102" s="249" t="str">
        <f t="shared" si="97"/>
        <v/>
      </c>
      <c r="H102" s="250" t="str">
        <f t="shared" si="98"/>
        <v/>
      </c>
      <c r="I102" s="386" t="str">
        <f t="shared" si="59"/>
        <v/>
      </c>
      <c r="J102" s="387" t="str">
        <f t="shared" si="60"/>
        <v/>
      </c>
      <c r="K102" s="388" t="str">
        <f t="shared" si="61"/>
        <v/>
      </c>
      <c r="L102" s="389" t="str">
        <f t="shared" si="62"/>
        <v/>
      </c>
      <c r="M102" s="250" t="str">
        <f t="shared" si="63"/>
        <v/>
      </c>
      <c r="N102" s="246" t="b">
        <f t="shared" si="99"/>
        <v>0</v>
      </c>
      <c r="O102" s="246" t="b">
        <f t="shared" si="100"/>
        <v>0</v>
      </c>
      <c r="P102" s="246" t="b">
        <f t="shared" si="101"/>
        <v>0</v>
      </c>
      <c r="Q102" s="246" t="b">
        <f t="shared" si="102"/>
        <v>0</v>
      </c>
      <c r="R102" s="246" t="str">
        <f t="shared" si="103"/>
        <v>No</v>
      </c>
      <c r="S102" s="247" t="b">
        <f t="shared" si="64"/>
        <v>0</v>
      </c>
      <c r="T102" s="247" t="b">
        <f t="shared" si="65"/>
        <v>0</v>
      </c>
      <c r="U102" s="247" t="b">
        <f t="shared" si="66"/>
        <v>0</v>
      </c>
      <c r="V102" s="247" t="b">
        <f t="shared" si="67"/>
        <v>0</v>
      </c>
      <c r="W102" s="247" t="str">
        <f t="shared" si="104"/>
        <v>No</v>
      </c>
      <c r="X102" s="248" t="b">
        <f t="shared" si="68"/>
        <v>0</v>
      </c>
      <c r="Y102" s="248" t="b">
        <f t="shared" si="69"/>
        <v>0</v>
      </c>
      <c r="Z102" s="248" t="b">
        <f t="shared" si="70"/>
        <v>0</v>
      </c>
      <c r="AA102" s="248" t="b">
        <f t="shared" si="71"/>
        <v>0</v>
      </c>
      <c r="AB102" s="248" t="str">
        <f t="shared" si="105"/>
        <v>No</v>
      </c>
      <c r="AC102" s="249" t="b">
        <f t="shared" si="72"/>
        <v>0</v>
      </c>
      <c r="AD102" s="249" t="b">
        <f t="shared" si="73"/>
        <v>0</v>
      </c>
      <c r="AE102" s="249" t="b">
        <f t="shared" si="74"/>
        <v>0</v>
      </c>
      <c r="AF102" s="249" t="b">
        <f t="shared" si="75"/>
        <v>0</v>
      </c>
      <c r="AG102" s="249" t="str">
        <f t="shared" si="106"/>
        <v>No</v>
      </c>
      <c r="AH102" s="250" t="b">
        <f t="shared" si="76"/>
        <v>0</v>
      </c>
      <c r="AI102" s="250" t="b">
        <f t="shared" si="77"/>
        <v>0</v>
      </c>
      <c r="AJ102" s="250" t="b">
        <f t="shared" si="78"/>
        <v>0</v>
      </c>
      <c r="AK102" s="250" t="b">
        <f t="shared" si="79"/>
        <v>0</v>
      </c>
      <c r="AL102" s="250" t="str">
        <f t="shared" si="107"/>
        <v>No</v>
      </c>
      <c r="AN102" s="246" t="str">
        <f t="shared" si="108"/>
        <v/>
      </c>
      <c r="AO102" s="247" t="str">
        <f t="shared" si="109"/>
        <v/>
      </c>
      <c r="AP102" s="248" t="str">
        <f t="shared" si="110"/>
        <v/>
      </c>
      <c r="AQ102" s="249" t="str">
        <f t="shared" si="111"/>
        <v/>
      </c>
      <c r="AR102" s="250" t="str">
        <f t="shared" si="112"/>
        <v/>
      </c>
      <c r="AS102" s="234"/>
      <c r="AY102" s="385">
        <f t="shared" si="113"/>
        <v>0</v>
      </c>
      <c r="AZ102" s="385">
        <f t="shared" si="80"/>
        <v>0</v>
      </c>
      <c r="BA102" s="385">
        <f t="shared" si="114"/>
        <v>0</v>
      </c>
      <c r="BB102" s="385">
        <f t="shared" si="81"/>
        <v>0</v>
      </c>
      <c r="BC102" s="385">
        <f t="shared" si="82"/>
        <v>0</v>
      </c>
      <c r="BD102" s="385">
        <f t="shared" si="83"/>
        <v>0</v>
      </c>
      <c r="BE102" s="385">
        <f t="shared" si="84"/>
        <v>0</v>
      </c>
      <c r="BF102" s="385">
        <f t="shared" si="85"/>
        <v>0</v>
      </c>
      <c r="BG102" s="385">
        <f t="shared" si="86"/>
        <v>0</v>
      </c>
      <c r="BH102" s="385">
        <f t="shared" si="87"/>
        <v>0</v>
      </c>
      <c r="BI102" s="385">
        <f t="shared" si="88"/>
        <v>0</v>
      </c>
      <c r="BJ102" s="385">
        <f t="shared" si="89"/>
        <v>0</v>
      </c>
      <c r="BK102" s="385">
        <f t="shared" si="90"/>
        <v>0</v>
      </c>
      <c r="BL102" s="385">
        <f t="shared" si="91"/>
        <v>0</v>
      </c>
      <c r="BM102" s="385">
        <f t="shared" si="92"/>
        <v>0</v>
      </c>
      <c r="BN102" s="385">
        <f t="shared" si="93"/>
        <v>0</v>
      </c>
      <c r="CK102" s="239">
        <f t="shared" si="115"/>
        <v>0</v>
      </c>
      <c r="CL102" s="239">
        <f t="shared" si="116"/>
        <v>0</v>
      </c>
    </row>
    <row r="103" spans="3:90" x14ac:dyDescent="0.35">
      <c r="C103" s="235"/>
      <c r="D103" s="246" t="str">
        <f t="shared" si="94"/>
        <v/>
      </c>
      <c r="E103" s="247" t="str">
        <f t="shared" si="95"/>
        <v/>
      </c>
      <c r="F103" s="248" t="str">
        <f t="shared" si="96"/>
        <v/>
      </c>
      <c r="G103" s="249" t="str">
        <f t="shared" si="97"/>
        <v/>
      </c>
      <c r="H103" s="250" t="str">
        <f t="shared" si="98"/>
        <v/>
      </c>
      <c r="I103" s="386" t="str">
        <f t="shared" si="59"/>
        <v/>
      </c>
      <c r="J103" s="387" t="str">
        <f t="shared" si="60"/>
        <v/>
      </c>
      <c r="K103" s="388" t="str">
        <f t="shared" si="61"/>
        <v/>
      </c>
      <c r="L103" s="389" t="str">
        <f t="shared" si="62"/>
        <v/>
      </c>
      <c r="M103" s="250" t="str">
        <f t="shared" si="63"/>
        <v/>
      </c>
      <c r="N103" s="246" t="b">
        <f t="shared" si="99"/>
        <v>0</v>
      </c>
      <c r="O103" s="246" t="b">
        <f t="shared" si="100"/>
        <v>0</v>
      </c>
      <c r="P103" s="246" t="b">
        <f t="shared" si="101"/>
        <v>0</v>
      </c>
      <c r="Q103" s="246" t="b">
        <f t="shared" si="102"/>
        <v>0</v>
      </c>
      <c r="R103" s="246" t="str">
        <f t="shared" si="103"/>
        <v>No</v>
      </c>
      <c r="S103" s="247" t="b">
        <f t="shared" si="64"/>
        <v>0</v>
      </c>
      <c r="T103" s="247" t="b">
        <f t="shared" si="65"/>
        <v>0</v>
      </c>
      <c r="U103" s="247" t="b">
        <f t="shared" si="66"/>
        <v>0</v>
      </c>
      <c r="V103" s="247" t="b">
        <f t="shared" si="67"/>
        <v>0</v>
      </c>
      <c r="W103" s="247" t="str">
        <f t="shared" si="104"/>
        <v>No</v>
      </c>
      <c r="X103" s="248" t="b">
        <f t="shared" si="68"/>
        <v>0</v>
      </c>
      <c r="Y103" s="248" t="b">
        <f t="shared" si="69"/>
        <v>0</v>
      </c>
      <c r="Z103" s="248" t="b">
        <f t="shared" si="70"/>
        <v>0</v>
      </c>
      <c r="AA103" s="248" t="b">
        <f t="shared" si="71"/>
        <v>0</v>
      </c>
      <c r="AB103" s="248" t="str">
        <f t="shared" si="105"/>
        <v>No</v>
      </c>
      <c r="AC103" s="249" t="b">
        <f t="shared" si="72"/>
        <v>0</v>
      </c>
      <c r="AD103" s="249" t="b">
        <f t="shared" si="73"/>
        <v>0</v>
      </c>
      <c r="AE103" s="249" t="b">
        <f t="shared" si="74"/>
        <v>0</v>
      </c>
      <c r="AF103" s="249" t="b">
        <f t="shared" si="75"/>
        <v>0</v>
      </c>
      <c r="AG103" s="249" t="str">
        <f t="shared" si="106"/>
        <v>No</v>
      </c>
      <c r="AH103" s="250" t="b">
        <f t="shared" si="76"/>
        <v>0</v>
      </c>
      <c r="AI103" s="250" t="b">
        <f t="shared" si="77"/>
        <v>0</v>
      </c>
      <c r="AJ103" s="250" t="b">
        <f t="shared" si="78"/>
        <v>0</v>
      </c>
      <c r="AK103" s="250" t="b">
        <f t="shared" si="79"/>
        <v>0</v>
      </c>
      <c r="AL103" s="250" t="str">
        <f t="shared" si="107"/>
        <v>No</v>
      </c>
      <c r="AN103" s="246" t="str">
        <f t="shared" si="108"/>
        <v/>
      </c>
      <c r="AO103" s="247" t="str">
        <f t="shared" si="109"/>
        <v/>
      </c>
      <c r="AP103" s="248" t="str">
        <f t="shared" si="110"/>
        <v/>
      </c>
      <c r="AQ103" s="249" t="str">
        <f t="shared" si="111"/>
        <v/>
      </c>
      <c r="AR103" s="250" t="str">
        <f t="shared" si="112"/>
        <v/>
      </c>
      <c r="AS103" s="234"/>
      <c r="AY103" s="385">
        <f t="shared" si="113"/>
        <v>0</v>
      </c>
      <c r="AZ103" s="385">
        <f t="shared" si="80"/>
        <v>0</v>
      </c>
      <c r="BA103" s="385">
        <f t="shared" si="114"/>
        <v>0</v>
      </c>
      <c r="BB103" s="385">
        <f t="shared" si="81"/>
        <v>0</v>
      </c>
      <c r="BC103" s="385">
        <f t="shared" si="82"/>
        <v>0</v>
      </c>
      <c r="BD103" s="385">
        <f t="shared" si="83"/>
        <v>0</v>
      </c>
      <c r="BE103" s="385">
        <f t="shared" si="84"/>
        <v>0</v>
      </c>
      <c r="BF103" s="385">
        <f t="shared" si="85"/>
        <v>0</v>
      </c>
      <c r="BG103" s="385">
        <f t="shared" si="86"/>
        <v>0</v>
      </c>
      <c r="BH103" s="385">
        <f t="shared" si="87"/>
        <v>0</v>
      </c>
      <c r="BI103" s="385">
        <f t="shared" si="88"/>
        <v>0</v>
      </c>
      <c r="BJ103" s="385">
        <f t="shared" si="89"/>
        <v>0</v>
      </c>
      <c r="BK103" s="385">
        <f t="shared" si="90"/>
        <v>0</v>
      </c>
      <c r="BL103" s="385">
        <f t="shared" si="91"/>
        <v>0</v>
      </c>
      <c r="BM103" s="385">
        <f t="shared" si="92"/>
        <v>0</v>
      </c>
      <c r="BN103" s="385">
        <f t="shared" si="93"/>
        <v>0</v>
      </c>
      <c r="CK103" s="239">
        <f t="shared" si="115"/>
        <v>0</v>
      </c>
      <c r="CL103" s="239">
        <f t="shared" si="116"/>
        <v>0</v>
      </c>
    </row>
    <row r="104" spans="3:90" x14ac:dyDescent="0.35">
      <c r="C104" s="235"/>
      <c r="D104" s="246" t="str">
        <f t="shared" si="94"/>
        <v/>
      </c>
      <c r="E104" s="247" t="str">
        <f t="shared" si="95"/>
        <v/>
      </c>
      <c r="F104" s="248" t="str">
        <f t="shared" si="96"/>
        <v/>
      </c>
      <c r="G104" s="249" t="str">
        <f t="shared" si="97"/>
        <v/>
      </c>
      <c r="H104" s="250" t="str">
        <f t="shared" si="98"/>
        <v/>
      </c>
      <c r="I104" s="386" t="str">
        <f t="shared" si="59"/>
        <v/>
      </c>
      <c r="J104" s="387" t="str">
        <f t="shared" si="60"/>
        <v/>
      </c>
      <c r="K104" s="388" t="str">
        <f t="shared" si="61"/>
        <v/>
      </c>
      <c r="L104" s="389" t="str">
        <f t="shared" si="62"/>
        <v/>
      </c>
      <c r="M104" s="250" t="str">
        <f t="shared" si="63"/>
        <v/>
      </c>
      <c r="N104" s="246" t="b">
        <f t="shared" si="99"/>
        <v>0</v>
      </c>
      <c r="O104" s="246" t="b">
        <f t="shared" si="100"/>
        <v>0</v>
      </c>
      <c r="P104" s="246" t="b">
        <f t="shared" si="101"/>
        <v>0</v>
      </c>
      <c r="Q104" s="246" t="b">
        <f t="shared" si="102"/>
        <v>0</v>
      </c>
      <c r="R104" s="246" t="str">
        <f t="shared" si="103"/>
        <v>No</v>
      </c>
      <c r="S104" s="247" t="b">
        <f t="shared" si="64"/>
        <v>0</v>
      </c>
      <c r="T104" s="247" t="b">
        <f t="shared" si="65"/>
        <v>0</v>
      </c>
      <c r="U104" s="247" t="b">
        <f t="shared" si="66"/>
        <v>0</v>
      </c>
      <c r="V104" s="247" t="b">
        <f t="shared" si="67"/>
        <v>0</v>
      </c>
      <c r="W104" s="247" t="str">
        <f t="shared" si="104"/>
        <v>No</v>
      </c>
      <c r="X104" s="248" t="b">
        <f t="shared" si="68"/>
        <v>0</v>
      </c>
      <c r="Y104" s="248" t="b">
        <f t="shared" si="69"/>
        <v>0</v>
      </c>
      <c r="Z104" s="248" t="b">
        <f t="shared" si="70"/>
        <v>0</v>
      </c>
      <c r="AA104" s="248" t="b">
        <f t="shared" si="71"/>
        <v>0</v>
      </c>
      <c r="AB104" s="248" t="str">
        <f t="shared" si="105"/>
        <v>No</v>
      </c>
      <c r="AC104" s="249" t="b">
        <f t="shared" si="72"/>
        <v>0</v>
      </c>
      <c r="AD104" s="249" t="b">
        <f t="shared" si="73"/>
        <v>0</v>
      </c>
      <c r="AE104" s="249" t="b">
        <f t="shared" si="74"/>
        <v>0</v>
      </c>
      <c r="AF104" s="249" t="b">
        <f t="shared" si="75"/>
        <v>0</v>
      </c>
      <c r="AG104" s="249" t="str">
        <f t="shared" si="106"/>
        <v>No</v>
      </c>
      <c r="AH104" s="250" t="b">
        <f t="shared" si="76"/>
        <v>0</v>
      </c>
      <c r="AI104" s="250" t="b">
        <f t="shared" si="77"/>
        <v>0</v>
      </c>
      <c r="AJ104" s="250" t="b">
        <f t="shared" si="78"/>
        <v>0</v>
      </c>
      <c r="AK104" s="250" t="b">
        <f t="shared" si="79"/>
        <v>0</v>
      </c>
      <c r="AL104" s="250" t="str">
        <f t="shared" si="107"/>
        <v>No</v>
      </c>
      <c r="AN104" s="246" t="str">
        <f t="shared" si="108"/>
        <v/>
      </c>
      <c r="AO104" s="247" t="str">
        <f t="shared" si="109"/>
        <v/>
      </c>
      <c r="AP104" s="248" t="str">
        <f t="shared" si="110"/>
        <v/>
      </c>
      <c r="AQ104" s="249" t="str">
        <f t="shared" si="111"/>
        <v/>
      </c>
      <c r="AR104" s="250" t="str">
        <f t="shared" si="112"/>
        <v/>
      </c>
      <c r="AS104" s="234"/>
      <c r="AY104" s="385">
        <f t="shared" si="113"/>
        <v>0</v>
      </c>
      <c r="AZ104" s="385">
        <f t="shared" si="80"/>
        <v>0</v>
      </c>
      <c r="BA104" s="385">
        <f t="shared" si="114"/>
        <v>0</v>
      </c>
      <c r="BB104" s="385">
        <f t="shared" si="81"/>
        <v>0</v>
      </c>
      <c r="BC104" s="385">
        <f t="shared" si="82"/>
        <v>0</v>
      </c>
      <c r="BD104" s="385">
        <f t="shared" si="83"/>
        <v>0</v>
      </c>
      <c r="BE104" s="385">
        <f t="shared" si="84"/>
        <v>0</v>
      </c>
      <c r="BF104" s="385">
        <f t="shared" si="85"/>
        <v>0</v>
      </c>
      <c r="BG104" s="385">
        <f t="shared" si="86"/>
        <v>0</v>
      </c>
      <c r="BH104" s="385">
        <f t="shared" si="87"/>
        <v>0</v>
      </c>
      <c r="BI104" s="385">
        <f t="shared" si="88"/>
        <v>0</v>
      </c>
      <c r="BJ104" s="385">
        <f t="shared" si="89"/>
        <v>0</v>
      </c>
      <c r="BK104" s="385">
        <f t="shared" si="90"/>
        <v>0</v>
      </c>
      <c r="BL104" s="385">
        <f t="shared" si="91"/>
        <v>0</v>
      </c>
      <c r="BM104" s="385">
        <f t="shared" si="92"/>
        <v>0</v>
      </c>
      <c r="BN104" s="385">
        <f t="shared" si="93"/>
        <v>0</v>
      </c>
      <c r="CK104" s="239">
        <f t="shared" si="115"/>
        <v>0</v>
      </c>
      <c r="CL104" s="239">
        <f t="shared" si="116"/>
        <v>0</v>
      </c>
    </row>
    <row r="105" spans="3:90" x14ac:dyDescent="0.35">
      <c r="C105" s="235"/>
      <c r="D105" s="246" t="str">
        <f t="shared" si="94"/>
        <v/>
      </c>
      <c r="E105" s="247" t="str">
        <f t="shared" si="95"/>
        <v/>
      </c>
      <c r="F105" s="248" t="str">
        <f t="shared" si="96"/>
        <v/>
      </c>
      <c r="G105" s="249" t="str">
        <f t="shared" si="97"/>
        <v/>
      </c>
      <c r="H105" s="250" t="str">
        <f t="shared" si="98"/>
        <v/>
      </c>
      <c r="I105" s="386" t="str">
        <f t="shared" si="59"/>
        <v/>
      </c>
      <c r="J105" s="387" t="str">
        <f t="shared" si="60"/>
        <v/>
      </c>
      <c r="K105" s="388" t="str">
        <f t="shared" si="61"/>
        <v/>
      </c>
      <c r="L105" s="389" t="str">
        <f t="shared" si="62"/>
        <v/>
      </c>
      <c r="M105" s="250" t="str">
        <f t="shared" si="63"/>
        <v/>
      </c>
      <c r="N105" s="246" t="b">
        <f t="shared" si="99"/>
        <v>0</v>
      </c>
      <c r="O105" s="246" t="b">
        <f t="shared" si="100"/>
        <v>0</v>
      </c>
      <c r="P105" s="246" t="b">
        <f t="shared" si="101"/>
        <v>0</v>
      </c>
      <c r="Q105" s="246" t="b">
        <f t="shared" si="102"/>
        <v>0</v>
      </c>
      <c r="R105" s="246" t="str">
        <f t="shared" si="103"/>
        <v>No</v>
      </c>
      <c r="S105" s="247" t="b">
        <f t="shared" si="64"/>
        <v>0</v>
      </c>
      <c r="T105" s="247" t="b">
        <f t="shared" si="65"/>
        <v>0</v>
      </c>
      <c r="U105" s="247" t="b">
        <f t="shared" si="66"/>
        <v>0</v>
      </c>
      <c r="V105" s="247" t="b">
        <f t="shared" si="67"/>
        <v>0</v>
      </c>
      <c r="W105" s="247" t="str">
        <f t="shared" si="104"/>
        <v>No</v>
      </c>
      <c r="X105" s="248" t="b">
        <f t="shared" si="68"/>
        <v>0</v>
      </c>
      <c r="Y105" s="248" t="b">
        <f t="shared" si="69"/>
        <v>0</v>
      </c>
      <c r="Z105" s="248" t="b">
        <f t="shared" si="70"/>
        <v>0</v>
      </c>
      <c r="AA105" s="248" t="b">
        <f t="shared" si="71"/>
        <v>0</v>
      </c>
      <c r="AB105" s="248" t="str">
        <f t="shared" si="105"/>
        <v>No</v>
      </c>
      <c r="AC105" s="249" t="b">
        <f t="shared" si="72"/>
        <v>0</v>
      </c>
      <c r="AD105" s="249" t="b">
        <f t="shared" si="73"/>
        <v>0</v>
      </c>
      <c r="AE105" s="249" t="b">
        <f t="shared" si="74"/>
        <v>0</v>
      </c>
      <c r="AF105" s="249" t="b">
        <f t="shared" si="75"/>
        <v>0</v>
      </c>
      <c r="AG105" s="249" t="str">
        <f t="shared" si="106"/>
        <v>No</v>
      </c>
      <c r="AH105" s="250" t="b">
        <f t="shared" si="76"/>
        <v>0</v>
      </c>
      <c r="AI105" s="250" t="b">
        <f t="shared" si="77"/>
        <v>0</v>
      </c>
      <c r="AJ105" s="250" t="b">
        <f t="shared" si="78"/>
        <v>0</v>
      </c>
      <c r="AK105" s="250" t="b">
        <f t="shared" si="79"/>
        <v>0</v>
      </c>
      <c r="AL105" s="250" t="str">
        <f t="shared" si="107"/>
        <v>No</v>
      </c>
      <c r="AN105" s="246" t="str">
        <f t="shared" si="108"/>
        <v/>
      </c>
      <c r="AO105" s="247" t="str">
        <f t="shared" si="109"/>
        <v/>
      </c>
      <c r="AP105" s="248" t="str">
        <f t="shared" si="110"/>
        <v/>
      </c>
      <c r="AQ105" s="249" t="str">
        <f t="shared" si="111"/>
        <v/>
      </c>
      <c r="AR105" s="250" t="str">
        <f t="shared" si="112"/>
        <v/>
      </c>
      <c r="AS105" s="234"/>
      <c r="AY105" s="385">
        <f t="shared" si="113"/>
        <v>0</v>
      </c>
      <c r="AZ105" s="385">
        <f t="shared" si="80"/>
        <v>0</v>
      </c>
      <c r="BA105" s="385">
        <f t="shared" si="114"/>
        <v>0</v>
      </c>
      <c r="BB105" s="385">
        <f t="shared" si="81"/>
        <v>0</v>
      </c>
      <c r="BC105" s="385">
        <f t="shared" si="82"/>
        <v>0</v>
      </c>
      <c r="BD105" s="385">
        <f t="shared" si="83"/>
        <v>0</v>
      </c>
      <c r="BE105" s="385">
        <f t="shared" si="84"/>
        <v>0</v>
      </c>
      <c r="BF105" s="385">
        <f t="shared" si="85"/>
        <v>0</v>
      </c>
      <c r="BG105" s="385">
        <f t="shared" si="86"/>
        <v>0</v>
      </c>
      <c r="BH105" s="385">
        <f t="shared" si="87"/>
        <v>0</v>
      </c>
      <c r="BI105" s="385">
        <f t="shared" si="88"/>
        <v>0</v>
      </c>
      <c r="BJ105" s="385">
        <f t="shared" si="89"/>
        <v>0</v>
      </c>
      <c r="BK105" s="385">
        <f t="shared" si="90"/>
        <v>0</v>
      </c>
      <c r="BL105" s="385">
        <f t="shared" si="91"/>
        <v>0</v>
      </c>
      <c r="BM105" s="385">
        <f t="shared" si="92"/>
        <v>0</v>
      </c>
      <c r="BN105" s="385">
        <f t="shared" si="93"/>
        <v>0</v>
      </c>
      <c r="CK105" s="239">
        <f t="shared" si="115"/>
        <v>0</v>
      </c>
      <c r="CL105" s="239">
        <f t="shared" si="116"/>
        <v>0</v>
      </c>
    </row>
    <row r="106" spans="3:90" x14ac:dyDescent="0.35">
      <c r="C106" s="235"/>
      <c r="D106" s="246" t="str">
        <f t="shared" si="94"/>
        <v/>
      </c>
      <c r="E106" s="247" t="str">
        <f t="shared" si="95"/>
        <v/>
      </c>
      <c r="F106" s="248" t="str">
        <f t="shared" si="96"/>
        <v/>
      </c>
      <c r="G106" s="249" t="str">
        <f t="shared" si="97"/>
        <v/>
      </c>
      <c r="H106" s="250" t="str">
        <f t="shared" si="98"/>
        <v/>
      </c>
      <c r="I106" s="386" t="str">
        <f t="shared" si="59"/>
        <v/>
      </c>
      <c r="J106" s="387" t="str">
        <f t="shared" si="60"/>
        <v/>
      </c>
      <c r="K106" s="388" t="str">
        <f t="shared" si="61"/>
        <v/>
      </c>
      <c r="L106" s="389" t="str">
        <f t="shared" si="62"/>
        <v/>
      </c>
      <c r="M106" s="250" t="str">
        <f t="shared" si="63"/>
        <v/>
      </c>
      <c r="N106" s="246" t="b">
        <f t="shared" si="99"/>
        <v>0</v>
      </c>
      <c r="O106" s="246" t="b">
        <f t="shared" si="100"/>
        <v>0</v>
      </c>
      <c r="P106" s="246" t="b">
        <f t="shared" si="101"/>
        <v>0</v>
      </c>
      <c r="Q106" s="246" t="b">
        <f t="shared" si="102"/>
        <v>0</v>
      </c>
      <c r="R106" s="246" t="str">
        <f t="shared" si="103"/>
        <v>No</v>
      </c>
      <c r="S106" s="247" t="b">
        <f t="shared" si="64"/>
        <v>0</v>
      </c>
      <c r="T106" s="247" t="b">
        <f t="shared" si="65"/>
        <v>0</v>
      </c>
      <c r="U106" s="247" t="b">
        <f t="shared" si="66"/>
        <v>0</v>
      </c>
      <c r="V106" s="247" t="b">
        <f t="shared" si="67"/>
        <v>0</v>
      </c>
      <c r="W106" s="247" t="str">
        <f t="shared" si="104"/>
        <v>No</v>
      </c>
      <c r="X106" s="248" t="b">
        <f t="shared" si="68"/>
        <v>0</v>
      </c>
      <c r="Y106" s="248" t="b">
        <f t="shared" si="69"/>
        <v>0</v>
      </c>
      <c r="Z106" s="248" t="b">
        <f t="shared" si="70"/>
        <v>0</v>
      </c>
      <c r="AA106" s="248" t="b">
        <f t="shared" si="71"/>
        <v>0</v>
      </c>
      <c r="AB106" s="248" t="str">
        <f t="shared" si="105"/>
        <v>No</v>
      </c>
      <c r="AC106" s="249" t="b">
        <f t="shared" si="72"/>
        <v>0</v>
      </c>
      <c r="AD106" s="249" t="b">
        <f t="shared" si="73"/>
        <v>0</v>
      </c>
      <c r="AE106" s="249" t="b">
        <f t="shared" si="74"/>
        <v>0</v>
      </c>
      <c r="AF106" s="249" t="b">
        <f t="shared" si="75"/>
        <v>0</v>
      </c>
      <c r="AG106" s="249" t="str">
        <f t="shared" si="106"/>
        <v>No</v>
      </c>
      <c r="AH106" s="250" t="b">
        <f t="shared" si="76"/>
        <v>0</v>
      </c>
      <c r="AI106" s="250" t="b">
        <f t="shared" si="77"/>
        <v>0</v>
      </c>
      <c r="AJ106" s="250" t="b">
        <f t="shared" si="78"/>
        <v>0</v>
      </c>
      <c r="AK106" s="250" t="b">
        <f t="shared" si="79"/>
        <v>0</v>
      </c>
      <c r="AL106" s="250" t="str">
        <f t="shared" si="107"/>
        <v>No</v>
      </c>
      <c r="AN106" s="246" t="str">
        <f t="shared" si="108"/>
        <v/>
      </c>
      <c r="AO106" s="247" t="str">
        <f t="shared" si="109"/>
        <v/>
      </c>
      <c r="AP106" s="248" t="str">
        <f t="shared" si="110"/>
        <v/>
      </c>
      <c r="AQ106" s="249" t="str">
        <f t="shared" si="111"/>
        <v/>
      </c>
      <c r="AR106" s="250" t="str">
        <f t="shared" si="112"/>
        <v/>
      </c>
      <c r="AS106" s="234"/>
      <c r="AY106" s="385">
        <f t="shared" si="113"/>
        <v>0</v>
      </c>
      <c r="AZ106" s="385">
        <f t="shared" si="80"/>
        <v>0</v>
      </c>
      <c r="BA106" s="385">
        <f t="shared" si="114"/>
        <v>0</v>
      </c>
      <c r="BB106" s="385">
        <f t="shared" si="81"/>
        <v>0</v>
      </c>
      <c r="BC106" s="385">
        <f t="shared" si="82"/>
        <v>0</v>
      </c>
      <c r="BD106" s="385">
        <f t="shared" si="83"/>
        <v>0</v>
      </c>
      <c r="BE106" s="385">
        <f t="shared" si="84"/>
        <v>0</v>
      </c>
      <c r="BF106" s="385">
        <f t="shared" si="85"/>
        <v>0</v>
      </c>
      <c r="BG106" s="385">
        <f t="shared" si="86"/>
        <v>0</v>
      </c>
      <c r="BH106" s="385">
        <f t="shared" si="87"/>
        <v>0</v>
      </c>
      <c r="BI106" s="385">
        <f t="shared" si="88"/>
        <v>0</v>
      </c>
      <c r="BJ106" s="385">
        <f t="shared" si="89"/>
        <v>0</v>
      </c>
      <c r="BK106" s="385">
        <f t="shared" si="90"/>
        <v>0</v>
      </c>
      <c r="BL106" s="385">
        <f t="shared" si="91"/>
        <v>0</v>
      </c>
      <c r="BM106" s="385">
        <f t="shared" si="92"/>
        <v>0</v>
      </c>
      <c r="BN106" s="385">
        <f t="shared" si="93"/>
        <v>0</v>
      </c>
      <c r="CK106" s="239">
        <f t="shared" si="115"/>
        <v>0</v>
      </c>
      <c r="CL106" s="239">
        <f t="shared" si="116"/>
        <v>0</v>
      </c>
    </row>
    <row r="107" spans="3:90" x14ac:dyDescent="0.35">
      <c r="C107" s="235"/>
      <c r="D107" s="246" t="str">
        <f t="shared" si="94"/>
        <v/>
      </c>
      <c r="E107" s="247" t="str">
        <f t="shared" si="95"/>
        <v/>
      </c>
      <c r="F107" s="248" t="str">
        <f t="shared" si="96"/>
        <v/>
      </c>
      <c r="G107" s="249" t="str">
        <f t="shared" si="97"/>
        <v/>
      </c>
      <c r="H107" s="250" t="str">
        <f t="shared" si="98"/>
        <v/>
      </c>
      <c r="I107" s="386" t="str">
        <f t="shared" si="59"/>
        <v/>
      </c>
      <c r="J107" s="387" t="str">
        <f t="shared" si="60"/>
        <v/>
      </c>
      <c r="K107" s="388" t="str">
        <f t="shared" si="61"/>
        <v/>
      </c>
      <c r="L107" s="389" t="str">
        <f t="shared" si="62"/>
        <v/>
      </c>
      <c r="M107" s="250" t="str">
        <f t="shared" si="63"/>
        <v/>
      </c>
      <c r="N107" s="246" t="b">
        <f t="shared" si="99"/>
        <v>0</v>
      </c>
      <c r="O107" s="246" t="b">
        <f t="shared" si="100"/>
        <v>0</v>
      </c>
      <c r="P107" s="246" t="b">
        <f t="shared" si="101"/>
        <v>0</v>
      </c>
      <c r="Q107" s="246" t="b">
        <f t="shared" si="102"/>
        <v>0</v>
      </c>
      <c r="R107" s="246" t="str">
        <f t="shared" si="103"/>
        <v>No</v>
      </c>
      <c r="S107" s="247" t="b">
        <f t="shared" si="64"/>
        <v>0</v>
      </c>
      <c r="T107" s="247" t="b">
        <f t="shared" si="65"/>
        <v>0</v>
      </c>
      <c r="U107" s="247" t="b">
        <f t="shared" si="66"/>
        <v>0</v>
      </c>
      <c r="V107" s="247" t="b">
        <f t="shared" si="67"/>
        <v>0</v>
      </c>
      <c r="W107" s="247" t="str">
        <f t="shared" si="104"/>
        <v>No</v>
      </c>
      <c r="X107" s="248" t="b">
        <f t="shared" si="68"/>
        <v>0</v>
      </c>
      <c r="Y107" s="248" t="b">
        <f t="shared" si="69"/>
        <v>0</v>
      </c>
      <c r="Z107" s="248" t="b">
        <f t="shared" si="70"/>
        <v>0</v>
      </c>
      <c r="AA107" s="248" t="b">
        <f t="shared" si="71"/>
        <v>0</v>
      </c>
      <c r="AB107" s="248" t="str">
        <f t="shared" si="105"/>
        <v>No</v>
      </c>
      <c r="AC107" s="249" t="b">
        <f t="shared" si="72"/>
        <v>0</v>
      </c>
      <c r="AD107" s="249" t="b">
        <f t="shared" si="73"/>
        <v>0</v>
      </c>
      <c r="AE107" s="249" t="b">
        <f t="shared" si="74"/>
        <v>0</v>
      </c>
      <c r="AF107" s="249" t="b">
        <f t="shared" si="75"/>
        <v>0</v>
      </c>
      <c r="AG107" s="249" t="str">
        <f t="shared" si="106"/>
        <v>No</v>
      </c>
      <c r="AH107" s="250" t="b">
        <f t="shared" si="76"/>
        <v>0</v>
      </c>
      <c r="AI107" s="250" t="b">
        <f t="shared" si="77"/>
        <v>0</v>
      </c>
      <c r="AJ107" s="250" t="b">
        <f t="shared" si="78"/>
        <v>0</v>
      </c>
      <c r="AK107" s="250" t="b">
        <f t="shared" si="79"/>
        <v>0</v>
      </c>
      <c r="AL107" s="250" t="str">
        <f t="shared" si="107"/>
        <v>No</v>
      </c>
      <c r="AN107" s="246" t="str">
        <f t="shared" si="108"/>
        <v/>
      </c>
      <c r="AO107" s="247" t="str">
        <f t="shared" si="109"/>
        <v/>
      </c>
      <c r="AP107" s="248" t="str">
        <f t="shared" si="110"/>
        <v/>
      </c>
      <c r="AQ107" s="249" t="str">
        <f t="shared" si="111"/>
        <v/>
      </c>
      <c r="AR107" s="250" t="str">
        <f t="shared" si="112"/>
        <v/>
      </c>
      <c r="AS107" s="234"/>
      <c r="AY107" s="385">
        <f t="shared" si="113"/>
        <v>0</v>
      </c>
      <c r="AZ107" s="385">
        <f t="shared" si="80"/>
        <v>0</v>
      </c>
      <c r="BA107" s="385">
        <f t="shared" si="114"/>
        <v>0</v>
      </c>
      <c r="BB107" s="385">
        <f t="shared" si="81"/>
        <v>0</v>
      </c>
      <c r="BC107" s="385">
        <f t="shared" si="82"/>
        <v>0</v>
      </c>
      <c r="BD107" s="385">
        <f t="shared" si="83"/>
        <v>0</v>
      </c>
      <c r="BE107" s="385">
        <f t="shared" si="84"/>
        <v>0</v>
      </c>
      <c r="BF107" s="385">
        <f t="shared" si="85"/>
        <v>0</v>
      </c>
      <c r="BG107" s="385">
        <f t="shared" si="86"/>
        <v>0</v>
      </c>
      <c r="BH107" s="385">
        <f t="shared" si="87"/>
        <v>0</v>
      </c>
      <c r="BI107" s="385">
        <f t="shared" si="88"/>
        <v>0</v>
      </c>
      <c r="BJ107" s="385">
        <f t="shared" si="89"/>
        <v>0</v>
      </c>
      <c r="BK107" s="385">
        <f t="shared" si="90"/>
        <v>0</v>
      </c>
      <c r="BL107" s="385">
        <f t="shared" si="91"/>
        <v>0</v>
      </c>
      <c r="BM107" s="385">
        <f t="shared" si="92"/>
        <v>0</v>
      </c>
      <c r="BN107" s="385">
        <f t="shared" si="93"/>
        <v>0</v>
      </c>
      <c r="CK107" s="239">
        <f t="shared" si="115"/>
        <v>0</v>
      </c>
      <c r="CL107" s="239">
        <f t="shared" si="116"/>
        <v>0</v>
      </c>
    </row>
    <row r="108" spans="3:90" x14ac:dyDescent="0.35">
      <c r="C108" s="235"/>
      <c r="D108" s="246" t="str">
        <f t="shared" si="94"/>
        <v/>
      </c>
      <c r="E108" s="247" t="str">
        <f t="shared" si="95"/>
        <v/>
      </c>
      <c r="F108" s="248" t="str">
        <f t="shared" si="96"/>
        <v/>
      </c>
      <c r="G108" s="249" t="str">
        <f t="shared" si="97"/>
        <v/>
      </c>
      <c r="H108" s="250" t="str">
        <f t="shared" si="98"/>
        <v/>
      </c>
      <c r="I108" s="386" t="str">
        <f t="shared" si="59"/>
        <v/>
      </c>
      <c r="J108" s="387" t="str">
        <f t="shared" si="60"/>
        <v/>
      </c>
      <c r="K108" s="388" t="str">
        <f t="shared" si="61"/>
        <v/>
      </c>
      <c r="L108" s="389" t="str">
        <f t="shared" si="62"/>
        <v/>
      </c>
      <c r="M108" s="250" t="str">
        <f t="shared" si="63"/>
        <v/>
      </c>
      <c r="N108" s="246" t="b">
        <f t="shared" si="99"/>
        <v>0</v>
      </c>
      <c r="O108" s="246" t="b">
        <f t="shared" si="100"/>
        <v>0</v>
      </c>
      <c r="P108" s="246" t="b">
        <f t="shared" si="101"/>
        <v>0</v>
      </c>
      <c r="Q108" s="246" t="b">
        <f t="shared" si="102"/>
        <v>0</v>
      </c>
      <c r="R108" s="246" t="str">
        <f t="shared" si="103"/>
        <v>No</v>
      </c>
      <c r="S108" s="247" t="b">
        <f t="shared" si="64"/>
        <v>0</v>
      </c>
      <c r="T108" s="247" t="b">
        <f t="shared" si="65"/>
        <v>0</v>
      </c>
      <c r="U108" s="247" t="b">
        <f t="shared" si="66"/>
        <v>0</v>
      </c>
      <c r="V108" s="247" t="b">
        <f t="shared" si="67"/>
        <v>0</v>
      </c>
      <c r="W108" s="247" t="str">
        <f t="shared" si="104"/>
        <v>No</v>
      </c>
      <c r="X108" s="248" t="b">
        <f t="shared" si="68"/>
        <v>0</v>
      </c>
      <c r="Y108" s="248" t="b">
        <f t="shared" si="69"/>
        <v>0</v>
      </c>
      <c r="Z108" s="248" t="b">
        <f t="shared" si="70"/>
        <v>0</v>
      </c>
      <c r="AA108" s="248" t="b">
        <f t="shared" si="71"/>
        <v>0</v>
      </c>
      <c r="AB108" s="248" t="str">
        <f t="shared" si="105"/>
        <v>No</v>
      </c>
      <c r="AC108" s="249" t="b">
        <f t="shared" si="72"/>
        <v>0</v>
      </c>
      <c r="AD108" s="249" t="b">
        <f t="shared" si="73"/>
        <v>0</v>
      </c>
      <c r="AE108" s="249" t="b">
        <f t="shared" si="74"/>
        <v>0</v>
      </c>
      <c r="AF108" s="249" t="b">
        <f t="shared" si="75"/>
        <v>0</v>
      </c>
      <c r="AG108" s="249" t="str">
        <f t="shared" si="106"/>
        <v>No</v>
      </c>
      <c r="AH108" s="250" t="b">
        <f t="shared" si="76"/>
        <v>0</v>
      </c>
      <c r="AI108" s="250" t="b">
        <f t="shared" si="77"/>
        <v>0</v>
      </c>
      <c r="AJ108" s="250" t="b">
        <f t="shared" si="78"/>
        <v>0</v>
      </c>
      <c r="AK108" s="250" t="b">
        <f t="shared" si="79"/>
        <v>0</v>
      </c>
      <c r="AL108" s="250" t="str">
        <f t="shared" si="107"/>
        <v>No</v>
      </c>
      <c r="AN108" s="246" t="str">
        <f t="shared" si="108"/>
        <v/>
      </c>
      <c r="AO108" s="247" t="str">
        <f t="shared" si="109"/>
        <v/>
      </c>
      <c r="AP108" s="248" t="str">
        <f t="shared" si="110"/>
        <v/>
      </c>
      <c r="AQ108" s="249" t="str">
        <f t="shared" si="111"/>
        <v/>
      </c>
      <c r="AR108" s="250" t="str">
        <f t="shared" si="112"/>
        <v/>
      </c>
      <c r="AS108" s="234"/>
      <c r="AY108" s="385">
        <f t="shared" si="113"/>
        <v>0</v>
      </c>
      <c r="AZ108" s="385">
        <f t="shared" si="80"/>
        <v>0</v>
      </c>
      <c r="BA108" s="385">
        <f t="shared" si="114"/>
        <v>0</v>
      </c>
      <c r="BB108" s="385">
        <f t="shared" si="81"/>
        <v>0</v>
      </c>
      <c r="BC108" s="385">
        <f t="shared" si="82"/>
        <v>0</v>
      </c>
      <c r="BD108" s="385">
        <f t="shared" si="83"/>
        <v>0</v>
      </c>
      <c r="BE108" s="385">
        <f t="shared" si="84"/>
        <v>0</v>
      </c>
      <c r="BF108" s="385">
        <f t="shared" si="85"/>
        <v>0</v>
      </c>
      <c r="BG108" s="385">
        <f t="shared" si="86"/>
        <v>0</v>
      </c>
      <c r="BH108" s="385">
        <f t="shared" si="87"/>
        <v>0</v>
      </c>
      <c r="BI108" s="385">
        <f t="shared" si="88"/>
        <v>0</v>
      </c>
      <c r="BJ108" s="385">
        <f t="shared" si="89"/>
        <v>0</v>
      </c>
      <c r="BK108" s="385">
        <f t="shared" si="90"/>
        <v>0</v>
      </c>
      <c r="BL108" s="385">
        <f t="shared" si="91"/>
        <v>0</v>
      </c>
      <c r="BM108" s="385">
        <f t="shared" si="92"/>
        <v>0</v>
      </c>
      <c r="BN108" s="385">
        <f t="shared" si="93"/>
        <v>0</v>
      </c>
      <c r="CK108" s="239">
        <f t="shared" si="115"/>
        <v>0</v>
      </c>
      <c r="CL108" s="239">
        <f t="shared" si="116"/>
        <v>0</v>
      </c>
    </row>
    <row r="109" spans="3:90" x14ac:dyDescent="0.35">
      <c r="C109" s="235"/>
      <c r="D109" s="246" t="str">
        <f t="shared" si="94"/>
        <v/>
      </c>
      <c r="E109" s="247" t="str">
        <f t="shared" si="95"/>
        <v/>
      </c>
      <c r="F109" s="248" t="str">
        <f t="shared" si="96"/>
        <v/>
      </c>
      <c r="G109" s="249" t="str">
        <f t="shared" si="97"/>
        <v/>
      </c>
      <c r="H109" s="250" t="str">
        <f t="shared" si="98"/>
        <v/>
      </c>
      <c r="I109" s="386" t="str">
        <f t="shared" si="59"/>
        <v/>
      </c>
      <c r="J109" s="387" t="str">
        <f t="shared" si="60"/>
        <v/>
      </c>
      <c r="K109" s="388" t="str">
        <f t="shared" si="61"/>
        <v/>
      </c>
      <c r="L109" s="389" t="str">
        <f t="shared" si="62"/>
        <v/>
      </c>
      <c r="M109" s="250" t="str">
        <f t="shared" si="63"/>
        <v/>
      </c>
      <c r="N109" s="246" t="b">
        <f t="shared" si="99"/>
        <v>0</v>
      </c>
      <c r="O109" s="246" t="b">
        <f t="shared" si="100"/>
        <v>0</v>
      </c>
      <c r="P109" s="246" t="b">
        <f t="shared" si="101"/>
        <v>0</v>
      </c>
      <c r="Q109" s="246" t="b">
        <f t="shared" si="102"/>
        <v>0</v>
      </c>
      <c r="R109" s="246" t="str">
        <f t="shared" si="103"/>
        <v>No</v>
      </c>
      <c r="S109" s="247" t="b">
        <f t="shared" si="64"/>
        <v>0</v>
      </c>
      <c r="T109" s="247" t="b">
        <f t="shared" si="65"/>
        <v>0</v>
      </c>
      <c r="U109" s="247" t="b">
        <f t="shared" si="66"/>
        <v>0</v>
      </c>
      <c r="V109" s="247" t="b">
        <f t="shared" si="67"/>
        <v>0</v>
      </c>
      <c r="W109" s="247" t="str">
        <f t="shared" si="104"/>
        <v>No</v>
      </c>
      <c r="X109" s="248" t="b">
        <f t="shared" si="68"/>
        <v>0</v>
      </c>
      <c r="Y109" s="248" t="b">
        <f t="shared" si="69"/>
        <v>0</v>
      </c>
      <c r="Z109" s="248" t="b">
        <f t="shared" si="70"/>
        <v>0</v>
      </c>
      <c r="AA109" s="248" t="b">
        <f t="shared" si="71"/>
        <v>0</v>
      </c>
      <c r="AB109" s="248" t="str">
        <f t="shared" si="105"/>
        <v>No</v>
      </c>
      <c r="AC109" s="249" t="b">
        <f t="shared" si="72"/>
        <v>0</v>
      </c>
      <c r="AD109" s="249" t="b">
        <f t="shared" si="73"/>
        <v>0</v>
      </c>
      <c r="AE109" s="249" t="b">
        <f t="shared" si="74"/>
        <v>0</v>
      </c>
      <c r="AF109" s="249" t="b">
        <f t="shared" si="75"/>
        <v>0</v>
      </c>
      <c r="AG109" s="249" t="str">
        <f t="shared" si="106"/>
        <v>No</v>
      </c>
      <c r="AH109" s="250" t="b">
        <f t="shared" si="76"/>
        <v>0</v>
      </c>
      <c r="AI109" s="250" t="b">
        <f t="shared" si="77"/>
        <v>0</v>
      </c>
      <c r="AJ109" s="250" t="b">
        <f t="shared" si="78"/>
        <v>0</v>
      </c>
      <c r="AK109" s="250" t="b">
        <f t="shared" si="79"/>
        <v>0</v>
      </c>
      <c r="AL109" s="250" t="str">
        <f t="shared" si="107"/>
        <v>No</v>
      </c>
      <c r="AN109" s="246" t="str">
        <f t="shared" si="108"/>
        <v/>
      </c>
      <c r="AO109" s="247" t="str">
        <f t="shared" si="109"/>
        <v/>
      </c>
      <c r="AP109" s="248" t="str">
        <f t="shared" si="110"/>
        <v/>
      </c>
      <c r="AQ109" s="249" t="str">
        <f t="shared" si="111"/>
        <v/>
      </c>
      <c r="AR109" s="250" t="str">
        <f t="shared" si="112"/>
        <v/>
      </c>
      <c r="AS109" s="234"/>
      <c r="AY109" s="385">
        <f t="shared" si="113"/>
        <v>0</v>
      </c>
      <c r="AZ109" s="385">
        <f t="shared" si="80"/>
        <v>0</v>
      </c>
      <c r="BA109" s="385">
        <f t="shared" si="114"/>
        <v>0</v>
      </c>
      <c r="BB109" s="385">
        <f t="shared" si="81"/>
        <v>0</v>
      </c>
      <c r="BC109" s="385">
        <f t="shared" si="82"/>
        <v>0</v>
      </c>
      <c r="BD109" s="385">
        <f t="shared" si="83"/>
        <v>0</v>
      </c>
      <c r="BE109" s="385">
        <f t="shared" si="84"/>
        <v>0</v>
      </c>
      <c r="BF109" s="385">
        <f t="shared" si="85"/>
        <v>0</v>
      </c>
      <c r="BG109" s="385">
        <f t="shared" si="86"/>
        <v>0</v>
      </c>
      <c r="BH109" s="385">
        <f t="shared" si="87"/>
        <v>0</v>
      </c>
      <c r="BI109" s="385">
        <f t="shared" si="88"/>
        <v>0</v>
      </c>
      <c r="BJ109" s="385">
        <f t="shared" si="89"/>
        <v>0</v>
      </c>
      <c r="BK109" s="385">
        <f t="shared" si="90"/>
        <v>0</v>
      </c>
      <c r="BL109" s="385">
        <f t="shared" si="91"/>
        <v>0</v>
      </c>
      <c r="BM109" s="385">
        <f t="shared" si="92"/>
        <v>0</v>
      </c>
      <c r="BN109" s="385">
        <f t="shared" si="93"/>
        <v>0</v>
      </c>
      <c r="CK109" s="239">
        <f t="shared" si="115"/>
        <v>0</v>
      </c>
      <c r="CL109" s="239">
        <f t="shared" si="116"/>
        <v>0</v>
      </c>
    </row>
    <row r="110" spans="3:90" x14ac:dyDescent="0.35">
      <c r="C110" s="235"/>
      <c r="D110" s="246" t="str">
        <f t="shared" si="94"/>
        <v/>
      </c>
      <c r="E110" s="247" t="str">
        <f t="shared" si="95"/>
        <v/>
      </c>
      <c r="F110" s="248" t="str">
        <f t="shared" si="96"/>
        <v/>
      </c>
      <c r="G110" s="249" t="str">
        <f t="shared" si="97"/>
        <v/>
      </c>
      <c r="H110" s="250" t="str">
        <f t="shared" si="98"/>
        <v/>
      </c>
      <c r="I110" s="386" t="str">
        <f t="shared" si="59"/>
        <v/>
      </c>
      <c r="J110" s="387" t="str">
        <f t="shared" si="60"/>
        <v/>
      </c>
      <c r="K110" s="388" t="str">
        <f t="shared" si="61"/>
        <v/>
      </c>
      <c r="L110" s="389" t="str">
        <f t="shared" si="62"/>
        <v/>
      </c>
      <c r="M110" s="250" t="str">
        <f t="shared" si="63"/>
        <v/>
      </c>
      <c r="N110" s="246" t="b">
        <f t="shared" si="99"/>
        <v>0</v>
      </c>
      <c r="O110" s="246" t="b">
        <f t="shared" si="100"/>
        <v>0</v>
      </c>
      <c r="P110" s="246" t="b">
        <f t="shared" si="101"/>
        <v>0</v>
      </c>
      <c r="Q110" s="246" t="b">
        <f t="shared" si="102"/>
        <v>0</v>
      </c>
      <c r="R110" s="246" t="str">
        <f t="shared" si="103"/>
        <v>No</v>
      </c>
      <c r="S110" s="247" t="b">
        <f t="shared" si="64"/>
        <v>0</v>
      </c>
      <c r="T110" s="247" t="b">
        <f t="shared" si="65"/>
        <v>0</v>
      </c>
      <c r="U110" s="247" t="b">
        <f t="shared" si="66"/>
        <v>0</v>
      </c>
      <c r="V110" s="247" t="b">
        <f t="shared" si="67"/>
        <v>0</v>
      </c>
      <c r="W110" s="247" t="str">
        <f t="shared" si="104"/>
        <v>No</v>
      </c>
      <c r="X110" s="248" t="b">
        <f t="shared" si="68"/>
        <v>0</v>
      </c>
      <c r="Y110" s="248" t="b">
        <f t="shared" si="69"/>
        <v>0</v>
      </c>
      <c r="Z110" s="248" t="b">
        <f t="shared" si="70"/>
        <v>0</v>
      </c>
      <c r="AA110" s="248" t="b">
        <f t="shared" si="71"/>
        <v>0</v>
      </c>
      <c r="AB110" s="248" t="str">
        <f t="shared" si="105"/>
        <v>No</v>
      </c>
      <c r="AC110" s="249" t="b">
        <f t="shared" si="72"/>
        <v>0</v>
      </c>
      <c r="AD110" s="249" t="b">
        <f t="shared" si="73"/>
        <v>0</v>
      </c>
      <c r="AE110" s="249" t="b">
        <f t="shared" si="74"/>
        <v>0</v>
      </c>
      <c r="AF110" s="249" t="b">
        <f t="shared" si="75"/>
        <v>0</v>
      </c>
      <c r="AG110" s="249" t="str">
        <f t="shared" si="106"/>
        <v>No</v>
      </c>
      <c r="AH110" s="250" t="b">
        <f t="shared" si="76"/>
        <v>0</v>
      </c>
      <c r="AI110" s="250" t="b">
        <f t="shared" si="77"/>
        <v>0</v>
      </c>
      <c r="AJ110" s="250" t="b">
        <f t="shared" si="78"/>
        <v>0</v>
      </c>
      <c r="AK110" s="250" t="b">
        <f t="shared" si="79"/>
        <v>0</v>
      </c>
      <c r="AL110" s="250" t="str">
        <f t="shared" si="107"/>
        <v>No</v>
      </c>
      <c r="AN110" s="246" t="str">
        <f t="shared" si="108"/>
        <v/>
      </c>
      <c r="AO110" s="247" t="str">
        <f t="shared" si="109"/>
        <v/>
      </c>
      <c r="AP110" s="248" t="str">
        <f t="shared" si="110"/>
        <v/>
      </c>
      <c r="AQ110" s="249" t="str">
        <f t="shared" si="111"/>
        <v/>
      </c>
      <c r="AR110" s="250" t="str">
        <f t="shared" si="112"/>
        <v/>
      </c>
      <c r="AS110" s="234"/>
      <c r="AY110" s="385">
        <f t="shared" si="113"/>
        <v>0</v>
      </c>
      <c r="AZ110" s="385">
        <f t="shared" si="80"/>
        <v>0</v>
      </c>
      <c r="BA110" s="385">
        <f t="shared" si="114"/>
        <v>0</v>
      </c>
      <c r="BB110" s="385">
        <f t="shared" si="81"/>
        <v>0</v>
      </c>
      <c r="BC110" s="385">
        <f t="shared" si="82"/>
        <v>0</v>
      </c>
      <c r="BD110" s="385">
        <f t="shared" si="83"/>
        <v>0</v>
      </c>
      <c r="BE110" s="385">
        <f t="shared" si="84"/>
        <v>0</v>
      </c>
      <c r="BF110" s="385">
        <f t="shared" si="85"/>
        <v>0</v>
      </c>
      <c r="BG110" s="385">
        <f t="shared" si="86"/>
        <v>0</v>
      </c>
      <c r="BH110" s="385">
        <f t="shared" si="87"/>
        <v>0</v>
      </c>
      <c r="BI110" s="385">
        <f t="shared" si="88"/>
        <v>0</v>
      </c>
      <c r="BJ110" s="385">
        <f t="shared" si="89"/>
        <v>0</v>
      </c>
      <c r="BK110" s="385">
        <f t="shared" si="90"/>
        <v>0</v>
      </c>
      <c r="BL110" s="385">
        <f t="shared" si="91"/>
        <v>0</v>
      </c>
      <c r="BM110" s="385">
        <f t="shared" si="92"/>
        <v>0</v>
      </c>
      <c r="BN110" s="385">
        <f t="shared" si="93"/>
        <v>0</v>
      </c>
      <c r="CK110" s="239">
        <f t="shared" si="115"/>
        <v>0</v>
      </c>
      <c r="CL110" s="239">
        <f t="shared" si="116"/>
        <v>0</v>
      </c>
    </row>
    <row r="111" spans="3:90" x14ac:dyDescent="0.35">
      <c r="C111" s="235"/>
      <c r="D111" s="246" t="str">
        <f t="shared" si="94"/>
        <v/>
      </c>
      <c r="E111" s="247" t="str">
        <f t="shared" si="95"/>
        <v/>
      </c>
      <c r="F111" s="248" t="str">
        <f t="shared" si="96"/>
        <v/>
      </c>
      <c r="G111" s="249" t="str">
        <f t="shared" si="97"/>
        <v/>
      </c>
      <c r="H111" s="250" t="str">
        <f t="shared" si="98"/>
        <v/>
      </c>
      <c r="I111" s="386" t="str">
        <f t="shared" si="59"/>
        <v/>
      </c>
      <c r="J111" s="387" t="str">
        <f t="shared" si="60"/>
        <v/>
      </c>
      <c r="K111" s="388" t="str">
        <f t="shared" si="61"/>
        <v/>
      </c>
      <c r="L111" s="389" t="str">
        <f t="shared" si="62"/>
        <v/>
      </c>
      <c r="M111" s="250" t="str">
        <f t="shared" si="63"/>
        <v/>
      </c>
      <c r="N111" s="246" t="b">
        <f t="shared" si="99"/>
        <v>0</v>
      </c>
      <c r="O111" s="246" t="b">
        <f t="shared" si="100"/>
        <v>0</v>
      </c>
      <c r="P111" s="246" t="b">
        <f t="shared" si="101"/>
        <v>0</v>
      </c>
      <c r="Q111" s="246" t="b">
        <f t="shared" si="102"/>
        <v>0</v>
      </c>
      <c r="R111" s="246" t="str">
        <f t="shared" si="103"/>
        <v>No</v>
      </c>
      <c r="S111" s="247" t="b">
        <f t="shared" si="64"/>
        <v>0</v>
      </c>
      <c r="T111" s="247" t="b">
        <f t="shared" si="65"/>
        <v>0</v>
      </c>
      <c r="U111" s="247" t="b">
        <f t="shared" si="66"/>
        <v>0</v>
      </c>
      <c r="V111" s="247" t="b">
        <f t="shared" si="67"/>
        <v>0</v>
      </c>
      <c r="W111" s="247" t="str">
        <f t="shared" si="104"/>
        <v>No</v>
      </c>
      <c r="X111" s="248" t="b">
        <f t="shared" si="68"/>
        <v>0</v>
      </c>
      <c r="Y111" s="248" t="b">
        <f t="shared" si="69"/>
        <v>0</v>
      </c>
      <c r="Z111" s="248" t="b">
        <f t="shared" si="70"/>
        <v>0</v>
      </c>
      <c r="AA111" s="248" t="b">
        <f t="shared" si="71"/>
        <v>0</v>
      </c>
      <c r="AB111" s="248" t="str">
        <f t="shared" si="105"/>
        <v>No</v>
      </c>
      <c r="AC111" s="249" t="b">
        <f t="shared" si="72"/>
        <v>0</v>
      </c>
      <c r="AD111" s="249" t="b">
        <f t="shared" si="73"/>
        <v>0</v>
      </c>
      <c r="AE111" s="249" t="b">
        <f t="shared" si="74"/>
        <v>0</v>
      </c>
      <c r="AF111" s="249" t="b">
        <f t="shared" si="75"/>
        <v>0</v>
      </c>
      <c r="AG111" s="249" t="str">
        <f t="shared" si="106"/>
        <v>No</v>
      </c>
      <c r="AH111" s="250" t="b">
        <f t="shared" si="76"/>
        <v>0</v>
      </c>
      <c r="AI111" s="250" t="b">
        <f t="shared" si="77"/>
        <v>0</v>
      </c>
      <c r="AJ111" s="250" t="b">
        <f t="shared" si="78"/>
        <v>0</v>
      </c>
      <c r="AK111" s="250" t="b">
        <f t="shared" si="79"/>
        <v>0</v>
      </c>
      <c r="AL111" s="250" t="str">
        <f t="shared" si="107"/>
        <v>No</v>
      </c>
      <c r="AN111" s="246" t="str">
        <f t="shared" si="108"/>
        <v/>
      </c>
      <c r="AO111" s="247" t="str">
        <f t="shared" si="109"/>
        <v/>
      </c>
      <c r="AP111" s="248" t="str">
        <f t="shared" si="110"/>
        <v/>
      </c>
      <c r="AQ111" s="249" t="str">
        <f t="shared" si="111"/>
        <v/>
      </c>
      <c r="AR111" s="250" t="str">
        <f t="shared" si="112"/>
        <v/>
      </c>
      <c r="AS111" s="234"/>
      <c r="AY111" s="385">
        <f t="shared" si="113"/>
        <v>0</v>
      </c>
      <c r="AZ111" s="385">
        <f t="shared" si="80"/>
        <v>0</v>
      </c>
      <c r="BA111" s="385">
        <f t="shared" si="114"/>
        <v>0</v>
      </c>
      <c r="BB111" s="385">
        <f t="shared" si="81"/>
        <v>0</v>
      </c>
      <c r="BC111" s="385">
        <f t="shared" si="82"/>
        <v>0</v>
      </c>
      <c r="BD111" s="385">
        <f t="shared" si="83"/>
        <v>0</v>
      </c>
      <c r="BE111" s="385">
        <f t="shared" si="84"/>
        <v>0</v>
      </c>
      <c r="BF111" s="385">
        <f t="shared" si="85"/>
        <v>0</v>
      </c>
      <c r="BG111" s="385">
        <f t="shared" si="86"/>
        <v>0</v>
      </c>
      <c r="BH111" s="385">
        <f t="shared" si="87"/>
        <v>0</v>
      </c>
      <c r="BI111" s="385">
        <f t="shared" si="88"/>
        <v>0</v>
      </c>
      <c r="BJ111" s="385">
        <f t="shared" si="89"/>
        <v>0</v>
      </c>
      <c r="BK111" s="385">
        <f t="shared" si="90"/>
        <v>0</v>
      </c>
      <c r="BL111" s="385">
        <f t="shared" si="91"/>
        <v>0</v>
      </c>
      <c r="BM111" s="385">
        <f t="shared" si="92"/>
        <v>0</v>
      </c>
      <c r="BN111" s="385">
        <f t="shared" si="93"/>
        <v>0</v>
      </c>
      <c r="CK111" s="239">
        <f t="shared" si="115"/>
        <v>0</v>
      </c>
      <c r="CL111" s="239">
        <f t="shared" si="116"/>
        <v>0</v>
      </c>
    </row>
    <row r="112" spans="3:90" x14ac:dyDescent="0.35">
      <c r="C112" s="235"/>
      <c r="D112" s="246" t="str">
        <f t="shared" si="94"/>
        <v/>
      </c>
      <c r="E112" s="247" t="str">
        <f t="shared" si="95"/>
        <v/>
      </c>
      <c r="F112" s="248" t="str">
        <f t="shared" si="96"/>
        <v/>
      </c>
      <c r="G112" s="249" t="str">
        <f t="shared" si="97"/>
        <v/>
      </c>
      <c r="H112" s="250" t="str">
        <f t="shared" si="98"/>
        <v/>
      </c>
      <c r="I112" s="386" t="str">
        <f t="shared" si="59"/>
        <v/>
      </c>
      <c r="J112" s="387" t="str">
        <f t="shared" si="60"/>
        <v/>
      </c>
      <c r="K112" s="388" t="str">
        <f t="shared" si="61"/>
        <v/>
      </c>
      <c r="L112" s="389" t="str">
        <f t="shared" si="62"/>
        <v/>
      </c>
      <c r="M112" s="250" t="str">
        <f t="shared" si="63"/>
        <v/>
      </c>
      <c r="N112" s="246" t="b">
        <f t="shared" si="99"/>
        <v>0</v>
      </c>
      <c r="O112" s="246" t="b">
        <f t="shared" si="100"/>
        <v>0</v>
      </c>
      <c r="P112" s="246" t="b">
        <f t="shared" si="101"/>
        <v>0</v>
      </c>
      <c r="Q112" s="246" t="b">
        <f t="shared" si="102"/>
        <v>0</v>
      </c>
      <c r="R112" s="246" t="str">
        <f t="shared" si="103"/>
        <v>No</v>
      </c>
      <c r="S112" s="247" t="b">
        <f t="shared" si="64"/>
        <v>0</v>
      </c>
      <c r="T112" s="247" t="b">
        <f t="shared" si="65"/>
        <v>0</v>
      </c>
      <c r="U112" s="247" t="b">
        <f t="shared" si="66"/>
        <v>0</v>
      </c>
      <c r="V112" s="247" t="b">
        <f t="shared" si="67"/>
        <v>0</v>
      </c>
      <c r="W112" s="247" t="str">
        <f t="shared" si="104"/>
        <v>No</v>
      </c>
      <c r="X112" s="248" t="b">
        <f t="shared" si="68"/>
        <v>0</v>
      </c>
      <c r="Y112" s="248" t="b">
        <f t="shared" si="69"/>
        <v>0</v>
      </c>
      <c r="Z112" s="248" t="b">
        <f t="shared" si="70"/>
        <v>0</v>
      </c>
      <c r="AA112" s="248" t="b">
        <f t="shared" si="71"/>
        <v>0</v>
      </c>
      <c r="AB112" s="248" t="str">
        <f t="shared" si="105"/>
        <v>No</v>
      </c>
      <c r="AC112" s="249" t="b">
        <f t="shared" si="72"/>
        <v>0</v>
      </c>
      <c r="AD112" s="249" t="b">
        <f t="shared" si="73"/>
        <v>0</v>
      </c>
      <c r="AE112" s="249" t="b">
        <f t="shared" si="74"/>
        <v>0</v>
      </c>
      <c r="AF112" s="249" t="b">
        <f t="shared" si="75"/>
        <v>0</v>
      </c>
      <c r="AG112" s="249" t="str">
        <f t="shared" si="106"/>
        <v>No</v>
      </c>
      <c r="AH112" s="250" t="b">
        <f t="shared" si="76"/>
        <v>0</v>
      </c>
      <c r="AI112" s="250" t="b">
        <f t="shared" si="77"/>
        <v>0</v>
      </c>
      <c r="AJ112" s="250" t="b">
        <f t="shared" si="78"/>
        <v>0</v>
      </c>
      <c r="AK112" s="250" t="b">
        <f t="shared" si="79"/>
        <v>0</v>
      </c>
      <c r="AL112" s="250" t="str">
        <f t="shared" si="107"/>
        <v>No</v>
      </c>
      <c r="AN112" s="246" t="str">
        <f t="shared" si="108"/>
        <v/>
      </c>
      <c r="AO112" s="247" t="str">
        <f t="shared" si="109"/>
        <v/>
      </c>
      <c r="AP112" s="248" t="str">
        <f t="shared" si="110"/>
        <v/>
      </c>
      <c r="AQ112" s="249" t="str">
        <f t="shared" si="111"/>
        <v/>
      </c>
      <c r="AR112" s="250" t="str">
        <f t="shared" si="112"/>
        <v/>
      </c>
      <c r="AS112" s="234"/>
      <c r="AY112" s="385">
        <f t="shared" si="113"/>
        <v>0</v>
      </c>
      <c r="AZ112" s="385">
        <f t="shared" si="80"/>
        <v>0</v>
      </c>
      <c r="BA112" s="385">
        <f t="shared" si="114"/>
        <v>0</v>
      </c>
      <c r="BB112" s="385">
        <f t="shared" si="81"/>
        <v>0</v>
      </c>
      <c r="BC112" s="385">
        <f t="shared" si="82"/>
        <v>0</v>
      </c>
      <c r="BD112" s="385">
        <f t="shared" si="83"/>
        <v>0</v>
      </c>
      <c r="BE112" s="385">
        <f t="shared" si="84"/>
        <v>0</v>
      </c>
      <c r="BF112" s="385">
        <f t="shared" si="85"/>
        <v>0</v>
      </c>
      <c r="BG112" s="385">
        <f t="shared" si="86"/>
        <v>0</v>
      </c>
      <c r="BH112" s="385">
        <f t="shared" si="87"/>
        <v>0</v>
      </c>
      <c r="BI112" s="385">
        <f t="shared" si="88"/>
        <v>0</v>
      </c>
      <c r="BJ112" s="385">
        <f t="shared" si="89"/>
        <v>0</v>
      </c>
      <c r="BK112" s="385">
        <f t="shared" si="90"/>
        <v>0</v>
      </c>
      <c r="BL112" s="385">
        <f t="shared" si="91"/>
        <v>0</v>
      </c>
      <c r="BM112" s="385">
        <f t="shared" si="92"/>
        <v>0</v>
      </c>
      <c r="BN112" s="385">
        <f t="shared" si="93"/>
        <v>0</v>
      </c>
      <c r="CK112" s="239">
        <f t="shared" si="115"/>
        <v>0</v>
      </c>
      <c r="CL112" s="239">
        <f t="shared" si="116"/>
        <v>0</v>
      </c>
    </row>
    <row r="113" spans="3:90" x14ac:dyDescent="0.35">
      <c r="C113" s="235"/>
      <c r="D113" s="246" t="str">
        <f t="shared" si="94"/>
        <v/>
      </c>
      <c r="E113" s="247" t="str">
        <f t="shared" si="95"/>
        <v/>
      </c>
      <c r="F113" s="248" t="str">
        <f t="shared" si="96"/>
        <v/>
      </c>
      <c r="G113" s="249" t="str">
        <f t="shared" si="97"/>
        <v/>
      </c>
      <c r="H113" s="250" t="str">
        <f t="shared" si="98"/>
        <v/>
      </c>
      <c r="I113" s="386" t="str">
        <f t="shared" si="59"/>
        <v/>
      </c>
      <c r="J113" s="387" t="str">
        <f t="shared" si="60"/>
        <v/>
      </c>
      <c r="K113" s="388" t="str">
        <f t="shared" si="61"/>
        <v/>
      </c>
      <c r="L113" s="389" t="str">
        <f t="shared" si="62"/>
        <v/>
      </c>
      <c r="M113" s="250" t="str">
        <f t="shared" si="63"/>
        <v/>
      </c>
      <c r="N113" s="246" t="b">
        <f t="shared" si="99"/>
        <v>0</v>
      </c>
      <c r="O113" s="246" t="b">
        <f t="shared" si="100"/>
        <v>0</v>
      </c>
      <c r="P113" s="246" t="b">
        <f t="shared" si="101"/>
        <v>0</v>
      </c>
      <c r="Q113" s="246" t="b">
        <f t="shared" si="102"/>
        <v>0</v>
      </c>
      <c r="R113" s="246" t="str">
        <f t="shared" si="103"/>
        <v>No</v>
      </c>
      <c r="S113" s="247" t="b">
        <f t="shared" si="64"/>
        <v>0</v>
      </c>
      <c r="T113" s="247" t="b">
        <f t="shared" si="65"/>
        <v>0</v>
      </c>
      <c r="U113" s="247" t="b">
        <f t="shared" si="66"/>
        <v>0</v>
      </c>
      <c r="V113" s="247" t="b">
        <f t="shared" si="67"/>
        <v>0</v>
      </c>
      <c r="W113" s="247" t="str">
        <f t="shared" si="104"/>
        <v>No</v>
      </c>
      <c r="X113" s="248" t="b">
        <f t="shared" si="68"/>
        <v>0</v>
      </c>
      <c r="Y113" s="248" t="b">
        <f t="shared" si="69"/>
        <v>0</v>
      </c>
      <c r="Z113" s="248" t="b">
        <f t="shared" si="70"/>
        <v>0</v>
      </c>
      <c r="AA113" s="248" t="b">
        <f t="shared" si="71"/>
        <v>0</v>
      </c>
      <c r="AB113" s="248" t="str">
        <f t="shared" si="105"/>
        <v>No</v>
      </c>
      <c r="AC113" s="249" t="b">
        <f t="shared" si="72"/>
        <v>0</v>
      </c>
      <c r="AD113" s="249" t="b">
        <f t="shared" si="73"/>
        <v>0</v>
      </c>
      <c r="AE113" s="249" t="b">
        <f t="shared" si="74"/>
        <v>0</v>
      </c>
      <c r="AF113" s="249" t="b">
        <f t="shared" si="75"/>
        <v>0</v>
      </c>
      <c r="AG113" s="249" t="str">
        <f t="shared" si="106"/>
        <v>No</v>
      </c>
      <c r="AH113" s="250" t="b">
        <f t="shared" si="76"/>
        <v>0</v>
      </c>
      <c r="AI113" s="250" t="b">
        <f t="shared" si="77"/>
        <v>0</v>
      </c>
      <c r="AJ113" s="250" t="b">
        <f t="shared" si="78"/>
        <v>0</v>
      </c>
      <c r="AK113" s="250" t="b">
        <f t="shared" si="79"/>
        <v>0</v>
      </c>
      <c r="AL113" s="250" t="str">
        <f t="shared" si="107"/>
        <v>No</v>
      </c>
      <c r="AN113" s="246" t="str">
        <f t="shared" si="108"/>
        <v/>
      </c>
      <c r="AO113" s="247" t="str">
        <f t="shared" si="109"/>
        <v/>
      </c>
      <c r="AP113" s="248" t="str">
        <f t="shared" si="110"/>
        <v/>
      </c>
      <c r="AQ113" s="249" t="str">
        <f t="shared" si="111"/>
        <v/>
      </c>
      <c r="AR113" s="250" t="str">
        <f t="shared" si="112"/>
        <v/>
      </c>
      <c r="AS113" s="234"/>
      <c r="AY113" s="385">
        <f t="shared" si="113"/>
        <v>0</v>
      </c>
      <c r="AZ113" s="385">
        <f t="shared" si="80"/>
        <v>0</v>
      </c>
      <c r="BA113" s="385">
        <f t="shared" si="114"/>
        <v>0</v>
      </c>
      <c r="BB113" s="385">
        <f t="shared" si="81"/>
        <v>0</v>
      </c>
      <c r="BC113" s="385">
        <f t="shared" si="82"/>
        <v>0</v>
      </c>
      <c r="BD113" s="385">
        <f t="shared" si="83"/>
        <v>0</v>
      </c>
      <c r="BE113" s="385">
        <f t="shared" si="84"/>
        <v>0</v>
      </c>
      <c r="BF113" s="385">
        <f t="shared" si="85"/>
        <v>0</v>
      </c>
      <c r="BG113" s="385">
        <f t="shared" si="86"/>
        <v>0</v>
      </c>
      <c r="BH113" s="385">
        <f t="shared" si="87"/>
        <v>0</v>
      </c>
      <c r="BI113" s="385">
        <f t="shared" si="88"/>
        <v>0</v>
      </c>
      <c r="BJ113" s="385">
        <f t="shared" si="89"/>
        <v>0</v>
      </c>
      <c r="BK113" s="385">
        <f t="shared" si="90"/>
        <v>0</v>
      </c>
      <c r="BL113" s="385">
        <f t="shared" si="91"/>
        <v>0</v>
      </c>
      <c r="BM113" s="385">
        <f t="shared" si="92"/>
        <v>0</v>
      </c>
      <c r="BN113" s="385">
        <f t="shared" si="93"/>
        <v>0</v>
      </c>
      <c r="CK113" s="239">
        <f t="shared" si="115"/>
        <v>0</v>
      </c>
      <c r="CL113" s="239">
        <f t="shared" si="116"/>
        <v>0</v>
      </c>
    </row>
    <row r="114" spans="3:90" x14ac:dyDescent="0.35">
      <c r="C114" s="235"/>
      <c r="D114" s="246" t="str">
        <f t="shared" si="94"/>
        <v/>
      </c>
      <c r="E114" s="247" t="str">
        <f t="shared" si="95"/>
        <v/>
      </c>
      <c r="F114" s="248" t="str">
        <f t="shared" si="96"/>
        <v/>
      </c>
      <c r="G114" s="249" t="str">
        <f t="shared" si="97"/>
        <v/>
      </c>
      <c r="H114" s="250" t="str">
        <f t="shared" si="98"/>
        <v/>
      </c>
      <c r="I114" s="386" t="str">
        <f t="shared" si="59"/>
        <v/>
      </c>
      <c r="J114" s="387" t="str">
        <f t="shared" si="60"/>
        <v/>
      </c>
      <c r="K114" s="388" t="str">
        <f t="shared" si="61"/>
        <v/>
      </c>
      <c r="L114" s="389" t="str">
        <f t="shared" si="62"/>
        <v/>
      </c>
      <c r="M114" s="250" t="str">
        <f t="shared" si="63"/>
        <v/>
      </c>
      <c r="N114" s="246" t="b">
        <f t="shared" si="99"/>
        <v>0</v>
      </c>
      <c r="O114" s="246" t="b">
        <f t="shared" si="100"/>
        <v>0</v>
      </c>
      <c r="P114" s="246" t="b">
        <f t="shared" si="101"/>
        <v>0</v>
      </c>
      <c r="Q114" s="246" t="b">
        <f t="shared" si="102"/>
        <v>0</v>
      </c>
      <c r="R114" s="246" t="str">
        <f t="shared" si="103"/>
        <v>No</v>
      </c>
      <c r="S114" s="247" t="b">
        <f t="shared" si="64"/>
        <v>0</v>
      </c>
      <c r="T114" s="247" t="b">
        <f t="shared" si="65"/>
        <v>0</v>
      </c>
      <c r="U114" s="247" t="b">
        <f t="shared" si="66"/>
        <v>0</v>
      </c>
      <c r="V114" s="247" t="b">
        <f t="shared" si="67"/>
        <v>0</v>
      </c>
      <c r="W114" s="247" t="str">
        <f t="shared" si="104"/>
        <v>No</v>
      </c>
      <c r="X114" s="248" t="b">
        <f t="shared" si="68"/>
        <v>0</v>
      </c>
      <c r="Y114" s="248" t="b">
        <f t="shared" si="69"/>
        <v>0</v>
      </c>
      <c r="Z114" s="248" t="b">
        <f t="shared" si="70"/>
        <v>0</v>
      </c>
      <c r="AA114" s="248" t="b">
        <f t="shared" si="71"/>
        <v>0</v>
      </c>
      <c r="AB114" s="248" t="str">
        <f t="shared" si="105"/>
        <v>No</v>
      </c>
      <c r="AC114" s="249" t="b">
        <f t="shared" si="72"/>
        <v>0</v>
      </c>
      <c r="AD114" s="249" t="b">
        <f t="shared" si="73"/>
        <v>0</v>
      </c>
      <c r="AE114" s="249" t="b">
        <f t="shared" si="74"/>
        <v>0</v>
      </c>
      <c r="AF114" s="249" t="b">
        <f t="shared" si="75"/>
        <v>0</v>
      </c>
      <c r="AG114" s="249" t="str">
        <f t="shared" si="106"/>
        <v>No</v>
      </c>
      <c r="AH114" s="250" t="b">
        <f t="shared" si="76"/>
        <v>0</v>
      </c>
      <c r="AI114" s="250" t="b">
        <f t="shared" si="77"/>
        <v>0</v>
      </c>
      <c r="AJ114" s="250" t="b">
        <f t="shared" si="78"/>
        <v>0</v>
      </c>
      <c r="AK114" s="250" t="b">
        <f t="shared" si="79"/>
        <v>0</v>
      </c>
      <c r="AL114" s="250" t="str">
        <f t="shared" si="107"/>
        <v>No</v>
      </c>
      <c r="AN114" s="246" t="str">
        <f t="shared" si="108"/>
        <v/>
      </c>
      <c r="AO114" s="247" t="str">
        <f t="shared" si="109"/>
        <v/>
      </c>
      <c r="AP114" s="248" t="str">
        <f t="shared" si="110"/>
        <v/>
      </c>
      <c r="AQ114" s="249" t="str">
        <f t="shared" si="111"/>
        <v/>
      </c>
      <c r="AR114" s="250" t="str">
        <f t="shared" si="112"/>
        <v/>
      </c>
      <c r="AS114" s="234"/>
      <c r="AY114" s="385">
        <f t="shared" si="113"/>
        <v>0</v>
      </c>
      <c r="AZ114" s="385">
        <f t="shared" si="80"/>
        <v>0</v>
      </c>
      <c r="BA114" s="385">
        <f t="shared" si="114"/>
        <v>0</v>
      </c>
      <c r="BB114" s="385">
        <f t="shared" si="81"/>
        <v>0</v>
      </c>
      <c r="BC114" s="385">
        <f t="shared" si="82"/>
        <v>0</v>
      </c>
      <c r="BD114" s="385">
        <f t="shared" si="83"/>
        <v>0</v>
      </c>
      <c r="BE114" s="385">
        <f t="shared" si="84"/>
        <v>0</v>
      </c>
      <c r="BF114" s="385">
        <f t="shared" si="85"/>
        <v>0</v>
      </c>
      <c r="BG114" s="385">
        <f t="shared" si="86"/>
        <v>0</v>
      </c>
      <c r="BH114" s="385">
        <f t="shared" si="87"/>
        <v>0</v>
      </c>
      <c r="BI114" s="385">
        <f t="shared" si="88"/>
        <v>0</v>
      </c>
      <c r="BJ114" s="385">
        <f t="shared" si="89"/>
        <v>0</v>
      </c>
      <c r="BK114" s="385">
        <f t="shared" si="90"/>
        <v>0</v>
      </c>
      <c r="BL114" s="385">
        <f t="shared" si="91"/>
        <v>0</v>
      </c>
      <c r="BM114" s="385">
        <f t="shared" si="92"/>
        <v>0</v>
      </c>
      <c r="BN114" s="385">
        <f t="shared" si="93"/>
        <v>0</v>
      </c>
      <c r="CK114" s="239">
        <f t="shared" si="115"/>
        <v>0</v>
      </c>
      <c r="CL114" s="239">
        <f t="shared" si="116"/>
        <v>0</v>
      </c>
    </row>
    <row r="115" spans="3:90" x14ac:dyDescent="0.35">
      <c r="C115" s="235"/>
      <c r="D115" s="246" t="str">
        <f t="shared" si="94"/>
        <v/>
      </c>
      <c r="E115" s="247" t="str">
        <f t="shared" si="95"/>
        <v/>
      </c>
      <c r="F115" s="248" t="str">
        <f t="shared" si="96"/>
        <v/>
      </c>
      <c r="G115" s="249" t="str">
        <f t="shared" si="97"/>
        <v/>
      </c>
      <c r="H115" s="250" t="str">
        <f t="shared" si="98"/>
        <v/>
      </c>
      <c r="I115" s="386" t="str">
        <f t="shared" si="59"/>
        <v/>
      </c>
      <c r="J115" s="387" t="str">
        <f t="shared" si="60"/>
        <v/>
      </c>
      <c r="K115" s="388" t="str">
        <f t="shared" si="61"/>
        <v/>
      </c>
      <c r="L115" s="389" t="str">
        <f t="shared" si="62"/>
        <v/>
      </c>
      <c r="M115" s="250" t="str">
        <f t="shared" si="63"/>
        <v/>
      </c>
      <c r="N115" s="246" t="b">
        <f t="shared" si="99"/>
        <v>0</v>
      </c>
      <c r="O115" s="246" t="b">
        <f t="shared" si="100"/>
        <v>0</v>
      </c>
      <c r="P115" s="246" t="b">
        <f t="shared" si="101"/>
        <v>0</v>
      </c>
      <c r="Q115" s="246" t="b">
        <f t="shared" si="102"/>
        <v>0</v>
      </c>
      <c r="R115" s="246" t="str">
        <f t="shared" si="103"/>
        <v>No</v>
      </c>
      <c r="S115" s="247" t="b">
        <f t="shared" si="64"/>
        <v>0</v>
      </c>
      <c r="T115" s="247" t="b">
        <f t="shared" si="65"/>
        <v>0</v>
      </c>
      <c r="U115" s="247" t="b">
        <f t="shared" si="66"/>
        <v>0</v>
      </c>
      <c r="V115" s="247" t="b">
        <f t="shared" si="67"/>
        <v>0</v>
      </c>
      <c r="W115" s="247" t="str">
        <f t="shared" si="104"/>
        <v>No</v>
      </c>
      <c r="X115" s="248" t="b">
        <f t="shared" si="68"/>
        <v>0</v>
      </c>
      <c r="Y115" s="248" t="b">
        <f t="shared" si="69"/>
        <v>0</v>
      </c>
      <c r="Z115" s="248" t="b">
        <f t="shared" si="70"/>
        <v>0</v>
      </c>
      <c r="AA115" s="248" t="b">
        <f t="shared" si="71"/>
        <v>0</v>
      </c>
      <c r="AB115" s="248" t="str">
        <f t="shared" si="105"/>
        <v>No</v>
      </c>
      <c r="AC115" s="249" t="b">
        <f t="shared" si="72"/>
        <v>0</v>
      </c>
      <c r="AD115" s="249" t="b">
        <f t="shared" si="73"/>
        <v>0</v>
      </c>
      <c r="AE115" s="249" t="b">
        <f t="shared" si="74"/>
        <v>0</v>
      </c>
      <c r="AF115" s="249" t="b">
        <f t="shared" si="75"/>
        <v>0</v>
      </c>
      <c r="AG115" s="249" t="str">
        <f t="shared" si="106"/>
        <v>No</v>
      </c>
      <c r="AH115" s="250" t="b">
        <f t="shared" si="76"/>
        <v>0</v>
      </c>
      <c r="AI115" s="250" t="b">
        <f t="shared" si="77"/>
        <v>0</v>
      </c>
      <c r="AJ115" s="250" t="b">
        <f t="shared" si="78"/>
        <v>0</v>
      </c>
      <c r="AK115" s="250" t="b">
        <f t="shared" si="79"/>
        <v>0</v>
      </c>
      <c r="AL115" s="250" t="str">
        <f t="shared" si="107"/>
        <v>No</v>
      </c>
      <c r="AN115" s="246" t="str">
        <f t="shared" si="108"/>
        <v/>
      </c>
      <c r="AO115" s="247" t="str">
        <f t="shared" si="109"/>
        <v/>
      </c>
      <c r="AP115" s="248" t="str">
        <f t="shared" si="110"/>
        <v/>
      </c>
      <c r="AQ115" s="249" t="str">
        <f t="shared" si="111"/>
        <v/>
      </c>
      <c r="AR115" s="250" t="str">
        <f t="shared" si="112"/>
        <v/>
      </c>
      <c r="AS115" s="234"/>
      <c r="AY115" s="385">
        <f t="shared" si="113"/>
        <v>0</v>
      </c>
      <c r="AZ115" s="385">
        <f t="shared" si="80"/>
        <v>0</v>
      </c>
      <c r="BA115" s="385">
        <f t="shared" si="114"/>
        <v>0</v>
      </c>
      <c r="BB115" s="385">
        <f t="shared" si="81"/>
        <v>0</v>
      </c>
      <c r="BC115" s="385">
        <f t="shared" si="82"/>
        <v>0</v>
      </c>
      <c r="BD115" s="385">
        <f t="shared" si="83"/>
        <v>0</v>
      </c>
      <c r="BE115" s="385">
        <f t="shared" si="84"/>
        <v>0</v>
      </c>
      <c r="BF115" s="385">
        <f t="shared" si="85"/>
        <v>0</v>
      </c>
      <c r="BG115" s="385">
        <f t="shared" si="86"/>
        <v>0</v>
      </c>
      <c r="BH115" s="385">
        <f t="shared" si="87"/>
        <v>0</v>
      </c>
      <c r="BI115" s="385">
        <f t="shared" si="88"/>
        <v>0</v>
      </c>
      <c r="BJ115" s="385">
        <f t="shared" si="89"/>
        <v>0</v>
      </c>
      <c r="BK115" s="385">
        <f t="shared" si="90"/>
        <v>0</v>
      </c>
      <c r="BL115" s="385">
        <f t="shared" si="91"/>
        <v>0</v>
      </c>
      <c r="BM115" s="385">
        <f t="shared" si="92"/>
        <v>0</v>
      </c>
      <c r="BN115" s="385">
        <f t="shared" si="93"/>
        <v>0</v>
      </c>
      <c r="CK115" s="239">
        <f t="shared" si="115"/>
        <v>0</v>
      </c>
      <c r="CL115" s="239">
        <f t="shared" si="116"/>
        <v>0</v>
      </c>
    </row>
    <row r="116" spans="3:90" x14ac:dyDescent="0.35">
      <c r="C116" s="235"/>
      <c r="D116" s="246" t="str">
        <f t="shared" si="94"/>
        <v/>
      </c>
      <c r="E116" s="247" t="str">
        <f t="shared" si="95"/>
        <v/>
      </c>
      <c r="F116" s="248" t="str">
        <f t="shared" si="96"/>
        <v/>
      </c>
      <c r="G116" s="249" t="str">
        <f t="shared" si="97"/>
        <v/>
      </c>
      <c r="H116" s="250" t="str">
        <f t="shared" si="98"/>
        <v/>
      </c>
      <c r="I116" s="386" t="str">
        <f t="shared" si="59"/>
        <v/>
      </c>
      <c r="J116" s="387" t="str">
        <f t="shared" si="60"/>
        <v/>
      </c>
      <c r="K116" s="388" t="str">
        <f t="shared" si="61"/>
        <v/>
      </c>
      <c r="L116" s="389" t="str">
        <f t="shared" si="62"/>
        <v/>
      </c>
      <c r="M116" s="250" t="str">
        <f t="shared" si="63"/>
        <v/>
      </c>
      <c r="N116" s="246" t="b">
        <f t="shared" si="99"/>
        <v>0</v>
      </c>
      <c r="O116" s="246" t="b">
        <f t="shared" si="100"/>
        <v>0</v>
      </c>
      <c r="P116" s="246" t="b">
        <f t="shared" si="101"/>
        <v>0</v>
      </c>
      <c r="Q116" s="246" t="b">
        <f t="shared" si="102"/>
        <v>0</v>
      </c>
      <c r="R116" s="246" t="str">
        <f t="shared" si="103"/>
        <v>No</v>
      </c>
      <c r="S116" s="247" t="b">
        <f t="shared" si="64"/>
        <v>0</v>
      </c>
      <c r="T116" s="247" t="b">
        <f t="shared" si="65"/>
        <v>0</v>
      </c>
      <c r="U116" s="247" t="b">
        <f t="shared" si="66"/>
        <v>0</v>
      </c>
      <c r="V116" s="247" t="b">
        <f t="shared" si="67"/>
        <v>0</v>
      </c>
      <c r="W116" s="247" t="str">
        <f t="shared" si="104"/>
        <v>No</v>
      </c>
      <c r="X116" s="248" t="b">
        <f t="shared" si="68"/>
        <v>0</v>
      </c>
      <c r="Y116" s="248" t="b">
        <f t="shared" si="69"/>
        <v>0</v>
      </c>
      <c r="Z116" s="248" t="b">
        <f t="shared" si="70"/>
        <v>0</v>
      </c>
      <c r="AA116" s="248" t="b">
        <f t="shared" si="71"/>
        <v>0</v>
      </c>
      <c r="AB116" s="248" t="str">
        <f t="shared" si="105"/>
        <v>No</v>
      </c>
      <c r="AC116" s="249" t="b">
        <f t="shared" si="72"/>
        <v>0</v>
      </c>
      <c r="AD116" s="249" t="b">
        <f t="shared" si="73"/>
        <v>0</v>
      </c>
      <c r="AE116" s="249" t="b">
        <f t="shared" si="74"/>
        <v>0</v>
      </c>
      <c r="AF116" s="249" t="b">
        <f t="shared" si="75"/>
        <v>0</v>
      </c>
      <c r="AG116" s="249" t="str">
        <f t="shared" si="106"/>
        <v>No</v>
      </c>
      <c r="AH116" s="250" t="b">
        <f t="shared" si="76"/>
        <v>0</v>
      </c>
      <c r="AI116" s="250" t="b">
        <f t="shared" si="77"/>
        <v>0</v>
      </c>
      <c r="AJ116" s="250" t="b">
        <f t="shared" si="78"/>
        <v>0</v>
      </c>
      <c r="AK116" s="250" t="b">
        <f t="shared" si="79"/>
        <v>0</v>
      </c>
      <c r="AL116" s="250" t="str">
        <f t="shared" si="107"/>
        <v>No</v>
      </c>
      <c r="AN116" s="246" t="str">
        <f t="shared" si="108"/>
        <v/>
      </c>
      <c r="AO116" s="247" t="str">
        <f t="shared" si="109"/>
        <v/>
      </c>
      <c r="AP116" s="248" t="str">
        <f t="shared" si="110"/>
        <v/>
      </c>
      <c r="AQ116" s="249" t="str">
        <f t="shared" si="111"/>
        <v/>
      </c>
      <c r="AR116" s="250" t="str">
        <f t="shared" si="112"/>
        <v/>
      </c>
      <c r="AS116" s="234"/>
      <c r="AY116" s="385">
        <f t="shared" si="113"/>
        <v>0</v>
      </c>
      <c r="AZ116" s="385">
        <f t="shared" si="80"/>
        <v>0</v>
      </c>
      <c r="BA116" s="385">
        <f t="shared" si="114"/>
        <v>0</v>
      </c>
      <c r="BB116" s="385">
        <f t="shared" si="81"/>
        <v>0</v>
      </c>
      <c r="BC116" s="385">
        <f t="shared" si="82"/>
        <v>0</v>
      </c>
      <c r="BD116" s="385">
        <f t="shared" si="83"/>
        <v>0</v>
      </c>
      <c r="BE116" s="385">
        <f t="shared" si="84"/>
        <v>0</v>
      </c>
      <c r="BF116" s="385">
        <f t="shared" si="85"/>
        <v>0</v>
      </c>
      <c r="BG116" s="385">
        <f t="shared" si="86"/>
        <v>0</v>
      </c>
      <c r="BH116" s="385">
        <f t="shared" si="87"/>
        <v>0</v>
      </c>
      <c r="BI116" s="385">
        <f t="shared" si="88"/>
        <v>0</v>
      </c>
      <c r="BJ116" s="385">
        <f t="shared" si="89"/>
        <v>0</v>
      </c>
      <c r="BK116" s="385">
        <f t="shared" si="90"/>
        <v>0</v>
      </c>
      <c r="BL116" s="385">
        <f t="shared" si="91"/>
        <v>0</v>
      </c>
      <c r="BM116" s="385">
        <f t="shared" si="92"/>
        <v>0</v>
      </c>
      <c r="BN116" s="385">
        <f t="shared" si="93"/>
        <v>0</v>
      </c>
      <c r="CK116" s="239">
        <f t="shared" si="115"/>
        <v>0</v>
      </c>
      <c r="CL116" s="239">
        <f t="shared" si="116"/>
        <v>0</v>
      </c>
    </row>
    <row r="117" spans="3:90" x14ac:dyDescent="0.35">
      <c r="C117" s="235"/>
      <c r="D117" s="246" t="str">
        <f t="shared" si="94"/>
        <v/>
      </c>
      <c r="E117" s="247" t="str">
        <f t="shared" si="95"/>
        <v/>
      </c>
      <c r="F117" s="248" t="str">
        <f t="shared" si="96"/>
        <v/>
      </c>
      <c r="G117" s="249" t="str">
        <f t="shared" si="97"/>
        <v/>
      </c>
      <c r="H117" s="250" t="str">
        <f t="shared" si="98"/>
        <v/>
      </c>
      <c r="I117" s="386" t="str">
        <f t="shared" si="59"/>
        <v/>
      </c>
      <c r="J117" s="387" t="str">
        <f t="shared" si="60"/>
        <v/>
      </c>
      <c r="K117" s="388" t="str">
        <f t="shared" si="61"/>
        <v/>
      </c>
      <c r="L117" s="389" t="str">
        <f t="shared" si="62"/>
        <v/>
      </c>
      <c r="M117" s="250" t="str">
        <f t="shared" si="63"/>
        <v/>
      </c>
      <c r="N117" s="246" t="b">
        <f t="shared" si="99"/>
        <v>0</v>
      </c>
      <c r="O117" s="246" t="b">
        <f t="shared" si="100"/>
        <v>0</v>
      </c>
      <c r="P117" s="246" t="b">
        <f t="shared" si="101"/>
        <v>0</v>
      </c>
      <c r="Q117" s="246" t="b">
        <f t="shared" si="102"/>
        <v>0</v>
      </c>
      <c r="R117" s="246" t="str">
        <f t="shared" si="103"/>
        <v>No</v>
      </c>
      <c r="S117" s="247" t="b">
        <f t="shared" si="64"/>
        <v>0</v>
      </c>
      <c r="T117" s="247" t="b">
        <f t="shared" si="65"/>
        <v>0</v>
      </c>
      <c r="U117" s="247" t="b">
        <f t="shared" si="66"/>
        <v>0</v>
      </c>
      <c r="V117" s="247" t="b">
        <f t="shared" si="67"/>
        <v>0</v>
      </c>
      <c r="W117" s="247" t="str">
        <f t="shared" si="104"/>
        <v>No</v>
      </c>
      <c r="X117" s="248" t="b">
        <f t="shared" si="68"/>
        <v>0</v>
      </c>
      <c r="Y117" s="248" t="b">
        <f t="shared" si="69"/>
        <v>0</v>
      </c>
      <c r="Z117" s="248" t="b">
        <f t="shared" si="70"/>
        <v>0</v>
      </c>
      <c r="AA117" s="248" t="b">
        <f t="shared" si="71"/>
        <v>0</v>
      </c>
      <c r="AB117" s="248" t="str">
        <f t="shared" si="105"/>
        <v>No</v>
      </c>
      <c r="AC117" s="249" t="b">
        <f t="shared" si="72"/>
        <v>0</v>
      </c>
      <c r="AD117" s="249" t="b">
        <f t="shared" si="73"/>
        <v>0</v>
      </c>
      <c r="AE117" s="249" t="b">
        <f t="shared" si="74"/>
        <v>0</v>
      </c>
      <c r="AF117" s="249" t="b">
        <f t="shared" si="75"/>
        <v>0</v>
      </c>
      <c r="AG117" s="249" t="str">
        <f t="shared" si="106"/>
        <v>No</v>
      </c>
      <c r="AH117" s="250" t="b">
        <f t="shared" si="76"/>
        <v>0</v>
      </c>
      <c r="AI117" s="250" t="b">
        <f t="shared" si="77"/>
        <v>0</v>
      </c>
      <c r="AJ117" s="250" t="b">
        <f t="shared" si="78"/>
        <v>0</v>
      </c>
      <c r="AK117" s="250" t="b">
        <f t="shared" si="79"/>
        <v>0</v>
      </c>
      <c r="AL117" s="250" t="str">
        <f t="shared" si="107"/>
        <v>No</v>
      </c>
      <c r="AN117" s="246" t="str">
        <f t="shared" si="108"/>
        <v/>
      </c>
      <c r="AO117" s="247" t="str">
        <f t="shared" si="109"/>
        <v/>
      </c>
      <c r="AP117" s="248" t="str">
        <f t="shared" si="110"/>
        <v/>
      </c>
      <c r="AQ117" s="249" t="str">
        <f t="shared" si="111"/>
        <v/>
      </c>
      <c r="AR117" s="250" t="str">
        <f t="shared" si="112"/>
        <v/>
      </c>
      <c r="AS117" s="234"/>
      <c r="AY117" s="385">
        <f t="shared" si="113"/>
        <v>0</v>
      </c>
      <c r="AZ117" s="385">
        <f t="shared" si="80"/>
        <v>0</v>
      </c>
      <c r="BA117" s="385">
        <f t="shared" si="114"/>
        <v>0</v>
      </c>
      <c r="BB117" s="385">
        <f t="shared" si="81"/>
        <v>0</v>
      </c>
      <c r="BC117" s="385">
        <f t="shared" si="82"/>
        <v>0</v>
      </c>
      <c r="BD117" s="385">
        <f t="shared" si="83"/>
        <v>0</v>
      </c>
      <c r="BE117" s="385">
        <f t="shared" si="84"/>
        <v>0</v>
      </c>
      <c r="BF117" s="385">
        <f t="shared" si="85"/>
        <v>0</v>
      </c>
      <c r="BG117" s="385">
        <f t="shared" si="86"/>
        <v>0</v>
      </c>
      <c r="BH117" s="385">
        <f t="shared" si="87"/>
        <v>0</v>
      </c>
      <c r="BI117" s="385">
        <f t="shared" si="88"/>
        <v>0</v>
      </c>
      <c r="BJ117" s="385">
        <f t="shared" si="89"/>
        <v>0</v>
      </c>
      <c r="BK117" s="385">
        <f t="shared" si="90"/>
        <v>0</v>
      </c>
      <c r="BL117" s="385">
        <f t="shared" si="91"/>
        <v>0</v>
      </c>
      <c r="BM117" s="385">
        <f t="shared" si="92"/>
        <v>0</v>
      </c>
      <c r="BN117" s="385">
        <f t="shared" si="93"/>
        <v>0</v>
      </c>
      <c r="CK117" s="239">
        <f t="shared" si="115"/>
        <v>0</v>
      </c>
      <c r="CL117" s="239">
        <f t="shared" si="116"/>
        <v>0</v>
      </c>
    </row>
    <row r="118" spans="3:90" x14ac:dyDescent="0.35">
      <c r="C118" s="235"/>
      <c r="D118" s="246" t="str">
        <f t="shared" si="94"/>
        <v/>
      </c>
      <c r="E118" s="247" t="str">
        <f t="shared" si="95"/>
        <v/>
      </c>
      <c r="F118" s="248" t="str">
        <f t="shared" si="96"/>
        <v/>
      </c>
      <c r="G118" s="249" t="str">
        <f t="shared" si="97"/>
        <v/>
      </c>
      <c r="H118" s="250" t="str">
        <f t="shared" si="98"/>
        <v/>
      </c>
      <c r="I118" s="386" t="str">
        <f t="shared" si="59"/>
        <v/>
      </c>
      <c r="J118" s="387" t="str">
        <f t="shared" si="60"/>
        <v/>
      </c>
      <c r="K118" s="388" t="str">
        <f t="shared" si="61"/>
        <v/>
      </c>
      <c r="L118" s="389" t="str">
        <f t="shared" si="62"/>
        <v/>
      </c>
      <c r="M118" s="250" t="str">
        <f t="shared" si="63"/>
        <v/>
      </c>
      <c r="N118" s="246" t="b">
        <f t="shared" si="99"/>
        <v>0</v>
      </c>
      <c r="O118" s="246" t="b">
        <f t="shared" si="100"/>
        <v>0</v>
      </c>
      <c r="P118" s="246" t="b">
        <f t="shared" si="101"/>
        <v>0</v>
      </c>
      <c r="Q118" s="246" t="b">
        <f t="shared" si="102"/>
        <v>0</v>
      </c>
      <c r="R118" s="246" t="str">
        <f t="shared" si="103"/>
        <v>No</v>
      </c>
      <c r="S118" s="247" t="b">
        <f t="shared" si="64"/>
        <v>0</v>
      </c>
      <c r="T118" s="247" t="b">
        <f t="shared" si="65"/>
        <v>0</v>
      </c>
      <c r="U118" s="247" t="b">
        <f t="shared" si="66"/>
        <v>0</v>
      </c>
      <c r="V118" s="247" t="b">
        <f t="shared" si="67"/>
        <v>0</v>
      </c>
      <c r="W118" s="247" t="str">
        <f t="shared" si="104"/>
        <v>No</v>
      </c>
      <c r="X118" s="248" t="b">
        <f t="shared" si="68"/>
        <v>0</v>
      </c>
      <c r="Y118" s="248" t="b">
        <f t="shared" si="69"/>
        <v>0</v>
      </c>
      <c r="Z118" s="248" t="b">
        <f t="shared" si="70"/>
        <v>0</v>
      </c>
      <c r="AA118" s="248" t="b">
        <f t="shared" si="71"/>
        <v>0</v>
      </c>
      <c r="AB118" s="248" t="str">
        <f t="shared" si="105"/>
        <v>No</v>
      </c>
      <c r="AC118" s="249" t="b">
        <f t="shared" si="72"/>
        <v>0</v>
      </c>
      <c r="AD118" s="249" t="b">
        <f t="shared" si="73"/>
        <v>0</v>
      </c>
      <c r="AE118" s="249" t="b">
        <f t="shared" si="74"/>
        <v>0</v>
      </c>
      <c r="AF118" s="249" t="b">
        <f t="shared" si="75"/>
        <v>0</v>
      </c>
      <c r="AG118" s="249" t="str">
        <f t="shared" si="106"/>
        <v>No</v>
      </c>
      <c r="AH118" s="250" t="b">
        <f t="shared" si="76"/>
        <v>0</v>
      </c>
      <c r="AI118" s="250" t="b">
        <f t="shared" si="77"/>
        <v>0</v>
      </c>
      <c r="AJ118" s="250" t="b">
        <f t="shared" si="78"/>
        <v>0</v>
      </c>
      <c r="AK118" s="250" t="b">
        <f t="shared" si="79"/>
        <v>0</v>
      </c>
      <c r="AL118" s="250" t="str">
        <f t="shared" si="107"/>
        <v>No</v>
      </c>
      <c r="AN118" s="246" t="str">
        <f t="shared" si="108"/>
        <v/>
      </c>
      <c r="AO118" s="247" t="str">
        <f t="shared" si="109"/>
        <v/>
      </c>
      <c r="AP118" s="248" t="str">
        <f t="shared" si="110"/>
        <v/>
      </c>
      <c r="AQ118" s="249" t="str">
        <f t="shared" si="111"/>
        <v/>
      </c>
      <c r="AR118" s="250" t="str">
        <f t="shared" si="112"/>
        <v/>
      </c>
      <c r="AS118" s="234"/>
      <c r="AY118" s="385">
        <f t="shared" si="113"/>
        <v>0</v>
      </c>
      <c r="AZ118" s="385">
        <f t="shared" si="80"/>
        <v>0</v>
      </c>
      <c r="BA118" s="385">
        <f t="shared" si="114"/>
        <v>0</v>
      </c>
      <c r="BB118" s="385">
        <f t="shared" si="81"/>
        <v>0</v>
      </c>
      <c r="BC118" s="385">
        <f t="shared" si="82"/>
        <v>0</v>
      </c>
      <c r="BD118" s="385">
        <f t="shared" si="83"/>
        <v>0</v>
      </c>
      <c r="BE118" s="385">
        <f t="shared" si="84"/>
        <v>0</v>
      </c>
      <c r="BF118" s="385">
        <f t="shared" si="85"/>
        <v>0</v>
      </c>
      <c r="BG118" s="385">
        <f t="shared" si="86"/>
        <v>0</v>
      </c>
      <c r="BH118" s="385">
        <f t="shared" si="87"/>
        <v>0</v>
      </c>
      <c r="BI118" s="385">
        <f t="shared" si="88"/>
        <v>0</v>
      </c>
      <c r="BJ118" s="385">
        <f t="shared" si="89"/>
        <v>0</v>
      </c>
      <c r="BK118" s="385">
        <f t="shared" si="90"/>
        <v>0</v>
      </c>
      <c r="BL118" s="385">
        <f t="shared" si="91"/>
        <v>0</v>
      </c>
      <c r="BM118" s="385">
        <f t="shared" si="92"/>
        <v>0</v>
      </c>
      <c r="BN118" s="385">
        <f t="shared" si="93"/>
        <v>0</v>
      </c>
      <c r="CK118" s="239">
        <f t="shared" si="115"/>
        <v>0</v>
      </c>
      <c r="CL118" s="239">
        <f t="shared" si="116"/>
        <v>0</v>
      </c>
    </row>
    <row r="119" spans="3:90" x14ac:dyDescent="0.35">
      <c r="C119" s="235"/>
      <c r="D119" s="246" t="str">
        <f t="shared" si="94"/>
        <v/>
      </c>
      <c r="E119" s="247" t="str">
        <f t="shared" si="95"/>
        <v/>
      </c>
      <c r="F119" s="248" t="str">
        <f t="shared" si="96"/>
        <v/>
      </c>
      <c r="G119" s="249" t="str">
        <f t="shared" si="97"/>
        <v/>
      </c>
      <c r="H119" s="250" t="str">
        <f t="shared" si="98"/>
        <v/>
      </c>
      <c r="I119" s="386" t="str">
        <f t="shared" si="59"/>
        <v/>
      </c>
      <c r="J119" s="387" t="str">
        <f t="shared" si="60"/>
        <v/>
      </c>
      <c r="K119" s="388" t="str">
        <f t="shared" si="61"/>
        <v/>
      </c>
      <c r="L119" s="389" t="str">
        <f t="shared" si="62"/>
        <v/>
      </c>
      <c r="M119" s="250" t="str">
        <f t="shared" si="63"/>
        <v/>
      </c>
      <c r="N119" s="246" t="b">
        <f t="shared" si="99"/>
        <v>0</v>
      </c>
      <c r="O119" s="246" t="b">
        <f t="shared" si="100"/>
        <v>0</v>
      </c>
      <c r="P119" s="246" t="b">
        <f t="shared" si="101"/>
        <v>0</v>
      </c>
      <c r="Q119" s="246" t="b">
        <f t="shared" si="102"/>
        <v>0</v>
      </c>
      <c r="R119" s="246" t="str">
        <f t="shared" si="103"/>
        <v>No</v>
      </c>
      <c r="S119" s="247" t="b">
        <f t="shared" si="64"/>
        <v>0</v>
      </c>
      <c r="T119" s="247" t="b">
        <f t="shared" si="65"/>
        <v>0</v>
      </c>
      <c r="U119" s="247" t="b">
        <f t="shared" si="66"/>
        <v>0</v>
      </c>
      <c r="V119" s="247" t="b">
        <f t="shared" si="67"/>
        <v>0</v>
      </c>
      <c r="W119" s="247" t="str">
        <f t="shared" si="104"/>
        <v>No</v>
      </c>
      <c r="X119" s="248" t="b">
        <f t="shared" si="68"/>
        <v>0</v>
      </c>
      <c r="Y119" s="248" t="b">
        <f t="shared" si="69"/>
        <v>0</v>
      </c>
      <c r="Z119" s="248" t="b">
        <f t="shared" si="70"/>
        <v>0</v>
      </c>
      <c r="AA119" s="248" t="b">
        <f t="shared" si="71"/>
        <v>0</v>
      </c>
      <c r="AB119" s="248" t="str">
        <f t="shared" si="105"/>
        <v>No</v>
      </c>
      <c r="AC119" s="249" t="b">
        <f t="shared" si="72"/>
        <v>0</v>
      </c>
      <c r="AD119" s="249" t="b">
        <f t="shared" si="73"/>
        <v>0</v>
      </c>
      <c r="AE119" s="249" t="b">
        <f t="shared" si="74"/>
        <v>0</v>
      </c>
      <c r="AF119" s="249" t="b">
        <f t="shared" si="75"/>
        <v>0</v>
      </c>
      <c r="AG119" s="249" t="str">
        <f t="shared" si="106"/>
        <v>No</v>
      </c>
      <c r="AH119" s="250" t="b">
        <f t="shared" si="76"/>
        <v>0</v>
      </c>
      <c r="AI119" s="250" t="b">
        <f t="shared" si="77"/>
        <v>0</v>
      </c>
      <c r="AJ119" s="250" t="b">
        <f t="shared" si="78"/>
        <v>0</v>
      </c>
      <c r="AK119" s="250" t="b">
        <f t="shared" si="79"/>
        <v>0</v>
      </c>
      <c r="AL119" s="250" t="str">
        <f t="shared" si="107"/>
        <v>No</v>
      </c>
      <c r="AN119" s="246" t="str">
        <f t="shared" si="108"/>
        <v/>
      </c>
      <c r="AO119" s="247" t="str">
        <f t="shared" si="109"/>
        <v/>
      </c>
      <c r="AP119" s="248" t="str">
        <f t="shared" si="110"/>
        <v/>
      </c>
      <c r="AQ119" s="249" t="str">
        <f t="shared" si="111"/>
        <v/>
      </c>
      <c r="AR119" s="250" t="str">
        <f t="shared" si="112"/>
        <v/>
      </c>
      <c r="AS119" s="234"/>
      <c r="AY119" s="385">
        <f t="shared" si="113"/>
        <v>0</v>
      </c>
      <c r="AZ119" s="385">
        <f t="shared" si="80"/>
        <v>0</v>
      </c>
      <c r="BA119" s="385">
        <f t="shared" si="114"/>
        <v>0</v>
      </c>
      <c r="BB119" s="385">
        <f t="shared" si="81"/>
        <v>0</v>
      </c>
      <c r="BC119" s="385">
        <f t="shared" si="82"/>
        <v>0</v>
      </c>
      <c r="BD119" s="385">
        <f t="shared" si="83"/>
        <v>0</v>
      </c>
      <c r="BE119" s="385">
        <f t="shared" si="84"/>
        <v>0</v>
      </c>
      <c r="BF119" s="385">
        <f t="shared" si="85"/>
        <v>0</v>
      </c>
      <c r="BG119" s="385">
        <f t="shared" si="86"/>
        <v>0</v>
      </c>
      <c r="BH119" s="385">
        <f t="shared" si="87"/>
        <v>0</v>
      </c>
      <c r="BI119" s="385">
        <f t="shared" si="88"/>
        <v>0</v>
      </c>
      <c r="BJ119" s="385">
        <f t="shared" si="89"/>
        <v>0</v>
      </c>
      <c r="BK119" s="385">
        <f t="shared" si="90"/>
        <v>0</v>
      </c>
      <c r="BL119" s="385">
        <f t="shared" si="91"/>
        <v>0</v>
      </c>
      <c r="BM119" s="385">
        <f t="shared" si="92"/>
        <v>0</v>
      </c>
      <c r="BN119" s="385">
        <f t="shared" si="93"/>
        <v>0</v>
      </c>
      <c r="CK119" s="239">
        <f t="shared" si="115"/>
        <v>0</v>
      </c>
      <c r="CL119" s="239">
        <f t="shared" si="116"/>
        <v>0</v>
      </c>
    </row>
    <row r="120" spans="3:90" x14ac:dyDescent="0.35">
      <c r="C120" s="235"/>
      <c r="D120" s="246" t="str">
        <f t="shared" si="94"/>
        <v/>
      </c>
      <c r="E120" s="247" t="str">
        <f t="shared" si="95"/>
        <v/>
      </c>
      <c r="F120" s="248" t="str">
        <f t="shared" si="96"/>
        <v/>
      </c>
      <c r="G120" s="249" t="str">
        <f t="shared" si="97"/>
        <v/>
      </c>
      <c r="H120" s="250" t="str">
        <f t="shared" si="98"/>
        <v/>
      </c>
      <c r="I120" s="386" t="str">
        <f t="shared" si="59"/>
        <v/>
      </c>
      <c r="J120" s="387" t="str">
        <f t="shared" si="60"/>
        <v/>
      </c>
      <c r="K120" s="388" t="str">
        <f t="shared" si="61"/>
        <v/>
      </c>
      <c r="L120" s="389" t="str">
        <f t="shared" si="62"/>
        <v/>
      </c>
      <c r="M120" s="250" t="str">
        <f t="shared" si="63"/>
        <v/>
      </c>
      <c r="N120" s="246" t="b">
        <f t="shared" si="99"/>
        <v>0</v>
      </c>
      <c r="O120" s="246" t="b">
        <f t="shared" si="100"/>
        <v>0</v>
      </c>
      <c r="P120" s="246" t="b">
        <f t="shared" si="101"/>
        <v>0</v>
      </c>
      <c r="Q120" s="246" t="b">
        <f t="shared" si="102"/>
        <v>0</v>
      </c>
      <c r="R120" s="246" t="str">
        <f t="shared" si="103"/>
        <v>No</v>
      </c>
      <c r="S120" s="247" t="b">
        <f t="shared" si="64"/>
        <v>0</v>
      </c>
      <c r="T120" s="247" t="b">
        <f t="shared" si="65"/>
        <v>0</v>
      </c>
      <c r="U120" s="247" t="b">
        <f t="shared" si="66"/>
        <v>0</v>
      </c>
      <c r="V120" s="247" t="b">
        <f t="shared" si="67"/>
        <v>0</v>
      </c>
      <c r="W120" s="247" t="str">
        <f t="shared" si="104"/>
        <v>No</v>
      </c>
      <c r="X120" s="248" t="b">
        <f t="shared" si="68"/>
        <v>0</v>
      </c>
      <c r="Y120" s="248" t="b">
        <f t="shared" si="69"/>
        <v>0</v>
      </c>
      <c r="Z120" s="248" t="b">
        <f t="shared" si="70"/>
        <v>0</v>
      </c>
      <c r="AA120" s="248" t="b">
        <f t="shared" si="71"/>
        <v>0</v>
      </c>
      <c r="AB120" s="248" t="str">
        <f t="shared" si="105"/>
        <v>No</v>
      </c>
      <c r="AC120" s="249" t="b">
        <f t="shared" si="72"/>
        <v>0</v>
      </c>
      <c r="AD120" s="249" t="b">
        <f t="shared" si="73"/>
        <v>0</v>
      </c>
      <c r="AE120" s="249" t="b">
        <f t="shared" si="74"/>
        <v>0</v>
      </c>
      <c r="AF120" s="249" t="b">
        <f t="shared" si="75"/>
        <v>0</v>
      </c>
      <c r="AG120" s="249" t="str">
        <f t="shared" si="106"/>
        <v>No</v>
      </c>
      <c r="AH120" s="250" t="b">
        <f t="shared" si="76"/>
        <v>0</v>
      </c>
      <c r="AI120" s="250" t="b">
        <f t="shared" si="77"/>
        <v>0</v>
      </c>
      <c r="AJ120" s="250" t="b">
        <f t="shared" si="78"/>
        <v>0</v>
      </c>
      <c r="AK120" s="250" t="b">
        <f t="shared" si="79"/>
        <v>0</v>
      </c>
      <c r="AL120" s="250" t="str">
        <f t="shared" si="107"/>
        <v>No</v>
      </c>
      <c r="AN120" s="246" t="str">
        <f t="shared" si="108"/>
        <v/>
      </c>
      <c r="AO120" s="247" t="str">
        <f t="shared" si="109"/>
        <v/>
      </c>
      <c r="AP120" s="248" t="str">
        <f t="shared" si="110"/>
        <v/>
      </c>
      <c r="AQ120" s="249" t="str">
        <f t="shared" si="111"/>
        <v/>
      </c>
      <c r="AR120" s="250" t="str">
        <f t="shared" si="112"/>
        <v/>
      </c>
      <c r="AS120" s="234"/>
      <c r="AY120" s="385">
        <f t="shared" si="113"/>
        <v>0</v>
      </c>
      <c r="AZ120" s="385">
        <f t="shared" si="80"/>
        <v>0</v>
      </c>
      <c r="BA120" s="385">
        <f t="shared" si="114"/>
        <v>0</v>
      </c>
      <c r="BB120" s="385">
        <f t="shared" si="81"/>
        <v>0</v>
      </c>
      <c r="BC120" s="385">
        <f t="shared" si="82"/>
        <v>0</v>
      </c>
      <c r="BD120" s="385">
        <f t="shared" si="83"/>
        <v>0</v>
      </c>
      <c r="BE120" s="385">
        <f t="shared" si="84"/>
        <v>0</v>
      </c>
      <c r="BF120" s="385">
        <f t="shared" si="85"/>
        <v>0</v>
      </c>
      <c r="BG120" s="385">
        <f t="shared" si="86"/>
        <v>0</v>
      </c>
      <c r="BH120" s="385">
        <f t="shared" si="87"/>
        <v>0</v>
      </c>
      <c r="BI120" s="385">
        <f t="shared" si="88"/>
        <v>0</v>
      </c>
      <c r="BJ120" s="385">
        <f t="shared" si="89"/>
        <v>0</v>
      </c>
      <c r="BK120" s="385">
        <f t="shared" si="90"/>
        <v>0</v>
      </c>
      <c r="BL120" s="385">
        <f t="shared" si="91"/>
        <v>0</v>
      </c>
      <c r="BM120" s="385">
        <f t="shared" si="92"/>
        <v>0</v>
      </c>
      <c r="BN120" s="385">
        <f t="shared" si="93"/>
        <v>0</v>
      </c>
      <c r="CK120" s="239">
        <f t="shared" si="115"/>
        <v>0</v>
      </c>
      <c r="CL120" s="239">
        <f t="shared" si="116"/>
        <v>0</v>
      </c>
    </row>
    <row r="121" spans="3:90" x14ac:dyDescent="0.35">
      <c r="C121" s="235"/>
      <c r="D121" s="246" t="str">
        <f t="shared" si="94"/>
        <v/>
      </c>
      <c r="E121" s="247" t="str">
        <f t="shared" si="95"/>
        <v/>
      </c>
      <c r="F121" s="248" t="str">
        <f t="shared" si="96"/>
        <v/>
      </c>
      <c r="G121" s="249" t="str">
        <f t="shared" si="97"/>
        <v/>
      </c>
      <c r="H121" s="250" t="str">
        <f t="shared" si="98"/>
        <v/>
      </c>
      <c r="I121" s="386" t="str">
        <f t="shared" si="59"/>
        <v/>
      </c>
      <c r="J121" s="387" t="str">
        <f t="shared" si="60"/>
        <v/>
      </c>
      <c r="K121" s="388" t="str">
        <f t="shared" si="61"/>
        <v/>
      </c>
      <c r="L121" s="389" t="str">
        <f t="shared" si="62"/>
        <v/>
      </c>
      <c r="M121" s="250" t="str">
        <f t="shared" si="63"/>
        <v/>
      </c>
      <c r="N121" s="246" t="b">
        <f t="shared" si="99"/>
        <v>0</v>
      </c>
      <c r="O121" s="246" t="b">
        <f t="shared" si="100"/>
        <v>0</v>
      </c>
      <c r="P121" s="246" t="b">
        <f t="shared" si="101"/>
        <v>0</v>
      </c>
      <c r="Q121" s="246" t="b">
        <f t="shared" si="102"/>
        <v>0</v>
      </c>
      <c r="R121" s="246" t="str">
        <f t="shared" si="103"/>
        <v>No</v>
      </c>
      <c r="S121" s="247" t="b">
        <f t="shared" si="64"/>
        <v>0</v>
      </c>
      <c r="T121" s="247" t="b">
        <f t="shared" si="65"/>
        <v>0</v>
      </c>
      <c r="U121" s="247" t="b">
        <f t="shared" si="66"/>
        <v>0</v>
      </c>
      <c r="V121" s="247" t="b">
        <f t="shared" si="67"/>
        <v>0</v>
      </c>
      <c r="W121" s="247" t="str">
        <f t="shared" si="104"/>
        <v>No</v>
      </c>
      <c r="X121" s="248" t="b">
        <f t="shared" si="68"/>
        <v>0</v>
      </c>
      <c r="Y121" s="248" t="b">
        <f t="shared" si="69"/>
        <v>0</v>
      </c>
      <c r="Z121" s="248" t="b">
        <f t="shared" si="70"/>
        <v>0</v>
      </c>
      <c r="AA121" s="248" t="b">
        <f t="shared" si="71"/>
        <v>0</v>
      </c>
      <c r="AB121" s="248" t="str">
        <f t="shared" si="105"/>
        <v>No</v>
      </c>
      <c r="AC121" s="249" t="b">
        <f t="shared" si="72"/>
        <v>0</v>
      </c>
      <c r="AD121" s="249" t="b">
        <f t="shared" si="73"/>
        <v>0</v>
      </c>
      <c r="AE121" s="249" t="b">
        <f t="shared" si="74"/>
        <v>0</v>
      </c>
      <c r="AF121" s="249" t="b">
        <f t="shared" si="75"/>
        <v>0</v>
      </c>
      <c r="AG121" s="249" t="str">
        <f t="shared" si="106"/>
        <v>No</v>
      </c>
      <c r="AH121" s="250" t="b">
        <f t="shared" si="76"/>
        <v>0</v>
      </c>
      <c r="AI121" s="250" t="b">
        <f t="shared" si="77"/>
        <v>0</v>
      </c>
      <c r="AJ121" s="250" t="b">
        <f t="shared" si="78"/>
        <v>0</v>
      </c>
      <c r="AK121" s="250" t="b">
        <f t="shared" si="79"/>
        <v>0</v>
      </c>
      <c r="AL121" s="250" t="str">
        <f t="shared" si="107"/>
        <v>No</v>
      </c>
      <c r="AN121" s="246" t="str">
        <f t="shared" si="108"/>
        <v/>
      </c>
      <c r="AO121" s="247" t="str">
        <f t="shared" si="109"/>
        <v/>
      </c>
      <c r="AP121" s="248" t="str">
        <f t="shared" si="110"/>
        <v/>
      </c>
      <c r="AQ121" s="249" t="str">
        <f t="shared" si="111"/>
        <v/>
      </c>
      <c r="AR121" s="250" t="str">
        <f t="shared" si="112"/>
        <v/>
      </c>
      <c r="AS121" s="234"/>
      <c r="AY121" s="385">
        <f t="shared" si="113"/>
        <v>0</v>
      </c>
      <c r="AZ121" s="385">
        <f t="shared" si="80"/>
        <v>0</v>
      </c>
      <c r="BA121" s="385">
        <f t="shared" si="114"/>
        <v>0</v>
      </c>
      <c r="BB121" s="385">
        <f t="shared" si="81"/>
        <v>0</v>
      </c>
      <c r="BC121" s="385">
        <f t="shared" si="82"/>
        <v>0</v>
      </c>
      <c r="BD121" s="385">
        <f t="shared" si="83"/>
        <v>0</v>
      </c>
      <c r="BE121" s="385">
        <f t="shared" si="84"/>
        <v>0</v>
      </c>
      <c r="BF121" s="385">
        <f t="shared" si="85"/>
        <v>0</v>
      </c>
      <c r="BG121" s="385">
        <f t="shared" si="86"/>
        <v>0</v>
      </c>
      <c r="BH121" s="385">
        <f t="shared" si="87"/>
        <v>0</v>
      </c>
      <c r="BI121" s="385">
        <f t="shared" si="88"/>
        <v>0</v>
      </c>
      <c r="BJ121" s="385">
        <f t="shared" si="89"/>
        <v>0</v>
      </c>
      <c r="BK121" s="385">
        <f t="shared" si="90"/>
        <v>0</v>
      </c>
      <c r="BL121" s="385">
        <f t="shared" si="91"/>
        <v>0</v>
      </c>
      <c r="BM121" s="385">
        <f t="shared" si="92"/>
        <v>0</v>
      </c>
      <c r="BN121" s="385">
        <f t="shared" si="93"/>
        <v>0</v>
      </c>
      <c r="CK121" s="239">
        <f t="shared" si="115"/>
        <v>0</v>
      </c>
      <c r="CL121" s="239">
        <f t="shared" si="116"/>
        <v>0</v>
      </c>
    </row>
    <row r="122" spans="3:90" x14ac:dyDescent="0.35">
      <c r="C122" s="235"/>
      <c r="D122" s="246" t="str">
        <f t="shared" si="94"/>
        <v/>
      </c>
      <c r="E122" s="247" t="str">
        <f t="shared" si="95"/>
        <v/>
      </c>
      <c r="F122" s="248" t="str">
        <f t="shared" si="96"/>
        <v/>
      </c>
      <c r="G122" s="249" t="str">
        <f t="shared" si="97"/>
        <v/>
      </c>
      <c r="H122" s="250" t="str">
        <f t="shared" si="98"/>
        <v/>
      </c>
      <c r="I122" s="386" t="str">
        <f t="shared" si="59"/>
        <v/>
      </c>
      <c r="J122" s="387" t="str">
        <f t="shared" si="60"/>
        <v/>
      </c>
      <c r="K122" s="388" t="str">
        <f t="shared" si="61"/>
        <v/>
      </c>
      <c r="L122" s="389" t="str">
        <f t="shared" si="62"/>
        <v/>
      </c>
      <c r="M122" s="250" t="str">
        <f t="shared" si="63"/>
        <v/>
      </c>
      <c r="N122" s="246" t="b">
        <f t="shared" si="99"/>
        <v>0</v>
      </c>
      <c r="O122" s="246" t="b">
        <f t="shared" si="100"/>
        <v>0</v>
      </c>
      <c r="P122" s="246" t="b">
        <f t="shared" si="101"/>
        <v>0</v>
      </c>
      <c r="Q122" s="246" t="b">
        <f t="shared" si="102"/>
        <v>0</v>
      </c>
      <c r="R122" s="246" t="str">
        <f t="shared" si="103"/>
        <v>No</v>
      </c>
      <c r="S122" s="247" t="b">
        <f t="shared" si="64"/>
        <v>0</v>
      </c>
      <c r="T122" s="247" t="b">
        <f t="shared" si="65"/>
        <v>0</v>
      </c>
      <c r="U122" s="247" t="b">
        <f t="shared" si="66"/>
        <v>0</v>
      </c>
      <c r="V122" s="247" t="b">
        <f t="shared" si="67"/>
        <v>0</v>
      </c>
      <c r="W122" s="247" t="str">
        <f t="shared" si="104"/>
        <v>No</v>
      </c>
      <c r="X122" s="248" t="b">
        <f t="shared" si="68"/>
        <v>0</v>
      </c>
      <c r="Y122" s="248" t="b">
        <f t="shared" si="69"/>
        <v>0</v>
      </c>
      <c r="Z122" s="248" t="b">
        <f t="shared" si="70"/>
        <v>0</v>
      </c>
      <c r="AA122" s="248" t="b">
        <f t="shared" si="71"/>
        <v>0</v>
      </c>
      <c r="AB122" s="248" t="str">
        <f t="shared" si="105"/>
        <v>No</v>
      </c>
      <c r="AC122" s="249" t="b">
        <f t="shared" si="72"/>
        <v>0</v>
      </c>
      <c r="AD122" s="249" t="b">
        <f t="shared" si="73"/>
        <v>0</v>
      </c>
      <c r="AE122" s="249" t="b">
        <f t="shared" si="74"/>
        <v>0</v>
      </c>
      <c r="AF122" s="249" t="b">
        <f t="shared" si="75"/>
        <v>0</v>
      </c>
      <c r="AG122" s="249" t="str">
        <f t="shared" si="106"/>
        <v>No</v>
      </c>
      <c r="AH122" s="250" t="b">
        <f t="shared" si="76"/>
        <v>0</v>
      </c>
      <c r="AI122" s="250" t="b">
        <f t="shared" si="77"/>
        <v>0</v>
      </c>
      <c r="AJ122" s="250" t="b">
        <f t="shared" si="78"/>
        <v>0</v>
      </c>
      <c r="AK122" s="250" t="b">
        <f t="shared" si="79"/>
        <v>0</v>
      </c>
      <c r="AL122" s="250" t="str">
        <f t="shared" si="107"/>
        <v>No</v>
      </c>
      <c r="AN122" s="246" t="str">
        <f t="shared" si="108"/>
        <v/>
      </c>
      <c r="AO122" s="247" t="str">
        <f t="shared" si="109"/>
        <v/>
      </c>
      <c r="AP122" s="248" t="str">
        <f t="shared" si="110"/>
        <v/>
      </c>
      <c r="AQ122" s="249" t="str">
        <f t="shared" si="111"/>
        <v/>
      </c>
      <c r="AR122" s="250" t="str">
        <f t="shared" si="112"/>
        <v/>
      </c>
      <c r="AS122" s="234"/>
      <c r="AY122" s="385">
        <f t="shared" si="113"/>
        <v>0</v>
      </c>
      <c r="AZ122" s="385">
        <f t="shared" si="80"/>
        <v>0</v>
      </c>
      <c r="BA122" s="385">
        <f t="shared" si="114"/>
        <v>0</v>
      </c>
      <c r="BB122" s="385">
        <f t="shared" si="81"/>
        <v>0</v>
      </c>
      <c r="BC122" s="385">
        <f t="shared" si="82"/>
        <v>0</v>
      </c>
      <c r="BD122" s="385">
        <f t="shared" si="83"/>
        <v>0</v>
      </c>
      <c r="BE122" s="385">
        <f t="shared" si="84"/>
        <v>0</v>
      </c>
      <c r="BF122" s="385">
        <f t="shared" si="85"/>
        <v>0</v>
      </c>
      <c r="BG122" s="385">
        <f t="shared" si="86"/>
        <v>0</v>
      </c>
      <c r="BH122" s="385">
        <f t="shared" si="87"/>
        <v>0</v>
      </c>
      <c r="BI122" s="385">
        <f t="shared" si="88"/>
        <v>0</v>
      </c>
      <c r="BJ122" s="385">
        <f t="shared" si="89"/>
        <v>0</v>
      </c>
      <c r="BK122" s="385">
        <f t="shared" si="90"/>
        <v>0</v>
      </c>
      <c r="BL122" s="385">
        <f t="shared" si="91"/>
        <v>0</v>
      </c>
      <c r="BM122" s="385">
        <f t="shared" si="92"/>
        <v>0</v>
      </c>
      <c r="BN122" s="385">
        <f t="shared" si="93"/>
        <v>0</v>
      </c>
      <c r="CK122" s="239">
        <f t="shared" si="115"/>
        <v>0</v>
      </c>
      <c r="CL122" s="239">
        <f t="shared" si="116"/>
        <v>0</v>
      </c>
    </row>
    <row r="123" spans="3:90" x14ac:dyDescent="0.35">
      <c r="C123" s="235"/>
      <c r="D123" s="246" t="str">
        <f t="shared" si="94"/>
        <v/>
      </c>
      <c r="E123" s="247" t="str">
        <f t="shared" si="95"/>
        <v/>
      </c>
      <c r="F123" s="248" t="str">
        <f t="shared" si="96"/>
        <v/>
      </c>
      <c r="G123" s="249" t="str">
        <f t="shared" si="97"/>
        <v/>
      </c>
      <c r="H123" s="250" t="str">
        <f t="shared" si="98"/>
        <v/>
      </c>
      <c r="I123" s="386" t="str">
        <f t="shared" si="59"/>
        <v/>
      </c>
      <c r="J123" s="387" t="str">
        <f t="shared" si="60"/>
        <v/>
      </c>
      <c r="K123" s="388" t="str">
        <f t="shared" si="61"/>
        <v/>
      </c>
      <c r="L123" s="389" t="str">
        <f t="shared" si="62"/>
        <v/>
      </c>
      <c r="M123" s="250" t="str">
        <f t="shared" si="63"/>
        <v/>
      </c>
      <c r="N123" s="246" t="b">
        <f t="shared" si="99"/>
        <v>0</v>
      </c>
      <c r="O123" s="246" t="b">
        <f t="shared" si="100"/>
        <v>0</v>
      </c>
      <c r="P123" s="246" t="b">
        <f t="shared" si="101"/>
        <v>0</v>
      </c>
      <c r="Q123" s="246" t="b">
        <f t="shared" si="102"/>
        <v>0</v>
      </c>
      <c r="R123" s="246" t="str">
        <f t="shared" si="103"/>
        <v>No</v>
      </c>
      <c r="S123" s="247" t="b">
        <f t="shared" si="64"/>
        <v>0</v>
      </c>
      <c r="T123" s="247" t="b">
        <f t="shared" si="65"/>
        <v>0</v>
      </c>
      <c r="U123" s="247" t="b">
        <f t="shared" si="66"/>
        <v>0</v>
      </c>
      <c r="V123" s="247" t="b">
        <f t="shared" si="67"/>
        <v>0</v>
      </c>
      <c r="W123" s="247" t="str">
        <f t="shared" si="104"/>
        <v>No</v>
      </c>
      <c r="X123" s="248" t="b">
        <f t="shared" si="68"/>
        <v>0</v>
      </c>
      <c r="Y123" s="248" t="b">
        <f t="shared" si="69"/>
        <v>0</v>
      </c>
      <c r="Z123" s="248" t="b">
        <f t="shared" si="70"/>
        <v>0</v>
      </c>
      <c r="AA123" s="248" t="b">
        <f t="shared" si="71"/>
        <v>0</v>
      </c>
      <c r="AB123" s="248" t="str">
        <f t="shared" si="105"/>
        <v>No</v>
      </c>
      <c r="AC123" s="249" t="b">
        <f t="shared" si="72"/>
        <v>0</v>
      </c>
      <c r="AD123" s="249" t="b">
        <f t="shared" si="73"/>
        <v>0</v>
      </c>
      <c r="AE123" s="249" t="b">
        <f t="shared" si="74"/>
        <v>0</v>
      </c>
      <c r="AF123" s="249" t="b">
        <f t="shared" si="75"/>
        <v>0</v>
      </c>
      <c r="AG123" s="249" t="str">
        <f t="shared" si="106"/>
        <v>No</v>
      </c>
      <c r="AH123" s="250" t="b">
        <f t="shared" si="76"/>
        <v>0</v>
      </c>
      <c r="AI123" s="250" t="b">
        <f t="shared" si="77"/>
        <v>0</v>
      </c>
      <c r="AJ123" s="250" t="b">
        <f t="shared" si="78"/>
        <v>0</v>
      </c>
      <c r="AK123" s="250" t="b">
        <f t="shared" si="79"/>
        <v>0</v>
      </c>
      <c r="AL123" s="250" t="str">
        <f t="shared" si="107"/>
        <v>No</v>
      </c>
      <c r="AN123" s="246" t="str">
        <f t="shared" si="108"/>
        <v/>
      </c>
      <c r="AO123" s="247" t="str">
        <f t="shared" si="109"/>
        <v/>
      </c>
      <c r="AP123" s="248" t="str">
        <f t="shared" si="110"/>
        <v/>
      </c>
      <c r="AQ123" s="249" t="str">
        <f t="shared" si="111"/>
        <v/>
      </c>
      <c r="AR123" s="250" t="str">
        <f t="shared" si="112"/>
        <v/>
      </c>
      <c r="AS123" s="234"/>
      <c r="AY123" s="385">
        <f t="shared" si="113"/>
        <v>0</v>
      </c>
      <c r="AZ123" s="385">
        <f t="shared" si="80"/>
        <v>0</v>
      </c>
      <c r="BA123" s="385">
        <f t="shared" si="114"/>
        <v>0</v>
      </c>
      <c r="BB123" s="385">
        <f t="shared" si="81"/>
        <v>0</v>
      </c>
      <c r="BC123" s="385">
        <f t="shared" si="82"/>
        <v>0</v>
      </c>
      <c r="BD123" s="385">
        <f t="shared" si="83"/>
        <v>0</v>
      </c>
      <c r="BE123" s="385">
        <f t="shared" si="84"/>
        <v>0</v>
      </c>
      <c r="BF123" s="385">
        <f t="shared" si="85"/>
        <v>0</v>
      </c>
      <c r="BG123" s="385">
        <f t="shared" si="86"/>
        <v>0</v>
      </c>
      <c r="BH123" s="385">
        <f t="shared" si="87"/>
        <v>0</v>
      </c>
      <c r="BI123" s="385">
        <f t="shared" si="88"/>
        <v>0</v>
      </c>
      <c r="BJ123" s="385">
        <f t="shared" si="89"/>
        <v>0</v>
      </c>
      <c r="BK123" s="385">
        <f t="shared" si="90"/>
        <v>0</v>
      </c>
      <c r="BL123" s="385">
        <f t="shared" si="91"/>
        <v>0</v>
      </c>
      <c r="BM123" s="385">
        <f t="shared" si="92"/>
        <v>0</v>
      </c>
      <c r="BN123" s="385">
        <f t="shared" si="93"/>
        <v>0</v>
      </c>
      <c r="CK123" s="239">
        <f t="shared" si="115"/>
        <v>0</v>
      </c>
      <c r="CL123" s="239">
        <f t="shared" si="116"/>
        <v>0</v>
      </c>
    </row>
    <row r="124" spans="3:90" x14ac:dyDescent="0.35">
      <c r="C124" s="235"/>
      <c r="D124" s="246" t="str">
        <f t="shared" si="94"/>
        <v/>
      </c>
      <c r="E124" s="247" t="str">
        <f t="shared" si="95"/>
        <v/>
      </c>
      <c r="F124" s="248" t="str">
        <f t="shared" si="96"/>
        <v/>
      </c>
      <c r="G124" s="249" t="str">
        <f t="shared" si="97"/>
        <v/>
      </c>
      <c r="H124" s="250" t="str">
        <f t="shared" si="98"/>
        <v/>
      </c>
      <c r="I124" s="386" t="str">
        <f t="shared" si="59"/>
        <v/>
      </c>
      <c r="J124" s="387" t="str">
        <f t="shared" si="60"/>
        <v/>
      </c>
      <c r="K124" s="388" t="str">
        <f t="shared" si="61"/>
        <v/>
      </c>
      <c r="L124" s="389" t="str">
        <f t="shared" si="62"/>
        <v/>
      </c>
      <c r="M124" s="250" t="str">
        <f t="shared" si="63"/>
        <v/>
      </c>
      <c r="N124" s="246" t="b">
        <f t="shared" si="99"/>
        <v>0</v>
      </c>
      <c r="O124" s="246" t="b">
        <f t="shared" si="100"/>
        <v>0</v>
      </c>
      <c r="P124" s="246" t="b">
        <f t="shared" si="101"/>
        <v>0</v>
      </c>
      <c r="Q124" s="246" t="b">
        <f t="shared" si="102"/>
        <v>0</v>
      </c>
      <c r="R124" s="246" t="str">
        <f t="shared" si="103"/>
        <v>No</v>
      </c>
      <c r="S124" s="247" t="b">
        <f t="shared" si="64"/>
        <v>0</v>
      </c>
      <c r="T124" s="247" t="b">
        <f t="shared" si="65"/>
        <v>0</v>
      </c>
      <c r="U124" s="247" t="b">
        <f t="shared" si="66"/>
        <v>0</v>
      </c>
      <c r="V124" s="247" t="b">
        <f t="shared" si="67"/>
        <v>0</v>
      </c>
      <c r="W124" s="247" t="str">
        <f t="shared" si="104"/>
        <v>No</v>
      </c>
      <c r="X124" s="248" t="b">
        <f t="shared" si="68"/>
        <v>0</v>
      </c>
      <c r="Y124" s="248" t="b">
        <f t="shared" si="69"/>
        <v>0</v>
      </c>
      <c r="Z124" s="248" t="b">
        <f t="shared" si="70"/>
        <v>0</v>
      </c>
      <c r="AA124" s="248" t="b">
        <f t="shared" si="71"/>
        <v>0</v>
      </c>
      <c r="AB124" s="248" t="str">
        <f t="shared" si="105"/>
        <v>No</v>
      </c>
      <c r="AC124" s="249" t="b">
        <f t="shared" si="72"/>
        <v>0</v>
      </c>
      <c r="AD124" s="249" t="b">
        <f t="shared" si="73"/>
        <v>0</v>
      </c>
      <c r="AE124" s="249" t="b">
        <f t="shared" si="74"/>
        <v>0</v>
      </c>
      <c r="AF124" s="249" t="b">
        <f t="shared" si="75"/>
        <v>0</v>
      </c>
      <c r="AG124" s="249" t="str">
        <f t="shared" si="106"/>
        <v>No</v>
      </c>
      <c r="AH124" s="250" t="b">
        <f t="shared" si="76"/>
        <v>0</v>
      </c>
      <c r="AI124" s="250" t="b">
        <f t="shared" si="77"/>
        <v>0</v>
      </c>
      <c r="AJ124" s="250" t="b">
        <f t="shared" si="78"/>
        <v>0</v>
      </c>
      <c r="AK124" s="250" t="b">
        <f t="shared" si="79"/>
        <v>0</v>
      </c>
      <c r="AL124" s="250" t="str">
        <f t="shared" si="107"/>
        <v>No</v>
      </c>
      <c r="AN124" s="246" t="str">
        <f t="shared" si="108"/>
        <v/>
      </c>
      <c r="AO124" s="247" t="str">
        <f t="shared" si="109"/>
        <v/>
      </c>
      <c r="AP124" s="248" t="str">
        <f t="shared" si="110"/>
        <v/>
      </c>
      <c r="AQ124" s="249" t="str">
        <f t="shared" si="111"/>
        <v/>
      </c>
      <c r="AR124" s="250" t="str">
        <f t="shared" si="112"/>
        <v/>
      </c>
      <c r="AS124" s="234"/>
      <c r="AY124" s="385">
        <f t="shared" si="113"/>
        <v>0</v>
      </c>
      <c r="AZ124" s="385">
        <f t="shared" si="80"/>
        <v>0</v>
      </c>
      <c r="BA124" s="385">
        <f t="shared" si="114"/>
        <v>0</v>
      </c>
      <c r="BB124" s="385">
        <f t="shared" si="81"/>
        <v>0</v>
      </c>
      <c r="BC124" s="385">
        <f t="shared" si="82"/>
        <v>0</v>
      </c>
      <c r="BD124" s="385">
        <f t="shared" si="83"/>
        <v>0</v>
      </c>
      <c r="BE124" s="385">
        <f t="shared" si="84"/>
        <v>0</v>
      </c>
      <c r="BF124" s="385">
        <f t="shared" si="85"/>
        <v>0</v>
      </c>
      <c r="BG124" s="385">
        <f t="shared" si="86"/>
        <v>0</v>
      </c>
      <c r="BH124" s="385">
        <f t="shared" si="87"/>
        <v>0</v>
      </c>
      <c r="BI124" s="385">
        <f t="shared" si="88"/>
        <v>0</v>
      </c>
      <c r="BJ124" s="385">
        <f t="shared" si="89"/>
        <v>0</v>
      </c>
      <c r="BK124" s="385">
        <f t="shared" si="90"/>
        <v>0</v>
      </c>
      <c r="BL124" s="385">
        <f t="shared" si="91"/>
        <v>0</v>
      </c>
      <c r="BM124" s="385">
        <f t="shared" si="92"/>
        <v>0</v>
      </c>
      <c r="BN124" s="385">
        <f t="shared" si="93"/>
        <v>0</v>
      </c>
      <c r="CK124" s="239">
        <f t="shared" si="115"/>
        <v>0</v>
      </c>
      <c r="CL124" s="239">
        <f t="shared" si="116"/>
        <v>0</v>
      </c>
    </row>
    <row r="125" spans="3:90" x14ac:dyDescent="0.35">
      <c r="C125" s="235"/>
      <c r="D125" s="246" t="str">
        <f t="shared" si="94"/>
        <v/>
      </c>
      <c r="E125" s="247" t="str">
        <f t="shared" si="95"/>
        <v/>
      </c>
      <c r="F125" s="248" t="str">
        <f t="shared" si="96"/>
        <v/>
      </c>
      <c r="G125" s="249" t="str">
        <f t="shared" si="97"/>
        <v/>
      </c>
      <c r="H125" s="250" t="str">
        <f t="shared" si="98"/>
        <v/>
      </c>
      <c r="I125" s="386" t="str">
        <f t="shared" si="59"/>
        <v/>
      </c>
      <c r="J125" s="387" t="str">
        <f t="shared" si="60"/>
        <v/>
      </c>
      <c r="K125" s="388" t="str">
        <f t="shared" si="61"/>
        <v/>
      </c>
      <c r="L125" s="389" t="str">
        <f t="shared" si="62"/>
        <v/>
      </c>
      <c r="M125" s="250" t="str">
        <f t="shared" si="63"/>
        <v/>
      </c>
      <c r="N125" s="246" t="b">
        <f t="shared" si="99"/>
        <v>0</v>
      </c>
      <c r="O125" s="246" t="b">
        <f t="shared" si="100"/>
        <v>0</v>
      </c>
      <c r="P125" s="246" t="b">
        <f t="shared" si="101"/>
        <v>0</v>
      </c>
      <c r="Q125" s="246" t="b">
        <f t="shared" si="102"/>
        <v>0</v>
      </c>
      <c r="R125" s="246" t="str">
        <f t="shared" si="103"/>
        <v>No</v>
      </c>
      <c r="S125" s="247" t="b">
        <f t="shared" si="64"/>
        <v>0</v>
      </c>
      <c r="T125" s="247" t="b">
        <f t="shared" si="65"/>
        <v>0</v>
      </c>
      <c r="U125" s="247" t="b">
        <f t="shared" si="66"/>
        <v>0</v>
      </c>
      <c r="V125" s="247" t="b">
        <f t="shared" si="67"/>
        <v>0</v>
      </c>
      <c r="W125" s="247" t="str">
        <f t="shared" si="104"/>
        <v>No</v>
      </c>
      <c r="X125" s="248" t="b">
        <f t="shared" si="68"/>
        <v>0</v>
      </c>
      <c r="Y125" s="248" t="b">
        <f t="shared" si="69"/>
        <v>0</v>
      </c>
      <c r="Z125" s="248" t="b">
        <f t="shared" si="70"/>
        <v>0</v>
      </c>
      <c r="AA125" s="248" t="b">
        <f t="shared" si="71"/>
        <v>0</v>
      </c>
      <c r="AB125" s="248" t="str">
        <f t="shared" si="105"/>
        <v>No</v>
      </c>
      <c r="AC125" s="249" t="b">
        <f t="shared" si="72"/>
        <v>0</v>
      </c>
      <c r="AD125" s="249" t="b">
        <f t="shared" si="73"/>
        <v>0</v>
      </c>
      <c r="AE125" s="249" t="b">
        <f t="shared" si="74"/>
        <v>0</v>
      </c>
      <c r="AF125" s="249" t="b">
        <f t="shared" si="75"/>
        <v>0</v>
      </c>
      <c r="AG125" s="249" t="str">
        <f t="shared" si="106"/>
        <v>No</v>
      </c>
      <c r="AH125" s="250" t="b">
        <f t="shared" si="76"/>
        <v>0</v>
      </c>
      <c r="AI125" s="250" t="b">
        <f t="shared" si="77"/>
        <v>0</v>
      </c>
      <c r="AJ125" s="250" t="b">
        <f t="shared" si="78"/>
        <v>0</v>
      </c>
      <c r="AK125" s="250" t="b">
        <f t="shared" si="79"/>
        <v>0</v>
      </c>
      <c r="AL125" s="250" t="str">
        <f t="shared" si="107"/>
        <v>No</v>
      </c>
      <c r="AN125" s="246" t="str">
        <f t="shared" si="108"/>
        <v/>
      </c>
      <c r="AO125" s="247" t="str">
        <f t="shared" si="109"/>
        <v/>
      </c>
      <c r="AP125" s="248" t="str">
        <f t="shared" si="110"/>
        <v/>
      </c>
      <c r="AQ125" s="249" t="str">
        <f t="shared" si="111"/>
        <v/>
      </c>
      <c r="AR125" s="250" t="str">
        <f t="shared" si="112"/>
        <v/>
      </c>
      <c r="AS125" s="234"/>
      <c r="AY125" s="385">
        <f t="shared" si="113"/>
        <v>0</v>
      </c>
      <c r="AZ125" s="385">
        <f t="shared" si="80"/>
        <v>0</v>
      </c>
      <c r="BA125" s="385">
        <f t="shared" si="114"/>
        <v>0</v>
      </c>
      <c r="BB125" s="385">
        <f t="shared" si="81"/>
        <v>0</v>
      </c>
      <c r="BC125" s="385">
        <f t="shared" si="82"/>
        <v>0</v>
      </c>
      <c r="BD125" s="385">
        <f t="shared" si="83"/>
        <v>0</v>
      </c>
      <c r="BE125" s="385">
        <f t="shared" si="84"/>
        <v>0</v>
      </c>
      <c r="BF125" s="385">
        <f t="shared" si="85"/>
        <v>0</v>
      </c>
      <c r="BG125" s="385">
        <f t="shared" si="86"/>
        <v>0</v>
      </c>
      <c r="BH125" s="385">
        <f t="shared" si="87"/>
        <v>0</v>
      </c>
      <c r="BI125" s="385">
        <f t="shared" si="88"/>
        <v>0</v>
      </c>
      <c r="BJ125" s="385">
        <f t="shared" si="89"/>
        <v>0</v>
      </c>
      <c r="BK125" s="385">
        <f t="shared" si="90"/>
        <v>0</v>
      </c>
      <c r="BL125" s="385">
        <f t="shared" si="91"/>
        <v>0</v>
      </c>
      <c r="BM125" s="385">
        <f t="shared" si="92"/>
        <v>0</v>
      </c>
      <c r="BN125" s="385">
        <f t="shared" si="93"/>
        <v>0</v>
      </c>
      <c r="CK125" s="239">
        <f t="shared" si="115"/>
        <v>0</v>
      </c>
      <c r="CL125" s="239">
        <f t="shared" si="116"/>
        <v>0</v>
      </c>
    </row>
    <row r="126" spans="3:90" x14ac:dyDescent="0.35">
      <c r="C126" s="235"/>
      <c r="D126" s="246" t="str">
        <f t="shared" si="94"/>
        <v/>
      </c>
      <c r="E126" s="247" t="str">
        <f t="shared" si="95"/>
        <v/>
      </c>
      <c r="F126" s="248" t="str">
        <f t="shared" si="96"/>
        <v/>
      </c>
      <c r="G126" s="249" t="str">
        <f t="shared" si="97"/>
        <v/>
      </c>
      <c r="H126" s="250" t="str">
        <f t="shared" si="98"/>
        <v/>
      </c>
      <c r="I126" s="386" t="str">
        <f t="shared" si="59"/>
        <v/>
      </c>
      <c r="J126" s="387" t="str">
        <f t="shared" si="60"/>
        <v/>
      </c>
      <c r="K126" s="388" t="str">
        <f t="shared" si="61"/>
        <v/>
      </c>
      <c r="L126" s="389" t="str">
        <f t="shared" si="62"/>
        <v/>
      </c>
      <c r="M126" s="250" t="str">
        <f t="shared" si="63"/>
        <v/>
      </c>
      <c r="N126" s="246" t="b">
        <f t="shared" si="99"/>
        <v>0</v>
      </c>
      <c r="O126" s="246" t="b">
        <f t="shared" si="100"/>
        <v>0</v>
      </c>
      <c r="P126" s="246" t="b">
        <f t="shared" si="101"/>
        <v>0</v>
      </c>
      <c r="Q126" s="246" t="b">
        <f t="shared" si="102"/>
        <v>0</v>
      </c>
      <c r="R126" s="246" t="str">
        <f t="shared" si="103"/>
        <v>No</v>
      </c>
      <c r="S126" s="247" t="b">
        <f t="shared" si="64"/>
        <v>0</v>
      </c>
      <c r="T126" s="247" t="b">
        <f t="shared" si="65"/>
        <v>0</v>
      </c>
      <c r="U126" s="247" t="b">
        <f t="shared" si="66"/>
        <v>0</v>
      </c>
      <c r="V126" s="247" t="b">
        <f t="shared" si="67"/>
        <v>0</v>
      </c>
      <c r="W126" s="247" t="str">
        <f t="shared" si="104"/>
        <v>No</v>
      </c>
      <c r="X126" s="248" t="b">
        <f t="shared" si="68"/>
        <v>0</v>
      </c>
      <c r="Y126" s="248" t="b">
        <f t="shared" si="69"/>
        <v>0</v>
      </c>
      <c r="Z126" s="248" t="b">
        <f t="shared" si="70"/>
        <v>0</v>
      </c>
      <c r="AA126" s="248" t="b">
        <f t="shared" si="71"/>
        <v>0</v>
      </c>
      <c r="AB126" s="248" t="str">
        <f t="shared" si="105"/>
        <v>No</v>
      </c>
      <c r="AC126" s="249" t="b">
        <f t="shared" si="72"/>
        <v>0</v>
      </c>
      <c r="AD126" s="249" t="b">
        <f t="shared" si="73"/>
        <v>0</v>
      </c>
      <c r="AE126" s="249" t="b">
        <f t="shared" si="74"/>
        <v>0</v>
      </c>
      <c r="AF126" s="249" t="b">
        <f t="shared" si="75"/>
        <v>0</v>
      </c>
      <c r="AG126" s="249" t="str">
        <f t="shared" si="106"/>
        <v>No</v>
      </c>
      <c r="AH126" s="250" t="b">
        <f t="shared" si="76"/>
        <v>0</v>
      </c>
      <c r="AI126" s="250" t="b">
        <f t="shared" si="77"/>
        <v>0</v>
      </c>
      <c r="AJ126" s="250" t="b">
        <f t="shared" si="78"/>
        <v>0</v>
      </c>
      <c r="AK126" s="250" t="b">
        <f t="shared" si="79"/>
        <v>0</v>
      </c>
      <c r="AL126" s="250" t="str">
        <f t="shared" si="107"/>
        <v>No</v>
      </c>
      <c r="AN126" s="246" t="str">
        <f t="shared" si="108"/>
        <v/>
      </c>
      <c r="AO126" s="247" t="str">
        <f t="shared" si="109"/>
        <v/>
      </c>
      <c r="AP126" s="248" t="str">
        <f t="shared" si="110"/>
        <v/>
      </c>
      <c r="AQ126" s="249" t="str">
        <f t="shared" si="111"/>
        <v/>
      </c>
      <c r="AR126" s="250" t="str">
        <f t="shared" si="112"/>
        <v/>
      </c>
      <c r="AS126" s="234"/>
      <c r="AY126" s="385">
        <f t="shared" si="113"/>
        <v>0</v>
      </c>
      <c r="AZ126" s="385">
        <f t="shared" si="80"/>
        <v>0</v>
      </c>
      <c r="BA126" s="385">
        <f t="shared" si="114"/>
        <v>0</v>
      </c>
      <c r="BB126" s="385">
        <f t="shared" si="81"/>
        <v>0</v>
      </c>
      <c r="BC126" s="385">
        <f t="shared" si="82"/>
        <v>0</v>
      </c>
      <c r="BD126" s="385">
        <f t="shared" si="83"/>
        <v>0</v>
      </c>
      <c r="BE126" s="385">
        <f t="shared" si="84"/>
        <v>0</v>
      </c>
      <c r="BF126" s="385">
        <f t="shared" si="85"/>
        <v>0</v>
      </c>
      <c r="BG126" s="385">
        <f t="shared" si="86"/>
        <v>0</v>
      </c>
      <c r="BH126" s="385">
        <f t="shared" si="87"/>
        <v>0</v>
      </c>
      <c r="BI126" s="385">
        <f t="shared" si="88"/>
        <v>0</v>
      </c>
      <c r="BJ126" s="385">
        <f t="shared" si="89"/>
        <v>0</v>
      </c>
      <c r="BK126" s="385">
        <f t="shared" si="90"/>
        <v>0</v>
      </c>
      <c r="BL126" s="385">
        <f t="shared" si="91"/>
        <v>0</v>
      </c>
      <c r="BM126" s="385">
        <f t="shared" si="92"/>
        <v>0</v>
      </c>
      <c r="BN126" s="385">
        <f t="shared" si="93"/>
        <v>0</v>
      </c>
      <c r="CK126" s="239">
        <f t="shared" si="115"/>
        <v>0</v>
      </c>
      <c r="CL126" s="239">
        <f t="shared" si="116"/>
        <v>0</v>
      </c>
    </row>
    <row r="127" spans="3:90" x14ac:dyDescent="0.35">
      <c r="C127" s="235"/>
      <c r="D127" s="246" t="str">
        <f t="shared" si="94"/>
        <v/>
      </c>
      <c r="E127" s="247" t="str">
        <f t="shared" si="95"/>
        <v/>
      </c>
      <c r="F127" s="248" t="str">
        <f t="shared" si="96"/>
        <v/>
      </c>
      <c r="G127" s="249" t="str">
        <f t="shared" si="97"/>
        <v/>
      </c>
      <c r="H127" s="250" t="str">
        <f t="shared" si="98"/>
        <v/>
      </c>
      <c r="I127" s="386" t="str">
        <f t="shared" si="59"/>
        <v/>
      </c>
      <c r="J127" s="387" t="str">
        <f t="shared" si="60"/>
        <v/>
      </c>
      <c r="K127" s="388" t="str">
        <f t="shared" si="61"/>
        <v/>
      </c>
      <c r="L127" s="389" t="str">
        <f t="shared" si="62"/>
        <v/>
      </c>
      <c r="M127" s="250" t="str">
        <f t="shared" si="63"/>
        <v/>
      </c>
      <c r="N127" s="246" t="b">
        <f t="shared" si="99"/>
        <v>0</v>
      </c>
      <c r="O127" s="246" t="b">
        <f t="shared" si="100"/>
        <v>0</v>
      </c>
      <c r="P127" s="246" t="b">
        <f t="shared" si="101"/>
        <v>0</v>
      </c>
      <c r="Q127" s="246" t="b">
        <f t="shared" si="102"/>
        <v>0</v>
      </c>
      <c r="R127" s="246" t="str">
        <f t="shared" si="103"/>
        <v>No</v>
      </c>
      <c r="S127" s="247" t="b">
        <f t="shared" si="64"/>
        <v>0</v>
      </c>
      <c r="T127" s="247" t="b">
        <f t="shared" si="65"/>
        <v>0</v>
      </c>
      <c r="U127" s="247" t="b">
        <f t="shared" si="66"/>
        <v>0</v>
      </c>
      <c r="V127" s="247" t="b">
        <f t="shared" si="67"/>
        <v>0</v>
      </c>
      <c r="W127" s="247" t="str">
        <f t="shared" si="104"/>
        <v>No</v>
      </c>
      <c r="X127" s="248" t="b">
        <f t="shared" si="68"/>
        <v>0</v>
      </c>
      <c r="Y127" s="248" t="b">
        <f t="shared" si="69"/>
        <v>0</v>
      </c>
      <c r="Z127" s="248" t="b">
        <f t="shared" si="70"/>
        <v>0</v>
      </c>
      <c r="AA127" s="248" t="b">
        <f t="shared" si="71"/>
        <v>0</v>
      </c>
      <c r="AB127" s="248" t="str">
        <f t="shared" si="105"/>
        <v>No</v>
      </c>
      <c r="AC127" s="249" t="b">
        <f t="shared" si="72"/>
        <v>0</v>
      </c>
      <c r="AD127" s="249" t="b">
        <f t="shared" si="73"/>
        <v>0</v>
      </c>
      <c r="AE127" s="249" t="b">
        <f t="shared" si="74"/>
        <v>0</v>
      </c>
      <c r="AF127" s="249" t="b">
        <f t="shared" si="75"/>
        <v>0</v>
      </c>
      <c r="AG127" s="249" t="str">
        <f t="shared" si="106"/>
        <v>No</v>
      </c>
      <c r="AH127" s="250" t="b">
        <f t="shared" si="76"/>
        <v>0</v>
      </c>
      <c r="AI127" s="250" t="b">
        <f t="shared" si="77"/>
        <v>0</v>
      </c>
      <c r="AJ127" s="250" t="b">
        <f t="shared" si="78"/>
        <v>0</v>
      </c>
      <c r="AK127" s="250" t="b">
        <f t="shared" si="79"/>
        <v>0</v>
      </c>
      <c r="AL127" s="250" t="str">
        <f t="shared" si="107"/>
        <v>No</v>
      </c>
      <c r="AN127" s="246" t="str">
        <f t="shared" si="108"/>
        <v/>
      </c>
      <c r="AO127" s="247" t="str">
        <f t="shared" si="109"/>
        <v/>
      </c>
      <c r="AP127" s="248" t="str">
        <f t="shared" si="110"/>
        <v/>
      </c>
      <c r="AQ127" s="249" t="str">
        <f t="shared" si="111"/>
        <v/>
      </c>
      <c r="AR127" s="250" t="str">
        <f t="shared" si="112"/>
        <v/>
      </c>
      <c r="AS127" s="234"/>
      <c r="AY127" s="385">
        <f t="shared" si="113"/>
        <v>0</v>
      </c>
      <c r="AZ127" s="385">
        <f t="shared" si="80"/>
        <v>0</v>
      </c>
      <c r="BA127" s="385">
        <f t="shared" si="114"/>
        <v>0</v>
      </c>
      <c r="BB127" s="385">
        <f t="shared" si="81"/>
        <v>0</v>
      </c>
      <c r="BC127" s="385">
        <f t="shared" si="82"/>
        <v>0</v>
      </c>
      <c r="BD127" s="385">
        <f t="shared" si="83"/>
        <v>0</v>
      </c>
      <c r="BE127" s="385">
        <f t="shared" si="84"/>
        <v>0</v>
      </c>
      <c r="BF127" s="385">
        <f t="shared" si="85"/>
        <v>0</v>
      </c>
      <c r="BG127" s="385">
        <f t="shared" si="86"/>
        <v>0</v>
      </c>
      <c r="BH127" s="385">
        <f t="shared" si="87"/>
        <v>0</v>
      </c>
      <c r="BI127" s="385">
        <f t="shared" si="88"/>
        <v>0</v>
      </c>
      <c r="BJ127" s="385">
        <f t="shared" si="89"/>
        <v>0</v>
      </c>
      <c r="BK127" s="385">
        <f t="shared" si="90"/>
        <v>0</v>
      </c>
      <c r="BL127" s="385">
        <f t="shared" si="91"/>
        <v>0</v>
      </c>
      <c r="BM127" s="385">
        <f t="shared" si="92"/>
        <v>0</v>
      </c>
      <c r="BN127" s="385">
        <f t="shared" si="93"/>
        <v>0</v>
      </c>
      <c r="CK127" s="239">
        <f t="shared" si="115"/>
        <v>0</v>
      </c>
      <c r="CL127" s="239">
        <f t="shared" si="116"/>
        <v>0</v>
      </c>
    </row>
    <row r="128" spans="3:90" x14ac:dyDescent="0.35">
      <c r="C128" s="235"/>
      <c r="D128" s="246" t="str">
        <f t="shared" si="94"/>
        <v/>
      </c>
      <c r="E128" s="247" t="str">
        <f t="shared" si="95"/>
        <v/>
      </c>
      <c r="F128" s="248" t="str">
        <f t="shared" si="96"/>
        <v/>
      </c>
      <c r="G128" s="249" t="str">
        <f t="shared" si="97"/>
        <v/>
      </c>
      <c r="H128" s="250" t="str">
        <f t="shared" si="98"/>
        <v/>
      </c>
      <c r="I128" s="386" t="str">
        <f t="shared" si="59"/>
        <v/>
      </c>
      <c r="J128" s="387" t="str">
        <f t="shared" si="60"/>
        <v/>
      </c>
      <c r="K128" s="388" t="str">
        <f t="shared" si="61"/>
        <v/>
      </c>
      <c r="L128" s="389" t="str">
        <f t="shared" si="62"/>
        <v/>
      </c>
      <c r="M128" s="250" t="str">
        <f t="shared" si="63"/>
        <v/>
      </c>
      <c r="N128" s="246" t="b">
        <f t="shared" si="99"/>
        <v>0</v>
      </c>
      <c r="O128" s="246" t="b">
        <f t="shared" si="100"/>
        <v>0</v>
      </c>
      <c r="P128" s="246" t="b">
        <f t="shared" si="101"/>
        <v>0</v>
      </c>
      <c r="Q128" s="246" t="b">
        <f t="shared" si="102"/>
        <v>0</v>
      </c>
      <c r="R128" s="246" t="str">
        <f t="shared" si="103"/>
        <v>No</v>
      </c>
      <c r="S128" s="247" t="b">
        <f t="shared" si="64"/>
        <v>0</v>
      </c>
      <c r="T128" s="247" t="b">
        <f t="shared" si="65"/>
        <v>0</v>
      </c>
      <c r="U128" s="247" t="b">
        <f t="shared" si="66"/>
        <v>0</v>
      </c>
      <c r="V128" s="247" t="b">
        <f t="shared" si="67"/>
        <v>0</v>
      </c>
      <c r="W128" s="247" t="str">
        <f t="shared" si="104"/>
        <v>No</v>
      </c>
      <c r="X128" s="248" t="b">
        <f t="shared" si="68"/>
        <v>0</v>
      </c>
      <c r="Y128" s="248" t="b">
        <f t="shared" si="69"/>
        <v>0</v>
      </c>
      <c r="Z128" s="248" t="b">
        <f t="shared" si="70"/>
        <v>0</v>
      </c>
      <c r="AA128" s="248" t="b">
        <f t="shared" si="71"/>
        <v>0</v>
      </c>
      <c r="AB128" s="248" t="str">
        <f t="shared" si="105"/>
        <v>No</v>
      </c>
      <c r="AC128" s="249" t="b">
        <f t="shared" si="72"/>
        <v>0</v>
      </c>
      <c r="AD128" s="249" t="b">
        <f t="shared" si="73"/>
        <v>0</v>
      </c>
      <c r="AE128" s="249" t="b">
        <f t="shared" si="74"/>
        <v>0</v>
      </c>
      <c r="AF128" s="249" t="b">
        <f t="shared" si="75"/>
        <v>0</v>
      </c>
      <c r="AG128" s="249" t="str">
        <f t="shared" si="106"/>
        <v>No</v>
      </c>
      <c r="AH128" s="250" t="b">
        <f t="shared" si="76"/>
        <v>0</v>
      </c>
      <c r="AI128" s="250" t="b">
        <f t="shared" si="77"/>
        <v>0</v>
      </c>
      <c r="AJ128" s="250" t="b">
        <f t="shared" si="78"/>
        <v>0</v>
      </c>
      <c r="AK128" s="250" t="b">
        <f t="shared" si="79"/>
        <v>0</v>
      </c>
      <c r="AL128" s="250" t="str">
        <f t="shared" si="107"/>
        <v>No</v>
      </c>
      <c r="AN128" s="246" t="str">
        <f t="shared" si="108"/>
        <v/>
      </c>
      <c r="AO128" s="247" t="str">
        <f t="shared" si="109"/>
        <v/>
      </c>
      <c r="AP128" s="248" t="str">
        <f t="shared" si="110"/>
        <v/>
      </c>
      <c r="AQ128" s="249" t="str">
        <f t="shared" si="111"/>
        <v/>
      </c>
      <c r="AR128" s="250" t="str">
        <f t="shared" si="112"/>
        <v/>
      </c>
      <c r="AS128" s="234"/>
      <c r="AY128" s="385">
        <f t="shared" si="113"/>
        <v>0</v>
      </c>
      <c r="AZ128" s="385">
        <f t="shared" si="80"/>
        <v>0</v>
      </c>
      <c r="BA128" s="385">
        <f t="shared" si="114"/>
        <v>0</v>
      </c>
      <c r="BB128" s="385">
        <f t="shared" si="81"/>
        <v>0</v>
      </c>
      <c r="BC128" s="385">
        <f t="shared" si="82"/>
        <v>0</v>
      </c>
      <c r="BD128" s="385">
        <f t="shared" si="83"/>
        <v>0</v>
      </c>
      <c r="BE128" s="385">
        <f t="shared" si="84"/>
        <v>0</v>
      </c>
      <c r="BF128" s="385">
        <f t="shared" si="85"/>
        <v>0</v>
      </c>
      <c r="BG128" s="385">
        <f t="shared" si="86"/>
        <v>0</v>
      </c>
      <c r="BH128" s="385">
        <f t="shared" si="87"/>
        <v>0</v>
      </c>
      <c r="BI128" s="385">
        <f t="shared" si="88"/>
        <v>0</v>
      </c>
      <c r="BJ128" s="385">
        <f t="shared" si="89"/>
        <v>0</v>
      </c>
      <c r="BK128" s="385">
        <f t="shared" si="90"/>
        <v>0</v>
      </c>
      <c r="BL128" s="385">
        <f t="shared" si="91"/>
        <v>0</v>
      </c>
      <c r="BM128" s="385">
        <f t="shared" si="92"/>
        <v>0</v>
      </c>
      <c r="BN128" s="385">
        <f t="shared" si="93"/>
        <v>0</v>
      </c>
      <c r="CK128" s="239">
        <f t="shared" si="115"/>
        <v>0</v>
      </c>
      <c r="CL128" s="239">
        <f t="shared" si="116"/>
        <v>0</v>
      </c>
    </row>
    <row r="129" spans="3:90" x14ac:dyDescent="0.35">
      <c r="C129" s="235"/>
      <c r="D129" s="246" t="str">
        <f t="shared" si="94"/>
        <v/>
      </c>
      <c r="E129" s="247" t="str">
        <f t="shared" si="95"/>
        <v/>
      </c>
      <c r="F129" s="248" t="str">
        <f t="shared" si="96"/>
        <v/>
      </c>
      <c r="G129" s="249" t="str">
        <f t="shared" si="97"/>
        <v/>
      </c>
      <c r="H129" s="250" t="str">
        <f t="shared" si="98"/>
        <v/>
      </c>
      <c r="I129" s="386" t="str">
        <f t="shared" si="59"/>
        <v/>
      </c>
      <c r="J129" s="387" t="str">
        <f t="shared" si="60"/>
        <v/>
      </c>
      <c r="K129" s="388" t="str">
        <f t="shared" si="61"/>
        <v/>
      </c>
      <c r="L129" s="389" t="str">
        <f t="shared" si="62"/>
        <v/>
      </c>
      <c r="M129" s="250" t="str">
        <f t="shared" si="63"/>
        <v/>
      </c>
      <c r="N129" s="246" t="b">
        <f t="shared" si="99"/>
        <v>0</v>
      </c>
      <c r="O129" s="246" t="b">
        <f t="shared" si="100"/>
        <v>0</v>
      </c>
      <c r="P129" s="246" t="b">
        <f t="shared" si="101"/>
        <v>0</v>
      </c>
      <c r="Q129" s="246" t="b">
        <f t="shared" si="102"/>
        <v>0</v>
      </c>
      <c r="R129" s="246" t="str">
        <f t="shared" si="103"/>
        <v>No</v>
      </c>
      <c r="S129" s="247" t="b">
        <f t="shared" si="64"/>
        <v>0</v>
      </c>
      <c r="T129" s="247" t="b">
        <f t="shared" si="65"/>
        <v>0</v>
      </c>
      <c r="U129" s="247" t="b">
        <f t="shared" si="66"/>
        <v>0</v>
      </c>
      <c r="V129" s="247" t="b">
        <f t="shared" si="67"/>
        <v>0</v>
      </c>
      <c r="W129" s="247" t="str">
        <f t="shared" si="104"/>
        <v>No</v>
      </c>
      <c r="X129" s="248" t="b">
        <f t="shared" si="68"/>
        <v>0</v>
      </c>
      <c r="Y129" s="248" t="b">
        <f t="shared" si="69"/>
        <v>0</v>
      </c>
      <c r="Z129" s="248" t="b">
        <f t="shared" si="70"/>
        <v>0</v>
      </c>
      <c r="AA129" s="248" t="b">
        <f t="shared" si="71"/>
        <v>0</v>
      </c>
      <c r="AB129" s="248" t="str">
        <f t="shared" si="105"/>
        <v>No</v>
      </c>
      <c r="AC129" s="249" t="b">
        <f t="shared" si="72"/>
        <v>0</v>
      </c>
      <c r="AD129" s="249" t="b">
        <f t="shared" si="73"/>
        <v>0</v>
      </c>
      <c r="AE129" s="249" t="b">
        <f t="shared" si="74"/>
        <v>0</v>
      </c>
      <c r="AF129" s="249" t="b">
        <f t="shared" si="75"/>
        <v>0</v>
      </c>
      <c r="AG129" s="249" t="str">
        <f t="shared" si="106"/>
        <v>No</v>
      </c>
      <c r="AH129" s="250" t="b">
        <f t="shared" si="76"/>
        <v>0</v>
      </c>
      <c r="AI129" s="250" t="b">
        <f t="shared" si="77"/>
        <v>0</v>
      </c>
      <c r="AJ129" s="250" t="b">
        <f t="shared" si="78"/>
        <v>0</v>
      </c>
      <c r="AK129" s="250" t="b">
        <f t="shared" si="79"/>
        <v>0</v>
      </c>
      <c r="AL129" s="250" t="str">
        <f t="shared" si="107"/>
        <v>No</v>
      </c>
      <c r="AN129" s="246" t="str">
        <f t="shared" si="108"/>
        <v/>
      </c>
      <c r="AO129" s="247" t="str">
        <f t="shared" si="109"/>
        <v/>
      </c>
      <c r="AP129" s="248" t="str">
        <f t="shared" si="110"/>
        <v/>
      </c>
      <c r="AQ129" s="249" t="str">
        <f t="shared" si="111"/>
        <v/>
      </c>
      <c r="AR129" s="250" t="str">
        <f t="shared" si="112"/>
        <v/>
      </c>
      <c r="AS129" s="234"/>
      <c r="AY129" s="385">
        <f t="shared" si="113"/>
        <v>0</v>
      </c>
      <c r="AZ129" s="385">
        <f t="shared" si="80"/>
        <v>0</v>
      </c>
      <c r="BA129" s="385">
        <f t="shared" si="114"/>
        <v>0</v>
      </c>
      <c r="BB129" s="385">
        <f t="shared" si="81"/>
        <v>0</v>
      </c>
      <c r="BC129" s="385">
        <f t="shared" si="82"/>
        <v>0</v>
      </c>
      <c r="BD129" s="385">
        <f t="shared" si="83"/>
        <v>0</v>
      </c>
      <c r="BE129" s="385">
        <f t="shared" si="84"/>
        <v>0</v>
      </c>
      <c r="BF129" s="385">
        <f t="shared" si="85"/>
        <v>0</v>
      </c>
      <c r="BG129" s="385">
        <f t="shared" si="86"/>
        <v>0</v>
      </c>
      <c r="BH129" s="385">
        <f t="shared" si="87"/>
        <v>0</v>
      </c>
      <c r="BI129" s="385">
        <f t="shared" si="88"/>
        <v>0</v>
      </c>
      <c r="BJ129" s="385">
        <f t="shared" si="89"/>
        <v>0</v>
      </c>
      <c r="BK129" s="385">
        <f t="shared" si="90"/>
        <v>0</v>
      </c>
      <c r="BL129" s="385">
        <f t="shared" si="91"/>
        <v>0</v>
      </c>
      <c r="BM129" s="385">
        <f t="shared" si="92"/>
        <v>0</v>
      </c>
      <c r="BN129" s="385">
        <f t="shared" si="93"/>
        <v>0</v>
      </c>
      <c r="CK129" s="239">
        <f t="shared" si="115"/>
        <v>0</v>
      </c>
      <c r="CL129" s="239">
        <f t="shared" si="116"/>
        <v>0</v>
      </c>
    </row>
    <row r="130" spans="3:90" x14ac:dyDescent="0.35">
      <c r="C130" s="235"/>
      <c r="D130" s="246" t="str">
        <f t="shared" si="94"/>
        <v/>
      </c>
      <c r="E130" s="247" t="str">
        <f t="shared" si="95"/>
        <v/>
      </c>
      <c r="F130" s="248" t="str">
        <f t="shared" si="96"/>
        <v/>
      </c>
      <c r="G130" s="249" t="str">
        <f t="shared" si="97"/>
        <v/>
      </c>
      <c r="H130" s="250" t="str">
        <f t="shared" si="98"/>
        <v/>
      </c>
      <c r="I130" s="386" t="str">
        <f t="shared" si="59"/>
        <v/>
      </c>
      <c r="J130" s="387" t="str">
        <f t="shared" si="60"/>
        <v/>
      </c>
      <c r="K130" s="388" t="str">
        <f t="shared" si="61"/>
        <v/>
      </c>
      <c r="L130" s="389" t="str">
        <f t="shared" si="62"/>
        <v/>
      </c>
      <c r="M130" s="250" t="str">
        <f t="shared" si="63"/>
        <v/>
      </c>
      <c r="N130" s="246" t="b">
        <f t="shared" si="99"/>
        <v>0</v>
      </c>
      <c r="O130" s="246" t="b">
        <f t="shared" si="100"/>
        <v>0</v>
      </c>
      <c r="P130" s="246" t="b">
        <f t="shared" si="101"/>
        <v>0</v>
      </c>
      <c r="Q130" s="246" t="b">
        <f t="shared" si="102"/>
        <v>0</v>
      </c>
      <c r="R130" s="246" t="str">
        <f t="shared" si="103"/>
        <v>No</v>
      </c>
      <c r="S130" s="247" t="b">
        <f t="shared" si="64"/>
        <v>0</v>
      </c>
      <c r="T130" s="247" t="b">
        <f t="shared" si="65"/>
        <v>0</v>
      </c>
      <c r="U130" s="247" t="b">
        <f t="shared" si="66"/>
        <v>0</v>
      </c>
      <c r="V130" s="247" t="b">
        <f t="shared" si="67"/>
        <v>0</v>
      </c>
      <c r="W130" s="247" t="str">
        <f t="shared" si="104"/>
        <v>No</v>
      </c>
      <c r="X130" s="248" t="b">
        <f t="shared" si="68"/>
        <v>0</v>
      </c>
      <c r="Y130" s="248" t="b">
        <f t="shared" si="69"/>
        <v>0</v>
      </c>
      <c r="Z130" s="248" t="b">
        <f t="shared" si="70"/>
        <v>0</v>
      </c>
      <c r="AA130" s="248" t="b">
        <f t="shared" si="71"/>
        <v>0</v>
      </c>
      <c r="AB130" s="248" t="str">
        <f t="shared" si="105"/>
        <v>No</v>
      </c>
      <c r="AC130" s="249" t="b">
        <f t="shared" si="72"/>
        <v>0</v>
      </c>
      <c r="AD130" s="249" t="b">
        <f t="shared" si="73"/>
        <v>0</v>
      </c>
      <c r="AE130" s="249" t="b">
        <f t="shared" si="74"/>
        <v>0</v>
      </c>
      <c r="AF130" s="249" t="b">
        <f t="shared" si="75"/>
        <v>0</v>
      </c>
      <c r="AG130" s="249" t="str">
        <f t="shared" si="106"/>
        <v>No</v>
      </c>
      <c r="AH130" s="250" t="b">
        <f t="shared" si="76"/>
        <v>0</v>
      </c>
      <c r="AI130" s="250" t="b">
        <f t="shared" si="77"/>
        <v>0</v>
      </c>
      <c r="AJ130" s="250" t="b">
        <f t="shared" si="78"/>
        <v>0</v>
      </c>
      <c r="AK130" s="250" t="b">
        <f t="shared" si="79"/>
        <v>0</v>
      </c>
      <c r="AL130" s="250" t="str">
        <f t="shared" si="107"/>
        <v>No</v>
      </c>
      <c r="AN130" s="246" t="str">
        <f t="shared" si="108"/>
        <v/>
      </c>
      <c r="AO130" s="247" t="str">
        <f t="shared" si="109"/>
        <v/>
      </c>
      <c r="AP130" s="248" t="str">
        <f t="shared" si="110"/>
        <v/>
      </c>
      <c r="AQ130" s="249" t="str">
        <f t="shared" si="111"/>
        <v/>
      </c>
      <c r="AR130" s="250" t="str">
        <f t="shared" si="112"/>
        <v/>
      </c>
      <c r="AS130" s="234"/>
      <c r="AY130" s="385">
        <f t="shared" si="113"/>
        <v>0</v>
      </c>
      <c r="AZ130" s="385">
        <f t="shared" si="80"/>
        <v>0</v>
      </c>
      <c r="BA130" s="385">
        <f t="shared" si="114"/>
        <v>0</v>
      </c>
      <c r="BB130" s="385">
        <f t="shared" si="81"/>
        <v>0</v>
      </c>
      <c r="BC130" s="385">
        <f t="shared" si="82"/>
        <v>0</v>
      </c>
      <c r="BD130" s="385">
        <f t="shared" si="83"/>
        <v>0</v>
      </c>
      <c r="BE130" s="385">
        <f t="shared" si="84"/>
        <v>0</v>
      </c>
      <c r="BF130" s="385">
        <f t="shared" si="85"/>
        <v>0</v>
      </c>
      <c r="BG130" s="385">
        <f t="shared" si="86"/>
        <v>0</v>
      </c>
      <c r="BH130" s="385">
        <f t="shared" si="87"/>
        <v>0</v>
      </c>
      <c r="BI130" s="385">
        <f t="shared" si="88"/>
        <v>0</v>
      </c>
      <c r="BJ130" s="385">
        <f t="shared" si="89"/>
        <v>0</v>
      </c>
      <c r="BK130" s="385">
        <f t="shared" si="90"/>
        <v>0</v>
      </c>
      <c r="BL130" s="385">
        <f t="shared" si="91"/>
        <v>0</v>
      </c>
      <c r="BM130" s="385">
        <f t="shared" si="92"/>
        <v>0</v>
      </c>
      <c r="BN130" s="385">
        <f t="shared" si="93"/>
        <v>0</v>
      </c>
      <c r="CK130" s="239">
        <f t="shared" si="115"/>
        <v>0</v>
      </c>
      <c r="CL130" s="239">
        <f t="shared" si="116"/>
        <v>0</v>
      </c>
    </row>
    <row r="131" spans="3:90" x14ac:dyDescent="0.35">
      <c r="C131" s="235"/>
      <c r="D131" s="246" t="str">
        <f t="shared" si="94"/>
        <v/>
      </c>
      <c r="E131" s="247" t="str">
        <f t="shared" si="95"/>
        <v/>
      </c>
      <c r="F131" s="248" t="str">
        <f t="shared" si="96"/>
        <v/>
      </c>
      <c r="G131" s="249" t="str">
        <f t="shared" si="97"/>
        <v/>
      </c>
      <c r="H131" s="250" t="str">
        <f t="shared" si="98"/>
        <v/>
      </c>
      <c r="I131" s="386" t="str">
        <f t="shared" si="59"/>
        <v/>
      </c>
      <c r="J131" s="387" t="str">
        <f t="shared" si="60"/>
        <v/>
      </c>
      <c r="K131" s="388" t="str">
        <f t="shared" si="61"/>
        <v/>
      </c>
      <c r="L131" s="389" t="str">
        <f t="shared" si="62"/>
        <v/>
      </c>
      <c r="M131" s="250" t="str">
        <f t="shared" si="63"/>
        <v/>
      </c>
      <c r="N131" s="246" t="b">
        <f t="shared" si="99"/>
        <v>0</v>
      </c>
      <c r="O131" s="246" t="b">
        <f t="shared" si="100"/>
        <v>0</v>
      </c>
      <c r="P131" s="246" t="b">
        <f t="shared" si="101"/>
        <v>0</v>
      </c>
      <c r="Q131" s="246" t="b">
        <f t="shared" si="102"/>
        <v>0</v>
      </c>
      <c r="R131" s="246" t="str">
        <f t="shared" si="103"/>
        <v>No</v>
      </c>
      <c r="S131" s="247" t="b">
        <f t="shared" si="64"/>
        <v>0</v>
      </c>
      <c r="T131" s="247" t="b">
        <f t="shared" si="65"/>
        <v>0</v>
      </c>
      <c r="U131" s="247" t="b">
        <f t="shared" si="66"/>
        <v>0</v>
      </c>
      <c r="V131" s="247" t="b">
        <f t="shared" si="67"/>
        <v>0</v>
      </c>
      <c r="W131" s="247" t="str">
        <f t="shared" si="104"/>
        <v>No</v>
      </c>
      <c r="X131" s="248" t="b">
        <f t="shared" si="68"/>
        <v>0</v>
      </c>
      <c r="Y131" s="248" t="b">
        <f t="shared" si="69"/>
        <v>0</v>
      </c>
      <c r="Z131" s="248" t="b">
        <f t="shared" si="70"/>
        <v>0</v>
      </c>
      <c r="AA131" s="248" t="b">
        <f t="shared" si="71"/>
        <v>0</v>
      </c>
      <c r="AB131" s="248" t="str">
        <f t="shared" si="105"/>
        <v>No</v>
      </c>
      <c r="AC131" s="249" t="b">
        <f t="shared" si="72"/>
        <v>0</v>
      </c>
      <c r="AD131" s="249" t="b">
        <f t="shared" si="73"/>
        <v>0</v>
      </c>
      <c r="AE131" s="249" t="b">
        <f t="shared" si="74"/>
        <v>0</v>
      </c>
      <c r="AF131" s="249" t="b">
        <f t="shared" si="75"/>
        <v>0</v>
      </c>
      <c r="AG131" s="249" t="str">
        <f t="shared" si="106"/>
        <v>No</v>
      </c>
      <c r="AH131" s="250" t="b">
        <f t="shared" si="76"/>
        <v>0</v>
      </c>
      <c r="AI131" s="250" t="b">
        <f t="shared" si="77"/>
        <v>0</v>
      </c>
      <c r="AJ131" s="250" t="b">
        <f t="shared" si="78"/>
        <v>0</v>
      </c>
      <c r="AK131" s="250" t="b">
        <f t="shared" si="79"/>
        <v>0</v>
      </c>
      <c r="AL131" s="250" t="str">
        <f t="shared" si="107"/>
        <v>No</v>
      </c>
      <c r="AN131" s="246" t="str">
        <f t="shared" si="108"/>
        <v/>
      </c>
      <c r="AO131" s="247" t="str">
        <f t="shared" si="109"/>
        <v/>
      </c>
      <c r="AP131" s="248" t="str">
        <f t="shared" si="110"/>
        <v/>
      </c>
      <c r="AQ131" s="249" t="str">
        <f t="shared" si="111"/>
        <v/>
      </c>
      <c r="AR131" s="250" t="str">
        <f t="shared" si="112"/>
        <v/>
      </c>
      <c r="AS131" s="234"/>
      <c r="AY131" s="385">
        <f t="shared" si="113"/>
        <v>0</v>
      </c>
      <c r="AZ131" s="385">
        <f t="shared" si="80"/>
        <v>0</v>
      </c>
      <c r="BA131" s="385">
        <f t="shared" si="114"/>
        <v>0</v>
      </c>
      <c r="BB131" s="385">
        <f t="shared" si="81"/>
        <v>0</v>
      </c>
      <c r="BC131" s="385">
        <f t="shared" si="82"/>
        <v>0</v>
      </c>
      <c r="BD131" s="385">
        <f t="shared" si="83"/>
        <v>0</v>
      </c>
      <c r="BE131" s="385">
        <f t="shared" si="84"/>
        <v>0</v>
      </c>
      <c r="BF131" s="385">
        <f t="shared" si="85"/>
        <v>0</v>
      </c>
      <c r="BG131" s="385">
        <f t="shared" si="86"/>
        <v>0</v>
      </c>
      <c r="BH131" s="385">
        <f t="shared" si="87"/>
        <v>0</v>
      </c>
      <c r="BI131" s="385">
        <f t="shared" si="88"/>
        <v>0</v>
      </c>
      <c r="BJ131" s="385">
        <f t="shared" si="89"/>
        <v>0</v>
      </c>
      <c r="BK131" s="385">
        <f t="shared" si="90"/>
        <v>0</v>
      </c>
      <c r="BL131" s="385">
        <f t="shared" si="91"/>
        <v>0</v>
      </c>
      <c r="BM131" s="385">
        <f t="shared" si="92"/>
        <v>0</v>
      </c>
      <c r="BN131" s="385">
        <f t="shared" si="93"/>
        <v>0</v>
      </c>
      <c r="CK131" s="239">
        <f t="shared" si="115"/>
        <v>0</v>
      </c>
      <c r="CL131" s="239">
        <f t="shared" si="116"/>
        <v>0</v>
      </c>
    </row>
    <row r="132" spans="3:90" x14ac:dyDescent="0.35">
      <c r="C132" s="235"/>
      <c r="D132" s="246" t="str">
        <f t="shared" si="94"/>
        <v/>
      </c>
      <c r="E132" s="247" t="str">
        <f t="shared" si="95"/>
        <v/>
      </c>
      <c r="F132" s="248" t="str">
        <f t="shared" si="96"/>
        <v/>
      </c>
      <c r="G132" s="249" t="str">
        <f t="shared" si="97"/>
        <v/>
      </c>
      <c r="H132" s="250" t="str">
        <f t="shared" si="98"/>
        <v/>
      </c>
      <c r="I132" s="386" t="str">
        <f t="shared" ref="I132:I195" si="117">IF(C132="","",IF(OR(CY132="Yes",CZ132="Yes",DA132="Yes",DB132="Yes",DC132="Yes",DD132="Yes"), "Yes", "No"))</f>
        <v/>
      </c>
      <c r="J132" s="387" t="str">
        <f t="shared" ref="J132:J195" si="118">IF(C132="","",IF(OR(DE132="Yes",DF132="Yes",DG132="Yes",DH132="Yes",DI132="Yes",DJ132="Yes"), "Yes", "No"))</f>
        <v/>
      </c>
      <c r="K132" s="388" t="str">
        <f t="shared" ref="K132:K195" si="119">IF(C132="","",IF(OR(DK132="Yes",DL132="Yes",DM132="Yes",DN132="Yes",DO132="Yes",DP132="Yes"), "Yes", "No"))</f>
        <v/>
      </c>
      <c r="L132" s="389" t="str">
        <f t="shared" ref="L132:L195" si="120">IF(C132="","",IF(OR(DQ132="Yes",DR132="Yes",DS132="Yes",DT132="Yes",DU132="Yes",DV132="Yes"), "Yes", "No"))</f>
        <v/>
      </c>
      <c r="M132" s="250" t="str">
        <f t="shared" ref="M132:M195" si="121">IF(C132="","",IF(OR(DW132="Yes",DX132="Yes",DY132="Yes",DZ132="Yes",EA132="Yes",EB132="Yes"), "Yes", "No"))</f>
        <v/>
      </c>
      <c r="N132" s="246" t="b">
        <f t="shared" si="99"/>
        <v>0</v>
      </c>
      <c r="O132" s="246" t="b">
        <f t="shared" si="100"/>
        <v>0</v>
      </c>
      <c r="P132" s="246" t="b">
        <f t="shared" si="101"/>
        <v>0</v>
      </c>
      <c r="Q132" s="246" t="b">
        <f t="shared" si="102"/>
        <v>0</v>
      </c>
      <c r="R132" s="246" t="str">
        <f t="shared" si="103"/>
        <v>No</v>
      </c>
      <c r="S132" s="247" t="b">
        <f t="shared" ref="S132:S195" si="122">AND(B132="Primary",E132="New",J132="Yes")</f>
        <v>0</v>
      </c>
      <c r="T132" s="247" t="b">
        <f t="shared" ref="T132:T195" si="123">AND(B132="Primary",E132="Continuing",J132="Yes")</f>
        <v>0</v>
      </c>
      <c r="U132" s="247" t="b">
        <f t="shared" ref="U132:U195" si="124">AND(B132="Secondary",E132="New",J132="Yes")</f>
        <v>0</v>
      </c>
      <c r="V132" s="247" t="b">
        <f t="shared" ref="V132:V195" si="125">AND(B132="Secondary",E132="Continuing",J132="Yes")</f>
        <v>0</v>
      </c>
      <c r="W132" s="247" t="str">
        <f t="shared" si="104"/>
        <v>No</v>
      </c>
      <c r="X132" s="248" t="b">
        <f t="shared" ref="X132:X195" si="126">AND(B132="Primary",F132="New",K132="Yes")</f>
        <v>0</v>
      </c>
      <c r="Y132" s="248" t="b">
        <f t="shared" ref="Y132:Y195" si="127">AND(B132="Primary",F132="Continuing",K132="yes")</f>
        <v>0</v>
      </c>
      <c r="Z132" s="248" t="b">
        <f t="shared" ref="Z132:Z195" si="128">AND(B132="Secondary",F132="New",K132="Yes")</f>
        <v>0</v>
      </c>
      <c r="AA132" s="248" t="b">
        <f t="shared" ref="AA132:AA195" si="129">AND(B132="Secondary",F132="Continuing",K132="Yes")</f>
        <v>0</v>
      </c>
      <c r="AB132" s="248" t="str">
        <f t="shared" si="105"/>
        <v>No</v>
      </c>
      <c r="AC132" s="249" t="b">
        <f t="shared" ref="AC132:AC195" si="130">AND(B132="Primary",G132="New",L132="Yes")</f>
        <v>0</v>
      </c>
      <c r="AD132" s="249" t="b">
        <f t="shared" ref="AD132:AD195" si="131">AND(B132="Primary",G132="Continuing",L132="Yes")</f>
        <v>0</v>
      </c>
      <c r="AE132" s="249" t="b">
        <f t="shared" ref="AE132:AE195" si="132">AND(B132="Secondary",G132="New",L132="Yes")</f>
        <v>0</v>
      </c>
      <c r="AF132" s="249" t="b">
        <f t="shared" ref="AF132:AF195" si="133">AND(B132="Secondary",G132="Continuing",L132="Yes")</f>
        <v>0</v>
      </c>
      <c r="AG132" s="249" t="str">
        <f t="shared" si="106"/>
        <v>No</v>
      </c>
      <c r="AH132" s="250" t="b">
        <f t="shared" ref="AH132:AH195" si="134">AND(B132="Primary",H132="New",M132="Yes")</f>
        <v>0</v>
      </c>
      <c r="AI132" s="250" t="b">
        <f t="shared" ref="AI132:AI195" si="135">AND(B132="Primary",H132="Continuing",M132="Yes")</f>
        <v>0</v>
      </c>
      <c r="AJ132" s="250" t="b">
        <f t="shared" ref="AJ132:AJ195" si="136">AND(B132="Secondary",H132="New",M132="Yes")</f>
        <v>0</v>
      </c>
      <c r="AK132" s="250" t="b">
        <f t="shared" ref="AK132:AK195" si="137">AND(B132="Secondary",H132="Continuing",M132="Yes")</f>
        <v>0</v>
      </c>
      <c r="AL132" s="250" t="str">
        <f t="shared" si="107"/>
        <v>No</v>
      </c>
      <c r="AN132" s="246" t="str">
        <f t="shared" si="108"/>
        <v/>
      </c>
      <c r="AO132" s="247" t="str">
        <f t="shared" si="109"/>
        <v/>
      </c>
      <c r="AP132" s="248" t="str">
        <f t="shared" si="110"/>
        <v/>
      </c>
      <c r="AQ132" s="249" t="str">
        <f t="shared" si="111"/>
        <v/>
      </c>
      <c r="AR132" s="250" t="str">
        <f t="shared" si="112"/>
        <v/>
      </c>
      <c r="AS132" s="234"/>
      <c r="AY132" s="385">
        <f t="shared" si="113"/>
        <v>0</v>
      </c>
      <c r="AZ132" s="385">
        <f t="shared" ref="AZ132:AZ195" si="138">IF(OR(AT132="Beating",AU132="Beating",AV132="Beating",AW132="Beating",AX132="Beating"), 1, 0)</f>
        <v>0</v>
      </c>
      <c r="BA132" s="385">
        <f t="shared" si="114"/>
        <v>0</v>
      </c>
      <c r="BB132" s="385">
        <f t="shared" ref="BB132:BB195" si="139">IF(OR(AT132="Burning",AU132="Burning",AV132="Burning",AW132="Burning",AX132="Burning"), 1, 0)</f>
        <v>0</v>
      </c>
      <c r="BC132" s="385">
        <f t="shared" ref="BC132:BC195" si="140">IF(OR(AT132="Deprivation",AU132="Deprivation",AV132="Deprivation",AW132="Deprivation",AX132="Deprivation"), 1, 0)</f>
        <v>0</v>
      </c>
      <c r="BD132" s="385">
        <f t="shared" ref="BD132:BD195" si="141">IF(OR(AT132="Electrical",AU132="Electrical",AV132="Electrical",AW132="Electrical",AX132="Electrical"), 1, 0)</f>
        <v>0</v>
      </c>
      <c r="BE132" s="385">
        <f t="shared" ref="BE132:BE195" si="142">IF(OR(AT132="Forced Postures",AU132="Forced Postures",AV132="Forced Postures",AW132="Forced Postures",AX132="Forced Postures"), 1, 0)</f>
        <v>0</v>
      </c>
      <c r="BF132" s="385">
        <f t="shared" ref="BF132:BF195" si="143">IF(OR(AT132="Gender-based violence",AU132="Gender-based violence",AV132="Gender-based violence",AW132="Gender-based violence",AX132="Gender-based violence"), 1, 0)</f>
        <v>0</v>
      </c>
      <c r="BG132" s="385">
        <f t="shared" ref="BG132:BG195" si="144">IF(OR(AT132="Kidnapping and disappearances",AU132="Kidnapping and disappearances",AV132="Kidnapping and disappearances",AW132="Kidnapping and disappearances",AX132="Kidnapping and disappearances"), 1, 0)</f>
        <v>0</v>
      </c>
      <c r="BH132" s="385">
        <f t="shared" ref="BH132:BH195" si="145">IF(OR(AT132="Rape and sexual torture",AU132="Rape and sexual torture",AV132="Rape and sexual torture",AW132="Rape and sexual torture",AX132="Rape and sexual torture"), 1, 0)</f>
        <v>0</v>
      </c>
      <c r="BI132" s="385">
        <f t="shared" ref="BI132:BI195" si="146">IF(OR(AT132="Sensory stress",AU132="Sensory stress",AV132="Sensory stress",AW132="Sensory stress",AX132="Sensory stress"), 1, 0)</f>
        <v>0</v>
      </c>
      <c r="BJ132" s="385">
        <f t="shared" ref="BJ132:BJ195" si="147">IF(OR(AT132="Severe humiliation",AU132="Severe humiliation",AV132="Severe humiliation",AW132="Severe humiliation",AX132="Severe humiliation"), 1, 0)</f>
        <v>0</v>
      </c>
      <c r="BK132" s="385">
        <f t="shared" ref="BK132:BK195" si="148">IF(OR(AT132="Threats and psychological torture",AU132="Threats and psychological torture",AV132="Threats and psychological torture",AW132="Threats and psychological torture",AX132="Threats and psychological torture"), 1, 0)</f>
        <v>0</v>
      </c>
      <c r="BL132" s="385">
        <f t="shared" ref="BL132:BL195" si="149">IF(OR(AT132="Witnessing torture of others",AU132="Witnessing torture of others",AV132="Witnessing torture of others",AW132="Witnessing torture of others",AX132="Witnessing torture of others"), 1, 0)</f>
        <v>0</v>
      </c>
      <c r="BM132" s="385">
        <f t="shared" ref="BM132:BM195" si="150">IF(OR(AT132="Wounding/maiming",AU132="Wounding/maiming",AV132="Wounding/maiming",AW132="Wounding/maiming",AX132="Wounding/maiming"), 1, 0)</f>
        <v>0</v>
      </c>
      <c r="BN132" s="385">
        <f t="shared" ref="BN132:BN195" si="151">IF(OR(AT132="Other",AU132="Other",AV132="Other",AW132="Other",AX132="Other"), 1, 0)</f>
        <v>0</v>
      </c>
      <c r="CK132" s="239">
        <f t="shared" si="115"/>
        <v>0</v>
      </c>
      <c r="CL132" s="239">
        <f t="shared" si="116"/>
        <v>0</v>
      </c>
    </row>
    <row r="133" spans="3:90" x14ac:dyDescent="0.35">
      <c r="C133" s="235"/>
      <c r="D133" s="246" t="str">
        <f t="shared" ref="D133:D196" si="152">IF(C133="","",IF(AND(C133&gt;=DATE(2022,9,30),C133&lt;=DATE(2023,9,29)),"New",IF(C133&lt;DATE(2022,9,30),"Continuing",IF(C133&gt;DATE(2023,9,29),""))))</f>
        <v/>
      </c>
      <c r="E133" s="247" t="str">
        <f t="shared" ref="E133:E196" si="153">IF(C133="","",IF(AND(C133&gt;=DATE(2023,9,30),C133&lt;=DATE(2024,9,29)),"New",IF(C133&lt;DATE(2023,9,30),"Continuing",IF(C133&gt;DATE(2024,9,29),""))))</f>
        <v/>
      </c>
      <c r="F133" s="248" t="str">
        <f t="shared" ref="F133:F196" si="154">IF(C133="","",IF(AND(C133&gt;=DATE(2024,9,30),C133&lt;=DATE(2025,9,29)),"New",IF(C133&lt;DATE(2024,9,30),"Continuing",IF(C133&gt;DATE(2025,9,29),""))))</f>
        <v/>
      </c>
      <c r="G133" s="249" t="str">
        <f t="shared" ref="G133:G196" si="155">IF(C133="","",IF(AND(C133&gt;=DATE(2025,9,30),C133&lt;=DATE(2026,9,29)),"New",IF(C133&lt;DATE(2025,9,30),"Continuing",IF(C133&gt;DATE(2026,9,29),""))))</f>
        <v/>
      </c>
      <c r="H133" s="250" t="str">
        <f t="shared" ref="H133:H196" si="156">IF(C133="","",IF(AND(C133&gt;=DATE(2026,9,30),C133&lt;=DATE(2027,9,29)),"New",IF(C133&lt;DATE(2026,9,30),"Continuing",IF(C133&gt;DATE(2027,9,29),""))))</f>
        <v/>
      </c>
      <c r="I133" s="386" t="str">
        <f t="shared" si="117"/>
        <v/>
      </c>
      <c r="J133" s="387" t="str">
        <f t="shared" si="118"/>
        <v/>
      </c>
      <c r="K133" s="388" t="str">
        <f t="shared" si="119"/>
        <v/>
      </c>
      <c r="L133" s="389" t="str">
        <f t="shared" si="120"/>
        <v/>
      </c>
      <c r="M133" s="250" t="str">
        <f t="shared" si="121"/>
        <v/>
      </c>
      <c r="N133" s="246" t="b">
        <f t="shared" ref="N133:N196" si="157">AND(B133="Primary",D133="New",I133="Yes")</f>
        <v>0</v>
      </c>
      <c r="O133" s="246" t="b">
        <f t="shared" ref="O133:O196" si="158">AND(B133="Primary",D133="Continuing",I133="Yes")</f>
        <v>0</v>
      </c>
      <c r="P133" s="246" t="b">
        <f t="shared" ref="P133:P196" si="159">AND(B133="Secondary",D133="New",I133="Yes")</f>
        <v>0</v>
      </c>
      <c r="Q133" s="246" t="b">
        <f t="shared" ref="Q133:Q196" si="160">AND(B133="Secondary",D133="Continuing",I133="Yes")</f>
        <v>0</v>
      </c>
      <c r="R133" s="246" t="str">
        <f t="shared" ref="R133:R196" si="161">IF(OR(N133=TRUE,O133=TRUE),"Yes","No")</f>
        <v>No</v>
      </c>
      <c r="S133" s="247" t="b">
        <f t="shared" si="122"/>
        <v>0</v>
      </c>
      <c r="T133" s="247" t="b">
        <f t="shared" si="123"/>
        <v>0</v>
      </c>
      <c r="U133" s="247" t="b">
        <f t="shared" si="124"/>
        <v>0</v>
      </c>
      <c r="V133" s="247" t="b">
        <f t="shared" si="125"/>
        <v>0</v>
      </c>
      <c r="W133" s="247" t="str">
        <f t="shared" ref="W133:W196" si="162">IF(OR(S133=TRUE,T133=TRUE),"Yes","No")</f>
        <v>No</v>
      </c>
      <c r="X133" s="248" t="b">
        <f t="shared" si="126"/>
        <v>0</v>
      </c>
      <c r="Y133" s="248" t="b">
        <f t="shared" si="127"/>
        <v>0</v>
      </c>
      <c r="Z133" s="248" t="b">
        <f t="shared" si="128"/>
        <v>0</v>
      </c>
      <c r="AA133" s="248" t="b">
        <f t="shared" si="129"/>
        <v>0</v>
      </c>
      <c r="AB133" s="248" t="str">
        <f t="shared" ref="AB133:AB196" si="163">IF(OR(X133=TRUE,Y133=TRUE),"Yes","No")</f>
        <v>No</v>
      </c>
      <c r="AC133" s="249" t="b">
        <f t="shared" si="130"/>
        <v>0</v>
      </c>
      <c r="AD133" s="249" t="b">
        <f t="shared" si="131"/>
        <v>0</v>
      </c>
      <c r="AE133" s="249" t="b">
        <f t="shared" si="132"/>
        <v>0</v>
      </c>
      <c r="AF133" s="249" t="b">
        <f t="shared" si="133"/>
        <v>0</v>
      </c>
      <c r="AG133" s="249" t="str">
        <f t="shared" ref="AG133:AG196" si="164">IF(OR(AC133=TRUE,AD133=TRUE),"Yes","No")</f>
        <v>No</v>
      </c>
      <c r="AH133" s="250" t="b">
        <f t="shared" si="134"/>
        <v>0</v>
      </c>
      <c r="AI133" s="250" t="b">
        <f t="shared" si="135"/>
        <v>0</v>
      </c>
      <c r="AJ133" s="250" t="b">
        <f t="shared" si="136"/>
        <v>0</v>
      </c>
      <c r="AK133" s="250" t="b">
        <f t="shared" si="137"/>
        <v>0</v>
      </c>
      <c r="AL133" s="250" t="str">
        <f t="shared" ref="AL133:AL196" si="165">IF(OR(AH133=TRUE,AI133=TRUE),"Yes","No")</f>
        <v>No</v>
      </c>
      <c r="AN133" s="246" t="str">
        <f t="shared" ref="AN133:AN196" si="166">IF(AND(AM133&gt;=DATE(2022,9,30),AM133&lt;=DATE(2023,9,29)),"Closed","")</f>
        <v/>
      </c>
      <c r="AO133" s="247" t="str">
        <f t="shared" ref="AO133:AO196" si="167">IF(AND(AM133&gt;=DATE(2023,9,30),AM133&lt;=DATE(2024,9,29)),"Closed","")</f>
        <v/>
      </c>
      <c r="AP133" s="248" t="str">
        <f t="shared" ref="AP133:AP196" si="168">IF(AND(AM133&gt;=DATE(2024,9,30),AM133&lt;=DATE(2025,9,29)),"Closed","")</f>
        <v/>
      </c>
      <c r="AQ133" s="249" t="str">
        <f t="shared" ref="AQ133:AQ196" si="169">IF(AND(AM133&gt;=DATE(2025,9,30),AM133&lt;=DATE(2026,9,29)),"Closed","")</f>
        <v/>
      </c>
      <c r="AR133" s="250" t="str">
        <f t="shared" ref="AR133:AR196" si="170">IF(AND(AM133&gt;=DATE(2026,9,30),AM133&lt;=DATE(2027,9,29)),"Closed","")</f>
        <v/>
      </c>
      <c r="AS133" s="234"/>
      <c r="AY133" s="385">
        <f t="shared" ref="AY133:AY196" si="171">IF(OR(AT133="Asphyxiation",AU133="Asphyxiation",AV133="Asphyxiation",AW133="Asphyxiation",AX133="Asphyxiation"), 1, 0)</f>
        <v>0</v>
      </c>
      <c r="AZ133" s="385">
        <f t="shared" si="138"/>
        <v>0</v>
      </c>
      <c r="BA133" s="385">
        <f t="shared" ref="BA133:BA196" si="172">IF(OR(AT133="New response option",AU133="New response option",AV133="New response option",AW133="New response option",AX133="New response option"), 1, 0)</f>
        <v>0</v>
      </c>
      <c r="BB133" s="385">
        <f t="shared" si="139"/>
        <v>0</v>
      </c>
      <c r="BC133" s="385">
        <f t="shared" si="140"/>
        <v>0</v>
      </c>
      <c r="BD133" s="385">
        <f t="shared" si="141"/>
        <v>0</v>
      </c>
      <c r="BE133" s="385">
        <f t="shared" si="142"/>
        <v>0</v>
      </c>
      <c r="BF133" s="385">
        <f t="shared" si="143"/>
        <v>0</v>
      </c>
      <c r="BG133" s="385">
        <f t="shared" si="144"/>
        <v>0</v>
      </c>
      <c r="BH133" s="385">
        <f t="shared" si="145"/>
        <v>0</v>
      </c>
      <c r="BI133" s="385">
        <f t="shared" si="146"/>
        <v>0</v>
      </c>
      <c r="BJ133" s="385">
        <f t="shared" si="147"/>
        <v>0</v>
      </c>
      <c r="BK133" s="385">
        <f t="shared" si="148"/>
        <v>0</v>
      </c>
      <c r="BL133" s="385">
        <f t="shared" si="149"/>
        <v>0</v>
      </c>
      <c r="BM133" s="385">
        <f t="shared" si="150"/>
        <v>0</v>
      </c>
      <c r="BN133" s="385">
        <f t="shared" si="151"/>
        <v>0</v>
      </c>
      <c r="CK133" s="239">
        <f t="shared" ref="CK133:CK196" si="173">IF(OR(CJ133="Lawful Permanent Resident (LPR): Former refugee ",CJ133="Lawful Permanent Resident (LPR): Former asylee ",CJ133="Lawful Permanent Resident (LPR): Other former"), 1,0)</f>
        <v>0</v>
      </c>
      <c r="CL133" s="239">
        <f t="shared" ref="CL133:CL196" si="174">IF(OR(CJ133="U.S. Citizen: Former refugee ",CJ133="U.S. Citizen: Former asylee ",CJ133="U.S. Citizen: Other former "), 1,0)</f>
        <v>0</v>
      </c>
    </row>
    <row r="134" spans="3:90" x14ac:dyDescent="0.35">
      <c r="C134" s="235"/>
      <c r="D134" s="246" t="str">
        <f t="shared" si="152"/>
        <v/>
      </c>
      <c r="E134" s="247" t="str">
        <f t="shared" si="153"/>
        <v/>
      </c>
      <c r="F134" s="248" t="str">
        <f t="shared" si="154"/>
        <v/>
      </c>
      <c r="G134" s="249" t="str">
        <f t="shared" si="155"/>
        <v/>
      </c>
      <c r="H134" s="250" t="str">
        <f t="shared" si="156"/>
        <v/>
      </c>
      <c r="I134" s="386" t="str">
        <f t="shared" si="117"/>
        <v/>
      </c>
      <c r="J134" s="387" t="str">
        <f t="shared" si="118"/>
        <v/>
      </c>
      <c r="K134" s="388" t="str">
        <f t="shared" si="119"/>
        <v/>
      </c>
      <c r="L134" s="389" t="str">
        <f t="shared" si="120"/>
        <v/>
      </c>
      <c r="M134" s="250" t="str">
        <f t="shared" si="121"/>
        <v/>
      </c>
      <c r="N134" s="246" t="b">
        <f t="shared" si="157"/>
        <v>0</v>
      </c>
      <c r="O134" s="246" t="b">
        <f t="shared" si="158"/>
        <v>0</v>
      </c>
      <c r="P134" s="246" t="b">
        <f t="shared" si="159"/>
        <v>0</v>
      </c>
      <c r="Q134" s="246" t="b">
        <f t="shared" si="160"/>
        <v>0</v>
      </c>
      <c r="R134" s="246" t="str">
        <f t="shared" si="161"/>
        <v>No</v>
      </c>
      <c r="S134" s="247" t="b">
        <f t="shared" si="122"/>
        <v>0</v>
      </c>
      <c r="T134" s="247" t="b">
        <f t="shared" si="123"/>
        <v>0</v>
      </c>
      <c r="U134" s="247" t="b">
        <f t="shared" si="124"/>
        <v>0</v>
      </c>
      <c r="V134" s="247" t="b">
        <f t="shared" si="125"/>
        <v>0</v>
      </c>
      <c r="W134" s="247" t="str">
        <f t="shared" si="162"/>
        <v>No</v>
      </c>
      <c r="X134" s="248" t="b">
        <f t="shared" si="126"/>
        <v>0</v>
      </c>
      <c r="Y134" s="248" t="b">
        <f t="shared" si="127"/>
        <v>0</v>
      </c>
      <c r="Z134" s="248" t="b">
        <f t="shared" si="128"/>
        <v>0</v>
      </c>
      <c r="AA134" s="248" t="b">
        <f t="shared" si="129"/>
        <v>0</v>
      </c>
      <c r="AB134" s="248" t="str">
        <f t="shared" si="163"/>
        <v>No</v>
      </c>
      <c r="AC134" s="249" t="b">
        <f t="shared" si="130"/>
        <v>0</v>
      </c>
      <c r="AD134" s="249" t="b">
        <f t="shared" si="131"/>
        <v>0</v>
      </c>
      <c r="AE134" s="249" t="b">
        <f t="shared" si="132"/>
        <v>0</v>
      </c>
      <c r="AF134" s="249" t="b">
        <f t="shared" si="133"/>
        <v>0</v>
      </c>
      <c r="AG134" s="249" t="str">
        <f t="shared" si="164"/>
        <v>No</v>
      </c>
      <c r="AH134" s="250" t="b">
        <f t="shared" si="134"/>
        <v>0</v>
      </c>
      <c r="AI134" s="250" t="b">
        <f t="shared" si="135"/>
        <v>0</v>
      </c>
      <c r="AJ134" s="250" t="b">
        <f t="shared" si="136"/>
        <v>0</v>
      </c>
      <c r="AK134" s="250" t="b">
        <f t="shared" si="137"/>
        <v>0</v>
      </c>
      <c r="AL134" s="250" t="str">
        <f t="shared" si="165"/>
        <v>No</v>
      </c>
      <c r="AN134" s="246" t="str">
        <f t="shared" si="166"/>
        <v/>
      </c>
      <c r="AO134" s="247" t="str">
        <f t="shared" si="167"/>
        <v/>
      </c>
      <c r="AP134" s="248" t="str">
        <f t="shared" si="168"/>
        <v/>
      </c>
      <c r="AQ134" s="249" t="str">
        <f t="shared" si="169"/>
        <v/>
      </c>
      <c r="AR134" s="250" t="str">
        <f t="shared" si="170"/>
        <v/>
      </c>
      <c r="AS134" s="234"/>
      <c r="AY134" s="385">
        <f t="shared" si="171"/>
        <v>0</v>
      </c>
      <c r="AZ134" s="385">
        <f t="shared" si="138"/>
        <v>0</v>
      </c>
      <c r="BA134" s="385">
        <f t="shared" si="172"/>
        <v>0</v>
      </c>
      <c r="BB134" s="385">
        <f t="shared" si="139"/>
        <v>0</v>
      </c>
      <c r="BC134" s="385">
        <f t="shared" si="140"/>
        <v>0</v>
      </c>
      <c r="BD134" s="385">
        <f t="shared" si="141"/>
        <v>0</v>
      </c>
      <c r="BE134" s="385">
        <f t="shared" si="142"/>
        <v>0</v>
      </c>
      <c r="BF134" s="385">
        <f t="shared" si="143"/>
        <v>0</v>
      </c>
      <c r="BG134" s="385">
        <f t="shared" si="144"/>
        <v>0</v>
      </c>
      <c r="BH134" s="385">
        <f t="shared" si="145"/>
        <v>0</v>
      </c>
      <c r="BI134" s="385">
        <f t="shared" si="146"/>
        <v>0</v>
      </c>
      <c r="BJ134" s="385">
        <f t="shared" si="147"/>
        <v>0</v>
      </c>
      <c r="BK134" s="385">
        <f t="shared" si="148"/>
        <v>0</v>
      </c>
      <c r="BL134" s="385">
        <f t="shared" si="149"/>
        <v>0</v>
      </c>
      <c r="BM134" s="385">
        <f t="shared" si="150"/>
        <v>0</v>
      </c>
      <c r="BN134" s="385">
        <f t="shared" si="151"/>
        <v>0</v>
      </c>
      <c r="CK134" s="239">
        <f t="shared" si="173"/>
        <v>0</v>
      </c>
      <c r="CL134" s="239">
        <f t="shared" si="174"/>
        <v>0</v>
      </c>
    </row>
    <row r="135" spans="3:90" x14ac:dyDescent="0.35">
      <c r="C135" s="235"/>
      <c r="D135" s="246" t="str">
        <f t="shared" si="152"/>
        <v/>
      </c>
      <c r="E135" s="247" t="str">
        <f t="shared" si="153"/>
        <v/>
      </c>
      <c r="F135" s="248" t="str">
        <f t="shared" si="154"/>
        <v/>
      </c>
      <c r="G135" s="249" t="str">
        <f t="shared" si="155"/>
        <v/>
      </c>
      <c r="H135" s="250" t="str">
        <f t="shared" si="156"/>
        <v/>
      </c>
      <c r="I135" s="386" t="str">
        <f t="shared" si="117"/>
        <v/>
      </c>
      <c r="J135" s="387" t="str">
        <f t="shared" si="118"/>
        <v/>
      </c>
      <c r="K135" s="388" t="str">
        <f t="shared" si="119"/>
        <v/>
      </c>
      <c r="L135" s="389" t="str">
        <f t="shared" si="120"/>
        <v/>
      </c>
      <c r="M135" s="250" t="str">
        <f t="shared" si="121"/>
        <v/>
      </c>
      <c r="N135" s="246" t="b">
        <f t="shared" si="157"/>
        <v>0</v>
      </c>
      <c r="O135" s="246" t="b">
        <f t="shared" si="158"/>
        <v>0</v>
      </c>
      <c r="P135" s="246" t="b">
        <f t="shared" si="159"/>
        <v>0</v>
      </c>
      <c r="Q135" s="246" t="b">
        <f t="shared" si="160"/>
        <v>0</v>
      </c>
      <c r="R135" s="246" t="str">
        <f t="shared" si="161"/>
        <v>No</v>
      </c>
      <c r="S135" s="247" t="b">
        <f t="shared" si="122"/>
        <v>0</v>
      </c>
      <c r="T135" s="247" t="b">
        <f t="shared" si="123"/>
        <v>0</v>
      </c>
      <c r="U135" s="247" t="b">
        <f t="shared" si="124"/>
        <v>0</v>
      </c>
      <c r="V135" s="247" t="b">
        <f t="shared" si="125"/>
        <v>0</v>
      </c>
      <c r="W135" s="247" t="str">
        <f t="shared" si="162"/>
        <v>No</v>
      </c>
      <c r="X135" s="248" t="b">
        <f t="shared" si="126"/>
        <v>0</v>
      </c>
      <c r="Y135" s="248" t="b">
        <f t="shared" si="127"/>
        <v>0</v>
      </c>
      <c r="Z135" s="248" t="b">
        <f t="shared" si="128"/>
        <v>0</v>
      </c>
      <c r="AA135" s="248" t="b">
        <f t="shared" si="129"/>
        <v>0</v>
      </c>
      <c r="AB135" s="248" t="str">
        <f t="shared" si="163"/>
        <v>No</v>
      </c>
      <c r="AC135" s="249" t="b">
        <f t="shared" si="130"/>
        <v>0</v>
      </c>
      <c r="AD135" s="249" t="b">
        <f t="shared" si="131"/>
        <v>0</v>
      </c>
      <c r="AE135" s="249" t="b">
        <f t="shared" si="132"/>
        <v>0</v>
      </c>
      <c r="AF135" s="249" t="b">
        <f t="shared" si="133"/>
        <v>0</v>
      </c>
      <c r="AG135" s="249" t="str">
        <f t="shared" si="164"/>
        <v>No</v>
      </c>
      <c r="AH135" s="250" t="b">
        <f t="shared" si="134"/>
        <v>0</v>
      </c>
      <c r="AI135" s="250" t="b">
        <f t="shared" si="135"/>
        <v>0</v>
      </c>
      <c r="AJ135" s="250" t="b">
        <f t="shared" si="136"/>
        <v>0</v>
      </c>
      <c r="AK135" s="250" t="b">
        <f t="shared" si="137"/>
        <v>0</v>
      </c>
      <c r="AL135" s="250" t="str">
        <f t="shared" si="165"/>
        <v>No</v>
      </c>
      <c r="AN135" s="246" t="str">
        <f t="shared" si="166"/>
        <v/>
      </c>
      <c r="AO135" s="247" t="str">
        <f t="shared" si="167"/>
        <v/>
      </c>
      <c r="AP135" s="248" t="str">
        <f t="shared" si="168"/>
        <v/>
      </c>
      <c r="AQ135" s="249" t="str">
        <f t="shared" si="169"/>
        <v/>
      </c>
      <c r="AR135" s="250" t="str">
        <f t="shared" si="170"/>
        <v/>
      </c>
      <c r="AS135" s="234"/>
      <c r="AY135" s="385">
        <f t="shared" si="171"/>
        <v>0</v>
      </c>
      <c r="AZ135" s="385">
        <f t="shared" si="138"/>
        <v>0</v>
      </c>
      <c r="BA135" s="385">
        <f t="shared" si="172"/>
        <v>0</v>
      </c>
      <c r="BB135" s="385">
        <f t="shared" si="139"/>
        <v>0</v>
      </c>
      <c r="BC135" s="385">
        <f t="shared" si="140"/>
        <v>0</v>
      </c>
      <c r="BD135" s="385">
        <f t="shared" si="141"/>
        <v>0</v>
      </c>
      <c r="BE135" s="385">
        <f t="shared" si="142"/>
        <v>0</v>
      </c>
      <c r="BF135" s="385">
        <f t="shared" si="143"/>
        <v>0</v>
      </c>
      <c r="BG135" s="385">
        <f t="shared" si="144"/>
        <v>0</v>
      </c>
      <c r="BH135" s="385">
        <f t="shared" si="145"/>
        <v>0</v>
      </c>
      <c r="BI135" s="385">
        <f t="shared" si="146"/>
        <v>0</v>
      </c>
      <c r="BJ135" s="385">
        <f t="shared" si="147"/>
        <v>0</v>
      </c>
      <c r="BK135" s="385">
        <f t="shared" si="148"/>
        <v>0</v>
      </c>
      <c r="BL135" s="385">
        <f t="shared" si="149"/>
        <v>0</v>
      </c>
      <c r="BM135" s="385">
        <f t="shared" si="150"/>
        <v>0</v>
      </c>
      <c r="BN135" s="385">
        <f t="shared" si="151"/>
        <v>0</v>
      </c>
      <c r="CK135" s="239">
        <f t="shared" si="173"/>
        <v>0</v>
      </c>
      <c r="CL135" s="239">
        <f t="shared" si="174"/>
        <v>0</v>
      </c>
    </row>
    <row r="136" spans="3:90" x14ac:dyDescent="0.35">
      <c r="C136" s="235"/>
      <c r="D136" s="246" t="str">
        <f t="shared" si="152"/>
        <v/>
      </c>
      <c r="E136" s="247" t="str">
        <f t="shared" si="153"/>
        <v/>
      </c>
      <c r="F136" s="248" t="str">
        <f t="shared" si="154"/>
        <v/>
      </c>
      <c r="G136" s="249" t="str">
        <f t="shared" si="155"/>
        <v/>
      </c>
      <c r="H136" s="250" t="str">
        <f t="shared" si="156"/>
        <v/>
      </c>
      <c r="I136" s="386" t="str">
        <f t="shared" si="117"/>
        <v/>
      </c>
      <c r="J136" s="387" t="str">
        <f t="shared" si="118"/>
        <v/>
      </c>
      <c r="K136" s="388" t="str">
        <f t="shared" si="119"/>
        <v/>
      </c>
      <c r="L136" s="389" t="str">
        <f t="shared" si="120"/>
        <v/>
      </c>
      <c r="M136" s="250" t="str">
        <f t="shared" si="121"/>
        <v/>
      </c>
      <c r="N136" s="246" t="b">
        <f t="shared" si="157"/>
        <v>0</v>
      </c>
      <c r="O136" s="246" t="b">
        <f t="shared" si="158"/>
        <v>0</v>
      </c>
      <c r="P136" s="246" t="b">
        <f t="shared" si="159"/>
        <v>0</v>
      </c>
      <c r="Q136" s="246" t="b">
        <f t="shared" si="160"/>
        <v>0</v>
      </c>
      <c r="R136" s="246" t="str">
        <f t="shared" si="161"/>
        <v>No</v>
      </c>
      <c r="S136" s="247" t="b">
        <f t="shared" si="122"/>
        <v>0</v>
      </c>
      <c r="T136" s="247" t="b">
        <f t="shared" si="123"/>
        <v>0</v>
      </c>
      <c r="U136" s="247" t="b">
        <f t="shared" si="124"/>
        <v>0</v>
      </c>
      <c r="V136" s="247" t="b">
        <f t="shared" si="125"/>
        <v>0</v>
      </c>
      <c r="W136" s="247" t="str">
        <f t="shared" si="162"/>
        <v>No</v>
      </c>
      <c r="X136" s="248" t="b">
        <f t="shared" si="126"/>
        <v>0</v>
      </c>
      <c r="Y136" s="248" t="b">
        <f t="shared" si="127"/>
        <v>0</v>
      </c>
      <c r="Z136" s="248" t="b">
        <f t="shared" si="128"/>
        <v>0</v>
      </c>
      <c r="AA136" s="248" t="b">
        <f t="shared" si="129"/>
        <v>0</v>
      </c>
      <c r="AB136" s="248" t="str">
        <f t="shared" si="163"/>
        <v>No</v>
      </c>
      <c r="AC136" s="249" t="b">
        <f t="shared" si="130"/>
        <v>0</v>
      </c>
      <c r="AD136" s="249" t="b">
        <f t="shared" si="131"/>
        <v>0</v>
      </c>
      <c r="AE136" s="249" t="b">
        <f t="shared" si="132"/>
        <v>0</v>
      </c>
      <c r="AF136" s="249" t="b">
        <f t="shared" si="133"/>
        <v>0</v>
      </c>
      <c r="AG136" s="249" t="str">
        <f t="shared" si="164"/>
        <v>No</v>
      </c>
      <c r="AH136" s="250" t="b">
        <f t="shared" si="134"/>
        <v>0</v>
      </c>
      <c r="AI136" s="250" t="b">
        <f t="shared" si="135"/>
        <v>0</v>
      </c>
      <c r="AJ136" s="250" t="b">
        <f t="shared" si="136"/>
        <v>0</v>
      </c>
      <c r="AK136" s="250" t="b">
        <f t="shared" si="137"/>
        <v>0</v>
      </c>
      <c r="AL136" s="250" t="str">
        <f t="shared" si="165"/>
        <v>No</v>
      </c>
      <c r="AN136" s="246" t="str">
        <f t="shared" si="166"/>
        <v/>
      </c>
      <c r="AO136" s="247" t="str">
        <f t="shared" si="167"/>
        <v/>
      </c>
      <c r="AP136" s="248" t="str">
        <f t="shared" si="168"/>
        <v/>
      </c>
      <c r="AQ136" s="249" t="str">
        <f t="shared" si="169"/>
        <v/>
      </c>
      <c r="AR136" s="250" t="str">
        <f t="shared" si="170"/>
        <v/>
      </c>
      <c r="AS136" s="234"/>
      <c r="AY136" s="385">
        <f t="shared" si="171"/>
        <v>0</v>
      </c>
      <c r="AZ136" s="385">
        <f t="shared" si="138"/>
        <v>0</v>
      </c>
      <c r="BA136" s="385">
        <f t="shared" si="172"/>
        <v>0</v>
      </c>
      <c r="BB136" s="385">
        <f t="shared" si="139"/>
        <v>0</v>
      </c>
      <c r="BC136" s="385">
        <f t="shared" si="140"/>
        <v>0</v>
      </c>
      <c r="BD136" s="385">
        <f t="shared" si="141"/>
        <v>0</v>
      </c>
      <c r="BE136" s="385">
        <f t="shared" si="142"/>
        <v>0</v>
      </c>
      <c r="BF136" s="385">
        <f t="shared" si="143"/>
        <v>0</v>
      </c>
      <c r="BG136" s="385">
        <f t="shared" si="144"/>
        <v>0</v>
      </c>
      <c r="BH136" s="385">
        <f t="shared" si="145"/>
        <v>0</v>
      </c>
      <c r="BI136" s="385">
        <f t="shared" si="146"/>
        <v>0</v>
      </c>
      <c r="BJ136" s="385">
        <f t="shared" si="147"/>
        <v>0</v>
      </c>
      <c r="BK136" s="385">
        <f t="shared" si="148"/>
        <v>0</v>
      </c>
      <c r="BL136" s="385">
        <f t="shared" si="149"/>
        <v>0</v>
      </c>
      <c r="BM136" s="385">
        <f t="shared" si="150"/>
        <v>0</v>
      </c>
      <c r="BN136" s="385">
        <f t="shared" si="151"/>
        <v>0</v>
      </c>
      <c r="CK136" s="239">
        <f t="shared" si="173"/>
        <v>0</v>
      </c>
      <c r="CL136" s="239">
        <f t="shared" si="174"/>
        <v>0</v>
      </c>
    </row>
    <row r="137" spans="3:90" x14ac:dyDescent="0.35">
      <c r="C137" s="235"/>
      <c r="D137" s="246" t="str">
        <f t="shared" si="152"/>
        <v/>
      </c>
      <c r="E137" s="247" t="str">
        <f t="shared" si="153"/>
        <v/>
      </c>
      <c r="F137" s="248" t="str">
        <f t="shared" si="154"/>
        <v/>
      </c>
      <c r="G137" s="249" t="str">
        <f t="shared" si="155"/>
        <v/>
      </c>
      <c r="H137" s="250" t="str">
        <f t="shared" si="156"/>
        <v/>
      </c>
      <c r="I137" s="386" t="str">
        <f t="shared" si="117"/>
        <v/>
      </c>
      <c r="J137" s="387" t="str">
        <f t="shared" si="118"/>
        <v/>
      </c>
      <c r="K137" s="388" t="str">
        <f t="shared" si="119"/>
        <v/>
      </c>
      <c r="L137" s="389" t="str">
        <f t="shared" si="120"/>
        <v/>
      </c>
      <c r="M137" s="250" t="str">
        <f t="shared" si="121"/>
        <v/>
      </c>
      <c r="N137" s="246" t="b">
        <f t="shared" si="157"/>
        <v>0</v>
      </c>
      <c r="O137" s="246" t="b">
        <f t="shared" si="158"/>
        <v>0</v>
      </c>
      <c r="P137" s="246" t="b">
        <f t="shared" si="159"/>
        <v>0</v>
      </c>
      <c r="Q137" s="246" t="b">
        <f t="shared" si="160"/>
        <v>0</v>
      </c>
      <c r="R137" s="246" t="str">
        <f t="shared" si="161"/>
        <v>No</v>
      </c>
      <c r="S137" s="247" t="b">
        <f t="shared" si="122"/>
        <v>0</v>
      </c>
      <c r="T137" s="247" t="b">
        <f t="shared" si="123"/>
        <v>0</v>
      </c>
      <c r="U137" s="247" t="b">
        <f t="shared" si="124"/>
        <v>0</v>
      </c>
      <c r="V137" s="247" t="b">
        <f t="shared" si="125"/>
        <v>0</v>
      </c>
      <c r="W137" s="247" t="str">
        <f t="shared" si="162"/>
        <v>No</v>
      </c>
      <c r="X137" s="248" t="b">
        <f t="shared" si="126"/>
        <v>0</v>
      </c>
      <c r="Y137" s="248" t="b">
        <f t="shared" si="127"/>
        <v>0</v>
      </c>
      <c r="Z137" s="248" t="b">
        <f t="shared" si="128"/>
        <v>0</v>
      </c>
      <c r="AA137" s="248" t="b">
        <f t="shared" si="129"/>
        <v>0</v>
      </c>
      <c r="AB137" s="248" t="str">
        <f t="shared" si="163"/>
        <v>No</v>
      </c>
      <c r="AC137" s="249" t="b">
        <f t="shared" si="130"/>
        <v>0</v>
      </c>
      <c r="AD137" s="249" t="b">
        <f t="shared" si="131"/>
        <v>0</v>
      </c>
      <c r="AE137" s="249" t="b">
        <f t="shared" si="132"/>
        <v>0</v>
      </c>
      <c r="AF137" s="249" t="b">
        <f t="shared" si="133"/>
        <v>0</v>
      </c>
      <c r="AG137" s="249" t="str">
        <f t="shared" si="164"/>
        <v>No</v>
      </c>
      <c r="AH137" s="250" t="b">
        <f t="shared" si="134"/>
        <v>0</v>
      </c>
      <c r="AI137" s="250" t="b">
        <f t="shared" si="135"/>
        <v>0</v>
      </c>
      <c r="AJ137" s="250" t="b">
        <f t="shared" si="136"/>
        <v>0</v>
      </c>
      <c r="AK137" s="250" t="b">
        <f t="shared" si="137"/>
        <v>0</v>
      </c>
      <c r="AL137" s="250" t="str">
        <f t="shared" si="165"/>
        <v>No</v>
      </c>
      <c r="AN137" s="246" t="str">
        <f t="shared" si="166"/>
        <v/>
      </c>
      <c r="AO137" s="247" t="str">
        <f t="shared" si="167"/>
        <v/>
      </c>
      <c r="AP137" s="248" t="str">
        <f t="shared" si="168"/>
        <v/>
      </c>
      <c r="AQ137" s="249" t="str">
        <f t="shared" si="169"/>
        <v/>
      </c>
      <c r="AR137" s="250" t="str">
        <f t="shared" si="170"/>
        <v/>
      </c>
      <c r="AS137" s="234"/>
      <c r="AY137" s="385">
        <f t="shared" si="171"/>
        <v>0</v>
      </c>
      <c r="AZ137" s="385">
        <f t="shared" si="138"/>
        <v>0</v>
      </c>
      <c r="BA137" s="385">
        <f t="shared" si="172"/>
        <v>0</v>
      </c>
      <c r="BB137" s="385">
        <f t="shared" si="139"/>
        <v>0</v>
      </c>
      <c r="BC137" s="385">
        <f t="shared" si="140"/>
        <v>0</v>
      </c>
      <c r="BD137" s="385">
        <f t="shared" si="141"/>
        <v>0</v>
      </c>
      <c r="BE137" s="385">
        <f t="shared" si="142"/>
        <v>0</v>
      </c>
      <c r="BF137" s="385">
        <f t="shared" si="143"/>
        <v>0</v>
      </c>
      <c r="BG137" s="385">
        <f t="shared" si="144"/>
        <v>0</v>
      </c>
      <c r="BH137" s="385">
        <f t="shared" si="145"/>
        <v>0</v>
      </c>
      <c r="BI137" s="385">
        <f t="shared" si="146"/>
        <v>0</v>
      </c>
      <c r="BJ137" s="385">
        <f t="shared" si="147"/>
        <v>0</v>
      </c>
      <c r="BK137" s="385">
        <f t="shared" si="148"/>
        <v>0</v>
      </c>
      <c r="BL137" s="385">
        <f t="shared" si="149"/>
        <v>0</v>
      </c>
      <c r="BM137" s="385">
        <f t="shared" si="150"/>
        <v>0</v>
      </c>
      <c r="BN137" s="385">
        <f t="shared" si="151"/>
        <v>0</v>
      </c>
      <c r="CK137" s="239">
        <f t="shared" si="173"/>
        <v>0</v>
      </c>
      <c r="CL137" s="239">
        <f t="shared" si="174"/>
        <v>0</v>
      </c>
    </row>
    <row r="138" spans="3:90" x14ac:dyDescent="0.35">
      <c r="C138" s="235"/>
      <c r="D138" s="246" t="str">
        <f t="shared" si="152"/>
        <v/>
      </c>
      <c r="E138" s="247" t="str">
        <f t="shared" si="153"/>
        <v/>
      </c>
      <c r="F138" s="248" t="str">
        <f t="shared" si="154"/>
        <v/>
      </c>
      <c r="G138" s="249" t="str">
        <f t="shared" si="155"/>
        <v/>
      </c>
      <c r="H138" s="250" t="str">
        <f t="shared" si="156"/>
        <v/>
      </c>
      <c r="I138" s="386" t="str">
        <f t="shared" si="117"/>
        <v/>
      </c>
      <c r="J138" s="387" t="str">
        <f t="shared" si="118"/>
        <v/>
      </c>
      <c r="K138" s="388" t="str">
        <f t="shared" si="119"/>
        <v/>
      </c>
      <c r="L138" s="389" t="str">
        <f t="shared" si="120"/>
        <v/>
      </c>
      <c r="M138" s="250" t="str">
        <f t="shared" si="121"/>
        <v/>
      </c>
      <c r="N138" s="246" t="b">
        <f t="shared" si="157"/>
        <v>0</v>
      </c>
      <c r="O138" s="246" t="b">
        <f t="shared" si="158"/>
        <v>0</v>
      </c>
      <c r="P138" s="246" t="b">
        <f t="shared" si="159"/>
        <v>0</v>
      </c>
      <c r="Q138" s="246" t="b">
        <f t="shared" si="160"/>
        <v>0</v>
      </c>
      <c r="R138" s="246" t="str">
        <f t="shared" si="161"/>
        <v>No</v>
      </c>
      <c r="S138" s="247" t="b">
        <f t="shared" si="122"/>
        <v>0</v>
      </c>
      <c r="T138" s="247" t="b">
        <f t="shared" si="123"/>
        <v>0</v>
      </c>
      <c r="U138" s="247" t="b">
        <f t="shared" si="124"/>
        <v>0</v>
      </c>
      <c r="V138" s="247" t="b">
        <f t="shared" si="125"/>
        <v>0</v>
      </c>
      <c r="W138" s="247" t="str">
        <f t="shared" si="162"/>
        <v>No</v>
      </c>
      <c r="X138" s="248" t="b">
        <f t="shared" si="126"/>
        <v>0</v>
      </c>
      <c r="Y138" s="248" t="b">
        <f t="shared" si="127"/>
        <v>0</v>
      </c>
      <c r="Z138" s="248" t="b">
        <f t="shared" si="128"/>
        <v>0</v>
      </c>
      <c r="AA138" s="248" t="b">
        <f t="shared" si="129"/>
        <v>0</v>
      </c>
      <c r="AB138" s="248" t="str">
        <f t="shared" si="163"/>
        <v>No</v>
      </c>
      <c r="AC138" s="249" t="b">
        <f t="shared" si="130"/>
        <v>0</v>
      </c>
      <c r="AD138" s="249" t="b">
        <f t="shared" si="131"/>
        <v>0</v>
      </c>
      <c r="AE138" s="249" t="b">
        <f t="shared" si="132"/>
        <v>0</v>
      </c>
      <c r="AF138" s="249" t="b">
        <f t="shared" si="133"/>
        <v>0</v>
      </c>
      <c r="AG138" s="249" t="str">
        <f t="shared" si="164"/>
        <v>No</v>
      </c>
      <c r="AH138" s="250" t="b">
        <f t="shared" si="134"/>
        <v>0</v>
      </c>
      <c r="AI138" s="250" t="b">
        <f t="shared" si="135"/>
        <v>0</v>
      </c>
      <c r="AJ138" s="250" t="b">
        <f t="shared" si="136"/>
        <v>0</v>
      </c>
      <c r="AK138" s="250" t="b">
        <f t="shared" si="137"/>
        <v>0</v>
      </c>
      <c r="AL138" s="250" t="str">
        <f t="shared" si="165"/>
        <v>No</v>
      </c>
      <c r="AN138" s="246" t="str">
        <f t="shared" si="166"/>
        <v/>
      </c>
      <c r="AO138" s="247" t="str">
        <f t="shared" si="167"/>
        <v/>
      </c>
      <c r="AP138" s="248" t="str">
        <f t="shared" si="168"/>
        <v/>
      </c>
      <c r="AQ138" s="249" t="str">
        <f t="shared" si="169"/>
        <v/>
      </c>
      <c r="AR138" s="250" t="str">
        <f t="shared" si="170"/>
        <v/>
      </c>
      <c r="AS138" s="234"/>
      <c r="AY138" s="385">
        <f t="shared" si="171"/>
        <v>0</v>
      </c>
      <c r="AZ138" s="385">
        <f t="shared" si="138"/>
        <v>0</v>
      </c>
      <c r="BA138" s="385">
        <f t="shared" si="172"/>
        <v>0</v>
      </c>
      <c r="BB138" s="385">
        <f t="shared" si="139"/>
        <v>0</v>
      </c>
      <c r="BC138" s="385">
        <f t="shared" si="140"/>
        <v>0</v>
      </c>
      <c r="BD138" s="385">
        <f t="shared" si="141"/>
        <v>0</v>
      </c>
      <c r="BE138" s="385">
        <f t="shared" si="142"/>
        <v>0</v>
      </c>
      <c r="BF138" s="385">
        <f t="shared" si="143"/>
        <v>0</v>
      </c>
      <c r="BG138" s="385">
        <f t="shared" si="144"/>
        <v>0</v>
      </c>
      <c r="BH138" s="385">
        <f t="shared" si="145"/>
        <v>0</v>
      </c>
      <c r="BI138" s="385">
        <f t="shared" si="146"/>
        <v>0</v>
      </c>
      <c r="BJ138" s="385">
        <f t="shared" si="147"/>
        <v>0</v>
      </c>
      <c r="BK138" s="385">
        <f t="shared" si="148"/>
        <v>0</v>
      </c>
      <c r="BL138" s="385">
        <f t="shared" si="149"/>
        <v>0</v>
      </c>
      <c r="BM138" s="385">
        <f t="shared" si="150"/>
        <v>0</v>
      </c>
      <c r="BN138" s="385">
        <f t="shared" si="151"/>
        <v>0</v>
      </c>
      <c r="CK138" s="239">
        <f t="shared" si="173"/>
        <v>0</v>
      </c>
      <c r="CL138" s="239">
        <f t="shared" si="174"/>
        <v>0</v>
      </c>
    </row>
    <row r="139" spans="3:90" x14ac:dyDescent="0.35">
      <c r="C139" s="235"/>
      <c r="D139" s="246" t="str">
        <f t="shared" si="152"/>
        <v/>
      </c>
      <c r="E139" s="247" t="str">
        <f t="shared" si="153"/>
        <v/>
      </c>
      <c r="F139" s="248" t="str">
        <f t="shared" si="154"/>
        <v/>
      </c>
      <c r="G139" s="249" t="str">
        <f t="shared" si="155"/>
        <v/>
      </c>
      <c r="H139" s="250" t="str">
        <f t="shared" si="156"/>
        <v/>
      </c>
      <c r="I139" s="386" t="str">
        <f t="shared" si="117"/>
        <v/>
      </c>
      <c r="J139" s="387" t="str">
        <f t="shared" si="118"/>
        <v/>
      </c>
      <c r="K139" s="388" t="str">
        <f t="shared" si="119"/>
        <v/>
      </c>
      <c r="L139" s="389" t="str">
        <f t="shared" si="120"/>
        <v/>
      </c>
      <c r="M139" s="250" t="str">
        <f t="shared" si="121"/>
        <v/>
      </c>
      <c r="N139" s="246" t="b">
        <f t="shared" si="157"/>
        <v>0</v>
      </c>
      <c r="O139" s="246" t="b">
        <f t="shared" si="158"/>
        <v>0</v>
      </c>
      <c r="P139" s="246" t="b">
        <f t="shared" si="159"/>
        <v>0</v>
      </c>
      <c r="Q139" s="246" t="b">
        <f t="shared" si="160"/>
        <v>0</v>
      </c>
      <c r="R139" s="246" t="str">
        <f t="shared" si="161"/>
        <v>No</v>
      </c>
      <c r="S139" s="247" t="b">
        <f t="shared" si="122"/>
        <v>0</v>
      </c>
      <c r="T139" s="247" t="b">
        <f t="shared" si="123"/>
        <v>0</v>
      </c>
      <c r="U139" s="247" t="b">
        <f t="shared" si="124"/>
        <v>0</v>
      </c>
      <c r="V139" s="247" t="b">
        <f t="shared" si="125"/>
        <v>0</v>
      </c>
      <c r="W139" s="247" t="str">
        <f t="shared" si="162"/>
        <v>No</v>
      </c>
      <c r="X139" s="248" t="b">
        <f t="shared" si="126"/>
        <v>0</v>
      </c>
      <c r="Y139" s="248" t="b">
        <f t="shared" si="127"/>
        <v>0</v>
      </c>
      <c r="Z139" s="248" t="b">
        <f t="shared" si="128"/>
        <v>0</v>
      </c>
      <c r="AA139" s="248" t="b">
        <f t="shared" si="129"/>
        <v>0</v>
      </c>
      <c r="AB139" s="248" t="str">
        <f t="shared" si="163"/>
        <v>No</v>
      </c>
      <c r="AC139" s="249" t="b">
        <f t="shared" si="130"/>
        <v>0</v>
      </c>
      <c r="AD139" s="249" t="b">
        <f t="shared" si="131"/>
        <v>0</v>
      </c>
      <c r="AE139" s="249" t="b">
        <f t="shared" si="132"/>
        <v>0</v>
      </c>
      <c r="AF139" s="249" t="b">
        <f t="shared" si="133"/>
        <v>0</v>
      </c>
      <c r="AG139" s="249" t="str">
        <f t="shared" si="164"/>
        <v>No</v>
      </c>
      <c r="AH139" s="250" t="b">
        <f t="shared" si="134"/>
        <v>0</v>
      </c>
      <c r="AI139" s="250" t="b">
        <f t="shared" si="135"/>
        <v>0</v>
      </c>
      <c r="AJ139" s="250" t="b">
        <f t="shared" si="136"/>
        <v>0</v>
      </c>
      <c r="AK139" s="250" t="b">
        <f t="shared" si="137"/>
        <v>0</v>
      </c>
      <c r="AL139" s="250" t="str">
        <f t="shared" si="165"/>
        <v>No</v>
      </c>
      <c r="AN139" s="246" t="str">
        <f t="shared" si="166"/>
        <v/>
      </c>
      <c r="AO139" s="247" t="str">
        <f t="shared" si="167"/>
        <v/>
      </c>
      <c r="AP139" s="248" t="str">
        <f t="shared" si="168"/>
        <v/>
      </c>
      <c r="AQ139" s="249" t="str">
        <f t="shared" si="169"/>
        <v/>
      </c>
      <c r="AR139" s="250" t="str">
        <f t="shared" si="170"/>
        <v/>
      </c>
      <c r="AS139" s="234"/>
      <c r="AY139" s="385">
        <f t="shared" si="171"/>
        <v>0</v>
      </c>
      <c r="AZ139" s="385">
        <f t="shared" si="138"/>
        <v>0</v>
      </c>
      <c r="BA139" s="385">
        <f t="shared" si="172"/>
        <v>0</v>
      </c>
      <c r="BB139" s="385">
        <f t="shared" si="139"/>
        <v>0</v>
      </c>
      <c r="BC139" s="385">
        <f t="shared" si="140"/>
        <v>0</v>
      </c>
      <c r="BD139" s="385">
        <f t="shared" si="141"/>
        <v>0</v>
      </c>
      <c r="BE139" s="385">
        <f t="shared" si="142"/>
        <v>0</v>
      </c>
      <c r="BF139" s="385">
        <f t="shared" si="143"/>
        <v>0</v>
      </c>
      <c r="BG139" s="385">
        <f t="shared" si="144"/>
        <v>0</v>
      </c>
      <c r="BH139" s="385">
        <f t="shared" si="145"/>
        <v>0</v>
      </c>
      <c r="BI139" s="385">
        <f t="shared" si="146"/>
        <v>0</v>
      </c>
      <c r="BJ139" s="385">
        <f t="shared" si="147"/>
        <v>0</v>
      </c>
      <c r="BK139" s="385">
        <f t="shared" si="148"/>
        <v>0</v>
      </c>
      <c r="BL139" s="385">
        <f t="shared" si="149"/>
        <v>0</v>
      </c>
      <c r="BM139" s="385">
        <f t="shared" si="150"/>
        <v>0</v>
      </c>
      <c r="BN139" s="385">
        <f t="shared" si="151"/>
        <v>0</v>
      </c>
      <c r="CK139" s="239">
        <f t="shared" si="173"/>
        <v>0</v>
      </c>
      <c r="CL139" s="239">
        <f t="shared" si="174"/>
        <v>0</v>
      </c>
    </row>
    <row r="140" spans="3:90" x14ac:dyDescent="0.35">
      <c r="C140" s="235"/>
      <c r="D140" s="246" t="str">
        <f t="shared" si="152"/>
        <v/>
      </c>
      <c r="E140" s="247" t="str">
        <f t="shared" si="153"/>
        <v/>
      </c>
      <c r="F140" s="248" t="str">
        <f t="shared" si="154"/>
        <v/>
      </c>
      <c r="G140" s="249" t="str">
        <f t="shared" si="155"/>
        <v/>
      </c>
      <c r="H140" s="250" t="str">
        <f t="shared" si="156"/>
        <v/>
      </c>
      <c r="I140" s="386" t="str">
        <f t="shared" si="117"/>
        <v/>
      </c>
      <c r="J140" s="387" t="str">
        <f t="shared" si="118"/>
        <v/>
      </c>
      <c r="K140" s="388" t="str">
        <f t="shared" si="119"/>
        <v/>
      </c>
      <c r="L140" s="389" t="str">
        <f t="shared" si="120"/>
        <v/>
      </c>
      <c r="M140" s="250" t="str">
        <f t="shared" si="121"/>
        <v/>
      </c>
      <c r="N140" s="246" t="b">
        <f t="shared" si="157"/>
        <v>0</v>
      </c>
      <c r="O140" s="246" t="b">
        <f t="shared" si="158"/>
        <v>0</v>
      </c>
      <c r="P140" s="246" t="b">
        <f t="shared" si="159"/>
        <v>0</v>
      </c>
      <c r="Q140" s="246" t="b">
        <f t="shared" si="160"/>
        <v>0</v>
      </c>
      <c r="R140" s="246" t="str">
        <f t="shared" si="161"/>
        <v>No</v>
      </c>
      <c r="S140" s="247" t="b">
        <f t="shared" si="122"/>
        <v>0</v>
      </c>
      <c r="T140" s="247" t="b">
        <f t="shared" si="123"/>
        <v>0</v>
      </c>
      <c r="U140" s="247" t="b">
        <f t="shared" si="124"/>
        <v>0</v>
      </c>
      <c r="V140" s="247" t="b">
        <f t="shared" si="125"/>
        <v>0</v>
      </c>
      <c r="W140" s="247" t="str">
        <f t="shared" si="162"/>
        <v>No</v>
      </c>
      <c r="X140" s="248" t="b">
        <f t="shared" si="126"/>
        <v>0</v>
      </c>
      <c r="Y140" s="248" t="b">
        <f t="shared" si="127"/>
        <v>0</v>
      </c>
      <c r="Z140" s="248" t="b">
        <f t="shared" si="128"/>
        <v>0</v>
      </c>
      <c r="AA140" s="248" t="b">
        <f t="shared" si="129"/>
        <v>0</v>
      </c>
      <c r="AB140" s="248" t="str">
        <f t="shared" si="163"/>
        <v>No</v>
      </c>
      <c r="AC140" s="249" t="b">
        <f t="shared" si="130"/>
        <v>0</v>
      </c>
      <c r="AD140" s="249" t="b">
        <f t="shared" si="131"/>
        <v>0</v>
      </c>
      <c r="AE140" s="249" t="b">
        <f t="shared" si="132"/>
        <v>0</v>
      </c>
      <c r="AF140" s="249" t="b">
        <f t="shared" si="133"/>
        <v>0</v>
      </c>
      <c r="AG140" s="249" t="str">
        <f t="shared" si="164"/>
        <v>No</v>
      </c>
      <c r="AH140" s="250" t="b">
        <f t="shared" si="134"/>
        <v>0</v>
      </c>
      <c r="AI140" s="250" t="b">
        <f t="shared" si="135"/>
        <v>0</v>
      </c>
      <c r="AJ140" s="250" t="b">
        <f t="shared" si="136"/>
        <v>0</v>
      </c>
      <c r="AK140" s="250" t="b">
        <f t="shared" si="137"/>
        <v>0</v>
      </c>
      <c r="AL140" s="250" t="str">
        <f t="shared" si="165"/>
        <v>No</v>
      </c>
      <c r="AN140" s="246" t="str">
        <f t="shared" si="166"/>
        <v/>
      </c>
      <c r="AO140" s="247" t="str">
        <f t="shared" si="167"/>
        <v/>
      </c>
      <c r="AP140" s="248" t="str">
        <f t="shared" si="168"/>
        <v/>
      </c>
      <c r="AQ140" s="249" t="str">
        <f t="shared" si="169"/>
        <v/>
      </c>
      <c r="AR140" s="250" t="str">
        <f t="shared" si="170"/>
        <v/>
      </c>
      <c r="AS140" s="234"/>
      <c r="AY140" s="385">
        <f t="shared" si="171"/>
        <v>0</v>
      </c>
      <c r="AZ140" s="385">
        <f t="shared" si="138"/>
        <v>0</v>
      </c>
      <c r="BA140" s="385">
        <f t="shared" si="172"/>
        <v>0</v>
      </c>
      <c r="BB140" s="385">
        <f t="shared" si="139"/>
        <v>0</v>
      </c>
      <c r="BC140" s="385">
        <f t="shared" si="140"/>
        <v>0</v>
      </c>
      <c r="BD140" s="385">
        <f t="shared" si="141"/>
        <v>0</v>
      </c>
      <c r="BE140" s="385">
        <f t="shared" si="142"/>
        <v>0</v>
      </c>
      <c r="BF140" s="385">
        <f t="shared" si="143"/>
        <v>0</v>
      </c>
      <c r="BG140" s="385">
        <f t="shared" si="144"/>
        <v>0</v>
      </c>
      <c r="BH140" s="385">
        <f t="shared" si="145"/>
        <v>0</v>
      </c>
      <c r="BI140" s="385">
        <f t="shared" si="146"/>
        <v>0</v>
      </c>
      <c r="BJ140" s="385">
        <f t="shared" si="147"/>
        <v>0</v>
      </c>
      <c r="BK140" s="385">
        <f t="shared" si="148"/>
        <v>0</v>
      </c>
      <c r="BL140" s="385">
        <f t="shared" si="149"/>
        <v>0</v>
      </c>
      <c r="BM140" s="385">
        <f t="shared" si="150"/>
        <v>0</v>
      </c>
      <c r="BN140" s="385">
        <f t="shared" si="151"/>
        <v>0</v>
      </c>
      <c r="CK140" s="239">
        <f t="shared" si="173"/>
        <v>0</v>
      </c>
      <c r="CL140" s="239">
        <f t="shared" si="174"/>
        <v>0</v>
      </c>
    </row>
    <row r="141" spans="3:90" x14ac:dyDescent="0.35">
      <c r="C141" s="235"/>
      <c r="D141" s="246" t="str">
        <f t="shared" si="152"/>
        <v/>
      </c>
      <c r="E141" s="247" t="str">
        <f t="shared" si="153"/>
        <v/>
      </c>
      <c r="F141" s="248" t="str">
        <f t="shared" si="154"/>
        <v/>
      </c>
      <c r="G141" s="249" t="str">
        <f t="shared" si="155"/>
        <v/>
      </c>
      <c r="H141" s="250" t="str">
        <f t="shared" si="156"/>
        <v/>
      </c>
      <c r="I141" s="386" t="str">
        <f t="shared" si="117"/>
        <v/>
      </c>
      <c r="J141" s="387" t="str">
        <f t="shared" si="118"/>
        <v/>
      </c>
      <c r="K141" s="388" t="str">
        <f t="shared" si="119"/>
        <v/>
      </c>
      <c r="L141" s="389" t="str">
        <f t="shared" si="120"/>
        <v/>
      </c>
      <c r="M141" s="250" t="str">
        <f t="shared" si="121"/>
        <v/>
      </c>
      <c r="N141" s="246" t="b">
        <f t="shared" si="157"/>
        <v>0</v>
      </c>
      <c r="O141" s="246" t="b">
        <f t="shared" si="158"/>
        <v>0</v>
      </c>
      <c r="P141" s="246" t="b">
        <f t="shared" si="159"/>
        <v>0</v>
      </c>
      <c r="Q141" s="246" t="b">
        <f t="shared" si="160"/>
        <v>0</v>
      </c>
      <c r="R141" s="246" t="str">
        <f t="shared" si="161"/>
        <v>No</v>
      </c>
      <c r="S141" s="247" t="b">
        <f t="shared" si="122"/>
        <v>0</v>
      </c>
      <c r="T141" s="247" t="b">
        <f t="shared" si="123"/>
        <v>0</v>
      </c>
      <c r="U141" s="247" t="b">
        <f t="shared" si="124"/>
        <v>0</v>
      </c>
      <c r="V141" s="247" t="b">
        <f t="shared" si="125"/>
        <v>0</v>
      </c>
      <c r="W141" s="247" t="str">
        <f t="shared" si="162"/>
        <v>No</v>
      </c>
      <c r="X141" s="248" t="b">
        <f t="shared" si="126"/>
        <v>0</v>
      </c>
      <c r="Y141" s="248" t="b">
        <f t="shared" si="127"/>
        <v>0</v>
      </c>
      <c r="Z141" s="248" t="b">
        <f t="shared" si="128"/>
        <v>0</v>
      </c>
      <c r="AA141" s="248" t="b">
        <f t="shared" si="129"/>
        <v>0</v>
      </c>
      <c r="AB141" s="248" t="str">
        <f t="shared" si="163"/>
        <v>No</v>
      </c>
      <c r="AC141" s="249" t="b">
        <f t="shared" si="130"/>
        <v>0</v>
      </c>
      <c r="AD141" s="249" t="b">
        <f t="shared" si="131"/>
        <v>0</v>
      </c>
      <c r="AE141" s="249" t="b">
        <f t="shared" si="132"/>
        <v>0</v>
      </c>
      <c r="AF141" s="249" t="b">
        <f t="shared" si="133"/>
        <v>0</v>
      </c>
      <c r="AG141" s="249" t="str">
        <f t="shared" si="164"/>
        <v>No</v>
      </c>
      <c r="AH141" s="250" t="b">
        <f t="shared" si="134"/>
        <v>0</v>
      </c>
      <c r="AI141" s="250" t="b">
        <f t="shared" si="135"/>
        <v>0</v>
      </c>
      <c r="AJ141" s="250" t="b">
        <f t="shared" si="136"/>
        <v>0</v>
      </c>
      <c r="AK141" s="250" t="b">
        <f t="shared" si="137"/>
        <v>0</v>
      </c>
      <c r="AL141" s="250" t="str">
        <f t="shared" si="165"/>
        <v>No</v>
      </c>
      <c r="AN141" s="246" t="str">
        <f t="shared" si="166"/>
        <v/>
      </c>
      <c r="AO141" s="247" t="str">
        <f t="shared" si="167"/>
        <v/>
      </c>
      <c r="AP141" s="248" t="str">
        <f t="shared" si="168"/>
        <v/>
      </c>
      <c r="AQ141" s="249" t="str">
        <f t="shared" si="169"/>
        <v/>
      </c>
      <c r="AR141" s="250" t="str">
        <f t="shared" si="170"/>
        <v/>
      </c>
      <c r="AS141" s="234"/>
      <c r="AY141" s="385">
        <f t="shared" si="171"/>
        <v>0</v>
      </c>
      <c r="AZ141" s="385">
        <f t="shared" si="138"/>
        <v>0</v>
      </c>
      <c r="BA141" s="385">
        <f t="shared" si="172"/>
        <v>0</v>
      </c>
      <c r="BB141" s="385">
        <f t="shared" si="139"/>
        <v>0</v>
      </c>
      <c r="BC141" s="385">
        <f t="shared" si="140"/>
        <v>0</v>
      </c>
      <c r="BD141" s="385">
        <f t="shared" si="141"/>
        <v>0</v>
      </c>
      <c r="BE141" s="385">
        <f t="shared" si="142"/>
        <v>0</v>
      </c>
      <c r="BF141" s="385">
        <f t="shared" si="143"/>
        <v>0</v>
      </c>
      <c r="BG141" s="385">
        <f t="shared" si="144"/>
        <v>0</v>
      </c>
      <c r="BH141" s="385">
        <f t="shared" si="145"/>
        <v>0</v>
      </c>
      <c r="BI141" s="385">
        <f t="shared" si="146"/>
        <v>0</v>
      </c>
      <c r="BJ141" s="385">
        <f t="shared" si="147"/>
        <v>0</v>
      </c>
      <c r="BK141" s="385">
        <f t="shared" si="148"/>
        <v>0</v>
      </c>
      <c r="BL141" s="385">
        <f t="shared" si="149"/>
        <v>0</v>
      </c>
      <c r="BM141" s="385">
        <f t="shared" si="150"/>
        <v>0</v>
      </c>
      <c r="BN141" s="385">
        <f t="shared" si="151"/>
        <v>0</v>
      </c>
      <c r="CK141" s="239">
        <f t="shared" si="173"/>
        <v>0</v>
      </c>
      <c r="CL141" s="239">
        <f t="shared" si="174"/>
        <v>0</v>
      </c>
    </row>
    <row r="142" spans="3:90" x14ac:dyDescent="0.35">
      <c r="C142" s="235"/>
      <c r="D142" s="246" t="str">
        <f t="shared" si="152"/>
        <v/>
      </c>
      <c r="E142" s="247" t="str">
        <f t="shared" si="153"/>
        <v/>
      </c>
      <c r="F142" s="248" t="str">
        <f t="shared" si="154"/>
        <v/>
      </c>
      <c r="G142" s="249" t="str">
        <f t="shared" si="155"/>
        <v/>
      </c>
      <c r="H142" s="250" t="str">
        <f t="shared" si="156"/>
        <v/>
      </c>
      <c r="I142" s="386" t="str">
        <f t="shared" si="117"/>
        <v/>
      </c>
      <c r="J142" s="387" t="str">
        <f t="shared" si="118"/>
        <v/>
      </c>
      <c r="K142" s="388" t="str">
        <f t="shared" si="119"/>
        <v/>
      </c>
      <c r="L142" s="389" t="str">
        <f t="shared" si="120"/>
        <v/>
      </c>
      <c r="M142" s="250" t="str">
        <f t="shared" si="121"/>
        <v/>
      </c>
      <c r="N142" s="246" t="b">
        <f t="shared" si="157"/>
        <v>0</v>
      </c>
      <c r="O142" s="246" t="b">
        <f t="shared" si="158"/>
        <v>0</v>
      </c>
      <c r="P142" s="246" t="b">
        <f t="shared" si="159"/>
        <v>0</v>
      </c>
      <c r="Q142" s="246" t="b">
        <f t="shared" si="160"/>
        <v>0</v>
      </c>
      <c r="R142" s="246" t="str">
        <f t="shared" si="161"/>
        <v>No</v>
      </c>
      <c r="S142" s="247" t="b">
        <f t="shared" si="122"/>
        <v>0</v>
      </c>
      <c r="T142" s="247" t="b">
        <f t="shared" si="123"/>
        <v>0</v>
      </c>
      <c r="U142" s="247" t="b">
        <f t="shared" si="124"/>
        <v>0</v>
      </c>
      <c r="V142" s="247" t="b">
        <f t="shared" si="125"/>
        <v>0</v>
      </c>
      <c r="W142" s="247" t="str">
        <f t="shared" si="162"/>
        <v>No</v>
      </c>
      <c r="X142" s="248" t="b">
        <f t="shared" si="126"/>
        <v>0</v>
      </c>
      <c r="Y142" s="248" t="b">
        <f t="shared" si="127"/>
        <v>0</v>
      </c>
      <c r="Z142" s="248" t="b">
        <f t="shared" si="128"/>
        <v>0</v>
      </c>
      <c r="AA142" s="248" t="b">
        <f t="shared" si="129"/>
        <v>0</v>
      </c>
      <c r="AB142" s="248" t="str">
        <f t="shared" si="163"/>
        <v>No</v>
      </c>
      <c r="AC142" s="249" t="b">
        <f t="shared" si="130"/>
        <v>0</v>
      </c>
      <c r="AD142" s="249" t="b">
        <f t="shared" si="131"/>
        <v>0</v>
      </c>
      <c r="AE142" s="249" t="b">
        <f t="shared" si="132"/>
        <v>0</v>
      </c>
      <c r="AF142" s="249" t="b">
        <f t="shared" si="133"/>
        <v>0</v>
      </c>
      <c r="AG142" s="249" t="str">
        <f t="shared" si="164"/>
        <v>No</v>
      </c>
      <c r="AH142" s="250" t="b">
        <f t="shared" si="134"/>
        <v>0</v>
      </c>
      <c r="AI142" s="250" t="b">
        <f t="shared" si="135"/>
        <v>0</v>
      </c>
      <c r="AJ142" s="250" t="b">
        <f t="shared" si="136"/>
        <v>0</v>
      </c>
      <c r="AK142" s="250" t="b">
        <f t="shared" si="137"/>
        <v>0</v>
      </c>
      <c r="AL142" s="250" t="str">
        <f t="shared" si="165"/>
        <v>No</v>
      </c>
      <c r="AN142" s="246" t="str">
        <f t="shared" si="166"/>
        <v/>
      </c>
      <c r="AO142" s="247" t="str">
        <f t="shared" si="167"/>
        <v/>
      </c>
      <c r="AP142" s="248" t="str">
        <f t="shared" si="168"/>
        <v/>
      </c>
      <c r="AQ142" s="249" t="str">
        <f t="shared" si="169"/>
        <v/>
      </c>
      <c r="AR142" s="250" t="str">
        <f t="shared" si="170"/>
        <v/>
      </c>
      <c r="AS142" s="234"/>
      <c r="AY142" s="385">
        <f t="shared" si="171"/>
        <v>0</v>
      </c>
      <c r="AZ142" s="385">
        <f t="shared" si="138"/>
        <v>0</v>
      </c>
      <c r="BA142" s="385">
        <f t="shared" si="172"/>
        <v>0</v>
      </c>
      <c r="BB142" s="385">
        <f t="shared" si="139"/>
        <v>0</v>
      </c>
      <c r="BC142" s="385">
        <f t="shared" si="140"/>
        <v>0</v>
      </c>
      <c r="BD142" s="385">
        <f t="shared" si="141"/>
        <v>0</v>
      </c>
      <c r="BE142" s="385">
        <f t="shared" si="142"/>
        <v>0</v>
      </c>
      <c r="BF142" s="385">
        <f t="shared" si="143"/>
        <v>0</v>
      </c>
      <c r="BG142" s="385">
        <f t="shared" si="144"/>
        <v>0</v>
      </c>
      <c r="BH142" s="385">
        <f t="shared" si="145"/>
        <v>0</v>
      </c>
      <c r="BI142" s="385">
        <f t="shared" si="146"/>
        <v>0</v>
      </c>
      <c r="BJ142" s="385">
        <f t="shared" si="147"/>
        <v>0</v>
      </c>
      <c r="BK142" s="385">
        <f t="shared" si="148"/>
        <v>0</v>
      </c>
      <c r="BL142" s="385">
        <f t="shared" si="149"/>
        <v>0</v>
      </c>
      <c r="BM142" s="385">
        <f t="shared" si="150"/>
        <v>0</v>
      </c>
      <c r="BN142" s="385">
        <f t="shared" si="151"/>
        <v>0</v>
      </c>
      <c r="CK142" s="239">
        <f t="shared" si="173"/>
        <v>0</v>
      </c>
      <c r="CL142" s="239">
        <f t="shared" si="174"/>
        <v>0</v>
      </c>
    </row>
    <row r="143" spans="3:90" x14ac:dyDescent="0.35">
      <c r="C143" s="235"/>
      <c r="D143" s="246" t="str">
        <f t="shared" si="152"/>
        <v/>
      </c>
      <c r="E143" s="247" t="str">
        <f t="shared" si="153"/>
        <v/>
      </c>
      <c r="F143" s="248" t="str">
        <f t="shared" si="154"/>
        <v/>
      </c>
      <c r="G143" s="249" t="str">
        <f t="shared" si="155"/>
        <v/>
      </c>
      <c r="H143" s="250" t="str">
        <f t="shared" si="156"/>
        <v/>
      </c>
      <c r="I143" s="386" t="str">
        <f t="shared" si="117"/>
        <v/>
      </c>
      <c r="J143" s="387" t="str">
        <f t="shared" si="118"/>
        <v/>
      </c>
      <c r="K143" s="388" t="str">
        <f t="shared" si="119"/>
        <v/>
      </c>
      <c r="L143" s="389" t="str">
        <f t="shared" si="120"/>
        <v/>
      </c>
      <c r="M143" s="250" t="str">
        <f t="shared" si="121"/>
        <v/>
      </c>
      <c r="N143" s="246" t="b">
        <f t="shared" si="157"/>
        <v>0</v>
      </c>
      <c r="O143" s="246" t="b">
        <f t="shared" si="158"/>
        <v>0</v>
      </c>
      <c r="P143" s="246" t="b">
        <f t="shared" si="159"/>
        <v>0</v>
      </c>
      <c r="Q143" s="246" t="b">
        <f t="shared" si="160"/>
        <v>0</v>
      </c>
      <c r="R143" s="246" t="str">
        <f t="shared" si="161"/>
        <v>No</v>
      </c>
      <c r="S143" s="247" t="b">
        <f t="shared" si="122"/>
        <v>0</v>
      </c>
      <c r="T143" s="247" t="b">
        <f t="shared" si="123"/>
        <v>0</v>
      </c>
      <c r="U143" s="247" t="b">
        <f t="shared" si="124"/>
        <v>0</v>
      </c>
      <c r="V143" s="247" t="b">
        <f t="shared" si="125"/>
        <v>0</v>
      </c>
      <c r="W143" s="247" t="str">
        <f t="shared" si="162"/>
        <v>No</v>
      </c>
      <c r="X143" s="248" t="b">
        <f t="shared" si="126"/>
        <v>0</v>
      </c>
      <c r="Y143" s="248" t="b">
        <f t="shared" si="127"/>
        <v>0</v>
      </c>
      <c r="Z143" s="248" t="b">
        <f t="shared" si="128"/>
        <v>0</v>
      </c>
      <c r="AA143" s="248" t="b">
        <f t="shared" si="129"/>
        <v>0</v>
      </c>
      <c r="AB143" s="248" t="str">
        <f t="shared" si="163"/>
        <v>No</v>
      </c>
      <c r="AC143" s="249" t="b">
        <f t="shared" si="130"/>
        <v>0</v>
      </c>
      <c r="AD143" s="249" t="b">
        <f t="shared" si="131"/>
        <v>0</v>
      </c>
      <c r="AE143" s="249" t="b">
        <f t="shared" si="132"/>
        <v>0</v>
      </c>
      <c r="AF143" s="249" t="b">
        <f t="shared" si="133"/>
        <v>0</v>
      </c>
      <c r="AG143" s="249" t="str">
        <f t="shared" si="164"/>
        <v>No</v>
      </c>
      <c r="AH143" s="250" t="b">
        <f t="shared" si="134"/>
        <v>0</v>
      </c>
      <c r="AI143" s="250" t="b">
        <f t="shared" si="135"/>
        <v>0</v>
      </c>
      <c r="AJ143" s="250" t="b">
        <f t="shared" si="136"/>
        <v>0</v>
      </c>
      <c r="AK143" s="250" t="b">
        <f t="shared" si="137"/>
        <v>0</v>
      </c>
      <c r="AL143" s="250" t="str">
        <f t="shared" si="165"/>
        <v>No</v>
      </c>
      <c r="AN143" s="246" t="str">
        <f t="shared" si="166"/>
        <v/>
      </c>
      <c r="AO143" s="247" t="str">
        <f t="shared" si="167"/>
        <v/>
      </c>
      <c r="AP143" s="248" t="str">
        <f t="shared" si="168"/>
        <v/>
      </c>
      <c r="AQ143" s="249" t="str">
        <f t="shared" si="169"/>
        <v/>
      </c>
      <c r="AR143" s="250" t="str">
        <f t="shared" si="170"/>
        <v/>
      </c>
      <c r="AS143" s="234"/>
      <c r="AY143" s="385">
        <f t="shared" si="171"/>
        <v>0</v>
      </c>
      <c r="AZ143" s="385">
        <f t="shared" si="138"/>
        <v>0</v>
      </c>
      <c r="BA143" s="385">
        <f t="shared" si="172"/>
        <v>0</v>
      </c>
      <c r="BB143" s="385">
        <f t="shared" si="139"/>
        <v>0</v>
      </c>
      <c r="BC143" s="385">
        <f t="shared" si="140"/>
        <v>0</v>
      </c>
      <c r="BD143" s="385">
        <f t="shared" si="141"/>
        <v>0</v>
      </c>
      <c r="BE143" s="385">
        <f t="shared" si="142"/>
        <v>0</v>
      </c>
      <c r="BF143" s="385">
        <f t="shared" si="143"/>
        <v>0</v>
      </c>
      <c r="BG143" s="385">
        <f t="shared" si="144"/>
        <v>0</v>
      </c>
      <c r="BH143" s="385">
        <f t="shared" si="145"/>
        <v>0</v>
      </c>
      <c r="BI143" s="385">
        <f t="shared" si="146"/>
        <v>0</v>
      </c>
      <c r="BJ143" s="385">
        <f t="shared" si="147"/>
        <v>0</v>
      </c>
      <c r="BK143" s="385">
        <f t="shared" si="148"/>
        <v>0</v>
      </c>
      <c r="BL143" s="385">
        <f t="shared" si="149"/>
        <v>0</v>
      </c>
      <c r="BM143" s="385">
        <f t="shared" si="150"/>
        <v>0</v>
      </c>
      <c r="BN143" s="385">
        <f t="shared" si="151"/>
        <v>0</v>
      </c>
      <c r="CK143" s="239">
        <f t="shared" si="173"/>
        <v>0</v>
      </c>
      <c r="CL143" s="239">
        <f t="shared" si="174"/>
        <v>0</v>
      </c>
    </row>
    <row r="144" spans="3:90" x14ac:dyDescent="0.35">
      <c r="C144" s="235"/>
      <c r="D144" s="246" t="str">
        <f t="shared" si="152"/>
        <v/>
      </c>
      <c r="E144" s="247" t="str">
        <f t="shared" si="153"/>
        <v/>
      </c>
      <c r="F144" s="248" t="str">
        <f t="shared" si="154"/>
        <v/>
      </c>
      <c r="G144" s="249" t="str">
        <f t="shared" si="155"/>
        <v/>
      </c>
      <c r="H144" s="250" t="str">
        <f t="shared" si="156"/>
        <v/>
      </c>
      <c r="I144" s="386" t="str">
        <f t="shared" si="117"/>
        <v/>
      </c>
      <c r="J144" s="387" t="str">
        <f t="shared" si="118"/>
        <v/>
      </c>
      <c r="K144" s="388" t="str">
        <f t="shared" si="119"/>
        <v/>
      </c>
      <c r="L144" s="389" t="str">
        <f t="shared" si="120"/>
        <v/>
      </c>
      <c r="M144" s="250" t="str">
        <f t="shared" si="121"/>
        <v/>
      </c>
      <c r="N144" s="246" t="b">
        <f t="shared" si="157"/>
        <v>0</v>
      </c>
      <c r="O144" s="246" t="b">
        <f t="shared" si="158"/>
        <v>0</v>
      </c>
      <c r="P144" s="246" t="b">
        <f t="shared" si="159"/>
        <v>0</v>
      </c>
      <c r="Q144" s="246" t="b">
        <f t="shared" si="160"/>
        <v>0</v>
      </c>
      <c r="R144" s="246" t="str">
        <f t="shared" si="161"/>
        <v>No</v>
      </c>
      <c r="S144" s="247" t="b">
        <f t="shared" si="122"/>
        <v>0</v>
      </c>
      <c r="T144" s="247" t="b">
        <f t="shared" si="123"/>
        <v>0</v>
      </c>
      <c r="U144" s="247" t="b">
        <f t="shared" si="124"/>
        <v>0</v>
      </c>
      <c r="V144" s="247" t="b">
        <f t="shared" si="125"/>
        <v>0</v>
      </c>
      <c r="W144" s="247" t="str">
        <f t="shared" si="162"/>
        <v>No</v>
      </c>
      <c r="X144" s="248" t="b">
        <f t="shared" si="126"/>
        <v>0</v>
      </c>
      <c r="Y144" s="248" t="b">
        <f t="shared" si="127"/>
        <v>0</v>
      </c>
      <c r="Z144" s="248" t="b">
        <f t="shared" si="128"/>
        <v>0</v>
      </c>
      <c r="AA144" s="248" t="b">
        <f t="shared" si="129"/>
        <v>0</v>
      </c>
      <c r="AB144" s="248" t="str">
        <f t="shared" si="163"/>
        <v>No</v>
      </c>
      <c r="AC144" s="249" t="b">
        <f t="shared" si="130"/>
        <v>0</v>
      </c>
      <c r="AD144" s="249" t="b">
        <f t="shared" si="131"/>
        <v>0</v>
      </c>
      <c r="AE144" s="249" t="b">
        <f t="shared" si="132"/>
        <v>0</v>
      </c>
      <c r="AF144" s="249" t="b">
        <f t="shared" si="133"/>
        <v>0</v>
      </c>
      <c r="AG144" s="249" t="str">
        <f t="shared" si="164"/>
        <v>No</v>
      </c>
      <c r="AH144" s="250" t="b">
        <f t="shared" si="134"/>
        <v>0</v>
      </c>
      <c r="AI144" s="250" t="b">
        <f t="shared" si="135"/>
        <v>0</v>
      </c>
      <c r="AJ144" s="250" t="b">
        <f t="shared" si="136"/>
        <v>0</v>
      </c>
      <c r="AK144" s="250" t="b">
        <f t="shared" si="137"/>
        <v>0</v>
      </c>
      <c r="AL144" s="250" t="str">
        <f t="shared" si="165"/>
        <v>No</v>
      </c>
      <c r="AN144" s="246" t="str">
        <f t="shared" si="166"/>
        <v/>
      </c>
      <c r="AO144" s="247" t="str">
        <f t="shared" si="167"/>
        <v/>
      </c>
      <c r="AP144" s="248" t="str">
        <f t="shared" si="168"/>
        <v/>
      </c>
      <c r="AQ144" s="249" t="str">
        <f t="shared" si="169"/>
        <v/>
      </c>
      <c r="AR144" s="250" t="str">
        <f t="shared" si="170"/>
        <v/>
      </c>
      <c r="AS144" s="234"/>
      <c r="AY144" s="385">
        <f t="shared" si="171"/>
        <v>0</v>
      </c>
      <c r="AZ144" s="385">
        <f t="shared" si="138"/>
        <v>0</v>
      </c>
      <c r="BA144" s="385">
        <f t="shared" si="172"/>
        <v>0</v>
      </c>
      <c r="BB144" s="385">
        <f t="shared" si="139"/>
        <v>0</v>
      </c>
      <c r="BC144" s="385">
        <f t="shared" si="140"/>
        <v>0</v>
      </c>
      <c r="BD144" s="385">
        <f t="shared" si="141"/>
        <v>0</v>
      </c>
      <c r="BE144" s="385">
        <f t="shared" si="142"/>
        <v>0</v>
      </c>
      <c r="BF144" s="385">
        <f t="shared" si="143"/>
        <v>0</v>
      </c>
      <c r="BG144" s="385">
        <f t="shared" si="144"/>
        <v>0</v>
      </c>
      <c r="BH144" s="385">
        <f t="shared" si="145"/>
        <v>0</v>
      </c>
      <c r="BI144" s="385">
        <f t="shared" si="146"/>
        <v>0</v>
      </c>
      <c r="BJ144" s="385">
        <f t="shared" si="147"/>
        <v>0</v>
      </c>
      <c r="BK144" s="385">
        <f t="shared" si="148"/>
        <v>0</v>
      </c>
      <c r="BL144" s="385">
        <f t="shared" si="149"/>
        <v>0</v>
      </c>
      <c r="BM144" s="385">
        <f t="shared" si="150"/>
        <v>0</v>
      </c>
      <c r="BN144" s="385">
        <f t="shared" si="151"/>
        <v>0</v>
      </c>
      <c r="CK144" s="239">
        <f t="shared" si="173"/>
        <v>0</v>
      </c>
      <c r="CL144" s="239">
        <f t="shared" si="174"/>
        <v>0</v>
      </c>
    </row>
    <row r="145" spans="3:90" x14ac:dyDescent="0.35">
      <c r="C145" s="235"/>
      <c r="D145" s="246" t="str">
        <f t="shared" si="152"/>
        <v/>
      </c>
      <c r="E145" s="247" t="str">
        <f t="shared" si="153"/>
        <v/>
      </c>
      <c r="F145" s="248" t="str">
        <f t="shared" si="154"/>
        <v/>
      </c>
      <c r="G145" s="249" t="str">
        <f t="shared" si="155"/>
        <v/>
      </c>
      <c r="H145" s="250" t="str">
        <f t="shared" si="156"/>
        <v/>
      </c>
      <c r="I145" s="386" t="str">
        <f t="shared" si="117"/>
        <v/>
      </c>
      <c r="J145" s="387" t="str">
        <f t="shared" si="118"/>
        <v/>
      </c>
      <c r="K145" s="388" t="str">
        <f t="shared" si="119"/>
        <v/>
      </c>
      <c r="L145" s="389" t="str">
        <f t="shared" si="120"/>
        <v/>
      </c>
      <c r="M145" s="250" t="str">
        <f t="shared" si="121"/>
        <v/>
      </c>
      <c r="N145" s="246" t="b">
        <f t="shared" si="157"/>
        <v>0</v>
      </c>
      <c r="O145" s="246" t="b">
        <f t="shared" si="158"/>
        <v>0</v>
      </c>
      <c r="P145" s="246" t="b">
        <f t="shared" si="159"/>
        <v>0</v>
      </c>
      <c r="Q145" s="246" t="b">
        <f t="shared" si="160"/>
        <v>0</v>
      </c>
      <c r="R145" s="246" t="str">
        <f t="shared" si="161"/>
        <v>No</v>
      </c>
      <c r="S145" s="247" t="b">
        <f t="shared" si="122"/>
        <v>0</v>
      </c>
      <c r="T145" s="247" t="b">
        <f t="shared" si="123"/>
        <v>0</v>
      </c>
      <c r="U145" s="247" t="b">
        <f t="shared" si="124"/>
        <v>0</v>
      </c>
      <c r="V145" s="247" t="b">
        <f t="shared" si="125"/>
        <v>0</v>
      </c>
      <c r="W145" s="247" t="str">
        <f t="shared" si="162"/>
        <v>No</v>
      </c>
      <c r="X145" s="248" t="b">
        <f t="shared" si="126"/>
        <v>0</v>
      </c>
      <c r="Y145" s="248" t="b">
        <f t="shared" si="127"/>
        <v>0</v>
      </c>
      <c r="Z145" s="248" t="b">
        <f t="shared" si="128"/>
        <v>0</v>
      </c>
      <c r="AA145" s="248" t="b">
        <f t="shared" si="129"/>
        <v>0</v>
      </c>
      <c r="AB145" s="248" t="str">
        <f t="shared" si="163"/>
        <v>No</v>
      </c>
      <c r="AC145" s="249" t="b">
        <f t="shared" si="130"/>
        <v>0</v>
      </c>
      <c r="AD145" s="249" t="b">
        <f t="shared" si="131"/>
        <v>0</v>
      </c>
      <c r="AE145" s="249" t="b">
        <f t="shared" si="132"/>
        <v>0</v>
      </c>
      <c r="AF145" s="249" t="b">
        <f t="shared" si="133"/>
        <v>0</v>
      </c>
      <c r="AG145" s="249" t="str">
        <f t="shared" si="164"/>
        <v>No</v>
      </c>
      <c r="AH145" s="250" t="b">
        <f t="shared" si="134"/>
        <v>0</v>
      </c>
      <c r="AI145" s="250" t="b">
        <f t="shared" si="135"/>
        <v>0</v>
      </c>
      <c r="AJ145" s="250" t="b">
        <f t="shared" si="136"/>
        <v>0</v>
      </c>
      <c r="AK145" s="250" t="b">
        <f t="shared" si="137"/>
        <v>0</v>
      </c>
      <c r="AL145" s="250" t="str">
        <f t="shared" si="165"/>
        <v>No</v>
      </c>
      <c r="AN145" s="246" t="str">
        <f t="shared" si="166"/>
        <v/>
      </c>
      <c r="AO145" s="247" t="str">
        <f t="shared" si="167"/>
        <v/>
      </c>
      <c r="AP145" s="248" t="str">
        <f t="shared" si="168"/>
        <v/>
      </c>
      <c r="AQ145" s="249" t="str">
        <f t="shared" si="169"/>
        <v/>
      </c>
      <c r="AR145" s="250" t="str">
        <f t="shared" si="170"/>
        <v/>
      </c>
      <c r="AS145" s="234"/>
      <c r="AY145" s="385">
        <f t="shared" si="171"/>
        <v>0</v>
      </c>
      <c r="AZ145" s="385">
        <f t="shared" si="138"/>
        <v>0</v>
      </c>
      <c r="BA145" s="385">
        <f t="shared" si="172"/>
        <v>0</v>
      </c>
      <c r="BB145" s="385">
        <f t="shared" si="139"/>
        <v>0</v>
      </c>
      <c r="BC145" s="385">
        <f t="shared" si="140"/>
        <v>0</v>
      </c>
      <c r="BD145" s="385">
        <f t="shared" si="141"/>
        <v>0</v>
      </c>
      <c r="BE145" s="385">
        <f t="shared" si="142"/>
        <v>0</v>
      </c>
      <c r="BF145" s="385">
        <f t="shared" si="143"/>
        <v>0</v>
      </c>
      <c r="BG145" s="385">
        <f t="shared" si="144"/>
        <v>0</v>
      </c>
      <c r="BH145" s="385">
        <f t="shared" si="145"/>
        <v>0</v>
      </c>
      <c r="BI145" s="385">
        <f t="shared" si="146"/>
        <v>0</v>
      </c>
      <c r="BJ145" s="385">
        <f t="shared" si="147"/>
        <v>0</v>
      </c>
      <c r="BK145" s="385">
        <f t="shared" si="148"/>
        <v>0</v>
      </c>
      <c r="BL145" s="385">
        <f t="shared" si="149"/>
        <v>0</v>
      </c>
      <c r="BM145" s="385">
        <f t="shared" si="150"/>
        <v>0</v>
      </c>
      <c r="BN145" s="385">
        <f t="shared" si="151"/>
        <v>0</v>
      </c>
      <c r="CK145" s="239">
        <f t="shared" si="173"/>
        <v>0</v>
      </c>
      <c r="CL145" s="239">
        <f t="shared" si="174"/>
        <v>0</v>
      </c>
    </row>
    <row r="146" spans="3:90" x14ac:dyDescent="0.35">
      <c r="C146" s="235"/>
      <c r="D146" s="246" t="str">
        <f t="shared" si="152"/>
        <v/>
      </c>
      <c r="E146" s="247" t="str">
        <f t="shared" si="153"/>
        <v/>
      </c>
      <c r="F146" s="248" t="str">
        <f t="shared" si="154"/>
        <v/>
      </c>
      <c r="G146" s="249" t="str">
        <f t="shared" si="155"/>
        <v/>
      </c>
      <c r="H146" s="250" t="str">
        <f t="shared" si="156"/>
        <v/>
      </c>
      <c r="I146" s="386" t="str">
        <f t="shared" si="117"/>
        <v/>
      </c>
      <c r="J146" s="387" t="str">
        <f t="shared" si="118"/>
        <v/>
      </c>
      <c r="K146" s="388" t="str">
        <f t="shared" si="119"/>
        <v/>
      </c>
      <c r="L146" s="389" t="str">
        <f t="shared" si="120"/>
        <v/>
      </c>
      <c r="M146" s="250" t="str">
        <f t="shared" si="121"/>
        <v/>
      </c>
      <c r="N146" s="246" t="b">
        <f t="shared" si="157"/>
        <v>0</v>
      </c>
      <c r="O146" s="246" t="b">
        <f t="shared" si="158"/>
        <v>0</v>
      </c>
      <c r="P146" s="246" t="b">
        <f t="shared" si="159"/>
        <v>0</v>
      </c>
      <c r="Q146" s="246" t="b">
        <f t="shared" si="160"/>
        <v>0</v>
      </c>
      <c r="R146" s="246" t="str">
        <f t="shared" si="161"/>
        <v>No</v>
      </c>
      <c r="S146" s="247" t="b">
        <f t="shared" si="122"/>
        <v>0</v>
      </c>
      <c r="T146" s="247" t="b">
        <f t="shared" si="123"/>
        <v>0</v>
      </c>
      <c r="U146" s="247" t="b">
        <f t="shared" si="124"/>
        <v>0</v>
      </c>
      <c r="V146" s="247" t="b">
        <f t="shared" si="125"/>
        <v>0</v>
      </c>
      <c r="W146" s="247" t="str">
        <f t="shared" si="162"/>
        <v>No</v>
      </c>
      <c r="X146" s="248" t="b">
        <f t="shared" si="126"/>
        <v>0</v>
      </c>
      <c r="Y146" s="248" t="b">
        <f t="shared" si="127"/>
        <v>0</v>
      </c>
      <c r="Z146" s="248" t="b">
        <f t="shared" si="128"/>
        <v>0</v>
      </c>
      <c r="AA146" s="248" t="b">
        <f t="shared" si="129"/>
        <v>0</v>
      </c>
      <c r="AB146" s="248" t="str">
        <f t="shared" si="163"/>
        <v>No</v>
      </c>
      <c r="AC146" s="249" t="b">
        <f t="shared" si="130"/>
        <v>0</v>
      </c>
      <c r="AD146" s="249" t="b">
        <f t="shared" si="131"/>
        <v>0</v>
      </c>
      <c r="AE146" s="249" t="b">
        <f t="shared" si="132"/>
        <v>0</v>
      </c>
      <c r="AF146" s="249" t="b">
        <f t="shared" si="133"/>
        <v>0</v>
      </c>
      <c r="AG146" s="249" t="str">
        <f t="shared" si="164"/>
        <v>No</v>
      </c>
      <c r="AH146" s="250" t="b">
        <f t="shared" si="134"/>
        <v>0</v>
      </c>
      <c r="AI146" s="250" t="b">
        <f t="shared" si="135"/>
        <v>0</v>
      </c>
      <c r="AJ146" s="250" t="b">
        <f t="shared" si="136"/>
        <v>0</v>
      </c>
      <c r="AK146" s="250" t="b">
        <f t="shared" si="137"/>
        <v>0</v>
      </c>
      <c r="AL146" s="250" t="str">
        <f t="shared" si="165"/>
        <v>No</v>
      </c>
      <c r="AN146" s="246" t="str">
        <f t="shared" si="166"/>
        <v/>
      </c>
      <c r="AO146" s="247" t="str">
        <f t="shared" si="167"/>
        <v/>
      </c>
      <c r="AP146" s="248" t="str">
        <f t="shared" si="168"/>
        <v/>
      </c>
      <c r="AQ146" s="249" t="str">
        <f t="shared" si="169"/>
        <v/>
      </c>
      <c r="AR146" s="250" t="str">
        <f t="shared" si="170"/>
        <v/>
      </c>
      <c r="AS146" s="234"/>
      <c r="AY146" s="385">
        <f t="shared" si="171"/>
        <v>0</v>
      </c>
      <c r="AZ146" s="385">
        <f t="shared" si="138"/>
        <v>0</v>
      </c>
      <c r="BA146" s="385">
        <f t="shared" si="172"/>
        <v>0</v>
      </c>
      <c r="BB146" s="385">
        <f t="shared" si="139"/>
        <v>0</v>
      </c>
      <c r="BC146" s="385">
        <f t="shared" si="140"/>
        <v>0</v>
      </c>
      <c r="BD146" s="385">
        <f t="shared" si="141"/>
        <v>0</v>
      </c>
      <c r="BE146" s="385">
        <f t="shared" si="142"/>
        <v>0</v>
      </c>
      <c r="BF146" s="385">
        <f t="shared" si="143"/>
        <v>0</v>
      </c>
      <c r="BG146" s="385">
        <f t="shared" si="144"/>
        <v>0</v>
      </c>
      <c r="BH146" s="385">
        <f t="shared" si="145"/>
        <v>0</v>
      </c>
      <c r="BI146" s="385">
        <f t="shared" si="146"/>
        <v>0</v>
      </c>
      <c r="BJ146" s="385">
        <f t="shared" si="147"/>
        <v>0</v>
      </c>
      <c r="BK146" s="385">
        <f t="shared" si="148"/>
        <v>0</v>
      </c>
      <c r="BL146" s="385">
        <f t="shared" si="149"/>
        <v>0</v>
      </c>
      <c r="BM146" s="385">
        <f t="shared" si="150"/>
        <v>0</v>
      </c>
      <c r="BN146" s="385">
        <f t="shared" si="151"/>
        <v>0</v>
      </c>
      <c r="CK146" s="239">
        <f t="shared" si="173"/>
        <v>0</v>
      </c>
      <c r="CL146" s="239">
        <f t="shared" si="174"/>
        <v>0</v>
      </c>
    </row>
    <row r="147" spans="3:90" x14ac:dyDescent="0.35">
      <c r="C147" s="235"/>
      <c r="D147" s="246" t="str">
        <f t="shared" si="152"/>
        <v/>
      </c>
      <c r="E147" s="247" t="str">
        <f t="shared" si="153"/>
        <v/>
      </c>
      <c r="F147" s="248" t="str">
        <f t="shared" si="154"/>
        <v/>
      </c>
      <c r="G147" s="249" t="str">
        <f t="shared" si="155"/>
        <v/>
      </c>
      <c r="H147" s="250" t="str">
        <f t="shared" si="156"/>
        <v/>
      </c>
      <c r="I147" s="386" t="str">
        <f t="shared" si="117"/>
        <v/>
      </c>
      <c r="J147" s="387" t="str">
        <f t="shared" si="118"/>
        <v/>
      </c>
      <c r="K147" s="388" t="str">
        <f t="shared" si="119"/>
        <v/>
      </c>
      <c r="L147" s="389" t="str">
        <f t="shared" si="120"/>
        <v/>
      </c>
      <c r="M147" s="250" t="str">
        <f t="shared" si="121"/>
        <v/>
      </c>
      <c r="N147" s="246" t="b">
        <f t="shared" si="157"/>
        <v>0</v>
      </c>
      <c r="O147" s="246" t="b">
        <f t="shared" si="158"/>
        <v>0</v>
      </c>
      <c r="P147" s="246" t="b">
        <f t="shared" si="159"/>
        <v>0</v>
      </c>
      <c r="Q147" s="246" t="b">
        <f t="shared" si="160"/>
        <v>0</v>
      </c>
      <c r="R147" s="246" t="str">
        <f t="shared" si="161"/>
        <v>No</v>
      </c>
      <c r="S147" s="247" t="b">
        <f t="shared" si="122"/>
        <v>0</v>
      </c>
      <c r="T147" s="247" t="b">
        <f t="shared" si="123"/>
        <v>0</v>
      </c>
      <c r="U147" s="247" t="b">
        <f t="shared" si="124"/>
        <v>0</v>
      </c>
      <c r="V147" s="247" t="b">
        <f t="shared" si="125"/>
        <v>0</v>
      </c>
      <c r="W147" s="247" t="str">
        <f t="shared" si="162"/>
        <v>No</v>
      </c>
      <c r="X147" s="248" t="b">
        <f t="shared" si="126"/>
        <v>0</v>
      </c>
      <c r="Y147" s="248" t="b">
        <f t="shared" si="127"/>
        <v>0</v>
      </c>
      <c r="Z147" s="248" t="b">
        <f t="shared" si="128"/>
        <v>0</v>
      </c>
      <c r="AA147" s="248" t="b">
        <f t="shared" si="129"/>
        <v>0</v>
      </c>
      <c r="AB147" s="248" t="str">
        <f t="shared" si="163"/>
        <v>No</v>
      </c>
      <c r="AC147" s="249" t="b">
        <f t="shared" si="130"/>
        <v>0</v>
      </c>
      <c r="AD147" s="249" t="b">
        <f t="shared" si="131"/>
        <v>0</v>
      </c>
      <c r="AE147" s="249" t="b">
        <f t="shared" si="132"/>
        <v>0</v>
      </c>
      <c r="AF147" s="249" t="b">
        <f t="shared" si="133"/>
        <v>0</v>
      </c>
      <c r="AG147" s="249" t="str">
        <f t="shared" si="164"/>
        <v>No</v>
      </c>
      <c r="AH147" s="250" t="b">
        <f t="shared" si="134"/>
        <v>0</v>
      </c>
      <c r="AI147" s="250" t="b">
        <f t="shared" si="135"/>
        <v>0</v>
      </c>
      <c r="AJ147" s="250" t="b">
        <f t="shared" si="136"/>
        <v>0</v>
      </c>
      <c r="AK147" s="250" t="b">
        <f t="shared" si="137"/>
        <v>0</v>
      </c>
      <c r="AL147" s="250" t="str">
        <f t="shared" si="165"/>
        <v>No</v>
      </c>
      <c r="AN147" s="246" t="str">
        <f t="shared" si="166"/>
        <v/>
      </c>
      <c r="AO147" s="247" t="str">
        <f t="shared" si="167"/>
        <v/>
      </c>
      <c r="AP147" s="248" t="str">
        <f t="shared" si="168"/>
        <v/>
      </c>
      <c r="AQ147" s="249" t="str">
        <f t="shared" si="169"/>
        <v/>
      </c>
      <c r="AR147" s="250" t="str">
        <f t="shared" si="170"/>
        <v/>
      </c>
      <c r="AS147" s="234"/>
      <c r="AY147" s="385">
        <f t="shared" si="171"/>
        <v>0</v>
      </c>
      <c r="AZ147" s="385">
        <f t="shared" si="138"/>
        <v>0</v>
      </c>
      <c r="BA147" s="385">
        <f t="shared" si="172"/>
        <v>0</v>
      </c>
      <c r="BB147" s="385">
        <f t="shared" si="139"/>
        <v>0</v>
      </c>
      <c r="BC147" s="385">
        <f t="shared" si="140"/>
        <v>0</v>
      </c>
      <c r="BD147" s="385">
        <f t="shared" si="141"/>
        <v>0</v>
      </c>
      <c r="BE147" s="385">
        <f t="shared" si="142"/>
        <v>0</v>
      </c>
      <c r="BF147" s="385">
        <f t="shared" si="143"/>
        <v>0</v>
      </c>
      <c r="BG147" s="385">
        <f t="shared" si="144"/>
        <v>0</v>
      </c>
      <c r="BH147" s="385">
        <f t="shared" si="145"/>
        <v>0</v>
      </c>
      <c r="BI147" s="385">
        <f t="shared" si="146"/>
        <v>0</v>
      </c>
      <c r="BJ147" s="385">
        <f t="shared" si="147"/>
        <v>0</v>
      </c>
      <c r="BK147" s="385">
        <f t="shared" si="148"/>
        <v>0</v>
      </c>
      <c r="BL147" s="385">
        <f t="shared" si="149"/>
        <v>0</v>
      </c>
      <c r="BM147" s="385">
        <f t="shared" si="150"/>
        <v>0</v>
      </c>
      <c r="BN147" s="385">
        <f t="shared" si="151"/>
        <v>0</v>
      </c>
      <c r="CK147" s="239">
        <f t="shared" si="173"/>
        <v>0</v>
      </c>
      <c r="CL147" s="239">
        <f t="shared" si="174"/>
        <v>0</v>
      </c>
    </row>
    <row r="148" spans="3:90" x14ac:dyDescent="0.35">
      <c r="C148" s="235"/>
      <c r="D148" s="246" t="str">
        <f t="shared" si="152"/>
        <v/>
      </c>
      <c r="E148" s="247" t="str">
        <f t="shared" si="153"/>
        <v/>
      </c>
      <c r="F148" s="248" t="str">
        <f t="shared" si="154"/>
        <v/>
      </c>
      <c r="G148" s="249" t="str">
        <f t="shared" si="155"/>
        <v/>
      </c>
      <c r="H148" s="250" t="str">
        <f t="shared" si="156"/>
        <v/>
      </c>
      <c r="I148" s="386" t="str">
        <f t="shared" si="117"/>
        <v/>
      </c>
      <c r="J148" s="387" t="str">
        <f t="shared" si="118"/>
        <v/>
      </c>
      <c r="K148" s="388" t="str">
        <f t="shared" si="119"/>
        <v/>
      </c>
      <c r="L148" s="389" t="str">
        <f t="shared" si="120"/>
        <v/>
      </c>
      <c r="M148" s="250" t="str">
        <f t="shared" si="121"/>
        <v/>
      </c>
      <c r="N148" s="246" t="b">
        <f t="shared" si="157"/>
        <v>0</v>
      </c>
      <c r="O148" s="246" t="b">
        <f t="shared" si="158"/>
        <v>0</v>
      </c>
      <c r="P148" s="246" t="b">
        <f t="shared" si="159"/>
        <v>0</v>
      </c>
      <c r="Q148" s="246" t="b">
        <f t="shared" si="160"/>
        <v>0</v>
      </c>
      <c r="R148" s="246" t="str">
        <f t="shared" si="161"/>
        <v>No</v>
      </c>
      <c r="S148" s="247" t="b">
        <f t="shared" si="122"/>
        <v>0</v>
      </c>
      <c r="T148" s="247" t="b">
        <f t="shared" si="123"/>
        <v>0</v>
      </c>
      <c r="U148" s="247" t="b">
        <f t="shared" si="124"/>
        <v>0</v>
      </c>
      <c r="V148" s="247" t="b">
        <f t="shared" si="125"/>
        <v>0</v>
      </c>
      <c r="W148" s="247" t="str">
        <f t="shared" si="162"/>
        <v>No</v>
      </c>
      <c r="X148" s="248" t="b">
        <f t="shared" si="126"/>
        <v>0</v>
      </c>
      <c r="Y148" s="248" t="b">
        <f t="shared" si="127"/>
        <v>0</v>
      </c>
      <c r="Z148" s="248" t="b">
        <f t="shared" si="128"/>
        <v>0</v>
      </c>
      <c r="AA148" s="248" t="b">
        <f t="shared" si="129"/>
        <v>0</v>
      </c>
      <c r="AB148" s="248" t="str">
        <f t="shared" si="163"/>
        <v>No</v>
      </c>
      <c r="AC148" s="249" t="b">
        <f t="shared" si="130"/>
        <v>0</v>
      </c>
      <c r="AD148" s="249" t="b">
        <f t="shared" si="131"/>
        <v>0</v>
      </c>
      <c r="AE148" s="249" t="b">
        <f t="shared" si="132"/>
        <v>0</v>
      </c>
      <c r="AF148" s="249" t="b">
        <f t="shared" si="133"/>
        <v>0</v>
      </c>
      <c r="AG148" s="249" t="str">
        <f t="shared" si="164"/>
        <v>No</v>
      </c>
      <c r="AH148" s="250" t="b">
        <f t="shared" si="134"/>
        <v>0</v>
      </c>
      <c r="AI148" s="250" t="b">
        <f t="shared" si="135"/>
        <v>0</v>
      </c>
      <c r="AJ148" s="250" t="b">
        <f t="shared" si="136"/>
        <v>0</v>
      </c>
      <c r="AK148" s="250" t="b">
        <f t="shared" si="137"/>
        <v>0</v>
      </c>
      <c r="AL148" s="250" t="str">
        <f t="shared" si="165"/>
        <v>No</v>
      </c>
      <c r="AN148" s="246" t="str">
        <f t="shared" si="166"/>
        <v/>
      </c>
      <c r="AO148" s="247" t="str">
        <f t="shared" si="167"/>
        <v/>
      </c>
      <c r="AP148" s="248" t="str">
        <f t="shared" si="168"/>
        <v/>
      </c>
      <c r="AQ148" s="249" t="str">
        <f t="shared" si="169"/>
        <v/>
      </c>
      <c r="AR148" s="250" t="str">
        <f t="shared" si="170"/>
        <v/>
      </c>
      <c r="AS148" s="234"/>
      <c r="AY148" s="385">
        <f t="shared" si="171"/>
        <v>0</v>
      </c>
      <c r="AZ148" s="385">
        <f t="shared" si="138"/>
        <v>0</v>
      </c>
      <c r="BA148" s="385">
        <f t="shared" si="172"/>
        <v>0</v>
      </c>
      <c r="BB148" s="385">
        <f t="shared" si="139"/>
        <v>0</v>
      </c>
      <c r="BC148" s="385">
        <f t="shared" si="140"/>
        <v>0</v>
      </c>
      <c r="BD148" s="385">
        <f t="shared" si="141"/>
        <v>0</v>
      </c>
      <c r="BE148" s="385">
        <f t="shared" si="142"/>
        <v>0</v>
      </c>
      <c r="BF148" s="385">
        <f t="shared" si="143"/>
        <v>0</v>
      </c>
      <c r="BG148" s="385">
        <f t="shared" si="144"/>
        <v>0</v>
      </c>
      <c r="BH148" s="385">
        <f t="shared" si="145"/>
        <v>0</v>
      </c>
      <c r="BI148" s="385">
        <f t="shared" si="146"/>
        <v>0</v>
      </c>
      <c r="BJ148" s="385">
        <f t="shared" si="147"/>
        <v>0</v>
      </c>
      <c r="BK148" s="385">
        <f t="shared" si="148"/>
        <v>0</v>
      </c>
      <c r="BL148" s="385">
        <f t="shared" si="149"/>
        <v>0</v>
      </c>
      <c r="BM148" s="385">
        <f t="shared" si="150"/>
        <v>0</v>
      </c>
      <c r="BN148" s="385">
        <f t="shared" si="151"/>
        <v>0</v>
      </c>
      <c r="CK148" s="239">
        <f t="shared" si="173"/>
        <v>0</v>
      </c>
      <c r="CL148" s="239">
        <f t="shared" si="174"/>
        <v>0</v>
      </c>
    </row>
    <row r="149" spans="3:90" x14ac:dyDescent="0.35">
      <c r="C149" s="235"/>
      <c r="D149" s="246" t="str">
        <f t="shared" si="152"/>
        <v/>
      </c>
      <c r="E149" s="247" t="str">
        <f t="shared" si="153"/>
        <v/>
      </c>
      <c r="F149" s="248" t="str">
        <f t="shared" si="154"/>
        <v/>
      </c>
      <c r="G149" s="249" t="str">
        <f t="shared" si="155"/>
        <v/>
      </c>
      <c r="H149" s="250" t="str">
        <f t="shared" si="156"/>
        <v/>
      </c>
      <c r="I149" s="386" t="str">
        <f t="shared" si="117"/>
        <v/>
      </c>
      <c r="J149" s="387" t="str">
        <f t="shared" si="118"/>
        <v/>
      </c>
      <c r="K149" s="388" t="str">
        <f t="shared" si="119"/>
        <v/>
      </c>
      <c r="L149" s="389" t="str">
        <f t="shared" si="120"/>
        <v/>
      </c>
      <c r="M149" s="250" t="str">
        <f t="shared" si="121"/>
        <v/>
      </c>
      <c r="N149" s="246" t="b">
        <f t="shared" si="157"/>
        <v>0</v>
      </c>
      <c r="O149" s="246" t="b">
        <f t="shared" si="158"/>
        <v>0</v>
      </c>
      <c r="P149" s="246" t="b">
        <f t="shared" si="159"/>
        <v>0</v>
      </c>
      <c r="Q149" s="246" t="b">
        <f t="shared" si="160"/>
        <v>0</v>
      </c>
      <c r="R149" s="246" t="str">
        <f t="shared" si="161"/>
        <v>No</v>
      </c>
      <c r="S149" s="247" t="b">
        <f t="shared" si="122"/>
        <v>0</v>
      </c>
      <c r="T149" s="247" t="b">
        <f t="shared" si="123"/>
        <v>0</v>
      </c>
      <c r="U149" s="247" t="b">
        <f t="shared" si="124"/>
        <v>0</v>
      </c>
      <c r="V149" s="247" t="b">
        <f t="shared" si="125"/>
        <v>0</v>
      </c>
      <c r="W149" s="247" t="str">
        <f t="shared" si="162"/>
        <v>No</v>
      </c>
      <c r="X149" s="248" t="b">
        <f t="shared" si="126"/>
        <v>0</v>
      </c>
      <c r="Y149" s="248" t="b">
        <f t="shared" si="127"/>
        <v>0</v>
      </c>
      <c r="Z149" s="248" t="b">
        <f t="shared" si="128"/>
        <v>0</v>
      </c>
      <c r="AA149" s="248" t="b">
        <f t="shared" si="129"/>
        <v>0</v>
      </c>
      <c r="AB149" s="248" t="str">
        <f t="shared" si="163"/>
        <v>No</v>
      </c>
      <c r="AC149" s="249" t="b">
        <f t="shared" si="130"/>
        <v>0</v>
      </c>
      <c r="AD149" s="249" t="b">
        <f t="shared" si="131"/>
        <v>0</v>
      </c>
      <c r="AE149" s="249" t="b">
        <f t="shared" si="132"/>
        <v>0</v>
      </c>
      <c r="AF149" s="249" t="b">
        <f t="shared" si="133"/>
        <v>0</v>
      </c>
      <c r="AG149" s="249" t="str">
        <f t="shared" si="164"/>
        <v>No</v>
      </c>
      <c r="AH149" s="250" t="b">
        <f t="shared" si="134"/>
        <v>0</v>
      </c>
      <c r="AI149" s="250" t="b">
        <f t="shared" si="135"/>
        <v>0</v>
      </c>
      <c r="AJ149" s="250" t="b">
        <f t="shared" si="136"/>
        <v>0</v>
      </c>
      <c r="AK149" s="250" t="b">
        <f t="shared" si="137"/>
        <v>0</v>
      </c>
      <c r="AL149" s="250" t="str">
        <f t="shared" si="165"/>
        <v>No</v>
      </c>
      <c r="AN149" s="246" t="str">
        <f t="shared" si="166"/>
        <v/>
      </c>
      <c r="AO149" s="247" t="str">
        <f t="shared" si="167"/>
        <v/>
      </c>
      <c r="AP149" s="248" t="str">
        <f t="shared" si="168"/>
        <v/>
      </c>
      <c r="AQ149" s="249" t="str">
        <f t="shared" si="169"/>
        <v/>
      </c>
      <c r="AR149" s="250" t="str">
        <f t="shared" si="170"/>
        <v/>
      </c>
      <c r="AS149" s="234"/>
      <c r="AY149" s="385">
        <f t="shared" si="171"/>
        <v>0</v>
      </c>
      <c r="AZ149" s="385">
        <f t="shared" si="138"/>
        <v>0</v>
      </c>
      <c r="BA149" s="385">
        <f t="shared" si="172"/>
        <v>0</v>
      </c>
      <c r="BB149" s="385">
        <f t="shared" si="139"/>
        <v>0</v>
      </c>
      <c r="BC149" s="385">
        <f t="shared" si="140"/>
        <v>0</v>
      </c>
      <c r="BD149" s="385">
        <f t="shared" si="141"/>
        <v>0</v>
      </c>
      <c r="BE149" s="385">
        <f t="shared" si="142"/>
        <v>0</v>
      </c>
      <c r="BF149" s="385">
        <f t="shared" si="143"/>
        <v>0</v>
      </c>
      <c r="BG149" s="385">
        <f t="shared" si="144"/>
        <v>0</v>
      </c>
      <c r="BH149" s="385">
        <f t="shared" si="145"/>
        <v>0</v>
      </c>
      <c r="BI149" s="385">
        <f t="shared" si="146"/>
        <v>0</v>
      </c>
      <c r="BJ149" s="385">
        <f t="shared" si="147"/>
        <v>0</v>
      </c>
      <c r="BK149" s="385">
        <f t="shared" si="148"/>
        <v>0</v>
      </c>
      <c r="BL149" s="385">
        <f t="shared" si="149"/>
        <v>0</v>
      </c>
      <c r="BM149" s="385">
        <f t="shared" si="150"/>
        <v>0</v>
      </c>
      <c r="BN149" s="385">
        <f t="shared" si="151"/>
        <v>0</v>
      </c>
      <c r="CK149" s="239">
        <f t="shared" si="173"/>
        <v>0</v>
      </c>
      <c r="CL149" s="239">
        <f t="shared" si="174"/>
        <v>0</v>
      </c>
    </row>
    <row r="150" spans="3:90" x14ac:dyDescent="0.35">
      <c r="C150" s="235"/>
      <c r="D150" s="246" t="str">
        <f t="shared" si="152"/>
        <v/>
      </c>
      <c r="E150" s="247" t="str">
        <f t="shared" si="153"/>
        <v/>
      </c>
      <c r="F150" s="248" t="str">
        <f t="shared" si="154"/>
        <v/>
      </c>
      <c r="G150" s="249" t="str">
        <f t="shared" si="155"/>
        <v/>
      </c>
      <c r="H150" s="250" t="str">
        <f t="shared" si="156"/>
        <v/>
      </c>
      <c r="I150" s="386" t="str">
        <f t="shared" si="117"/>
        <v/>
      </c>
      <c r="J150" s="387" t="str">
        <f t="shared" si="118"/>
        <v/>
      </c>
      <c r="K150" s="388" t="str">
        <f t="shared" si="119"/>
        <v/>
      </c>
      <c r="L150" s="389" t="str">
        <f t="shared" si="120"/>
        <v/>
      </c>
      <c r="M150" s="250" t="str">
        <f t="shared" si="121"/>
        <v/>
      </c>
      <c r="N150" s="246" t="b">
        <f t="shared" si="157"/>
        <v>0</v>
      </c>
      <c r="O150" s="246" t="b">
        <f t="shared" si="158"/>
        <v>0</v>
      </c>
      <c r="P150" s="246" t="b">
        <f t="shared" si="159"/>
        <v>0</v>
      </c>
      <c r="Q150" s="246" t="b">
        <f t="shared" si="160"/>
        <v>0</v>
      </c>
      <c r="R150" s="246" t="str">
        <f t="shared" si="161"/>
        <v>No</v>
      </c>
      <c r="S150" s="247" t="b">
        <f t="shared" si="122"/>
        <v>0</v>
      </c>
      <c r="T150" s="247" t="b">
        <f t="shared" si="123"/>
        <v>0</v>
      </c>
      <c r="U150" s="247" t="b">
        <f t="shared" si="124"/>
        <v>0</v>
      </c>
      <c r="V150" s="247" t="b">
        <f t="shared" si="125"/>
        <v>0</v>
      </c>
      <c r="W150" s="247" t="str">
        <f t="shared" si="162"/>
        <v>No</v>
      </c>
      <c r="X150" s="248" t="b">
        <f t="shared" si="126"/>
        <v>0</v>
      </c>
      <c r="Y150" s="248" t="b">
        <f t="shared" si="127"/>
        <v>0</v>
      </c>
      <c r="Z150" s="248" t="b">
        <f t="shared" si="128"/>
        <v>0</v>
      </c>
      <c r="AA150" s="248" t="b">
        <f t="shared" si="129"/>
        <v>0</v>
      </c>
      <c r="AB150" s="248" t="str">
        <f t="shared" si="163"/>
        <v>No</v>
      </c>
      <c r="AC150" s="249" t="b">
        <f t="shared" si="130"/>
        <v>0</v>
      </c>
      <c r="AD150" s="249" t="b">
        <f t="shared" si="131"/>
        <v>0</v>
      </c>
      <c r="AE150" s="249" t="b">
        <f t="shared" si="132"/>
        <v>0</v>
      </c>
      <c r="AF150" s="249" t="b">
        <f t="shared" si="133"/>
        <v>0</v>
      </c>
      <c r="AG150" s="249" t="str">
        <f t="shared" si="164"/>
        <v>No</v>
      </c>
      <c r="AH150" s="250" t="b">
        <f t="shared" si="134"/>
        <v>0</v>
      </c>
      <c r="AI150" s="250" t="b">
        <f t="shared" si="135"/>
        <v>0</v>
      </c>
      <c r="AJ150" s="250" t="b">
        <f t="shared" si="136"/>
        <v>0</v>
      </c>
      <c r="AK150" s="250" t="b">
        <f t="shared" si="137"/>
        <v>0</v>
      </c>
      <c r="AL150" s="250" t="str">
        <f t="shared" si="165"/>
        <v>No</v>
      </c>
      <c r="AN150" s="246" t="str">
        <f t="shared" si="166"/>
        <v/>
      </c>
      <c r="AO150" s="247" t="str">
        <f t="shared" si="167"/>
        <v/>
      </c>
      <c r="AP150" s="248" t="str">
        <f t="shared" si="168"/>
        <v/>
      </c>
      <c r="AQ150" s="249" t="str">
        <f t="shared" si="169"/>
        <v/>
      </c>
      <c r="AR150" s="250" t="str">
        <f t="shared" si="170"/>
        <v/>
      </c>
      <c r="AS150" s="234"/>
      <c r="AY150" s="385">
        <f t="shared" si="171"/>
        <v>0</v>
      </c>
      <c r="AZ150" s="385">
        <f t="shared" si="138"/>
        <v>0</v>
      </c>
      <c r="BA150" s="385">
        <f t="shared" si="172"/>
        <v>0</v>
      </c>
      <c r="BB150" s="385">
        <f t="shared" si="139"/>
        <v>0</v>
      </c>
      <c r="BC150" s="385">
        <f t="shared" si="140"/>
        <v>0</v>
      </c>
      <c r="BD150" s="385">
        <f t="shared" si="141"/>
        <v>0</v>
      </c>
      <c r="BE150" s="385">
        <f t="shared" si="142"/>
        <v>0</v>
      </c>
      <c r="BF150" s="385">
        <f t="shared" si="143"/>
        <v>0</v>
      </c>
      <c r="BG150" s="385">
        <f t="shared" si="144"/>
        <v>0</v>
      </c>
      <c r="BH150" s="385">
        <f t="shared" si="145"/>
        <v>0</v>
      </c>
      <c r="BI150" s="385">
        <f t="shared" si="146"/>
        <v>0</v>
      </c>
      <c r="BJ150" s="385">
        <f t="shared" si="147"/>
        <v>0</v>
      </c>
      <c r="BK150" s="385">
        <f t="shared" si="148"/>
        <v>0</v>
      </c>
      <c r="BL150" s="385">
        <f t="shared" si="149"/>
        <v>0</v>
      </c>
      <c r="BM150" s="385">
        <f t="shared" si="150"/>
        <v>0</v>
      </c>
      <c r="BN150" s="385">
        <f t="shared" si="151"/>
        <v>0</v>
      </c>
      <c r="CK150" s="239">
        <f t="shared" si="173"/>
        <v>0</v>
      </c>
      <c r="CL150" s="239">
        <f t="shared" si="174"/>
        <v>0</v>
      </c>
    </row>
    <row r="151" spans="3:90" x14ac:dyDescent="0.35">
      <c r="C151" s="235"/>
      <c r="D151" s="246" t="str">
        <f t="shared" si="152"/>
        <v/>
      </c>
      <c r="E151" s="247" t="str">
        <f t="shared" si="153"/>
        <v/>
      </c>
      <c r="F151" s="248" t="str">
        <f t="shared" si="154"/>
        <v/>
      </c>
      <c r="G151" s="249" t="str">
        <f t="shared" si="155"/>
        <v/>
      </c>
      <c r="H151" s="250" t="str">
        <f t="shared" si="156"/>
        <v/>
      </c>
      <c r="I151" s="386" t="str">
        <f t="shared" si="117"/>
        <v/>
      </c>
      <c r="J151" s="387" t="str">
        <f t="shared" si="118"/>
        <v/>
      </c>
      <c r="K151" s="388" t="str">
        <f t="shared" si="119"/>
        <v/>
      </c>
      <c r="L151" s="389" t="str">
        <f t="shared" si="120"/>
        <v/>
      </c>
      <c r="M151" s="250" t="str">
        <f t="shared" si="121"/>
        <v/>
      </c>
      <c r="N151" s="246" t="b">
        <f t="shared" si="157"/>
        <v>0</v>
      </c>
      <c r="O151" s="246" t="b">
        <f t="shared" si="158"/>
        <v>0</v>
      </c>
      <c r="P151" s="246" t="b">
        <f t="shared" si="159"/>
        <v>0</v>
      </c>
      <c r="Q151" s="246" t="b">
        <f t="shared" si="160"/>
        <v>0</v>
      </c>
      <c r="R151" s="246" t="str">
        <f t="shared" si="161"/>
        <v>No</v>
      </c>
      <c r="S151" s="247" t="b">
        <f t="shared" si="122"/>
        <v>0</v>
      </c>
      <c r="T151" s="247" t="b">
        <f t="shared" si="123"/>
        <v>0</v>
      </c>
      <c r="U151" s="247" t="b">
        <f t="shared" si="124"/>
        <v>0</v>
      </c>
      <c r="V151" s="247" t="b">
        <f t="shared" si="125"/>
        <v>0</v>
      </c>
      <c r="W151" s="247" t="str">
        <f t="shared" si="162"/>
        <v>No</v>
      </c>
      <c r="X151" s="248" t="b">
        <f t="shared" si="126"/>
        <v>0</v>
      </c>
      <c r="Y151" s="248" t="b">
        <f t="shared" si="127"/>
        <v>0</v>
      </c>
      <c r="Z151" s="248" t="b">
        <f t="shared" si="128"/>
        <v>0</v>
      </c>
      <c r="AA151" s="248" t="b">
        <f t="shared" si="129"/>
        <v>0</v>
      </c>
      <c r="AB151" s="248" t="str">
        <f t="shared" si="163"/>
        <v>No</v>
      </c>
      <c r="AC151" s="249" t="b">
        <f t="shared" si="130"/>
        <v>0</v>
      </c>
      <c r="AD151" s="249" t="b">
        <f t="shared" si="131"/>
        <v>0</v>
      </c>
      <c r="AE151" s="249" t="b">
        <f t="shared" si="132"/>
        <v>0</v>
      </c>
      <c r="AF151" s="249" t="b">
        <f t="shared" si="133"/>
        <v>0</v>
      </c>
      <c r="AG151" s="249" t="str">
        <f t="shared" si="164"/>
        <v>No</v>
      </c>
      <c r="AH151" s="250" t="b">
        <f t="shared" si="134"/>
        <v>0</v>
      </c>
      <c r="AI151" s="250" t="b">
        <f t="shared" si="135"/>
        <v>0</v>
      </c>
      <c r="AJ151" s="250" t="b">
        <f t="shared" si="136"/>
        <v>0</v>
      </c>
      <c r="AK151" s="250" t="b">
        <f t="shared" si="137"/>
        <v>0</v>
      </c>
      <c r="AL151" s="250" t="str">
        <f t="shared" si="165"/>
        <v>No</v>
      </c>
      <c r="AN151" s="246" t="str">
        <f t="shared" si="166"/>
        <v/>
      </c>
      <c r="AO151" s="247" t="str">
        <f t="shared" si="167"/>
        <v/>
      </c>
      <c r="AP151" s="248" t="str">
        <f t="shared" si="168"/>
        <v/>
      </c>
      <c r="AQ151" s="249" t="str">
        <f t="shared" si="169"/>
        <v/>
      </c>
      <c r="AR151" s="250" t="str">
        <f t="shared" si="170"/>
        <v/>
      </c>
      <c r="AS151" s="234"/>
      <c r="AY151" s="385">
        <f t="shared" si="171"/>
        <v>0</v>
      </c>
      <c r="AZ151" s="385">
        <f t="shared" si="138"/>
        <v>0</v>
      </c>
      <c r="BA151" s="385">
        <f t="shared" si="172"/>
        <v>0</v>
      </c>
      <c r="BB151" s="385">
        <f t="shared" si="139"/>
        <v>0</v>
      </c>
      <c r="BC151" s="385">
        <f t="shared" si="140"/>
        <v>0</v>
      </c>
      <c r="BD151" s="385">
        <f t="shared" si="141"/>
        <v>0</v>
      </c>
      <c r="BE151" s="385">
        <f t="shared" si="142"/>
        <v>0</v>
      </c>
      <c r="BF151" s="385">
        <f t="shared" si="143"/>
        <v>0</v>
      </c>
      <c r="BG151" s="385">
        <f t="shared" si="144"/>
        <v>0</v>
      </c>
      <c r="BH151" s="385">
        <f t="shared" si="145"/>
        <v>0</v>
      </c>
      <c r="BI151" s="385">
        <f t="shared" si="146"/>
        <v>0</v>
      </c>
      <c r="BJ151" s="385">
        <f t="shared" si="147"/>
        <v>0</v>
      </c>
      <c r="BK151" s="385">
        <f t="shared" si="148"/>
        <v>0</v>
      </c>
      <c r="BL151" s="385">
        <f t="shared" si="149"/>
        <v>0</v>
      </c>
      <c r="BM151" s="385">
        <f t="shared" si="150"/>
        <v>0</v>
      </c>
      <c r="BN151" s="385">
        <f t="shared" si="151"/>
        <v>0</v>
      </c>
      <c r="CK151" s="239">
        <f t="shared" si="173"/>
        <v>0</v>
      </c>
      <c r="CL151" s="239">
        <f t="shared" si="174"/>
        <v>0</v>
      </c>
    </row>
    <row r="152" spans="3:90" x14ac:dyDescent="0.35">
      <c r="C152" s="235"/>
      <c r="D152" s="246" t="str">
        <f t="shared" si="152"/>
        <v/>
      </c>
      <c r="E152" s="247" t="str">
        <f t="shared" si="153"/>
        <v/>
      </c>
      <c r="F152" s="248" t="str">
        <f t="shared" si="154"/>
        <v/>
      </c>
      <c r="G152" s="249" t="str">
        <f t="shared" si="155"/>
        <v/>
      </c>
      <c r="H152" s="250" t="str">
        <f t="shared" si="156"/>
        <v/>
      </c>
      <c r="I152" s="386" t="str">
        <f t="shared" si="117"/>
        <v/>
      </c>
      <c r="J152" s="387" t="str">
        <f t="shared" si="118"/>
        <v/>
      </c>
      <c r="K152" s="388" t="str">
        <f t="shared" si="119"/>
        <v/>
      </c>
      <c r="L152" s="389" t="str">
        <f t="shared" si="120"/>
        <v/>
      </c>
      <c r="M152" s="250" t="str">
        <f t="shared" si="121"/>
        <v/>
      </c>
      <c r="N152" s="246" t="b">
        <f t="shared" si="157"/>
        <v>0</v>
      </c>
      <c r="O152" s="246" t="b">
        <f t="shared" si="158"/>
        <v>0</v>
      </c>
      <c r="P152" s="246" t="b">
        <f t="shared" si="159"/>
        <v>0</v>
      </c>
      <c r="Q152" s="246" t="b">
        <f t="shared" si="160"/>
        <v>0</v>
      </c>
      <c r="R152" s="246" t="str">
        <f t="shared" si="161"/>
        <v>No</v>
      </c>
      <c r="S152" s="247" t="b">
        <f t="shared" si="122"/>
        <v>0</v>
      </c>
      <c r="T152" s="247" t="b">
        <f t="shared" si="123"/>
        <v>0</v>
      </c>
      <c r="U152" s="247" t="b">
        <f t="shared" si="124"/>
        <v>0</v>
      </c>
      <c r="V152" s="247" t="b">
        <f t="shared" si="125"/>
        <v>0</v>
      </c>
      <c r="W152" s="247" t="str">
        <f t="shared" si="162"/>
        <v>No</v>
      </c>
      <c r="X152" s="248" t="b">
        <f t="shared" si="126"/>
        <v>0</v>
      </c>
      <c r="Y152" s="248" t="b">
        <f t="shared" si="127"/>
        <v>0</v>
      </c>
      <c r="Z152" s="248" t="b">
        <f t="shared" si="128"/>
        <v>0</v>
      </c>
      <c r="AA152" s="248" t="b">
        <f t="shared" si="129"/>
        <v>0</v>
      </c>
      <c r="AB152" s="248" t="str">
        <f t="shared" si="163"/>
        <v>No</v>
      </c>
      <c r="AC152" s="249" t="b">
        <f t="shared" si="130"/>
        <v>0</v>
      </c>
      <c r="AD152" s="249" t="b">
        <f t="shared" si="131"/>
        <v>0</v>
      </c>
      <c r="AE152" s="249" t="b">
        <f t="shared" si="132"/>
        <v>0</v>
      </c>
      <c r="AF152" s="249" t="b">
        <f t="shared" si="133"/>
        <v>0</v>
      </c>
      <c r="AG152" s="249" t="str">
        <f t="shared" si="164"/>
        <v>No</v>
      </c>
      <c r="AH152" s="250" t="b">
        <f t="shared" si="134"/>
        <v>0</v>
      </c>
      <c r="AI152" s="250" t="b">
        <f t="shared" si="135"/>
        <v>0</v>
      </c>
      <c r="AJ152" s="250" t="b">
        <f t="shared" si="136"/>
        <v>0</v>
      </c>
      <c r="AK152" s="250" t="b">
        <f t="shared" si="137"/>
        <v>0</v>
      </c>
      <c r="AL152" s="250" t="str">
        <f t="shared" si="165"/>
        <v>No</v>
      </c>
      <c r="AN152" s="246" t="str">
        <f t="shared" si="166"/>
        <v/>
      </c>
      <c r="AO152" s="247" t="str">
        <f t="shared" si="167"/>
        <v/>
      </c>
      <c r="AP152" s="248" t="str">
        <f t="shared" si="168"/>
        <v/>
      </c>
      <c r="AQ152" s="249" t="str">
        <f t="shared" si="169"/>
        <v/>
      </c>
      <c r="AR152" s="250" t="str">
        <f t="shared" si="170"/>
        <v/>
      </c>
      <c r="AS152" s="234"/>
      <c r="AY152" s="385">
        <f t="shared" si="171"/>
        <v>0</v>
      </c>
      <c r="AZ152" s="385">
        <f t="shared" si="138"/>
        <v>0</v>
      </c>
      <c r="BA152" s="385">
        <f t="shared" si="172"/>
        <v>0</v>
      </c>
      <c r="BB152" s="385">
        <f t="shared" si="139"/>
        <v>0</v>
      </c>
      <c r="BC152" s="385">
        <f t="shared" si="140"/>
        <v>0</v>
      </c>
      <c r="BD152" s="385">
        <f t="shared" si="141"/>
        <v>0</v>
      </c>
      <c r="BE152" s="385">
        <f t="shared" si="142"/>
        <v>0</v>
      </c>
      <c r="BF152" s="385">
        <f t="shared" si="143"/>
        <v>0</v>
      </c>
      <c r="BG152" s="385">
        <f t="shared" si="144"/>
        <v>0</v>
      </c>
      <c r="BH152" s="385">
        <f t="shared" si="145"/>
        <v>0</v>
      </c>
      <c r="BI152" s="385">
        <f t="shared" si="146"/>
        <v>0</v>
      </c>
      <c r="BJ152" s="385">
        <f t="shared" si="147"/>
        <v>0</v>
      </c>
      <c r="BK152" s="385">
        <f t="shared" si="148"/>
        <v>0</v>
      </c>
      <c r="BL152" s="385">
        <f t="shared" si="149"/>
        <v>0</v>
      </c>
      <c r="BM152" s="385">
        <f t="shared" si="150"/>
        <v>0</v>
      </c>
      <c r="BN152" s="385">
        <f t="shared" si="151"/>
        <v>0</v>
      </c>
      <c r="CK152" s="239">
        <f t="shared" si="173"/>
        <v>0</v>
      </c>
      <c r="CL152" s="239">
        <f t="shared" si="174"/>
        <v>0</v>
      </c>
    </row>
    <row r="153" spans="3:90" x14ac:dyDescent="0.35">
      <c r="C153" s="235"/>
      <c r="D153" s="246" t="str">
        <f t="shared" si="152"/>
        <v/>
      </c>
      <c r="E153" s="247" t="str">
        <f t="shared" si="153"/>
        <v/>
      </c>
      <c r="F153" s="248" t="str">
        <f t="shared" si="154"/>
        <v/>
      </c>
      <c r="G153" s="249" t="str">
        <f t="shared" si="155"/>
        <v/>
      </c>
      <c r="H153" s="250" t="str">
        <f t="shared" si="156"/>
        <v/>
      </c>
      <c r="I153" s="386" t="str">
        <f t="shared" si="117"/>
        <v/>
      </c>
      <c r="J153" s="387" t="str">
        <f t="shared" si="118"/>
        <v/>
      </c>
      <c r="K153" s="388" t="str">
        <f t="shared" si="119"/>
        <v/>
      </c>
      <c r="L153" s="389" t="str">
        <f t="shared" si="120"/>
        <v/>
      </c>
      <c r="M153" s="250" t="str">
        <f t="shared" si="121"/>
        <v/>
      </c>
      <c r="N153" s="246" t="b">
        <f t="shared" si="157"/>
        <v>0</v>
      </c>
      <c r="O153" s="246" t="b">
        <f t="shared" si="158"/>
        <v>0</v>
      </c>
      <c r="P153" s="246" t="b">
        <f t="shared" si="159"/>
        <v>0</v>
      </c>
      <c r="Q153" s="246" t="b">
        <f t="shared" si="160"/>
        <v>0</v>
      </c>
      <c r="R153" s="246" t="str">
        <f t="shared" si="161"/>
        <v>No</v>
      </c>
      <c r="S153" s="247" t="b">
        <f t="shared" si="122"/>
        <v>0</v>
      </c>
      <c r="T153" s="247" t="b">
        <f t="shared" si="123"/>
        <v>0</v>
      </c>
      <c r="U153" s="247" t="b">
        <f t="shared" si="124"/>
        <v>0</v>
      </c>
      <c r="V153" s="247" t="b">
        <f t="shared" si="125"/>
        <v>0</v>
      </c>
      <c r="W153" s="247" t="str">
        <f t="shared" si="162"/>
        <v>No</v>
      </c>
      <c r="X153" s="248" t="b">
        <f t="shared" si="126"/>
        <v>0</v>
      </c>
      <c r="Y153" s="248" t="b">
        <f t="shared" si="127"/>
        <v>0</v>
      </c>
      <c r="Z153" s="248" t="b">
        <f t="shared" si="128"/>
        <v>0</v>
      </c>
      <c r="AA153" s="248" t="b">
        <f t="shared" si="129"/>
        <v>0</v>
      </c>
      <c r="AB153" s="248" t="str">
        <f t="shared" si="163"/>
        <v>No</v>
      </c>
      <c r="AC153" s="249" t="b">
        <f t="shared" si="130"/>
        <v>0</v>
      </c>
      <c r="AD153" s="249" t="b">
        <f t="shared" si="131"/>
        <v>0</v>
      </c>
      <c r="AE153" s="249" t="b">
        <f t="shared" si="132"/>
        <v>0</v>
      </c>
      <c r="AF153" s="249" t="b">
        <f t="shared" si="133"/>
        <v>0</v>
      </c>
      <c r="AG153" s="249" t="str">
        <f t="shared" si="164"/>
        <v>No</v>
      </c>
      <c r="AH153" s="250" t="b">
        <f t="shared" si="134"/>
        <v>0</v>
      </c>
      <c r="AI153" s="250" t="b">
        <f t="shared" si="135"/>
        <v>0</v>
      </c>
      <c r="AJ153" s="250" t="b">
        <f t="shared" si="136"/>
        <v>0</v>
      </c>
      <c r="AK153" s="250" t="b">
        <f t="shared" si="137"/>
        <v>0</v>
      </c>
      <c r="AL153" s="250" t="str">
        <f t="shared" si="165"/>
        <v>No</v>
      </c>
      <c r="AN153" s="246" t="str">
        <f t="shared" si="166"/>
        <v/>
      </c>
      <c r="AO153" s="247" t="str">
        <f t="shared" si="167"/>
        <v/>
      </c>
      <c r="AP153" s="248" t="str">
        <f t="shared" si="168"/>
        <v/>
      </c>
      <c r="AQ153" s="249" t="str">
        <f t="shared" si="169"/>
        <v/>
      </c>
      <c r="AR153" s="250" t="str">
        <f t="shared" si="170"/>
        <v/>
      </c>
      <c r="AS153" s="234"/>
      <c r="AY153" s="385">
        <f t="shared" si="171"/>
        <v>0</v>
      </c>
      <c r="AZ153" s="385">
        <f t="shared" si="138"/>
        <v>0</v>
      </c>
      <c r="BA153" s="385">
        <f t="shared" si="172"/>
        <v>0</v>
      </c>
      <c r="BB153" s="385">
        <f t="shared" si="139"/>
        <v>0</v>
      </c>
      <c r="BC153" s="385">
        <f t="shared" si="140"/>
        <v>0</v>
      </c>
      <c r="BD153" s="385">
        <f t="shared" si="141"/>
        <v>0</v>
      </c>
      <c r="BE153" s="385">
        <f t="shared" si="142"/>
        <v>0</v>
      </c>
      <c r="BF153" s="385">
        <f t="shared" si="143"/>
        <v>0</v>
      </c>
      <c r="BG153" s="385">
        <f t="shared" si="144"/>
        <v>0</v>
      </c>
      <c r="BH153" s="385">
        <f t="shared" si="145"/>
        <v>0</v>
      </c>
      <c r="BI153" s="385">
        <f t="shared" si="146"/>
        <v>0</v>
      </c>
      <c r="BJ153" s="385">
        <f t="shared" si="147"/>
        <v>0</v>
      </c>
      <c r="BK153" s="385">
        <f t="shared" si="148"/>
        <v>0</v>
      </c>
      <c r="BL153" s="385">
        <f t="shared" si="149"/>
        <v>0</v>
      </c>
      <c r="BM153" s="385">
        <f t="shared" si="150"/>
        <v>0</v>
      </c>
      <c r="BN153" s="385">
        <f t="shared" si="151"/>
        <v>0</v>
      </c>
      <c r="CK153" s="239">
        <f t="shared" si="173"/>
        <v>0</v>
      </c>
      <c r="CL153" s="239">
        <f t="shared" si="174"/>
        <v>0</v>
      </c>
    </row>
    <row r="154" spans="3:90" x14ac:dyDescent="0.35">
      <c r="C154" s="235"/>
      <c r="D154" s="246" t="str">
        <f t="shared" si="152"/>
        <v/>
      </c>
      <c r="E154" s="247" t="str">
        <f t="shared" si="153"/>
        <v/>
      </c>
      <c r="F154" s="248" t="str">
        <f t="shared" si="154"/>
        <v/>
      </c>
      <c r="G154" s="249" t="str">
        <f t="shared" si="155"/>
        <v/>
      </c>
      <c r="H154" s="250" t="str">
        <f t="shared" si="156"/>
        <v/>
      </c>
      <c r="I154" s="386" t="str">
        <f t="shared" si="117"/>
        <v/>
      </c>
      <c r="J154" s="387" t="str">
        <f t="shared" si="118"/>
        <v/>
      </c>
      <c r="K154" s="388" t="str">
        <f t="shared" si="119"/>
        <v/>
      </c>
      <c r="L154" s="389" t="str">
        <f t="shared" si="120"/>
        <v/>
      </c>
      <c r="M154" s="250" t="str">
        <f t="shared" si="121"/>
        <v/>
      </c>
      <c r="N154" s="246" t="b">
        <f t="shared" si="157"/>
        <v>0</v>
      </c>
      <c r="O154" s="246" t="b">
        <f t="shared" si="158"/>
        <v>0</v>
      </c>
      <c r="P154" s="246" t="b">
        <f t="shared" si="159"/>
        <v>0</v>
      </c>
      <c r="Q154" s="246" t="b">
        <f t="shared" si="160"/>
        <v>0</v>
      </c>
      <c r="R154" s="246" t="str">
        <f t="shared" si="161"/>
        <v>No</v>
      </c>
      <c r="S154" s="247" t="b">
        <f t="shared" si="122"/>
        <v>0</v>
      </c>
      <c r="T154" s="247" t="b">
        <f t="shared" si="123"/>
        <v>0</v>
      </c>
      <c r="U154" s="247" t="b">
        <f t="shared" si="124"/>
        <v>0</v>
      </c>
      <c r="V154" s="247" t="b">
        <f t="shared" si="125"/>
        <v>0</v>
      </c>
      <c r="W154" s="247" t="str">
        <f t="shared" si="162"/>
        <v>No</v>
      </c>
      <c r="X154" s="248" t="b">
        <f t="shared" si="126"/>
        <v>0</v>
      </c>
      <c r="Y154" s="248" t="b">
        <f t="shared" si="127"/>
        <v>0</v>
      </c>
      <c r="Z154" s="248" t="b">
        <f t="shared" si="128"/>
        <v>0</v>
      </c>
      <c r="AA154" s="248" t="b">
        <f t="shared" si="129"/>
        <v>0</v>
      </c>
      <c r="AB154" s="248" t="str">
        <f t="shared" si="163"/>
        <v>No</v>
      </c>
      <c r="AC154" s="249" t="b">
        <f t="shared" si="130"/>
        <v>0</v>
      </c>
      <c r="AD154" s="249" t="b">
        <f t="shared" si="131"/>
        <v>0</v>
      </c>
      <c r="AE154" s="249" t="b">
        <f t="shared" si="132"/>
        <v>0</v>
      </c>
      <c r="AF154" s="249" t="b">
        <f t="shared" si="133"/>
        <v>0</v>
      </c>
      <c r="AG154" s="249" t="str">
        <f t="shared" si="164"/>
        <v>No</v>
      </c>
      <c r="AH154" s="250" t="b">
        <f t="shared" si="134"/>
        <v>0</v>
      </c>
      <c r="AI154" s="250" t="b">
        <f t="shared" si="135"/>
        <v>0</v>
      </c>
      <c r="AJ154" s="250" t="b">
        <f t="shared" si="136"/>
        <v>0</v>
      </c>
      <c r="AK154" s="250" t="b">
        <f t="shared" si="137"/>
        <v>0</v>
      </c>
      <c r="AL154" s="250" t="str">
        <f t="shared" si="165"/>
        <v>No</v>
      </c>
      <c r="AN154" s="246" t="str">
        <f t="shared" si="166"/>
        <v/>
      </c>
      <c r="AO154" s="247" t="str">
        <f t="shared" si="167"/>
        <v/>
      </c>
      <c r="AP154" s="248" t="str">
        <f t="shared" si="168"/>
        <v/>
      </c>
      <c r="AQ154" s="249" t="str">
        <f t="shared" si="169"/>
        <v/>
      </c>
      <c r="AR154" s="250" t="str">
        <f t="shared" si="170"/>
        <v/>
      </c>
      <c r="AS154" s="234"/>
      <c r="AY154" s="385">
        <f t="shared" si="171"/>
        <v>0</v>
      </c>
      <c r="AZ154" s="385">
        <f t="shared" si="138"/>
        <v>0</v>
      </c>
      <c r="BA154" s="385">
        <f t="shared" si="172"/>
        <v>0</v>
      </c>
      <c r="BB154" s="385">
        <f t="shared" si="139"/>
        <v>0</v>
      </c>
      <c r="BC154" s="385">
        <f t="shared" si="140"/>
        <v>0</v>
      </c>
      <c r="BD154" s="385">
        <f t="shared" si="141"/>
        <v>0</v>
      </c>
      <c r="BE154" s="385">
        <f t="shared" si="142"/>
        <v>0</v>
      </c>
      <c r="BF154" s="385">
        <f t="shared" si="143"/>
        <v>0</v>
      </c>
      <c r="BG154" s="385">
        <f t="shared" si="144"/>
        <v>0</v>
      </c>
      <c r="BH154" s="385">
        <f t="shared" si="145"/>
        <v>0</v>
      </c>
      <c r="BI154" s="385">
        <f t="shared" si="146"/>
        <v>0</v>
      </c>
      <c r="BJ154" s="385">
        <f t="shared" si="147"/>
        <v>0</v>
      </c>
      <c r="BK154" s="385">
        <f t="shared" si="148"/>
        <v>0</v>
      </c>
      <c r="BL154" s="385">
        <f t="shared" si="149"/>
        <v>0</v>
      </c>
      <c r="BM154" s="385">
        <f t="shared" si="150"/>
        <v>0</v>
      </c>
      <c r="BN154" s="385">
        <f t="shared" si="151"/>
        <v>0</v>
      </c>
      <c r="CK154" s="239">
        <f t="shared" si="173"/>
        <v>0</v>
      </c>
      <c r="CL154" s="239">
        <f t="shared" si="174"/>
        <v>0</v>
      </c>
    </row>
    <row r="155" spans="3:90" x14ac:dyDescent="0.35">
      <c r="C155" s="235"/>
      <c r="D155" s="246" t="str">
        <f t="shared" si="152"/>
        <v/>
      </c>
      <c r="E155" s="247" t="str">
        <f t="shared" si="153"/>
        <v/>
      </c>
      <c r="F155" s="248" t="str">
        <f t="shared" si="154"/>
        <v/>
      </c>
      <c r="G155" s="249" t="str">
        <f t="shared" si="155"/>
        <v/>
      </c>
      <c r="H155" s="250" t="str">
        <f t="shared" si="156"/>
        <v/>
      </c>
      <c r="I155" s="386" t="str">
        <f t="shared" si="117"/>
        <v/>
      </c>
      <c r="J155" s="387" t="str">
        <f t="shared" si="118"/>
        <v/>
      </c>
      <c r="K155" s="388" t="str">
        <f t="shared" si="119"/>
        <v/>
      </c>
      <c r="L155" s="389" t="str">
        <f t="shared" si="120"/>
        <v/>
      </c>
      <c r="M155" s="250" t="str">
        <f t="shared" si="121"/>
        <v/>
      </c>
      <c r="N155" s="246" t="b">
        <f t="shared" si="157"/>
        <v>0</v>
      </c>
      <c r="O155" s="246" t="b">
        <f t="shared" si="158"/>
        <v>0</v>
      </c>
      <c r="P155" s="246" t="b">
        <f t="shared" si="159"/>
        <v>0</v>
      </c>
      <c r="Q155" s="246" t="b">
        <f t="shared" si="160"/>
        <v>0</v>
      </c>
      <c r="R155" s="246" t="str">
        <f t="shared" si="161"/>
        <v>No</v>
      </c>
      <c r="S155" s="247" t="b">
        <f t="shared" si="122"/>
        <v>0</v>
      </c>
      <c r="T155" s="247" t="b">
        <f t="shared" si="123"/>
        <v>0</v>
      </c>
      <c r="U155" s="247" t="b">
        <f t="shared" si="124"/>
        <v>0</v>
      </c>
      <c r="V155" s="247" t="b">
        <f t="shared" si="125"/>
        <v>0</v>
      </c>
      <c r="W155" s="247" t="str">
        <f t="shared" si="162"/>
        <v>No</v>
      </c>
      <c r="X155" s="248" t="b">
        <f t="shared" si="126"/>
        <v>0</v>
      </c>
      <c r="Y155" s="248" t="b">
        <f t="shared" si="127"/>
        <v>0</v>
      </c>
      <c r="Z155" s="248" t="b">
        <f t="shared" si="128"/>
        <v>0</v>
      </c>
      <c r="AA155" s="248" t="b">
        <f t="shared" si="129"/>
        <v>0</v>
      </c>
      <c r="AB155" s="248" t="str">
        <f t="shared" si="163"/>
        <v>No</v>
      </c>
      <c r="AC155" s="249" t="b">
        <f t="shared" si="130"/>
        <v>0</v>
      </c>
      <c r="AD155" s="249" t="b">
        <f t="shared" si="131"/>
        <v>0</v>
      </c>
      <c r="AE155" s="249" t="b">
        <f t="shared" si="132"/>
        <v>0</v>
      </c>
      <c r="AF155" s="249" t="b">
        <f t="shared" si="133"/>
        <v>0</v>
      </c>
      <c r="AG155" s="249" t="str">
        <f t="shared" si="164"/>
        <v>No</v>
      </c>
      <c r="AH155" s="250" t="b">
        <f t="shared" si="134"/>
        <v>0</v>
      </c>
      <c r="AI155" s="250" t="b">
        <f t="shared" si="135"/>
        <v>0</v>
      </c>
      <c r="AJ155" s="250" t="b">
        <f t="shared" si="136"/>
        <v>0</v>
      </c>
      <c r="AK155" s="250" t="b">
        <f t="shared" si="137"/>
        <v>0</v>
      </c>
      <c r="AL155" s="250" t="str">
        <f t="shared" si="165"/>
        <v>No</v>
      </c>
      <c r="AN155" s="246" t="str">
        <f t="shared" si="166"/>
        <v/>
      </c>
      <c r="AO155" s="247" t="str">
        <f t="shared" si="167"/>
        <v/>
      </c>
      <c r="AP155" s="248" t="str">
        <f t="shared" si="168"/>
        <v/>
      </c>
      <c r="AQ155" s="249" t="str">
        <f t="shared" si="169"/>
        <v/>
      </c>
      <c r="AR155" s="250" t="str">
        <f t="shared" si="170"/>
        <v/>
      </c>
      <c r="AS155" s="234"/>
      <c r="AY155" s="385">
        <f t="shared" si="171"/>
        <v>0</v>
      </c>
      <c r="AZ155" s="385">
        <f t="shared" si="138"/>
        <v>0</v>
      </c>
      <c r="BA155" s="385">
        <f t="shared" si="172"/>
        <v>0</v>
      </c>
      <c r="BB155" s="385">
        <f t="shared" si="139"/>
        <v>0</v>
      </c>
      <c r="BC155" s="385">
        <f t="shared" si="140"/>
        <v>0</v>
      </c>
      <c r="BD155" s="385">
        <f t="shared" si="141"/>
        <v>0</v>
      </c>
      <c r="BE155" s="385">
        <f t="shared" si="142"/>
        <v>0</v>
      </c>
      <c r="BF155" s="385">
        <f t="shared" si="143"/>
        <v>0</v>
      </c>
      <c r="BG155" s="385">
        <f t="shared" si="144"/>
        <v>0</v>
      </c>
      <c r="BH155" s="385">
        <f t="shared" si="145"/>
        <v>0</v>
      </c>
      <c r="BI155" s="385">
        <f t="shared" si="146"/>
        <v>0</v>
      </c>
      <c r="BJ155" s="385">
        <f t="shared" si="147"/>
        <v>0</v>
      </c>
      <c r="BK155" s="385">
        <f t="shared" si="148"/>
        <v>0</v>
      </c>
      <c r="BL155" s="385">
        <f t="shared" si="149"/>
        <v>0</v>
      </c>
      <c r="BM155" s="385">
        <f t="shared" si="150"/>
        <v>0</v>
      </c>
      <c r="BN155" s="385">
        <f t="shared" si="151"/>
        <v>0</v>
      </c>
      <c r="CK155" s="239">
        <f t="shared" si="173"/>
        <v>0</v>
      </c>
      <c r="CL155" s="239">
        <f t="shared" si="174"/>
        <v>0</v>
      </c>
    </row>
    <row r="156" spans="3:90" x14ac:dyDescent="0.35">
      <c r="C156" s="235"/>
      <c r="D156" s="246" t="str">
        <f t="shared" si="152"/>
        <v/>
      </c>
      <c r="E156" s="247" t="str">
        <f t="shared" si="153"/>
        <v/>
      </c>
      <c r="F156" s="248" t="str">
        <f t="shared" si="154"/>
        <v/>
      </c>
      <c r="G156" s="249" t="str">
        <f t="shared" si="155"/>
        <v/>
      </c>
      <c r="H156" s="250" t="str">
        <f t="shared" si="156"/>
        <v/>
      </c>
      <c r="I156" s="386" t="str">
        <f t="shared" si="117"/>
        <v/>
      </c>
      <c r="J156" s="387" t="str">
        <f t="shared" si="118"/>
        <v/>
      </c>
      <c r="K156" s="388" t="str">
        <f t="shared" si="119"/>
        <v/>
      </c>
      <c r="L156" s="389" t="str">
        <f t="shared" si="120"/>
        <v/>
      </c>
      <c r="M156" s="250" t="str">
        <f t="shared" si="121"/>
        <v/>
      </c>
      <c r="N156" s="246" t="b">
        <f t="shared" si="157"/>
        <v>0</v>
      </c>
      <c r="O156" s="246" t="b">
        <f t="shared" si="158"/>
        <v>0</v>
      </c>
      <c r="P156" s="246" t="b">
        <f t="shared" si="159"/>
        <v>0</v>
      </c>
      <c r="Q156" s="246" t="b">
        <f t="shared" si="160"/>
        <v>0</v>
      </c>
      <c r="R156" s="246" t="str">
        <f t="shared" si="161"/>
        <v>No</v>
      </c>
      <c r="S156" s="247" t="b">
        <f t="shared" si="122"/>
        <v>0</v>
      </c>
      <c r="T156" s="247" t="b">
        <f t="shared" si="123"/>
        <v>0</v>
      </c>
      <c r="U156" s="247" t="b">
        <f t="shared" si="124"/>
        <v>0</v>
      </c>
      <c r="V156" s="247" t="b">
        <f t="shared" si="125"/>
        <v>0</v>
      </c>
      <c r="W156" s="247" t="str">
        <f t="shared" si="162"/>
        <v>No</v>
      </c>
      <c r="X156" s="248" t="b">
        <f t="shared" si="126"/>
        <v>0</v>
      </c>
      <c r="Y156" s="248" t="b">
        <f t="shared" si="127"/>
        <v>0</v>
      </c>
      <c r="Z156" s="248" t="b">
        <f t="shared" si="128"/>
        <v>0</v>
      </c>
      <c r="AA156" s="248" t="b">
        <f t="shared" si="129"/>
        <v>0</v>
      </c>
      <c r="AB156" s="248" t="str">
        <f t="shared" si="163"/>
        <v>No</v>
      </c>
      <c r="AC156" s="249" t="b">
        <f t="shared" si="130"/>
        <v>0</v>
      </c>
      <c r="AD156" s="249" t="b">
        <f t="shared" si="131"/>
        <v>0</v>
      </c>
      <c r="AE156" s="249" t="b">
        <f t="shared" si="132"/>
        <v>0</v>
      </c>
      <c r="AF156" s="249" t="b">
        <f t="shared" si="133"/>
        <v>0</v>
      </c>
      <c r="AG156" s="249" t="str">
        <f t="shared" si="164"/>
        <v>No</v>
      </c>
      <c r="AH156" s="250" t="b">
        <f t="shared" si="134"/>
        <v>0</v>
      </c>
      <c r="AI156" s="250" t="b">
        <f t="shared" si="135"/>
        <v>0</v>
      </c>
      <c r="AJ156" s="250" t="b">
        <f t="shared" si="136"/>
        <v>0</v>
      </c>
      <c r="AK156" s="250" t="b">
        <f t="shared" si="137"/>
        <v>0</v>
      </c>
      <c r="AL156" s="250" t="str">
        <f t="shared" si="165"/>
        <v>No</v>
      </c>
      <c r="AN156" s="246" t="str">
        <f t="shared" si="166"/>
        <v/>
      </c>
      <c r="AO156" s="247" t="str">
        <f t="shared" si="167"/>
        <v/>
      </c>
      <c r="AP156" s="248" t="str">
        <f t="shared" si="168"/>
        <v/>
      </c>
      <c r="AQ156" s="249" t="str">
        <f t="shared" si="169"/>
        <v/>
      </c>
      <c r="AR156" s="250" t="str">
        <f t="shared" si="170"/>
        <v/>
      </c>
      <c r="AS156" s="234"/>
      <c r="AY156" s="385">
        <f t="shared" si="171"/>
        <v>0</v>
      </c>
      <c r="AZ156" s="385">
        <f t="shared" si="138"/>
        <v>0</v>
      </c>
      <c r="BA156" s="385">
        <f t="shared" si="172"/>
        <v>0</v>
      </c>
      <c r="BB156" s="385">
        <f t="shared" si="139"/>
        <v>0</v>
      </c>
      <c r="BC156" s="385">
        <f t="shared" si="140"/>
        <v>0</v>
      </c>
      <c r="BD156" s="385">
        <f t="shared" si="141"/>
        <v>0</v>
      </c>
      <c r="BE156" s="385">
        <f t="shared" si="142"/>
        <v>0</v>
      </c>
      <c r="BF156" s="385">
        <f t="shared" si="143"/>
        <v>0</v>
      </c>
      <c r="BG156" s="385">
        <f t="shared" si="144"/>
        <v>0</v>
      </c>
      <c r="BH156" s="385">
        <f t="shared" si="145"/>
        <v>0</v>
      </c>
      <c r="BI156" s="385">
        <f t="shared" si="146"/>
        <v>0</v>
      </c>
      <c r="BJ156" s="385">
        <f t="shared" si="147"/>
        <v>0</v>
      </c>
      <c r="BK156" s="385">
        <f t="shared" si="148"/>
        <v>0</v>
      </c>
      <c r="BL156" s="385">
        <f t="shared" si="149"/>
        <v>0</v>
      </c>
      <c r="BM156" s="385">
        <f t="shared" si="150"/>
        <v>0</v>
      </c>
      <c r="BN156" s="385">
        <f t="shared" si="151"/>
        <v>0</v>
      </c>
      <c r="CK156" s="239">
        <f t="shared" si="173"/>
        <v>0</v>
      </c>
      <c r="CL156" s="239">
        <f t="shared" si="174"/>
        <v>0</v>
      </c>
    </row>
    <row r="157" spans="3:90" x14ac:dyDescent="0.35">
      <c r="C157" s="235"/>
      <c r="D157" s="246" t="str">
        <f t="shared" si="152"/>
        <v/>
      </c>
      <c r="E157" s="247" t="str">
        <f t="shared" si="153"/>
        <v/>
      </c>
      <c r="F157" s="248" t="str">
        <f t="shared" si="154"/>
        <v/>
      </c>
      <c r="G157" s="249" t="str">
        <f t="shared" si="155"/>
        <v/>
      </c>
      <c r="H157" s="250" t="str">
        <f t="shared" si="156"/>
        <v/>
      </c>
      <c r="I157" s="386" t="str">
        <f t="shared" si="117"/>
        <v/>
      </c>
      <c r="J157" s="387" t="str">
        <f t="shared" si="118"/>
        <v/>
      </c>
      <c r="K157" s="388" t="str">
        <f t="shared" si="119"/>
        <v/>
      </c>
      <c r="L157" s="389" t="str">
        <f t="shared" si="120"/>
        <v/>
      </c>
      <c r="M157" s="250" t="str">
        <f t="shared" si="121"/>
        <v/>
      </c>
      <c r="N157" s="246" t="b">
        <f t="shared" si="157"/>
        <v>0</v>
      </c>
      <c r="O157" s="246" t="b">
        <f t="shared" si="158"/>
        <v>0</v>
      </c>
      <c r="P157" s="246" t="b">
        <f t="shared" si="159"/>
        <v>0</v>
      </c>
      <c r="Q157" s="246" t="b">
        <f t="shared" si="160"/>
        <v>0</v>
      </c>
      <c r="R157" s="246" t="str">
        <f t="shared" si="161"/>
        <v>No</v>
      </c>
      <c r="S157" s="247" t="b">
        <f t="shared" si="122"/>
        <v>0</v>
      </c>
      <c r="T157" s="247" t="b">
        <f t="shared" si="123"/>
        <v>0</v>
      </c>
      <c r="U157" s="247" t="b">
        <f t="shared" si="124"/>
        <v>0</v>
      </c>
      <c r="V157" s="247" t="b">
        <f t="shared" si="125"/>
        <v>0</v>
      </c>
      <c r="W157" s="247" t="str">
        <f t="shared" si="162"/>
        <v>No</v>
      </c>
      <c r="X157" s="248" t="b">
        <f t="shared" si="126"/>
        <v>0</v>
      </c>
      <c r="Y157" s="248" t="b">
        <f t="shared" si="127"/>
        <v>0</v>
      </c>
      <c r="Z157" s="248" t="b">
        <f t="shared" si="128"/>
        <v>0</v>
      </c>
      <c r="AA157" s="248" t="b">
        <f t="shared" si="129"/>
        <v>0</v>
      </c>
      <c r="AB157" s="248" t="str">
        <f t="shared" si="163"/>
        <v>No</v>
      </c>
      <c r="AC157" s="249" t="b">
        <f t="shared" si="130"/>
        <v>0</v>
      </c>
      <c r="AD157" s="249" t="b">
        <f t="shared" si="131"/>
        <v>0</v>
      </c>
      <c r="AE157" s="249" t="b">
        <f t="shared" si="132"/>
        <v>0</v>
      </c>
      <c r="AF157" s="249" t="b">
        <f t="shared" si="133"/>
        <v>0</v>
      </c>
      <c r="AG157" s="249" t="str">
        <f t="shared" si="164"/>
        <v>No</v>
      </c>
      <c r="AH157" s="250" t="b">
        <f t="shared" si="134"/>
        <v>0</v>
      </c>
      <c r="AI157" s="250" t="b">
        <f t="shared" si="135"/>
        <v>0</v>
      </c>
      <c r="AJ157" s="250" t="b">
        <f t="shared" si="136"/>
        <v>0</v>
      </c>
      <c r="AK157" s="250" t="b">
        <f t="shared" si="137"/>
        <v>0</v>
      </c>
      <c r="AL157" s="250" t="str">
        <f t="shared" si="165"/>
        <v>No</v>
      </c>
      <c r="AN157" s="246" t="str">
        <f t="shared" si="166"/>
        <v/>
      </c>
      <c r="AO157" s="247" t="str">
        <f t="shared" si="167"/>
        <v/>
      </c>
      <c r="AP157" s="248" t="str">
        <f t="shared" si="168"/>
        <v/>
      </c>
      <c r="AQ157" s="249" t="str">
        <f t="shared" si="169"/>
        <v/>
      </c>
      <c r="AR157" s="250" t="str">
        <f t="shared" si="170"/>
        <v/>
      </c>
      <c r="AS157" s="234"/>
      <c r="AY157" s="385">
        <f t="shared" si="171"/>
        <v>0</v>
      </c>
      <c r="AZ157" s="385">
        <f t="shared" si="138"/>
        <v>0</v>
      </c>
      <c r="BA157" s="385">
        <f t="shared" si="172"/>
        <v>0</v>
      </c>
      <c r="BB157" s="385">
        <f t="shared" si="139"/>
        <v>0</v>
      </c>
      <c r="BC157" s="385">
        <f t="shared" si="140"/>
        <v>0</v>
      </c>
      <c r="BD157" s="385">
        <f t="shared" si="141"/>
        <v>0</v>
      </c>
      <c r="BE157" s="385">
        <f t="shared" si="142"/>
        <v>0</v>
      </c>
      <c r="BF157" s="385">
        <f t="shared" si="143"/>
        <v>0</v>
      </c>
      <c r="BG157" s="385">
        <f t="shared" si="144"/>
        <v>0</v>
      </c>
      <c r="BH157" s="385">
        <f t="shared" si="145"/>
        <v>0</v>
      </c>
      <c r="BI157" s="385">
        <f t="shared" si="146"/>
        <v>0</v>
      </c>
      <c r="BJ157" s="385">
        <f t="shared" si="147"/>
        <v>0</v>
      </c>
      <c r="BK157" s="385">
        <f t="shared" si="148"/>
        <v>0</v>
      </c>
      <c r="BL157" s="385">
        <f t="shared" si="149"/>
        <v>0</v>
      </c>
      <c r="BM157" s="385">
        <f t="shared" si="150"/>
        <v>0</v>
      </c>
      <c r="BN157" s="385">
        <f t="shared" si="151"/>
        <v>0</v>
      </c>
      <c r="CK157" s="239">
        <f t="shared" si="173"/>
        <v>0</v>
      </c>
      <c r="CL157" s="239">
        <f t="shared" si="174"/>
        <v>0</v>
      </c>
    </row>
    <row r="158" spans="3:90" x14ac:dyDescent="0.35">
      <c r="C158" s="235"/>
      <c r="D158" s="246" t="str">
        <f t="shared" si="152"/>
        <v/>
      </c>
      <c r="E158" s="247" t="str">
        <f t="shared" si="153"/>
        <v/>
      </c>
      <c r="F158" s="248" t="str">
        <f t="shared" si="154"/>
        <v/>
      </c>
      <c r="G158" s="249" t="str">
        <f t="shared" si="155"/>
        <v/>
      </c>
      <c r="H158" s="250" t="str">
        <f t="shared" si="156"/>
        <v/>
      </c>
      <c r="I158" s="386" t="str">
        <f t="shared" si="117"/>
        <v/>
      </c>
      <c r="J158" s="387" t="str">
        <f t="shared" si="118"/>
        <v/>
      </c>
      <c r="K158" s="388" t="str">
        <f t="shared" si="119"/>
        <v/>
      </c>
      <c r="L158" s="389" t="str">
        <f t="shared" si="120"/>
        <v/>
      </c>
      <c r="M158" s="250" t="str">
        <f t="shared" si="121"/>
        <v/>
      </c>
      <c r="N158" s="246" t="b">
        <f t="shared" si="157"/>
        <v>0</v>
      </c>
      <c r="O158" s="246" t="b">
        <f t="shared" si="158"/>
        <v>0</v>
      </c>
      <c r="P158" s="246" t="b">
        <f t="shared" si="159"/>
        <v>0</v>
      </c>
      <c r="Q158" s="246" t="b">
        <f t="shared" si="160"/>
        <v>0</v>
      </c>
      <c r="R158" s="246" t="str">
        <f t="shared" si="161"/>
        <v>No</v>
      </c>
      <c r="S158" s="247" t="b">
        <f t="shared" si="122"/>
        <v>0</v>
      </c>
      <c r="T158" s="247" t="b">
        <f t="shared" si="123"/>
        <v>0</v>
      </c>
      <c r="U158" s="247" t="b">
        <f t="shared" si="124"/>
        <v>0</v>
      </c>
      <c r="V158" s="247" t="b">
        <f t="shared" si="125"/>
        <v>0</v>
      </c>
      <c r="W158" s="247" t="str">
        <f t="shared" si="162"/>
        <v>No</v>
      </c>
      <c r="X158" s="248" t="b">
        <f t="shared" si="126"/>
        <v>0</v>
      </c>
      <c r="Y158" s="248" t="b">
        <f t="shared" si="127"/>
        <v>0</v>
      </c>
      <c r="Z158" s="248" t="b">
        <f t="shared" si="128"/>
        <v>0</v>
      </c>
      <c r="AA158" s="248" t="b">
        <f t="shared" si="129"/>
        <v>0</v>
      </c>
      <c r="AB158" s="248" t="str">
        <f t="shared" si="163"/>
        <v>No</v>
      </c>
      <c r="AC158" s="249" t="b">
        <f t="shared" si="130"/>
        <v>0</v>
      </c>
      <c r="AD158" s="249" t="b">
        <f t="shared" si="131"/>
        <v>0</v>
      </c>
      <c r="AE158" s="249" t="b">
        <f t="shared" si="132"/>
        <v>0</v>
      </c>
      <c r="AF158" s="249" t="b">
        <f t="shared" si="133"/>
        <v>0</v>
      </c>
      <c r="AG158" s="249" t="str">
        <f t="shared" si="164"/>
        <v>No</v>
      </c>
      <c r="AH158" s="250" t="b">
        <f t="shared" si="134"/>
        <v>0</v>
      </c>
      <c r="AI158" s="250" t="b">
        <f t="shared" si="135"/>
        <v>0</v>
      </c>
      <c r="AJ158" s="250" t="b">
        <f t="shared" si="136"/>
        <v>0</v>
      </c>
      <c r="AK158" s="250" t="b">
        <f t="shared" si="137"/>
        <v>0</v>
      </c>
      <c r="AL158" s="250" t="str">
        <f t="shared" si="165"/>
        <v>No</v>
      </c>
      <c r="AN158" s="246" t="str">
        <f t="shared" si="166"/>
        <v/>
      </c>
      <c r="AO158" s="247" t="str">
        <f t="shared" si="167"/>
        <v/>
      </c>
      <c r="AP158" s="248" t="str">
        <f t="shared" si="168"/>
        <v/>
      </c>
      <c r="AQ158" s="249" t="str">
        <f t="shared" si="169"/>
        <v/>
      </c>
      <c r="AR158" s="250" t="str">
        <f t="shared" si="170"/>
        <v/>
      </c>
      <c r="AS158" s="234"/>
      <c r="AY158" s="385">
        <f t="shared" si="171"/>
        <v>0</v>
      </c>
      <c r="AZ158" s="385">
        <f t="shared" si="138"/>
        <v>0</v>
      </c>
      <c r="BA158" s="385">
        <f t="shared" si="172"/>
        <v>0</v>
      </c>
      <c r="BB158" s="385">
        <f t="shared" si="139"/>
        <v>0</v>
      </c>
      <c r="BC158" s="385">
        <f t="shared" si="140"/>
        <v>0</v>
      </c>
      <c r="BD158" s="385">
        <f t="shared" si="141"/>
        <v>0</v>
      </c>
      <c r="BE158" s="385">
        <f t="shared" si="142"/>
        <v>0</v>
      </c>
      <c r="BF158" s="385">
        <f t="shared" si="143"/>
        <v>0</v>
      </c>
      <c r="BG158" s="385">
        <f t="shared" si="144"/>
        <v>0</v>
      </c>
      <c r="BH158" s="385">
        <f t="shared" si="145"/>
        <v>0</v>
      </c>
      <c r="BI158" s="385">
        <f t="shared" si="146"/>
        <v>0</v>
      </c>
      <c r="BJ158" s="385">
        <f t="shared" si="147"/>
        <v>0</v>
      </c>
      <c r="BK158" s="385">
        <f t="shared" si="148"/>
        <v>0</v>
      </c>
      <c r="BL158" s="385">
        <f t="shared" si="149"/>
        <v>0</v>
      </c>
      <c r="BM158" s="385">
        <f t="shared" si="150"/>
        <v>0</v>
      </c>
      <c r="BN158" s="385">
        <f t="shared" si="151"/>
        <v>0</v>
      </c>
      <c r="CK158" s="239">
        <f t="shared" si="173"/>
        <v>0</v>
      </c>
      <c r="CL158" s="239">
        <f t="shared" si="174"/>
        <v>0</v>
      </c>
    </row>
    <row r="159" spans="3:90" x14ac:dyDescent="0.35">
      <c r="C159" s="235"/>
      <c r="D159" s="246" t="str">
        <f t="shared" si="152"/>
        <v/>
      </c>
      <c r="E159" s="247" t="str">
        <f t="shared" si="153"/>
        <v/>
      </c>
      <c r="F159" s="248" t="str">
        <f t="shared" si="154"/>
        <v/>
      </c>
      <c r="G159" s="249" t="str">
        <f t="shared" si="155"/>
        <v/>
      </c>
      <c r="H159" s="250" t="str">
        <f t="shared" si="156"/>
        <v/>
      </c>
      <c r="I159" s="386" t="str">
        <f t="shared" si="117"/>
        <v/>
      </c>
      <c r="J159" s="387" t="str">
        <f t="shared" si="118"/>
        <v/>
      </c>
      <c r="K159" s="388" t="str">
        <f t="shared" si="119"/>
        <v/>
      </c>
      <c r="L159" s="389" t="str">
        <f t="shared" si="120"/>
        <v/>
      </c>
      <c r="M159" s="250" t="str">
        <f t="shared" si="121"/>
        <v/>
      </c>
      <c r="N159" s="246" t="b">
        <f t="shared" si="157"/>
        <v>0</v>
      </c>
      <c r="O159" s="246" t="b">
        <f t="shared" si="158"/>
        <v>0</v>
      </c>
      <c r="P159" s="246" t="b">
        <f t="shared" si="159"/>
        <v>0</v>
      </c>
      <c r="Q159" s="246" t="b">
        <f t="shared" si="160"/>
        <v>0</v>
      </c>
      <c r="R159" s="246" t="str">
        <f t="shared" si="161"/>
        <v>No</v>
      </c>
      <c r="S159" s="247" t="b">
        <f t="shared" si="122"/>
        <v>0</v>
      </c>
      <c r="T159" s="247" t="b">
        <f t="shared" si="123"/>
        <v>0</v>
      </c>
      <c r="U159" s="247" t="b">
        <f t="shared" si="124"/>
        <v>0</v>
      </c>
      <c r="V159" s="247" t="b">
        <f t="shared" si="125"/>
        <v>0</v>
      </c>
      <c r="W159" s="247" t="str">
        <f t="shared" si="162"/>
        <v>No</v>
      </c>
      <c r="X159" s="248" t="b">
        <f t="shared" si="126"/>
        <v>0</v>
      </c>
      <c r="Y159" s="248" t="b">
        <f t="shared" si="127"/>
        <v>0</v>
      </c>
      <c r="Z159" s="248" t="b">
        <f t="shared" si="128"/>
        <v>0</v>
      </c>
      <c r="AA159" s="248" t="b">
        <f t="shared" si="129"/>
        <v>0</v>
      </c>
      <c r="AB159" s="248" t="str">
        <f t="shared" si="163"/>
        <v>No</v>
      </c>
      <c r="AC159" s="249" t="b">
        <f t="shared" si="130"/>
        <v>0</v>
      </c>
      <c r="AD159" s="249" t="b">
        <f t="shared" si="131"/>
        <v>0</v>
      </c>
      <c r="AE159" s="249" t="b">
        <f t="shared" si="132"/>
        <v>0</v>
      </c>
      <c r="AF159" s="249" t="b">
        <f t="shared" si="133"/>
        <v>0</v>
      </c>
      <c r="AG159" s="249" t="str">
        <f t="shared" si="164"/>
        <v>No</v>
      </c>
      <c r="AH159" s="250" t="b">
        <f t="shared" si="134"/>
        <v>0</v>
      </c>
      <c r="AI159" s="250" t="b">
        <f t="shared" si="135"/>
        <v>0</v>
      </c>
      <c r="AJ159" s="250" t="b">
        <f t="shared" si="136"/>
        <v>0</v>
      </c>
      <c r="AK159" s="250" t="b">
        <f t="shared" si="137"/>
        <v>0</v>
      </c>
      <c r="AL159" s="250" t="str">
        <f t="shared" si="165"/>
        <v>No</v>
      </c>
      <c r="AN159" s="246" t="str">
        <f t="shared" si="166"/>
        <v/>
      </c>
      <c r="AO159" s="247" t="str">
        <f t="shared" si="167"/>
        <v/>
      </c>
      <c r="AP159" s="248" t="str">
        <f t="shared" si="168"/>
        <v/>
      </c>
      <c r="AQ159" s="249" t="str">
        <f t="shared" si="169"/>
        <v/>
      </c>
      <c r="AR159" s="250" t="str">
        <f t="shared" si="170"/>
        <v/>
      </c>
      <c r="AS159" s="234"/>
      <c r="AY159" s="385">
        <f t="shared" si="171"/>
        <v>0</v>
      </c>
      <c r="AZ159" s="385">
        <f t="shared" si="138"/>
        <v>0</v>
      </c>
      <c r="BA159" s="385">
        <f t="shared" si="172"/>
        <v>0</v>
      </c>
      <c r="BB159" s="385">
        <f t="shared" si="139"/>
        <v>0</v>
      </c>
      <c r="BC159" s="385">
        <f t="shared" si="140"/>
        <v>0</v>
      </c>
      <c r="BD159" s="385">
        <f t="shared" si="141"/>
        <v>0</v>
      </c>
      <c r="BE159" s="385">
        <f t="shared" si="142"/>
        <v>0</v>
      </c>
      <c r="BF159" s="385">
        <f t="shared" si="143"/>
        <v>0</v>
      </c>
      <c r="BG159" s="385">
        <f t="shared" si="144"/>
        <v>0</v>
      </c>
      <c r="BH159" s="385">
        <f t="shared" si="145"/>
        <v>0</v>
      </c>
      <c r="BI159" s="385">
        <f t="shared" si="146"/>
        <v>0</v>
      </c>
      <c r="BJ159" s="385">
        <f t="shared" si="147"/>
        <v>0</v>
      </c>
      <c r="BK159" s="385">
        <f t="shared" si="148"/>
        <v>0</v>
      </c>
      <c r="BL159" s="385">
        <f t="shared" si="149"/>
        <v>0</v>
      </c>
      <c r="BM159" s="385">
        <f t="shared" si="150"/>
        <v>0</v>
      </c>
      <c r="BN159" s="385">
        <f t="shared" si="151"/>
        <v>0</v>
      </c>
      <c r="CK159" s="239">
        <f t="shared" si="173"/>
        <v>0</v>
      </c>
      <c r="CL159" s="239">
        <f t="shared" si="174"/>
        <v>0</v>
      </c>
    </row>
    <row r="160" spans="3:90" x14ac:dyDescent="0.35">
      <c r="C160" s="235"/>
      <c r="D160" s="246" t="str">
        <f t="shared" si="152"/>
        <v/>
      </c>
      <c r="E160" s="247" t="str">
        <f t="shared" si="153"/>
        <v/>
      </c>
      <c r="F160" s="248" t="str">
        <f t="shared" si="154"/>
        <v/>
      </c>
      <c r="G160" s="249" t="str">
        <f t="shared" si="155"/>
        <v/>
      </c>
      <c r="H160" s="250" t="str">
        <f t="shared" si="156"/>
        <v/>
      </c>
      <c r="I160" s="386" t="str">
        <f t="shared" si="117"/>
        <v/>
      </c>
      <c r="J160" s="387" t="str">
        <f t="shared" si="118"/>
        <v/>
      </c>
      <c r="K160" s="388" t="str">
        <f t="shared" si="119"/>
        <v/>
      </c>
      <c r="L160" s="389" t="str">
        <f t="shared" si="120"/>
        <v/>
      </c>
      <c r="M160" s="250" t="str">
        <f t="shared" si="121"/>
        <v/>
      </c>
      <c r="N160" s="246" t="b">
        <f t="shared" si="157"/>
        <v>0</v>
      </c>
      <c r="O160" s="246" t="b">
        <f t="shared" si="158"/>
        <v>0</v>
      </c>
      <c r="P160" s="246" t="b">
        <f t="shared" si="159"/>
        <v>0</v>
      </c>
      <c r="Q160" s="246" t="b">
        <f t="shared" si="160"/>
        <v>0</v>
      </c>
      <c r="R160" s="246" t="str">
        <f t="shared" si="161"/>
        <v>No</v>
      </c>
      <c r="S160" s="247" t="b">
        <f t="shared" si="122"/>
        <v>0</v>
      </c>
      <c r="T160" s="247" t="b">
        <f t="shared" si="123"/>
        <v>0</v>
      </c>
      <c r="U160" s="247" t="b">
        <f t="shared" si="124"/>
        <v>0</v>
      </c>
      <c r="V160" s="247" t="b">
        <f t="shared" si="125"/>
        <v>0</v>
      </c>
      <c r="W160" s="247" t="str">
        <f t="shared" si="162"/>
        <v>No</v>
      </c>
      <c r="X160" s="248" t="b">
        <f t="shared" si="126"/>
        <v>0</v>
      </c>
      <c r="Y160" s="248" t="b">
        <f t="shared" si="127"/>
        <v>0</v>
      </c>
      <c r="Z160" s="248" t="b">
        <f t="shared" si="128"/>
        <v>0</v>
      </c>
      <c r="AA160" s="248" t="b">
        <f t="shared" si="129"/>
        <v>0</v>
      </c>
      <c r="AB160" s="248" t="str">
        <f t="shared" si="163"/>
        <v>No</v>
      </c>
      <c r="AC160" s="249" t="b">
        <f t="shared" si="130"/>
        <v>0</v>
      </c>
      <c r="AD160" s="249" t="b">
        <f t="shared" si="131"/>
        <v>0</v>
      </c>
      <c r="AE160" s="249" t="b">
        <f t="shared" si="132"/>
        <v>0</v>
      </c>
      <c r="AF160" s="249" t="b">
        <f t="shared" si="133"/>
        <v>0</v>
      </c>
      <c r="AG160" s="249" t="str">
        <f t="shared" si="164"/>
        <v>No</v>
      </c>
      <c r="AH160" s="250" t="b">
        <f t="shared" si="134"/>
        <v>0</v>
      </c>
      <c r="AI160" s="250" t="b">
        <f t="shared" si="135"/>
        <v>0</v>
      </c>
      <c r="AJ160" s="250" t="b">
        <f t="shared" si="136"/>
        <v>0</v>
      </c>
      <c r="AK160" s="250" t="b">
        <f t="shared" si="137"/>
        <v>0</v>
      </c>
      <c r="AL160" s="250" t="str">
        <f t="shared" si="165"/>
        <v>No</v>
      </c>
      <c r="AN160" s="246" t="str">
        <f t="shared" si="166"/>
        <v/>
      </c>
      <c r="AO160" s="247" t="str">
        <f t="shared" si="167"/>
        <v/>
      </c>
      <c r="AP160" s="248" t="str">
        <f t="shared" si="168"/>
        <v/>
      </c>
      <c r="AQ160" s="249" t="str">
        <f t="shared" si="169"/>
        <v/>
      </c>
      <c r="AR160" s="250" t="str">
        <f t="shared" si="170"/>
        <v/>
      </c>
      <c r="AS160" s="234"/>
      <c r="AY160" s="385">
        <f t="shared" si="171"/>
        <v>0</v>
      </c>
      <c r="AZ160" s="385">
        <f t="shared" si="138"/>
        <v>0</v>
      </c>
      <c r="BA160" s="385">
        <f t="shared" si="172"/>
        <v>0</v>
      </c>
      <c r="BB160" s="385">
        <f t="shared" si="139"/>
        <v>0</v>
      </c>
      <c r="BC160" s="385">
        <f t="shared" si="140"/>
        <v>0</v>
      </c>
      <c r="BD160" s="385">
        <f t="shared" si="141"/>
        <v>0</v>
      </c>
      <c r="BE160" s="385">
        <f t="shared" si="142"/>
        <v>0</v>
      </c>
      <c r="BF160" s="385">
        <f t="shared" si="143"/>
        <v>0</v>
      </c>
      <c r="BG160" s="385">
        <f t="shared" si="144"/>
        <v>0</v>
      </c>
      <c r="BH160" s="385">
        <f t="shared" si="145"/>
        <v>0</v>
      </c>
      <c r="BI160" s="385">
        <f t="shared" si="146"/>
        <v>0</v>
      </c>
      <c r="BJ160" s="385">
        <f t="shared" si="147"/>
        <v>0</v>
      </c>
      <c r="BK160" s="385">
        <f t="shared" si="148"/>
        <v>0</v>
      </c>
      <c r="BL160" s="385">
        <f t="shared" si="149"/>
        <v>0</v>
      </c>
      <c r="BM160" s="385">
        <f t="shared" si="150"/>
        <v>0</v>
      </c>
      <c r="BN160" s="385">
        <f t="shared" si="151"/>
        <v>0</v>
      </c>
      <c r="CK160" s="239">
        <f t="shared" si="173"/>
        <v>0</v>
      </c>
      <c r="CL160" s="239">
        <f t="shared" si="174"/>
        <v>0</v>
      </c>
    </row>
    <row r="161" spans="3:90" x14ac:dyDescent="0.35">
      <c r="C161" s="235"/>
      <c r="D161" s="246" t="str">
        <f t="shared" si="152"/>
        <v/>
      </c>
      <c r="E161" s="247" t="str">
        <f t="shared" si="153"/>
        <v/>
      </c>
      <c r="F161" s="248" t="str">
        <f t="shared" si="154"/>
        <v/>
      </c>
      <c r="G161" s="249" t="str">
        <f t="shared" si="155"/>
        <v/>
      </c>
      <c r="H161" s="250" t="str">
        <f t="shared" si="156"/>
        <v/>
      </c>
      <c r="I161" s="386" t="str">
        <f t="shared" si="117"/>
        <v/>
      </c>
      <c r="J161" s="387" t="str">
        <f t="shared" si="118"/>
        <v/>
      </c>
      <c r="K161" s="388" t="str">
        <f t="shared" si="119"/>
        <v/>
      </c>
      <c r="L161" s="389" t="str">
        <f t="shared" si="120"/>
        <v/>
      </c>
      <c r="M161" s="250" t="str">
        <f t="shared" si="121"/>
        <v/>
      </c>
      <c r="N161" s="246" t="b">
        <f t="shared" si="157"/>
        <v>0</v>
      </c>
      <c r="O161" s="246" t="b">
        <f t="shared" si="158"/>
        <v>0</v>
      </c>
      <c r="P161" s="246" t="b">
        <f t="shared" si="159"/>
        <v>0</v>
      </c>
      <c r="Q161" s="246" t="b">
        <f t="shared" si="160"/>
        <v>0</v>
      </c>
      <c r="R161" s="246" t="str">
        <f t="shared" si="161"/>
        <v>No</v>
      </c>
      <c r="S161" s="247" t="b">
        <f t="shared" si="122"/>
        <v>0</v>
      </c>
      <c r="T161" s="247" t="b">
        <f t="shared" si="123"/>
        <v>0</v>
      </c>
      <c r="U161" s="247" t="b">
        <f t="shared" si="124"/>
        <v>0</v>
      </c>
      <c r="V161" s="247" t="b">
        <f t="shared" si="125"/>
        <v>0</v>
      </c>
      <c r="W161" s="247" t="str">
        <f t="shared" si="162"/>
        <v>No</v>
      </c>
      <c r="X161" s="248" t="b">
        <f t="shared" si="126"/>
        <v>0</v>
      </c>
      <c r="Y161" s="248" t="b">
        <f t="shared" si="127"/>
        <v>0</v>
      </c>
      <c r="Z161" s="248" t="b">
        <f t="shared" si="128"/>
        <v>0</v>
      </c>
      <c r="AA161" s="248" t="b">
        <f t="shared" si="129"/>
        <v>0</v>
      </c>
      <c r="AB161" s="248" t="str">
        <f t="shared" si="163"/>
        <v>No</v>
      </c>
      <c r="AC161" s="249" t="b">
        <f t="shared" si="130"/>
        <v>0</v>
      </c>
      <c r="AD161" s="249" t="b">
        <f t="shared" si="131"/>
        <v>0</v>
      </c>
      <c r="AE161" s="249" t="b">
        <f t="shared" si="132"/>
        <v>0</v>
      </c>
      <c r="AF161" s="249" t="b">
        <f t="shared" si="133"/>
        <v>0</v>
      </c>
      <c r="AG161" s="249" t="str">
        <f t="shared" si="164"/>
        <v>No</v>
      </c>
      <c r="AH161" s="250" t="b">
        <f t="shared" si="134"/>
        <v>0</v>
      </c>
      <c r="AI161" s="250" t="b">
        <f t="shared" si="135"/>
        <v>0</v>
      </c>
      <c r="AJ161" s="250" t="b">
        <f t="shared" si="136"/>
        <v>0</v>
      </c>
      <c r="AK161" s="250" t="b">
        <f t="shared" si="137"/>
        <v>0</v>
      </c>
      <c r="AL161" s="250" t="str">
        <f t="shared" si="165"/>
        <v>No</v>
      </c>
      <c r="AN161" s="246" t="str">
        <f t="shared" si="166"/>
        <v/>
      </c>
      <c r="AO161" s="247" t="str">
        <f t="shared" si="167"/>
        <v/>
      </c>
      <c r="AP161" s="248" t="str">
        <f t="shared" si="168"/>
        <v/>
      </c>
      <c r="AQ161" s="249" t="str">
        <f t="shared" si="169"/>
        <v/>
      </c>
      <c r="AR161" s="250" t="str">
        <f t="shared" si="170"/>
        <v/>
      </c>
      <c r="AS161" s="234"/>
      <c r="AY161" s="385">
        <f t="shared" si="171"/>
        <v>0</v>
      </c>
      <c r="AZ161" s="385">
        <f t="shared" si="138"/>
        <v>0</v>
      </c>
      <c r="BA161" s="385">
        <f t="shared" si="172"/>
        <v>0</v>
      </c>
      <c r="BB161" s="385">
        <f t="shared" si="139"/>
        <v>0</v>
      </c>
      <c r="BC161" s="385">
        <f t="shared" si="140"/>
        <v>0</v>
      </c>
      <c r="BD161" s="385">
        <f t="shared" si="141"/>
        <v>0</v>
      </c>
      <c r="BE161" s="385">
        <f t="shared" si="142"/>
        <v>0</v>
      </c>
      <c r="BF161" s="385">
        <f t="shared" si="143"/>
        <v>0</v>
      </c>
      <c r="BG161" s="385">
        <f t="shared" si="144"/>
        <v>0</v>
      </c>
      <c r="BH161" s="385">
        <f t="shared" si="145"/>
        <v>0</v>
      </c>
      <c r="BI161" s="385">
        <f t="shared" si="146"/>
        <v>0</v>
      </c>
      <c r="BJ161" s="385">
        <f t="shared" si="147"/>
        <v>0</v>
      </c>
      <c r="BK161" s="385">
        <f t="shared" si="148"/>
        <v>0</v>
      </c>
      <c r="BL161" s="385">
        <f t="shared" si="149"/>
        <v>0</v>
      </c>
      <c r="BM161" s="385">
        <f t="shared" si="150"/>
        <v>0</v>
      </c>
      <c r="BN161" s="385">
        <f t="shared" si="151"/>
        <v>0</v>
      </c>
      <c r="CK161" s="239">
        <f t="shared" si="173"/>
        <v>0</v>
      </c>
      <c r="CL161" s="239">
        <f t="shared" si="174"/>
        <v>0</v>
      </c>
    </row>
    <row r="162" spans="3:90" x14ac:dyDescent="0.35">
      <c r="C162" s="235"/>
      <c r="D162" s="246" t="str">
        <f t="shared" si="152"/>
        <v/>
      </c>
      <c r="E162" s="247" t="str">
        <f t="shared" si="153"/>
        <v/>
      </c>
      <c r="F162" s="248" t="str">
        <f t="shared" si="154"/>
        <v/>
      </c>
      <c r="G162" s="249" t="str">
        <f t="shared" si="155"/>
        <v/>
      </c>
      <c r="H162" s="250" t="str">
        <f t="shared" si="156"/>
        <v/>
      </c>
      <c r="I162" s="386" t="str">
        <f t="shared" si="117"/>
        <v/>
      </c>
      <c r="J162" s="387" t="str">
        <f t="shared" si="118"/>
        <v/>
      </c>
      <c r="K162" s="388" t="str">
        <f t="shared" si="119"/>
        <v/>
      </c>
      <c r="L162" s="389" t="str">
        <f t="shared" si="120"/>
        <v/>
      </c>
      <c r="M162" s="250" t="str">
        <f t="shared" si="121"/>
        <v/>
      </c>
      <c r="N162" s="246" t="b">
        <f t="shared" si="157"/>
        <v>0</v>
      </c>
      <c r="O162" s="246" t="b">
        <f t="shared" si="158"/>
        <v>0</v>
      </c>
      <c r="P162" s="246" t="b">
        <f t="shared" si="159"/>
        <v>0</v>
      </c>
      <c r="Q162" s="246" t="b">
        <f t="shared" si="160"/>
        <v>0</v>
      </c>
      <c r="R162" s="246" t="str">
        <f t="shared" si="161"/>
        <v>No</v>
      </c>
      <c r="S162" s="247" t="b">
        <f t="shared" si="122"/>
        <v>0</v>
      </c>
      <c r="T162" s="247" t="b">
        <f t="shared" si="123"/>
        <v>0</v>
      </c>
      <c r="U162" s="247" t="b">
        <f t="shared" si="124"/>
        <v>0</v>
      </c>
      <c r="V162" s="247" t="b">
        <f t="shared" si="125"/>
        <v>0</v>
      </c>
      <c r="W162" s="247" t="str">
        <f t="shared" si="162"/>
        <v>No</v>
      </c>
      <c r="X162" s="248" t="b">
        <f t="shared" si="126"/>
        <v>0</v>
      </c>
      <c r="Y162" s="248" t="b">
        <f t="shared" si="127"/>
        <v>0</v>
      </c>
      <c r="Z162" s="248" t="b">
        <f t="shared" si="128"/>
        <v>0</v>
      </c>
      <c r="AA162" s="248" t="b">
        <f t="shared" si="129"/>
        <v>0</v>
      </c>
      <c r="AB162" s="248" t="str">
        <f t="shared" si="163"/>
        <v>No</v>
      </c>
      <c r="AC162" s="249" t="b">
        <f t="shared" si="130"/>
        <v>0</v>
      </c>
      <c r="AD162" s="249" t="b">
        <f t="shared" si="131"/>
        <v>0</v>
      </c>
      <c r="AE162" s="249" t="b">
        <f t="shared" si="132"/>
        <v>0</v>
      </c>
      <c r="AF162" s="249" t="b">
        <f t="shared" si="133"/>
        <v>0</v>
      </c>
      <c r="AG162" s="249" t="str">
        <f t="shared" si="164"/>
        <v>No</v>
      </c>
      <c r="AH162" s="250" t="b">
        <f t="shared" si="134"/>
        <v>0</v>
      </c>
      <c r="AI162" s="250" t="b">
        <f t="shared" si="135"/>
        <v>0</v>
      </c>
      <c r="AJ162" s="250" t="b">
        <f t="shared" si="136"/>
        <v>0</v>
      </c>
      <c r="AK162" s="250" t="b">
        <f t="shared" si="137"/>
        <v>0</v>
      </c>
      <c r="AL162" s="250" t="str">
        <f t="shared" si="165"/>
        <v>No</v>
      </c>
      <c r="AN162" s="246" t="str">
        <f t="shared" si="166"/>
        <v/>
      </c>
      <c r="AO162" s="247" t="str">
        <f t="shared" si="167"/>
        <v/>
      </c>
      <c r="AP162" s="248" t="str">
        <f t="shared" si="168"/>
        <v/>
      </c>
      <c r="AQ162" s="249" t="str">
        <f t="shared" si="169"/>
        <v/>
      </c>
      <c r="AR162" s="250" t="str">
        <f t="shared" si="170"/>
        <v/>
      </c>
      <c r="AS162" s="234"/>
      <c r="AY162" s="385">
        <f t="shared" si="171"/>
        <v>0</v>
      </c>
      <c r="AZ162" s="385">
        <f t="shared" si="138"/>
        <v>0</v>
      </c>
      <c r="BA162" s="385">
        <f t="shared" si="172"/>
        <v>0</v>
      </c>
      <c r="BB162" s="385">
        <f t="shared" si="139"/>
        <v>0</v>
      </c>
      <c r="BC162" s="385">
        <f t="shared" si="140"/>
        <v>0</v>
      </c>
      <c r="BD162" s="385">
        <f t="shared" si="141"/>
        <v>0</v>
      </c>
      <c r="BE162" s="385">
        <f t="shared" si="142"/>
        <v>0</v>
      </c>
      <c r="BF162" s="385">
        <f t="shared" si="143"/>
        <v>0</v>
      </c>
      <c r="BG162" s="385">
        <f t="shared" si="144"/>
        <v>0</v>
      </c>
      <c r="BH162" s="385">
        <f t="shared" si="145"/>
        <v>0</v>
      </c>
      <c r="BI162" s="385">
        <f t="shared" si="146"/>
        <v>0</v>
      </c>
      <c r="BJ162" s="385">
        <f t="shared" si="147"/>
        <v>0</v>
      </c>
      <c r="BK162" s="385">
        <f t="shared" si="148"/>
        <v>0</v>
      </c>
      <c r="BL162" s="385">
        <f t="shared" si="149"/>
        <v>0</v>
      </c>
      <c r="BM162" s="385">
        <f t="shared" si="150"/>
        <v>0</v>
      </c>
      <c r="BN162" s="385">
        <f t="shared" si="151"/>
        <v>0</v>
      </c>
      <c r="CK162" s="239">
        <f t="shared" si="173"/>
        <v>0</v>
      </c>
      <c r="CL162" s="239">
        <f t="shared" si="174"/>
        <v>0</v>
      </c>
    </row>
    <row r="163" spans="3:90" x14ac:dyDescent="0.35">
      <c r="C163" s="235"/>
      <c r="D163" s="246" t="str">
        <f t="shared" si="152"/>
        <v/>
      </c>
      <c r="E163" s="247" t="str">
        <f t="shared" si="153"/>
        <v/>
      </c>
      <c r="F163" s="248" t="str">
        <f t="shared" si="154"/>
        <v/>
      </c>
      <c r="G163" s="249" t="str">
        <f t="shared" si="155"/>
        <v/>
      </c>
      <c r="H163" s="250" t="str">
        <f t="shared" si="156"/>
        <v/>
      </c>
      <c r="I163" s="386" t="str">
        <f t="shared" si="117"/>
        <v/>
      </c>
      <c r="J163" s="387" t="str">
        <f t="shared" si="118"/>
        <v/>
      </c>
      <c r="K163" s="388" t="str">
        <f t="shared" si="119"/>
        <v/>
      </c>
      <c r="L163" s="389" t="str">
        <f t="shared" si="120"/>
        <v/>
      </c>
      <c r="M163" s="250" t="str">
        <f t="shared" si="121"/>
        <v/>
      </c>
      <c r="N163" s="246" t="b">
        <f t="shared" si="157"/>
        <v>0</v>
      </c>
      <c r="O163" s="246" t="b">
        <f t="shared" si="158"/>
        <v>0</v>
      </c>
      <c r="P163" s="246" t="b">
        <f t="shared" si="159"/>
        <v>0</v>
      </c>
      <c r="Q163" s="246" t="b">
        <f t="shared" si="160"/>
        <v>0</v>
      </c>
      <c r="R163" s="246" t="str">
        <f t="shared" si="161"/>
        <v>No</v>
      </c>
      <c r="S163" s="247" t="b">
        <f t="shared" si="122"/>
        <v>0</v>
      </c>
      <c r="T163" s="247" t="b">
        <f t="shared" si="123"/>
        <v>0</v>
      </c>
      <c r="U163" s="247" t="b">
        <f t="shared" si="124"/>
        <v>0</v>
      </c>
      <c r="V163" s="247" t="b">
        <f t="shared" si="125"/>
        <v>0</v>
      </c>
      <c r="W163" s="247" t="str">
        <f t="shared" si="162"/>
        <v>No</v>
      </c>
      <c r="X163" s="248" t="b">
        <f t="shared" si="126"/>
        <v>0</v>
      </c>
      <c r="Y163" s="248" t="b">
        <f t="shared" si="127"/>
        <v>0</v>
      </c>
      <c r="Z163" s="248" t="b">
        <f t="shared" si="128"/>
        <v>0</v>
      </c>
      <c r="AA163" s="248" t="b">
        <f t="shared" si="129"/>
        <v>0</v>
      </c>
      <c r="AB163" s="248" t="str">
        <f t="shared" si="163"/>
        <v>No</v>
      </c>
      <c r="AC163" s="249" t="b">
        <f t="shared" si="130"/>
        <v>0</v>
      </c>
      <c r="AD163" s="249" t="b">
        <f t="shared" si="131"/>
        <v>0</v>
      </c>
      <c r="AE163" s="249" t="b">
        <f t="shared" si="132"/>
        <v>0</v>
      </c>
      <c r="AF163" s="249" t="b">
        <f t="shared" si="133"/>
        <v>0</v>
      </c>
      <c r="AG163" s="249" t="str">
        <f t="shared" si="164"/>
        <v>No</v>
      </c>
      <c r="AH163" s="250" t="b">
        <f t="shared" si="134"/>
        <v>0</v>
      </c>
      <c r="AI163" s="250" t="b">
        <f t="shared" si="135"/>
        <v>0</v>
      </c>
      <c r="AJ163" s="250" t="b">
        <f t="shared" si="136"/>
        <v>0</v>
      </c>
      <c r="AK163" s="250" t="b">
        <f t="shared" si="137"/>
        <v>0</v>
      </c>
      <c r="AL163" s="250" t="str">
        <f t="shared" si="165"/>
        <v>No</v>
      </c>
      <c r="AN163" s="246" t="str">
        <f t="shared" si="166"/>
        <v/>
      </c>
      <c r="AO163" s="247" t="str">
        <f t="shared" si="167"/>
        <v/>
      </c>
      <c r="AP163" s="248" t="str">
        <f t="shared" si="168"/>
        <v/>
      </c>
      <c r="AQ163" s="249" t="str">
        <f t="shared" si="169"/>
        <v/>
      </c>
      <c r="AR163" s="250" t="str">
        <f t="shared" si="170"/>
        <v/>
      </c>
      <c r="AS163" s="234"/>
      <c r="AY163" s="385">
        <f t="shared" si="171"/>
        <v>0</v>
      </c>
      <c r="AZ163" s="385">
        <f t="shared" si="138"/>
        <v>0</v>
      </c>
      <c r="BA163" s="385">
        <f t="shared" si="172"/>
        <v>0</v>
      </c>
      <c r="BB163" s="385">
        <f t="shared" si="139"/>
        <v>0</v>
      </c>
      <c r="BC163" s="385">
        <f t="shared" si="140"/>
        <v>0</v>
      </c>
      <c r="BD163" s="385">
        <f t="shared" si="141"/>
        <v>0</v>
      </c>
      <c r="BE163" s="385">
        <f t="shared" si="142"/>
        <v>0</v>
      </c>
      <c r="BF163" s="385">
        <f t="shared" si="143"/>
        <v>0</v>
      </c>
      <c r="BG163" s="385">
        <f t="shared" si="144"/>
        <v>0</v>
      </c>
      <c r="BH163" s="385">
        <f t="shared" si="145"/>
        <v>0</v>
      </c>
      <c r="BI163" s="385">
        <f t="shared" si="146"/>
        <v>0</v>
      </c>
      <c r="BJ163" s="385">
        <f t="shared" si="147"/>
        <v>0</v>
      </c>
      <c r="BK163" s="385">
        <f t="shared" si="148"/>
        <v>0</v>
      </c>
      <c r="BL163" s="385">
        <f t="shared" si="149"/>
        <v>0</v>
      </c>
      <c r="BM163" s="385">
        <f t="shared" si="150"/>
        <v>0</v>
      </c>
      <c r="BN163" s="385">
        <f t="shared" si="151"/>
        <v>0</v>
      </c>
      <c r="CK163" s="239">
        <f t="shared" si="173"/>
        <v>0</v>
      </c>
      <c r="CL163" s="239">
        <f t="shared" si="174"/>
        <v>0</v>
      </c>
    </row>
    <row r="164" spans="3:90" x14ac:dyDescent="0.35">
      <c r="C164" s="235"/>
      <c r="D164" s="246" t="str">
        <f t="shared" si="152"/>
        <v/>
      </c>
      <c r="E164" s="247" t="str">
        <f t="shared" si="153"/>
        <v/>
      </c>
      <c r="F164" s="248" t="str">
        <f t="shared" si="154"/>
        <v/>
      </c>
      <c r="G164" s="249" t="str">
        <f t="shared" si="155"/>
        <v/>
      </c>
      <c r="H164" s="250" t="str">
        <f t="shared" si="156"/>
        <v/>
      </c>
      <c r="I164" s="386" t="str">
        <f t="shared" si="117"/>
        <v/>
      </c>
      <c r="J164" s="387" t="str">
        <f t="shared" si="118"/>
        <v/>
      </c>
      <c r="K164" s="388" t="str">
        <f t="shared" si="119"/>
        <v/>
      </c>
      <c r="L164" s="389" t="str">
        <f t="shared" si="120"/>
        <v/>
      </c>
      <c r="M164" s="250" t="str">
        <f t="shared" si="121"/>
        <v/>
      </c>
      <c r="N164" s="246" t="b">
        <f t="shared" si="157"/>
        <v>0</v>
      </c>
      <c r="O164" s="246" t="b">
        <f t="shared" si="158"/>
        <v>0</v>
      </c>
      <c r="P164" s="246" t="b">
        <f t="shared" si="159"/>
        <v>0</v>
      </c>
      <c r="Q164" s="246" t="b">
        <f t="shared" si="160"/>
        <v>0</v>
      </c>
      <c r="R164" s="246" t="str">
        <f t="shared" si="161"/>
        <v>No</v>
      </c>
      <c r="S164" s="247" t="b">
        <f t="shared" si="122"/>
        <v>0</v>
      </c>
      <c r="T164" s="247" t="b">
        <f t="shared" si="123"/>
        <v>0</v>
      </c>
      <c r="U164" s="247" t="b">
        <f t="shared" si="124"/>
        <v>0</v>
      </c>
      <c r="V164" s="247" t="b">
        <f t="shared" si="125"/>
        <v>0</v>
      </c>
      <c r="W164" s="247" t="str">
        <f t="shared" si="162"/>
        <v>No</v>
      </c>
      <c r="X164" s="248" t="b">
        <f t="shared" si="126"/>
        <v>0</v>
      </c>
      <c r="Y164" s="248" t="b">
        <f t="shared" si="127"/>
        <v>0</v>
      </c>
      <c r="Z164" s="248" t="b">
        <f t="shared" si="128"/>
        <v>0</v>
      </c>
      <c r="AA164" s="248" t="b">
        <f t="shared" si="129"/>
        <v>0</v>
      </c>
      <c r="AB164" s="248" t="str">
        <f t="shared" si="163"/>
        <v>No</v>
      </c>
      <c r="AC164" s="249" t="b">
        <f t="shared" si="130"/>
        <v>0</v>
      </c>
      <c r="AD164" s="249" t="b">
        <f t="shared" si="131"/>
        <v>0</v>
      </c>
      <c r="AE164" s="249" t="b">
        <f t="shared" si="132"/>
        <v>0</v>
      </c>
      <c r="AF164" s="249" t="b">
        <f t="shared" si="133"/>
        <v>0</v>
      </c>
      <c r="AG164" s="249" t="str">
        <f t="shared" si="164"/>
        <v>No</v>
      </c>
      <c r="AH164" s="250" t="b">
        <f t="shared" si="134"/>
        <v>0</v>
      </c>
      <c r="AI164" s="250" t="b">
        <f t="shared" si="135"/>
        <v>0</v>
      </c>
      <c r="AJ164" s="250" t="b">
        <f t="shared" si="136"/>
        <v>0</v>
      </c>
      <c r="AK164" s="250" t="b">
        <f t="shared" si="137"/>
        <v>0</v>
      </c>
      <c r="AL164" s="250" t="str">
        <f t="shared" si="165"/>
        <v>No</v>
      </c>
      <c r="AN164" s="246" t="str">
        <f t="shared" si="166"/>
        <v/>
      </c>
      <c r="AO164" s="247" t="str">
        <f t="shared" si="167"/>
        <v/>
      </c>
      <c r="AP164" s="248" t="str">
        <f t="shared" si="168"/>
        <v/>
      </c>
      <c r="AQ164" s="249" t="str">
        <f t="shared" si="169"/>
        <v/>
      </c>
      <c r="AR164" s="250" t="str">
        <f t="shared" si="170"/>
        <v/>
      </c>
      <c r="AS164" s="234"/>
      <c r="AY164" s="385">
        <f t="shared" si="171"/>
        <v>0</v>
      </c>
      <c r="AZ164" s="385">
        <f t="shared" si="138"/>
        <v>0</v>
      </c>
      <c r="BA164" s="385">
        <f t="shared" si="172"/>
        <v>0</v>
      </c>
      <c r="BB164" s="385">
        <f t="shared" si="139"/>
        <v>0</v>
      </c>
      <c r="BC164" s="385">
        <f t="shared" si="140"/>
        <v>0</v>
      </c>
      <c r="BD164" s="385">
        <f t="shared" si="141"/>
        <v>0</v>
      </c>
      <c r="BE164" s="385">
        <f t="shared" si="142"/>
        <v>0</v>
      </c>
      <c r="BF164" s="385">
        <f t="shared" si="143"/>
        <v>0</v>
      </c>
      <c r="BG164" s="385">
        <f t="shared" si="144"/>
        <v>0</v>
      </c>
      <c r="BH164" s="385">
        <f t="shared" si="145"/>
        <v>0</v>
      </c>
      <c r="BI164" s="385">
        <f t="shared" si="146"/>
        <v>0</v>
      </c>
      <c r="BJ164" s="385">
        <f t="shared" si="147"/>
        <v>0</v>
      </c>
      <c r="BK164" s="385">
        <f t="shared" si="148"/>
        <v>0</v>
      </c>
      <c r="BL164" s="385">
        <f t="shared" si="149"/>
        <v>0</v>
      </c>
      <c r="BM164" s="385">
        <f t="shared" si="150"/>
        <v>0</v>
      </c>
      <c r="BN164" s="385">
        <f t="shared" si="151"/>
        <v>0</v>
      </c>
      <c r="CK164" s="239">
        <f t="shared" si="173"/>
        <v>0</v>
      </c>
      <c r="CL164" s="239">
        <f t="shared" si="174"/>
        <v>0</v>
      </c>
    </row>
    <row r="165" spans="3:90" x14ac:dyDescent="0.35">
      <c r="C165" s="235"/>
      <c r="D165" s="246" t="str">
        <f t="shared" si="152"/>
        <v/>
      </c>
      <c r="E165" s="247" t="str">
        <f t="shared" si="153"/>
        <v/>
      </c>
      <c r="F165" s="248" t="str">
        <f t="shared" si="154"/>
        <v/>
      </c>
      <c r="G165" s="249" t="str">
        <f t="shared" si="155"/>
        <v/>
      </c>
      <c r="H165" s="250" t="str">
        <f t="shared" si="156"/>
        <v/>
      </c>
      <c r="I165" s="386" t="str">
        <f t="shared" si="117"/>
        <v/>
      </c>
      <c r="J165" s="387" t="str">
        <f t="shared" si="118"/>
        <v/>
      </c>
      <c r="K165" s="388" t="str">
        <f t="shared" si="119"/>
        <v/>
      </c>
      <c r="L165" s="389" t="str">
        <f t="shared" si="120"/>
        <v/>
      </c>
      <c r="M165" s="250" t="str">
        <f t="shared" si="121"/>
        <v/>
      </c>
      <c r="N165" s="246" t="b">
        <f t="shared" si="157"/>
        <v>0</v>
      </c>
      <c r="O165" s="246" t="b">
        <f t="shared" si="158"/>
        <v>0</v>
      </c>
      <c r="P165" s="246" t="b">
        <f t="shared" si="159"/>
        <v>0</v>
      </c>
      <c r="Q165" s="246" t="b">
        <f t="shared" si="160"/>
        <v>0</v>
      </c>
      <c r="R165" s="246" t="str">
        <f t="shared" si="161"/>
        <v>No</v>
      </c>
      <c r="S165" s="247" t="b">
        <f t="shared" si="122"/>
        <v>0</v>
      </c>
      <c r="T165" s="247" t="b">
        <f t="shared" si="123"/>
        <v>0</v>
      </c>
      <c r="U165" s="247" t="b">
        <f t="shared" si="124"/>
        <v>0</v>
      </c>
      <c r="V165" s="247" t="b">
        <f t="shared" si="125"/>
        <v>0</v>
      </c>
      <c r="W165" s="247" t="str">
        <f t="shared" si="162"/>
        <v>No</v>
      </c>
      <c r="X165" s="248" t="b">
        <f t="shared" si="126"/>
        <v>0</v>
      </c>
      <c r="Y165" s="248" t="b">
        <f t="shared" si="127"/>
        <v>0</v>
      </c>
      <c r="Z165" s="248" t="b">
        <f t="shared" si="128"/>
        <v>0</v>
      </c>
      <c r="AA165" s="248" t="b">
        <f t="shared" si="129"/>
        <v>0</v>
      </c>
      <c r="AB165" s="248" t="str">
        <f t="shared" si="163"/>
        <v>No</v>
      </c>
      <c r="AC165" s="249" t="b">
        <f t="shared" si="130"/>
        <v>0</v>
      </c>
      <c r="AD165" s="249" t="b">
        <f t="shared" si="131"/>
        <v>0</v>
      </c>
      <c r="AE165" s="249" t="b">
        <f t="shared" si="132"/>
        <v>0</v>
      </c>
      <c r="AF165" s="249" t="b">
        <f t="shared" si="133"/>
        <v>0</v>
      </c>
      <c r="AG165" s="249" t="str">
        <f t="shared" si="164"/>
        <v>No</v>
      </c>
      <c r="AH165" s="250" t="b">
        <f t="shared" si="134"/>
        <v>0</v>
      </c>
      <c r="AI165" s="250" t="b">
        <f t="shared" si="135"/>
        <v>0</v>
      </c>
      <c r="AJ165" s="250" t="b">
        <f t="shared" si="136"/>
        <v>0</v>
      </c>
      <c r="AK165" s="250" t="b">
        <f t="shared" si="137"/>
        <v>0</v>
      </c>
      <c r="AL165" s="250" t="str">
        <f t="shared" si="165"/>
        <v>No</v>
      </c>
      <c r="AN165" s="246" t="str">
        <f t="shared" si="166"/>
        <v/>
      </c>
      <c r="AO165" s="247" t="str">
        <f t="shared" si="167"/>
        <v/>
      </c>
      <c r="AP165" s="248" t="str">
        <f t="shared" si="168"/>
        <v/>
      </c>
      <c r="AQ165" s="249" t="str">
        <f t="shared" si="169"/>
        <v/>
      </c>
      <c r="AR165" s="250" t="str">
        <f t="shared" si="170"/>
        <v/>
      </c>
      <c r="AS165" s="234"/>
      <c r="AY165" s="385">
        <f t="shared" si="171"/>
        <v>0</v>
      </c>
      <c r="AZ165" s="385">
        <f t="shared" si="138"/>
        <v>0</v>
      </c>
      <c r="BA165" s="385">
        <f t="shared" si="172"/>
        <v>0</v>
      </c>
      <c r="BB165" s="385">
        <f t="shared" si="139"/>
        <v>0</v>
      </c>
      <c r="BC165" s="385">
        <f t="shared" si="140"/>
        <v>0</v>
      </c>
      <c r="BD165" s="385">
        <f t="shared" si="141"/>
        <v>0</v>
      </c>
      <c r="BE165" s="385">
        <f t="shared" si="142"/>
        <v>0</v>
      </c>
      <c r="BF165" s="385">
        <f t="shared" si="143"/>
        <v>0</v>
      </c>
      <c r="BG165" s="385">
        <f t="shared" si="144"/>
        <v>0</v>
      </c>
      <c r="BH165" s="385">
        <f t="shared" si="145"/>
        <v>0</v>
      </c>
      <c r="BI165" s="385">
        <f t="shared" si="146"/>
        <v>0</v>
      </c>
      <c r="BJ165" s="385">
        <f t="shared" si="147"/>
        <v>0</v>
      </c>
      <c r="BK165" s="385">
        <f t="shared" si="148"/>
        <v>0</v>
      </c>
      <c r="BL165" s="385">
        <f t="shared" si="149"/>
        <v>0</v>
      </c>
      <c r="BM165" s="385">
        <f t="shared" si="150"/>
        <v>0</v>
      </c>
      <c r="BN165" s="385">
        <f t="shared" si="151"/>
        <v>0</v>
      </c>
      <c r="CK165" s="239">
        <f t="shared" si="173"/>
        <v>0</v>
      </c>
      <c r="CL165" s="239">
        <f t="shared" si="174"/>
        <v>0</v>
      </c>
    </row>
    <row r="166" spans="3:90" x14ac:dyDescent="0.35">
      <c r="C166" s="235"/>
      <c r="D166" s="246" t="str">
        <f t="shared" si="152"/>
        <v/>
      </c>
      <c r="E166" s="247" t="str">
        <f t="shared" si="153"/>
        <v/>
      </c>
      <c r="F166" s="248" t="str">
        <f t="shared" si="154"/>
        <v/>
      </c>
      <c r="G166" s="249" t="str">
        <f t="shared" si="155"/>
        <v/>
      </c>
      <c r="H166" s="250" t="str">
        <f t="shared" si="156"/>
        <v/>
      </c>
      <c r="I166" s="386" t="str">
        <f t="shared" si="117"/>
        <v/>
      </c>
      <c r="J166" s="387" t="str">
        <f t="shared" si="118"/>
        <v/>
      </c>
      <c r="K166" s="388" t="str">
        <f t="shared" si="119"/>
        <v/>
      </c>
      <c r="L166" s="389" t="str">
        <f t="shared" si="120"/>
        <v/>
      </c>
      <c r="M166" s="250" t="str">
        <f t="shared" si="121"/>
        <v/>
      </c>
      <c r="N166" s="246" t="b">
        <f t="shared" si="157"/>
        <v>0</v>
      </c>
      <c r="O166" s="246" t="b">
        <f t="shared" si="158"/>
        <v>0</v>
      </c>
      <c r="P166" s="246" t="b">
        <f t="shared" si="159"/>
        <v>0</v>
      </c>
      <c r="Q166" s="246" t="b">
        <f t="shared" si="160"/>
        <v>0</v>
      </c>
      <c r="R166" s="246" t="str">
        <f t="shared" si="161"/>
        <v>No</v>
      </c>
      <c r="S166" s="247" t="b">
        <f t="shared" si="122"/>
        <v>0</v>
      </c>
      <c r="T166" s="247" t="b">
        <f t="shared" si="123"/>
        <v>0</v>
      </c>
      <c r="U166" s="247" t="b">
        <f t="shared" si="124"/>
        <v>0</v>
      </c>
      <c r="V166" s="247" t="b">
        <f t="shared" si="125"/>
        <v>0</v>
      </c>
      <c r="W166" s="247" t="str">
        <f t="shared" si="162"/>
        <v>No</v>
      </c>
      <c r="X166" s="248" t="b">
        <f t="shared" si="126"/>
        <v>0</v>
      </c>
      <c r="Y166" s="248" t="b">
        <f t="shared" si="127"/>
        <v>0</v>
      </c>
      <c r="Z166" s="248" t="b">
        <f t="shared" si="128"/>
        <v>0</v>
      </c>
      <c r="AA166" s="248" t="b">
        <f t="shared" si="129"/>
        <v>0</v>
      </c>
      <c r="AB166" s="248" t="str">
        <f t="shared" si="163"/>
        <v>No</v>
      </c>
      <c r="AC166" s="249" t="b">
        <f t="shared" si="130"/>
        <v>0</v>
      </c>
      <c r="AD166" s="249" t="b">
        <f t="shared" si="131"/>
        <v>0</v>
      </c>
      <c r="AE166" s="249" t="b">
        <f t="shared" si="132"/>
        <v>0</v>
      </c>
      <c r="AF166" s="249" t="b">
        <f t="shared" si="133"/>
        <v>0</v>
      </c>
      <c r="AG166" s="249" t="str">
        <f t="shared" si="164"/>
        <v>No</v>
      </c>
      <c r="AH166" s="250" t="b">
        <f t="shared" si="134"/>
        <v>0</v>
      </c>
      <c r="AI166" s="250" t="b">
        <f t="shared" si="135"/>
        <v>0</v>
      </c>
      <c r="AJ166" s="250" t="b">
        <f t="shared" si="136"/>
        <v>0</v>
      </c>
      <c r="AK166" s="250" t="b">
        <f t="shared" si="137"/>
        <v>0</v>
      </c>
      <c r="AL166" s="250" t="str">
        <f t="shared" si="165"/>
        <v>No</v>
      </c>
      <c r="AN166" s="246" t="str">
        <f t="shared" si="166"/>
        <v/>
      </c>
      <c r="AO166" s="247" t="str">
        <f t="shared" si="167"/>
        <v/>
      </c>
      <c r="AP166" s="248" t="str">
        <f t="shared" si="168"/>
        <v/>
      </c>
      <c r="AQ166" s="249" t="str">
        <f t="shared" si="169"/>
        <v/>
      </c>
      <c r="AR166" s="250" t="str">
        <f t="shared" si="170"/>
        <v/>
      </c>
      <c r="AS166" s="234"/>
      <c r="AY166" s="385">
        <f t="shared" si="171"/>
        <v>0</v>
      </c>
      <c r="AZ166" s="385">
        <f t="shared" si="138"/>
        <v>0</v>
      </c>
      <c r="BA166" s="385">
        <f t="shared" si="172"/>
        <v>0</v>
      </c>
      <c r="BB166" s="385">
        <f t="shared" si="139"/>
        <v>0</v>
      </c>
      <c r="BC166" s="385">
        <f t="shared" si="140"/>
        <v>0</v>
      </c>
      <c r="BD166" s="385">
        <f t="shared" si="141"/>
        <v>0</v>
      </c>
      <c r="BE166" s="385">
        <f t="shared" si="142"/>
        <v>0</v>
      </c>
      <c r="BF166" s="385">
        <f t="shared" si="143"/>
        <v>0</v>
      </c>
      <c r="BG166" s="385">
        <f t="shared" si="144"/>
        <v>0</v>
      </c>
      <c r="BH166" s="385">
        <f t="shared" si="145"/>
        <v>0</v>
      </c>
      <c r="BI166" s="385">
        <f t="shared" si="146"/>
        <v>0</v>
      </c>
      <c r="BJ166" s="385">
        <f t="shared" si="147"/>
        <v>0</v>
      </c>
      <c r="BK166" s="385">
        <f t="shared" si="148"/>
        <v>0</v>
      </c>
      <c r="BL166" s="385">
        <f t="shared" si="149"/>
        <v>0</v>
      </c>
      <c r="BM166" s="385">
        <f t="shared" si="150"/>
        <v>0</v>
      </c>
      <c r="BN166" s="385">
        <f t="shared" si="151"/>
        <v>0</v>
      </c>
      <c r="CK166" s="239">
        <f t="shared" si="173"/>
        <v>0</v>
      </c>
      <c r="CL166" s="239">
        <f t="shared" si="174"/>
        <v>0</v>
      </c>
    </row>
    <row r="167" spans="3:90" x14ac:dyDescent="0.35">
      <c r="C167" s="235"/>
      <c r="D167" s="246" t="str">
        <f t="shared" si="152"/>
        <v/>
      </c>
      <c r="E167" s="247" t="str">
        <f t="shared" si="153"/>
        <v/>
      </c>
      <c r="F167" s="248" t="str">
        <f t="shared" si="154"/>
        <v/>
      </c>
      <c r="G167" s="249" t="str">
        <f t="shared" si="155"/>
        <v/>
      </c>
      <c r="H167" s="250" t="str">
        <f t="shared" si="156"/>
        <v/>
      </c>
      <c r="I167" s="386" t="str">
        <f t="shared" si="117"/>
        <v/>
      </c>
      <c r="J167" s="387" t="str">
        <f t="shared" si="118"/>
        <v/>
      </c>
      <c r="K167" s="388" t="str">
        <f t="shared" si="119"/>
        <v/>
      </c>
      <c r="L167" s="389" t="str">
        <f t="shared" si="120"/>
        <v/>
      </c>
      <c r="M167" s="250" t="str">
        <f t="shared" si="121"/>
        <v/>
      </c>
      <c r="N167" s="246" t="b">
        <f t="shared" si="157"/>
        <v>0</v>
      </c>
      <c r="O167" s="246" t="b">
        <f t="shared" si="158"/>
        <v>0</v>
      </c>
      <c r="P167" s="246" t="b">
        <f t="shared" si="159"/>
        <v>0</v>
      </c>
      <c r="Q167" s="246" t="b">
        <f t="shared" si="160"/>
        <v>0</v>
      </c>
      <c r="R167" s="246" t="str">
        <f t="shared" si="161"/>
        <v>No</v>
      </c>
      <c r="S167" s="247" t="b">
        <f t="shared" si="122"/>
        <v>0</v>
      </c>
      <c r="T167" s="247" t="b">
        <f t="shared" si="123"/>
        <v>0</v>
      </c>
      <c r="U167" s="247" t="b">
        <f t="shared" si="124"/>
        <v>0</v>
      </c>
      <c r="V167" s="247" t="b">
        <f t="shared" si="125"/>
        <v>0</v>
      </c>
      <c r="W167" s="247" t="str">
        <f t="shared" si="162"/>
        <v>No</v>
      </c>
      <c r="X167" s="248" t="b">
        <f t="shared" si="126"/>
        <v>0</v>
      </c>
      <c r="Y167" s="248" t="b">
        <f t="shared" si="127"/>
        <v>0</v>
      </c>
      <c r="Z167" s="248" t="b">
        <f t="shared" si="128"/>
        <v>0</v>
      </c>
      <c r="AA167" s="248" t="b">
        <f t="shared" si="129"/>
        <v>0</v>
      </c>
      <c r="AB167" s="248" t="str">
        <f t="shared" si="163"/>
        <v>No</v>
      </c>
      <c r="AC167" s="249" t="b">
        <f t="shared" si="130"/>
        <v>0</v>
      </c>
      <c r="AD167" s="249" t="b">
        <f t="shared" si="131"/>
        <v>0</v>
      </c>
      <c r="AE167" s="249" t="b">
        <f t="shared" si="132"/>
        <v>0</v>
      </c>
      <c r="AF167" s="249" t="b">
        <f t="shared" si="133"/>
        <v>0</v>
      </c>
      <c r="AG167" s="249" t="str">
        <f t="shared" si="164"/>
        <v>No</v>
      </c>
      <c r="AH167" s="250" t="b">
        <f t="shared" si="134"/>
        <v>0</v>
      </c>
      <c r="AI167" s="250" t="b">
        <f t="shared" si="135"/>
        <v>0</v>
      </c>
      <c r="AJ167" s="250" t="b">
        <f t="shared" si="136"/>
        <v>0</v>
      </c>
      <c r="AK167" s="250" t="b">
        <f t="shared" si="137"/>
        <v>0</v>
      </c>
      <c r="AL167" s="250" t="str">
        <f t="shared" si="165"/>
        <v>No</v>
      </c>
      <c r="AN167" s="246" t="str">
        <f t="shared" si="166"/>
        <v/>
      </c>
      <c r="AO167" s="247" t="str">
        <f t="shared" si="167"/>
        <v/>
      </c>
      <c r="AP167" s="248" t="str">
        <f t="shared" si="168"/>
        <v/>
      </c>
      <c r="AQ167" s="249" t="str">
        <f t="shared" si="169"/>
        <v/>
      </c>
      <c r="AR167" s="250" t="str">
        <f t="shared" si="170"/>
        <v/>
      </c>
      <c r="AS167" s="234"/>
      <c r="AY167" s="385">
        <f t="shared" si="171"/>
        <v>0</v>
      </c>
      <c r="AZ167" s="385">
        <f t="shared" si="138"/>
        <v>0</v>
      </c>
      <c r="BA167" s="385">
        <f t="shared" si="172"/>
        <v>0</v>
      </c>
      <c r="BB167" s="385">
        <f t="shared" si="139"/>
        <v>0</v>
      </c>
      <c r="BC167" s="385">
        <f t="shared" si="140"/>
        <v>0</v>
      </c>
      <c r="BD167" s="385">
        <f t="shared" si="141"/>
        <v>0</v>
      </c>
      <c r="BE167" s="385">
        <f t="shared" si="142"/>
        <v>0</v>
      </c>
      <c r="BF167" s="385">
        <f t="shared" si="143"/>
        <v>0</v>
      </c>
      <c r="BG167" s="385">
        <f t="shared" si="144"/>
        <v>0</v>
      </c>
      <c r="BH167" s="385">
        <f t="shared" si="145"/>
        <v>0</v>
      </c>
      <c r="BI167" s="385">
        <f t="shared" si="146"/>
        <v>0</v>
      </c>
      <c r="BJ167" s="385">
        <f t="shared" si="147"/>
        <v>0</v>
      </c>
      <c r="BK167" s="385">
        <f t="shared" si="148"/>
        <v>0</v>
      </c>
      <c r="BL167" s="385">
        <f t="shared" si="149"/>
        <v>0</v>
      </c>
      <c r="BM167" s="385">
        <f t="shared" si="150"/>
        <v>0</v>
      </c>
      <c r="BN167" s="385">
        <f t="shared" si="151"/>
        <v>0</v>
      </c>
      <c r="CK167" s="239">
        <f t="shared" si="173"/>
        <v>0</v>
      </c>
      <c r="CL167" s="239">
        <f t="shared" si="174"/>
        <v>0</v>
      </c>
    </row>
    <row r="168" spans="3:90" x14ac:dyDescent="0.35">
      <c r="C168" s="235"/>
      <c r="D168" s="246" t="str">
        <f t="shared" si="152"/>
        <v/>
      </c>
      <c r="E168" s="247" t="str">
        <f t="shared" si="153"/>
        <v/>
      </c>
      <c r="F168" s="248" t="str">
        <f t="shared" si="154"/>
        <v/>
      </c>
      <c r="G168" s="249" t="str">
        <f t="shared" si="155"/>
        <v/>
      </c>
      <c r="H168" s="250" t="str">
        <f t="shared" si="156"/>
        <v/>
      </c>
      <c r="I168" s="386" t="str">
        <f t="shared" si="117"/>
        <v/>
      </c>
      <c r="J168" s="387" t="str">
        <f t="shared" si="118"/>
        <v/>
      </c>
      <c r="K168" s="388" t="str">
        <f t="shared" si="119"/>
        <v/>
      </c>
      <c r="L168" s="389" t="str">
        <f t="shared" si="120"/>
        <v/>
      </c>
      <c r="M168" s="250" t="str">
        <f t="shared" si="121"/>
        <v/>
      </c>
      <c r="N168" s="246" t="b">
        <f t="shared" si="157"/>
        <v>0</v>
      </c>
      <c r="O168" s="246" t="b">
        <f t="shared" si="158"/>
        <v>0</v>
      </c>
      <c r="P168" s="246" t="b">
        <f t="shared" si="159"/>
        <v>0</v>
      </c>
      <c r="Q168" s="246" t="b">
        <f t="shared" si="160"/>
        <v>0</v>
      </c>
      <c r="R168" s="246" t="str">
        <f t="shared" si="161"/>
        <v>No</v>
      </c>
      <c r="S168" s="247" t="b">
        <f t="shared" si="122"/>
        <v>0</v>
      </c>
      <c r="T168" s="247" t="b">
        <f t="shared" si="123"/>
        <v>0</v>
      </c>
      <c r="U168" s="247" t="b">
        <f t="shared" si="124"/>
        <v>0</v>
      </c>
      <c r="V168" s="247" t="b">
        <f t="shared" si="125"/>
        <v>0</v>
      </c>
      <c r="W168" s="247" t="str">
        <f t="shared" si="162"/>
        <v>No</v>
      </c>
      <c r="X168" s="248" t="b">
        <f t="shared" si="126"/>
        <v>0</v>
      </c>
      <c r="Y168" s="248" t="b">
        <f t="shared" si="127"/>
        <v>0</v>
      </c>
      <c r="Z168" s="248" t="b">
        <f t="shared" si="128"/>
        <v>0</v>
      </c>
      <c r="AA168" s="248" t="b">
        <f t="shared" si="129"/>
        <v>0</v>
      </c>
      <c r="AB168" s="248" t="str">
        <f t="shared" si="163"/>
        <v>No</v>
      </c>
      <c r="AC168" s="249" t="b">
        <f t="shared" si="130"/>
        <v>0</v>
      </c>
      <c r="AD168" s="249" t="b">
        <f t="shared" si="131"/>
        <v>0</v>
      </c>
      <c r="AE168" s="249" t="b">
        <f t="shared" si="132"/>
        <v>0</v>
      </c>
      <c r="AF168" s="249" t="b">
        <f t="shared" si="133"/>
        <v>0</v>
      </c>
      <c r="AG168" s="249" t="str">
        <f t="shared" si="164"/>
        <v>No</v>
      </c>
      <c r="AH168" s="250" t="b">
        <f t="shared" si="134"/>
        <v>0</v>
      </c>
      <c r="AI168" s="250" t="b">
        <f t="shared" si="135"/>
        <v>0</v>
      </c>
      <c r="AJ168" s="250" t="b">
        <f t="shared" si="136"/>
        <v>0</v>
      </c>
      <c r="AK168" s="250" t="b">
        <f t="shared" si="137"/>
        <v>0</v>
      </c>
      <c r="AL168" s="250" t="str">
        <f t="shared" si="165"/>
        <v>No</v>
      </c>
      <c r="AN168" s="246" t="str">
        <f t="shared" si="166"/>
        <v/>
      </c>
      <c r="AO168" s="247" t="str">
        <f t="shared" si="167"/>
        <v/>
      </c>
      <c r="AP168" s="248" t="str">
        <f t="shared" si="168"/>
        <v/>
      </c>
      <c r="AQ168" s="249" t="str">
        <f t="shared" si="169"/>
        <v/>
      </c>
      <c r="AR168" s="250" t="str">
        <f t="shared" si="170"/>
        <v/>
      </c>
      <c r="AS168" s="234"/>
      <c r="AY168" s="385">
        <f t="shared" si="171"/>
        <v>0</v>
      </c>
      <c r="AZ168" s="385">
        <f t="shared" si="138"/>
        <v>0</v>
      </c>
      <c r="BA168" s="385">
        <f t="shared" si="172"/>
        <v>0</v>
      </c>
      <c r="BB168" s="385">
        <f t="shared" si="139"/>
        <v>0</v>
      </c>
      <c r="BC168" s="385">
        <f t="shared" si="140"/>
        <v>0</v>
      </c>
      <c r="BD168" s="385">
        <f t="shared" si="141"/>
        <v>0</v>
      </c>
      <c r="BE168" s="385">
        <f t="shared" si="142"/>
        <v>0</v>
      </c>
      <c r="BF168" s="385">
        <f t="shared" si="143"/>
        <v>0</v>
      </c>
      <c r="BG168" s="385">
        <f t="shared" si="144"/>
        <v>0</v>
      </c>
      <c r="BH168" s="385">
        <f t="shared" si="145"/>
        <v>0</v>
      </c>
      <c r="BI168" s="385">
        <f t="shared" si="146"/>
        <v>0</v>
      </c>
      <c r="BJ168" s="385">
        <f t="shared" si="147"/>
        <v>0</v>
      </c>
      <c r="BK168" s="385">
        <f t="shared" si="148"/>
        <v>0</v>
      </c>
      <c r="BL168" s="385">
        <f t="shared" si="149"/>
        <v>0</v>
      </c>
      <c r="BM168" s="385">
        <f t="shared" si="150"/>
        <v>0</v>
      </c>
      <c r="BN168" s="385">
        <f t="shared" si="151"/>
        <v>0</v>
      </c>
      <c r="CK168" s="239">
        <f t="shared" si="173"/>
        <v>0</v>
      </c>
      <c r="CL168" s="239">
        <f t="shared" si="174"/>
        <v>0</v>
      </c>
    </row>
    <row r="169" spans="3:90" x14ac:dyDescent="0.35">
      <c r="C169" s="235"/>
      <c r="D169" s="246" t="str">
        <f t="shared" si="152"/>
        <v/>
      </c>
      <c r="E169" s="247" t="str">
        <f t="shared" si="153"/>
        <v/>
      </c>
      <c r="F169" s="248" t="str">
        <f t="shared" si="154"/>
        <v/>
      </c>
      <c r="G169" s="249" t="str">
        <f t="shared" si="155"/>
        <v/>
      </c>
      <c r="H169" s="250" t="str">
        <f t="shared" si="156"/>
        <v/>
      </c>
      <c r="I169" s="386" t="str">
        <f t="shared" si="117"/>
        <v/>
      </c>
      <c r="J169" s="387" t="str">
        <f t="shared" si="118"/>
        <v/>
      </c>
      <c r="K169" s="388" t="str">
        <f t="shared" si="119"/>
        <v/>
      </c>
      <c r="L169" s="389" t="str">
        <f t="shared" si="120"/>
        <v/>
      </c>
      <c r="M169" s="250" t="str">
        <f t="shared" si="121"/>
        <v/>
      </c>
      <c r="N169" s="246" t="b">
        <f t="shared" si="157"/>
        <v>0</v>
      </c>
      <c r="O169" s="246" t="b">
        <f t="shared" si="158"/>
        <v>0</v>
      </c>
      <c r="P169" s="246" t="b">
        <f t="shared" si="159"/>
        <v>0</v>
      </c>
      <c r="Q169" s="246" t="b">
        <f t="shared" si="160"/>
        <v>0</v>
      </c>
      <c r="R169" s="246" t="str">
        <f t="shared" si="161"/>
        <v>No</v>
      </c>
      <c r="S169" s="247" t="b">
        <f t="shared" si="122"/>
        <v>0</v>
      </c>
      <c r="T169" s="247" t="b">
        <f t="shared" si="123"/>
        <v>0</v>
      </c>
      <c r="U169" s="247" t="b">
        <f t="shared" si="124"/>
        <v>0</v>
      </c>
      <c r="V169" s="247" t="b">
        <f t="shared" si="125"/>
        <v>0</v>
      </c>
      <c r="W169" s="247" t="str">
        <f t="shared" si="162"/>
        <v>No</v>
      </c>
      <c r="X169" s="248" t="b">
        <f t="shared" si="126"/>
        <v>0</v>
      </c>
      <c r="Y169" s="248" t="b">
        <f t="shared" si="127"/>
        <v>0</v>
      </c>
      <c r="Z169" s="248" t="b">
        <f t="shared" si="128"/>
        <v>0</v>
      </c>
      <c r="AA169" s="248" t="b">
        <f t="shared" si="129"/>
        <v>0</v>
      </c>
      <c r="AB169" s="248" t="str">
        <f t="shared" si="163"/>
        <v>No</v>
      </c>
      <c r="AC169" s="249" t="b">
        <f t="shared" si="130"/>
        <v>0</v>
      </c>
      <c r="AD169" s="249" t="b">
        <f t="shared" si="131"/>
        <v>0</v>
      </c>
      <c r="AE169" s="249" t="b">
        <f t="shared" si="132"/>
        <v>0</v>
      </c>
      <c r="AF169" s="249" t="b">
        <f t="shared" si="133"/>
        <v>0</v>
      </c>
      <c r="AG169" s="249" t="str">
        <f t="shared" si="164"/>
        <v>No</v>
      </c>
      <c r="AH169" s="250" t="b">
        <f t="shared" si="134"/>
        <v>0</v>
      </c>
      <c r="AI169" s="250" t="b">
        <f t="shared" si="135"/>
        <v>0</v>
      </c>
      <c r="AJ169" s="250" t="b">
        <f t="shared" si="136"/>
        <v>0</v>
      </c>
      <c r="AK169" s="250" t="b">
        <f t="shared" si="137"/>
        <v>0</v>
      </c>
      <c r="AL169" s="250" t="str">
        <f t="shared" si="165"/>
        <v>No</v>
      </c>
      <c r="AN169" s="246" t="str">
        <f t="shared" si="166"/>
        <v/>
      </c>
      <c r="AO169" s="247" t="str">
        <f t="shared" si="167"/>
        <v/>
      </c>
      <c r="AP169" s="248" t="str">
        <f t="shared" si="168"/>
        <v/>
      </c>
      <c r="AQ169" s="249" t="str">
        <f t="shared" si="169"/>
        <v/>
      </c>
      <c r="AR169" s="250" t="str">
        <f t="shared" si="170"/>
        <v/>
      </c>
      <c r="AS169" s="234"/>
      <c r="AY169" s="385">
        <f t="shared" si="171"/>
        <v>0</v>
      </c>
      <c r="AZ169" s="385">
        <f t="shared" si="138"/>
        <v>0</v>
      </c>
      <c r="BA169" s="385">
        <f t="shared" si="172"/>
        <v>0</v>
      </c>
      <c r="BB169" s="385">
        <f t="shared" si="139"/>
        <v>0</v>
      </c>
      <c r="BC169" s="385">
        <f t="shared" si="140"/>
        <v>0</v>
      </c>
      <c r="BD169" s="385">
        <f t="shared" si="141"/>
        <v>0</v>
      </c>
      <c r="BE169" s="385">
        <f t="shared" si="142"/>
        <v>0</v>
      </c>
      <c r="BF169" s="385">
        <f t="shared" si="143"/>
        <v>0</v>
      </c>
      <c r="BG169" s="385">
        <f t="shared" si="144"/>
        <v>0</v>
      </c>
      <c r="BH169" s="385">
        <f t="shared" si="145"/>
        <v>0</v>
      </c>
      <c r="BI169" s="385">
        <f t="shared" si="146"/>
        <v>0</v>
      </c>
      <c r="BJ169" s="385">
        <f t="shared" si="147"/>
        <v>0</v>
      </c>
      <c r="BK169" s="385">
        <f t="shared" si="148"/>
        <v>0</v>
      </c>
      <c r="BL169" s="385">
        <f t="shared" si="149"/>
        <v>0</v>
      </c>
      <c r="BM169" s="385">
        <f t="shared" si="150"/>
        <v>0</v>
      </c>
      <c r="BN169" s="385">
        <f t="shared" si="151"/>
        <v>0</v>
      </c>
      <c r="CK169" s="239">
        <f t="shared" si="173"/>
        <v>0</v>
      </c>
      <c r="CL169" s="239">
        <f t="shared" si="174"/>
        <v>0</v>
      </c>
    </row>
    <row r="170" spans="3:90" x14ac:dyDescent="0.35">
      <c r="C170" s="235"/>
      <c r="D170" s="246" t="str">
        <f t="shared" si="152"/>
        <v/>
      </c>
      <c r="E170" s="247" t="str">
        <f t="shared" si="153"/>
        <v/>
      </c>
      <c r="F170" s="248" t="str">
        <f t="shared" si="154"/>
        <v/>
      </c>
      <c r="G170" s="249" t="str">
        <f t="shared" si="155"/>
        <v/>
      </c>
      <c r="H170" s="250" t="str">
        <f t="shared" si="156"/>
        <v/>
      </c>
      <c r="I170" s="386" t="str">
        <f t="shared" si="117"/>
        <v/>
      </c>
      <c r="J170" s="387" t="str">
        <f t="shared" si="118"/>
        <v/>
      </c>
      <c r="K170" s="388" t="str">
        <f t="shared" si="119"/>
        <v/>
      </c>
      <c r="L170" s="389" t="str">
        <f t="shared" si="120"/>
        <v/>
      </c>
      <c r="M170" s="250" t="str">
        <f t="shared" si="121"/>
        <v/>
      </c>
      <c r="N170" s="246" t="b">
        <f t="shared" si="157"/>
        <v>0</v>
      </c>
      <c r="O170" s="246" t="b">
        <f t="shared" si="158"/>
        <v>0</v>
      </c>
      <c r="P170" s="246" t="b">
        <f t="shared" si="159"/>
        <v>0</v>
      </c>
      <c r="Q170" s="246" t="b">
        <f t="shared" si="160"/>
        <v>0</v>
      </c>
      <c r="R170" s="246" t="str">
        <f t="shared" si="161"/>
        <v>No</v>
      </c>
      <c r="S170" s="247" t="b">
        <f t="shared" si="122"/>
        <v>0</v>
      </c>
      <c r="T170" s="247" t="b">
        <f t="shared" si="123"/>
        <v>0</v>
      </c>
      <c r="U170" s="247" t="b">
        <f t="shared" si="124"/>
        <v>0</v>
      </c>
      <c r="V170" s="247" t="b">
        <f t="shared" si="125"/>
        <v>0</v>
      </c>
      <c r="W170" s="247" t="str">
        <f t="shared" si="162"/>
        <v>No</v>
      </c>
      <c r="X170" s="248" t="b">
        <f t="shared" si="126"/>
        <v>0</v>
      </c>
      <c r="Y170" s="248" t="b">
        <f t="shared" si="127"/>
        <v>0</v>
      </c>
      <c r="Z170" s="248" t="b">
        <f t="shared" si="128"/>
        <v>0</v>
      </c>
      <c r="AA170" s="248" t="b">
        <f t="shared" si="129"/>
        <v>0</v>
      </c>
      <c r="AB170" s="248" t="str">
        <f t="shared" si="163"/>
        <v>No</v>
      </c>
      <c r="AC170" s="249" t="b">
        <f t="shared" si="130"/>
        <v>0</v>
      </c>
      <c r="AD170" s="249" t="b">
        <f t="shared" si="131"/>
        <v>0</v>
      </c>
      <c r="AE170" s="249" t="b">
        <f t="shared" si="132"/>
        <v>0</v>
      </c>
      <c r="AF170" s="249" t="b">
        <f t="shared" si="133"/>
        <v>0</v>
      </c>
      <c r="AG170" s="249" t="str">
        <f t="shared" si="164"/>
        <v>No</v>
      </c>
      <c r="AH170" s="250" t="b">
        <f t="shared" si="134"/>
        <v>0</v>
      </c>
      <c r="AI170" s="250" t="b">
        <f t="shared" si="135"/>
        <v>0</v>
      </c>
      <c r="AJ170" s="250" t="b">
        <f t="shared" si="136"/>
        <v>0</v>
      </c>
      <c r="AK170" s="250" t="b">
        <f t="shared" si="137"/>
        <v>0</v>
      </c>
      <c r="AL170" s="250" t="str">
        <f t="shared" si="165"/>
        <v>No</v>
      </c>
      <c r="AN170" s="246" t="str">
        <f t="shared" si="166"/>
        <v/>
      </c>
      <c r="AO170" s="247" t="str">
        <f t="shared" si="167"/>
        <v/>
      </c>
      <c r="AP170" s="248" t="str">
        <f t="shared" si="168"/>
        <v/>
      </c>
      <c r="AQ170" s="249" t="str">
        <f t="shared" si="169"/>
        <v/>
      </c>
      <c r="AR170" s="250" t="str">
        <f t="shared" si="170"/>
        <v/>
      </c>
      <c r="AS170" s="234"/>
      <c r="AY170" s="385">
        <f t="shared" si="171"/>
        <v>0</v>
      </c>
      <c r="AZ170" s="385">
        <f t="shared" si="138"/>
        <v>0</v>
      </c>
      <c r="BA170" s="385">
        <f t="shared" si="172"/>
        <v>0</v>
      </c>
      <c r="BB170" s="385">
        <f t="shared" si="139"/>
        <v>0</v>
      </c>
      <c r="BC170" s="385">
        <f t="shared" si="140"/>
        <v>0</v>
      </c>
      <c r="BD170" s="385">
        <f t="shared" si="141"/>
        <v>0</v>
      </c>
      <c r="BE170" s="385">
        <f t="shared" si="142"/>
        <v>0</v>
      </c>
      <c r="BF170" s="385">
        <f t="shared" si="143"/>
        <v>0</v>
      </c>
      <c r="BG170" s="385">
        <f t="shared" si="144"/>
        <v>0</v>
      </c>
      <c r="BH170" s="385">
        <f t="shared" si="145"/>
        <v>0</v>
      </c>
      <c r="BI170" s="385">
        <f t="shared" si="146"/>
        <v>0</v>
      </c>
      <c r="BJ170" s="385">
        <f t="shared" si="147"/>
        <v>0</v>
      </c>
      <c r="BK170" s="385">
        <f t="shared" si="148"/>
        <v>0</v>
      </c>
      <c r="BL170" s="385">
        <f t="shared" si="149"/>
        <v>0</v>
      </c>
      <c r="BM170" s="385">
        <f t="shared" si="150"/>
        <v>0</v>
      </c>
      <c r="BN170" s="385">
        <f t="shared" si="151"/>
        <v>0</v>
      </c>
      <c r="CK170" s="239">
        <f t="shared" si="173"/>
        <v>0</v>
      </c>
      <c r="CL170" s="239">
        <f t="shared" si="174"/>
        <v>0</v>
      </c>
    </row>
    <row r="171" spans="3:90" x14ac:dyDescent="0.35">
      <c r="C171" s="235"/>
      <c r="D171" s="246" t="str">
        <f t="shared" si="152"/>
        <v/>
      </c>
      <c r="E171" s="247" t="str">
        <f t="shared" si="153"/>
        <v/>
      </c>
      <c r="F171" s="248" t="str">
        <f t="shared" si="154"/>
        <v/>
      </c>
      <c r="G171" s="249" t="str">
        <f t="shared" si="155"/>
        <v/>
      </c>
      <c r="H171" s="250" t="str">
        <f t="shared" si="156"/>
        <v/>
      </c>
      <c r="I171" s="386" t="str">
        <f t="shared" si="117"/>
        <v/>
      </c>
      <c r="J171" s="387" t="str">
        <f t="shared" si="118"/>
        <v/>
      </c>
      <c r="K171" s="388" t="str">
        <f t="shared" si="119"/>
        <v/>
      </c>
      <c r="L171" s="389" t="str">
        <f t="shared" si="120"/>
        <v/>
      </c>
      <c r="M171" s="250" t="str">
        <f t="shared" si="121"/>
        <v/>
      </c>
      <c r="N171" s="246" t="b">
        <f t="shared" si="157"/>
        <v>0</v>
      </c>
      <c r="O171" s="246" t="b">
        <f t="shared" si="158"/>
        <v>0</v>
      </c>
      <c r="P171" s="246" t="b">
        <f t="shared" si="159"/>
        <v>0</v>
      </c>
      <c r="Q171" s="246" t="b">
        <f t="shared" si="160"/>
        <v>0</v>
      </c>
      <c r="R171" s="246" t="str">
        <f t="shared" si="161"/>
        <v>No</v>
      </c>
      <c r="S171" s="247" t="b">
        <f t="shared" si="122"/>
        <v>0</v>
      </c>
      <c r="T171" s="247" t="b">
        <f t="shared" si="123"/>
        <v>0</v>
      </c>
      <c r="U171" s="247" t="b">
        <f t="shared" si="124"/>
        <v>0</v>
      </c>
      <c r="V171" s="247" t="b">
        <f t="shared" si="125"/>
        <v>0</v>
      </c>
      <c r="W171" s="247" t="str">
        <f t="shared" si="162"/>
        <v>No</v>
      </c>
      <c r="X171" s="248" t="b">
        <f t="shared" si="126"/>
        <v>0</v>
      </c>
      <c r="Y171" s="248" t="b">
        <f t="shared" si="127"/>
        <v>0</v>
      </c>
      <c r="Z171" s="248" t="b">
        <f t="shared" si="128"/>
        <v>0</v>
      </c>
      <c r="AA171" s="248" t="b">
        <f t="shared" si="129"/>
        <v>0</v>
      </c>
      <c r="AB171" s="248" t="str">
        <f t="shared" si="163"/>
        <v>No</v>
      </c>
      <c r="AC171" s="249" t="b">
        <f t="shared" si="130"/>
        <v>0</v>
      </c>
      <c r="AD171" s="249" t="b">
        <f t="shared" si="131"/>
        <v>0</v>
      </c>
      <c r="AE171" s="249" t="b">
        <f t="shared" si="132"/>
        <v>0</v>
      </c>
      <c r="AF171" s="249" t="b">
        <f t="shared" si="133"/>
        <v>0</v>
      </c>
      <c r="AG171" s="249" t="str">
        <f t="shared" si="164"/>
        <v>No</v>
      </c>
      <c r="AH171" s="250" t="b">
        <f t="shared" si="134"/>
        <v>0</v>
      </c>
      <c r="AI171" s="250" t="b">
        <f t="shared" si="135"/>
        <v>0</v>
      </c>
      <c r="AJ171" s="250" t="b">
        <f t="shared" si="136"/>
        <v>0</v>
      </c>
      <c r="AK171" s="250" t="b">
        <f t="shared" si="137"/>
        <v>0</v>
      </c>
      <c r="AL171" s="250" t="str">
        <f t="shared" si="165"/>
        <v>No</v>
      </c>
      <c r="AN171" s="246" t="str">
        <f t="shared" si="166"/>
        <v/>
      </c>
      <c r="AO171" s="247" t="str">
        <f t="shared" si="167"/>
        <v/>
      </c>
      <c r="AP171" s="248" t="str">
        <f t="shared" si="168"/>
        <v/>
      </c>
      <c r="AQ171" s="249" t="str">
        <f t="shared" si="169"/>
        <v/>
      </c>
      <c r="AR171" s="250" t="str">
        <f t="shared" si="170"/>
        <v/>
      </c>
      <c r="AS171" s="234"/>
      <c r="AY171" s="385">
        <f t="shared" si="171"/>
        <v>0</v>
      </c>
      <c r="AZ171" s="385">
        <f t="shared" si="138"/>
        <v>0</v>
      </c>
      <c r="BA171" s="385">
        <f t="shared" si="172"/>
        <v>0</v>
      </c>
      <c r="BB171" s="385">
        <f t="shared" si="139"/>
        <v>0</v>
      </c>
      <c r="BC171" s="385">
        <f t="shared" si="140"/>
        <v>0</v>
      </c>
      <c r="BD171" s="385">
        <f t="shared" si="141"/>
        <v>0</v>
      </c>
      <c r="BE171" s="385">
        <f t="shared" si="142"/>
        <v>0</v>
      </c>
      <c r="BF171" s="385">
        <f t="shared" si="143"/>
        <v>0</v>
      </c>
      <c r="BG171" s="385">
        <f t="shared" si="144"/>
        <v>0</v>
      </c>
      <c r="BH171" s="385">
        <f t="shared" si="145"/>
        <v>0</v>
      </c>
      <c r="BI171" s="385">
        <f t="shared" si="146"/>
        <v>0</v>
      </c>
      <c r="BJ171" s="385">
        <f t="shared" si="147"/>
        <v>0</v>
      </c>
      <c r="BK171" s="385">
        <f t="shared" si="148"/>
        <v>0</v>
      </c>
      <c r="BL171" s="385">
        <f t="shared" si="149"/>
        <v>0</v>
      </c>
      <c r="BM171" s="385">
        <f t="shared" si="150"/>
        <v>0</v>
      </c>
      <c r="BN171" s="385">
        <f t="shared" si="151"/>
        <v>0</v>
      </c>
      <c r="CK171" s="239">
        <f t="shared" si="173"/>
        <v>0</v>
      </c>
      <c r="CL171" s="239">
        <f t="shared" si="174"/>
        <v>0</v>
      </c>
    </row>
    <row r="172" spans="3:90" x14ac:dyDescent="0.35">
      <c r="C172" s="235"/>
      <c r="D172" s="246" t="str">
        <f t="shared" si="152"/>
        <v/>
      </c>
      <c r="E172" s="247" t="str">
        <f t="shared" si="153"/>
        <v/>
      </c>
      <c r="F172" s="248" t="str">
        <f t="shared" si="154"/>
        <v/>
      </c>
      <c r="G172" s="249" t="str">
        <f t="shared" si="155"/>
        <v/>
      </c>
      <c r="H172" s="250" t="str">
        <f t="shared" si="156"/>
        <v/>
      </c>
      <c r="I172" s="386" t="str">
        <f t="shared" si="117"/>
        <v/>
      </c>
      <c r="J172" s="387" t="str">
        <f t="shared" si="118"/>
        <v/>
      </c>
      <c r="K172" s="388" t="str">
        <f t="shared" si="119"/>
        <v/>
      </c>
      <c r="L172" s="389" t="str">
        <f t="shared" si="120"/>
        <v/>
      </c>
      <c r="M172" s="250" t="str">
        <f t="shared" si="121"/>
        <v/>
      </c>
      <c r="N172" s="246" t="b">
        <f t="shared" si="157"/>
        <v>0</v>
      </c>
      <c r="O172" s="246" t="b">
        <f t="shared" si="158"/>
        <v>0</v>
      </c>
      <c r="P172" s="246" t="b">
        <f t="shared" si="159"/>
        <v>0</v>
      </c>
      <c r="Q172" s="246" t="b">
        <f t="shared" si="160"/>
        <v>0</v>
      </c>
      <c r="R172" s="246" t="str">
        <f t="shared" si="161"/>
        <v>No</v>
      </c>
      <c r="S172" s="247" t="b">
        <f t="shared" si="122"/>
        <v>0</v>
      </c>
      <c r="T172" s="247" t="b">
        <f t="shared" si="123"/>
        <v>0</v>
      </c>
      <c r="U172" s="247" t="b">
        <f t="shared" si="124"/>
        <v>0</v>
      </c>
      <c r="V172" s="247" t="b">
        <f t="shared" si="125"/>
        <v>0</v>
      </c>
      <c r="W172" s="247" t="str">
        <f t="shared" si="162"/>
        <v>No</v>
      </c>
      <c r="X172" s="248" t="b">
        <f t="shared" si="126"/>
        <v>0</v>
      </c>
      <c r="Y172" s="248" t="b">
        <f t="shared" si="127"/>
        <v>0</v>
      </c>
      <c r="Z172" s="248" t="b">
        <f t="shared" si="128"/>
        <v>0</v>
      </c>
      <c r="AA172" s="248" t="b">
        <f t="shared" si="129"/>
        <v>0</v>
      </c>
      <c r="AB172" s="248" t="str">
        <f t="shared" si="163"/>
        <v>No</v>
      </c>
      <c r="AC172" s="249" t="b">
        <f t="shared" si="130"/>
        <v>0</v>
      </c>
      <c r="AD172" s="249" t="b">
        <f t="shared" si="131"/>
        <v>0</v>
      </c>
      <c r="AE172" s="249" t="b">
        <f t="shared" si="132"/>
        <v>0</v>
      </c>
      <c r="AF172" s="249" t="b">
        <f t="shared" si="133"/>
        <v>0</v>
      </c>
      <c r="AG172" s="249" t="str">
        <f t="shared" si="164"/>
        <v>No</v>
      </c>
      <c r="AH172" s="250" t="b">
        <f t="shared" si="134"/>
        <v>0</v>
      </c>
      <c r="AI172" s="250" t="b">
        <f t="shared" si="135"/>
        <v>0</v>
      </c>
      <c r="AJ172" s="250" t="b">
        <f t="shared" si="136"/>
        <v>0</v>
      </c>
      <c r="AK172" s="250" t="b">
        <f t="shared" si="137"/>
        <v>0</v>
      </c>
      <c r="AL172" s="250" t="str">
        <f t="shared" si="165"/>
        <v>No</v>
      </c>
      <c r="AN172" s="246" t="str">
        <f t="shared" si="166"/>
        <v/>
      </c>
      <c r="AO172" s="247" t="str">
        <f t="shared" si="167"/>
        <v/>
      </c>
      <c r="AP172" s="248" t="str">
        <f t="shared" si="168"/>
        <v/>
      </c>
      <c r="AQ172" s="249" t="str">
        <f t="shared" si="169"/>
        <v/>
      </c>
      <c r="AR172" s="250" t="str">
        <f t="shared" si="170"/>
        <v/>
      </c>
      <c r="AS172" s="234"/>
      <c r="AY172" s="385">
        <f t="shared" si="171"/>
        <v>0</v>
      </c>
      <c r="AZ172" s="385">
        <f t="shared" si="138"/>
        <v>0</v>
      </c>
      <c r="BA172" s="385">
        <f t="shared" si="172"/>
        <v>0</v>
      </c>
      <c r="BB172" s="385">
        <f t="shared" si="139"/>
        <v>0</v>
      </c>
      <c r="BC172" s="385">
        <f t="shared" si="140"/>
        <v>0</v>
      </c>
      <c r="BD172" s="385">
        <f t="shared" si="141"/>
        <v>0</v>
      </c>
      <c r="BE172" s="385">
        <f t="shared" si="142"/>
        <v>0</v>
      </c>
      <c r="BF172" s="385">
        <f t="shared" si="143"/>
        <v>0</v>
      </c>
      <c r="BG172" s="385">
        <f t="shared" si="144"/>
        <v>0</v>
      </c>
      <c r="BH172" s="385">
        <f t="shared" si="145"/>
        <v>0</v>
      </c>
      <c r="BI172" s="385">
        <f t="shared" si="146"/>
        <v>0</v>
      </c>
      <c r="BJ172" s="385">
        <f t="shared" si="147"/>
        <v>0</v>
      </c>
      <c r="BK172" s="385">
        <f t="shared" si="148"/>
        <v>0</v>
      </c>
      <c r="BL172" s="385">
        <f t="shared" si="149"/>
        <v>0</v>
      </c>
      <c r="BM172" s="385">
        <f t="shared" si="150"/>
        <v>0</v>
      </c>
      <c r="BN172" s="385">
        <f t="shared" si="151"/>
        <v>0</v>
      </c>
      <c r="CK172" s="239">
        <f t="shared" si="173"/>
        <v>0</v>
      </c>
      <c r="CL172" s="239">
        <f t="shared" si="174"/>
        <v>0</v>
      </c>
    </row>
    <row r="173" spans="3:90" x14ac:dyDescent="0.35">
      <c r="C173" s="235"/>
      <c r="D173" s="246" t="str">
        <f t="shared" si="152"/>
        <v/>
      </c>
      <c r="E173" s="247" t="str">
        <f t="shared" si="153"/>
        <v/>
      </c>
      <c r="F173" s="248" t="str">
        <f t="shared" si="154"/>
        <v/>
      </c>
      <c r="G173" s="249" t="str">
        <f t="shared" si="155"/>
        <v/>
      </c>
      <c r="H173" s="250" t="str">
        <f t="shared" si="156"/>
        <v/>
      </c>
      <c r="I173" s="386" t="str">
        <f t="shared" si="117"/>
        <v/>
      </c>
      <c r="J173" s="387" t="str">
        <f t="shared" si="118"/>
        <v/>
      </c>
      <c r="K173" s="388" t="str">
        <f t="shared" si="119"/>
        <v/>
      </c>
      <c r="L173" s="389" t="str">
        <f t="shared" si="120"/>
        <v/>
      </c>
      <c r="M173" s="250" t="str">
        <f t="shared" si="121"/>
        <v/>
      </c>
      <c r="N173" s="246" t="b">
        <f t="shared" si="157"/>
        <v>0</v>
      </c>
      <c r="O173" s="246" t="b">
        <f t="shared" si="158"/>
        <v>0</v>
      </c>
      <c r="P173" s="246" t="b">
        <f t="shared" si="159"/>
        <v>0</v>
      </c>
      <c r="Q173" s="246" t="b">
        <f t="shared" si="160"/>
        <v>0</v>
      </c>
      <c r="R173" s="246" t="str">
        <f t="shared" si="161"/>
        <v>No</v>
      </c>
      <c r="S173" s="247" t="b">
        <f t="shared" si="122"/>
        <v>0</v>
      </c>
      <c r="T173" s="247" t="b">
        <f t="shared" si="123"/>
        <v>0</v>
      </c>
      <c r="U173" s="247" t="b">
        <f t="shared" si="124"/>
        <v>0</v>
      </c>
      <c r="V173" s="247" t="b">
        <f t="shared" si="125"/>
        <v>0</v>
      </c>
      <c r="W173" s="247" t="str">
        <f t="shared" si="162"/>
        <v>No</v>
      </c>
      <c r="X173" s="248" t="b">
        <f t="shared" si="126"/>
        <v>0</v>
      </c>
      <c r="Y173" s="248" t="b">
        <f t="shared" si="127"/>
        <v>0</v>
      </c>
      <c r="Z173" s="248" t="b">
        <f t="shared" si="128"/>
        <v>0</v>
      </c>
      <c r="AA173" s="248" t="b">
        <f t="shared" si="129"/>
        <v>0</v>
      </c>
      <c r="AB173" s="248" t="str">
        <f t="shared" si="163"/>
        <v>No</v>
      </c>
      <c r="AC173" s="249" t="b">
        <f t="shared" si="130"/>
        <v>0</v>
      </c>
      <c r="AD173" s="249" t="b">
        <f t="shared" si="131"/>
        <v>0</v>
      </c>
      <c r="AE173" s="249" t="b">
        <f t="shared" si="132"/>
        <v>0</v>
      </c>
      <c r="AF173" s="249" t="b">
        <f t="shared" si="133"/>
        <v>0</v>
      </c>
      <c r="AG173" s="249" t="str">
        <f t="shared" si="164"/>
        <v>No</v>
      </c>
      <c r="AH173" s="250" t="b">
        <f t="shared" si="134"/>
        <v>0</v>
      </c>
      <c r="AI173" s="250" t="b">
        <f t="shared" si="135"/>
        <v>0</v>
      </c>
      <c r="AJ173" s="250" t="b">
        <f t="shared" si="136"/>
        <v>0</v>
      </c>
      <c r="AK173" s="250" t="b">
        <f t="shared" si="137"/>
        <v>0</v>
      </c>
      <c r="AL173" s="250" t="str">
        <f t="shared" si="165"/>
        <v>No</v>
      </c>
      <c r="AN173" s="246" t="str">
        <f t="shared" si="166"/>
        <v/>
      </c>
      <c r="AO173" s="247" t="str">
        <f t="shared" si="167"/>
        <v/>
      </c>
      <c r="AP173" s="248" t="str">
        <f t="shared" si="168"/>
        <v/>
      </c>
      <c r="AQ173" s="249" t="str">
        <f t="shared" si="169"/>
        <v/>
      </c>
      <c r="AR173" s="250" t="str">
        <f t="shared" si="170"/>
        <v/>
      </c>
      <c r="AS173" s="234"/>
      <c r="AY173" s="385">
        <f t="shared" si="171"/>
        <v>0</v>
      </c>
      <c r="AZ173" s="385">
        <f t="shared" si="138"/>
        <v>0</v>
      </c>
      <c r="BA173" s="385">
        <f t="shared" si="172"/>
        <v>0</v>
      </c>
      <c r="BB173" s="385">
        <f t="shared" si="139"/>
        <v>0</v>
      </c>
      <c r="BC173" s="385">
        <f t="shared" si="140"/>
        <v>0</v>
      </c>
      <c r="BD173" s="385">
        <f t="shared" si="141"/>
        <v>0</v>
      </c>
      <c r="BE173" s="385">
        <f t="shared" si="142"/>
        <v>0</v>
      </c>
      <c r="BF173" s="385">
        <f t="shared" si="143"/>
        <v>0</v>
      </c>
      <c r="BG173" s="385">
        <f t="shared" si="144"/>
        <v>0</v>
      </c>
      <c r="BH173" s="385">
        <f t="shared" si="145"/>
        <v>0</v>
      </c>
      <c r="BI173" s="385">
        <f t="shared" si="146"/>
        <v>0</v>
      </c>
      <c r="BJ173" s="385">
        <f t="shared" si="147"/>
        <v>0</v>
      </c>
      <c r="BK173" s="385">
        <f t="shared" si="148"/>
        <v>0</v>
      </c>
      <c r="BL173" s="385">
        <f t="shared" si="149"/>
        <v>0</v>
      </c>
      <c r="BM173" s="385">
        <f t="shared" si="150"/>
        <v>0</v>
      </c>
      <c r="BN173" s="385">
        <f t="shared" si="151"/>
        <v>0</v>
      </c>
      <c r="CK173" s="239">
        <f t="shared" si="173"/>
        <v>0</v>
      </c>
      <c r="CL173" s="239">
        <f t="shared" si="174"/>
        <v>0</v>
      </c>
    </row>
    <row r="174" spans="3:90" x14ac:dyDescent="0.35">
      <c r="C174" s="235"/>
      <c r="D174" s="246" t="str">
        <f t="shared" si="152"/>
        <v/>
      </c>
      <c r="E174" s="247" t="str">
        <f t="shared" si="153"/>
        <v/>
      </c>
      <c r="F174" s="248" t="str">
        <f t="shared" si="154"/>
        <v/>
      </c>
      <c r="G174" s="249" t="str">
        <f t="shared" si="155"/>
        <v/>
      </c>
      <c r="H174" s="250" t="str">
        <f t="shared" si="156"/>
        <v/>
      </c>
      <c r="I174" s="386" t="str">
        <f t="shared" si="117"/>
        <v/>
      </c>
      <c r="J174" s="387" t="str">
        <f t="shared" si="118"/>
        <v/>
      </c>
      <c r="K174" s="388" t="str">
        <f t="shared" si="119"/>
        <v/>
      </c>
      <c r="L174" s="389" t="str">
        <f t="shared" si="120"/>
        <v/>
      </c>
      <c r="M174" s="250" t="str">
        <f t="shared" si="121"/>
        <v/>
      </c>
      <c r="N174" s="246" t="b">
        <f t="shared" si="157"/>
        <v>0</v>
      </c>
      <c r="O174" s="246" t="b">
        <f t="shared" si="158"/>
        <v>0</v>
      </c>
      <c r="P174" s="246" t="b">
        <f t="shared" si="159"/>
        <v>0</v>
      </c>
      <c r="Q174" s="246" t="b">
        <f t="shared" si="160"/>
        <v>0</v>
      </c>
      <c r="R174" s="246" t="str">
        <f t="shared" si="161"/>
        <v>No</v>
      </c>
      <c r="S174" s="247" t="b">
        <f t="shared" si="122"/>
        <v>0</v>
      </c>
      <c r="T174" s="247" t="b">
        <f t="shared" si="123"/>
        <v>0</v>
      </c>
      <c r="U174" s="247" t="b">
        <f t="shared" si="124"/>
        <v>0</v>
      </c>
      <c r="V174" s="247" t="b">
        <f t="shared" si="125"/>
        <v>0</v>
      </c>
      <c r="W174" s="247" t="str">
        <f t="shared" si="162"/>
        <v>No</v>
      </c>
      <c r="X174" s="248" t="b">
        <f t="shared" si="126"/>
        <v>0</v>
      </c>
      <c r="Y174" s="248" t="b">
        <f t="shared" si="127"/>
        <v>0</v>
      </c>
      <c r="Z174" s="248" t="b">
        <f t="shared" si="128"/>
        <v>0</v>
      </c>
      <c r="AA174" s="248" t="b">
        <f t="shared" si="129"/>
        <v>0</v>
      </c>
      <c r="AB174" s="248" t="str">
        <f t="shared" si="163"/>
        <v>No</v>
      </c>
      <c r="AC174" s="249" t="b">
        <f t="shared" si="130"/>
        <v>0</v>
      </c>
      <c r="AD174" s="249" t="b">
        <f t="shared" si="131"/>
        <v>0</v>
      </c>
      <c r="AE174" s="249" t="b">
        <f t="shared" si="132"/>
        <v>0</v>
      </c>
      <c r="AF174" s="249" t="b">
        <f t="shared" si="133"/>
        <v>0</v>
      </c>
      <c r="AG174" s="249" t="str">
        <f t="shared" si="164"/>
        <v>No</v>
      </c>
      <c r="AH174" s="250" t="b">
        <f t="shared" si="134"/>
        <v>0</v>
      </c>
      <c r="AI174" s="250" t="b">
        <f t="shared" si="135"/>
        <v>0</v>
      </c>
      <c r="AJ174" s="250" t="b">
        <f t="shared" si="136"/>
        <v>0</v>
      </c>
      <c r="AK174" s="250" t="b">
        <f t="shared" si="137"/>
        <v>0</v>
      </c>
      <c r="AL174" s="250" t="str">
        <f t="shared" si="165"/>
        <v>No</v>
      </c>
      <c r="AN174" s="246" t="str">
        <f t="shared" si="166"/>
        <v/>
      </c>
      <c r="AO174" s="247" t="str">
        <f t="shared" si="167"/>
        <v/>
      </c>
      <c r="AP174" s="248" t="str">
        <f t="shared" si="168"/>
        <v/>
      </c>
      <c r="AQ174" s="249" t="str">
        <f t="shared" si="169"/>
        <v/>
      </c>
      <c r="AR174" s="250" t="str">
        <f t="shared" si="170"/>
        <v/>
      </c>
      <c r="AS174" s="234"/>
      <c r="AY174" s="385">
        <f t="shared" si="171"/>
        <v>0</v>
      </c>
      <c r="AZ174" s="385">
        <f t="shared" si="138"/>
        <v>0</v>
      </c>
      <c r="BA174" s="385">
        <f t="shared" si="172"/>
        <v>0</v>
      </c>
      <c r="BB174" s="385">
        <f t="shared" si="139"/>
        <v>0</v>
      </c>
      <c r="BC174" s="385">
        <f t="shared" si="140"/>
        <v>0</v>
      </c>
      <c r="BD174" s="385">
        <f t="shared" si="141"/>
        <v>0</v>
      </c>
      <c r="BE174" s="385">
        <f t="shared" si="142"/>
        <v>0</v>
      </c>
      <c r="BF174" s="385">
        <f t="shared" si="143"/>
        <v>0</v>
      </c>
      <c r="BG174" s="385">
        <f t="shared" si="144"/>
        <v>0</v>
      </c>
      <c r="BH174" s="385">
        <f t="shared" si="145"/>
        <v>0</v>
      </c>
      <c r="BI174" s="385">
        <f t="shared" si="146"/>
        <v>0</v>
      </c>
      <c r="BJ174" s="385">
        <f t="shared" si="147"/>
        <v>0</v>
      </c>
      <c r="BK174" s="385">
        <f t="shared" si="148"/>
        <v>0</v>
      </c>
      <c r="BL174" s="385">
        <f t="shared" si="149"/>
        <v>0</v>
      </c>
      <c r="BM174" s="385">
        <f t="shared" si="150"/>
        <v>0</v>
      </c>
      <c r="BN174" s="385">
        <f t="shared" si="151"/>
        <v>0</v>
      </c>
      <c r="CK174" s="239">
        <f t="shared" si="173"/>
        <v>0</v>
      </c>
      <c r="CL174" s="239">
        <f t="shared" si="174"/>
        <v>0</v>
      </c>
    </row>
    <row r="175" spans="3:90" x14ac:dyDescent="0.35">
      <c r="C175" s="235"/>
      <c r="D175" s="246" t="str">
        <f t="shared" si="152"/>
        <v/>
      </c>
      <c r="E175" s="247" t="str">
        <f t="shared" si="153"/>
        <v/>
      </c>
      <c r="F175" s="248" t="str">
        <f t="shared" si="154"/>
        <v/>
      </c>
      <c r="G175" s="249" t="str">
        <f t="shared" si="155"/>
        <v/>
      </c>
      <c r="H175" s="250" t="str">
        <f t="shared" si="156"/>
        <v/>
      </c>
      <c r="I175" s="386" t="str">
        <f t="shared" si="117"/>
        <v/>
      </c>
      <c r="J175" s="387" t="str">
        <f t="shared" si="118"/>
        <v/>
      </c>
      <c r="K175" s="388" t="str">
        <f t="shared" si="119"/>
        <v/>
      </c>
      <c r="L175" s="389" t="str">
        <f t="shared" si="120"/>
        <v/>
      </c>
      <c r="M175" s="250" t="str">
        <f t="shared" si="121"/>
        <v/>
      </c>
      <c r="N175" s="246" t="b">
        <f t="shared" si="157"/>
        <v>0</v>
      </c>
      <c r="O175" s="246" t="b">
        <f t="shared" si="158"/>
        <v>0</v>
      </c>
      <c r="P175" s="246" t="b">
        <f t="shared" si="159"/>
        <v>0</v>
      </c>
      <c r="Q175" s="246" t="b">
        <f t="shared" si="160"/>
        <v>0</v>
      </c>
      <c r="R175" s="246" t="str">
        <f t="shared" si="161"/>
        <v>No</v>
      </c>
      <c r="S175" s="247" t="b">
        <f t="shared" si="122"/>
        <v>0</v>
      </c>
      <c r="T175" s="247" t="b">
        <f t="shared" si="123"/>
        <v>0</v>
      </c>
      <c r="U175" s="247" t="b">
        <f t="shared" si="124"/>
        <v>0</v>
      </c>
      <c r="V175" s="247" t="b">
        <f t="shared" si="125"/>
        <v>0</v>
      </c>
      <c r="W175" s="247" t="str">
        <f t="shared" si="162"/>
        <v>No</v>
      </c>
      <c r="X175" s="248" t="b">
        <f t="shared" si="126"/>
        <v>0</v>
      </c>
      <c r="Y175" s="248" t="b">
        <f t="shared" si="127"/>
        <v>0</v>
      </c>
      <c r="Z175" s="248" t="b">
        <f t="shared" si="128"/>
        <v>0</v>
      </c>
      <c r="AA175" s="248" t="b">
        <f t="shared" si="129"/>
        <v>0</v>
      </c>
      <c r="AB175" s="248" t="str">
        <f t="shared" si="163"/>
        <v>No</v>
      </c>
      <c r="AC175" s="249" t="b">
        <f t="shared" si="130"/>
        <v>0</v>
      </c>
      <c r="AD175" s="249" t="b">
        <f t="shared" si="131"/>
        <v>0</v>
      </c>
      <c r="AE175" s="249" t="b">
        <f t="shared" si="132"/>
        <v>0</v>
      </c>
      <c r="AF175" s="249" t="b">
        <f t="shared" si="133"/>
        <v>0</v>
      </c>
      <c r="AG175" s="249" t="str">
        <f t="shared" si="164"/>
        <v>No</v>
      </c>
      <c r="AH175" s="250" t="b">
        <f t="shared" si="134"/>
        <v>0</v>
      </c>
      <c r="AI175" s="250" t="b">
        <f t="shared" si="135"/>
        <v>0</v>
      </c>
      <c r="AJ175" s="250" t="b">
        <f t="shared" si="136"/>
        <v>0</v>
      </c>
      <c r="AK175" s="250" t="b">
        <f t="shared" si="137"/>
        <v>0</v>
      </c>
      <c r="AL175" s="250" t="str">
        <f t="shared" si="165"/>
        <v>No</v>
      </c>
      <c r="AN175" s="246" t="str">
        <f t="shared" si="166"/>
        <v/>
      </c>
      <c r="AO175" s="247" t="str">
        <f t="shared" si="167"/>
        <v/>
      </c>
      <c r="AP175" s="248" t="str">
        <f t="shared" si="168"/>
        <v/>
      </c>
      <c r="AQ175" s="249" t="str">
        <f t="shared" si="169"/>
        <v/>
      </c>
      <c r="AR175" s="250" t="str">
        <f t="shared" si="170"/>
        <v/>
      </c>
      <c r="AS175" s="234"/>
      <c r="AY175" s="385">
        <f t="shared" si="171"/>
        <v>0</v>
      </c>
      <c r="AZ175" s="385">
        <f t="shared" si="138"/>
        <v>0</v>
      </c>
      <c r="BA175" s="385">
        <f t="shared" si="172"/>
        <v>0</v>
      </c>
      <c r="BB175" s="385">
        <f t="shared" si="139"/>
        <v>0</v>
      </c>
      <c r="BC175" s="385">
        <f t="shared" si="140"/>
        <v>0</v>
      </c>
      <c r="BD175" s="385">
        <f t="shared" si="141"/>
        <v>0</v>
      </c>
      <c r="BE175" s="385">
        <f t="shared" si="142"/>
        <v>0</v>
      </c>
      <c r="BF175" s="385">
        <f t="shared" si="143"/>
        <v>0</v>
      </c>
      <c r="BG175" s="385">
        <f t="shared" si="144"/>
        <v>0</v>
      </c>
      <c r="BH175" s="385">
        <f t="shared" si="145"/>
        <v>0</v>
      </c>
      <c r="BI175" s="385">
        <f t="shared" si="146"/>
        <v>0</v>
      </c>
      <c r="BJ175" s="385">
        <f t="shared" si="147"/>
        <v>0</v>
      </c>
      <c r="BK175" s="385">
        <f t="shared" si="148"/>
        <v>0</v>
      </c>
      <c r="BL175" s="385">
        <f t="shared" si="149"/>
        <v>0</v>
      </c>
      <c r="BM175" s="385">
        <f t="shared" si="150"/>
        <v>0</v>
      </c>
      <c r="BN175" s="385">
        <f t="shared" si="151"/>
        <v>0</v>
      </c>
      <c r="CK175" s="239">
        <f t="shared" si="173"/>
        <v>0</v>
      </c>
      <c r="CL175" s="239">
        <f t="shared" si="174"/>
        <v>0</v>
      </c>
    </row>
    <row r="176" spans="3:90" x14ac:dyDescent="0.35">
      <c r="C176" s="235"/>
      <c r="D176" s="246" t="str">
        <f t="shared" si="152"/>
        <v/>
      </c>
      <c r="E176" s="247" t="str">
        <f t="shared" si="153"/>
        <v/>
      </c>
      <c r="F176" s="248" t="str">
        <f t="shared" si="154"/>
        <v/>
      </c>
      <c r="G176" s="249" t="str">
        <f t="shared" si="155"/>
        <v/>
      </c>
      <c r="H176" s="250" t="str">
        <f t="shared" si="156"/>
        <v/>
      </c>
      <c r="I176" s="386" t="str">
        <f t="shared" si="117"/>
        <v/>
      </c>
      <c r="J176" s="387" t="str">
        <f t="shared" si="118"/>
        <v/>
      </c>
      <c r="K176" s="388" t="str">
        <f t="shared" si="119"/>
        <v/>
      </c>
      <c r="L176" s="389" t="str">
        <f t="shared" si="120"/>
        <v/>
      </c>
      <c r="M176" s="250" t="str">
        <f t="shared" si="121"/>
        <v/>
      </c>
      <c r="N176" s="246" t="b">
        <f t="shared" si="157"/>
        <v>0</v>
      </c>
      <c r="O176" s="246" t="b">
        <f t="shared" si="158"/>
        <v>0</v>
      </c>
      <c r="P176" s="246" t="b">
        <f t="shared" si="159"/>
        <v>0</v>
      </c>
      <c r="Q176" s="246" t="b">
        <f t="shared" si="160"/>
        <v>0</v>
      </c>
      <c r="R176" s="246" t="str">
        <f t="shared" si="161"/>
        <v>No</v>
      </c>
      <c r="S176" s="247" t="b">
        <f t="shared" si="122"/>
        <v>0</v>
      </c>
      <c r="T176" s="247" t="b">
        <f t="shared" si="123"/>
        <v>0</v>
      </c>
      <c r="U176" s="247" t="b">
        <f t="shared" si="124"/>
        <v>0</v>
      </c>
      <c r="V176" s="247" t="b">
        <f t="shared" si="125"/>
        <v>0</v>
      </c>
      <c r="W176" s="247" t="str">
        <f t="shared" si="162"/>
        <v>No</v>
      </c>
      <c r="X176" s="248" t="b">
        <f t="shared" si="126"/>
        <v>0</v>
      </c>
      <c r="Y176" s="248" t="b">
        <f t="shared" si="127"/>
        <v>0</v>
      </c>
      <c r="Z176" s="248" t="b">
        <f t="shared" si="128"/>
        <v>0</v>
      </c>
      <c r="AA176" s="248" t="b">
        <f t="shared" si="129"/>
        <v>0</v>
      </c>
      <c r="AB176" s="248" t="str">
        <f t="shared" si="163"/>
        <v>No</v>
      </c>
      <c r="AC176" s="249" t="b">
        <f t="shared" si="130"/>
        <v>0</v>
      </c>
      <c r="AD176" s="249" t="b">
        <f t="shared" si="131"/>
        <v>0</v>
      </c>
      <c r="AE176" s="249" t="b">
        <f t="shared" si="132"/>
        <v>0</v>
      </c>
      <c r="AF176" s="249" t="b">
        <f t="shared" si="133"/>
        <v>0</v>
      </c>
      <c r="AG176" s="249" t="str">
        <f t="shared" si="164"/>
        <v>No</v>
      </c>
      <c r="AH176" s="250" t="b">
        <f t="shared" si="134"/>
        <v>0</v>
      </c>
      <c r="AI176" s="250" t="b">
        <f t="shared" si="135"/>
        <v>0</v>
      </c>
      <c r="AJ176" s="250" t="b">
        <f t="shared" si="136"/>
        <v>0</v>
      </c>
      <c r="AK176" s="250" t="b">
        <f t="shared" si="137"/>
        <v>0</v>
      </c>
      <c r="AL176" s="250" t="str">
        <f t="shared" si="165"/>
        <v>No</v>
      </c>
      <c r="AN176" s="246" t="str">
        <f t="shared" si="166"/>
        <v/>
      </c>
      <c r="AO176" s="247" t="str">
        <f t="shared" si="167"/>
        <v/>
      </c>
      <c r="AP176" s="248" t="str">
        <f t="shared" si="168"/>
        <v/>
      </c>
      <c r="AQ176" s="249" t="str">
        <f t="shared" si="169"/>
        <v/>
      </c>
      <c r="AR176" s="250" t="str">
        <f t="shared" si="170"/>
        <v/>
      </c>
      <c r="AS176" s="234"/>
      <c r="AY176" s="385">
        <f t="shared" si="171"/>
        <v>0</v>
      </c>
      <c r="AZ176" s="385">
        <f t="shared" si="138"/>
        <v>0</v>
      </c>
      <c r="BA176" s="385">
        <f t="shared" si="172"/>
        <v>0</v>
      </c>
      <c r="BB176" s="385">
        <f t="shared" si="139"/>
        <v>0</v>
      </c>
      <c r="BC176" s="385">
        <f t="shared" si="140"/>
        <v>0</v>
      </c>
      <c r="BD176" s="385">
        <f t="shared" si="141"/>
        <v>0</v>
      </c>
      <c r="BE176" s="385">
        <f t="shared" si="142"/>
        <v>0</v>
      </c>
      <c r="BF176" s="385">
        <f t="shared" si="143"/>
        <v>0</v>
      </c>
      <c r="BG176" s="385">
        <f t="shared" si="144"/>
        <v>0</v>
      </c>
      <c r="BH176" s="385">
        <f t="shared" si="145"/>
        <v>0</v>
      </c>
      <c r="BI176" s="385">
        <f t="shared" si="146"/>
        <v>0</v>
      </c>
      <c r="BJ176" s="385">
        <f t="shared" si="147"/>
        <v>0</v>
      </c>
      <c r="BK176" s="385">
        <f t="shared" si="148"/>
        <v>0</v>
      </c>
      <c r="BL176" s="385">
        <f t="shared" si="149"/>
        <v>0</v>
      </c>
      <c r="BM176" s="385">
        <f t="shared" si="150"/>
        <v>0</v>
      </c>
      <c r="BN176" s="385">
        <f t="shared" si="151"/>
        <v>0</v>
      </c>
      <c r="CK176" s="239">
        <f t="shared" si="173"/>
        <v>0</v>
      </c>
      <c r="CL176" s="239">
        <f t="shared" si="174"/>
        <v>0</v>
      </c>
    </row>
    <row r="177" spans="3:90" x14ac:dyDescent="0.35">
      <c r="C177" s="235"/>
      <c r="D177" s="246" t="str">
        <f t="shared" si="152"/>
        <v/>
      </c>
      <c r="E177" s="247" t="str">
        <f t="shared" si="153"/>
        <v/>
      </c>
      <c r="F177" s="248" t="str">
        <f t="shared" si="154"/>
        <v/>
      </c>
      <c r="G177" s="249" t="str">
        <f t="shared" si="155"/>
        <v/>
      </c>
      <c r="H177" s="250" t="str">
        <f t="shared" si="156"/>
        <v/>
      </c>
      <c r="I177" s="386" t="str">
        <f t="shared" si="117"/>
        <v/>
      </c>
      <c r="J177" s="387" t="str">
        <f t="shared" si="118"/>
        <v/>
      </c>
      <c r="K177" s="388" t="str">
        <f t="shared" si="119"/>
        <v/>
      </c>
      <c r="L177" s="389" t="str">
        <f t="shared" si="120"/>
        <v/>
      </c>
      <c r="M177" s="250" t="str">
        <f t="shared" si="121"/>
        <v/>
      </c>
      <c r="N177" s="246" t="b">
        <f t="shared" si="157"/>
        <v>0</v>
      </c>
      <c r="O177" s="246" t="b">
        <f t="shared" si="158"/>
        <v>0</v>
      </c>
      <c r="P177" s="246" t="b">
        <f t="shared" si="159"/>
        <v>0</v>
      </c>
      <c r="Q177" s="246" t="b">
        <f t="shared" si="160"/>
        <v>0</v>
      </c>
      <c r="R177" s="246" t="str">
        <f t="shared" si="161"/>
        <v>No</v>
      </c>
      <c r="S177" s="247" t="b">
        <f t="shared" si="122"/>
        <v>0</v>
      </c>
      <c r="T177" s="247" t="b">
        <f t="shared" si="123"/>
        <v>0</v>
      </c>
      <c r="U177" s="247" t="b">
        <f t="shared" si="124"/>
        <v>0</v>
      </c>
      <c r="V177" s="247" t="b">
        <f t="shared" si="125"/>
        <v>0</v>
      </c>
      <c r="W177" s="247" t="str">
        <f t="shared" si="162"/>
        <v>No</v>
      </c>
      <c r="X177" s="248" t="b">
        <f t="shared" si="126"/>
        <v>0</v>
      </c>
      <c r="Y177" s="248" t="b">
        <f t="shared" si="127"/>
        <v>0</v>
      </c>
      <c r="Z177" s="248" t="b">
        <f t="shared" si="128"/>
        <v>0</v>
      </c>
      <c r="AA177" s="248" t="b">
        <f t="shared" si="129"/>
        <v>0</v>
      </c>
      <c r="AB177" s="248" t="str">
        <f t="shared" si="163"/>
        <v>No</v>
      </c>
      <c r="AC177" s="249" t="b">
        <f t="shared" si="130"/>
        <v>0</v>
      </c>
      <c r="AD177" s="249" t="b">
        <f t="shared" si="131"/>
        <v>0</v>
      </c>
      <c r="AE177" s="249" t="b">
        <f t="shared" si="132"/>
        <v>0</v>
      </c>
      <c r="AF177" s="249" t="b">
        <f t="shared" si="133"/>
        <v>0</v>
      </c>
      <c r="AG177" s="249" t="str">
        <f t="shared" si="164"/>
        <v>No</v>
      </c>
      <c r="AH177" s="250" t="b">
        <f t="shared" si="134"/>
        <v>0</v>
      </c>
      <c r="AI177" s="250" t="b">
        <f t="shared" si="135"/>
        <v>0</v>
      </c>
      <c r="AJ177" s="250" t="b">
        <f t="shared" si="136"/>
        <v>0</v>
      </c>
      <c r="AK177" s="250" t="b">
        <f t="shared" si="137"/>
        <v>0</v>
      </c>
      <c r="AL177" s="250" t="str">
        <f t="shared" si="165"/>
        <v>No</v>
      </c>
      <c r="AN177" s="246" t="str">
        <f t="shared" si="166"/>
        <v/>
      </c>
      <c r="AO177" s="247" t="str">
        <f t="shared" si="167"/>
        <v/>
      </c>
      <c r="AP177" s="248" t="str">
        <f t="shared" si="168"/>
        <v/>
      </c>
      <c r="AQ177" s="249" t="str">
        <f t="shared" si="169"/>
        <v/>
      </c>
      <c r="AR177" s="250" t="str">
        <f t="shared" si="170"/>
        <v/>
      </c>
      <c r="AS177" s="234"/>
      <c r="AY177" s="385">
        <f t="shared" si="171"/>
        <v>0</v>
      </c>
      <c r="AZ177" s="385">
        <f t="shared" si="138"/>
        <v>0</v>
      </c>
      <c r="BA177" s="385">
        <f t="shared" si="172"/>
        <v>0</v>
      </c>
      <c r="BB177" s="385">
        <f t="shared" si="139"/>
        <v>0</v>
      </c>
      <c r="BC177" s="385">
        <f t="shared" si="140"/>
        <v>0</v>
      </c>
      <c r="BD177" s="385">
        <f t="shared" si="141"/>
        <v>0</v>
      </c>
      <c r="BE177" s="385">
        <f t="shared" si="142"/>
        <v>0</v>
      </c>
      <c r="BF177" s="385">
        <f t="shared" si="143"/>
        <v>0</v>
      </c>
      <c r="BG177" s="385">
        <f t="shared" si="144"/>
        <v>0</v>
      </c>
      <c r="BH177" s="385">
        <f t="shared" si="145"/>
        <v>0</v>
      </c>
      <c r="BI177" s="385">
        <f t="shared" si="146"/>
        <v>0</v>
      </c>
      <c r="BJ177" s="385">
        <f t="shared" si="147"/>
        <v>0</v>
      </c>
      <c r="BK177" s="385">
        <f t="shared" si="148"/>
        <v>0</v>
      </c>
      <c r="BL177" s="385">
        <f t="shared" si="149"/>
        <v>0</v>
      </c>
      <c r="BM177" s="385">
        <f t="shared" si="150"/>
        <v>0</v>
      </c>
      <c r="BN177" s="385">
        <f t="shared" si="151"/>
        <v>0</v>
      </c>
      <c r="CK177" s="239">
        <f t="shared" si="173"/>
        <v>0</v>
      </c>
      <c r="CL177" s="239">
        <f t="shared" si="174"/>
        <v>0</v>
      </c>
    </row>
    <row r="178" spans="3:90" x14ac:dyDescent="0.35">
      <c r="C178" s="235"/>
      <c r="D178" s="246" t="str">
        <f t="shared" si="152"/>
        <v/>
      </c>
      <c r="E178" s="247" t="str">
        <f t="shared" si="153"/>
        <v/>
      </c>
      <c r="F178" s="248" t="str">
        <f t="shared" si="154"/>
        <v/>
      </c>
      <c r="G178" s="249" t="str">
        <f t="shared" si="155"/>
        <v/>
      </c>
      <c r="H178" s="250" t="str">
        <f t="shared" si="156"/>
        <v/>
      </c>
      <c r="I178" s="386" t="str">
        <f t="shared" si="117"/>
        <v/>
      </c>
      <c r="J178" s="387" t="str">
        <f t="shared" si="118"/>
        <v/>
      </c>
      <c r="K178" s="388" t="str">
        <f t="shared" si="119"/>
        <v/>
      </c>
      <c r="L178" s="389" t="str">
        <f t="shared" si="120"/>
        <v/>
      </c>
      <c r="M178" s="250" t="str">
        <f t="shared" si="121"/>
        <v/>
      </c>
      <c r="N178" s="246" t="b">
        <f t="shared" si="157"/>
        <v>0</v>
      </c>
      <c r="O178" s="246" t="b">
        <f t="shared" si="158"/>
        <v>0</v>
      </c>
      <c r="P178" s="246" t="b">
        <f t="shared" si="159"/>
        <v>0</v>
      </c>
      <c r="Q178" s="246" t="b">
        <f t="shared" si="160"/>
        <v>0</v>
      </c>
      <c r="R178" s="246" t="str">
        <f t="shared" si="161"/>
        <v>No</v>
      </c>
      <c r="S178" s="247" t="b">
        <f t="shared" si="122"/>
        <v>0</v>
      </c>
      <c r="T178" s="247" t="b">
        <f t="shared" si="123"/>
        <v>0</v>
      </c>
      <c r="U178" s="247" t="b">
        <f t="shared" si="124"/>
        <v>0</v>
      </c>
      <c r="V178" s="247" t="b">
        <f t="shared" si="125"/>
        <v>0</v>
      </c>
      <c r="W178" s="247" t="str">
        <f t="shared" si="162"/>
        <v>No</v>
      </c>
      <c r="X178" s="248" t="b">
        <f t="shared" si="126"/>
        <v>0</v>
      </c>
      <c r="Y178" s="248" t="b">
        <f t="shared" si="127"/>
        <v>0</v>
      </c>
      <c r="Z178" s="248" t="b">
        <f t="shared" si="128"/>
        <v>0</v>
      </c>
      <c r="AA178" s="248" t="b">
        <f t="shared" si="129"/>
        <v>0</v>
      </c>
      <c r="AB178" s="248" t="str">
        <f t="shared" si="163"/>
        <v>No</v>
      </c>
      <c r="AC178" s="249" t="b">
        <f t="shared" si="130"/>
        <v>0</v>
      </c>
      <c r="AD178" s="249" t="b">
        <f t="shared" si="131"/>
        <v>0</v>
      </c>
      <c r="AE178" s="249" t="b">
        <f t="shared" si="132"/>
        <v>0</v>
      </c>
      <c r="AF178" s="249" t="b">
        <f t="shared" si="133"/>
        <v>0</v>
      </c>
      <c r="AG178" s="249" t="str">
        <f t="shared" si="164"/>
        <v>No</v>
      </c>
      <c r="AH178" s="250" t="b">
        <f t="shared" si="134"/>
        <v>0</v>
      </c>
      <c r="AI178" s="250" t="b">
        <f t="shared" si="135"/>
        <v>0</v>
      </c>
      <c r="AJ178" s="250" t="b">
        <f t="shared" si="136"/>
        <v>0</v>
      </c>
      <c r="AK178" s="250" t="b">
        <f t="shared" si="137"/>
        <v>0</v>
      </c>
      <c r="AL178" s="250" t="str">
        <f t="shared" si="165"/>
        <v>No</v>
      </c>
      <c r="AN178" s="246" t="str">
        <f t="shared" si="166"/>
        <v/>
      </c>
      <c r="AO178" s="247" t="str">
        <f t="shared" si="167"/>
        <v/>
      </c>
      <c r="AP178" s="248" t="str">
        <f t="shared" si="168"/>
        <v/>
      </c>
      <c r="AQ178" s="249" t="str">
        <f t="shared" si="169"/>
        <v/>
      </c>
      <c r="AR178" s="250" t="str">
        <f t="shared" si="170"/>
        <v/>
      </c>
      <c r="AS178" s="234"/>
      <c r="AY178" s="385">
        <f t="shared" si="171"/>
        <v>0</v>
      </c>
      <c r="AZ178" s="385">
        <f t="shared" si="138"/>
        <v>0</v>
      </c>
      <c r="BA178" s="385">
        <f t="shared" si="172"/>
        <v>0</v>
      </c>
      <c r="BB178" s="385">
        <f t="shared" si="139"/>
        <v>0</v>
      </c>
      <c r="BC178" s="385">
        <f t="shared" si="140"/>
        <v>0</v>
      </c>
      <c r="BD178" s="385">
        <f t="shared" si="141"/>
        <v>0</v>
      </c>
      <c r="BE178" s="385">
        <f t="shared" si="142"/>
        <v>0</v>
      </c>
      <c r="BF178" s="385">
        <f t="shared" si="143"/>
        <v>0</v>
      </c>
      <c r="BG178" s="385">
        <f t="shared" si="144"/>
        <v>0</v>
      </c>
      <c r="BH178" s="385">
        <f t="shared" si="145"/>
        <v>0</v>
      </c>
      <c r="BI178" s="385">
        <f t="shared" si="146"/>
        <v>0</v>
      </c>
      <c r="BJ178" s="385">
        <f t="shared" si="147"/>
        <v>0</v>
      </c>
      <c r="BK178" s="385">
        <f t="shared" si="148"/>
        <v>0</v>
      </c>
      <c r="BL178" s="385">
        <f t="shared" si="149"/>
        <v>0</v>
      </c>
      <c r="BM178" s="385">
        <f t="shared" si="150"/>
        <v>0</v>
      </c>
      <c r="BN178" s="385">
        <f t="shared" si="151"/>
        <v>0</v>
      </c>
      <c r="CK178" s="239">
        <f t="shared" si="173"/>
        <v>0</v>
      </c>
      <c r="CL178" s="239">
        <f t="shared" si="174"/>
        <v>0</v>
      </c>
    </row>
    <row r="179" spans="3:90" x14ac:dyDescent="0.35">
      <c r="C179" s="235"/>
      <c r="D179" s="246" t="str">
        <f t="shared" si="152"/>
        <v/>
      </c>
      <c r="E179" s="247" t="str">
        <f t="shared" si="153"/>
        <v/>
      </c>
      <c r="F179" s="248" t="str">
        <f t="shared" si="154"/>
        <v/>
      </c>
      <c r="G179" s="249" t="str">
        <f t="shared" si="155"/>
        <v/>
      </c>
      <c r="H179" s="250" t="str">
        <f t="shared" si="156"/>
        <v/>
      </c>
      <c r="I179" s="386" t="str">
        <f t="shared" si="117"/>
        <v/>
      </c>
      <c r="J179" s="387" t="str">
        <f t="shared" si="118"/>
        <v/>
      </c>
      <c r="K179" s="388" t="str">
        <f t="shared" si="119"/>
        <v/>
      </c>
      <c r="L179" s="389" t="str">
        <f t="shared" si="120"/>
        <v/>
      </c>
      <c r="M179" s="250" t="str">
        <f t="shared" si="121"/>
        <v/>
      </c>
      <c r="N179" s="246" t="b">
        <f t="shared" si="157"/>
        <v>0</v>
      </c>
      <c r="O179" s="246" t="b">
        <f t="shared" si="158"/>
        <v>0</v>
      </c>
      <c r="P179" s="246" t="b">
        <f t="shared" si="159"/>
        <v>0</v>
      </c>
      <c r="Q179" s="246" t="b">
        <f t="shared" si="160"/>
        <v>0</v>
      </c>
      <c r="R179" s="246" t="str">
        <f t="shared" si="161"/>
        <v>No</v>
      </c>
      <c r="S179" s="247" t="b">
        <f t="shared" si="122"/>
        <v>0</v>
      </c>
      <c r="T179" s="247" t="b">
        <f t="shared" si="123"/>
        <v>0</v>
      </c>
      <c r="U179" s="247" t="b">
        <f t="shared" si="124"/>
        <v>0</v>
      </c>
      <c r="V179" s="247" t="b">
        <f t="shared" si="125"/>
        <v>0</v>
      </c>
      <c r="W179" s="247" t="str">
        <f t="shared" si="162"/>
        <v>No</v>
      </c>
      <c r="X179" s="248" t="b">
        <f t="shared" si="126"/>
        <v>0</v>
      </c>
      <c r="Y179" s="248" t="b">
        <f t="shared" si="127"/>
        <v>0</v>
      </c>
      <c r="Z179" s="248" t="b">
        <f t="shared" si="128"/>
        <v>0</v>
      </c>
      <c r="AA179" s="248" t="b">
        <f t="shared" si="129"/>
        <v>0</v>
      </c>
      <c r="AB179" s="248" t="str">
        <f t="shared" si="163"/>
        <v>No</v>
      </c>
      <c r="AC179" s="249" t="b">
        <f t="shared" si="130"/>
        <v>0</v>
      </c>
      <c r="AD179" s="249" t="b">
        <f t="shared" si="131"/>
        <v>0</v>
      </c>
      <c r="AE179" s="249" t="b">
        <f t="shared" si="132"/>
        <v>0</v>
      </c>
      <c r="AF179" s="249" t="b">
        <f t="shared" si="133"/>
        <v>0</v>
      </c>
      <c r="AG179" s="249" t="str">
        <f t="shared" si="164"/>
        <v>No</v>
      </c>
      <c r="AH179" s="250" t="b">
        <f t="shared" si="134"/>
        <v>0</v>
      </c>
      <c r="AI179" s="250" t="b">
        <f t="shared" si="135"/>
        <v>0</v>
      </c>
      <c r="AJ179" s="250" t="b">
        <f t="shared" si="136"/>
        <v>0</v>
      </c>
      <c r="AK179" s="250" t="b">
        <f t="shared" si="137"/>
        <v>0</v>
      </c>
      <c r="AL179" s="250" t="str">
        <f t="shared" si="165"/>
        <v>No</v>
      </c>
      <c r="AN179" s="246" t="str">
        <f t="shared" si="166"/>
        <v/>
      </c>
      <c r="AO179" s="247" t="str">
        <f t="shared" si="167"/>
        <v/>
      </c>
      <c r="AP179" s="248" t="str">
        <f t="shared" si="168"/>
        <v/>
      </c>
      <c r="AQ179" s="249" t="str">
        <f t="shared" si="169"/>
        <v/>
      </c>
      <c r="AR179" s="250" t="str">
        <f t="shared" si="170"/>
        <v/>
      </c>
      <c r="AS179" s="234"/>
      <c r="AY179" s="385">
        <f t="shared" si="171"/>
        <v>0</v>
      </c>
      <c r="AZ179" s="385">
        <f t="shared" si="138"/>
        <v>0</v>
      </c>
      <c r="BA179" s="385">
        <f t="shared" si="172"/>
        <v>0</v>
      </c>
      <c r="BB179" s="385">
        <f t="shared" si="139"/>
        <v>0</v>
      </c>
      <c r="BC179" s="385">
        <f t="shared" si="140"/>
        <v>0</v>
      </c>
      <c r="BD179" s="385">
        <f t="shared" si="141"/>
        <v>0</v>
      </c>
      <c r="BE179" s="385">
        <f t="shared" si="142"/>
        <v>0</v>
      </c>
      <c r="BF179" s="385">
        <f t="shared" si="143"/>
        <v>0</v>
      </c>
      <c r="BG179" s="385">
        <f t="shared" si="144"/>
        <v>0</v>
      </c>
      <c r="BH179" s="385">
        <f t="shared" si="145"/>
        <v>0</v>
      </c>
      <c r="BI179" s="385">
        <f t="shared" si="146"/>
        <v>0</v>
      </c>
      <c r="BJ179" s="385">
        <f t="shared" si="147"/>
        <v>0</v>
      </c>
      <c r="BK179" s="385">
        <f t="shared" si="148"/>
        <v>0</v>
      </c>
      <c r="BL179" s="385">
        <f t="shared" si="149"/>
        <v>0</v>
      </c>
      <c r="BM179" s="385">
        <f t="shared" si="150"/>
        <v>0</v>
      </c>
      <c r="BN179" s="385">
        <f t="shared" si="151"/>
        <v>0</v>
      </c>
      <c r="CK179" s="239">
        <f t="shared" si="173"/>
        <v>0</v>
      </c>
      <c r="CL179" s="239">
        <f t="shared" si="174"/>
        <v>0</v>
      </c>
    </row>
    <row r="180" spans="3:90" x14ac:dyDescent="0.35">
      <c r="C180" s="235"/>
      <c r="D180" s="246" t="str">
        <f t="shared" si="152"/>
        <v/>
      </c>
      <c r="E180" s="247" t="str">
        <f t="shared" si="153"/>
        <v/>
      </c>
      <c r="F180" s="248" t="str">
        <f t="shared" si="154"/>
        <v/>
      </c>
      <c r="G180" s="249" t="str">
        <f t="shared" si="155"/>
        <v/>
      </c>
      <c r="H180" s="250" t="str">
        <f t="shared" si="156"/>
        <v/>
      </c>
      <c r="I180" s="386" t="str">
        <f t="shared" si="117"/>
        <v/>
      </c>
      <c r="J180" s="387" t="str">
        <f t="shared" si="118"/>
        <v/>
      </c>
      <c r="K180" s="388" t="str">
        <f t="shared" si="119"/>
        <v/>
      </c>
      <c r="L180" s="389" t="str">
        <f t="shared" si="120"/>
        <v/>
      </c>
      <c r="M180" s="250" t="str">
        <f t="shared" si="121"/>
        <v/>
      </c>
      <c r="N180" s="246" t="b">
        <f t="shared" si="157"/>
        <v>0</v>
      </c>
      <c r="O180" s="246" t="b">
        <f t="shared" si="158"/>
        <v>0</v>
      </c>
      <c r="P180" s="246" t="b">
        <f t="shared" si="159"/>
        <v>0</v>
      </c>
      <c r="Q180" s="246" t="b">
        <f t="shared" si="160"/>
        <v>0</v>
      </c>
      <c r="R180" s="246" t="str">
        <f t="shared" si="161"/>
        <v>No</v>
      </c>
      <c r="S180" s="247" t="b">
        <f t="shared" si="122"/>
        <v>0</v>
      </c>
      <c r="T180" s="247" t="b">
        <f t="shared" si="123"/>
        <v>0</v>
      </c>
      <c r="U180" s="247" t="b">
        <f t="shared" si="124"/>
        <v>0</v>
      </c>
      <c r="V180" s="247" t="b">
        <f t="shared" si="125"/>
        <v>0</v>
      </c>
      <c r="W180" s="247" t="str">
        <f t="shared" si="162"/>
        <v>No</v>
      </c>
      <c r="X180" s="248" t="b">
        <f t="shared" si="126"/>
        <v>0</v>
      </c>
      <c r="Y180" s="248" t="b">
        <f t="shared" si="127"/>
        <v>0</v>
      </c>
      <c r="Z180" s="248" t="b">
        <f t="shared" si="128"/>
        <v>0</v>
      </c>
      <c r="AA180" s="248" t="b">
        <f t="shared" si="129"/>
        <v>0</v>
      </c>
      <c r="AB180" s="248" t="str">
        <f t="shared" si="163"/>
        <v>No</v>
      </c>
      <c r="AC180" s="249" t="b">
        <f t="shared" si="130"/>
        <v>0</v>
      </c>
      <c r="AD180" s="249" t="b">
        <f t="shared" si="131"/>
        <v>0</v>
      </c>
      <c r="AE180" s="249" t="b">
        <f t="shared" si="132"/>
        <v>0</v>
      </c>
      <c r="AF180" s="249" t="b">
        <f t="shared" si="133"/>
        <v>0</v>
      </c>
      <c r="AG180" s="249" t="str">
        <f t="shared" si="164"/>
        <v>No</v>
      </c>
      <c r="AH180" s="250" t="b">
        <f t="shared" si="134"/>
        <v>0</v>
      </c>
      <c r="AI180" s="250" t="b">
        <f t="shared" si="135"/>
        <v>0</v>
      </c>
      <c r="AJ180" s="250" t="b">
        <f t="shared" si="136"/>
        <v>0</v>
      </c>
      <c r="AK180" s="250" t="b">
        <f t="shared" si="137"/>
        <v>0</v>
      </c>
      <c r="AL180" s="250" t="str">
        <f t="shared" si="165"/>
        <v>No</v>
      </c>
      <c r="AN180" s="246" t="str">
        <f t="shared" si="166"/>
        <v/>
      </c>
      <c r="AO180" s="247" t="str">
        <f t="shared" si="167"/>
        <v/>
      </c>
      <c r="AP180" s="248" t="str">
        <f t="shared" si="168"/>
        <v/>
      </c>
      <c r="AQ180" s="249" t="str">
        <f t="shared" si="169"/>
        <v/>
      </c>
      <c r="AR180" s="250" t="str">
        <f t="shared" si="170"/>
        <v/>
      </c>
      <c r="AS180" s="234"/>
      <c r="AY180" s="385">
        <f t="shared" si="171"/>
        <v>0</v>
      </c>
      <c r="AZ180" s="385">
        <f t="shared" si="138"/>
        <v>0</v>
      </c>
      <c r="BA180" s="385">
        <f t="shared" si="172"/>
        <v>0</v>
      </c>
      <c r="BB180" s="385">
        <f t="shared" si="139"/>
        <v>0</v>
      </c>
      <c r="BC180" s="385">
        <f t="shared" si="140"/>
        <v>0</v>
      </c>
      <c r="BD180" s="385">
        <f t="shared" si="141"/>
        <v>0</v>
      </c>
      <c r="BE180" s="385">
        <f t="shared" si="142"/>
        <v>0</v>
      </c>
      <c r="BF180" s="385">
        <f t="shared" si="143"/>
        <v>0</v>
      </c>
      <c r="BG180" s="385">
        <f t="shared" si="144"/>
        <v>0</v>
      </c>
      <c r="BH180" s="385">
        <f t="shared" si="145"/>
        <v>0</v>
      </c>
      <c r="BI180" s="385">
        <f t="shared" si="146"/>
        <v>0</v>
      </c>
      <c r="BJ180" s="385">
        <f t="shared" si="147"/>
        <v>0</v>
      </c>
      <c r="BK180" s="385">
        <f t="shared" si="148"/>
        <v>0</v>
      </c>
      <c r="BL180" s="385">
        <f t="shared" si="149"/>
        <v>0</v>
      </c>
      <c r="BM180" s="385">
        <f t="shared" si="150"/>
        <v>0</v>
      </c>
      <c r="BN180" s="385">
        <f t="shared" si="151"/>
        <v>0</v>
      </c>
      <c r="CK180" s="239">
        <f t="shared" si="173"/>
        <v>0</v>
      </c>
      <c r="CL180" s="239">
        <f t="shared" si="174"/>
        <v>0</v>
      </c>
    </row>
    <row r="181" spans="3:90" x14ac:dyDescent="0.35">
      <c r="C181" s="235"/>
      <c r="D181" s="246" t="str">
        <f t="shared" si="152"/>
        <v/>
      </c>
      <c r="E181" s="247" t="str">
        <f t="shared" si="153"/>
        <v/>
      </c>
      <c r="F181" s="248" t="str">
        <f t="shared" si="154"/>
        <v/>
      </c>
      <c r="G181" s="249" t="str">
        <f t="shared" si="155"/>
        <v/>
      </c>
      <c r="H181" s="250" t="str">
        <f t="shared" si="156"/>
        <v/>
      </c>
      <c r="I181" s="386" t="str">
        <f t="shared" si="117"/>
        <v/>
      </c>
      <c r="J181" s="387" t="str">
        <f t="shared" si="118"/>
        <v/>
      </c>
      <c r="K181" s="388" t="str">
        <f t="shared" si="119"/>
        <v/>
      </c>
      <c r="L181" s="389" t="str">
        <f t="shared" si="120"/>
        <v/>
      </c>
      <c r="M181" s="250" t="str">
        <f t="shared" si="121"/>
        <v/>
      </c>
      <c r="N181" s="246" t="b">
        <f t="shared" si="157"/>
        <v>0</v>
      </c>
      <c r="O181" s="246" t="b">
        <f t="shared" si="158"/>
        <v>0</v>
      </c>
      <c r="P181" s="246" t="b">
        <f t="shared" si="159"/>
        <v>0</v>
      </c>
      <c r="Q181" s="246" t="b">
        <f t="shared" si="160"/>
        <v>0</v>
      </c>
      <c r="R181" s="246" t="str">
        <f t="shared" si="161"/>
        <v>No</v>
      </c>
      <c r="S181" s="247" t="b">
        <f t="shared" si="122"/>
        <v>0</v>
      </c>
      <c r="T181" s="247" t="b">
        <f t="shared" si="123"/>
        <v>0</v>
      </c>
      <c r="U181" s="247" t="b">
        <f t="shared" si="124"/>
        <v>0</v>
      </c>
      <c r="V181" s="247" t="b">
        <f t="shared" si="125"/>
        <v>0</v>
      </c>
      <c r="W181" s="247" t="str">
        <f t="shared" si="162"/>
        <v>No</v>
      </c>
      <c r="X181" s="248" t="b">
        <f t="shared" si="126"/>
        <v>0</v>
      </c>
      <c r="Y181" s="248" t="b">
        <f t="shared" si="127"/>
        <v>0</v>
      </c>
      <c r="Z181" s="248" t="b">
        <f t="shared" si="128"/>
        <v>0</v>
      </c>
      <c r="AA181" s="248" t="b">
        <f t="shared" si="129"/>
        <v>0</v>
      </c>
      <c r="AB181" s="248" t="str">
        <f t="shared" si="163"/>
        <v>No</v>
      </c>
      <c r="AC181" s="249" t="b">
        <f t="shared" si="130"/>
        <v>0</v>
      </c>
      <c r="AD181" s="249" t="b">
        <f t="shared" si="131"/>
        <v>0</v>
      </c>
      <c r="AE181" s="249" t="b">
        <f t="shared" si="132"/>
        <v>0</v>
      </c>
      <c r="AF181" s="249" t="b">
        <f t="shared" si="133"/>
        <v>0</v>
      </c>
      <c r="AG181" s="249" t="str">
        <f t="shared" si="164"/>
        <v>No</v>
      </c>
      <c r="AH181" s="250" t="b">
        <f t="shared" si="134"/>
        <v>0</v>
      </c>
      <c r="AI181" s="250" t="b">
        <f t="shared" si="135"/>
        <v>0</v>
      </c>
      <c r="AJ181" s="250" t="b">
        <f t="shared" si="136"/>
        <v>0</v>
      </c>
      <c r="AK181" s="250" t="b">
        <f t="shared" si="137"/>
        <v>0</v>
      </c>
      <c r="AL181" s="250" t="str">
        <f t="shared" si="165"/>
        <v>No</v>
      </c>
      <c r="AN181" s="246" t="str">
        <f t="shared" si="166"/>
        <v/>
      </c>
      <c r="AO181" s="247" t="str">
        <f t="shared" si="167"/>
        <v/>
      </c>
      <c r="AP181" s="248" t="str">
        <f t="shared" si="168"/>
        <v/>
      </c>
      <c r="AQ181" s="249" t="str">
        <f t="shared" si="169"/>
        <v/>
      </c>
      <c r="AR181" s="250" t="str">
        <f t="shared" si="170"/>
        <v/>
      </c>
      <c r="AS181" s="234"/>
      <c r="AY181" s="385">
        <f t="shared" si="171"/>
        <v>0</v>
      </c>
      <c r="AZ181" s="385">
        <f t="shared" si="138"/>
        <v>0</v>
      </c>
      <c r="BA181" s="385">
        <f t="shared" si="172"/>
        <v>0</v>
      </c>
      <c r="BB181" s="385">
        <f t="shared" si="139"/>
        <v>0</v>
      </c>
      <c r="BC181" s="385">
        <f t="shared" si="140"/>
        <v>0</v>
      </c>
      <c r="BD181" s="385">
        <f t="shared" si="141"/>
        <v>0</v>
      </c>
      <c r="BE181" s="385">
        <f t="shared" si="142"/>
        <v>0</v>
      </c>
      <c r="BF181" s="385">
        <f t="shared" si="143"/>
        <v>0</v>
      </c>
      <c r="BG181" s="385">
        <f t="shared" si="144"/>
        <v>0</v>
      </c>
      <c r="BH181" s="385">
        <f t="shared" si="145"/>
        <v>0</v>
      </c>
      <c r="BI181" s="385">
        <f t="shared" si="146"/>
        <v>0</v>
      </c>
      <c r="BJ181" s="385">
        <f t="shared" si="147"/>
        <v>0</v>
      </c>
      <c r="BK181" s="385">
        <f t="shared" si="148"/>
        <v>0</v>
      </c>
      <c r="BL181" s="385">
        <f t="shared" si="149"/>
        <v>0</v>
      </c>
      <c r="BM181" s="385">
        <f t="shared" si="150"/>
        <v>0</v>
      </c>
      <c r="BN181" s="385">
        <f t="shared" si="151"/>
        <v>0</v>
      </c>
      <c r="CK181" s="239">
        <f t="shared" si="173"/>
        <v>0</v>
      </c>
      <c r="CL181" s="239">
        <f t="shared" si="174"/>
        <v>0</v>
      </c>
    </row>
    <row r="182" spans="3:90" x14ac:dyDescent="0.35">
      <c r="C182" s="235"/>
      <c r="D182" s="246" t="str">
        <f t="shared" si="152"/>
        <v/>
      </c>
      <c r="E182" s="247" t="str">
        <f t="shared" si="153"/>
        <v/>
      </c>
      <c r="F182" s="248" t="str">
        <f t="shared" si="154"/>
        <v/>
      </c>
      <c r="G182" s="249" t="str">
        <f t="shared" si="155"/>
        <v/>
      </c>
      <c r="H182" s="250" t="str">
        <f t="shared" si="156"/>
        <v/>
      </c>
      <c r="I182" s="386" t="str">
        <f t="shared" si="117"/>
        <v/>
      </c>
      <c r="J182" s="387" t="str">
        <f t="shared" si="118"/>
        <v/>
      </c>
      <c r="K182" s="388" t="str">
        <f t="shared" si="119"/>
        <v/>
      </c>
      <c r="L182" s="389" t="str">
        <f t="shared" si="120"/>
        <v/>
      </c>
      <c r="M182" s="250" t="str">
        <f t="shared" si="121"/>
        <v/>
      </c>
      <c r="N182" s="246" t="b">
        <f t="shared" si="157"/>
        <v>0</v>
      </c>
      <c r="O182" s="246" t="b">
        <f t="shared" si="158"/>
        <v>0</v>
      </c>
      <c r="P182" s="246" t="b">
        <f t="shared" si="159"/>
        <v>0</v>
      </c>
      <c r="Q182" s="246" t="b">
        <f t="shared" si="160"/>
        <v>0</v>
      </c>
      <c r="R182" s="246" t="str">
        <f t="shared" si="161"/>
        <v>No</v>
      </c>
      <c r="S182" s="247" t="b">
        <f t="shared" si="122"/>
        <v>0</v>
      </c>
      <c r="T182" s="247" t="b">
        <f t="shared" si="123"/>
        <v>0</v>
      </c>
      <c r="U182" s="247" t="b">
        <f t="shared" si="124"/>
        <v>0</v>
      </c>
      <c r="V182" s="247" t="b">
        <f t="shared" si="125"/>
        <v>0</v>
      </c>
      <c r="W182" s="247" t="str">
        <f t="shared" si="162"/>
        <v>No</v>
      </c>
      <c r="X182" s="248" t="b">
        <f t="shared" si="126"/>
        <v>0</v>
      </c>
      <c r="Y182" s="248" t="b">
        <f t="shared" si="127"/>
        <v>0</v>
      </c>
      <c r="Z182" s="248" t="b">
        <f t="shared" si="128"/>
        <v>0</v>
      </c>
      <c r="AA182" s="248" t="b">
        <f t="shared" si="129"/>
        <v>0</v>
      </c>
      <c r="AB182" s="248" t="str">
        <f t="shared" si="163"/>
        <v>No</v>
      </c>
      <c r="AC182" s="249" t="b">
        <f t="shared" si="130"/>
        <v>0</v>
      </c>
      <c r="AD182" s="249" t="b">
        <f t="shared" si="131"/>
        <v>0</v>
      </c>
      <c r="AE182" s="249" t="b">
        <f t="shared" si="132"/>
        <v>0</v>
      </c>
      <c r="AF182" s="249" t="b">
        <f t="shared" si="133"/>
        <v>0</v>
      </c>
      <c r="AG182" s="249" t="str">
        <f t="shared" si="164"/>
        <v>No</v>
      </c>
      <c r="AH182" s="250" t="b">
        <f t="shared" si="134"/>
        <v>0</v>
      </c>
      <c r="AI182" s="250" t="b">
        <f t="shared" si="135"/>
        <v>0</v>
      </c>
      <c r="AJ182" s="250" t="b">
        <f t="shared" si="136"/>
        <v>0</v>
      </c>
      <c r="AK182" s="250" t="b">
        <f t="shared" si="137"/>
        <v>0</v>
      </c>
      <c r="AL182" s="250" t="str">
        <f t="shared" si="165"/>
        <v>No</v>
      </c>
      <c r="AN182" s="246" t="str">
        <f t="shared" si="166"/>
        <v/>
      </c>
      <c r="AO182" s="247" t="str">
        <f t="shared" si="167"/>
        <v/>
      </c>
      <c r="AP182" s="248" t="str">
        <f t="shared" si="168"/>
        <v/>
      </c>
      <c r="AQ182" s="249" t="str">
        <f t="shared" si="169"/>
        <v/>
      </c>
      <c r="AR182" s="250" t="str">
        <f t="shared" si="170"/>
        <v/>
      </c>
      <c r="AS182" s="234"/>
      <c r="AY182" s="385">
        <f t="shared" si="171"/>
        <v>0</v>
      </c>
      <c r="AZ182" s="385">
        <f t="shared" si="138"/>
        <v>0</v>
      </c>
      <c r="BA182" s="385">
        <f t="shared" si="172"/>
        <v>0</v>
      </c>
      <c r="BB182" s="385">
        <f t="shared" si="139"/>
        <v>0</v>
      </c>
      <c r="BC182" s="385">
        <f t="shared" si="140"/>
        <v>0</v>
      </c>
      <c r="BD182" s="385">
        <f t="shared" si="141"/>
        <v>0</v>
      </c>
      <c r="BE182" s="385">
        <f t="shared" si="142"/>
        <v>0</v>
      </c>
      <c r="BF182" s="385">
        <f t="shared" si="143"/>
        <v>0</v>
      </c>
      <c r="BG182" s="385">
        <f t="shared" si="144"/>
        <v>0</v>
      </c>
      <c r="BH182" s="385">
        <f t="shared" si="145"/>
        <v>0</v>
      </c>
      <c r="BI182" s="385">
        <f t="shared" si="146"/>
        <v>0</v>
      </c>
      <c r="BJ182" s="385">
        <f t="shared" si="147"/>
        <v>0</v>
      </c>
      <c r="BK182" s="385">
        <f t="shared" si="148"/>
        <v>0</v>
      </c>
      <c r="BL182" s="385">
        <f t="shared" si="149"/>
        <v>0</v>
      </c>
      <c r="BM182" s="385">
        <f t="shared" si="150"/>
        <v>0</v>
      </c>
      <c r="BN182" s="385">
        <f t="shared" si="151"/>
        <v>0</v>
      </c>
      <c r="CK182" s="239">
        <f t="shared" si="173"/>
        <v>0</v>
      </c>
      <c r="CL182" s="239">
        <f t="shared" si="174"/>
        <v>0</v>
      </c>
    </row>
    <row r="183" spans="3:90" x14ac:dyDescent="0.35">
      <c r="C183" s="235"/>
      <c r="D183" s="246" t="str">
        <f t="shared" si="152"/>
        <v/>
      </c>
      <c r="E183" s="247" t="str">
        <f t="shared" si="153"/>
        <v/>
      </c>
      <c r="F183" s="248" t="str">
        <f t="shared" si="154"/>
        <v/>
      </c>
      <c r="G183" s="249" t="str">
        <f t="shared" si="155"/>
        <v/>
      </c>
      <c r="H183" s="250" t="str">
        <f t="shared" si="156"/>
        <v/>
      </c>
      <c r="I183" s="386" t="str">
        <f t="shared" si="117"/>
        <v/>
      </c>
      <c r="J183" s="387" t="str">
        <f t="shared" si="118"/>
        <v/>
      </c>
      <c r="K183" s="388" t="str">
        <f t="shared" si="119"/>
        <v/>
      </c>
      <c r="L183" s="389" t="str">
        <f t="shared" si="120"/>
        <v/>
      </c>
      <c r="M183" s="250" t="str">
        <f t="shared" si="121"/>
        <v/>
      </c>
      <c r="N183" s="246" t="b">
        <f t="shared" si="157"/>
        <v>0</v>
      </c>
      <c r="O183" s="246" t="b">
        <f t="shared" si="158"/>
        <v>0</v>
      </c>
      <c r="P183" s="246" t="b">
        <f t="shared" si="159"/>
        <v>0</v>
      </c>
      <c r="Q183" s="246" t="b">
        <f t="shared" si="160"/>
        <v>0</v>
      </c>
      <c r="R183" s="246" t="str">
        <f t="shared" si="161"/>
        <v>No</v>
      </c>
      <c r="S183" s="247" t="b">
        <f t="shared" si="122"/>
        <v>0</v>
      </c>
      <c r="T183" s="247" t="b">
        <f t="shared" si="123"/>
        <v>0</v>
      </c>
      <c r="U183" s="247" t="b">
        <f t="shared" si="124"/>
        <v>0</v>
      </c>
      <c r="V183" s="247" t="b">
        <f t="shared" si="125"/>
        <v>0</v>
      </c>
      <c r="W183" s="247" t="str">
        <f t="shared" si="162"/>
        <v>No</v>
      </c>
      <c r="X183" s="248" t="b">
        <f t="shared" si="126"/>
        <v>0</v>
      </c>
      <c r="Y183" s="248" t="b">
        <f t="shared" si="127"/>
        <v>0</v>
      </c>
      <c r="Z183" s="248" t="b">
        <f t="shared" si="128"/>
        <v>0</v>
      </c>
      <c r="AA183" s="248" t="b">
        <f t="shared" si="129"/>
        <v>0</v>
      </c>
      <c r="AB183" s="248" t="str">
        <f t="shared" si="163"/>
        <v>No</v>
      </c>
      <c r="AC183" s="249" t="b">
        <f t="shared" si="130"/>
        <v>0</v>
      </c>
      <c r="AD183" s="249" t="b">
        <f t="shared" si="131"/>
        <v>0</v>
      </c>
      <c r="AE183" s="249" t="b">
        <f t="shared" si="132"/>
        <v>0</v>
      </c>
      <c r="AF183" s="249" t="b">
        <f t="shared" si="133"/>
        <v>0</v>
      </c>
      <c r="AG183" s="249" t="str">
        <f t="shared" si="164"/>
        <v>No</v>
      </c>
      <c r="AH183" s="250" t="b">
        <f t="shared" si="134"/>
        <v>0</v>
      </c>
      <c r="AI183" s="250" t="b">
        <f t="shared" si="135"/>
        <v>0</v>
      </c>
      <c r="AJ183" s="250" t="b">
        <f t="shared" si="136"/>
        <v>0</v>
      </c>
      <c r="AK183" s="250" t="b">
        <f t="shared" si="137"/>
        <v>0</v>
      </c>
      <c r="AL183" s="250" t="str">
        <f t="shared" si="165"/>
        <v>No</v>
      </c>
      <c r="AN183" s="246" t="str">
        <f t="shared" si="166"/>
        <v/>
      </c>
      <c r="AO183" s="247" t="str">
        <f t="shared" si="167"/>
        <v/>
      </c>
      <c r="AP183" s="248" t="str">
        <f t="shared" si="168"/>
        <v/>
      </c>
      <c r="AQ183" s="249" t="str">
        <f t="shared" si="169"/>
        <v/>
      </c>
      <c r="AR183" s="250" t="str">
        <f t="shared" si="170"/>
        <v/>
      </c>
      <c r="AS183" s="234"/>
      <c r="AY183" s="385">
        <f t="shared" si="171"/>
        <v>0</v>
      </c>
      <c r="AZ183" s="385">
        <f t="shared" si="138"/>
        <v>0</v>
      </c>
      <c r="BA183" s="385">
        <f t="shared" si="172"/>
        <v>0</v>
      </c>
      <c r="BB183" s="385">
        <f t="shared" si="139"/>
        <v>0</v>
      </c>
      <c r="BC183" s="385">
        <f t="shared" si="140"/>
        <v>0</v>
      </c>
      <c r="BD183" s="385">
        <f t="shared" si="141"/>
        <v>0</v>
      </c>
      <c r="BE183" s="385">
        <f t="shared" si="142"/>
        <v>0</v>
      </c>
      <c r="BF183" s="385">
        <f t="shared" si="143"/>
        <v>0</v>
      </c>
      <c r="BG183" s="385">
        <f t="shared" si="144"/>
        <v>0</v>
      </c>
      <c r="BH183" s="385">
        <f t="shared" si="145"/>
        <v>0</v>
      </c>
      <c r="BI183" s="385">
        <f t="shared" si="146"/>
        <v>0</v>
      </c>
      <c r="BJ183" s="385">
        <f t="shared" si="147"/>
        <v>0</v>
      </c>
      <c r="BK183" s="385">
        <f t="shared" si="148"/>
        <v>0</v>
      </c>
      <c r="BL183" s="385">
        <f t="shared" si="149"/>
        <v>0</v>
      </c>
      <c r="BM183" s="385">
        <f t="shared" si="150"/>
        <v>0</v>
      </c>
      <c r="BN183" s="385">
        <f t="shared" si="151"/>
        <v>0</v>
      </c>
      <c r="CK183" s="239">
        <f t="shared" si="173"/>
        <v>0</v>
      </c>
      <c r="CL183" s="239">
        <f t="shared" si="174"/>
        <v>0</v>
      </c>
    </row>
    <row r="184" spans="3:90" x14ac:dyDescent="0.35">
      <c r="C184" s="235"/>
      <c r="D184" s="246" t="str">
        <f t="shared" si="152"/>
        <v/>
      </c>
      <c r="E184" s="247" t="str">
        <f t="shared" si="153"/>
        <v/>
      </c>
      <c r="F184" s="248" t="str">
        <f t="shared" si="154"/>
        <v/>
      </c>
      <c r="G184" s="249" t="str">
        <f t="shared" si="155"/>
        <v/>
      </c>
      <c r="H184" s="250" t="str">
        <f t="shared" si="156"/>
        <v/>
      </c>
      <c r="I184" s="386" t="str">
        <f t="shared" si="117"/>
        <v/>
      </c>
      <c r="J184" s="387" t="str">
        <f t="shared" si="118"/>
        <v/>
      </c>
      <c r="K184" s="388" t="str">
        <f t="shared" si="119"/>
        <v/>
      </c>
      <c r="L184" s="389" t="str">
        <f t="shared" si="120"/>
        <v/>
      </c>
      <c r="M184" s="250" t="str">
        <f t="shared" si="121"/>
        <v/>
      </c>
      <c r="N184" s="246" t="b">
        <f t="shared" si="157"/>
        <v>0</v>
      </c>
      <c r="O184" s="246" t="b">
        <f t="shared" si="158"/>
        <v>0</v>
      </c>
      <c r="P184" s="246" t="b">
        <f t="shared" si="159"/>
        <v>0</v>
      </c>
      <c r="Q184" s="246" t="b">
        <f t="shared" si="160"/>
        <v>0</v>
      </c>
      <c r="R184" s="246" t="str">
        <f t="shared" si="161"/>
        <v>No</v>
      </c>
      <c r="S184" s="247" t="b">
        <f t="shared" si="122"/>
        <v>0</v>
      </c>
      <c r="T184" s="247" t="b">
        <f t="shared" si="123"/>
        <v>0</v>
      </c>
      <c r="U184" s="247" t="b">
        <f t="shared" si="124"/>
        <v>0</v>
      </c>
      <c r="V184" s="247" t="b">
        <f t="shared" si="125"/>
        <v>0</v>
      </c>
      <c r="W184" s="247" t="str">
        <f t="shared" si="162"/>
        <v>No</v>
      </c>
      <c r="X184" s="248" t="b">
        <f t="shared" si="126"/>
        <v>0</v>
      </c>
      <c r="Y184" s="248" t="b">
        <f t="shared" si="127"/>
        <v>0</v>
      </c>
      <c r="Z184" s="248" t="b">
        <f t="shared" si="128"/>
        <v>0</v>
      </c>
      <c r="AA184" s="248" t="b">
        <f t="shared" si="129"/>
        <v>0</v>
      </c>
      <c r="AB184" s="248" t="str">
        <f t="shared" si="163"/>
        <v>No</v>
      </c>
      <c r="AC184" s="249" t="b">
        <f t="shared" si="130"/>
        <v>0</v>
      </c>
      <c r="AD184" s="249" t="b">
        <f t="shared" si="131"/>
        <v>0</v>
      </c>
      <c r="AE184" s="249" t="b">
        <f t="shared" si="132"/>
        <v>0</v>
      </c>
      <c r="AF184" s="249" t="b">
        <f t="shared" si="133"/>
        <v>0</v>
      </c>
      <c r="AG184" s="249" t="str">
        <f t="shared" si="164"/>
        <v>No</v>
      </c>
      <c r="AH184" s="250" t="b">
        <f t="shared" si="134"/>
        <v>0</v>
      </c>
      <c r="AI184" s="250" t="b">
        <f t="shared" si="135"/>
        <v>0</v>
      </c>
      <c r="AJ184" s="250" t="b">
        <f t="shared" si="136"/>
        <v>0</v>
      </c>
      <c r="AK184" s="250" t="b">
        <f t="shared" si="137"/>
        <v>0</v>
      </c>
      <c r="AL184" s="250" t="str">
        <f t="shared" si="165"/>
        <v>No</v>
      </c>
      <c r="AN184" s="246" t="str">
        <f t="shared" si="166"/>
        <v/>
      </c>
      <c r="AO184" s="247" t="str">
        <f t="shared" si="167"/>
        <v/>
      </c>
      <c r="AP184" s="248" t="str">
        <f t="shared" si="168"/>
        <v/>
      </c>
      <c r="AQ184" s="249" t="str">
        <f t="shared" si="169"/>
        <v/>
      </c>
      <c r="AR184" s="250" t="str">
        <f t="shared" si="170"/>
        <v/>
      </c>
      <c r="AS184" s="234"/>
      <c r="AY184" s="385">
        <f t="shared" si="171"/>
        <v>0</v>
      </c>
      <c r="AZ184" s="385">
        <f t="shared" si="138"/>
        <v>0</v>
      </c>
      <c r="BA184" s="385">
        <f t="shared" si="172"/>
        <v>0</v>
      </c>
      <c r="BB184" s="385">
        <f t="shared" si="139"/>
        <v>0</v>
      </c>
      <c r="BC184" s="385">
        <f t="shared" si="140"/>
        <v>0</v>
      </c>
      <c r="BD184" s="385">
        <f t="shared" si="141"/>
        <v>0</v>
      </c>
      <c r="BE184" s="385">
        <f t="shared" si="142"/>
        <v>0</v>
      </c>
      <c r="BF184" s="385">
        <f t="shared" si="143"/>
        <v>0</v>
      </c>
      <c r="BG184" s="385">
        <f t="shared" si="144"/>
        <v>0</v>
      </c>
      <c r="BH184" s="385">
        <f t="shared" si="145"/>
        <v>0</v>
      </c>
      <c r="BI184" s="385">
        <f t="shared" si="146"/>
        <v>0</v>
      </c>
      <c r="BJ184" s="385">
        <f t="shared" si="147"/>
        <v>0</v>
      </c>
      <c r="BK184" s="385">
        <f t="shared" si="148"/>
        <v>0</v>
      </c>
      <c r="BL184" s="385">
        <f t="shared" si="149"/>
        <v>0</v>
      </c>
      <c r="BM184" s="385">
        <f t="shared" si="150"/>
        <v>0</v>
      </c>
      <c r="BN184" s="385">
        <f t="shared" si="151"/>
        <v>0</v>
      </c>
      <c r="CK184" s="239">
        <f t="shared" si="173"/>
        <v>0</v>
      </c>
      <c r="CL184" s="239">
        <f t="shared" si="174"/>
        <v>0</v>
      </c>
    </row>
    <row r="185" spans="3:90" x14ac:dyDescent="0.35">
      <c r="C185" s="235"/>
      <c r="D185" s="246" t="str">
        <f t="shared" si="152"/>
        <v/>
      </c>
      <c r="E185" s="247" t="str">
        <f t="shared" si="153"/>
        <v/>
      </c>
      <c r="F185" s="248" t="str">
        <f t="shared" si="154"/>
        <v/>
      </c>
      <c r="G185" s="249" t="str">
        <f t="shared" si="155"/>
        <v/>
      </c>
      <c r="H185" s="250" t="str">
        <f t="shared" si="156"/>
        <v/>
      </c>
      <c r="I185" s="386" t="str">
        <f t="shared" si="117"/>
        <v/>
      </c>
      <c r="J185" s="387" t="str">
        <f t="shared" si="118"/>
        <v/>
      </c>
      <c r="K185" s="388" t="str">
        <f t="shared" si="119"/>
        <v/>
      </c>
      <c r="L185" s="389" t="str">
        <f t="shared" si="120"/>
        <v/>
      </c>
      <c r="M185" s="250" t="str">
        <f t="shared" si="121"/>
        <v/>
      </c>
      <c r="N185" s="246" t="b">
        <f t="shared" si="157"/>
        <v>0</v>
      </c>
      <c r="O185" s="246" t="b">
        <f t="shared" si="158"/>
        <v>0</v>
      </c>
      <c r="P185" s="246" t="b">
        <f t="shared" si="159"/>
        <v>0</v>
      </c>
      <c r="Q185" s="246" t="b">
        <f t="shared" si="160"/>
        <v>0</v>
      </c>
      <c r="R185" s="246" t="str">
        <f t="shared" si="161"/>
        <v>No</v>
      </c>
      <c r="S185" s="247" t="b">
        <f t="shared" si="122"/>
        <v>0</v>
      </c>
      <c r="T185" s="247" t="b">
        <f t="shared" si="123"/>
        <v>0</v>
      </c>
      <c r="U185" s="247" t="b">
        <f t="shared" si="124"/>
        <v>0</v>
      </c>
      <c r="V185" s="247" t="b">
        <f t="shared" si="125"/>
        <v>0</v>
      </c>
      <c r="W185" s="247" t="str">
        <f t="shared" si="162"/>
        <v>No</v>
      </c>
      <c r="X185" s="248" t="b">
        <f t="shared" si="126"/>
        <v>0</v>
      </c>
      <c r="Y185" s="248" t="b">
        <f t="shared" si="127"/>
        <v>0</v>
      </c>
      <c r="Z185" s="248" t="b">
        <f t="shared" si="128"/>
        <v>0</v>
      </c>
      <c r="AA185" s="248" t="b">
        <f t="shared" si="129"/>
        <v>0</v>
      </c>
      <c r="AB185" s="248" t="str">
        <f t="shared" si="163"/>
        <v>No</v>
      </c>
      <c r="AC185" s="249" t="b">
        <f t="shared" si="130"/>
        <v>0</v>
      </c>
      <c r="AD185" s="249" t="b">
        <f t="shared" si="131"/>
        <v>0</v>
      </c>
      <c r="AE185" s="249" t="b">
        <f t="shared" si="132"/>
        <v>0</v>
      </c>
      <c r="AF185" s="249" t="b">
        <f t="shared" si="133"/>
        <v>0</v>
      </c>
      <c r="AG185" s="249" t="str">
        <f t="shared" si="164"/>
        <v>No</v>
      </c>
      <c r="AH185" s="250" t="b">
        <f t="shared" si="134"/>
        <v>0</v>
      </c>
      <c r="AI185" s="250" t="b">
        <f t="shared" si="135"/>
        <v>0</v>
      </c>
      <c r="AJ185" s="250" t="b">
        <f t="shared" si="136"/>
        <v>0</v>
      </c>
      <c r="AK185" s="250" t="b">
        <f t="shared" si="137"/>
        <v>0</v>
      </c>
      <c r="AL185" s="250" t="str">
        <f t="shared" si="165"/>
        <v>No</v>
      </c>
      <c r="AN185" s="246" t="str">
        <f t="shared" si="166"/>
        <v/>
      </c>
      <c r="AO185" s="247" t="str">
        <f t="shared" si="167"/>
        <v/>
      </c>
      <c r="AP185" s="248" t="str">
        <f t="shared" si="168"/>
        <v/>
      </c>
      <c r="AQ185" s="249" t="str">
        <f t="shared" si="169"/>
        <v/>
      </c>
      <c r="AR185" s="250" t="str">
        <f t="shared" si="170"/>
        <v/>
      </c>
      <c r="AS185" s="234"/>
      <c r="AY185" s="385">
        <f t="shared" si="171"/>
        <v>0</v>
      </c>
      <c r="AZ185" s="385">
        <f t="shared" si="138"/>
        <v>0</v>
      </c>
      <c r="BA185" s="385">
        <f t="shared" si="172"/>
        <v>0</v>
      </c>
      <c r="BB185" s="385">
        <f t="shared" si="139"/>
        <v>0</v>
      </c>
      <c r="BC185" s="385">
        <f t="shared" si="140"/>
        <v>0</v>
      </c>
      <c r="BD185" s="385">
        <f t="shared" si="141"/>
        <v>0</v>
      </c>
      <c r="BE185" s="385">
        <f t="shared" si="142"/>
        <v>0</v>
      </c>
      <c r="BF185" s="385">
        <f t="shared" si="143"/>
        <v>0</v>
      </c>
      <c r="BG185" s="385">
        <f t="shared" si="144"/>
        <v>0</v>
      </c>
      <c r="BH185" s="385">
        <f t="shared" si="145"/>
        <v>0</v>
      </c>
      <c r="BI185" s="385">
        <f t="shared" si="146"/>
        <v>0</v>
      </c>
      <c r="BJ185" s="385">
        <f t="shared" si="147"/>
        <v>0</v>
      </c>
      <c r="BK185" s="385">
        <f t="shared" si="148"/>
        <v>0</v>
      </c>
      <c r="BL185" s="385">
        <f t="shared" si="149"/>
        <v>0</v>
      </c>
      <c r="BM185" s="385">
        <f t="shared" si="150"/>
        <v>0</v>
      </c>
      <c r="BN185" s="385">
        <f t="shared" si="151"/>
        <v>0</v>
      </c>
      <c r="CK185" s="239">
        <f t="shared" si="173"/>
        <v>0</v>
      </c>
      <c r="CL185" s="239">
        <f t="shared" si="174"/>
        <v>0</v>
      </c>
    </row>
    <row r="186" spans="3:90" x14ac:dyDescent="0.35">
      <c r="C186" s="235"/>
      <c r="D186" s="246" t="str">
        <f t="shared" si="152"/>
        <v/>
      </c>
      <c r="E186" s="247" t="str">
        <f t="shared" si="153"/>
        <v/>
      </c>
      <c r="F186" s="248" t="str">
        <f t="shared" si="154"/>
        <v/>
      </c>
      <c r="G186" s="249" t="str">
        <f t="shared" si="155"/>
        <v/>
      </c>
      <c r="H186" s="250" t="str">
        <f t="shared" si="156"/>
        <v/>
      </c>
      <c r="I186" s="386" t="str">
        <f t="shared" si="117"/>
        <v/>
      </c>
      <c r="J186" s="387" t="str">
        <f t="shared" si="118"/>
        <v/>
      </c>
      <c r="K186" s="388" t="str">
        <f t="shared" si="119"/>
        <v/>
      </c>
      <c r="L186" s="389" t="str">
        <f t="shared" si="120"/>
        <v/>
      </c>
      <c r="M186" s="250" t="str">
        <f t="shared" si="121"/>
        <v/>
      </c>
      <c r="N186" s="246" t="b">
        <f t="shared" si="157"/>
        <v>0</v>
      </c>
      <c r="O186" s="246" t="b">
        <f t="shared" si="158"/>
        <v>0</v>
      </c>
      <c r="P186" s="246" t="b">
        <f t="shared" si="159"/>
        <v>0</v>
      </c>
      <c r="Q186" s="246" t="b">
        <f t="shared" si="160"/>
        <v>0</v>
      </c>
      <c r="R186" s="246" t="str">
        <f t="shared" si="161"/>
        <v>No</v>
      </c>
      <c r="S186" s="247" t="b">
        <f t="shared" si="122"/>
        <v>0</v>
      </c>
      <c r="T186" s="247" t="b">
        <f t="shared" si="123"/>
        <v>0</v>
      </c>
      <c r="U186" s="247" t="b">
        <f t="shared" si="124"/>
        <v>0</v>
      </c>
      <c r="V186" s="247" t="b">
        <f t="shared" si="125"/>
        <v>0</v>
      </c>
      <c r="W186" s="247" t="str">
        <f t="shared" si="162"/>
        <v>No</v>
      </c>
      <c r="X186" s="248" t="b">
        <f t="shared" si="126"/>
        <v>0</v>
      </c>
      <c r="Y186" s="248" t="b">
        <f t="shared" si="127"/>
        <v>0</v>
      </c>
      <c r="Z186" s="248" t="b">
        <f t="shared" si="128"/>
        <v>0</v>
      </c>
      <c r="AA186" s="248" t="b">
        <f t="shared" si="129"/>
        <v>0</v>
      </c>
      <c r="AB186" s="248" t="str">
        <f t="shared" si="163"/>
        <v>No</v>
      </c>
      <c r="AC186" s="249" t="b">
        <f t="shared" si="130"/>
        <v>0</v>
      </c>
      <c r="AD186" s="249" t="b">
        <f t="shared" si="131"/>
        <v>0</v>
      </c>
      <c r="AE186" s="249" t="b">
        <f t="shared" si="132"/>
        <v>0</v>
      </c>
      <c r="AF186" s="249" t="b">
        <f t="shared" si="133"/>
        <v>0</v>
      </c>
      <c r="AG186" s="249" t="str">
        <f t="shared" si="164"/>
        <v>No</v>
      </c>
      <c r="AH186" s="250" t="b">
        <f t="shared" si="134"/>
        <v>0</v>
      </c>
      <c r="AI186" s="250" t="b">
        <f t="shared" si="135"/>
        <v>0</v>
      </c>
      <c r="AJ186" s="250" t="b">
        <f t="shared" si="136"/>
        <v>0</v>
      </c>
      <c r="AK186" s="250" t="b">
        <f t="shared" si="137"/>
        <v>0</v>
      </c>
      <c r="AL186" s="250" t="str">
        <f t="shared" si="165"/>
        <v>No</v>
      </c>
      <c r="AN186" s="246" t="str">
        <f t="shared" si="166"/>
        <v/>
      </c>
      <c r="AO186" s="247" t="str">
        <f t="shared" si="167"/>
        <v/>
      </c>
      <c r="AP186" s="248" t="str">
        <f t="shared" si="168"/>
        <v/>
      </c>
      <c r="AQ186" s="249" t="str">
        <f t="shared" si="169"/>
        <v/>
      </c>
      <c r="AR186" s="250" t="str">
        <f t="shared" si="170"/>
        <v/>
      </c>
      <c r="AS186" s="234"/>
      <c r="AY186" s="385">
        <f t="shared" si="171"/>
        <v>0</v>
      </c>
      <c r="AZ186" s="385">
        <f t="shared" si="138"/>
        <v>0</v>
      </c>
      <c r="BA186" s="385">
        <f t="shared" si="172"/>
        <v>0</v>
      </c>
      <c r="BB186" s="385">
        <f t="shared" si="139"/>
        <v>0</v>
      </c>
      <c r="BC186" s="385">
        <f t="shared" si="140"/>
        <v>0</v>
      </c>
      <c r="BD186" s="385">
        <f t="shared" si="141"/>
        <v>0</v>
      </c>
      <c r="BE186" s="385">
        <f t="shared" si="142"/>
        <v>0</v>
      </c>
      <c r="BF186" s="385">
        <f t="shared" si="143"/>
        <v>0</v>
      </c>
      <c r="BG186" s="385">
        <f t="shared" si="144"/>
        <v>0</v>
      </c>
      <c r="BH186" s="385">
        <f t="shared" si="145"/>
        <v>0</v>
      </c>
      <c r="BI186" s="385">
        <f t="shared" si="146"/>
        <v>0</v>
      </c>
      <c r="BJ186" s="385">
        <f t="shared" si="147"/>
        <v>0</v>
      </c>
      <c r="BK186" s="385">
        <f t="shared" si="148"/>
        <v>0</v>
      </c>
      <c r="BL186" s="385">
        <f t="shared" si="149"/>
        <v>0</v>
      </c>
      <c r="BM186" s="385">
        <f t="shared" si="150"/>
        <v>0</v>
      </c>
      <c r="BN186" s="385">
        <f t="shared" si="151"/>
        <v>0</v>
      </c>
      <c r="CK186" s="239">
        <f t="shared" si="173"/>
        <v>0</v>
      </c>
      <c r="CL186" s="239">
        <f t="shared" si="174"/>
        <v>0</v>
      </c>
    </row>
    <row r="187" spans="3:90" x14ac:dyDescent="0.35">
      <c r="C187" s="235"/>
      <c r="D187" s="246" t="str">
        <f t="shared" si="152"/>
        <v/>
      </c>
      <c r="E187" s="247" t="str">
        <f t="shared" si="153"/>
        <v/>
      </c>
      <c r="F187" s="248" t="str">
        <f t="shared" si="154"/>
        <v/>
      </c>
      <c r="G187" s="249" t="str">
        <f t="shared" si="155"/>
        <v/>
      </c>
      <c r="H187" s="250" t="str">
        <f t="shared" si="156"/>
        <v/>
      </c>
      <c r="I187" s="386" t="str">
        <f t="shared" si="117"/>
        <v/>
      </c>
      <c r="J187" s="387" t="str">
        <f t="shared" si="118"/>
        <v/>
      </c>
      <c r="K187" s="388" t="str">
        <f t="shared" si="119"/>
        <v/>
      </c>
      <c r="L187" s="389" t="str">
        <f t="shared" si="120"/>
        <v/>
      </c>
      <c r="M187" s="250" t="str">
        <f t="shared" si="121"/>
        <v/>
      </c>
      <c r="N187" s="246" t="b">
        <f t="shared" si="157"/>
        <v>0</v>
      </c>
      <c r="O187" s="246" t="b">
        <f t="shared" si="158"/>
        <v>0</v>
      </c>
      <c r="P187" s="246" t="b">
        <f t="shared" si="159"/>
        <v>0</v>
      </c>
      <c r="Q187" s="246" t="b">
        <f t="shared" si="160"/>
        <v>0</v>
      </c>
      <c r="R187" s="246" t="str">
        <f t="shared" si="161"/>
        <v>No</v>
      </c>
      <c r="S187" s="247" t="b">
        <f t="shared" si="122"/>
        <v>0</v>
      </c>
      <c r="T187" s="247" t="b">
        <f t="shared" si="123"/>
        <v>0</v>
      </c>
      <c r="U187" s="247" t="b">
        <f t="shared" si="124"/>
        <v>0</v>
      </c>
      <c r="V187" s="247" t="b">
        <f t="shared" si="125"/>
        <v>0</v>
      </c>
      <c r="W187" s="247" t="str">
        <f t="shared" si="162"/>
        <v>No</v>
      </c>
      <c r="X187" s="248" t="b">
        <f t="shared" si="126"/>
        <v>0</v>
      </c>
      <c r="Y187" s="248" t="b">
        <f t="shared" si="127"/>
        <v>0</v>
      </c>
      <c r="Z187" s="248" t="b">
        <f t="shared" si="128"/>
        <v>0</v>
      </c>
      <c r="AA187" s="248" t="b">
        <f t="shared" si="129"/>
        <v>0</v>
      </c>
      <c r="AB187" s="248" t="str">
        <f t="shared" si="163"/>
        <v>No</v>
      </c>
      <c r="AC187" s="249" t="b">
        <f t="shared" si="130"/>
        <v>0</v>
      </c>
      <c r="AD187" s="249" t="b">
        <f t="shared" si="131"/>
        <v>0</v>
      </c>
      <c r="AE187" s="249" t="b">
        <f t="shared" si="132"/>
        <v>0</v>
      </c>
      <c r="AF187" s="249" t="b">
        <f t="shared" si="133"/>
        <v>0</v>
      </c>
      <c r="AG187" s="249" t="str">
        <f t="shared" si="164"/>
        <v>No</v>
      </c>
      <c r="AH187" s="250" t="b">
        <f t="shared" si="134"/>
        <v>0</v>
      </c>
      <c r="AI187" s="250" t="b">
        <f t="shared" si="135"/>
        <v>0</v>
      </c>
      <c r="AJ187" s="250" t="b">
        <f t="shared" si="136"/>
        <v>0</v>
      </c>
      <c r="AK187" s="250" t="b">
        <f t="shared" si="137"/>
        <v>0</v>
      </c>
      <c r="AL187" s="250" t="str">
        <f t="shared" si="165"/>
        <v>No</v>
      </c>
      <c r="AN187" s="246" t="str">
        <f t="shared" si="166"/>
        <v/>
      </c>
      <c r="AO187" s="247" t="str">
        <f t="shared" si="167"/>
        <v/>
      </c>
      <c r="AP187" s="248" t="str">
        <f t="shared" si="168"/>
        <v/>
      </c>
      <c r="AQ187" s="249" t="str">
        <f t="shared" si="169"/>
        <v/>
      </c>
      <c r="AR187" s="250" t="str">
        <f t="shared" si="170"/>
        <v/>
      </c>
      <c r="AS187" s="234"/>
      <c r="AY187" s="385">
        <f t="shared" si="171"/>
        <v>0</v>
      </c>
      <c r="AZ187" s="385">
        <f t="shared" si="138"/>
        <v>0</v>
      </c>
      <c r="BA187" s="385">
        <f t="shared" si="172"/>
        <v>0</v>
      </c>
      <c r="BB187" s="385">
        <f t="shared" si="139"/>
        <v>0</v>
      </c>
      <c r="BC187" s="385">
        <f t="shared" si="140"/>
        <v>0</v>
      </c>
      <c r="BD187" s="385">
        <f t="shared" si="141"/>
        <v>0</v>
      </c>
      <c r="BE187" s="385">
        <f t="shared" si="142"/>
        <v>0</v>
      </c>
      <c r="BF187" s="385">
        <f t="shared" si="143"/>
        <v>0</v>
      </c>
      <c r="BG187" s="385">
        <f t="shared" si="144"/>
        <v>0</v>
      </c>
      <c r="BH187" s="385">
        <f t="shared" si="145"/>
        <v>0</v>
      </c>
      <c r="BI187" s="385">
        <f t="shared" si="146"/>
        <v>0</v>
      </c>
      <c r="BJ187" s="385">
        <f t="shared" si="147"/>
        <v>0</v>
      </c>
      <c r="BK187" s="385">
        <f t="shared" si="148"/>
        <v>0</v>
      </c>
      <c r="BL187" s="385">
        <f t="shared" si="149"/>
        <v>0</v>
      </c>
      <c r="BM187" s="385">
        <f t="shared" si="150"/>
        <v>0</v>
      </c>
      <c r="BN187" s="385">
        <f t="shared" si="151"/>
        <v>0</v>
      </c>
      <c r="CK187" s="239">
        <f t="shared" si="173"/>
        <v>0</v>
      </c>
      <c r="CL187" s="239">
        <f t="shared" si="174"/>
        <v>0</v>
      </c>
    </row>
    <row r="188" spans="3:90" x14ac:dyDescent="0.35">
      <c r="C188" s="235"/>
      <c r="D188" s="246" t="str">
        <f t="shared" si="152"/>
        <v/>
      </c>
      <c r="E188" s="247" t="str">
        <f t="shared" si="153"/>
        <v/>
      </c>
      <c r="F188" s="248" t="str">
        <f t="shared" si="154"/>
        <v/>
      </c>
      <c r="G188" s="249" t="str">
        <f t="shared" si="155"/>
        <v/>
      </c>
      <c r="H188" s="250" t="str">
        <f t="shared" si="156"/>
        <v/>
      </c>
      <c r="I188" s="386" t="str">
        <f t="shared" si="117"/>
        <v/>
      </c>
      <c r="J188" s="387" t="str">
        <f t="shared" si="118"/>
        <v/>
      </c>
      <c r="K188" s="388" t="str">
        <f t="shared" si="119"/>
        <v/>
      </c>
      <c r="L188" s="389" t="str">
        <f t="shared" si="120"/>
        <v/>
      </c>
      <c r="M188" s="250" t="str">
        <f t="shared" si="121"/>
        <v/>
      </c>
      <c r="N188" s="246" t="b">
        <f t="shared" si="157"/>
        <v>0</v>
      </c>
      <c r="O188" s="246" t="b">
        <f t="shared" si="158"/>
        <v>0</v>
      </c>
      <c r="P188" s="246" t="b">
        <f t="shared" si="159"/>
        <v>0</v>
      </c>
      <c r="Q188" s="246" t="b">
        <f t="shared" si="160"/>
        <v>0</v>
      </c>
      <c r="R188" s="246" t="str">
        <f t="shared" si="161"/>
        <v>No</v>
      </c>
      <c r="S188" s="247" t="b">
        <f t="shared" si="122"/>
        <v>0</v>
      </c>
      <c r="T188" s="247" t="b">
        <f t="shared" si="123"/>
        <v>0</v>
      </c>
      <c r="U188" s="247" t="b">
        <f t="shared" si="124"/>
        <v>0</v>
      </c>
      <c r="V188" s="247" t="b">
        <f t="shared" si="125"/>
        <v>0</v>
      </c>
      <c r="W188" s="247" t="str">
        <f t="shared" si="162"/>
        <v>No</v>
      </c>
      <c r="X188" s="248" t="b">
        <f t="shared" si="126"/>
        <v>0</v>
      </c>
      <c r="Y188" s="248" t="b">
        <f t="shared" si="127"/>
        <v>0</v>
      </c>
      <c r="Z188" s="248" t="b">
        <f t="shared" si="128"/>
        <v>0</v>
      </c>
      <c r="AA188" s="248" t="b">
        <f t="shared" si="129"/>
        <v>0</v>
      </c>
      <c r="AB188" s="248" t="str">
        <f t="shared" si="163"/>
        <v>No</v>
      </c>
      <c r="AC188" s="249" t="b">
        <f t="shared" si="130"/>
        <v>0</v>
      </c>
      <c r="AD188" s="249" t="b">
        <f t="shared" si="131"/>
        <v>0</v>
      </c>
      <c r="AE188" s="249" t="b">
        <f t="shared" si="132"/>
        <v>0</v>
      </c>
      <c r="AF188" s="249" t="b">
        <f t="shared" si="133"/>
        <v>0</v>
      </c>
      <c r="AG188" s="249" t="str">
        <f t="shared" si="164"/>
        <v>No</v>
      </c>
      <c r="AH188" s="250" t="b">
        <f t="shared" si="134"/>
        <v>0</v>
      </c>
      <c r="AI188" s="250" t="b">
        <f t="shared" si="135"/>
        <v>0</v>
      </c>
      <c r="AJ188" s="250" t="b">
        <f t="shared" si="136"/>
        <v>0</v>
      </c>
      <c r="AK188" s="250" t="b">
        <f t="shared" si="137"/>
        <v>0</v>
      </c>
      <c r="AL188" s="250" t="str">
        <f t="shared" si="165"/>
        <v>No</v>
      </c>
      <c r="AN188" s="246" t="str">
        <f t="shared" si="166"/>
        <v/>
      </c>
      <c r="AO188" s="247" t="str">
        <f t="shared" si="167"/>
        <v/>
      </c>
      <c r="AP188" s="248" t="str">
        <f t="shared" si="168"/>
        <v/>
      </c>
      <c r="AQ188" s="249" t="str">
        <f t="shared" si="169"/>
        <v/>
      </c>
      <c r="AR188" s="250" t="str">
        <f t="shared" si="170"/>
        <v/>
      </c>
      <c r="AS188" s="234"/>
      <c r="AY188" s="385">
        <f t="shared" si="171"/>
        <v>0</v>
      </c>
      <c r="AZ188" s="385">
        <f t="shared" si="138"/>
        <v>0</v>
      </c>
      <c r="BA188" s="385">
        <f t="shared" si="172"/>
        <v>0</v>
      </c>
      <c r="BB188" s="385">
        <f t="shared" si="139"/>
        <v>0</v>
      </c>
      <c r="BC188" s="385">
        <f t="shared" si="140"/>
        <v>0</v>
      </c>
      <c r="BD188" s="385">
        <f t="shared" si="141"/>
        <v>0</v>
      </c>
      <c r="BE188" s="385">
        <f t="shared" si="142"/>
        <v>0</v>
      </c>
      <c r="BF188" s="385">
        <f t="shared" si="143"/>
        <v>0</v>
      </c>
      <c r="BG188" s="385">
        <f t="shared" si="144"/>
        <v>0</v>
      </c>
      <c r="BH188" s="385">
        <f t="shared" si="145"/>
        <v>0</v>
      </c>
      <c r="BI188" s="385">
        <f t="shared" si="146"/>
        <v>0</v>
      </c>
      <c r="BJ188" s="385">
        <f t="shared" si="147"/>
        <v>0</v>
      </c>
      <c r="BK188" s="385">
        <f t="shared" si="148"/>
        <v>0</v>
      </c>
      <c r="BL188" s="385">
        <f t="shared" si="149"/>
        <v>0</v>
      </c>
      <c r="BM188" s="385">
        <f t="shared" si="150"/>
        <v>0</v>
      </c>
      <c r="BN188" s="385">
        <f t="shared" si="151"/>
        <v>0</v>
      </c>
      <c r="CK188" s="239">
        <f t="shared" si="173"/>
        <v>0</v>
      </c>
      <c r="CL188" s="239">
        <f t="shared" si="174"/>
        <v>0</v>
      </c>
    </row>
    <row r="189" spans="3:90" x14ac:dyDescent="0.35">
      <c r="C189" s="235"/>
      <c r="D189" s="246" t="str">
        <f t="shared" si="152"/>
        <v/>
      </c>
      <c r="E189" s="247" t="str">
        <f t="shared" si="153"/>
        <v/>
      </c>
      <c r="F189" s="248" t="str">
        <f t="shared" si="154"/>
        <v/>
      </c>
      <c r="G189" s="249" t="str">
        <f t="shared" si="155"/>
        <v/>
      </c>
      <c r="H189" s="250" t="str">
        <f t="shared" si="156"/>
        <v/>
      </c>
      <c r="I189" s="386" t="str">
        <f t="shared" si="117"/>
        <v/>
      </c>
      <c r="J189" s="387" t="str">
        <f t="shared" si="118"/>
        <v/>
      </c>
      <c r="K189" s="388" t="str">
        <f t="shared" si="119"/>
        <v/>
      </c>
      <c r="L189" s="389" t="str">
        <f t="shared" si="120"/>
        <v/>
      </c>
      <c r="M189" s="250" t="str">
        <f t="shared" si="121"/>
        <v/>
      </c>
      <c r="N189" s="246" t="b">
        <f t="shared" si="157"/>
        <v>0</v>
      </c>
      <c r="O189" s="246" t="b">
        <f t="shared" si="158"/>
        <v>0</v>
      </c>
      <c r="P189" s="246" t="b">
        <f t="shared" si="159"/>
        <v>0</v>
      </c>
      <c r="Q189" s="246" t="b">
        <f t="shared" si="160"/>
        <v>0</v>
      </c>
      <c r="R189" s="246" t="str">
        <f t="shared" si="161"/>
        <v>No</v>
      </c>
      <c r="S189" s="247" t="b">
        <f t="shared" si="122"/>
        <v>0</v>
      </c>
      <c r="T189" s="247" t="b">
        <f t="shared" si="123"/>
        <v>0</v>
      </c>
      <c r="U189" s="247" t="b">
        <f t="shared" si="124"/>
        <v>0</v>
      </c>
      <c r="V189" s="247" t="b">
        <f t="shared" si="125"/>
        <v>0</v>
      </c>
      <c r="W189" s="247" t="str">
        <f t="shared" si="162"/>
        <v>No</v>
      </c>
      <c r="X189" s="248" t="b">
        <f t="shared" si="126"/>
        <v>0</v>
      </c>
      <c r="Y189" s="248" t="b">
        <f t="shared" si="127"/>
        <v>0</v>
      </c>
      <c r="Z189" s="248" t="b">
        <f t="shared" si="128"/>
        <v>0</v>
      </c>
      <c r="AA189" s="248" t="b">
        <f t="shared" si="129"/>
        <v>0</v>
      </c>
      <c r="AB189" s="248" t="str">
        <f t="shared" si="163"/>
        <v>No</v>
      </c>
      <c r="AC189" s="249" t="b">
        <f t="shared" si="130"/>
        <v>0</v>
      </c>
      <c r="AD189" s="249" t="b">
        <f t="shared" si="131"/>
        <v>0</v>
      </c>
      <c r="AE189" s="249" t="b">
        <f t="shared" si="132"/>
        <v>0</v>
      </c>
      <c r="AF189" s="249" t="b">
        <f t="shared" si="133"/>
        <v>0</v>
      </c>
      <c r="AG189" s="249" t="str">
        <f t="shared" si="164"/>
        <v>No</v>
      </c>
      <c r="AH189" s="250" t="b">
        <f t="shared" si="134"/>
        <v>0</v>
      </c>
      <c r="AI189" s="250" t="b">
        <f t="shared" si="135"/>
        <v>0</v>
      </c>
      <c r="AJ189" s="250" t="b">
        <f t="shared" si="136"/>
        <v>0</v>
      </c>
      <c r="AK189" s="250" t="b">
        <f t="shared" si="137"/>
        <v>0</v>
      </c>
      <c r="AL189" s="250" t="str">
        <f t="shared" si="165"/>
        <v>No</v>
      </c>
      <c r="AN189" s="246" t="str">
        <f t="shared" si="166"/>
        <v/>
      </c>
      <c r="AO189" s="247" t="str">
        <f t="shared" si="167"/>
        <v/>
      </c>
      <c r="AP189" s="248" t="str">
        <f t="shared" si="168"/>
        <v/>
      </c>
      <c r="AQ189" s="249" t="str">
        <f t="shared" si="169"/>
        <v/>
      </c>
      <c r="AR189" s="250" t="str">
        <f t="shared" si="170"/>
        <v/>
      </c>
      <c r="AS189" s="234"/>
      <c r="AY189" s="385">
        <f t="shared" si="171"/>
        <v>0</v>
      </c>
      <c r="AZ189" s="385">
        <f t="shared" si="138"/>
        <v>0</v>
      </c>
      <c r="BA189" s="385">
        <f t="shared" si="172"/>
        <v>0</v>
      </c>
      <c r="BB189" s="385">
        <f t="shared" si="139"/>
        <v>0</v>
      </c>
      <c r="BC189" s="385">
        <f t="shared" si="140"/>
        <v>0</v>
      </c>
      <c r="BD189" s="385">
        <f t="shared" si="141"/>
        <v>0</v>
      </c>
      <c r="BE189" s="385">
        <f t="shared" si="142"/>
        <v>0</v>
      </c>
      <c r="BF189" s="385">
        <f t="shared" si="143"/>
        <v>0</v>
      </c>
      <c r="BG189" s="385">
        <f t="shared" si="144"/>
        <v>0</v>
      </c>
      <c r="BH189" s="385">
        <f t="shared" si="145"/>
        <v>0</v>
      </c>
      <c r="BI189" s="385">
        <f t="shared" si="146"/>
        <v>0</v>
      </c>
      <c r="BJ189" s="385">
        <f t="shared" si="147"/>
        <v>0</v>
      </c>
      <c r="BK189" s="385">
        <f t="shared" si="148"/>
        <v>0</v>
      </c>
      <c r="BL189" s="385">
        <f t="shared" si="149"/>
        <v>0</v>
      </c>
      <c r="BM189" s="385">
        <f t="shared" si="150"/>
        <v>0</v>
      </c>
      <c r="BN189" s="385">
        <f t="shared" si="151"/>
        <v>0</v>
      </c>
      <c r="CK189" s="239">
        <f t="shared" si="173"/>
        <v>0</v>
      </c>
      <c r="CL189" s="239">
        <f t="shared" si="174"/>
        <v>0</v>
      </c>
    </row>
    <row r="190" spans="3:90" x14ac:dyDescent="0.35">
      <c r="C190" s="235"/>
      <c r="D190" s="246" t="str">
        <f t="shared" si="152"/>
        <v/>
      </c>
      <c r="E190" s="247" t="str">
        <f t="shared" si="153"/>
        <v/>
      </c>
      <c r="F190" s="248" t="str">
        <f t="shared" si="154"/>
        <v/>
      </c>
      <c r="G190" s="249" t="str">
        <f t="shared" si="155"/>
        <v/>
      </c>
      <c r="H190" s="250" t="str">
        <f t="shared" si="156"/>
        <v/>
      </c>
      <c r="I190" s="386" t="str">
        <f t="shared" si="117"/>
        <v/>
      </c>
      <c r="J190" s="387" t="str">
        <f t="shared" si="118"/>
        <v/>
      </c>
      <c r="K190" s="388" t="str">
        <f t="shared" si="119"/>
        <v/>
      </c>
      <c r="L190" s="389" t="str">
        <f t="shared" si="120"/>
        <v/>
      </c>
      <c r="M190" s="250" t="str">
        <f t="shared" si="121"/>
        <v/>
      </c>
      <c r="N190" s="246" t="b">
        <f t="shared" si="157"/>
        <v>0</v>
      </c>
      <c r="O190" s="246" t="b">
        <f t="shared" si="158"/>
        <v>0</v>
      </c>
      <c r="P190" s="246" t="b">
        <f t="shared" si="159"/>
        <v>0</v>
      </c>
      <c r="Q190" s="246" t="b">
        <f t="shared" si="160"/>
        <v>0</v>
      </c>
      <c r="R190" s="246" t="str">
        <f t="shared" si="161"/>
        <v>No</v>
      </c>
      <c r="S190" s="247" t="b">
        <f t="shared" si="122"/>
        <v>0</v>
      </c>
      <c r="T190" s="247" t="b">
        <f t="shared" si="123"/>
        <v>0</v>
      </c>
      <c r="U190" s="247" t="b">
        <f t="shared" si="124"/>
        <v>0</v>
      </c>
      <c r="V190" s="247" t="b">
        <f t="shared" si="125"/>
        <v>0</v>
      </c>
      <c r="W190" s="247" t="str">
        <f t="shared" si="162"/>
        <v>No</v>
      </c>
      <c r="X190" s="248" t="b">
        <f t="shared" si="126"/>
        <v>0</v>
      </c>
      <c r="Y190" s="248" t="b">
        <f t="shared" si="127"/>
        <v>0</v>
      </c>
      <c r="Z190" s="248" t="b">
        <f t="shared" si="128"/>
        <v>0</v>
      </c>
      <c r="AA190" s="248" t="b">
        <f t="shared" si="129"/>
        <v>0</v>
      </c>
      <c r="AB190" s="248" t="str">
        <f t="shared" si="163"/>
        <v>No</v>
      </c>
      <c r="AC190" s="249" t="b">
        <f t="shared" si="130"/>
        <v>0</v>
      </c>
      <c r="AD190" s="249" t="b">
        <f t="shared" si="131"/>
        <v>0</v>
      </c>
      <c r="AE190" s="249" t="b">
        <f t="shared" si="132"/>
        <v>0</v>
      </c>
      <c r="AF190" s="249" t="b">
        <f t="shared" si="133"/>
        <v>0</v>
      </c>
      <c r="AG190" s="249" t="str">
        <f t="shared" si="164"/>
        <v>No</v>
      </c>
      <c r="AH190" s="250" t="b">
        <f t="shared" si="134"/>
        <v>0</v>
      </c>
      <c r="AI190" s="250" t="b">
        <f t="shared" si="135"/>
        <v>0</v>
      </c>
      <c r="AJ190" s="250" t="b">
        <f t="shared" si="136"/>
        <v>0</v>
      </c>
      <c r="AK190" s="250" t="b">
        <f t="shared" si="137"/>
        <v>0</v>
      </c>
      <c r="AL190" s="250" t="str">
        <f t="shared" si="165"/>
        <v>No</v>
      </c>
      <c r="AN190" s="246" t="str">
        <f t="shared" si="166"/>
        <v/>
      </c>
      <c r="AO190" s="247" t="str">
        <f t="shared" si="167"/>
        <v/>
      </c>
      <c r="AP190" s="248" t="str">
        <f t="shared" si="168"/>
        <v/>
      </c>
      <c r="AQ190" s="249" t="str">
        <f t="shared" si="169"/>
        <v/>
      </c>
      <c r="AR190" s="250" t="str">
        <f t="shared" si="170"/>
        <v/>
      </c>
      <c r="AS190" s="234"/>
      <c r="AY190" s="385">
        <f t="shared" si="171"/>
        <v>0</v>
      </c>
      <c r="AZ190" s="385">
        <f t="shared" si="138"/>
        <v>0</v>
      </c>
      <c r="BA190" s="385">
        <f t="shared" si="172"/>
        <v>0</v>
      </c>
      <c r="BB190" s="385">
        <f t="shared" si="139"/>
        <v>0</v>
      </c>
      <c r="BC190" s="385">
        <f t="shared" si="140"/>
        <v>0</v>
      </c>
      <c r="BD190" s="385">
        <f t="shared" si="141"/>
        <v>0</v>
      </c>
      <c r="BE190" s="385">
        <f t="shared" si="142"/>
        <v>0</v>
      </c>
      <c r="BF190" s="385">
        <f t="shared" si="143"/>
        <v>0</v>
      </c>
      <c r="BG190" s="385">
        <f t="shared" si="144"/>
        <v>0</v>
      </c>
      <c r="BH190" s="385">
        <f t="shared" si="145"/>
        <v>0</v>
      </c>
      <c r="BI190" s="385">
        <f t="shared" si="146"/>
        <v>0</v>
      </c>
      <c r="BJ190" s="385">
        <f t="shared" si="147"/>
        <v>0</v>
      </c>
      <c r="BK190" s="385">
        <f t="shared" si="148"/>
        <v>0</v>
      </c>
      <c r="BL190" s="385">
        <f t="shared" si="149"/>
        <v>0</v>
      </c>
      <c r="BM190" s="385">
        <f t="shared" si="150"/>
        <v>0</v>
      </c>
      <c r="BN190" s="385">
        <f t="shared" si="151"/>
        <v>0</v>
      </c>
      <c r="CK190" s="239">
        <f t="shared" si="173"/>
        <v>0</v>
      </c>
      <c r="CL190" s="239">
        <f t="shared" si="174"/>
        <v>0</v>
      </c>
    </row>
    <row r="191" spans="3:90" x14ac:dyDescent="0.35">
      <c r="C191" s="235"/>
      <c r="D191" s="246" t="str">
        <f t="shared" si="152"/>
        <v/>
      </c>
      <c r="E191" s="247" t="str">
        <f t="shared" si="153"/>
        <v/>
      </c>
      <c r="F191" s="248" t="str">
        <f t="shared" si="154"/>
        <v/>
      </c>
      <c r="G191" s="249" t="str">
        <f t="shared" si="155"/>
        <v/>
      </c>
      <c r="H191" s="250" t="str">
        <f t="shared" si="156"/>
        <v/>
      </c>
      <c r="I191" s="386" t="str">
        <f t="shared" si="117"/>
        <v/>
      </c>
      <c r="J191" s="387" t="str">
        <f t="shared" si="118"/>
        <v/>
      </c>
      <c r="K191" s="388" t="str">
        <f t="shared" si="119"/>
        <v/>
      </c>
      <c r="L191" s="389" t="str">
        <f t="shared" si="120"/>
        <v/>
      </c>
      <c r="M191" s="250" t="str">
        <f t="shared" si="121"/>
        <v/>
      </c>
      <c r="N191" s="246" t="b">
        <f t="shared" si="157"/>
        <v>0</v>
      </c>
      <c r="O191" s="246" t="b">
        <f t="shared" si="158"/>
        <v>0</v>
      </c>
      <c r="P191" s="246" t="b">
        <f t="shared" si="159"/>
        <v>0</v>
      </c>
      <c r="Q191" s="246" t="b">
        <f t="shared" si="160"/>
        <v>0</v>
      </c>
      <c r="R191" s="246" t="str">
        <f t="shared" si="161"/>
        <v>No</v>
      </c>
      <c r="S191" s="247" t="b">
        <f t="shared" si="122"/>
        <v>0</v>
      </c>
      <c r="T191" s="247" t="b">
        <f t="shared" si="123"/>
        <v>0</v>
      </c>
      <c r="U191" s="247" t="b">
        <f t="shared" si="124"/>
        <v>0</v>
      </c>
      <c r="V191" s="247" t="b">
        <f t="shared" si="125"/>
        <v>0</v>
      </c>
      <c r="W191" s="247" t="str">
        <f t="shared" si="162"/>
        <v>No</v>
      </c>
      <c r="X191" s="248" t="b">
        <f t="shared" si="126"/>
        <v>0</v>
      </c>
      <c r="Y191" s="248" t="b">
        <f t="shared" si="127"/>
        <v>0</v>
      </c>
      <c r="Z191" s="248" t="b">
        <f t="shared" si="128"/>
        <v>0</v>
      </c>
      <c r="AA191" s="248" t="b">
        <f t="shared" si="129"/>
        <v>0</v>
      </c>
      <c r="AB191" s="248" t="str">
        <f t="shared" si="163"/>
        <v>No</v>
      </c>
      <c r="AC191" s="249" t="b">
        <f t="shared" si="130"/>
        <v>0</v>
      </c>
      <c r="AD191" s="249" t="b">
        <f t="shared" si="131"/>
        <v>0</v>
      </c>
      <c r="AE191" s="249" t="b">
        <f t="shared" si="132"/>
        <v>0</v>
      </c>
      <c r="AF191" s="249" t="b">
        <f t="shared" si="133"/>
        <v>0</v>
      </c>
      <c r="AG191" s="249" t="str">
        <f t="shared" si="164"/>
        <v>No</v>
      </c>
      <c r="AH191" s="250" t="b">
        <f t="shared" si="134"/>
        <v>0</v>
      </c>
      <c r="AI191" s="250" t="b">
        <f t="shared" si="135"/>
        <v>0</v>
      </c>
      <c r="AJ191" s="250" t="b">
        <f t="shared" si="136"/>
        <v>0</v>
      </c>
      <c r="AK191" s="250" t="b">
        <f t="shared" si="137"/>
        <v>0</v>
      </c>
      <c r="AL191" s="250" t="str">
        <f t="shared" si="165"/>
        <v>No</v>
      </c>
      <c r="AN191" s="246" t="str">
        <f t="shared" si="166"/>
        <v/>
      </c>
      <c r="AO191" s="247" t="str">
        <f t="shared" si="167"/>
        <v/>
      </c>
      <c r="AP191" s="248" t="str">
        <f t="shared" si="168"/>
        <v/>
      </c>
      <c r="AQ191" s="249" t="str">
        <f t="shared" si="169"/>
        <v/>
      </c>
      <c r="AR191" s="250" t="str">
        <f t="shared" si="170"/>
        <v/>
      </c>
      <c r="AS191" s="234"/>
      <c r="AY191" s="385">
        <f t="shared" si="171"/>
        <v>0</v>
      </c>
      <c r="AZ191" s="385">
        <f t="shared" si="138"/>
        <v>0</v>
      </c>
      <c r="BA191" s="385">
        <f t="shared" si="172"/>
        <v>0</v>
      </c>
      <c r="BB191" s="385">
        <f t="shared" si="139"/>
        <v>0</v>
      </c>
      <c r="BC191" s="385">
        <f t="shared" si="140"/>
        <v>0</v>
      </c>
      <c r="BD191" s="385">
        <f t="shared" si="141"/>
        <v>0</v>
      </c>
      <c r="BE191" s="385">
        <f t="shared" si="142"/>
        <v>0</v>
      </c>
      <c r="BF191" s="385">
        <f t="shared" si="143"/>
        <v>0</v>
      </c>
      <c r="BG191" s="385">
        <f t="shared" si="144"/>
        <v>0</v>
      </c>
      <c r="BH191" s="385">
        <f t="shared" si="145"/>
        <v>0</v>
      </c>
      <c r="BI191" s="385">
        <f t="shared" si="146"/>
        <v>0</v>
      </c>
      <c r="BJ191" s="385">
        <f t="shared" si="147"/>
        <v>0</v>
      </c>
      <c r="BK191" s="385">
        <f t="shared" si="148"/>
        <v>0</v>
      </c>
      <c r="BL191" s="385">
        <f t="shared" si="149"/>
        <v>0</v>
      </c>
      <c r="BM191" s="385">
        <f t="shared" si="150"/>
        <v>0</v>
      </c>
      <c r="BN191" s="385">
        <f t="shared" si="151"/>
        <v>0</v>
      </c>
      <c r="CK191" s="239">
        <f t="shared" si="173"/>
        <v>0</v>
      </c>
      <c r="CL191" s="239">
        <f t="shared" si="174"/>
        <v>0</v>
      </c>
    </row>
    <row r="192" spans="3:90" x14ac:dyDescent="0.35">
      <c r="C192" s="235"/>
      <c r="D192" s="246" t="str">
        <f t="shared" si="152"/>
        <v/>
      </c>
      <c r="E192" s="247" t="str">
        <f t="shared" si="153"/>
        <v/>
      </c>
      <c r="F192" s="248" t="str">
        <f t="shared" si="154"/>
        <v/>
      </c>
      <c r="G192" s="249" t="str">
        <f t="shared" si="155"/>
        <v/>
      </c>
      <c r="H192" s="250" t="str">
        <f t="shared" si="156"/>
        <v/>
      </c>
      <c r="I192" s="386" t="str">
        <f t="shared" si="117"/>
        <v/>
      </c>
      <c r="J192" s="387" t="str">
        <f t="shared" si="118"/>
        <v/>
      </c>
      <c r="K192" s="388" t="str">
        <f t="shared" si="119"/>
        <v/>
      </c>
      <c r="L192" s="389" t="str">
        <f t="shared" si="120"/>
        <v/>
      </c>
      <c r="M192" s="250" t="str">
        <f t="shared" si="121"/>
        <v/>
      </c>
      <c r="N192" s="246" t="b">
        <f t="shared" si="157"/>
        <v>0</v>
      </c>
      <c r="O192" s="246" t="b">
        <f t="shared" si="158"/>
        <v>0</v>
      </c>
      <c r="P192" s="246" t="b">
        <f t="shared" si="159"/>
        <v>0</v>
      </c>
      <c r="Q192" s="246" t="b">
        <f t="shared" si="160"/>
        <v>0</v>
      </c>
      <c r="R192" s="246" t="str">
        <f t="shared" si="161"/>
        <v>No</v>
      </c>
      <c r="S192" s="247" t="b">
        <f t="shared" si="122"/>
        <v>0</v>
      </c>
      <c r="T192" s="247" t="b">
        <f t="shared" si="123"/>
        <v>0</v>
      </c>
      <c r="U192" s="247" t="b">
        <f t="shared" si="124"/>
        <v>0</v>
      </c>
      <c r="V192" s="247" t="b">
        <f t="shared" si="125"/>
        <v>0</v>
      </c>
      <c r="W192" s="247" t="str">
        <f t="shared" si="162"/>
        <v>No</v>
      </c>
      <c r="X192" s="248" t="b">
        <f t="shared" si="126"/>
        <v>0</v>
      </c>
      <c r="Y192" s="248" t="b">
        <f t="shared" si="127"/>
        <v>0</v>
      </c>
      <c r="Z192" s="248" t="b">
        <f t="shared" si="128"/>
        <v>0</v>
      </c>
      <c r="AA192" s="248" t="b">
        <f t="shared" si="129"/>
        <v>0</v>
      </c>
      <c r="AB192" s="248" t="str">
        <f t="shared" si="163"/>
        <v>No</v>
      </c>
      <c r="AC192" s="249" t="b">
        <f t="shared" si="130"/>
        <v>0</v>
      </c>
      <c r="AD192" s="249" t="b">
        <f t="shared" si="131"/>
        <v>0</v>
      </c>
      <c r="AE192" s="249" t="b">
        <f t="shared" si="132"/>
        <v>0</v>
      </c>
      <c r="AF192" s="249" t="b">
        <f t="shared" si="133"/>
        <v>0</v>
      </c>
      <c r="AG192" s="249" t="str">
        <f t="shared" si="164"/>
        <v>No</v>
      </c>
      <c r="AH192" s="250" t="b">
        <f t="shared" si="134"/>
        <v>0</v>
      </c>
      <c r="AI192" s="250" t="b">
        <f t="shared" si="135"/>
        <v>0</v>
      </c>
      <c r="AJ192" s="250" t="b">
        <f t="shared" si="136"/>
        <v>0</v>
      </c>
      <c r="AK192" s="250" t="b">
        <f t="shared" si="137"/>
        <v>0</v>
      </c>
      <c r="AL192" s="250" t="str">
        <f t="shared" si="165"/>
        <v>No</v>
      </c>
      <c r="AN192" s="246" t="str">
        <f t="shared" si="166"/>
        <v/>
      </c>
      <c r="AO192" s="247" t="str">
        <f t="shared" si="167"/>
        <v/>
      </c>
      <c r="AP192" s="248" t="str">
        <f t="shared" si="168"/>
        <v/>
      </c>
      <c r="AQ192" s="249" t="str">
        <f t="shared" si="169"/>
        <v/>
      </c>
      <c r="AR192" s="250" t="str">
        <f t="shared" si="170"/>
        <v/>
      </c>
      <c r="AS192" s="234"/>
      <c r="AY192" s="385">
        <f t="shared" si="171"/>
        <v>0</v>
      </c>
      <c r="AZ192" s="385">
        <f t="shared" si="138"/>
        <v>0</v>
      </c>
      <c r="BA192" s="385">
        <f t="shared" si="172"/>
        <v>0</v>
      </c>
      <c r="BB192" s="385">
        <f t="shared" si="139"/>
        <v>0</v>
      </c>
      <c r="BC192" s="385">
        <f t="shared" si="140"/>
        <v>0</v>
      </c>
      <c r="BD192" s="385">
        <f t="shared" si="141"/>
        <v>0</v>
      </c>
      <c r="BE192" s="385">
        <f t="shared" si="142"/>
        <v>0</v>
      </c>
      <c r="BF192" s="385">
        <f t="shared" si="143"/>
        <v>0</v>
      </c>
      <c r="BG192" s="385">
        <f t="shared" si="144"/>
        <v>0</v>
      </c>
      <c r="BH192" s="385">
        <f t="shared" si="145"/>
        <v>0</v>
      </c>
      <c r="BI192" s="385">
        <f t="shared" si="146"/>
        <v>0</v>
      </c>
      <c r="BJ192" s="385">
        <f t="shared" si="147"/>
        <v>0</v>
      </c>
      <c r="BK192" s="385">
        <f t="shared" si="148"/>
        <v>0</v>
      </c>
      <c r="BL192" s="385">
        <f t="shared" si="149"/>
        <v>0</v>
      </c>
      <c r="BM192" s="385">
        <f t="shared" si="150"/>
        <v>0</v>
      </c>
      <c r="BN192" s="385">
        <f t="shared" si="151"/>
        <v>0</v>
      </c>
      <c r="CK192" s="239">
        <f t="shared" si="173"/>
        <v>0</v>
      </c>
      <c r="CL192" s="239">
        <f t="shared" si="174"/>
        <v>0</v>
      </c>
    </row>
    <row r="193" spans="3:90" x14ac:dyDescent="0.35">
      <c r="C193" s="235"/>
      <c r="D193" s="246" t="str">
        <f t="shared" si="152"/>
        <v/>
      </c>
      <c r="E193" s="247" t="str">
        <f t="shared" si="153"/>
        <v/>
      </c>
      <c r="F193" s="248" t="str">
        <f t="shared" si="154"/>
        <v/>
      </c>
      <c r="G193" s="249" t="str">
        <f t="shared" si="155"/>
        <v/>
      </c>
      <c r="H193" s="250" t="str">
        <f t="shared" si="156"/>
        <v/>
      </c>
      <c r="I193" s="386" t="str">
        <f t="shared" si="117"/>
        <v/>
      </c>
      <c r="J193" s="387" t="str">
        <f t="shared" si="118"/>
        <v/>
      </c>
      <c r="K193" s="388" t="str">
        <f t="shared" si="119"/>
        <v/>
      </c>
      <c r="L193" s="389" t="str">
        <f t="shared" si="120"/>
        <v/>
      </c>
      <c r="M193" s="250" t="str">
        <f t="shared" si="121"/>
        <v/>
      </c>
      <c r="N193" s="246" t="b">
        <f t="shared" si="157"/>
        <v>0</v>
      </c>
      <c r="O193" s="246" t="b">
        <f t="shared" si="158"/>
        <v>0</v>
      </c>
      <c r="P193" s="246" t="b">
        <f t="shared" si="159"/>
        <v>0</v>
      </c>
      <c r="Q193" s="246" t="b">
        <f t="shared" si="160"/>
        <v>0</v>
      </c>
      <c r="R193" s="246" t="str">
        <f t="shared" si="161"/>
        <v>No</v>
      </c>
      <c r="S193" s="247" t="b">
        <f t="shared" si="122"/>
        <v>0</v>
      </c>
      <c r="T193" s="247" t="b">
        <f t="shared" si="123"/>
        <v>0</v>
      </c>
      <c r="U193" s="247" t="b">
        <f t="shared" si="124"/>
        <v>0</v>
      </c>
      <c r="V193" s="247" t="b">
        <f t="shared" si="125"/>
        <v>0</v>
      </c>
      <c r="W193" s="247" t="str">
        <f t="shared" si="162"/>
        <v>No</v>
      </c>
      <c r="X193" s="248" t="b">
        <f t="shared" si="126"/>
        <v>0</v>
      </c>
      <c r="Y193" s="248" t="b">
        <f t="shared" si="127"/>
        <v>0</v>
      </c>
      <c r="Z193" s="248" t="b">
        <f t="shared" si="128"/>
        <v>0</v>
      </c>
      <c r="AA193" s="248" t="b">
        <f t="shared" si="129"/>
        <v>0</v>
      </c>
      <c r="AB193" s="248" t="str">
        <f t="shared" si="163"/>
        <v>No</v>
      </c>
      <c r="AC193" s="249" t="b">
        <f t="shared" si="130"/>
        <v>0</v>
      </c>
      <c r="AD193" s="249" t="b">
        <f t="shared" si="131"/>
        <v>0</v>
      </c>
      <c r="AE193" s="249" t="b">
        <f t="shared" si="132"/>
        <v>0</v>
      </c>
      <c r="AF193" s="249" t="b">
        <f t="shared" si="133"/>
        <v>0</v>
      </c>
      <c r="AG193" s="249" t="str">
        <f t="shared" si="164"/>
        <v>No</v>
      </c>
      <c r="AH193" s="250" t="b">
        <f t="shared" si="134"/>
        <v>0</v>
      </c>
      <c r="AI193" s="250" t="b">
        <f t="shared" si="135"/>
        <v>0</v>
      </c>
      <c r="AJ193" s="250" t="b">
        <f t="shared" si="136"/>
        <v>0</v>
      </c>
      <c r="AK193" s="250" t="b">
        <f t="shared" si="137"/>
        <v>0</v>
      </c>
      <c r="AL193" s="250" t="str">
        <f t="shared" si="165"/>
        <v>No</v>
      </c>
      <c r="AN193" s="246" t="str">
        <f t="shared" si="166"/>
        <v/>
      </c>
      <c r="AO193" s="247" t="str">
        <f t="shared" si="167"/>
        <v/>
      </c>
      <c r="AP193" s="248" t="str">
        <f t="shared" si="168"/>
        <v/>
      </c>
      <c r="AQ193" s="249" t="str">
        <f t="shared" si="169"/>
        <v/>
      </c>
      <c r="AR193" s="250" t="str">
        <f t="shared" si="170"/>
        <v/>
      </c>
      <c r="AS193" s="234"/>
      <c r="AY193" s="385">
        <f t="shared" si="171"/>
        <v>0</v>
      </c>
      <c r="AZ193" s="385">
        <f t="shared" si="138"/>
        <v>0</v>
      </c>
      <c r="BA193" s="385">
        <f t="shared" si="172"/>
        <v>0</v>
      </c>
      <c r="BB193" s="385">
        <f t="shared" si="139"/>
        <v>0</v>
      </c>
      <c r="BC193" s="385">
        <f t="shared" si="140"/>
        <v>0</v>
      </c>
      <c r="BD193" s="385">
        <f t="shared" si="141"/>
        <v>0</v>
      </c>
      <c r="BE193" s="385">
        <f t="shared" si="142"/>
        <v>0</v>
      </c>
      <c r="BF193" s="385">
        <f t="shared" si="143"/>
        <v>0</v>
      </c>
      <c r="BG193" s="385">
        <f t="shared" si="144"/>
        <v>0</v>
      </c>
      <c r="BH193" s="385">
        <f t="shared" si="145"/>
        <v>0</v>
      </c>
      <c r="BI193" s="385">
        <f t="shared" si="146"/>
        <v>0</v>
      </c>
      <c r="BJ193" s="385">
        <f t="shared" si="147"/>
        <v>0</v>
      </c>
      <c r="BK193" s="385">
        <f t="shared" si="148"/>
        <v>0</v>
      </c>
      <c r="BL193" s="385">
        <f t="shared" si="149"/>
        <v>0</v>
      </c>
      <c r="BM193" s="385">
        <f t="shared" si="150"/>
        <v>0</v>
      </c>
      <c r="BN193" s="385">
        <f t="shared" si="151"/>
        <v>0</v>
      </c>
      <c r="CK193" s="239">
        <f t="shared" si="173"/>
        <v>0</v>
      </c>
      <c r="CL193" s="239">
        <f t="shared" si="174"/>
        <v>0</v>
      </c>
    </row>
    <row r="194" spans="3:90" x14ac:dyDescent="0.35">
      <c r="C194" s="235"/>
      <c r="D194" s="246" t="str">
        <f t="shared" si="152"/>
        <v/>
      </c>
      <c r="E194" s="247" t="str">
        <f t="shared" si="153"/>
        <v/>
      </c>
      <c r="F194" s="248" t="str">
        <f t="shared" si="154"/>
        <v/>
      </c>
      <c r="G194" s="249" t="str">
        <f t="shared" si="155"/>
        <v/>
      </c>
      <c r="H194" s="250" t="str">
        <f t="shared" si="156"/>
        <v/>
      </c>
      <c r="I194" s="386" t="str">
        <f t="shared" si="117"/>
        <v/>
      </c>
      <c r="J194" s="387" t="str">
        <f t="shared" si="118"/>
        <v/>
      </c>
      <c r="K194" s="388" t="str">
        <f t="shared" si="119"/>
        <v/>
      </c>
      <c r="L194" s="389" t="str">
        <f t="shared" si="120"/>
        <v/>
      </c>
      <c r="M194" s="250" t="str">
        <f t="shared" si="121"/>
        <v/>
      </c>
      <c r="N194" s="246" t="b">
        <f t="shared" si="157"/>
        <v>0</v>
      </c>
      <c r="O194" s="246" t="b">
        <f t="shared" si="158"/>
        <v>0</v>
      </c>
      <c r="P194" s="246" t="b">
        <f t="shared" si="159"/>
        <v>0</v>
      </c>
      <c r="Q194" s="246" t="b">
        <f t="shared" si="160"/>
        <v>0</v>
      </c>
      <c r="R194" s="246" t="str">
        <f t="shared" si="161"/>
        <v>No</v>
      </c>
      <c r="S194" s="247" t="b">
        <f t="shared" si="122"/>
        <v>0</v>
      </c>
      <c r="T194" s="247" t="b">
        <f t="shared" si="123"/>
        <v>0</v>
      </c>
      <c r="U194" s="247" t="b">
        <f t="shared" si="124"/>
        <v>0</v>
      </c>
      <c r="V194" s="247" t="b">
        <f t="shared" si="125"/>
        <v>0</v>
      </c>
      <c r="W194" s="247" t="str">
        <f t="shared" si="162"/>
        <v>No</v>
      </c>
      <c r="X194" s="248" t="b">
        <f t="shared" si="126"/>
        <v>0</v>
      </c>
      <c r="Y194" s="248" t="b">
        <f t="shared" si="127"/>
        <v>0</v>
      </c>
      <c r="Z194" s="248" t="b">
        <f t="shared" si="128"/>
        <v>0</v>
      </c>
      <c r="AA194" s="248" t="b">
        <f t="shared" si="129"/>
        <v>0</v>
      </c>
      <c r="AB194" s="248" t="str">
        <f t="shared" si="163"/>
        <v>No</v>
      </c>
      <c r="AC194" s="249" t="b">
        <f t="shared" si="130"/>
        <v>0</v>
      </c>
      <c r="AD194" s="249" t="b">
        <f t="shared" si="131"/>
        <v>0</v>
      </c>
      <c r="AE194" s="249" t="b">
        <f t="shared" si="132"/>
        <v>0</v>
      </c>
      <c r="AF194" s="249" t="b">
        <f t="shared" si="133"/>
        <v>0</v>
      </c>
      <c r="AG194" s="249" t="str">
        <f t="shared" si="164"/>
        <v>No</v>
      </c>
      <c r="AH194" s="250" t="b">
        <f t="shared" si="134"/>
        <v>0</v>
      </c>
      <c r="AI194" s="250" t="b">
        <f t="shared" si="135"/>
        <v>0</v>
      </c>
      <c r="AJ194" s="250" t="b">
        <f t="shared" si="136"/>
        <v>0</v>
      </c>
      <c r="AK194" s="250" t="b">
        <f t="shared" si="137"/>
        <v>0</v>
      </c>
      <c r="AL194" s="250" t="str">
        <f t="shared" si="165"/>
        <v>No</v>
      </c>
      <c r="AN194" s="246" t="str">
        <f t="shared" si="166"/>
        <v/>
      </c>
      <c r="AO194" s="247" t="str">
        <f t="shared" si="167"/>
        <v/>
      </c>
      <c r="AP194" s="248" t="str">
        <f t="shared" si="168"/>
        <v/>
      </c>
      <c r="AQ194" s="249" t="str">
        <f t="shared" si="169"/>
        <v/>
      </c>
      <c r="AR194" s="250" t="str">
        <f t="shared" si="170"/>
        <v/>
      </c>
      <c r="AS194" s="234"/>
      <c r="AY194" s="385">
        <f t="shared" si="171"/>
        <v>0</v>
      </c>
      <c r="AZ194" s="385">
        <f t="shared" si="138"/>
        <v>0</v>
      </c>
      <c r="BA194" s="385">
        <f t="shared" si="172"/>
        <v>0</v>
      </c>
      <c r="BB194" s="385">
        <f t="shared" si="139"/>
        <v>0</v>
      </c>
      <c r="BC194" s="385">
        <f t="shared" si="140"/>
        <v>0</v>
      </c>
      <c r="BD194" s="385">
        <f t="shared" si="141"/>
        <v>0</v>
      </c>
      <c r="BE194" s="385">
        <f t="shared" si="142"/>
        <v>0</v>
      </c>
      <c r="BF194" s="385">
        <f t="shared" si="143"/>
        <v>0</v>
      </c>
      <c r="BG194" s="385">
        <f t="shared" si="144"/>
        <v>0</v>
      </c>
      <c r="BH194" s="385">
        <f t="shared" si="145"/>
        <v>0</v>
      </c>
      <c r="BI194" s="385">
        <f t="shared" si="146"/>
        <v>0</v>
      </c>
      <c r="BJ194" s="385">
        <f t="shared" si="147"/>
        <v>0</v>
      </c>
      <c r="BK194" s="385">
        <f t="shared" si="148"/>
        <v>0</v>
      </c>
      <c r="BL194" s="385">
        <f t="shared" si="149"/>
        <v>0</v>
      </c>
      <c r="BM194" s="385">
        <f t="shared" si="150"/>
        <v>0</v>
      </c>
      <c r="BN194" s="385">
        <f t="shared" si="151"/>
        <v>0</v>
      </c>
      <c r="CK194" s="239">
        <f t="shared" si="173"/>
        <v>0</v>
      </c>
      <c r="CL194" s="239">
        <f t="shared" si="174"/>
        <v>0</v>
      </c>
    </row>
    <row r="195" spans="3:90" x14ac:dyDescent="0.35">
      <c r="C195" s="235"/>
      <c r="D195" s="246" t="str">
        <f t="shared" si="152"/>
        <v/>
      </c>
      <c r="E195" s="247" t="str">
        <f t="shared" si="153"/>
        <v/>
      </c>
      <c r="F195" s="248" t="str">
        <f t="shared" si="154"/>
        <v/>
      </c>
      <c r="G195" s="249" t="str">
        <f t="shared" si="155"/>
        <v/>
      </c>
      <c r="H195" s="250" t="str">
        <f t="shared" si="156"/>
        <v/>
      </c>
      <c r="I195" s="386" t="str">
        <f t="shared" si="117"/>
        <v/>
      </c>
      <c r="J195" s="387" t="str">
        <f t="shared" si="118"/>
        <v/>
      </c>
      <c r="K195" s="388" t="str">
        <f t="shared" si="119"/>
        <v/>
      </c>
      <c r="L195" s="389" t="str">
        <f t="shared" si="120"/>
        <v/>
      </c>
      <c r="M195" s="250" t="str">
        <f t="shared" si="121"/>
        <v/>
      </c>
      <c r="N195" s="246" t="b">
        <f t="shared" si="157"/>
        <v>0</v>
      </c>
      <c r="O195" s="246" t="b">
        <f t="shared" si="158"/>
        <v>0</v>
      </c>
      <c r="P195" s="246" t="b">
        <f t="shared" si="159"/>
        <v>0</v>
      </c>
      <c r="Q195" s="246" t="b">
        <f t="shared" si="160"/>
        <v>0</v>
      </c>
      <c r="R195" s="246" t="str">
        <f t="shared" si="161"/>
        <v>No</v>
      </c>
      <c r="S195" s="247" t="b">
        <f t="shared" si="122"/>
        <v>0</v>
      </c>
      <c r="T195" s="247" t="b">
        <f t="shared" si="123"/>
        <v>0</v>
      </c>
      <c r="U195" s="247" t="b">
        <f t="shared" si="124"/>
        <v>0</v>
      </c>
      <c r="V195" s="247" t="b">
        <f t="shared" si="125"/>
        <v>0</v>
      </c>
      <c r="W195" s="247" t="str">
        <f t="shared" si="162"/>
        <v>No</v>
      </c>
      <c r="X195" s="248" t="b">
        <f t="shared" si="126"/>
        <v>0</v>
      </c>
      <c r="Y195" s="248" t="b">
        <f t="shared" si="127"/>
        <v>0</v>
      </c>
      <c r="Z195" s="248" t="b">
        <f t="shared" si="128"/>
        <v>0</v>
      </c>
      <c r="AA195" s="248" t="b">
        <f t="shared" si="129"/>
        <v>0</v>
      </c>
      <c r="AB195" s="248" t="str">
        <f t="shared" si="163"/>
        <v>No</v>
      </c>
      <c r="AC195" s="249" t="b">
        <f t="shared" si="130"/>
        <v>0</v>
      </c>
      <c r="AD195" s="249" t="b">
        <f t="shared" si="131"/>
        <v>0</v>
      </c>
      <c r="AE195" s="249" t="b">
        <f t="shared" si="132"/>
        <v>0</v>
      </c>
      <c r="AF195" s="249" t="b">
        <f t="shared" si="133"/>
        <v>0</v>
      </c>
      <c r="AG195" s="249" t="str">
        <f t="shared" si="164"/>
        <v>No</v>
      </c>
      <c r="AH195" s="250" t="b">
        <f t="shared" si="134"/>
        <v>0</v>
      </c>
      <c r="AI195" s="250" t="b">
        <f t="shared" si="135"/>
        <v>0</v>
      </c>
      <c r="AJ195" s="250" t="b">
        <f t="shared" si="136"/>
        <v>0</v>
      </c>
      <c r="AK195" s="250" t="b">
        <f t="shared" si="137"/>
        <v>0</v>
      </c>
      <c r="AL195" s="250" t="str">
        <f t="shared" si="165"/>
        <v>No</v>
      </c>
      <c r="AN195" s="246" t="str">
        <f t="shared" si="166"/>
        <v/>
      </c>
      <c r="AO195" s="247" t="str">
        <f t="shared" si="167"/>
        <v/>
      </c>
      <c r="AP195" s="248" t="str">
        <f t="shared" si="168"/>
        <v/>
      </c>
      <c r="AQ195" s="249" t="str">
        <f t="shared" si="169"/>
        <v/>
      </c>
      <c r="AR195" s="250" t="str">
        <f t="shared" si="170"/>
        <v/>
      </c>
      <c r="AS195" s="234"/>
      <c r="AY195" s="385">
        <f t="shared" si="171"/>
        <v>0</v>
      </c>
      <c r="AZ195" s="385">
        <f t="shared" si="138"/>
        <v>0</v>
      </c>
      <c r="BA195" s="385">
        <f t="shared" si="172"/>
        <v>0</v>
      </c>
      <c r="BB195" s="385">
        <f t="shared" si="139"/>
        <v>0</v>
      </c>
      <c r="BC195" s="385">
        <f t="shared" si="140"/>
        <v>0</v>
      </c>
      <c r="BD195" s="385">
        <f t="shared" si="141"/>
        <v>0</v>
      </c>
      <c r="BE195" s="385">
        <f t="shared" si="142"/>
        <v>0</v>
      </c>
      <c r="BF195" s="385">
        <f t="shared" si="143"/>
        <v>0</v>
      </c>
      <c r="BG195" s="385">
        <f t="shared" si="144"/>
        <v>0</v>
      </c>
      <c r="BH195" s="385">
        <f t="shared" si="145"/>
        <v>0</v>
      </c>
      <c r="BI195" s="385">
        <f t="shared" si="146"/>
        <v>0</v>
      </c>
      <c r="BJ195" s="385">
        <f t="shared" si="147"/>
        <v>0</v>
      </c>
      <c r="BK195" s="385">
        <f t="shared" si="148"/>
        <v>0</v>
      </c>
      <c r="BL195" s="385">
        <f t="shared" si="149"/>
        <v>0</v>
      </c>
      <c r="BM195" s="385">
        <f t="shared" si="150"/>
        <v>0</v>
      </c>
      <c r="BN195" s="385">
        <f t="shared" si="151"/>
        <v>0</v>
      </c>
      <c r="CK195" s="239">
        <f t="shared" si="173"/>
        <v>0</v>
      </c>
      <c r="CL195" s="239">
        <f t="shared" si="174"/>
        <v>0</v>
      </c>
    </row>
    <row r="196" spans="3:90" x14ac:dyDescent="0.35">
      <c r="C196" s="235"/>
      <c r="D196" s="246" t="str">
        <f t="shared" si="152"/>
        <v/>
      </c>
      <c r="E196" s="247" t="str">
        <f t="shared" si="153"/>
        <v/>
      </c>
      <c r="F196" s="248" t="str">
        <f t="shared" si="154"/>
        <v/>
      </c>
      <c r="G196" s="249" t="str">
        <f t="shared" si="155"/>
        <v/>
      </c>
      <c r="H196" s="250" t="str">
        <f t="shared" si="156"/>
        <v/>
      </c>
      <c r="I196" s="386" t="str">
        <f t="shared" ref="I196:I259" si="175">IF(C196="","",IF(OR(CY196="Yes",CZ196="Yes",DA196="Yes",DB196="Yes",DC196="Yes",DD196="Yes"), "Yes", "No"))</f>
        <v/>
      </c>
      <c r="J196" s="387" t="str">
        <f t="shared" ref="J196:J259" si="176">IF(C196="","",IF(OR(DE196="Yes",DF196="Yes",DG196="Yes",DH196="Yes",DI196="Yes",DJ196="Yes"), "Yes", "No"))</f>
        <v/>
      </c>
      <c r="K196" s="388" t="str">
        <f t="shared" ref="K196:K259" si="177">IF(C196="","",IF(OR(DK196="Yes",DL196="Yes",DM196="Yes",DN196="Yes",DO196="Yes",DP196="Yes"), "Yes", "No"))</f>
        <v/>
      </c>
      <c r="L196" s="389" t="str">
        <f t="shared" ref="L196:L259" si="178">IF(C196="","",IF(OR(DQ196="Yes",DR196="Yes",DS196="Yes",DT196="Yes",DU196="Yes",DV196="Yes"), "Yes", "No"))</f>
        <v/>
      </c>
      <c r="M196" s="250" t="str">
        <f t="shared" ref="M196:M259" si="179">IF(C196="","",IF(OR(DW196="Yes",DX196="Yes",DY196="Yes",DZ196="Yes",EA196="Yes",EB196="Yes"), "Yes", "No"))</f>
        <v/>
      </c>
      <c r="N196" s="246" t="b">
        <f t="shared" si="157"/>
        <v>0</v>
      </c>
      <c r="O196" s="246" t="b">
        <f t="shared" si="158"/>
        <v>0</v>
      </c>
      <c r="P196" s="246" t="b">
        <f t="shared" si="159"/>
        <v>0</v>
      </c>
      <c r="Q196" s="246" t="b">
        <f t="shared" si="160"/>
        <v>0</v>
      </c>
      <c r="R196" s="246" t="str">
        <f t="shared" si="161"/>
        <v>No</v>
      </c>
      <c r="S196" s="247" t="b">
        <f t="shared" ref="S196:S259" si="180">AND(B196="Primary",E196="New",J196="Yes")</f>
        <v>0</v>
      </c>
      <c r="T196" s="247" t="b">
        <f t="shared" ref="T196:T259" si="181">AND(B196="Primary",E196="Continuing",J196="Yes")</f>
        <v>0</v>
      </c>
      <c r="U196" s="247" t="b">
        <f t="shared" ref="U196:U259" si="182">AND(B196="Secondary",E196="New",J196="Yes")</f>
        <v>0</v>
      </c>
      <c r="V196" s="247" t="b">
        <f t="shared" ref="V196:V259" si="183">AND(B196="Secondary",E196="Continuing",J196="Yes")</f>
        <v>0</v>
      </c>
      <c r="W196" s="247" t="str">
        <f t="shared" si="162"/>
        <v>No</v>
      </c>
      <c r="X196" s="248" t="b">
        <f t="shared" ref="X196:X259" si="184">AND(B196="Primary",F196="New",K196="Yes")</f>
        <v>0</v>
      </c>
      <c r="Y196" s="248" t="b">
        <f t="shared" ref="Y196:Y259" si="185">AND(B196="Primary",F196="Continuing",K196="yes")</f>
        <v>0</v>
      </c>
      <c r="Z196" s="248" t="b">
        <f t="shared" ref="Z196:Z259" si="186">AND(B196="Secondary",F196="New",K196="Yes")</f>
        <v>0</v>
      </c>
      <c r="AA196" s="248" t="b">
        <f t="shared" ref="AA196:AA259" si="187">AND(B196="Secondary",F196="Continuing",K196="Yes")</f>
        <v>0</v>
      </c>
      <c r="AB196" s="248" t="str">
        <f t="shared" si="163"/>
        <v>No</v>
      </c>
      <c r="AC196" s="249" t="b">
        <f t="shared" ref="AC196:AC259" si="188">AND(B196="Primary",G196="New",L196="Yes")</f>
        <v>0</v>
      </c>
      <c r="AD196" s="249" t="b">
        <f t="shared" ref="AD196:AD259" si="189">AND(B196="Primary",G196="Continuing",L196="Yes")</f>
        <v>0</v>
      </c>
      <c r="AE196" s="249" t="b">
        <f t="shared" ref="AE196:AE259" si="190">AND(B196="Secondary",G196="New",L196="Yes")</f>
        <v>0</v>
      </c>
      <c r="AF196" s="249" t="b">
        <f t="shared" ref="AF196:AF259" si="191">AND(B196="Secondary",G196="Continuing",L196="Yes")</f>
        <v>0</v>
      </c>
      <c r="AG196" s="249" t="str">
        <f t="shared" si="164"/>
        <v>No</v>
      </c>
      <c r="AH196" s="250" t="b">
        <f t="shared" ref="AH196:AH259" si="192">AND(B196="Primary",H196="New",M196="Yes")</f>
        <v>0</v>
      </c>
      <c r="AI196" s="250" t="b">
        <f t="shared" ref="AI196:AI259" si="193">AND(B196="Primary",H196="Continuing",M196="Yes")</f>
        <v>0</v>
      </c>
      <c r="AJ196" s="250" t="b">
        <f t="shared" ref="AJ196:AJ259" si="194">AND(B196="Secondary",H196="New",M196="Yes")</f>
        <v>0</v>
      </c>
      <c r="AK196" s="250" t="b">
        <f t="shared" ref="AK196:AK259" si="195">AND(B196="Secondary",H196="Continuing",M196="Yes")</f>
        <v>0</v>
      </c>
      <c r="AL196" s="250" t="str">
        <f t="shared" si="165"/>
        <v>No</v>
      </c>
      <c r="AN196" s="246" t="str">
        <f t="shared" si="166"/>
        <v/>
      </c>
      <c r="AO196" s="247" t="str">
        <f t="shared" si="167"/>
        <v/>
      </c>
      <c r="AP196" s="248" t="str">
        <f t="shared" si="168"/>
        <v/>
      </c>
      <c r="AQ196" s="249" t="str">
        <f t="shared" si="169"/>
        <v/>
      </c>
      <c r="AR196" s="250" t="str">
        <f t="shared" si="170"/>
        <v/>
      </c>
      <c r="AS196" s="234"/>
      <c r="AY196" s="385">
        <f t="shared" si="171"/>
        <v>0</v>
      </c>
      <c r="AZ196" s="385">
        <f t="shared" ref="AZ196:AZ259" si="196">IF(OR(AT196="Beating",AU196="Beating",AV196="Beating",AW196="Beating",AX196="Beating"), 1, 0)</f>
        <v>0</v>
      </c>
      <c r="BA196" s="385">
        <f t="shared" si="172"/>
        <v>0</v>
      </c>
      <c r="BB196" s="385">
        <f t="shared" ref="BB196:BB259" si="197">IF(OR(AT196="Burning",AU196="Burning",AV196="Burning",AW196="Burning",AX196="Burning"), 1, 0)</f>
        <v>0</v>
      </c>
      <c r="BC196" s="385">
        <f t="shared" ref="BC196:BC259" si="198">IF(OR(AT196="Deprivation",AU196="Deprivation",AV196="Deprivation",AW196="Deprivation",AX196="Deprivation"), 1, 0)</f>
        <v>0</v>
      </c>
      <c r="BD196" s="385">
        <f t="shared" ref="BD196:BD259" si="199">IF(OR(AT196="Electrical",AU196="Electrical",AV196="Electrical",AW196="Electrical",AX196="Electrical"), 1, 0)</f>
        <v>0</v>
      </c>
      <c r="BE196" s="385">
        <f t="shared" ref="BE196:BE259" si="200">IF(OR(AT196="Forced Postures",AU196="Forced Postures",AV196="Forced Postures",AW196="Forced Postures",AX196="Forced Postures"), 1, 0)</f>
        <v>0</v>
      </c>
      <c r="BF196" s="385">
        <f t="shared" ref="BF196:BF259" si="201">IF(OR(AT196="Gender-based violence",AU196="Gender-based violence",AV196="Gender-based violence",AW196="Gender-based violence",AX196="Gender-based violence"), 1, 0)</f>
        <v>0</v>
      </c>
      <c r="BG196" s="385">
        <f t="shared" ref="BG196:BG259" si="202">IF(OR(AT196="Kidnapping and disappearances",AU196="Kidnapping and disappearances",AV196="Kidnapping and disappearances",AW196="Kidnapping and disappearances",AX196="Kidnapping and disappearances"), 1, 0)</f>
        <v>0</v>
      </c>
      <c r="BH196" s="385">
        <f t="shared" ref="BH196:BH259" si="203">IF(OR(AT196="Rape and sexual torture",AU196="Rape and sexual torture",AV196="Rape and sexual torture",AW196="Rape and sexual torture",AX196="Rape and sexual torture"), 1, 0)</f>
        <v>0</v>
      </c>
      <c r="BI196" s="385">
        <f t="shared" ref="BI196:BI259" si="204">IF(OR(AT196="Sensory stress",AU196="Sensory stress",AV196="Sensory stress",AW196="Sensory stress",AX196="Sensory stress"), 1, 0)</f>
        <v>0</v>
      </c>
      <c r="BJ196" s="385">
        <f t="shared" ref="BJ196:BJ259" si="205">IF(OR(AT196="Severe humiliation",AU196="Severe humiliation",AV196="Severe humiliation",AW196="Severe humiliation",AX196="Severe humiliation"), 1, 0)</f>
        <v>0</v>
      </c>
      <c r="BK196" s="385">
        <f t="shared" ref="BK196:BK259" si="206">IF(OR(AT196="Threats and psychological torture",AU196="Threats and psychological torture",AV196="Threats and psychological torture",AW196="Threats and psychological torture",AX196="Threats and psychological torture"), 1, 0)</f>
        <v>0</v>
      </c>
      <c r="BL196" s="385">
        <f t="shared" ref="BL196:BL259" si="207">IF(OR(AT196="Witnessing torture of others",AU196="Witnessing torture of others",AV196="Witnessing torture of others",AW196="Witnessing torture of others",AX196="Witnessing torture of others"), 1, 0)</f>
        <v>0</v>
      </c>
      <c r="BM196" s="385">
        <f t="shared" ref="BM196:BM259" si="208">IF(OR(AT196="Wounding/maiming",AU196="Wounding/maiming",AV196="Wounding/maiming",AW196="Wounding/maiming",AX196="Wounding/maiming"), 1, 0)</f>
        <v>0</v>
      </c>
      <c r="BN196" s="385">
        <f t="shared" ref="BN196:BN259" si="209">IF(OR(AT196="Other",AU196="Other",AV196="Other",AW196="Other",AX196="Other"), 1, 0)</f>
        <v>0</v>
      </c>
      <c r="CK196" s="239">
        <f t="shared" si="173"/>
        <v>0</v>
      </c>
      <c r="CL196" s="239">
        <f t="shared" si="174"/>
        <v>0</v>
      </c>
    </row>
    <row r="197" spans="3:90" x14ac:dyDescent="0.35">
      <c r="C197" s="235"/>
      <c r="D197" s="246" t="str">
        <f t="shared" ref="D197:D260" si="210">IF(C197="","",IF(AND(C197&gt;=DATE(2022,9,30),C197&lt;=DATE(2023,9,29)),"New",IF(C197&lt;DATE(2022,9,30),"Continuing",IF(C197&gt;DATE(2023,9,29),""))))</f>
        <v/>
      </c>
      <c r="E197" s="247" t="str">
        <f t="shared" ref="E197:E260" si="211">IF(C197="","",IF(AND(C197&gt;=DATE(2023,9,30),C197&lt;=DATE(2024,9,29)),"New",IF(C197&lt;DATE(2023,9,30),"Continuing",IF(C197&gt;DATE(2024,9,29),""))))</f>
        <v/>
      </c>
      <c r="F197" s="248" t="str">
        <f t="shared" ref="F197:F260" si="212">IF(C197="","",IF(AND(C197&gt;=DATE(2024,9,30),C197&lt;=DATE(2025,9,29)),"New",IF(C197&lt;DATE(2024,9,30),"Continuing",IF(C197&gt;DATE(2025,9,29),""))))</f>
        <v/>
      </c>
      <c r="G197" s="249" t="str">
        <f t="shared" ref="G197:G260" si="213">IF(C197="","",IF(AND(C197&gt;=DATE(2025,9,30),C197&lt;=DATE(2026,9,29)),"New",IF(C197&lt;DATE(2025,9,30),"Continuing",IF(C197&gt;DATE(2026,9,29),""))))</f>
        <v/>
      </c>
      <c r="H197" s="250" t="str">
        <f t="shared" ref="H197:H260" si="214">IF(C197="","",IF(AND(C197&gt;=DATE(2026,9,30),C197&lt;=DATE(2027,9,29)),"New",IF(C197&lt;DATE(2026,9,30),"Continuing",IF(C197&gt;DATE(2027,9,29),""))))</f>
        <v/>
      </c>
      <c r="I197" s="386" t="str">
        <f t="shared" si="175"/>
        <v/>
      </c>
      <c r="J197" s="387" t="str">
        <f t="shared" si="176"/>
        <v/>
      </c>
      <c r="K197" s="388" t="str">
        <f t="shared" si="177"/>
        <v/>
      </c>
      <c r="L197" s="389" t="str">
        <f t="shared" si="178"/>
        <v/>
      </c>
      <c r="M197" s="250" t="str">
        <f t="shared" si="179"/>
        <v/>
      </c>
      <c r="N197" s="246" t="b">
        <f t="shared" ref="N197:N260" si="215">AND(B197="Primary",D197="New",I197="Yes")</f>
        <v>0</v>
      </c>
      <c r="O197" s="246" t="b">
        <f t="shared" ref="O197:O260" si="216">AND(B197="Primary",D197="Continuing",I197="Yes")</f>
        <v>0</v>
      </c>
      <c r="P197" s="246" t="b">
        <f t="shared" ref="P197:P260" si="217">AND(B197="Secondary",D197="New",I197="Yes")</f>
        <v>0</v>
      </c>
      <c r="Q197" s="246" t="b">
        <f t="shared" ref="Q197:Q260" si="218">AND(B197="Secondary",D197="Continuing",I197="Yes")</f>
        <v>0</v>
      </c>
      <c r="R197" s="246" t="str">
        <f t="shared" ref="R197:R260" si="219">IF(OR(N197=TRUE,O197=TRUE),"Yes","No")</f>
        <v>No</v>
      </c>
      <c r="S197" s="247" t="b">
        <f t="shared" si="180"/>
        <v>0</v>
      </c>
      <c r="T197" s="247" t="b">
        <f t="shared" si="181"/>
        <v>0</v>
      </c>
      <c r="U197" s="247" t="b">
        <f t="shared" si="182"/>
        <v>0</v>
      </c>
      <c r="V197" s="247" t="b">
        <f t="shared" si="183"/>
        <v>0</v>
      </c>
      <c r="W197" s="247" t="str">
        <f t="shared" ref="W197:W260" si="220">IF(OR(S197=TRUE,T197=TRUE),"Yes","No")</f>
        <v>No</v>
      </c>
      <c r="X197" s="248" t="b">
        <f t="shared" si="184"/>
        <v>0</v>
      </c>
      <c r="Y197" s="248" t="b">
        <f t="shared" si="185"/>
        <v>0</v>
      </c>
      <c r="Z197" s="248" t="b">
        <f t="shared" si="186"/>
        <v>0</v>
      </c>
      <c r="AA197" s="248" t="b">
        <f t="shared" si="187"/>
        <v>0</v>
      </c>
      <c r="AB197" s="248" t="str">
        <f t="shared" ref="AB197:AB260" si="221">IF(OR(X197=TRUE,Y197=TRUE),"Yes","No")</f>
        <v>No</v>
      </c>
      <c r="AC197" s="249" t="b">
        <f t="shared" si="188"/>
        <v>0</v>
      </c>
      <c r="AD197" s="249" t="b">
        <f t="shared" si="189"/>
        <v>0</v>
      </c>
      <c r="AE197" s="249" t="b">
        <f t="shared" si="190"/>
        <v>0</v>
      </c>
      <c r="AF197" s="249" t="b">
        <f t="shared" si="191"/>
        <v>0</v>
      </c>
      <c r="AG197" s="249" t="str">
        <f t="shared" ref="AG197:AG260" si="222">IF(OR(AC197=TRUE,AD197=TRUE),"Yes","No")</f>
        <v>No</v>
      </c>
      <c r="AH197" s="250" t="b">
        <f t="shared" si="192"/>
        <v>0</v>
      </c>
      <c r="AI197" s="250" t="b">
        <f t="shared" si="193"/>
        <v>0</v>
      </c>
      <c r="AJ197" s="250" t="b">
        <f t="shared" si="194"/>
        <v>0</v>
      </c>
      <c r="AK197" s="250" t="b">
        <f t="shared" si="195"/>
        <v>0</v>
      </c>
      <c r="AL197" s="250" t="str">
        <f t="shared" ref="AL197:AL260" si="223">IF(OR(AH197=TRUE,AI197=TRUE),"Yes","No")</f>
        <v>No</v>
      </c>
      <c r="AN197" s="246" t="str">
        <f t="shared" ref="AN197:AN260" si="224">IF(AND(AM197&gt;=DATE(2022,9,30),AM197&lt;=DATE(2023,9,29)),"Closed","")</f>
        <v/>
      </c>
      <c r="AO197" s="247" t="str">
        <f t="shared" ref="AO197:AO260" si="225">IF(AND(AM197&gt;=DATE(2023,9,30),AM197&lt;=DATE(2024,9,29)),"Closed","")</f>
        <v/>
      </c>
      <c r="AP197" s="248" t="str">
        <f t="shared" ref="AP197:AP260" si="226">IF(AND(AM197&gt;=DATE(2024,9,30),AM197&lt;=DATE(2025,9,29)),"Closed","")</f>
        <v/>
      </c>
      <c r="AQ197" s="249" t="str">
        <f t="shared" ref="AQ197:AQ260" si="227">IF(AND(AM197&gt;=DATE(2025,9,30),AM197&lt;=DATE(2026,9,29)),"Closed","")</f>
        <v/>
      </c>
      <c r="AR197" s="250" t="str">
        <f t="shared" ref="AR197:AR260" si="228">IF(AND(AM197&gt;=DATE(2026,9,30),AM197&lt;=DATE(2027,9,29)),"Closed","")</f>
        <v/>
      </c>
      <c r="AS197" s="234"/>
      <c r="AY197" s="385">
        <f t="shared" ref="AY197:AY260" si="229">IF(OR(AT197="Asphyxiation",AU197="Asphyxiation",AV197="Asphyxiation",AW197="Asphyxiation",AX197="Asphyxiation"), 1, 0)</f>
        <v>0</v>
      </c>
      <c r="AZ197" s="385">
        <f t="shared" si="196"/>
        <v>0</v>
      </c>
      <c r="BA197" s="385">
        <f t="shared" ref="BA197:BA260" si="230">IF(OR(AT197="New response option",AU197="New response option",AV197="New response option",AW197="New response option",AX197="New response option"), 1, 0)</f>
        <v>0</v>
      </c>
      <c r="BB197" s="385">
        <f t="shared" si="197"/>
        <v>0</v>
      </c>
      <c r="BC197" s="385">
        <f t="shared" si="198"/>
        <v>0</v>
      </c>
      <c r="BD197" s="385">
        <f t="shared" si="199"/>
        <v>0</v>
      </c>
      <c r="BE197" s="385">
        <f t="shared" si="200"/>
        <v>0</v>
      </c>
      <c r="BF197" s="385">
        <f t="shared" si="201"/>
        <v>0</v>
      </c>
      <c r="BG197" s="385">
        <f t="shared" si="202"/>
        <v>0</v>
      </c>
      <c r="BH197" s="385">
        <f t="shared" si="203"/>
        <v>0</v>
      </c>
      <c r="BI197" s="385">
        <f t="shared" si="204"/>
        <v>0</v>
      </c>
      <c r="BJ197" s="385">
        <f t="shared" si="205"/>
        <v>0</v>
      </c>
      <c r="BK197" s="385">
        <f t="shared" si="206"/>
        <v>0</v>
      </c>
      <c r="BL197" s="385">
        <f t="shared" si="207"/>
        <v>0</v>
      </c>
      <c r="BM197" s="385">
        <f t="shared" si="208"/>
        <v>0</v>
      </c>
      <c r="BN197" s="385">
        <f t="shared" si="209"/>
        <v>0</v>
      </c>
      <c r="CK197" s="239">
        <f t="shared" ref="CK197:CK260" si="231">IF(OR(CJ197="Lawful Permanent Resident (LPR): Former refugee ",CJ197="Lawful Permanent Resident (LPR): Former asylee ",CJ197="Lawful Permanent Resident (LPR): Other former"), 1,0)</f>
        <v>0</v>
      </c>
      <c r="CL197" s="239">
        <f t="shared" ref="CL197:CL260" si="232">IF(OR(CJ197="U.S. Citizen: Former refugee ",CJ197="U.S. Citizen: Former asylee ",CJ197="U.S. Citizen: Other former "), 1,0)</f>
        <v>0</v>
      </c>
    </row>
    <row r="198" spans="3:90" x14ac:dyDescent="0.35">
      <c r="C198" s="235"/>
      <c r="D198" s="246" t="str">
        <f t="shared" si="210"/>
        <v/>
      </c>
      <c r="E198" s="247" t="str">
        <f t="shared" si="211"/>
        <v/>
      </c>
      <c r="F198" s="248" t="str">
        <f t="shared" si="212"/>
        <v/>
      </c>
      <c r="G198" s="249" t="str">
        <f t="shared" si="213"/>
        <v/>
      </c>
      <c r="H198" s="250" t="str">
        <f t="shared" si="214"/>
        <v/>
      </c>
      <c r="I198" s="386" t="str">
        <f t="shared" si="175"/>
        <v/>
      </c>
      <c r="J198" s="387" t="str">
        <f t="shared" si="176"/>
        <v/>
      </c>
      <c r="K198" s="388" t="str">
        <f t="shared" si="177"/>
        <v/>
      </c>
      <c r="L198" s="389" t="str">
        <f t="shared" si="178"/>
        <v/>
      </c>
      <c r="M198" s="250" t="str">
        <f t="shared" si="179"/>
        <v/>
      </c>
      <c r="N198" s="246" t="b">
        <f t="shared" si="215"/>
        <v>0</v>
      </c>
      <c r="O198" s="246" t="b">
        <f t="shared" si="216"/>
        <v>0</v>
      </c>
      <c r="P198" s="246" t="b">
        <f t="shared" si="217"/>
        <v>0</v>
      </c>
      <c r="Q198" s="246" t="b">
        <f t="shared" si="218"/>
        <v>0</v>
      </c>
      <c r="R198" s="246" t="str">
        <f t="shared" si="219"/>
        <v>No</v>
      </c>
      <c r="S198" s="247" t="b">
        <f t="shared" si="180"/>
        <v>0</v>
      </c>
      <c r="T198" s="247" t="b">
        <f t="shared" si="181"/>
        <v>0</v>
      </c>
      <c r="U198" s="247" t="b">
        <f t="shared" si="182"/>
        <v>0</v>
      </c>
      <c r="V198" s="247" t="b">
        <f t="shared" si="183"/>
        <v>0</v>
      </c>
      <c r="W198" s="247" t="str">
        <f t="shared" si="220"/>
        <v>No</v>
      </c>
      <c r="X198" s="248" t="b">
        <f t="shared" si="184"/>
        <v>0</v>
      </c>
      <c r="Y198" s="248" t="b">
        <f t="shared" si="185"/>
        <v>0</v>
      </c>
      <c r="Z198" s="248" t="b">
        <f t="shared" si="186"/>
        <v>0</v>
      </c>
      <c r="AA198" s="248" t="b">
        <f t="shared" si="187"/>
        <v>0</v>
      </c>
      <c r="AB198" s="248" t="str">
        <f t="shared" si="221"/>
        <v>No</v>
      </c>
      <c r="AC198" s="249" t="b">
        <f t="shared" si="188"/>
        <v>0</v>
      </c>
      <c r="AD198" s="249" t="b">
        <f t="shared" si="189"/>
        <v>0</v>
      </c>
      <c r="AE198" s="249" t="b">
        <f t="shared" si="190"/>
        <v>0</v>
      </c>
      <c r="AF198" s="249" t="b">
        <f t="shared" si="191"/>
        <v>0</v>
      </c>
      <c r="AG198" s="249" t="str">
        <f t="shared" si="222"/>
        <v>No</v>
      </c>
      <c r="AH198" s="250" t="b">
        <f t="shared" si="192"/>
        <v>0</v>
      </c>
      <c r="AI198" s="250" t="b">
        <f t="shared" si="193"/>
        <v>0</v>
      </c>
      <c r="AJ198" s="250" t="b">
        <f t="shared" si="194"/>
        <v>0</v>
      </c>
      <c r="AK198" s="250" t="b">
        <f t="shared" si="195"/>
        <v>0</v>
      </c>
      <c r="AL198" s="250" t="str">
        <f t="shared" si="223"/>
        <v>No</v>
      </c>
      <c r="AN198" s="246" t="str">
        <f t="shared" si="224"/>
        <v/>
      </c>
      <c r="AO198" s="247" t="str">
        <f t="shared" si="225"/>
        <v/>
      </c>
      <c r="AP198" s="248" t="str">
        <f t="shared" si="226"/>
        <v/>
      </c>
      <c r="AQ198" s="249" t="str">
        <f t="shared" si="227"/>
        <v/>
      </c>
      <c r="AR198" s="250" t="str">
        <f t="shared" si="228"/>
        <v/>
      </c>
      <c r="AS198" s="234"/>
      <c r="AY198" s="385">
        <f t="shared" si="229"/>
        <v>0</v>
      </c>
      <c r="AZ198" s="385">
        <f t="shared" si="196"/>
        <v>0</v>
      </c>
      <c r="BA198" s="385">
        <f t="shared" si="230"/>
        <v>0</v>
      </c>
      <c r="BB198" s="385">
        <f t="shared" si="197"/>
        <v>0</v>
      </c>
      <c r="BC198" s="385">
        <f t="shared" si="198"/>
        <v>0</v>
      </c>
      <c r="BD198" s="385">
        <f t="shared" si="199"/>
        <v>0</v>
      </c>
      <c r="BE198" s="385">
        <f t="shared" si="200"/>
        <v>0</v>
      </c>
      <c r="BF198" s="385">
        <f t="shared" si="201"/>
        <v>0</v>
      </c>
      <c r="BG198" s="385">
        <f t="shared" si="202"/>
        <v>0</v>
      </c>
      <c r="BH198" s="385">
        <f t="shared" si="203"/>
        <v>0</v>
      </c>
      <c r="BI198" s="385">
        <f t="shared" si="204"/>
        <v>0</v>
      </c>
      <c r="BJ198" s="385">
        <f t="shared" si="205"/>
        <v>0</v>
      </c>
      <c r="BK198" s="385">
        <f t="shared" si="206"/>
        <v>0</v>
      </c>
      <c r="BL198" s="385">
        <f t="shared" si="207"/>
        <v>0</v>
      </c>
      <c r="BM198" s="385">
        <f t="shared" si="208"/>
        <v>0</v>
      </c>
      <c r="BN198" s="385">
        <f t="shared" si="209"/>
        <v>0</v>
      </c>
      <c r="CK198" s="239">
        <f t="shared" si="231"/>
        <v>0</v>
      </c>
      <c r="CL198" s="239">
        <f t="shared" si="232"/>
        <v>0</v>
      </c>
    </row>
    <row r="199" spans="3:90" x14ac:dyDescent="0.35">
      <c r="C199" s="235"/>
      <c r="D199" s="246" t="str">
        <f t="shared" si="210"/>
        <v/>
      </c>
      <c r="E199" s="247" t="str">
        <f t="shared" si="211"/>
        <v/>
      </c>
      <c r="F199" s="248" t="str">
        <f t="shared" si="212"/>
        <v/>
      </c>
      <c r="G199" s="249" t="str">
        <f t="shared" si="213"/>
        <v/>
      </c>
      <c r="H199" s="250" t="str">
        <f t="shared" si="214"/>
        <v/>
      </c>
      <c r="I199" s="386" t="str">
        <f t="shared" si="175"/>
        <v/>
      </c>
      <c r="J199" s="387" t="str">
        <f t="shared" si="176"/>
        <v/>
      </c>
      <c r="K199" s="388" t="str">
        <f t="shared" si="177"/>
        <v/>
      </c>
      <c r="L199" s="389" t="str">
        <f t="shared" si="178"/>
        <v/>
      </c>
      <c r="M199" s="250" t="str">
        <f t="shared" si="179"/>
        <v/>
      </c>
      <c r="N199" s="246" t="b">
        <f t="shared" si="215"/>
        <v>0</v>
      </c>
      <c r="O199" s="246" t="b">
        <f t="shared" si="216"/>
        <v>0</v>
      </c>
      <c r="P199" s="246" t="b">
        <f t="shared" si="217"/>
        <v>0</v>
      </c>
      <c r="Q199" s="246" t="b">
        <f t="shared" si="218"/>
        <v>0</v>
      </c>
      <c r="R199" s="246" t="str">
        <f t="shared" si="219"/>
        <v>No</v>
      </c>
      <c r="S199" s="247" t="b">
        <f t="shared" si="180"/>
        <v>0</v>
      </c>
      <c r="T199" s="247" t="b">
        <f t="shared" si="181"/>
        <v>0</v>
      </c>
      <c r="U199" s="247" t="b">
        <f t="shared" si="182"/>
        <v>0</v>
      </c>
      <c r="V199" s="247" t="b">
        <f t="shared" si="183"/>
        <v>0</v>
      </c>
      <c r="W199" s="247" t="str">
        <f t="shared" si="220"/>
        <v>No</v>
      </c>
      <c r="X199" s="248" t="b">
        <f t="shared" si="184"/>
        <v>0</v>
      </c>
      <c r="Y199" s="248" t="b">
        <f t="shared" si="185"/>
        <v>0</v>
      </c>
      <c r="Z199" s="248" t="b">
        <f t="shared" si="186"/>
        <v>0</v>
      </c>
      <c r="AA199" s="248" t="b">
        <f t="shared" si="187"/>
        <v>0</v>
      </c>
      <c r="AB199" s="248" t="str">
        <f t="shared" si="221"/>
        <v>No</v>
      </c>
      <c r="AC199" s="249" t="b">
        <f t="shared" si="188"/>
        <v>0</v>
      </c>
      <c r="AD199" s="249" t="b">
        <f t="shared" si="189"/>
        <v>0</v>
      </c>
      <c r="AE199" s="249" t="b">
        <f t="shared" si="190"/>
        <v>0</v>
      </c>
      <c r="AF199" s="249" t="b">
        <f t="shared" si="191"/>
        <v>0</v>
      </c>
      <c r="AG199" s="249" t="str">
        <f t="shared" si="222"/>
        <v>No</v>
      </c>
      <c r="AH199" s="250" t="b">
        <f t="shared" si="192"/>
        <v>0</v>
      </c>
      <c r="AI199" s="250" t="b">
        <f t="shared" si="193"/>
        <v>0</v>
      </c>
      <c r="AJ199" s="250" t="b">
        <f t="shared" si="194"/>
        <v>0</v>
      </c>
      <c r="AK199" s="250" t="b">
        <f t="shared" si="195"/>
        <v>0</v>
      </c>
      <c r="AL199" s="250" t="str">
        <f t="shared" si="223"/>
        <v>No</v>
      </c>
      <c r="AN199" s="246" t="str">
        <f t="shared" si="224"/>
        <v/>
      </c>
      <c r="AO199" s="247" t="str">
        <f t="shared" si="225"/>
        <v/>
      </c>
      <c r="AP199" s="248" t="str">
        <f t="shared" si="226"/>
        <v/>
      </c>
      <c r="AQ199" s="249" t="str">
        <f t="shared" si="227"/>
        <v/>
      </c>
      <c r="AR199" s="250" t="str">
        <f t="shared" si="228"/>
        <v/>
      </c>
      <c r="AS199" s="234"/>
      <c r="AY199" s="385">
        <f t="shared" si="229"/>
        <v>0</v>
      </c>
      <c r="AZ199" s="385">
        <f t="shared" si="196"/>
        <v>0</v>
      </c>
      <c r="BA199" s="385">
        <f t="shared" si="230"/>
        <v>0</v>
      </c>
      <c r="BB199" s="385">
        <f t="shared" si="197"/>
        <v>0</v>
      </c>
      <c r="BC199" s="385">
        <f t="shared" si="198"/>
        <v>0</v>
      </c>
      <c r="BD199" s="385">
        <f t="shared" si="199"/>
        <v>0</v>
      </c>
      <c r="BE199" s="385">
        <f t="shared" si="200"/>
        <v>0</v>
      </c>
      <c r="BF199" s="385">
        <f t="shared" si="201"/>
        <v>0</v>
      </c>
      <c r="BG199" s="385">
        <f t="shared" si="202"/>
        <v>0</v>
      </c>
      <c r="BH199" s="385">
        <f t="shared" si="203"/>
        <v>0</v>
      </c>
      <c r="BI199" s="385">
        <f t="shared" si="204"/>
        <v>0</v>
      </c>
      <c r="BJ199" s="385">
        <f t="shared" si="205"/>
        <v>0</v>
      </c>
      <c r="BK199" s="385">
        <f t="shared" si="206"/>
        <v>0</v>
      </c>
      <c r="BL199" s="385">
        <f t="shared" si="207"/>
        <v>0</v>
      </c>
      <c r="BM199" s="385">
        <f t="shared" si="208"/>
        <v>0</v>
      </c>
      <c r="BN199" s="385">
        <f t="shared" si="209"/>
        <v>0</v>
      </c>
      <c r="CK199" s="239">
        <f t="shared" si="231"/>
        <v>0</v>
      </c>
      <c r="CL199" s="239">
        <f t="shared" si="232"/>
        <v>0</v>
      </c>
    </row>
    <row r="200" spans="3:90" x14ac:dyDescent="0.35">
      <c r="C200" s="235"/>
      <c r="D200" s="246" t="str">
        <f t="shared" si="210"/>
        <v/>
      </c>
      <c r="E200" s="247" t="str">
        <f t="shared" si="211"/>
        <v/>
      </c>
      <c r="F200" s="248" t="str">
        <f t="shared" si="212"/>
        <v/>
      </c>
      <c r="G200" s="249" t="str">
        <f t="shared" si="213"/>
        <v/>
      </c>
      <c r="H200" s="250" t="str">
        <f t="shared" si="214"/>
        <v/>
      </c>
      <c r="I200" s="386" t="str">
        <f t="shared" si="175"/>
        <v/>
      </c>
      <c r="J200" s="387" t="str">
        <f t="shared" si="176"/>
        <v/>
      </c>
      <c r="K200" s="388" t="str">
        <f t="shared" si="177"/>
        <v/>
      </c>
      <c r="L200" s="389" t="str">
        <f t="shared" si="178"/>
        <v/>
      </c>
      <c r="M200" s="250" t="str">
        <f t="shared" si="179"/>
        <v/>
      </c>
      <c r="N200" s="246" t="b">
        <f t="shared" si="215"/>
        <v>0</v>
      </c>
      <c r="O200" s="246" t="b">
        <f t="shared" si="216"/>
        <v>0</v>
      </c>
      <c r="P200" s="246" t="b">
        <f t="shared" si="217"/>
        <v>0</v>
      </c>
      <c r="Q200" s="246" t="b">
        <f t="shared" si="218"/>
        <v>0</v>
      </c>
      <c r="R200" s="246" t="str">
        <f t="shared" si="219"/>
        <v>No</v>
      </c>
      <c r="S200" s="247" t="b">
        <f t="shared" si="180"/>
        <v>0</v>
      </c>
      <c r="T200" s="247" t="b">
        <f t="shared" si="181"/>
        <v>0</v>
      </c>
      <c r="U200" s="247" t="b">
        <f t="shared" si="182"/>
        <v>0</v>
      </c>
      <c r="V200" s="247" t="b">
        <f t="shared" si="183"/>
        <v>0</v>
      </c>
      <c r="W200" s="247" t="str">
        <f t="shared" si="220"/>
        <v>No</v>
      </c>
      <c r="X200" s="248" t="b">
        <f t="shared" si="184"/>
        <v>0</v>
      </c>
      <c r="Y200" s="248" t="b">
        <f t="shared" si="185"/>
        <v>0</v>
      </c>
      <c r="Z200" s="248" t="b">
        <f t="shared" si="186"/>
        <v>0</v>
      </c>
      <c r="AA200" s="248" t="b">
        <f t="shared" si="187"/>
        <v>0</v>
      </c>
      <c r="AB200" s="248" t="str">
        <f t="shared" si="221"/>
        <v>No</v>
      </c>
      <c r="AC200" s="249" t="b">
        <f t="shared" si="188"/>
        <v>0</v>
      </c>
      <c r="AD200" s="249" t="b">
        <f t="shared" si="189"/>
        <v>0</v>
      </c>
      <c r="AE200" s="249" t="b">
        <f t="shared" si="190"/>
        <v>0</v>
      </c>
      <c r="AF200" s="249" t="b">
        <f t="shared" si="191"/>
        <v>0</v>
      </c>
      <c r="AG200" s="249" t="str">
        <f t="shared" si="222"/>
        <v>No</v>
      </c>
      <c r="AH200" s="250" t="b">
        <f t="shared" si="192"/>
        <v>0</v>
      </c>
      <c r="AI200" s="250" t="b">
        <f t="shared" si="193"/>
        <v>0</v>
      </c>
      <c r="AJ200" s="250" t="b">
        <f t="shared" si="194"/>
        <v>0</v>
      </c>
      <c r="AK200" s="250" t="b">
        <f t="shared" si="195"/>
        <v>0</v>
      </c>
      <c r="AL200" s="250" t="str">
        <f t="shared" si="223"/>
        <v>No</v>
      </c>
      <c r="AN200" s="246" t="str">
        <f t="shared" si="224"/>
        <v/>
      </c>
      <c r="AO200" s="247" t="str">
        <f t="shared" si="225"/>
        <v/>
      </c>
      <c r="AP200" s="248" t="str">
        <f t="shared" si="226"/>
        <v/>
      </c>
      <c r="AQ200" s="249" t="str">
        <f t="shared" si="227"/>
        <v/>
      </c>
      <c r="AR200" s="250" t="str">
        <f t="shared" si="228"/>
        <v/>
      </c>
      <c r="AS200" s="234"/>
      <c r="AY200" s="385">
        <f t="shared" si="229"/>
        <v>0</v>
      </c>
      <c r="AZ200" s="385">
        <f t="shared" si="196"/>
        <v>0</v>
      </c>
      <c r="BA200" s="385">
        <f t="shared" si="230"/>
        <v>0</v>
      </c>
      <c r="BB200" s="385">
        <f t="shared" si="197"/>
        <v>0</v>
      </c>
      <c r="BC200" s="385">
        <f t="shared" si="198"/>
        <v>0</v>
      </c>
      <c r="BD200" s="385">
        <f t="shared" si="199"/>
        <v>0</v>
      </c>
      <c r="BE200" s="385">
        <f t="shared" si="200"/>
        <v>0</v>
      </c>
      <c r="BF200" s="385">
        <f t="shared" si="201"/>
        <v>0</v>
      </c>
      <c r="BG200" s="385">
        <f t="shared" si="202"/>
        <v>0</v>
      </c>
      <c r="BH200" s="385">
        <f t="shared" si="203"/>
        <v>0</v>
      </c>
      <c r="BI200" s="385">
        <f t="shared" si="204"/>
        <v>0</v>
      </c>
      <c r="BJ200" s="385">
        <f t="shared" si="205"/>
        <v>0</v>
      </c>
      <c r="BK200" s="385">
        <f t="shared" si="206"/>
        <v>0</v>
      </c>
      <c r="BL200" s="385">
        <f t="shared" si="207"/>
        <v>0</v>
      </c>
      <c r="BM200" s="385">
        <f t="shared" si="208"/>
        <v>0</v>
      </c>
      <c r="BN200" s="385">
        <f t="shared" si="209"/>
        <v>0</v>
      </c>
      <c r="CK200" s="239">
        <f t="shared" si="231"/>
        <v>0</v>
      </c>
      <c r="CL200" s="239">
        <f t="shared" si="232"/>
        <v>0</v>
      </c>
    </row>
    <row r="201" spans="3:90" x14ac:dyDescent="0.35">
      <c r="C201" s="235"/>
      <c r="D201" s="246" t="str">
        <f t="shared" si="210"/>
        <v/>
      </c>
      <c r="E201" s="247" t="str">
        <f t="shared" si="211"/>
        <v/>
      </c>
      <c r="F201" s="248" t="str">
        <f t="shared" si="212"/>
        <v/>
      </c>
      <c r="G201" s="249" t="str">
        <f t="shared" si="213"/>
        <v/>
      </c>
      <c r="H201" s="250" t="str">
        <f t="shared" si="214"/>
        <v/>
      </c>
      <c r="I201" s="386" t="str">
        <f t="shared" si="175"/>
        <v/>
      </c>
      <c r="J201" s="387" t="str">
        <f t="shared" si="176"/>
        <v/>
      </c>
      <c r="K201" s="388" t="str">
        <f t="shared" si="177"/>
        <v/>
      </c>
      <c r="L201" s="389" t="str">
        <f t="shared" si="178"/>
        <v/>
      </c>
      <c r="M201" s="250" t="str">
        <f t="shared" si="179"/>
        <v/>
      </c>
      <c r="N201" s="246" t="b">
        <f t="shared" si="215"/>
        <v>0</v>
      </c>
      <c r="O201" s="246" t="b">
        <f t="shared" si="216"/>
        <v>0</v>
      </c>
      <c r="P201" s="246" t="b">
        <f t="shared" si="217"/>
        <v>0</v>
      </c>
      <c r="Q201" s="246" t="b">
        <f t="shared" si="218"/>
        <v>0</v>
      </c>
      <c r="R201" s="246" t="str">
        <f t="shared" si="219"/>
        <v>No</v>
      </c>
      <c r="S201" s="247" t="b">
        <f t="shared" si="180"/>
        <v>0</v>
      </c>
      <c r="T201" s="247" t="b">
        <f t="shared" si="181"/>
        <v>0</v>
      </c>
      <c r="U201" s="247" t="b">
        <f t="shared" si="182"/>
        <v>0</v>
      </c>
      <c r="V201" s="247" t="b">
        <f t="shared" si="183"/>
        <v>0</v>
      </c>
      <c r="W201" s="247" t="str">
        <f t="shared" si="220"/>
        <v>No</v>
      </c>
      <c r="X201" s="248" t="b">
        <f t="shared" si="184"/>
        <v>0</v>
      </c>
      <c r="Y201" s="248" t="b">
        <f t="shared" si="185"/>
        <v>0</v>
      </c>
      <c r="Z201" s="248" t="b">
        <f t="shared" si="186"/>
        <v>0</v>
      </c>
      <c r="AA201" s="248" t="b">
        <f t="shared" si="187"/>
        <v>0</v>
      </c>
      <c r="AB201" s="248" t="str">
        <f t="shared" si="221"/>
        <v>No</v>
      </c>
      <c r="AC201" s="249" t="b">
        <f t="shared" si="188"/>
        <v>0</v>
      </c>
      <c r="AD201" s="249" t="b">
        <f t="shared" si="189"/>
        <v>0</v>
      </c>
      <c r="AE201" s="249" t="b">
        <f t="shared" si="190"/>
        <v>0</v>
      </c>
      <c r="AF201" s="249" t="b">
        <f t="shared" si="191"/>
        <v>0</v>
      </c>
      <c r="AG201" s="249" t="str">
        <f t="shared" si="222"/>
        <v>No</v>
      </c>
      <c r="AH201" s="250" t="b">
        <f t="shared" si="192"/>
        <v>0</v>
      </c>
      <c r="AI201" s="250" t="b">
        <f t="shared" si="193"/>
        <v>0</v>
      </c>
      <c r="AJ201" s="250" t="b">
        <f t="shared" si="194"/>
        <v>0</v>
      </c>
      <c r="AK201" s="250" t="b">
        <f t="shared" si="195"/>
        <v>0</v>
      </c>
      <c r="AL201" s="250" t="str">
        <f t="shared" si="223"/>
        <v>No</v>
      </c>
      <c r="AN201" s="246" t="str">
        <f t="shared" si="224"/>
        <v/>
      </c>
      <c r="AO201" s="247" t="str">
        <f t="shared" si="225"/>
        <v/>
      </c>
      <c r="AP201" s="248" t="str">
        <f t="shared" si="226"/>
        <v/>
      </c>
      <c r="AQ201" s="249" t="str">
        <f t="shared" si="227"/>
        <v/>
      </c>
      <c r="AR201" s="250" t="str">
        <f t="shared" si="228"/>
        <v/>
      </c>
      <c r="AS201" s="234"/>
      <c r="AY201" s="385">
        <f t="shared" si="229"/>
        <v>0</v>
      </c>
      <c r="AZ201" s="385">
        <f t="shared" si="196"/>
        <v>0</v>
      </c>
      <c r="BA201" s="385">
        <f t="shared" si="230"/>
        <v>0</v>
      </c>
      <c r="BB201" s="385">
        <f t="shared" si="197"/>
        <v>0</v>
      </c>
      <c r="BC201" s="385">
        <f t="shared" si="198"/>
        <v>0</v>
      </c>
      <c r="BD201" s="385">
        <f t="shared" si="199"/>
        <v>0</v>
      </c>
      <c r="BE201" s="385">
        <f t="shared" si="200"/>
        <v>0</v>
      </c>
      <c r="BF201" s="385">
        <f t="shared" si="201"/>
        <v>0</v>
      </c>
      <c r="BG201" s="385">
        <f t="shared" si="202"/>
        <v>0</v>
      </c>
      <c r="BH201" s="385">
        <f t="shared" si="203"/>
        <v>0</v>
      </c>
      <c r="BI201" s="385">
        <f t="shared" si="204"/>
        <v>0</v>
      </c>
      <c r="BJ201" s="385">
        <f t="shared" si="205"/>
        <v>0</v>
      </c>
      <c r="BK201" s="385">
        <f t="shared" si="206"/>
        <v>0</v>
      </c>
      <c r="BL201" s="385">
        <f t="shared" si="207"/>
        <v>0</v>
      </c>
      <c r="BM201" s="385">
        <f t="shared" si="208"/>
        <v>0</v>
      </c>
      <c r="BN201" s="385">
        <f t="shared" si="209"/>
        <v>0</v>
      </c>
      <c r="CK201" s="239">
        <f t="shared" si="231"/>
        <v>0</v>
      </c>
      <c r="CL201" s="239">
        <f t="shared" si="232"/>
        <v>0</v>
      </c>
    </row>
    <row r="202" spans="3:90" x14ac:dyDescent="0.35">
      <c r="C202" s="235"/>
      <c r="D202" s="246" t="str">
        <f t="shared" si="210"/>
        <v/>
      </c>
      <c r="E202" s="247" t="str">
        <f t="shared" si="211"/>
        <v/>
      </c>
      <c r="F202" s="248" t="str">
        <f t="shared" si="212"/>
        <v/>
      </c>
      <c r="G202" s="249" t="str">
        <f t="shared" si="213"/>
        <v/>
      </c>
      <c r="H202" s="250" t="str">
        <f t="shared" si="214"/>
        <v/>
      </c>
      <c r="I202" s="386" t="str">
        <f t="shared" si="175"/>
        <v/>
      </c>
      <c r="J202" s="387" t="str">
        <f t="shared" si="176"/>
        <v/>
      </c>
      <c r="K202" s="388" t="str">
        <f t="shared" si="177"/>
        <v/>
      </c>
      <c r="L202" s="389" t="str">
        <f t="shared" si="178"/>
        <v/>
      </c>
      <c r="M202" s="250" t="str">
        <f t="shared" si="179"/>
        <v/>
      </c>
      <c r="N202" s="246" t="b">
        <f t="shared" si="215"/>
        <v>0</v>
      </c>
      <c r="O202" s="246" t="b">
        <f t="shared" si="216"/>
        <v>0</v>
      </c>
      <c r="P202" s="246" t="b">
        <f t="shared" si="217"/>
        <v>0</v>
      </c>
      <c r="Q202" s="246" t="b">
        <f t="shared" si="218"/>
        <v>0</v>
      </c>
      <c r="R202" s="246" t="str">
        <f t="shared" si="219"/>
        <v>No</v>
      </c>
      <c r="S202" s="247" t="b">
        <f t="shared" si="180"/>
        <v>0</v>
      </c>
      <c r="T202" s="247" t="b">
        <f t="shared" si="181"/>
        <v>0</v>
      </c>
      <c r="U202" s="247" t="b">
        <f t="shared" si="182"/>
        <v>0</v>
      </c>
      <c r="V202" s="247" t="b">
        <f t="shared" si="183"/>
        <v>0</v>
      </c>
      <c r="W202" s="247" t="str">
        <f t="shared" si="220"/>
        <v>No</v>
      </c>
      <c r="X202" s="248" t="b">
        <f t="shared" si="184"/>
        <v>0</v>
      </c>
      <c r="Y202" s="248" t="b">
        <f t="shared" si="185"/>
        <v>0</v>
      </c>
      <c r="Z202" s="248" t="b">
        <f t="shared" si="186"/>
        <v>0</v>
      </c>
      <c r="AA202" s="248" t="b">
        <f t="shared" si="187"/>
        <v>0</v>
      </c>
      <c r="AB202" s="248" t="str">
        <f t="shared" si="221"/>
        <v>No</v>
      </c>
      <c r="AC202" s="249" t="b">
        <f t="shared" si="188"/>
        <v>0</v>
      </c>
      <c r="AD202" s="249" t="b">
        <f t="shared" si="189"/>
        <v>0</v>
      </c>
      <c r="AE202" s="249" t="b">
        <f t="shared" si="190"/>
        <v>0</v>
      </c>
      <c r="AF202" s="249" t="b">
        <f t="shared" si="191"/>
        <v>0</v>
      </c>
      <c r="AG202" s="249" t="str">
        <f t="shared" si="222"/>
        <v>No</v>
      </c>
      <c r="AH202" s="250" t="b">
        <f t="shared" si="192"/>
        <v>0</v>
      </c>
      <c r="AI202" s="250" t="b">
        <f t="shared" si="193"/>
        <v>0</v>
      </c>
      <c r="AJ202" s="250" t="b">
        <f t="shared" si="194"/>
        <v>0</v>
      </c>
      <c r="AK202" s="250" t="b">
        <f t="shared" si="195"/>
        <v>0</v>
      </c>
      <c r="AL202" s="250" t="str">
        <f t="shared" si="223"/>
        <v>No</v>
      </c>
      <c r="AN202" s="246" t="str">
        <f t="shared" si="224"/>
        <v/>
      </c>
      <c r="AO202" s="247" t="str">
        <f t="shared" si="225"/>
        <v/>
      </c>
      <c r="AP202" s="248" t="str">
        <f t="shared" si="226"/>
        <v/>
      </c>
      <c r="AQ202" s="249" t="str">
        <f t="shared" si="227"/>
        <v/>
      </c>
      <c r="AR202" s="250" t="str">
        <f t="shared" si="228"/>
        <v/>
      </c>
      <c r="AS202" s="234"/>
      <c r="AY202" s="385">
        <f t="shared" si="229"/>
        <v>0</v>
      </c>
      <c r="AZ202" s="385">
        <f t="shared" si="196"/>
        <v>0</v>
      </c>
      <c r="BA202" s="385">
        <f t="shared" si="230"/>
        <v>0</v>
      </c>
      <c r="BB202" s="385">
        <f t="shared" si="197"/>
        <v>0</v>
      </c>
      <c r="BC202" s="385">
        <f t="shared" si="198"/>
        <v>0</v>
      </c>
      <c r="BD202" s="385">
        <f t="shared" si="199"/>
        <v>0</v>
      </c>
      <c r="BE202" s="385">
        <f t="shared" si="200"/>
        <v>0</v>
      </c>
      <c r="BF202" s="385">
        <f t="shared" si="201"/>
        <v>0</v>
      </c>
      <c r="BG202" s="385">
        <f t="shared" si="202"/>
        <v>0</v>
      </c>
      <c r="BH202" s="385">
        <f t="shared" si="203"/>
        <v>0</v>
      </c>
      <c r="BI202" s="385">
        <f t="shared" si="204"/>
        <v>0</v>
      </c>
      <c r="BJ202" s="385">
        <f t="shared" si="205"/>
        <v>0</v>
      </c>
      <c r="BK202" s="385">
        <f t="shared" si="206"/>
        <v>0</v>
      </c>
      <c r="BL202" s="385">
        <f t="shared" si="207"/>
        <v>0</v>
      </c>
      <c r="BM202" s="385">
        <f t="shared" si="208"/>
        <v>0</v>
      </c>
      <c r="BN202" s="385">
        <f t="shared" si="209"/>
        <v>0</v>
      </c>
      <c r="CK202" s="239">
        <f t="shared" si="231"/>
        <v>0</v>
      </c>
      <c r="CL202" s="239">
        <f t="shared" si="232"/>
        <v>0</v>
      </c>
    </row>
    <row r="203" spans="3:90" x14ac:dyDescent="0.35">
      <c r="C203" s="235"/>
      <c r="D203" s="246" t="str">
        <f t="shared" si="210"/>
        <v/>
      </c>
      <c r="E203" s="247" t="str">
        <f t="shared" si="211"/>
        <v/>
      </c>
      <c r="F203" s="248" t="str">
        <f t="shared" si="212"/>
        <v/>
      </c>
      <c r="G203" s="249" t="str">
        <f t="shared" si="213"/>
        <v/>
      </c>
      <c r="H203" s="250" t="str">
        <f t="shared" si="214"/>
        <v/>
      </c>
      <c r="I203" s="386" t="str">
        <f t="shared" si="175"/>
        <v/>
      </c>
      <c r="J203" s="387" t="str">
        <f t="shared" si="176"/>
        <v/>
      </c>
      <c r="K203" s="388" t="str">
        <f t="shared" si="177"/>
        <v/>
      </c>
      <c r="L203" s="389" t="str">
        <f t="shared" si="178"/>
        <v/>
      </c>
      <c r="M203" s="250" t="str">
        <f t="shared" si="179"/>
        <v/>
      </c>
      <c r="N203" s="246" t="b">
        <f t="shared" si="215"/>
        <v>0</v>
      </c>
      <c r="O203" s="246" t="b">
        <f t="shared" si="216"/>
        <v>0</v>
      </c>
      <c r="P203" s="246" t="b">
        <f t="shared" si="217"/>
        <v>0</v>
      </c>
      <c r="Q203" s="246" t="b">
        <f t="shared" si="218"/>
        <v>0</v>
      </c>
      <c r="R203" s="246" t="str">
        <f t="shared" si="219"/>
        <v>No</v>
      </c>
      <c r="S203" s="247" t="b">
        <f t="shared" si="180"/>
        <v>0</v>
      </c>
      <c r="T203" s="247" t="b">
        <f t="shared" si="181"/>
        <v>0</v>
      </c>
      <c r="U203" s="247" t="b">
        <f t="shared" si="182"/>
        <v>0</v>
      </c>
      <c r="V203" s="247" t="b">
        <f t="shared" si="183"/>
        <v>0</v>
      </c>
      <c r="W203" s="247" t="str">
        <f t="shared" si="220"/>
        <v>No</v>
      </c>
      <c r="X203" s="248" t="b">
        <f t="shared" si="184"/>
        <v>0</v>
      </c>
      <c r="Y203" s="248" t="b">
        <f t="shared" si="185"/>
        <v>0</v>
      </c>
      <c r="Z203" s="248" t="b">
        <f t="shared" si="186"/>
        <v>0</v>
      </c>
      <c r="AA203" s="248" t="b">
        <f t="shared" si="187"/>
        <v>0</v>
      </c>
      <c r="AB203" s="248" t="str">
        <f t="shared" si="221"/>
        <v>No</v>
      </c>
      <c r="AC203" s="249" t="b">
        <f t="shared" si="188"/>
        <v>0</v>
      </c>
      <c r="AD203" s="249" t="b">
        <f t="shared" si="189"/>
        <v>0</v>
      </c>
      <c r="AE203" s="249" t="b">
        <f t="shared" si="190"/>
        <v>0</v>
      </c>
      <c r="AF203" s="249" t="b">
        <f t="shared" si="191"/>
        <v>0</v>
      </c>
      <c r="AG203" s="249" t="str">
        <f t="shared" si="222"/>
        <v>No</v>
      </c>
      <c r="AH203" s="250" t="b">
        <f t="shared" si="192"/>
        <v>0</v>
      </c>
      <c r="AI203" s="250" t="b">
        <f t="shared" si="193"/>
        <v>0</v>
      </c>
      <c r="AJ203" s="250" t="b">
        <f t="shared" si="194"/>
        <v>0</v>
      </c>
      <c r="AK203" s="250" t="b">
        <f t="shared" si="195"/>
        <v>0</v>
      </c>
      <c r="AL203" s="250" t="str">
        <f t="shared" si="223"/>
        <v>No</v>
      </c>
      <c r="AN203" s="246" t="str">
        <f t="shared" si="224"/>
        <v/>
      </c>
      <c r="AO203" s="247" t="str">
        <f t="shared" si="225"/>
        <v/>
      </c>
      <c r="AP203" s="248" t="str">
        <f t="shared" si="226"/>
        <v/>
      </c>
      <c r="AQ203" s="249" t="str">
        <f t="shared" si="227"/>
        <v/>
      </c>
      <c r="AR203" s="250" t="str">
        <f t="shared" si="228"/>
        <v/>
      </c>
      <c r="AS203" s="234"/>
      <c r="AY203" s="385">
        <f t="shared" si="229"/>
        <v>0</v>
      </c>
      <c r="AZ203" s="385">
        <f t="shared" si="196"/>
        <v>0</v>
      </c>
      <c r="BA203" s="385">
        <f t="shared" si="230"/>
        <v>0</v>
      </c>
      <c r="BB203" s="385">
        <f t="shared" si="197"/>
        <v>0</v>
      </c>
      <c r="BC203" s="385">
        <f t="shared" si="198"/>
        <v>0</v>
      </c>
      <c r="BD203" s="385">
        <f t="shared" si="199"/>
        <v>0</v>
      </c>
      <c r="BE203" s="385">
        <f t="shared" si="200"/>
        <v>0</v>
      </c>
      <c r="BF203" s="385">
        <f t="shared" si="201"/>
        <v>0</v>
      </c>
      <c r="BG203" s="385">
        <f t="shared" si="202"/>
        <v>0</v>
      </c>
      <c r="BH203" s="385">
        <f t="shared" si="203"/>
        <v>0</v>
      </c>
      <c r="BI203" s="385">
        <f t="shared" si="204"/>
        <v>0</v>
      </c>
      <c r="BJ203" s="385">
        <f t="shared" si="205"/>
        <v>0</v>
      </c>
      <c r="BK203" s="385">
        <f t="shared" si="206"/>
        <v>0</v>
      </c>
      <c r="BL203" s="385">
        <f t="shared" si="207"/>
        <v>0</v>
      </c>
      <c r="BM203" s="385">
        <f t="shared" si="208"/>
        <v>0</v>
      </c>
      <c r="BN203" s="385">
        <f t="shared" si="209"/>
        <v>0</v>
      </c>
      <c r="CK203" s="239">
        <f t="shared" si="231"/>
        <v>0</v>
      </c>
      <c r="CL203" s="239">
        <f t="shared" si="232"/>
        <v>0</v>
      </c>
    </row>
    <row r="204" spans="3:90" x14ac:dyDescent="0.35">
      <c r="C204" s="235"/>
      <c r="D204" s="246" t="str">
        <f t="shared" si="210"/>
        <v/>
      </c>
      <c r="E204" s="247" t="str">
        <f t="shared" si="211"/>
        <v/>
      </c>
      <c r="F204" s="248" t="str">
        <f t="shared" si="212"/>
        <v/>
      </c>
      <c r="G204" s="249" t="str">
        <f t="shared" si="213"/>
        <v/>
      </c>
      <c r="H204" s="250" t="str">
        <f t="shared" si="214"/>
        <v/>
      </c>
      <c r="I204" s="386" t="str">
        <f t="shared" si="175"/>
        <v/>
      </c>
      <c r="J204" s="387" t="str">
        <f t="shared" si="176"/>
        <v/>
      </c>
      <c r="K204" s="388" t="str">
        <f t="shared" si="177"/>
        <v/>
      </c>
      <c r="L204" s="389" t="str">
        <f t="shared" si="178"/>
        <v/>
      </c>
      <c r="M204" s="250" t="str">
        <f t="shared" si="179"/>
        <v/>
      </c>
      <c r="N204" s="246" t="b">
        <f t="shared" si="215"/>
        <v>0</v>
      </c>
      <c r="O204" s="246" t="b">
        <f t="shared" si="216"/>
        <v>0</v>
      </c>
      <c r="P204" s="246" t="b">
        <f t="shared" si="217"/>
        <v>0</v>
      </c>
      <c r="Q204" s="246" t="b">
        <f t="shared" si="218"/>
        <v>0</v>
      </c>
      <c r="R204" s="246" t="str">
        <f t="shared" si="219"/>
        <v>No</v>
      </c>
      <c r="S204" s="247" t="b">
        <f t="shared" si="180"/>
        <v>0</v>
      </c>
      <c r="T204" s="247" t="b">
        <f t="shared" si="181"/>
        <v>0</v>
      </c>
      <c r="U204" s="247" t="b">
        <f t="shared" si="182"/>
        <v>0</v>
      </c>
      <c r="V204" s="247" t="b">
        <f t="shared" si="183"/>
        <v>0</v>
      </c>
      <c r="W204" s="247" t="str">
        <f t="shared" si="220"/>
        <v>No</v>
      </c>
      <c r="X204" s="248" t="b">
        <f t="shared" si="184"/>
        <v>0</v>
      </c>
      <c r="Y204" s="248" t="b">
        <f t="shared" si="185"/>
        <v>0</v>
      </c>
      <c r="Z204" s="248" t="b">
        <f t="shared" si="186"/>
        <v>0</v>
      </c>
      <c r="AA204" s="248" t="b">
        <f t="shared" si="187"/>
        <v>0</v>
      </c>
      <c r="AB204" s="248" t="str">
        <f t="shared" si="221"/>
        <v>No</v>
      </c>
      <c r="AC204" s="249" t="b">
        <f t="shared" si="188"/>
        <v>0</v>
      </c>
      <c r="AD204" s="249" t="b">
        <f t="shared" si="189"/>
        <v>0</v>
      </c>
      <c r="AE204" s="249" t="b">
        <f t="shared" si="190"/>
        <v>0</v>
      </c>
      <c r="AF204" s="249" t="b">
        <f t="shared" si="191"/>
        <v>0</v>
      </c>
      <c r="AG204" s="249" t="str">
        <f t="shared" si="222"/>
        <v>No</v>
      </c>
      <c r="AH204" s="250" t="b">
        <f t="shared" si="192"/>
        <v>0</v>
      </c>
      <c r="AI204" s="250" t="b">
        <f t="shared" si="193"/>
        <v>0</v>
      </c>
      <c r="AJ204" s="250" t="b">
        <f t="shared" si="194"/>
        <v>0</v>
      </c>
      <c r="AK204" s="250" t="b">
        <f t="shared" si="195"/>
        <v>0</v>
      </c>
      <c r="AL204" s="250" t="str">
        <f t="shared" si="223"/>
        <v>No</v>
      </c>
      <c r="AN204" s="246" t="str">
        <f t="shared" si="224"/>
        <v/>
      </c>
      <c r="AO204" s="247" t="str">
        <f t="shared" si="225"/>
        <v/>
      </c>
      <c r="AP204" s="248" t="str">
        <f t="shared" si="226"/>
        <v/>
      </c>
      <c r="AQ204" s="249" t="str">
        <f t="shared" si="227"/>
        <v/>
      </c>
      <c r="AR204" s="250" t="str">
        <f t="shared" si="228"/>
        <v/>
      </c>
      <c r="AS204" s="234"/>
      <c r="AY204" s="385">
        <f t="shared" si="229"/>
        <v>0</v>
      </c>
      <c r="AZ204" s="385">
        <f t="shared" si="196"/>
        <v>0</v>
      </c>
      <c r="BA204" s="385">
        <f t="shared" si="230"/>
        <v>0</v>
      </c>
      <c r="BB204" s="385">
        <f t="shared" si="197"/>
        <v>0</v>
      </c>
      <c r="BC204" s="385">
        <f t="shared" si="198"/>
        <v>0</v>
      </c>
      <c r="BD204" s="385">
        <f t="shared" si="199"/>
        <v>0</v>
      </c>
      <c r="BE204" s="385">
        <f t="shared" si="200"/>
        <v>0</v>
      </c>
      <c r="BF204" s="385">
        <f t="shared" si="201"/>
        <v>0</v>
      </c>
      <c r="BG204" s="385">
        <f t="shared" si="202"/>
        <v>0</v>
      </c>
      <c r="BH204" s="385">
        <f t="shared" si="203"/>
        <v>0</v>
      </c>
      <c r="BI204" s="385">
        <f t="shared" si="204"/>
        <v>0</v>
      </c>
      <c r="BJ204" s="385">
        <f t="shared" si="205"/>
        <v>0</v>
      </c>
      <c r="BK204" s="385">
        <f t="shared" si="206"/>
        <v>0</v>
      </c>
      <c r="BL204" s="385">
        <f t="shared" si="207"/>
        <v>0</v>
      </c>
      <c r="BM204" s="385">
        <f t="shared" si="208"/>
        <v>0</v>
      </c>
      <c r="BN204" s="385">
        <f t="shared" si="209"/>
        <v>0</v>
      </c>
      <c r="CK204" s="239">
        <f t="shared" si="231"/>
        <v>0</v>
      </c>
      <c r="CL204" s="239">
        <f t="shared" si="232"/>
        <v>0</v>
      </c>
    </row>
    <row r="205" spans="3:90" x14ac:dyDescent="0.35">
      <c r="C205" s="235"/>
      <c r="D205" s="246" t="str">
        <f t="shared" si="210"/>
        <v/>
      </c>
      <c r="E205" s="247" t="str">
        <f t="shared" si="211"/>
        <v/>
      </c>
      <c r="F205" s="248" t="str">
        <f t="shared" si="212"/>
        <v/>
      </c>
      <c r="G205" s="249" t="str">
        <f t="shared" si="213"/>
        <v/>
      </c>
      <c r="H205" s="250" t="str">
        <f t="shared" si="214"/>
        <v/>
      </c>
      <c r="I205" s="386" t="str">
        <f t="shared" si="175"/>
        <v/>
      </c>
      <c r="J205" s="387" t="str">
        <f t="shared" si="176"/>
        <v/>
      </c>
      <c r="K205" s="388" t="str">
        <f t="shared" si="177"/>
        <v/>
      </c>
      <c r="L205" s="389" t="str">
        <f t="shared" si="178"/>
        <v/>
      </c>
      <c r="M205" s="250" t="str">
        <f t="shared" si="179"/>
        <v/>
      </c>
      <c r="N205" s="246" t="b">
        <f t="shared" si="215"/>
        <v>0</v>
      </c>
      <c r="O205" s="246" t="b">
        <f t="shared" si="216"/>
        <v>0</v>
      </c>
      <c r="P205" s="246" t="b">
        <f t="shared" si="217"/>
        <v>0</v>
      </c>
      <c r="Q205" s="246" t="b">
        <f t="shared" si="218"/>
        <v>0</v>
      </c>
      <c r="R205" s="246" t="str">
        <f t="shared" si="219"/>
        <v>No</v>
      </c>
      <c r="S205" s="247" t="b">
        <f t="shared" si="180"/>
        <v>0</v>
      </c>
      <c r="T205" s="247" t="b">
        <f t="shared" si="181"/>
        <v>0</v>
      </c>
      <c r="U205" s="247" t="b">
        <f t="shared" si="182"/>
        <v>0</v>
      </c>
      <c r="V205" s="247" t="b">
        <f t="shared" si="183"/>
        <v>0</v>
      </c>
      <c r="W205" s="247" t="str">
        <f t="shared" si="220"/>
        <v>No</v>
      </c>
      <c r="X205" s="248" t="b">
        <f t="shared" si="184"/>
        <v>0</v>
      </c>
      <c r="Y205" s="248" t="b">
        <f t="shared" si="185"/>
        <v>0</v>
      </c>
      <c r="Z205" s="248" t="b">
        <f t="shared" si="186"/>
        <v>0</v>
      </c>
      <c r="AA205" s="248" t="b">
        <f t="shared" si="187"/>
        <v>0</v>
      </c>
      <c r="AB205" s="248" t="str">
        <f t="shared" si="221"/>
        <v>No</v>
      </c>
      <c r="AC205" s="249" t="b">
        <f t="shared" si="188"/>
        <v>0</v>
      </c>
      <c r="AD205" s="249" t="b">
        <f t="shared" si="189"/>
        <v>0</v>
      </c>
      <c r="AE205" s="249" t="b">
        <f t="shared" si="190"/>
        <v>0</v>
      </c>
      <c r="AF205" s="249" t="b">
        <f t="shared" si="191"/>
        <v>0</v>
      </c>
      <c r="AG205" s="249" t="str">
        <f t="shared" si="222"/>
        <v>No</v>
      </c>
      <c r="AH205" s="250" t="b">
        <f t="shared" si="192"/>
        <v>0</v>
      </c>
      <c r="AI205" s="250" t="b">
        <f t="shared" si="193"/>
        <v>0</v>
      </c>
      <c r="AJ205" s="250" t="b">
        <f t="shared" si="194"/>
        <v>0</v>
      </c>
      <c r="AK205" s="250" t="b">
        <f t="shared" si="195"/>
        <v>0</v>
      </c>
      <c r="AL205" s="250" t="str">
        <f t="shared" si="223"/>
        <v>No</v>
      </c>
      <c r="AN205" s="246" t="str">
        <f t="shared" si="224"/>
        <v/>
      </c>
      <c r="AO205" s="247" t="str">
        <f t="shared" si="225"/>
        <v/>
      </c>
      <c r="AP205" s="248" t="str">
        <f t="shared" si="226"/>
        <v/>
      </c>
      <c r="AQ205" s="249" t="str">
        <f t="shared" si="227"/>
        <v/>
      </c>
      <c r="AR205" s="250" t="str">
        <f t="shared" si="228"/>
        <v/>
      </c>
      <c r="AS205" s="234"/>
      <c r="AY205" s="385">
        <f t="shared" si="229"/>
        <v>0</v>
      </c>
      <c r="AZ205" s="385">
        <f t="shared" si="196"/>
        <v>0</v>
      </c>
      <c r="BA205" s="385">
        <f t="shared" si="230"/>
        <v>0</v>
      </c>
      <c r="BB205" s="385">
        <f t="shared" si="197"/>
        <v>0</v>
      </c>
      <c r="BC205" s="385">
        <f t="shared" si="198"/>
        <v>0</v>
      </c>
      <c r="BD205" s="385">
        <f t="shared" si="199"/>
        <v>0</v>
      </c>
      <c r="BE205" s="385">
        <f t="shared" si="200"/>
        <v>0</v>
      </c>
      <c r="BF205" s="385">
        <f t="shared" si="201"/>
        <v>0</v>
      </c>
      <c r="BG205" s="385">
        <f t="shared" si="202"/>
        <v>0</v>
      </c>
      <c r="BH205" s="385">
        <f t="shared" si="203"/>
        <v>0</v>
      </c>
      <c r="BI205" s="385">
        <f t="shared" si="204"/>
        <v>0</v>
      </c>
      <c r="BJ205" s="385">
        <f t="shared" si="205"/>
        <v>0</v>
      </c>
      <c r="BK205" s="385">
        <f t="shared" si="206"/>
        <v>0</v>
      </c>
      <c r="BL205" s="385">
        <f t="shared" si="207"/>
        <v>0</v>
      </c>
      <c r="BM205" s="385">
        <f t="shared" si="208"/>
        <v>0</v>
      </c>
      <c r="BN205" s="385">
        <f t="shared" si="209"/>
        <v>0</v>
      </c>
      <c r="CK205" s="239">
        <f t="shared" si="231"/>
        <v>0</v>
      </c>
      <c r="CL205" s="239">
        <f t="shared" si="232"/>
        <v>0</v>
      </c>
    </row>
    <row r="206" spans="3:90" x14ac:dyDescent="0.35">
      <c r="C206" s="235"/>
      <c r="D206" s="246" t="str">
        <f t="shared" si="210"/>
        <v/>
      </c>
      <c r="E206" s="247" t="str">
        <f t="shared" si="211"/>
        <v/>
      </c>
      <c r="F206" s="248" t="str">
        <f t="shared" si="212"/>
        <v/>
      </c>
      <c r="G206" s="249" t="str">
        <f t="shared" si="213"/>
        <v/>
      </c>
      <c r="H206" s="250" t="str">
        <f t="shared" si="214"/>
        <v/>
      </c>
      <c r="I206" s="386" t="str">
        <f t="shared" si="175"/>
        <v/>
      </c>
      <c r="J206" s="387" t="str">
        <f t="shared" si="176"/>
        <v/>
      </c>
      <c r="K206" s="388" t="str">
        <f t="shared" si="177"/>
        <v/>
      </c>
      <c r="L206" s="389" t="str">
        <f t="shared" si="178"/>
        <v/>
      </c>
      <c r="M206" s="250" t="str">
        <f t="shared" si="179"/>
        <v/>
      </c>
      <c r="N206" s="246" t="b">
        <f t="shared" si="215"/>
        <v>0</v>
      </c>
      <c r="O206" s="246" t="b">
        <f t="shared" si="216"/>
        <v>0</v>
      </c>
      <c r="P206" s="246" t="b">
        <f t="shared" si="217"/>
        <v>0</v>
      </c>
      <c r="Q206" s="246" t="b">
        <f t="shared" si="218"/>
        <v>0</v>
      </c>
      <c r="R206" s="246" t="str">
        <f t="shared" si="219"/>
        <v>No</v>
      </c>
      <c r="S206" s="247" t="b">
        <f t="shared" si="180"/>
        <v>0</v>
      </c>
      <c r="T206" s="247" t="b">
        <f t="shared" si="181"/>
        <v>0</v>
      </c>
      <c r="U206" s="247" t="b">
        <f t="shared" si="182"/>
        <v>0</v>
      </c>
      <c r="V206" s="247" t="b">
        <f t="shared" si="183"/>
        <v>0</v>
      </c>
      <c r="W206" s="247" t="str">
        <f t="shared" si="220"/>
        <v>No</v>
      </c>
      <c r="X206" s="248" t="b">
        <f t="shared" si="184"/>
        <v>0</v>
      </c>
      <c r="Y206" s="248" t="b">
        <f t="shared" si="185"/>
        <v>0</v>
      </c>
      <c r="Z206" s="248" t="b">
        <f t="shared" si="186"/>
        <v>0</v>
      </c>
      <c r="AA206" s="248" t="b">
        <f t="shared" si="187"/>
        <v>0</v>
      </c>
      <c r="AB206" s="248" t="str">
        <f t="shared" si="221"/>
        <v>No</v>
      </c>
      <c r="AC206" s="249" t="b">
        <f t="shared" si="188"/>
        <v>0</v>
      </c>
      <c r="AD206" s="249" t="b">
        <f t="shared" si="189"/>
        <v>0</v>
      </c>
      <c r="AE206" s="249" t="b">
        <f t="shared" si="190"/>
        <v>0</v>
      </c>
      <c r="AF206" s="249" t="b">
        <f t="shared" si="191"/>
        <v>0</v>
      </c>
      <c r="AG206" s="249" t="str">
        <f t="shared" si="222"/>
        <v>No</v>
      </c>
      <c r="AH206" s="250" t="b">
        <f t="shared" si="192"/>
        <v>0</v>
      </c>
      <c r="AI206" s="250" t="b">
        <f t="shared" si="193"/>
        <v>0</v>
      </c>
      <c r="AJ206" s="250" t="b">
        <f t="shared" si="194"/>
        <v>0</v>
      </c>
      <c r="AK206" s="250" t="b">
        <f t="shared" si="195"/>
        <v>0</v>
      </c>
      <c r="AL206" s="250" t="str">
        <f t="shared" si="223"/>
        <v>No</v>
      </c>
      <c r="AN206" s="246" t="str">
        <f t="shared" si="224"/>
        <v/>
      </c>
      <c r="AO206" s="247" t="str">
        <f t="shared" si="225"/>
        <v/>
      </c>
      <c r="AP206" s="248" t="str">
        <f t="shared" si="226"/>
        <v/>
      </c>
      <c r="AQ206" s="249" t="str">
        <f t="shared" si="227"/>
        <v/>
      </c>
      <c r="AR206" s="250" t="str">
        <f t="shared" si="228"/>
        <v/>
      </c>
      <c r="AS206" s="234"/>
      <c r="AY206" s="385">
        <f t="shared" si="229"/>
        <v>0</v>
      </c>
      <c r="AZ206" s="385">
        <f t="shared" si="196"/>
        <v>0</v>
      </c>
      <c r="BA206" s="385">
        <f t="shared" si="230"/>
        <v>0</v>
      </c>
      <c r="BB206" s="385">
        <f t="shared" si="197"/>
        <v>0</v>
      </c>
      <c r="BC206" s="385">
        <f t="shared" si="198"/>
        <v>0</v>
      </c>
      <c r="BD206" s="385">
        <f t="shared" si="199"/>
        <v>0</v>
      </c>
      <c r="BE206" s="385">
        <f t="shared" si="200"/>
        <v>0</v>
      </c>
      <c r="BF206" s="385">
        <f t="shared" si="201"/>
        <v>0</v>
      </c>
      <c r="BG206" s="385">
        <f t="shared" si="202"/>
        <v>0</v>
      </c>
      <c r="BH206" s="385">
        <f t="shared" si="203"/>
        <v>0</v>
      </c>
      <c r="BI206" s="385">
        <f t="shared" si="204"/>
        <v>0</v>
      </c>
      <c r="BJ206" s="385">
        <f t="shared" si="205"/>
        <v>0</v>
      </c>
      <c r="BK206" s="385">
        <f t="shared" si="206"/>
        <v>0</v>
      </c>
      <c r="BL206" s="385">
        <f t="shared" si="207"/>
        <v>0</v>
      </c>
      <c r="BM206" s="385">
        <f t="shared" si="208"/>
        <v>0</v>
      </c>
      <c r="BN206" s="385">
        <f t="shared" si="209"/>
        <v>0</v>
      </c>
      <c r="CK206" s="239">
        <f t="shared" si="231"/>
        <v>0</v>
      </c>
      <c r="CL206" s="239">
        <f t="shared" si="232"/>
        <v>0</v>
      </c>
    </row>
    <row r="207" spans="3:90" x14ac:dyDescent="0.35">
      <c r="C207" s="235"/>
      <c r="D207" s="246" t="str">
        <f t="shared" si="210"/>
        <v/>
      </c>
      <c r="E207" s="247" t="str">
        <f t="shared" si="211"/>
        <v/>
      </c>
      <c r="F207" s="248" t="str">
        <f t="shared" si="212"/>
        <v/>
      </c>
      <c r="G207" s="249" t="str">
        <f t="shared" si="213"/>
        <v/>
      </c>
      <c r="H207" s="250" t="str">
        <f t="shared" si="214"/>
        <v/>
      </c>
      <c r="I207" s="386" t="str">
        <f t="shared" si="175"/>
        <v/>
      </c>
      <c r="J207" s="387" t="str">
        <f t="shared" si="176"/>
        <v/>
      </c>
      <c r="K207" s="388" t="str">
        <f t="shared" si="177"/>
        <v/>
      </c>
      <c r="L207" s="389" t="str">
        <f t="shared" si="178"/>
        <v/>
      </c>
      <c r="M207" s="250" t="str">
        <f t="shared" si="179"/>
        <v/>
      </c>
      <c r="N207" s="246" t="b">
        <f t="shared" si="215"/>
        <v>0</v>
      </c>
      <c r="O207" s="246" t="b">
        <f t="shared" si="216"/>
        <v>0</v>
      </c>
      <c r="P207" s="246" t="b">
        <f t="shared" si="217"/>
        <v>0</v>
      </c>
      <c r="Q207" s="246" t="b">
        <f t="shared" si="218"/>
        <v>0</v>
      </c>
      <c r="R207" s="246" t="str">
        <f t="shared" si="219"/>
        <v>No</v>
      </c>
      <c r="S207" s="247" t="b">
        <f t="shared" si="180"/>
        <v>0</v>
      </c>
      <c r="T207" s="247" t="b">
        <f t="shared" si="181"/>
        <v>0</v>
      </c>
      <c r="U207" s="247" t="b">
        <f t="shared" si="182"/>
        <v>0</v>
      </c>
      <c r="V207" s="247" t="b">
        <f t="shared" si="183"/>
        <v>0</v>
      </c>
      <c r="W207" s="247" t="str">
        <f t="shared" si="220"/>
        <v>No</v>
      </c>
      <c r="X207" s="248" t="b">
        <f t="shared" si="184"/>
        <v>0</v>
      </c>
      <c r="Y207" s="248" t="b">
        <f t="shared" si="185"/>
        <v>0</v>
      </c>
      <c r="Z207" s="248" t="b">
        <f t="shared" si="186"/>
        <v>0</v>
      </c>
      <c r="AA207" s="248" t="b">
        <f t="shared" si="187"/>
        <v>0</v>
      </c>
      <c r="AB207" s="248" t="str">
        <f t="shared" si="221"/>
        <v>No</v>
      </c>
      <c r="AC207" s="249" t="b">
        <f t="shared" si="188"/>
        <v>0</v>
      </c>
      <c r="AD207" s="249" t="b">
        <f t="shared" si="189"/>
        <v>0</v>
      </c>
      <c r="AE207" s="249" t="b">
        <f t="shared" si="190"/>
        <v>0</v>
      </c>
      <c r="AF207" s="249" t="b">
        <f t="shared" si="191"/>
        <v>0</v>
      </c>
      <c r="AG207" s="249" t="str">
        <f t="shared" si="222"/>
        <v>No</v>
      </c>
      <c r="AH207" s="250" t="b">
        <f t="shared" si="192"/>
        <v>0</v>
      </c>
      <c r="AI207" s="250" t="b">
        <f t="shared" si="193"/>
        <v>0</v>
      </c>
      <c r="AJ207" s="250" t="b">
        <f t="shared" si="194"/>
        <v>0</v>
      </c>
      <c r="AK207" s="250" t="b">
        <f t="shared" si="195"/>
        <v>0</v>
      </c>
      <c r="AL207" s="250" t="str">
        <f t="shared" si="223"/>
        <v>No</v>
      </c>
      <c r="AN207" s="246" t="str">
        <f t="shared" si="224"/>
        <v/>
      </c>
      <c r="AO207" s="247" t="str">
        <f t="shared" si="225"/>
        <v/>
      </c>
      <c r="AP207" s="248" t="str">
        <f t="shared" si="226"/>
        <v/>
      </c>
      <c r="AQ207" s="249" t="str">
        <f t="shared" si="227"/>
        <v/>
      </c>
      <c r="AR207" s="250" t="str">
        <f t="shared" si="228"/>
        <v/>
      </c>
      <c r="AS207" s="234"/>
      <c r="AY207" s="385">
        <f t="shared" si="229"/>
        <v>0</v>
      </c>
      <c r="AZ207" s="385">
        <f t="shared" si="196"/>
        <v>0</v>
      </c>
      <c r="BA207" s="385">
        <f t="shared" si="230"/>
        <v>0</v>
      </c>
      <c r="BB207" s="385">
        <f t="shared" si="197"/>
        <v>0</v>
      </c>
      <c r="BC207" s="385">
        <f t="shared" si="198"/>
        <v>0</v>
      </c>
      <c r="BD207" s="385">
        <f t="shared" si="199"/>
        <v>0</v>
      </c>
      <c r="BE207" s="385">
        <f t="shared" si="200"/>
        <v>0</v>
      </c>
      <c r="BF207" s="385">
        <f t="shared" si="201"/>
        <v>0</v>
      </c>
      <c r="BG207" s="385">
        <f t="shared" si="202"/>
        <v>0</v>
      </c>
      <c r="BH207" s="385">
        <f t="shared" si="203"/>
        <v>0</v>
      </c>
      <c r="BI207" s="385">
        <f t="shared" si="204"/>
        <v>0</v>
      </c>
      <c r="BJ207" s="385">
        <f t="shared" si="205"/>
        <v>0</v>
      </c>
      <c r="BK207" s="385">
        <f t="shared" si="206"/>
        <v>0</v>
      </c>
      <c r="BL207" s="385">
        <f t="shared" si="207"/>
        <v>0</v>
      </c>
      <c r="BM207" s="385">
        <f t="shared" si="208"/>
        <v>0</v>
      </c>
      <c r="BN207" s="385">
        <f t="shared" si="209"/>
        <v>0</v>
      </c>
      <c r="CK207" s="239">
        <f t="shared" si="231"/>
        <v>0</v>
      </c>
      <c r="CL207" s="239">
        <f t="shared" si="232"/>
        <v>0</v>
      </c>
    </row>
    <row r="208" spans="3:90" x14ac:dyDescent="0.35">
      <c r="C208" s="235"/>
      <c r="D208" s="246" t="str">
        <f t="shared" si="210"/>
        <v/>
      </c>
      <c r="E208" s="247" t="str">
        <f t="shared" si="211"/>
        <v/>
      </c>
      <c r="F208" s="248" t="str">
        <f t="shared" si="212"/>
        <v/>
      </c>
      <c r="G208" s="249" t="str">
        <f t="shared" si="213"/>
        <v/>
      </c>
      <c r="H208" s="250" t="str">
        <f t="shared" si="214"/>
        <v/>
      </c>
      <c r="I208" s="386" t="str">
        <f t="shared" si="175"/>
        <v/>
      </c>
      <c r="J208" s="387" t="str">
        <f t="shared" si="176"/>
        <v/>
      </c>
      <c r="K208" s="388" t="str">
        <f t="shared" si="177"/>
        <v/>
      </c>
      <c r="L208" s="389" t="str">
        <f t="shared" si="178"/>
        <v/>
      </c>
      <c r="M208" s="250" t="str">
        <f t="shared" si="179"/>
        <v/>
      </c>
      <c r="N208" s="246" t="b">
        <f t="shared" si="215"/>
        <v>0</v>
      </c>
      <c r="O208" s="246" t="b">
        <f t="shared" si="216"/>
        <v>0</v>
      </c>
      <c r="P208" s="246" t="b">
        <f t="shared" si="217"/>
        <v>0</v>
      </c>
      <c r="Q208" s="246" t="b">
        <f t="shared" si="218"/>
        <v>0</v>
      </c>
      <c r="R208" s="246" t="str">
        <f t="shared" si="219"/>
        <v>No</v>
      </c>
      <c r="S208" s="247" t="b">
        <f t="shared" si="180"/>
        <v>0</v>
      </c>
      <c r="T208" s="247" t="b">
        <f t="shared" si="181"/>
        <v>0</v>
      </c>
      <c r="U208" s="247" t="b">
        <f t="shared" si="182"/>
        <v>0</v>
      </c>
      <c r="V208" s="247" t="b">
        <f t="shared" si="183"/>
        <v>0</v>
      </c>
      <c r="W208" s="247" t="str">
        <f t="shared" si="220"/>
        <v>No</v>
      </c>
      <c r="X208" s="248" t="b">
        <f t="shared" si="184"/>
        <v>0</v>
      </c>
      <c r="Y208" s="248" t="b">
        <f t="shared" si="185"/>
        <v>0</v>
      </c>
      <c r="Z208" s="248" t="b">
        <f t="shared" si="186"/>
        <v>0</v>
      </c>
      <c r="AA208" s="248" t="b">
        <f t="shared" si="187"/>
        <v>0</v>
      </c>
      <c r="AB208" s="248" t="str">
        <f t="shared" si="221"/>
        <v>No</v>
      </c>
      <c r="AC208" s="249" t="b">
        <f t="shared" si="188"/>
        <v>0</v>
      </c>
      <c r="AD208" s="249" t="b">
        <f t="shared" si="189"/>
        <v>0</v>
      </c>
      <c r="AE208" s="249" t="b">
        <f t="shared" si="190"/>
        <v>0</v>
      </c>
      <c r="AF208" s="249" t="b">
        <f t="shared" si="191"/>
        <v>0</v>
      </c>
      <c r="AG208" s="249" t="str">
        <f t="shared" si="222"/>
        <v>No</v>
      </c>
      <c r="AH208" s="250" t="b">
        <f t="shared" si="192"/>
        <v>0</v>
      </c>
      <c r="AI208" s="250" t="b">
        <f t="shared" si="193"/>
        <v>0</v>
      </c>
      <c r="AJ208" s="250" t="b">
        <f t="shared" si="194"/>
        <v>0</v>
      </c>
      <c r="AK208" s="250" t="b">
        <f t="shared" si="195"/>
        <v>0</v>
      </c>
      <c r="AL208" s="250" t="str">
        <f t="shared" si="223"/>
        <v>No</v>
      </c>
      <c r="AN208" s="246" t="str">
        <f t="shared" si="224"/>
        <v/>
      </c>
      <c r="AO208" s="247" t="str">
        <f t="shared" si="225"/>
        <v/>
      </c>
      <c r="AP208" s="248" t="str">
        <f t="shared" si="226"/>
        <v/>
      </c>
      <c r="AQ208" s="249" t="str">
        <f t="shared" si="227"/>
        <v/>
      </c>
      <c r="AR208" s="250" t="str">
        <f t="shared" si="228"/>
        <v/>
      </c>
      <c r="AS208" s="234"/>
      <c r="AY208" s="385">
        <f t="shared" si="229"/>
        <v>0</v>
      </c>
      <c r="AZ208" s="385">
        <f t="shared" si="196"/>
        <v>0</v>
      </c>
      <c r="BA208" s="385">
        <f t="shared" si="230"/>
        <v>0</v>
      </c>
      <c r="BB208" s="385">
        <f t="shared" si="197"/>
        <v>0</v>
      </c>
      <c r="BC208" s="385">
        <f t="shared" si="198"/>
        <v>0</v>
      </c>
      <c r="BD208" s="385">
        <f t="shared" si="199"/>
        <v>0</v>
      </c>
      <c r="BE208" s="385">
        <f t="shared" si="200"/>
        <v>0</v>
      </c>
      <c r="BF208" s="385">
        <f t="shared" si="201"/>
        <v>0</v>
      </c>
      <c r="BG208" s="385">
        <f t="shared" si="202"/>
        <v>0</v>
      </c>
      <c r="BH208" s="385">
        <f t="shared" si="203"/>
        <v>0</v>
      </c>
      <c r="BI208" s="385">
        <f t="shared" si="204"/>
        <v>0</v>
      </c>
      <c r="BJ208" s="385">
        <f t="shared" si="205"/>
        <v>0</v>
      </c>
      <c r="BK208" s="385">
        <f t="shared" si="206"/>
        <v>0</v>
      </c>
      <c r="BL208" s="385">
        <f t="shared" si="207"/>
        <v>0</v>
      </c>
      <c r="BM208" s="385">
        <f t="shared" si="208"/>
        <v>0</v>
      </c>
      <c r="BN208" s="385">
        <f t="shared" si="209"/>
        <v>0</v>
      </c>
      <c r="CK208" s="239">
        <f t="shared" si="231"/>
        <v>0</v>
      </c>
      <c r="CL208" s="239">
        <f t="shared" si="232"/>
        <v>0</v>
      </c>
    </row>
    <row r="209" spans="3:90" x14ac:dyDescent="0.35">
      <c r="C209" s="235"/>
      <c r="D209" s="246" t="str">
        <f t="shared" si="210"/>
        <v/>
      </c>
      <c r="E209" s="247" t="str">
        <f t="shared" si="211"/>
        <v/>
      </c>
      <c r="F209" s="248" t="str">
        <f t="shared" si="212"/>
        <v/>
      </c>
      <c r="G209" s="249" t="str">
        <f t="shared" si="213"/>
        <v/>
      </c>
      <c r="H209" s="250" t="str">
        <f t="shared" si="214"/>
        <v/>
      </c>
      <c r="I209" s="386" t="str">
        <f t="shared" si="175"/>
        <v/>
      </c>
      <c r="J209" s="387" t="str">
        <f t="shared" si="176"/>
        <v/>
      </c>
      <c r="K209" s="388" t="str">
        <f t="shared" si="177"/>
        <v/>
      </c>
      <c r="L209" s="389" t="str">
        <f t="shared" si="178"/>
        <v/>
      </c>
      <c r="M209" s="250" t="str">
        <f t="shared" si="179"/>
        <v/>
      </c>
      <c r="N209" s="246" t="b">
        <f t="shared" si="215"/>
        <v>0</v>
      </c>
      <c r="O209" s="246" t="b">
        <f t="shared" si="216"/>
        <v>0</v>
      </c>
      <c r="P209" s="246" t="b">
        <f t="shared" si="217"/>
        <v>0</v>
      </c>
      <c r="Q209" s="246" t="b">
        <f t="shared" si="218"/>
        <v>0</v>
      </c>
      <c r="R209" s="246" t="str">
        <f t="shared" si="219"/>
        <v>No</v>
      </c>
      <c r="S209" s="247" t="b">
        <f t="shared" si="180"/>
        <v>0</v>
      </c>
      <c r="T209" s="247" t="b">
        <f t="shared" si="181"/>
        <v>0</v>
      </c>
      <c r="U209" s="247" t="b">
        <f t="shared" si="182"/>
        <v>0</v>
      </c>
      <c r="V209" s="247" t="b">
        <f t="shared" si="183"/>
        <v>0</v>
      </c>
      <c r="W209" s="247" t="str">
        <f t="shared" si="220"/>
        <v>No</v>
      </c>
      <c r="X209" s="248" t="b">
        <f t="shared" si="184"/>
        <v>0</v>
      </c>
      <c r="Y209" s="248" t="b">
        <f t="shared" si="185"/>
        <v>0</v>
      </c>
      <c r="Z209" s="248" t="b">
        <f t="shared" si="186"/>
        <v>0</v>
      </c>
      <c r="AA209" s="248" t="b">
        <f t="shared" si="187"/>
        <v>0</v>
      </c>
      <c r="AB209" s="248" t="str">
        <f t="shared" si="221"/>
        <v>No</v>
      </c>
      <c r="AC209" s="249" t="b">
        <f t="shared" si="188"/>
        <v>0</v>
      </c>
      <c r="AD209" s="249" t="b">
        <f t="shared" si="189"/>
        <v>0</v>
      </c>
      <c r="AE209" s="249" t="b">
        <f t="shared" si="190"/>
        <v>0</v>
      </c>
      <c r="AF209" s="249" t="b">
        <f t="shared" si="191"/>
        <v>0</v>
      </c>
      <c r="AG209" s="249" t="str">
        <f t="shared" si="222"/>
        <v>No</v>
      </c>
      <c r="AH209" s="250" t="b">
        <f t="shared" si="192"/>
        <v>0</v>
      </c>
      <c r="AI209" s="250" t="b">
        <f t="shared" si="193"/>
        <v>0</v>
      </c>
      <c r="AJ209" s="250" t="b">
        <f t="shared" si="194"/>
        <v>0</v>
      </c>
      <c r="AK209" s="250" t="b">
        <f t="shared" si="195"/>
        <v>0</v>
      </c>
      <c r="AL209" s="250" t="str">
        <f t="shared" si="223"/>
        <v>No</v>
      </c>
      <c r="AN209" s="246" t="str">
        <f t="shared" si="224"/>
        <v/>
      </c>
      <c r="AO209" s="247" t="str">
        <f t="shared" si="225"/>
        <v/>
      </c>
      <c r="AP209" s="248" t="str">
        <f t="shared" si="226"/>
        <v/>
      </c>
      <c r="AQ209" s="249" t="str">
        <f t="shared" si="227"/>
        <v/>
      </c>
      <c r="AR209" s="250" t="str">
        <f t="shared" si="228"/>
        <v/>
      </c>
      <c r="AS209" s="234"/>
      <c r="AY209" s="385">
        <f t="shared" si="229"/>
        <v>0</v>
      </c>
      <c r="AZ209" s="385">
        <f t="shared" si="196"/>
        <v>0</v>
      </c>
      <c r="BA209" s="385">
        <f t="shared" si="230"/>
        <v>0</v>
      </c>
      <c r="BB209" s="385">
        <f t="shared" si="197"/>
        <v>0</v>
      </c>
      <c r="BC209" s="385">
        <f t="shared" si="198"/>
        <v>0</v>
      </c>
      <c r="BD209" s="385">
        <f t="shared" si="199"/>
        <v>0</v>
      </c>
      <c r="BE209" s="385">
        <f t="shared" si="200"/>
        <v>0</v>
      </c>
      <c r="BF209" s="385">
        <f t="shared" si="201"/>
        <v>0</v>
      </c>
      <c r="BG209" s="385">
        <f t="shared" si="202"/>
        <v>0</v>
      </c>
      <c r="BH209" s="385">
        <f t="shared" si="203"/>
        <v>0</v>
      </c>
      <c r="BI209" s="385">
        <f t="shared" si="204"/>
        <v>0</v>
      </c>
      <c r="BJ209" s="385">
        <f t="shared" si="205"/>
        <v>0</v>
      </c>
      <c r="BK209" s="385">
        <f t="shared" si="206"/>
        <v>0</v>
      </c>
      <c r="BL209" s="385">
        <f t="shared" si="207"/>
        <v>0</v>
      </c>
      <c r="BM209" s="385">
        <f t="shared" si="208"/>
        <v>0</v>
      </c>
      <c r="BN209" s="385">
        <f t="shared" si="209"/>
        <v>0</v>
      </c>
      <c r="CK209" s="239">
        <f t="shared" si="231"/>
        <v>0</v>
      </c>
      <c r="CL209" s="239">
        <f t="shared" si="232"/>
        <v>0</v>
      </c>
    </row>
    <row r="210" spans="3:90" x14ac:dyDescent="0.35">
      <c r="C210" s="235"/>
      <c r="D210" s="246" t="str">
        <f t="shared" si="210"/>
        <v/>
      </c>
      <c r="E210" s="247" t="str">
        <f t="shared" si="211"/>
        <v/>
      </c>
      <c r="F210" s="248" t="str">
        <f t="shared" si="212"/>
        <v/>
      </c>
      <c r="G210" s="249" t="str">
        <f t="shared" si="213"/>
        <v/>
      </c>
      <c r="H210" s="250" t="str">
        <f t="shared" si="214"/>
        <v/>
      </c>
      <c r="I210" s="386" t="str">
        <f t="shared" si="175"/>
        <v/>
      </c>
      <c r="J210" s="387" t="str">
        <f t="shared" si="176"/>
        <v/>
      </c>
      <c r="K210" s="388" t="str">
        <f t="shared" si="177"/>
        <v/>
      </c>
      <c r="L210" s="389" t="str">
        <f t="shared" si="178"/>
        <v/>
      </c>
      <c r="M210" s="250" t="str">
        <f t="shared" si="179"/>
        <v/>
      </c>
      <c r="N210" s="246" t="b">
        <f t="shared" si="215"/>
        <v>0</v>
      </c>
      <c r="O210" s="246" t="b">
        <f t="shared" si="216"/>
        <v>0</v>
      </c>
      <c r="P210" s="246" t="b">
        <f t="shared" si="217"/>
        <v>0</v>
      </c>
      <c r="Q210" s="246" t="b">
        <f t="shared" si="218"/>
        <v>0</v>
      </c>
      <c r="R210" s="246" t="str">
        <f t="shared" si="219"/>
        <v>No</v>
      </c>
      <c r="S210" s="247" t="b">
        <f t="shared" si="180"/>
        <v>0</v>
      </c>
      <c r="T210" s="247" t="b">
        <f t="shared" si="181"/>
        <v>0</v>
      </c>
      <c r="U210" s="247" t="b">
        <f t="shared" si="182"/>
        <v>0</v>
      </c>
      <c r="V210" s="247" t="b">
        <f t="shared" si="183"/>
        <v>0</v>
      </c>
      <c r="W210" s="247" t="str">
        <f t="shared" si="220"/>
        <v>No</v>
      </c>
      <c r="X210" s="248" t="b">
        <f t="shared" si="184"/>
        <v>0</v>
      </c>
      <c r="Y210" s="248" t="b">
        <f t="shared" si="185"/>
        <v>0</v>
      </c>
      <c r="Z210" s="248" t="b">
        <f t="shared" si="186"/>
        <v>0</v>
      </c>
      <c r="AA210" s="248" t="b">
        <f t="shared" si="187"/>
        <v>0</v>
      </c>
      <c r="AB210" s="248" t="str">
        <f t="shared" si="221"/>
        <v>No</v>
      </c>
      <c r="AC210" s="249" t="b">
        <f t="shared" si="188"/>
        <v>0</v>
      </c>
      <c r="AD210" s="249" t="b">
        <f t="shared" si="189"/>
        <v>0</v>
      </c>
      <c r="AE210" s="249" t="b">
        <f t="shared" si="190"/>
        <v>0</v>
      </c>
      <c r="AF210" s="249" t="b">
        <f t="shared" si="191"/>
        <v>0</v>
      </c>
      <c r="AG210" s="249" t="str">
        <f t="shared" si="222"/>
        <v>No</v>
      </c>
      <c r="AH210" s="250" t="b">
        <f t="shared" si="192"/>
        <v>0</v>
      </c>
      <c r="AI210" s="250" t="b">
        <f t="shared" si="193"/>
        <v>0</v>
      </c>
      <c r="AJ210" s="250" t="b">
        <f t="shared" si="194"/>
        <v>0</v>
      </c>
      <c r="AK210" s="250" t="b">
        <f t="shared" si="195"/>
        <v>0</v>
      </c>
      <c r="AL210" s="250" t="str">
        <f t="shared" si="223"/>
        <v>No</v>
      </c>
      <c r="AN210" s="246" t="str">
        <f t="shared" si="224"/>
        <v/>
      </c>
      <c r="AO210" s="247" t="str">
        <f t="shared" si="225"/>
        <v/>
      </c>
      <c r="AP210" s="248" t="str">
        <f t="shared" si="226"/>
        <v/>
      </c>
      <c r="AQ210" s="249" t="str">
        <f t="shared" si="227"/>
        <v/>
      </c>
      <c r="AR210" s="250" t="str">
        <f t="shared" si="228"/>
        <v/>
      </c>
      <c r="AS210" s="234"/>
      <c r="AY210" s="385">
        <f t="shared" si="229"/>
        <v>0</v>
      </c>
      <c r="AZ210" s="385">
        <f t="shared" si="196"/>
        <v>0</v>
      </c>
      <c r="BA210" s="385">
        <f t="shared" si="230"/>
        <v>0</v>
      </c>
      <c r="BB210" s="385">
        <f t="shared" si="197"/>
        <v>0</v>
      </c>
      <c r="BC210" s="385">
        <f t="shared" si="198"/>
        <v>0</v>
      </c>
      <c r="BD210" s="385">
        <f t="shared" si="199"/>
        <v>0</v>
      </c>
      <c r="BE210" s="385">
        <f t="shared" si="200"/>
        <v>0</v>
      </c>
      <c r="BF210" s="385">
        <f t="shared" si="201"/>
        <v>0</v>
      </c>
      <c r="BG210" s="385">
        <f t="shared" si="202"/>
        <v>0</v>
      </c>
      <c r="BH210" s="385">
        <f t="shared" si="203"/>
        <v>0</v>
      </c>
      <c r="BI210" s="385">
        <f t="shared" si="204"/>
        <v>0</v>
      </c>
      <c r="BJ210" s="385">
        <f t="shared" si="205"/>
        <v>0</v>
      </c>
      <c r="BK210" s="385">
        <f t="shared" si="206"/>
        <v>0</v>
      </c>
      <c r="BL210" s="385">
        <f t="shared" si="207"/>
        <v>0</v>
      </c>
      <c r="BM210" s="385">
        <f t="shared" si="208"/>
        <v>0</v>
      </c>
      <c r="BN210" s="385">
        <f t="shared" si="209"/>
        <v>0</v>
      </c>
      <c r="CK210" s="239">
        <f t="shared" si="231"/>
        <v>0</v>
      </c>
      <c r="CL210" s="239">
        <f t="shared" si="232"/>
        <v>0</v>
      </c>
    </row>
    <row r="211" spans="3:90" x14ac:dyDescent="0.35">
      <c r="C211" s="235"/>
      <c r="D211" s="246" t="str">
        <f t="shared" si="210"/>
        <v/>
      </c>
      <c r="E211" s="247" t="str">
        <f t="shared" si="211"/>
        <v/>
      </c>
      <c r="F211" s="248" t="str">
        <f t="shared" si="212"/>
        <v/>
      </c>
      <c r="G211" s="249" t="str">
        <f t="shared" si="213"/>
        <v/>
      </c>
      <c r="H211" s="250" t="str">
        <f t="shared" si="214"/>
        <v/>
      </c>
      <c r="I211" s="386" t="str">
        <f t="shared" si="175"/>
        <v/>
      </c>
      <c r="J211" s="387" t="str">
        <f t="shared" si="176"/>
        <v/>
      </c>
      <c r="K211" s="388" t="str">
        <f t="shared" si="177"/>
        <v/>
      </c>
      <c r="L211" s="389" t="str">
        <f t="shared" si="178"/>
        <v/>
      </c>
      <c r="M211" s="250" t="str">
        <f t="shared" si="179"/>
        <v/>
      </c>
      <c r="N211" s="246" t="b">
        <f t="shared" si="215"/>
        <v>0</v>
      </c>
      <c r="O211" s="246" t="b">
        <f t="shared" si="216"/>
        <v>0</v>
      </c>
      <c r="P211" s="246" t="b">
        <f t="shared" si="217"/>
        <v>0</v>
      </c>
      <c r="Q211" s="246" t="b">
        <f t="shared" si="218"/>
        <v>0</v>
      </c>
      <c r="R211" s="246" t="str">
        <f t="shared" si="219"/>
        <v>No</v>
      </c>
      <c r="S211" s="247" t="b">
        <f t="shared" si="180"/>
        <v>0</v>
      </c>
      <c r="T211" s="247" t="b">
        <f t="shared" si="181"/>
        <v>0</v>
      </c>
      <c r="U211" s="247" t="b">
        <f t="shared" si="182"/>
        <v>0</v>
      </c>
      <c r="V211" s="247" t="b">
        <f t="shared" si="183"/>
        <v>0</v>
      </c>
      <c r="W211" s="247" t="str">
        <f t="shared" si="220"/>
        <v>No</v>
      </c>
      <c r="X211" s="248" t="b">
        <f t="shared" si="184"/>
        <v>0</v>
      </c>
      <c r="Y211" s="248" t="b">
        <f t="shared" si="185"/>
        <v>0</v>
      </c>
      <c r="Z211" s="248" t="b">
        <f t="shared" si="186"/>
        <v>0</v>
      </c>
      <c r="AA211" s="248" t="b">
        <f t="shared" si="187"/>
        <v>0</v>
      </c>
      <c r="AB211" s="248" t="str">
        <f t="shared" si="221"/>
        <v>No</v>
      </c>
      <c r="AC211" s="249" t="b">
        <f t="shared" si="188"/>
        <v>0</v>
      </c>
      <c r="AD211" s="249" t="b">
        <f t="shared" si="189"/>
        <v>0</v>
      </c>
      <c r="AE211" s="249" t="b">
        <f t="shared" si="190"/>
        <v>0</v>
      </c>
      <c r="AF211" s="249" t="b">
        <f t="shared" si="191"/>
        <v>0</v>
      </c>
      <c r="AG211" s="249" t="str">
        <f t="shared" si="222"/>
        <v>No</v>
      </c>
      <c r="AH211" s="250" t="b">
        <f t="shared" si="192"/>
        <v>0</v>
      </c>
      <c r="AI211" s="250" t="b">
        <f t="shared" si="193"/>
        <v>0</v>
      </c>
      <c r="AJ211" s="250" t="b">
        <f t="shared" si="194"/>
        <v>0</v>
      </c>
      <c r="AK211" s="250" t="b">
        <f t="shared" si="195"/>
        <v>0</v>
      </c>
      <c r="AL211" s="250" t="str">
        <f t="shared" si="223"/>
        <v>No</v>
      </c>
      <c r="AN211" s="246" t="str">
        <f t="shared" si="224"/>
        <v/>
      </c>
      <c r="AO211" s="247" t="str">
        <f t="shared" si="225"/>
        <v/>
      </c>
      <c r="AP211" s="248" t="str">
        <f t="shared" si="226"/>
        <v/>
      </c>
      <c r="AQ211" s="249" t="str">
        <f t="shared" si="227"/>
        <v/>
      </c>
      <c r="AR211" s="250" t="str">
        <f t="shared" si="228"/>
        <v/>
      </c>
      <c r="AS211" s="234"/>
      <c r="AY211" s="385">
        <f t="shared" si="229"/>
        <v>0</v>
      </c>
      <c r="AZ211" s="385">
        <f t="shared" si="196"/>
        <v>0</v>
      </c>
      <c r="BA211" s="385">
        <f t="shared" si="230"/>
        <v>0</v>
      </c>
      <c r="BB211" s="385">
        <f t="shared" si="197"/>
        <v>0</v>
      </c>
      <c r="BC211" s="385">
        <f t="shared" si="198"/>
        <v>0</v>
      </c>
      <c r="BD211" s="385">
        <f t="shared" si="199"/>
        <v>0</v>
      </c>
      <c r="BE211" s="385">
        <f t="shared" si="200"/>
        <v>0</v>
      </c>
      <c r="BF211" s="385">
        <f t="shared" si="201"/>
        <v>0</v>
      </c>
      <c r="BG211" s="385">
        <f t="shared" si="202"/>
        <v>0</v>
      </c>
      <c r="BH211" s="385">
        <f t="shared" si="203"/>
        <v>0</v>
      </c>
      <c r="BI211" s="385">
        <f t="shared" si="204"/>
        <v>0</v>
      </c>
      <c r="BJ211" s="385">
        <f t="shared" si="205"/>
        <v>0</v>
      </c>
      <c r="BK211" s="385">
        <f t="shared" si="206"/>
        <v>0</v>
      </c>
      <c r="BL211" s="385">
        <f t="shared" si="207"/>
        <v>0</v>
      </c>
      <c r="BM211" s="385">
        <f t="shared" si="208"/>
        <v>0</v>
      </c>
      <c r="BN211" s="385">
        <f t="shared" si="209"/>
        <v>0</v>
      </c>
      <c r="CK211" s="239">
        <f t="shared" si="231"/>
        <v>0</v>
      </c>
      <c r="CL211" s="239">
        <f t="shared" si="232"/>
        <v>0</v>
      </c>
    </row>
    <row r="212" spans="3:90" x14ac:dyDescent="0.35">
      <c r="C212" s="235"/>
      <c r="D212" s="246" t="str">
        <f t="shared" si="210"/>
        <v/>
      </c>
      <c r="E212" s="247" t="str">
        <f t="shared" si="211"/>
        <v/>
      </c>
      <c r="F212" s="248" t="str">
        <f t="shared" si="212"/>
        <v/>
      </c>
      <c r="G212" s="249" t="str">
        <f t="shared" si="213"/>
        <v/>
      </c>
      <c r="H212" s="250" t="str">
        <f t="shared" si="214"/>
        <v/>
      </c>
      <c r="I212" s="386" t="str">
        <f t="shared" si="175"/>
        <v/>
      </c>
      <c r="J212" s="387" t="str">
        <f t="shared" si="176"/>
        <v/>
      </c>
      <c r="K212" s="388" t="str">
        <f t="shared" si="177"/>
        <v/>
      </c>
      <c r="L212" s="389" t="str">
        <f t="shared" si="178"/>
        <v/>
      </c>
      <c r="M212" s="250" t="str">
        <f t="shared" si="179"/>
        <v/>
      </c>
      <c r="N212" s="246" t="b">
        <f t="shared" si="215"/>
        <v>0</v>
      </c>
      <c r="O212" s="246" t="b">
        <f t="shared" si="216"/>
        <v>0</v>
      </c>
      <c r="P212" s="246" t="b">
        <f t="shared" si="217"/>
        <v>0</v>
      </c>
      <c r="Q212" s="246" t="b">
        <f t="shared" si="218"/>
        <v>0</v>
      </c>
      <c r="R212" s="246" t="str">
        <f t="shared" si="219"/>
        <v>No</v>
      </c>
      <c r="S212" s="247" t="b">
        <f t="shared" si="180"/>
        <v>0</v>
      </c>
      <c r="T212" s="247" t="b">
        <f t="shared" si="181"/>
        <v>0</v>
      </c>
      <c r="U212" s="247" t="b">
        <f t="shared" si="182"/>
        <v>0</v>
      </c>
      <c r="V212" s="247" t="b">
        <f t="shared" si="183"/>
        <v>0</v>
      </c>
      <c r="W212" s="247" t="str">
        <f t="shared" si="220"/>
        <v>No</v>
      </c>
      <c r="X212" s="248" t="b">
        <f t="shared" si="184"/>
        <v>0</v>
      </c>
      <c r="Y212" s="248" t="b">
        <f t="shared" si="185"/>
        <v>0</v>
      </c>
      <c r="Z212" s="248" t="b">
        <f t="shared" si="186"/>
        <v>0</v>
      </c>
      <c r="AA212" s="248" t="b">
        <f t="shared" si="187"/>
        <v>0</v>
      </c>
      <c r="AB212" s="248" t="str">
        <f t="shared" si="221"/>
        <v>No</v>
      </c>
      <c r="AC212" s="249" t="b">
        <f t="shared" si="188"/>
        <v>0</v>
      </c>
      <c r="AD212" s="249" t="b">
        <f t="shared" si="189"/>
        <v>0</v>
      </c>
      <c r="AE212" s="249" t="b">
        <f t="shared" si="190"/>
        <v>0</v>
      </c>
      <c r="AF212" s="249" t="b">
        <f t="shared" si="191"/>
        <v>0</v>
      </c>
      <c r="AG212" s="249" t="str">
        <f t="shared" si="222"/>
        <v>No</v>
      </c>
      <c r="AH212" s="250" t="b">
        <f t="shared" si="192"/>
        <v>0</v>
      </c>
      <c r="AI212" s="250" t="b">
        <f t="shared" si="193"/>
        <v>0</v>
      </c>
      <c r="AJ212" s="250" t="b">
        <f t="shared" si="194"/>
        <v>0</v>
      </c>
      <c r="AK212" s="250" t="b">
        <f t="shared" si="195"/>
        <v>0</v>
      </c>
      <c r="AL212" s="250" t="str">
        <f t="shared" si="223"/>
        <v>No</v>
      </c>
      <c r="AN212" s="246" t="str">
        <f t="shared" si="224"/>
        <v/>
      </c>
      <c r="AO212" s="247" t="str">
        <f t="shared" si="225"/>
        <v/>
      </c>
      <c r="AP212" s="248" t="str">
        <f t="shared" si="226"/>
        <v/>
      </c>
      <c r="AQ212" s="249" t="str">
        <f t="shared" si="227"/>
        <v/>
      </c>
      <c r="AR212" s="250" t="str">
        <f t="shared" si="228"/>
        <v/>
      </c>
      <c r="AS212" s="234"/>
      <c r="AY212" s="385">
        <f t="shared" si="229"/>
        <v>0</v>
      </c>
      <c r="AZ212" s="385">
        <f t="shared" si="196"/>
        <v>0</v>
      </c>
      <c r="BA212" s="385">
        <f t="shared" si="230"/>
        <v>0</v>
      </c>
      <c r="BB212" s="385">
        <f t="shared" si="197"/>
        <v>0</v>
      </c>
      <c r="BC212" s="385">
        <f t="shared" si="198"/>
        <v>0</v>
      </c>
      <c r="BD212" s="385">
        <f t="shared" si="199"/>
        <v>0</v>
      </c>
      <c r="BE212" s="385">
        <f t="shared" si="200"/>
        <v>0</v>
      </c>
      <c r="BF212" s="385">
        <f t="shared" si="201"/>
        <v>0</v>
      </c>
      <c r="BG212" s="385">
        <f t="shared" si="202"/>
        <v>0</v>
      </c>
      <c r="BH212" s="385">
        <f t="shared" si="203"/>
        <v>0</v>
      </c>
      <c r="BI212" s="385">
        <f t="shared" si="204"/>
        <v>0</v>
      </c>
      <c r="BJ212" s="385">
        <f t="shared" si="205"/>
        <v>0</v>
      </c>
      <c r="BK212" s="385">
        <f t="shared" si="206"/>
        <v>0</v>
      </c>
      <c r="BL212" s="385">
        <f t="shared" si="207"/>
        <v>0</v>
      </c>
      <c r="BM212" s="385">
        <f t="shared" si="208"/>
        <v>0</v>
      </c>
      <c r="BN212" s="385">
        <f t="shared" si="209"/>
        <v>0</v>
      </c>
      <c r="CK212" s="239">
        <f t="shared" si="231"/>
        <v>0</v>
      </c>
      <c r="CL212" s="239">
        <f t="shared" si="232"/>
        <v>0</v>
      </c>
    </row>
    <row r="213" spans="3:90" x14ac:dyDescent="0.35">
      <c r="C213" s="235"/>
      <c r="D213" s="246" t="str">
        <f t="shared" si="210"/>
        <v/>
      </c>
      <c r="E213" s="247" t="str">
        <f t="shared" si="211"/>
        <v/>
      </c>
      <c r="F213" s="248" t="str">
        <f t="shared" si="212"/>
        <v/>
      </c>
      <c r="G213" s="249" t="str">
        <f t="shared" si="213"/>
        <v/>
      </c>
      <c r="H213" s="250" t="str">
        <f t="shared" si="214"/>
        <v/>
      </c>
      <c r="I213" s="386" t="str">
        <f t="shared" si="175"/>
        <v/>
      </c>
      <c r="J213" s="387" t="str">
        <f t="shared" si="176"/>
        <v/>
      </c>
      <c r="K213" s="388" t="str">
        <f t="shared" si="177"/>
        <v/>
      </c>
      <c r="L213" s="389" t="str">
        <f t="shared" si="178"/>
        <v/>
      </c>
      <c r="M213" s="250" t="str">
        <f t="shared" si="179"/>
        <v/>
      </c>
      <c r="N213" s="246" t="b">
        <f t="shared" si="215"/>
        <v>0</v>
      </c>
      <c r="O213" s="246" t="b">
        <f t="shared" si="216"/>
        <v>0</v>
      </c>
      <c r="P213" s="246" t="b">
        <f t="shared" si="217"/>
        <v>0</v>
      </c>
      <c r="Q213" s="246" t="b">
        <f t="shared" si="218"/>
        <v>0</v>
      </c>
      <c r="R213" s="246" t="str">
        <f t="shared" si="219"/>
        <v>No</v>
      </c>
      <c r="S213" s="247" t="b">
        <f t="shared" si="180"/>
        <v>0</v>
      </c>
      <c r="T213" s="247" t="b">
        <f t="shared" si="181"/>
        <v>0</v>
      </c>
      <c r="U213" s="247" t="b">
        <f t="shared" si="182"/>
        <v>0</v>
      </c>
      <c r="V213" s="247" t="b">
        <f t="shared" si="183"/>
        <v>0</v>
      </c>
      <c r="W213" s="247" t="str">
        <f t="shared" si="220"/>
        <v>No</v>
      </c>
      <c r="X213" s="248" t="b">
        <f t="shared" si="184"/>
        <v>0</v>
      </c>
      <c r="Y213" s="248" t="b">
        <f t="shared" si="185"/>
        <v>0</v>
      </c>
      <c r="Z213" s="248" t="b">
        <f t="shared" si="186"/>
        <v>0</v>
      </c>
      <c r="AA213" s="248" t="b">
        <f t="shared" si="187"/>
        <v>0</v>
      </c>
      <c r="AB213" s="248" t="str">
        <f t="shared" si="221"/>
        <v>No</v>
      </c>
      <c r="AC213" s="249" t="b">
        <f t="shared" si="188"/>
        <v>0</v>
      </c>
      <c r="AD213" s="249" t="b">
        <f t="shared" si="189"/>
        <v>0</v>
      </c>
      <c r="AE213" s="249" t="b">
        <f t="shared" si="190"/>
        <v>0</v>
      </c>
      <c r="AF213" s="249" t="b">
        <f t="shared" si="191"/>
        <v>0</v>
      </c>
      <c r="AG213" s="249" t="str">
        <f t="shared" si="222"/>
        <v>No</v>
      </c>
      <c r="AH213" s="250" t="b">
        <f t="shared" si="192"/>
        <v>0</v>
      </c>
      <c r="AI213" s="250" t="b">
        <f t="shared" si="193"/>
        <v>0</v>
      </c>
      <c r="AJ213" s="250" t="b">
        <f t="shared" si="194"/>
        <v>0</v>
      </c>
      <c r="AK213" s="250" t="b">
        <f t="shared" si="195"/>
        <v>0</v>
      </c>
      <c r="AL213" s="250" t="str">
        <f t="shared" si="223"/>
        <v>No</v>
      </c>
      <c r="AN213" s="246" t="str">
        <f t="shared" si="224"/>
        <v/>
      </c>
      <c r="AO213" s="247" t="str">
        <f t="shared" si="225"/>
        <v/>
      </c>
      <c r="AP213" s="248" t="str">
        <f t="shared" si="226"/>
        <v/>
      </c>
      <c r="AQ213" s="249" t="str">
        <f t="shared" si="227"/>
        <v/>
      </c>
      <c r="AR213" s="250" t="str">
        <f t="shared" si="228"/>
        <v/>
      </c>
      <c r="AS213" s="234"/>
      <c r="AY213" s="385">
        <f t="shared" si="229"/>
        <v>0</v>
      </c>
      <c r="AZ213" s="385">
        <f t="shared" si="196"/>
        <v>0</v>
      </c>
      <c r="BA213" s="385">
        <f t="shared" si="230"/>
        <v>0</v>
      </c>
      <c r="BB213" s="385">
        <f t="shared" si="197"/>
        <v>0</v>
      </c>
      <c r="BC213" s="385">
        <f t="shared" si="198"/>
        <v>0</v>
      </c>
      <c r="BD213" s="385">
        <f t="shared" si="199"/>
        <v>0</v>
      </c>
      <c r="BE213" s="385">
        <f t="shared" si="200"/>
        <v>0</v>
      </c>
      <c r="BF213" s="385">
        <f t="shared" si="201"/>
        <v>0</v>
      </c>
      <c r="BG213" s="385">
        <f t="shared" si="202"/>
        <v>0</v>
      </c>
      <c r="BH213" s="385">
        <f t="shared" si="203"/>
        <v>0</v>
      </c>
      <c r="BI213" s="385">
        <f t="shared" si="204"/>
        <v>0</v>
      </c>
      <c r="BJ213" s="385">
        <f t="shared" si="205"/>
        <v>0</v>
      </c>
      <c r="BK213" s="385">
        <f t="shared" si="206"/>
        <v>0</v>
      </c>
      <c r="BL213" s="385">
        <f t="shared" si="207"/>
        <v>0</v>
      </c>
      <c r="BM213" s="385">
        <f t="shared" si="208"/>
        <v>0</v>
      </c>
      <c r="BN213" s="385">
        <f t="shared" si="209"/>
        <v>0</v>
      </c>
      <c r="CK213" s="239">
        <f t="shared" si="231"/>
        <v>0</v>
      </c>
      <c r="CL213" s="239">
        <f t="shared" si="232"/>
        <v>0</v>
      </c>
    </row>
    <row r="214" spans="3:90" x14ac:dyDescent="0.35">
      <c r="C214" s="235"/>
      <c r="D214" s="246" t="str">
        <f t="shared" si="210"/>
        <v/>
      </c>
      <c r="E214" s="247" t="str">
        <f t="shared" si="211"/>
        <v/>
      </c>
      <c r="F214" s="248" t="str">
        <f t="shared" si="212"/>
        <v/>
      </c>
      <c r="G214" s="249" t="str">
        <f t="shared" si="213"/>
        <v/>
      </c>
      <c r="H214" s="250" t="str">
        <f t="shared" si="214"/>
        <v/>
      </c>
      <c r="I214" s="386" t="str">
        <f t="shared" si="175"/>
        <v/>
      </c>
      <c r="J214" s="387" t="str">
        <f t="shared" si="176"/>
        <v/>
      </c>
      <c r="K214" s="388" t="str">
        <f t="shared" si="177"/>
        <v/>
      </c>
      <c r="L214" s="389" t="str">
        <f t="shared" si="178"/>
        <v/>
      </c>
      <c r="M214" s="250" t="str">
        <f t="shared" si="179"/>
        <v/>
      </c>
      <c r="N214" s="246" t="b">
        <f t="shared" si="215"/>
        <v>0</v>
      </c>
      <c r="O214" s="246" t="b">
        <f t="shared" si="216"/>
        <v>0</v>
      </c>
      <c r="P214" s="246" t="b">
        <f t="shared" si="217"/>
        <v>0</v>
      </c>
      <c r="Q214" s="246" t="b">
        <f t="shared" si="218"/>
        <v>0</v>
      </c>
      <c r="R214" s="246" t="str">
        <f t="shared" si="219"/>
        <v>No</v>
      </c>
      <c r="S214" s="247" t="b">
        <f t="shared" si="180"/>
        <v>0</v>
      </c>
      <c r="T214" s="247" t="b">
        <f t="shared" si="181"/>
        <v>0</v>
      </c>
      <c r="U214" s="247" t="b">
        <f t="shared" si="182"/>
        <v>0</v>
      </c>
      <c r="V214" s="247" t="b">
        <f t="shared" si="183"/>
        <v>0</v>
      </c>
      <c r="W214" s="247" t="str">
        <f t="shared" si="220"/>
        <v>No</v>
      </c>
      <c r="X214" s="248" t="b">
        <f t="shared" si="184"/>
        <v>0</v>
      </c>
      <c r="Y214" s="248" t="b">
        <f t="shared" si="185"/>
        <v>0</v>
      </c>
      <c r="Z214" s="248" t="b">
        <f t="shared" si="186"/>
        <v>0</v>
      </c>
      <c r="AA214" s="248" t="b">
        <f t="shared" si="187"/>
        <v>0</v>
      </c>
      <c r="AB214" s="248" t="str">
        <f t="shared" si="221"/>
        <v>No</v>
      </c>
      <c r="AC214" s="249" t="b">
        <f t="shared" si="188"/>
        <v>0</v>
      </c>
      <c r="AD214" s="249" t="b">
        <f t="shared" si="189"/>
        <v>0</v>
      </c>
      <c r="AE214" s="249" t="b">
        <f t="shared" si="190"/>
        <v>0</v>
      </c>
      <c r="AF214" s="249" t="b">
        <f t="shared" si="191"/>
        <v>0</v>
      </c>
      <c r="AG214" s="249" t="str">
        <f t="shared" si="222"/>
        <v>No</v>
      </c>
      <c r="AH214" s="250" t="b">
        <f t="shared" si="192"/>
        <v>0</v>
      </c>
      <c r="AI214" s="250" t="b">
        <f t="shared" si="193"/>
        <v>0</v>
      </c>
      <c r="AJ214" s="250" t="b">
        <f t="shared" si="194"/>
        <v>0</v>
      </c>
      <c r="AK214" s="250" t="b">
        <f t="shared" si="195"/>
        <v>0</v>
      </c>
      <c r="AL214" s="250" t="str">
        <f t="shared" si="223"/>
        <v>No</v>
      </c>
      <c r="AN214" s="246" t="str">
        <f t="shared" si="224"/>
        <v/>
      </c>
      <c r="AO214" s="247" t="str">
        <f t="shared" si="225"/>
        <v/>
      </c>
      <c r="AP214" s="248" t="str">
        <f t="shared" si="226"/>
        <v/>
      </c>
      <c r="AQ214" s="249" t="str">
        <f t="shared" si="227"/>
        <v/>
      </c>
      <c r="AR214" s="250" t="str">
        <f t="shared" si="228"/>
        <v/>
      </c>
      <c r="AS214" s="234"/>
      <c r="AY214" s="385">
        <f t="shared" si="229"/>
        <v>0</v>
      </c>
      <c r="AZ214" s="385">
        <f t="shared" si="196"/>
        <v>0</v>
      </c>
      <c r="BA214" s="385">
        <f t="shared" si="230"/>
        <v>0</v>
      </c>
      <c r="BB214" s="385">
        <f t="shared" si="197"/>
        <v>0</v>
      </c>
      <c r="BC214" s="385">
        <f t="shared" si="198"/>
        <v>0</v>
      </c>
      <c r="BD214" s="385">
        <f t="shared" si="199"/>
        <v>0</v>
      </c>
      <c r="BE214" s="385">
        <f t="shared" si="200"/>
        <v>0</v>
      </c>
      <c r="BF214" s="385">
        <f t="shared" si="201"/>
        <v>0</v>
      </c>
      <c r="BG214" s="385">
        <f t="shared" si="202"/>
        <v>0</v>
      </c>
      <c r="BH214" s="385">
        <f t="shared" si="203"/>
        <v>0</v>
      </c>
      <c r="BI214" s="385">
        <f t="shared" si="204"/>
        <v>0</v>
      </c>
      <c r="BJ214" s="385">
        <f t="shared" si="205"/>
        <v>0</v>
      </c>
      <c r="BK214" s="385">
        <f t="shared" si="206"/>
        <v>0</v>
      </c>
      <c r="BL214" s="385">
        <f t="shared" si="207"/>
        <v>0</v>
      </c>
      <c r="BM214" s="385">
        <f t="shared" si="208"/>
        <v>0</v>
      </c>
      <c r="BN214" s="385">
        <f t="shared" si="209"/>
        <v>0</v>
      </c>
      <c r="CK214" s="239">
        <f t="shared" si="231"/>
        <v>0</v>
      </c>
      <c r="CL214" s="239">
        <f t="shared" si="232"/>
        <v>0</v>
      </c>
    </row>
    <row r="215" spans="3:90" x14ac:dyDescent="0.35">
      <c r="C215" s="235"/>
      <c r="D215" s="246" t="str">
        <f t="shared" si="210"/>
        <v/>
      </c>
      <c r="E215" s="247" t="str">
        <f t="shared" si="211"/>
        <v/>
      </c>
      <c r="F215" s="248" t="str">
        <f t="shared" si="212"/>
        <v/>
      </c>
      <c r="G215" s="249" t="str">
        <f t="shared" si="213"/>
        <v/>
      </c>
      <c r="H215" s="250" t="str">
        <f t="shared" si="214"/>
        <v/>
      </c>
      <c r="I215" s="386" t="str">
        <f t="shared" si="175"/>
        <v/>
      </c>
      <c r="J215" s="387" t="str">
        <f t="shared" si="176"/>
        <v/>
      </c>
      <c r="K215" s="388" t="str">
        <f t="shared" si="177"/>
        <v/>
      </c>
      <c r="L215" s="389" t="str">
        <f t="shared" si="178"/>
        <v/>
      </c>
      <c r="M215" s="250" t="str">
        <f t="shared" si="179"/>
        <v/>
      </c>
      <c r="N215" s="246" t="b">
        <f t="shared" si="215"/>
        <v>0</v>
      </c>
      <c r="O215" s="246" t="b">
        <f t="shared" si="216"/>
        <v>0</v>
      </c>
      <c r="P215" s="246" t="b">
        <f t="shared" si="217"/>
        <v>0</v>
      </c>
      <c r="Q215" s="246" t="b">
        <f t="shared" si="218"/>
        <v>0</v>
      </c>
      <c r="R215" s="246" t="str">
        <f t="shared" si="219"/>
        <v>No</v>
      </c>
      <c r="S215" s="247" t="b">
        <f t="shared" si="180"/>
        <v>0</v>
      </c>
      <c r="T215" s="247" t="b">
        <f t="shared" si="181"/>
        <v>0</v>
      </c>
      <c r="U215" s="247" t="b">
        <f t="shared" si="182"/>
        <v>0</v>
      </c>
      <c r="V215" s="247" t="b">
        <f t="shared" si="183"/>
        <v>0</v>
      </c>
      <c r="W215" s="247" t="str">
        <f t="shared" si="220"/>
        <v>No</v>
      </c>
      <c r="X215" s="248" t="b">
        <f t="shared" si="184"/>
        <v>0</v>
      </c>
      <c r="Y215" s="248" t="b">
        <f t="shared" si="185"/>
        <v>0</v>
      </c>
      <c r="Z215" s="248" t="b">
        <f t="shared" si="186"/>
        <v>0</v>
      </c>
      <c r="AA215" s="248" t="b">
        <f t="shared" si="187"/>
        <v>0</v>
      </c>
      <c r="AB215" s="248" t="str">
        <f t="shared" si="221"/>
        <v>No</v>
      </c>
      <c r="AC215" s="249" t="b">
        <f t="shared" si="188"/>
        <v>0</v>
      </c>
      <c r="AD215" s="249" t="b">
        <f t="shared" si="189"/>
        <v>0</v>
      </c>
      <c r="AE215" s="249" t="b">
        <f t="shared" si="190"/>
        <v>0</v>
      </c>
      <c r="AF215" s="249" t="b">
        <f t="shared" si="191"/>
        <v>0</v>
      </c>
      <c r="AG215" s="249" t="str">
        <f t="shared" si="222"/>
        <v>No</v>
      </c>
      <c r="AH215" s="250" t="b">
        <f t="shared" si="192"/>
        <v>0</v>
      </c>
      <c r="AI215" s="250" t="b">
        <f t="shared" si="193"/>
        <v>0</v>
      </c>
      <c r="AJ215" s="250" t="b">
        <f t="shared" si="194"/>
        <v>0</v>
      </c>
      <c r="AK215" s="250" t="b">
        <f t="shared" si="195"/>
        <v>0</v>
      </c>
      <c r="AL215" s="250" t="str">
        <f t="shared" si="223"/>
        <v>No</v>
      </c>
      <c r="AN215" s="246" t="str">
        <f t="shared" si="224"/>
        <v/>
      </c>
      <c r="AO215" s="247" t="str">
        <f t="shared" si="225"/>
        <v/>
      </c>
      <c r="AP215" s="248" t="str">
        <f t="shared" si="226"/>
        <v/>
      </c>
      <c r="AQ215" s="249" t="str">
        <f t="shared" si="227"/>
        <v/>
      </c>
      <c r="AR215" s="250" t="str">
        <f t="shared" si="228"/>
        <v/>
      </c>
      <c r="AS215" s="234"/>
      <c r="AY215" s="385">
        <f t="shared" si="229"/>
        <v>0</v>
      </c>
      <c r="AZ215" s="385">
        <f t="shared" si="196"/>
        <v>0</v>
      </c>
      <c r="BA215" s="385">
        <f t="shared" si="230"/>
        <v>0</v>
      </c>
      <c r="BB215" s="385">
        <f t="shared" si="197"/>
        <v>0</v>
      </c>
      <c r="BC215" s="385">
        <f t="shared" si="198"/>
        <v>0</v>
      </c>
      <c r="BD215" s="385">
        <f t="shared" si="199"/>
        <v>0</v>
      </c>
      <c r="BE215" s="385">
        <f t="shared" si="200"/>
        <v>0</v>
      </c>
      <c r="BF215" s="385">
        <f t="shared" si="201"/>
        <v>0</v>
      </c>
      <c r="BG215" s="385">
        <f t="shared" si="202"/>
        <v>0</v>
      </c>
      <c r="BH215" s="385">
        <f t="shared" si="203"/>
        <v>0</v>
      </c>
      <c r="BI215" s="385">
        <f t="shared" si="204"/>
        <v>0</v>
      </c>
      <c r="BJ215" s="385">
        <f t="shared" si="205"/>
        <v>0</v>
      </c>
      <c r="BK215" s="385">
        <f t="shared" si="206"/>
        <v>0</v>
      </c>
      <c r="BL215" s="385">
        <f t="shared" si="207"/>
        <v>0</v>
      </c>
      <c r="BM215" s="385">
        <f t="shared" si="208"/>
        <v>0</v>
      </c>
      <c r="BN215" s="385">
        <f t="shared" si="209"/>
        <v>0</v>
      </c>
      <c r="CK215" s="239">
        <f t="shared" si="231"/>
        <v>0</v>
      </c>
      <c r="CL215" s="239">
        <f t="shared" si="232"/>
        <v>0</v>
      </c>
    </row>
    <row r="216" spans="3:90" x14ac:dyDescent="0.35">
      <c r="C216" s="235"/>
      <c r="D216" s="246" t="str">
        <f t="shared" si="210"/>
        <v/>
      </c>
      <c r="E216" s="247" t="str">
        <f t="shared" si="211"/>
        <v/>
      </c>
      <c r="F216" s="248" t="str">
        <f t="shared" si="212"/>
        <v/>
      </c>
      <c r="G216" s="249" t="str">
        <f t="shared" si="213"/>
        <v/>
      </c>
      <c r="H216" s="250" t="str">
        <f t="shared" si="214"/>
        <v/>
      </c>
      <c r="I216" s="386" t="str">
        <f t="shared" si="175"/>
        <v/>
      </c>
      <c r="J216" s="387" t="str">
        <f t="shared" si="176"/>
        <v/>
      </c>
      <c r="K216" s="388" t="str">
        <f t="shared" si="177"/>
        <v/>
      </c>
      <c r="L216" s="389" t="str">
        <f t="shared" si="178"/>
        <v/>
      </c>
      <c r="M216" s="250" t="str">
        <f t="shared" si="179"/>
        <v/>
      </c>
      <c r="N216" s="246" t="b">
        <f t="shared" si="215"/>
        <v>0</v>
      </c>
      <c r="O216" s="246" t="b">
        <f t="shared" si="216"/>
        <v>0</v>
      </c>
      <c r="P216" s="246" t="b">
        <f t="shared" si="217"/>
        <v>0</v>
      </c>
      <c r="Q216" s="246" t="b">
        <f t="shared" si="218"/>
        <v>0</v>
      </c>
      <c r="R216" s="246" t="str">
        <f t="shared" si="219"/>
        <v>No</v>
      </c>
      <c r="S216" s="247" t="b">
        <f t="shared" si="180"/>
        <v>0</v>
      </c>
      <c r="T216" s="247" t="b">
        <f t="shared" si="181"/>
        <v>0</v>
      </c>
      <c r="U216" s="247" t="b">
        <f t="shared" si="182"/>
        <v>0</v>
      </c>
      <c r="V216" s="247" t="b">
        <f t="shared" si="183"/>
        <v>0</v>
      </c>
      <c r="W216" s="247" t="str">
        <f t="shared" si="220"/>
        <v>No</v>
      </c>
      <c r="X216" s="248" t="b">
        <f t="shared" si="184"/>
        <v>0</v>
      </c>
      <c r="Y216" s="248" t="b">
        <f t="shared" si="185"/>
        <v>0</v>
      </c>
      <c r="Z216" s="248" t="b">
        <f t="shared" si="186"/>
        <v>0</v>
      </c>
      <c r="AA216" s="248" t="b">
        <f t="shared" si="187"/>
        <v>0</v>
      </c>
      <c r="AB216" s="248" t="str">
        <f t="shared" si="221"/>
        <v>No</v>
      </c>
      <c r="AC216" s="249" t="b">
        <f t="shared" si="188"/>
        <v>0</v>
      </c>
      <c r="AD216" s="249" t="b">
        <f t="shared" si="189"/>
        <v>0</v>
      </c>
      <c r="AE216" s="249" t="b">
        <f t="shared" si="190"/>
        <v>0</v>
      </c>
      <c r="AF216" s="249" t="b">
        <f t="shared" si="191"/>
        <v>0</v>
      </c>
      <c r="AG216" s="249" t="str">
        <f t="shared" si="222"/>
        <v>No</v>
      </c>
      <c r="AH216" s="250" t="b">
        <f t="shared" si="192"/>
        <v>0</v>
      </c>
      <c r="AI216" s="250" t="b">
        <f t="shared" si="193"/>
        <v>0</v>
      </c>
      <c r="AJ216" s="250" t="b">
        <f t="shared" si="194"/>
        <v>0</v>
      </c>
      <c r="AK216" s="250" t="b">
        <f t="shared" si="195"/>
        <v>0</v>
      </c>
      <c r="AL216" s="250" t="str">
        <f t="shared" si="223"/>
        <v>No</v>
      </c>
      <c r="AN216" s="246" t="str">
        <f t="shared" si="224"/>
        <v/>
      </c>
      <c r="AO216" s="247" t="str">
        <f t="shared" si="225"/>
        <v/>
      </c>
      <c r="AP216" s="248" t="str">
        <f t="shared" si="226"/>
        <v/>
      </c>
      <c r="AQ216" s="249" t="str">
        <f t="shared" si="227"/>
        <v/>
      </c>
      <c r="AR216" s="250" t="str">
        <f t="shared" si="228"/>
        <v/>
      </c>
      <c r="AS216" s="234"/>
      <c r="AY216" s="385">
        <f t="shared" si="229"/>
        <v>0</v>
      </c>
      <c r="AZ216" s="385">
        <f t="shared" si="196"/>
        <v>0</v>
      </c>
      <c r="BA216" s="385">
        <f t="shared" si="230"/>
        <v>0</v>
      </c>
      <c r="BB216" s="385">
        <f t="shared" si="197"/>
        <v>0</v>
      </c>
      <c r="BC216" s="385">
        <f t="shared" si="198"/>
        <v>0</v>
      </c>
      <c r="BD216" s="385">
        <f t="shared" si="199"/>
        <v>0</v>
      </c>
      <c r="BE216" s="385">
        <f t="shared" si="200"/>
        <v>0</v>
      </c>
      <c r="BF216" s="385">
        <f t="shared" si="201"/>
        <v>0</v>
      </c>
      <c r="BG216" s="385">
        <f t="shared" si="202"/>
        <v>0</v>
      </c>
      <c r="BH216" s="385">
        <f t="shared" si="203"/>
        <v>0</v>
      </c>
      <c r="BI216" s="385">
        <f t="shared" si="204"/>
        <v>0</v>
      </c>
      <c r="BJ216" s="385">
        <f t="shared" si="205"/>
        <v>0</v>
      </c>
      <c r="BK216" s="385">
        <f t="shared" si="206"/>
        <v>0</v>
      </c>
      <c r="BL216" s="385">
        <f t="shared" si="207"/>
        <v>0</v>
      </c>
      <c r="BM216" s="385">
        <f t="shared" si="208"/>
        <v>0</v>
      </c>
      <c r="BN216" s="385">
        <f t="shared" si="209"/>
        <v>0</v>
      </c>
      <c r="CK216" s="239">
        <f t="shared" si="231"/>
        <v>0</v>
      </c>
      <c r="CL216" s="239">
        <f t="shared" si="232"/>
        <v>0</v>
      </c>
    </row>
    <row r="217" spans="3:90" x14ac:dyDescent="0.35">
      <c r="C217" s="235"/>
      <c r="D217" s="246" t="str">
        <f t="shared" si="210"/>
        <v/>
      </c>
      <c r="E217" s="247" t="str">
        <f t="shared" si="211"/>
        <v/>
      </c>
      <c r="F217" s="248" t="str">
        <f t="shared" si="212"/>
        <v/>
      </c>
      <c r="G217" s="249" t="str">
        <f t="shared" si="213"/>
        <v/>
      </c>
      <c r="H217" s="250" t="str">
        <f t="shared" si="214"/>
        <v/>
      </c>
      <c r="I217" s="386" t="str">
        <f t="shared" si="175"/>
        <v/>
      </c>
      <c r="J217" s="387" t="str">
        <f t="shared" si="176"/>
        <v/>
      </c>
      <c r="K217" s="388" t="str">
        <f t="shared" si="177"/>
        <v/>
      </c>
      <c r="L217" s="389" t="str">
        <f t="shared" si="178"/>
        <v/>
      </c>
      <c r="M217" s="250" t="str">
        <f t="shared" si="179"/>
        <v/>
      </c>
      <c r="N217" s="246" t="b">
        <f t="shared" si="215"/>
        <v>0</v>
      </c>
      <c r="O217" s="246" t="b">
        <f t="shared" si="216"/>
        <v>0</v>
      </c>
      <c r="P217" s="246" t="b">
        <f t="shared" si="217"/>
        <v>0</v>
      </c>
      <c r="Q217" s="246" t="b">
        <f t="shared" si="218"/>
        <v>0</v>
      </c>
      <c r="R217" s="246" t="str">
        <f t="shared" si="219"/>
        <v>No</v>
      </c>
      <c r="S217" s="247" t="b">
        <f t="shared" si="180"/>
        <v>0</v>
      </c>
      <c r="T217" s="247" t="b">
        <f t="shared" si="181"/>
        <v>0</v>
      </c>
      <c r="U217" s="247" t="b">
        <f t="shared" si="182"/>
        <v>0</v>
      </c>
      <c r="V217" s="247" t="b">
        <f t="shared" si="183"/>
        <v>0</v>
      </c>
      <c r="W217" s="247" t="str">
        <f t="shared" si="220"/>
        <v>No</v>
      </c>
      <c r="X217" s="248" t="b">
        <f t="shared" si="184"/>
        <v>0</v>
      </c>
      <c r="Y217" s="248" t="b">
        <f t="shared" si="185"/>
        <v>0</v>
      </c>
      <c r="Z217" s="248" t="b">
        <f t="shared" si="186"/>
        <v>0</v>
      </c>
      <c r="AA217" s="248" t="b">
        <f t="shared" si="187"/>
        <v>0</v>
      </c>
      <c r="AB217" s="248" t="str">
        <f t="shared" si="221"/>
        <v>No</v>
      </c>
      <c r="AC217" s="249" t="b">
        <f t="shared" si="188"/>
        <v>0</v>
      </c>
      <c r="AD217" s="249" t="b">
        <f t="shared" si="189"/>
        <v>0</v>
      </c>
      <c r="AE217" s="249" t="b">
        <f t="shared" si="190"/>
        <v>0</v>
      </c>
      <c r="AF217" s="249" t="b">
        <f t="shared" si="191"/>
        <v>0</v>
      </c>
      <c r="AG217" s="249" t="str">
        <f t="shared" si="222"/>
        <v>No</v>
      </c>
      <c r="AH217" s="250" t="b">
        <f t="shared" si="192"/>
        <v>0</v>
      </c>
      <c r="AI217" s="250" t="b">
        <f t="shared" si="193"/>
        <v>0</v>
      </c>
      <c r="AJ217" s="250" t="b">
        <f t="shared" si="194"/>
        <v>0</v>
      </c>
      <c r="AK217" s="250" t="b">
        <f t="shared" si="195"/>
        <v>0</v>
      </c>
      <c r="AL217" s="250" t="str">
        <f t="shared" si="223"/>
        <v>No</v>
      </c>
      <c r="AN217" s="246" t="str">
        <f t="shared" si="224"/>
        <v/>
      </c>
      <c r="AO217" s="247" t="str">
        <f t="shared" si="225"/>
        <v/>
      </c>
      <c r="AP217" s="248" t="str">
        <f t="shared" si="226"/>
        <v/>
      </c>
      <c r="AQ217" s="249" t="str">
        <f t="shared" si="227"/>
        <v/>
      </c>
      <c r="AR217" s="250" t="str">
        <f t="shared" si="228"/>
        <v/>
      </c>
      <c r="AS217" s="234"/>
      <c r="AY217" s="385">
        <f t="shared" si="229"/>
        <v>0</v>
      </c>
      <c r="AZ217" s="385">
        <f t="shared" si="196"/>
        <v>0</v>
      </c>
      <c r="BA217" s="385">
        <f t="shared" si="230"/>
        <v>0</v>
      </c>
      <c r="BB217" s="385">
        <f t="shared" si="197"/>
        <v>0</v>
      </c>
      <c r="BC217" s="385">
        <f t="shared" si="198"/>
        <v>0</v>
      </c>
      <c r="BD217" s="385">
        <f t="shared" si="199"/>
        <v>0</v>
      </c>
      <c r="BE217" s="385">
        <f t="shared" si="200"/>
        <v>0</v>
      </c>
      <c r="BF217" s="385">
        <f t="shared" si="201"/>
        <v>0</v>
      </c>
      <c r="BG217" s="385">
        <f t="shared" si="202"/>
        <v>0</v>
      </c>
      <c r="BH217" s="385">
        <f t="shared" si="203"/>
        <v>0</v>
      </c>
      <c r="BI217" s="385">
        <f t="shared" si="204"/>
        <v>0</v>
      </c>
      <c r="BJ217" s="385">
        <f t="shared" si="205"/>
        <v>0</v>
      </c>
      <c r="BK217" s="385">
        <f t="shared" si="206"/>
        <v>0</v>
      </c>
      <c r="BL217" s="385">
        <f t="shared" si="207"/>
        <v>0</v>
      </c>
      <c r="BM217" s="385">
        <f t="shared" si="208"/>
        <v>0</v>
      </c>
      <c r="BN217" s="385">
        <f t="shared" si="209"/>
        <v>0</v>
      </c>
      <c r="CK217" s="239">
        <f t="shared" si="231"/>
        <v>0</v>
      </c>
      <c r="CL217" s="239">
        <f t="shared" si="232"/>
        <v>0</v>
      </c>
    </row>
    <row r="218" spans="3:90" x14ac:dyDescent="0.35">
      <c r="C218" s="235"/>
      <c r="D218" s="246" t="str">
        <f t="shared" si="210"/>
        <v/>
      </c>
      <c r="E218" s="247" t="str">
        <f t="shared" si="211"/>
        <v/>
      </c>
      <c r="F218" s="248" t="str">
        <f t="shared" si="212"/>
        <v/>
      </c>
      <c r="G218" s="249" t="str">
        <f t="shared" si="213"/>
        <v/>
      </c>
      <c r="H218" s="250" t="str">
        <f t="shared" si="214"/>
        <v/>
      </c>
      <c r="I218" s="386" t="str">
        <f t="shared" si="175"/>
        <v/>
      </c>
      <c r="J218" s="387" t="str">
        <f t="shared" si="176"/>
        <v/>
      </c>
      <c r="K218" s="388" t="str">
        <f t="shared" si="177"/>
        <v/>
      </c>
      <c r="L218" s="389" t="str">
        <f t="shared" si="178"/>
        <v/>
      </c>
      <c r="M218" s="250" t="str">
        <f t="shared" si="179"/>
        <v/>
      </c>
      <c r="N218" s="246" t="b">
        <f t="shared" si="215"/>
        <v>0</v>
      </c>
      <c r="O218" s="246" t="b">
        <f t="shared" si="216"/>
        <v>0</v>
      </c>
      <c r="P218" s="246" t="b">
        <f t="shared" si="217"/>
        <v>0</v>
      </c>
      <c r="Q218" s="246" t="b">
        <f t="shared" si="218"/>
        <v>0</v>
      </c>
      <c r="R218" s="246" t="str">
        <f t="shared" si="219"/>
        <v>No</v>
      </c>
      <c r="S218" s="247" t="b">
        <f t="shared" si="180"/>
        <v>0</v>
      </c>
      <c r="T218" s="247" t="b">
        <f t="shared" si="181"/>
        <v>0</v>
      </c>
      <c r="U218" s="247" t="b">
        <f t="shared" si="182"/>
        <v>0</v>
      </c>
      <c r="V218" s="247" t="b">
        <f t="shared" si="183"/>
        <v>0</v>
      </c>
      <c r="W218" s="247" t="str">
        <f t="shared" si="220"/>
        <v>No</v>
      </c>
      <c r="X218" s="248" t="b">
        <f t="shared" si="184"/>
        <v>0</v>
      </c>
      <c r="Y218" s="248" t="b">
        <f t="shared" si="185"/>
        <v>0</v>
      </c>
      <c r="Z218" s="248" t="b">
        <f t="shared" si="186"/>
        <v>0</v>
      </c>
      <c r="AA218" s="248" t="b">
        <f t="shared" si="187"/>
        <v>0</v>
      </c>
      <c r="AB218" s="248" t="str">
        <f t="shared" si="221"/>
        <v>No</v>
      </c>
      <c r="AC218" s="249" t="b">
        <f t="shared" si="188"/>
        <v>0</v>
      </c>
      <c r="AD218" s="249" t="b">
        <f t="shared" si="189"/>
        <v>0</v>
      </c>
      <c r="AE218" s="249" t="b">
        <f t="shared" si="190"/>
        <v>0</v>
      </c>
      <c r="AF218" s="249" t="b">
        <f t="shared" si="191"/>
        <v>0</v>
      </c>
      <c r="AG218" s="249" t="str">
        <f t="shared" si="222"/>
        <v>No</v>
      </c>
      <c r="AH218" s="250" t="b">
        <f t="shared" si="192"/>
        <v>0</v>
      </c>
      <c r="AI218" s="250" t="b">
        <f t="shared" si="193"/>
        <v>0</v>
      </c>
      <c r="AJ218" s="250" t="b">
        <f t="shared" si="194"/>
        <v>0</v>
      </c>
      <c r="AK218" s="250" t="b">
        <f t="shared" si="195"/>
        <v>0</v>
      </c>
      <c r="AL218" s="250" t="str">
        <f t="shared" si="223"/>
        <v>No</v>
      </c>
      <c r="AN218" s="246" t="str">
        <f t="shared" si="224"/>
        <v/>
      </c>
      <c r="AO218" s="247" t="str">
        <f t="shared" si="225"/>
        <v/>
      </c>
      <c r="AP218" s="248" t="str">
        <f t="shared" si="226"/>
        <v/>
      </c>
      <c r="AQ218" s="249" t="str">
        <f t="shared" si="227"/>
        <v/>
      </c>
      <c r="AR218" s="250" t="str">
        <f t="shared" si="228"/>
        <v/>
      </c>
      <c r="AS218" s="234"/>
      <c r="AY218" s="385">
        <f t="shared" si="229"/>
        <v>0</v>
      </c>
      <c r="AZ218" s="385">
        <f t="shared" si="196"/>
        <v>0</v>
      </c>
      <c r="BA218" s="385">
        <f t="shared" si="230"/>
        <v>0</v>
      </c>
      <c r="BB218" s="385">
        <f t="shared" si="197"/>
        <v>0</v>
      </c>
      <c r="BC218" s="385">
        <f t="shared" si="198"/>
        <v>0</v>
      </c>
      <c r="BD218" s="385">
        <f t="shared" si="199"/>
        <v>0</v>
      </c>
      <c r="BE218" s="385">
        <f t="shared" si="200"/>
        <v>0</v>
      </c>
      <c r="BF218" s="385">
        <f t="shared" si="201"/>
        <v>0</v>
      </c>
      <c r="BG218" s="385">
        <f t="shared" si="202"/>
        <v>0</v>
      </c>
      <c r="BH218" s="385">
        <f t="shared" si="203"/>
        <v>0</v>
      </c>
      <c r="BI218" s="385">
        <f t="shared" si="204"/>
        <v>0</v>
      </c>
      <c r="BJ218" s="385">
        <f t="shared" si="205"/>
        <v>0</v>
      </c>
      <c r="BK218" s="385">
        <f t="shared" si="206"/>
        <v>0</v>
      </c>
      <c r="BL218" s="385">
        <f t="shared" si="207"/>
        <v>0</v>
      </c>
      <c r="BM218" s="385">
        <f t="shared" si="208"/>
        <v>0</v>
      </c>
      <c r="BN218" s="385">
        <f t="shared" si="209"/>
        <v>0</v>
      </c>
      <c r="CK218" s="239">
        <f t="shared" si="231"/>
        <v>0</v>
      </c>
      <c r="CL218" s="239">
        <f t="shared" si="232"/>
        <v>0</v>
      </c>
    </row>
    <row r="219" spans="3:90" x14ac:dyDescent="0.35">
      <c r="C219" s="235"/>
      <c r="D219" s="246" t="str">
        <f t="shared" si="210"/>
        <v/>
      </c>
      <c r="E219" s="247" t="str">
        <f t="shared" si="211"/>
        <v/>
      </c>
      <c r="F219" s="248" t="str">
        <f t="shared" si="212"/>
        <v/>
      </c>
      <c r="G219" s="249" t="str">
        <f t="shared" si="213"/>
        <v/>
      </c>
      <c r="H219" s="250" t="str">
        <f t="shared" si="214"/>
        <v/>
      </c>
      <c r="I219" s="386" t="str">
        <f t="shared" si="175"/>
        <v/>
      </c>
      <c r="J219" s="387" t="str">
        <f t="shared" si="176"/>
        <v/>
      </c>
      <c r="K219" s="388" t="str">
        <f t="shared" si="177"/>
        <v/>
      </c>
      <c r="L219" s="389" t="str">
        <f t="shared" si="178"/>
        <v/>
      </c>
      <c r="M219" s="250" t="str">
        <f t="shared" si="179"/>
        <v/>
      </c>
      <c r="N219" s="246" t="b">
        <f t="shared" si="215"/>
        <v>0</v>
      </c>
      <c r="O219" s="246" t="b">
        <f t="shared" si="216"/>
        <v>0</v>
      </c>
      <c r="P219" s="246" t="b">
        <f t="shared" si="217"/>
        <v>0</v>
      </c>
      <c r="Q219" s="246" t="b">
        <f t="shared" si="218"/>
        <v>0</v>
      </c>
      <c r="R219" s="246" t="str">
        <f t="shared" si="219"/>
        <v>No</v>
      </c>
      <c r="S219" s="247" t="b">
        <f t="shared" si="180"/>
        <v>0</v>
      </c>
      <c r="T219" s="247" t="b">
        <f t="shared" si="181"/>
        <v>0</v>
      </c>
      <c r="U219" s="247" t="b">
        <f t="shared" si="182"/>
        <v>0</v>
      </c>
      <c r="V219" s="247" t="b">
        <f t="shared" si="183"/>
        <v>0</v>
      </c>
      <c r="W219" s="247" t="str">
        <f t="shared" si="220"/>
        <v>No</v>
      </c>
      <c r="X219" s="248" t="b">
        <f t="shared" si="184"/>
        <v>0</v>
      </c>
      <c r="Y219" s="248" t="b">
        <f t="shared" si="185"/>
        <v>0</v>
      </c>
      <c r="Z219" s="248" t="b">
        <f t="shared" si="186"/>
        <v>0</v>
      </c>
      <c r="AA219" s="248" t="b">
        <f t="shared" si="187"/>
        <v>0</v>
      </c>
      <c r="AB219" s="248" t="str">
        <f t="shared" si="221"/>
        <v>No</v>
      </c>
      <c r="AC219" s="249" t="b">
        <f t="shared" si="188"/>
        <v>0</v>
      </c>
      <c r="AD219" s="249" t="b">
        <f t="shared" si="189"/>
        <v>0</v>
      </c>
      <c r="AE219" s="249" t="b">
        <f t="shared" si="190"/>
        <v>0</v>
      </c>
      <c r="AF219" s="249" t="b">
        <f t="shared" si="191"/>
        <v>0</v>
      </c>
      <c r="AG219" s="249" t="str">
        <f t="shared" si="222"/>
        <v>No</v>
      </c>
      <c r="AH219" s="250" t="b">
        <f t="shared" si="192"/>
        <v>0</v>
      </c>
      <c r="AI219" s="250" t="b">
        <f t="shared" si="193"/>
        <v>0</v>
      </c>
      <c r="AJ219" s="250" t="b">
        <f t="shared" si="194"/>
        <v>0</v>
      </c>
      <c r="AK219" s="250" t="b">
        <f t="shared" si="195"/>
        <v>0</v>
      </c>
      <c r="AL219" s="250" t="str">
        <f t="shared" si="223"/>
        <v>No</v>
      </c>
      <c r="AN219" s="246" t="str">
        <f t="shared" si="224"/>
        <v/>
      </c>
      <c r="AO219" s="247" t="str">
        <f t="shared" si="225"/>
        <v/>
      </c>
      <c r="AP219" s="248" t="str">
        <f t="shared" si="226"/>
        <v/>
      </c>
      <c r="AQ219" s="249" t="str">
        <f t="shared" si="227"/>
        <v/>
      </c>
      <c r="AR219" s="250" t="str">
        <f t="shared" si="228"/>
        <v/>
      </c>
      <c r="AS219" s="234"/>
      <c r="AY219" s="385">
        <f t="shared" si="229"/>
        <v>0</v>
      </c>
      <c r="AZ219" s="385">
        <f t="shared" si="196"/>
        <v>0</v>
      </c>
      <c r="BA219" s="385">
        <f t="shared" si="230"/>
        <v>0</v>
      </c>
      <c r="BB219" s="385">
        <f t="shared" si="197"/>
        <v>0</v>
      </c>
      <c r="BC219" s="385">
        <f t="shared" si="198"/>
        <v>0</v>
      </c>
      <c r="BD219" s="385">
        <f t="shared" si="199"/>
        <v>0</v>
      </c>
      <c r="BE219" s="385">
        <f t="shared" si="200"/>
        <v>0</v>
      </c>
      <c r="BF219" s="385">
        <f t="shared" si="201"/>
        <v>0</v>
      </c>
      <c r="BG219" s="385">
        <f t="shared" si="202"/>
        <v>0</v>
      </c>
      <c r="BH219" s="385">
        <f t="shared" si="203"/>
        <v>0</v>
      </c>
      <c r="BI219" s="385">
        <f t="shared" si="204"/>
        <v>0</v>
      </c>
      <c r="BJ219" s="385">
        <f t="shared" si="205"/>
        <v>0</v>
      </c>
      <c r="BK219" s="385">
        <f t="shared" si="206"/>
        <v>0</v>
      </c>
      <c r="BL219" s="385">
        <f t="shared" si="207"/>
        <v>0</v>
      </c>
      <c r="BM219" s="385">
        <f t="shared" si="208"/>
        <v>0</v>
      </c>
      <c r="BN219" s="385">
        <f t="shared" si="209"/>
        <v>0</v>
      </c>
      <c r="CK219" s="239">
        <f t="shared" si="231"/>
        <v>0</v>
      </c>
      <c r="CL219" s="239">
        <f t="shared" si="232"/>
        <v>0</v>
      </c>
    </row>
    <row r="220" spans="3:90" x14ac:dyDescent="0.35">
      <c r="C220" s="235"/>
      <c r="D220" s="246" t="str">
        <f t="shared" si="210"/>
        <v/>
      </c>
      <c r="E220" s="247" t="str">
        <f t="shared" si="211"/>
        <v/>
      </c>
      <c r="F220" s="248" t="str">
        <f t="shared" si="212"/>
        <v/>
      </c>
      <c r="G220" s="249" t="str">
        <f t="shared" si="213"/>
        <v/>
      </c>
      <c r="H220" s="250" t="str">
        <f t="shared" si="214"/>
        <v/>
      </c>
      <c r="I220" s="386" t="str">
        <f t="shared" si="175"/>
        <v/>
      </c>
      <c r="J220" s="387" t="str">
        <f t="shared" si="176"/>
        <v/>
      </c>
      <c r="K220" s="388" t="str">
        <f t="shared" si="177"/>
        <v/>
      </c>
      <c r="L220" s="389" t="str">
        <f t="shared" si="178"/>
        <v/>
      </c>
      <c r="M220" s="250" t="str">
        <f t="shared" si="179"/>
        <v/>
      </c>
      <c r="N220" s="246" t="b">
        <f t="shared" si="215"/>
        <v>0</v>
      </c>
      <c r="O220" s="246" t="b">
        <f t="shared" si="216"/>
        <v>0</v>
      </c>
      <c r="P220" s="246" t="b">
        <f t="shared" si="217"/>
        <v>0</v>
      </c>
      <c r="Q220" s="246" t="b">
        <f t="shared" si="218"/>
        <v>0</v>
      </c>
      <c r="R220" s="246" t="str">
        <f t="shared" si="219"/>
        <v>No</v>
      </c>
      <c r="S220" s="247" t="b">
        <f t="shared" si="180"/>
        <v>0</v>
      </c>
      <c r="T220" s="247" t="b">
        <f t="shared" si="181"/>
        <v>0</v>
      </c>
      <c r="U220" s="247" t="b">
        <f t="shared" si="182"/>
        <v>0</v>
      </c>
      <c r="V220" s="247" t="b">
        <f t="shared" si="183"/>
        <v>0</v>
      </c>
      <c r="W220" s="247" t="str">
        <f t="shared" si="220"/>
        <v>No</v>
      </c>
      <c r="X220" s="248" t="b">
        <f t="shared" si="184"/>
        <v>0</v>
      </c>
      <c r="Y220" s="248" t="b">
        <f t="shared" si="185"/>
        <v>0</v>
      </c>
      <c r="Z220" s="248" t="b">
        <f t="shared" si="186"/>
        <v>0</v>
      </c>
      <c r="AA220" s="248" t="b">
        <f t="shared" si="187"/>
        <v>0</v>
      </c>
      <c r="AB220" s="248" t="str">
        <f t="shared" si="221"/>
        <v>No</v>
      </c>
      <c r="AC220" s="249" t="b">
        <f t="shared" si="188"/>
        <v>0</v>
      </c>
      <c r="AD220" s="249" t="b">
        <f t="shared" si="189"/>
        <v>0</v>
      </c>
      <c r="AE220" s="249" t="b">
        <f t="shared" si="190"/>
        <v>0</v>
      </c>
      <c r="AF220" s="249" t="b">
        <f t="shared" si="191"/>
        <v>0</v>
      </c>
      <c r="AG220" s="249" t="str">
        <f t="shared" si="222"/>
        <v>No</v>
      </c>
      <c r="AH220" s="250" t="b">
        <f t="shared" si="192"/>
        <v>0</v>
      </c>
      <c r="AI220" s="250" t="b">
        <f t="shared" si="193"/>
        <v>0</v>
      </c>
      <c r="AJ220" s="250" t="b">
        <f t="shared" si="194"/>
        <v>0</v>
      </c>
      <c r="AK220" s="250" t="b">
        <f t="shared" si="195"/>
        <v>0</v>
      </c>
      <c r="AL220" s="250" t="str">
        <f t="shared" si="223"/>
        <v>No</v>
      </c>
      <c r="AN220" s="246" t="str">
        <f t="shared" si="224"/>
        <v/>
      </c>
      <c r="AO220" s="247" t="str">
        <f t="shared" si="225"/>
        <v/>
      </c>
      <c r="AP220" s="248" t="str">
        <f t="shared" si="226"/>
        <v/>
      </c>
      <c r="AQ220" s="249" t="str">
        <f t="shared" si="227"/>
        <v/>
      </c>
      <c r="AR220" s="250" t="str">
        <f t="shared" si="228"/>
        <v/>
      </c>
      <c r="AS220" s="234"/>
      <c r="AY220" s="385">
        <f t="shared" si="229"/>
        <v>0</v>
      </c>
      <c r="AZ220" s="385">
        <f t="shared" si="196"/>
        <v>0</v>
      </c>
      <c r="BA220" s="385">
        <f t="shared" si="230"/>
        <v>0</v>
      </c>
      <c r="BB220" s="385">
        <f t="shared" si="197"/>
        <v>0</v>
      </c>
      <c r="BC220" s="385">
        <f t="shared" si="198"/>
        <v>0</v>
      </c>
      <c r="BD220" s="385">
        <f t="shared" si="199"/>
        <v>0</v>
      </c>
      <c r="BE220" s="385">
        <f t="shared" si="200"/>
        <v>0</v>
      </c>
      <c r="BF220" s="385">
        <f t="shared" si="201"/>
        <v>0</v>
      </c>
      <c r="BG220" s="385">
        <f t="shared" si="202"/>
        <v>0</v>
      </c>
      <c r="BH220" s="385">
        <f t="shared" si="203"/>
        <v>0</v>
      </c>
      <c r="BI220" s="385">
        <f t="shared" si="204"/>
        <v>0</v>
      </c>
      <c r="BJ220" s="385">
        <f t="shared" si="205"/>
        <v>0</v>
      </c>
      <c r="BK220" s="385">
        <f t="shared" si="206"/>
        <v>0</v>
      </c>
      <c r="BL220" s="385">
        <f t="shared" si="207"/>
        <v>0</v>
      </c>
      <c r="BM220" s="385">
        <f t="shared" si="208"/>
        <v>0</v>
      </c>
      <c r="BN220" s="385">
        <f t="shared" si="209"/>
        <v>0</v>
      </c>
      <c r="CK220" s="239">
        <f t="shared" si="231"/>
        <v>0</v>
      </c>
      <c r="CL220" s="239">
        <f t="shared" si="232"/>
        <v>0</v>
      </c>
    </row>
    <row r="221" spans="3:90" x14ac:dyDescent="0.35">
      <c r="C221" s="235"/>
      <c r="D221" s="246" t="str">
        <f t="shared" si="210"/>
        <v/>
      </c>
      <c r="E221" s="247" t="str">
        <f t="shared" si="211"/>
        <v/>
      </c>
      <c r="F221" s="248" t="str">
        <f t="shared" si="212"/>
        <v/>
      </c>
      <c r="G221" s="249" t="str">
        <f t="shared" si="213"/>
        <v/>
      </c>
      <c r="H221" s="250" t="str">
        <f t="shared" si="214"/>
        <v/>
      </c>
      <c r="I221" s="386" t="str">
        <f t="shared" si="175"/>
        <v/>
      </c>
      <c r="J221" s="387" t="str">
        <f t="shared" si="176"/>
        <v/>
      </c>
      <c r="K221" s="388" t="str">
        <f t="shared" si="177"/>
        <v/>
      </c>
      <c r="L221" s="389" t="str">
        <f t="shared" si="178"/>
        <v/>
      </c>
      <c r="M221" s="250" t="str">
        <f t="shared" si="179"/>
        <v/>
      </c>
      <c r="N221" s="246" t="b">
        <f t="shared" si="215"/>
        <v>0</v>
      </c>
      <c r="O221" s="246" t="b">
        <f t="shared" si="216"/>
        <v>0</v>
      </c>
      <c r="P221" s="246" t="b">
        <f t="shared" si="217"/>
        <v>0</v>
      </c>
      <c r="Q221" s="246" t="b">
        <f t="shared" si="218"/>
        <v>0</v>
      </c>
      <c r="R221" s="246" t="str">
        <f t="shared" si="219"/>
        <v>No</v>
      </c>
      <c r="S221" s="247" t="b">
        <f t="shared" si="180"/>
        <v>0</v>
      </c>
      <c r="T221" s="247" t="b">
        <f t="shared" si="181"/>
        <v>0</v>
      </c>
      <c r="U221" s="247" t="b">
        <f t="shared" si="182"/>
        <v>0</v>
      </c>
      <c r="V221" s="247" t="b">
        <f t="shared" si="183"/>
        <v>0</v>
      </c>
      <c r="W221" s="247" t="str">
        <f t="shared" si="220"/>
        <v>No</v>
      </c>
      <c r="X221" s="248" t="b">
        <f t="shared" si="184"/>
        <v>0</v>
      </c>
      <c r="Y221" s="248" t="b">
        <f t="shared" si="185"/>
        <v>0</v>
      </c>
      <c r="Z221" s="248" t="b">
        <f t="shared" si="186"/>
        <v>0</v>
      </c>
      <c r="AA221" s="248" t="b">
        <f t="shared" si="187"/>
        <v>0</v>
      </c>
      <c r="AB221" s="248" t="str">
        <f t="shared" si="221"/>
        <v>No</v>
      </c>
      <c r="AC221" s="249" t="b">
        <f t="shared" si="188"/>
        <v>0</v>
      </c>
      <c r="AD221" s="249" t="b">
        <f t="shared" si="189"/>
        <v>0</v>
      </c>
      <c r="AE221" s="249" t="b">
        <f t="shared" si="190"/>
        <v>0</v>
      </c>
      <c r="AF221" s="249" t="b">
        <f t="shared" si="191"/>
        <v>0</v>
      </c>
      <c r="AG221" s="249" t="str">
        <f t="shared" si="222"/>
        <v>No</v>
      </c>
      <c r="AH221" s="250" t="b">
        <f t="shared" si="192"/>
        <v>0</v>
      </c>
      <c r="AI221" s="250" t="b">
        <f t="shared" si="193"/>
        <v>0</v>
      </c>
      <c r="AJ221" s="250" t="b">
        <f t="shared" si="194"/>
        <v>0</v>
      </c>
      <c r="AK221" s="250" t="b">
        <f t="shared" si="195"/>
        <v>0</v>
      </c>
      <c r="AL221" s="250" t="str">
        <f t="shared" si="223"/>
        <v>No</v>
      </c>
      <c r="AN221" s="246" t="str">
        <f t="shared" si="224"/>
        <v/>
      </c>
      <c r="AO221" s="247" t="str">
        <f t="shared" si="225"/>
        <v/>
      </c>
      <c r="AP221" s="248" t="str">
        <f t="shared" si="226"/>
        <v/>
      </c>
      <c r="AQ221" s="249" t="str">
        <f t="shared" si="227"/>
        <v/>
      </c>
      <c r="AR221" s="250" t="str">
        <f t="shared" si="228"/>
        <v/>
      </c>
      <c r="AS221" s="234"/>
      <c r="AY221" s="385">
        <f t="shared" si="229"/>
        <v>0</v>
      </c>
      <c r="AZ221" s="385">
        <f t="shared" si="196"/>
        <v>0</v>
      </c>
      <c r="BA221" s="385">
        <f t="shared" si="230"/>
        <v>0</v>
      </c>
      <c r="BB221" s="385">
        <f t="shared" si="197"/>
        <v>0</v>
      </c>
      <c r="BC221" s="385">
        <f t="shared" si="198"/>
        <v>0</v>
      </c>
      <c r="BD221" s="385">
        <f t="shared" si="199"/>
        <v>0</v>
      </c>
      <c r="BE221" s="385">
        <f t="shared" si="200"/>
        <v>0</v>
      </c>
      <c r="BF221" s="385">
        <f t="shared" si="201"/>
        <v>0</v>
      </c>
      <c r="BG221" s="385">
        <f t="shared" si="202"/>
        <v>0</v>
      </c>
      <c r="BH221" s="385">
        <f t="shared" si="203"/>
        <v>0</v>
      </c>
      <c r="BI221" s="385">
        <f t="shared" si="204"/>
        <v>0</v>
      </c>
      <c r="BJ221" s="385">
        <f t="shared" si="205"/>
        <v>0</v>
      </c>
      <c r="BK221" s="385">
        <f t="shared" si="206"/>
        <v>0</v>
      </c>
      <c r="BL221" s="385">
        <f t="shared" si="207"/>
        <v>0</v>
      </c>
      <c r="BM221" s="385">
        <f t="shared" si="208"/>
        <v>0</v>
      </c>
      <c r="BN221" s="385">
        <f t="shared" si="209"/>
        <v>0</v>
      </c>
      <c r="CK221" s="239">
        <f t="shared" si="231"/>
        <v>0</v>
      </c>
      <c r="CL221" s="239">
        <f t="shared" si="232"/>
        <v>0</v>
      </c>
    </row>
    <row r="222" spans="3:90" x14ac:dyDescent="0.35">
      <c r="C222" s="235"/>
      <c r="D222" s="246" t="str">
        <f t="shared" si="210"/>
        <v/>
      </c>
      <c r="E222" s="247" t="str">
        <f t="shared" si="211"/>
        <v/>
      </c>
      <c r="F222" s="248" t="str">
        <f t="shared" si="212"/>
        <v/>
      </c>
      <c r="G222" s="249" t="str">
        <f t="shared" si="213"/>
        <v/>
      </c>
      <c r="H222" s="250" t="str">
        <f t="shared" si="214"/>
        <v/>
      </c>
      <c r="I222" s="386" t="str">
        <f t="shared" si="175"/>
        <v/>
      </c>
      <c r="J222" s="387" t="str">
        <f t="shared" si="176"/>
        <v/>
      </c>
      <c r="K222" s="388" t="str">
        <f t="shared" si="177"/>
        <v/>
      </c>
      <c r="L222" s="389" t="str">
        <f t="shared" si="178"/>
        <v/>
      </c>
      <c r="M222" s="250" t="str">
        <f t="shared" si="179"/>
        <v/>
      </c>
      <c r="N222" s="246" t="b">
        <f t="shared" si="215"/>
        <v>0</v>
      </c>
      <c r="O222" s="246" t="b">
        <f t="shared" si="216"/>
        <v>0</v>
      </c>
      <c r="P222" s="246" t="b">
        <f t="shared" si="217"/>
        <v>0</v>
      </c>
      <c r="Q222" s="246" t="b">
        <f t="shared" si="218"/>
        <v>0</v>
      </c>
      <c r="R222" s="246" t="str">
        <f t="shared" si="219"/>
        <v>No</v>
      </c>
      <c r="S222" s="247" t="b">
        <f t="shared" si="180"/>
        <v>0</v>
      </c>
      <c r="T222" s="247" t="b">
        <f t="shared" si="181"/>
        <v>0</v>
      </c>
      <c r="U222" s="247" t="b">
        <f t="shared" si="182"/>
        <v>0</v>
      </c>
      <c r="V222" s="247" t="b">
        <f t="shared" si="183"/>
        <v>0</v>
      </c>
      <c r="W222" s="247" t="str">
        <f t="shared" si="220"/>
        <v>No</v>
      </c>
      <c r="X222" s="248" t="b">
        <f t="shared" si="184"/>
        <v>0</v>
      </c>
      <c r="Y222" s="248" t="b">
        <f t="shared" si="185"/>
        <v>0</v>
      </c>
      <c r="Z222" s="248" t="b">
        <f t="shared" si="186"/>
        <v>0</v>
      </c>
      <c r="AA222" s="248" t="b">
        <f t="shared" si="187"/>
        <v>0</v>
      </c>
      <c r="AB222" s="248" t="str">
        <f t="shared" si="221"/>
        <v>No</v>
      </c>
      <c r="AC222" s="249" t="b">
        <f t="shared" si="188"/>
        <v>0</v>
      </c>
      <c r="AD222" s="249" t="b">
        <f t="shared" si="189"/>
        <v>0</v>
      </c>
      <c r="AE222" s="249" t="b">
        <f t="shared" si="190"/>
        <v>0</v>
      </c>
      <c r="AF222" s="249" t="b">
        <f t="shared" si="191"/>
        <v>0</v>
      </c>
      <c r="AG222" s="249" t="str">
        <f t="shared" si="222"/>
        <v>No</v>
      </c>
      <c r="AH222" s="250" t="b">
        <f t="shared" si="192"/>
        <v>0</v>
      </c>
      <c r="AI222" s="250" t="b">
        <f t="shared" si="193"/>
        <v>0</v>
      </c>
      <c r="AJ222" s="250" t="b">
        <f t="shared" si="194"/>
        <v>0</v>
      </c>
      <c r="AK222" s="250" t="b">
        <f t="shared" si="195"/>
        <v>0</v>
      </c>
      <c r="AL222" s="250" t="str">
        <f t="shared" si="223"/>
        <v>No</v>
      </c>
      <c r="AN222" s="246" t="str">
        <f t="shared" si="224"/>
        <v/>
      </c>
      <c r="AO222" s="247" t="str">
        <f t="shared" si="225"/>
        <v/>
      </c>
      <c r="AP222" s="248" t="str">
        <f t="shared" si="226"/>
        <v/>
      </c>
      <c r="AQ222" s="249" t="str">
        <f t="shared" si="227"/>
        <v/>
      </c>
      <c r="AR222" s="250" t="str">
        <f t="shared" si="228"/>
        <v/>
      </c>
      <c r="AS222" s="234"/>
      <c r="AY222" s="385">
        <f t="shared" si="229"/>
        <v>0</v>
      </c>
      <c r="AZ222" s="385">
        <f t="shared" si="196"/>
        <v>0</v>
      </c>
      <c r="BA222" s="385">
        <f t="shared" si="230"/>
        <v>0</v>
      </c>
      <c r="BB222" s="385">
        <f t="shared" si="197"/>
        <v>0</v>
      </c>
      <c r="BC222" s="385">
        <f t="shared" si="198"/>
        <v>0</v>
      </c>
      <c r="BD222" s="385">
        <f t="shared" si="199"/>
        <v>0</v>
      </c>
      <c r="BE222" s="385">
        <f t="shared" si="200"/>
        <v>0</v>
      </c>
      <c r="BF222" s="385">
        <f t="shared" si="201"/>
        <v>0</v>
      </c>
      <c r="BG222" s="385">
        <f t="shared" si="202"/>
        <v>0</v>
      </c>
      <c r="BH222" s="385">
        <f t="shared" si="203"/>
        <v>0</v>
      </c>
      <c r="BI222" s="385">
        <f t="shared" si="204"/>
        <v>0</v>
      </c>
      <c r="BJ222" s="385">
        <f t="shared" si="205"/>
        <v>0</v>
      </c>
      <c r="BK222" s="385">
        <f t="shared" si="206"/>
        <v>0</v>
      </c>
      <c r="BL222" s="385">
        <f t="shared" si="207"/>
        <v>0</v>
      </c>
      <c r="BM222" s="385">
        <f t="shared" si="208"/>
        <v>0</v>
      </c>
      <c r="BN222" s="385">
        <f t="shared" si="209"/>
        <v>0</v>
      </c>
      <c r="CK222" s="239">
        <f t="shared" si="231"/>
        <v>0</v>
      </c>
      <c r="CL222" s="239">
        <f t="shared" si="232"/>
        <v>0</v>
      </c>
    </row>
    <row r="223" spans="3:90" x14ac:dyDescent="0.35">
      <c r="C223" s="235"/>
      <c r="D223" s="246" t="str">
        <f t="shared" si="210"/>
        <v/>
      </c>
      <c r="E223" s="247" t="str">
        <f t="shared" si="211"/>
        <v/>
      </c>
      <c r="F223" s="248" t="str">
        <f t="shared" si="212"/>
        <v/>
      </c>
      <c r="G223" s="249" t="str">
        <f t="shared" si="213"/>
        <v/>
      </c>
      <c r="H223" s="250" t="str">
        <f t="shared" si="214"/>
        <v/>
      </c>
      <c r="I223" s="386" t="str">
        <f t="shared" si="175"/>
        <v/>
      </c>
      <c r="J223" s="387" t="str">
        <f t="shared" si="176"/>
        <v/>
      </c>
      <c r="K223" s="388" t="str">
        <f t="shared" si="177"/>
        <v/>
      </c>
      <c r="L223" s="389" t="str">
        <f t="shared" si="178"/>
        <v/>
      </c>
      <c r="M223" s="250" t="str">
        <f t="shared" si="179"/>
        <v/>
      </c>
      <c r="N223" s="246" t="b">
        <f t="shared" si="215"/>
        <v>0</v>
      </c>
      <c r="O223" s="246" t="b">
        <f t="shared" si="216"/>
        <v>0</v>
      </c>
      <c r="P223" s="246" t="b">
        <f t="shared" si="217"/>
        <v>0</v>
      </c>
      <c r="Q223" s="246" t="b">
        <f t="shared" si="218"/>
        <v>0</v>
      </c>
      <c r="R223" s="246" t="str">
        <f t="shared" si="219"/>
        <v>No</v>
      </c>
      <c r="S223" s="247" t="b">
        <f t="shared" si="180"/>
        <v>0</v>
      </c>
      <c r="T223" s="247" t="b">
        <f t="shared" si="181"/>
        <v>0</v>
      </c>
      <c r="U223" s="247" t="b">
        <f t="shared" si="182"/>
        <v>0</v>
      </c>
      <c r="V223" s="247" t="b">
        <f t="shared" si="183"/>
        <v>0</v>
      </c>
      <c r="W223" s="247" t="str">
        <f t="shared" si="220"/>
        <v>No</v>
      </c>
      <c r="X223" s="248" t="b">
        <f t="shared" si="184"/>
        <v>0</v>
      </c>
      <c r="Y223" s="248" t="b">
        <f t="shared" si="185"/>
        <v>0</v>
      </c>
      <c r="Z223" s="248" t="b">
        <f t="shared" si="186"/>
        <v>0</v>
      </c>
      <c r="AA223" s="248" t="b">
        <f t="shared" si="187"/>
        <v>0</v>
      </c>
      <c r="AB223" s="248" t="str">
        <f t="shared" si="221"/>
        <v>No</v>
      </c>
      <c r="AC223" s="249" t="b">
        <f t="shared" si="188"/>
        <v>0</v>
      </c>
      <c r="AD223" s="249" t="b">
        <f t="shared" si="189"/>
        <v>0</v>
      </c>
      <c r="AE223" s="249" t="b">
        <f t="shared" si="190"/>
        <v>0</v>
      </c>
      <c r="AF223" s="249" t="b">
        <f t="shared" si="191"/>
        <v>0</v>
      </c>
      <c r="AG223" s="249" t="str">
        <f t="shared" si="222"/>
        <v>No</v>
      </c>
      <c r="AH223" s="250" t="b">
        <f t="shared" si="192"/>
        <v>0</v>
      </c>
      <c r="AI223" s="250" t="b">
        <f t="shared" si="193"/>
        <v>0</v>
      </c>
      <c r="AJ223" s="250" t="b">
        <f t="shared" si="194"/>
        <v>0</v>
      </c>
      <c r="AK223" s="250" t="b">
        <f t="shared" si="195"/>
        <v>0</v>
      </c>
      <c r="AL223" s="250" t="str">
        <f t="shared" si="223"/>
        <v>No</v>
      </c>
      <c r="AN223" s="246" t="str">
        <f t="shared" si="224"/>
        <v/>
      </c>
      <c r="AO223" s="247" t="str">
        <f t="shared" si="225"/>
        <v/>
      </c>
      <c r="AP223" s="248" t="str">
        <f t="shared" si="226"/>
        <v/>
      </c>
      <c r="AQ223" s="249" t="str">
        <f t="shared" si="227"/>
        <v/>
      </c>
      <c r="AR223" s="250" t="str">
        <f t="shared" si="228"/>
        <v/>
      </c>
      <c r="AS223" s="234"/>
      <c r="AY223" s="385">
        <f t="shared" si="229"/>
        <v>0</v>
      </c>
      <c r="AZ223" s="385">
        <f t="shared" si="196"/>
        <v>0</v>
      </c>
      <c r="BA223" s="385">
        <f t="shared" si="230"/>
        <v>0</v>
      </c>
      <c r="BB223" s="385">
        <f t="shared" si="197"/>
        <v>0</v>
      </c>
      <c r="BC223" s="385">
        <f t="shared" si="198"/>
        <v>0</v>
      </c>
      <c r="BD223" s="385">
        <f t="shared" si="199"/>
        <v>0</v>
      </c>
      <c r="BE223" s="385">
        <f t="shared" si="200"/>
        <v>0</v>
      </c>
      <c r="BF223" s="385">
        <f t="shared" si="201"/>
        <v>0</v>
      </c>
      <c r="BG223" s="385">
        <f t="shared" si="202"/>
        <v>0</v>
      </c>
      <c r="BH223" s="385">
        <f t="shared" si="203"/>
        <v>0</v>
      </c>
      <c r="BI223" s="385">
        <f t="shared" si="204"/>
        <v>0</v>
      </c>
      <c r="BJ223" s="385">
        <f t="shared" si="205"/>
        <v>0</v>
      </c>
      <c r="BK223" s="385">
        <f t="shared" si="206"/>
        <v>0</v>
      </c>
      <c r="BL223" s="385">
        <f t="shared" si="207"/>
        <v>0</v>
      </c>
      <c r="BM223" s="385">
        <f t="shared" si="208"/>
        <v>0</v>
      </c>
      <c r="BN223" s="385">
        <f t="shared" si="209"/>
        <v>0</v>
      </c>
      <c r="CK223" s="239">
        <f t="shared" si="231"/>
        <v>0</v>
      </c>
      <c r="CL223" s="239">
        <f t="shared" si="232"/>
        <v>0</v>
      </c>
    </row>
    <row r="224" spans="3:90" x14ac:dyDescent="0.35">
      <c r="C224" s="235"/>
      <c r="D224" s="246" t="str">
        <f t="shared" si="210"/>
        <v/>
      </c>
      <c r="E224" s="247" t="str">
        <f t="shared" si="211"/>
        <v/>
      </c>
      <c r="F224" s="248" t="str">
        <f t="shared" si="212"/>
        <v/>
      </c>
      <c r="G224" s="249" t="str">
        <f t="shared" si="213"/>
        <v/>
      </c>
      <c r="H224" s="250" t="str">
        <f t="shared" si="214"/>
        <v/>
      </c>
      <c r="I224" s="386" t="str">
        <f t="shared" si="175"/>
        <v/>
      </c>
      <c r="J224" s="387" t="str">
        <f t="shared" si="176"/>
        <v/>
      </c>
      <c r="K224" s="388" t="str">
        <f t="shared" si="177"/>
        <v/>
      </c>
      <c r="L224" s="389" t="str">
        <f t="shared" si="178"/>
        <v/>
      </c>
      <c r="M224" s="250" t="str">
        <f t="shared" si="179"/>
        <v/>
      </c>
      <c r="N224" s="246" t="b">
        <f t="shared" si="215"/>
        <v>0</v>
      </c>
      <c r="O224" s="246" t="b">
        <f t="shared" si="216"/>
        <v>0</v>
      </c>
      <c r="P224" s="246" t="b">
        <f t="shared" si="217"/>
        <v>0</v>
      </c>
      <c r="Q224" s="246" t="b">
        <f t="shared" si="218"/>
        <v>0</v>
      </c>
      <c r="R224" s="246" t="str">
        <f t="shared" si="219"/>
        <v>No</v>
      </c>
      <c r="S224" s="247" t="b">
        <f t="shared" si="180"/>
        <v>0</v>
      </c>
      <c r="T224" s="247" t="b">
        <f t="shared" si="181"/>
        <v>0</v>
      </c>
      <c r="U224" s="247" t="b">
        <f t="shared" si="182"/>
        <v>0</v>
      </c>
      <c r="V224" s="247" t="b">
        <f t="shared" si="183"/>
        <v>0</v>
      </c>
      <c r="W224" s="247" t="str">
        <f t="shared" si="220"/>
        <v>No</v>
      </c>
      <c r="X224" s="248" t="b">
        <f t="shared" si="184"/>
        <v>0</v>
      </c>
      <c r="Y224" s="248" t="b">
        <f t="shared" si="185"/>
        <v>0</v>
      </c>
      <c r="Z224" s="248" t="b">
        <f t="shared" si="186"/>
        <v>0</v>
      </c>
      <c r="AA224" s="248" t="b">
        <f t="shared" si="187"/>
        <v>0</v>
      </c>
      <c r="AB224" s="248" t="str">
        <f t="shared" si="221"/>
        <v>No</v>
      </c>
      <c r="AC224" s="249" t="b">
        <f t="shared" si="188"/>
        <v>0</v>
      </c>
      <c r="AD224" s="249" t="b">
        <f t="shared" si="189"/>
        <v>0</v>
      </c>
      <c r="AE224" s="249" t="b">
        <f t="shared" si="190"/>
        <v>0</v>
      </c>
      <c r="AF224" s="249" t="b">
        <f t="shared" si="191"/>
        <v>0</v>
      </c>
      <c r="AG224" s="249" t="str">
        <f t="shared" si="222"/>
        <v>No</v>
      </c>
      <c r="AH224" s="250" t="b">
        <f t="shared" si="192"/>
        <v>0</v>
      </c>
      <c r="AI224" s="250" t="b">
        <f t="shared" si="193"/>
        <v>0</v>
      </c>
      <c r="AJ224" s="250" t="b">
        <f t="shared" si="194"/>
        <v>0</v>
      </c>
      <c r="AK224" s="250" t="b">
        <f t="shared" si="195"/>
        <v>0</v>
      </c>
      <c r="AL224" s="250" t="str">
        <f t="shared" si="223"/>
        <v>No</v>
      </c>
      <c r="AN224" s="246" t="str">
        <f t="shared" si="224"/>
        <v/>
      </c>
      <c r="AO224" s="247" t="str">
        <f t="shared" si="225"/>
        <v/>
      </c>
      <c r="AP224" s="248" t="str">
        <f t="shared" si="226"/>
        <v/>
      </c>
      <c r="AQ224" s="249" t="str">
        <f t="shared" si="227"/>
        <v/>
      </c>
      <c r="AR224" s="250" t="str">
        <f t="shared" si="228"/>
        <v/>
      </c>
      <c r="AS224" s="234"/>
      <c r="AY224" s="385">
        <f t="shared" si="229"/>
        <v>0</v>
      </c>
      <c r="AZ224" s="385">
        <f t="shared" si="196"/>
        <v>0</v>
      </c>
      <c r="BA224" s="385">
        <f t="shared" si="230"/>
        <v>0</v>
      </c>
      <c r="BB224" s="385">
        <f t="shared" si="197"/>
        <v>0</v>
      </c>
      <c r="BC224" s="385">
        <f t="shared" si="198"/>
        <v>0</v>
      </c>
      <c r="BD224" s="385">
        <f t="shared" si="199"/>
        <v>0</v>
      </c>
      <c r="BE224" s="385">
        <f t="shared" si="200"/>
        <v>0</v>
      </c>
      <c r="BF224" s="385">
        <f t="shared" si="201"/>
        <v>0</v>
      </c>
      <c r="BG224" s="385">
        <f t="shared" si="202"/>
        <v>0</v>
      </c>
      <c r="BH224" s="385">
        <f t="shared" si="203"/>
        <v>0</v>
      </c>
      <c r="BI224" s="385">
        <f t="shared" si="204"/>
        <v>0</v>
      </c>
      <c r="BJ224" s="385">
        <f t="shared" si="205"/>
        <v>0</v>
      </c>
      <c r="BK224" s="385">
        <f t="shared" si="206"/>
        <v>0</v>
      </c>
      <c r="BL224" s="385">
        <f t="shared" si="207"/>
        <v>0</v>
      </c>
      <c r="BM224" s="385">
        <f t="shared" si="208"/>
        <v>0</v>
      </c>
      <c r="BN224" s="385">
        <f t="shared" si="209"/>
        <v>0</v>
      </c>
      <c r="CK224" s="239">
        <f t="shared" si="231"/>
        <v>0</v>
      </c>
      <c r="CL224" s="239">
        <f t="shared" si="232"/>
        <v>0</v>
      </c>
    </row>
    <row r="225" spans="3:90" x14ac:dyDescent="0.35">
      <c r="C225" s="235"/>
      <c r="D225" s="246" t="str">
        <f t="shared" si="210"/>
        <v/>
      </c>
      <c r="E225" s="247" t="str">
        <f t="shared" si="211"/>
        <v/>
      </c>
      <c r="F225" s="248" t="str">
        <f t="shared" si="212"/>
        <v/>
      </c>
      <c r="G225" s="249" t="str">
        <f t="shared" si="213"/>
        <v/>
      </c>
      <c r="H225" s="250" t="str">
        <f t="shared" si="214"/>
        <v/>
      </c>
      <c r="I225" s="386" t="str">
        <f t="shared" si="175"/>
        <v/>
      </c>
      <c r="J225" s="387" t="str">
        <f t="shared" si="176"/>
        <v/>
      </c>
      <c r="K225" s="388" t="str">
        <f t="shared" si="177"/>
        <v/>
      </c>
      <c r="L225" s="389" t="str">
        <f t="shared" si="178"/>
        <v/>
      </c>
      <c r="M225" s="250" t="str">
        <f t="shared" si="179"/>
        <v/>
      </c>
      <c r="N225" s="246" t="b">
        <f t="shared" si="215"/>
        <v>0</v>
      </c>
      <c r="O225" s="246" t="b">
        <f t="shared" si="216"/>
        <v>0</v>
      </c>
      <c r="P225" s="246" t="b">
        <f t="shared" si="217"/>
        <v>0</v>
      </c>
      <c r="Q225" s="246" t="b">
        <f t="shared" si="218"/>
        <v>0</v>
      </c>
      <c r="R225" s="246" t="str">
        <f t="shared" si="219"/>
        <v>No</v>
      </c>
      <c r="S225" s="247" t="b">
        <f t="shared" si="180"/>
        <v>0</v>
      </c>
      <c r="T225" s="247" t="b">
        <f t="shared" si="181"/>
        <v>0</v>
      </c>
      <c r="U225" s="247" t="b">
        <f t="shared" si="182"/>
        <v>0</v>
      </c>
      <c r="V225" s="247" t="b">
        <f t="shared" si="183"/>
        <v>0</v>
      </c>
      <c r="W225" s="247" t="str">
        <f t="shared" si="220"/>
        <v>No</v>
      </c>
      <c r="X225" s="248" t="b">
        <f t="shared" si="184"/>
        <v>0</v>
      </c>
      <c r="Y225" s="248" t="b">
        <f t="shared" si="185"/>
        <v>0</v>
      </c>
      <c r="Z225" s="248" t="b">
        <f t="shared" si="186"/>
        <v>0</v>
      </c>
      <c r="AA225" s="248" t="b">
        <f t="shared" si="187"/>
        <v>0</v>
      </c>
      <c r="AB225" s="248" t="str">
        <f t="shared" si="221"/>
        <v>No</v>
      </c>
      <c r="AC225" s="249" t="b">
        <f t="shared" si="188"/>
        <v>0</v>
      </c>
      <c r="AD225" s="249" t="b">
        <f t="shared" si="189"/>
        <v>0</v>
      </c>
      <c r="AE225" s="249" t="b">
        <f t="shared" si="190"/>
        <v>0</v>
      </c>
      <c r="AF225" s="249" t="b">
        <f t="shared" si="191"/>
        <v>0</v>
      </c>
      <c r="AG225" s="249" t="str">
        <f t="shared" si="222"/>
        <v>No</v>
      </c>
      <c r="AH225" s="250" t="b">
        <f t="shared" si="192"/>
        <v>0</v>
      </c>
      <c r="AI225" s="250" t="b">
        <f t="shared" si="193"/>
        <v>0</v>
      </c>
      <c r="AJ225" s="250" t="b">
        <f t="shared" si="194"/>
        <v>0</v>
      </c>
      <c r="AK225" s="250" t="b">
        <f t="shared" si="195"/>
        <v>0</v>
      </c>
      <c r="AL225" s="250" t="str">
        <f t="shared" si="223"/>
        <v>No</v>
      </c>
      <c r="AN225" s="246" t="str">
        <f t="shared" si="224"/>
        <v/>
      </c>
      <c r="AO225" s="247" t="str">
        <f t="shared" si="225"/>
        <v/>
      </c>
      <c r="AP225" s="248" t="str">
        <f t="shared" si="226"/>
        <v/>
      </c>
      <c r="AQ225" s="249" t="str">
        <f t="shared" si="227"/>
        <v/>
      </c>
      <c r="AR225" s="250" t="str">
        <f t="shared" si="228"/>
        <v/>
      </c>
      <c r="AS225" s="234"/>
      <c r="AY225" s="385">
        <f t="shared" si="229"/>
        <v>0</v>
      </c>
      <c r="AZ225" s="385">
        <f t="shared" si="196"/>
        <v>0</v>
      </c>
      <c r="BA225" s="385">
        <f t="shared" si="230"/>
        <v>0</v>
      </c>
      <c r="BB225" s="385">
        <f t="shared" si="197"/>
        <v>0</v>
      </c>
      <c r="BC225" s="385">
        <f t="shared" si="198"/>
        <v>0</v>
      </c>
      <c r="BD225" s="385">
        <f t="shared" si="199"/>
        <v>0</v>
      </c>
      <c r="BE225" s="385">
        <f t="shared" si="200"/>
        <v>0</v>
      </c>
      <c r="BF225" s="385">
        <f t="shared" si="201"/>
        <v>0</v>
      </c>
      <c r="BG225" s="385">
        <f t="shared" si="202"/>
        <v>0</v>
      </c>
      <c r="BH225" s="385">
        <f t="shared" si="203"/>
        <v>0</v>
      </c>
      <c r="BI225" s="385">
        <f t="shared" si="204"/>
        <v>0</v>
      </c>
      <c r="BJ225" s="385">
        <f t="shared" si="205"/>
        <v>0</v>
      </c>
      <c r="BK225" s="385">
        <f t="shared" si="206"/>
        <v>0</v>
      </c>
      <c r="BL225" s="385">
        <f t="shared" si="207"/>
        <v>0</v>
      </c>
      <c r="BM225" s="385">
        <f t="shared" si="208"/>
        <v>0</v>
      </c>
      <c r="BN225" s="385">
        <f t="shared" si="209"/>
        <v>0</v>
      </c>
      <c r="CK225" s="239">
        <f t="shared" si="231"/>
        <v>0</v>
      </c>
      <c r="CL225" s="239">
        <f t="shared" si="232"/>
        <v>0</v>
      </c>
    </row>
    <row r="226" spans="3:90" x14ac:dyDescent="0.35">
      <c r="C226" s="235"/>
      <c r="D226" s="246" t="str">
        <f t="shared" si="210"/>
        <v/>
      </c>
      <c r="E226" s="247" t="str">
        <f t="shared" si="211"/>
        <v/>
      </c>
      <c r="F226" s="248" t="str">
        <f t="shared" si="212"/>
        <v/>
      </c>
      <c r="G226" s="249" t="str">
        <f t="shared" si="213"/>
        <v/>
      </c>
      <c r="H226" s="250" t="str">
        <f t="shared" si="214"/>
        <v/>
      </c>
      <c r="I226" s="386" t="str">
        <f t="shared" si="175"/>
        <v/>
      </c>
      <c r="J226" s="387" t="str">
        <f t="shared" si="176"/>
        <v/>
      </c>
      <c r="K226" s="388" t="str">
        <f t="shared" si="177"/>
        <v/>
      </c>
      <c r="L226" s="389" t="str">
        <f t="shared" si="178"/>
        <v/>
      </c>
      <c r="M226" s="250" t="str">
        <f t="shared" si="179"/>
        <v/>
      </c>
      <c r="N226" s="246" t="b">
        <f t="shared" si="215"/>
        <v>0</v>
      </c>
      <c r="O226" s="246" t="b">
        <f t="shared" si="216"/>
        <v>0</v>
      </c>
      <c r="P226" s="246" t="b">
        <f t="shared" si="217"/>
        <v>0</v>
      </c>
      <c r="Q226" s="246" t="b">
        <f t="shared" si="218"/>
        <v>0</v>
      </c>
      <c r="R226" s="246" t="str">
        <f t="shared" si="219"/>
        <v>No</v>
      </c>
      <c r="S226" s="247" t="b">
        <f t="shared" si="180"/>
        <v>0</v>
      </c>
      <c r="T226" s="247" t="b">
        <f t="shared" si="181"/>
        <v>0</v>
      </c>
      <c r="U226" s="247" t="b">
        <f t="shared" si="182"/>
        <v>0</v>
      </c>
      <c r="V226" s="247" t="b">
        <f t="shared" si="183"/>
        <v>0</v>
      </c>
      <c r="W226" s="247" t="str">
        <f t="shared" si="220"/>
        <v>No</v>
      </c>
      <c r="X226" s="248" t="b">
        <f t="shared" si="184"/>
        <v>0</v>
      </c>
      <c r="Y226" s="248" t="b">
        <f t="shared" si="185"/>
        <v>0</v>
      </c>
      <c r="Z226" s="248" t="b">
        <f t="shared" si="186"/>
        <v>0</v>
      </c>
      <c r="AA226" s="248" t="b">
        <f t="shared" si="187"/>
        <v>0</v>
      </c>
      <c r="AB226" s="248" t="str">
        <f t="shared" si="221"/>
        <v>No</v>
      </c>
      <c r="AC226" s="249" t="b">
        <f t="shared" si="188"/>
        <v>0</v>
      </c>
      <c r="AD226" s="249" t="b">
        <f t="shared" si="189"/>
        <v>0</v>
      </c>
      <c r="AE226" s="249" t="b">
        <f t="shared" si="190"/>
        <v>0</v>
      </c>
      <c r="AF226" s="249" t="b">
        <f t="shared" si="191"/>
        <v>0</v>
      </c>
      <c r="AG226" s="249" t="str">
        <f t="shared" si="222"/>
        <v>No</v>
      </c>
      <c r="AH226" s="250" t="b">
        <f t="shared" si="192"/>
        <v>0</v>
      </c>
      <c r="AI226" s="250" t="b">
        <f t="shared" si="193"/>
        <v>0</v>
      </c>
      <c r="AJ226" s="250" t="b">
        <f t="shared" si="194"/>
        <v>0</v>
      </c>
      <c r="AK226" s="250" t="b">
        <f t="shared" si="195"/>
        <v>0</v>
      </c>
      <c r="AL226" s="250" t="str">
        <f t="shared" si="223"/>
        <v>No</v>
      </c>
      <c r="AN226" s="246" t="str">
        <f t="shared" si="224"/>
        <v/>
      </c>
      <c r="AO226" s="247" t="str">
        <f t="shared" si="225"/>
        <v/>
      </c>
      <c r="AP226" s="248" t="str">
        <f t="shared" si="226"/>
        <v/>
      </c>
      <c r="AQ226" s="249" t="str">
        <f t="shared" si="227"/>
        <v/>
      </c>
      <c r="AR226" s="250" t="str">
        <f t="shared" si="228"/>
        <v/>
      </c>
      <c r="AS226" s="234"/>
      <c r="AY226" s="385">
        <f t="shared" si="229"/>
        <v>0</v>
      </c>
      <c r="AZ226" s="385">
        <f t="shared" si="196"/>
        <v>0</v>
      </c>
      <c r="BA226" s="385">
        <f t="shared" si="230"/>
        <v>0</v>
      </c>
      <c r="BB226" s="385">
        <f t="shared" si="197"/>
        <v>0</v>
      </c>
      <c r="BC226" s="385">
        <f t="shared" si="198"/>
        <v>0</v>
      </c>
      <c r="BD226" s="385">
        <f t="shared" si="199"/>
        <v>0</v>
      </c>
      <c r="BE226" s="385">
        <f t="shared" si="200"/>
        <v>0</v>
      </c>
      <c r="BF226" s="385">
        <f t="shared" si="201"/>
        <v>0</v>
      </c>
      <c r="BG226" s="385">
        <f t="shared" si="202"/>
        <v>0</v>
      </c>
      <c r="BH226" s="385">
        <f t="shared" si="203"/>
        <v>0</v>
      </c>
      <c r="BI226" s="385">
        <f t="shared" si="204"/>
        <v>0</v>
      </c>
      <c r="BJ226" s="385">
        <f t="shared" si="205"/>
        <v>0</v>
      </c>
      <c r="BK226" s="385">
        <f t="shared" si="206"/>
        <v>0</v>
      </c>
      <c r="BL226" s="385">
        <f t="shared" si="207"/>
        <v>0</v>
      </c>
      <c r="BM226" s="385">
        <f t="shared" si="208"/>
        <v>0</v>
      </c>
      <c r="BN226" s="385">
        <f t="shared" si="209"/>
        <v>0</v>
      </c>
      <c r="CK226" s="239">
        <f t="shared" si="231"/>
        <v>0</v>
      </c>
      <c r="CL226" s="239">
        <f t="shared" si="232"/>
        <v>0</v>
      </c>
    </row>
    <row r="227" spans="3:90" x14ac:dyDescent="0.35">
      <c r="C227" s="235"/>
      <c r="D227" s="246" t="str">
        <f t="shared" si="210"/>
        <v/>
      </c>
      <c r="E227" s="247" t="str">
        <f t="shared" si="211"/>
        <v/>
      </c>
      <c r="F227" s="248" t="str">
        <f t="shared" si="212"/>
        <v/>
      </c>
      <c r="G227" s="249" t="str">
        <f t="shared" si="213"/>
        <v/>
      </c>
      <c r="H227" s="250" t="str">
        <f t="shared" si="214"/>
        <v/>
      </c>
      <c r="I227" s="386" t="str">
        <f t="shared" si="175"/>
        <v/>
      </c>
      <c r="J227" s="387" t="str">
        <f t="shared" si="176"/>
        <v/>
      </c>
      <c r="K227" s="388" t="str">
        <f t="shared" si="177"/>
        <v/>
      </c>
      <c r="L227" s="389" t="str">
        <f t="shared" si="178"/>
        <v/>
      </c>
      <c r="M227" s="250" t="str">
        <f t="shared" si="179"/>
        <v/>
      </c>
      <c r="N227" s="246" t="b">
        <f t="shared" si="215"/>
        <v>0</v>
      </c>
      <c r="O227" s="246" t="b">
        <f t="shared" si="216"/>
        <v>0</v>
      </c>
      <c r="P227" s="246" t="b">
        <f t="shared" si="217"/>
        <v>0</v>
      </c>
      <c r="Q227" s="246" t="b">
        <f t="shared" si="218"/>
        <v>0</v>
      </c>
      <c r="R227" s="246" t="str">
        <f t="shared" si="219"/>
        <v>No</v>
      </c>
      <c r="S227" s="247" t="b">
        <f t="shared" si="180"/>
        <v>0</v>
      </c>
      <c r="T227" s="247" t="b">
        <f t="shared" si="181"/>
        <v>0</v>
      </c>
      <c r="U227" s="247" t="b">
        <f t="shared" si="182"/>
        <v>0</v>
      </c>
      <c r="V227" s="247" t="b">
        <f t="shared" si="183"/>
        <v>0</v>
      </c>
      <c r="W227" s="247" t="str">
        <f t="shared" si="220"/>
        <v>No</v>
      </c>
      <c r="X227" s="248" t="b">
        <f t="shared" si="184"/>
        <v>0</v>
      </c>
      <c r="Y227" s="248" t="b">
        <f t="shared" si="185"/>
        <v>0</v>
      </c>
      <c r="Z227" s="248" t="b">
        <f t="shared" si="186"/>
        <v>0</v>
      </c>
      <c r="AA227" s="248" t="b">
        <f t="shared" si="187"/>
        <v>0</v>
      </c>
      <c r="AB227" s="248" t="str">
        <f t="shared" si="221"/>
        <v>No</v>
      </c>
      <c r="AC227" s="249" t="b">
        <f t="shared" si="188"/>
        <v>0</v>
      </c>
      <c r="AD227" s="249" t="b">
        <f t="shared" si="189"/>
        <v>0</v>
      </c>
      <c r="AE227" s="249" t="b">
        <f t="shared" si="190"/>
        <v>0</v>
      </c>
      <c r="AF227" s="249" t="b">
        <f t="shared" si="191"/>
        <v>0</v>
      </c>
      <c r="AG227" s="249" t="str">
        <f t="shared" si="222"/>
        <v>No</v>
      </c>
      <c r="AH227" s="250" t="b">
        <f t="shared" si="192"/>
        <v>0</v>
      </c>
      <c r="AI227" s="250" t="b">
        <f t="shared" si="193"/>
        <v>0</v>
      </c>
      <c r="AJ227" s="250" t="b">
        <f t="shared" si="194"/>
        <v>0</v>
      </c>
      <c r="AK227" s="250" t="b">
        <f t="shared" si="195"/>
        <v>0</v>
      </c>
      <c r="AL227" s="250" t="str">
        <f t="shared" si="223"/>
        <v>No</v>
      </c>
      <c r="AN227" s="246" t="str">
        <f t="shared" si="224"/>
        <v/>
      </c>
      <c r="AO227" s="247" t="str">
        <f t="shared" si="225"/>
        <v/>
      </c>
      <c r="AP227" s="248" t="str">
        <f t="shared" si="226"/>
        <v/>
      </c>
      <c r="AQ227" s="249" t="str">
        <f t="shared" si="227"/>
        <v/>
      </c>
      <c r="AR227" s="250" t="str">
        <f t="shared" si="228"/>
        <v/>
      </c>
      <c r="AS227" s="234"/>
      <c r="AY227" s="385">
        <f t="shared" si="229"/>
        <v>0</v>
      </c>
      <c r="AZ227" s="385">
        <f t="shared" si="196"/>
        <v>0</v>
      </c>
      <c r="BA227" s="385">
        <f t="shared" si="230"/>
        <v>0</v>
      </c>
      <c r="BB227" s="385">
        <f t="shared" si="197"/>
        <v>0</v>
      </c>
      <c r="BC227" s="385">
        <f t="shared" si="198"/>
        <v>0</v>
      </c>
      <c r="BD227" s="385">
        <f t="shared" si="199"/>
        <v>0</v>
      </c>
      <c r="BE227" s="385">
        <f t="shared" si="200"/>
        <v>0</v>
      </c>
      <c r="BF227" s="385">
        <f t="shared" si="201"/>
        <v>0</v>
      </c>
      <c r="BG227" s="385">
        <f t="shared" si="202"/>
        <v>0</v>
      </c>
      <c r="BH227" s="385">
        <f t="shared" si="203"/>
        <v>0</v>
      </c>
      <c r="BI227" s="385">
        <f t="shared" si="204"/>
        <v>0</v>
      </c>
      <c r="BJ227" s="385">
        <f t="shared" si="205"/>
        <v>0</v>
      </c>
      <c r="BK227" s="385">
        <f t="shared" si="206"/>
        <v>0</v>
      </c>
      <c r="BL227" s="385">
        <f t="shared" si="207"/>
        <v>0</v>
      </c>
      <c r="BM227" s="385">
        <f t="shared" si="208"/>
        <v>0</v>
      </c>
      <c r="BN227" s="385">
        <f t="shared" si="209"/>
        <v>0</v>
      </c>
      <c r="CK227" s="239">
        <f t="shared" si="231"/>
        <v>0</v>
      </c>
      <c r="CL227" s="239">
        <f t="shared" si="232"/>
        <v>0</v>
      </c>
    </row>
    <row r="228" spans="3:90" x14ac:dyDescent="0.35">
      <c r="C228" s="235"/>
      <c r="D228" s="246" t="str">
        <f t="shared" si="210"/>
        <v/>
      </c>
      <c r="E228" s="247" t="str">
        <f t="shared" si="211"/>
        <v/>
      </c>
      <c r="F228" s="248" t="str">
        <f t="shared" si="212"/>
        <v/>
      </c>
      <c r="G228" s="249" t="str">
        <f t="shared" si="213"/>
        <v/>
      </c>
      <c r="H228" s="250" t="str">
        <f t="shared" si="214"/>
        <v/>
      </c>
      <c r="I228" s="386" t="str">
        <f t="shared" si="175"/>
        <v/>
      </c>
      <c r="J228" s="387" t="str">
        <f t="shared" si="176"/>
        <v/>
      </c>
      <c r="K228" s="388" t="str">
        <f t="shared" si="177"/>
        <v/>
      </c>
      <c r="L228" s="389" t="str">
        <f t="shared" si="178"/>
        <v/>
      </c>
      <c r="M228" s="250" t="str">
        <f t="shared" si="179"/>
        <v/>
      </c>
      <c r="N228" s="246" t="b">
        <f t="shared" si="215"/>
        <v>0</v>
      </c>
      <c r="O228" s="246" t="b">
        <f t="shared" si="216"/>
        <v>0</v>
      </c>
      <c r="P228" s="246" t="b">
        <f t="shared" si="217"/>
        <v>0</v>
      </c>
      <c r="Q228" s="246" t="b">
        <f t="shared" si="218"/>
        <v>0</v>
      </c>
      <c r="R228" s="246" t="str">
        <f t="shared" si="219"/>
        <v>No</v>
      </c>
      <c r="S228" s="247" t="b">
        <f t="shared" si="180"/>
        <v>0</v>
      </c>
      <c r="T228" s="247" t="b">
        <f t="shared" si="181"/>
        <v>0</v>
      </c>
      <c r="U228" s="247" t="b">
        <f t="shared" si="182"/>
        <v>0</v>
      </c>
      <c r="V228" s="247" t="b">
        <f t="shared" si="183"/>
        <v>0</v>
      </c>
      <c r="W228" s="247" t="str">
        <f t="shared" si="220"/>
        <v>No</v>
      </c>
      <c r="X228" s="248" t="b">
        <f t="shared" si="184"/>
        <v>0</v>
      </c>
      <c r="Y228" s="248" t="b">
        <f t="shared" si="185"/>
        <v>0</v>
      </c>
      <c r="Z228" s="248" t="b">
        <f t="shared" si="186"/>
        <v>0</v>
      </c>
      <c r="AA228" s="248" t="b">
        <f t="shared" si="187"/>
        <v>0</v>
      </c>
      <c r="AB228" s="248" t="str">
        <f t="shared" si="221"/>
        <v>No</v>
      </c>
      <c r="AC228" s="249" t="b">
        <f t="shared" si="188"/>
        <v>0</v>
      </c>
      <c r="AD228" s="249" t="b">
        <f t="shared" si="189"/>
        <v>0</v>
      </c>
      <c r="AE228" s="249" t="b">
        <f t="shared" si="190"/>
        <v>0</v>
      </c>
      <c r="AF228" s="249" t="b">
        <f t="shared" si="191"/>
        <v>0</v>
      </c>
      <c r="AG228" s="249" t="str">
        <f t="shared" si="222"/>
        <v>No</v>
      </c>
      <c r="AH228" s="250" t="b">
        <f t="shared" si="192"/>
        <v>0</v>
      </c>
      <c r="AI228" s="250" t="b">
        <f t="shared" si="193"/>
        <v>0</v>
      </c>
      <c r="AJ228" s="250" t="b">
        <f t="shared" si="194"/>
        <v>0</v>
      </c>
      <c r="AK228" s="250" t="b">
        <f t="shared" si="195"/>
        <v>0</v>
      </c>
      <c r="AL228" s="250" t="str">
        <f t="shared" si="223"/>
        <v>No</v>
      </c>
      <c r="AN228" s="246" t="str">
        <f t="shared" si="224"/>
        <v/>
      </c>
      <c r="AO228" s="247" t="str">
        <f t="shared" si="225"/>
        <v/>
      </c>
      <c r="AP228" s="248" t="str">
        <f t="shared" si="226"/>
        <v/>
      </c>
      <c r="AQ228" s="249" t="str">
        <f t="shared" si="227"/>
        <v/>
      </c>
      <c r="AR228" s="250" t="str">
        <f t="shared" si="228"/>
        <v/>
      </c>
      <c r="AS228" s="234"/>
      <c r="AY228" s="385">
        <f t="shared" si="229"/>
        <v>0</v>
      </c>
      <c r="AZ228" s="385">
        <f t="shared" si="196"/>
        <v>0</v>
      </c>
      <c r="BA228" s="385">
        <f t="shared" si="230"/>
        <v>0</v>
      </c>
      <c r="BB228" s="385">
        <f t="shared" si="197"/>
        <v>0</v>
      </c>
      <c r="BC228" s="385">
        <f t="shared" si="198"/>
        <v>0</v>
      </c>
      <c r="BD228" s="385">
        <f t="shared" si="199"/>
        <v>0</v>
      </c>
      <c r="BE228" s="385">
        <f t="shared" si="200"/>
        <v>0</v>
      </c>
      <c r="BF228" s="385">
        <f t="shared" si="201"/>
        <v>0</v>
      </c>
      <c r="BG228" s="385">
        <f t="shared" si="202"/>
        <v>0</v>
      </c>
      <c r="BH228" s="385">
        <f t="shared" si="203"/>
        <v>0</v>
      </c>
      <c r="BI228" s="385">
        <f t="shared" si="204"/>
        <v>0</v>
      </c>
      <c r="BJ228" s="385">
        <f t="shared" si="205"/>
        <v>0</v>
      </c>
      <c r="BK228" s="385">
        <f t="shared" si="206"/>
        <v>0</v>
      </c>
      <c r="BL228" s="385">
        <f t="shared" si="207"/>
        <v>0</v>
      </c>
      <c r="BM228" s="385">
        <f t="shared" si="208"/>
        <v>0</v>
      </c>
      <c r="BN228" s="385">
        <f t="shared" si="209"/>
        <v>0</v>
      </c>
      <c r="CK228" s="239">
        <f t="shared" si="231"/>
        <v>0</v>
      </c>
      <c r="CL228" s="239">
        <f t="shared" si="232"/>
        <v>0</v>
      </c>
    </row>
    <row r="229" spans="3:90" x14ac:dyDescent="0.35">
      <c r="C229" s="235"/>
      <c r="D229" s="246" t="str">
        <f t="shared" si="210"/>
        <v/>
      </c>
      <c r="E229" s="247" t="str">
        <f t="shared" si="211"/>
        <v/>
      </c>
      <c r="F229" s="248" t="str">
        <f t="shared" si="212"/>
        <v/>
      </c>
      <c r="G229" s="249" t="str">
        <f t="shared" si="213"/>
        <v/>
      </c>
      <c r="H229" s="250" t="str">
        <f t="shared" si="214"/>
        <v/>
      </c>
      <c r="I229" s="386" t="str">
        <f t="shared" si="175"/>
        <v/>
      </c>
      <c r="J229" s="387" t="str">
        <f t="shared" si="176"/>
        <v/>
      </c>
      <c r="K229" s="388" t="str">
        <f t="shared" si="177"/>
        <v/>
      </c>
      <c r="L229" s="389" t="str">
        <f t="shared" si="178"/>
        <v/>
      </c>
      <c r="M229" s="250" t="str">
        <f t="shared" si="179"/>
        <v/>
      </c>
      <c r="N229" s="246" t="b">
        <f t="shared" si="215"/>
        <v>0</v>
      </c>
      <c r="O229" s="246" t="b">
        <f t="shared" si="216"/>
        <v>0</v>
      </c>
      <c r="P229" s="246" t="b">
        <f t="shared" si="217"/>
        <v>0</v>
      </c>
      <c r="Q229" s="246" t="b">
        <f t="shared" si="218"/>
        <v>0</v>
      </c>
      <c r="R229" s="246" t="str">
        <f t="shared" si="219"/>
        <v>No</v>
      </c>
      <c r="S229" s="247" t="b">
        <f t="shared" si="180"/>
        <v>0</v>
      </c>
      <c r="T229" s="247" t="b">
        <f t="shared" si="181"/>
        <v>0</v>
      </c>
      <c r="U229" s="247" t="b">
        <f t="shared" si="182"/>
        <v>0</v>
      </c>
      <c r="V229" s="247" t="b">
        <f t="shared" si="183"/>
        <v>0</v>
      </c>
      <c r="W229" s="247" t="str">
        <f t="shared" si="220"/>
        <v>No</v>
      </c>
      <c r="X229" s="248" t="b">
        <f t="shared" si="184"/>
        <v>0</v>
      </c>
      <c r="Y229" s="248" t="b">
        <f t="shared" si="185"/>
        <v>0</v>
      </c>
      <c r="Z229" s="248" t="b">
        <f t="shared" si="186"/>
        <v>0</v>
      </c>
      <c r="AA229" s="248" t="b">
        <f t="shared" si="187"/>
        <v>0</v>
      </c>
      <c r="AB229" s="248" t="str">
        <f t="shared" si="221"/>
        <v>No</v>
      </c>
      <c r="AC229" s="249" t="b">
        <f t="shared" si="188"/>
        <v>0</v>
      </c>
      <c r="AD229" s="249" t="b">
        <f t="shared" si="189"/>
        <v>0</v>
      </c>
      <c r="AE229" s="249" t="b">
        <f t="shared" si="190"/>
        <v>0</v>
      </c>
      <c r="AF229" s="249" t="b">
        <f t="shared" si="191"/>
        <v>0</v>
      </c>
      <c r="AG229" s="249" t="str">
        <f t="shared" si="222"/>
        <v>No</v>
      </c>
      <c r="AH229" s="250" t="b">
        <f t="shared" si="192"/>
        <v>0</v>
      </c>
      <c r="AI229" s="250" t="b">
        <f t="shared" si="193"/>
        <v>0</v>
      </c>
      <c r="AJ229" s="250" t="b">
        <f t="shared" si="194"/>
        <v>0</v>
      </c>
      <c r="AK229" s="250" t="b">
        <f t="shared" si="195"/>
        <v>0</v>
      </c>
      <c r="AL229" s="250" t="str">
        <f t="shared" si="223"/>
        <v>No</v>
      </c>
      <c r="AN229" s="246" t="str">
        <f t="shared" si="224"/>
        <v/>
      </c>
      <c r="AO229" s="247" t="str">
        <f t="shared" si="225"/>
        <v/>
      </c>
      <c r="AP229" s="248" t="str">
        <f t="shared" si="226"/>
        <v/>
      </c>
      <c r="AQ229" s="249" t="str">
        <f t="shared" si="227"/>
        <v/>
      </c>
      <c r="AR229" s="250" t="str">
        <f t="shared" si="228"/>
        <v/>
      </c>
      <c r="AS229" s="234"/>
      <c r="AY229" s="385">
        <f t="shared" si="229"/>
        <v>0</v>
      </c>
      <c r="AZ229" s="385">
        <f t="shared" si="196"/>
        <v>0</v>
      </c>
      <c r="BA229" s="385">
        <f t="shared" si="230"/>
        <v>0</v>
      </c>
      <c r="BB229" s="385">
        <f t="shared" si="197"/>
        <v>0</v>
      </c>
      <c r="BC229" s="385">
        <f t="shared" si="198"/>
        <v>0</v>
      </c>
      <c r="BD229" s="385">
        <f t="shared" si="199"/>
        <v>0</v>
      </c>
      <c r="BE229" s="385">
        <f t="shared" si="200"/>
        <v>0</v>
      </c>
      <c r="BF229" s="385">
        <f t="shared" si="201"/>
        <v>0</v>
      </c>
      <c r="BG229" s="385">
        <f t="shared" si="202"/>
        <v>0</v>
      </c>
      <c r="BH229" s="385">
        <f t="shared" si="203"/>
        <v>0</v>
      </c>
      <c r="BI229" s="385">
        <f t="shared" si="204"/>
        <v>0</v>
      </c>
      <c r="BJ229" s="385">
        <f t="shared" si="205"/>
        <v>0</v>
      </c>
      <c r="BK229" s="385">
        <f t="shared" si="206"/>
        <v>0</v>
      </c>
      <c r="BL229" s="385">
        <f t="shared" si="207"/>
        <v>0</v>
      </c>
      <c r="BM229" s="385">
        <f t="shared" si="208"/>
        <v>0</v>
      </c>
      <c r="BN229" s="385">
        <f t="shared" si="209"/>
        <v>0</v>
      </c>
      <c r="CK229" s="239">
        <f t="shared" si="231"/>
        <v>0</v>
      </c>
      <c r="CL229" s="239">
        <f t="shared" si="232"/>
        <v>0</v>
      </c>
    </row>
    <row r="230" spans="3:90" x14ac:dyDescent="0.35">
      <c r="C230" s="235"/>
      <c r="D230" s="246" t="str">
        <f t="shared" si="210"/>
        <v/>
      </c>
      <c r="E230" s="247" t="str">
        <f t="shared" si="211"/>
        <v/>
      </c>
      <c r="F230" s="248" t="str">
        <f t="shared" si="212"/>
        <v/>
      </c>
      <c r="G230" s="249" t="str">
        <f t="shared" si="213"/>
        <v/>
      </c>
      <c r="H230" s="250" t="str">
        <f t="shared" si="214"/>
        <v/>
      </c>
      <c r="I230" s="386" t="str">
        <f t="shared" si="175"/>
        <v/>
      </c>
      <c r="J230" s="387" t="str">
        <f t="shared" si="176"/>
        <v/>
      </c>
      <c r="K230" s="388" t="str">
        <f t="shared" si="177"/>
        <v/>
      </c>
      <c r="L230" s="389" t="str">
        <f t="shared" si="178"/>
        <v/>
      </c>
      <c r="M230" s="250" t="str">
        <f t="shared" si="179"/>
        <v/>
      </c>
      <c r="N230" s="246" t="b">
        <f t="shared" si="215"/>
        <v>0</v>
      </c>
      <c r="O230" s="246" t="b">
        <f t="shared" si="216"/>
        <v>0</v>
      </c>
      <c r="P230" s="246" t="b">
        <f t="shared" si="217"/>
        <v>0</v>
      </c>
      <c r="Q230" s="246" t="b">
        <f t="shared" si="218"/>
        <v>0</v>
      </c>
      <c r="R230" s="246" t="str">
        <f t="shared" si="219"/>
        <v>No</v>
      </c>
      <c r="S230" s="247" t="b">
        <f t="shared" si="180"/>
        <v>0</v>
      </c>
      <c r="T230" s="247" t="b">
        <f t="shared" si="181"/>
        <v>0</v>
      </c>
      <c r="U230" s="247" t="b">
        <f t="shared" si="182"/>
        <v>0</v>
      </c>
      <c r="V230" s="247" t="b">
        <f t="shared" si="183"/>
        <v>0</v>
      </c>
      <c r="W230" s="247" t="str">
        <f t="shared" si="220"/>
        <v>No</v>
      </c>
      <c r="X230" s="248" t="b">
        <f t="shared" si="184"/>
        <v>0</v>
      </c>
      <c r="Y230" s="248" t="b">
        <f t="shared" si="185"/>
        <v>0</v>
      </c>
      <c r="Z230" s="248" t="b">
        <f t="shared" si="186"/>
        <v>0</v>
      </c>
      <c r="AA230" s="248" t="b">
        <f t="shared" si="187"/>
        <v>0</v>
      </c>
      <c r="AB230" s="248" t="str">
        <f t="shared" si="221"/>
        <v>No</v>
      </c>
      <c r="AC230" s="249" t="b">
        <f t="shared" si="188"/>
        <v>0</v>
      </c>
      <c r="AD230" s="249" t="b">
        <f t="shared" si="189"/>
        <v>0</v>
      </c>
      <c r="AE230" s="249" t="b">
        <f t="shared" si="190"/>
        <v>0</v>
      </c>
      <c r="AF230" s="249" t="b">
        <f t="shared" si="191"/>
        <v>0</v>
      </c>
      <c r="AG230" s="249" t="str">
        <f t="shared" si="222"/>
        <v>No</v>
      </c>
      <c r="AH230" s="250" t="b">
        <f t="shared" si="192"/>
        <v>0</v>
      </c>
      <c r="AI230" s="250" t="b">
        <f t="shared" si="193"/>
        <v>0</v>
      </c>
      <c r="AJ230" s="250" t="b">
        <f t="shared" si="194"/>
        <v>0</v>
      </c>
      <c r="AK230" s="250" t="b">
        <f t="shared" si="195"/>
        <v>0</v>
      </c>
      <c r="AL230" s="250" t="str">
        <f t="shared" si="223"/>
        <v>No</v>
      </c>
      <c r="AN230" s="246" t="str">
        <f t="shared" si="224"/>
        <v/>
      </c>
      <c r="AO230" s="247" t="str">
        <f t="shared" si="225"/>
        <v/>
      </c>
      <c r="AP230" s="248" t="str">
        <f t="shared" si="226"/>
        <v/>
      </c>
      <c r="AQ230" s="249" t="str">
        <f t="shared" si="227"/>
        <v/>
      </c>
      <c r="AR230" s="250" t="str">
        <f t="shared" si="228"/>
        <v/>
      </c>
      <c r="AS230" s="234"/>
      <c r="AY230" s="385">
        <f t="shared" si="229"/>
        <v>0</v>
      </c>
      <c r="AZ230" s="385">
        <f t="shared" si="196"/>
        <v>0</v>
      </c>
      <c r="BA230" s="385">
        <f t="shared" si="230"/>
        <v>0</v>
      </c>
      <c r="BB230" s="385">
        <f t="shared" si="197"/>
        <v>0</v>
      </c>
      <c r="BC230" s="385">
        <f t="shared" si="198"/>
        <v>0</v>
      </c>
      <c r="BD230" s="385">
        <f t="shared" si="199"/>
        <v>0</v>
      </c>
      <c r="BE230" s="385">
        <f t="shared" si="200"/>
        <v>0</v>
      </c>
      <c r="BF230" s="385">
        <f t="shared" si="201"/>
        <v>0</v>
      </c>
      <c r="BG230" s="385">
        <f t="shared" si="202"/>
        <v>0</v>
      </c>
      <c r="BH230" s="385">
        <f t="shared" si="203"/>
        <v>0</v>
      </c>
      <c r="BI230" s="385">
        <f t="shared" si="204"/>
        <v>0</v>
      </c>
      <c r="BJ230" s="385">
        <f t="shared" si="205"/>
        <v>0</v>
      </c>
      <c r="BK230" s="385">
        <f t="shared" si="206"/>
        <v>0</v>
      </c>
      <c r="BL230" s="385">
        <f t="shared" si="207"/>
        <v>0</v>
      </c>
      <c r="BM230" s="385">
        <f t="shared" si="208"/>
        <v>0</v>
      </c>
      <c r="BN230" s="385">
        <f t="shared" si="209"/>
        <v>0</v>
      </c>
      <c r="CK230" s="239">
        <f t="shared" si="231"/>
        <v>0</v>
      </c>
      <c r="CL230" s="239">
        <f t="shared" si="232"/>
        <v>0</v>
      </c>
    </row>
    <row r="231" spans="3:90" x14ac:dyDescent="0.35">
      <c r="C231" s="235"/>
      <c r="D231" s="246" t="str">
        <f t="shared" si="210"/>
        <v/>
      </c>
      <c r="E231" s="247" t="str">
        <f t="shared" si="211"/>
        <v/>
      </c>
      <c r="F231" s="248" t="str">
        <f t="shared" si="212"/>
        <v/>
      </c>
      <c r="G231" s="249" t="str">
        <f t="shared" si="213"/>
        <v/>
      </c>
      <c r="H231" s="250" t="str">
        <f t="shared" si="214"/>
        <v/>
      </c>
      <c r="I231" s="386" t="str">
        <f t="shared" si="175"/>
        <v/>
      </c>
      <c r="J231" s="387" t="str">
        <f t="shared" si="176"/>
        <v/>
      </c>
      <c r="K231" s="388" t="str">
        <f t="shared" si="177"/>
        <v/>
      </c>
      <c r="L231" s="389" t="str">
        <f t="shared" si="178"/>
        <v/>
      </c>
      <c r="M231" s="250" t="str">
        <f t="shared" si="179"/>
        <v/>
      </c>
      <c r="N231" s="246" t="b">
        <f t="shared" si="215"/>
        <v>0</v>
      </c>
      <c r="O231" s="246" t="b">
        <f t="shared" si="216"/>
        <v>0</v>
      </c>
      <c r="P231" s="246" t="b">
        <f t="shared" si="217"/>
        <v>0</v>
      </c>
      <c r="Q231" s="246" t="b">
        <f t="shared" si="218"/>
        <v>0</v>
      </c>
      <c r="R231" s="246" t="str">
        <f t="shared" si="219"/>
        <v>No</v>
      </c>
      <c r="S231" s="247" t="b">
        <f t="shared" si="180"/>
        <v>0</v>
      </c>
      <c r="T231" s="247" t="b">
        <f t="shared" si="181"/>
        <v>0</v>
      </c>
      <c r="U231" s="247" t="b">
        <f t="shared" si="182"/>
        <v>0</v>
      </c>
      <c r="V231" s="247" t="b">
        <f t="shared" si="183"/>
        <v>0</v>
      </c>
      <c r="W231" s="247" t="str">
        <f t="shared" si="220"/>
        <v>No</v>
      </c>
      <c r="X231" s="248" t="b">
        <f t="shared" si="184"/>
        <v>0</v>
      </c>
      <c r="Y231" s="248" t="b">
        <f t="shared" si="185"/>
        <v>0</v>
      </c>
      <c r="Z231" s="248" t="b">
        <f t="shared" si="186"/>
        <v>0</v>
      </c>
      <c r="AA231" s="248" t="b">
        <f t="shared" si="187"/>
        <v>0</v>
      </c>
      <c r="AB231" s="248" t="str">
        <f t="shared" si="221"/>
        <v>No</v>
      </c>
      <c r="AC231" s="249" t="b">
        <f t="shared" si="188"/>
        <v>0</v>
      </c>
      <c r="AD231" s="249" t="b">
        <f t="shared" si="189"/>
        <v>0</v>
      </c>
      <c r="AE231" s="249" t="b">
        <f t="shared" si="190"/>
        <v>0</v>
      </c>
      <c r="AF231" s="249" t="b">
        <f t="shared" si="191"/>
        <v>0</v>
      </c>
      <c r="AG231" s="249" t="str">
        <f t="shared" si="222"/>
        <v>No</v>
      </c>
      <c r="AH231" s="250" t="b">
        <f t="shared" si="192"/>
        <v>0</v>
      </c>
      <c r="AI231" s="250" t="b">
        <f t="shared" si="193"/>
        <v>0</v>
      </c>
      <c r="AJ231" s="250" t="b">
        <f t="shared" si="194"/>
        <v>0</v>
      </c>
      <c r="AK231" s="250" t="b">
        <f t="shared" si="195"/>
        <v>0</v>
      </c>
      <c r="AL231" s="250" t="str">
        <f t="shared" si="223"/>
        <v>No</v>
      </c>
      <c r="AN231" s="246" t="str">
        <f t="shared" si="224"/>
        <v/>
      </c>
      <c r="AO231" s="247" t="str">
        <f t="shared" si="225"/>
        <v/>
      </c>
      <c r="AP231" s="248" t="str">
        <f t="shared" si="226"/>
        <v/>
      </c>
      <c r="AQ231" s="249" t="str">
        <f t="shared" si="227"/>
        <v/>
      </c>
      <c r="AR231" s="250" t="str">
        <f t="shared" si="228"/>
        <v/>
      </c>
      <c r="AS231" s="234"/>
      <c r="AY231" s="385">
        <f t="shared" si="229"/>
        <v>0</v>
      </c>
      <c r="AZ231" s="385">
        <f t="shared" si="196"/>
        <v>0</v>
      </c>
      <c r="BA231" s="385">
        <f t="shared" si="230"/>
        <v>0</v>
      </c>
      <c r="BB231" s="385">
        <f t="shared" si="197"/>
        <v>0</v>
      </c>
      <c r="BC231" s="385">
        <f t="shared" si="198"/>
        <v>0</v>
      </c>
      <c r="BD231" s="385">
        <f t="shared" si="199"/>
        <v>0</v>
      </c>
      <c r="BE231" s="385">
        <f t="shared" si="200"/>
        <v>0</v>
      </c>
      <c r="BF231" s="385">
        <f t="shared" si="201"/>
        <v>0</v>
      </c>
      <c r="BG231" s="385">
        <f t="shared" si="202"/>
        <v>0</v>
      </c>
      <c r="BH231" s="385">
        <f t="shared" si="203"/>
        <v>0</v>
      </c>
      <c r="BI231" s="385">
        <f t="shared" si="204"/>
        <v>0</v>
      </c>
      <c r="BJ231" s="385">
        <f t="shared" si="205"/>
        <v>0</v>
      </c>
      <c r="BK231" s="385">
        <f t="shared" si="206"/>
        <v>0</v>
      </c>
      <c r="BL231" s="385">
        <f t="shared" si="207"/>
        <v>0</v>
      </c>
      <c r="BM231" s="385">
        <f t="shared" si="208"/>
        <v>0</v>
      </c>
      <c r="BN231" s="385">
        <f t="shared" si="209"/>
        <v>0</v>
      </c>
      <c r="CK231" s="239">
        <f t="shared" si="231"/>
        <v>0</v>
      </c>
      <c r="CL231" s="239">
        <f t="shared" si="232"/>
        <v>0</v>
      </c>
    </row>
    <row r="232" spans="3:90" x14ac:dyDescent="0.35">
      <c r="C232" s="235"/>
      <c r="D232" s="246" t="str">
        <f t="shared" si="210"/>
        <v/>
      </c>
      <c r="E232" s="247" t="str">
        <f t="shared" si="211"/>
        <v/>
      </c>
      <c r="F232" s="248" t="str">
        <f t="shared" si="212"/>
        <v/>
      </c>
      <c r="G232" s="249" t="str">
        <f t="shared" si="213"/>
        <v/>
      </c>
      <c r="H232" s="250" t="str">
        <f t="shared" si="214"/>
        <v/>
      </c>
      <c r="I232" s="386" t="str">
        <f t="shared" si="175"/>
        <v/>
      </c>
      <c r="J232" s="387" t="str">
        <f t="shared" si="176"/>
        <v/>
      </c>
      <c r="K232" s="388" t="str">
        <f t="shared" si="177"/>
        <v/>
      </c>
      <c r="L232" s="389" t="str">
        <f t="shared" si="178"/>
        <v/>
      </c>
      <c r="M232" s="250" t="str">
        <f t="shared" si="179"/>
        <v/>
      </c>
      <c r="N232" s="246" t="b">
        <f t="shared" si="215"/>
        <v>0</v>
      </c>
      <c r="O232" s="246" t="b">
        <f t="shared" si="216"/>
        <v>0</v>
      </c>
      <c r="P232" s="246" t="b">
        <f t="shared" si="217"/>
        <v>0</v>
      </c>
      <c r="Q232" s="246" t="b">
        <f t="shared" si="218"/>
        <v>0</v>
      </c>
      <c r="R232" s="246" t="str">
        <f t="shared" si="219"/>
        <v>No</v>
      </c>
      <c r="S232" s="247" t="b">
        <f t="shared" si="180"/>
        <v>0</v>
      </c>
      <c r="T232" s="247" t="b">
        <f t="shared" si="181"/>
        <v>0</v>
      </c>
      <c r="U232" s="247" t="b">
        <f t="shared" si="182"/>
        <v>0</v>
      </c>
      <c r="V232" s="247" t="b">
        <f t="shared" si="183"/>
        <v>0</v>
      </c>
      <c r="W232" s="247" t="str">
        <f t="shared" si="220"/>
        <v>No</v>
      </c>
      <c r="X232" s="248" t="b">
        <f t="shared" si="184"/>
        <v>0</v>
      </c>
      <c r="Y232" s="248" t="b">
        <f t="shared" si="185"/>
        <v>0</v>
      </c>
      <c r="Z232" s="248" t="b">
        <f t="shared" si="186"/>
        <v>0</v>
      </c>
      <c r="AA232" s="248" t="b">
        <f t="shared" si="187"/>
        <v>0</v>
      </c>
      <c r="AB232" s="248" t="str">
        <f t="shared" si="221"/>
        <v>No</v>
      </c>
      <c r="AC232" s="249" t="b">
        <f t="shared" si="188"/>
        <v>0</v>
      </c>
      <c r="AD232" s="249" t="b">
        <f t="shared" si="189"/>
        <v>0</v>
      </c>
      <c r="AE232" s="249" t="b">
        <f t="shared" si="190"/>
        <v>0</v>
      </c>
      <c r="AF232" s="249" t="b">
        <f t="shared" si="191"/>
        <v>0</v>
      </c>
      <c r="AG232" s="249" t="str">
        <f t="shared" si="222"/>
        <v>No</v>
      </c>
      <c r="AH232" s="250" t="b">
        <f t="shared" si="192"/>
        <v>0</v>
      </c>
      <c r="AI232" s="250" t="b">
        <f t="shared" si="193"/>
        <v>0</v>
      </c>
      <c r="AJ232" s="250" t="b">
        <f t="shared" si="194"/>
        <v>0</v>
      </c>
      <c r="AK232" s="250" t="b">
        <f t="shared" si="195"/>
        <v>0</v>
      </c>
      <c r="AL232" s="250" t="str">
        <f t="shared" si="223"/>
        <v>No</v>
      </c>
      <c r="AN232" s="246" t="str">
        <f t="shared" si="224"/>
        <v/>
      </c>
      <c r="AO232" s="247" t="str">
        <f t="shared" si="225"/>
        <v/>
      </c>
      <c r="AP232" s="248" t="str">
        <f t="shared" si="226"/>
        <v/>
      </c>
      <c r="AQ232" s="249" t="str">
        <f t="shared" si="227"/>
        <v/>
      </c>
      <c r="AR232" s="250" t="str">
        <f t="shared" si="228"/>
        <v/>
      </c>
      <c r="AS232" s="234"/>
      <c r="AY232" s="385">
        <f t="shared" si="229"/>
        <v>0</v>
      </c>
      <c r="AZ232" s="385">
        <f t="shared" si="196"/>
        <v>0</v>
      </c>
      <c r="BA232" s="385">
        <f t="shared" si="230"/>
        <v>0</v>
      </c>
      <c r="BB232" s="385">
        <f t="shared" si="197"/>
        <v>0</v>
      </c>
      <c r="BC232" s="385">
        <f t="shared" si="198"/>
        <v>0</v>
      </c>
      <c r="BD232" s="385">
        <f t="shared" si="199"/>
        <v>0</v>
      </c>
      <c r="BE232" s="385">
        <f t="shared" si="200"/>
        <v>0</v>
      </c>
      <c r="BF232" s="385">
        <f t="shared" si="201"/>
        <v>0</v>
      </c>
      <c r="BG232" s="385">
        <f t="shared" si="202"/>
        <v>0</v>
      </c>
      <c r="BH232" s="385">
        <f t="shared" si="203"/>
        <v>0</v>
      </c>
      <c r="BI232" s="385">
        <f t="shared" si="204"/>
        <v>0</v>
      </c>
      <c r="BJ232" s="385">
        <f t="shared" si="205"/>
        <v>0</v>
      </c>
      <c r="BK232" s="385">
        <f t="shared" si="206"/>
        <v>0</v>
      </c>
      <c r="BL232" s="385">
        <f t="shared" si="207"/>
        <v>0</v>
      </c>
      <c r="BM232" s="385">
        <f t="shared" si="208"/>
        <v>0</v>
      </c>
      <c r="BN232" s="385">
        <f t="shared" si="209"/>
        <v>0</v>
      </c>
      <c r="CK232" s="239">
        <f t="shared" si="231"/>
        <v>0</v>
      </c>
      <c r="CL232" s="239">
        <f t="shared" si="232"/>
        <v>0</v>
      </c>
    </row>
    <row r="233" spans="3:90" x14ac:dyDescent="0.35">
      <c r="C233" s="235"/>
      <c r="D233" s="246" t="str">
        <f t="shared" si="210"/>
        <v/>
      </c>
      <c r="E233" s="247" t="str">
        <f t="shared" si="211"/>
        <v/>
      </c>
      <c r="F233" s="248" t="str">
        <f t="shared" si="212"/>
        <v/>
      </c>
      <c r="G233" s="249" t="str">
        <f t="shared" si="213"/>
        <v/>
      </c>
      <c r="H233" s="250" t="str">
        <f t="shared" si="214"/>
        <v/>
      </c>
      <c r="I233" s="386" t="str">
        <f t="shared" si="175"/>
        <v/>
      </c>
      <c r="J233" s="387" t="str">
        <f t="shared" si="176"/>
        <v/>
      </c>
      <c r="K233" s="388" t="str">
        <f t="shared" si="177"/>
        <v/>
      </c>
      <c r="L233" s="389" t="str">
        <f t="shared" si="178"/>
        <v/>
      </c>
      <c r="M233" s="250" t="str">
        <f t="shared" si="179"/>
        <v/>
      </c>
      <c r="N233" s="246" t="b">
        <f t="shared" si="215"/>
        <v>0</v>
      </c>
      <c r="O233" s="246" t="b">
        <f t="shared" si="216"/>
        <v>0</v>
      </c>
      <c r="P233" s="246" t="b">
        <f t="shared" si="217"/>
        <v>0</v>
      </c>
      <c r="Q233" s="246" t="b">
        <f t="shared" si="218"/>
        <v>0</v>
      </c>
      <c r="R233" s="246" t="str">
        <f t="shared" si="219"/>
        <v>No</v>
      </c>
      <c r="S233" s="247" t="b">
        <f t="shared" si="180"/>
        <v>0</v>
      </c>
      <c r="T233" s="247" t="b">
        <f t="shared" si="181"/>
        <v>0</v>
      </c>
      <c r="U233" s="247" t="b">
        <f t="shared" si="182"/>
        <v>0</v>
      </c>
      <c r="V233" s="247" t="b">
        <f t="shared" si="183"/>
        <v>0</v>
      </c>
      <c r="W233" s="247" t="str">
        <f t="shared" si="220"/>
        <v>No</v>
      </c>
      <c r="X233" s="248" t="b">
        <f t="shared" si="184"/>
        <v>0</v>
      </c>
      <c r="Y233" s="248" t="b">
        <f t="shared" si="185"/>
        <v>0</v>
      </c>
      <c r="Z233" s="248" t="b">
        <f t="shared" si="186"/>
        <v>0</v>
      </c>
      <c r="AA233" s="248" t="b">
        <f t="shared" si="187"/>
        <v>0</v>
      </c>
      <c r="AB233" s="248" t="str">
        <f t="shared" si="221"/>
        <v>No</v>
      </c>
      <c r="AC233" s="249" t="b">
        <f t="shared" si="188"/>
        <v>0</v>
      </c>
      <c r="AD233" s="249" t="b">
        <f t="shared" si="189"/>
        <v>0</v>
      </c>
      <c r="AE233" s="249" t="b">
        <f t="shared" si="190"/>
        <v>0</v>
      </c>
      <c r="AF233" s="249" t="b">
        <f t="shared" si="191"/>
        <v>0</v>
      </c>
      <c r="AG233" s="249" t="str">
        <f t="shared" si="222"/>
        <v>No</v>
      </c>
      <c r="AH233" s="250" t="b">
        <f t="shared" si="192"/>
        <v>0</v>
      </c>
      <c r="AI233" s="250" t="b">
        <f t="shared" si="193"/>
        <v>0</v>
      </c>
      <c r="AJ233" s="250" t="b">
        <f t="shared" si="194"/>
        <v>0</v>
      </c>
      <c r="AK233" s="250" t="b">
        <f t="shared" si="195"/>
        <v>0</v>
      </c>
      <c r="AL233" s="250" t="str">
        <f t="shared" si="223"/>
        <v>No</v>
      </c>
      <c r="AN233" s="246" t="str">
        <f t="shared" si="224"/>
        <v/>
      </c>
      <c r="AO233" s="247" t="str">
        <f t="shared" si="225"/>
        <v/>
      </c>
      <c r="AP233" s="248" t="str">
        <f t="shared" si="226"/>
        <v/>
      </c>
      <c r="AQ233" s="249" t="str">
        <f t="shared" si="227"/>
        <v/>
      </c>
      <c r="AR233" s="250" t="str">
        <f t="shared" si="228"/>
        <v/>
      </c>
      <c r="AS233" s="234"/>
      <c r="AY233" s="385">
        <f t="shared" si="229"/>
        <v>0</v>
      </c>
      <c r="AZ233" s="385">
        <f t="shared" si="196"/>
        <v>0</v>
      </c>
      <c r="BA233" s="385">
        <f t="shared" si="230"/>
        <v>0</v>
      </c>
      <c r="BB233" s="385">
        <f t="shared" si="197"/>
        <v>0</v>
      </c>
      <c r="BC233" s="385">
        <f t="shared" si="198"/>
        <v>0</v>
      </c>
      <c r="BD233" s="385">
        <f t="shared" si="199"/>
        <v>0</v>
      </c>
      <c r="BE233" s="385">
        <f t="shared" si="200"/>
        <v>0</v>
      </c>
      <c r="BF233" s="385">
        <f t="shared" si="201"/>
        <v>0</v>
      </c>
      <c r="BG233" s="385">
        <f t="shared" si="202"/>
        <v>0</v>
      </c>
      <c r="BH233" s="385">
        <f t="shared" si="203"/>
        <v>0</v>
      </c>
      <c r="BI233" s="385">
        <f t="shared" si="204"/>
        <v>0</v>
      </c>
      <c r="BJ233" s="385">
        <f t="shared" si="205"/>
        <v>0</v>
      </c>
      <c r="BK233" s="385">
        <f t="shared" si="206"/>
        <v>0</v>
      </c>
      <c r="BL233" s="385">
        <f t="shared" si="207"/>
        <v>0</v>
      </c>
      <c r="BM233" s="385">
        <f t="shared" si="208"/>
        <v>0</v>
      </c>
      <c r="BN233" s="385">
        <f t="shared" si="209"/>
        <v>0</v>
      </c>
      <c r="CK233" s="239">
        <f t="shared" si="231"/>
        <v>0</v>
      </c>
      <c r="CL233" s="239">
        <f t="shared" si="232"/>
        <v>0</v>
      </c>
    </row>
    <row r="234" spans="3:90" x14ac:dyDescent="0.35">
      <c r="C234" s="235"/>
      <c r="D234" s="246" t="str">
        <f t="shared" si="210"/>
        <v/>
      </c>
      <c r="E234" s="247" t="str">
        <f t="shared" si="211"/>
        <v/>
      </c>
      <c r="F234" s="248" t="str">
        <f t="shared" si="212"/>
        <v/>
      </c>
      <c r="G234" s="249" t="str">
        <f t="shared" si="213"/>
        <v/>
      </c>
      <c r="H234" s="250" t="str">
        <f t="shared" si="214"/>
        <v/>
      </c>
      <c r="I234" s="386" t="str">
        <f t="shared" si="175"/>
        <v/>
      </c>
      <c r="J234" s="387" t="str">
        <f t="shared" si="176"/>
        <v/>
      </c>
      <c r="K234" s="388" t="str">
        <f t="shared" si="177"/>
        <v/>
      </c>
      <c r="L234" s="389" t="str">
        <f t="shared" si="178"/>
        <v/>
      </c>
      <c r="M234" s="250" t="str">
        <f t="shared" si="179"/>
        <v/>
      </c>
      <c r="N234" s="246" t="b">
        <f t="shared" si="215"/>
        <v>0</v>
      </c>
      <c r="O234" s="246" t="b">
        <f t="shared" si="216"/>
        <v>0</v>
      </c>
      <c r="P234" s="246" t="b">
        <f t="shared" si="217"/>
        <v>0</v>
      </c>
      <c r="Q234" s="246" t="b">
        <f t="shared" si="218"/>
        <v>0</v>
      </c>
      <c r="R234" s="246" t="str">
        <f t="shared" si="219"/>
        <v>No</v>
      </c>
      <c r="S234" s="247" t="b">
        <f t="shared" si="180"/>
        <v>0</v>
      </c>
      <c r="T234" s="247" t="b">
        <f t="shared" si="181"/>
        <v>0</v>
      </c>
      <c r="U234" s="247" t="b">
        <f t="shared" si="182"/>
        <v>0</v>
      </c>
      <c r="V234" s="247" t="b">
        <f t="shared" si="183"/>
        <v>0</v>
      </c>
      <c r="W234" s="247" t="str">
        <f t="shared" si="220"/>
        <v>No</v>
      </c>
      <c r="X234" s="248" t="b">
        <f t="shared" si="184"/>
        <v>0</v>
      </c>
      <c r="Y234" s="248" t="b">
        <f t="shared" si="185"/>
        <v>0</v>
      </c>
      <c r="Z234" s="248" t="b">
        <f t="shared" si="186"/>
        <v>0</v>
      </c>
      <c r="AA234" s="248" t="b">
        <f t="shared" si="187"/>
        <v>0</v>
      </c>
      <c r="AB234" s="248" t="str">
        <f t="shared" si="221"/>
        <v>No</v>
      </c>
      <c r="AC234" s="249" t="b">
        <f t="shared" si="188"/>
        <v>0</v>
      </c>
      <c r="AD234" s="249" t="b">
        <f t="shared" si="189"/>
        <v>0</v>
      </c>
      <c r="AE234" s="249" t="b">
        <f t="shared" si="190"/>
        <v>0</v>
      </c>
      <c r="AF234" s="249" t="b">
        <f t="shared" si="191"/>
        <v>0</v>
      </c>
      <c r="AG234" s="249" t="str">
        <f t="shared" si="222"/>
        <v>No</v>
      </c>
      <c r="AH234" s="250" t="b">
        <f t="shared" si="192"/>
        <v>0</v>
      </c>
      <c r="AI234" s="250" t="b">
        <f t="shared" si="193"/>
        <v>0</v>
      </c>
      <c r="AJ234" s="250" t="b">
        <f t="shared" si="194"/>
        <v>0</v>
      </c>
      <c r="AK234" s="250" t="b">
        <f t="shared" si="195"/>
        <v>0</v>
      </c>
      <c r="AL234" s="250" t="str">
        <f t="shared" si="223"/>
        <v>No</v>
      </c>
      <c r="AN234" s="246" t="str">
        <f t="shared" si="224"/>
        <v/>
      </c>
      <c r="AO234" s="247" t="str">
        <f t="shared" si="225"/>
        <v/>
      </c>
      <c r="AP234" s="248" t="str">
        <f t="shared" si="226"/>
        <v/>
      </c>
      <c r="AQ234" s="249" t="str">
        <f t="shared" si="227"/>
        <v/>
      </c>
      <c r="AR234" s="250" t="str">
        <f t="shared" si="228"/>
        <v/>
      </c>
      <c r="AS234" s="234"/>
      <c r="AY234" s="385">
        <f t="shared" si="229"/>
        <v>0</v>
      </c>
      <c r="AZ234" s="385">
        <f t="shared" si="196"/>
        <v>0</v>
      </c>
      <c r="BA234" s="385">
        <f t="shared" si="230"/>
        <v>0</v>
      </c>
      <c r="BB234" s="385">
        <f t="shared" si="197"/>
        <v>0</v>
      </c>
      <c r="BC234" s="385">
        <f t="shared" si="198"/>
        <v>0</v>
      </c>
      <c r="BD234" s="385">
        <f t="shared" si="199"/>
        <v>0</v>
      </c>
      <c r="BE234" s="385">
        <f t="shared" si="200"/>
        <v>0</v>
      </c>
      <c r="BF234" s="385">
        <f t="shared" si="201"/>
        <v>0</v>
      </c>
      <c r="BG234" s="385">
        <f t="shared" si="202"/>
        <v>0</v>
      </c>
      <c r="BH234" s="385">
        <f t="shared" si="203"/>
        <v>0</v>
      </c>
      <c r="BI234" s="385">
        <f t="shared" si="204"/>
        <v>0</v>
      </c>
      <c r="BJ234" s="385">
        <f t="shared" si="205"/>
        <v>0</v>
      </c>
      <c r="BK234" s="385">
        <f t="shared" si="206"/>
        <v>0</v>
      </c>
      <c r="BL234" s="385">
        <f t="shared" si="207"/>
        <v>0</v>
      </c>
      <c r="BM234" s="385">
        <f t="shared" si="208"/>
        <v>0</v>
      </c>
      <c r="BN234" s="385">
        <f t="shared" si="209"/>
        <v>0</v>
      </c>
      <c r="CK234" s="239">
        <f t="shared" si="231"/>
        <v>0</v>
      </c>
      <c r="CL234" s="239">
        <f t="shared" si="232"/>
        <v>0</v>
      </c>
    </row>
    <row r="235" spans="3:90" x14ac:dyDescent="0.35">
      <c r="C235" s="235"/>
      <c r="D235" s="246" t="str">
        <f t="shared" si="210"/>
        <v/>
      </c>
      <c r="E235" s="247" t="str">
        <f t="shared" si="211"/>
        <v/>
      </c>
      <c r="F235" s="248" t="str">
        <f t="shared" si="212"/>
        <v/>
      </c>
      <c r="G235" s="249" t="str">
        <f t="shared" si="213"/>
        <v/>
      </c>
      <c r="H235" s="250" t="str">
        <f t="shared" si="214"/>
        <v/>
      </c>
      <c r="I235" s="386" t="str">
        <f t="shared" si="175"/>
        <v/>
      </c>
      <c r="J235" s="387" t="str">
        <f t="shared" si="176"/>
        <v/>
      </c>
      <c r="K235" s="388" t="str">
        <f t="shared" si="177"/>
        <v/>
      </c>
      <c r="L235" s="389" t="str">
        <f t="shared" si="178"/>
        <v/>
      </c>
      <c r="M235" s="250" t="str">
        <f t="shared" si="179"/>
        <v/>
      </c>
      <c r="N235" s="246" t="b">
        <f t="shared" si="215"/>
        <v>0</v>
      </c>
      <c r="O235" s="246" t="b">
        <f t="shared" si="216"/>
        <v>0</v>
      </c>
      <c r="P235" s="246" t="b">
        <f t="shared" si="217"/>
        <v>0</v>
      </c>
      <c r="Q235" s="246" t="b">
        <f t="shared" si="218"/>
        <v>0</v>
      </c>
      <c r="R235" s="246" t="str">
        <f t="shared" si="219"/>
        <v>No</v>
      </c>
      <c r="S235" s="247" t="b">
        <f t="shared" si="180"/>
        <v>0</v>
      </c>
      <c r="T235" s="247" t="b">
        <f t="shared" si="181"/>
        <v>0</v>
      </c>
      <c r="U235" s="247" t="b">
        <f t="shared" si="182"/>
        <v>0</v>
      </c>
      <c r="V235" s="247" t="b">
        <f t="shared" si="183"/>
        <v>0</v>
      </c>
      <c r="W235" s="247" t="str">
        <f t="shared" si="220"/>
        <v>No</v>
      </c>
      <c r="X235" s="248" t="b">
        <f t="shared" si="184"/>
        <v>0</v>
      </c>
      <c r="Y235" s="248" t="b">
        <f t="shared" si="185"/>
        <v>0</v>
      </c>
      <c r="Z235" s="248" t="b">
        <f t="shared" si="186"/>
        <v>0</v>
      </c>
      <c r="AA235" s="248" t="b">
        <f t="shared" si="187"/>
        <v>0</v>
      </c>
      <c r="AB235" s="248" t="str">
        <f t="shared" si="221"/>
        <v>No</v>
      </c>
      <c r="AC235" s="249" t="b">
        <f t="shared" si="188"/>
        <v>0</v>
      </c>
      <c r="AD235" s="249" t="b">
        <f t="shared" si="189"/>
        <v>0</v>
      </c>
      <c r="AE235" s="249" t="b">
        <f t="shared" si="190"/>
        <v>0</v>
      </c>
      <c r="AF235" s="249" t="b">
        <f t="shared" si="191"/>
        <v>0</v>
      </c>
      <c r="AG235" s="249" t="str">
        <f t="shared" si="222"/>
        <v>No</v>
      </c>
      <c r="AH235" s="250" t="b">
        <f t="shared" si="192"/>
        <v>0</v>
      </c>
      <c r="AI235" s="250" t="b">
        <f t="shared" si="193"/>
        <v>0</v>
      </c>
      <c r="AJ235" s="250" t="b">
        <f t="shared" si="194"/>
        <v>0</v>
      </c>
      <c r="AK235" s="250" t="b">
        <f t="shared" si="195"/>
        <v>0</v>
      </c>
      <c r="AL235" s="250" t="str">
        <f t="shared" si="223"/>
        <v>No</v>
      </c>
      <c r="AN235" s="246" t="str">
        <f t="shared" si="224"/>
        <v/>
      </c>
      <c r="AO235" s="247" t="str">
        <f t="shared" si="225"/>
        <v/>
      </c>
      <c r="AP235" s="248" t="str">
        <f t="shared" si="226"/>
        <v/>
      </c>
      <c r="AQ235" s="249" t="str">
        <f t="shared" si="227"/>
        <v/>
      </c>
      <c r="AR235" s="250" t="str">
        <f t="shared" si="228"/>
        <v/>
      </c>
      <c r="AS235" s="234"/>
      <c r="AY235" s="385">
        <f t="shared" si="229"/>
        <v>0</v>
      </c>
      <c r="AZ235" s="385">
        <f t="shared" si="196"/>
        <v>0</v>
      </c>
      <c r="BA235" s="385">
        <f t="shared" si="230"/>
        <v>0</v>
      </c>
      <c r="BB235" s="385">
        <f t="shared" si="197"/>
        <v>0</v>
      </c>
      <c r="BC235" s="385">
        <f t="shared" si="198"/>
        <v>0</v>
      </c>
      <c r="BD235" s="385">
        <f t="shared" si="199"/>
        <v>0</v>
      </c>
      <c r="BE235" s="385">
        <f t="shared" si="200"/>
        <v>0</v>
      </c>
      <c r="BF235" s="385">
        <f t="shared" si="201"/>
        <v>0</v>
      </c>
      <c r="BG235" s="385">
        <f t="shared" si="202"/>
        <v>0</v>
      </c>
      <c r="BH235" s="385">
        <f t="shared" si="203"/>
        <v>0</v>
      </c>
      <c r="BI235" s="385">
        <f t="shared" si="204"/>
        <v>0</v>
      </c>
      <c r="BJ235" s="385">
        <f t="shared" si="205"/>
        <v>0</v>
      </c>
      <c r="BK235" s="385">
        <f t="shared" si="206"/>
        <v>0</v>
      </c>
      <c r="BL235" s="385">
        <f t="shared" si="207"/>
        <v>0</v>
      </c>
      <c r="BM235" s="385">
        <f t="shared" si="208"/>
        <v>0</v>
      </c>
      <c r="BN235" s="385">
        <f t="shared" si="209"/>
        <v>0</v>
      </c>
      <c r="CK235" s="239">
        <f t="shared" si="231"/>
        <v>0</v>
      </c>
      <c r="CL235" s="239">
        <f t="shared" si="232"/>
        <v>0</v>
      </c>
    </row>
    <row r="236" spans="3:90" x14ac:dyDescent="0.35">
      <c r="C236" s="235"/>
      <c r="D236" s="246" t="str">
        <f t="shared" si="210"/>
        <v/>
      </c>
      <c r="E236" s="247" t="str">
        <f t="shared" si="211"/>
        <v/>
      </c>
      <c r="F236" s="248" t="str">
        <f t="shared" si="212"/>
        <v/>
      </c>
      <c r="G236" s="249" t="str">
        <f t="shared" si="213"/>
        <v/>
      </c>
      <c r="H236" s="250" t="str">
        <f t="shared" si="214"/>
        <v/>
      </c>
      <c r="I236" s="386" t="str">
        <f t="shared" si="175"/>
        <v/>
      </c>
      <c r="J236" s="387" t="str">
        <f t="shared" si="176"/>
        <v/>
      </c>
      <c r="K236" s="388" t="str">
        <f t="shared" si="177"/>
        <v/>
      </c>
      <c r="L236" s="389" t="str">
        <f t="shared" si="178"/>
        <v/>
      </c>
      <c r="M236" s="250" t="str">
        <f t="shared" si="179"/>
        <v/>
      </c>
      <c r="N236" s="246" t="b">
        <f t="shared" si="215"/>
        <v>0</v>
      </c>
      <c r="O236" s="246" t="b">
        <f t="shared" si="216"/>
        <v>0</v>
      </c>
      <c r="P236" s="246" t="b">
        <f t="shared" si="217"/>
        <v>0</v>
      </c>
      <c r="Q236" s="246" t="b">
        <f t="shared" si="218"/>
        <v>0</v>
      </c>
      <c r="R236" s="246" t="str">
        <f t="shared" si="219"/>
        <v>No</v>
      </c>
      <c r="S236" s="247" t="b">
        <f t="shared" si="180"/>
        <v>0</v>
      </c>
      <c r="T236" s="247" t="b">
        <f t="shared" si="181"/>
        <v>0</v>
      </c>
      <c r="U236" s="247" t="b">
        <f t="shared" si="182"/>
        <v>0</v>
      </c>
      <c r="V236" s="247" t="b">
        <f t="shared" si="183"/>
        <v>0</v>
      </c>
      <c r="W236" s="247" t="str">
        <f t="shared" si="220"/>
        <v>No</v>
      </c>
      <c r="X236" s="248" t="b">
        <f t="shared" si="184"/>
        <v>0</v>
      </c>
      <c r="Y236" s="248" t="b">
        <f t="shared" si="185"/>
        <v>0</v>
      </c>
      <c r="Z236" s="248" t="b">
        <f t="shared" si="186"/>
        <v>0</v>
      </c>
      <c r="AA236" s="248" t="b">
        <f t="shared" si="187"/>
        <v>0</v>
      </c>
      <c r="AB236" s="248" t="str">
        <f t="shared" si="221"/>
        <v>No</v>
      </c>
      <c r="AC236" s="249" t="b">
        <f t="shared" si="188"/>
        <v>0</v>
      </c>
      <c r="AD236" s="249" t="b">
        <f t="shared" si="189"/>
        <v>0</v>
      </c>
      <c r="AE236" s="249" t="b">
        <f t="shared" si="190"/>
        <v>0</v>
      </c>
      <c r="AF236" s="249" t="b">
        <f t="shared" si="191"/>
        <v>0</v>
      </c>
      <c r="AG236" s="249" t="str">
        <f t="shared" si="222"/>
        <v>No</v>
      </c>
      <c r="AH236" s="250" t="b">
        <f t="shared" si="192"/>
        <v>0</v>
      </c>
      <c r="AI236" s="250" t="b">
        <f t="shared" si="193"/>
        <v>0</v>
      </c>
      <c r="AJ236" s="250" t="b">
        <f t="shared" si="194"/>
        <v>0</v>
      </c>
      <c r="AK236" s="250" t="b">
        <f t="shared" si="195"/>
        <v>0</v>
      </c>
      <c r="AL236" s="250" t="str">
        <f t="shared" si="223"/>
        <v>No</v>
      </c>
      <c r="AN236" s="246" t="str">
        <f t="shared" si="224"/>
        <v/>
      </c>
      <c r="AO236" s="247" t="str">
        <f t="shared" si="225"/>
        <v/>
      </c>
      <c r="AP236" s="248" t="str">
        <f t="shared" si="226"/>
        <v/>
      </c>
      <c r="AQ236" s="249" t="str">
        <f t="shared" si="227"/>
        <v/>
      </c>
      <c r="AR236" s="250" t="str">
        <f t="shared" si="228"/>
        <v/>
      </c>
      <c r="AS236" s="234"/>
      <c r="AY236" s="385">
        <f t="shared" si="229"/>
        <v>0</v>
      </c>
      <c r="AZ236" s="385">
        <f t="shared" si="196"/>
        <v>0</v>
      </c>
      <c r="BA236" s="385">
        <f t="shared" si="230"/>
        <v>0</v>
      </c>
      <c r="BB236" s="385">
        <f t="shared" si="197"/>
        <v>0</v>
      </c>
      <c r="BC236" s="385">
        <f t="shared" si="198"/>
        <v>0</v>
      </c>
      <c r="BD236" s="385">
        <f t="shared" si="199"/>
        <v>0</v>
      </c>
      <c r="BE236" s="385">
        <f t="shared" si="200"/>
        <v>0</v>
      </c>
      <c r="BF236" s="385">
        <f t="shared" si="201"/>
        <v>0</v>
      </c>
      <c r="BG236" s="385">
        <f t="shared" si="202"/>
        <v>0</v>
      </c>
      <c r="BH236" s="385">
        <f t="shared" si="203"/>
        <v>0</v>
      </c>
      <c r="BI236" s="385">
        <f t="shared" si="204"/>
        <v>0</v>
      </c>
      <c r="BJ236" s="385">
        <f t="shared" si="205"/>
        <v>0</v>
      </c>
      <c r="BK236" s="385">
        <f t="shared" si="206"/>
        <v>0</v>
      </c>
      <c r="BL236" s="385">
        <f t="shared" si="207"/>
        <v>0</v>
      </c>
      <c r="BM236" s="385">
        <f t="shared" si="208"/>
        <v>0</v>
      </c>
      <c r="BN236" s="385">
        <f t="shared" si="209"/>
        <v>0</v>
      </c>
      <c r="CK236" s="239">
        <f t="shared" si="231"/>
        <v>0</v>
      </c>
      <c r="CL236" s="239">
        <f t="shared" si="232"/>
        <v>0</v>
      </c>
    </row>
    <row r="237" spans="3:90" x14ac:dyDescent="0.35">
      <c r="C237" s="235"/>
      <c r="D237" s="246" t="str">
        <f t="shared" si="210"/>
        <v/>
      </c>
      <c r="E237" s="247" t="str">
        <f t="shared" si="211"/>
        <v/>
      </c>
      <c r="F237" s="248" t="str">
        <f t="shared" si="212"/>
        <v/>
      </c>
      <c r="G237" s="249" t="str">
        <f t="shared" si="213"/>
        <v/>
      </c>
      <c r="H237" s="250" t="str">
        <f t="shared" si="214"/>
        <v/>
      </c>
      <c r="I237" s="386" t="str">
        <f t="shared" si="175"/>
        <v/>
      </c>
      <c r="J237" s="387" t="str">
        <f t="shared" si="176"/>
        <v/>
      </c>
      <c r="K237" s="388" t="str">
        <f t="shared" si="177"/>
        <v/>
      </c>
      <c r="L237" s="389" t="str">
        <f t="shared" si="178"/>
        <v/>
      </c>
      <c r="M237" s="250" t="str">
        <f t="shared" si="179"/>
        <v/>
      </c>
      <c r="N237" s="246" t="b">
        <f t="shared" si="215"/>
        <v>0</v>
      </c>
      <c r="O237" s="246" t="b">
        <f t="shared" si="216"/>
        <v>0</v>
      </c>
      <c r="P237" s="246" t="b">
        <f t="shared" si="217"/>
        <v>0</v>
      </c>
      <c r="Q237" s="246" t="b">
        <f t="shared" si="218"/>
        <v>0</v>
      </c>
      <c r="R237" s="246" t="str">
        <f t="shared" si="219"/>
        <v>No</v>
      </c>
      <c r="S237" s="247" t="b">
        <f t="shared" si="180"/>
        <v>0</v>
      </c>
      <c r="T237" s="247" t="b">
        <f t="shared" si="181"/>
        <v>0</v>
      </c>
      <c r="U237" s="247" t="b">
        <f t="shared" si="182"/>
        <v>0</v>
      </c>
      <c r="V237" s="247" t="b">
        <f t="shared" si="183"/>
        <v>0</v>
      </c>
      <c r="W237" s="247" t="str">
        <f t="shared" si="220"/>
        <v>No</v>
      </c>
      <c r="X237" s="248" t="b">
        <f t="shared" si="184"/>
        <v>0</v>
      </c>
      <c r="Y237" s="248" t="b">
        <f t="shared" si="185"/>
        <v>0</v>
      </c>
      <c r="Z237" s="248" t="b">
        <f t="shared" si="186"/>
        <v>0</v>
      </c>
      <c r="AA237" s="248" t="b">
        <f t="shared" si="187"/>
        <v>0</v>
      </c>
      <c r="AB237" s="248" t="str">
        <f t="shared" si="221"/>
        <v>No</v>
      </c>
      <c r="AC237" s="249" t="b">
        <f t="shared" si="188"/>
        <v>0</v>
      </c>
      <c r="AD237" s="249" t="b">
        <f t="shared" si="189"/>
        <v>0</v>
      </c>
      <c r="AE237" s="249" t="b">
        <f t="shared" si="190"/>
        <v>0</v>
      </c>
      <c r="AF237" s="249" t="b">
        <f t="shared" si="191"/>
        <v>0</v>
      </c>
      <c r="AG237" s="249" t="str">
        <f t="shared" si="222"/>
        <v>No</v>
      </c>
      <c r="AH237" s="250" t="b">
        <f t="shared" si="192"/>
        <v>0</v>
      </c>
      <c r="AI237" s="250" t="b">
        <f t="shared" si="193"/>
        <v>0</v>
      </c>
      <c r="AJ237" s="250" t="b">
        <f t="shared" si="194"/>
        <v>0</v>
      </c>
      <c r="AK237" s="250" t="b">
        <f t="shared" si="195"/>
        <v>0</v>
      </c>
      <c r="AL237" s="250" t="str">
        <f t="shared" si="223"/>
        <v>No</v>
      </c>
      <c r="AN237" s="246" t="str">
        <f t="shared" si="224"/>
        <v/>
      </c>
      <c r="AO237" s="247" t="str">
        <f t="shared" si="225"/>
        <v/>
      </c>
      <c r="AP237" s="248" t="str">
        <f t="shared" si="226"/>
        <v/>
      </c>
      <c r="AQ237" s="249" t="str">
        <f t="shared" si="227"/>
        <v/>
      </c>
      <c r="AR237" s="250" t="str">
        <f t="shared" si="228"/>
        <v/>
      </c>
      <c r="AS237" s="234"/>
      <c r="AY237" s="385">
        <f t="shared" si="229"/>
        <v>0</v>
      </c>
      <c r="AZ237" s="385">
        <f t="shared" si="196"/>
        <v>0</v>
      </c>
      <c r="BA237" s="385">
        <f t="shared" si="230"/>
        <v>0</v>
      </c>
      <c r="BB237" s="385">
        <f t="shared" si="197"/>
        <v>0</v>
      </c>
      <c r="BC237" s="385">
        <f t="shared" si="198"/>
        <v>0</v>
      </c>
      <c r="BD237" s="385">
        <f t="shared" si="199"/>
        <v>0</v>
      </c>
      <c r="BE237" s="385">
        <f t="shared" si="200"/>
        <v>0</v>
      </c>
      <c r="BF237" s="385">
        <f t="shared" si="201"/>
        <v>0</v>
      </c>
      <c r="BG237" s="385">
        <f t="shared" si="202"/>
        <v>0</v>
      </c>
      <c r="BH237" s="385">
        <f t="shared" si="203"/>
        <v>0</v>
      </c>
      <c r="BI237" s="385">
        <f t="shared" si="204"/>
        <v>0</v>
      </c>
      <c r="BJ237" s="385">
        <f t="shared" si="205"/>
        <v>0</v>
      </c>
      <c r="BK237" s="385">
        <f t="shared" si="206"/>
        <v>0</v>
      </c>
      <c r="BL237" s="385">
        <f t="shared" si="207"/>
        <v>0</v>
      </c>
      <c r="BM237" s="385">
        <f t="shared" si="208"/>
        <v>0</v>
      </c>
      <c r="BN237" s="385">
        <f t="shared" si="209"/>
        <v>0</v>
      </c>
      <c r="CK237" s="239">
        <f t="shared" si="231"/>
        <v>0</v>
      </c>
      <c r="CL237" s="239">
        <f t="shared" si="232"/>
        <v>0</v>
      </c>
    </row>
    <row r="238" spans="3:90" x14ac:dyDescent="0.35">
      <c r="C238" s="235"/>
      <c r="D238" s="246" t="str">
        <f t="shared" si="210"/>
        <v/>
      </c>
      <c r="E238" s="247" t="str">
        <f t="shared" si="211"/>
        <v/>
      </c>
      <c r="F238" s="248" t="str">
        <f t="shared" si="212"/>
        <v/>
      </c>
      <c r="G238" s="249" t="str">
        <f t="shared" si="213"/>
        <v/>
      </c>
      <c r="H238" s="250" t="str">
        <f t="shared" si="214"/>
        <v/>
      </c>
      <c r="I238" s="386" t="str">
        <f t="shared" si="175"/>
        <v/>
      </c>
      <c r="J238" s="387" t="str">
        <f t="shared" si="176"/>
        <v/>
      </c>
      <c r="K238" s="388" t="str">
        <f t="shared" si="177"/>
        <v/>
      </c>
      <c r="L238" s="389" t="str">
        <f t="shared" si="178"/>
        <v/>
      </c>
      <c r="M238" s="250" t="str">
        <f t="shared" si="179"/>
        <v/>
      </c>
      <c r="N238" s="246" t="b">
        <f t="shared" si="215"/>
        <v>0</v>
      </c>
      <c r="O238" s="246" t="b">
        <f t="shared" si="216"/>
        <v>0</v>
      </c>
      <c r="P238" s="246" t="b">
        <f t="shared" si="217"/>
        <v>0</v>
      </c>
      <c r="Q238" s="246" t="b">
        <f t="shared" si="218"/>
        <v>0</v>
      </c>
      <c r="R238" s="246" t="str">
        <f t="shared" si="219"/>
        <v>No</v>
      </c>
      <c r="S238" s="247" t="b">
        <f t="shared" si="180"/>
        <v>0</v>
      </c>
      <c r="T238" s="247" t="b">
        <f t="shared" si="181"/>
        <v>0</v>
      </c>
      <c r="U238" s="247" t="b">
        <f t="shared" si="182"/>
        <v>0</v>
      </c>
      <c r="V238" s="247" t="b">
        <f t="shared" si="183"/>
        <v>0</v>
      </c>
      <c r="W238" s="247" t="str">
        <f t="shared" si="220"/>
        <v>No</v>
      </c>
      <c r="X238" s="248" t="b">
        <f t="shared" si="184"/>
        <v>0</v>
      </c>
      <c r="Y238" s="248" t="b">
        <f t="shared" si="185"/>
        <v>0</v>
      </c>
      <c r="Z238" s="248" t="b">
        <f t="shared" si="186"/>
        <v>0</v>
      </c>
      <c r="AA238" s="248" t="b">
        <f t="shared" si="187"/>
        <v>0</v>
      </c>
      <c r="AB238" s="248" t="str">
        <f t="shared" si="221"/>
        <v>No</v>
      </c>
      <c r="AC238" s="249" t="b">
        <f t="shared" si="188"/>
        <v>0</v>
      </c>
      <c r="AD238" s="249" t="b">
        <f t="shared" si="189"/>
        <v>0</v>
      </c>
      <c r="AE238" s="249" t="b">
        <f t="shared" si="190"/>
        <v>0</v>
      </c>
      <c r="AF238" s="249" t="b">
        <f t="shared" si="191"/>
        <v>0</v>
      </c>
      <c r="AG238" s="249" t="str">
        <f t="shared" si="222"/>
        <v>No</v>
      </c>
      <c r="AH238" s="250" t="b">
        <f t="shared" si="192"/>
        <v>0</v>
      </c>
      <c r="AI238" s="250" t="b">
        <f t="shared" si="193"/>
        <v>0</v>
      </c>
      <c r="AJ238" s="250" t="b">
        <f t="shared" si="194"/>
        <v>0</v>
      </c>
      <c r="AK238" s="250" t="b">
        <f t="shared" si="195"/>
        <v>0</v>
      </c>
      <c r="AL238" s="250" t="str">
        <f t="shared" si="223"/>
        <v>No</v>
      </c>
      <c r="AN238" s="246" t="str">
        <f t="shared" si="224"/>
        <v/>
      </c>
      <c r="AO238" s="247" t="str">
        <f t="shared" si="225"/>
        <v/>
      </c>
      <c r="AP238" s="248" t="str">
        <f t="shared" si="226"/>
        <v/>
      </c>
      <c r="AQ238" s="249" t="str">
        <f t="shared" si="227"/>
        <v/>
      </c>
      <c r="AR238" s="250" t="str">
        <f t="shared" si="228"/>
        <v/>
      </c>
      <c r="AS238" s="234"/>
      <c r="AY238" s="385">
        <f t="shared" si="229"/>
        <v>0</v>
      </c>
      <c r="AZ238" s="385">
        <f t="shared" si="196"/>
        <v>0</v>
      </c>
      <c r="BA238" s="385">
        <f t="shared" si="230"/>
        <v>0</v>
      </c>
      <c r="BB238" s="385">
        <f t="shared" si="197"/>
        <v>0</v>
      </c>
      <c r="BC238" s="385">
        <f t="shared" si="198"/>
        <v>0</v>
      </c>
      <c r="BD238" s="385">
        <f t="shared" si="199"/>
        <v>0</v>
      </c>
      <c r="BE238" s="385">
        <f t="shared" si="200"/>
        <v>0</v>
      </c>
      <c r="BF238" s="385">
        <f t="shared" si="201"/>
        <v>0</v>
      </c>
      <c r="BG238" s="385">
        <f t="shared" si="202"/>
        <v>0</v>
      </c>
      <c r="BH238" s="385">
        <f t="shared" si="203"/>
        <v>0</v>
      </c>
      <c r="BI238" s="385">
        <f t="shared" si="204"/>
        <v>0</v>
      </c>
      <c r="BJ238" s="385">
        <f t="shared" si="205"/>
        <v>0</v>
      </c>
      <c r="BK238" s="385">
        <f t="shared" si="206"/>
        <v>0</v>
      </c>
      <c r="BL238" s="385">
        <f t="shared" si="207"/>
        <v>0</v>
      </c>
      <c r="BM238" s="385">
        <f t="shared" si="208"/>
        <v>0</v>
      </c>
      <c r="BN238" s="385">
        <f t="shared" si="209"/>
        <v>0</v>
      </c>
      <c r="CK238" s="239">
        <f t="shared" si="231"/>
        <v>0</v>
      </c>
      <c r="CL238" s="239">
        <f t="shared" si="232"/>
        <v>0</v>
      </c>
    </row>
    <row r="239" spans="3:90" x14ac:dyDescent="0.35">
      <c r="C239" s="235"/>
      <c r="D239" s="246" t="str">
        <f t="shared" si="210"/>
        <v/>
      </c>
      <c r="E239" s="247" t="str">
        <f t="shared" si="211"/>
        <v/>
      </c>
      <c r="F239" s="248" t="str">
        <f t="shared" si="212"/>
        <v/>
      </c>
      <c r="G239" s="249" t="str">
        <f t="shared" si="213"/>
        <v/>
      </c>
      <c r="H239" s="250" t="str">
        <f t="shared" si="214"/>
        <v/>
      </c>
      <c r="I239" s="386" t="str">
        <f t="shared" si="175"/>
        <v/>
      </c>
      <c r="J239" s="387" t="str">
        <f t="shared" si="176"/>
        <v/>
      </c>
      <c r="K239" s="388" t="str">
        <f t="shared" si="177"/>
        <v/>
      </c>
      <c r="L239" s="389" t="str">
        <f t="shared" si="178"/>
        <v/>
      </c>
      <c r="M239" s="250" t="str">
        <f t="shared" si="179"/>
        <v/>
      </c>
      <c r="N239" s="246" t="b">
        <f t="shared" si="215"/>
        <v>0</v>
      </c>
      <c r="O239" s="246" t="b">
        <f t="shared" si="216"/>
        <v>0</v>
      </c>
      <c r="P239" s="246" t="b">
        <f t="shared" si="217"/>
        <v>0</v>
      </c>
      <c r="Q239" s="246" t="b">
        <f t="shared" si="218"/>
        <v>0</v>
      </c>
      <c r="R239" s="246" t="str">
        <f t="shared" si="219"/>
        <v>No</v>
      </c>
      <c r="S239" s="247" t="b">
        <f t="shared" si="180"/>
        <v>0</v>
      </c>
      <c r="T239" s="247" t="b">
        <f t="shared" si="181"/>
        <v>0</v>
      </c>
      <c r="U239" s="247" t="b">
        <f t="shared" si="182"/>
        <v>0</v>
      </c>
      <c r="V239" s="247" t="b">
        <f t="shared" si="183"/>
        <v>0</v>
      </c>
      <c r="W239" s="247" t="str">
        <f t="shared" si="220"/>
        <v>No</v>
      </c>
      <c r="X239" s="248" t="b">
        <f t="shared" si="184"/>
        <v>0</v>
      </c>
      <c r="Y239" s="248" t="b">
        <f t="shared" si="185"/>
        <v>0</v>
      </c>
      <c r="Z239" s="248" t="b">
        <f t="shared" si="186"/>
        <v>0</v>
      </c>
      <c r="AA239" s="248" t="b">
        <f t="shared" si="187"/>
        <v>0</v>
      </c>
      <c r="AB239" s="248" t="str">
        <f t="shared" si="221"/>
        <v>No</v>
      </c>
      <c r="AC239" s="249" t="b">
        <f t="shared" si="188"/>
        <v>0</v>
      </c>
      <c r="AD239" s="249" t="b">
        <f t="shared" si="189"/>
        <v>0</v>
      </c>
      <c r="AE239" s="249" t="b">
        <f t="shared" si="190"/>
        <v>0</v>
      </c>
      <c r="AF239" s="249" t="b">
        <f t="shared" si="191"/>
        <v>0</v>
      </c>
      <c r="AG239" s="249" t="str">
        <f t="shared" si="222"/>
        <v>No</v>
      </c>
      <c r="AH239" s="250" t="b">
        <f t="shared" si="192"/>
        <v>0</v>
      </c>
      <c r="AI239" s="250" t="b">
        <f t="shared" si="193"/>
        <v>0</v>
      </c>
      <c r="AJ239" s="250" t="b">
        <f t="shared" si="194"/>
        <v>0</v>
      </c>
      <c r="AK239" s="250" t="b">
        <f t="shared" si="195"/>
        <v>0</v>
      </c>
      <c r="AL239" s="250" t="str">
        <f t="shared" si="223"/>
        <v>No</v>
      </c>
      <c r="AN239" s="246" t="str">
        <f t="shared" si="224"/>
        <v/>
      </c>
      <c r="AO239" s="247" t="str">
        <f t="shared" si="225"/>
        <v/>
      </c>
      <c r="AP239" s="248" t="str">
        <f t="shared" si="226"/>
        <v/>
      </c>
      <c r="AQ239" s="249" t="str">
        <f t="shared" si="227"/>
        <v/>
      </c>
      <c r="AR239" s="250" t="str">
        <f t="shared" si="228"/>
        <v/>
      </c>
      <c r="AS239" s="234"/>
      <c r="AY239" s="385">
        <f t="shared" si="229"/>
        <v>0</v>
      </c>
      <c r="AZ239" s="385">
        <f t="shared" si="196"/>
        <v>0</v>
      </c>
      <c r="BA239" s="385">
        <f t="shared" si="230"/>
        <v>0</v>
      </c>
      <c r="BB239" s="385">
        <f t="shared" si="197"/>
        <v>0</v>
      </c>
      <c r="BC239" s="385">
        <f t="shared" si="198"/>
        <v>0</v>
      </c>
      <c r="BD239" s="385">
        <f t="shared" si="199"/>
        <v>0</v>
      </c>
      <c r="BE239" s="385">
        <f t="shared" si="200"/>
        <v>0</v>
      </c>
      <c r="BF239" s="385">
        <f t="shared" si="201"/>
        <v>0</v>
      </c>
      <c r="BG239" s="385">
        <f t="shared" si="202"/>
        <v>0</v>
      </c>
      <c r="BH239" s="385">
        <f t="shared" si="203"/>
        <v>0</v>
      </c>
      <c r="BI239" s="385">
        <f t="shared" si="204"/>
        <v>0</v>
      </c>
      <c r="BJ239" s="385">
        <f t="shared" si="205"/>
        <v>0</v>
      </c>
      <c r="BK239" s="385">
        <f t="shared" si="206"/>
        <v>0</v>
      </c>
      <c r="BL239" s="385">
        <f t="shared" si="207"/>
        <v>0</v>
      </c>
      <c r="BM239" s="385">
        <f t="shared" si="208"/>
        <v>0</v>
      </c>
      <c r="BN239" s="385">
        <f t="shared" si="209"/>
        <v>0</v>
      </c>
      <c r="CK239" s="239">
        <f t="shared" si="231"/>
        <v>0</v>
      </c>
      <c r="CL239" s="239">
        <f t="shared" si="232"/>
        <v>0</v>
      </c>
    </row>
    <row r="240" spans="3:90" x14ac:dyDescent="0.35">
      <c r="C240" s="235"/>
      <c r="D240" s="246" t="str">
        <f t="shared" si="210"/>
        <v/>
      </c>
      <c r="E240" s="247" t="str">
        <f t="shared" si="211"/>
        <v/>
      </c>
      <c r="F240" s="248" t="str">
        <f t="shared" si="212"/>
        <v/>
      </c>
      <c r="G240" s="249" t="str">
        <f t="shared" si="213"/>
        <v/>
      </c>
      <c r="H240" s="250" t="str">
        <f t="shared" si="214"/>
        <v/>
      </c>
      <c r="I240" s="386" t="str">
        <f t="shared" si="175"/>
        <v/>
      </c>
      <c r="J240" s="387" t="str">
        <f t="shared" si="176"/>
        <v/>
      </c>
      <c r="K240" s="388" t="str">
        <f t="shared" si="177"/>
        <v/>
      </c>
      <c r="L240" s="389" t="str">
        <f t="shared" si="178"/>
        <v/>
      </c>
      <c r="M240" s="250" t="str">
        <f t="shared" si="179"/>
        <v/>
      </c>
      <c r="N240" s="246" t="b">
        <f t="shared" si="215"/>
        <v>0</v>
      </c>
      <c r="O240" s="246" t="b">
        <f t="shared" si="216"/>
        <v>0</v>
      </c>
      <c r="P240" s="246" t="b">
        <f t="shared" si="217"/>
        <v>0</v>
      </c>
      <c r="Q240" s="246" t="b">
        <f t="shared" si="218"/>
        <v>0</v>
      </c>
      <c r="R240" s="246" t="str">
        <f t="shared" si="219"/>
        <v>No</v>
      </c>
      <c r="S240" s="247" t="b">
        <f t="shared" si="180"/>
        <v>0</v>
      </c>
      <c r="T240" s="247" t="b">
        <f t="shared" si="181"/>
        <v>0</v>
      </c>
      <c r="U240" s="247" t="b">
        <f t="shared" si="182"/>
        <v>0</v>
      </c>
      <c r="V240" s="247" t="b">
        <f t="shared" si="183"/>
        <v>0</v>
      </c>
      <c r="W240" s="247" t="str">
        <f t="shared" si="220"/>
        <v>No</v>
      </c>
      <c r="X240" s="248" t="b">
        <f t="shared" si="184"/>
        <v>0</v>
      </c>
      <c r="Y240" s="248" t="b">
        <f t="shared" si="185"/>
        <v>0</v>
      </c>
      <c r="Z240" s="248" t="b">
        <f t="shared" si="186"/>
        <v>0</v>
      </c>
      <c r="AA240" s="248" t="b">
        <f t="shared" si="187"/>
        <v>0</v>
      </c>
      <c r="AB240" s="248" t="str">
        <f t="shared" si="221"/>
        <v>No</v>
      </c>
      <c r="AC240" s="249" t="b">
        <f t="shared" si="188"/>
        <v>0</v>
      </c>
      <c r="AD240" s="249" t="b">
        <f t="shared" si="189"/>
        <v>0</v>
      </c>
      <c r="AE240" s="249" t="b">
        <f t="shared" si="190"/>
        <v>0</v>
      </c>
      <c r="AF240" s="249" t="b">
        <f t="shared" si="191"/>
        <v>0</v>
      </c>
      <c r="AG240" s="249" t="str">
        <f t="shared" si="222"/>
        <v>No</v>
      </c>
      <c r="AH240" s="250" t="b">
        <f t="shared" si="192"/>
        <v>0</v>
      </c>
      <c r="AI240" s="250" t="b">
        <f t="shared" si="193"/>
        <v>0</v>
      </c>
      <c r="AJ240" s="250" t="b">
        <f t="shared" si="194"/>
        <v>0</v>
      </c>
      <c r="AK240" s="250" t="b">
        <f t="shared" si="195"/>
        <v>0</v>
      </c>
      <c r="AL240" s="250" t="str">
        <f t="shared" si="223"/>
        <v>No</v>
      </c>
      <c r="AN240" s="246" t="str">
        <f t="shared" si="224"/>
        <v/>
      </c>
      <c r="AO240" s="247" t="str">
        <f t="shared" si="225"/>
        <v/>
      </c>
      <c r="AP240" s="248" t="str">
        <f t="shared" si="226"/>
        <v/>
      </c>
      <c r="AQ240" s="249" t="str">
        <f t="shared" si="227"/>
        <v/>
      </c>
      <c r="AR240" s="250" t="str">
        <f t="shared" si="228"/>
        <v/>
      </c>
      <c r="AS240" s="234"/>
      <c r="AY240" s="385">
        <f t="shared" si="229"/>
        <v>0</v>
      </c>
      <c r="AZ240" s="385">
        <f t="shared" si="196"/>
        <v>0</v>
      </c>
      <c r="BA240" s="385">
        <f t="shared" si="230"/>
        <v>0</v>
      </c>
      <c r="BB240" s="385">
        <f t="shared" si="197"/>
        <v>0</v>
      </c>
      <c r="BC240" s="385">
        <f t="shared" si="198"/>
        <v>0</v>
      </c>
      <c r="BD240" s="385">
        <f t="shared" si="199"/>
        <v>0</v>
      </c>
      <c r="BE240" s="385">
        <f t="shared" si="200"/>
        <v>0</v>
      </c>
      <c r="BF240" s="385">
        <f t="shared" si="201"/>
        <v>0</v>
      </c>
      <c r="BG240" s="385">
        <f t="shared" si="202"/>
        <v>0</v>
      </c>
      <c r="BH240" s="385">
        <f t="shared" si="203"/>
        <v>0</v>
      </c>
      <c r="BI240" s="385">
        <f t="shared" si="204"/>
        <v>0</v>
      </c>
      <c r="BJ240" s="385">
        <f t="shared" si="205"/>
        <v>0</v>
      </c>
      <c r="BK240" s="385">
        <f t="shared" si="206"/>
        <v>0</v>
      </c>
      <c r="BL240" s="385">
        <f t="shared" si="207"/>
        <v>0</v>
      </c>
      <c r="BM240" s="385">
        <f t="shared" si="208"/>
        <v>0</v>
      </c>
      <c r="BN240" s="385">
        <f t="shared" si="209"/>
        <v>0</v>
      </c>
      <c r="CK240" s="239">
        <f t="shared" si="231"/>
        <v>0</v>
      </c>
      <c r="CL240" s="239">
        <f t="shared" si="232"/>
        <v>0</v>
      </c>
    </row>
    <row r="241" spans="3:90" x14ac:dyDescent="0.35">
      <c r="C241" s="235"/>
      <c r="D241" s="246" t="str">
        <f t="shared" si="210"/>
        <v/>
      </c>
      <c r="E241" s="247" t="str">
        <f t="shared" si="211"/>
        <v/>
      </c>
      <c r="F241" s="248" t="str">
        <f t="shared" si="212"/>
        <v/>
      </c>
      <c r="G241" s="249" t="str">
        <f t="shared" si="213"/>
        <v/>
      </c>
      <c r="H241" s="250" t="str">
        <f t="shared" si="214"/>
        <v/>
      </c>
      <c r="I241" s="386" t="str">
        <f t="shared" si="175"/>
        <v/>
      </c>
      <c r="J241" s="387" t="str">
        <f t="shared" si="176"/>
        <v/>
      </c>
      <c r="K241" s="388" t="str">
        <f t="shared" si="177"/>
        <v/>
      </c>
      <c r="L241" s="389" t="str">
        <f t="shared" si="178"/>
        <v/>
      </c>
      <c r="M241" s="250" t="str">
        <f t="shared" si="179"/>
        <v/>
      </c>
      <c r="N241" s="246" t="b">
        <f t="shared" si="215"/>
        <v>0</v>
      </c>
      <c r="O241" s="246" t="b">
        <f t="shared" si="216"/>
        <v>0</v>
      </c>
      <c r="P241" s="246" t="b">
        <f t="shared" si="217"/>
        <v>0</v>
      </c>
      <c r="Q241" s="246" t="b">
        <f t="shared" si="218"/>
        <v>0</v>
      </c>
      <c r="R241" s="246" t="str">
        <f t="shared" si="219"/>
        <v>No</v>
      </c>
      <c r="S241" s="247" t="b">
        <f t="shared" si="180"/>
        <v>0</v>
      </c>
      <c r="T241" s="247" t="b">
        <f t="shared" si="181"/>
        <v>0</v>
      </c>
      <c r="U241" s="247" t="b">
        <f t="shared" si="182"/>
        <v>0</v>
      </c>
      <c r="V241" s="247" t="b">
        <f t="shared" si="183"/>
        <v>0</v>
      </c>
      <c r="W241" s="247" t="str">
        <f t="shared" si="220"/>
        <v>No</v>
      </c>
      <c r="X241" s="248" t="b">
        <f t="shared" si="184"/>
        <v>0</v>
      </c>
      <c r="Y241" s="248" t="b">
        <f t="shared" si="185"/>
        <v>0</v>
      </c>
      <c r="Z241" s="248" t="b">
        <f t="shared" si="186"/>
        <v>0</v>
      </c>
      <c r="AA241" s="248" t="b">
        <f t="shared" si="187"/>
        <v>0</v>
      </c>
      <c r="AB241" s="248" t="str">
        <f t="shared" si="221"/>
        <v>No</v>
      </c>
      <c r="AC241" s="249" t="b">
        <f t="shared" si="188"/>
        <v>0</v>
      </c>
      <c r="AD241" s="249" t="b">
        <f t="shared" si="189"/>
        <v>0</v>
      </c>
      <c r="AE241" s="249" t="b">
        <f t="shared" si="190"/>
        <v>0</v>
      </c>
      <c r="AF241" s="249" t="b">
        <f t="shared" si="191"/>
        <v>0</v>
      </c>
      <c r="AG241" s="249" t="str">
        <f t="shared" si="222"/>
        <v>No</v>
      </c>
      <c r="AH241" s="250" t="b">
        <f t="shared" si="192"/>
        <v>0</v>
      </c>
      <c r="AI241" s="250" t="b">
        <f t="shared" si="193"/>
        <v>0</v>
      </c>
      <c r="AJ241" s="250" t="b">
        <f t="shared" si="194"/>
        <v>0</v>
      </c>
      <c r="AK241" s="250" t="b">
        <f t="shared" si="195"/>
        <v>0</v>
      </c>
      <c r="AL241" s="250" t="str">
        <f t="shared" si="223"/>
        <v>No</v>
      </c>
      <c r="AN241" s="246" t="str">
        <f t="shared" si="224"/>
        <v/>
      </c>
      <c r="AO241" s="247" t="str">
        <f t="shared" si="225"/>
        <v/>
      </c>
      <c r="AP241" s="248" t="str">
        <f t="shared" si="226"/>
        <v/>
      </c>
      <c r="AQ241" s="249" t="str">
        <f t="shared" si="227"/>
        <v/>
      </c>
      <c r="AR241" s="250" t="str">
        <f t="shared" si="228"/>
        <v/>
      </c>
      <c r="AS241" s="234"/>
      <c r="AY241" s="385">
        <f t="shared" si="229"/>
        <v>0</v>
      </c>
      <c r="AZ241" s="385">
        <f t="shared" si="196"/>
        <v>0</v>
      </c>
      <c r="BA241" s="385">
        <f t="shared" si="230"/>
        <v>0</v>
      </c>
      <c r="BB241" s="385">
        <f t="shared" si="197"/>
        <v>0</v>
      </c>
      <c r="BC241" s="385">
        <f t="shared" si="198"/>
        <v>0</v>
      </c>
      <c r="BD241" s="385">
        <f t="shared" si="199"/>
        <v>0</v>
      </c>
      <c r="BE241" s="385">
        <f t="shared" si="200"/>
        <v>0</v>
      </c>
      <c r="BF241" s="385">
        <f t="shared" si="201"/>
        <v>0</v>
      </c>
      <c r="BG241" s="385">
        <f t="shared" si="202"/>
        <v>0</v>
      </c>
      <c r="BH241" s="385">
        <f t="shared" si="203"/>
        <v>0</v>
      </c>
      <c r="BI241" s="385">
        <f t="shared" si="204"/>
        <v>0</v>
      </c>
      <c r="BJ241" s="385">
        <f t="shared" si="205"/>
        <v>0</v>
      </c>
      <c r="BK241" s="385">
        <f t="shared" si="206"/>
        <v>0</v>
      </c>
      <c r="BL241" s="385">
        <f t="shared" si="207"/>
        <v>0</v>
      </c>
      <c r="BM241" s="385">
        <f t="shared" si="208"/>
        <v>0</v>
      </c>
      <c r="BN241" s="385">
        <f t="shared" si="209"/>
        <v>0</v>
      </c>
      <c r="CK241" s="239">
        <f t="shared" si="231"/>
        <v>0</v>
      </c>
      <c r="CL241" s="239">
        <f t="shared" si="232"/>
        <v>0</v>
      </c>
    </row>
    <row r="242" spans="3:90" x14ac:dyDescent="0.35">
      <c r="C242" s="235"/>
      <c r="D242" s="246" t="str">
        <f t="shared" si="210"/>
        <v/>
      </c>
      <c r="E242" s="247" t="str">
        <f t="shared" si="211"/>
        <v/>
      </c>
      <c r="F242" s="248" t="str">
        <f t="shared" si="212"/>
        <v/>
      </c>
      <c r="G242" s="249" t="str">
        <f t="shared" si="213"/>
        <v/>
      </c>
      <c r="H242" s="250" t="str">
        <f t="shared" si="214"/>
        <v/>
      </c>
      <c r="I242" s="386" t="str">
        <f t="shared" si="175"/>
        <v/>
      </c>
      <c r="J242" s="387" t="str">
        <f t="shared" si="176"/>
        <v/>
      </c>
      <c r="K242" s="388" t="str">
        <f t="shared" si="177"/>
        <v/>
      </c>
      <c r="L242" s="389" t="str">
        <f t="shared" si="178"/>
        <v/>
      </c>
      <c r="M242" s="250" t="str">
        <f t="shared" si="179"/>
        <v/>
      </c>
      <c r="N242" s="246" t="b">
        <f t="shared" si="215"/>
        <v>0</v>
      </c>
      <c r="O242" s="246" t="b">
        <f t="shared" si="216"/>
        <v>0</v>
      </c>
      <c r="P242" s="246" t="b">
        <f t="shared" si="217"/>
        <v>0</v>
      </c>
      <c r="Q242" s="246" t="b">
        <f t="shared" si="218"/>
        <v>0</v>
      </c>
      <c r="R242" s="246" t="str">
        <f t="shared" si="219"/>
        <v>No</v>
      </c>
      <c r="S242" s="247" t="b">
        <f t="shared" si="180"/>
        <v>0</v>
      </c>
      <c r="T242" s="247" t="b">
        <f t="shared" si="181"/>
        <v>0</v>
      </c>
      <c r="U242" s="247" t="b">
        <f t="shared" si="182"/>
        <v>0</v>
      </c>
      <c r="V242" s="247" t="b">
        <f t="shared" si="183"/>
        <v>0</v>
      </c>
      <c r="W242" s="247" t="str">
        <f t="shared" si="220"/>
        <v>No</v>
      </c>
      <c r="X242" s="248" t="b">
        <f t="shared" si="184"/>
        <v>0</v>
      </c>
      <c r="Y242" s="248" t="b">
        <f t="shared" si="185"/>
        <v>0</v>
      </c>
      <c r="Z242" s="248" t="b">
        <f t="shared" si="186"/>
        <v>0</v>
      </c>
      <c r="AA242" s="248" t="b">
        <f t="shared" si="187"/>
        <v>0</v>
      </c>
      <c r="AB242" s="248" t="str">
        <f t="shared" si="221"/>
        <v>No</v>
      </c>
      <c r="AC242" s="249" t="b">
        <f t="shared" si="188"/>
        <v>0</v>
      </c>
      <c r="AD242" s="249" t="b">
        <f t="shared" si="189"/>
        <v>0</v>
      </c>
      <c r="AE242" s="249" t="b">
        <f t="shared" si="190"/>
        <v>0</v>
      </c>
      <c r="AF242" s="249" t="b">
        <f t="shared" si="191"/>
        <v>0</v>
      </c>
      <c r="AG242" s="249" t="str">
        <f t="shared" si="222"/>
        <v>No</v>
      </c>
      <c r="AH242" s="250" t="b">
        <f t="shared" si="192"/>
        <v>0</v>
      </c>
      <c r="AI242" s="250" t="b">
        <f t="shared" si="193"/>
        <v>0</v>
      </c>
      <c r="AJ242" s="250" t="b">
        <f t="shared" si="194"/>
        <v>0</v>
      </c>
      <c r="AK242" s="250" t="b">
        <f t="shared" si="195"/>
        <v>0</v>
      </c>
      <c r="AL242" s="250" t="str">
        <f t="shared" si="223"/>
        <v>No</v>
      </c>
      <c r="AN242" s="246" t="str">
        <f t="shared" si="224"/>
        <v/>
      </c>
      <c r="AO242" s="247" t="str">
        <f t="shared" si="225"/>
        <v/>
      </c>
      <c r="AP242" s="248" t="str">
        <f t="shared" si="226"/>
        <v/>
      </c>
      <c r="AQ242" s="249" t="str">
        <f t="shared" si="227"/>
        <v/>
      </c>
      <c r="AR242" s="250" t="str">
        <f t="shared" si="228"/>
        <v/>
      </c>
      <c r="AS242" s="234"/>
      <c r="AY242" s="385">
        <f t="shared" si="229"/>
        <v>0</v>
      </c>
      <c r="AZ242" s="385">
        <f t="shared" si="196"/>
        <v>0</v>
      </c>
      <c r="BA242" s="385">
        <f t="shared" si="230"/>
        <v>0</v>
      </c>
      <c r="BB242" s="385">
        <f t="shared" si="197"/>
        <v>0</v>
      </c>
      <c r="BC242" s="385">
        <f t="shared" si="198"/>
        <v>0</v>
      </c>
      <c r="BD242" s="385">
        <f t="shared" si="199"/>
        <v>0</v>
      </c>
      <c r="BE242" s="385">
        <f t="shared" si="200"/>
        <v>0</v>
      </c>
      <c r="BF242" s="385">
        <f t="shared" si="201"/>
        <v>0</v>
      </c>
      <c r="BG242" s="385">
        <f t="shared" si="202"/>
        <v>0</v>
      </c>
      <c r="BH242" s="385">
        <f t="shared" si="203"/>
        <v>0</v>
      </c>
      <c r="BI242" s="385">
        <f t="shared" si="204"/>
        <v>0</v>
      </c>
      <c r="BJ242" s="385">
        <f t="shared" si="205"/>
        <v>0</v>
      </c>
      <c r="BK242" s="385">
        <f t="shared" si="206"/>
        <v>0</v>
      </c>
      <c r="BL242" s="385">
        <f t="shared" si="207"/>
        <v>0</v>
      </c>
      <c r="BM242" s="385">
        <f t="shared" si="208"/>
        <v>0</v>
      </c>
      <c r="BN242" s="385">
        <f t="shared" si="209"/>
        <v>0</v>
      </c>
      <c r="CK242" s="239">
        <f t="shared" si="231"/>
        <v>0</v>
      </c>
      <c r="CL242" s="239">
        <f t="shared" si="232"/>
        <v>0</v>
      </c>
    </row>
    <row r="243" spans="3:90" x14ac:dyDescent="0.35">
      <c r="C243" s="235"/>
      <c r="D243" s="246" t="str">
        <f t="shared" si="210"/>
        <v/>
      </c>
      <c r="E243" s="247" t="str">
        <f t="shared" si="211"/>
        <v/>
      </c>
      <c r="F243" s="248" t="str">
        <f t="shared" si="212"/>
        <v/>
      </c>
      <c r="G243" s="249" t="str">
        <f t="shared" si="213"/>
        <v/>
      </c>
      <c r="H243" s="250" t="str">
        <f t="shared" si="214"/>
        <v/>
      </c>
      <c r="I243" s="386" t="str">
        <f t="shared" si="175"/>
        <v/>
      </c>
      <c r="J243" s="387" t="str">
        <f t="shared" si="176"/>
        <v/>
      </c>
      <c r="K243" s="388" t="str">
        <f t="shared" si="177"/>
        <v/>
      </c>
      <c r="L243" s="389" t="str">
        <f t="shared" si="178"/>
        <v/>
      </c>
      <c r="M243" s="250" t="str">
        <f t="shared" si="179"/>
        <v/>
      </c>
      <c r="N243" s="246" t="b">
        <f t="shared" si="215"/>
        <v>0</v>
      </c>
      <c r="O243" s="246" t="b">
        <f t="shared" si="216"/>
        <v>0</v>
      </c>
      <c r="P243" s="246" t="b">
        <f t="shared" si="217"/>
        <v>0</v>
      </c>
      <c r="Q243" s="246" t="b">
        <f t="shared" si="218"/>
        <v>0</v>
      </c>
      <c r="R243" s="246" t="str">
        <f t="shared" si="219"/>
        <v>No</v>
      </c>
      <c r="S243" s="247" t="b">
        <f t="shared" si="180"/>
        <v>0</v>
      </c>
      <c r="T243" s="247" t="b">
        <f t="shared" si="181"/>
        <v>0</v>
      </c>
      <c r="U243" s="247" t="b">
        <f t="shared" si="182"/>
        <v>0</v>
      </c>
      <c r="V243" s="247" t="b">
        <f t="shared" si="183"/>
        <v>0</v>
      </c>
      <c r="W243" s="247" t="str">
        <f t="shared" si="220"/>
        <v>No</v>
      </c>
      <c r="X243" s="248" t="b">
        <f t="shared" si="184"/>
        <v>0</v>
      </c>
      <c r="Y243" s="248" t="b">
        <f t="shared" si="185"/>
        <v>0</v>
      </c>
      <c r="Z243" s="248" t="b">
        <f t="shared" si="186"/>
        <v>0</v>
      </c>
      <c r="AA243" s="248" t="b">
        <f t="shared" si="187"/>
        <v>0</v>
      </c>
      <c r="AB243" s="248" t="str">
        <f t="shared" si="221"/>
        <v>No</v>
      </c>
      <c r="AC243" s="249" t="b">
        <f t="shared" si="188"/>
        <v>0</v>
      </c>
      <c r="AD243" s="249" t="b">
        <f t="shared" si="189"/>
        <v>0</v>
      </c>
      <c r="AE243" s="249" t="b">
        <f t="shared" si="190"/>
        <v>0</v>
      </c>
      <c r="AF243" s="249" t="b">
        <f t="shared" si="191"/>
        <v>0</v>
      </c>
      <c r="AG243" s="249" t="str">
        <f t="shared" si="222"/>
        <v>No</v>
      </c>
      <c r="AH243" s="250" t="b">
        <f t="shared" si="192"/>
        <v>0</v>
      </c>
      <c r="AI243" s="250" t="b">
        <f t="shared" si="193"/>
        <v>0</v>
      </c>
      <c r="AJ243" s="250" t="b">
        <f t="shared" si="194"/>
        <v>0</v>
      </c>
      <c r="AK243" s="250" t="b">
        <f t="shared" si="195"/>
        <v>0</v>
      </c>
      <c r="AL243" s="250" t="str">
        <f t="shared" si="223"/>
        <v>No</v>
      </c>
      <c r="AN243" s="246" t="str">
        <f t="shared" si="224"/>
        <v/>
      </c>
      <c r="AO243" s="247" t="str">
        <f t="shared" si="225"/>
        <v/>
      </c>
      <c r="AP243" s="248" t="str">
        <f t="shared" si="226"/>
        <v/>
      </c>
      <c r="AQ243" s="249" t="str">
        <f t="shared" si="227"/>
        <v/>
      </c>
      <c r="AR243" s="250" t="str">
        <f t="shared" si="228"/>
        <v/>
      </c>
      <c r="AS243" s="234"/>
      <c r="AY243" s="385">
        <f t="shared" si="229"/>
        <v>0</v>
      </c>
      <c r="AZ243" s="385">
        <f t="shared" si="196"/>
        <v>0</v>
      </c>
      <c r="BA243" s="385">
        <f t="shared" si="230"/>
        <v>0</v>
      </c>
      <c r="BB243" s="385">
        <f t="shared" si="197"/>
        <v>0</v>
      </c>
      <c r="BC243" s="385">
        <f t="shared" si="198"/>
        <v>0</v>
      </c>
      <c r="BD243" s="385">
        <f t="shared" si="199"/>
        <v>0</v>
      </c>
      <c r="BE243" s="385">
        <f t="shared" si="200"/>
        <v>0</v>
      </c>
      <c r="BF243" s="385">
        <f t="shared" si="201"/>
        <v>0</v>
      </c>
      <c r="BG243" s="385">
        <f t="shared" si="202"/>
        <v>0</v>
      </c>
      <c r="BH243" s="385">
        <f t="shared" si="203"/>
        <v>0</v>
      </c>
      <c r="BI243" s="385">
        <f t="shared" si="204"/>
        <v>0</v>
      </c>
      <c r="BJ243" s="385">
        <f t="shared" si="205"/>
        <v>0</v>
      </c>
      <c r="BK243" s="385">
        <f t="shared" si="206"/>
        <v>0</v>
      </c>
      <c r="BL243" s="385">
        <f t="shared" si="207"/>
        <v>0</v>
      </c>
      <c r="BM243" s="385">
        <f t="shared" si="208"/>
        <v>0</v>
      </c>
      <c r="BN243" s="385">
        <f t="shared" si="209"/>
        <v>0</v>
      </c>
      <c r="CK243" s="239">
        <f t="shared" si="231"/>
        <v>0</v>
      </c>
      <c r="CL243" s="239">
        <f t="shared" si="232"/>
        <v>0</v>
      </c>
    </row>
    <row r="244" spans="3:90" x14ac:dyDescent="0.35">
      <c r="C244" s="235"/>
      <c r="D244" s="246" t="str">
        <f t="shared" si="210"/>
        <v/>
      </c>
      <c r="E244" s="247" t="str">
        <f t="shared" si="211"/>
        <v/>
      </c>
      <c r="F244" s="248" t="str">
        <f t="shared" si="212"/>
        <v/>
      </c>
      <c r="G244" s="249" t="str">
        <f t="shared" si="213"/>
        <v/>
      </c>
      <c r="H244" s="250" t="str">
        <f t="shared" si="214"/>
        <v/>
      </c>
      <c r="I244" s="386" t="str">
        <f t="shared" si="175"/>
        <v/>
      </c>
      <c r="J244" s="387" t="str">
        <f t="shared" si="176"/>
        <v/>
      </c>
      <c r="K244" s="388" t="str">
        <f t="shared" si="177"/>
        <v/>
      </c>
      <c r="L244" s="389" t="str">
        <f t="shared" si="178"/>
        <v/>
      </c>
      <c r="M244" s="250" t="str">
        <f t="shared" si="179"/>
        <v/>
      </c>
      <c r="N244" s="246" t="b">
        <f t="shared" si="215"/>
        <v>0</v>
      </c>
      <c r="O244" s="246" t="b">
        <f t="shared" si="216"/>
        <v>0</v>
      </c>
      <c r="P244" s="246" t="b">
        <f t="shared" si="217"/>
        <v>0</v>
      </c>
      <c r="Q244" s="246" t="b">
        <f t="shared" si="218"/>
        <v>0</v>
      </c>
      <c r="R244" s="246" t="str">
        <f t="shared" si="219"/>
        <v>No</v>
      </c>
      <c r="S244" s="247" t="b">
        <f t="shared" si="180"/>
        <v>0</v>
      </c>
      <c r="T244" s="247" t="b">
        <f t="shared" si="181"/>
        <v>0</v>
      </c>
      <c r="U244" s="247" t="b">
        <f t="shared" si="182"/>
        <v>0</v>
      </c>
      <c r="V244" s="247" t="b">
        <f t="shared" si="183"/>
        <v>0</v>
      </c>
      <c r="W244" s="247" t="str">
        <f t="shared" si="220"/>
        <v>No</v>
      </c>
      <c r="X244" s="248" t="b">
        <f t="shared" si="184"/>
        <v>0</v>
      </c>
      <c r="Y244" s="248" t="b">
        <f t="shared" si="185"/>
        <v>0</v>
      </c>
      <c r="Z244" s="248" t="b">
        <f t="shared" si="186"/>
        <v>0</v>
      </c>
      <c r="AA244" s="248" t="b">
        <f t="shared" si="187"/>
        <v>0</v>
      </c>
      <c r="AB244" s="248" t="str">
        <f t="shared" si="221"/>
        <v>No</v>
      </c>
      <c r="AC244" s="249" t="b">
        <f t="shared" si="188"/>
        <v>0</v>
      </c>
      <c r="AD244" s="249" t="b">
        <f t="shared" si="189"/>
        <v>0</v>
      </c>
      <c r="AE244" s="249" t="b">
        <f t="shared" si="190"/>
        <v>0</v>
      </c>
      <c r="AF244" s="249" t="b">
        <f t="shared" si="191"/>
        <v>0</v>
      </c>
      <c r="AG244" s="249" t="str">
        <f t="shared" si="222"/>
        <v>No</v>
      </c>
      <c r="AH244" s="250" t="b">
        <f t="shared" si="192"/>
        <v>0</v>
      </c>
      <c r="AI244" s="250" t="b">
        <f t="shared" si="193"/>
        <v>0</v>
      </c>
      <c r="AJ244" s="250" t="b">
        <f t="shared" si="194"/>
        <v>0</v>
      </c>
      <c r="AK244" s="250" t="b">
        <f t="shared" si="195"/>
        <v>0</v>
      </c>
      <c r="AL244" s="250" t="str">
        <f t="shared" si="223"/>
        <v>No</v>
      </c>
      <c r="AN244" s="246" t="str">
        <f t="shared" si="224"/>
        <v/>
      </c>
      <c r="AO244" s="247" t="str">
        <f t="shared" si="225"/>
        <v/>
      </c>
      <c r="AP244" s="248" t="str">
        <f t="shared" si="226"/>
        <v/>
      </c>
      <c r="AQ244" s="249" t="str">
        <f t="shared" si="227"/>
        <v/>
      </c>
      <c r="AR244" s="250" t="str">
        <f t="shared" si="228"/>
        <v/>
      </c>
      <c r="AS244" s="234"/>
      <c r="AY244" s="385">
        <f t="shared" si="229"/>
        <v>0</v>
      </c>
      <c r="AZ244" s="385">
        <f t="shared" si="196"/>
        <v>0</v>
      </c>
      <c r="BA244" s="385">
        <f t="shared" si="230"/>
        <v>0</v>
      </c>
      <c r="BB244" s="385">
        <f t="shared" si="197"/>
        <v>0</v>
      </c>
      <c r="BC244" s="385">
        <f t="shared" si="198"/>
        <v>0</v>
      </c>
      <c r="BD244" s="385">
        <f t="shared" si="199"/>
        <v>0</v>
      </c>
      <c r="BE244" s="385">
        <f t="shared" si="200"/>
        <v>0</v>
      </c>
      <c r="BF244" s="385">
        <f t="shared" si="201"/>
        <v>0</v>
      </c>
      <c r="BG244" s="385">
        <f t="shared" si="202"/>
        <v>0</v>
      </c>
      <c r="BH244" s="385">
        <f t="shared" si="203"/>
        <v>0</v>
      </c>
      <c r="BI244" s="385">
        <f t="shared" si="204"/>
        <v>0</v>
      </c>
      <c r="BJ244" s="385">
        <f t="shared" si="205"/>
        <v>0</v>
      </c>
      <c r="BK244" s="385">
        <f t="shared" si="206"/>
        <v>0</v>
      </c>
      <c r="BL244" s="385">
        <f t="shared" si="207"/>
        <v>0</v>
      </c>
      <c r="BM244" s="385">
        <f t="shared" si="208"/>
        <v>0</v>
      </c>
      <c r="BN244" s="385">
        <f t="shared" si="209"/>
        <v>0</v>
      </c>
      <c r="CK244" s="239">
        <f t="shared" si="231"/>
        <v>0</v>
      </c>
      <c r="CL244" s="239">
        <f t="shared" si="232"/>
        <v>0</v>
      </c>
    </row>
    <row r="245" spans="3:90" x14ac:dyDescent="0.35">
      <c r="C245" s="235"/>
      <c r="D245" s="246" t="str">
        <f t="shared" si="210"/>
        <v/>
      </c>
      <c r="E245" s="247" t="str">
        <f t="shared" si="211"/>
        <v/>
      </c>
      <c r="F245" s="248" t="str">
        <f t="shared" si="212"/>
        <v/>
      </c>
      <c r="G245" s="249" t="str">
        <f t="shared" si="213"/>
        <v/>
      </c>
      <c r="H245" s="250" t="str">
        <f t="shared" si="214"/>
        <v/>
      </c>
      <c r="I245" s="386" t="str">
        <f t="shared" si="175"/>
        <v/>
      </c>
      <c r="J245" s="387" t="str">
        <f t="shared" si="176"/>
        <v/>
      </c>
      <c r="K245" s="388" t="str">
        <f t="shared" si="177"/>
        <v/>
      </c>
      <c r="L245" s="389" t="str">
        <f t="shared" si="178"/>
        <v/>
      </c>
      <c r="M245" s="250" t="str">
        <f t="shared" si="179"/>
        <v/>
      </c>
      <c r="N245" s="246" t="b">
        <f t="shared" si="215"/>
        <v>0</v>
      </c>
      <c r="O245" s="246" t="b">
        <f t="shared" si="216"/>
        <v>0</v>
      </c>
      <c r="P245" s="246" t="b">
        <f t="shared" si="217"/>
        <v>0</v>
      </c>
      <c r="Q245" s="246" t="b">
        <f t="shared" si="218"/>
        <v>0</v>
      </c>
      <c r="R245" s="246" t="str">
        <f t="shared" si="219"/>
        <v>No</v>
      </c>
      <c r="S245" s="247" t="b">
        <f t="shared" si="180"/>
        <v>0</v>
      </c>
      <c r="T245" s="247" t="b">
        <f t="shared" si="181"/>
        <v>0</v>
      </c>
      <c r="U245" s="247" t="b">
        <f t="shared" si="182"/>
        <v>0</v>
      </c>
      <c r="V245" s="247" t="b">
        <f t="shared" si="183"/>
        <v>0</v>
      </c>
      <c r="W245" s="247" t="str">
        <f t="shared" si="220"/>
        <v>No</v>
      </c>
      <c r="X245" s="248" t="b">
        <f t="shared" si="184"/>
        <v>0</v>
      </c>
      <c r="Y245" s="248" t="b">
        <f t="shared" si="185"/>
        <v>0</v>
      </c>
      <c r="Z245" s="248" t="b">
        <f t="shared" si="186"/>
        <v>0</v>
      </c>
      <c r="AA245" s="248" t="b">
        <f t="shared" si="187"/>
        <v>0</v>
      </c>
      <c r="AB245" s="248" t="str">
        <f t="shared" si="221"/>
        <v>No</v>
      </c>
      <c r="AC245" s="249" t="b">
        <f t="shared" si="188"/>
        <v>0</v>
      </c>
      <c r="AD245" s="249" t="b">
        <f t="shared" si="189"/>
        <v>0</v>
      </c>
      <c r="AE245" s="249" t="b">
        <f t="shared" si="190"/>
        <v>0</v>
      </c>
      <c r="AF245" s="249" t="b">
        <f t="shared" si="191"/>
        <v>0</v>
      </c>
      <c r="AG245" s="249" t="str">
        <f t="shared" si="222"/>
        <v>No</v>
      </c>
      <c r="AH245" s="250" t="b">
        <f t="shared" si="192"/>
        <v>0</v>
      </c>
      <c r="AI245" s="250" t="b">
        <f t="shared" si="193"/>
        <v>0</v>
      </c>
      <c r="AJ245" s="250" t="b">
        <f t="shared" si="194"/>
        <v>0</v>
      </c>
      <c r="AK245" s="250" t="b">
        <f t="shared" si="195"/>
        <v>0</v>
      </c>
      <c r="AL245" s="250" t="str">
        <f t="shared" si="223"/>
        <v>No</v>
      </c>
      <c r="AN245" s="246" t="str">
        <f t="shared" si="224"/>
        <v/>
      </c>
      <c r="AO245" s="247" t="str">
        <f t="shared" si="225"/>
        <v/>
      </c>
      <c r="AP245" s="248" t="str">
        <f t="shared" si="226"/>
        <v/>
      </c>
      <c r="AQ245" s="249" t="str">
        <f t="shared" si="227"/>
        <v/>
      </c>
      <c r="AR245" s="250" t="str">
        <f t="shared" si="228"/>
        <v/>
      </c>
      <c r="AS245" s="234"/>
      <c r="AY245" s="385">
        <f t="shared" si="229"/>
        <v>0</v>
      </c>
      <c r="AZ245" s="385">
        <f t="shared" si="196"/>
        <v>0</v>
      </c>
      <c r="BA245" s="385">
        <f t="shared" si="230"/>
        <v>0</v>
      </c>
      <c r="BB245" s="385">
        <f t="shared" si="197"/>
        <v>0</v>
      </c>
      <c r="BC245" s="385">
        <f t="shared" si="198"/>
        <v>0</v>
      </c>
      <c r="BD245" s="385">
        <f t="shared" si="199"/>
        <v>0</v>
      </c>
      <c r="BE245" s="385">
        <f t="shared" si="200"/>
        <v>0</v>
      </c>
      <c r="BF245" s="385">
        <f t="shared" si="201"/>
        <v>0</v>
      </c>
      <c r="BG245" s="385">
        <f t="shared" si="202"/>
        <v>0</v>
      </c>
      <c r="BH245" s="385">
        <f t="shared" si="203"/>
        <v>0</v>
      </c>
      <c r="BI245" s="385">
        <f t="shared" si="204"/>
        <v>0</v>
      </c>
      <c r="BJ245" s="385">
        <f t="shared" si="205"/>
        <v>0</v>
      </c>
      <c r="BK245" s="385">
        <f t="shared" si="206"/>
        <v>0</v>
      </c>
      <c r="BL245" s="385">
        <f t="shared" si="207"/>
        <v>0</v>
      </c>
      <c r="BM245" s="385">
        <f t="shared" si="208"/>
        <v>0</v>
      </c>
      <c r="BN245" s="385">
        <f t="shared" si="209"/>
        <v>0</v>
      </c>
      <c r="CK245" s="239">
        <f t="shared" si="231"/>
        <v>0</v>
      </c>
      <c r="CL245" s="239">
        <f t="shared" si="232"/>
        <v>0</v>
      </c>
    </row>
    <row r="246" spans="3:90" x14ac:dyDescent="0.35">
      <c r="C246" s="235"/>
      <c r="D246" s="246" t="str">
        <f t="shared" si="210"/>
        <v/>
      </c>
      <c r="E246" s="247" t="str">
        <f t="shared" si="211"/>
        <v/>
      </c>
      <c r="F246" s="248" t="str">
        <f t="shared" si="212"/>
        <v/>
      </c>
      <c r="G246" s="249" t="str">
        <f t="shared" si="213"/>
        <v/>
      </c>
      <c r="H246" s="250" t="str">
        <f t="shared" si="214"/>
        <v/>
      </c>
      <c r="I246" s="386" t="str">
        <f t="shared" si="175"/>
        <v/>
      </c>
      <c r="J246" s="387" t="str">
        <f t="shared" si="176"/>
        <v/>
      </c>
      <c r="K246" s="388" t="str">
        <f t="shared" si="177"/>
        <v/>
      </c>
      <c r="L246" s="389" t="str">
        <f t="shared" si="178"/>
        <v/>
      </c>
      <c r="M246" s="250" t="str">
        <f t="shared" si="179"/>
        <v/>
      </c>
      <c r="N246" s="246" t="b">
        <f t="shared" si="215"/>
        <v>0</v>
      </c>
      <c r="O246" s="246" t="b">
        <f t="shared" si="216"/>
        <v>0</v>
      </c>
      <c r="P246" s="246" t="b">
        <f t="shared" si="217"/>
        <v>0</v>
      </c>
      <c r="Q246" s="246" t="b">
        <f t="shared" si="218"/>
        <v>0</v>
      </c>
      <c r="R246" s="246" t="str">
        <f t="shared" si="219"/>
        <v>No</v>
      </c>
      <c r="S246" s="247" t="b">
        <f t="shared" si="180"/>
        <v>0</v>
      </c>
      <c r="T246" s="247" t="b">
        <f t="shared" si="181"/>
        <v>0</v>
      </c>
      <c r="U246" s="247" t="b">
        <f t="shared" si="182"/>
        <v>0</v>
      </c>
      <c r="V246" s="247" t="b">
        <f t="shared" si="183"/>
        <v>0</v>
      </c>
      <c r="W246" s="247" t="str">
        <f t="shared" si="220"/>
        <v>No</v>
      </c>
      <c r="X246" s="248" t="b">
        <f t="shared" si="184"/>
        <v>0</v>
      </c>
      <c r="Y246" s="248" t="b">
        <f t="shared" si="185"/>
        <v>0</v>
      </c>
      <c r="Z246" s="248" t="b">
        <f t="shared" si="186"/>
        <v>0</v>
      </c>
      <c r="AA246" s="248" t="b">
        <f t="shared" si="187"/>
        <v>0</v>
      </c>
      <c r="AB246" s="248" t="str">
        <f t="shared" si="221"/>
        <v>No</v>
      </c>
      <c r="AC246" s="249" t="b">
        <f t="shared" si="188"/>
        <v>0</v>
      </c>
      <c r="AD246" s="249" t="b">
        <f t="shared" si="189"/>
        <v>0</v>
      </c>
      <c r="AE246" s="249" t="b">
        <f t="shared" si="190"/>
        <v>0</v>
      </c>
      <c r="AF246" s="249" t="b">
        <f t="shared" si="191"/>
        <v>0</v>
      </c>
      <c r="AG246" s="249" t="str">
        <f t="shared" si="222"/>
        <v>No</v>
      </c>
      <c r="AH246" s="250" t="b">
        <f t="shared" si="192"/>
        <v>0</v>
      </c>
      <c r="AI246" s="250" t="b">
        <f t="shared" si="193"/>
        <v>0</v>
      </c>
      <c r="AJ246" s="250" t="b">
        <f t="shared" si="194"/>
        <v>0</v>
      </c>
      <c r="AK246" s="250" t="b">
        <f t="shared" si="195"/>
        <v>0</v>
      </c>
      <c r="AL246" s="250" t="str">
        <f t="shared" si="223"/>
        <v>No</v>
      </c>
      <c r="AN246" s="246" t="str">
        <f t="shared" si="224"/>
        <v/>
      </c>
      <c r="AO246" s="247" t="str">
        <f t="shared" si="225"/>
        <v/>
      </c>
      <c r="AP246" s="248" t="str">
        <f t="shared" si="226"/>
        <v/>
      </c>
      <c r="AQ246" s="249" t="str">
        <f t="shared" si="227"/>
        <v/>
      </c>
      <c r="AR246" s="250" t="str">
        <f t="shared" si="228"/>
        <v/>
      </c>
      <c r="AS246" s="234"/>
      <c r="AY246" s="385">
        <f t="shared" si="229"/>
        <v>0</v>
      </c>
      <c r="AZ246" s="385">
        <f t="shared" si="196"/>
        <v>0</v>
      </c>
      <c r="BA246" s="385">
        <f t="shared" si="230"/>
        <v>0</v>
      </c>
      <c r="BB246" s="385">
        <f t="shared" si="197"/>
        <v>0</v>
      </c>
      <c r="BC246" s="385">
        <f t="shared" si="198"/>
        <v>0</v>
      </c>
      <c r="BD246" s="385">
        <f t="shared" si="199"/>
        <v>0</v>
      </c>
      <c r="BE246" s="385">
        <f t="shared" si="200"/>
        <v>0</v>
      </c>
      <c r="BF246" s="385">
        <f t="shared" si="201"/>
        <v>0</v>
      </c>
      <c r="BG246" s="385">
        <f t="shared" si="202"/>
        <v>0</v>
      </c>
      <c r="BH246" s="385">
        <f t="shared" si="203"/>
        <v>0</v>
      </c>
      <c r="BI246" s="385">
        <f t="shared" si="204"/>
        <v>0</v>
      </c>
      <c r="BJ246" s="385">
        <f t="shared" si="205"/>
        <v>0</v>
      </c>
      <c r="BK246" s="385">
        <f t="shared" si="206"/>
        <v>0</v>
      </c>
      <c r="BL246" s="385">
        <f t="shared" si="207"/>
        <v>0</v>
      </c>
      <c r="BM246" s="385">
        <f t="shared" si="208"/>
        <v>0</v>
      </c>
      <c r="BN246" s="385">
        <f t="shared" si="209"/>
        <v>0</v>
      </c>
      <c r="CK246" s="239">
        <f t="shared" si="231"/>
        <v>0</v>
      </c>
      <c r="CL246" s="239">
        <f t="shared" si="232"/>
        <v>0</v>
      </c>
    </row>
    <row r="247" spans="3:90" x14ac:dyDescent="0.35">
      <c r="C247" s="235"/>
      <c r="D247" s="246" t="str">
        <f t="shared" si="210"/>
        <v/>
      </c>
      <c r="E247" s="247" t="str">
        <f t="shared" si="211"/>
        <v/>
      </c>
      <c r="F247" s="248" t="str">
        <f t="shared" si="212"/>
        <v/>
      </c>
      <c r="G247" s="249" t="str">
        <f t="shared" si="213"/>
        <v/>
      </c>
      <c r="H247" s="250" t="str">
        <f t="shared" si="214"/>
        <v/>
      </c>
      <c r="I247" s="386" t="str">
        <f t="shared" si="175"/>
        <v/>
      </c>
      <c r="J247" s="387" t="str">
        <f t="shared" si="176"/>
        <v/>
      </c>
      <c r="K247" s="388" t="str">
        <f t="shared" si="177"/>
        <v/>
      </c>
      <c r="L247" s="389" t="str">
        <f t="shared" si="178"/>
        <v/>
      </c>
      <c r="M247" s="250" t="str">
        <f t="shared" si="179"/>
        <v/>
      </c>
      <c r="N247" s="246" t="b">
        <f t="shared" si="215"/>
        <v>0</v>
      </c>
      <c r="O247" s="246" t="b">
        <f t="shared" si="216"/>
        <v>0</v>
      </c>
      <c r="P247" s="246" t="b">
        <f t="shared" si="217"/>
        <v>0</v>
      </c>
      <c r="Q247" s="246" t="b">
        <f t="shared" si="218"/>
        <v>0</v>
      </c>
      <c r="R247" s="246" t="str">
        <f t="shared" si="219"/>
        <v>No</v>
      </c>
      <c r="S247" s="247" t="b">
        <f t="shared" si="180"/>
        <v>0</v>
      </c>
      <c r="T247" s="247" t="b">
        <f t="shared" si="181"/>
        <v>0</v>
      </c>
      <c r="U247" s="247" t="b">
        <f t="shared" si="182"/>
        <v>0</v>
      </c>
      <c r="V247" s="247" t="b">
        <f t="shared" si="183"/>
        <v>0</v>
      </c>
      <c r="W247" s="247" t="str">
        <f t="shared" si="220"/>
        <v>No</v>
      </c>
      <c r="X247" s="248" t="b">
        <f t="shared" si="184"/>
        <v>0</v>
      </c>
      <c r="Y247" s="248" t="b">
        <f t="shared" si="185"/>
        <v>0</v>
      </c>
      <c r="Z247" s="248" t="b">
        <f t="shared" si="186"/>
        <v>0</v>
      </c>
      <c r="AA247" s="248" t="b">
        <f t="shared" si="187"/>
        <v>0</v>
      </c>
      <c r="AB247" s="248" t="str">
        <f t="shared" si="221"/>
        <v>No</v>
      </c>
      <c r="AC247" s="249" t="b">
        <f t="shared" si="188"/>
        <v>0</v>
      </c>
      <c r="AD247" s="249" t="b">
        <f t="shared" si="189"/>
        <v>0</v>
      </c>
      <c r="AE247" s="249" t="b">
        <f t="shared" si="190"/>
        <v>0</v>
      </c>
      <c r="AF247" s="249" t="b">
        <f t="shared" si="191"/>
        <v>0</v>
      </c>
      <c r="AG247" s="249" t="str">
        <f t="shared" si="222"/>
        <v>No</v>
      </c>
      <c r="AH247" s="250" t="b">
        <f t="shared" si="192"/>
        <v>0</v>
      </c>
      <c r="AI247" s="250" t="b">
        <f t="shared" si="193"/>
        <v>0</v>
      </c>
      <c r="AJ247" s="250" t="b">
        <f t="shared" si="194"/>
        <v>0</v>
      </c>
      <c r="AK247" s="250" t="b">
        <f t="shared" si="195"/>
        <v>0</v>
      </c>
      <c r="AL247" s="250" t="str">
        <f t="shared" si="223"/>
        <v>No</v>
      </c>
      <c r="AN247" s="246" t="str">
        <f t="shared" si="224"/>
        <v/>
      </c>
      <c r="AO247" s="247" t="str">
        <f t="shared" si="225"/>
        <v/>
      </c>
      <c r="AP247" s="248" t="str">
        <f t="shared" si="226"/>
        <v/>
      </c>
      <c r="AQ247" s="249" t="str">
        <f t="shared" si="227"/>
        <v/>
      </c>
      <c r="AR247" s="250" t="str">
        <f t="shared" si="228"/>
        <v/>
      </c>
      <c r="AS247" s="234"/>
      <c r="AY247" s="385">
        <f t="shared" si="229"/>
        <v>0</v>
      </c>
      <c r="AZ247" s="385">
        <f t="shared" si="196"/>
        <v>0</v>
      </c>
      <c r="BA247" s="385">
        <f t="shared" si="230"/>
        <v>0</v>
      </c>
      <c r="BB247" s="385">
        <f t="shared" si="197"/>
        <v>0</v>
      </c>
      <c r="BC247" s="385">
        <f t="shared" si="198"/>
        <v>0</v>
      </c>
      <c r="BD247" s="385">
        <f t="shared" si="199"/>
        <v>0</v>
      </c>
      <c r="BE247" s="385">
        <f t="shared" si="200"/>
        <v>0</v>
      </c>
      <c r="BF247" s="385">
        <f t="shared" si="201"/>
        <v>0</v>
      </c>
      <c r="BG247" s="385">
        <f t="shared" si="202"/>
        <v>0</v>
      </c>
      <c r="BH247" s="385">
        <f t="shared" si="203"/>
        <v>0</v>
      </c>
      <c r="BI247" s="385">
        <f t="shared" si="204"/>
        <v>0</v>
      </c>
      <c r="BJ247" s="385">
        <f t="shared" si="205"/>
        <v>0</v>
      </c>
      <c r="BK247" s="385">
        <f t="shared" si="206"/>
        <v>0</v>
      </c>
      <c r="BL247" s="385">
        <f t="shared" si="207"/>
        <v>0</v>
      </c>
      <c r="BM247" s="385">
        <f t="shared" si="208"/>
        <v>0</v>
      </c>
      <c r="BN247" s="385">
        <f t="shared" si="209"/>
        <v>0</v>
      </c>
      <c r="CK247" s="239">
        <f t="shared" si="231"/>
        <v>0</v>
      </c>
      <c r="CL247" s="239">
        <f t="shared" si="232"/>
        <v>0</v>
      </c>
    </row>
    <row r="248" spans="3:90" x14ac:dyDescent="0.35">
      <c r="C248" s="235"/>
      <c r="D248" s="246" t="str">
        <f t="shared" si="210"/>
        <v/>
      </c>
      <c r="E248" s="247" t="str">
        <f t="shared" si="211"/>
        <v/>
      </c>
      <c r="F248" s="248" t="str">
        <f t="shared" si="212"/>
        <v/>
      </c>
      <c r="G248" s="249" t="str">
        <f t="shared" si="213"/>
        <v/>
      </c>
      <c r="H248" s="250" t="str">
        <f t="shared" si="214"/>
        <v/>
      </c>
      <c r="I248" s="386" t="str">
        <f t="shared" si="175"/>
        <v/>
      </c>
      <c r="J248" s="387" t="str">
        <f t="shared" si="176"/>
        <v/>
      </c>
      <c r="K248" s="388" t="str">
        <f t="shared" si="177"/>
        <v/>
      </c>
      <c r="L248" s="389" t="str">
        <f t="shared" si="178"/>
        <v/>
      </c>
      <c r="M248" s="250" t="str">
        <f t="shared" si="179"/>
        <v/>
      </c>
      <c r="N248" s="246" t="b">
        <f t="shared" si="215"/>
        <v>0</v>
      </c>
      <c r="O248" s="246" t="b">
        <f t="shared" si="216"/>
        <v>0</v>
      </c>
      <c r="P248" s="246" t="b">
        <f t="shared" si="217"/>
        <v>0</v>
      </c>
      <c r="Q248" s="246" t="b">
        <f t="shared" si="218"/>
        <v>0</v>
      </c>
      <c r="R248" s="246" t="str">
        <f t="shared" si="219"/>
        <v>No</v>
      </c>
      <c r="S248" s="247" t="b">
        <f t="shared" si="180"/>
        <v>0</v>
      </c>
      <c r="T248" s="247" t="b">
        <f t="shared" si="181"/>
        <v>0</v>
      </c>
      <c r="U248" s="247" t="b">
        <f t="shared" si="182"/>
        <v>0</v>
      </c>
      <c r="V248" s="247" t="b">
        <f t="shared" si="183"/>
        <v>0</v>
      </c>
      <c r="W248" s="247" t="str">
        <f t="shared" si="220"/>
        <v>No</v>
      </c>
      <c r="X248" s="248" t="b">
        <f t="shared" si="184"/>
        <v>0</v>
      </c>
      <c r="Y248" s="248" t="b">
        <f t="shared" si="185"/>
        <v>0</v>
      </c>
      <c r="Z248" s="248" t="b">
        <f t="shared" si="186"/>
        <v>0</v>
      </c>
      <c r="AA248" s="248" t="b">
        <f t="shared" si="187"/>
        <v>0</v>
      </c>
      <c r="AB248" s="248" t="str">
        <f t="shared" si="221"/>
        <v>No</v>
      </c>
      <c r="AC248" s="249" t="b">
        <f t="shared" si="188"/>
        <v>0</v>
      </c>
      <c r="AD248" s="249" t="b">
        <f t="shared" si="189"/>
        <v>0</v>
      </c>
      <c r="AE248" s="249" t="b">
        <f t="shared" si="190"/>
        <v>0</v>
      </c>
      <c r="AF248" s="249" t="b">
        <f t="shared" si="191"/>
        <v>0</v>
      </c>
      <c r="AG248" s="249" t="str">
        <f t="shared" si="222"/>
        <v>No</v>
      </c>
      <c r="AH248" s="250" t="b">
        <f t="shared" si="192"/>
        <v>0</v>
      </c>
      <c r="AI248" s="250" t="b">
        <f t="shared" si="193"/>
        <v>0</v>
      </c>
      <c r="AJ248" s="250" t="b">
        <f t="shared" si="194"/>
        <v>0</v>
      </c>
      <c r="AK248" s="250" t="b">
        <f t="shared" si="195"/>
        <v>0</v>
      </c>
      <c r="AL248" s="250" t="str">
        <f t="shared" si="223"/>
        <v>No</v>
      </c>
      <c r="AN248" s="246" t="str">
        <f t="shared" si="224"/>
        <v/>
      </c>
      <c r="AO248" s="247" t="str">
        <f t="shared" si="225"/>
        <v/>
      </c>
      <c r="AP248" s="248" t="str">
        <f t="shared" si="226"/>
        <v/>
      </c>
      <c r="AQ248" s="249" t="str">
        <f t="shared" si="227"/>
        <v/>
      </c>
      <c r="AR248" s="250" t="str">
        <f t="shared" si="228"/>
        <v/>
      </c>
      <c r="AS248" s="234"/>
      <c r="AY248" s="385">
        <f t="shared" si="229"/>
        <v>0</v>
      </c>
      <c r="AZ248" s="385">
        <f t="shared" si="196"/>
        <v>0</v>
      </c>
      <c r="BA248" s="385">
        <f t="shared" si="230"/>
        <v>0</v>
      </c>
      <c r="BB248" s="385">
        <f t="shared" si="197"/>
        <v>0</v>
      </c>
      <c r="BC248" s="385">
        <f t="shared" si="198"/>
        <v>0</v>
      </c>
      <c r="BD248" s="385">
        <f t="shared" si="199"/>
        <v>0</v>
      </c>
      <c r="BE248" s="385">
        <f t="shared" si="200"/>
        <v>0</v>
      </c>
      <c r="BF248" s="385">
        <f t="shared" si="201"/>
        <v>0</v>
      </c>
      <c r="BG248" s="385">
        <f t="shared" si="202"/>
        <v>0</v>
      </c>
      <c r="BH248" s="385">
        <f t="shared" si="203"/>
        <v>0</v>
      </c>
      <c r="BI248" s="385">
        <f t="shared" si="204"/>
        <v>0</v>
      </c>
      <c r="BJ248" s="385">
        <f t="shared" si="205"/>
        <v>0</v>
      </c>
      <c r="BK248" s="385">
        <f t="shared" si="206"/>
        <v>0</v>
      </c>
      <c r="BL248" s="385">
        <f t="shared" si="207"/>
        <v>0</v>
      </c>
      <c r="BM248" s="385">
        <f t="shared" si="208"/>
        <v>0</v>
      </c>
      <c r="BN248" s="385">
        <f t="shared" si="209"/>
        <v>0</v>
      </c>
      <c r="CK248" s="239">
        <f t="shared" si="231"/>
        <v>0</v>
      </c>
      <c r="CL248" s="239">
        <f t="shared" si="232"/>
        <v>0</v>
      </c>
    </row>
    <row r="249" spans="3:90" x14ac:dyDescent="0.35">
      <c r="C249" s="235"/>
      <c r="D249" s="246" t="str">
        <f t="shared" si="210"/>
        <v/>
      </c>
      <c r="E249" s="247" t="str">
        <f t="shared" si="211"/>
        <v/>
      </c>
      <c r="F249" s="248" t="str">
        <f t="shared" si="212"/>
        <v/>
      </c>
      <c r="G249" s="249" t="str">
        <f t="shared" si="213"/>
        <v/>
      </c>
      <c r="H249" s="250" t="str">
        <f t="shared" si="214"/>
        <v/>
      </c>
      <c r="I249" s="386" t="str">
        <f t="shared" si="175"/>
        <v/>
      </c>
      <c r="J249" s="387" t="str">
        <f t="shared" si="176"/>
        <v/>
      </c>
      <c r="K249" s="388" t="str">
        <f t="shared" si="177"/>
        <v/>
      </c>
      <c r="L249" s="389" t="str">
        <f t="shared" si="178"/>
        <v/>
      </c>
      <c r="M249" s="250" t="str">
        <f t="shared" si="179"/>
        <v/>
      </c>
      <c r="N249" s="246" t="b">
        <f t="shared" si="215"/>
        <v>0</v>
      </c>
      <c r="O249" s="246" t="b">
        <f t="shared" si="216"/>
        <v>0</v>
      </c>
      <c r="P249" s="246" t="b">
        <f t="shared" si="217"/>
        <v>0</v>
      </c>
      <c r="Q249" s="246" t="b">
        <f t="shared" si="218"/>
        <v>0</v>
      </c>
      <c r="R249" s="246" t="str">
        <f t="shared" si="219"/>
        <v>No</v>
      </c>
      <c r="S249" s="247" t="b">
        <f t="shared" si="180"/>
        <v>0</v>
      </c>
      <c r="T249" s="247" t="b">
        <f t="shared" si="181"/>
        <v>0</v>
      </c>
      <c r="U249" s="247" t="b">
        <f t="shared" si="182"/>
        <v>0</v>
      </c>
      <c r="V249" s="247" t="b">
        <f t="shared" si="183"/>
        <v>0</v>
      </c>
      <c r="W249" s="247" t="str">
        <f t="shared" si="220"/>
        <v>No</v>
      </c>
      <c r="X249" s="248" t="b">
        <f t="shared" si="184"/>
        <v>0</v>
      </c>
      <c r="Y249" s="248" t="b">
        <f t="shared" si="185"/>
        <v>0</v>
      </c>
      <c r="Z249" s="248" t="b">
        <f t="shared" si="186"/>
        <v>0</v>
      </c>
      <c r="AA249" s="248" t="b">
        <f t="shared" si="187"/>
        <v>0</v>
      </c>
      <c r="AB249" s="248" t="str">
        <f t="shared" si="221"/>
        <v>No</v>
      </c>
      <c r="AC249" s="249" t="b">
        <f t="shared" si="188"/>
        <v>0</v>
      </c>
      <c r="AD249" s="249" t="b">
        <f t="shared" si="189"/>
        <v>0</v>
      </c>
      <c r="AE249" s="249" t="b">
        <f t="shared" si="190"/>
        <v>0</v>
      </c>
      <c r="AF249" s="249" t="b">
        <f t="shared" si="191"/>
        <v>0</v>
      </c>
      <c r="AG249" s="249" t="str">
        <f t="shared" si="222"/>
        <v>No</v>
      </c>
      <c r="AH249" s="250" t="b">
        <f t="shared" si="192"/>
        <v>0</v>
      </c>
      <c r="AI249" s="250" t="b">
        <f t="shared" si="193"/>
        <v>0</v>
      </c>
      <c r="AJ249" s="250" t="b">
        <f t="shared" si="194"/>
        <v>0</v>
      </c>
      <c r="AK249" s="250" t="b">
        <f t="shared" si="195"/>
        <v>0</v>
      </c>
      <c r="AL249" s="250" t="str">
        <f t="shared" si="223"/>
        <v>No</v>
      </c>
      <c r="AN249" s="246" t="str">
        <f t="shared" si="224"/>
        <v/>
      </c>
      <c r="AO249" s="247" t="str">
        <f t="shared" si="225"/>
        <v/>
      </c>
      <c r="AP249" s="248" t="str">
        <f t="shared" si="226"/>
        <v/>
      </c>
      <c r="AQ249" s="249" t="str">
        <f t="shared" si="227"/>
        <v/>
      </c>
      <c r="AR249" s="250" t="str">
        <f t="shared" si="228"/>
        <v/>
      </c>
      <c r="AS249" s="234"/>
      <c r="AY249" s="385">
        <f t="shared" si="229"/>
        <v>0</v>
      </c>
      <c r="AZ249" s="385">
        <f t="shared" si="196"/>
        <v>0</v>
      </c>
      <c r="BA249" s="385">
        <f t="shared" si="230"/>
        <v>0</v>
      </c>
      <c r="BB249" s="385">
        <f t="shared" si="197"/>
        <v>0</v>
      </c>
      <c r="BC249" s="385">
        <f t="shared" si="198"/>
        <v>0</v>
      </c>
      <c r="BD249" s="385">
        <f t="shared" si="199"/>
        <v>0</v>
      </c>
      <c r="BE249" s="385">
        <f t="shared" si="200"/>
        <v>0</v>
      </c>
      <c r="BF249" s="385">
        <f t="shared" si="201"/>
        <v>0</v>
      </c>
      <c r="BG249" s="385">
        <f t="shared" si="202"/>
        <v>0</v>
      </c>
      <c r="BH249" s="385">
        <f t="shared" si="203"/>
        <v>0</v>
      </c>
      <c r="BI249" s="385">
        <f t="shared" si="204"/>
        <v>0</v>
      </c>
      <c r="BJ249" s="385">
        <f t="shared" si="205"/>
        <v>0</v>
      </c>
      <c r="BK249" s="385">
        <f t="shared" si="206"/>
        <v>0</v>
      </c>
      <c r="BL249" s="385">
        <f t="shared" si="207"/>
        <v>0</v>
      </c>
      <c r="BM249" s="385">
        <f t="shared" si="208"/>
        <v>0</v>
      </c>
      <c r="BN249" s="385">
        <f t="shared" si="209"/>
        <v>0</v>
      </c>
      <c r="CK249" s="239">
        <f t="shared" si="231"/>
        <v>0</v>
      </c>
      <c r="CL249" s="239">
        <f t="shared" si="232"/>
        <v>0</v>
      </c>
    </row>
    <row r="250" spans="3:90" x14ac:dyDescent="0.35">
      <c r="C250" s="235"/>
      <c r="D250" s="246" t="str">
        <f t="shared" si="210"/>
        <v/>
      </c>
      <c r="E250" s="247" t="str">
        <f t="shared" si="211"/>
        <v/>
      </c>
      <c r="F250" s="248" t="str">
        <f t="shared" si="212"/>
        <v/>
      </c>
      <c r="G250" s="249" t="str">
        <f t="shared" si="213"/>
        <v/>
      </c>
      <c r="H250" s="250" t="str">
        <f t="shared" si="214"/>
        <v/>
      </c>
      <c r="I250" s="386" t="str">
        <f t="shared" si="175"/>
        <v/>
      </c>
      <c r="J250" s="387" t="str">
        <f t="shared" si="176"/>
        <v/>
      </c>
      <c r="K250" s="388" t="str">
        <f t="shared" si="177"/>
        <v/>
      </c>
      <c r="L250" s="389" t="str">
        <f t="shared" si="178"/>
        <v/>
      </c>
      <c r="M250" s="250" t="str">
        <f t="shared" si="179"/>
        <v/>
      </c>
      <c r="N250" s="246" t="b">
        <f t="shared" si="215"/>
        <v>0</v>
      </c>
      <c r="O250" s="246" t="b">
        <f t="shared" si="216"/>
        <v>0</v>
      </c>
      <c r="P250" s="246" t="b">
        <f t="shared" si="217"/>
        <v>0</v>
      </c>
      <c r="Q250" s="246" t="b">
        <f t="shared" si="218"/>
        <v>0</v>
      </c>
      <c r="R250" s="246" t="str">
        <f t="shared" si="219"/>
        <v>No</v>
      </c>
      <c r="S250" s="247" t="b">
        <f t="shared" si="180"/>
        <v>0</v>
      </c>
      <c r="T250" s="247" t="b">
        <f t="shared" si="181"/>
        <v>0</v>
      </c>
      <c r="U250" s="247" t="b">
        <f t="shared" si="182"/>
        <v>0</v>
      </c>
      <c r="V250" s="247" t="b">
        <f t="shared" si="183"/>
        <v>0</v>
      </c>
      <c r="W250" s="247" t="str">
        <f t="shared" si="220"/>
        <v>No</v>
      </c>
      <c r="X250" s="248" t="b">
        <f t="shared" si="184"/>
        <v>0</v>
      </c>
      <c r="Y250" s="248" t="b">
        <f t="shared" si="185"/>
        <v>0</v>
      </c>
      <c r="Z250" s="248" t="b">
        <f t="shared" si="186"/>
        <v>0</v>
      </c>
      <c r="AA250" s="248" t="b">
        <f t="shared" si="187"/>
        <v>0</v>
      </c>
      <c r="AB250" s="248" t="str">
        <f t="shared" si="221"/>
        <v>No</v>
      </c>
      <c r="AC250" s="249" t="b">
        <f t="shared" si="188"/>
        <v>0</v>
      </c>
      <c r="AD250" s="249" t="b">
        <f t="shared" si="189"/>
        <v>0</v>
      </c>
      <c r="AE250" s="249" t="b">
        <f t="shared" si="190"/>
        <v>0</v>
      </c>
      <c r="AF250" s="249" t="b">
        <f t="shared" si="191"/>
        <v>0</v>
      </c>
      <c r="AG250" s="249" t="str">
        <f t="shared" si="222"/>
        <v>No</v>
      </c>
      <c r="AH250" s="250" t="b">
        <f t="shared" si="192"/>
        <v>0</v>
      </c>
      <c r="AI250" s="250" t="b">
        <f t="shared" si="193"/>
        <v>0</v>
      </c>
      <c r="AJ250" s="250" t="b">
        <f t="shared" si="194"/>
        <v>0</v>
      </c>
      <c r="AK250" s="250" t="b">
        <f t="shared" si="195"/>
        <v>0</v>
      </c>
      <c r="AL250" s="250" t="str">
        <f t="shared" si="223"/>
        <v>No</v>
      </c>
      <c r="AN250" s="246" t="str">
        <f t="shared" si="224"/>
        <v/>
      </c>
      <c r="AO250" s="247" t="str">
        <f t="shared" si="225"/>
        <v/>
      </c>
      <c r="AP250" s="248" t="str">
        <f t="shared" si="226"/>
        <v/>
      </c>
      <c r="AQ250" s="249" t="str">
        <f t="shared" si="227"/>
        <v/>
      </c>
      <c r="AR250" s="250" t="str">
        <f t="shared" si="228"/>
        <v/>
      </c>
      <c r="AS250" s="234"/>
      <c r="AY250" s="385">
        <f t="shared" si="229"/>
        <v>0</v>
      </c>
      <c r="AZ250" s="385">
        <f t="shared" si="196"/>
        <v>0</v>
      </c>
      <c r="BA250" s="385">
        <f t="shared" si="230"/>
        <v>0</v>
      </c>
      <c r="BB250" s="385">
        <f t="shared" si="197"/>
        <v>0</v>
      </c>
      <c r="BC250" s="385">
        <f t="shared" si="198"/>
        <v>0</v>
      </c>
      <c r="BD250" s="385">
        <f t="shared" si="199"/>
        <v>0</v>
      </c>
      <c r="BE250" s="385">
        <f t="shared" si="200"/>
        <v>0</v>
      </c>
      <c r="BF250" s="385">
        <f t="shared" si="201"/>
        <v>0</v>
      </c>
      <c r="BG250" s="385">
        <f t="shared" si="202"/>
        <v>0</v>
      </c>
      <c r="BH250" s="385">
        <f t="shared" si="203"/>
        <v>0</v>
      </c>
      <c r="BI250" s="385">
        <f t="shared" si="204"/>
        <v>0</v>
      </c>
      <c r="BJ250" s="385">
        <f t="shared" si="205"/>
        <v>0</v>
      </c>
      <c r="BK250" s="385">
        <f t="shared" si="206"/>
        <v>0</v>
      </c>
      <c r="BL250" s="385">
        <f t="shared" si="207"/>
        <v>0</v>
      </c>
      <c r="BM250" s="385">
        <f t="shared" si="208"/>
        <v>0</v>
      </c>
      <c r="BN250" s="385">
        <f t="shared" si="209"/>
        <v>0</v>
      </c>
      <c r="CK250" s="239">
        <f t="shared" si="231"/>
        <v>0</v>
      </c>
      <c r="CL250" s="239">
        <f t="shared" si="232"/>
        <v>0</v>
      </c>
    </row>
    <row r="251" spans="3:90" x14ac:dyDescent="0.35">
      <c r="C251" s="235"/>
      <c r="D251" s="246" t="str">
        <f t="shared" si="210"/>
        <v/>
      </c>
      <c r="E251" s="247" t="str">
        <f t="shared" si="211"/>
        <v/>
      </c>
      <c r="F251" s="248" t="str">
        <f t="shared" si="212"/>
        <v/>
      </c>
      <c r="G251" s="249" t="str">
        <f t="shared" si="213"/>
        <v/>
      </c>
      <c r="H251" s="250" t="str">
        <f t="shared" si="214"/>
        <v/>
      </c>
      <c r="I251" s="386" t="str">
        <f t="shared" si="175"/>
        <v/>
      </c>
      <c r="J251" s="387" t="str">
        <f t="shared" si="176"/>
        <v/>
      </c>
      <c r="K251" s="388" t="str">
        <f t="shared" si="177"/>
        <v/>
      </c>
      <c r="L251" s="389" t="str">
        <f t="shared" si="178"/>
        <v/>
      </c>
      <c r="M251" s="250" t="str">
        <f t="shared" si="179"/>
        <v/>
      </c>
      <c r="N251" s="246" t="b">
        <f t="shared" si="215"/>
        <v>0</v>
      </c>
      <c r="O251" s="246" t="b">
        <f t="shared" si="216"/>
        <v>0</v>
      </c>
      <c r="P251" s="246" t="b">
        <f t="shared" si="217"/>
        <v>0</v>
      </c>
      <c r="Q251" s="246" t="b">
        <f t="shared" si="218"/>
        <v>0</v>
      </c>
      <c r="R251" s="246" t="str">
        <f t="shared" si="219"/>
        <v>No</v>
      </c>
      <c r="S251" s="247" t="b">
        <f t="shared" si="180"/>
        <v>0</v>
      </c>
      <c r="T251" s="247" t="b">
        <f t="shared" si="181"/>
        <v>0</v>
      </c>
      <c r="U251" s="247" t="b">
        <f t="shared" si="182"/>
        <v>0</v>
      </c>
      <c r="V251" s="247" t="b">
        <f t="shared" si="183"/>
        <v>0</v>
      </c>
      <c r="W251" s="247" t="str">
        <f t="shared" si="220"/>
        <v>No</v>
      </c>
      <c r="X251" s="248" t="b">
        <f t="shared" si="184"/>
        <v>0</v>
      </c>
      <c r="Y251" s="248" t="b">
        <f t="shared" si="185"/>
        <v>0</v>
      </c>
      <c r="Z251" s="248" t="b">
        <f t="shared" si="186"/>
        <v>0</v>
      </c>
      <c r="AA251" s="248" t="b">
        <f t="shared" si="187"/>
        <v>0</v>
      </c>
      <c r="AB251" s="248" t="str">
        <f t="shared" si="221"/>
        <v>No</v>
      </c>
      <c r="AC251" s="249" t="b">
        <f t="shared" si="188"/>
        <v>0</v>
      </c>
      <c r="AD251" s="249" t="b">
        <f t="shared" si="189"/>
        <v>0</v>
      </c>
      <c r="AE251" s="249" t="b">
        <f t="shared" si="190"/>
        <v>0</v>
      </c>
      <c r="AF251" s="249" t="b">
        <f t="shared" si="191"/>
        <v>0</v>
      </c>
      <c r="AG251" s="249" t="str">
        <f t="shared" si="222"/>
        <v>No</v>
      </c>
      <c r="AH251" s="250" t="b">
        <f t="shared" si="192"/>
        <v>0</v>
      </c>
      <c r="AI251" s="250" t="b">
        <f t="shared" si="193"/>
        <v>0</v>
      </c>
      <c r="AJ251" s="250" t="b">
        <f t="shared" si="194"/>
        <v>0</v>
      </c>
      <c r="AK251" s="250" t="b">
        <f t="shared" si="195"/>
        <v>0</v>
      </c>
      <c r="AL251" s="250" t="str">
        <f t="shared" si="223"/>
        <v>No</v>
      </c>
      <c r="AN251" s="246" t="str">
        <f t="shared" si="224"/>
        <v/>
      </c>
      <c r="AO251" s="247" t="str">
        <f t="shared" si="225"/>
        <v/>
      </c>
      <c r="AP251" s="248" t="str">
        <f t="shared" si="226"/>
        <v/>
      </c>
      <c r="AQ251" s="249" t="str">
        <f t="shared" si="227"/>
        <v/>
      </c>
      <c r="AR251" s="250" t="str">
        <f t="shared" si="228"/>
        <v/>
      </c>
      <c r="AS251" s="234"/>
      <c r="AY251" s="385">
        <f t="shared" si="229"/>
        <v>0</v>
      </c>
      <c r="AZ251" s="385">
        <f t="shared" si="196"/>
        <v>0</v>
      </c>
      <c r="BA251" s="385">
        <f t="shared" si="230"/>
        <v>0</v>
      </c>
      <c r="BB251" s="385">
        <f t="shared" si="197"/>
        <v>0</v>
      </c>
      <c r="BC251" s="385">
        <f t="shared" si="198"/>
        <v>0</v>
      </c>
      <c r="BD251" s="385">
        <f t="shared" si="199"/>
        <v>0</v>
      </c>
      <c r="BE251" s="385">
        <f t="shared" si="200"/>
        <v>0</v>
      </c>
      <c r="BF251" s="385">
        <f t="shared" si="201"/>
        <v>0</v>
      </c>
      <c r="BG251" s="385">
        <f t="shared" si="202"/>
        <v>0</v>
      </c>
      <c r="BH251" s="385">
        <f t="shared" si="203"/>
        <v>0</v>
      </c>
      <c r="BI251" s="385">
        <f t="shared" si="204"/>
        <v>0</v>
      </c>
      <c r="BJ251" s="385">
        <f t="shared" si="205"/>
        <v>0</v>
      </c>
      <c r="BK251" s="385">
        <f t="shared" si="206"/>
        <v>0</v>
      </c>
      <c r="BL251" s="385">
        <f t="shared" si="207"/>
        <v>0</v>
      </c>
      <c r="BM251" s="385">
        <f t="shared" si="208"/>
        <v>0</v>
      </c>
      <c r="BN251" s="385">
        <f t="shared" si="209"/>
        <v>0</v>
      </c>
      <c r="CK251" s="239">
        <f t="shared" si="231"/>
        <v>0</v>
      </c>
      <c r="CL251" s="239">
        <f t="shared" si="232"/>
        <v>0</v>
      </c>
    </row>
    <row r="252" spans="3:90" x14ac:dyDescent="0.35">
      <c r="C252" s="235"/>
      <c r="D252" s="246" t="str">
        <f t="shared" si="210"/>
        <v/>
      </c>
      <c r="E252" s="247" t="str">
        <f t="shared" si="211"/>
        <v/>
      </c>
      <c r="F252" s="248" t="str">
        <f t="shared" si="212"/>
        <v/>
      </c>
      <c r="G252" s="249" t="str">
        <f t="shared" si="213"/>
        <v/>
      </c>
      <c r="H252" s="250" t="str">
        <f t="shared" si="214"/>
        <v/>
      </c>
      <c r="I252" s="386" t="str">
        <f t="shared" si="175"/>
        <v/>
      </c>
      <c r="J252" s="387" t="str">
        <f t="shared" si="176"/>
        <v/>
      </c>
      <c r="K252" s="388" t="str">
        <f t="shared" si="177"/>
        <v/>
      </c>
      <c r="L252" s="389" t="str">
        <f t="shared" si="178"/>
        <v/>
      </c>
      <c r="M252" s="250" t="str">
        <f t="shared" si="179"/>
        <v/>
      </c>
      <c r="N252" s="246" t="b">
        <f t="shared" si="215"/>
        <v>0</v>
      </c>
      <c r="O252" s="246" t="b">
        <f t="shared" si="216"/>
        <v>0</v>
      </c>
      <c r="P252" s="246" t="b">
        <f t="shared" si="217"/>
        <v>0</v>
      </c>
      <c r="Q252" s="246" t="b">
        <f t="shared" si="218"/>
        <v>0</v>
      </c>
      <c r="R252" s="246" t="str">
        <f t="shared" si="219"/>
        <v>No</v>
      </c>
      <c r="S252" s="247" t="b">
        <f t="shared" si="180"/>
        <v>0</v>
      </c>
      <c r="T252" s="247" t="b">
        <f t="shared" si="181"/>
        <v>0</v>
      </c>
      <c r="U252" s="247" t="b">
        <f t="shared" si="182"/>
        <v>0</v>
      </c>
      <c r="V252" s="247" t="b">
        <f t="shared" si="183"/>
        <v>0</v>
      </c>
      <c r="W252" s="247" t="str">
        <f t="shared" si="220"/>
        <v>No</v>
      </c>
      <c r="X252" s="248" t="b">
        <f t="shared" si="184"/>
        <v>0</v>
      </c>
      <c r="Y252" s="248" t="b">
        <f t="shared" si="185"/>
        <v>0</v>
      </c>
      <c r="Z252" s="248" t="b">
        <f t="shared" si="186"/>
        <v>0</v>
      </c>
      <c r="AA252" s="248" t="b">
        <f t="shared" si="187"/>
        <v>0</v>
      </c>
      <c r="AB252" s="248" t="str">
        <f t="shared" si="221"/>
        <v>No</v>
      </c>
      <c r="AC252" s="249" t="b">
        <f t="shared" si="188"/>
        <v>0</v>
      </c>
      <c r="AD252" s="249" t="b">
        <f t="shared" si="189"/>
        <v>0</v>
      </c>
      <c r="AE252" s="249" t="b">
        <f t="shared" si="190"/>
        <v>0</v>
      </c>
      <c r="AF252" s="249" t="b">
        <f t="shared" si="191"/>
        <v>0</v>
      </c>
      <c r="AG252" s="249" t="str">
        <f t="shared" si="222"/>
        <v>No</v>
      </c>
      <c r="AH252" s="250" t="b">
        <f t="shared" si="192"/>
        <v>0</v>
      </c>
      <c r="AI252" s="250" t="b">
        <f t="shared" si="193"/>
        <v>0</v>
      </c>
      <c r="AJ252" s="250" t="b">
        <f t="shared" si="194"/>
        <v>0</v>
      </c>
      <c r="AK252" s="250" t="b">
        <f t="shared" si="195"/>
        <v>0</v>
      </c>
      <c r="AL252" s="250" t="str">
        <f t="shared" si="223"/>
        <v>No</v>
      </c>
      <c r="AN252" s="246" t="str">
        <f t="shared" si="224"/>
        <v/>
      </c>
      <c r="AO252" s="247" t="str">
        <f t="shared" si="225"/>
        <v/>
      </c>
      <c r="AP252" s="248" t="str">
        <f t="shared" si="226"/>
        <v/>
      </c>
      <c r="AQ252" s="249" t="str">
        <f t="shared" si="227"/>
        <v/>
      </c>
      <c r="AR252" s="250" t="str">
        <f t="shared" si="228"/>
        <v/>
      </c>
      <c r="AS252" s="234"/>
      <c r="AY252" s="385">
        <f t="shared" si="229"/>
        <v>0</v>
      </c>
      <c r="AZ252" s="385">
        <f t="shared" si="196"/>
        <v>0</v>
      </c>
      <c r="BA252" s="385">
        <f t="shared" si="230"/>
        <v>0</v>
      </c>
      <c r="BB252" s="385">
        <f t="shared" si="197"/>
        <v>0</v>
      </c>
      <c r="BC252" s="385">
        <f t="shared" si="198"/>
        <v>0</v>
      </c>
      <c r="BD252" s="385">
        <f t="shared" si="199"/>
        <v>0</v>
      </c>
      <c r="BE252" s="385">
        <f t="shared" si="200"/>
        <v>0</v>
      </c>
      <c r="BF252" s="385">
        <f t="shared" si="201"/>
        <v>0</v>
      </c>
      <c r="BG252" s="385">
        <f t="shared" si="202"/>
        <v>0</v>
      </c>
      <c r="BH252" s="385">
        <f t="shared" si="203"/>
        <v>0</v>
      </c>
      <c r="BI252" s="385">
        <f t="shared" si="204"/>
        <v>0</v>
      </c>
      <c r="BJ252" s="385">
        <f t="shared" si="205"/>
        <v>0</v>
      </c>
      <c r="BK252" s="385">
        <f t="shared" si="206"/>
        <v>0</v>
      </c>
      <c r="BL252" s="385">
        <f t="shared" si="207"/>
        <v>0</v>
      </c>
      <c r="BM252" s="385">
        <f t="shared" si="208"/>
        <v>0</v>
      </c>
      <c r="BN252" s="385">
        <f t="shared" si="209"/>
        <v>0</v>
      </c>
      <c r="CK252" s="239">
        <f t="shared" si="231"/>
        <v>0</v>
      </c>
      <c r="CL252" s="239">
        <f t="shared" si="232"/>
        <v>0</v>
      </c>
    </row>
    <row r="253" spans="3:90" x14ac:dyDescent="0.35">
      <c r="C253" s="235"/>
      <c r="D253" s="246" t="str">
        <f t="shared" si="210"/>
        <v/>
      </c>
      <c r="E253" s="247" t="str">
        <f t="shared" si="211"/>
        <v/>
      </c>
      <c r="F253" s="248" t="str">
        <f t="shared" si="212"/>
        <v/>
      </c>
      <c r="G253" s="249" t="str">
        <f t="shared" si="213"/>
        <v/>
      </c>
      <c r="H253" s="250" t="str">
        <f t="shared" si="214"/>
        <v/>
      </c>
      <c r="I253" s="386" t="str">
        <f t="shared" si="175"/>
        <v/>
      </c>
      <c r="J253" s="387" t="str">
        <f t="shared" si="176"/>
        <v/>
      </c>
      <c r="K253" s="388" t="str">
        <f t="shared" si="177"/>
        <v/>
      </c>
      <c r="L253" s="389" t="str">
        <f t="shared" si="178"/>
        <v/>
      </c>
      <c r="M253" s="250" t="str">
        <f t="shared" si="179"/>
        <v/>
      </c>
      <c r="N253" s="246" t="b">
        <f t="shared" si="215"/>
        <v>0</v>
      </c>
      <c r="O253" s="246" t="b">
        <f t="shared" si="216"/>
        <v>0</v>
      </c>
      <c r="P253" s="246" t="b">
        <f t="shared" si="217"/>
        <v>0</v>
      </c>
      <c r="Q253" s="246" t="b">
        <f t="shared" si="218"/>
        <v>0</v>
      </c>
      <c r="R253" s="246" t="str">
        <f t="shared" si="219"/>
        <v>No</v>
      </c>
      <c r="S253" s="247" t="b">
        <f t="shared" si="180"/>
        <v>0</v>
      </c>
      <c r="T253" s="247" t="b">
        <f t="shared" si="181"/>
        <v>0</v>
      </c>
      <c r="U253" s="247" t="b">
        <f t="shared" si="182"/>
        <v>0</v>
      </c>
      <c r="V253" s="247" t="b">
        <f t="shared" si="183"/>
        <v>0</v>
      </c>
      <c r="W253" s="247" t="str">
        <f t="shared" si="220"/>
        <v>No</v>
      </c>
      <c r="X253" s="248" t="b">
        <f t="shared" si="184"/>
        <v>0</v>
      </c>
      <c r="Y253" s="248" t="b">
        <f t="shared" si="185"/>
        <v>0</v>
      </c>
      <c r="Z253" s="248" t="b">
        <f t="shared" si="186"/>
        <v>0</v>
      </c>
      <c r="AA253" s="248" t="b">
        <f t="shared" si="187"/>
        <v>0</v>
      </c>
      <c r="AB253" s="248" t="str">
        <f t="shared" si="221"/>
        <v>No</v>
      </c>
      <c r="AC253" s="249" t="b">
        <f t="shared" si="188"/>
        <v>0</v>
      </c>
      <c r="AD253" s="249" t="b">
        <f t="shared" si="189"/>
        <v>0</v>
      </c>
      <c r="AE253" s="249" t="b">
        <f t="shared" si="190"/>
        <v>0</v>
      </c>
      <c r="AF253" s="249" t="b">
        <f t="shared" si="191"/>
        <v>0</v>
      </c>
      <c r="AG253" s="249" t="str">
        <f t="shared" si="222"/>
        <v>No</v>
      </c>
      <c r="AH253" s="250" t="b">
        <f t="shared" si="192"/>
        <v>0</v>
      </c>
      <c r="AI253" s="250" t="b">
        <f t="shared" si="193"/>
        <v>0</v>
      </c>
      <c r="AJ253" s="250" t="b">
        <f t="shared" si="194"/>
        <v>0</v>
      </c>
      <c r="AK253" s="250" t="b">
        <f t="shared" si="195"/>
        <v>0</v>
      </c>
      <c r="AL253" s="250" t="str">
        <f t="shared" si="223"/>
        <v>No</v>
      </c>
      <c r="AN253" s="246" t="str">
        <f t="shared" si="224"/>
        <v/>
      </c>
      <c r="AO253" s="247" t="str">
        <f t="shared" si="225"/>
        <v/>
      </c>
      <c r="AP253" s="248" t="str">
        <f t="shared" si="226"/>
        <v/>
      </c>
      <c r="AQ253" s="249" t="str">
        <f t="shared" si="227"/>
        <v/>
      </c>
      <c r="AR253" s="250" t="str">
        <f t="shared" si="228"/>
        <v/>
      </c>
      <c r="AS253" s="234"/>
      <c r="AY253" s="385">
        <f t="shared" si="229"/>
        <v>0</v>
      </c>
      <c r="AZ253" s="385">
        <f t="shared" si="196"/>
        <v>0</v>
      </c>
      <c r="BA253" s="385">
        <f t="shared" si="230"/>
        <v>0</v>
      </c>
      <c r="BB253" s="385">
        <f t="shared" si="197"/>
        <v>0</v>
      </c>
      <c r="BC253" s="385">
        <f t="shared" si="198"/>
        <v>0</v>
      </c>
      <c r="BD253" s="385">
        <f t="shared" si="199"/>
        <v>0</v>
      </c>
      <c r="BE253" s="385">
        <f t="shared" si="200"/>
        <v>0</v>
      </c>
      <c r="BF253" s="385">
        <f t="shared" si="201"/>
        <v>0</v>
      </c>
      <c r="BG253" s="385">
        <f t="shared" si="202"/>
        <v>0</v>
      </c>
      <c r="BH253" s="385">
        <f t="shared" si="203"/>
        <v>0</v>
      </c>
      <c r="BI253" s="385">
        <f t="shared" si="204"/>
        <v>0</v>
      </c>
      <c r="BJ253" s="385">
        <f t="shared" si="205"/>
        <v>0</v>
      </c>
      <c r="BK253" s="385">
        <f t="shared" si="206"/>
        <v>0</v>
      </c>
      <c r="BL253" s="385">
        <f t="shared" si="207"/>
        <v>0</v>
      </c>
      <c r="BM253" s="385">
        <f t="shared" si="208"/>
        <v>0</v>
      </c>
      <c r="BN253" s="385">
        <f t="shared" si="209"/>
        <v>0</v>
      </c>
      <c r="CK253" s="239">
        <f t="shared" si="231"/>
        <v>0</v>
      </c>
      <c r="CL253" s="239">
        <f t="shared" si="232"/>
        <v>0</v>
      </c>
    </row>
    <row r="254" spans="3:90" x14ac:dyDescent="0.35">
      <c r="C254" s="235"/>
      <c r="D254" s="246" t="str">
        <f t="shared" si="210"/>
        <v/>
      </c>
      <c r="E254" s="247" t="str">
        <f t="shared" si="211"/>
        <v/>
      </c>
      <c r="F254" s="248" t="str">
        <f t="shared" si="212"/>
        <v/>
      </c>
      <c r="G254" s="249" t="str">
        <f t="shared" si="213"/>
        <v/>
      </c>
      <c r="H254" s="250" t="str">
        <f t="shared" si="214"/>
        <v/>
      </c>
      <c r="I254" s="386" t="str">
        <f t="shared" si="175"/>
        <v/>
      </c>
      <c r="J254" s="387" t="str">
        <f t="shared" si="176"/>
        <v/>
      </c>
      <c r="K254" s="388" t="str">
        <f t="shared" si="177"/>
        <v/>
      </c>
      <c r="L254" s="389" t="str">
        <f t="shared" si="178"/>
        <v/>
      </c>
      <c r="M254" s="250" t="str">
        <f t="shared" si="179"/>
        <v/>
      </c>
      <c r="N254" s="246" t="b">
        <f t="shared" si="215"/>
        <v>0</v>
      </c>
      <c r="O254" s="246" t="b">
        <f t="shared" si="216"/>
        <v>0</v>
      </c>
      <c r="P254" s="246" t="b">
        <f t="shared" si="217"/>
        <v>0</v>
      </c>
      <c r="Q254" s="246" t="b">
        <f t="shared" si="218"/>
        <v>0</v>
      </c>
      <c r="R254" s="246" t="str">
        <f t="shared" si="219"/>
        <v>No</v>
      </c>
      <c r="S254" s="247" t="b">
        <f t="shared" si="180"/>
        <v>0</v>
      </c>
      <c r="T254" s="247" t="b">
        <f t="shared" si="181"/>
        <v>0</v>
      </c>
      <c r="U254" s="247" t="b">
        <f t="shared" si="182"/>
        <v>0</v>
      </c>
      <c r="V254" s="247" t="b">
        <f t="shared" si="183"/>
        <v>0</v>
      </c>
      <c r="W254" s="247" t="str">
        <f t="shared" si="220"/>
        <v>No</v>
      </c>
      <c r="X254" s="248" t="b">
        <f t="shared" si="184"/>
        <v>0</v>
      </c>
      <c r="Y254" s="248" t="b">
        <f t="shared" si="185"/>
        <v>0</v>
      </c>
      <c r="Z254" s="248" t="b">
        <f t="shared" si="186"/>
        <v>0</v>
      </c>
      <c r="AA254" s="248" t="b">
        <f t="shared" si="187"/>
        <v>0</v>
      </c>
      <c r="AB254" s="248" t="str">
        <f t="shared" si="221"/>
        <v>No</v>
      </c>
      <c r="AC254" s="249" t="b">
        <f t="shared" si="188"/>
        <v>0</v>
      </c>
      <c r="AD254" s="249" t="b">
        <f t="shared" si="189"/>
        <v>0</v>
      </c>
      <c r="AE254" s="249" t="b">
        <f t="shared" si="190"/>
        <v>0</v>
      </c>
      <c r="AF254" s="249" t="b">
        <f t="shared" si="191"/>
        <v>0</v>
      </c>
      <c r="AG254" s="249" t="str">
        <f t="shared" si="222"/>
        <v>No</v>
      </c>
      <c r="AH254" s="250" t="b">
        <f t="shared" si="192"/>
        <v>0</v>
      </c>
      <c r="AI254" s="250" t="b">
        <f t="shared" si="193"/>
        <v>0</v>
      </c>
      <c r="AJ254" s="250" t="b">
        <f t="shared" si="194"/>
        <v>0</v>
      </c>
      <c r="AK254" s="250" t="b">
        <f t="shared" si="195"/>
        <v>0</v>
      </c>
      <c r="AL254" s="250" t="str">
        <f t="shared" si="223"/>
        <v>No</v>
      </c>
      <c r="AN254" s="246" t="str">
        <f t="shared" si="224"/>
        <v/>
      </c>
      <c r="AO254" s="247" t="str">
        <f t="shared" si="225"/>
        <v/>
      </c>
      <c r="AP254" s="248" t="str">
        <f t="shared" si="226"/>
        <v/>
      </c>
      <c r="AQ254" s="249" t="str">
        <f t="shared" si="227"/>
        <v/>
      </c>
      <c r="AR254" s="250" t="str">
        <f t="shared" si="228"/>
        <v/>
      </c>
      <c r="AS254" s="234"/>
      <c r="AY254" s="385">
        <f t="shared" si="229"/>
        <v>0</v>
      </c>
      <c r="AZ254" s="385">
        <f t="shared" si="196"/>
        <v>0</v>
      </c>
      <c r="BA254" s="385">
        <f t="shared" si="230"/>
        <v>0</v>
      </c>
      <c r="BB254" s="385">
        <f t="shared" si="197"/>
        <v>0</v>
      </c>
      <c r="BC254" s="385">
        <f t="shared" si="198"/>
        <v>0</v>
      </c>
      <c r="BD254" s="385">
        <f t="shared" si="199"/>
        <v>0</v>
      </c>
      <c r="BE254" s="385">
        <f t="shared" si="200"/>
        <v>0</v>
      </c>
      <c r="BF254" s="385">
        <f t="shared" si="201"/>
        <v>0</v>
      </c>
      <c r="BG254" s="385">
        <f t="shared" si="202"/>
        <v>0</v>
      </c>
      <c r="BH254" s="385">
        <f t="shared" si="203"/>
        <v>0</v>
      </c>
      <c r="BI254" s="385">
        <f t="shared" si="204"/>
        <v>0</v>
      </c>
      <c r="BJ254" s="385">
        <f t="shared" si="205"/>
        <v>0</v>
      </c>
      <c r="BK254" s="385">
        <f t="shared" si="206"/>
        <v>0</v>
      </c>
      <c r="BL254" s="385">
        <f t="shared" si="207"/>
        <v>0</v>
      </c>
      <c r="BM254" s="385">
        <f t="shared" si="208"/>
        <v>0</v>
      </c>
      <c r="BN254" s="385">
        <f t="shared" si="209"/>
        <v>0</v>
      </c>
      <c r="CK254" s="239">
        <f t="shared" si="231"/>
        <v>0</v>
      </c>
      <c r="CL254" s="239">
        <f t="shared" si="232"/>
        <v>0</v>
      </c>
    </row>
    <row r="255" spans="3:90" x14ac:dyDescent="0.35">
      <c r="C255" s="235"/>
      <c r="D255" s="246" t="str">
        <f t="shared" si="210"/>
        <v/>
      </c>
      <c r="E255" s="247" t="str">
        <f t="shared" si="211"/>
        <v/>
      </c>
      <c r="F255" s="248" t="str">
        <f t="shared" si="212"/>
        <v/>
      </c>
      <c r="G255" s="249" t="str">
        <f t="shared" si="213"/>
        <v/>
      </c>
      <c r="H255" s="250" t="str">
        <f t="shared" si="214"/>
        <v/>
      </c>
      <c r="I255" s="386" t="str">
        <f t="shared" si="175"/>
        <v/>
      </c>
      <c r="J255" s="387" t="str">
        <f t="shared" si="176"/>
        <v/>
      </c>
      <c r="K255" s="388" t="str">
        <f t="shared" si="177"/>
        <v/>
      </c>
      <c r="L255" s="389" t="str">
        <f t="shared" si="178"/>
        <v/>
      </c>
      <c r="M255" s="250" t="str">
        <f t="shared" si="179"/>
        <v/>
      </c>
      <c r="N255" s="246" t="b">
        <f t="shared" si="215"/>
        <v>0</v>
      </c>
      <c r="O255" s="246" t="b">
        <f t="shared" si="216"/>
        <v>0</v>
      </c>
      <c r="P255" s="246" t="b">
        <f t="shared" si="217"/>
        <v>0</v>
      </c>
      <c r="Q255" s="246" t="b">
        <f t="shared" si="218"/>
        <v>0</v>
      </c>
      <c r="R255" s="246" t="str">
        <f t="shared" si="219"/>
        <v>No</v>
      </c>
      <c r="S255" s="247" t="b">
        <f t="shared" si="180"/>
        <v>0</v>
      </c>
      <c r="T255" s="247" t="b">
        <f t="shared" si="181"/>
        <v>0</v>
      </c>
      <c r="U255" s="247" t="b">
        <f t="shared" si="182"/>
        <v>0</v>
      </c>
      <c r="V255" s="247" t="b">
        <f t="shared" si="183"/>
        <v>0</v>
      </c>
      <c r="W255" s="247" t="str">
        <f t="shared" si="220"/>
        <v>No</v>
      </c>
      <c r="X255" s="248" t="b">
        <f t="shared" si="184"/>
        <v>0</v>
      </c>
      <c r="Y255" s="248" t="b">
        <f t="shared" si="185"/>
        <v>0</v>
      </c>
      <c r="Z255" s="248" t="b">
        <f t="shared" si="186"/>
        <v>0</v>
      </c>
      <c r="AA255" s="248" t="b">
        <f t="shared" si="187"/>
        <v>0</v>
      </c>
      <c r="AB255" s="248" t="str">
        <f t="shared" si="221"/>
        <v>No</v>
      </c>
      <c r="AC255" s="249" t="b">
        <f t="shared" si="188"/>
        <v>0</v>
      </c>
      <c r="AD255" s="249" t="b">
        <f t="shared" si="189"/>
        <v>0</v>
      </c>
      <c r="AE255" s="249" t="b">
        <f t="shared" si="190"/>
        <v>0</v>
      </c>
      <c r="AF255" s="249" t="b">
        <f t="shared" si="191"/>
        <v>0</v>
      </c>
      <c r="AG255" s="249" t="str">
        <f t="shared" si="222"/>
        <v>No</v>
      </c>
      <c r="AH255" s="250" t="b">
        <f t="shared" si="192"/>
        <v>0</v>
      </c>
      <c r="AI255" s="250" t="b">
        <f t="shared" si="193"/>
        <v>0</v>
      </c>
      <c r="AJ255" s="250" t="b">
        <f t="shared" si="194"/>
        <v>0</v>
      </c>
      <c r="AK255" s="250" t="b">
        <f t="shared" si="195"/>
        <v>0</v>
      </c>
      <c r="AL255" s="250" t="str">
        <f t="shared" si="223"/>
        <v>No</v>
      </c>
      <c r="AN255" s="246" t="str">
        <f t="shared" si="224"/>
        <v/>
      </c>
      <c r="AO255" s="247" t="str">
        <f t="shared" si="225"/>
        <v/>
      </c>
      <c r="AP255" s="248" t="str">
        <f t="shared" si="226"/>
        <v/>
      </c>
      <c r="AQ255" s="249" t="str">
        <f t="shared" si="227"/>
        <v/>
      </c>
      <c r="AR255" s="250" t="str">
        <f t="shared" si="228"/>
        <v/>
      </c>
      <c r="AS255" s="234"/>
      <c r="AY255" s="385">
        <f t="shared" si="229"/>
        <v>0</v>
      </c>
      <c r="AZ255" s="385">
        <f t="shared" si="196"/>
        <v>0</v>
      </c>
      <c r="BA255" s="385">
        <f t="shared" si="230"/>
        <v>0</v>
      </c>
      <c r="BB255" s="385">
        <f t="shared" si="197"/>
        <v>0</v>
      </c>
      <c r="BC255" s="385">
        <f t="shared" si="198"/>
        <v>0</v>
      </c>
      <c r="BD255" s="385">
        <f t="shared" si="199"/>
        <v>0</v>
      </c>
      <c r="BE255" s="385">
        <f t="shared" si="200"/>
        <v>0</v>
      </c>
      <c r="BF255" s="385">
        <f t="shared" si="201"/>
        <v>0</v>
      </c>
      <c r="BG255" s="385">
        <f t="shared" si="202"/>
        <v>0</v>
      </c>
      <c r="BH255" s="385">
        <f t="shared" si="203"/>
        <v>0</v>
      </c>
      <c r="BI255" s="385">
        <f t="shared" si="204"/>
        <v>0</v>
      </c>
      <c r="BJ255" s="385">
        <f t="shared" si="205"/>
        <v>0</v>
      </c>
      <c r="BK255" s="385">
        <f t="shared" si="206"/>
        <v>0</v>
      </c>
      <c r="BL255" s="385">
        <f t="shared" si="207"/>
        <v>0</v>
      </c>
      <c r="BM255" s="385">
        <f t="shared" si="208"/>
        <v>0</v>
      </c>
      <c r="BN255" s="385">
        <f t="shared" si="209"/>
        <v>0</v>
      </c>
      <c r="CK255" s="239">
        <f t="shared" si="231"/>
        <v>0</v>
      </c>
      <c r="CL255" s="239">
        <f t="shared" si="232"/>
        <v>0</v>
      </c>
    </row>
    <row r="256" spans="3:90" x14ac:dyDescent="0.35">
      <c r="C256" s="235"/>
      <c r="D256" s="246" t="str">
        <f t="shared" si="210"/>
        <v/>
      </c>
      <c r="E256" s="247" t="str">
        <f t="shared" si="211"/>
        <v/>
      </c>
      <c r="F256" s="248" t="str">
        <f t="shared" si="212"/>
        <v/>
      </c>
      <c r="G256" s="249" t="str">
        <f t="shared" si="213"/>
        <v/>
      </c>
      <c r="H256" s="250" t="str">
        <f t="shared" si="214"/>
        <v/>
      </c>
      <c r="I256" s="386" t="str">
        <f t="shared" si="175"/>
        <v/>
      </c>
      <c r="J256" s="387" t="str">
        <f t="shared" si="176"/>
        <v/>
      </c>
      <c r="K256" s="388" t="str">
        <f t="shared" si="177"/>
        <v/>
      </c>
      <c r="L256" s="389" t="str">
        <f t="shared" si="178"/>
        <v/>
      </c>
      <c r="M256" s="250" t="str">
        <f t="shared" si="179"/>
        <v/>
      </c>
      <c r="N256" s="246" t="b">
        <f t="shared" si="215"/>
        <v>0</v>
      </c>
      <c r="O256" s="246" t="b">
        <f t="shared" si="216"/>
        <v>0</v>
      </c>
      <c r="P256" s="246" t="b">
        <f t="shared" si="217"/>
        <v>0</v>
      </c>
      <c r="Q256" s="246" t="b">
        <f t="shared" si="218"/>
        <v>0</v>
      </c>
      <c r="R256" s="246" t="str">
        <f t="shared" si="219"/>
        <v>No</v>
      </c>
      <c r="S256" s="247" t="b">
        <f t="shared" si="180"/>
        <v>0</v>
      </c>
      <c r="T256" s="247" t="b">
        <f t="shared" si="181"/>
        <v>0</v>
      </c>
      <c r="U256" s="247" t="b">
        <f t="shared" si="182"/>
        <v>0</v>
      </c>
      <c r="V256" s="247" t="b">
        <f t="shared" si="183"/>
        <v>0</v>
      </c>
      <c r="W256" s="247" t="str">
        <f t="shared" si="220"/>
        <v>No</v>
      </c>
      <c r="X256" s="248" t="b">
        <f t="shared" si="184"/>
        <v>0</v>
      </c>
      <c r="Y256" s="248" t="b">
        <f t="shared" si="185"/>
        <v>0</v>
      </c>
      <c r="Z256" s="248" t="b">
        <f t="shared" si="186"/>
        <v>0</v>
      </c>
      <c r="AA256" s="248" t="b">
        <f t="shared" si="187"/>
        <v>0</v>
      </c>
      <c r="AB256" s="248" t="str">
        <f t="shared" si="221"/>
        <v>No</v>
      </c>
      <c r="AC256" s="249" t="b">
        <f t="shared" si="188"/>
        <v>0</v>
      </c>
      <c r="AD256" s="249" t="b">
        <f t="shared" si="189"/>
        <v>0</v>
      </c>
      <c r="AE256" s="249" t="b">
        <f t="shared" si="190"/>
        <v>0</v>
      </c>
      <c r="AF256" s="249" t="b">
        <f t="shared" si="191"/>
        <v>0</v>
      </c>
      <c r="AG256" s="249" t="str">
        <f t="shared" si="222"/>
        <v>No</v>
      </c>
      <c r="AH256" s="250" t="b">
        <f t="shared" si="192"/>
        <v>0</v>
      </c>
      <c r="AI256" s="250" t="b">
        <f t="shared" si="193"/>
        <v>0</v>
      </c>
      <c r="AJ256" s="250" t="b">
        <f t="shared" si="194"/>
        <v>0</v>
      </c>
      <c r="AK256" s="250" t="b">
        <f t="shared" si="195"/>
        <v>0</v>
      </c>
      <c r="AL256" s="250" t="str">
        <f t="shared" si="223"/>
        <v>No</v>
      </c>
      <c r="AN256" s="246" t="str">
        <f t="shared" si="224"/>
        <v/>
      </c>
      <c r="AO256" s="247" t="str">
        <f t="shared" si="225"/>
        <v/>
      </c>
      <c r="AP256" s="248" t="str">
        <f t="shared" si="226"/>
        <v/>
      </c>
      <c r="AQ256" s="249" t="str">
        <f t="shared" si="227"/>
        <v/>
      </c>
      <c r="AR256" s="250" t="str">
        <f t="shared" si="228"/>
        <v/>
      </c>
      <c r="AS256" s="234"/>
      <c r="AY256" s="385">
        <f t="shared" si="229"/>
        <v>0</v>
      </c>
      <c r="AZ256" s="385">
        <f t="shared" si="196"/>
        <v>0</v>
      </c>
      <c r="BA256" s="385">
        <f t="shared" si="230"/>
        <v>0</v>
      </c>
      <c r="BB256" s="385">
        <f t="shared" si="197"/>
        <v>0</v>
      </c>
      <c r="BC256" s="385">
        <f t="shared" si="198"/>
        <v>0</v>
      </c>
      <c r="BD256" s="385">
        <f t="shared" si="199"/>
        <v>0</v>
      </c>
      <c r="BE256" s="385">
        <f t="shared" si="200"/>
        <v>0</v>
      </c>
      <c r="BF256" s="385">
        <f t="shared" si="201"/>
        <v>0</v>
      </c>
      <c r="BG256" s="385">
        <f t="shared" si="202"/>
        <v>0</v>
      </c>
      <c r="BH256" s="385">
        <f t="shared" si="203"/>
        <v>0</v>
      </c>
      <c r="BI256" s="385">
        <f t="shared" si="204"/>
        <v>0</v>
      </c>
      <c r="BJ256" s="385">
        <f t="shared" si="205"/>
        <v>0</v>
      </c>
      <c r="BK256" s="385">
        <f t="shared" si="206"/>
        <v>0</v>
      </c>
      <c r="BL256" s="385">
        <f t="shared" si="207"/>
        <v>0</v>
      </c>
      <c r="BM256" s="385">
        <f t="shared" si="208"/>
        <v>0</v>
      </c>
      <c r="BN256" s="385">
        <f t="shared" si="209"/>
        <v>0</v>
      </c>
      <c r="CK256" s="239">
        <f t="shared" si="231"/>
        <v>0</v>
      </c>
      <c r="CL256" s="239">
        <f t="shared" si="232"/>
        <v>0</v>
      </c>
    </row>
    <row r="257" spans="3:90" x14ac:dyDescent="0.35">
      <c r="C257" s="235"/>
      <c r="D257" s="246" t="str">
        <f t="shared" si="210"/>
        <v/>
      </c>
      <c r="E257" s="247" t="str">
        <f t="shared" si="211"/>
        <v/>
      </c>
      <c r="F257" s="248" t="str">
        <f t="shared" si="212"/>
        <v/>
      </c>
      <c r="G257" s="249" t="str">
        <f t="shared" si="213"/>
        <v/>
      </c>
      <c r="H257" s="250" t="str">
        <f t="shared" si="214"/>
        <v/>
      </c>
      <c r="I257" s="386" t="str">
        <f t="shared" si="175"/>
        <v/>
      </c>
      <c r="J257" s="387" t="str">
        <f t="shared" si="176"/>
        <v/>
      </c>
      <c r="K257" s="388" t="str">
        <f t="shared" si="177"/>
        <v/>
      </c>
      <c r="L257" s="389" t="str">
        <f t="shared" si="178"/>
        <v/>
      </c>
      <c r="M257" s="250" t="str">
        <f t="shared" si="179"/>
        <v/>
      </c>
      <c r="N257" s="246" t="b">
        <f t="shared" si="215"/>
        <v>0</v>
      </c>
      <c r="O257" s="246" t="b">
        <f t="shared" si="216"/>
        <v>0</v>
      </c>
      <c r="P257" s="246" t="b">
        <f t="shared" si="217"/>
        <v>0</v>
      </c>
      <c r="Q257" s="246" t="b">
        <f t="shared" si="218"/>
        <v>0</v>
      </c>
      <c r="R257" s="246" t="str">
        <f t="shared" si="219"/>
        <v>No</v>
      </c>
      <c r="S257" s="247" t="b">
        <f t="shared" si="180"/>
        <v>0</v>
      </c>
      <c r="T257" s="247" t="b">
        <f t="shared" si="181"/>
        <v>0</v>
      </c>
      <c r="U257" s="247" t="b">
        <f t="shared" si="182"/>
        <v>0</v>
      </c>
      <c r="V257" s="247" t="b">
        <f t="shared" si="183"/>
        <v>0</v>
      </c>
      <c r="W257" s="247" t="str">
        <f t="shared" si="220"/>
        <v>No</v>
      </c>
      <c r="X257" s="248" t="b">
        <f t="shared" si="184"/>
        <v>0</v>
      </c>
      <c r="Y257" s="248" t="b">
        <f t="shared" si="185"/>
        <v>0</v>
      </c>
      <c r="Z257" s="248" t="b">
        <f t="shared" si="186"/>
        <v>0</v>
      </c>
      <c r="AA257" s="248" t="b">
        <f t="shared" si="187"/>
        <v>0</v>
      </c>
      <c r="AB257" s="248" t="str">
        <f t="shared" si="221"/>
        <v>No</v>
      </c>
      <c r="AC257" s="249" t="b">
        <f t="shared" si="188"/>
        <v>0</v>
      </c>
      <c r="AD257" s="249" t="b">
        <f t="shared" si="189"/>
        <v>0</v>
      </c>
      <c r="AE257" s="249" t="b">
        <f t="shared" si="190"/>
        <v>0</v>
      </c>
      <c r="AF257" s="249" t="b">
        <f t="shared" si="191"/>
        <v>0</v>
      </c>
      <c r="AG257" s="249" t="str">
        <f t="shared" si="222"/>
        <v>No</v>
      </c>
      <c r="AH257" s="250" t="b">
        <f t="shared" si="192"/>
        <v>0</v>
      </c>
      <c r="AI257" s="250" t="b">
        <f t="shared" si="193"/>
        <v>0</v>
      </c>
      <c r="AJ257" s="250" t="b">
        <f t="shared" si="194"/>
        <v>0</v>
      </c>
      <c r="AK257" s="250" t="b">
        <f t="shared" si="195"/>
        <v>0</v>
      </c>
      <c r="AL257" s="250" t="str">
        <f t="shared" si="223"/>
        <v>No</v>
      </c>
      <c r="AN257" s="246" t="str">
        <f t="shared" si="224"/>
        <v/>
      </c>
      <c r="AO257" s="247" t="str">
        <f t="shared" si="225"/>
        <v/>
      </c>
      <c r="AP257" s="248" t="str">
        <f t="shared" si="226"/>
        <v/>
      </c>
      <c r="AQ257" s="249" t="str">
        <f t="shared" si="227"/>
        <v/>
      </c>
      <c r="AR257" s="250" t="str">
        <f t="shared" si="228"/>
        <v/>
      </c>
      <c r="AS257" s="234"/>
      <c r="AY257" s="385">
        <f t="shared" si="229"/>
        <v>0</v>
      </c>
      <c r="AZ257" s="385">
        <f t="shared" si="196"/>
        <v>0</v>
      </c>
      <c r="BA257" s="385">
        <f t="shared" si="230"/>
        <v>0</v>
      </c>
      <c r="BB257" s="385">
        <f t="shared" si="197"/>
        <v>0</v>
      </c>
      <c r="BC257" s="385">
        <f t="shared" si="198"/>
        <v>0</v>
      </c>
      <c r="BD257" s="385">
        <f t="shared" si="199"/>
        <v>0</v>
      </c>
      <c r="BE257" s="385">
        <f t="shared" si="200"/>
        <v>0</v>
      </c>
      <c r="BF257" s="385">
        <f t="shared" si="201"/>
        <v>0</v>
      </c>
      <c r="BG257" s="385">
        <f t="shared" si="202"/>
        <v>0</v>
      </c>
      <c r="BH257" s="385">
        <f t="shared" si="203"/>
        <v>0</v>
      </c>
      <c r="BI257" s="385">
        <f t="shared" si="204"/>
        <v>0</v>
      </c>
      <c r="BJ257" s="385">
        <f t="shared" si="205"/>
        <v>0</v>
      </c>
      <c r="BK257" s="385">
        <f t="shared" si="206"/>
        <v>0</v>
      </c>
      <c r="BL257" s="385">
        <f t="shared" si="207"/>
        <v>0</v>
      </c>
      <c r="BM257" s="385">
        <f t="shared" si="208"/>
        <v>0</v>
      </c>
      <c r="BN257" s="385">
        <f t="shared" si="209"/>
        <v>0</v>
      </c>
      <c r="CK257" s="239">
        <f t="shared" si="231"/>
        <v>0</v>
      </c>
      <c r="CL257" s="239">
        <f t="shared" si="232"/>
        <v>0</v>
      </c>
    </row>
    <row r="258" spans="3:90" x14ac:dyDescent="0.35">
      <c r="C258" s="235"/>
      <c r="D258" s="246" t="str">
        <f t="shared" si="210"/>
        <v/>
      </c>
      <c r="E258" s="247" t="str">
        <f t="shared" si="211"/>
        <v/>
      </c>
      <c r="F258" s="248" t="str">
        <f t="shared" si="212"/>
        <v/>
      </c>
      <c r="G258" s="249" t="str">
        <f t="shared" si="213"/>
        <v/>
      </c>
      <c r="H258" s="250" t="str">
        <f t="shared" si="214"/>
        <v/>
      </c>
      <c r="I258" s="386" t="str">
        <f t="shared" si="175"/>
        <v/>
      </c>
      <c r="J258" s="387" t="str">
        <f t="shared" si="176"/>
        <v/>
      </c>
      <c r="K258" s="388" t="str">
        <f t="shared" si="177"/>
        <v/>
      </c>
      <c r="L258" s="389" t="str">
        <f t="shared" si="178"/>
        <v/>
      </c>
      <c r="M258" s="250" t="str">
        <f t="shared" si="179"/>
        <v/>
      </c>
      <c r="N258" s="246" t="b">
        <f t="shared" si="215"/>
        <v>0</v>
      </c>
      <c r="O258" s="246" t="b">
        <f t="shared" si="216"/>
        <v>0</v>
      </c>
      <c r="P258" s="246" t="b">
        <f t="shared" si="217"/>
        <v>0</v>
      </c>
      <c r="Q258" s="246" t="b">
        <f t="shared" si="218"/>
        <v>0</v>
      </c>
      <c r="R258" s="246" t="str">
        <f t="shared" si="219"/>
        <v>No</v>
      </c>
      <c r="S258" s="247" t="b">
        <f t="shared" si="180"/>
        <v>0</v>
      </c>
      <c r="T258" s="247" t="b">
        <f t="shared" si="181"/>
        <v>0</v>
      </c>
      <c r="U258" s="247" t="b">
        <f t="shared" si="182"/>
        <v>0</v>
      </c>
      <c r="V258" s="247" t="b">
        <f t="shared" si="183"/>
        <v>0</v>
      </c>
      <c r="W258" s="247" t="str">
        <f t="shared" si="220"/>
        <v>No</v>
      </c>
      <c r="X258" s="248" t="b">
        <f t="shared" si="184"/>
        <v>0</v>
      </c>
      <c r="Y258" s="248" t="b">
        <f t="shared" si="185"/>
        <v>0</v>
      </c>
      <c r="Z258" s="248" t="b">
        <f t="shared" si="186"/>
        <v>0</v>
      </c>
      <c r="AA258" s="248" t="b">
        <f t="shared" si="187"/>
        <v>0</v>
      </c>
      <c r="AB258" s="248" t="str">
        <f t="shared" si="221"/>
        <v>No</v>
      </c>
      <c r="AC258" s="249" t="b">
        <f t="shared" si="188"/>
        <v>0</v>
      </c>
      <c r="AD258" s="249" t="b">
        <f t="shared" si="189"/>
        <v>0</v>
      </c>
      <c r="AE258" s="249" t="b">
        <f t="shared" si="190"/>
        <v>0</v>
      </c>
      <c r="AF258" s="249" t="b">
        <f t="shared" si="191"/>
        <v>0</v>
      </c>
      <c r="AG258" s="249" t="str">
        <f t="shared" si="222"/>
        <v>No</v>
      </c>
      <c r="AH258" s="250" t="b">
        <f t="shared" si="192"/>
        <v>0</v>
      </c>
      <c r="AI258" s="250" t="b">
        <f t="shared" si="193"/>
        <v>0</v>
      </c>
      <c r="AJ258" s="250" t="b">
        <f t="shared" si="194"/>
        <v>0</v>
      </c>
      <c r="AK258" s="250" t="b">
        <f t="shared" si="195"/>
        <v>0</v>
      </c>
      <c r="AL258" s="250" t="str">
        <f t="shared" si="223"/>
        <v>No</v>
      </c>
      <c r="AN258" s="246" t="str">
        <f t="shared" si="224"/>
        <v/>
      </c>
      <c r="AO258" s="247" t="str">
        <f t="shared" si="225"/>
        <v/>
      </c>
      <c r="AP258" s="248" t="str">
        <f t="shared" si="226"/>
        <v/>
      </c>
      <c r="AQ258" s="249" t="str">
        <f t="shared" si="227"/>
        <v/>
      </c>
      <c r="AR258" s="250" t="str">
        <f t="shared" si="228"/>
        <v/>
      </c>
      <c r="AS258" s="234"/>
      <c r="AY258" s="385">
        <f t="shared" si="229"/>
        <v>0</v>
      </c>
      <c r="AZ258" s="385">
        <f t="shared" si="196"/>
        <v>0</v>
      </c>
      <c r="BA258" s="385">
        <f t="shared" si="230"/>
        <v>0</v>
      </c>
      <c r="BB258" s="385">
        <f t="shared" si="197"/>
        <v>0</v>
      </c>
      <c r="BC258" s="385">
        <f t="shared" si="198"/>
        <v>0</v>
      </c>
      <c r="BD258" s="385">
        <f t="shared" si="199"/>
        <v>0</v>
      </c>
      <c r="BE258" s="385">
        <f t="shared" si="200"/>
        <v>0</v>
      </c>
      <c r="BF258" s="385">
        <f t="shared" si="201"/>
        <v>0</v>
      </c>
      <c r="BG258" s="385">
        <f t="shared" si="202"/>
        <v>0</v>
      </c>
      <c r="BH258" s="385">
        <f t="shared" si="203"/>
        <v>0</v>
      </c>
      <c r="BI258" s="385">
        <f t="shared" si="204"/>
        <v>0</v>
      </c>
      <c r="BJ258" s="385">
        <f t="shared" si="205"/>
        <v>0</v>
      </c>
      <c r="BK258" s="385">
        <f t="shared" si="206"/>
        <v>0</v>
      </c>
      <c r="BL258" s="385">
        <f t="shared" si="207"/>
        <v>0</v>
      </c>
      <c r="BM258" s="385">
        <f t="shared" si="208"/>
        <v>0</v>
      </c>
      <c r="BN258" s="385">
        <f t="shared" si="209"/>
        <v>0</v>
      </c>
      <c r="CK258" s="239">
        <f t="shared" si="231"/>
        <v>0</v>
      </c>
      <c r="CL258" s="239">
        <f t="shared" si="232"/>
        <v>0</v>
      </c>
    </row>
    <row r="259" spans="3:90" x14ac:dyDescent="0.35">
      <c r="C259" s="235"/>
      <c r="D259" s="246" t="str">
        <f t="shared" si="210"/>
        <v/>
      </c>
      <c r="E259" s="247" t="str">
        <f t="shared" si="211"/>
        <v/>
      </c>
      <c r="F259" s="248" t="str">
        <f t="shared" si="212"/>
        <v/>
      </c>
      <c r="G259" s="249" t="str">
        <f t="shared" si="213"/>
        <v/>
      </c>
      <c r="H259" s="250" t="str">
        <f t="shared" si="214"/>
        <v/>
      </c>
      <c r="I259" s="386" t="str">
        <f t="shared" si="175"/>
        <v/>
      </c>
      <c r="J259" s="387" t="str">
        <f t="shared" si="176"/>
        <v/>
      </c>
      <c r="K259" s="388" t="str">
        <f t="shared" si="177"/>
        <v/>
      </c>
      <c r="L259" s="389" t="str">
        <f t="shared" si="178"/>
        <v/>
      </c>
      <c r="M259" s="250" t="str">
        <f t="shared" si="179"/>
        <v/>
      </c>
      <c r="N259" s="246" t="b">
        <f t="shared" si="215"/>
        <v>0</v>
      </c>
      <c r="O259" s="246" t="b">
        <f t="shared" si="216"/>
        <v>0</v>
      </c>
      <c r="P259" s="246" t="b">
        <f t="shared" si="217"/>
        <v>0</v>
      </c>
      <c r="Q259" s="246" t="b">
        <f t="shared" si="218"/>
        <v>0</v>
      </c>
      <c r="R259" s="246" t="str">
        <f t="shared" si="219"/>
        <v>No</v>
      </c>
      <c r="S259" s="247" t="b">
        <f t="shared" si="180"/>
        <v>0</v>
      </c>
      <c r="T259" s="247" t="b">
        <f t="shared" si="181"/>
        <v>0</v>
      </c>
      <c r="U259" s="247" t="b">
        <f t="shared" si="182"/>
        <v>0</v>
      </c>
      <c r="V259" s="247" t="b">
        <f t="shared" si="183"/>
        <v>0</v>
      </c>
      <c r="W259" s="247" t="str">
        <f t="shared" si="220"/>
        <v>No</v>
      </c>
      <c r="X259" s="248" t="b">
        <f t="shared" si="184"/>
        <v>0</v>
      </c>
      <c r="Y259" s="248" t="b">
        <f t="shared" si="185"/>
        <v>0</v>
      </c>
      <c r="Z259" s="248" t="b">
        <f t="shared" si="186"/>
        <v>0</v>
      </c>
      <c r="AA259" s="248" t="b">
        <f t="shared" si="187"/>
        <v>0</v>
      </c>
      <c r="AB259" s="248" t="str">
        <f t="shared" si="221"/>
        <v>No</v>
      </c>
      <c r="AC259" s="249" t="b">
        <f t="shared" si="188"/>
        <v>0</v>
      </c>
      <c r="AD259" s="249" t="b">
        <f t="shared" si="189"/>
        <v>0</v>
      </c>
      <c r="AE259" s="249" t="b">
        <f t="shared" si="190"/>
        <v>0</v>
      </c>
      <c r="AF259" s="249" t="b">
        <f t="shared" si="191"/>
        <v>0</v>
      </c>
      <c r="AG259" s="249" t="str">
        <f t="shared" si="222"/>
        <v>No</v>
      </c>
      <c r="AH259" s="250" t="b">
        <f t="shared" si="192"/>
        <v>0</v>
      </c>
      <c r="AI259" s="250" t="b">
        <f t="shared" si="193"/>
        <v>0</v>
      </c>
      <c r="AJ259" s="250" t="b">
        <f t="shared" si="194"/>
        <v>0</v>
      </c>
      <c r="AK259" s="250" t="b">
        <f t="shared" si="195"/>
        <v>0</v>
      </c>
      <c r="AL259" s="250" t="str">
        <f t="shared" si="223"/>
        <v>No</v>
      </c>
      <c r="AN259" s="246" t="str">
        <f t="shared" si="224"/>
        <v/>
      </c>
      <c r="AO259" s="247" t="str">
        <f t="shared" si="225"/>
        <v/>
      </c>
      <c r="AP259" s="248" t="str">
        <f t="shared" si="226"/>
        <v/>
      </c>
      <c r="AQ259" s="249" t="str">
        <f t="shared" si="227"/>
        <v/>
      </c>
      <c r="AR259" s="250" t="str">
        <f t="shared" si="228"/>
        <v/>
      </c>
      <c r="AS259" s="234"/>
      <c r="AY259" s="385">
        <f t="shared" si="229"/>
        <v>0</v>
      </c>
      <c r="AZ259" s="385">
        <f t="shared" si="196"/>
        <v>0</v>
      </c>
      <c r="BA259" s="385">
        <f t="shared" si="230"/>
        <v>0</v>
      </c>
      <c r="BB259" s="385">
        <f t="shared" si="197"/>
        <v>0</v>
      </c>
      <c r="BC259" s="385">
        <f t="shared" si="198"/>
        <v>0</v>
      </c>
      <c r="BD259" s="385">
        <f t="shared" si="199"/>
        <v>0</v>
      </c>
      <c r="BE259" s="385">
        <f t="shared" si="200"/>
        <v>0</v>
      </c>
      <c r="BF259" s="385">
        <f t="shared" si="201"/>
        <v>0</v>
      </c>
      <c r="BG259" s="385">
        <f t="shared" si="202"/>
        <v>0</v>
      </c>
      <c r="BH259" s="385">
        <f t="shared" si="203"/>
        <v>0</v>
      </c>
      <c r="BI259" s="385">
        <f t="shared" si="204"/>
        <v>0</v>
      </c>
      <c r="BJ259" s="385">
        <f t="shared" si="205"/>
        <v>0</v>
      </c>
      <c r="BK259" s="385">
        <f t="shared" si="206"/>
        <v>0</v>
      </c>
      <c r="BL259" s="385">
        <f t="shared" si="207"/>
        <v>0</v>
      </c>
      <c r="BM259" s="385">
        <f t="shared" si="208"/>
        <v>0</v>
      </c>
      <c r="BN259" s="385">
        <f t="shared" si="209"/>
        <v>0</v>
      </c>
      <c r="CK259" s="239">
        <f t="shared" si="231"/>
        <v>0</v>
      </c>
      <c r="CL259" s="239">
        <f t="shared" si="232"/>
        <v>0</v>
      </c>
    </row>
    <row r="260" spans="3:90" x14ac:dyDescent="0.35">
      <c r="C260" s="235"/>
      <c r="D260" s="246" t="str">
        <f t="shared" si="210"/>
        <v/>
      </c>
      <c r="E260" s="247" t="str">
        <f t="shared" si="211"/>
        <v/>
      </c>
      <c r="F260" s="248" t="str">
        <f t="shared" si="212"/>
        <v/>
      </c>
      <c r="G260" s="249" t="str">
        <f t="shared" si="213"/>
        <v/>
      </c>
      <c r="H260" s="250" t="str">
        <f t="shared" si="214"/>
        <v/>
      </c>
      <c r="I260" s="386" t="str">
        <f t="shared" ref="I260:I323" si="233">IF(C260="","",IF(OR(CY260="Yes",CZ260="Yes",DA260="Yes",DB260="Yes",DC260="Yes",DD260="Yes"), "Yes", "No"))</f>
        <v/>
      </c>
      <c r="J260" s="387" t="str">
        <f t="shared" ref="J260:J323" si="234">IF(C260="","",IF(OR(DE260="Yes",DF260="Yes",DG260="Yes",DH260="Yes",DI260="Yes",DJ260="Yes"), "Yes", "No"))</f>
        <v/>
      </c>
      <c r="K260" s="388" t="str">
        <f t="shared" ref="K260:K323" si="235">IF(C260="","",IF(OR(DK260="Yes",DL260="Yes",DM260="Yes",DN260="Yes",DO260="Yes",DP260="Yes"), "Yes", "No"))</f>
        <v/>
      </c>
      <c r="L260" s="389" t="str">
        <f t="shared" ref="L260:L323" si="236">IF(C260="","",IF(OR(DQ260="Yes",DR260="Yes",DS260="Yes",DT260="Yes",DU260="Yes",DV260="Yes"), "Yes", "No"))</f>
        <v/>
      </c>
      <c r="M260" s="250" t="str">
        <f t="shared" ref="M260:M323" si="237">IF(C260="","",IF(OR(DW260="Yes",DX260="Yes",DY260="Yes",DZ260="Yes",EA260="Yes",EB260="Yes"), "Yes", "No"))</f>
        <v/>
      </c>
      <c r="N260" s="246" t="b">
        <f t="shared" si="215"/>
        <v>0</v>
      </c>
      <c r="O260" s="246" t="b">
        <f t="shared" si="216"/>
        <v>0</v>
      </c>
      <c r="P260" s="246" t="b">
        <f t="shared" si="217"/>
        <v>0</v>
      </c>
      <c r="Q260" s="246" t="b">
        <f t="shared" si="218"/>
        <v>0</v>
      </c>
      <c r="R260" s="246" t="str">
        <f t="shared" si="219"/>
        <v>No</v>
      </c>
      <c r="S260" s="247" t="b">
        <f t="shared" ref="S260:S323" si="238">AND(B260="Primary",E260="New",J260="Yes")</f>
        <v>0</v>
      </c>
      <c r="T260" s="247" t="b">
        <f t="shared" ref="T260:T323" si="239">AND(B260="Primary",E260="Continuing",J260="Yes")</f>
        <v>0</v>
      </c>
      <c r="U260" s="247" t="b">
        <f t="shared" ref="U260:U323" si="240">AND(B260="Secondary",E260="New",J260="Yes")</f>
        <v>0</v>
      </c>
      <c r="V260" s="247" t="b">
        <f t="shared" ref="V260:V323" si="241">AND(B260="Secondary",E260="Continuing",J260="Yes")</f>
        <v>0</v>
      </c>
      <c r="W260" s="247" t="str">
        <f t="shared" si="220"/>
        <v>No</v>
      </c>
      <c r="X260" s="248" t="b">
        <f t="shared" ref="X260:X323" si="242">AND(B260="Primary",F260="New",K260="Yes")</f>
        <v>0</v>
      </c>
      <c r="Y260" s="248" t="b">
        <f t="shared" ref="Y260:Y323" si="243">AND(B260="Primary",F260="Continuing",K260="yes")</f>
        <v>0</v>
      </c>
      <c r="Z260" s="248" t="b">
        <f t="shared" ref="Z260:Z323" si="244">AND(B260="Secondary",F260="New",K260="Yes")</f>
        <v>0</v>
      </c>
      <c r="AA260" s="248" t="b">
        <f t="shared" ref="AA260:AA323" si="245">AND(B260="Secondary",F260="Continuing",K260="Yes")</f>
        <v>0</v>
      </c>
      <c r="AB260" s="248" t="str">
        <f t="shared" si="221"/>
        <v>No</v>
      </c>
      <c r="AC260" s="249" t="b">
        <f t="shared" ref="AC260:AC323" si="246">AND(B260="Primary",G260="New",L260="Yes")</f>
        <v>0</v>
      </c>
      <c r="AD260" s="249" t="b">
        <f t="shared" ref="AD260:AD323" si="247">AND(B260="Primary",G260="Continuing",L260="Yes")</f>
        <v>0</v>
      </c>
      <c r="AE260" s="249" t="b">
        <f t="shared" ref="AE260:AE323" si="248">AND(B260="Secondary",G260="New",L260="Yes")</f>
        <v>0</v>
      </c>
      <c r="AF260" s="249" t="b">
        <f t="shared" ref="AF260:AF323" si="249">AND(B260="Secondary",G260="Continuing",L260="Yes")</f>
        <v>0</v>
      </c>
      <c r="AG260" s="249" t="str">
        <f t="shared" si="222"/>
        <v>No</v>
      </c>
      <c r="AH260" s="250" t="b">
        <f t="shared" ref="AH260:AH323" si="250">AND(B260="Primary",H260="New",M260="Yes")</f>
        <v>0</v>
      </c>
      <c r="AI260" s="250" t="b">
        <f t="shared" ref="AI260:AI323" si="251">AND(B260="Primary",H260="Continuing",M260="Yes")</f>
        <v>0</v>
      </c>
      <c r="AJ260" s="250" t="b">
        <f t="shared" ref="AJ260:AJ323" si="252">AND(B260="Secondary",H260="New",M260="Yes")</f>
        <v>0</v>
      </c>
      <c r="AK260" s="250" t="b">
        <f t="shared" ref="AK260:AK323" si="253">AND(B260="Secondary",H260="Continuing",M260="Yes")</f>
        <v>0</v>
      </c>
      <c r="AL260" s="250" t="str">
        <f t="shared" si="223"/>
        <v>No</v>
      </c>
      <c r="AN260" s="246" t="str">
        <f t="shared" si="224"/>
        <v/>
      </c>
      <c r="AO260" s="247" t="str">
        <f t="shared" si="225"/>
        <v/>
      </c>
      <c r="AP260" s="248" t="str">
        <f t="shared" si="226"/>
        <v/>
      </c>
      <c r="AQ260" s="249" t="str">
        <f t="shared" si="227"/>
        <v/>
      </c>
      <c r="AR260" s="250" t="str">
        <f t="shared" si="228"/>
        <v/>
      </c>
      <c r="AS260" s="234"/>
      <c r="AY260" s="385">
        <f t="shared" si="229"/>
        <v>0</v>
      </c>
      <c r="AZ260" s="385">
        <f t="shared" ref="AZ260:AZ323" si="254">IF(OR(AT260="Beating",AU260="Beating",AV260="Beating",AW260="Beating",AX260="Beating"), 1, 0)</f>
        <v>0</v>
      </c>
      <c r="BA260" s="385">
        <f t="shared" si="230"/>
        <v>0</v>
      </c>
      <c r="BB260" s="385">
        <f t="shared" ref="BB260:BB323" si="255">IF(OR(AT260="Burning",AU260="Burning",AV260="Burning",AW260="Burning",AX260="Burning"), 1, 0)</f>
        <v>0</v>
      </c>
      <c r="BC260" s="385">
        <f t="shared" ref="BC260:BC323" si="256">IF(OR(AT260="Deprivation",AU260="Deprivation",AV260="Deprivation",AW260="Deprivation",AX260="Deprivation"), 1, 0)</f>
        <v>0</v>
      </c>
      <c r="BD260" s="385">
        <f t="shared" ref="BD260:BD323" si="257">IF(OR(AT260="Electrical",AU260="Electrical",AV260="Electrical",AW260="Electrical",AX260="Electrical"), 1, 0)</f>
        <v>0</v>
      </c>
      <c r="BE260" s="385">
        <f t="shared" ref="BE260:BE323" si="258">IF(OR(AT260="Forced Postures",AU260="Forced Postures",AV260="Forced Postures",AW260="Forced Postures",AX260="Forced Postures"), 1, 0)</f>
        <v>0</v>
      </c>
      <c r="BF260" s="385">
        <f t="shared" ref="BF260:BF323" si="259">IF(OR(AT260="Gender-based violence",AU260="Gender-based violence",AV260="Gender-based violence",AW260="Gender-based violence",AX260="Gender-based violence"), 1, 0)</f>
        <v>0</v>
      </c>
      <c r="BG260" s="385">
        <f t="shared" ref="BG260:BG323" si="260">IF(OR(AT260="Kidnapping and disappearances",AU260="Kidnapping and disappearances",AV260="Kidnapping and disappearances",AW260="Kidnapping and disappearances",AX260="Kidnapping and disappearances"), 1, 0)</f>
        <v>0</v>
      </c>
      <c r="BH260" s="385">
        <f t="shared" ref="BH260:BH323" si="261">IF(OR(AT260="Rape and sexual torture",AU260="Rape and sexual torture",AV260="Rape and sexual torture",AW260="Rape and sexual torture",AX260="Rape and sexual torture"), 1, 0)</f>
        <v>0</v>
      </c>
      <c r="BI260" s="385">
        <f t="shared" ref="BI260:BI323" si="262">IF(OR(AT260="Sensory stress",AU260="Sensory stress",AV260="Sensory stress",AW260="Sensory stress",AX260="Sensory stress"), 1, 0)</f>
        <v>0</v>
      </c>
      <c r="BJ260" s="385">
        <f t="shared" ref="BJ260:BJ323" si="263">IF(OR(AT260="Severe humiliation",AU260="Severe humiliation",AV260="Severe humiliation",AW260="Severe humiliation",AX260="Severe humiliation"), 1, 0)</f>
        <v>0</v>
      </c>
      <c r="BK260" s="385">
        <f t="shared" ref="BK260:BK323" si="264">IF(OR(AT260="Threats and psychological torture",AU260="Threats and psychological torture",AV260="Threats and psychological torture",AW260="Threats and psychological torture",AX260="Threats and psychological torture"), 1, 0)</f>
        <v>0</v>
      </c>
      <c r="BL260" s="385">
        <f t="shared" ref="BL260:BL323" si="265">IF(OR(AT260="Witnessing torture of others",AU260="Witnessing torture of others",AV260="Witnessing torture of others",AW260="Witnessing torture of others",AX260="Witnessing torture of others"), 1, 0)</f>
        <v>0</v>
      </c>
      <c r="BM260" s="385">
        <f t="shared" ref="BM260:BM323" si="266">IF(OR(AT260="Wounding/maiming",AU260="Wounding/maiming",AV260="Wounding/maiming",AW260="Wounding/maiming",AX260="Wounding/maiming"), 1, 0)</f>
        <v>0</v>
      </c>
      <c r="BN260" s="385">
        <f t="shared" ref="BN260:BN323" si="267">IF(OR(AT260="Other",AU260="Other",AV260="Other",AW260="Other",AX260="Other"), 1, 0)</f>
        <v>0</v>
      </c>
      <c r="CK260" s="239">
        <f t="shared" si="231"/>
        <v>0</v>
      </c>
      <c r="CL260" s="239">
        <f t="shared" si="232"/>
        <v>0</v>
      </c>
    </row>
    <row r="261" spans="3:90" x14ac:dyDescent="0.35">
      <c r="C261" s="235"/>
      <c r="D261" s="246" t="str">
        <f t="shared" ref="D261:D324" si="268">IF(C261="","",IF(AND(C261&gt;=DATE(2022,9,30),C261&lt;=DATE(2023,9,29)),"New",IF(C261&lt;DATE(2022,9,30),"Continuing",IF(C261&gt;DATE(2023,9,29),""))))</f>
        <v/>
      </c>
      <c r="E261" s="247" t="str">
        <f t="shared" ref="E261:E324" si="269">IF(C261="","",IF(AND(C261&gt;=DATE(2023,9,30),C261&lt;=DATE(2024,9,29)),"New",IF(C261&lt;DATE(2023,9,30),"Continuing",IF(C261&gt;DATE(2024,9,29),""))))</f>
        <v/>
      </c>
      <c r="F261" s="248" t="str">
        <f t="shared" ref="F261:F324" si="270">IF(C261="","",IF(AND(C261&gt;=DATE(2024,9,30),C261&lt;=DATE(2025,9,29)),"New",IF(C261&lt;DATE(2024,9,30),"Continuing",IF(C261&gt;DATE(2025,9,29),""))))</f>
        <v/>
      </c>
      <c r="G261" s="249" t="str">
        <f t="shared" ref="G261:G324" si="271">IF(C261="","",IF(AND(C261&gt;=DATE(2025,9,30),C261&lt;=DATE(2026,9,29)),"New",IF(C261&lt;DATE(2025,9,30),"Continuing",IF(C261&gt;DATE(2026,9,29),""))))</f>
        <v/>
      </c>
      <c r="H261" s="250" t="str">
        <f t="shared" ref="H261:H324" si="272">IF(C261="","",IF(AND(C261&gt;=DATE(2026,9,30),C261&lt;=DATE(2027,9,29)),"New",IF(C261&lt;DATE(2026,9,30),"Continuing",IF(C261&gt;DATE(2027,9,29),""))))</f>
        <v/>
      </c>
      <c r="I261" s="386" t="str">
        <f t="shared" si="233"/>
        <v/>
      </c>
      <c r="J261" s="387" t="str">
        <f t="shared" si="234"/>
        <v/>
      </c>
      <c r="K261" s="388" t="str">
        <f t="shared" si="235"/>
        <v/>
      </c>
      <c r="L261" s="389" t="str">
        <f t="shared" si="236"/>
        <v/>
      </c>
      <c r="M261" s="250" t="str">
        <f t="shared" si="237"/>
        <v/>
      </c>
      <c r="N261" s="246" t="b">
        <f t="shared" ref="N261:N324" si="273">AND(B261="Primary",D261="New",I261="Yes")</f>
        <v>0</v>
      </c>
      <c r="O261" s="246" t="b">
        <f t="shared" ref="O261:O324" si="274">AND(B261="Primary",D261="Continuing",I261="Yes")</f>
        <v>0</v>
      </c>
      <c r="P261" s="246" t="b">
        <f t="shared" ref="P261:P324" si="275">AND(B261="Secondary",D261="New",I261="Yes")</f>
        <v>0</v>
      </c>
      <c r="Q261" s="246" t="b">
        <f t="shared" ref="Q261:Q324" si="276">AND(B261="Secondary",D261="Continuing",I261="Yes")</f>
        <v>0</v>
      </c>
      <c r="R261" s="246" t="str">
        <f t="shared" ref="R261:R324" si="277">IF(OR(N261=TRUE,O261=TRUE),"Yes","No")</f>
        <v>No</v>
      </c>
      <c r="S261" s="247" t="b">
        <f t="shared" si="238"/>
        <v>0</v>
      </c>
      <c r="T261" s="247" t="b">
        <f t="shared" si="239"/>
        <v>0</v>
      </c>
      <c r="U261" s="247" t="b">
        <f t="shared" si="240"/>
        <v>0</v>
      </c>
      <c r="V261" s="247" t="b">
        <f t="shared" si="241"/>
        <v>0</v>
      </c>
      <c r="W261" s="247" t="str">
        <f t="shared" ref="W261:W324" si="278">IF(OR(S261=TRUE,T261=TRUE),"Yes","No")</f>
        <v>No</v>
      </c>
      <c r="X261" s="248" t="b">
        <f t="shared" si="242"/>
        <v>0</v>
      </c>
      <c r="Y261" s="248" t="b">
        <f t="shared" si="243"/>
        <v>0</v>
      </c>
      <c r="Z261" s="248" t="b">
        <f t="shared" si="244"/>
        <v>0</v>
      </c>
      <c r="AA261" s="248" t="b">
        <f t="shared" si="245"/>
        <v>0</v>
      </c>
      <c r="AB261" s="248" t="str">
        <f t="shared" ref="AB261:AB324" si="279">IF(OR(X261=TRUE,Y261=TRUE),"Yes","No")</f>
        <v>No</v>
      </c>
      <c r="AC261" s="249" t="b">
        <f t="shared" si="246"/>
        <v>0</v>
      </c>
      <c r="AD261" s="249" t="b">
        <f t="shared" si="247"/>
        <v>0</v>
      </c>
      <c r="AE261" s="249" t="b">
        <f t="shared" si="248"/>
        <v>0</v>
      </c>
      <c r="AF261" s="249" t="b">
        <f t="shared" si="249"/>
        <v>0</v>
      </c>
      <c r="AG261" s="249" t="str">
        <f t="shared" ref="AG261:AG324" si="280">IF(OR(AC261=TRUE,AD261=TRUE),"Yes","No")</f>
        <v>No</v>
      </c>
      <c r="AH261" s="250" t="b">
        <f t="shared" si="250"/>
        <v>0</v>
      </c>
      <c r="AI261" s="250" t="b">
        <f t="shared" si="251"/>
        <v>0</v>
      </c>
      <c r="AJ261" s="250" t="b">
        <f t="shared" si="252"/>
        <v>0</v>
      </c>
      <c r="AK261" s="250" t="b">
        <f t="shared" si="253"/>
        <v>0</v>
      </c>
      <c r="AL261" s="250" t="str">
        <f t="shared" ref="AL261:AL324" si="281">IF(OR(AH261=TRUE,AI261=TRUE),"Yes","No")</f>
        <v>No</v>
      </c>
      <c r="AN261" s="246" t="str">
        <f t="shared" ref="AN261:AN324" si="282">IF(AND(AM261&gt;=DATE(2022,9,30),AM261&lt;=DATE(2023,9,29)),"Closed","")</f>
        <v/>
      </c>
      <c r="AO261" s="247" t="str">
        <f t="shared" ref="AO261:AO324" si="283">IF(AND(AM261&gt;=DATE(2023,9,30),AM261&lt;=DATE(2024,9,29)),"Closed","")</f>
        <v/>
      </c>
      <c r="AP261" s="248" t="str">
        <f t="shared" ref="AP261:AP324" si="284">IF(AND(AM261&gt;=DATE(2024,9,30),AM261&lt;=DATE(2025,9,29)),"Closed","")</f>
        <v/>
      </c>
      <c r="AQ261" s="249" t="str">
        <f t="shared" ref="AQ261:AQ324" si="285">IF(AND(AM261&gt;=DATE(2025,9,30),AM261&lt;=DATE(2026,9,29)),"Closed","")</f>
        <v/>
      </c>
      <c r="AR261" s="250" t="str">
        <f t="shared" ref="AR261:AR324" si="286">IF(AND(AM261&gt;=DATE(2026,9,30),AM261&lt;=DATE(2027,9,29)),"Closed","")</f>
        <v/>
      </c>
      <c r="AS261" s="234"/>
      <c r="AY261" s="385">
        <f t="shared" ref="AY261:AY324" si="287">IF(OR(AT261="Asphyxiation",AU261="Asphyxiation",AV261="Asphyxiation",AW261="Asphyxiation",AX261="Asphyxiation"), 1, 0)</f>
        <v>0</v>
      </c>
      <c r="AZ261" s="385">
        <f t="shared" si="254"/>
        <v>0</v>
      </c>
      <c r="BA261" s="385">
        <f t="shared" ref="BA261:BA324" si="288">IF(OR(AT261="New response option",AU261="New response option",AV261="New response option",AW261="New response option",AX261="New response option"), 1, 0)</f>
        <v>0</v>
      </c>
      <c r="BB261" s="385">
        <f t="shared" si="255"/>
        <v>0</v>
      </c>
      <c r="BC261" s="385">
        <f t="shared" si="256"/>
        <v>0</v>
      </c>
      <c r="BD261" s="385">
        <f t="shared" si="257"/>
        <v>0</v>
      </c>
      <c r="BE261" s="385">
        <f t="shared" si="258"/>
        <v>0</v>
      </c>
      <c r="BF261" s="385">
        <f t="shared" si="259"/>
        <v>0</v>
      </c>
      <c r="BG261" s="385">
        <f t="shared" si="260"/>
        <v>0</v>
      </c>
      <c r="BH261" s="385">
        <f t="shared" si="261"/>
        <v>0</v>
      </c>
      <c r="BI261" s="385">
        <f t="shared" si="262"/>
        <v>0</v>
      </c>
      <c r="BJ261" s="385">
        <f t="shared" si="263"/>
        <v>0</v>
      </c>
      <c r="BK261" s="385">
        <f t="shared" si="264"/>
        <v>0</v>
      </c>
      <c r="BL261" s="385">
        <f t="shared" si="265"/>
        <v>0</v>
      </c>
      <c r="BM261" s="385">
        <f t="shared" si="266"/>
        <v>0</v>
      </c>
      <c r="BN261" s="385">
        <f t="shared" si="267"/>
        <v>0</v>
      </c>
      <c r="CK261" s="239">
        <f t="shared" ref="CK261:CK324" si="289">IF(OR(CJ261="Lawful Permanent Resident (LPR): Former refugee ",CJ261="Lawful Permanent Resident (LPR): Former asylee ",CJ261="Lawful Permanent Resident (LPR): Other former"), 1,0)</f>
        <v>0</v>
      </c>
      <c r="CL261" s="239">
        <f t="shared" ref="CL261:CL324" si="290">IF(OR(CJ261="U.S. Citizen: Former refugee ",CJ261="U.S. Citizen: Former asylee ",CJ261="U.S. Citizen: Other former "), 1,0)</f>
        <v>0</v>
      </c>
    </row>
    <row r="262" spans="3:90" x14ac:dyDescent="0.35">
      <c r="C262" s="235"/>
      <c r="D262" s="246" t="str">
        <f t="shared" si="268"/>
        <v/>
      </c>
      <c r="E262" s="247" t="str">
        <f t="shared" si="269"/>
        <v/>
      </c>
      <c r="F262" s="248" t="str">
        <f t="shared" si="270"/>
        <v/>
      </c>
      <c r="G262" s="249" t="str">
        <f t="shared" si="271"/>
        <v/>
      </c>
      <c r="H262" s="250" t="str">
        <f t="shared" si="272"/>
        <v/>
      </c>
      <c r="I262" s="386" t="str">
        <f t="shared" si="233"/>
        <v/>
      </c>
      <c r="J262" s="387" t="str">
        <f t="shared" si="234"/>
        <v/>
      </c>
      <c r="K262" s="388" t="str">
        <f t="shared" si="235"/>
        <v/>
      </c>
      <c r="L262" s="389" t="str">
        <f t="shared" si="236"/>
        <v/>
      </c>
      <c r="M262" s="250" t="str">
        <f t="shared" si="237"/>
        <v/>
      </c>
      <c r="N262" s="246" t="b">
        <f t="shared" si="273"/>
        <v>0</v>
      </c>
      <c r="O262" s="246" t="b">
        <f t="shared" si="274"/>
        <v>0</v>
      </c>
      <c r="P262" s="246" t="b">
        <f t="shared" si="275"/>
        <v>0</v>
      </c>
      <c r="Q262" s="246" t="b">
        <f t="shared" si="276"/>
        <v>0</v>
      </c>
      <c r="R262" s="246" t="str">
        <f t="shared" si="277"/>
        <v>No</v>
      </c>
      <c r="S262" s="247" t="b">
        <f t="shared" si="238"/>
        <v>0</v>
      </c>
      <c r="T262" s="247" t="b">
        <f t="shared" si="239"/>
        <v>0</v>
      </c>
      <c r="U262" s="247" t="b">
        <f t="shared" si="240"/>
        <v>0</v>
      </c>
      <c r="V262" s="247" t="b">
        <f t="shared" si="241"/>
        <v>0</v>
      </c>
      <c r="W262" s="247" t="str">
        <f t="shared" si="278"/>
        <v>No</v>
      </c>
      <c r="X262" s="248" t="b">
        <f t="shared" si="242"/>
        <v>0</v>
      </c>
      <c r="Y262" s="248" t="b">
        <f t="shared" si="243"/>
        <v>0</v>
      </c>
      <c r="Z262" s="248" t="b">
        <f t="shared" si="244"/>
        <v>0</v>
      </c>
      <c r="AA262" s="248" t="b">
        <f t="shared" si="245"/>
        <v>0</v>
      </c>
      <c r="AB262" s="248" t="str">
        <f t="shared" si="279"/>
        <v>No</v>
      </c>
      <c r="AC262" s="249" t="b">
        <f t="shared" si="246"/>
        <v>0</v>
      </c>
      <c r="AD262" s="249" t="b">
        <f t="shared" si="247"/>
        <v>0</v>
      </c>
      <c r="AE262" s="249" t="b">
        <f t="shared" si="248"/>
        <v>0</v>
      </c>
      <c r="AF262" s="249" t="b">
        <f t="shared" si="249"/>
        <v>0</v>
      </c>
      <c r="AG262" s="249" t="str">
        <f t="shared" si="280"/>
        <v>No</v>
      </c>
      <c r="AH262" s="250" t="b">
        <f t="shared" si="250"/>
        <v>0</v>
      </c>
      <c r="AI262" s="250" t="b">
        <f t="shared" si="251"/>
        <v>0</v>
      </c>
      <c r="AJ262" s="250" t="b">
        <f t="shared" si="252"/>
        <v>0</v>
      </c>
      <c r="AK262" s="250" t="b">
        <f t="shared" si="253"/>
        <v>0</v>
      </c>
      <c r="AL262" s="250" t="str">
        <f t="shared" si="281"/>
        <v>No</v>
      </c>
      <c r="AN262" s="246" t="str">
        <f t="shared" si="282"/>
        <v/>
      </c>
      <c r="AO262" s="247" t="str">
        <f t="shared" si="283"/>
        <v/>
      </c>
      <c r="AP262" s="248" t="str">
        <f t="shared" si="284"/>
        <v/>
      </c>
      <c r="AQ262" s="249" t="str">
        <f t="shared" si="285"/>
        <v/>
      </c>
      <c r="AR262" s="250" t="str">
        <f t="shared" si="286"/>
        <v/>
      </c>
      <c r="AS262" s="234"/>
      <c r="AY262" s="385">
        <f t="shared" si="287"/>
        <v>0</v>
      </c>
      <c r="AZ262" s="385">
        <f t="shared" si="254"/>
        <v>0</v>
      </c>
      <c r="BA262" s="385">
        <f t="shared" si="288"/>
        <v>0</v>
      </c>
      <c r="BB262" s="385">
        <f t="shared" si="255"/>
        <v>0</v>
      </c>
      <c r="BC262" s="385">
        <f t="shared" si="256"/>
        <v>0</v>
      </c>
      <c r="BD262" s="385">
        <f t="shared" si="257"/>
        <v>0</v>
      </c>
      <c r="BE262" s="385">
        <f t="shared" si="258"/>
        <v>0</v>
      </c>
      <c r="BF262" s="385">
        <f t="shared" si="259"/>
        <v>0</v>
      </c>
      <c r="BG262" s="385">
        <f t="shared" si="260"/>
        <v>0</v>
      </c>
      <c r="BH262" s="385">
        <f t="shared" si="261"/>
        <v>0</v>
      </c>
      <c r="BI262" s="385">
        <f t="shared" si="262"/>
        <v>0</v>
      </c>
      <c r="BJ262" s="385">
        <f t="shared" si="263"/>
        <v>0</v>
      </c>
      <c r="BK262" s="385">
        <f t="shared" si="264"/>
        <v>0</v>
      </c>
      <c r="BL262" s="385">
        <f t="shared" si="265"/>
        <v>0</v>
      </c>
      <c r="BM262" s="385">
        <f t="shared" si="266"/>
        <v>0</v>
      </c>
      <c r="BN262" s="385">
        <f t="shared" si="267"/>
        <v>0</v>
      </c>
      <c r="CK262" s="239">
        <f t="shared" si="289"/>
        <v>0</v>
      </c>
      <c r="CL262" s="239">
        <f t="shared" si="290"/>
        <v>0</v>
      </c>
    </row>
    <row r="263" spans="3:90" x14ac:dyDescent="0.35">
      <c r="C263" s="235"/>
      <c r="D263" s="246" t="str">
        <f t="shared" si="268"/>
        <v/>
      </c>
      <c r="E263" s="247" t="str">
        <f t="shared" si="269"/>
        <v/>
      </c>
      <c r="F263" s="248" t="str">
        <f t="shared" si="270"/>
        <v/>
      </c>
      <c r="G263" s="249" t="str">
        <f t="shared" si="271"/>
        <v/>
      </c>
      <c r="H263" s="250" t="str">
        <f t="shared" si="272"/>
        <v/>
      </c>
      <c r="I263" s="386" t="str">
        <f t="shared" si="233"/>
        <v/>
      </c>
      <c r="J263" s="387" t="str">
        <f t="shared" si="234"/>
        <v/>
      </c>
      <c r="K263" s="388" t="str">
        <f t="shared" si="235"/>
        <v/>
      </c>
      <c r="L263" s="389" t="str">
        <f t="shared" si="236"/>
        <v/>
      </c>
      <c r="M263" s="250" t="str">
        <f t="shared" si="237"/>
        <v/>
      </c>
      <c r="N263" s="246" t="b">
        <f t="shared" si="273"/>
        <v>0</v>
      </c>
      <c r="O263" s="246" t="b">
        <f t="shared" si="274"/>
        <v>0</v>
      </c>
      <c r="P263" s="246" t="b">
        <f t="shared" si="275"/>
        <v>0</v>
      </c>
      <c r="Q263" s="246" t="b">
        <f t="shared" si="276"/>
        <v>0</v>
      </c>
      <c r="R263" s="246" t="str">
        <f t="shared" si="277"/>
        <v>No</v>
      </c>
      <c r="S263" s="247" t="b">
        <f t="shared" si="238"/>
        <v>0</v>
      </c>
      <c r="T263" s="247" t="b">
        <f t="shared" si="239"/>
        <v>0</v>
      </c>
      <c r="U263" s="247" t="b">
        <f t="shared" si="240"/>
        <v>0</v>
      </c>
      <c r="V263" s="247" t="b">
        <f t="shared" si="241"/>
        <v>0</v>
      </c>
      <c r="W263" s="247" t="str">
        <f t="shared" si="278"/>
        <v>No</v>
      </c>
      <c r="X263" s="248" t="b">
        <f t="shared" si="242"/>
        <v>0</v>
      </c>
      <c r="Y263" s="248" t="b">
        <f t="shared" si="243"/>
        <v>0</v>
      </c>
      <c r="Z263" s="248" t="b">
        <f t="shared" si="244"/>
        <v>0</v>
      </c>
      <c r="AA263" s="248" t="b">
        <f t="shared" si="245"/>
        <v>0</v>
      </c>
      <c r="AB263" s="248" t="str">
        <f t="shared" si="279"/>
        <v>No</v>
      </c>
      <c r="AC263" s="249" t="b">
        <f t="shared" si="246"/>
        <v>0</v>
      </c>
      <c r="AD263" s="249" t="b">
        <f t="shared" si="247"/>
        <v>0</v>
      </c>
      <c r="AE263" s="249" t="b">
        <f t="shared" si="248"/>
        <v>0</v>
      </c>
      <c r="AF263" s="249" t="b">
        <f t="shared" si="249"/>
        <v>0</v>
      </c>
      <c r="AG263" s="249" t="str">
        <f t="shared" si="280"/>
        <v>No</v>
      </c>
      <c r="AH263" s="250" t="b">
        <f t="shared" si="250"/>
        <v>0</v>
      </c>
      <c r="AI263" s="250" t="b">
        <f t="shared" si="251"/>
        <v>0</v>
      </c>
      <c r="AJ263" s="250" t="b">
        <f t="shared" si="252"/>
        <v>0</v>
      </c>
      <c r="AK263" s="250" t="b">
        <f t="shared" si="253"/>
        <v>0</v>
      </c>
      <c r="AL263" s="250" t="str">
        <f t="shared" si="281"/>
        <v>No</v>
      </c>
      <c r="AN263" s="246" t="str">
        <f t="shared" si="282"/>
        <v/>
      </c>
      <c r="AO263" s="247" t="str">
        <f t="shared" si="283"/>
        <v/>
      </c>
      <c r="AP263" s="248" t="str">
        <f t="shared" si="284"/>
        <v/>
      </c>
      <c r="AQ263" s="249" t="str">
        <f t="shared" si="285"/>
        <v/>
      </c>
      <c r="AR263" s="250" t="str">
        <f t="shared" si="286"/>
        <v/>
      </c>
      <c r="AS263" s="234"/>
      <c r="AY263" s="385">
        <f t="shared" si="287"/>
        <v>0</v>
      </c>
      <c r="AZ263" s="385">
        <f t="shared" si="254"/>
        <v>0</v>
      </c>
      <c r="BA263" s="385">
        <f t="shared" si="288"/>
        <v>0</v>
      </c>
      <c r="BB263" s="385">
        <f t="shared" si="255"/>
        <v>0</v>
      </c>
      <c r="BC263" s="385">
        <f t="shared" si="256"/>
        <v>0</v>
      </c>
      <c r="BD263" s="385">
        <f t="shared" si="257"/>
        <v>0</v>
      </c>
      <c r="BE263" s="385">
        <f t="shared" si="258"/>
        <v>0</v>
      </c>
      <c r="BF263" s="385">
        <f t="shared" si="259"/>
        <v>0</v>
      </c>
      <c r="BG263" s="385">
        <f t="shared" si="260"/>
        <v>0</v>
      </c>
      <c r="BH263" s="385">
        <f t="shared" si="261"/>
        <v>0</v>
      </c>
      <c r="BI263" s="385">
        <f t="shared" si="262"/>
        <v>0</v>
      </c>
      <c r="BJ263" s="385">
        <f t="shared" si="263"/>
        <v>0</v>
      </c>
      <c r="BK263" s="385">
        <f t="shared" si="264"/>
        <v>0</v>
      </c>
      <c r="BL263" s="385">
        <f t="shared" si="265"/>
        <v>0</v>
      </c>
      <c r="BM263" s="385">
        <f t="shared" si="266"/>
        <v>0</v>
      </c>
      <c r="BN263" s="385">
        <f t="shared" si="267"/>
        <v>0</v>
      </c>
      <c r="CK263" s="239">
        <f t="shared" si="289"/>
        <v>0</v>
      </c>
      <c r="CL263" s="239">
        <f t="shared" si="290"/>
        <v>0</v>
      </c>
    </row>
    <row r="264" spans="3:90" x14ac:dyDescent="0.35">
      <c r="C264" s="235"/>
      <c r="D264" s="246" t="str">
        <f t="shared" si="268"/>
        <v/>
      </c>
      <c r="E264" s="247" t="str">
        <f t="shared" si="269"/>
        <v/>
      </c>
      <c r="F264" s="248" t="str">
        <f t="shared" si="270"/>
        <v/>
      </c>
      <c r="G264" s="249" t="str">
        <f t="shared" si="271"/>
        <v/>
      </c>
      <c r="H264" s="250" t="str">
        <f t="shared" si="272"/>
        <v/>
      </c>
      <c r="I264" s="386" t="str">
        <f t="shared" si="233"/>
        <v/>
      </c>
      <c r="J264" s="387" t="str">
        <f t="shared" si="234"/>
        <v/>
      </c>
      <c r="K264" s="388" t="str">
        <f t="shared" si="235"/>
        <v/>
      </c>
      <c r="L264" s="389" t="str">
        <f t="shared" si="236"/>
        <v/>
      </c>
      <c r="M264" s="250" t="str">
        <f t="shared" si="237"/>
        <v/>
      </c>
      <c r="N264" s="246" t="b">
        <f t="shared" si="273"/>
        <v>0</v>
      </c>
      <c r="O264" s="246" t="b">
        <f t="shared" si="274"/>
        <v>0</v>
      </c>
      <c r="P264" s="246" t="b">
        <f t="shared" si="275"/>
        <v>0</v>
      </c>
      <c r="Q264" s="246" t="b">
        <f t="shared" si="276"/>
        <v>0</v>
      </c>
      <c r="R264" s="246" t="str">
        <f t="shared" si="277"/>
        <v>No</v>
      </c>
      <c r="S264" s="247" t="b">
        <f t="shared" si="238"/>
        <v>0</v>
      </c>
      <c r="T264" s="247" t="b">
        <f t="shared" si="239"/>
        <v>0</v>
      </c>
      <c r="U264" s="247" t="b">
        <f t="shared" si="240"/>
        <v>0</v>
      </c>
      <c r="V264" s="247" t="b">
        <f t="shared" si="241"/>
        <v>0</v>
      </c>
      <c r="W264" s="247" t="str">
        <f t="shared" si="278"/>
        <v>No</v>
      </c>
      <c r="X264" s="248" t="b">
        <f t="shared" si="242"/>
        <v>0</v>
      </c>
      <c r="Y264" s="248" t="b">
        <f t="shared" si="243"/>
        <v>0</v>
      </c>
      <c r="Z264" s="248" t="b">
        <f t="shared" si="244"/>
        <v>0</v>
      </c>
      <c r="AA264" s="248" t="b">
        <f t="shared" si="245"/>
        <v>0</v>
      </c>
      <c r="AB264" s="248" t="str">
        <f t="shared" si="279"/>
        <v>No</v>
      </c>
      <c r="AC264" s="249" t="b">
        <f t="shared" si="246"/>
        <v>0</v>
      </c>
      <c r="AD264" s="249" t="b">
        <f t="shared" si="247"/>
        <v>0</v>
      </c>
      <c r="AE264" s="249" t="b">
        <f t="shared" si="248"/>
        <v>0</v>
      </c>
      <c r="AF264" s="249" t="b">
        <f t="shared" si="249"/>
        <v>0</v>
      </c>
      <c r="AG264" s="249" t="str">
        <f t="shared" si="280"/>
        <v>No</v>
      </c>
      <c r="AH264" s="250" t="b">
        <f t="shared" si="250"/>
        <v>0</v>
      </c>
      <c r="AI264" s="250" t="b">
        <f t="shared" si="251"/>
        <v>0</v>
      </c>
      <c r="AJ264" s="250" t="b">
        <f t="shared" si="252"/>
        <v>0</v>
      </c>
      <c r="AK264" s="250" t="b">
        <f t="shared" si="253"/>
        <v>0</v>
      </c>
      <c r="AL264" s="250" t="str">
        <f t="shared" si="281"/>
        <v>No</v>
      </c>
      <c r="AN264" s="246" t="str">
        <f t="shared" si="282"/>
        <v/>
      </c>
      <c r="AO264" s="247" t="str">
        <f t="shared" si="283"/>
        <v/>
      </c>
      <c r="AP264" s="248" t="str">
        <f t="shared" si="284"/>
        <v/>
      </c>
      <c r="AQ264" s="249" t="str">
        <f t="shared" si="285"/>
        <v/>
      </c>
      <c r="AR264" s="250" t="str">
        <f t="shared" si="286"/>
        <v/>
      </c>
      <c r="AS264" s="234"/>
      <c r="AY264" s="385">
        <f t="shared" si="287"/>
        <v>0</v>
      </c>
      <c r="AZ264" s="385">
        <f t="shared" si="254"/>
        <v>0</v>
      </c>
      <c r="BA264" s="385">
        <f t="shared" si="288"/>
        <v>0</v>
      </c>
      <c r="BB264" s="385">
        <f t="shared" si="255"/>
        <v>0</v>
      </c>
      <c r="BC264" s="385">
        <f t="shared" si="256"/>
        <v>0</v>
      </c>
      <c r="BD264" s="385">
        <f t="shared" si="257"/>
        <v>0</v>
      </c>
      <c r="BE264" s="385">
        <f t="shared" si="258"/>
        <v>0</v>
      </c>
      <c r="BF264" s="385">
        <f t="shared" si="259"/>
        <v>0</v>
      </c>
      <c r="BG264" s="385">
        <f t="shared" si="260"/>
        <v>0</v>
      </c>
      <c r="BH264" s="385">
        <f t="shared" si="261"/>
        <v>0</v>
      </c>
      <c r="BI264" s="385">
        <f t="shared" si="262"/>
        <v>0</v>
      </c>
      <c r="BJ264" s="385">
        <f t="shared" si="263"/>
        <v>0</v>
      </c>
      <c r="BK264" s="385">
        <f t="shared" si="264"/>
        <v>0</v>
      </c>
      <c r="BL264" s="385">
        <f t="shared" si="265"/>
        <v>0</v>
      </c>
      <c r="BM264" s="385">
        <f t="shared" si="266"/>
        <v>0</v>
      </c>
      <c r="BN264" s="385">
        <f t="shared" si="267"/>
        <v>0</v>
      </c>
      <c r="CK264" s="239">
        <f t="shared" si="289"/>
        <v>0</v>
      </c>
      <c r="CL264" s="239">
        <f t="shared" si="290"/>
        <v>0</v>
      </c>
    </row>
    <row r="265" spans="3:90" x14ac:dyDescent="0.35">
      <c r="C265" s="235"/>
      <c r="D265" s="246" t="str">
        <f t="shared" si="268"/>
        <v/>
      </c>
      <c r="E265" s="247" t="str">
        <f t="shared" si="269"/>
        <v/>
      </c>
      <c r="F265" s="248" t="str">
        <f t="shared" si="270"/>
        <v/>
      </c>
      <c r="G265" s="249" t="str">
        <f t="shared" si="271"/>
        <v/>
      </c>
      <c r="H265" s="250" t="str">
        <f t="shared" si="272"/>
        <v/>
      </c>
      <c r="I265" s="386" t="str">
        <f t="shared" si="233"/>
        <v/>
      </c>
      <c r="J265" s="387" t="str">
        <f t="shared" si="234"/>
        <v/>
      </c>
      <c r="K265" s="388" t="str">
        <f t="shared" si="235"/>
        <v/>
      </c>
      <c r="L265" s="389" t="str">
        <f t="shared" si="236"/>
        <v/>
      </c>
      <c r="M265" s="250" t="str">
        <f t="shared" si="237"/>
        <v/>
      </c>
      <c r="N265" s="246" t="b">
        <f t="shared" si="273"/>
        <v>0</v>
      </c>
      <c r="O265" s="246" t="b">
        <f t="shared" si="274"/>
        <v>0</v>
      </c>
      <c r="P265" s="246" t="b">
        <f t="shared" si="275"/>
        <v>0</v>
      </c>
      <c r="Q265" s="246" t="b">
        <f t="shared" si="276"/>
        <v>0</v>
      </c>
      <c r="R265" s="246" t="str">
        <f t="shared" si="277"/>
        <v>No</v>
      </c>
      <c r="S265" s="247" t="b">
        <f t="shared" si="238"/>
        <v>0</v>
      </c>
      <c r="T265" s="247" t="b">
        <f t="shared" si="239"/>
        <v>0</v>
      </c>
      <c r="U265" s="247" t="b">
        <f t="shared" si="240"/>
        <v>0</v>
      </c>
      <c r="V265" s="247" t="b">
        <f t="shared" si="241"/>
        <v>0</v>
      </c>
      <c r="W265" s="247" t="str">
        <f t="shared" si="278"/>
        <v>No</v>
      </c>
      <c r="X265" s="248" t="b">
        <f t="shared" si="242"/>
        <v>0</v>
      </c>
      <c r="Y265" s="248" t="b">
        <f t="shared" si="243"/>
        <v>0</v>
      </c>
      <c r="Z265" s="248" t="b">
        <f t="shared" si="244"/>
        <v>0</v>
      </c>
      <c r="AA265" s="248" t="b">
        <f t="shared" si="245"/>
        <v>0</v>
      </c>
      <c r="AB265" s="248" t="str">
        <f t="shared" si="279"/>
        <v>No</v>
      </c>
      <c r="AC265" s="249" t="b">
        <f t="shared" si="246"/>
        <v>0</v>
      </c>
      <c r="AD265" s="249" t="b">
        <f t="shared" si="247"/>
        <v>0</v>
      </c>
      <c r="AE265" s="249" t="b">
        <f t="shared" si="248"/>
        <v>0</v>
      </c>
      <c r="AF265" s="249" t="b">
        <f t="shared" si="249"/>
        <v>0</v>
      </c>
      <c r="AG265" s="249" t="str">
        <f t="shared" si="280"/>
        <v>No</v>
      </c>
      <c r="AH265" s="250" t="b">
        <f t="shared" si="250"/>
        <v>0</v>
      </c>
      <c r="AI265" s="250" t="b">
        <f t="shared" si="251"/>
        <v>0</v>
      </c>
      <c r="AJ265" s="250" t="b">
        <f t="shared" si="252"/>
        <v>0</v>
      </c>
      <c r="AK265" s="250" t="b">
        <f t="shared" si="253"/>
        <v>0</v>
      </c>
      <c r="AL265" s="250" t="str">
        <f t="shared" si="281"/>
        <v>No</v>
      </c>
      <c r="AN265" s="246" t="str">
        <f t="shared" si="282"/>
        <v/>
      </c>
      <c r="AO265" s="247" t="str">
        <f t="shared" si="283"/>
        <v/>
      </c>
      <c r="AP265" s="248" t="str">
        <f t="shared" si="284"/>
        <v/>
      </c>
      <c r="AQ265" s="249" t="str">
        <f t="shared" si="285"/>
        <v/>
      </c>
      <c r="AR265" s="250" t="str">
        <f t="shared" si="286"/>
        <v/>
      </c>
      <c r="AS265" s="234"/>
      <c r="AY265" s="385">
        <f t="shared" si="287"/>
        <v>0</v>
      </c>
      <c r="AZ265" s="385">
        <f t="shared" si="254"/>
        <v>0</v>
      </c>
      <c r="BA265" s="385">
        <f t="shared" si="288"/>
        <v>0</v>
      </c>
      <c r="BB265" s="385">
        <f t="shared" si="255"/>
        <v>0</v>
      </c>
      <c r="BC265" s="385">
        <f t="shared" si="256"/>
        <v>0</v>
      </c>
      <c r="BD265" s="385">
        <f t="shared" si="257"/>
        <v>0</v>
      </c>
      <c r="BE265" s="385">
        <f t="shared" si="258"/>
        <v>0</v>
      </c>
      <c r="BF265" s="385">
        <f t="shared" si="259"/>
        <v>0</v>
      </c>
      <c r="BG265" s="385">
        <f t="shared" si="260"/>
        <v>0</v>
      </c>
      <c r="BH265" s="385">
        <f t="shared" si="261"/>
        <v>0</v>
      </c>
      <c r="BI265" s="385">
        <f t="shared" si="262"/>
        <v>0</v>
      </c>
      <c r="BJ265" s="385">
        <f t="shared" si="263"/>
        <v>0</v>
      </c>
      <c r="BK265" s="385">
        <f t="shared" si="264"/>
        <v>0</v>
      </c>
      <c r="BL265" s="385">
        <f t="shared" si="265"/>
        <v>0</v>
      </c>
      <c r="BM265" s="385">
        <f t="shared" si="266"/>
        <v>0</v>
      </c>
      <c r="BN265" s="385">
        <f t="shared" si="267"/>
        <v>0</v>
      </c>
      <c r="CK265" s="239">
        <f t="shared" si="289"/>
        <v>0</v>
      </c>
      <c r="CL265" s="239">
        <f t="shared" si="290"/>
        <v>0</v>
      </c>
    </row>
    <row r="266" spans="3:90" x14ac:dyDescent="0.35">
      <c r="C266" s="235"/>
      <c r="D266" s="246" t="str">
        <f t="shared" si="268"/>
        <v/>
      </c>
      <c r="E266" s="247" t="str">
        <f t="shared" si="269"/>
        <v/>
      </c>
      <c r="F266" s="248" t="str">
        <f t="shared" si="270"/>
        <v/>
      </c>
      <c r="G266" s="249" t="str">
        <f t="shared" si="271"/>
        <v/>
      </c>
      <c r="H266" s="250" t="str">
        <f t="shared" si="272"/>
        <v/>
      </c>
      <c r="I266" s="386" t="str">
        <f t="shared" si="233"/>
        <v/>
      </c>
      <c r="J266" s="387" t="str">
        <f t="shared" si="234"/>
        <v/>
      </c>
      <c r="K266" s="388" t="str">
        <f t="shared" si="235"/>
        <v/>
      </c>
      <c r="L266" s="389" t="str">
        <f t="shared" si="236"/>
        <v/>
      </c>
      <c r="M266" s="250" t="str">
        <f t="shared" si="237"/>
        <v/>
      </c>
      <c r="N266" s="246" t="b">
        <f t="shared" si="273"/>
        <v>0</v>
      </c>
      <c r="O266" s="246" t="b">
        <f t="shared" si="274"/>
        <v>0</v>
      </c>
      <c r="P266" s="246" t="b">
        <f t="shared" si="275"/>
        <v>0</v>
      </c>
      <c r="Q266" s="246" t="b">
        <f t="shared" si="276"/>
        <v>0</v>
      </c>
      <c r="R266" s="246" t="str">
        <f t="shared" si="277"/>
        <v>No</v>
      </c>
      <c r="S266" s="247" t="b">
        <f t="shared" si="238"/>
        <v>0</v>
      </c>
      <c r="T266" s="247" t="b">
        <f t="shared" si="239"/>
        <v>0</v>
      </c>
      <c r="U266" s="247" t="b">
        <f t="shared" si="240"/>
        <v>0</v>
      </c>
      <c r="V266" s="247" t="b">
        <f t="shared" si="241"/>
        <v>0</v>
      </c>
      <c r="W266" s="247" t="str">
        <f t="shared" si="278"/>
        <v>No</v>
      </c>
      <c r="X266" s="248" t="b">
        <f t="shared" si="242"/>
        <v>0</v>
      </c>
      <c r="Y266" s="248" t="b">
        <f t="shared" si="243"/>
        <v>0</v>
      </c>
      <c r="Z266" s="248" t="b">
        <f t="shared" si="244"/>
        <v>0</v>
      </c>
      <c r="AA266" s="248" t="b">
        <f t="shared" si="245"/>
        <v>0</v>
      </c>
      <c r="AB266" s="248" t="str">
        <f t="shared" si="279"/>
        <v>No</v>
      </c>
      <c r="AC266" s="249" t="b">
        <f t="shared" si="246"/>
        <v>0</v>
      </c>
      <c r="AD266" s="249" t="b">
        <f t="shared" si="247"/>
        <v>0</v>
      </c>
      <c r="AE266" s="249" t="b">
        <f t="shared" si="248"/>
        <v>0</v>
      </c>
      <c r="AF266" s="249" t="b">
        <f t="shared" si="249"/>
        <v>0</v>
      </c>
      <c r="AG266" s="249" t="str">
        <f t="shared" si="280"/>
        <v>No</v>
      </c>
      <c r="AH266" s="250" t="b">
        <f t="shared" si="250"/>
        <v>0</v>
      </c>
      <c r="AI266" s="250" t="b">
        <f t="shared" si="251"/>
        <v>0</v>
      </c>
      <c r="AJ266" s="250" t="b">
        <f t="shared" si="252"/>
        <v>0</v>
      </c>
      <c r="AK266" s="250" t="b">
        <f t="shared" si="253"/>
        <v>0</v>
      </c>
      <c r="AL266" s="250" t="str">
        <f t="shared" si="281"/>
        <v>No</v>
      </c>
      <c r="AN266" s="246" t="str">
        <f t="shared" si="282"/>
        <v/>
      </c>
      <c r="AO266" s="247" t="str">
        <f t="shared" si="283"/>
        <v/>
      </c>
      <c r="AP266" s="248" t="str">
        <f t="shared" si="284"/>
        <v/>
      </c>
      <c r="AQ266" s="249" t="str">
        <f t="shared" si="285"/>
        <v/>
      </c>
      <c r="AR266" s="250" t="str">
        <f t="shared" si="286"/>
        <v/>
      </c>
      <c r="AS266" s="234"/>
      <c r="AY266" s="385">
        <f t="shared" si="287"/>
        <v>0</v>
      </c>
      <c r="AZ266" s="385">
        <f t="shared" si="254"/>
        <v>0</v>
      </c>
      <c r="BA266" s="385">
        <f t="shared" si="288"/>
        <v>0</v>
      </c>
      <c r="BB266" s="385">
        <f t="shared" si="255"/>
        <v>0</v>
      </c>
      <c r="BC266" s="385">
        <f t="shared" si="256"/>
        <v>0</v>
      </c>
      <c r="BD266" s="385">
        <f t="shared" si="257"/>
        <v>0</v>
      </c>
      <c r="BE266" s="385">
        <f t="shared" si="258"/>
        <v>0</v>
      </c>
      <c r="BF266" s="385">
        <f t="shared" si="259"/>
        <v>0</v>
      </c>
      <c r="BG266" s="385">
        <f t="shared" si="260"/>
        <v>0</v>
      </c>
      <c r="BH266" s="385">
        <f t="shared" si="261"/>
        <v>0</v>
      </c>
      <c r="BI266" s="385">
        <f t="shared" si="262"/>
        <v>0</v>
      </c>
      <c r="BJ266" s="385">
        <f t="shared" si="263"/>
        <v>0</v>
      </c>
      <c r="BK266" s="385">
        <f t="shared" si="264"/>
        <v>0</v>
      </c>
      <c r="BL266" s="385">
        <f t="shared" si="265"/>
        <v>0</v>
      </c>
      <c r="BM266" s="385">
        <f t="shared" si="266"/>
        <v>0</v>
      </c>
      <c r="BN266" s="385">
        <f t="shared" si="267"/>
        <v>0</v>
      </c>
      <c r="CK266" s="239">
        <f t="shared" si="289"/>
        <v>0</v>
      </c>
      <c r="CL266" s="239">
        <f t="shared" si="290"/>
        <v>0</v>
      </c>
    </row>
    <row r="267" spans="3:90" x14ac:dyDescent="0.35">
      <c r="C267" s="235"/>
      <c r="D267" s="246" t="str">
        <f t="shared" si="268"/>
        <v/>
      </c>
      <c r="E267" s="247" t="str">
        <f t="shared" si="269"/>
        <v/>
      </c>
      <c r="F267" s="248" t="str">
        <f t="shared" si="270"/>
        <v/>
      </c>
      <c r="G267" s="249" t="str">
        <f t="shared" si="271"/>
        <v/>
      </c>
      <c r="H267" s="250" t="str">
        <f t="shared" si="272"/>
        <v/>
      </c>
      <c r="I267" s="386" t="str">
        <f t="shared" si="233"/>
        <v/>
      </c>
      <c r="J267" s="387" t="str">
        <f t="shared" si="234"/>
        <v/>
      </c>
      <c r="K267" s="388" t="str">
        <f t="shared" si="235"/>
        <v/>
      </c>
      <c r="L267" s="389" t="str">
        <f t="shared" si="236"/>
        <v/>
      </c>
      <c r="M267" s="250" t="str">
        <f t="shared" si="237"/>
        <v/>
      </c>
      <c r="N267" s="246" t="b">
        <f t="shared" si="273"/>
        <v>0</v>
      </c>
      <c r="O267" s="246" t="b">
        <f t="shared" si="274"/>
        <v>0</v>
      </c>
      <c r="P267" s="246" t="b">
        <f t="shared" si="275"/>
        <v>0</v>
      </c>
      <c r="Q267" s="246" t="b">
        <f t="shared" si="276"/>
        <v>0</v>
      </c>
      <c r="R267" s="246" t="str">
        <f t="shared" si="277"/>
        <v>No</v>
      </c>
      <c r="S267" s="247" t="b">
        <f t="shared" si="238"/>
        <v>0</v>
      </c>
      <c r="T267" s="247" t="b">
        <f t="shared" si="239"/>
        <v>0</v>
      </c>
      <c r="U267" s="247" t="b">
        <f t="shared" si="240"/>
        <v>0</v>
      </c>
      <c r="V267" s="247" t="b">
        <f t="shared" si="241"/>
        <v>0</v>
      </c>
      <c r="W267" s="247" t="str">
        <f t="shared" si="278"/>
        <v>No</v>
      </c>
      <c r="X267" s="248" t="b">
        <f t="shared" si="242"/>
        <v>0</v>
      </c>
      <c r="Y267" s="248" t="b">
        <f t="shared" si="243"/>
        <v>0</v>
      </c>
      <c r="Z267" s="248" t="b">
        <f t="shared" si="244"/>
        <v>0</v>
      </c>
      <c r="AA267" s="248" t="b">
        <f t="shared" si="245"/>
        <v>0</v>
      </c>
      <c r="AB267" s="248" t="str">
        <f t="shared" si="279"/>
        <v>No</v>
      </c>
      <c r="AC267" s="249" t="b">
        <f t="shared" si="246"/>
        <v>0</v>
      </c>
      <c r="AD267" s="249" t="b">
        <f t="shared" si="247"/>
        <v>0</v>
      </c>
      <c r="AE267" s="249" t="b">
        <f t="shared" si="248"/>
        <v>0</v>
      </c>
      <c r="AF267" s="249" t="b">
        <f t="shared" si="249"/>
        <v>0</v>
      </c>
      <c r="AG267" s="249" t="str">
        <f t="shared" si="280"/>
        <v>No</v>
      </c>
      <c r="AH267" s="250" t="b">
        <f t="shared" si="250"/>
        <v>0</v>
      </c>
      <c r="AI267" s="250" t="b">
        <f t="shared" si="251"/>
        <v>0</v>
      </c>
      <c r="AJ267" s="250" t="b">
        <f t="shared" si="252"/>
        <v>0</v>
      </c>
      <c r="AK267" s="250" t="b">
        <f t="shared" si="253"/>
        <v>0</v>
      </c>
      <c r="AL267" s="250" t="str">
        <f t="shared" si="281"/>
        <v>No</v>
      </c>
      <c r="AN267" s="246" t="str">
        <f t="shared" si="282"/>
        <v/>
      </c>
      <c r="AO267" s="247" t="str">
        <f t="shared" si="283"/>
        <v/>
      </c>
      <c r="AP267" s="248" t="str">
        <f t="shared" si="284"/>
        <v/>
      </c>
      <c r="AQ267" s="249" t="str">
        <f t="shared" si="285"/>
        <v/>
      </c>
      <c r="AR267" s="250" t="str">
        <f t="shared" si="286"/>
        <v/>
      </c>
      <c r="AS267" s="234"/>
      <c r="AY267" s="385">
        <f t="shared" si="287"/>
        <v>0</v>
      </c>
      <c r="AZ267" s="385">
        <f t="shared" si="254"/>
        <v>0</v>
      </c>
      <c r="BA267" s="385">
        <f t="shared" si="288"/>
        <v>0</v>
      </c>
      <c r="BB267" s="385">
        <f t="shared" si="255"/>
        <v>0</v>
      </c>
      <c r="BC267" s="385">
        <f t="shared" si="256"/>
        <v>0</v>
      </c>
      <c r="BD267" s="385">
        <f t="shared" si="257"/>
        <v>0</v>
      </c>
      <c r="BE267" s="385">
        <f t="shared" si="258"/>
        <v>0</v>
      </c>
      <c r="BF267" s="385">
        <f t="shared" si="259"/>
        <v>0</v>
      </c>
      <c r="BG267" s="385">
        <f t="shared" si="260"/>
        <v>0</v>
      </c>
      <c r="BH267" s="385">
        <f t="shared" si="261"/>
        <v>0</v>
      </c>
      <c r="BI267" s="385">
        <f t="shared" si="262"/>
        <v>0</v>
      </c>
      <c r="BJ267" s="385">
        <f t="shared" si="263"/>
        <v>0</v>
      </c>
      <c r="BK267" s="385">
        <f t="shared" si="264"/>
        <v>0</v>
      </c>
      <c r="BL267" s="385">
        <f t="shared" si="265"/>
        <v>0</v>
      </c>
      <c r="BM267" s="385">
        <f t="shared" si="266"/>
        <v>0</v>
      </c>
      <c r="BN267" s="385">
        <f t="shared" si="267"/>
        <v>0</v>
      </c>
      <c r="CK267" s="239">
        <f t="shared" si="289"/>
        <v>0</v>
      </c>
      <c r="CL267" s="239">
        <f t="shared" si="290"/>
        <v>0</v>
      </c>
    </row>
    <row r="268" spans="3:90" x14ac:dyDescent="0.35">
      <c r="C268" s="235"/>
      <c r="D268" s="246" t="str">
        <f t="shared" si="268"/>
        <v/>
      </c>
      <c r="E268" s="247" t="str">
        <f t="shared" si="269"/>
        <v/>
      </c>
      <c r="F268" s="248" t="str">
        <f t="shared" si="270"/>
        <v/>
      </c>
      <c r="G268" s="249" t="str">
        <f t="shared" si="271"/>
        <v/>
      </c>
      <c r="H268" s="250" t="str">
        <f t="shared" si="272"/>
        <v/>
      </c>
      <c r="I268" s="386" t="str">
        <f t="shared" si="233"/>
        <v/>
      </c>
      <c r="J268" s="387" t="str">
        <f t="shared" si="234"/>
        <v/>
      </c>
      <c r="K268" s="388" t="str">
        <f t="shared" si="235"/>
        <v/>
      </c>
      <c r="L268" s="389" t="str">
        <f t="shared" si="236"/>
        <v/>
      </c>
      <c r="M268" s="250" t="str">
        <f t="shared" si="237"/>
        <v/>
      </c>
      <c r="N268" s="246" t="b">
        <f t="shared" si="273"/>
        <v>0</v>
      </c>
      <c r="O268" s="246" t="b">
        <f t="shared" si="274"/>
        <v>0</v>
      </c>
      <c r="P268" s="246" t="b">
        <f t="shared" si="275"/>
        <v>0</v>
      </c>
      <c r="Q268" s="246" t="b">
        <f t="shared" si="276"/>
        <v>0</v>
      </c>
      <c r="R268" s="246" t="str">
        <f t="shared" si="277"/>
        <v>No</v>
      </c>
      <c r="S268" s="247" t="b">
        <f t="shared" si="238"/>
        <v>0</v>
      </c>
      <c r="T268" s="247" t="b">
        <f t="shared" si="239"/>
        <v>0</v>
      </c>
      <c r="U268" s="247" t="b">
        <f t="shared" si="240"/>
        <v>0</v>
      </c>
      <c r="V268" s="247" t="b">
        <f t="shared" si="241"/>
        <v>0</v>
      </c>
      <c r="W268" s="247" t="str">
        <f t="shared" si="278"/>
        <v>No</v>
      </c>
      <c r="X268" s="248" t="b">
        <f t="shared" si="242"/>
        <v>0</v>
      </c>
      <c r="Y268" s="248" t="b">
        <f t="shared" si="243"/>
        <v>0</v>
      </c>
      <c r="Z268" s="248" t="b">
        <f t="shared" si="244"/>
        <v>0</v>
      </c>
      <c r="AA268" s="248" t="b">
        <f t="shared" si="245"/>
        <v>0</v>
      </c>
      <c r="AB268" s="248" t="str">
        <f t="shared" si="279"/>
        <v>No</v>
      </c>
      <c r="AC268" s="249" t="b">
        <f t="shared" si="246"/>
        <v>0</v>
      </c>
      <c r="AD268" s="249" t="b">
        <f t="shared" si="247"/>
        <v>0</v>
      </c>
      <c r="AE268" s="249" t="b">
        <f t="shared" si="248"/>
        <v>0</v>
      </c>
      <c r="AF268" s="249" t="b">
        <f t="shared" si="249"/>
        <v>0</v>
      </c>
      <c r="AG268" s="249" t="str">
        <f t="shared" si="280"/>
        <v>No</v>
      </c>
      <c r="AH268" s="250" t="b">
        <f t="shared" si="250"/>
        <v>0</v>
      </c>
      <c r="AI268" s="250" t="b">
        <f t="shared" si="251"/>
        <v>0</v>
      </c>
      <c r="AJ268" s="250" t="b">
        <f t="shared" si="252"/>
        <v>0</v>
      </c>
      <c r="AK268" s="250" t="b">
        <f t="shared" si="253"/>
        <v>0</v>
      </c>
      <c r="AL268" s="250" t="str">
        <f t="shared" si="281"/>
        <v>No</v>
      </c>
      <c r="AN268" s="246" t="str">
        <f t="shared" si="282"/>
        <v/>
      </c>
      <c r="AO268" s="247" t="str">
        <f t="shared" si="283"/>
        <v/>
      </c>
      <c r="AP268" s="248" t="str">
        <f t="shared" si="284"/>
        <v/>
      </c>
      <c r="AQ268" s="249" t="str">
        <f t="shared" si="285"/>
        <v/>
      </c>
      <c r="AR268" s="250" t="str">
        <f t="shared" si="286"/>
        <v/>
      </c>
      <c r="AS268" s="234"/>
      <c r="AY268" s="385">
        <f t="shared" si="287"/>
        <v>0</v>
      </c>
      <c r="AZ268" s="385">
        <f t="shared" si="254"/>
        <v>0</v>
      </c>
      <c r="BA268" s="385">
        <f t="shared" si="288"/>
        <v>0</v>
      </c>
      <c r="BB268" s="385">
        <f t="shared" si="255"/>
        <v>0</v>
      </c>
      <c r="BC268" s="385">
        <f t="shared" si="256"/>
        <v>0</v>
      </c>
      <c r="BD268" s="385">
        <f t="shared" si="257"/>
        <v>0</v>
      </c>
      <c r="BE268" s="385">
        <f t="shared" si="258"/>
        <v>0</v>
      </c>
      <c r="BF268" s="385">
        <f t="shared" si="259"/>
        <v>0</v>
      </c>
      <c r="BG268" s="385">
        <f t="shared" si="260"/>
        <v>0</v>
      </c>
      <c r="BH268" s="385">
        <f t="shared" si="261"/>
        <v>0</v>
      </c>
      <c r="BI268" s="385">
        <f t="shared" si="262"/>
        <v>0</v>
      </c>
      <c r="BJ268" s="385">
        <f t="shared" si="263"/>
        <v>0</v>
      </c>
      <c r="BK268" s="385">
        <f t="shared" si="264"/>
        <v>0</v>
      </c>
      <c r="BL268" s="385">
        <f t="shared" si="265"/>
        <v>0</v>
      </c>
      <c r="BM268" s="385">
        <f t="shared" si="266"/>
        <v>0</v>
      </c>
      <c r="BN268" s="385">
        <f t="shared" si="267"/>
        <v>0</v>
      </c>
      <c r="CK268" s="239">
        <f t="shared" si="289"/>
        <v>0</v>
      </c>
      <c r="CL268" s="239">
        <f t="shared" si="290"/>
        <v>0</v>
      </c>
    </row>
    <row r="269" spans="3:90" x14ac:dyDescent="0.35">
      <c r="C269" s="235"/>
      <c r="D269" s="246" t="str">
        <f t="shared" si="268"/>
        <v/>
      </c>
      <c r="E269" s="247" t="str">
        <f t="shared" si="269"/>
        <v/>
      </c>
      <c r="F269" s="248" t="str">
        <f t="shared" si="270"/>
        <v/>
      </c>
      <c r="G269" s="249" t="str">
        <f t="shared" si="271"/>
        <v/>
      </c>
      <c r="H269" s="250" t="str">
        <f t="shared" si="272"/>
        <v/>
      </c>
      <c r="I269" s="386" t="str">
        <f t="shared" si="233"/>
        <v/>
      </c>
      <c r="J269" s="387" t="str">
        <f t="shared" si="234"/>
        <v/>
      </c>
      <c r="K269" s="388" t="str">
        <f t="shared" si="235"/>
        <v/>
      </c>
      <c r="L269" s="389" t="str">
        <f t="shared" si="236"/>
        <v/>
      </c>
      <c r="M269" s="250" t="str">
        <f t="shared" si="237"/>
        <v/>
      </c>
      <c r="N269" s="246" t="b">
        <f t="shared" si="273"/>
        <v>0</v>
      </c>
      <c r="O269" s="246" t="b">
        <f t="shared" si="274"/>
        <v>0</v>
      </c>
      <c r="P269" s="246" t="b">
        <f t="shared" si="275"/>
        <v>0</v>
      </c>
      <c r="Q269" s="246" t="b">
        <f t="shared" si="276"/>
        <v>0</v>
      </c>
      <c r="R269" s="246" t="str">
        <f t="shared" si="277"/>
        <v>No</v>
      </c>
      <c r="S269" s="247" t="b">
        <f t="shared" si="238"/>
        <v>0</v>
      </c>
      <c r="T269" s="247" t="b">
        <f t="shared" si="239"/>
        <v>0</v>
      </c>
      <c r="U269" s="247" t="b">
        <f t="shared" si="240"/>
        <v>0</v>
      </c>
      <c r="V269" s="247" t="b">
        <f t="shared" si="241"/>
        <v>0</v>
      </c>
      <c r="W269" s="247" t="str">
        <f t="shared" si="278"/>
        <v>No</v>
      </c>
      <c r="X269" s="248" t="b">
        <f t="shared" si="242"/>
        <v>0</v>
      </c>
      <c r="Y269" s="248" t="b">
        <f t="shared" si="243"/>
        <v>0</v>
      </c>
      <c r="Z269" s="248" t="b">
        <f t="shared" si="244"/>
        <v>0</v>
      </c>
      <c r="AA269" s="248" t="b">
        <f t="shared" si="245"/>
        <v>0</v>
      </c>
      <c r="AB269" s="248" t="str">
        <f t="shared" si="279"/>
        <v>No</v>
      </c>
      <c r="AC269" s="249" t="b">
        <f t="shared" si="246"/>
        <v>0</v>
      </c>
      <c r="AD269" s="249" t="b">
        <f t="shared" si="247"/>
        <v>0</v>
      </c>
      <c r="AE269" s="249" t="b">
        <f t="shared" si="248"/>
        <v>0</v>
      </c>
      <c r="AF269" s="249" t="b">
        <f t="shared" si="249"/>
        <v>0</v>
      </c>
      <c r="AG269" s="249" t="str">
        <f t="shared" si="280"/>
        <v>No</v>
      </c>
      <c r="AH269" s="250" t="b">
        <f t="shared" si="250"/>
        <v>0</v>
      </c>
      <c r="AI269" s="250" t="b">
        <f t="shared" si="251"/>
        <v>0</v>
      </c>
      <c r="AJ269" s="250" t="b">
        <f t="shared" si="252"/>
        <v>0</v>
      </c>
      <c r="AK269" s="250" t="b">
        <f t="shared" si="253"/>
        <v>0</v>
      </c>
      <c r="AL269" s="250" t="str">
        <f t="shared" si="281"/>
        <v>No</v>
      </c>
      <c r="AN269" s="246" t="str">
        <f t="shared" si="282"/>
        <v/>
      </c>
      <c r="AO269" s="247" t="str">
        <f t="shared" si="283"/>
        <v/>
      </c>
      <c r="AP269" s="248" t="str">
        <f t="shared" si="284"/>
        <v/>
      </c>
      <c r="AQ269" s="249" t="str">
        <f t="shared" si="285"/>
        <v/>
      </c>
      <c r="AR269" s="250" t="str">
        <f t="shared" si="286"/>
        <v/>
      </c>
      <c r="AS269" s="234"/>
      <c r="AY269" s="385">
        <f t="shared" si="287"/>
        <v>0</v>
      </c>
      <c r="AZ269" s="385">
        <f t="shared" si="254"/>
        <v>0</v>
      </c>
      <c r="BA269" s="385">
        <f t="shared" si="288"/>
        <v>0</v>
      </c>
      <c r="BB269" s="385">
        <f t="shared" si="255"/>
        <v>0</v>
      </c>
      <c r="BC269" s="385">
        <f t="shared" si="256"/>
        <v>0</v>
      </c>
      <c r="BD269" s="385">
        <f t="shared" si="257"/>
        <v>0</v>
      </c>
      <c r="BE269" s="385">
        <f t="shared" si="258"/>
        <v>0</v>
      </c>
      <c r="BF269" s="385">
        <f t="shared" si="259"/>
        <v>0</v>
      </c>
      <c r="BG269" s="385">
        <f t="shared" si="260"/>
        <v>0</v>
      </c>
      <c r="BH269" s="385">
        <f t="shared" si="261"/>
        <v>0</v>
      </c>
      <c r="BI269" s="385">
        <f t="shared" si="262"/>
        <v>0</v>
      </c>
      <c r="BJ269" s="385">
        <f t="shared" si="263"/>
        <v>0</v>
      </c>
      <c r="BK269" s="385">
        <f t="shared" si="264"/>
        <v>0</v>
      </c>
      <c r="BL269" s="385">
        <f t="shared" si="265"/>
        <v>0</v>
      </c>
      <c r="BM269" s="385">
        <f t="shared" si="266"/>
        <v>0</v>
      </c>
      <c r="BN269" s="385">
        <f t="shared" si="267"/>
        <v>0</v>
      </c>
      <c r="CK269" s="239">
        <f t="shared" si="289"/>
        <v>0</v>
      </c>
      <c r="CL269" s="239">
        <f t="shared" si="290"/>
        <v>0</v>
      </c>
    </row>
    <row r="270" spans="3:90" x14ac:dyDescent="0.35">
      <c r="C270" s="235"/>
      <c r="D270" s="246" t="str">
        <f t="shared" si="268"/>
        <v/>
      </c>
      <c r="E270" s="247" t="str">
        <f t="shared" si="269"/>
        <v/>
      </c>
      <c r="F270" s="248" t="str">
        <f t="shared" si="270"/>
        <v/>
      </c>
      <c r="G270" s="249" t="str">
        <f t="shared" si="271"/>
        <v/>
      </c>
      <c r="H270" s="250" t="str">
        <f t="shared" si="272"/>
        <v/>
      </c>
      <c r="I270" s="386" t="str">
        <f t="shared" si="233"/>
        <v/>
      </c>
      <c r="J270" s="387" t="str">
        <f t="shared" si="234"/>
        <v/>
      </c>
      <c r="K270" s="388" t="str">
        <f t="shared" si="235"/>
        <v/>
      </c>
      <c r="L270" s="389" t="str">
        <f t="shared" si="236"/>
        <v/>
      </c>
      <c r="M270" s="250" t="str">
        <f t="shared" si="237"/>
        <v/>
      </c>
      <c r="N270" s="246" t="b">
        <f t="shared" si="273"/>
        <v>0</v>
      </c>
      <c r="O270" s="246" t="b">
        <f t="shared" si="274"/>
        <v>0</v>
      </c>
      <c r="P270" s="246" t="b">
        <f t="shared" si="275"/>
        <v>0</v>
      </c>
      <c r="Q270" s="246" t="b">
        <f t="shared" si="276"/>
        <v>0</v>
      </c>
      <c r="R270" s="246" t="str">
        <f t="shared" si="277"/>
        <v>No</v>
      </c>
      <c r="S270" s="247" t="b">
        <f t="shared" si="238"/>
        <v>0</v>
      </c>
      <c r="T270" s="247" t="b">
        <f t="shared" si="239"/>
        <v>0</v>
      </c>
      <c r="U270" s="247" t="b">
        <f t="shared" si="240"/>
        <v>0</v>
      </c>
      <c r="V270" s="247" t="b">
        <f t="shared" si="241"/>
        <v>0</v>
      </c>
      <c r="W270" s="247" t="str">
        <f t="shared" si="278"/>
        <v>No</v>
      </c>
      <c r="X270" s="248" t="b">
        <f t="shared" si="242"/>
        <v>0</v>
      </c>
      <c r="Y270" s="248" t="b">
        <f t="shared" si="243"/>
        <v>0</v>
      </c>
      <c r="Z270" s="248" t="b">
        <f t="shared" si="244"/>
        <v>0</v>
      </c>
      <c r="AA270" s="248" t="b">
        <f t="shared" si="245"/>
        <v>0</v>
      </c>
      <c r="AB270" s="248" t="str">
        <f t="shared" si="279"/>
        <v>No</v>
      </c>
      <c r="AC270" s="249" t="b">
        <f t="shared" si="246"/>
        <v>0</v>
      </c>
      <c r="AD270" s="249" t="b">
        <f t="shared" si="247"/>
        <v>0</v>
      </c>
      <c r="AE270" s="249" t="b">
        <f t="shared" si="248"/>
        <v>0</v>
      </c>
      <c r="AF270" s="249" t="b">
        <f t="shared" si="249"/>
        <v>0</v>
      </c>
      <c r="AG270" s="249" t="str">
        <f t="shared" si="280"/>
        <v>No</v>
      </c>
      <c r="AH270" s="250" t="b">
        <f t="shared" si="250"/>
        <v>0</v>
      </c>
      <c r="AI270" s="250" t="b">
        <f t="shared" si="251"/>
        <v>0</v>
      </c>
      <c r="AJ270" s="250" t="b">
        <f t="shared" si="252"/>
        <v>0</v>
      </c>
      <c r="AK270" s="250" t="b">
        <f t="shared" si="253"/>
        <v>0</v>
      </c>
      <c r="AL270" s="250" t="str">
        <f t="shared" si="281"/>
        <v>No</v>
      </c>
      <c r="AN270" s="246" t="str">
        <f t="shared" si="282"/>
        <v/>
      </c>
      <c r="AO270" s="247" t="str">
        <f t="shared" si="283"/>
        <v/>
      </c>
      <c r="AP270" s="248" t="str">
        <f t="shared" si="284"/>
        <v/>
      </c>
      <c r="AQ270" s="249" t="str">
        <f t="shared" si="285"/>
        <v/>
      </c>
      <c r="AR270" s="250" t="str">
        <f t="shared" si="286"/>
        <v/>
      </c>
      <c r="AS270" s="234"/>
      <c r="AY270" s="385">
        <f t="shared" si="287"/>
        <v>0</v>
      </c>
      <c r="AZ270" s="385">
        <f t="shared" si="254"/>
        <v>0</v>
      </c>
      <c r="BA270" s="385">
        <f t="shared" si="288"/>
        <v>0</v>
      </c>
      <c r="BB270" s="385">
        <f t="shared" si="255"/>
        <v>0</v>
      </c>
      <c r="BC270" s="385">
        <f t="shared" si="256"/>
        <v>0</v>
      </c>
      <c r="BD270" s="385">
        <f t="shared" si="257"/>
        <v>0</v>
      </c>
      <c r="BE270" s="385">
        <f t="shared" si="258"/>
        <v>0</v>
      </c>
      <c r="BF270" s="385">
        <f t="shared" si="259"/>
        <v>0</v>
      </c>
      <c r="BG270" s="385">
        <f t="shared" si="260"/>
        <v>0</v>
      </c>
      <c r="BH270" s="385">
        <f t="shared" si="261"/>
        <v>0</v>
      </c>
      <c r="BI270" s="385">
        <f t="shared" si="262"/>
        <v>0</v>
      </c>
      <c r="BJ270" s="385">
        <f t="shared" si="263"/>
        <v>0</v>
      </c>
      <c r="BK270" s="385">
        <f t="shared" si="264"/>
        <v>0</v>
      </c>
      <c r="BL270" s="385">
        <f t="shared" si="265"/>
        <v>0</v>
      </c>
      <c r="BM270" s="385">
        <f t="shared" si="266"/>
        <v>0</v>
      </c>
      <c r="BN270" s="385">
        <f t="shared" si="267"/>
        <v>0</v>
      </c>
      <c r="CK270" s="239">
        <f t="shared" si="289"/>
        <v>0</v>
      </c>
      <c r="CL270" s="239">
        <f t="shared" si="290"/>
        <v>0</v>
      </c>
    </row>
    <row r="271" spans="3:90" x14ac:dyDescent="0.35">
      <c r="C271" s="235"/>
      <c r="D271" s="246" t="str">
        <f t="shared" si="268"/>
        <v/>
      </c>
      <c r="E271" s="247" t="str">
        <f t="shared" si="269"/>
        <v/>
      </c>
      <c r="F271" s="248" t="str">
        <f t="shared" si="270"/>
        <v/>
      </c>
      <c r="G271" s="249" t="str">
        <f t="shared" si="271"/>
        <v/>
      </c>
      <c r="H271" s="250" t="str">
        <f t="shared" si="272"/>
        <v/>
      </c>
      <c r="I271" s="386" t="str">
        <f t="shared" si="233"/>
        <v/>
      </c>
      <c r="J271" s="387" t="str">
        <f t="shared" si="234"/>
        <v/>
      </c>
      <c r="K271" s="388" t="str">
        <f t="shared" si="235"/>
        <v/>
      </c>
      <c r="L271" s="389" t="str">
        <f t="shared" si="236"/>
        <v/>
      </c>
      <c r="M271" s="250" t="str">
        <f t="shared" si="237"/>
        <v/>
      </c>
      <c r="N271" s="246" t="b">
        <f t="shared" si="273"/>
        <v>0</v>
      </c>
      <c r="O271" s="246" t="b">
        <f t="shared" si="274"/>
        <v>0</v>
      </c>
      <c r="P271" s="246" t="b">
        <f t="shared" si="275"/>
        <v>0</v>
      </c>
      <c r="Q271" s="246" t="b">
        <f t="shared" si="276"/>
        <v>0</v>
      </c>
      <c r="R271" s="246" t="str">
        <f t="shared" si="277"/>
        <v>No</v>
      </c>
      <c r="S271" s="247" t="b">
        <f t="shared" si="238"/>
        <v>0</v>
      </c>
      <c r="T271" s="247" t="b">
        <f t="shared" si="239"/>
        <v>0</v>
      </c>
      <c r="U271" s="247" t="b">
        <f t="shared" si="240"/>
        <v>0</v>
      </c>
      <c r="V271" s="247" t="b">
        <f t="shared" si="241"/>
        <v>0</v>
      </c>
      <c r="W271" s="247" t="str">
        <f t="shared" si="278"/>
        <v>No</v>
      </c>
      <c r="X271" s="248" t="b">
        <f t="shared" si="242"/>
        <v>0</v>
      </c>
      <c r="Y271" s="248" t="b">
        <f t="shared" si="243"/>
        <v>0</v>
      </c>
      <c r="Z271" s="248" t="b">
        <f t="shared" si="244"/>
        <v>0</v>
      </c>
      <c r="AA271" s="248" t="b">
        <f t="shared" si="245"/>
        <v>0</v>
      </c>
      <c r="AB271" s="248" t="str">
        <f t="shared" si="279"/>
        <v>No</v>
      </c>
      <c r="AC271" s="249" t="b">
        <f t="shared" si="246"/>
        <v>0</v>
      </c>
      <c r="AD271" s="249" t="b">
        <f t="shared" si="247"/>
        <v>0</v>
      </c>
      <c r="AE271" s="249" t="b">
        <f t="shared" si="248"/>
        <v>0</v>
      </c>
      <c r="AF271" s="249" t="b">
        <f t="shared" si="249"/>
        <v>0</v>
      </c>
      <c r="AG271" s="249" t="str">
        <f t="shared" si="280"/>
        <v>No</v>
      </c>
      <c r="AH271" s="250" t="b">
        <f t="shared" si="250"/>
        <v>0</v>
      </c>
      <c r="AI271" s="250" t="b">
        <f t="shared" si="251"/>
        <v>0</v>
      </c>
      <c r="AJ271" s="250" t="b">
        <f t="shared" si="252"/>
        <v>0</v>
      </c>
      <c r="AK271" s="250" t="b">
        <f t="shared" si="253"/>
        <v>0</v>
      </c>
      <c r="AL271" s="250" t="str">
        <f t="shared" si="281"/>
        <v>No</v>
      </c>
      <c r="AN271" s="246" t="str">
        <f t="shared" si="282"/>
        <v/>
      </c>
      <c r="AO271" s="247" t="str">
        <f t="shared" si="283"/>
        <v/>
      </c>
      <c r="AP271" s="248" t="str">
        <f t="shared" si="284"/>
        <v/>
      </c>
      <c r="AQ271" s="249" t="str">
        <f t="shared" si="285"/>
        <v/>
      </c>
      <c r="AR271" s="250" t="str">
        <f t="shared" si="286"/>
        <v/>
      </c>
      <c r="AS271" s="234"/>
      <c r="AY271" s="385">
        <f t="shared" si="287"/>
        <v>0</v>
      </c>
      <c r="AZ271" s="385">
        <f t="shared" si="254"/>
        <v>0</v>
      </c>
      <c r="BA271" s="385">
        <f t="shared" si="288"/>
        <v>0</v>
      </c>
      <c r="BB271" s="385">
        <f t="shared" si="255"/>
        <v>0</v>
      </c>
      <c r="BC271" s="385">
        <f t="shared" si="256"/>
        <v>0</v>
      </c>
      <c r="BD271" s="385">
        <f t="shared" si="257"/>
        <v>0</v>
      </c>
      <c r="BE271" s="385">
        <f t="shared" si="258"/>
        <v>0</v>
      </c>
      <c r="BF271" s="385">
        <f t="shared" si="259"/>
        <v>0</v>
      </c>
      <c r="BG271" s="385">
        <f t="shared" si="260"/>
        <v>0</v>
      </c>
      <c r="BH271" s="385">
        <f t="shared" si="261"/>
        <v>0</v>
      </c>
      <c r="BI271" s="385">
        <f t="shared" si="262"/>
        <v>0</v>
      </c>
      <c r="BJ271" s="385">
        <f t="shared" si="263"/>
        <v>0</v>
      </c>
      <c r="BK271" s="385">
        <f t="shared" si="264"/>
        <v>0</v>
      </c>
      <c r="BL271" s="385">
        <f t="shared" si="265"/>
        <v>0</v>
      </c>
      <c r="BM271" s="385">
        <f t="shared" si="266"/>
        <v>0</v>
      </c>
      <c r="BN271" s="385">
        <f t="shared" si="267"/>
        <v>0</v>
      </c>
      <c r="CK271" s="239">
        <f t="shared" si="289"/>
        <v>0</v>
      </c>
      <c r="CL271" s="239">
        <f t="shared" si="290"/>
        <v>0</v>
      </c>
    </row>
    <row r="272" spans="3:90" x14ac:dyDescent="0.35">
      <c r="C272" s="235"/>
      <c r="D272" s="246" t="str">
        <f t="shared" si="268"/>
        <v/>
      </c>
      <c r="E272" s="247" t="str">
        <f t="shared" si="269"/>
        <v/>
      </c>
      <c r="F272" s="248" t="str">
        <f t="shared" si="270"/>
        <v/>
      </c>
      <c r="G272" s="249" t="str">
        <f t="shared" si="271"/>
        <v/>
      </c>
      <c r="H272" s="250" t="str">
        <f t="shared" si="272"/>
        <v/>
      </c>
      <c r="I272" s="386" t="str">
        <f t="shared" si="233"/>
        <v/>
      </c>
      <c r="J272" s="387" t="str">
        <f t="shared" si="234"/>
        <v/>
      </c>
      <c r="K272" s="388" t="str">
        <f t="shared" si="235"/>
        <v/>
      </c>
      <c r="L272" s="389" t="str">
        <f t="shared" si="236"/>
        <v/>
      </c>
      <c r="M272" s="250" t="str">
        <f t="shared" si="237"/>
        <v/>
      </c>
      <c r="N272" s="246" t="b">
        <f t="shared" si="273"/>
        <v>0</v>
      </c>
      <c r="O272" s="246" t="b">
        <f t="shared" si="274"/>
        <v>0</v>
      </c>
      <c r="P272" s="246" t="b">
        <f t="shared" si="275"/>
        <v>0</v>
      </c>
      <c r="Q272" s="246" t="b">
        <f t="shared" si="276"/>
        <v>0</v>
      </c>
      <c r="R272" s="246" t="str">
        <f t="shared" si="277"/>
        <v>No</v>
      </c>
      <c r="S272" s="247" t="b">
        <f t="shared" si="238"/>
        <v>0</v>
      </c>
      <c r="T272" s="247" t="b">
        <f t="shared" si="239"/>
        <v>0</v>
      </c>
      <c r="U272" s="247" t="b">
        <f t="shared" si="240"/>
        <v>0</v>
      </c>
      <c r="V272" s="247" t="b">
        <f t="shared" si="241"/>
        <v>0</v>
      </c>
      <c r="W272" s="247" t="str">
        <f t="shared" si="278"/>
        <v>No</v>
      </c>
      <c r="X272" s="248" t="b">
        <f t="shared" si="242"/>
        <v>0</v>
      </c>
      <c r="Y272" s="248" t="b">
        <f t="shared" si="243"/>
        <v>0</v>
      </c>
      <c r="Z272" s="248" t="b">
        <f t="shared" si="244"/>
        <v>0</v>
      </c>
      <c r="AA272" s="248" t="b">
        <f t="shared" si="245"/>
        <v>0</v>
      </c>
      <c r="AB272" s="248" t="str">
        <f t="shared" si="279"/>
        <v>No</v>
      </c>
      <c r="AC272" s="249" t="b">
        <f t="shared" si="246"/>
        <v>0</v>
      </c>
      <c r="AD272" s="249" t="b">
        <f t="shared" si="247"/>
        <v>0</v>
      </c>
      <c r="AE272" s="249" t="b">
        <f t="shared" si="248"/>
        <v>0</v>
      </c>
      <c r="AF272" s="249" t="b">
        <f t="shared" si="249"/>
        <v>0</v>
      </c>
      <c r="AG272" s="249" t="str">
        <f t="shared" si="280"/>
        <v>No</v>
      </c>
      <c r="AH272" s="250" t="b">
        <f t="shared" si="250"/>
        <v>0</v>
      </c>
      <c r="AI272" s="250" t="b">
        <f t="shared" si="251"/>
        <v>0</v>
      </c>
      <c r="AJ272" s="250" t="b">
        <f t="shared" si="252"/>
        <v>0</v>
      </c>
      <c r="AK272" s="250" t="b">
        <f t="shared" si="253"/>
        <v>0</v>
      </c>
      <c r="AL272" s="250" t="str">
        <f t="shared" si="281"/>
        <v>No</v>
      </c>
      <c r="AN272" s="246" t="str">
        <f t="shared" si="282"/>
        <v/>
      </c>
      <c r="AO272" s="247" t="str">
        <f t="shared" si="283"/>
        <v/>
      </c>
      <c r="AP272" s="248" t="str">
        <f t="shared" si="284"/>
        <v/>
      </c>
      <c r="AQ272" s="249" t="str">
        <f t="shared" si="285"/>
        <v/>
      </c>
      <c r="AR272" s="250" t="str">
        <f t="shared" si="286"/>
        <v/>
      </c>
      <c r="AS272" s="234"/>
      <c r="AY272" s="385">
        <f t="shared" si="287"/>
        <v>0</v>
      </c>
      <c r="AZ272" s="385">
        <f t="shared" si="254"/>
        <v>0</v>
      </c>
      <c r="BA272" s="385">
        <f t="shared" si="288"/>
        <v>0</v>
      </c>
      <c r="BB272" s="385">
        <f t="shared" si="255"/>
        <v>0</v>
      </c>
      <c r="BC272" s="385">
        <f t="shared" si="256"/>
        <v>0</v>
      </c>
      <c r="BD272" s="385">
        <f t="shared" si="257"/>
        <v>0</v>
      </c>
      <c r="BE272" s="385">
        <f t="shared" si="258"/>
        <v>0</v>
      </c>
      <c r="BF272" s="385">
        <f t="shared" si="259"/>
        <v>0</v>
      </c>
      <c r="BG272" s="385">
        <f t="shared" si="260"/>
        <v>0</v>
      </c>
      <c r="BH272" s="385">
        <f t="shared" si="261"/>
        <v>0</v>
      </c>
      <c r="BI272" s="385">
        <f t="shared" si="262"/>
        <v>0</v>
      </c>
      <c r="BJ272" s="385">
        <f t="shared" si="263"/>
        <v>0</v>
      </c>
      <c r="BK272" s="385">
        <f t="shared" si="264"/>
        <v>0</v>
      </c>
      <c r="BL272" s="385">
        <f t="shared" si="265"/>
        <v>0</v>
      </c>
      <c r="BM272" s="385">
        <f t="shared" si="266"/>
        <v>0</v>
      </c>
      <c r="BN272" s="385">
        <f t="shared" si="267"/>
        <v>0</v>
      </c>
      <c r="CK272" s="239">
        <f t="shared" si="289"/>
        <v>0</v>
      </c>
      <c r="CL272" s="239">
        <f t="shared" si="290"/>
        <v>0</v>
      </c>
    </row>
    <row r="273" spans="3:90" x14ac:dyDescent="0.35">
      <c r="C273" s="235"/>
      <c r="D273" s="246" t="str">
        <f t="shared" si="268"/>
        <v/>
      </c>
      <c r="E273" s="247" t="str">
        <f t="shared" si="269"/>
        <v/>
      </c>
      <c r="F273" s="248" t="str">
        <f t="shared" si="270"/>
        <v/>
      </c>
      <c r="G273" s="249" t="str">
        <f t="shared" si="271"/>
        <v/>
      </c>
      <c r="H273" s="250" t="str">
        <f t="shared" si="272"/>
        <v/>
      </c>
      <c r="I273" s="386" t="str">
        <f t="shared" si="233"/>
        <v/>
      </c>
      <c r="J273" s="387" t="str">
        <f t="shared" si="234"/>
        <v/>
      </c>
      <c r="K273" s="388" t="str">
        <f t="shared" si="235"/>
        <v/>
      </c>
      <c r="L273" s="389" t="str">
        <f t="shared" si="236"/>
        <v/>
      </c>
      <c r="M273" s="250" t="str">
        <f t="shared" si="237"/>
        <v/>
      </c>
      <c r="N273" s="246" t="b">
        <f t="shared" si="273"/>
        <v>0</v>
      </c>
      <c r="O273" s="246" t="b">
        <f t="shared" si="274"/>
        <v>0</v>
      </c>
      <c r="P273" s="246" t="b">
        <f t="shared" si="275"/>
        <v>0</v>
      </c>
      <c r="Q273" s="246" t="b">
        <f t="shared" si="276"/>
        <v>0</v>
      </c>
      <c r="R273" s="246" t="str">
        <f t="shared" si="277"/>
        <v>No</v>
      </c>
      <c r="S273" s="247" t="b">
        <f t="shared" si="238"/>
        <v>0</v>
      </c>
      <c r="T273" s="247" t="b">
        <f t="shared" si="239"/>
        <v>0</v>
      </c>
      <c r="U273" s="247" t="b">
        <f t="shared" si="240"/>
        <v>0</v>
      </c>
      <c r="V273" s="247" t="b">
        <f t="shared" si="241"/>
        <v>0</v>
      </c>
      <c r="W273" s="247" t="str">
        <f t="shared" si="278"/>
        <v>No</v>
      </c>
      <c r="X273" s="248" t="b">
        <f t="shared" si="242"/>
        <v>0</v>
      </c>
      <c r="Y273" s="248" t="b">
        <f t="shared" si="243"/>
        <v>0</v>
      </c>
      <c r="Z273" s="248" t="b">
        <f t="shared" si="244"/>
        <v>0</v>
      </c>
      <c r="AA273" s="248" t="b">
        <f t="shared" si="245"/>
        <v>0</v>
      </c>
      <c r="AB273" s="248" t="str">
        <f t="shared" si="279"/>
        <v>No</v>
      </c>
      <c r="AC273" s="249" t="b">
        <f t="shared" si="246"/>
        <v>0</v>
      </c>
      <c r="AD273" s="249" t="b">
        <f t="shared" si="247"/>
        <v>0</v>
      </c>
      <c r="AE273" s="249" t="b">
        <f t="shared" si="248"/>
        <v>0</v>
      </c>
      <c r="AF273" s="249" t="b">
        <f t="shared" si="249"/>
        <v>0</v>
      </c>
      <c r="AG273" s="249" t="str">
        <f t="shared" si="280"/>
        <v>No</v>
      </c>
      <c r="AH273" s="250" t="b">
        <f t="shared" si="250"/>
        <v>0</v>
      </c>
      <c r="AI273" s="250" t="b">
        <f t="shared" si="251"/>
        <v>0</v>
      </c>
      <c r="AJ273" s="250" t="b">
        <f t="shared" si="252"/>
        <v>0</v>
      </c>
      <c r="AK273" s="250" t="b">
        <f t="shared" si="253"/>
        <v>0</v>
      </c>
      <c r="AL273" s="250" t="str">
        <f t="shared" si="281"/>
        <v>No</v>
      </c>
      <c r="AN273" s="246" t="str">
        <f t="shared" si="282"/>
        <v/>
      </c>
      <c r="AO273" s="247" t="str">
        <f t="shared" si="283"/>
        <v/>
      </c>
      <c r="AP273" s="248" t="str">
        <f t="shared" si="284"/>
        <v/>
      </c>
      <c r="AQ273" s="249" t="str">
        <f t="shared" si="285"/>
        <v/>
      </c>
      <c r="AR273" s="250" t="str">
        <f t="shared" si="286"/>
        <v/>
      </c>
      <c r="AS273" s="234"/>
      <c r="AY273" s="385">
        <f t="shared" si="287"/>
        <v>0</v>
      </c>
      <c r="AZ273" s="385">
        <f t="shared" si="254"/>
        <v>0</v>
      </c>
      <c r="BA273" s="385">
        <f t="shared" si="288"/>
        <v>0</v>
      </c>
      <c r="BB273" s="385">
        <f t="shared" si="255"/>
        <v>0</v>
      </c>
      <c r="BC273" s="385">
        <f t="shared" si="256"/>
        <v>0</v>
      </c>
      <c r="BD273" s="385">
        <f t="shared" si="257"/>
        <v>0</v>
      </c>
      <c r="BE273" s="385">
        <f t="shared" si="258"/>
        <v>0</v>
      </c>
      <c r="BF273" s="385">
        <f t="shared" si="259"/>
        <v>0</v>
      </c>
      <c r="BG273" s="385">
        <f t="shared" si="260"/>
        <v>0</v>
      </c>
      <c r="BH273" s="385">
        <f t="shared" si="261"/>
        <v>0</v>
      </c>
      <c r="BI273" s="385">
        <f t="shared" si="262"/>
        <v>0</v>
      </c>
      <c r="BJ273" s="385">
        <f t="shared" si="263"/>
        <v>0</v>
      </c>
      <c r="BK273" s="385">
        <f t="shared" si="264"/>
        <v>0</v>
      </c>
      <c r="BL273" s="385">
        <f t="shared" si="265"/>
        <v>0</v>
      </c>
      <c r="BM273" s="385">
        <f t="shared" si="266"/>
        <v>0</v>
      </c>
      <c r="BN273" s="385">
        <f t="shared" si="267"/>
        <v>0</v>
      </c>
      <c r="CK273" s="239">
        <f t="shared" si="289"/>
        <v>0</v>
      </c>
      <c r="CL273" s="239">
        <f t="shared" si="290"/>
        <v>0</v>
      </c>
    </row>
    <row r="274" spans="3:90" x14ac:dyDescent="0.35">
      <c r="C274" s="235"/>
      <c r="D274" s="246" t="str">
        <f t="shared" si="268"/>
        <v/>
      </c>
      <c r="E274" s="247" t="str">
        <f t="shared" si="269"/>
        <v/>
      </c>
      <c r="F274" s="248" t="str">
        <f t="shared" si="270"/>
        <v/>
      </c>
      <c r="G274" s="249" t="str">
        <f t="shared" si="271"/>
        <v/>
      </c>
      <c r="H274" s="250" t="str">
        <f t="shared" si="272"/>
        <v/>
      </c>
      <c r="I274" s="386" t="str">
        <f t="shared" si="233"/>
        <v/>
      </c>
      <c r="J274" s="387" t="str">
        <f t="shared" si="234"/>
        <v/>
      </c>
      <c r="K274" s="388" t="str">
        <f t="shared" si="235"/>
        <v/>
      </c>
      <c r="L274" s="389" t="str">
        <f t="shared" si="236"/>
        <v/>
      </c>
      <c r="M274" s="250" t="str">
        <f t="shared" si="237"/>
        <v/>
      </c>
      <c r="N274" s="246" t="b">
        <f t="shared" si="273"/>
        <v>0</v>
      </c>
      <c r="O274" s="246" t="b">
        <f t="shared" si="274"/>
        <v>0</v>
      </c>
      <c r="P274" s="246" t="b">
        <f t="shared" si="275"/>
        <v>0</v>
      </c>
      <c r="Q274" s="246" t="b">
        <f t="shared" si="276"/>
        <v>0</v>
      </c>
      <c r="R274" s="246" t="str">
        <f t="shared" si="277"/>
        <v>No</v>
      </c>
      <c r="S274" s="247" t="b">
        <f t="shared" si="238"/>
        <v>0</v>
      </c>
      <c r="T274" s="247" t="b">
        <f t="shared" si="239"/>
        <v>0</v>
      </c>
      <c r="U274" s="247" t="b">
        <f t="shared" si="240"/>
        <v>0</v>
      </c>
      <c r="V274" s="247" t="b">
        <f t="shared" si="241"/>
        <v>0</v>
      </c>
      <c r="W274" s="247" t="str">
        <f t="shared" si="278"/>
        <v>No</v>
      </c>
      <c r="X274" s="248" t="b">
        <f t="shared" si="242"/>
        <v>0</v>
      </c>
      <c r="Y274" s="248" t="b">
        <f t="shared" si="243"/>
        <v>0</v>
      </c>
      <c r="Z274" s="248" t="b">
        <f t="shared" si="244"/>
        <v>0</v>
      </c>
      <c r="AA274" s="248" t="b">
        <f t="shared" si="245"/>
        <v>0</v>
      </c>
      <c r="AB274" s="248" t="str">
        <f t="shared" si="279"/>
        <v>No</v>
      </c>
      <c r="AC274" s="249" t="b">
        <f t="shared" si="246"/>
        <v>0</v>
      </c>
      <c r="AD274" s="249" t="b">
        <f t="shared" si="247"/>
        <v>0</v>
      </c>
      <c r="AE274" s="249" t="b">
        <f t="shared" si="248"/>
        <v>0</v>
      </c>
      <c r="AF274" s="249" t="b">
        <f t="shared" si="249"/>
        <v>0</v>
      </c>
      <c r="AG274" s="249" t="str">
        <f t="shared" si="280"/>
        <v>No</v>
      </c>
      <c r="AH274" s="250" t="b">
        <f t="shared" si="250"/>
        <v>0</v>
      </c>
      <c r="AI274" s="250" t="b">
        <f t="shared" si="251"/>
        <v>0</v>
      </c>
      <c r="AJ274" s="250" t="b">
        <f t="shared" si="252"/>
        <v>0</v>
      </c>
      <c r="AK274" s="250" t="b">
        <f t="shared" si="253"/>
        <v>0</v>
      </c>
      <c r="AL274" s="250" t="str">
        <f t="shared" si="281"/>
        <v>No</v>
      </c>
      <c r="AN274" s="246" t="str">
        <f t="shared" si="282"/>
        <v/>
      </c>
      <c r="AO274" s="247" t="str">
        <f t="shared" si="283"/>
        <v/>
      </c>
      <c r="AP274" s="248" t="str">
        <f t="shared" si="284"/>
        <v/>
      </c>
      <c r="AQ274" s="249" t="str">
        <f t="shared" si="285"/>
        <v/>
      </c>
      <c r="AR274" s="250" t="str">
        <f t="shared" si="286"/>
        <v/>
      </c>
      <c r="AS274" s="234"/>
      <c r="AY274" s="385">
        <f t="shared" si="287"/>
        <v>0</v>
      </c>
      <c r="AZ274" s="385">
        <f t="shared" si="254"/>
        <v>0</v>
      </c>
      <c r="BA274" s="385">
        <f t="shared" si="288"/>
        <v>0</v>
      </c>
      <c r="BB274" s="385">
        <f t="shared" si="255"/>
        <v>0</v>
      </c>
      <c r="BC274" s="385">
        <f t="shared" si="256"/>
        <v>0</v>
      </c>
      <c r="BD274" s="385">
        <f t="shared" si="257"/>
        <v>0</v>
      </c>
      <c r="BE274" s="385">
        <f t="shared" si="258"/>
        <v>0</v>
      </c>
      <c r="BF274" s="385">
        <f t="shared" si="259"/>
        <v>0</v>
      </c>
      <c r="BG274" s="385">
        <f t="shared" si="260"/>
        <v>0</v>
      </c>
      <c r="BH274" s="385">
        <f t="shared" si="261"/>
        <v>0</v>
      </c>
      <c r="BI274" s="385">
        <f t="shared" si="262"/>
        <v>0</v>
      </c>
      <c r="BJ274" s="385">
        <f t="shared" si="263"/>
        <v>0</v>
      </c>
      <c r="BK274" s="385">
        <f t="shared" si="264"/>
        <v>0</v>
      </c>
      <c r="BL274" s="385">
        <f t="shared" si="265"/>
        <v>0</v>
      </c>
      <c r="BM274" s="385">
        <f t="shared" si="266"/>
        <v>0</v>
      </c>
      <c r="BN274" s="385">
        <f t="shared" si="267"/>
        <v>0</v>
      </c>
      <c r="CK274" s="239">
        <f t="shared" si="289"/>
        <v>0</v>
      </c>
      <c r="CL274" s="239">
        <f t="shared" si="290"/>
        <v>0</v>
      </c>
    </row>
    <row r="275" spans="3:90" x14ac:dyDescent="0.35">
      <c r="C275" s="235"/>
      <c r="D275" s="246" t="str">
        <f t="shared" si="268"/>
        <v/>
      </c>
      <c r="E275" s="247" t="str">
        <f t="shared" si="269"/>
        <v/>
      </c>
      <c r="F275" s="248" t="str">
        <f t="shared" si="270"/>
        <v/>
      </c>
      <c r="G275" s="249" t="str">
        <f t="shared" si="271"/>
        <v/>
      </c>
      <c r="H275" s="250" t="str">
        <f t="shared" si="272"/>
        <v/>
      </c>
      <c r="I275" s="386" t="str">
        <f t="shared" si="233"/>
        <v/>
      </c>
      <c r="J275" s="387" t="str">
        <f t="shared" si="234"/>
        <v/>
      </c>
      <c r="K275" s="388" t="str">
        <f t="shared" si="235"/>
        <v/>
      </c>
      <c r="L275" s="389" t="str">
        <f t="shared" si="236"/>
        <v/>
      </c>
      <c r="M275" s="250" t="str">
        <f t="shared" si="237"/>
        <v/>
      </c>
      <c r="N275" s="246" t="b">
        <f t="shared" si="273"/>
        <v>0</v>
      </c>
      <c r="O275" s="246" t="b">
        <f t="shared" si="274"/>
        <v>0</v>
      </c>
      <c r="P275" s="246" t="b">
        <f t="shared" si="275"/>
        <v>0</v>
      </c>
      <c r="Q275" s="246" t="b">
        <f t="shared" si="276"/>
        <v>0</v>
      </c>
      <c r="R275" s="246" t="str">
        <f t="shared" si="277"/>
        <v>No</v>
      </c>
      <c r="S275" s="247" t="b">
        <f t="shared" si="238"/>
        <v>0</v>
      </c>
      <c r="T275" s="247" t="b">
        <f t="shared" si="239"/>
        <v>0</v>
      </c>
      <c r="U275" s="247" t="b">
        <f t="shared" si="240"/>
        <v>0</v>
      </c>
      <c r="V275" s="247" t="b">
        <f t="shared" si="241"/>
        <v>0</v>
      </c>
      <c r="W275" s="247" t="str">
        <f t="shared" si="278"/>
        <v>No</v>
      </c>
      <c r="X275" s="248" t="b">
        <f t="shared" si="242"/>
        <v>0</v>
      </c>
      <c r="Y275" s="248" t="b">
        <f t="shared" si="243"/>
        <v>0</v>
      </c>
      <c r="Z275" s="248" t="b">
        <f t="shared" si="244"/>
        <v>0</v>
      </c>
      <c r="AA275" s="248" t="b">
        <f t="shared" si="245"/>
        <v>0</v>
      </c>
      <c r="AB275" s="248" t="str">
        <f t="shared" si="279"/>
        <v>No</v>
      </c>
      <c r="AC275" s="249" t="b">
        <f t="shared" si="246"/>
        <v>0</v>
      </c>
      <c r="AD275" s="249" t="b">
        <f t="shared" si="247"/>
        <v>0</v>
      </c>
      <c r="AE275" s="249" t="b">
        <f t="shared" si="248"/>
        <v>0</v>
      </c>
      <c r="AF275" s="249" t="b">
        <f t="shared" si="249"/>
        <v>0</v>
      </c>
      <c r="AG275" s="249" t="str">
        <f t="shared" si="280"/>
        <v>No</v>
      </c>
      <c r="AH275" s="250" t="b">
        <f t="shared" si="250"/>
        <v>0</v>
      </c>
      <c r="AI275" s="250" t="b">
        <f t="shared" si="251"/>
        <v>0</v>
      </c>
      <c r="AJ275" s="250" t="b">
        <f t="shared" si="252"/>
        <v>0</v>
      </c>
      <c r="AK275" s="250" t="b">
        <f t="shared" si="253"/>
        <v>0</v>
      </c>
      <c r="AL275" s="250" t="str">
        <f t="shared" si="281"/>
        <v>No</v>
      </c>
      <c r="AN275" s="246" t="str">
        <f t="shared" si="282"/>
        <v/>
      </c>
      <c r="AO275" s="247" t="str">
        <f t="shared" si="283"/>
        <v/>
      </c>
      <c r="AP275" s="248" t="str">
        <f t="shared" si="284"/>
        <v/>
      </c>
      <c r="AQ275" s="249" t="str">
        <f t="shared" si="285"/>
        <v/>
      </c>
      <c r="AR275" s="250" t="str">
        <f t="shared" si="286"/>
        <v/>
      </c>
      <c r="AS275" s="234"/>
      <c r="AY275" s="385">
        <f t="shared" si="287"/>
        <v>0</v>
      </c>
      <c r="AZ275" s="385">
        <f t="shared" si="254"/>
        <v>0</v>
      </c>
      <c r="BA275" s="385">
        <f t="shared" si="288"/>
        <v>0</v>
      </c>
      <c r="BB275" s="385">
        <f t="shared" si="255"/>
        <v>0</v>
      </c>
      <c r="BC275" s="385">
        <f t="shared" si="256"/>
        <v>0</v>
      </c>
      <c r="BD275" s="385">
        <f t="shared" si="257"/>
        <v>0</v>
      </c>
      <c r="BE275" s="385">
        <f t="shared" si="258"/>
        <v>0</v>
      </c>
      <c r="BF275" s="385">
        <f t="shared" si="259"/>
        <v>0</v>
      </c>
      <c r="BG275" s="385">
        <f t="shared" si="260"/>
        <v>0</v>
      </c>
      <c r="BH275" s="385">
        <f t="shared" si="261"/>
        <v>0</v>
      </c>
      <c r="BI275" s="385">
        <f t="shared" si="262"/>
        <v>0</v>
      </c>
      <c r="BJ275" s="385">
        <f t="shared" si="263"/>
        <v>0</v>
      </c>
      <c r="BK275" s="385">
        <f t="shared" si="264"/>
        <v>0</v>
      </c>
      <c r="BL275" s="385">
        <f t="shared" si="265"/>
        <v>0</v>
      </c>
      <c r="BM275" s="385">
        <f t="shared" si="266"/>
        <v>0</v>
      </c>
      <c r="BN275" s="385">
        <f t="shared" si="267"/>
        <v>0</v>
      </c>
      <c r="CK275" s="239">
        <f t="shared" si="289"/>
        <v>0</v>
      </c>
      <c r="CL275" s="239">
        <f t="shared" si="290"/>
        <v>0</v>
      </c>
    </row>
    <row r="276" spans="3:90" x14ac:dyDescent="0.35">
      <c r="C276" s="235"/>
      <c r="D276" s="246" t="str">
        <f t="shared" si="268"/>
        <v/>
      </c>
      <c r="E276" s="247" t="str">
        <f t="shared" si="269"/>
        <v/>
      </c>
      <c r="F276" s="248" t="str">
        <f t="shared" si="270"/>
        <v/>
      </c>
      <c r="G276" s="249" t="str">
        <f t="shared" si="271"/>
        <v/>
      </c>
      <c r="H276" s="250" t="str">
        <f t="shared" si="272"/>
        <v/>
      </c>
      <c r="I276" s="386" t="str">
        <f t="shared" si="233"/>
        <v/>
      </c>
      <c r="J276" s="387" t="str">
        <f t="shared" si="234"/>
        <v/>
      </c>
      <c r="K276" s="388" t="str">
        <f t="shared" si="235"/>
        <v/>
      </c>
      <c r="L276" s="389" t="str">
        <f t="shared" si="236"/>
        <v/>
      </c>
      <c r="M276" s="250" t="str">
        <f t="shared" si="237"/>
        <v/>
      </c>
      <c r="N276" s="246" t="b">
        <f t="shared" si="273"/>
        <v>0</v>
      </c>
      <c r="O276" s="246" t="b">
        <f t="shared" si="274"/>
        <v>0</v>
      </c>
      <c r="P276" s="246" t="b">
        <f t="shared" si="275"/>
        <v>0</v>
      </c>
      <c r="Q276" s="246" t="b">
        <f t="shared" si="276"/>
        <v>0</v>
      </c>
      <c r="R276" s="246" t="str">
        <f t="shared" si="277"/>
        <v>No</v>
      </c>
      <c r="S276" s="247" t="b">
        <f t="shared" si="238"/>
        <v>0</v>
      </c>
      <c r="T276" s="247" t="b">
        <f t="shared" si="239"/>
        <v>0</v>
      </c>
      <c r="U276" s="247" t="b">
        <f t="shared" si="240"/>
        <v>0</v>
      </c>
      <c r="V276" s="247" t="b">
        <f t="shared" si="241"/>
        <v>0</v>
      </c>
      <c r="W276" s="247" t="str">
        <f t="shared" si="278"/>
        <v>No</v>
      </c>
      <c r="X276" s="248" t="b">
        <f t="shared" si="242"/>
        <v>0</v>
      </c>
      <c r="Y276" s="248" t="b">
        <f t="shared" si="243"/>
        <v>0</v>
      </c>
      <c r="Z276" s="248" t="b">
        <f t="shared" si="244"/>
        <v>0</v>
      </c>
      <c r="AA276" s="248" t="b">
        <f t="shared" si="245"/>
        <v>0</v>
      </c>
      <c r="AB276" s="248" t="str">
        <f t="shared" si="279"/>
        <v>No</v>
      </c>
      <c r="AC276" s="249" t="b">
        <f t="shared" si="246"/>
        <v>0</v>
      </c>
      <c r="AD276" s="249" t="b">
        <f t="shared" si="247"/>
        <v>0</v>
      </c>
      <c r="AE276" s="249" t="b">
        <f t="shared" si="248"/>
        <v>0</v>
      </c>
      <c r="AF276" s="249" t="b">
        <f t="shared" si="249"/>
        <v>0</v>
      </c>
      <c r="AG276" s="249" t="str">
        <f t="shared" si="280"/>
        <v>No</v>
      </c>
      <c r="AH276" s="250" t="b">
        <f t="shared" si="250"/>
        <v>0</v>
      </c>
      <c r="AI276" s="250" t="b">
        <f t="shared" si="251"/>
        <v>0</v>
      </c>
      <c r="AJ276" s="250" t="b">
        <f t="shared" si="252"/>
        <v>0</v>
      </c>
      <c r="AK276" s="250" t="b">
        <f t="shared" si="253"/>
        <v>0</v>
      </c>
      <c r="AL276" s="250" t="str">
        <f t="shared" si="281"/>
        <v>No</v>
      </c>
      <c r="AN276" s="246" t="str">
        <f t="shared" si="282"/>
        <v/>
      </c>
      <c r="AO276" s="247" t="str">
        <f t="shared" si="283"/>
        <v/>
      </c>
      <c r="AP276" s="248" t="str">
        <f t="shared" si="284"/>
        <v/>
      </c>
      <c r="AQ276" s="249" t="str">
        <f t="shared" si="285"/>
        <v/>
      </c>
      <c r="AR276" s="250" t="str">
        <f t="shared" si="286"/>
        <v/>
      </c>
      <c r="AS276" s="234"/>
      <c r="AY276" s="385">
        <f t="shared" si="287"/>
        <v>0</v>
      </c>
      <c r="AZ276" s="385">
        <f t="shared" si="254"/>
        <v>0</v>
      </c>
      <c r="BA276" s="385">
        <f t="shared" si="288"/>
        <v>0</v>
      </c>
      <c r="BB276" s="385">
        <f t="shared" si="255"/>
        <v>0</v>
      </c>
      <c r="BC276" s="385">
        <f t="shared" si="256"/>
        <v>0</v>
      </c>
      <c r="BD276" s="385">
        <f t="shared" si="257"/>
        <v>0</v>
      </c>
      <c r="BE276" s="385">
        <f t="shared" si="258"/>
        <v>0</v>
      </c>
      <c r="BF276" s="385">
        <f t="shared" si="259"/>
        <v>0</v>
      </c>
      <c r="BG276" s="385">
        <f t="shared" si="260"/>
        <v>0</v>
      </c>
      <c r="BH276" s="385">
        <f t="shared" si="261"/>
        <v>0</v>
      </c>
      <c r="BI276" s="385">
        <f t="shared" si="262"/>
        <v>0</v>
      </c>
      <c r="BJ276" s="385">
        <f t="shared" si="263"/>
        <v>0</v>
      </c>
      <c r="BK276" s="385">
        <f t="shared" si="264"/>
        <v>0</v>
      </c>
      <c r="BL276" s="385">
        <f t="shared" si="265"/>
        <v>0</v>
      </c>
      <c r="BM276" s="385">
        <f t="shared" si="266"/>
        <v>0</v>
      </c>
      <c r="BN276" s="385">
        <f t="shared" si="267"/>
        <v>0</v>
      </c>
      <c r="CK276" s="239">
        <f t="shared" si="289"/>
        <v>0</v>
      </c>
      <c r="CL276" s="239">
        <f t="shared" si="290"/>
        <v>0</v>
      </c>
    </row>
    <row r="277" spans="3:90" x14ac:dyDescent="0.35">
      <c r="C277" s="235"/>
      <c r="D277" s="246" t="str">
        <f t="shared" si="268"/>
        <v/>
      </c>
      <c r="E277" s="247" t="str">
        <f t="shared" si="269"/>
        <v/>
      </c>
      <c r="F277" s="248" t="str">
        <f t="shared" si="270"/>
        <v/>
      </c>
      <c r="G277" s="249" t="str">
        <f t="shared" si="271"/>
        <v/>
      </c>
      <c r="H277" s="250" t="str">
        <f t="shared" si="272"/>
        <v/>
      </c>
      <c r="I277" s="386" t="str">
        <f t="shared" si="233"/>
        <v/>
      </c>
      <c r="J277" s="387" t="str">
        <f t="shared" si="234"/>
        <v/>
      </c>
      <c r="K277" s="388" t="str">
        <f t="shared" si="235"/>
        <v/>
      </c>
      <c r="L277" s="389" t="str">
        <f t="shared" si="236"/>
        <v/>
      </c>
      <c r="M277" s="250" t="str">
        <f t="shared" si="237"/>
        <v/>
      </c>
      <c r="N277" s="246" t="b">
        <f t="shared" si="273"/>
        <v>0</v>
      </c>
      <c r="O277" s="246" t="b">
        <f t="shared" si="274"/>
        <v>0</v>
      </c>
      <c r="P277" s="246" t="b">
        <f t="shared" si="275"/>
        <v>0</v>
      </c>
      <c r="Q277" s="246" t="b">
        <f t="shared" si="276"/>
        <v>0</v>
      </c>
      <c r="R277" s="246" t="str">
        <f t="shared" si="277"/>
        <v>No</v>
      </c>
      <c r="S277" s="247" t="b">
        <f t="shared" si="238"/>
        <v>0</v>
      </c>
      <c r="T277" s="247" t="b">
        <f t="shared" si="239"/>
        <v>0</v>
      </c>
      <c r="U277" s="247" t="b">
        <f t="shared" si="240"/>
        <v>0</v>
      </c>
      <c r="V277" s="247" t="b">
        <f t="shared" si="241"/>
        <v>0</v>
      </c>
      <c r="W277" s="247" t="str">
        <f t="shared" si="278"/>
        <v>No</v>
      </c>
      <c r="X277" s="248" t="b">
        <f t="shared" si="242"/>
        <v>0</v>
      </c>
      <c r="Y277" s="248" t="b">
        <f t="shared" si="243"/>
        <v>0</v>
      </c>
      <c r="Z277" s="248" t="b">
        <f t="shared" si="244"/>
        <v>0</v>
      </c>
      <c r="AA277" s="248" t="b">
        <f t="shared" si="245"/>
        <v>0</v>
      </c>
      <c r="AB277" s="248" t="str">
        <f t="shared" si="279"/>
        <v>No</v>
      </c>
      <c r="AC277" s="249" t="b">
        <f t="shared" si="246"/>
        <v>0</v>
      </c>
      <c r="AD277" s="249" t="b">
        <f t="shared" si="247"/>
        <v>0</v>
      </c>
      <c r="AE277" s="249" t="b">
        <f t="shared" si="248"/>
        <v>0</v>
      </c>
      <c r="AF277" s="249" t="b">
        <f t="shared" si="249"/>
        <v>0</v>
      </c>
      <c r="AG277" s="249" t="str">
        <f t="shared" si="280"/>
        <v>No</v>
      </c>
      <c r="AH277" s="250" t="b">
        <f t="shared" si="250"/>
        <v>0</v>
      </c>
      <c r="AI277" s="250" t="b">
        <f t="shared" si="251"/>
        <v>0</v>
      </c>
      <c r="AJ277" s="250" t="b">
        <f t="shared" si="252"/>
        <v>0</v>
      </c>
      <c r="AK277" s="250" t="b">
        <f t="shared" si="253"/>
        <v>0</v>
      </c>
      <c r="AL277" s="250" t="str">
        <f t="shared" si="281"/>
        <v>No</v>
      </c>
      <c r="AN277" s="246" t="str">
        <f t="shared" si="282"/>
        <v/>
      </c>
      <c r="AO277" s="247" t="str">
        <f t="shared" si="283"/>
        <v/>
      </c>
      <c r="AP277" s="248" t="str">
        <f t="shared" si="284"/>
        <v/>
      </c>
      <c r="AQ277" s="249" t="str">
        <f t="shared" si="285"/>
        <v/>
      </c>
      <c r="AR277" s="250" t="str">
        <f t="shared" si="286"/>
        <v/>
      </c>
      <c r="AS277" s="234"/>
      <c r="AY277" s="385">
        <f t="shared" si="287"/>
        <v>0</v>
      </c>
      <c r="AZ277" s="385">
        <f t="shared" si="254"/>
        <v>0</v>
      </c>
      <c r="BA277" s="385">
        <f t="shared" si="288"/>
        <v>0</v>
      </c>
      <c r="BB277" s="385">
        <f t="shared" si="255"/>
        <v>0</v>
      </c>
      <c r="BC277" s="385">
        <f t="shared" si="256"/>
        <v>0</v>
      </c>
      <c r="BD277" s="385">
        <f t="shared" si="257"/>
        <v>0</v>
      </c>
      <c r="BE277" s="385">
        <f t="shared" si="258"/>
        <v>0</v>
      </c>
      <c r="BF277" s="385">
        <f t="shared" si="259"/>
        <v>0</v>
      </c>
      <c r="BG277" s="385">
        <f t="shared" si="260"/>
        <v>0</v>
      </c>
      <c r="BH277" s="385">
        <f t="shared" si="261"/>
        <v>0</v>
      </c>
      <c r="BI277" s="385">
        <f t="shared" si="262"/>
        <v>0</v>
      </c>
      <c r="BJ277" s="385">
        <f t="shared" si="263"/>
        <v>0</v>
      </c>
      <c r="BK277" s="385">
        <f t="shared" si="264"/>
        <v>0</v>
      </c>
      <c r="BL277" s="385">
        <f t="shared" si="265"/>
        <v>0</v>
      </c>
      <c r="BM277" s="385">
        <f t="shared" si="266"/>
        <v>0</v>
      </c>
      <c r="BN277" s="385">
        <f t="shared" si="267"/>
        <v>0</v>
      </c>
      <c r="CK277" s="239">
        <f t="shared" si="289"/>
        <v>0</v>
      </c>
      <c r="CL277" s="239">
        <f t="shared" si="290"/>
        <v>0</v>
      </c>
    </row>
    <row r="278" spans="3:90" x14ac:dyDescent="0.35">
      <c r="C278" s="235"/>
      <c r="D278" s="246" t="str">
        <f t="shared" si="268"/>
        <v/>
      </c>
      <c r="E278" s="247" t="str">
        <f t="shared" si="269"/>
        <v/>
      </c>
      <c r="F278" s="248" t="str">
        <f t="shared" si="270"/>
        <v/>
      </c>
      <c r="G278" s="249" t="str">
        <f t="shared" si="271"/>
        <v/>
      </c>
      <c r="H278" s="250" t="str">
        <f t="shared" si="272"/>
        <v/>
      </c>
      <c r="I278" s="386" t="str">
        <f t="shared" si="233"/>
        <v/>
      </c>
      <c r="J278" s="387" t="str">
        <f t="shared" si="234"/>
        <v/>
      </c>
      <c r="K278" s="388" t="str">
        <f t="shared" si="235"/>
        <v/>
      </c>
      <c r="L278" s="389" t="str">
        <f t="shared" si="236"/>
        <v/>
      </c>
      <c r="M278" s="250" t="str">
        <f t="shared" si="237"/>
        <v/>
      </c>
      <c r="N278" s="246" t="b">
        <f t="shared" si="273"/>
        <v>0</v>
      </c>
      <c r="O278" s="246" t="b">
        <f t="shared" si="274"/>
        <v>0</v>
      </c>
      <c r="P278" s="246" t="b">
        <f t="shared" si="275"/>
        <v>0</v>
      </c>
      <c r="Q278" s="246" t="b">
        <f t="shared" si="276"/>
        <v>0</v>
      </c>
      <c r="R278" s="246" t="str">
        <f t="shared" si="277"/>
        <v>No</v>
      </c>
      <c r="S278" s="247" t="b">
        <f t="shared" si="238"/>
        <v>0</v>
      </c>
      <c r="T278" s="247" t="b">
        <f t="shared" si="239"/>
        <v>0</v>
      </c>
      <c r="U278" s="247" t="b">
        <f t="shared" si="240"/>
        <v>0</v>
      </c>
      <c r="V278" s="247" t="b">
        <f t="shared" si="241"/>
        <v>0</v>
      </c>
      <c r="W278" s="247" t="str">
        <f t="shared" si="278"/>
        <v>No</v>
      </c>
      <c r="X278" s="248" t="b">
        <f t="shared" si="242"/>
        <v>0</v>
      </c>
      <c r="Y278" s="248" t="b">
        <f t="shared" si="243"/>
        <v>0</v>
      </c>
      <c r="Z278" s="248" t="b">
        <f t="shared" si="244"/>
        <v>0</v>
      </c>
      <c r="AA278" s="248" t="b">
        <f t="shared" si="245"/>
        <v>0</v>
      </c>
      <c r="AB278" s="248" t="str">
        <f t="shared" si="279"/>
        <v>No</v>
      </c>
      <c r="AC278" s="249" t="b">
        <f t="shared" si="246"/>
        <v>0</v>
      </c>
      <c r="AD278" s="249" t="b">
        <f t="shared" si="247"/>
        <v>0</v>
      </c>
      <c r="AE278" s="249" t="b">
        <f t="shared" si="248"/>
        <v>0</v>
      </c>
      <c r="AF278" s="249" t="b">
        <f t="shared" si="249"/>
        <v>0</v>
      </c>
      <c r="AG278" s="249" t="str">
        <f t="shared" si="280"/>
        <v>No</v>
      </c>
      <c r="AH278" s="250" t="b">
        <f t="shared" si="250"/>
        <v>0</v>
      </c>
      <c r="AI278" s="250" t="b">
        <f t="shared" si="251"/>
        <v>0</v>
      </c>
      <c r="AJ278" s="250" t="b">
        <f t="shared" si="252"/>
        <v>0</v>
      </c>
      <c r="AK278" s="250" t="b">
        <f t="shared" si="253"/>
        <v>0</v>
      </c>
      <c r="AL278" s="250" t="str">
        <f t="shared" si="281"/>
        <v>No</v>
      </c>
      <c r="AN278" s="246" t="str">
        <f t="shared" si="282"/>
        <v/>
      </c>
      <c r="AO278" s="247" t="str">
        <f t="shared" si="283"/>
        <v/>
      </c>
      <c r="AP278" s="248" t="str">
        <f t="shared" si="284"/>
        <v/>
      </c>
      <c r="AQ278" s="249" t="str">
        <f t="shared" si="285"/>
        <v/>
      </c>
      <c r="AR278" s="250" t="str">
        <f t="shared" si="286"/>
        <v/>
      </c>
      <c r="AS278" s="234"/>
      <c r="AY278" s="385">
        <f t="shared" si="287"/>
        <v>0</v>
      </c>
      <c r="AZ278" s="385">
        <f t="shared" si="254"/>
        <v>0</v>
      </c>
      <c r="BA278" s="385">
        <f t="shared" si="288"/>
        <v>0</v>
      </c>
      <c r="BB278" s="385">
        <f t="shared" si="255"/>
        <v>0</v>
      </c>
      <c r="BC278" s="385">
        <f t="shared" si="256"/>
        <v>0</v>
      </c>
      <c r="BD278" s="385">
        <f t="shared" si="257"/>
        <v>0</v>
      </c>
      <c r="BE278" s="385">
        <f t="shared" si="258"/>
        <v>0</v>
      </c>
      <c r="BF278" s="385">
        <f t="shared" si="259"/>
        <v>0</v>
      </c>
      <c r="BG278" s="385">
        <f t="shared" si="260"/>
        <v>0</v>
      </c>
      <c r="BH278" s="385">
        <f t="shared" si="261"/>
        <v>0</v>
      </c>
      <c r="BI278" s="385">
        <f t="shared" si="262"/>
        <v>0</v>
      </c>
      <c r="BJ278" s="385">
        <f t="shared" si="263"/>
        <v>0</v>
      </c>
      <c r="BK278" s="385">
        <f t="shared" si="264"/>
        <v>0</v>
      </c>
      <c r="BL278" s="385">
        <f t="shared" si="265"/>
        <v>0</v>
      </c>
      <c r="BM278" s="385">
        <f t="shared" si="266"/>
        <v>0</v>
      </c>
      <c r="BN278" s="385">
        <f t="shared" si="267"/>
        <v>0</v>
      </c>
      <c r="CK278" s="239">
        <f t="shared" si="289"/>
        <v>0</v>
      </c>
      <c r="CL278" s="239">
        <f t="shared" si="290"/>
        <v>0</v>
      </c>
    </row>
    <row r="279" spans="3:90" x14ac:dyDescent="0.35">
      <c r="C279" s="235"/>
      <c r="D279" s="246" t="str">
        <f t="shared" si="268"/>
        <v/>
      </c>
      <c r="E279" s="247" t="str">
        <f t="shared" si="269"/>
        <v/>
      </c>
      <c r="F279" s="248" t="str">
        <f t="shared" si="270"/>
        <v/>
      </c>
      <c r="G279" s="249" t="str">
        <f t="shared" si="271"/>
        <v/>
      </c>
      <c r="H279" s="250" t="str">
        <f t="shared" si="272"/>
        <v/>
      </c>
      <c r="I279" s="386" t="str">
        <f t="shared" si="233"/>
        <v/>
      </c>
      <c r="J279" s="387" t="str">
        <f t="shared" si="234"/>
        <v/>
      </c>
      <c r="K279" s="388" t="str">
        <f t="shared" si="235"/>
        <v/>
      </c>
      <c r="L279" s="389" t="str">
        <f t="shared" si="236"/>
        <v/>
      </c>
      <c r="M279" s="250" t="str">
        <f t="shared" si="237"/>
        <v/>
      </c>
      <c r="N279" s="246" t="b">
        <f t="shared" si="273"/>
        <v>0</v>
      </c>
      <c r="O279" s="246" t="b">
        <f t="shared" si="274"/>
        <v>0</v>
      </c>
      <c r="P279" s="246" t="b">
        <f t="shared" si="275"/>
        <v>0</v>
      </c>
      <c r="Q279" s="246" t="b">
        <f t="shared" si="276"/>
        <v>0</v>
      </c>
      <c r="R279" s="246" t="str">
        <f t="shared" si="277"/>
        <v>No</v>
      </c>
      <c r="S279" s="247" t="b">
        <f t="shared" si="238"/>
        <v>0</v>
      </c>
      <c r="T279" s="247" t="b">
        <f t="shared" si="239"/>
        <v>0</v>
      </c>
      <c r="U279" s="247" t="b">
        <f t="shared" si="240"/>
        <v>0</v>
      </c>
      <c r="V279" s="247" t="b">
        <f t="shared" si="241"/>
        <v>0</v>
      </c>
      <c r="W279" s="247" t="str">
        <f t="shared" si="278"/>
        <v>No</v>
      </c>
      <c r="X279" s="248" t="b">
        <f t="shared" si="242"/>
        <v>0</v>
      </c>
      <c r="Y279" s="248" t="b">
        <f t="shared" si="243"/>
        <v>0</v>
      </c>
      <c r="Z279" s="248" t="b">
        <f t="shared" si="244"/>
        <v>0</v>
      </c>
      <c r="AA279" s="248" t="b">
        <f t="shared" si="245"/>
        <v>0</v>
      </c>
      <c r="AB279" s="248" t="str">
        <f t="shared" si="279"/>
        <v>No</v>
      </c>
      <c r="AC279" s="249" t="b">
        <f t="shared" si="246"/>
        <v>0</v>
      </c>
      <c r="AD279" s="249" t="b">
        <f t="shared" si="247"/>
        <v>0</v>
      </c>
      <c r="AE279" s="249" t="b">
        <f t="shared" si="248"/>
        <v>0</v>
      </c>
      <c r="AF279" s="249" t="b">
        <f t="shared" si="249"/>
        <v>0</v>
      </c>
      <c r="AG279" s="249" t="str">
        <f t="shared" si="280"/>
        <v>No</v>
      </c>
      <c r="AH279" s="250" t="b">
        <f t="shared" si="250"/>
        <v>0</v>
      </c>
      <c r="AI279" s="250" t="b">
        <f t="shared" si="251"/>
        <v>0</v>
      </c>
      <c r="AJ279" s="250" t="b">
        <f t="shared" si="252"/>
        <v>0</v>
      </c>
      <c r="AK279" s="250" t="b">
        <f t="shared" si="253"/>
        <v>0</v>
      </c>
      <c r="AL279" s="250" t="str">
        <f t="shared" si="281"/>
        <v>No</v>
      </c>
      <c r="AN279" s="246" t="str">
        <f t="shared" si="282"/>
        <v/>
      </c>
      <c r="AO279" s="247" t="str">
        <f t="shared" si="283"/>
        <v/>
      </c>
      <c r="AP279" s="248" t="str">
        <f t="shared" si="284"/>
        <v/>
      </c>
      <c r="AQ279" s="249" t="str">
        <f t="shared" si="285"/>
        <v/>
      </c>
      <c r="AR279" s="250" t="str">
        <f t="shared" si="286"/>
        <v/>
      </c>
      <c r="AS279" s="234"/>
      <c r="AY279" s="385">
        <f t="shared" si="287"/>
        <v>0</v>
      </c>
      <c r="AZ279" s="385">
        <f t="shared" si="254"/>
        <v>0</v>
      </c>
      <c r="BA279" s="385">
        <f t="shared" si="288"/>
        <v>0</v>
      </c>
      <c r="BB279" s="385">
        <f t="shared" si="255"/>
        <v>0</v>
      </c>
      <c r="BC279" s="385">
        <f t="shared" si="256"/>
        <v>0</v>
      </c>
      <c r="BD279" s="385">
        <f t="shared" si="257"/>
        <v>0</v>
      </c>
      <c r="BE279" s="385">
        <f t="shared" si="258"/>
        <v>0</v>
      </c>
      <c r="BF279" s="385">
        <f t="shared" si="259"/>
        <v>0</v>
      </c>
      <c r="BG279" s="385">
        <f t="shared" si="260"/>
        <v>0</v>
      </c>
      <c r="BH279" s="385">
        <f t="shared" si="261"/>
        <v>0</v>
      </c>
      <c r="BI279" s="385">
        <f t="shared" si="262"/>
        <v>0</v>
      </c>
      <c r="BJ279" s="385">
        <f t="shared" si="263"/>
        <v>0</v>
      </c>
      <c r="BK279" s="385">
        <f t="shared" si="264"/>
        <v>0</v>
      </c>
      <c r="BL279" s="385">
        <f t="shared" si="265"/>
        <v>0</v>
      </c>
      <c r="BM279" s="385">
        <f t="shared" si="266"/>
        <v>0</v>
      </c>
      <c r="BN279" s="385">
        <f t="shared" si="267"/>
        <v>0</v>
      </c>
      <c r="CK279" s="239">
        <f t="shared" si="289"/>
        <v>0</v>
      </c>
      <c r="CL279" s="239">
        <f t="shared" si="290"/>
        <v>0</v>
      </c>
    </row>
    <row r="280" spans="3:90" x14ac:dyDescent="0.35">
      <c r="C280" s="235"/>
      <c r="D280" s="246" t="str">
        <f t="shared" si="268"/>
        <v/>
      </c>
      <c r="E280" s="247" t="str">
        <f t="shared" si="269"/>
        <v/>
      </c>
      <c r="F280" s="248" t="str">
        <f t="shared" si="270"/>
        <v/>
      </c>
      <c r="G280" s="249" t="str">
        <f t="shared" si="271"/>
        <v/>
      </c>
      <c r="H280" s="250" t="str">
        <f t="shared" si="272"/>
        <v/>
      </c>
      <c r="I280" s="386" t="str">
        <f t="shared" si="233"/>
        <v/>
      </c>
      <c r="J280" s="387" t="str">
        <f t="shared" si="234"/>
        <v/>
      </c>
      <c r="K280" s="388" t="str">
        <f t="shared" si="235"/>
        <v/>
      </c>
      <c r="L280" s="389" t="str">
        <f t="shared" si="236"/>
        <v/>
      </c>
      <c r="M280" s="250" t="str">
        <f t="shared" si="237"/>
        <v/>
      </c>
      <c r="N280" s="246" t="b">
        <f t="shared" si="273"/>
        <v>0</v>
      </c>
      <c r="O280" s="246" t="b">
        <f t="shared" si="274"/>
        <v>0</v>
      </c>
      <c r="P280" s="246" t="b">
        <f t="shared" si="275"/>
        <v>0</v>
      </c>
      <c r="Q280" s="246" t="b">
        <f t="shared" si="276"/>
        <v>0</v>
      </c>
      <c r="R280" s="246" t="str">
        <f t="shared" si="277"/>
        <v>No</v>
      </c>
      <c r="S280" s="247" t="b">
        <f t="shared" si="238"/>
        <v>0</v>
      </c>
      <c r="T280" s="247" t="b">
        <f t="shared" si="239"/>
        <v>0</v>
      </c>
      <c r="U280" s="247" t="b">
        <f t="shared" si="240"/>
        <v>0</v>
      </c>
      <c r="V280" s="247" t="b">
        <f t="shared" si="241"/>
        <v>0</v>
      </c>
      <c r="W280" s="247" t="str">
        <f t="shared" si="278"/>
        <v>No</v>
      </c>
      <c r="X280" s="248" t="b">
        <f t="shared" si="242"/>
        <v>0</v>
      </c>
      <c r="Y280" s="248" t="b">
        <f t="shared" si="243"/>
        <v>0</v>
      </c>
      <c r="Z280" s="248" t="b">
        <f t="shared" si="244"/>
        <v>0</v>
      </c>
      <c r="AA280" s="248" t="b">
        <f t="shared" si="245"/>
        <v>0</v>
      </c>
      <c r="AB280" s="248" t="str">
        <f t="shared" si="279"/>
        <v>No</v>
      </c>
      <c r="AC280" s="249" t="b">
        <f t="shared" si="246"/>
        <v>0</v>
      </c>
      <c r="AD280" s="249" t="b">
        <f t="shared" si="247"/>
        <v>0</v>
      </c>
      <c r="AE280" s="249" t="b">
        <f t="shared" si="248"/>
        <v>0</v>
      </c>
      <c r="AF280" s="249" t="b">
        <f t="shared" si="249"/>
        <v>0</v>
      </c>
      <c r="AG280" s="249" t="str">
        <f t="shared" si="280"/>
        <v>No</v>
      </c>
      <c r="AH280" s="250" t="b">
        <f t="shared" si="250"/>
        <v>0</v>
      </c>
      <c r="AI280" s="250" t="b">
        <f t="shared" si="251"/>
        <v>0</v>
      </c>
      <c r="AJ280" s="250" t="b">
        <f t="shared" si="252"/>
        <v>0</v>
      </c>
      <c r="AK280" s="250" t="b">
        <f t="shared" si="253"/>
        <v>0</v>
      </c>
      <c r="AL280" s="250" t="str">
        <f t="shared" si="281"/>
        <v>No</v>
      </c>
      <c r="AN280" s="246" t="str">
        <f t="shared" si="282"/>
        <v/>
      </c>
      <c r="AO280" s="247" t="str">
        <f t="shared" si="283"/>
        <v/>
      </c>
      <c r="AP280" s="248" t="str">
        <f t="shared" si="284"/>
        <v/>
      </c>
      <c r="AQ280" s="249" t="str">
        <f t="shared" si="285"/>
        <v/>
      </c>
      <c r="AR280" s="250" t="str">
        <f t="shared" si="286"/>
        <v/>
      </c>
      <c r="AS280" s="234"/>
      <c r="AY280" s="385">
        <f t="shared" si="287"/>
        <v>0</v>
      </c>
      <c r="AZ280" s="385">
        <f t="shared" si="254"/>
        <v>0</v>
      </c>
      <c r="BA280" s="385">
        <f t="shared" si="288"/>
        <v>0</v>
      </c>
      <c r="BB280" s="385">
        <f t="shared" si="255"/>
        <v>0</v>
      </c>
      <c r="BC280" s="385">
        <f t="shared" si="256"/>
        <v>0</v>
      </c>
      <c r="BD280" s="385">
        <f t="shared" si="257"/>
        <v>0</v>
      </c>
      <c r="BE280" s="385">
        <f t="shared" si="258"/>
        <v>0</v>
      </c>
      <c r="BF280" s="385">
        <f t="shared" si="259"/>
        <v>0</v>
      </c>
      <c r="BG280" s="385">
        <f t="shared" si="260"/>
        <v>0</v>
      </c>
      <c r="BH280" s="385">
        <f t="shared" si="261"/>
        <v>0</v>
      </c>
      <c r="BI280" s="385">
        <f t="shared" si="262"/>
        <v>0</v>
      </c>
      <c r="BJ280" s="385">
        <f t="shared" si="263"/>
        <v>0</v>
      </c>
      <c r="BK280" s="385">
        <f t="shared" si="264"/>
        <v>0</v>
      </c>
      <c r="BL280" s="385">
        <f t="shared" si="265"/>
        <v>0</v>
      </c>
      <c r="BM280" s="385">
        <f t="shared" si="266"/>
        <v>0</v>
      </c>
      <c r="BN280" s="385">
        <f t="shared" si="267"/>
        <v>0</v>
      </c>
      <c r="CK280" s="239">
        <f t="shared" si="289"/>
        <v>0</v>
      </c>
      <c r="CL280" s="239">
        <f t="shared" si="290"/>
        <v>0</v>
      </c>
    </row>
    <row r="281" spans="3:90" x14ac:dyDescent="0.35">
      <c r="C281" s="235"/>
      <c r="D281" s="246" t="str">
        <f t="shared" si="268"/>
        <v/>
      </c>
      <c r="E281" s="247" t="str">
        <f t="shared" si="269"/>
        <v/>
      </c>
      <c r="F281" s="248" t="str">
        <f t="shared" si="270"/>
        <v/>
      </c>
      <c r="G281" s="249" t="str">
        <f t="shared" si="271"/>
        <v/>
      </c>
      <c r="H281" s="250" t="str">
        <f t="shared" si="272"/>
        <v/>
      </c>
      <c r="I281" s="386" t="str">
        <f t="shared" si="233"/>
        <v/>
      </c>
      <c r="J281" s="387" t="str">
        <f t="shared" si="234"/>
        <v/>
      </c>
      <c r="K281" s="388" t="str">
        <f t="shared" si="235"/>
        <v/>
      </c>
      <c r="L281" s="389" t="str">
        <f t="shared" si="236"/>
        <v/>
      </c>
      <c r="M281" s="250" t="str">
        <f t="shared" si="237"/>
        <v/>
      </c>
      <c r="N281" s="246" t="b">
        <f t="shared" si="273"/>
        <v>0</v>
      </c>
      <c r="O281" s="246" t="b">
        <f t="shared" si="274"/>
        <v>0</v>
      </c>
      <c r="P281" s="246" t="b">
        <f t="shared" si="275"/>
        <v>0</v>
      </c>
      <c r="Q281" s="246" t="b">
        <f t="shared" si="276"/>
        <v>0</v>
      </c>
      <c r="R281" s="246" t="str">
        <f t="shared" si="277"/>
        <v>No</v>
      </c>
      <c r="S281" s="247" t="b">
        <f t="shared" si="238"/>
        <v>0</v>
      </c>
      <c r="T281" s="247" t="b">
        <f t="shared" si="239"/>
        <v>0</v>
      </c>
      <c r="U281" s="247" t="b">
        <f t="shared" si="240"/>
        <v>0</v>
      </c>
      <c r="V281" s="247" t="b">
        <f t="shared" si="241"/>
        <v>0</v>
      </c>
      <c r="W281" s="247" t="str">
        <f t="shared" si="278"/>
        <v>No</v>
      </c>
      <c r="X281" s="248" t="b">
        <f t="shared" si="242"/>
        <v>0</v>
      </c>
      <c r="Y281" s="248" t="b">
        <f t="shared" si="243"/>
        <v>0</v>
      </c>
      <c r="Z281" s="248" t="b">
        <f t="shared" si="244"/>
        <v>0</v>
      </c>
      <c r="AA281" s="248" t="b">
        <f t="shared" si="245"/>
        <v>0</v>
      </c>
      <c r="AB281" s="248" t="str">
        <f t="shared" si="279"/>
        <v>No</v>
      </c>
      <c r="AC281" s="249" t="b">
        <f t="shared" si="246"/>
        <v>0</v>
      </c>
      <c r="AD281" s="249" t="b">
        <f t="shared" si="247"/>
        <v>0</v>
      </c>
      <c r="AE281" s="249" t="b">
        <f t="shared" si="248"/>
        <v>0</v>
      </c>
      <c r="AF281" s="249" t="b">
        <f t="shared" si="249"/>
        <v>0</v>
      </c>
      <c r="AG281" s="249" t="str">
        <f t="shared" si="280"/>
        <v>No</v>
      </c>
      <c r="AH281" s="250" t="b">
        <f t="shared" si="250"/>
        <v>0</v>
      </c>
      <c r="AI281" s="250" t="b">
        <f t="shared" si="251"/>
        <v>0</v>
      </c>
      <c r="AJ281" s="250" t="b">
        <f t="shared" si="252"/>
        <v>0</v>
      </c>
      <c r="AK281" s="250" t="b">
        <f t="shared" si="253"/>
        <v>0</v>
      </c>
      <c r="AL281" s="250" t="str">
        <f t="shared" si="281"/>
        <v>No</v>
      </c>
      <c r="AN281" s="246" t="str">
        <f t="shared" si="282"/>
        <v/>
      </c>
      <c r="AO281" s="247" t="str">
        <f t="shared" si="283"/>
        <v/>
      </c>
      <c r="AP281" s="248" t="str">
        <f t="shared" si="284"/>
        <v/>
      </c>
      <c r="AQ281" s="249" t="str">
        <f t="shared" si="285"/>
        <v/>
      </c>
      <c r="AR281" s="250" t="str">
        <f t="shared" si="286"/>
        <v/>
      </c>
      <c r="AS281" s="234"/>
      <c r="AY281" s="385">
        <f t="shared" si="287"/>
        <v>0</v>
      </c>
      <c r="AZ281" s="385">
        <f t="shared" si="254"/>
        <v>0</v>
      </c>
      <c r="BA281" s="385">
        <f t="shared" si="288"/>
        <v>0</v>
      </c>
      <c r="BB281" s="385">
        <f t="shared" si="255"/>
        <v>0</v>
      </c>
      <c r="BC281" s="385">
        <f t="shared" si="256"/>
        <v>0</v>
      </c>
      <c r="BD281" s="385">
        <f t="shared" si="257"/>
        <v>0</v>
      </c>
      <c r="BE281" s="385">
        <f t="shared" si="258"/>
        <v>0</v>
      </c>
      <c r="BF281" s="385">
        <f t="shared" si="259"/>
        <v>0</v>
      </c>
      <c r="BG281" s="385">
        <f t="shared" si="260"/>
        <v>0</v>
      </c>
      <c r="BH281" s="385">
        <f t="shared" si="261"/>
        <v>0</v>
      </c>
      <c r="BI281" s="385">
        <f t="shared" si="262"/>
        <v>0</v>
      </c>
      <c r="BJ281" s="385">
        <f t="shared" si="263"/>
        <v>0</v>
      </c>
      <c r="BK281" s="385">
        <f t="shared" si="264"/>
        <v>0</v>
      </c>
      <c r="BL281" s="385">
        <f t="shared" si="265"/>
        <v>0</v>
      </c>
      <c r="BM281" s="385">
        <f t="shared" si="266"/>
        <v>0</v>
      </c>
      <c r="BN281" s="385">
        <f t="shared" si="267"/>
        <v>0</v>
      </c>
      <c r="CK281" s="239">
        <f t="shared" si="289"/>
        <v>0</v>
      </c>
      <c r="CL281" s="239">
        <f t="shared" si="290"/>
        <v>0</v>
      </c>
    </row>
    <row r="282" spans="3:90" x14ac:dyDescent="0.35">
      <c r="C282" s="235"/>
      <c r="D282" s="246" t="str">
        <f t="shared" si="268"/>
        <v/>
      </c>
      <c r="E282" s="247" t="str">
        <f t="shared" si="269"/>
        <v/>
      </c>
      <c r="F282" s="248" t="str">
        <f t="shared" si="270"/>
        <v/>
      </c>
      <c r="G282" s="249" t="str">
        <f t="shared" si="271"/>
        <v/>
      </c>
      <c r="H282" s="250" t="str">
        <f t="shared" si="272"/>
        <v/>
      </c>
      <c r="I282" s="386" t="str">
        <f t="shared" si="233"/>
        <v/>
      </c>
      <c r="J282" s="387" t="str">
        <f t="shared" si="234"/>
        <v/>
      </c>
      <c r="K282" s="388" t="str">
        <f t="shared" si="235"/>
        <v/>
      </c>
      <c r="L282" s="389" t="str">
        <f t="shared" si="236"/>
        <v/>
      </c>
      <c r="M282" s="250" t="str">
        <f t="shared" si="237"/>
        <v/>
      </c>
      <c r="N282" s="246" t="b">
        <f t="shared" si="273"/>
        <v>0</v>
      </c>
      <c r="O282" s="246" t="b">
        <f t="shared" si="274"/>
        <v>0</v>
      </c>
      <c r="P282" s="246" t="b">
        <f t="shared" si="275"/>
        <v>0</v>
      </c>
      <c r="Q282" s="246" t="b">
        <f t="shared" si="276"/>
        <v>0</v>
      </c>
      <c r="R282" s="246" t="str">
        <f t="shared" si="277"/>
        <v>No</v>
      </c>
      <c r="S282" s="247" t="b">
        <f t="shared" si="238"/>
        <v>0</v>
      </c>
      <c r="T282" s="247" t="b">
        <f t="shared" si="239"/>
        <v>0</v>
      </c>
      <c r="U282" s="247" t="b">
        <f t="shared" si="240"/>
        <v>0</v>
      </c>
      <c r="V282" s="247" t="b">
        <f t="shared" si="241"/>
        <v>0</v>
      </c>
      <c r="W282" s="247" t="str">
        <f t="shared" si="278"/>
        <v>No</v>
      </c>
      <c r="X282" s="248" t="b">
        <f t="shared" si="242"/>
        <v>0</v>
      </c>
      <c r="Y282" s="248" t="b">
        <f t="shared" si="243"/>
        <v>0</v>
      </c>
      <c r="Z282" s="248" t="b">
        <f t="shared" si="244"/>
        <v>0</v>
      </c>
      <c r="AA282" s="248" t="b">
        <f t="shared" si="245"/>
        <v>0</v>
      </c>
      <c r="AB282" s="248" t="str">
        <f t="shared" si="279"/>
        <v>No</v>
      </c>
      <c r="AC282" s="249" t="b">
        <f t="shared" si="246"/>
        <v>0</v>
      </c>
      <c r="AD282" s="249" t="b">
        <f t="shared" si="247"/>
        <v>0</v>
      </c>
      <c r="AE282" s="249" t="b">
        <f t="shared" si="248"/>
        <v>0</v>
      </c>
      <c r="AF282" s="249" t="b">
        <f t="shared" si="249"/>
        <v>0</v>
      </c>
      <c r="AG282" s="249" t="str">
        <f t="shared" si="280"/>
        <v>No</v>
      </c>
      <c r="AH282" s="250" t="b">
        <f t="shared" si="250"/>
        <v>0</v>
      </c>
      <c r="AI282" s="250" t="b">
        <f t="shared" si="251"/>
        <v>0</v>
      </c>
      <c r="AJ282" s="250" t="b">
        <f t="shared" si="252"/>
        <v>0</v>
      </c>
      <c r="AK282" s="250" t="b">
        <f t="shared" si="253"/>
        <v>0</v>
      </c>
      <c r="AL282" s="250" t="str">
        <f t="shared" si="281"/>
        <v>No</v>
      </c>
      <c r="AN282" s="246" t="str">
        <f t="shared" si="282"/>
        <v/>
      </c>
      <c r="AO282" s="247" t="str">
        <f t="shared" si="283"/>
        <v/>
      </c>
      <c r="AP282" s="248" t="str">
        <f t="shared" si="284"/>
        <v/>
      </c>
      <c r="AQ282" s="249" t="str">
        <f t="shared" si="285"/>
        <v/>
      </c>
      <c r="AR282" s="250" t="str">
        <f t="shared" si="286"/>
        <v/>
      </c>
      <c r="AS282" s="234"/>
      <c r="AY282" s="385">
        <f t="shared" si="287"/>
        <v>0</v>
      </c>
      <c r="AZ282" s="385">
        <f t="shared" si="254"/>
        <v>0</v>
      </c>
      <c r="BA282" s="385">
        <f t="shared" si="288"/>
        <v>0</v>
      </c>
      <c r="BB282" s="385">
        <f t="shared" si="255"/>
        <v>0</v>
      </c>
      <c r="BC282" s="385">
        <f t="shared" si="256"/>
        <v>0</v>
      </c>
      <c r="BD282" s="385">
        <f t="shared" si="257"/>
        <v>0</v>
      </c>
      <c r="BE282" s="385">
        <f t="shared" si="258"/>
        <v>0</v>
      </c>
      <c r="BF282" s="385">
        <f t="shared" si="259"/>
        <v>0</v>
      </c>
      <c r="BG282" s="385">
        <f t="shared" si="260"/>
        <v>0</v>
      </c>
      <c r="BH282" s="385">
        <f t="shared" si="261"/>
        <v>0</v>
      </c>
      <c r="BI282" s="385">
        <f t="shared" si="262"/>
        <v>0</v>
      </c>
      <c r="BJ282" s="385">
        <f t="shared" si="263"/>
        <v>0</v>
      </c>
      <c r="BK282" s="385">
        <f t="shared" si="264"/>
        <v>0</v>
      </c>
      <c r="BL282" s="385">
        <f t="shared" si="265"/>
        <v>0</v>
      </c>
      <c r="BM282" s="385">
        <f t="shared" si="266"/>
        <v>0</v>
      </c>
      <c r="BN282" s="385">
        <f t="shared" si="267"/>
        <v>0</v>
      </c>
      <c r="CK282" s="239">
        <f t="shared" si="289"/>
        <v>0</v>
      </c>
      <c r="CL282" s="239">
        <f t="shared" si="290"/>
        <v>0</v>
      </c>
    </row>
    <row r="283" spans="3:90" x14ac:dyDescent="0.35">
      <c r="C283" s="235"/>
      <c r="D283" s="246" t="str">
        <f t="shared" si="268"/>
        <v/>
      </c>
      <c r="E283" s="247" t="str">
        <f t="shared" si="269"/>
        <v/>
      </c>
      <c r="F283" s="248" t="str">
        <f t="shared" si="270"/>
        <v/>
      </c>
      <c r="G283" s="249" t="str">
        <f t="shared" si="271"/>
        <v/>
      </c>
      <c r="H283" s="250" t="str">
        <f t="shared" si="272"/>
        <v/>
      </c>
      <c r="I283" s="386" t="str">
        <f t="shared" si="233"/>
        <v/>
      </c>
      <c r="J283" s="387" t="str">
        <f t="shared" si="234"/>
        <v/>
      </c>
      <c r="K283" s="388" t="str">
        <f t="shared" si="235"/>
        <v/>
      </c>
      <c r="L283" s="389" t="str">
        <f t="shared" si="236"/>
        <v/>
      </c>
      <c r="M283" s="250" t="str">
        <f t="shared" si="237"/>
        <v/>
      </c>
      <c r="N283" s="246" t="b">
        <f t="shared" si="273"/>
        <v>0</v>
      </c>
      <c r="O283" s="246" t="b">
        <f t="shared" si="274"/>
        <v>0</v>
      </c>
      <c r="P283" s="246" t="b">
        <f t="shared" si="275"/>
        <v>0</v>
      </c>
      <c r="Q283" s="246" t="b">
        <f t="shared" si="276"/>
        <v>0</v>
      </c>
      <c r="R283" s="246" t="str">
        <f t="shared" si="277"/>
        <v>No</v>
      </c>
      <c r="S283" s="247" t="b">
        <f t="shared" si="238"/>
        <v>0</v>
      </c>
      <c r="T283" s="247" t="b">
        <f t="shared" si="239"/>
        <v>0</v>
      </c>
      <c r="U283" s="247" t="b">
        <f t="shared" si="240"/>
        <v>0</v>
      </c>
      <c r="V283" s="247" t="b">
        <f t="shared" si="241"/>
        <v>0</v>
      </c>
      <c r="W283" s="247" t="str">
        <f t="shared" si="278"/>
        <v>No</v>
      </c>
      <c r="X283" s="248" t="b">
        <f t="shared" si="242"/>
        <v>0</v>
      </c>
      <c r="Y283" s="248" t="b">
        <f t="shared" si="243"/>
        <v>0</v>
      </c>
      <c r="Z283" s="248" t="b">
        <f t="shared" si="244"/>
        <v>0</v>
      </c>
      <c r="AA283" s="248" t="b">
        <f t="shared" si="245"/>
        <v>0</v>
      </c>
      <c r="AB283" s="248" t="str">
        <f t="shared" si="279"/>
        <v>No</v>
      </c>
      <c r="AC283" s="249" t="b">
        <f t="shared" si="246"/>
        <v>0</v>
      </c>
      <c r="AD283" s="249" t="b">
        <f t="shared" si="247"/>
        <v>0</v>
      </c>
      <c r="AE283" s="249" t="b">
        <f t="shared" si="248"/>
        <v>0</v>
      </c>
      <c r="AF283" s="249" t="b">
        <f t="shared" si="249"/>
        <v>0</v>
      </c>
      <c r="AG283" s="249" t="str">
        <f t="shared" si="280"/>
        <v>No</v>
      </c>
      <c r="AH283" s="250" t="b">
        <f t="shared" si="250"/>
        <v>0</v>
      </c>
      <c r="AI283" s="250" t="b">
        <f t="shared" si="251"/>
        <v>0</v>
      </c>
      <c r="AJ283" s="250" t="b">
        <f t="shared" si="252"/>
        <v>0</v>
      </c>
      <c r="AK283" s="250" t="b">
        <f t="shared" si="253"/>
        <v>0</v>
      </c>
      <c r="AL283" s="250" t="str">
        <f t="shared" si="281"/>
        <v>No</v>
      </c>
      <c r="AN283" s="246" t="str">
        <f t="shared" si="282"/>
        <v/>
      </c>
      <c r="AO283" s="247" t="str">
        <f t="shared" si="283"/>
        <v/>
      </c>
      <c r="AP283" s="248" t="str">
        <f t="shared" si="284"/>
        <v/>
      </c>
      <c r="AQ283" s="249" t="str">
        <f t="shared" si="285"/>
        <v/>
      </c>
      <c r="AR283" s="250" t="str">
        <f t="shared" si="286"/>
        <v/>
      </c>
      <c r="AS283" s="234"/>
      <c r="AY283" s="385">
        <f t="shared" si="287"/>
        <v>0</v>
      </c>
      <c r="AZ283" s="385">
        <f t="shared" si="254"/>
        <v>0</v>
      </c>
      <c r="BA283" s="385">
        <f t="shared" si="288"/>
        <v>0</v>
      </c>
      <c r="BB283" s="385">
        <f t="shared" si="255"/>
        <v>0</v>
      </c>
      <c r="BC283" s="385">
        <f t="shared" si="256"/>
        <v>0</v>
      </c>
      <c r="BD283" s="385">
        <f t="shared" si="257"/>
        <v>0</v>
      </c>
      <c r="BE283" s="385">
        <f t="shared" si="258"/>
        <v>0</v>
      </c>
      <c r="BF283" s="385">
        <f t="shared" si="259"/>
        <v>0</v>
      </c>
      <c r="BG283" s="385">
        <f t="shared" si="260"/>
        <v>0</v>
      </c>
      <c r="BH283" s="385">
        <f t="shared" si="261"/>
        <v>0</v>
      </c>
      <c r="BI283" s="385">
        <f t="shared" si="262"/>
        <v>0</v>
      </c>
      <c r="BJ283" s="385">
        <f t="shared" si="263"/>
        <v>0</v>
      </c>
      <c r="BK283" s="385">
        <f t="shared" si="264"/>
        <v>0</v>
      </c>
      <c r="BL283" s="385">
        <f t="shared" si="265"/>
        <v>0</v>
      </c>
      <c r="BM283" s="385">
        <f t="shared" si="266"/>
        <v>0</v>
      </c>
      <c r="BN283" s="385">
        <f t="shared" si="267"/>
        <v>0</v>
      </c>
      <c r="CK283" s="239">
        <f t="shared" si="289"/>
        <v>0</v>
      </c>
      <c r="CL283" s="239">
        <f t="shared" si="290"/>
        <v>0</v>
      </c>
    </row>
    <row r="284" spans="3:90" x14ac:dyDescent="0.35">
      <c r="C284" s="235"/>
      <c r="D284" s="246" t="str">
        <f t="shared" si="268"/>
        <v/>
      </c>
      <c r="E284" s="247" t="str">
        <f t="shared" si="269"/>
        <v/>
      </c>
      <c r="F284" s="248" t="str">
        <f t="shared" si="270"/>
        <v/>
      </c>
      <c r="G284" s="249" t="str">
        <f t="shared" si="271"/>
        <v/>
      </c>
      <c r="H284" s="250" t="str">
        <f t="shared" si="272"/>
        <v/>
      </c>
      <c r="I284" s="386" t="str">
        <f t="shared" si="233"/>
        <v/>
      </c>
      <c r="J284" s="387" t="str">
        <f t="shared" si="234"/>
        <v/>
      </c>
      <c r="K284" s="388" t="str">
        <f t="shared" si="235"/>
        <v/>
      </c>
      <c r="L284" s="389" t="str">
        <f t="shared" si="236"/>
        <v/>
      </c>
      <c r="M284" s="250" t="str">
        <f t="shared" si="237"/>
        <v/>
      </c>
      <c r="N284" s="246" t="b">
        <f t="shared" si="273"/>
        <v>0</v>
      </c>
      <c r="O284" s="246" t="b">
        <f t="shared" si="274"/>
        <v>0</v>
      </c>
      <c r="P284" s="246" t="b">
        <f t="shared" si="275"/>
        <v>0</v>
      </c>
      <c r="Q284" s="246" t="b">
        <f t="shared" si="276"/>
        <v>0</v>
      </c>
      <c r="R284" s="246" t="str">
        <f t="shared" si="277"/>
        <v>No</v>
      </c>
      <c r="S284" s="247" t="b">
        <f t="shared" si="238"/>
        <v>0</v>
      </c>
      <c r="T284" s="247" t="b">
        <f t="shared" si="239"/>
        <v>0</v>
      </c>
      <c r="U284" s="247" t="b">
        <f t="shared" si="240"/>
        <v>0</v>
      </c>
      <c r="V284" s="247" t="b">
        <f t="shared" si="241"/>
        <v>0</v>
      </c>
      <c r="W284" s="247" t="str">
        <f t="shared" si="278"/>
        <v>No</v>
      </c>
      <c r="X284" s="248" t="b">
        <f t="shared" si="242"/>
        <v>0</v>
      </c>
      <c r="Y284" s="248" t="b">
        <f t="shared" si="243"/>
        <v>0</v>
      </c>
      <c r="Z284" s="248" t="b">
        <f t="shared" si="244"/>
        <v>0</v>
      </c>
      <c r="AA284" s="248" t="b">
        <f t="shared" si="245"/>
        <v>0</v>
      </c>
      <c r="AB284" s="248" t="str">
        <f t="shared" si="279"/>
        <v>No</v>
      </c>
      <c r="AC284" s="249" t="b">
        <f t="shared" si="246"/>
        <v>0</v>
      </c>
      <c r="AD284" s="249" t="b">
        <f t="shared" si="247"/>
        <v>0</v>
      </c>
      <c r="AE284" s="249" t="b">
        <f t="shared" si="248"/>
        <v>0</v>
      </c>
      <c r="AF284" s="249" t="b">
        <f t="shared" si="249"/>
        <v>0</v>
      </c>
      <c r="AG284" s="249" t="str">
        <f t="shared" si="280"/>
        <v>No</v>
      </c>
      <c r="AH284" s="250" t="b">
        <f t="shared" si="250"/>
        <v>0</v>
      </c>
      <c r="AI284" s="250" t="b">
        <f t="shared" si="251"/>
        <v>0</v>
      </c>
      <c r="AJ284" s="250" t="b">
        <f t="shared" si="252"/>
        <v>0</v>
      </c>
      <c r="AK284" s="250" t="b">
        <f t="shared" si="253"/>
        <v>0</v>
      </c>
      <c r="AL284" s="250" t="str">
        <f t="shared" si="281"/>
        <v>No</v>
      </c>
      <c r="AN284" s="246" t="str">
        <f t="shared" si="282"/>
        <v/>
      </c>
      <c r="AO284" s="247" t="str">
        <f t="shared" si="283"/>
        <v/>
      </c>
      <c r="AP284" s="248" t="str">
        <f t="shared" si="284"/>
        <v/>
      </c>
      <c r="AQ284" s="249" t="str">
        <f t="shared" si="285"/>
        <v/>
      </c>
      <c r="AR284" s="250" t="str">
        <f t="shared" si="286"/>
        <v/>
      </c>
      <c r="AS284" s="234"/>
      <c r="AY284" s="385">
        <f t="shared" si="287"/>
        <v>0</v>
      </c>
      <c r="AZ284" s="385">
        <f t="shared" si="254"/>
        <v>0</v>
      </c>
      <c r="BA284" s="385">
        <f t="shared" si="288"/>
        <v>0</v>
      </c>
      <c r="BB284" s="385">
        <f t="shared" si="255"/>
        <v>0</v>
      </c>
      <c r="BC284" s="385">
        <f t="shared" si="256"/>
        <v>0</v>
      </c>
      <c r="BD284" s="385">
        <f t="shared" si="257"/>
        <v>0</v>
      </c>
      <c r="BE284" s="385">
        <f t="shared" si="258"/>
        <v>0</v>
      </c>
      <c r="BF284" s="385">
        <f t="shared" si="259"/>
        <v>0</v>
      </c>
      <c r="BG284" s="385">
        <f t="shared" si="260"/>
        <v>0</v>
      </c>
      <c r="BH284" s="385">
        <f t="shared" si="261"/>
        <v>0</v>
      </c>
      <c r="BI284" s="385">
        <f t="shared" si="262"/>
        <v>0</v>
      </c>
      <c r="BJ284" s="385">
        <f t="shared" si="263"/>
        <v>0</v>
      </c>
      <c r="BK284" s="385">
        <f t="shared" si="264"/>
        <v>0</v>
      </c>
      <c r="BL284" s="385">
        <f t="shared" si="265"/>
        <v>0</v>
      </c>
      <c r="BM284" s="385">
        <f t="shared" si="266"/>
        <v>0</v>
      </c>
      <c r="BN284" s="385">
        <f t="shared" si="267"/>
        <v>0</v>
      </c>
      <c r="CK284" s="239">
        <f t="shared" si="289"/>
        <v>0</v>
      </c>
      <c r="CL284" s="239">
        <f t="shared" si="290"/>
        <v>0</v>
      </c>
    </row>
    <row r="285" spans="3:90" x14ac:dyDescent="0.35">
      <c r="C285" s="235"/>
      <c r="D285" s="246" t="str">
        <f t="shared" si="268"/>
        <v/>
      </c>
      <c r="E285" s="247" t="str">
        <f t="shared" si="269"/>
        <v/>
      </c>
      <c r="F285" s="248" t="str">
        <f t="shared" si="270"/>
        <v/>
      </c>
      <c r="G285" s="249" t="str">
        <f t="shared" si="271"/>
        <v/>
      </c>
      <c r="H285" s="250" t="str">
        <f t="shared" si="272"/>
        <v/>
      </c>
      <c r="I285" s="386" t="str">
        <f t="shared" si="233"/>
        <v/>
      </c>
      <c r="J285" s="387" t="str">
        <f t="shared" si="234"/>
        <v/>
      </c>
      <c r="K285" s="388" t="str">
        <f t="shared" si="235"/>
        <v/>
      </c>
      <c r="L285" s="389" t="str">
        <f t="shared" si="236"/>
        <v/>
      </c>
      <c r="M285" s="250" t="str">
        <f t="shared" si="237"/>
        <v/>
      </c>
      <c r="N285" s="246" t="b">
        <f t="shared" si="273"/>
        <v>0</v>
      </c>
      <c r="O285" s="246" t="b">
        <f t="shared" si="274"/>
        <v>0</v>
      </c>
      <c r="P285" s="246" t="b">
        <f t="shared" si="275"/>
        <v>0</v>
      </c>
      <c r="Q285" s="246" t="b">
        <f t="shared" si="276"/>
        <v>0</v>
      </c>
      <c r="R285" s="246" t="str">
        <f t="shared" si="277"/>
        <v>No</v>
      </c>
      <c r="S285" s="247" t="b">
        <f t="shared" si="238"/>
        <v>0</v>
      </c>
      <c r="T285" s="247" t="b">
        <f t="shared" si="239"/>
        <v>0</v>
      </c>
      <c r="U285" s="247" t="b">
        <f t="shared" si="240"/>
        <v>0</v>
      </c>
      <c r="V285" s="247" t="b">
        <f t="shared" si="241"/>
        <v>0</v>
      </c>
      <c r="W285" s="247" t="str">
        <f t="shared" si="278"/>
        <v>No</v>
      </c>
      <c r="X285" s="248" t="b">
        <f t="shared" si="242"/>
        <v>0</v>
      </c>
      <c r="Y285" s="248" t="b">
        <f t="shared" si="243"/>
        <v>0</v>
      </c>
      <c r="Z285" s="248" t="b">
        <f t="shared" si="244"/>
        <v>0</v>
      </c>
      <c r="AA285" s="248" t="b">
        <f t="shared" si="245"/>
        <v>0</v>
      </c>
      <c r="AB285" s="248" t="str">
        <f t="shared" si="279"/>
        <v>No</v>
      </c>
      <c r="AC285" s="249" t="b">
        <f t="shared" si="246"/>
        <v>0</v>
      </c>
      <c r="AD285" s="249" t="b">
        <f t="shared" si="247"/>
        <v>0</v>
      </c>
      <c r="AE285" s="249" t="b">
        <f t="shared" si="248"/>
        <v>0</v>
      </c>
      <c r="AF285" s="249" t="b">
        <f t="shared" si="249"/>
        <v>0</v>
      </c>
      <c r="AG285" s="249" t="str">
        <f t="shared" si="280"/>
        <v>No</v>
      </c>
      <c r="AH285" s="250" t="b">
        <f t="shared" si="250"/>
        <v>0</v>
      </c>
      <c r="AI285" s="250" t="b">
        <f t="shared" si="251"/>
        <v>0</v>
      </c>
      <c r="AJ285" s="250" t="b">
        <f t="shared" si="252"/>
        <v>0</v>
      </c>
      <c r="AK285" s="250" t="b">
        <f t="shared" si="253"/>
        <v>0</v>
      </c>
      <c r="AL285" s="250" t="str">
        <f t="shared" si="281"/>
        <v>No</v>
      </c>
      <c r="AN285" s="246" t="str">
        <f t="shared" si="282"/>
        <v/>
      </c>
      <c r="AO285" s="247" t="str">
        <f t="shared" si="283"/>
        <v/>
      </c>
      <c r="AP285" s="248" t="str">
        <f t="shared" si="284"/>
        <v/>
      </c>
      <c r="AQ285" s="249" t="str">
        <f t="shared" si="285"/>
        <v/>
      </c>
      <c r="AR285" s="250" t="str">
        <f t="shared" si="286"/>
        <v/>
      </c>
      <c r="AS285" s="234"/>
      <c r="AY285" s="385">
        <f t="shared" si="287"/>
        <v>0</v>
      </c>
      <c r="AZ285" s="385">
        <f t="shared" si="254"/>
        <v>0</v>
      </c>
      <c r="BA285" s="385">
        <f t="shared" si="288"/>
        <v>0</v>
      </c>
      <c r="BB285" s="385">
        <f t="shared" si="255"/>
        <v>0</v>
      </c>
      <c r="BC285" s="385">
        <f t="shared" si="256"/>
        <v>0</v>
      </c>
      <c r="BD285" s="385">
        <f t="shared" si="257"/>
        <v>0</v>
      </c>
      <c r="BE285" s="385">
        <f t="shared" si="258"/>
        <v>0</v>
      </c>
      <c r="BF285" s="385">
        <f t="shared" si="259"/>
        <v>0</v>
      </c>
      <c r="BG285" s="385">
        <f t="shared" si="260"/>
        <v>0</v>
      </c>
      <c r="BH285" s="385">
        <f t="shared" si="261"/>
        <v>0</v>
      </c>
      <c r="BI285" s="385">
        <f t="shared" si="262"/>
        <v>0</v>
      </c>
      <c r="BJ285" s="385">
        <f t="shared" si="263"/>
        <v>0</v>
      </c>
      <c r="BK285" s="385">
        <f t="shared" si="264"/>
        <v>0</v>
      </c>
      <c r="BL285" s="385">
        <f t="shared" si="265"/>
        <v>0</v>
      </c>
      <c r="BM285" s="385">
        <f t="shared" si="266"/>
        <v>0</v>
      </c>
      <c r="BN285" s="385">
        <f t="shared" si="267"/>
        <v>0</v>
      </c>
      <c r="CK285" s="239">
        <f t="shared" si="289"/>
        <v>0</v>
      </c>
      <c r="CL285" s="239">
        <f t="shared" si="290"/>
        <v>0</v>
      </c>
    </row>
    <row r="286" spans="3:90" x14ac:dyDescent="0.35">
      <c r="C286" s="235"/>
      <c r="D286" s="246" t="str">
        <f t="shared" si="268"/>
        <v/>
      </c>
      <c r="E286" s="247" t="str">
        <f t="shared" si="269"/>
        <v/>
      </c>
      <c r="F286" s="248" t="str">
        <f t="shared" si="270"/>
        <v/>
      </c>
      <c r="G286" s="249" t="str">
        <f t="shared" si="271"/>
        <v/>
      </c>
      <c r="H286" s="250" t="str">
        <f t="shared" si="272"/>
        <v/>
      </c>
      <c r="I286" s="386" t="str">
        <f t="shared" si="233"/>
        <v/>
      </c>
      <c r="J286" s="387" t="str">
        <f t="shared" si="234"/>
        <v/>
      </c>
      <c r="K286" s="388" t="str">
        <f t="shared" si="235"/>
        <v/>
      </c>
      <c r="L286" s="389" t="str">
        <f t="shared" si="236"/>
        <v/>
      </c>
      <c r="M286" s="250" t="str">
        <f t="shared" si="237"/>
        <v/>
      </c>
      <c r="N286" s="246" t="b">
        <f t="shared" si="273"/>
        <v>0</v>
      </c>
      <c r="O286" s="246" t="b">
        <f t="shared" si="274"/>
        <v>0</v>
      </c>
      <c r="P286" s="246" t="b">
        <f t="shared" si="275"/>
        <v>0</v>
      </c>
      <c r="Q286" s="246" t="b">
        <f t="shared" si="276"/>
        <v>0</v>
      </c>
      <c r="R286" s="246" t="str">
        <f t="shared" si="277"/>
        <v>No</v>
      </c>
      <c r="S286" s="247" t="b">
        <f t="shared" si="238"/>
        <v>0</v>
      </c>
      <c r="T286" s="247" t="b">
        <f t="shared" si="239"/>
        <v>0</v>
      </c>
      <c r="U286" s="247" t="b">
        <f t="shared" si="240"/>
        <v>0</v>
      </c>
      <c r="V286" s="247" t="b">
        <f t="shared" si="241"/>
        <v>0</v>
      </c>
      <c r="W286" s="247" t="str">
        <f t="shared" si="278"/>
        <v>No</v>
      </c>
      <c r="X286" s="248" t="b">
        <f t="shared" si="242"/>
        <v>0</v>
      </c>
      <c r="Y286" s="248" t="b">
        <f t="shared" si="243"/>
        <v>0</v>
      </c>
      <c r="Z286" s="248" t="b">
        <f t="shared" si="244"/>
        <v>0</v>
      </c>
      <c r="AA286" s="248" t="b">
        <f t="shared" si="245"/>
        <v>0</v>
      </c>
      <c r="AB286" s="248" t="str">
        <f t="shared" si="279"/>
        <v>No</v>
      </c>
      <c r="AC286" s="249" t="b">
        <f t="shared" si="246"/>
        <v>0</v>
      </c>
      <c r="AD286" s="249" t="b">
        <f t="shared" si="247"/>
        <v>0</v>
      </c>
      <c r="AE286" s="249" t="b">
        <f t="shared" si="248"/>
        <v>0</v>
      </c>
      <c r="AF286" s="249" t="b">
        <f t="shared" si="249"/>
        <v>0</v>
      </c>
      <c r="AG286" s="249" t="str">
        <f t="shared" si="280"/>
        <v>No</v>
      </c>
      <c r="AH286" s="250" t="b">
        <f t="shared" si="250"/>
        <v>0</v>
      </c>
      <c r="AI286" s="250" t="b">
        <f t="shared" si="251"/>
        <v>0</v>
      </c>
      <c r="AJ286" s="250" t="b">
        <f t="shared" si="252"/>
        <v>0</v>
      </c>
      <c r="AK286" s="250" t="b">
        <f t="shared" si="253"/>
        <v>0</v>
      </c>
      <c r="AL286" s="250" t="str">
        <f t="shared" si="281"/>
        <v>No</v>
      </c>
      <c r="AN286" s="246" t="str">
        <f t="shared" si="282"/>
        <v/>
      </c>
      <c r="AO286" s="247" t="str">
        <f t="shared" si="283"/>
        <v/>
      </c>
      <c r="AP286" s="248" t="str">
        <f t="shared" si="284"/>
        <v/>
      </c>
      <c r="AQ286" s="249" t="str">
        <f t="shared" si="285"/>
        <v/>
      </c>
      <c r="AR286" s="250" t="str">
        <f t="shared" si="286"/>
        <v/>
      </c>
      <c r="AS286" s="234"/>
      <c r="AY286" s="385">
        <f t="shared" si="287"/>
        <v>0</v>
      </c>
      <c r="AZ286" s="385">
        <f t="shared" si="254"/>
        <v>0</v>
      </c>
      <c r="BA286" s="385">
        <f t="shared" si="288"/>
        <v>0</v>
      </c>
      <c r="BB286" s="385">
        <f t="shared" si="255"/>
        <v>0</v>
      </c>
      <c r="BC286" s="385">
        <f t="shared" si="256"/>
        <v>0</v>
      </c>
      <c r="BD286" s="385">
        <f t="shared" si="257"/>
        <v>0</v>
      </c>
      <c r="BE286" s="385">
        <f t="shared" si="258"/>
        <v>0</v>
      </c>
      <c r="BF286" s="385">
        <f t="shared" si="259"/>
        <v>0</v>
      </c>
      <c r="BG286" s="385">
        <f t="shared" si="260"/>
        <v>0</v>
      </c>
      <c r="BH286" s="385">
        <f t="shared" si="261"/>
        <v>0</v>
      </c>
      <c r="BI286" s="385">
        <f t="shared" si="262"/>
        <v>0</v>
      </c>
      <c r="BJ286" s="385">
        <f t="shared" si="263"/>
        <v>0</v>
      </c>
      <c r="BK286" s="385">
        <f t="shared" si="264"/>
        <v>0</v>
      </c>
      <c r="BL286" s="385">
        <f t="shared" si="265"/>
        <v>0</v>
      </c>
      <c r="BM286" s="385">
        <f t="shared" si="266"/>
        <v>0</v>
      </c>
      <c r="BN286" s="385">
        <f t="shared" si="267"/>
        <v>0</v>
      </c>
      <c r="CK286" s="239">
        <f t="shared" si="289"/>
        <v>0</v>
      </c>
      <c r="CL286" s="239">
        <f t="shared" si="290"/>
        <v>0</v>
      </c>
    </row>
    <row r="287" spans="3:90" x14ac:dyDescent="0.35">
      <c r="C287" s="235"/>
      <c r="D287" s="246" t="str">
        <f t="shared" si="268"/>
        <v/>
      </c>
      <c r="E287" s="247" t="str">
        <f t="shared" si="269"/>
        <v/>
      </c>
      <c r="F287" s="248" t="str">
        <f t="shared" si="270"/>
        <v/>
      </c>
      <c r="G287" s="249" t="str">
        <f t="shared" si="271"/>
        <v/>
      </c>
      <c r="H287" s="250" t="str">
        <f t="shared" si="272"/>
        <v/>
      </c>
      <c r="I287" s="386" t="str">
        <f t="shared" si="233"/>
        <v/>
      </c>
      <c r="J287" s="387" t="str">
        <f t="shared" si="234"/>
        <v/>
      </c>
      <c r="K287" s="388" t="str">
        <f t="shared" si="235"/>
        <v/>
      </c>
      <c r="L287" s="389" t="str">
        <f t="shared" si="236"/>
        <v/>
      </c>
      <c r="M287" s="250" t="str">
        <f t="shared" si="237"/>
        <v/>
      </c>
      <c r="N287" s="246" t="b">
        <f t="shared" si="273"/>
        <v>0</v>
      </c>
      <c r="O287" s="246" t="b">
        <f t="shared" si="274"/>
        <v>0</v>
      </c>
      <c r="P287" s="246" t="b">
        <f t="shared" si="275"/>
        <v>0</v>
      </c>
      <c r="Q287" s="246" t="b">
        <f t="shared" si="276"/>
        <v>0</v>
      </c>
      <c r="R287" s="246" t="str">
        <f t="shared" si="277"/>
        <v>No</v>
      </c>
      <c r="S287" s="247" t="b">
        <f t="shared" si="238"/>
        <v>0</v>
      </c>
      <c r="T287" s="247" t="b">
        <f t="shared" si="239"/>
        <v>0</v>
      </c>
      <c r="U287" s="247" t="b">
        <f t="shared" si="240"/>
        <v>0</v>
      </c>
      <c r="V287" s="247" t="b">
        <f t="shared" si="241"/>
        <v>0</v>
      </c>
      <c r="W287" s="247" t="str">
        <f t="shared" si="278"/>
        <v>No</v>
      </c>
      <c r="X287" s="248" t="b">
        <f t="shared" si="242"/>
        <v>0</v>
      </c>
      <c r="Y287" s="248" t="b">
        <f t="shared" si="243"/>
        <v>0</v>
      </c>
      <c r="Z287" s="248" t="b">
        <f t="shared" si="244"/>
        <v>0</v>
      </c>
      <c r="AA287" s="248" t="b">
        <f t="shared" si="245"/>
        <v>0</v>
      </c>
      <c r="AB287" s="248" t="str">
        <f t="shared" si="279"/>
        <v>No</v>
      </c>
      <c r="AC287" s="249" t="b">
        <f t="shared" si="246"/>
        <v>0</v>
      </c>
      <c r="AD287" s="249" t="b">
        <f t="shared" si="247"/>
        <v>0</v>
      </c>
      <c r="AE287" s="249" t="b">
        <f t="shared" si="248"/>
        <v>0</v>
      </c>
      <c r="AF287" s="249" t="b">
        <f t="shared" si="249"/>
        <v>0</v>
      </c>
      <c r="AG287" s="249" t="str">
        <f t="shared" si="280"/>
        <v>No</v>
      </c>
      <c r="AH287" s="250" t="b">
        <f t="shared" si="250"/>
        <v>0</v>
      </c>
      <c r="AI287" s="250" t="b">
        <f t="shared" si="251"/>
        <v>0</v>
      </c>
      <c r="AJ287" s="250" t="b">
        <f t="shared" si="252"/>
        <v>0</v>
      </c>
      <c r="AK287" s="250" t="b">
        <f t="shared" si="253"/>
        <v>0</v>
      </c>
      <c r="AL287" s="250" t="str">
        <f t="shared" si="281"/>
        <v>No</v>
      </c>
      <c r="AN287" s="246" t="str">
        <f t="shared" si="282"/>
        <v/>
      </c>
      <c r="AO287" s="247" t="str">
        <f t="shared" si="283"/>
        <v/>
      </c>
      <c r="AP287" s="248" t="str">
        <f t="shared" si="284"/>
        <v/>
      </c>
      <c r="AQ287" s="249" t="str">
        <f t="shared" si="285"/>
        <v/>
      </c>
      <c r="AR287" s="250" t="str">
        <f t="shared" si="286"/>
        <v/>
      </c>
      <c r="AS287" s="234"/>
      <c r="AY287" s="385">
        <f t="shared" si="287"/>
        <v>0</v>
      </c>
      <c r="AZ287" s="385">
        <f t="shared" si="254"/>
        <v>0</v>
      </c>
      <c r="BA287" s="385">
        <f t="shared" si="288"/>
        <v>0</v>
      </c>
      <c r="BB287" s="385">
        <f t="shared" si="255"/>
        <v>0</v>
      </c>
      <c r="BC287" s="385">
        <f t="shared" si="256"/>
        <v>0</v>
      </c>
      <c r="BD287" s="385">
        <f t="shared" si="257"/>
        <v>0</v>
      </c>
      <c r="BE287" s="385">
        <f t="shared" si="258"/>
        <v>0</v>
      </c>
      <c r="BF287" s="385">
        <f t="shared" si="259"/>
        <v>0</v>
      </c>
      <c r="BG287" s="385">
        <f t="shared" si="260"/>
        <v>0</v>
      </c>
      <c r="BH287" s="385">
        <f t="shared" si="261"/>
        <v>0</v>
      </c>
      <c r="BI287" s="385">
        <f t="shared" si="262"/>
        <v>0</v>
      </c>
      <c r="BJ287" s="385">
        <f t="shared" si="263"/>
        <v>0</v>
      </c>
      <c r="BK287" s="385">
        <f t="shared" si="264"/>
        <v>0</v>
      </c>
      <c r="BL287" s="385">
        <f t="shared" si="265"/>
        <v>0</v>
      </c>
      <c r="BM287" s="385">
        <f t="shared" si="266"/>
        <v>0</v>
      </c>
      <c r="BN287" s="385">
        <f t="shared" si="267"/>
        <v>0</v>
      </c>
      <c r="CK287" s="239">
        <f t="shared" si="289"/>
        <v>0</v>
      </c>
      <c r="CL287" s="239">
        <f t="shared" si="290"/>
        <v>0</v>
      </c>
    </row>
    <row r="288" spans="3:90" x14ac:dyDescent="0.35">
      <c r="C288" s="235"/>
      <c r="D288" s="246" t="str">
        <f t="shared" si="268"/>
        <v/>
      </c>
      <c r="E288" s="247" t="str">
        <f t="shared" si="269"/>
        <v/>
      </c>
      <c r="F288" s="248" t="str">
        <f t="shared" si="270"/>
        <v/>
      </c>
      <c r="G288" s="249" t="str">
        <f t="shared" si="271"/>
        <v/>
      </c>
      <c r="H288" s="250" t="str">
        <f t="shared" si="272"/>
        <v/>
      </c>
      <c r="I288" s="386" t="str">
        <f t="shared" si="233"/>
        <v/>
      </c>
      <c r="J288" s="387" t="str">
        <f t="shared" si="234"/>
        <v/>
      </c>
      <c r="K288" s="388" t="str">
        <f t="shared" si="235"/>
        <v/>
      </c>
      <c r="L288" s="389" t="str">
        <f t="shared" si="236"/>
        <v/>
      </c>
      <c r="M288" s="250" t="str">
        <f t="shared" si="237"/>
        <v/>
      </c>
      <c r="N288" s="246" t="b">
        <f t="shared" si="273"/>
        <v>0</v>
      </c>
      <c r="O288" s="246" t="b">
        <f t="shared" si="274"/>
        <v>0</v>
      </c>
      <c r="P288" s="246" t="b">
        <f t="shared" si="275"/>
        <v>0</v>
      </c>
      <c r="Q288" s="246" t="b">
        <f t="shared" si="276"/>
        <v>0</v>
      </c>
      <c r="R288" s="246" t="str">
        <f t="shared" si="277"/>
        <v>No</v>
      </c>
      <c r="S288" s="247" t="b">
        <f t="shared" si="238"/>
        <v>0</v>
      </c>
      <c r="T288" s="247" t="b">
        <f t="shared" si="239"/>
        <v>0</v>
      </c>
      <c r="U288" s="247" t="b">
        <f t="shared" si="240"/>
        <v>0</v>
      </c>
      <c r="V288" s="247" t="b">
        <f t="shared" si="241"/>
        <v>0</v>
      </c>
      <c r="W288" s="247" t="str">
        <f t="shared" si="278"/>
        <v>No</v>
      </c>
      <c r="X288" s="248" t="b">
        <f t="shared" si="242"/>
        <v>0</v>
      </c>
      <c r="Y288" s="248" t="b">
        <f t="shared" si="243"/>
        <v>0</v>
      </c>
      <c r="Z288" s="248" t="b">
        <f t="shared" si="244"/>
        <v>0</v>
      </c>
      <c r="AA288" s="248" t="b">
        <f t="shared" si="245"/>
        <v>0</v>
      </c>
      <c r="AB288" s="248" t="str">
        <f t="shared" si="279"/>
        <v>No</v>
      </c>
      <c r="AC288" s="249" t="b">
        <f t="shared" si="246"/>
        <v>0</v>
      </c>
      <c r="AD288" s="249" t="b">
        <f t="shared" si="247"/>
        <v>0</v>
      </c>
      <c r="AE288" s="249" t="b">
        <f t="shared" si="248"/>
        <v>0</v>
      </c>
      <c r="AF288" s="249" t="b">
        <f t="shared" si="249"/>
        <v>0</v>
      </c>
      <c r="AG288" s="249" t="str">
        <f t="shared" si="280"/>
        <v>No</v>
      </c>
      <c r="AH288" s="250" t="b">
        <f t="shared" si="250"/>
        <v>0</v>
      </c>
      <c r="AI288" s="250" t="b">
        <f t="shared" si="251"/>
        <v>0</v>
      </c>
      <c r="AJ288" s="250" t="b">
        <f t="shared" si="252"/>
        <v>0</v>
      </c>
      <c r="AK288" s="250" t="b">
        <f t="shared" si="253"/>
        <v>0</v>
      </c>
      <c r="AL288" s="250" t="str">
        <f t="shared" si="281"/>
        <v>No</v>
      </c>
      <c r="AN288" s="246" t="str">
        <f t="shared" si="282"/>
        <v/>
      </c>
      <c r="AO288" s="247" t="str">
        <f t="shared" si="283"/>
        <v/>
      </c>
      <c r="AP288" s="248" t="str">
        <f t="shared" si="284"/>
        <v/>
      </c>
      <c r="AQ288" s="249" t="str">
        <f t="shared" si="285"/>
        <v/>
      </c>
      <c r="AR288" s="250" t="str">
        <f t="shared" si="286"/>
        <v/>
      </c>
      <c r="AS288" s="234"/>
      <c r="AY288" s="385">
        <f t="shared" si="287"/>
        <v>0</v>
      </c>
      <c r="AZ288" s="385">
        <f t="shared" si="254"/>
        <v>0</v>
      </c>
      <c r="BA288" s="385">
        <f t="shared" si="288"/>
        <v>0</v>
      </c>
      <c r="BB288" s="385">
        <f t="shared" si="255"/>
        <v>0</v>
      </c>
      <c r="BC288" s="385">
        <f t="shared" si="256"/>
        <v>0</v>
      </c>
      <c r="BD288" s="385">
        <f t="shared" si="257"/>
        <v>0</v>
      </c>
      <c r="BE288" s="385">
        <f t="shared" si="258"/>
        <v>0</v>
      </c>
      <c r="BF288" s="385">
        <f t="shared" si="259"/>
        <v>0</v>
      </c>
      <c r="BG288" s="385">
        <f t="shared" si="260"/>
        <v>0</v>
      </c>
      <c r="BH288" s="385">
        <f t="shared" si="261"/>
        <v>0</v>
      </c>
      <c r="BI288" s="385">
        <f t="shared" si="262"/>
        <v>0</v>
      </c>
      <c r="BJ288" s="385">
        <f t="shared" si="263"/>
        <v>0</v>
      </c>
      <c r="BK288" s="385">
        <f t="shared" si="264"/>
        <v>0</v>
      </c>
      <c r="BL288" s="385">
        <f t="shared" si="265"/>
        <v>0</v>
      </c>
      <c r="BM288" s="385">
        <f t="shared" si="266"/>
        <v>0</v>
      </c>
      <c r="BN288" s="385">
        <f t="shared" si="267"/>
        <v>0</v>
      </c>
      <c r="CK288" s="239">
        <f t="shared" si="289"/>
        <v>0</v>
      </c>
      <c r="CL288" s="239">
        <f t="shared" si="290"/>
        <v>0</v>
      </c>
    </row>
    <row r="289" spans="3:90" x14ac:dyDescent="0.35">
      <c r="C289" s="235"/>
      <c r="D289" s="246" t="str">
        <f t="shared" si="268"/>
        <v/>
      </c>
      <c r="E289" s="247" t="str">
        <f t="shared" si="269"/>
        <v/>
      </c>
      <c r="F289" s="248" t="str">
        <f t="shared" si="270"/>
        <v/>
      </c>
      <c r="G289" s="249" t="str">
        <f t="shared" si="271"/>
        <v/>
      </c>
      <c r="H289" s="250" t="str">
        <f t="shared" si="272"/>
        <v/>
      </c>
      <c r="I289" s="386" t="str">
        <f t="shared" si="233"/>
        <v/>
      </c>
      <c r="J289" s="387" t="str">
        <f t="shared" si="234"/>
        <v/>
      </c>
      <c r="K289" s="388" t="str">
        <f t="shared" si="235"/>
        <v/>
      </c>
      <c r="L289" s="389" t="str">
        <f t="shared" si="236"/>
        <v/>
      </c>
      <c r="M289" s="250" t="str">
        <f t="shared" si="237"/>
        <v/>
      </c>
      <c r="N289" s="246" t="b">
        <f t="shared" si="273"/>
        <v>0</v>
      </c>
      <c r="O289" s="246" t="b">
        <f t="shared" si="274"/>
        <v>0</v>
      </c>
      <c r="P289" s="246" t="b">
        <f t="shared" si="275"/>
        <v>0</v>
      </c>
      <c r="Q289" s="246" t="b">
        <f t="shared" si="276"/>
        <v>0</v>
      </c>
      <c r="R289" s="246" t="str">
        <f t="shared" si="277"/>
        <v>No</v>
      </c>
      <c r="S289" s="247" t="b">
        <f t="shared" si="238"/>
        <v>0</v>
      </c>
      <c r="T289" s="247" t="b">
        <f t="shared" si="239"/>
        <v>0</v>
      </c>
      <c r="U289" s="247" t="b">
        <f t="shared" si="240"/>
        <v>0</v>
      </c>
      <c r="V289" s="247" t="b">
        <f t="shared" si="241"/>
        <v>0</v>
      </c>
      <c r="W289" s="247" t="str">
        <f t="shared" si="278"/>
        <v>No</v>
      </c>
      <c r="X289" s="248" t="b">
        <f t="shared" si="242"/>
        <v>0</v>
      </c>
      <c r="Y289" s="248" t="b">
        <f t="shared" si="243"/>
        <v>0</v>
      </c>
      <c r="Z289" s="248" t="b">
        <f t="shared" si="244"/>
        <v>0</v>
      </c>
      <c r="AA289" s="248" t="b">
        <f t="shared" si="245"/>
        <v>0</v>
      </c>
      <c r="AB289" s="248" t="str">
        <f t="shared" si="279"/>
        <v>No</v>
      </c>
      <c r="AC289" s="249" t="b">
        <f t="shared" si="246"/>
        <v>0</v>
      </c>
      <c r="AD289" s="249" t="b">
        <f t="shared" si="247"/>
        <v>0</v>
      </c>
      <c r="AE289" s="249" t="b">
        <f t="shared" si="248"/>
        <v>0</v>
      </c>
      <c r="AF289" s="249" t="b">
        <f t="shared" si="249"/>
        <v>0</v>
      </c>
      <c r="AG289" s="249" t="str">
        <f t="shared" si="280"/>
        <v>No</v>
      </c>
      <c r="AH289" s="250" t="b">
        <f t="shared" si="250"/>
        <v>0</v>
      </c>
      <c r="AI289" s="250" t="b">
        <f t="shared" si="251"/>
        <v>0</v>
      </c>
      <c r="AJ289" s="250" t="b">
        <f t="shared" si="252"/>
        <v>0</v>
      </c>
      <c r="AK289" s="250" t="b">
        <f t="shared" si="253"/>
        <v>0</v>
      </c>
      <c r="AL289" s="250" t="str">
        <f t="shared" si="281"/>
        <v>No</v>
      </c>
      <c r="AN289" s="246" t="str">
        <f t="shared" si="282"/>
        <v/>
      </c>
      <c r="AO289" s="247" t="str">
        <f t="shared" si="283"/>
        <v/>
      </c>
      <c r="AP289" s="248" t="str">
        <f t="shared" si="284"/>
        <v/>
      </c>
      <c r="AQ289" s="249" t="str">
        <f t="shared" si="285"/>
        <v/>
      </c>
      <c r="AR289" s="250" t="str">
        <f t="shared" si="286"/>
        <v/>
      </c>
      <c r="AS289" s="234"/>
      <c r="AY289" s="385">
        <f t="shared" si="287"/>
        <v>0</v>
      </c>
      <c r="AZ289" s="385">
        <f t="shared" si="254"/>
        <v>0</v>
      </c>
      <c r="BA289" s="385">
        <f t="shared" si="288"/>
        <v>0</v>
      </c>
      <c r="BB289" s="385">
        <f t="shared" si="255"/>
        <v>0</v>
      </c>
      <c r="BC289" s="385">
        <f t="shared" si="256"/>
        <v>0</v>
      </c>
      <c r="BD289" s="385">
        <f t="shared" si="257"/>
        <v>0</v>
      </c>
      <c r="BE289" s="385">
        <f t="shared" si="258"/>
        <v>0</v>
      </c>
      <c r="BF289" s="385">
        <f t="shared" si="259"/>
        <v>0</v>
      </c>
      <c r="BG289" s="385">
        <f t="shared" si="260"/>
        <v>0</v>
      </c>
      <c r="BH289" s="385">
        <f t="shared" si="261"/>
        <v>0</v>
      </c>
      <c r="BI289" s="385">
        <f t="shared" si="262"/>
        <v>0</v>
      </c>
      <c r="BJ289" s="385">
        <f t="shared" si="263"/>
        <v>0</v>
      </c>
      <c r="BK289" s="385">
        <f t="shared" si="264"/>
        <v>0</v>
      </c>
      <c r="BL289" s="385">
        <f t="shared" si="265"/>
        <v>0</v>
      </c>
      <c r="BM289" s="385">
        <f t="shared" si="266"/>
        <v>0</v>
      </c>
      <c r="BN289" s="385">
        <f t="shared" si="267"/>
        <v>0</v>
      </c>
      <c r="CK289" s="239">
        <f t="shared" si="289"/>
        <v>0</v>
      </c>
      <c r="CL289" s="239">
        <f t="shared" si="290"/>
        <v>0</v>
      </c>
    </row>
    <row r="290" spans="3:90" x14ac:dyDescent="0.35">
      <c r="C290" s="235"/>
      <c r="D290" s="246" t="str">
        <f t="shared" si="268"/>
        <v/>
      </c>
      <c r="E290" s="247" t="str">
        <f t="shared" si="269"/>
        <v/>
      </c>
      <c r="F290" s="248" t="str">
        <f t="shared" si="270"/>
        <v/>
      </c>
      <c r="G290" s="249" t="str">
        <f t="shared" si="271"/>
        <v/>
      </c>
      <c r="H290" s="250" t="str">
        <f t="shared" si="272"/>
        <v/>
      </c>
      <c r="I290" s="386" t="str">
        <f t="shared" si="233"/>
        <v/>
      </c>
      <c r="J290" s="387" t="str">
        <f t="shared" si="234"/>
        <v/>
      </c>
      <c r="K290" s="388" t="str">
        <f t="shared" si="235"/>
        <v/>
      </c>
      <c r="L290" s="389" t="str">
        <f t="shared" si="236"/>
        <v/>
      </c>
      <c r="M290" s="250" t="str">
        <f t="shared" si="237"/>
        <v/>
      </c>
      <c r="N290" s="246" t="b">
        <f t="shared" si="273"/>
        <v>0</v>
      </c>
      <c r="O290" s="246" t="b">
        <f t="shared" si="274"/>
        <v>0</v>
      </c>
      <c r="P290" s="246" t="b">
        <f t="shared" si="275"/>
        <v>0</v>
      </c>
      <c r="Q290" s="246" t="b">
        <f t="shared" si="276"/>
        <v>0</v>
      </c>
      <c r="R290" s="246" t="str">
        <f t="shared" si="277"/>
        <v>No</v>
      </c>
      <c r="S290" s="247" t="b">
        <f t="shared" si="238"/>
        <v>0</v>
      </c>
      <c r="T290" s="247" t="b">
        <f t="shared" si="239"/>
        <v>0</v>
      </c>
      <c r="U290" s="247" t="b">
        <f t="shared" si="240"/>
        <v>0</v>
      </c>
      <c r="V290" s="247" t="b">
        <f t="shared" si="241"/>
        <v>0</v>
      </c>
      <c r="W290" s="247" t="str">
        <f t="shared" si="278"/>
        <v>No</v>
      </c>
      <c r="X290" s="248" t="b">
        <f t="shared" si="242"/>
        <v>0</v>
      </c>
      <c r="Y290" s="248" t="b">
        <f t="shared" si="243"/>
        <v>0</v>
      </c>
      <c r="Z290" s="248" t="b">
        <f t="shared" si="244"/>
        <v>0</v>
      </c>
      <c r="AA290" s="248" t="b">
        <f t="shared" si="245"/>
        <v>0</v>
      </c>
      <c r="AB290" s="248" t="str">
        <f t="shared" si="279"/>
        <v>No</v>
      </c>
      <c r="AC290" s="249" t="b">
        <f t="shared" si="246"/>
        <v>0</v>
      </c>
      <c r="AD290" s="249" t="b">
        <f t="shared" si="247"/>
        <v>0</v>
      </c>
      <c r="AE290" s="249" t="b">
        <f t="shared" si="248"/>
        <v>0</v>
      </c>
      <c r="AF290" s="249" t="b">
        <f t="shared" si="249"/>
        <v>0</v>
      </c>
      <c r="AG290" s="249" t="str">
        <f t="shared" si="280"/>
        <v>No</v>
      </c>
      <c r="AH290" s="250" t="b">
        <f t="shared" si="250"/>
        <v>0</v>
      </c>
      <c r="AI290" s="250" t="b">
        <f t="shared" si="251"/>
        <v>0</v>
      </c>
      <c r="AJ290" s="250" t="b">
        <f t="shared" si="252"/>
        <v>0</v>
      </c>
      <c r="AK290" s="250" t="b">
        <f t="shared" si="253"/>
        <v>0</v>
      </c>
      <c r="AL290" s="250" t="str">
        <f t="shared" si="281"/>
        <v>No</v>
      </c>
      <c r="AN290" s="246" t="str">
        <f t="shared" si="282"/>
        <v/>
      </c>
      <c r="AO290" s="247" t="str">
        <f t="shared" si="283"/>
        <v/>
      </c>
      <c r="AP290" s="248" t="str">
        <f t="shared" si="284"/>
        <v/>
      </c>
      <c r="AQ290" s="249" t="str">
        <f t="shared" si="285"/>
        <v/>
      </c>
      <c r="AR290" s="250" t="str">
        <f t="shared" si="286"/>
        <v/>
      </c>
      <c r="AS290" s="234"/>
      <c r="AY290" s="385">
        <f t="shared" si="287"/>
        <v>0</v>
      </c>
      <c r="AZ290" s="385">
        <f t="shared" si="254"/>
        <v>0</v>
      </c>
      <c r="BA290" s="385">
        <f t="shared" si="288"/>
        <v>0</v>
      </c>
      <c r="BB290" s="385">
        <f t="shared" si="255"/>
        <v>0</v>
      </c>
      <c r="BC290" s="385">
        <f t="shared" si="256"/>
        <v>0</v>
      </c>
      <c r="BD290" s="385">
        <f t="shared" si="257"/>
        <v>0</v>
      </c>
      <c r="BE290" s="385">
        <f t="shared" si="258"/>
        <v>0</v>
      </c>
      <c r="BF290" s="385">
        <f t="shared" si="259"/>
        <v>0</v>
      </c>
      <c r="BG290" s="385">
        <f t="shared" si="260"/>
        <v>0</v>
      </c>
      <c r="BH290" s="385">
        <f t="shared" si="261"/>
        <v>0</v>
      </c>
      <c r="BI290" s="385">
        <f t="shared" si="262"/>
        <v>0</v>
      </c>
      <c r="BJ290" s="385">
        <f t="shared" si="263"/>
        <v>0</v>
      </c>
      <c r="BK290" s="385">
        <f t="shared" si="264"/>
        <v>0</v>
      </c>
      <c r="BL290" s="385">
        <f t="shared" si="265"/>
        <v>0</v>
      </c>
      <c r="BM290" s="385">
        <f t="shared" si="266"/>
        <v>0</v>
      </c>
      <c r="BN290" s="385">
        <f t="shared" si="267"/>
        <v>0</v>
      </c>
      <c r="CK290" s="239">
        <f t="shared" si="289"/>
        <v>0</v>
      </c>
      <c r="CL290" s="239">
        <f t="shared" si="290"/>
        <v>0</v>
      </c>
    </row>
    <row r="291" spans="3:90" x14ac:dyDescent="0.35">
      <c r="C291" s="235"/>
      <c r="D291" s="246" t="str">
        <f t="shared" si="268"/>
        <v/>
      </c>
      <c r="E291" s="247" t="str">
        <f t="shared" si="269"/>
        <v/>
      </c>
      <c r="F291" s="248" t="str">
        <f t="shared" si="270"/>
        <v/>
      </c>
      <c r="G291" s="249" t="str">
        <f t="shared" si="271"/>
        <v/>
      </c>
      <c r="H291" s="250" t="str">
        <f t="shared" si="272"/>
        <v/>
      </c>
      <c r="I291" s="386" t="str">
        <f t="shared" si="233"/>
        <v/>
      </c>
      <c r="J291" s="387" t="str">
        <f t="shared" si="234"/>
        <v/>
      </c>
      <c r="K291" s="388" t="str">
        <f t="shared" si="235"/>
        <v/>
      </c>
      <c r="L291" s="389" t="str">
        <f t="shared" si="236"/>
        <v/>
      </c>
      <c r="M291" s="250" t="str">
        <f t="shared" si="237"/>
        <v/>
      </c>
      <c r="N291" s="246" t="b">
        <f t="shared" si="273"/>
        <v>0</v>
      </c>
      <c r="O291" s="246" t="b">
        <f t="shared" si="274"/>
        <v>0</v>
      </c>
      <c r="P291" s="246" t="b">
        <f t="shared" si="275"/>
        <v>0</v>
      </c>
      <c r="Q291" s="246" t="b">
        <f t="shared" si="276"/>
        <v>0</v>
      </c>
      <c r="R291" s="246" t="str">
        <f t="shared" si="277"/>
        <v>No</v>
      </c>
      <c r="S291" s="247" t="b">
        <f t="shared" si="238"/>
        <v>0</v>
      </c>
      <c r="T291" s="247" t="b">
        <f t="shared" si="239"/>
        <v>0</v>
      </c>
      <c r="U291" s="247" t="b">
        <f t="shared" si="240"/>
        <v>0</v>
      </c>
      <c r="V291" s="247" t="b">
        <f t="shared" si="241"/>
        <v>0</v>
      </c>
      <c r="W291" s="247" t="str">
        <f t="shared" si="278"/>
        <v>No</v>
      </c>
      <c r="X291" s="248" t="b">
        <f t="shared" si="242"/>
        <v>0</v>
      </c>
      <c r="Y291" s="248" t="b">
        <f t="shared" si="243"/>
        <v>0</v>
      </c>
      <c r="Z291" s="248" t="b">
        <f t="shared" si="244"/>
        <v>0</v>
      </c>
      <c r="AA291" s="248" t="b">
        <f t="shared" si="245"/>
        <v>0</v>
      </c>
      <c r="AB291" s="248" t="str">
        <f t="shared" si="279"/>
        <v>No</v>
      </c>
      <c r="AC291" s="249" t="b">
        <f t="shared" si="246"/>
        <v>0</v>
      </c>
      <c r="AD291" s="249" t="b">
        <f t="shared" si="247"/>
        <v>0</v>
      </c>
      <c r="AE291" s="249" t="b">
        <f t="shared" si="248"/>
        <v>0</v>
      </c>
      <c r="AF291" s="249" t="b">
        <f t="shared" si="249"/>
        <v>0</v>
      </c>
      <c r="AG291" s="249" t="str">
        <f t="shared" si="280"/>
        <v>No</v>
      </c>
      <c r="AH291" s="250" t="b">
        <f t="shared" si="250"/>
        <v>0</v>
      </c>
      <c r="AI291" s="250" t="b">
        <f t="shared" si="251"/>
        <v>0</v>
      </c>
      <c r="AJ291" s="250" t="b">
        <f t="shared" si="252"/>
        <v>0</v>
      </c>
      <c r="AK291" s="250" t="b">
        <f t="shared" si="253"/>
        <v>0</v>
      </c>
      <c r="AL291" s="250" t="str">
        <f t="shared" si="281"/>
        <v>No</v>
      </c>
      <c r="AN291" s="246" t="str">
        <f t="shared" si="282"/>
        <v/>
      </c>
      <c r="AO291" s="247" t="str">
        <f t="shared" si="283"/>
        <v/>
      </c>
      <c r="AP291" s="248" t="str">
        <f t="shared" si="284"/>
        <v/>
      </c>
      <c r="AQ291" s="249" t="str">
        <f t="shared" si="285"/>
        <v/>
      </c>
      <c r="AR291" s="250" t="str">
        <f t="shared" si="286"/>
        <v/>
      </c>
      <c r="AS291" s="234"/>
      <c r="AY291" s="385">
        <f t="shared" si="287"/>
        <v>0</v>
      </c>
      <c r="AZ291" s="385">
        <f t="shared" si="254"/>
        <v>0</v>
      </c>
      <c r="BA291" s="385">
        <f t="shared" si="288"/>
        <v>0</v>
      </c>
      <c r="BB291" s="385">
        <f t="shared" si="255"/>
        <v>0</v>
      </c>
      <c r="BC291" s="385">
        <f t="shared" si="256"/>
        <v>0</v>
      </c>
      <c r="BD291" s="385">
        <f t="shared" si="257"/>
        <v>0</v>
      </c>
      <c r="BE291" s="385">
        <f t="shared" si="258"/>
        <v>0</v>
      </c>
      <c r="BF291" s="385">
        <f t="shared" si="259"/>
        <v>0</v>
      </c>
      <c r="BG291" s="385">
        <f t="shared" si="260"/>
        <v>0</v>
      </c>
      <c r="BH291" s="385">
        <f t="shared" si="261"/>
        <v>0</v>
      </c>
      <c r="BI291" s="385">
        <f t="shared" si="262"/>
        <v>0</v>
      </c>
      <c r="BJ291" s="385">
        <f t="shared" si="263"/>
        <v>0</v>
      </c>
      <c r="BK291" s="385">
        <f t="shared" si="264"/>
        <v>0</v>
      </c>
      <c r="BL291" s="385">
        <f t="shared" si="265"/>
        <v>0</v>
      </c>
      <c r="BM291" s="385">
        <f t="shared" si="266"/>
        <v>0</v>
      </c>
      <c r="BN291" s="385">
        <f t="shared" si="267"/>
        <v>0</v>
      </c>
      <c r="CK291" s="239">
        <f t="shared" si="289"/>
        <v>0</v>
      </c>
      <c r="CL291" s="239">
        <f t="shared" si="290"/>
        <v>0</v>
      </c>
    </row>
    <row r="292" spans="3:90" x14ac:dyDescent="0.35">
      <c r="C292" s="235"/>
      <c r="D292" s="246" t="str">
        <f t="shared" si="268"/>
        <v/>
      </c>
      <c r="E292" s="247" t="str">
        <f t="shared" si="269"/>
        <v/>
      </c>
      <c r="F292" s="248" t="str">
        <f t="shared" si="270"/>
        <v/>
      </c>
      <c r="G292" s="249" t="str">
        <f t="shared" si="271"/>
        <v/>
      </c>
      <c r="H292" s="250" t="str">
        <f t="shared" si="272"/>
        <v/>
      </c>
      <c r="I292" s="386" t="str">
        <f t="shared" si="233"/>
        <v/>
      </c>
      <c r="J292" s="387" t="str">
        <f t="shared" si="234"/>
        <v/>
      </c>
      <c r="K292" s="388" t="str">
        <f t="shared" si="235"/>
        <v/>
      </c>
      <c r="L292" s="389" t="str">
        <f t="shared" si="236"/>
        <v/>
      </c>
      <c r="M292" s="250" t="str">
        <f t="shared" si="237"/>
        <v/>
      </c>
      <c r="N292" s="246" t="b">
        <f t="shared" si="273"/>
        <v>0</v>
      </c>
      <c r="O292" s="246" t="b">
        <f t="shared" si="274"/>
        <v>0</v>
      </c>
      <c r="P292" s="246" t="b">
        <f t="shared" si="275"/>
        <v>0</v>
      </c>
      <c r="Q292" s="246" t="b">
        <f t="shared" si="276"/>
        <v>0</v>
      </c>
      <c r="R292" s="246" t="str">
        <f t="shared" si="277"/>
        <v>No</v>
      </c>
      <c r="S292" s="247" t="b">
        <f t="shared" si="238"/>
        <v>0</v>
      </c>
      <c r="T292" s="247" t="b">
        <f t="shared" si="239"/>
        <v>0</v>
      </c>
      <c r="U292" s="247" t="b">
        <f t="shared" si="240"/>
        <v>0</v>
      </c>
      <c r="V292" s="247" t="b">
        <f t="shared" si="241"/>
        <v>0</v>
      </c>
      <c r="W292" s="247" t="str">
        <f t="shared" si="278"/>
        <v>No</v>
      </c>
      <c r="X292" s="248" t="b">
        <f t="shared" si="242"/>
        <v>0</v>
      </c>
      <c r="Y292" s="248" t="b">
        <f t="shared" si="243"/>
        <v>0</v>
      </c>
      <c r="Z292" s="248" t="b">
        <f t="shared" si="244"/>
        <v>0</v>
      </c>
      <c r="AA292" s="248" t="b">
        <f t="shared" si="245"/>
        <v>0</v>
      </c>
      <c r="AB292" s="248" t="str">
        <f t="shared" si="279"/>
        <v>No</v>
      </c>
      <c r="AC292" s="249" t="b">
        <f t="shared" si="246"/>
        <v>0</v>
      </c>
      <c r="AD292" s="249" t="b">
        <f t="shared" si="247"/>
        <v>0</v>
      </c>
      <c r="AE292" s="249" t="b">
        <f t="shared" si="248"/>
        <v>0</v>
      </c>
      <c r="AF292" s="249" t="b">
        <f t="shared" si="249"/>
        <v>0</v>
      </c>
      <c r="AG292" s="249" t="str">
        <f t="shared" si="280"/>
        <v>No</v>
      </c>
      <c r="AH292" s="250" t="b">
        <f t="shared" si="250"/>
        <v>0</v>
      </c>
      <c r="AI292" s="250" t="b">
        <f t="shared" si="251"/>
        <v>0</v>
      </c>
      <c r="AJ292" s="250" t="b">
        <f t="shared" si="252"/>
        <v>0</v>
      </c>
      <c r="AK292" s="250" t="b">
        <f t="shared" si="253"/>
        <v>0</v>
      </c>
      <c r="AL292" s="250" t="str">
        <f t="shared" si="281"/>
        <v>No</v>
      </c>
      <c r="AN292" s="246" t="str">
        <f t="shared" si="282"/>
        <v/>
      </c>
      <c r="AO292" s="247" t="str">
        <f t="shared" si="283"/>
        <v/>
      </c>
      <c r="AP292" s="248" t="str">
        <f t="shared" si="284"/>
        <v/>
      </c>
      <c r="AQ292" s="249" t="str">
        <f t="shared" si="285"/>
        <v/>
      </c>
      <c r="AR292" s="250" t="str">
        <f t="shared" si="286"/>
        <v/>
      </c>
      <c r="AS292" s="234"/>
      <c r="AY292" s="385">
        <f t="shared" si="287"/>
        <v>0</v>
      </c>
      <c r="AZ292" s="385">
        <f t="shared" si="254"/>
        <v>0</v>
      </c>
      <c r="BA292" s="385">
        <f t="shared" si="288"/>
        <v>0</v>
      </c>
      <c r="BB292" s="385">
        <f t="shared" si="255"/>
        <v>0</v>
      </c>
      <c r="BC292" s="385">
        <f t="shared" si="256"/>
        <v>0</v>
      </c>
      <c r="BD292" s="385">
        <f t="shared" si="257"/>
        <v>0</v>
      </c>
      <c r="BE292" s="385">
        <f t="shared" si="258"/>
        <v>0</v>
      </c>
      <c r="BF292" s="385">
        <f t="shared" si="259"/>
        <v>0</v>
      </c>
      <c r="BG292" s="385">
        <f t="shared" si="260"/>
        <v>0</v>
      </c>
      <c r="BH292" s="385">
        <f t="shared" si="261"/>
        <v>0</v>
      </c>
      <c r="BI292" s="385">
        <f t="shared" si="262"/>
        <v>0</v>
      </c>
      <c r="BJ292" s="385">
        <f t="shared" si="263"/>
        <v>0</v>
      </c>
      <c r="BK292" s="385">
        <f t="shared" si="264"/>
        <v>0</v>
      </c>
      <c r="BL292" s="385">
        <f t="shared" si="265"/>
        <v>0</v>
      </c>
      <c r="BM292" s="385">
        <f t="shared" si="266"/>
        <v>0</v>
      </c>
      <c r="BN292" s="385">
        <f t="shared" si="267"/>
        <v>0</v>
      </c>
      <c r="CK292" s="239">
        <f t="shared" si="289"/>
        <v>0</v>
      </c>
      <c r="CL292" s="239">
        <f t="shared" si="290"/>
        <v>0</v>
      </c>
    </row>
    <row r="293" spans="3:90" x14ac:dyDescent="0.35">
      <c r="C293" s="235"/>
      <c r="D293" s="246" t="str">
        <f t="shared" si="268"/>
        <v/>
      </c>
      <c r="E293" s="247" t="str">
        <f t="shared" si="269"/>
        <v/>
      </c>
      <c r="F293" s="248" t="str">
        <f t="shared" si="270"/>
        <v/>
      </c>
      <c r="G293" s="249" t="str">
        <f t="shared" si="271"/>
        <v/>
      </c>
      <c r="H293" s="250" t="str">
        <f t="shared" si="272"/>
        <v/>
      </c>
      <c r="I293" s="386" t="str">
        <f t="shared" si="233"/>
        <v/>
      </c>
      <c r="J293" s="387" t="str">
        <f t="shared" si="234"/>
        <v/>
      </c>
      <c r="K293" s="388" t="str">
        <f t="shared" si="235"/>
        <v/>
      </c>
      <c r="L293" s="389" t="str">
        <f t="shared" si="236"/>
        <v/>
      </c>
      <c r="M293" s="250" t="str">
        <f t="shared" si="237"/>
        <v/>
      </c>
      <c r="N293" s="246" t="b">
        <f t="shared" si="273"/>
        <v>0</v>
      </c>
      <c r="O293" s="246" t="b">
        <f t="shared" si="274"/>
        <v>0</v>
      </c>
      <c r="P293" s="246" t="b">
        <f t="shared" si="275"/>
        <v>0</v>
      </c>
      <c r="Q293" s="246" t="b">
        <f t="shared" si="276"/>
        <v>0</v>
      </c>
      <c r="R293" s="246" t="str">
        <f t="shared" si="277"/>
        <v>No</v>
      </c>
      <c r="S293" s="247" t="b">
        <f t="shared" si="238"/>
        <v>0</v>
      </c>
      <c r="T293" s="247" t="b">
        <f t="shared" si="239"/>
        <v>0</v>
      </c>
      <c r="U293" s="247" t="b">
        <f t="shared" si="240"/>
        <v>0</v>
      </c>
      <c r="V293" s="247" t="b">
        <f t="shared" si="241"/>
        <v>0</v>
      </c>
      <c r="W293" s="247" t="str">
        <f t="shared" si="278"/>
        <v>No</v>
      </c>
      <c r="X293" s="248" t="b">
        <f t="shared" si="242"/>
        <v>0</v>
      </c>
      <c r="Y293" s="248" t="b">
        <f t="shared" si="243"/>
        <v>0</v>
      </c>
      <c r="Z293" s="248" t="b">
        <f t="shared" si="244"/>
        <v>0</v>
      </c>
      <c r="AA293" s="248" t="b">
        <f t="shared" si="245"/>
        <v>0</v>
      </c>
      <c r="AB293" s="248" t="str">
        <f t="shared" si="279"/>
        <v>No</v>
      </c>
      <c r="AC293" s="249" t="b">
        <f t="shared" si="246"/>
        <v>0</v>
      </c>
      <c r="AD293" s="249" t="b">
        <f t="shared" si="247"/>
        <v>0</v>
      </c>
      <c r="AE293" s="249" t="b">
        <f t="shared" si="248"/>
        <v>0</v>
      </c>
      <c r="AF293" s="249" t="b">
        <f t="shared" si="249"/>
        <v>0</v>
      </c>
      <c r="AG293" s="249" t="str">
        <f t="shared" si="280"/>
        <v>No</v>
      </c>
      <c r="AH293" s="250" t="b">
        <f t="shared" si="250"/>
        <v>0</v>
      </c>
      <c r="AI293" s="250" t="b">
        <f t="shared" si="251"/>
        <v>0</v>
      </c>
      <c r="AJ293" s="250" t="b">
        <f t="shared" si="252"/>
        <v>0</v>
      </c>
      <c r="AK293" s="250" t="b">
        <f t="shared" si="253"/>
        <v>0</v>
      </c>
      <c r="AL293" s="250" t="str">
        <f t="shared" si="281"/>
        <v>No</v>
      </c>
      <c r="AN293" s="246" t="str">
        <f t="shared" si="282"/>
        <v/>
      </c>
      <c r="AO293" s="247" t="str">
        <f t="shared" si="283"/>
        <v/>
      </c>
      <c r="AP293" s="248" t="str">
        <f t="shared" si="284"/>
        <v/>
      </c>
      <c r="AQ293" s="249" t="str">
        <f t="shared" si="285"/>
        <v/>
      </c>
      <c r="AR293" s="250" t="str">
        <f t="shared" si="286"/>
        <v/>
      </c>
      <c r="AS293" s="234"/>
      <c r="AY293" s="385">
        <f t="shared" si="287"/>
        <v>0</v>
      </c>
      <c r="AZ293" s="385">
        <f t="shared" si="254"/>
        <v>0</v>
      </c>
      <c r="BA293" s="385">
        <f t="shared" si="288"/>
        <v>0</v>
      </c>
      <c r="BB293" s="385">
        <f t="shared" si="255"/>
        <v>0</v>
      </c>
      <c r="BC293" s="385">
        <f t="shared" si="256"/>
        <v>0</v>
      </c>
      <c r="BD293" s="385">
        <f t="shared" si="257"/>
        <v>0</v>
      </c>
      <c r="BE293" s="385">
        <f t="shared" si="258"/>
        <v>0</v>
      </c>
      <c r="BF293" s="385">
        <f t="shared" si="259"/>
        <v>0</v>
      </c>
      <c r="BG293" s="385">
        <f t="shared" si="260"/>
        <v>0</v>
      </c>
      <c r="BH293" s="385">
        <f t="shared" si="261"/>
        <v>0</v>
      </c>
      <c r="BI293" s="385">
        <f t="shared" si="262"/>
        <v>0</v>
      </c>
      <c r="BJ293" s="385">
        <f t="shared" si="263"/>
        <v>0</v>
      </c>
      <c r="BK293" s="385">
        <f t="shared" si="264"/>
        <v>0</v>
      </c>
      <c r="BL293" s="385">
        <f t="shared" si="265"/>
        <v>0</v>
      </c>
      <c r="BM293" s="385">
        <f t="shared" si="266"/>
        <v>0</v>
      </c>
      <c r="BN293" s="385">
        <f t="shared" si="267"/>
        <v>0</v>
      </c>
      <c r="CK293" s="239">
        <f t="shared" si="289"/>
        <v>0</v>
      </c>
      <c r="CL293" s="239">
        <f t="shared" si="290"/>
        <v>0</v>
      </c>
    </row>
    <row r="294" spans="3:90" x14ac:dyDescent="0.35">
      <c r="C294" s="235"/>
      <c r="D294" s="246" t="str">
        <f t="shared" si="268"/>
        <v/>
      </c>
      <c r="E294" s="247" t="str">
        <f t="shared" si="269"/>
        <v/>
      </c>
      <c r="F294" s="248" t="str">
        <f t="shared" si="270"/>
        <v/>
      </c>
      <c r="G294" s="249" t="str">
        <f t="shared" si="271"/>
        <v/>
      </c>
      <c r="H294" s="250" t="str">
        <f t="shared" si="272"/>
        <v/>
      </c>
      <c r="I294" s="386" t="str">
        <f t="shared" si="233"/>
        <v/>
      </c>
      <c r="J294" s="387" t="str">
        <f t="shared" si="234"/>
        <v/>
      </c>
      <c r="K294" s="388" t="str">
        <f t="shared" si="235"/>
        <v/>
      </c>
      <c r="L294" s="389" t="str">
        <f t="shared" si="236"/>
        <v/>
      </c>
      <c r="M294" s="250" t="str">
        <f t="shared" si="237"/>
        <v/>
      </c>
      <c r="N294" s="246" t="b">
        <f t="shared" si="273"/>
        <v>0</v>
      </c>
      <c r="O294" s="246" t="b">
        <f t="shared" si="274"/>
        <v>0</v>
      </c>
      <c r="P294" s="246" t="b">
        <f t="shared" si="275"/>
        <v>0</v>
      </c>
      <c r="Q294" s="246" t="b">
        <f t="shared" si="276"/>
        <v>0</v>
      </c>
      <c r="R294" s="246" t="str">
        <f t="shared" si="277"/>
        <v>No</v>
      </c>
      <c r="S294" s="247" t="b">
        <f t="shared" si="238"/>
        <v>0</v>
      </c>
      <c r="T294" s="247" t="b">
        <f t="shared" si="239"/>
        <v>0</v>
      </c>
      <c r="U294" s="247" t="b">
        <f t="shared" si="240"/>
        <v>0</v>
      </c>
      <c r="V294" s="247" t="b">
        <f t="shared" si="241"/>
        <v>0</v>
      </c>
      <c r="W294" s="247" t="str">
        <f t="shared" si="278"/>
        <v>No</v>
      </c>
      <c r="X294" s="248" t="b">
        <f t="shared" si="242"/>
        <v>0</v>
      </c>
      <c r="Y294" s="248" t="b">
        <f t="shared" si="243"/>
        <v>0</v>
      </c>
      <c r="Z294" s="248" t="b">
        <f t="shared" si="244"/>
        <v>0</v>
      </c>
      <c r="AA294" s="248" t="b">
        <f t="shared" si="245"/>
        <v>0</v>
      </c>
      <c r="AB294" s="248" t="str">
        <f t="shared" si="279"/>
        <v>No</v>
      </c>
      <c r="AC294" s="249" t="b">
        <f t="shared" si="246"/>
        <v>0</v>
      </c>
      <c r="AD294" s="249" t="b">
        <f t="shared" si="247"/>
        <v>0</v>
      </c>
      <c r="AE294" s="249" t="b">
        <f t="shared" si="248"/>
        <v>0</v>
      </c>
      <c r="AF294" s="249" t="b">
        <f t="shared" si="249"/>
        <v>0</v>
      </c>
      <c r="AG294" s="249" t="str">
        <f t="shared" si="280"/>
        <v>No</v>
      </c>
      <c r="AH294" s="250" t="b">
        <f t="shared" si="250"/>
        <v>0</v>
      </c>
      <c r="AI294" s="250" t="b">
        <f t="shared" si="251"/>
        <v>0</v>
      </c>
      <c r="AJ294" s="250" t="b">
        <f t="shared" si="252"/>
        <v>0</v>
      </c>
      <c r="AK294" s="250" t="b">
        <f t="shared" si="253"/>
        <v>0</v>
      </c>
      <c r="AL294" s="250" t="str">
        <f t="shared" si="281"/>
        <v>No</v>
      </c>
      <c r="AN294" s="246" t="str">
        <f t="shared" si="282"/>
        <v/>
      </c>
      <c r="AO294" s="247" t="str">
        <f t="shared" si="283"/>
        <v/>
      </c>
      <c r="AP294" s="248" t="str">
        <f t="shared" si="284"/>
        <v/>
      </c>
      <c r="AQ294" s="249" t="str">
        <f t="shared" si="285"/>
        <v/>
      </c>
      <c r="AR294" s="250" t="str">
        <f t="shared" si="286"/>
        <v/>
      </c>
      <c r="AS294" s="234"/>
      <c r="AY294" s="385">
        <f t="shared" si="287"/>
        <v>0</v>
      </c>
      <c r="AZ294" s="385">
        <f t="shared" si="254"/>
        <v>0</v>
      </c>
      <c r="BA294" s="385">
        <f t="shared" si="288"/>
        <v>0</v>
      </c>
      <c r="BB294" s="385">
        <f t="shared" si="255"/>
        <v>0</v>
      </c>
      <c r="BC294" s="385">
        <f t="shared" si="256"/>
        <v>0</v>
      </c>
      <c r="BD294" s="385">
        <f t="shared" si="257"/>
        <v>0</v>
      </c>
      <c r="BE294" s="385">
        <f t="shared" si="258"/>
        <v>0</v>
      </c>
      <c r="BF294" s="385">
        <f t="shared" si="259"/>
        <v>0</v>
      </c>
      <c r="BG294" s="385">
        <f t="shared" si="260"/>
        <v>0</v>
      </c>
      <c r="BH294" s="385">
        <f t="shared" si="261"/>
        <v>0</v>
      </c>
      <c r="BI294" s="385">
        <f t="shared" si="262"/>
        <v>0</v>
      </c>
      <c r="BJ294" s="385">
        <f t="shared" si="263"/>
        <v>0</v>
      </c>
      <c r="BK294" s="385">
        <f t="shared" si="264"/>
        <v>0</v>
      </c>
      <c r="BL294" s="385">
        <f t="shared" si="265"/>
        <v>0</v>
      </c>
      <c r="BM294" s="385">
        <f t="shared" si="266"/>
        <v>0</v>
      </c>
      <c r="BN294" s="385">
        <f t="shared" si="267"/>
        <v>0</v>
      </c>
      <c r="CK294" s="239">
        <f t="shared" si="289"/>
        <v>0</v>
      </c>
      <c r="CL294" s="239">
        <f t="shared" si="290"/>
        <v>0</v>
      </c>
    </row>
    <row r="295" spans="3:90" x14ac:dyDescent="0.35">
      <c r="C295" s="235"/>
      <c r="D295" s="246" t="str">
        <f t="shared" si="268"/>
        <v/>
      </c>
      <c r="E295" s="247" t="str">
        <f t="shared" si="269"/>
        <v/>
      </c>
      <c r="F295" s="248" t="str">
        <f t="shared" si="270"/>
        <v/>
      </c>
      <c r="G295" s="249" t="str">
        <f t="shared" si="271"/>
        <v/>
      </c>
      <c r="H295" s="250" t="str">
        <f t="shared" si="272"/>
        <v/>
      </c>
      <c r="I295" s="386" t="str">
        <f t="shared" si="233"/>
        <v/>
      </c>
      <c r="J295" s="387" t="str">
        <f t="shared" si="234"/>
        <v/>
      </c>
      <c r="K295" s="388" t="str">
        <f t="shared" si="235"/>
        <v/>
      </c>
      <c r="L295" s="389" t="str">
        <f t="shared" si="236"/>
        <v/>
      </c>
      <c r="M295" s="250" t="str">
        <f t="shared" si="237"/>
        <v/>
      </c>
      <c r="N295" s="246" t="b">
        <f t="shared" si="273"/>
        <v>0</v>
      </c>
      <c r="O295" s="246" t="b">
        <f t="shared" si="274"/>
        <v>0</v>
      </c>
      <c r="P295" s="246" t="b">
        <f t="shared" si="275"/>
        <v>0</v>
      </c>
      <c r="Q295" s="246" t="b">
        <f t="shared" si="276"/>
        <v>0</v>
      </c>
      <c r="R295" s="246" t="str">
        <f t="shared" si="277"/>
        <v>No</v>
      </c>
      <c r="S295" s="247" t="b">
        <f t="shared" si="238"/>
        <v>0</v>
      </c>
      <c r="T295" s="247" t="b">
        <f t="shared" si="239"/>
        <v>0</v>
      </c>
      <c r="U295" s="247" t="b">
        <f t="shared" si="240"/>
        <v>0</v>
      </c>
      <c r="V295" s="247" t="b">
        <f t="shared" si="241"/>
        <v>0</v>
      </c>
      <c r="W295" s="247" t="str">
        <f t="shared" si="278"/>
        <v>No</v>
      </c>
      <c r="X295" s="248" t="b">
        <f t="shared" si="242"/>
        <v>0</v>
      </c>
      <c r="Y295" s="248" t="b">
        <f t="shared" si="243"/>
        <v>0</v>
      </c>
      <c r="Z295" s="248" t="b">
        <f t="shared" si="244"/>
        <v>0</v>
      </c>
      <c r="AA295" s="248" t="b">
        <f t="shared" si="245"/>
        <v>0</v>
      </c>
      <c r="AB295" s="248" t="str">
        <f t="shared" si="279"/>
        <v>No</v>
      </c>
      <c r="AC295" s="249" t="b">
        <f t="shared" si="246"/>
        <v>0</v>
      </c>
      <c r="AD295" s="249" t="b">
        <f t="shared" si="247"/>
        <v>0</v>
      </c>
      <c r="AE295" s="249" t="b">
        <f t="shared" si="248"/>
        <v>0</v>
      </c>
      <c r="AF295" s="249" t="b">
        <f t="shared" si="249"/>
        <v>0</v>
      </c>
      <c r="AG295" s="249" t="str">
        <f t="shared" si="280"/>
        <v>No</v>
      </c>
      <c r="AH295" s="250" t="b">
        <f t="shared" si="250"/>
        <v>0</v>
      </c>
      <c r="AI295" s="250" t="b">
        <f t="shared" si="251"/>
        <v>0</v>
      </c>
      <c r="AJ295" s="250" t="b">
        <f t="shared" si="252"/>
        <v>0</v>
      </c>
      <c r="AK295" s="250" t="b">
        <f t="shared" si="253"/>
        <v>0</v>
      </c>
      <c r="AL295" s="250" t="str">
        <f t="shared" si="281"/>
        <v>No</v>
      </c>
      <c r="AN295" s="246" t="str">
        <f t="shared" si="282"/>
        <v/>
      </c>
      <c r="AO295" s="247" t="str">
        <f t="shared" si="283"/>
        <v/>
      </c>
      <c r="AP295" s="248" t="str">
        <f t="shared" si="284"/>
        <v/>
      </c>
      <c r="AQ295" s="249" t="str">
        <f t="shared" si="285"/>
        <v/>
      </c>
      <c r="AR295" s="250" t="str">
        <f t="shared" si="286"/>
        <v/>
      </c>
      <c r="AS295" s="234"/>
      <c r="AY295" s="385">
        <f t="shared" si="287"/>
        <v>0</v>
      </c>
      <c r="AZ295" s="385">
        <f t="shared" si="254"/>
        <v>0</v>
      </c>
      <c r="BA295" s="385">
        <f t="shared" si="288"/>
        <v>0</v>
      </c>
      <c r="BB295" s="385">
        <f t="shared" si="255"/>
        <v>0</v>
      </c>
      <c r="BC295" s="385">
        <f t="shared" si="256"/>
        <v>0</v>
      </c>
      <c r="BD295" s="385">
        <f t="shared" si="257"/>
        <v>0</v>
      </c>
      <c r="BE295" s="385">
        <f t="shared" si="258"/>
        <v>0</v>
      </c>
      <c r="BF295" s="385">
        <f t="shared" si="259"/>
        <v>0</v>
      </c>
      <c r="BG295" s="385">
        <f t="shared" si="260"/>
        <v>0</v>
      </c>
      <c r="BH295" s="385">
        <f t="shared" si="261"/>
        <v>0</v>
      </c>
      <c r="BI295" s="385">
        <f t="shared" si="262"/>
        <v>0</v>
      </c>
      <c r="BJ295" s="385">
        <f t="shared" si="263"/>
        <v>0</v>
      </c>
      <c r="BK295" s="385">
        <f t="shared" si="264"/>
        <v>0</v>
      </c>
      <c r="BL295" s="385">
        <f t="shared" si="265"/>
        <v>0</v>
      </c>
      <c r="BM295" s="385">
        <f t="shared" si="266"/>
        <v>0</v>
      </c>
      <c r="BN295" s="385">
        <f t="shared" si="267"/>
        <v>0</v>
      </c>
      <c r="CK295" s="239">
        <f t="shared" si="289"/>
        <v>0</v>
      </c>
      <c r="CL295" s="239">
        <f t="shared" si="290"/>
        <v>0</v>
      </c>
    </row>
    <row r="296" spans="3:90" x14ac:dyDescent="0.35">
      <c r="C296" s="235"/>
      <c r="D296" s="246" t="str">
        <f t="shared" si="268"/>
        <v/>
      </c>
      <c r="E296" s="247" t="str">
        <f t="shared" si="269"/>
        <v/>
      </c>
      <c r="F296" s="248" t="str">
        <f t="shared" si="270"/>
        <v/>
      </c>
      <c r="G296" s="249" t="str">
        <f t="shared" si="271"/>
        <v/>
      </c>
      <c r="H296" s="250" t="str">
        <f t="shared" si="272"/>
        <v/>
      </c>
      <c r="I296" s="386" t="str">
        <f t="shared" si="233"/>
        <v/>
      </c>
      <c r="J296" s="387" t="str">
        <f t="shared" si="234"/>
        <v/>
      </c>
      <c r="K296" s="388" t="str">
        <f t="shared" si="235"/>
        <v/>
      </c>
      <c r="L296" s="389" t="str">
        <f t="shared" si="236"/>
        <v/>
      </c>
      <c r="M296" s="250" t="str">
        <f t="shared" si="237"/>
        <v/>
      </c>
      <c r="N296" s="246" t="b">
        <f t="shared" si="273"/>
        <v>0</v>
      </c>
      <c r="O296" s="246" t="b">
        <f t="shared" si="274"/>
        <v>0</v>
      </c>
      <c r="P296" s="246" t="b">
        <f t="shared" si="275"/>
        <v>0</v>
      </c>
      <c r="Q296" s="246" t="b">
        <f t="shared" si="276"/>
        <v>0</v>
      </c>
      <c r="R296" s="246" t="str">
        <f t="shared" si="277"/>
        <v>No</v>
      </c>
      <c r="S296" s="247" t="b">
        <f t="shared" si="238"/>
        <v>0</v>
      </c>
      <c r="T296" s="247" t="b">
        <f t="shared" si="239"/>
        <v>0</v>
      </c>
      <c r="U296" s="247" t="b">
        <f t="shared" si="240"/>
        <v>0</v>
      </c>
      <c r="V296" s="247" t="b">
        <f t="shared" si="241"/>
        <v>0</v>
      </c>
      <c r="W296" s="247" t="str">
        <f t="shared" si="278"/>
        <v>No</v>
      </c>
      <c r="X296" s="248" t="b">
        <f t="shared" si="242"/>
        <v>0</v>
      </c>
      <c r="Y296" s="248" t="b">
        <f t="shared" si="243"/>
        <v>0</v>
      </c>
      <c r="Z296" s="248" t="b">
        <f t="shared" si="244"/>
        <v>0</v>
      </c>
      <c r="AA296" s="248" t="b">
        <f t="shared" si="245"/>
        <v>0</v>
      </c>
      <c r="AB296" s="248" t="str">
        <f t="shared" si="279"/>
        <v>No</v>
      </c>
      <c r="AC296" s="249" t="b">
        <f t="shared" si="246"/>
        <v>0</v>
      </c>
      <c r="AD296" s="249" t="b">
        <f t="shared" si="247"/>
        <v>0</v>
      </c>
      <c r="AE296" s="249" t="b">
        <f t="shared" si="248"/>
        <v>0</v>
      </c>
      <c r="AF296" s="249" t="b">
        <f t="shared" si="249"/>
        <v>0</v>
      </c>
      <c r="AG296" s="249" t="str">
        <f t="shared" si="280"/>
        <v>No</v>
      </c>
      <c r="AH296" s="250" t="b">
        <f t="shared" si="250"/>
        <v>0</v>
      </c>
      <c r="AI296" s="250" t="b">
        <f t="shared" si="251"/>
        <v>0</v>
      </c>
      <c r="AJ296" s="250" t="b">
        <f t="shared" si="252"/>
        <v>0</v>
      </c>
      <c r="AK296" s="250" t="b">
        <f t="shared" si="253"/>
        <v>0</v>
      </c>
      <c r="AL296" s="250" t="str">
        <f t="shared" si="281"/>
        <v>No</v>
      </c>
      <c r="AN296" s="246" t="str">
        <f t="shared" si="282"/>
        <v/>
      </c>
      <c r="AO296" s="247" t="str">
        <f t="shared" si="283"/>
        <v/>
      </c>
      <c r="AP296" s="248" t="str">
        <f t="shared" si="284"/>
        <v/>
      </c>
      <c r="AQ296" s="249" t="str">
        <f t="shared" si="285"/>
        <v/>
      </c>
      <c r="AR296" s="250" t="str">
        <f t="shared" si="286"/>
        <v/>
      </c>
      <c r="AS296" s="234"/>
      <c r="AY296" s="385">
        <f t="shared" si="287"/>
        <v>0</v>
      </c>
      <c r="AZ296" s="385">
        <f t="shared" si="254"/>
        <v>0</v>
      </c>
      <c r="BA296" s="385">
        <f t="shared" si="288"/>
        <v>0</v>
      </c>
      <c r="BB296" s="385">
        <f t="shared" si="255"/>
        <v>0</v>
      </c>
      <c r="BC296" s="385">
        <f t="shared" si="256"/>
        <v>0</v>
      </c>
      <c r="BD296" s="385">
        <f t="shared" si="257"/>
        <v>0</v>
      </c>
      <c r="BE296" s="385">
        <f t="shared" si="258"/>
        <v>0</v>
      </c>
      <c r="BF296" s="385">
        <f t="shared" si="259"/>
        <v>0</v>
      </c>
      <c r="BG296" s="385">
        <f t="shared" si="260"/>
        <v>0</v>
      </c>
      <c r="BH296" s="385">
        <f t="shared" si="261"/>
        <v>0</v>
      </c>
      <c r="BI296" s="385">
        <f t="shared" si="262"/>
        <v>0</v>
      </c>
      <c r="BJ296" s="385">
        <f t="shared" si="263"/>
        <v>0</v>
      </c>
      <c r="BK296" s="385">
        <f t="shared" si="264"/>
        <v>0</v>
      </c>
      <c r="BL296" s="385">
        <f t="shared" si="265"/>
        <v>0</v>
      </c>
      <c r="BM296" s="385">
        <f t="shared" si="266"/>
        <v>0</v>
      </c>
      <c r="BN296" s="385">
        <f t="shared" si="267"/>
        <v>0</v>
      </c>
      <c r="CK296" s="239">
        <f t="shared" si="289"/>
        <v>0</v>
      </c>
      <c r="CL296" s="239">
        <f t="shared" si="290"/>
        <v>0</v>
      </c>
    </row>
    <row r="297" spans="3:90" x14ac:dyDescent="0.35">
      <c r="C297" s="235"/>
      <c r="D297" s="246" t="str">
        <f t="shared" si="268"/>
        <v/>
      </c>
      <c r="E297" s="247" t="str">
        <f t="shared" si="269"/>
        <v/>
      </c>
      <c r="F297" s="248" t="str">
        <f t="shared" si="270"/>
        <v/>
      </c>
      <c r="G297" s="249" t="str">
        <f t="shared" si="271"/>
        <v/>
      </c>
      <c r="H297" s="250" t="str">
        <f t="shared" si="272"/>
        <v/>
      </c>
      <c r="I297" s="386" t="str">
        <f t="shared" si="233"/>
        <v/>
      </c>
      <c r="J297" s="387" t="str">
        <f t="shared" si="234"/>
        <v/>
      </c>
      <c r="K297" s="388" t="str">
        <f t="shared" si="235"/>
        <v/>
      </c>
      <c r="L297" s="389" t="str">
        <f t="shared" si="236"/>
        <v/>
      </c>
      <c r="M297" s="250" t="str">
        <f t="shared" si="237"/>
        <v/>
      </c>
      <c r="N297" s="246" t="b">
        <f t="shared" si="273"/>
        <v>0</v>
      </c>
      <c r="O297" s="246" t="b">
        <f t="shared" si="274"/>
        <v>0</v>
      </c>
      <c r="P297" s="246" t="b">
        <f t="shared" si="275"/>
        <v>0</v>
      </c>
      <c r="Q297" s="246" t="b">
        <f t="shared" si="276"/>
        <v>0</v>
      </c>
      <c r="R297" s="246" t="str">
        <f t="shared" si="277"/>
        <v>No</v>
      </c>
      <c r="S297" s="247" t="b">
        <f t="shared" si="238"/>
        <v>0</v>
      </c>
      <c r="T297" s="247" t="b">
        <f t="shared" si="239"/>
        <v>0</v>
      </c>
      <c r="U297" s="247" t="b">
        <f t="shared" si="240"/>
        <v>0</v>
      </c>
      <c r="V297" s="247" t="b">
        <f t="shared" si="241"/>
        <v>0</v>
      </c>
      <c r="W297" s="247" t="str">
        <f t="shared" si="278"/>
        <v>No</v>
      </c>
      <c r="X297" s="248" t="b">
        <f t="shared" si="242"/>
        <v>0</v>
      </c>
      <c r="Y297" s="248" t="b">
        <f t="shared" si="243"/>
        <v>0</v>
      </c>
      <c r="Z297" s="248" t="b">
        <f t="shared" si="244"/>
        <v>0</v>
      </c>
      <c r="AA297" s="248" t="b">
        <f t="shared" si="245"/>
        <v>0</v>
      </c>
      <c r="AB297" s="248" t="str">
        <f t="shared" si="279"/>
        <v>No</v>
      </c>
      <c r="AC297" s="249" t="b">
        <f t="shared" si="246"/>
        <v>0</v>
      </c>
      <c r="AD297" s="249" t="b">
        <f t="shared" si="247"/>
        <v>0</v>
      </c>
      <c r="AE297" s="249" t="b">
        <f t="shared" si="248"/>
        <v>0</v>
      </c>
      <c r="AF297" s="249" t="b">
        <f t="shared" si="249"/>
        <v>0</v>
      </c>
      <c r="AG297" s="249" t="str">
        <f t="shared" si="280"/>
        <v>No</v>
      </c>
      <c r="AH297" s="250" t="b">
        <f t="shared" si="250"/>
        <v>0</v>
      </c>
      <c r="AI297" s="250" t="b">
        <f t="shared" si="251"/>
        <v>0</v>
      </c>
      <c r="AJ297" s="250" t="b">
        <f t="shared" si="252"/>
        <v>0</v>
      </c>
      <c r="AK297" s="250" t="b">
        <f t="shared" si="253"/>
        <v>0</v>
      </c>
      <c r="AL297" s="250" t="str">
        <f t="shared" si="281"/>
        <v>No</v>
      </c>
      <c r="AN297" s="246" t="str">
        <f t="shared" si="282"/>
        <v/>
      </c>
      <c r="AO297" s="247" t="str">
        <f t="shared" si="283"/>
        <v/>
      </c>
      <c r="AP297" s="248" t="str">
        <f t="shared" si="284"/>
        <v/>
      </c>
      <c r="AQ297" s="249" t="str">
        <f t="shared" si="285"/>
        <v/>
      </c>
      <c r="AR297" s="250" t="str">
        <f t="shared" si="286"/>
        <v/>
      </c>
      <c r="AS297" s="234"/>
      <c r="AY297" s="385">
        <f t="shared" si="287"/>
        <v>0</v>
      </c>
      <c r="AZ297" s="385">
        <f t="shared" si="254"/>
        <v>0</v>
      </c>
      <c r="BA297" s="385">
        <f t="shared" si="288"/>
        <v>0</v>
      </c>
      <c r="BB297" s="385">
        <f t="shared" si="255"/>
        <v>0</v>
      </c>
      <c r="BC297" s="385">
        <f t="shared" si="256"/>
        <v>0</v>
      </c>
      <c r="BD297" s="385">
        <f t="shared" si="257"/>
        <v>0</v>
      </c>
      <c r="BE297" s="385">
        <f t="shared" si="258"/>
        <v>0</v>
      </c>
      <c r="BF297" s="385">
        <f t="shared" si="259"/>
        <v>0</v>
      </c>
      <c r="BG297" s="385">
        <f t="shared" si="260"/>
        <v>0</v>
      </c>
      <c r="BH297" s="385">
        <f t="shared" si="261"/>
        <v>0</v>
      </c>
      <c r="BI297" s="385">
        <f t="shared" si="262"/>
        <v>0</v>
      </c>
      <c r="BJ297" s="385">
        <f t="shared" si="263"/>
        <v>0</v>
      </c>
      <c r="BK297" s="385">
        <f t="shared" si="264"/>
        <v>0</v>
      </c>
      <c r="BL297" s="385">
        <f t="shared" si="265"/>
        <v>0</v>
      </c>
      <c r="BM297" s="385">
        <f t="shared" si="266"/>
        <v>0</v>
      </c>
      <c r="BN297" s="385">
        <f t="shared" si="267"/>
        <v>0</v>
      </c>
      <c r="CK297" s="239">
        <f t="shared" si="289"/>
        <v>0</v>
      </c>
      <c r="CL297" s="239">
        <f t="shared" si="290"/>
        <v>0</v>
      </c>
    </row>
    <row r="298" spans="3:90" x14ac:dyDescent="0.35">
      <c r="C298" s="235"/>
      <c r="D298" s="246" t="str">
        <f t="shared" si="268"/>
        <v/>
      </c>
      <c r="E298" s="247" t="str">
        <f t="shared" si="269"/>
        <v/>
      </c>
      <c r="F298" s="248" t="str">
        <f t="shared" si="270"/>
        <v/>
      </c>
      <c r="G298" s="249" t="str">
        <f t="shared" si="271"/>
        <v/>
      </c>
      <c r="H298" s="250" t="str">
        <f t="shared" si="272"/>
        <v/>
      </c>
      <c r="I298" s="386" t="str">
        <f t="shared" si="233"/>
        <v/>
      </c>
      <c r="J298" s="387" t="str">
        <f t="shared" si="234"/>
        <v/>
      </c>
      <c r="K298" s="388" t="str">
        <f t="shared" si="235"/>
        <v/>
      </c>
      <c r="L298" s="389" t="str">
        <f t="shared" si="236"/>
        <v/>
      </c>
      <c r="M298" s="250" t="str">
        <f t="shared" si="237"/>
        <v/>
      </c>
      <c r="N298" s="246" t="b">
        <f t="shared" si="273"/>
        <v>0</v>
      </c>
      <c r="O298" s="246" t="b">
        <f t="shared" si="274"/>
        <v>0</v>
      </c>
      <c r="P298" s="246" t="b">
        <f t="shared" si="275"/>
        <v>0</v>
      </c>
      <c r="Q298" s="246" t="b">
        <f t="shared" si="276"/>
        <v>0</v>
      </c>
      <c r="R298" s="246" t="str">
        <f t="shared" si="277"/>
        <v>No</v>
      </c>
      <c r="S298" s="247" t="b">
        <f t="shared" si="238"/>
        <v>0</v>
      </c>
      <c r="T298" s="247" t="b">
        <f t="shared" si="239"/>
        <v>0</v>
      </c>
      <c r="U298" s="247" t="b">
        <f t="shared" si="240"/>
        <v>0</v>
      </c>
      <c r="V298" s="247" t="b">
        <f t="shared" si="241"/>
        <v>0</v>
      </c>
      <c r="W298" s="247" t="str">
        <f t="shared" si="278"/>
        <v>No</v>
      </c>
      <c r="X298" s="248" t="b">
        <f t="shared" si="242"/>
        <v>0</v>
      </c>
      <c r="Y298" s="248" t="b">
        <f t="shared" si="243"/>
        <v>0</v>
      </c>
      <c r="Z298" s="248" t="b">
        <f t="shared" si="244"/>
        <v>0</v>
      </c>
      <c r="AA298" s="248" t="b">
        <f t="shared" si="245"/>
        <v>0</v>
      </c>
      <c r="AB298" s="248" t="str">
        <f t="shared" si="279"/>
        <v>No</v>
      </c>
      <c r="AC298" s="249" t="b">
        <f t="shared" si="246"/>
        <v>0</v>
      </c>
      <c r="AD298" s="249" t="b">
        <f t="shared" si="247"/>
        <v>0</v>
      </c>
      <c r="AE298" s="249" t="b">
        <f t="shared" si="248"/>
        <v>0</v>
      </c>
      <c r="AF298" s="249" t="b">
        <f t="shared" si="249"/>
        <v>0</v>
      </c>
      <c r="AG298" s="249" t="str">
        <f t="shared" si="280"/>
        <v>No</v>
      </c>
      <c r="AH298" s="250" t="b">
        <f t="shared" si="250"/>
        <v>0</v>
      </c>
      <c r="AI298" s="250" t="b">
        <f t="shared" si="251"/>
        <v>0</v>
      </c>
      <c r="AJ298" s="250" t="b">
        <f t="shared" si="252"/>
        <v>0</v>
      </c>
      <c r="AK298" s="250" t="b">
        <f t="shared" si="253"/>
        <v>0</v>
      </c>
      <c r="AL298" s="250" t="str">
        <f t="shared" si="281"/>
        <v>No</v>
      </c>
      <c r="AN298" s="246" t="str">
        <f t="shared" si="282"/>
        <v/>
      </c>
      <c r="AO298" s="247" t="str">
        <f t="shared" si="283"/>
        <v/>
      </c>
      <c r="AP298" s="248" t="str">
        <f t="shared" si="284"/>
        <v/>
      </c>
      <c r="AQ298" s="249" t="str">
        <f t="shared" si="285"/>
        <v/>
      </c>
      <c r="AR298" s="250" t="str">
        <f t="shared" si="286"/>
        <v/>
      </c>
      <c r="AS298" s="234"/>
      <c r="AY298" s="385">
        <f t="shared" si="287"/>
        <v>0</v>
      </c>
      <c r="AZ298" s="385">
        <f t="shared" si="254"/>
        <v>0</v>
      </c>
      <c r="BA298" s="385">
        <f t="shared" si="288"/>
        <v>0</v>
      </c>
      <c r="BB298" s="385">
        <f t="shared" si="255"/>
        <v>0</v>
      </c>
      <c r="BC298" s="385">
        <f t="shared" si="256"/>
        <v>0</v>
      </c>
      <c r="BD298" s="385">
        <f t="shared" si="257"/>
        <v>0</v>
      </c>
      <c r="BE298" s="385">
        <f t="shared" si="258"/>
        <v>0</v>
      </c>
      <c r="BF298" s="385">
        <f t="shared" si="259"/>
        <v>0</v>
      </c>
      <c r="BG298" s="385">
        <f t="shared" si="260"/>
        <v>0</v>
      </c>
      <c r="BH298" s="385">
        <f t="shared" si="261"/>
        <v>0</v>
      </c>
      <c r="BI298" s="385">
        <f t="shared" si="262"/>
        <v>0</v>
      </c>
      <c r="BJ298" s="385">
        <f t="shared" si="263"/>
        <v>0</v>
      </c>
      <c r="BK298" s="385">
        <f t="shared" si="264"/>
        <v>0</v>
      </c>
      <c r="BL298" s="385">
        <f t="shared" si="265"/>
        <v>0</v>
      </c>
      <c r="BM298" s="385">
        <f t="shared" si="266"/>
        <v>0</v>
      </c>
      <c r="BN298" s="385">
        <f t="shared" si="267"/>
        <v>0</v>
      </c>
      <c r="CK298" s="239">
        <f t="shared" si="289"/>
        <v>0</v>
      </c>
      <c r="CL298" s="239">
        <f t="shared" si="290"/>
        <v>0</v>
      </c>
    </row>
    <row r="299" spans="3:90" x14ac:dyDescent="0.35">
      <c r="C299" s="235"/>
      <c r="D299" s="246" t="str">
        <f t="shared" si="268"/>
        <v/>
      </c>
      <c r="E299" s="247" t="str">
        <f t="shared" si="269"/>
        <v/>
      </c>
      <c r="F299" s="248" t="str">
        <f t="shared" si="270"/>
        <v/>
      </c>
      <c r="G299" s="249" t="str">
        <f t="shared" si="271"/>
        <v/>
      </c>
      <c r="H299" s="250" t="str">
        <f t="shared" si="272"/>
        <v/>
      </c>
      <c r="I299" s="386" t="str">
        <f t="shared" si="233"/>
        <v/>
      </c>
      <c r="J299" s="387" t="str">
        <f t="shared" si="234"/>
        <v/>
      </c>
      <c r="K299" s="388" t="str">
        <f t="shared" si="235"/>
        <v/>
      </c>
      <c r="L299" s="389" t="str">
        <f t="shared" si="236"/>
        <v/>
      </c>
      <c r="M299" s="250" t="str">
        <f t="shared" si="237"/>
        <v/>
      </c>
      <c r="N299" s="246" t="b">
        <f t="shared" si="273"/>
        <v>0</v>
      </c>
      <c r="O299" s="246" t="b">
        <f t="shared" si="274"/>
        <v>0</v>
      </c>
      <c r="P299" s="246" t="b">
        <f t="shared" si="275"/>
        <v>0</v>
      </c>
      <c r="Q299" s="246" t="b">
        <f t="shared" si="276"/>
        <v>0</v>
      </c>
      <c r="R299" s="246" t="str">
        <f t="shared" si="277"/>
        <v>No</v>
      </c>
      <c r="S299" s="247" t="b">
        <f t="shared" si="238"/>
        <v>0</v>
      </c>
      <c r="T299" s="247" t="b">
        <f t="shared" si="239"/>
        <v>0</v>
      </c>
      <c r="U299" s="247" t="b">
        <f t="shared" si="240"/>
        <v>0</v>
      </c>
      <c r="V299" s="247" t="b">
        <f t="shared" si="241"/>
        <v>0</v>
      </c>
      <c r="W299" s="247" t="str">
        <f t="shared" si="278"/>
        <v>No</v>
      </c>
      <c r="X299" s="248" t="b">
        <f t="shared" si="242"/>
        <v>0</v>
      </c>
      <c r="Y299" s="248" t="b">
        <f t="shared" si="243"/>
        <v>0</v>
      </c>
      <c r="Z299" s="248" t="b">
        <f t="shared" si="244"/>
        <v>0</v>
      </c>
      <c r="AA299" s="248" t="b">
        <f t="shared" si="245"/>
        <v>0</v>
      </c>
      <c r="AB299" s="248" t="str">
        <f t="shared" si="279"/>
        <v>No</v>
      </c>
      <c r="AC299" s="249" t="b">
        <f t="shared" si="246"/>
        <v>0</v>
      </c>
      <c r="AD299" s="249" t="b">
        <f t="shared" si="247"/>
        <v>0</v>
      </c>
      <c r="AE299" s="249" t="b">
        <f t="shared" si="248"/>
        <v>0</v>
      </c>
      <c r="AF299" s="249" t="b">
        <f t="shared" si="249"/>
        <v>0</v>
      </c>
      <c r="AG299" s="249" t="str">
        <f t="shared" si="280"/>
        <v>No</v>
      </c>
      <c r="AH299" s="250" t="b">
        <f t="shared" si="250"/>
        <v>0</v>
      </c>
      <c r="AI299" s="250" t="b">
        <f t="shared" si="251"/>
        <v>0</v>
      </c>
      <c r="AJ299" s="250" t="b">
        <f t="shared" si="252"/>
        <v>0</v>
      </c>
      <c r="AK299" s="250" t="b">
        <f t="shared" si="253"/>
        <v>0</v>
      </c>
      <c r="AL299" s="250" t="str">
        <f t="shared" si="281"/>
        <v>No</v>
      </c>
      <c r="AN299" s="246" t="str">
        <f t="shared" si="282"/>
        <v/>
      </c>
      <c r="AO299" s="247" t="str">
        <f t="shared" si="283"/>
        <v/>
      </c>
      <c r="AP299" s="248" t="str">
        <f t="shared" si="284"/>
        <v/>
      </c>
      <c r="AQ299" s="249" t="str">
        <f t="shared" si="285"/>
        <v/>
      </c>
      <c r="AR299" s="250" t="str">
        <f t="shared" si="286"/>
        <v/>
      </c>
      <c r="AS299" s="234"/>
      <c r="AY299" s="385">
        <f t="shared" si="287"/>
        <v>0</v>
      </c>
      <c r="AZ299" s="385">
        <f t="shared" si="254"/>
        <v>0</v>
      </c>
      <c r="BA299" s="385">
        <f t="shared" si="288"/>
        <v>0</v>
      </c>
      <c r="BB299" s="385">
        <f t="shared" si="255"/>
        <v>0</v>
      </c>
      <c r="BC299" s="385">
        <f t="shared" si="256"/>
        <v>0</v>
      </c>
      <c r="BD299" s="385">
        <f t="shared" si="257"/>
        <v>0</v>
      </c>
      <c r="BE299" s="385">
        <f t="shared" si="258"/>
        <v>0</v>
      </c>
      <c r="BF299" s="385">
        <f t="shared" si="259"/>
        <v>0</v>
      </c>
      <c r="BG299" s="385">
        <f t="shared" si="260"/>
        <v>0</v>
      </c>
      <c r="BH299" s="385">
        <f t="shared" si="261"/>
        <v>0</v>
      </c>
      <c r="BI299" s="385">
        <f t="shared" si="262"/>
        <v>0</v>
      </c>
      <c r="BJ299" s="385">
        <f t="shared" si="263"/>
        <v>0</v>
      </c>
      <c r="BK299" s="385">
        <f t="shared" si="264"/>
        <v>0</v>
      </c>
      <c r="BL299" s="385">
        <f t="shared" si="265"/>
        <v>0</v>
      </c>
      <c r="BM299" s="385">
        <f t="shared" si="266"/>
        <v>0</v>
      </c>
      <c r="BN299" s="385">
        <f t="shared" si="267"/>
        <v>0</v>
      </c>
      <c r="CK299" s="239">
        <f t="shared" si="289"/>
        <v>0</v>
      </c>
      <c r="CL299" s="239">
        <f t="shared" si="290"/>
        <v>0</v>
      </c>
    </row>
    <row r="300" spans="3:90" x14ac:dyDescent="0.35">
      <c r="C300" s="235"/>
      <c r="D300" s="246" t="str">
        <f t="shared" si="268"/>
        <v/>
      </c>
      <c r="E300" s="247" t="str">
        <f t="shared" si="269"/>
        <v/>
      </c>
      <c r="F300" s="248" t="str">
        <f t="shared" si="270"/>
        <v/>
      </c>
      <c r="G300" s="249" t="str">
        <f t="shared" si="271"/>
        <v/>
      </c>
      <c r="H300" s="250" t="str">
        <f t="shared" si="272"/>
        <v/>
      </c>
      <c r="I300" s="386" t="str">
        <f t="shared" si="233"/>
        <v/>
      </c>
      <c r="J300" s="387" t="str">
        <f t="shared" si="234"/>
        <v/>
      </c>
      <c r="K300" s="388" t="str">
        <f t="shared" si="235"/>
        <v/>
      </c>
      <c r="L300" s="389" t="str">
        <f t="shared" si="236"/>
        <v/>
      </c>
      <c r="M300" s="250" t="str">
        <f t="shared" si="237"/>
        <v/>
      </c>
      <c r="N300" s="246" t="b">
        <f t="shared" si="273"/>
        <v>0</v>
      </c>
      <c r="O300" s="246" t="b">
        <f t="shared" si="274"/>
        <v>0</v>
      </c>
      <c r="P300" s="246" t="b">
        <f t="shared" si="275"/>
        <v>0</v>
      </c>
      <c r="Q300" s="246" t="b">
        <f t="shared" si="276"/>
        <v>0</v>
      </c>
      <c r="R300" s="246" t="str">
        <f t="shared" si="277"/>
        <v>No</v>
      </c>
      <c r="S300" s="247" t="b">
        <f t="shared" si="238"/>
        <v>0</v>
      </c>
      <c r="T300" s="247" t="b">
        <f t="shared" si="239"/>
        <v>0</v>
      </c>
      <c r="U300" s="247" t="b">
        <f t="shared" si="240"/>
        <v>0</v>
      </c>
      <c r="V300" s="247" t="b">
        <f t="shared" si="241"/>
        <v>0</v>
      </c>
      <c r="W300" s="247" t="str">
        <f t="shared" si="278"/>
        <v>No</v>
      </c>
      <c r="X300" s="248" t="b">
        <f t="shared" si="242"/>
        <v>0</v>
      </c>
      <c r="Y300" s="248" t="b">
        <f t="shared" si="243"/>
        <v>0</v>
      </c>
      <c r="Z300" s="248" t="b">
        <f t="shared" si="244"/>
        <v>0</v>
      </c>
      <c r="AA300" s="248" t="b">
        <f t="shared" si="245"/>
        <v>0</v>
      </c>
      <c r="AB300" s="248" t="str">
        <f t="shared" si="279"/>
        <v>No</v>
      </c>
      <c r="AC300" s="249" t="b">
        <f t="shared" si="246"/>
        <v>0</v>
      </c>
      <c r="AD300" s="249" t="b">
        <f t="shared" si="247"/>
        <v>0</v>
      </c>
      <c r="AE300" s="249" t="b">
        <f t="shared" si="248"/>
        <v>0</v>
      </c>
      <c r="AF300" s="249" t="b">
        <f t="shared" si="249"/>
        <v>0</v>
      </c>
      <c r="AG300" s="249" t="str">
        <f t="shared" si="280"/>
        <v>No</v>
      </c>
      <c r="AH300" s="250" t="b">
        <f t="shared" si="250"/>
        <v>0</v>
      </c>
      <c r="AI300" s="250" t="b">
        <f t="shared" si="251"/>
        <v>0</v>
      </c>
      <c r="AJ300" s="250" t="b">
        <f t="shared" si="252"/>
        <v>0</v>
      </c>
      <c r="AK300" s="250" t="b">
        <f t="shared" si="253"/>
        <v>0</v>
      </c>
      <c r="AL300" s="250" t="str">
        <f t="shared" si="281"/>
        <v>No</v>
      </c>
      <c r="AN300" s="246" t="str">
        <f t="shared" si="282"/>
        <v/>
      </c>
      <c r="AO300" s="247" t="str">
        <f t="shared" si="283"/>
        <v/>
      </c>
      <c r="AP300" s="248" t="str">
        <f t="shared" si="284"/>
        <v/>
      </c>
      <c r="AQ300" s="249" t="str">
        <f t="shared" si="285"/>
        <v/>
      </c>
      <c r="AR300" s="250" t="str">
        <f t="shared" si="286"/>
        <v/>
      </c>
      <c r="AS300" s="234"/>
      <c r="AY300" s="385">
        <f t="shared" si="287"/>
        <v>0</v>
      </c>
      <c r="AZ300" s="385">
        <f t="shared" si="254"/>
        <v>0</v>
      </c>
      <c r="BA300" s="385">
        <f t="shared" si="288"/>
        <v>0</v>
      </c>
      <c r="BB300" s="385">
        <f t="shared" si="255"/>
        <v>0</v>
      </c>
      <c r="BC300" s="385">
        <f t="shared" si="256"/>
        <v>0</v>
      </c>
      <c r="BD300" s="385">
        <f t="shared" si="257"/>
        <v>0</v>
      </c>
      <c r="BE300" s="385">
        <f t="shared" si="258"/>
        <v>0</v>
      </c>
      <c r="BF300" s="385">
        <f t="shared" si="259"/>
        <v>0</v>
      </c>
      <c r="BG300" s="385">
        <f t="shared" si="260"/>
        <v>0</v>
      </c>
      <c r="BH300" s="385">
        <f t="shared" si="261"/>
        <v>0</v>
      </c>
      <c r="BI300" s="385">
        <f t="shared" si="262"/>
        <v>0</v>
      </c>
      <c r="BJ300" s="385">
        <f t="shared" si="263"/>
        <v>0</v>
      </c>
      <c r="BK300" s="385">
        <f t="shared" si="264"/>
        <v>0</v>
      </c>
      <c r="BL300" s="385">
        <f t="shared" si="265"/>
        <v>0</v>
      </c>
      <c r="BM300" s="385">
        <f t="shared" si="266"/>
        <v>0</v>
      </c>
      <c r="BN300" s="385">
        <f t="shared" si="267"/>
        <v>0</v>
      </c>
      <c r="CK300" s="239">
        <f t="shared" si="289"/>
        <v>0</v>
      </c>
      <c r="CL300" s="239">
        <f t="shared" si="290"/>
        <v>0</v>
      </c>
    </row>
    <row r="301" spans="3:90" x14ac:dyDescent="0.35">
      <c r="C301" s="235"/>
      <c r="D301" s="246" t="str">
        <f t="shared" si="268"/>
        <v/>
      </c>
      <c r="E301" s="247" t="str">
        <f t="shared" si="269"/>
        <v/>
      </c>
      <c r="F301" s="248" t="str">
        <f t="shared" si="270"/>
        <v/>
      </c>
      <c r="G301" s="249" t="str">
        <f t="shared" si="271"/>
        <v/>
      </c>
      <c r="H301" s="250" t="str">
        <f t="shared" si="272"/>
        <v/>
      </c>
      <c r="I301" s="386" t="str">
        <f t="shared" si="233"/>
        <v/>
      </c>
      <c r="J301" s="387" t="str">
        <f t="shared" si="234"/>
        <v/>
      </c>
      <c r="K301" s="388" t="str">
        <f t="shared" si="235"/>
        <v/>
      </c>
      <c r="L301" s="389" t="str">
        <f t="shared" si="236"/>
        <v/>
      </c>
      <c r="M301" s="250" t="str">
        <f t="shared" si="237"/>
        <v/>
      </c>
      <c r="N301" s="246" t="b">
        <f t="shared" si="273"/>
        <v>0</v>
      </c>
      <c r="O301" s="246" t="b">
        <f t="shared" si="274"/>
        <v>0</v>
      </c>
      <c r="P301" s="246" t="b">
        <f t="shared" si="275"/>
        <v>0</v>
      </c>
      <c r="Q301" s="246" t="b">
        <f t="shared" si="276"/>
        <v>0</v>
      </c>
      <c r="R301" s="246" t="str">
        <f t="shared" si="277"/>
        <v>No</v>
      </c>
      <c r="S301" s="247" t="b">
        <f t="shared" si="238"/>
        <v>0</v>
      </c>
      <c r="T301" s="247" t="b">
        <f t="shared" si="239"/>
        <v>0</v>
      </c>
      <c r="U301" s="247" t="b">
        <f t="shared" si="240"/>
        <v>0</v>
      </c>
      <c r="V301" s="247" t="b">
        <f t="shared" si="241"/>
        <v>0</v>
      </c>
      <c r="W301" s="247" t="str">
        <f t="shared" si="278"/>
        <v>No</v>
      </c>
      <c r="X301" s="248" t="b">
        <f t="shared" si="242"/>
        <v>0</v>
      </c>
      <c r="Y301" s="248" t="b">
        <f t="shared" si="243"/>
        <v>0</v>
      </c>
      <c r="Z301" s="248" t="b">
        <f t="shared" si="244"/>
        <v>0</v>
      </c>
      <c r="AA301" s="248" t="b">
        <f t="shared" si="245"/>
        <v>0</v>
      </c>
      <c r="AB301" s="248" t="str">
        <f t="shared" si="279"/>
        <v>No</v>
      </c>
      <c r="AC301" s="249" t="b">
        <f t="shared" si="246"/>
        <v>0</v>
      </c>
      <c r="AD301" s="249" t="b">
        <f t="shared" si="247"/>
        <v>0</v>
      </c>
      <c r="AE301" s="249" t="b">
        <f t="shared" si="248"/>
        <v>0</v>
      </c>
      <c r="AF301" s="249" t="b">
        <f t="shared" si="249"/>
        <v>0</v>
      </c>
      <c r="AG301" s="249" t="str">
        <f t="shared" si="280"/>
        <v>No</v>
      </c>
      <c r="AH301" s="250" t="b">
        <f t="shared" si="250"/>
        <v>0</v>
      </c>
      <c r="AI301" s="250" t="b">
        <f t="shared" si="251"/>
        <v>0</v>
      </c>
      <c r="AJ301" s="250" t="b">
        <f t="shared" si="252"/>
        <v>0</v>
      </c>
      <c r="AK301" s="250" t="b">
        <f t="shared" si="253"/>
        <v>0</v>
      </c>
      <c r="AL301" s="250" t="str">
        <f t="shared" si="281"/>
        <v>No</v>
      </c>
      <c r="AN301" s="246" t="str">
        <f t="shared" si="282"/>
        <v/>
      </c>
      <c r="AO301" s="247" t="str">
        <f t="shared" si="283"/>
        <v/>
      </c>
      <c r="AP301" s="248" t="str">
        <f t="shared" si="284"/>
        <v/>
      </c>
      <c r="AQ301" s="249" t="str">
        <f t="shared" si="285"/>
        <v/>
      </c>
      <c r="AR301" s="250" t="str">
        <f t="shared" si="286"/>
        <v/>
      </c>
      <c r="AS301" s="234"/>
      <c r="AY301" s="385">
        <f t="shared" si="287"/>
        <v>0</v>
      </c>
      <c r="AZ301" s="385">
        <f t="shared" si="254"/>
        <v>0</v>
      </c>
      <c r="BA301" s="385">
        <f t="shared" si="288"/>
        <v>0</v>
      </c>
      <c r="BB301" s="385">
        <f t="shared" si="255"/>
        <v>0</v>
      </c>
      <c r="BC301" s="385">
        <f t="shared" si="256"/>
        <v>0</v>
      </c>
      <c r="BD301" s="385">
        <f t="shared" si="257"/>
        <v>0</v>
      </c>
      <c r="BE301" s="385">
        <f t="shared" si="258"/>
        <v>0</v>
      </c>
      <c r="BF301" s="385">
        <f t="shared" si="259"/>
        <v>0</v>
      </c>
      <c r="BG301" s="385">
        <f t="shared" si="260"/>
        <v>0</v>
      </c>
      <c r="BH301" s="385">
        <f t="shared" si="261"/>
        <v>0</v>
      </c>
      <c r="BI301" s="385">
        <f t="shared" si="262"/>
        <v>0</v>
      </c>
      <c r="BJ301" s="385">
        <f t="shared" si="263"/>
        <v>0</v>
      </c>
      <c r="BK301" s="385">
        <f t="shared" si="264"/>
        <v>0</v>
      </c>
      <c r="BL301" s="385">
        <f t="shared" si="265"/>
        <v>0</v>
      </c>
      <c r="BM301" s="385">
        <f t="shared" si="266"/>
        <v>0</v>
      </c>
      <c r="BN301" s="385">
        <f t="shared" si="267"/>
        <v>0</v>
      </c>
      <c r="CK301" s="239">
        <f t="shared" si="289"/>
        <v>0</v>
      </c>
      <c r="CL301" s="239">
        <f t="shared" si="290"/>
        <v>0</v>
      </c>
    </row>
    <row r="302" spans="3:90" x14ac:dyDescent="0.35">
      <c r="C302" s="235"/>
      <c r="D302" s="246" t="str">
        <f t="shared" si="268"/>
        <v/>
      </c>
      <c r="E302" s="247" t="str">
        <f t="shared" si="269"/>
        <v/>
      </c>
      <c r="F302" s="248" t="str">
        <f t="shared" si="270"/>
        <v/>
      </c>
      <c r="G302" s="249" t="str">
        <f t="shared" si="271"/>
        <v/>
      </c>
      <c r="H302" s="250" t="str">
        <f t="shared" si="272"/>
        <v/>
      </c>
      <c r="I302" s="386" t="str">
        <f t="shared" si="233"/>
        <v/>
      </c>
      <c r="J302" s="387" t="str">
        <f t="shared" si="234"/>
        <v/>
      </c>
      <c r="K302" s="388" t="str">
        <f t="shared" si="235"/>
        <v/>
      </c>
      <c r="L302" s="389" t="str">
        <f t="shared" si="236"/>
        <v/>
      </c>
      <c r="M302" s="250" t="str">
        <f t="shared" si="237"/>
        <v/>
      </c>
      <c r="N302" s="246" t="b">
        <f t="shared" si="273"/>
        <v>0</v>
      </c>
      <c r="O302" s="246" t="b">
        <f t="shared" si="274"/>
        <v>0</v>
      </c>
      <c r="P302" s="246" t="b">
        <f t="shared" si="275"/>
        <v>0</v>
      </c>
      <c r="Q302" s="246" t="b">
        <f t="shared" si="276"/>
        <v>0</v>
      </c>
      <c r="R302" s="246" t="str">
        <f t="shared" si="277"/>
        <v>No</v>
      </c>
      <c r="S302" s="247" t="b">
        <f t="shared" si="238"/>
        <v>0</v>
      </c>
      <c r="T302" s="247" t="b">
        <f t="shared" si="239"/>
        <v>0</v>
      </c>
      <c r="U302" s="247" t="b">
        <f t="shared" si="240"/>
        <v>0</v>
      </c>
      <c r="V302" s="247" t="b">
        <f t="shared" si="241"/>
        <v>0</v>
      </c>
      <c r="W302" s="247" t="str">
        <f t="shared" si="278"/>
        <v>No</v>
      </c>
      <c r="X302" s="248" t="b">
        <f t="shared" si="242"/>
        <v>0</v>
      </c>
      <c r="Y302" s="248" t="b">
        <f t="shared" si="243"/>
        <v>0</v>
      </c>
      <c r="Z302" s="248" t="b">
        <f t="shared" si="244"/>
        <v>0</v>
      </c>
      <c r="AA302" s="248" t="b">
        <f t="shared" si="245"/>
        <v>0</v>
      </c>
      <c r="AB302" s="248" t="str">
        <f t="shared" si="279"/>
        <v>No</v>
      </c>
      <c r="AC302" s="249" t="b">
        <f t="shared" si="246"/>
        <v>0</v>
      </c>
      <c r="AD302" s="249" t="b">
        <f t="shared" si="247"/>
        <v>0</v>
      </c>
      <c r="AE302" s="249" t="b">
        <f t="shared" si="248"/>
        <v>0</v>
      </c>
      <c r="AF302" s="249" t="b">
        <f t="shared" si="249"/>
        <v>0</v>
      </c>
      <c r="AG302" s="249" t="str">
        <f t="shared" si="280"/>
        <v>No</v>
      </c>
      <c r="AH302" s="250" t="b">
        <f t="shared" si="250"/>
        <v>0</v>
      </c>
      <c r="AI302" s="250" t="b">
        <f t="shared" si="251"/>
        <v>0</v>
      </c>
      <c r="AJ302" s="250" t="b">
        <f t="shared" si="252"/>
        <v>0</v>
      </c>
      <c r="AK302" s="250" t="b">
        <f t="shared" si="253"/>
        <v>0</v>
      </c>
      <c r="AL302" s="250" t="str">
        <f t="shared" si="281"/>
        <v>No</v>
      </c>
      <c r="AN302" s="246" t="str">
        <f t="shared" si="282"/>
        <v/>
      </c>
      <c r="AO302" s="247" t="str">
        <f t="shared" si="283"/>
        <v/>
      </c>
      <c r="AP302" s="248" t="str">
        <f t="shared" si="284"/>
        <v/>
      </c>
      <c r="AQ302" s="249" t="str">
        <f t="shared" si="285"/>
        <v/>
      </c>
      <c r="AR302" s="250" t="str">
        <f t="shared" si="286"/>
        <v/>
      </c>
      <c r="AS302" s="234"/>
      <c r="AY302" s="385">
        <f t="shared" si="287"/>
        <v>0</v>
      </c>
      <c r="AZ302" s="385">
        <f t="shared" si="254"/>
        <v>0</v>
      </c>
      <c r="BA302" s="385">
        <f t="shared" si="288"/>
        <v>0</v>
      </c>
      <c r="BB302" s="385">
        <f t="shared" si="255"/>
        <v>0</v>
      </c>
      <c r="BC302" s="385">
        <f t="shared" si="256"/>
        <v>0</v>
      </c>
      <c r="BD302" s="385">
        <f t="shared" si="257"/>
        <v>0</v>
      </c>
      <c r="BE302" s="385">
        <f t="shared" si="258"/>
        <v>0</v>
      </c>
      <c r="BF302" s="385">
        <f t="shared" si="259"/>
        <v>0</v>
      </c>
      <c r="BG302" s="385">
        <f t="shared" si="260"/>
        <v>0</v>
      </c>
      <c r="BH302" s="385">
        <f t="shared" si="261"/>
        <v>0</v>
      </c>
      <c r="BI302" s="385">
        <f t="shared" si="262"/>
        <v>0</v>
      </c>
      <c r="BJ302" s="385">
        <f t="shared" si="263"/>
        <v>0</v>
      </c>
      <c r="BK302" s="385">
        <f t="shared" si="264"/>
        <v>0</v>
      </c>
      <c r="BL302" s="385">
        <f t="shared" si="265"/>
        <v>0</v>
      </c>
      <c r="BM302" s="385">
        <f t="shared" si="266"/>
        <v>0</v>
      </c>
      <c r="BN302" s="385">
        <f t="shared" si="267"/>
        <v>0</v>
      </c>
      <c r="CK302" s="239">
        <f t="shared" si="289"/>
        <v>0</v>
      </c>
      <c r="CL302" s="239">
        <f t="shared" si="290"/>
        <v>0</v>
      </c>
    </row>
    <row r="303" spans="3:90" x14ac:dyDescent="0.35">
      <c r="C303" s="235"/>
      <c r="D303" s="246" t="str">
        <f t="shared" si="268"/>
        <v/>
      </c>
      <c r="E303" s="247" t="str">
        <f t="shared" si="269"/>
        <v/>
      </c>
      <c r="F303" s="248" t="str">
        <f t="shared" si="270"/>
        <v/>
      </c>
      <c r="G303" s="249" t="str">
        <f t="shared" si="271"/>
        <v/>
      </c>
      <c r="H303" s="250" t="str">
        <f t="shared" si="272"/>
        <v/>
      </c>
      <c r="I303" s="386" t="str">
        <f t="shared" si="233"/>
        <v/>
      </c>
      <c r="J303" s="387" t="str">
        <f t="shared" si="234"/>
        <v/>
      </c>
      <c r="K303" s="388" t="str">
        <f t="shared" si="235"/>
        <v/>
      </c>
      <c r="L303" s="389" t="str">
        <f t="shared" si="236"/>
        <v/>
      </c>
      <c r="M303" s="250" t="str">
        <f t="shared" si="237"/>
        <v/>
      </c>
      <c r="N303" s="246" t="b">
        <f t="shared" si="273"/>
        <v>0</v>
      </c>
      <c r="O303" s="246" t="b">
        <f t="shared" si="274"/>
        <v>0</v>
      </c>
      <c r="P303" s="246" t="b">
        <f t="shared" si="275"/>
        <v>0</v>
      </c>
      <c r="Q303" s="246" t="b">
        <f t="shared" si="276"/>
        <v>0</v>
      </c>
      <c r="R303" s="246" t="str">
        <f t="shared" si="277"/>
        <v>No</v>
      </c>
      <c r="S303" s="247" t="b">
        <f t="shared" si="238"/>
        <v>0</v>
      </c>
      <c r="T303" s="247" t="b">
        <f t="shared" si="239"/>
        <v>0</v>
      </c>
      <c r="U303" s="247" t="b">
        <f t="shared" si="240"/>
        <v>0</v>
      </c>
      <c r="V303" s="247" t="b">
        <f t="shared" si="241"/>
        <v>0</v>
      </c>
      <c r="W303" s="247" t="str">
        <f t="shared" si="278"/>
        <v>No</v>
      </c>
      <c r="X303" s="248" t="b">
        <f t="shared" si="242"/>
        <v>0</v>
      </c>
      <c r="Y303" s="248" t="b">
        <f t="shared" si="243"/>
        <v>0</v>
      </c>
      <c r="Z303" s="248" t="b">
        <f t="shared" si="244"/>
        <v>0</v>
      </c>
      <c r="AA303" s="248" t="b">
        <f t="shared" si="245"/>
        <v>0</v>
      </c>
      <c r="AB303" s="248" t="str">
        <f t="shared" si="279"/>
        <v>No</v>
      </c>
      <c r="AC303" s="249" t="b">
        <f t="shared" si="246"/>
        <v>0</v>
      </c>
      <c r="AD303" s="249" t="b">
        <f t="shared" si="247"/>
        <v>0</v>
      </c>
      <c r="AE303" s="249" t="b">
        <f t="shared" si="248"/>
        <v>0</v>
      </c>
      <c r="AF303" s="249" t="b">
        <f t="shared" si="249"/>
        <v>0</v>
      </c>
      <c r="AG303" s="249" t="str">
        <f t="shared" si="280"/>
        <v>No</v>
      </c>
      <c r="AH303" s="250" t="b">
        <f t="shared" si="250"/>
        <v>0</v>
      </c>
      <c r="AI303" s="250" t="b">
        <f t="shared" si="251"/>
        <v>0</v>
      </c>
      <c r="AJ303" s="250" t="b">
        <f t="shared" si="252"/>
        <v>0</v>
      </c>
      <c r="AK303" s="250" t="b">
        <f t="shared" si="253"/>
        <v>0</v>
      </c>
      <c r="AL303" s="250" t="str">
        <f t="shared" si="281"/>
        <v>No</v>
      </c>
      <c r="AN303" s="246" t="str">
        <f t="shared" si="282"/>
        <v/>
      </c>
      <c r="AO303" s="247" t="str">
        <f t="shared" si="283"/>
        <v/>
      </c>
      <c r="AP303" s="248" t="str">
        <f t="shared" si="284"/>
        <v/>
      </c>
      <c r="AQ303" s="249" t="str">
        <f t="shared" si="285"/>
        <v/>
      </c>
      <c r="AR303" s="250" t="str">
        <f t="shared" si="286"/>
        <v/>
      </c>
      <c r="AS303" s="234"/>
      <c r="AY303" s="385">
        <f t="shared" si="287"/>
        <v>0</v>
      </c>
      <c r="AZ303" s="385">
        <f t="shared" si="254"/>
        <v>0</v>
      </c>
      <c r="BA303" s="385">
        <f t="shared" si="288"/>
        <v>0</v>
      </c>
      <c r="BB303" s="385">
        <f t="shared" si="255"/>
        <v>0</v>
      </c>
      <c r="BC303" s="385">
        <f t="shared" si="256"/>
        <v>0</v>
      </c>
      <c r="BD303" s="385">
        <f t="shared" si="257"/>
        <v>0</v>
      </c>
      <c r="BE303" s="385">
        <f t="shared" si="258"/>
        <v>0</v>
      </c>
      <c r="BF303" s="385">
        <f t="shared" si="259"/>
        <v>0</v>
      </c>
      <c r="BG303" s="385">
        <f t="shared" si="260"/>
        <v>0</v>
      </c>
      <c r="BH303" s="385">
        <f t="shared" si="261"/>
        <v>0</v>
      </c>
      <c r="BI303" s="385">
        <f t="shared" si="262"/>
        <v>0</v>
      </c>
      <c r="BJ303" s="385">
        <f t="shared" si="263"/>
        <v>0</v>
      </c>
      <c r="BK303" s="385">
        <f t="shared" si="264"/>
        <v>0</v>
      </c>
      <c r="BL303" s="385">
        <f t="shared" si="265"/>
        <v>0</v>
      </c>
      <c r="BM303" s="385">
        <f t="shared" si="266"/>
        <v>0</v>
      </c>
      <c r="BN303" s="385">
        <f t="shared" si="267"/>
        <v>0</v>
      </c>
      <c r="CK303" s="239">
        <f t="shared" si="289"/>
        <v>0</v>
      </c>
      <c r="CL303" s="239">
        <f t="shared" si="290"/>
        <v>0</v>
      </c>
    </row>
    <row r="304" spans="3:90" x14ac:dyDescent="0.35">
      <c r="C304" s="235"/>
      <c r="D304" s="246" t="str">
        <f t="shared" si="268"/>
        <v/>
      </c>
      <c r="E304" s="247" t="str">
        <f t="shared" si="269"/>
        <v/>
      </c>
      <c r="F304" s="248" t="str">
        <f t="shared" si="270"/>
        <v/>
      </c>
      <c r="G304" s="249" t="str">
        <f t="shared" si="271"/>
        <v/>
      </c>
      <c r="H304" s="250" t="str">
        <f t="shared" si="272"/>
        <v/>
      </c>
      <c r="I304" s="386" t="str">
        <f t="shared" si="233"/>
        <v/>
      </c>
      <c r="J304" s="387" t="str">
        <f t="shared" si="234"/>
        <v/>
      </c>
      <c r="K304" s="388" t="str">
        <f t="shared" si="235"/>
        <v/>
      </c>
      <c r="L304" s="389" t="str">
        <f t="shared" si="236"/>
        <v/>
      </c>
      <c r="M304" s="250" t="str">
        <f t="shared" si="237"/>
        <v/>
      </c>
      <c r="N304" s="246" t="b">
        <f t="shared" si="273"/>
        <v>0</v>
      </c>
      <c r="O304" s="246" t="b">
        <f t="shared" si="274"/>
        <v>0</v>
      </c>
      <c r="P304" s="246" t="b">
        <f t="shared" si="275"/>
        <v>0</v>
      </c>
      <c r="Q304" s="246" t="b">
        <f t="shared" si="276"/>
        <v>0</v>
      </c>
      <c r="R304" s="246" t="str">
        <f t="shared" si="277"/>
        <v>No</v>
      </c>
      <c r="S304" s="247" t="b">
        <f t="shared" si="238"/>
        <v>0</v>
      </c>
      <c r="T304" s="247" t="b">
        <f t="shared" si="239"/>
        <v>0</v>
      </c>
      <c r="U304" s="247" t="b">
        <f t="shared" si="240"/>
        <v>0</v>
      </c>
      <c r="V304" s="247" t="b">
        <f t="shared" si="241"/>
        <v>0</v>
      </c>
      <c r="W304" s="247" t="str">
        <f t="shared" si="278"/>
        <v>No</v>
      </c>
      <c r="X304" s="248" t="b">
        <f t="shared" si="242"/>
        <v>0</v>
      </c>
      <c r="Y304" s="248" t="b">
        <f t="shared" si="243"/>
        <v>0</v>
      </c>
      <c r="Z304" s="248" t="b">
        <f t="shared" si="244"/>
        <v>0</v>
      </c>
      <c r="AA304" s="248" t="b">
        <f t="shared" si="245"/>
        <v>0</v>
      </c>
      <c r="AB304" s="248" t="str">
        <f t="shared" si="279"/>
        <v>No</v>
      </c>
      <c r="AC304" s="249" t="b">
        <f t="shared" si="246"/>
        <v>0</v>
      </c>
      <c r="AD304" s="249" t="b">
        <f t="shared" si="247"/>
        <v>0</v>
      </c>
      <c r="AE304" s="249" t="b">
        <f t="shared" si="248"/>
        <v>0</v>
      </c>
      <c r="AF304" s="249" t="b">
        <f t="shared" si="249"/>
        <v>0</v>
      </c>
      <c r="AG304" s="249" t="str">
        <f t="shared" si="280"/>
        <v>No</v>
      </c>
      <c r="AH304" s="250" t="b">
        <f t="shared" si="250"/>
        <v>0</v>
      </c>
      <c r="AI304" s="250" t="b">
        <f t="shared" si="251"/>
        <v>0</v>
      </c>
      <c r="AJ304" s="250" t="b">
        <f t="shared" si="252"/>
        <v>0</v>
      </c>
      <c r="AK304" s="250" t="b">
        <f t="shared" si="253"/>
        <v>0</v>
      </c>
      <c r="AL304" s="250" t="str">
        <f t="shared" si="281"/>
        <v>No</v>
      </c>
      <c r="AN304" s="246" t="str">
        <f t="shared" si="282"/>
        <v/>
      </c>
      <c r="AO304" s="247" t="str">
        <f t="shared" si="283"/>
        <v/>
      </c>
      <c r="AP304" s="248" t="str">
        <f t="shared" si="284"/>
        <v/>
      </c>
      <c r="AQ304" s="249" t="str">
        <f t="shared" si="285"/>
        <v/>
      </c>
      <c r="AR304" s="250" t="str">
        <f t="shared" si="286"/>
        <v/>
      </c>
      <c r="AS304" s="234"/>
      <c r="AY304" s="385">
        <f t="shared" si="287"/>
        <v>0</v>
      </c>
      <c r="AZ304" s="385">
        <f t="shared" si="254"/>
        <v>0</v>
      </c>
      <c r="BA304" s="385">
        <f t="shared" si="288"/>
        <v>0</v>
      </c>
      <c r="BB304" s="385">
        <f t="shared" si="255"/>
        <v>0</v>
      </c>
      <c r="BC304" s="385">
        <f t="shared" si="256"/>
        <v>0</v>
      </c>
      <c r="BD304" s="385">
        <f t="shared" si="257"/>
        <v>0</v>
      </c>
      <c r="BE304" s="385">
        <f t="shared" si="258"/>
        <v>0</v>
      </c>
      <c r="BF304" s="385">
        <f t="shared" si="259"/>
        <v>0</v>
      </c>
      <c r="BG304" s="385">
        <f t="shared" si="260"/>
        <v>0</v>
      </c>
      <c r="BH304" s="385">
        <f t="shared" si="261"/>
        <v>0</v>
      </c>
      <c r="BI304" s="385">
        <f t="shared" si="262"/>
        <v>0</v>
      </c>
      <c r="BJ304" s="385">
        <f t="shared" si="263"/>
        <v>0</v>
      </c>
      <c r="BK304" s="385">
        <f t="shared" si="264"/>
        <v>0</v>
      </c>
      <c r="BL304" s="385">
        <f t="shared" si="265"/>
        <v>0</v>
      </c>
      <c r="BM304" s="385">
        <f t="shared" si="266"/>
        <v>0</v>
      </c>
      <c r="BN304" s="385">
        <f t="shared" si="267"/>
        <v>0</v>
      </c>
      <c r="CK304" s="239">
        <f t="shared" si="289"/>
        <v>0</v>
      </c>
      <c r="CL304" s="239">
        <f t="shared" si="290"/>
        <v>0</v>
      </c>
    </row>
    <row r="305" spans="3:90" x14ac:dyDescent="0.35">
      <c r="C305" s="235"/>
      <c r="D305" s="246" t="str">
        <f t="shared" si="268"/>
        <v/>
      </c>
      <c r="E305" s="247" t="str">
        <f t="shared" si="269"/>
        <v/>
      </c>
      <c r="F305" s="248" t="str">
        <f t="shared" si="270"/>
        <v/>
      </c>
      <c r="G305" s="249" t="str">
        <f t="shared" si="271"/>
        <v/>
      </c>
      <c r="H305" s="250" t="str">
        <f t="shared" si="272"/>
        <v/>
      </c>
      <c r="I305" s="386" t="str">
        <f t="shared" si="233"/>
        <v/>
      </c>
      <c r="J305" s="387" t="str">
        <f t="shared" si="234"/>
        <v/>
      </c>
      <c r="K305" s="388" t="str">
        <f t="shared" si="235"/>
        <v/>
      </c>
      <c r="L305" s="389" t="str">
        <f t="shared" si="236"/>
        <v/>
      </c>
      <c r="M305" s="250" t="str">
        <f t="shared" si="237"/>
        <v/>
      </c>
      <c r="N305" s="246" t="b">
        <f t="shared" si="273"/>
        <v>0</v>
      </c>
      <c r="O305" s="246" t="b">
        <f t="shared" si="274"/>
        <v>0</v>
      </c>
      <c r="P305" s="246" t="b">
        <f t="shared" si="275"/>
        <v>0</v>
      </c>
      <c r="Q305" s="246" t="b">
        <f t="shared" si="276"/>
        <v>0</v>
      </c>
      <c r="R305" s="246" t="str">
        <f t="shared" si="277"/>
        <v>No</v>
      </c>
      <c r="S305" s="247" t="b">
        <f t="shared" si="238"/>
        <v>0</v>
      </c>
      <c r="T305" s="247" t="b">
        <f t="shared" si="239"/>
        <v>0</v>
      </c>
      <c r="U305" s="247" t="b">
        <f t="shared" si="240"/>
        <v>0</v>
      </c>
      <c r="V305" s="247" t="b">
        <f t="shared" si="241"/>
        <v>0</v>
      </c>
      <c r="W305" s="247" t="str">
        <f t="shared" si="278"/>
        <v>No</v>
      </c>
      <c r="X305" s="248" t="b">
        <f t="shared" si="242"/>
        <v>0</v>
      </c>
      <c r="Y305" s="248" t="b">
        <f t="shared" si="243"/>
        <v>0</v>
      </c>
      <c r="Z305" s="248" t="b">
        <f t="shared" si="244"/>
        <v>0</v>
      </c>
      <c r="AA305" s="248" t="b">
        <f t="shared" si="245"/>
        <v>0</v>
      </c>
      <c r="AB305" s="248" t="str">
        <f t="shared" si="279"/>
        <v>No</v>
      </c>
      <c r="AC305" s="249" t="b">
        <f t="shared" si="246"/>
        <v>0</v>
      </c>
      <c r="AD305" s="249" t="b">
        <f t="shared" si="247"/>
        <v>0</v>
      </c>
      <c r="AE305" s="249" t="b">
        <f t="shared" si="248"/>
        <v>0</v>
      </c>
      <c r="AF305" s="249" t="b">
        <f t="shared" si="249"/>
        <v>0</v>
      </c>
      <c r="AG305" s="249" t="str">
        <f t="shared" si="280"/>
        <v>No</v>
      </c>
      <c r="AH305" s="250" t="b">
        <f t="shared" si="250"/>
        <v>0</v>
      </c>
      <c r="AI305" s="250" t="b">
        <f t="shared" si="251"/>
        <v>0</v>
      </c>
      <c r="AJ305" s="250" t="b">
        <f t="shared" si="252"/>
        <v>0</v>
      </c>
      <c r="AK305" s="250" t="b">
        <f t="shared" si="253"/>
        <v>0</v>
      </c>
      <c r="AL305" s="250" t="str">
        <f t="shared" si="281"/>
        <v>No</v>
      </c>
      <c r="AN305" s="246" t="str">
        <f t="shared" si="282"/>
        <v/>
      </c>
      <c r="AO305" s="247" t="str">
        <f t="shared" si="283"/>
        <v/>
      </c>
      <c r="AP305" s="248" t="str">
        <f t="shared" si="284"/>
        <v/>
      </c>
      <c r="AQ305" s="249" t="str">
        <f t="shared" si="285"/>
        <v/>
      </c>
      <c r="AR305" s="250" t="str">
        <f t="shared" si="286"/>
        <v/>
      </c>
      <c r="AS305" s="234"/>
      <c r="AY305" s="385">
        <f t="shared" si="287"/>
        <v>0</v>
      </c>
      <c r="AZ305" s="385">
        <f t="shared" si="254"/>
        <v>0</v>
      </c>
      <c r="BA305" s="385">
        <f t="shared" si="288"/>
        <v>0</v>
      </c>
      <c r="BB305" s="385">
        <f t="shared" si="255"/>
        <v>0</v>
      </c>
      <c r="BC305" s="385">
        <f t="shared" si="256"/>
        <v>0</v>
      </c>
      <c r="BD305" s="385">
        <f t="shared" si="257"/>
        <v>0</v>
      </c>
      <c r="BE305" s="385">
        <f t="shared" si="258"/>
        <v>0</v>
      </c>
      <c r="BF305" s="385">
        <f t="shared" si="259"/>
        <v>0</v>
      </c>
      <c r="BG305" s="385">
        <f t="shared" si="260"/>
        <v>0</v>
      </c>
      <c r="BH305" s="385">
        <f t="shared" si="261"/>
        <v>0</v>
      </c>
      <c r="BI305" s="385">
        <f t="shared" si="262"/>
        <v>0</v>
      </c>
      <c r="BJ305" s="385">
        <f t="shared" si="263"/>
        <v>0</v>
      </c>
      <c r="BK305" s="385">
        <f t="shared" si="264"/>
        <v>0</v>
      </c>
      <c r="BL305" s="385">
        <f t="shared" si="265"/>
        <v>0</v>
      </c>
      <c r="BM305" s="385">
        <f t="shared" si="266"/>
        <v>0</v>
      </c>
      <c r="BN305" s="385">
        <f t="shared" si="267"/>
        <v>0</v>
      </c>
      <c r="CK305" s="239">
        <f t="shared" si="289"/>
        <v>0</v>
      </c>
      <c r="CL305" s="239">
        <f t="shared" si="290"/>
        <v>0</v>
      </c>
    </row>
    <row r="306" spans="3:90" x14ac:dyDescent="0.35">
      <c r="C306" s="235"/>
      <c r="D306" s="246" t="str">
        <f t="shared" si="268"/>
        <v/>
      </c>
      <c r="E306" s="247" t="str">
        <f t="shared" si="269"/>
        <v/>
      </c>
      <c r="F306" s="248" t="str">
        <f t="shared" si="270"/>
        <v/>
      </c>
      <c r="G306" s="249" t="str">
        <f t="shared" si="271"/>
        <v/>
      </c>
      <c r="H306" s="250" t="str">
        <f t="shared" si="272"/>
        <v/>
      </c>
      <c r="I306" s="386" t="str">
        <f t="shared" si="233"/>
        <v/>
      </c>
      <c r="J306" s="387" t="str">
        <f t="shared" si="234"/>
        <v/>
      </c>
      <c r="K306" s="388" t="str">
        <f t="shared" si="235"/>
        <v/>
      </c>
      <c r="L306" s="389" t="str">
        <f t="shared" si="236"/>
        <v/>
      </c>
      <c r="M306" s="250" t="str">
        <f t="shared" si="237"/>
        <v/>
      </c>
      <c r="N306" s="246" t="b">
        <f t="shared" si="273"/>
        <v>0</v>
      </c>
      <c r="O306" s="246" t="b">
        <f t="shared" si="274"/>
        <v>0</v>
      </c>
      <c r="P306" s="246" t="b">
        <f t="shared" si="275"/>
        <v>0</v>
      </c>
      <c r="Q306" s="246" t="b">
        <f t="shared" si="276"/>
        <v>0</v>
      </c>
      <c r="R306" s="246" t="str">
        <f t="shared" si="277"/>
        <v>No</v>
      </c>
      <c r="S306" s="247" t="b">
        <f t="shared" si="238"/>
        <v>0</v>
      </c>
      <c r="T306" s="247" t="b">
        <f t="shared" si="239"/>
        <v>0</v>
      </c>
      <c r="U306" s="247" t="b">
        <f t="shared" si="240"/>
        <v>0</v>
      </c>
      <c r="V306" s="247" t="b">
        <f t="shared" si="241"/>
        <v>0</v>
      </c>
      <c r="W306" s="247" t="str">
        <f t="shared" si="278"/>
        <v>No</v>
      </c>
      <c r="X306" s="248" t="b">
        <f t="shared" si="242"/>
        <v>0</v>
      </c>
      <c r="Y306" s="248" t="b">
        <f t="shared" si="243"/>
        <v>0</v>
      </c>
      <c r="Z306" s="248" t="b">
        <f t="shared" si="244"/>
        <v>0</v>
      </c>
      <c r="AA306" s="248" t="b">
        <f t="shared" si="245"/>
        <v>0</v>
      </c>
      <c r="AB306" s="248" t="str">
        <f t="shared" si="279"/>
        <v>No</v>
      </c>
      <c r="AC306" s="249" t="b">
        <f t="shared" si="246"/>
        <v>0</v>
      </c>
      <c r="AD306" s="249" t="b">
        <f t="shared" si="247"/>
        <v>0</v>
      </c>
      <c r="AE306" s="249" t="b">
        <f t="shared" si="248"/>
        <v>0</v>
      </c>
      <c r="AF306" s="249" t="b">
        <f t="shared" si="249"/>
        <v>0</v>
      </c>
      <c r="AG306" s="249" t="str">
        <f t="shared" si="280"/>
        <v>No</v>
      </c>
      <c r="AH306" s="250" t="b">
        <f t="shared" si="250"/>
        <v>0</v>
      </c>
      <c r="AI306" s="250" t="b">
        <f t="shared" si="251"/>
        <v>0</v>
      </c>
      <c r="AJ306" s="250" t="b">
        <f t="shared" si="252"/>
        <v>0</v>
      </c>
      <c r="AK306" s="250" t="b">
        <f t="shared" si="253"/>
        <v>0</v>
      </c>
      <c r="AL306" s="250" t="str">
        <f t="shared" si="281"/>
        <v>No</v>
      </c>
      <c r="AN306" s="246" t="str">
        <f t="shared" si="282"/>
        <v/>
      </c>
      <c r="AO306" s="247" t="str">
        <f t="shared" si="283"/>
        <v/>
      </c>
      <c r="AP306" s="248" t="str">
        <f t="shared" si="284"/>
        <v/>
      </c>
      <c r="AQ306" s="249" t="str">
        <f t="shared" si="285"/>
        <v/>
      </c>
      <c r="AR306" s="250" t="str">
        <f t="shared" si="286"/>
        <v/>
      </c>
      <c r="AS306" s="234"/>
      <c r="AY306" s="385">
        <f t="shared" si="287"/>
        <v>0</v>
      </c>
      <c r="AZ306" s="385">
        <f t="shared" si="254"/>
        <v>0</v>
      </c>
      <c r="BA306" s="385">
        <f t="shared" si="288"/>
        <v>0</v>
      </c>
      <c r="BB306" s="385">
        <f t="shared" si="255"/>
        <v>0</v>
      </c>
      <c r="BC306" s="385">
        <f t="shared" si="256"/>
        <v>0</v>
      </c>
      <c r="BD306" s="385">
        <f t="shared" si="257"/>
        <v>0</v>
      </c>
      <c r="BE306" s="385">
        <f t="shared" si="258"/>
        <v>0</v>
      </c>
      <c r="BF306" s="385">
        <f t="shared" si="259"/>
        <v>0</v>
      </c>
      <c r="BG306" s="385">
        <f t="shared" si="260"/>
        <v>0</v>
      </c>
      <c r="BH306" s="385">
        <f t="shared" si="261"/>
        <v>0</v>
      </c>
      <c r="BI306" s="385">
        <f t="shared" si="262"/>
        <v>0</v>
      </c>
      <c r="BJ306" s="385">
        <f t="shared" si="263"/>
        <v>0</v>
      </c>
      <c r="BK306" s="385">
        <f t="shared" si="264"/>
        <v>0</v>
      </c>
      <c r="BL306" s="385">
        <f t="shared" si="265"/>
        <v>0</v>
      </c>
      <c r="BM306" s="385">
        <f t="shared" si="266"/>
        <v>0</v>
      </c>
      <c r="BN306" s="385">
        <f t="shared" si="267"/>
        <v>0</v>
      </c>
      <c r="CK306" s="239">
        <f t="shared" si="289"/>
        <v>0</v>
      </c>
      <c r="CL306" s="239">
        <f t="shared" si="290"/>
        <v>0</v>
      </c>
    </row>
    <row r="307" spans="3:90" x14ac:dyDescent="0.35">
      <c r="C307" s="235"/>
      <c r="D307" s="246" t="str">
        <f t="shared" si="268"/>
        <v/>
      </c>
      <c r="E307" s="247" t="str">
        <f t="shared" si="269"/>
        <v/>
      </c>
      <c r="F307" s="248" t="str">
        <f t="shared" si="270"/>
        <v/>
      </c>
      <c r="G307" s="249" t="str">
        <f t="shared" si="271"/>
        <v/>
      </c>
      <c r="H307" s="250" t="str">
        <f t="shared" si="272"/>
        <v/>
      </c>
      <c r="I307" s="386" t="str">
        <f t="shared" si="233"/>
        <v/>
      </c>
      <c r="J307" s="387" t="str">
        <f t="shared" si="234"/>
        <v/>
      </c>
      <c r="K307" s="388" t="str">
        <f t="shared" si="235"/>
        <v/>
      </c>
      <c r="L307" s="389" t="str">
        <f t="shared" si="236"/>
        <v/>
      </c>
      <c r="M307" s="250" t="str">
        <f t="shared" si="237"/>
        <v/>
      </c>
      <c r="N307" s="246" t="b">
        <f t="shared" si="273"/>
        <v>0</v>
      </c>
      <c r="O307" s="246" t="b">
        <f t="shared" si="274"/>
        <v>0</v>
      </c>
      <c r="P307" s="246" t="b">
        <f t="shared" si="275"/>
        <v>0</v>
      </c>
      <c r="Q307" s="246" t="b">
        <f t="shared" si="276"/>
        <v>0</v>
      </c>
      <c r="R307" s="246" t="str">
        <f t="shared" si="277"/>
        <v>No</v>
      </c>
      <c r="S307" s="247" t="b">
        <f t="shared" si="238"/>
        <v>0</v>
      </c>
      <c r="T307" s="247" t="b">
        <f t="shared" si="239"/>
        <v>0</v>
      </c>
      <c r="U307" s="247" t="b">
        <f t="shared" si="240"/>
        <v>0</v>
      </c>
      <c r="V307" s="247" t="b">
        <f t="shared" si="241"/>
        <v>0</v>
      </c>
      <c r="W307" s="247" t="str">
        <f t="shared" si="278"/>
        <v>No</v>
      </c>
      <c r="X307" s="248" t="b">
        <f t="shared" si="242"/>
        <v>0</v>
      </c>
      <c r="Y307" s="248" t="b">
        <f t="shared" si="243"/>
        <v>0</v>
      </c>
      <c r="Z307" s="248" t="b">
        <f t="shared" si="244"/>
        <v>0</v>
      </c>
      <c r="AA307" s="248" t="b">
        <f t="shared" si="245"/>
        <v>0</v>
      </c>
      <c r="AB307" s="248" t="str">
        <f t="shared" si="279"/>
        <v>No</v>
      </c>
      <c r="AC307" s="249" t="b">
        <f t="shared" si="246"/>
        <v>0</v>
      </c>
      <c r="AD307" s="249" t="b">
        <f t="shared" si="247"/>
        <v>0</v>
      </c>
      <c r="AE307" s="249" t="b">
        <f t="shared" si="248"/>
        <v>0</v>
      </c>
      <c r="AF307" s="249" t="b">
        <f t="shared" si="249"/>
        <v>0</v>
      </c>
      <c r="AG307" s="249" t="str">
        <f t="shared" si="280"/>
        <v>No</v>
      </c>
      <c r="AH307" s="250" t="b">
        <f t="shared" si="250"/>
        <v>0</v>
      </c>
      <c r="AI307" s="250" t="b">
        <f t="shared" si="251"/>
        <v>0</v>
      </c>
      <c r="AJ307" s="250" t="b">
        <f t="shared" si="252"/>
        <v>0</v>
      </c>
      <c r="AK307" s="250" t="b">
        <f t="shared" si="253"/>
        <v>0</v>
      </c>
      <c r="AL307" s="250" t="str">
        <f t="shared" si="281"/>
        <v>No</v>
      </c>
      <c r="AN307" s="246" t="str">
        <f t="shared" si="282"/>
        <v/>
      </c>
      <c r="AO307" s="247" t="str">
        <f t="shared" si="283"/>
        <v/>
      </c>
      <c r="AP307" s="248" t="str">
        <f t="shared" si="284"/>
        <v/>
      </c>
      <c r="AQ307" s="249" t="str">
        <f t="shared" si="285"/>
        <v/>
      </c>
      <c r="AR307" s="250" t="str">
        <f t="shared" si="286"/>
        <v/>
      </c>
      <c r="AS307" s="234"/>
      <c r="AY307" s="385">
        <f t="shared" si="287"/>
        <v>0</v>
      </c>
      <c r="AZ307" s="385">
        <f t="shared" si="254"/>
        <v>0</v>
      </c>
      <c r="BA307" s="385">
        <f t="shared" si="288"/>
        <v>0</v>
      </c>
      <c r="BB307" s="385">
        <f t="shared" si="255"/>
        <v>0</v>
      </c>
      <c r="BC307" s="385">
        <f t="shared" si="256"/>
        <v>0</v>
      </c>
      <c r="BD307" s="385">
        <f t="shared" si="257"/>
        <v>0</v>
      </c>
      <c r="BE307" s="385">
        <f t="shared" si="258"/>
        <v>0</v>
      </c>
      <c r="BF307" s="385">
        <f t="shared" si="259"/>
        <v>0</v>
      </c>
      <c r="BG307" s="385">
        <f t="shared" si="260"/>
        <v>0</v>
      </c>
      <c r="BH307" s="385">
        <f t="shared" si="261"/>
        <v>0</v>
      </c>
      <c r="BI307" s="385">
        <f t="shared" si="262"/>
        <v>0</v>
      </c>
      <c r="BJ307" s="385">
        <f t="shared" si="263"/>
        <v>0</v>
      </c>
      <c r="BK307" s="385">
        <f t="shared" si="264"/>
        <v>0</v>
      </c>
      <c r="BL307" s="385">
        <f t="shared" si="265"/>
        <v>0</v>
      </c>
      <c r="BM307" s="385">
        <f t="shared" si="266"/>
        <v>0</v>
      </c>
      <c r="BN307" s="385">
        <f t="shared" si="267"/>
        <v>0</v>
      </c>
      <c r="CK307" s="239">
        <f t="shared" si="289"/>
        <v>0</v>
      </c>
      <c r="CL307" s="239">
        <f t="shared" si="290"/>
        <v>0</v>
      </c>
    </row>
    <row r="308" spans="3:90" x14ac:dyDescent="0.35">
      <c r="C308" s="235"/>
      <c r="D308" s="246" t="str">
        <f t="shared" si="268"/>
        <v/>
      </c>
      <c r="E308" s="247" t="str">
        <f t="shared" si="269"/>
        <v/>
      </c>
      <c r="F308" s="248" t="str">
        <f t="shared" si="270"/>
        <v/>
      </c>
      <c r="G308" s="249" t="str">
        <f t="shared" si="271"/>
        <v/>
      </c>
      <c r="H308" s="250" t="str">
        <f t="shared" si="272"/>
        <v/>
      </c>
      <c r="I308" s="386" t="str">
        <f t="shared" si="233"/>
        <v/>
      </c>
      <c r="J308" s="387" t="str">
        <f t="shared" si="234"/>
        <v/>
      </c>
      <c r="K308" s="388" t="str">
        <f t="shared" si="235"/>
        <v/>
      </c>
      <c r="L308" s="389" t="str">
        <f t="shared" si="236"/>
        <v/>
      </c>
      <c r="M308" s="250" t="str">
        <f t="shared" si="237"/>
        <v/>
      </c>
      <c r="N308" s="246" t="b">
        <f t="shared" si="273"/>
        <v>0</v>
      </c>
      <c r="O308" s="246" t="b">
        <f t="shared" si="274"/>
        <v>0</v>
      </c>
      <c r="P308" s="246" t="b">
        <f t="shared" si="275"/>
        <v>0</v>
      </c>
      <c r="Q308" s="246" t="b">
        <f t="shared" si="276"/>
        <v>0</v>
      </c>
      <c r="R308" s="246" t="str">
        <f t="shared" si="277"/>
        <v>No</v>
      </c>
      <c r="S308" s="247" t="b">
        <f t="shared" si="238"/>
        <v>0</v>
      </c>
      <c r="T308" s="247" t="b">
        <f t="shared" si="239"/>
        <v>0</v>
      </c>
      <c r="U308" s="247" t="b">
        <f t="shared" si="240"/>
        <v>0</v>
      </c>
      <c r="V308" s="247" t="b">
        <f t="shared" si="241"/>
        <v>0</v>
      </c>
      <c r="W308" s="247" t="str">
        <f t="shared" si="278"/>
        <v>No</v>
      </c>
      <c r="X308" s="248" t="b">
        <f t="shared" si="242"/>
        <v>0</v>
      </c>
      <c r="Y308" s="248" t="b">
        <f t="shared" si="243"/>
        <v>0</v>
      </c>
      <c r="Z308" s="248" t="b">
        <f t="shared" si="244"/>
        <v>0</v>
      </c>
      <c r="AA308" s="248" t="b">
        <f t="shared" si="245"/>
        <v>0</v>
      </c>
      <c r="AB308" s="248" t="str">
        <f t="shared" si="279"/>
        <v>No</v>
      </c>
      <c r="AC308" s="249" t="b">
        <f t="shared" si="246"/>
        <v>0</v>
      </c>
      <c r="AD308" s="249" t="b">
        <f t="shared" si="247"/>
        <v>0</v>
      </c>
      <c r="AE308" s="249" t="b">
        <f t="shared" si="248"/>
        <v>0</v>
      </c>
      <c r="AF308" s="249" t="b">
        <f t="shared" si="249"/>
        <v>0</v>
      </c>
      <c r="AG308" s="249" t="str">
        <f t="shared" si="280"/>
        <v>No</v>
      </c>
      <c r="AH308" s="250" t="b">
        <f t="shared" si="250"/>
        <v>0</v>
      </c>
      <c r="AI308" s="250" t="b">
        <f t="shared" si="251"/>
        <v>0</v>
      </c>
      <c r="AJ308" s="250" t="b">
        <f t="shared" si="252"/>
        <v>0</v>
      </c>
      <c r="AK308" s="250" t="b">
        <f t="shared" si="253"/>
        <v>0</v>
      </c>
      <c r="AL308" s="250" t="str">
        <f t="shared" si="281"/>
        <v>No</v>
      </c>
      <c r="AN308" s="246" t="str">
        <f t="shared" si="282"/>
        <v/>
      </c>
      <c r="AO308" s="247" t="str">
        <f t="shared" si="283"/>
        <v/>
      </c>
      <c r="AP308" s="248" t="str">
        <f t="shared" si="284"/>
        <v/>
      </c>
      <c r="AQ308" s="249" t="str">
        <f t="shared" si="285"/>
        <v/>
      </c>
      <c r="AR308" s="250" t="str">
        <f t="shared" si="286"/>
        <v/>
      </c>
      <c r="AS308" s="234"/>
      <c r="AY308" s="385">
        <f t="shared" si="287"/>
        <v>0</v>
      </c>
      <c r="AZ308" s="385">
        <f t="shared" si="254"/>
        <v>0</v>
      </c>
      <c r="BA308" s="385">
        <f t="shared" si="288"/>
        <v>0</v>
      </c>
      <c r="BB308" s="385">
        <f t="shared" si="255"/>
        <v>0</v>
      </c>
      <c r="BC308" s="385">
        <f t="shared" si="256"/>
        <v>0</v>
      </c>
      <c r="BD308" s="385">
        <f t="shared" si="257"/>
        <v>0</v>
      </c>
      <c r="BE308" s="385">
        <f t="shared" si="258"/>
        <v>0</v>
      </c>
      <c r="BF308" s="385">
        <f t="shared" si="259"/>
        <v>0</v>
      </c>
      <c r="BG308" s="385">
        <f t="shared" si="260"/>
        <v>0</v>
      </c>
      <c r="BH308" s="385">
        <f t="shared" si="261"/>
        <v>0</v>
      </c>
      <c r="BI308" s="385">
        <f t="shared" si="262"/>
        <v>0</v>
      </c>
      <c r="BJ308" s="385">
        <f t="shared" si="263"/>
        <v>0</v>
      </c>
      <c r="BK308" s="385">
        <f t="shared" si="264"/>
        <v>0</v>
      </c>
      <c r="BL308" s="385">
        <f t="shared" si="265"/>
        <v>0</v>
      </c>
      <c r="BM308" s="385">
        <f t="shared" si="266"/>
        <v>0</v>
      </c>
      <c r="BN308" s="385">
        <f t="shared" si="267"/>
        <v>0</v>
      </c>
      <c r="CK308" s="239">
        <f t="shared" si="289"/>
        <v>0</v>
      </c>
      <c r="CL308" s="239">
        <f t="shared" si="290"/>
        <v>0</v>
      </c>
    </row>
    <row r="309" spans="3:90" x14ac:dyDescent="0.35">
      <c r="C309" s="235"/>
      <c r="D309" s="246" t="str">
        <f t="shared" si="268"/>
        <v/>
      </c>
      <c r="E309" s="247" t="str">
        <f t="shared" si="269"/>
        <v/>
      </c>
      <c r="F309" s="248" t="str">
        <f t="shared" si="270"/>
        <v/>
      </c>
      <c r="G309" s="249" t="str">
        <f t="shared" si="271"/>
        <v/>
      </c>
      <c r="H309" s="250" t="str">
        <f t="shared" si="272"/>
        <v/>
      </c>
      <c r="I309" s="386" t="str">
        <f t="shared" si="233"/>
        <v/>
      </c>
      <c r="J309" s="387" t="str">
        <f t="shared" si="234"/>
        <v/>
      </c>
      <c r="K309" s="388" t="str">
        <f t="shared" si="235"/>
        <v/>
      </c>
      <c r="L309" s="389" t="str">
        <f t="shared" si="236"/>
        <v/>
      </c>
      <c r="M309" s="250" t="str">
        <f t="shared" si="237"/>
        <v/>
      </c>
      <c r="N309" s="246" t="b">
        <f t="shared" si="273"/>
        <v>0</v>
      </c>
      <c r="O309" s="246" t="b">
        <f t="shared" si="274"/>
        <v>0</v>
      </c>
      <c r="P309" s="246" t="b">
        <f t="shared" si="275"/>
        <v>0</v>
      </c>
      <c r="Q309" s="246" t="b">
        <f t="shared" si="276"/>
        <v>0</v>
      </c>
      <c r="R309" s="246" t="str">
        <f t="shared" si="277"/>
        <v>No</v>
      </c>
      <c r="S309" s="247" t="b">
        <f t="shared" si="238"/>
        <v>0</v>
      </c>
      <c r="T309" s="247" t="b">
        <f t="shared" si="239"/>
        <v>0</v>
      </c>
      <c r="U309" s="247" t="b">
        <f t="shared" si="240"/>
        <v>0</v>
      </c>
      <c r="V309" s="247" t="b">
        <f t="shared" si="241"/>
        <v>0</v>
      </c>
      <c r="W309" s="247" t="str">
        <f t="shared" si="278"/>
        <v>No</v>
      </c>
      <c r="X309" s="248" t="b">
        <f t="shared" si="242"/>
        <v>0</v>
      </c>
      <c r="Y309" s="248" t="b">
        <f t="shared" si="243"/>
        <v>0</v>
      </c>
      <c r="Z309" s="248" t="b">
        <f t="shared" si="244"/>
        <v>0</v>
      </c>
      <c r="AA309" s="248" t="b">
        <f t="shared" si="245"/>
        <v>0</v>
      </c>
      <c r="AB309" s="248" t="str">
        <f t="shared" si="279"/>
        <v>No</v>
      </c>
      <c r="AC309" s="249" t="b">
        <f t="shared" si="246"/>
        <v>0</v>
      </c>
      <c r="AD309" s="249" t="b">
        <f t="shared" si="247"/>
        <v>0</v>
      </c>
      <c r="AE309" s="249" t="b">
        <f t="shared" si="248"/>
        <v>0</v>
      </c>
      <c r="AF309" s="249" t="b">
        <f t="shared" si="249"/>
        <v>0</v>
      </c>
      <c r="AG309" s="249" t="str">
        <f t="shared" si="280"/>
        <v>No</v>
      </c>
      <c r="AH309" s="250" t="b">
        <f t="shared" si="250"/>
        <v>0</v>
      </c>
      <c r="AI309" s="250" t="b">
        <f t="shared" si="251"/>
        <v>0</v>
      </c>
      <c r="AJ309" s="250" t="b">
        <f t="shared" si="252"/>
        <v>0</v>
      </c>
      <c r="AK309" s="250" t="b">
        <f t="shared" si="253"/>
        <v>0</v>
      </c>
      <c r="AL309" s="250" t="str">
        <f t="shared" si="281"/>
        <v>No</v>
      </c>
      <c r="AN309" s="246" t="str">
        <f t="shared" si="282"/>
        <v/>
      </c>
      <c r="AO309" s="247" t="str">
        <f t="shared" si="283"/>
        <v/>
      </c>
      <c r="AP309" s="248" t="str">
        <f t="shared" si="284"/>
        <v/>
      </c>
      <c r="AQ309" s="249" t="str">
        <f t="shared" si="285"/>
        <v/>
      </c>
      <c r="AR309" s="250" t="str">
        <f t="shared" si="286"/>
        <v/>
      </c>
      <c r="AS309" s="234"/>
      <c r="AY309" s="385">
        <f t="shared" si="287"/>
        <v>0</v>
      </c>
      <c r="AZ309" s="385">
        <f t="shared" si="254"/>
        <v>0</v>
      </c>
      <c r="BA309" s="385">
        <f t="shared" si="288"/>
        <v>0</v>
      </c>
      <c r="BB309" s="385">
        <f t="shared" si="255"/>
        <v>0</v>
      </c>
      <c r="BC309" s="385">
        <f t="shared" si="256"/>
        <v>0</v>
      </c>
      <c r="BD309" s="385">
        <f t="shared" si="257"/>
        <v>0</v>
      </c>
      <c r="BE309" s="385">
        <f t="shared" si="258"/>
        <v>0</v>
      </c>
      <c r="BF309" s="385">
        <f t="shared" si="259"/>
        <v>0</v>
      </c>
      <c r="BG309" s="385">
        <f t="shared" si="260"/>
        <v>0</v>
      </c>
      <c r="BH309" s="385">
        <f t="shared" si="261"/>
        <v>0</v>
      </c>
      <c r="BI309" s="385">
        <f t="shared" si="262"/>
        <v>0</v>
      </c>
      <c r="BJ309" s="385">
        <f t="shared" si="263"/>
        <v>0</v>
      </c>
      <c r="BK309" s="385">
        <f t="shared" si="264"/>
        <v>0</v>
      </c>
      <c r="BL309" s="385">
        <f t="shared" si="265"/>
        <v>0</v>
      </c>
      <c r="BM309" s="385">
        <f t="shared" si="266"/>
        <v>0</v>
      </c>
      <c r="BN309" s="385">
        <f t="shared" si="267"/>
        <v>0</v>
      </c>
      <c r="CK309" s="239">
        <f t="shared" si="289"/>
        <v>0</v>
      </c>
      <c r="CL309" s="239">
        <f t="shared" si="290"/>
        <v>0</v>
      </c>
    </row>
    <row r="310" spans="3:90" x14ac:dyDescent="0.35">
      <c r="C310" s="235"/>
      <c r="D310" s="246" t="str">
        <f t="shared" si="268"/>
        <v/>
      </c>
      <c r="E310" s="247" t="str">
        <f t="shared" si="269"/>
        <v/>
      </c>
      <c r="F310" s="248" t="str">
        <f t="shared" si="270"/>
        <v/>
      </c>
      <c r="G310" s="249" t="str">
        <f t="shared" si="271"/>
        <v/>
      </c>
      <c r="H310" s="250" t="str">
        <f t="shared" si="272"/>
        <v/>
      </c>
      <c r="I310" s="386" t="str">
        <f t="shared" si="233"/>
        <v/>
      </c>
      <c r="J310" s="387" t="str">
        <f t="shared" si="234"/>
        <v/>
      </c>
      <c r="K310" s="388" t="str">
        <f t="shared" si="235"/>
        <v/>
      </c>
      <c r="L310" s="389" t="str">
        <f t="shared" si="236"/>
        <v/>
      </c>
      <c r="M310" s="250" t="str">
        <f t="shared" si="237"/>
        <v/>
      </c>
      <c r="N310" s="246" t="b">
        <f t="shared" si="273"/>
        <v>0</v>
      </c>
      <c r="O310" s="246" t="b">
        <f t="shared" si="274"/>
        <v>0</v>
      </c>
      <c r="P310" s="246" t="b">
        <f t="shared" si="275"/>
        <v>0</v>
      </c>
      <c r="Q310" s="246" t="b">
        <f t="shared" si="276"/>
        <v>0</v>
      </c>
      <c r="R310" s="246" t="str">
        <f t="shared" si="277"/>
        <v>No</v>
      </c>
      <c r="S310" s="247" t="b">
        <f t="shared" si="238"/>
        <v>0</v>
      </c>
      <c r="T310" s="247" t="b">
        <f t="shared" si="239"/>
        <v>0</v>
      </c>
      <c r="U310" s="247" t="b">
        <f t="shared" si="240"/>
        <v>0</v>
      </c>
      <c r="V310" s="247" t="b">
        <f t="shared" si="241"/>
        <v>0</v>
      </c>
      <c r="W310" s="247" t="str">
        <f t="shared" si="278"/>
        <v>No</v>
      </c>
      <c r="X310" s="248" t="b">
        <f t="shared" si="242"/>
        <v>0</v>
      </c>
      <c r="Y310" s="248" t="b">
        <f t="shared" si="243"/>
        <v>0</v>
      </c>
      <c r="Z310" s="248" t="b">
        <f t="shared" si="244"/>
        <v>0</v>
      </c>
      <c r="AA310" s="248" t="b">
        <f t="shared" si="245"/>
        <v>0</v>
      </c>
      <c r="AB310" s="248" t="str">
        <f t="shared" si="279"/>
        <v>No</v>
      </c>
      <c r="AC310" s="249" t="b">
        <f t="shared" si="246"/>
        <v>0</v>
      </c>
      <c r="AD310" s="249" t="b">
        <f t="shared" si="247"/>
        <v>0</v>
      </c>
      <c r="AE310" s="249" t="b">
        <f t="shared" si="248"/>
        <v>0</v>
      </c>
      <c r="AF310" s="249" t="b">
        <f t="shared" si="249"/>
        <v>0</v>
      </c>
      <c r="AG310" s="249" t="str">
        <f t="shared" si="280"/>
        <v>No</v>
      </c>
      <c r="AH310" s="250" t="b">
        <f t="shared" si="250"/>
        <v>0</v>
      </c>
      <c r="AI310" s="250" t="b">
        <f t="shared" si="251"/>
        <v>0</v>
      </c>
      <c r="AJ310" s="250" t="b">
        <f t="shared" si="252"/>
        <v>0</v>
      </c>
      <c r="AK310" s="250" t="b">
        <f t="shared" si="253"/>
        <v>0</v>
      </c>
      <c r="AL310" s="250" t="str">
        <f t="shared" si="281"/>
        <v>No</v>
      </c>
      <c r="AN310" s="246" t="str">
        <f t="shared" si="282"/>
        <v/>
      </c>
      <c r="AO310" s="247" t="str">
        <f t="shared" si="283"/>
        <v/>
      </c>
      <c r="AP310" s="248" t="str">
        <f t="shared" si="284"/>
        <v/>
      </c>
      <c r="AQ310" s="249" t="str">
        <f t="shared" si="285"/>
        <v/>
      </c>
      <c r="AR310" s="250" t="str">
        <f t="shared" si="286"/>
        <v/>
      </c>
      <c r="AS310" s="234"/>
      <c r="AY310" s="385">
        <f t="shared" si="287"/>
        <v>0</v>
      </c>
      <c r="AZ310" s="385">
        <f t="shared" si="254"/>
        <v>0</v>
      </c>
      <c r="BA310" s="385">
        <f t="shared" si="288"/>
        <v>0</v>
      </c>
      <c r="BB310" s="385">
        <f t="shared" si="255"/>
        <v>0</v>
      </c>
      <c r="BC310" s="385">
        <f t="shared" si="256"/>
        <v>0</v>
      </c>
      <c r="BD310" s="385">
        <f t="shared" si="257"/>
        <v>0</v>
      </c>
      <c r="BE310" s="385">
        <f t="shared" si="258"/>
        <v>0</v>
      </c>
      <c r="BF310" s="385">
        <f t="shared" si="259"/>
        <v>0</v>
      </c>
      <c r="BG310" s="385">
        <f t="shared" si="260"/>
        <v>0</v>
      </c>
      <c r="BH310" s="385">
        <f t="shared" si="261"/>
        <v>0</v>
      </c>
      <c r="BI310" s="385">
        <f t="shared" si="262"/>
        <v>0</v>
      </c>
      <c r="BJ310" s="385">
        <f t="shared" si="263"/>
        <v>0</v>
      </c>
      <c r="BK310" s="385">
        <f t="shared" si="264"/>
        <v>0</v>
      </c>
      <c r="BL310" s="385">
        <f t="shared" si="265"/>
        <v>0</v>
      </c>
      <c r="BM310" s="385">
        <f t="shared" si="266"/>
        <v>0</v>
      </c>
      <c r="BN310" s="385">
        <f t="shared" si="267"/>
        <v>0</v>
      </c>
      <c r="CK310" s="239">
        <f t="shared" si="289"/>
        <v>0</v>
      </c>
      <c r="CL310" s="239">
        <f t="shared" si="290"/>
        <v>0</v>
      </c>
    </row>
    <row r="311" spans="3:90" x14ac:dyDescent="0.35">
      <c r="C311" s="235"/>
      <c r="D311" s="246" t="str">
        <f t="shared" si="268"/>
        <v/>
      </c>
      <c r="E311" s="247" t="str">
        <f t="shared" si="269"/>
        <v/>
      </c>
      <c r="F311" s="248" t="str">
        <f t="shared" si="270"/>
        <v/>
      </c>
      <c r="G311" s="249" t="str">
        <f t="shared" si="271"/>
        <v/>
      </c>
      <c r="H311" s="250" t="str">
        <f t="shared" si="272"/>
        <v/>
      </c>
      <c r="I311" s="386" t="str">
        <f t="shared" si="233"/>
        <v/>
      </c>
      <c r="J311" s="387" t="str">
        <f t="shared" si="234"/>
        <v/>
      </c>
      <c r="K311" s="388" t="str">
        <f t="shared" si="235"/>
        <v/>
      </c>
      <c r="L311" s="389" t="str">
        <f t="shared" si="236"/>
        <v/>
      </c>
      <c r="M311" s="250" t="str">
        <f t="shared" si="237"/>
        <v/>
      </c>
      <c r="N311" s="246" t="b">
        <f t="shared" si="273"/>
        <v>0</v>
      </c>
      <c r="O311" s="246" t="b">
        <f t="shared" si="274"/>
        <v>0</v>
      </c>
      <c r="P311" s="246" t="b">
        <f t="shared" si="275"/>
        <v>0</v>
      </c>
      <c r="Q311" s="246" t="b">
        <f t="shared" si="276"/>
        <v>0</v>
      </c>
      <c r="R311" s="246" t="str">
        <f t="shared" si="277"/>
        <v>No</v>
      </c>
      <c r="S311" s="247" t="b">
        <f t="shared" si="238"/>
        <v>0</v>
      </c>
      <c r="T311" s="247" t="b">
        <f t="shared" si="239"/>
        <v>0</v>
      </c>
      <c r="U311" s="247" t="b">
        <f t="shared" si="240"/>
        <v>0</v>
      </c>
      <c r="V311" s="247" t="b">
        <f t="shared" si="241"/>
        <v>0</v>
      </c>
      <c r="W311" s="247" t="str">
        <f t="shared" si="278"/>
        <v>No</v>
      </c>
      <c r="X311" s="248" t="b">
        <f t="shared" si="242"/>
        <v>0</v>
      </c>
      <c r="Y311" s="248" t="b">
        <f t="shared" si="243"/>
        <v>0</v>
      </c>
      <c r="Z311" s="248" t="b">
        <f t="shared" si="244"/>
        <v>0</v>
      </c>
      <c r="AA311" s="248" t="b">
        <f t="shared" si="245"/>
        <v>0</v>
      </c>
      <c r="AB311" s="248" t="str">
        <f t="shared" si="279"/>
        <v>No</v>
      </c>
      <c r="AC311" s="249" t="b">
        <f t="shared" si="246"/>
        <v>0</v>
      </c>
      <c r="AD311" s="249" t="b">
        <f t="shared" si="247"/>
        <v>0</v>
      </c>
      <c r="AE311" s="249" t="b">
        <f t="shared" si="248"/>
        <v>0</v>
      </c>
      <c r="AF311" s="249" t="b">
        <f t="shared" si="249"/>
        <v>0</v>
      </c>
      <c r="AG311" s="249" t="str">
        <f t="shared" si="280"/>
        <v>No</v>
      </c>
      <c r="AH311" s="250" t="b">
        <f t="shared" si="250"/>
        <v>0</v>
      </c>
      <c r="AI311" s="250" t="b">
        <f t="shared" si="251"/>
        <v>0</v>
      </c>
      <c r="AJ311" s="250" t="b">
        <f t="shared" si="252"/>
        <v>0</v>
      </c>
      <c r="AK311" s="250" t="b">
        <f t="shared" si="253"/>
        <v>0</v>
      </c>
      <c r="AL311" s="250" t="str">
        <f t="shared" si="281"/>
        <v>No</v>
      </c>
      <c r="AN311" s="246" t="str">
        <f t="shared" si="282"/>
        <v/>
      </c>
      <c r="AO311" s="247" t="str">
        <f t="shared" si="283"/>
        <v/>
      </c>
      <c r="AP311" s="248" t="str">
        <f t="shared" si="284"/>
        <v/>
      </c>
      <c r="AQ311" s="249" t="str">
        <f t="shared" si="285"/>
        <v/>
      </c>
      <c r="AR311" s="250" t="str">
        <f t="shared" si="286"/>
        <v/>
      </c>
      <c r="AS311" s="234"/>
      <c r="AY311" s="385">
        <f t="shared" si="287"/>
        <v>0</v>
      </c>
      <c r="AZ311" s="385">
        <f t="shared" si="254"/>
        <v>0</v>
      </c>
      <c r="BA311" s="385">
        <f t="shared" si="288"/>
        <v>0</v>
      </c>
      <c r="BB311" s="385">
        <f t="shared" si="255"/>
        <v>0</v>
      </c>
      <c r="BC311" s="385">
        <f t="shared" si="256"/>
        <v>0</v>
      </c>
      <c r="BD311" s="385">
        <f t="shared" si="257"/>
        <v>0</v>
      </c>
      <c r="BE311" s="385">
        <f t="shared" si="258"/>
        <v>0</v>
      </c>
      <c r="BF311" s="385">
        <f t="shared" si="259"/>
        <v>0</v>
      </c>
      <c r="BG311" s="385">
        <f t="shared" si="260"/>
        <v>0</v>
      </c>
      <c r="BH311" s="385">
        <f t="shared" si="261"/>
        <v>0</v>
      </c>
      <c r="BI311" s="385">
        <f t="shared" si="262"/>
        <v>0</v>
      </c>
      <c r="BJ311" s="385">
        <f t="shared" si="263"/>
        <v>0</v>
      </c>
      <c r="BK311" s="385">
        <f t="shared" si="264"/>
        <v>0</v>
      </c>
      <c r="BL311" s="385">
        <f t="shared" si="265"/>
        <v>0</v>
      </c>
      <c r="BM311" s="385">
        <f t="shared" si="266"/>
        <v>0</v>
      </c>
      <c r="BN311" s="385">
        <f t="shared" si="267"/>
        <v>0</v>
      </c>
      <c r="CK311" s="239">
        <f t="shared" si="289"/>
        <v>0</v>
      </c>
      <c r="CL311" s="239">
        <f t="shared" si="290"/>
        <v>0</v>
      </c>
    </row>
    <row r="312" spans="3:90" x14ac:dyDescent="0.35">
      <c r="C312" s="235"/>
      <c r="D312" s="246" t="str">
        <f t="shared" si="268"/>
        <v/>
      </c>
      <c r="E312" s="247" t="str">
        <f t="shared" si="269"/>
        <v/>
      </c>
      <c r="F312" s="248" t="str">
        <f t="shared" si="270"/>
        <v/>
      </c>
      <c r="G312" s="249" t="str">
        <f t="shared" si="271"/>
        <v/>
      </c>
      <c r="H312" s="250" t="str">
        <f t="shared" si="272"/>
        <v/>
      </c>
      <c r="I312" s="386" t="str">
        <f t="shared" si="233"/>
        <v/>
      </c>
      <c r="J312" s="387" t="str">
        <f t="shared" si="234"/>
        <v/>
      </c>
      <c r="K312" s="388" t="str">
        <f t="shared" si="235"/>
        <v/>
      </c>
      <c r="L312" s="389" t="str">
        <f t="shared" si="236"/>
        <v/>
      </c>
      <c r="M312" s="250" t="str">
        <f t="shared" si="237"/>
        <v/>
      </c>
      <c r="N312" s="246" t="b">
        <f t="shared" si="273"/>
        <v>0</v>
      </c>
      <c r="O312" s="246" t="b">
        <f t="shared" si="274"/>
        <v>0</v>
      </c>
      <c r="P312" s="246" t="b">
        <f t="shared" si="275"/>
        <v>0</v>
      </c>
      <c r="Q312" s="246" t="b">
        <f t="shared" si="276"/>
        <v>0</v>
      </c>
      <c r="R312" s="246" t="str">
        <f t="shared" si="277"/>
        <v>No</v>
      </c>
      <c r="S312" s="247" t="b">
        <f t="shared" si="238"/>
        <v>0</v>
      </c>
      <c r="T312" s="247" t="b">
        <f t="shared" si="239"/>
        <v>0</v>
      </c>
      <c r="U312" s="247" t="b">
        <f t="shared" si="240"/>
        <v>0</v>
      </c>
      <c r="V312" s="247" t="b">
        <f t="shared" si="241"/>
        <v>0</v>
      </c>
      <c r="W312" s="247" t="str">
        <f t="shared" si="278"/>
        <v>No</v>
      </c>
      <c r="X312" s="248" t="b">
        <f t="shared" si="242"/>
        <v>0</v>
      </c>
      <c r="Y312" s="248" t="b">
        <f t="shared" si="243"/>
        <v>0</v>
      </c>
      <c r="Z312" s="248" t="b">
        <f t="shared" si="244"/>
        <v>0</v>
      </c>
      <c r="AA312" s="248" t="b">
        <f t="shared" si="245"/>
        <v>0</v>
      </c>
      <c r="AB312" s="248" t="str">
        <f t="shared" si="279"/>
        <v>No</v>
      </c>
      <c r="AC312" s="249" t="b">
        <f t="shared" si="246"/>
        <v>0</v>
      </c>
      <c r="AD312" s="249" t="b">
        <f t="shared" si="247"/>
        <v>0</v>
      </c>
      <c r="AE312" s="249" t="b">
        <f t="shared" si="248"/>
        <v>0</v>
      </c>
      <c r="AF312" s="249" t="b">
        <f t="shared" si="249"/>
        <v>0</v>
      </c>
      <c r="AG312" s="249" t="str">
        <f t="shared" si="280"/>
        <v>No</v>
      </c>
      <c r="AH312" s="250" t="b">
        <f t="shared" si="250"/>
        <v>0</v>
      </c>
      <c r="AI312" s="250" t="b">
        <f t="shared" si="251"/>
        <v>0</v>
      </c>
      <c r="AJ312" s="250" t="b">
        <f t="shared" si="252"/>
        <v>0</v>
      </c>
      <c r="AK312" s="250" t="b">
        <f t="shared" si="253"/>
        <v>0</v>
      </c>
      <c r="AL312" s="250" t="str">
        <f t="shared" si="281"/>
        <v>No</v>
      </c>
      <c r="AN312" s="246" t="str">
        <f t="shared" si="282"/>
        <v/>
      </c>
      <c r="AO312" s="247" t="str">
        <f t="shared" si="283"/>
        <v/>
      </c>
      <c r="AP312" s="248" t="str">
        <f t="shared" si="284"/>
        <v/>
      </c>
      <c r="AQ312" s="249" t="str">
        <f t="shared" si="285"/>
        <v/>
      </c>
      <c r="AR312" s="250" t="str">
        <f t="shared" si="286"/>
        <v/>
      </c>
      <c r="AS312" s="234"/>
      <c r="AY312" s="385">
        <f t="shared" si="287"/>
        <v>0</v>
      </c>
      <c r="AZ312" s="385">
        <f t="shared" si="254"/>
        <v>0</v>
      </c>
      <c r="BA312" s="385">
        <f t="shared" si="288"/>
        <v>0</v>
      </c>
      <c r="BB312" s="385">
        <f t="shared" si="255"/>
        <v>0</v>
      </c>
      <c r="BC312" s="385">
        <f t="shared" si="256"/>
        <v>0</v>
      </c>
      <c r="BD312" s="385">
        <f t="shared" si="257"/>
        <v>0</v>
      </c>
      <c r="BE312" s="385">
        <f t="shared" si="258"/>
        <v>0</v>
      </c>
      <c r="BF312" s="385">
        <f t="shared" si="259"/>
        <v>0</v>
      </c>
      <c r="BG312" s="385">
        <f t="shared" si="260"/>
        <v>0</v>
      </c>
      <c r="BH312" s="385">
        <f t="shared" si="261"/>
        <v>0</v>
      </c>
      <c r="BI312" s="385">
        <f t="shared" si="262"/>
        <v>0</v>
      </c>
      <c r="BJ312" s="385">
        <f t="shared" si="263"/>
        <v>0</v>
      </c>
      <c r="BK312" s="385">
        <f t="shared" si="264"/>
        <v>0</v>
      </c>
      <c r="BL312" s="385">
        <f t="shared" si="265"/>
        <v>0</v>
      </c>
      <c r="BM312" s="385">
        <f t="shared" si="266"/>
        <v>0</v>
      </c>
      <c r="BN312" s="385">
        <f t="shared" si="267"/>
        <v>0</v>
      </c>
      <c r="CK312" s="239">
        <f t="shared" si="289"/>
        <v>0</v>
      </c>
      <c r="CL312" s="239">
        <f t="shared" si="290"/>
        <v>0</v>
      </c>
    </row>
    <row r="313" spans="3:90" x14ac:dyDescent="0.35">
      <c r="C313" s="235"/>
      <c r="D313" s="246" t="str">
        <f t="shared" si="268"/>
        <v/>
      </c>
      <c r="E313" s="247" t="str">
        <f t="shared" si="269"/>
        <v/>
      </c>
      <c r="F313" s="248" t="str">
        <f t="shared" si="270"/>
        <v/>
      </c>
      <c r="G313" s="249" t="str">
        <f t="shared" si="271"/>
        <v/>
      </c>
      <c r="H313" s="250" t="str">
        <f t="shared" si="272"/>
        <v/>
      </c>
      <c r="I313" s="386" t="str">
        <f t="shared" si="233"/>
        <v/>
      </c>
      <c r="J313" s="387" t="str">
        <f t="shared" si="234"/>
        <v/>
      </c>
      <c r="K313" s="388" t="str">
        <f t="shared" si="235"/>
        <v/>
      </c>
      <c r="L313" s="389" t="str">
        <f t="shared" si="236"/>
        <v/>
      </c>
      <c r="M313" s="250" t="str">
        <f t="shared" si="237"/>
        <v/>
      </c>
      <c r="N313" s="246" t="b">
        <f t="shared" si="273"/>
        <v>0</v>
      </c>
      <c r="O313" s="246" t="b">
        <f t="shared" si="274"/>
        <v>0</v>
      </c>
      <c r="P313" s="246" t="b">
        <f t="shared" si="275"/>
        <v>0</v>
      </c>
      <c r="Q313" s="246" t="b">
        <f t="shared" si="276"/>
        <v>0</v>
      </c>
      <c r="R313" s="246" t="str">
        <f t="shared" si="277"/>
        <v>No</v>
      </c>
      <c r="S313" s="247" t="b">
        <f t="shared" si="238"/>
        <v>0</v>
      </c>
      <c r="T313" s="247" t="b">
        <f t="shared" si="239"/>
        <v>0</v>
      </c>
      <c r="U313" s="247" t="b">
        <f t="shared" si="240"/>
        <v>0</v>
      </c>
      <c r="V313" s="247" t="b">
        <f t="shared" si="241"/>
        <v>0</v>
      </c>
      <c r="W313" s="247" t="str">
        <f t="shared" si="278"/>
        <v>No</v>
      </c>
      <c r="X313" s="248" t="b">
        <f t="shared" si="242"/>
        <v>0</v>
      </c>
      <c r="Y313" s="248" t="b">
        <f t="shared" si="243"/>
        <v>0</v>
      </c>
      <c r="Z313" s="248" t="b">
        <f t="shared" si="244"/>
        <v>0</v>
      </c>
      <c r="AA313" s="248" t="b">
        <f t="shared" si="245"/>
        <v>0</v>
      </c>
      <c r="AB313" s="248" t="str">
        <f t="shared" si="279"/>
        <v>No</v>
      </c>
      <c r="AC313" s="249" t="b">
        <f t="shared" si="246"/>
        <v>0</v>
      </c>
      <c r="AD313" s="249" t="b">
        <f t="shared" si="247"/>
        <v>0</v>
      </c>
      <c r="AE313" s="249" t="b">
        <f t="shared" si="248"/>
        <v>0</v>
      </c>
      <c r="AF313" s="249" t="b">
        <f t="shared" si="249"/>
        <v>0</v>
      </c>
      <c r="AG313" s="249" t="str">
        <f t="shared" si="280"/>
        <v>No</v>
      </c>
      <c r="AH313" s="250" t="b">
        <f t="shared" si="250"/>
        <v>0</v>
      </c>
      <c r="AI313" s="250" t="b">
        <f t="shared" si="251"/>
        <v>0</v>
      </c>
      <c r="AJ313" s="250" t="b">
        <f t="shared" si="252"/>
        <v>0</v>
      </c>
      <c r="AK313" s="250" t="b">
        <f t="shared" si="253"/>
        <v>0</v>
      </c>
      <c r="AL313" s="250" t="str">
        <f t="shared" si="281"/>
        <v>No</v>
      </c>
      <c r="AN313" s="246" t="str">
        <f t="shared" si="282"/>
        <v/>
      </c>
      <c r="AO313" s="247" t="str">
        <f t="shared" si="283"/>
        <v/>
      </c>
      <c r="AP313" s="248" t="str">
        <f t="shared" si="284"/>
        <v/>
      </c>
      <c r="AQ313" s="249" t="str">
        <f t="shared" si="285"/>
        <v/>
      </c>
      <c r="AR313" s="250" t="str">
        <f t="shared" si="286"/>
        <v/>
      </c>
      <c r="AS313" s="234"/>
      <c r="AY313" s="385">
        <f t="shared" si="287"/>
        <v>0</v>
      </c>
      <c r="AZ313" s="385">
        <f t="shared" si="254"/>
        <v>0</v>
      </c>
      <c r="BA313" s="385">
        <f t="shared" si="288"/>
        <v>0</v>
      </c>
      <c r="BB313" s="385">
        <f t="shared" si="255"/>
        <v>0</v>
      </c>
      <c r="BC313" s="385">
        <f t="shared" si="256"/>
        <v>0</v>
      </c>
      <c r="BD313" s="385">
        <f t="shared" si="257"/>
        <v>0</v>
      </c>
      <c r="BE313" s="385">
        <f t="shared" si="258"/>
        <v>0</v>
      </c>
      <c r="BF313" s="385">
        <f t="shared" si="259"/>
        <v>0</v>
      </c>
      <c r="BG313" s="385">
        <f t="shared" si="260"/>
        <v>0</v>
      </c>
      <c r="BH313" s="385">
        <f t="shared" si="261"/>
        <v>0</v>
      </c>
      <c r="BI313" s="385">
        <f t="shared" si="262"/>
        <v>0</v>
      </c>
      <c r="BJ313" s="385">
        <f t="shared" si="263"/>
        <v>0</v>
      </c>
      <c r="BK313" s="385">
        <f t="shared" si="264"/>
        <v>0</v>
      </c>
      <c r="BL313" s="385">
        <f t="shared" si="265"/>
        <v>0</v>
      </c>
      <c r="BM313" s="385">
        <f t="shared" si="266"/>
        <v>0</v>
      </c>
      <c r="BN313" s="385">
        <f t="shared" si="267"/>
        <v>0</v>
      </c>
      <c r="CK313" s="239">
        <f t="shared" si="289"/>
        <v>0</v>
      </c>
      <c r="CL313" s="239">
        <f t="shared" si="290"/>
        <v>0</v>
      </c>
    </row>
    <row r="314" spans="3:90" x14ac:dyDescent="0.35">
      <c r="C314" s="235"/>
      <c r="D314" s="246" t="str">
        <f t="shared" si="268"/>
        <v/>
      </c>
      <c r="E314" s="247" t="str">
        <f t="shared" si="269"/>
        <v/>
      </c>
      <c r="F314" s="248" t="str">
        <f t="shared" si="270"/>
        <v/>
      </c>
      <c r="G314" s="249" t="str">
        <f t="shared" si="271"/>
        <v/>
      </c>
      <c r="H314" s="250" t="str">
        <f t="shared" si="272"/>
        <v/>
      </c>
      <c r="I314" s="386" t="str">
        <f t="shared" si="233"/>
        <v/>
      </c>
      <c r="J314" s="387" t="str">
        <f t="shared" si="234"/>
        <v/>
      </c>
      <c r="K314" s="388" t="str">
        <f t="shared" si="235"/>
        <v/>
      </c>
      <c r="L314" s="389" t="str">
        <f t="shared" si="236"/>
        <v/>
      </c>
      <c r="M314" s="250" t="str">
        <f t="shared" si="237"/>
        <v/>
      </c>
      <c r="N314" s="246" t="b">
        <f t="shared" si="273"/>
        <v>0</v>
      </c>
      <c r="O314" s="246" t="b">
        <f t="shared" si="274"/>
        <v>0</v>
      </c>
      <c r="P314" s="246" t="b">
        <f t="shared" si="275"/>
        <v>0</v>
      </c>
      <c r="Q314" s="246" t="b">
        <f t="shared" si="276"/>
        <v>0</v>
      </c>
      <c r="R314" s="246" t="str">
        <f t="shared" si="277"/>
        <v>No</v>
      </c>
      <c r="S314" s="247" t="b">
        <f t="shared" si="238"/>
        <v>0</v>
      </c>
      <c r="T314" s="247" t="b">
        <f t="shared" si="239"/>
        <v>0</v>
      </c>
      <c r="U314" s="247" t="b">
        <f t="shared" si="240"/>
        <v>0</v>
      </c>
      <c r="V314" s="247" t="b">
        <f t="shared" si="241"/>
        <v>0</v>
      </c>
      <c r="W314" s="247" t="str">
        <f t="shared" si="278"/>
        <v>No</v>
      </c>
      <c r="X314" s="248" t="b">
        <f t="shared" si="242"/>
        <v>0</v>
      </c>
      <c r="Y314" s="248" t="b">
        <f t="shared" si="243"/>
        <v>0</v>
      </c>
      <c r="Z314" s="248" t="b">
        <f t="shared" si="244"/>
        <v>0</v>
      </c>
      <c r="AA314" s="248" t="b">
        <f t="shared" si="245"/>
        <v>0</v>
      </c>
      <c r="AB314" s="248" t="str">
        <f t="shared" si="279"/>
        <v>No</v>
      </c>
      <c r="AC314" s="249" t="b">
        <f t="shared" si="246"/>
        <v>0</v>
      </c>
      <c r="AD314" s="249" t="b">
        <f t="shared" si="247"/>
        <v>0</v>
      </c>
      <c r="AE314" s="249" t="b">
        <f t="shared" si="248"/>
        <v>0</v>
      </c>
      <c r="AF314" s="249" t="b">
        <f t="shared" si="249"/>
        <v>0</v>
      </c>
      <c r="AG314" s="249" t="str">
        <f t="shared" si="280"/>
        <v>No</v>
      </c>
      <c r="AH314" s="250" t="b">
        <f t="shared" si="250"/>
        <v>0</v>
      </c>
      <c r="AI314" s="250" t="b">
        <f t="shared" si="251"/>
        <v>0</v>
      </c>
      <c r="AJ314" s="250" t="b">
        <f t="shared" si="252"/>
        <v>0</v>
      </c>
      <c r="AK314" s="250" t="b">
        <f t="shared" si="253"/>
        <v>0</v>
      </c>
      <c r="AL314" s="250" t="str">
        <f t="shared" si="281"/>
        <v>No</v>
      </c>
      <c r="AN314" s="246" t="str">
        <f t="shared" si="282"/>
        <v/>
      </c>
      <c r="AO314" s="247" t="str">
        <f t="shared" si="283"/>
        <v/>
      </c>
      <c r="AP314" s="248" t="str">
        <f t="shared" si="284"/>
        <v/>
      </c>
      <c r="AQ314" s="249" t="str">
        <f t="shared" si="285"/>
        <v/>
      </c>
      <c r="AR314" s="250" t="str">
        <f t="shared" si="286"/>
        <v/>
      </c>
      <c r="AS314" s="234"/>
      <c r="AY314" s="385">
        <f t="shared" si="287"/>
        <v>0</v>
      </c>
      <c r="AZ314" s="385">
        <f t="shared" si="254"/>
        <v>0</v>
      </c>
      <c r="BA314" s="385">
        <f t="shared" si="288"/>
        <v>0</v>
      </c>
      <c r="BB314" s="385">
        <f t="shared" si="255"/>
        <v>0</v>
      </c>
      <c r="BC314" s="385">
        <f t="shared" si="256"/>
        <v>0</v>
      </c>
      <c r="BD314" s="385">
        <f t="shared" si="257"/>
        <v>0</v>
      </c>
      <c r="BE314" s="385">
        <f t="shared" si="258"/>
        <v>0</v>
      </c>
      <c r="BF314" s="385">
        <f t="shared" si="259"/>
        <v>0</v>
      </c>
      <c r="BG314" s="385">
        <f t="shared" si="260"/>
        <v>0</v>
      </c>
      <c r="BH314" s="385">
        <f t="shared" si="261"/>
        <v>0</v>
      </c>
      <c r="BI314" s="385">
        <f t="shared" si="262"/>
        <v>0</v>
      </c>
      <c r="BJ314" s="385">
        <f t="shared" si="263"/>
        <v>0</v>
      </c>
      <c r="BK314" s="385">
        <f t="shared" si="264"/>
        <v>0</v>
      </c>
      <c r="BL314" s="385">
        <f t="shared" si="265"/>
        <v>0</v>
      </c>
      <c r="BM314" s="385">
        <f t="shared" si="266"/>
        <v>0</v>
      </c>
      <c r="BN314" s="385">
        <f t="shared" si="267"/>
        <v>0</v>
      </c>
      <c r="CK314" s="239">
        <f t="shared" si="289"/>
        <v>0</v>
      </c>
      <c r="CL314" s="239">
        <f t="shared" si="290"/>
        <v>0</v>
      </c>
    </row>
    <row r="315" spans="3:90" x14ac:dyDescent="0.35">
      <c r="C315" s="235"/>
      <c r="D315" s="246" t="str">
        <f t="shared" si="268"/>
        <v/>
      </c>
      <c r="E315" s="247" t="str">
        <f t="shared" si="269"/>
        <v/>
      </c>
      <c r="F315" s="248" t="str">
        <f t="shared" si="270"/>
        <v/>
      </c>
      <c r="G315" s="249" t="str">
        <f t="shared" si="271"/>
        <v/>
      </c>
      <c r="H315" s="250" t="str">
        <f t="shared" si="272"/>
        <v/>
      </c>
      <c r="I315" s="386" t="str">
        <f t="shared" si="233"/>
        <v/>
      </c>
      <c r="J315" s="387" t="str">
        <f t="shared" si="234"/>
        <v/>
      </c>
      <c r="K315" s="388" t="str">
        <f t="shared" si="235"/>
        <v/>
      </c>
      <c r="L315" s="389" t="str">
        <f t="shared" si="236"/>
        <v/>
      </c>
      <c r="M315" s="250" t="str">
        <f t="shared" si="237"/>
        <v/>
      </c>
      <c r="N315" s="246" t="b">
        <f t="shared" si="273"/>
        <v>0</v>
      </c>
      <c r="O315" s="246" t="b">
        <f t="shared" si="274"/>
        <v>0</v>
      </c>
      <c r="P315" s="246" t="b">
        <f t="shared" si="275"/>
        <v>0</v>
      </c>
      <c r="Q315" s="246" t="b">
        <f t="shared" si="276"/>
        <v>0</v>
      </c>
      <c r="R315" s="246" t="str">
        <f t="shared" si="277"/>
        <v>No</v>
      </c>
      <c r="S315" s="247" t="b">
        <f t="shared" si="238"/>
        <v>0</v>
      </c>
      <c r="T315" s="247" t="b">
        <f t="shared" si="239"/>
        <v>0</v>
      </c>
      <c r="U315" s="247" t="b">
        <f t="shared" si="240"/>
        <v>0</v>
      </c>
      <c r="V315" s="247" t="b">
        <f t="shared" si="241"/>
        <v>0</v>
      </c>
      <c r="W315" s="247" t="str">
        <f t="shared" si="278"/>
        <v>No</v>
      </c>
      <c r="X315" s="248" t="b">
        <f t="shared" si="242"/>
        <v>0</v>
      </c>
      <c r="Y315" s="248" t="b">
        <f t="shared" si="243"/>
        <v>0</v>
      </c>
      <c r="Z315" s="248" t="b">
        <f t="shared" si="244"/>
        <v>0</v>
      </c>
      <c r="AA315" s="248" t="b">
        <f t="shared" si="245"/>
        <v>0</v>
      </c>
      <c r="AB315" s="248" t="str">
        <f t="shared" si="279"/>
        <v>No</v>
      </c>
      <c r="AC315" s="249" t="b">
        <f t="shared" si="246"/>
        <v>0</v>
      </c>
      <c r="AD315" s="249" t="b">
        <f t="shared" si="247"/>
        <v>0</v>
      </c>
      <c r="AE315" s="249" t="b">
        <f t="shared" si="248"/>
        <v>0</v>
      </c>
      <c r="AF315" s="249" t="b">
        <f t="shared" si="249"/>
        <v>0</v>
      </c>
      <c r="AG315" s="249" t="str">
        <f t="shared" si="280"/>
        <v>No</v>
      </c>
      <c r="AH315" s="250" t="b">
        <f t="shared" si="250"/>
        <v>0</v>
      </c>
      <c r="AI315" s="250" t="b">
        <f t="shared" si="251"/>
        <v>0</v>
      </c>
      <c r="AJ315" s="250" t="b">
        <f t="shared" si="252"/>
        <v>0</v>
      </c>
      <c r="AK315" s="250" t="b">
        <f t="shared" si="253"/>
        <v>0</v>
      </c>
      <c r="AL315" s="250" t="str">
        <f t="shared" si="281"/>
        <v>No</v>
      </c>
      <c r="AN315" s="246" t="str">
        <f t="shared" si="282"/>
        <v/>
      </c>
      <c r="AO315" s="247" t="str">
        <f t="shared" si="283"/>
        <v/>
      </c>
      <c r="AP315" s="248" t="str">
        <f t="shared" si="284"/>
        <v/>
      </c>
      <c r="AQ315" s="249" t="str">
        <f t="shared" si="285"/>
        <v/>
      </c>
      <c r="AR315" s="250" t="str">
        <f t="shared" si="286"/>
        <v/>
      </c>
      <c r="AS315" s="234"/>
      <c r="AY315" s="385">
        <f t="shared" si="287"/>
        <v>0</v>
      </c>
      <c r="AZ315" s="385">
        <f t="shared" si="254"/>
        <v>0</v>
      </c>
      <c r="BA315" s="385">
        <f t="shared" si="288"/>
        <v>0</v>
      </c>
      <c r="BB315" s="385">
        <f t="shared" si="255"/>
        <v>0</v>
      </c>
      <c r="BC315" s="385">
        <f t="shared" si="256"/>
        <v>0</v>
      </c>
      <c r="BD315" s="385">
        <f t="shared" si="257"/>
        <v>0</v>
      </c>
      <c r="BE315" s="385">
        <f t="shared" si="258"/>
        <v>0</v>
      </c>
      <c r="BF315" s="385">
        <f t="shared" si="259"/>
        <v>0</v>
      </c>
      <c r="BG315" s="385">
        <f t="shared" si="260"/>
        <v>0</v>
      </c>
      <c r="BH315" s="385">
        <f t="shared" si="261"/>
        <v>0</v>
      </c>
      <c r="BI315" s="385">
        <f t="shared" si="262"/>
        <v>0</v>
      </c>
      <c r="BJ315" s="385">
        <f t="shared" si="263"/>
        <v>0</v>
      </c>
      <c r="BK315" s="385">
        <f t="shared" si="264"/>
        <v>0</v>
      </c>
      <c r="BL315" s="385">
        <f t="shared" si="265"/>
        <v>0</v>
      </c>
      <c r="BM315" s="385">
        <f t="shared" si="266"/>
        <v>0</v>
      </c>
      <c r="BN315" s="385">
        <f t="shared" si="267"/>
        <v>0</v>
      </c>
      <c r="CK315" s="239">
        <f t="shared" si="289"/>
        <v>0</v>
      </c>
      <c r="CL315" s="239">
        <f t="shared" si="290"/>
        <v>0</v>
      </c>
    </row>
    <row r="316" spans="3:90" x14ac:dyDescent="0.35">
      <c r="C316" s="235"/>
      <c r="D316" s="246" t="str">
        <f t="shared" si="268"/>
        <v/>
      </c>
      <c r="E316" s="247" t="str">
        <f t="shared" si="269"/>
        <v/>
      </c>
      <c r="F316" s="248" t="str">
        <f t="shared" si="270"/>
        <v/>
      </c>
      <c r="G316" s="249" t="str">
        <f t="shared" si="271"/>
        <v/>
      </c>
      <c r="H316" s="250" t="str">
        <f t="shared" si="272"/>
        <v/>
      </c>
      <c r="I316" s="386" t="str">
        <f t="shared" si="233"/>
        <v/>
      </c>
      <c r="J316" s="387" t="str">
        <f t="shared" si="234"/>
        <v/>
      </c>
      <c r="K316" s="388" t="str">
        <f t="shared" si="235"/>
        <v/>
      </c>
      <c r="L316" s="389" t="str">
        <f t="shared" si="236"/>
        <v/>
      </c>
      <c r="M316" s="250" t="str">
        <f t="shared" si="237"/>
        <v/>
      </c>
      <c r="N316" s="246" t="b">
        <f t="shared" si="273"/>
        <v>0</v>
      </c>
      <c r="O316" s="246" t="b">
        <f t="shared" si="274"/>
        <v>0</v>
      </c>
      <c r="P316" s="246" t="b">
        <f t="shared" si="275"/>
        <v>0</v>
      </c>
      <c r="Q316" s="246" t="b">
        <f t="shared" si="276"/>
        <v>0</v>
      </c>
      <c r="R316" s="246" t="str">
        <f t="shared" si="277"/>
        <v>No</v>
      </c>
      <c r="S316" s="247" t="b">
        <f t="shared" si="238"/>
        <v>0</v>
      </c>
      <c r="T316" s="247" t="b">
        <f t="shared" si="239"/>
        <v>0</v>
      </c>
      <c r="U316" s="247" t="b">
        <f t="shared" si="240"/>
        <v>0</v>
      </c>
      <c r="V316" s="247" t="b">
        <f t="shared" si="241"/>
        <v>0</v>
      </c>
      <c r="W316" s="247" t="str">
        <f t="shared" si="278"/>
        <v>No</v>
      </c>
      <c r="X316" s="248" t="b">
        <f t="shared" si="242"/>
        <v>0</v>
      </c>
      <c r="Y316" s="248" t="b">
        <f t="shared" si="243"/>
        <v>0</v>
      </c>
      <c r="Z316" s="248" t="b">
        <f t="shared" si="244"/>
        <v>0</v>
      </c>
      <c r="AA316" s="248" t="b">
        <f t="shared" si="245"/>
        <v>0</v>
      </c>
      <c r="AB316" s="248" t="str">
        <f t="shared" si="279"/>
        <v>No</v>
      </c>
      <c r="AC316" s="249" t="b">
        <f t="shared" si="246"/>
        <v>0</v>
      </c>
      <c r="AD316" s="249" t="b">
        <f t="shared" si="247"/>
        <v>0</v>
      </c>
      <c r="AE316" s="249" t="b">
        <f t="shared" si="248"/>
        <v>0</v>
      </c>
      <c r="AF316" s="249" t="b">
        <f t="shared" si="249"/>
        <v>0</v>
      </c>
      <c r="AG316" s="249" t="str">
        <f t="shared" si="280"/>
        <v>No</v>
      </c>
      <c r="AH316" s="250" t="b">
        <f t="shared" si="250"/>
        <v>0</v>
      </c>
      <c r="AI316" s="250" t="b">
        <f t="shared" si="251"/>
        <v>0</v>
      </c>
      <c r="AJ316" s="250" t="b">
        <f t="shared" si="252"/>
        <v>0</v>
      </c>
      <c r="AK316" s="250" t="b">
        <f t="shared" si="253"/>
        <v>0</v>
      </c>
      <c r="AL316" s="250" t="str">
        <f t="shared" si="281"/>
        <v>No</v>
      </c>
      <c r="AN316" s="246" t="str">
        <f t="shared" si="282"/>
        <v/>
      </c>
      <c r="AO316" s="247" t="str">
        <f t="shared" si="283"/>
        <v/>
      </c>
      <c r="AP316" s="248" t="str">
        <f t="shared" si="284"/>
        <v/>
      </c>
      <c r="AQ316" s="249" t="str">
        <f t="shared" si="285"/>
        <v/>
      </c>
      <c r="AR316" s="250" t="str">
        <f t="shared" si="286"/>
        <v/>
      </c>
      <c r="AS316" s="234"/>
      <c r="AY316" s="385">
        <f t="shared" si="287"/>
        <v>0</v>
      </c>
      <c r="AZ316" s="385">
        <f t="shared" si="254"/>
        <v>0</v>
      </c>
      <c r="BA316" s="385">
        <f t="shared" si="288"/>
        <v>0</v>
      </c>
      <c r="BB316" s="385">
        <f t="shared" si="255"/>
        <v>0</v>
      </c>
      <c r="BC316" s="385">
        <f t="shared" si="256"/>
        <v>0</v>
      </c>
      <c r="BD316" s="385">
        <f t="shared" si="257"/>
        <v>0</v>
      </c>
      <c r="BE316" s="385">
        <f t="shared" si="258"/>
        <v>0</v>
      </c>
      <c r="BF316" s="385">
        <f t="shared" si="259"/>
        <v>0</v>
      </c>
      <c r="BG316" s="385">
        <f t="shared" si="260"/>
        <v>0</v>
      </c>
      <c r="BH316" s="385">
        <f t="shared" si="261"/>
        <v>0</v>
      </c>
      <c r="BI316" s="385">
        <f t="shared" si="262"/>
        <v>0</v>
      </c>
      <c r="BJ316" s="385">
        <f t="shared" si="263"/>
        <v>0</v>
      </c>
      <c r="BK316" s="385">
        <f t="shared" si="264"/>
        <v>0</v>
      </c>
      <c r="BL316" s="385">
        <f t="shared" si="265"/>
        <v>0</v>
      </c>
      <c r="BM316" s="385">
        <f t="shared" si="266"/>
        <v>0</v>
      </c>
      <c r="BN316" s="385">
        <f t="shared" si="267"/>
        <v>0</v>
      </c>
      <c r="CK316" s="239">
        <f t="shared" si="289"/>
        <v>0</v>
      </c>
      <c r="CL316" s="239">
        <f t="shared" si="290"/>
        <v>0</v>
      </c>
    </row>
    <row r="317" spans="3:90" x14ac:dyDescent="0.35">
      <c r="C317" s="235"/>
      <c r="D317" s="246" t="str">
        <f t="shared" si="268"/>
        <v/>
      </c>
      <c r="E317" s="247" t="str">
        <f t="shared" si="269"/>
        <v/>
      </c>
      <c r="F317" s="248" t="str">
        <f t="shared" si="270"/>
        <v/>
      </c>
      <c r="G317" s="249" t="str">
        <f t="shared" si="271"/>
        <v/>
      </c>
      <c r="H317" s="250" t="str">
        <f t="shared" si="272"/>
        <v/>
      </c>
      <c r="I317" s="386" t="str">
        <f t="shared" si="233"/>
        <v/>
      </c>
      <c r="J317" s="387" t="str">
        <f t="shared" si="234"/>
        <v/>
      </c>
      <c r="K317" s="388" t="str">
        <f t="shared" si="235"/>
        <v/>
      </c>
      <c r="L317" s="389" t="str">
        <f t="shared" si="236"/>
        <v/>
      </c>
      <c r="M317" s="250" t="str">
        <f t="shared" si="237"/>
        <v/>
      </c>
      <c r="N317" s="246" t="b">
        <f t="shared" si="273"/>
        <v>0</v>
      </c>
      <c r="O317" s="246" t="b">
        <f t="shared" si="274"/>
        <v>0</v>
      </c>
      <c r="P317" s="246" t="b">
        <f t="shared" si="275"/>
        <v>0</v>
      </c>
      <c r="Q317" s="246" t="b">
        <f t="shared" si="276"/>
        <v>0</v>
      </c>
      <c r="R317" s="246" t="str">
        <f t="shared" si="277"/>
        <v>No</v>
      </c>
      <c r="S317" s="247" t="b">
        <f t="shared" si="238"/>
        <v>0</v>
      </c>
      <c r="T317" s="247" t="b">
        <f t="shared" si="239"/>
        <v>0</v>
      </c>
      <c r="U317" s="247" t="b">
        <f t="shared" si="240"/>
        <v>0</v>
      </c>
      <c r="V317" s="247" t="b">
        <f t="shared" si="241"/>
        <v>0</v>
      </c>
      <c r="W317" s="247" t="str">
        <f t="shared" si="278"/>
        <v>No</v>
      </c>
      <c r="X317" s="248" t="b">
        <f t="shared" si="242"/>
        <v>0</v>
      </c>
      <c r="Y317" s="248" t="b">
        <f t="shared" si="243"/>
        <v>0</v>
      </c>
      <c r="Z317" s="248" t="b">
        <f t="shared" si="244"/>
        <v>0</v>
      </c>
      <c r="AA317" s="248" t="b">
        <f t="shared" si="245"/>
        <v>0</v>
      </c>
      <c r="AB317" s="248" t="str">
        <f t="shared" si="279"/>
        <v>No</v>
      </c>
      <c r="AC317" s="249" t="b">
        <f t="shared" si="246"/>
        <v>0</v>
      </c>
      <c r="AD317" s="249" t="b">
        <f t="shared" si="247"/>
        <v>0</v>
      </c>
      <c r="AE317" s="249" t="b">
        <f t="shared" si="248"/>
        <v>0</v>
      </c>
      <c r="AF317" s="249" t="b">
        <f t="shared" si="249"/>
        <v>0</v>
      </c>
      <c r="AG317" s="249" t="str">
        <f t="shared" si="280"/>
        <v>No</v>
      </c>
      <c r="AH317" s="250" t="b">
        <f t="shared" si="250"/>
        <v>0</v>
      </c>
      <c r="AI317" s="250" t="b">
        <f t="shared" si="251"/>
        <v>0</v>
      </c>
      <c r="AJ317" s="250" t="b">
        <f t="shared" si="252"/>
        <v>0</v>
      </c>
      <c r="AK317" s="250" t="b">
        <f t="shared" si="253"/>
        <v>0</v>
      </c>
      <c r="AL317" s="250" t="str">
        <f t="shared" si="281"/>
        <v>No</v>
      </c>
      <c r="AN317" s="246" t="str">
        <f t="shared" si="282"/>
        <v/>
      </c>
      <c r="AO317" s="247" t="str">
        <f t="shared" si="283"/>
        <v/>
      </c>
      <c r="AP317" s="248" t="str">
        <f t="shared" si="284"/>
        <v/>
      </c>
      <c r="AQ317" s="249" t="str">
        <f t="shared" si="285"/>
        <v/>
      </c>
      <c r="AR317" s="250" t="str">
        <f t="shared" si="286"/>
        <v/>
      </c>
      <c r="AS317" s="234"/>
      <c r="AY317" s="385">
        <f t="shared" si="287"/>
        <v>0</v>
      </c>
      <c r="AZ317" s="385">
        <f t="shared" si="254"/>
        <v>0</v>
      </c>
      <c r="BA317" s="385">
        <f t="shared" si="288"/>
        <v>0</v>
      </c>
      <c r="BB317" s="385">
        <f t="shared" si="255"/>
        <v>0</v>
      </c>
      <c r="BC317" s="385">
        <f t="shared" si="256"/>
        <v>0</v>
      </c>
      <c r="BD317" s="385">
        <f t="shared" si="257"/>
        <v>0</v>
      </c>
      <c r="BE317" s="385">
        <f t="shared" si="258"/>
        <v>0</v>
      </c>
      <c r="BF317" s="385">
        <f t="shared" si="259"/>
        <v>0</v>
      </c>
      <c r="BG317" s="385">
        <f t="shared" si="260"/>
        <v>0</v>
      </c>
      <c r="BH317" s="385">
        <f t="shared" si="261"/>
        <v>0</v>
      </c>
      <c r="BI317" s="385">
        <f t="shared" si="262"/>
        <v>0</v>
      </c>
      <c r="BJ317" s="385">
        <f t="shared" si="263"/>
        <v>0</v>
      </c>
      <c r="BK317" s="385">
        <f t="shared" si="264"/>
        <v>0</v>
      </c>
      <c r="BL317" s="385">
        <f t="shared" si="265"/>
        <v>0</v>
      </c>
      <c r="BM317" s="385">
        <f t="shared" si="266"/>
        <v>0</v>
      </c>
      <c r="BN317" s="385">
        <f t="shared" si="267"/>
        <v>0</v>
      </c>
      <c r="CK317" s="239">
        <f t="shared" si="289"/>
        <v>0</v>
      </c>
      <c r="CL317" s="239">
        <f t="shared" si="290"/>
        <v>0</v>
      </c>
    </row>
    <row r="318" spans="3:90" x14ac:dyDescent="0.35">
      <c r="C318" s="235"/>
      <c r="D318" s="246" t="str">
        <f t="shared" si="268"/>
        <v/>
      </c>
      <c r="E318" s="247" t="str">
        <f t="shared" si="269"/>
        <v/>
      </c>
      <c r="F318" s="248" t="str">
        <f t="shared" si="270"/>
        <v/>
      </c>
      <c r="G318" s="249" t="str">
        <f t="shared" si="271"/>
        <v/>
      </c>
      <c r="H318" s="250" t="str">
        <f t="shared" si="272"/>
        <v/>
      </c>
      <c r="I318" s="386" t="str">
        <f t="shared" si="233"/>
        <v/>
      </c>
      <c r="J318" s="387" t="str">
        <f t="shared" si="234"/>
        <v/>
      </c>
      <c r="K318" s="388" t="str">
        <f t="shared" si="235"/>
        <v/>
      </c>
      <c r="L318" s="389" t="str">
        <f t="shared" si="236"/>
        <v/>
      </c>
      <c r="M318" s="250" t="str">
        <f t="shared" si="237"/>
        <v/>
      </c>
      <c r="N318" s="246" t="b">
        <f t="shared" si="273"/>
        <v>0</v>
      </c>
      <c r="O318" s="246" t="b">
        <f t="shared" si="274"/>
        <v>0</v>
      </c>
      <c r="P318" s="246" t="b">
        <f t="shared" si="275"/>
        <v>0</v>
      </c>
      <c r="Q318" s="246" t="b">
        <f t="shared" si="276"/>
        <v>0</v>
      </c>
      <c r="R318" s="246" t="str">
        <f t="shared" si="277"/>
        <v>No</v>
      </c>
      <c r="S318" s="247" t="b">
        <f t="shared" si="238"/>
        <v>0</v>
      </c>
      <c r="T318" s="247" t="b">
        <f t="shared" si="239"/>
        <v>0</v>
      </c>
      <c r="U318" s="247" t="b">
        <f t="shared" si="240"/>
        <v>0</v>
      </c>
      <c r="V318" s="247" t="b">
        <f t="shared" si="241"/>
        <v>0</v>
      </c>
      <c r="W318" s="247" t="str">
        <f t="shared" si="278"/>
        <v>No</v>
      </c>
      <c r="X318" s="248" t="b">
        <f t="shared" si="242"/>
        <v>0</v>
      </c>
      <c r="Y318" s="248" t="b">
        <f t="shared" si="243"/>
        <v>0</v>
      </c>
      <c r="Z318" s="248" t="b">
        <f t="shared" si="244"/>
        <v>0</v>
      </c>
      <c r="AA318" s="248" t="b">
        <f t="shared" si="245"/>
        <v>0</v>
      </c>
      <c r="AB318" s="248" t="str">
        <f t="shared" si="279"/>
        <v>No</v>
      </c>
      <c r="AC318" s="249" t="b">
        <f t="shared" si="246"/>
        <v>0</v>
      </c>
      <c r="AD318" s="249" t="b">
        <f t="shared" si="247"/>
        <v>0</v>
      </c>
      <c r="AE318" s="249" t="b">
        <f t="shared" si="248"/>
        <v>0</v>
      </c>
      <c r="AF318" s="249" t="b">
        <f t="shared" si="249"/>
        <v>0</v>
      </c>
      <c r="AG318" s="249" t="str">
        <f t="shared" si="280"/>
        <v>No</v>
      </c>
      <c r="AH318" s="250" t="b">
        <f t="shared" si="250"/>
        <v>0</v>
      </c>
      <c r="AI318" s="250" t="b">
        <f t="shared" si="251"/>
        <v>0</v>
      </c>
      <c r="AJ318" s="250" t="b">
        <f t="shared" si="252"/>
        <v>0</v>
      </c>
      <c r="AK318" s="250" t="b">
        <f t="shared" si="253"/>
        <v>0</v>
      </c>
      <c r="AL318" s="250" t="str">
        <f t="shared" si="281"/>
        <v>No</v>
      </c>
      <c r="AN318" s="246" t="str">
        <f t="shared" si="282"/>
        <v/>
      </c>
      <c r="AO318" s="247" t="str">
        <f t="shared" si="283"/>
        <v/>
      </c>
      <c r="AP318" s="248" t="str">
        <f t="shared" si="284"/>
        <v/>
      </c>
      <c r="AQ318" s="249" t="str">
        <f t="shared" si="285"/>
        <v/>
      </c>
      <c r="AR318" s="250" t="str">
        <f t="shared" si="286"/>
        <v/>
      </c>
      <c r="AS318" s="234"/>
      <c r="AY318" s="385">
        <f t="shared" si="287"/>
        <v>0</v>
      </c>
      <c r="AZ318" s="385">
        <f t="shared" si="254"/>
        <v>0</v>
      </c>
      <c r="BA318" s="385">
        <f t="shared" si="288"/>
        <v>0</v>
      </c>
      <c r="BB318" s="385">
        <f t="shared" si="255"/>
        <v>0</v>
      </c>
      <c r="BC318" s="385">
        <f t="shared" si="256"/>
        <v>0</v>
      </c>
      <c r="BD318" s="385">
        <f t="shared" si="257"/>
        <v>0</v>
      </c>
      <c r="BE318" s="385">
        <f t="shared" si="258"/>
        <v>0</v>
      </c>
      <c r="BF318" s="385">
        <f t="shared" si="259"/>
        <v>0</v>
      </c>
      <c r="BG318" s="385">
        <f t="shared" si="260"/>
        <v>0</v>
      </c>
      <c r="BH318" s="385">
        <f t="shared" si="261"/>
        <v>0</v>
      </c>
      <c r="BI318" s="385">
        <f t="shared" si="262"/>
        <v>0</v>
      </c>
      <c r="BJ318" s="385">
        <f t="shared" si="263"/>
        <v>0</v>
      </c>
      <c r="BK318" s="385">
        <f t="shared" si="264"/>
        <v>0</v>
      </c>
      <c r="BL318" s="385">
        <f t="shared" si="265"/>
        <v>0</v>
      </c>
      <c r="BM318" s="385">
        <f t="shared" si="266"/>
        <v>0</v>
      </c>
      <c r="BN318" s="385">
        <f t="shared" si="267"/>
        <v>0</v>
      </c>
      <c r="CK318" s="239">
        <f t="shared" si="289"/>
        <v>0</v>
      </c>
      <c r="CL318" s="239">
        <f t="shared" si="290"/>
        <v>0</v>
      </c>
    </row>
    <row r="319" spans="3:90" x14ac:dyDescent="0.35">
      <c r="C319" s="235"/>
      <c r="D319" s="246" t="str">
        <f t="shared" si="268"/>
        <v/>
      </c>
      <c r="E319" s="247" t="str">
        <f t="shared" si="269"/>
        <v/>
      </c>
      <c r="F319" s="248" t="str">
        <f t="shared" si="270"/>
        <v/>
      </c>
      <c r="G319" s="249" t="str">
        <f t="shared" si="271"/>
        <v/>
      </c>
      <c r="H319" s="250" t="str">
        <f t="shared" si="272"/>
        <v/>
      </c>
      <c r="I319" s="386" t="str">
        <f t="shared" si="233"/>
        <v/>
      </c>
      <c r="J319" s="387" t="str">
        <f t="shared" si="234"/>
        <v/>
      </c>
      <c r="K319" s="388" t="str">
        <f t="shared" si="235"/>
        <v/>
      </c>
      <c r="L319" s="389" t="str">
        <f t="shared" si="236"/>
        <v/>
      </c>
      <c r="M319" s="250" t="str">
        <f t="shared" si="237"/>
        <v/>
      </c>
      <c r="N319" s="246" t="b">
        <f t="shared" si="273"/>
        <v>0</v>
      </c>
      <c r="O319" s="246" t="b">
        <f t="shared" si="274"/>
        <v>0</v>
      </c>
      <c r="P319" s="246" t="b">
        <f t="shared" si="275"/>
        <v>0</v>
      </c>
      <c r="Q319" s="246" t="b">
        <f t="shared" si="276"/>
        <v>0</v>
      </c>
      <c r="R319" s="246" t="str">
        <f t="shared" si="277"/>
        <v>No</v>
      </c>
      <c r="S319" s="247" t="b">
        <f t="shared" si="238"/>
        <v>0</v>
      </c>
      <c r="T319" s="247" t="b">
        <f t="shared" si="239"/>
        <v>0</v>
      </c>
      <c r="U319" s="247" t="b">
        <f t="shared" si="240"/>
        <v>0</v>
      </c>
      <c r="V319" s="247" t="b">
        <f t="shared" si="241"/>
        <v>0</v>
      </c>
      <c r="W319" s="247" t="str">
        <f t="shared" si="278"/>
        <v>No</v>
      </c>
      <c r="X319" s="248" t="b">
        <f t="shared" si="242"/>
        <v>0</v>
      </c>
      <c r="Y319" s="248" t="b">
        <f t="shared" si="243"/>
        <v>0</v>
      </c>
      <c r="Z319" s="248" t="b">
        <f t="shared" si="244"/>
        <v>0</v>
      </c>
      <c r="AA319" s="248" t="b">
        <f t="shared" si="245"/>
        <v>0</v>
      </c>
      <c r="AB319" s="248" t="str">
        <f t="shared" si="279"/>
        <v>No</v>
      </c>
      <c r="AC319" s="249" t="b">
        <f t="shared" si="246"/>
        <v>0</v>
      </c>
      <c r="AD319" s="249" t="b">
        <f t="shared" si="247"/>
        <v>0</v>
      </c>
      <c r="AE319" s="249" t="b">
        <f t="shared" si="248"/>
        <v>0</v>
      </c>
      <c r="AF319" s="249" t="b">
        <f t="shared" si="249"/>
        <v>0</v>
      </c>
      <c r="AG319" s="249" t="str">
        <f t="shared" si="280"/>
        <v>No</v>
      </c>
      <c r="AH319" s="250" t="b">
        <f t="shared" si="250"/>
        <v>0</v>
      </c>
      <c r="AI319" s="250" t="b">
        <f t="shared" si="251"/>
        <v>0</v>
      </c>
      <c r="AJ319" s="250" t="b">
        <f t="shared" si="252"/>
        <v>0</v>
      </c>
      <c r="AK319" s="250" t="b">
        <f t="shared" si="253"/>
        <v>0</v>
      </c>
      <c r="AL319" s="250" t="str">
        <f t="shared" si="281"/>
        <v>No</v>
      </c>
      <c r="AN319" s="246" t="str">
        <f t="shared" si="282"/>
        <v/>
      </c>
      <c r="AO319" s="247" t="str">
        <f t="shared" si="283"/>
        <v/>
      </c>
      <c r="AP319" s="248" t="str">
        <f t="shared" si="284"/>
        <v/>
      </c>
      <c r="AQ319" s="249" t="str">
        <f t="shared" si="285"/>
        <v/>
      </c>
      <c r="AR319" s="250" t="str">
        <f t="shared" si="286"/>
        <v/>
      </c>
      <c r="AS319" s="234"/>
      <c r="AY319" s="385">
        <f t="shared" si="287"/>
        <v>0</v>
      </c>
      <c r="AZ319" s="385">
        <f t="shared" si="254"/>
        <v>0</v>
      </c>
      <c r="BA319" s="385">
        <f t="shared" si="288"/>
        <v>0</v>
      </c>
      <c r="BB319" s="385">
        <f t="shared" si="255"/>
        <v>0</v>
      </c>
      <c r="BC319" s="385">
        <f t="shared" si="256"/>
        <v>0</v>
      </c>
      <c r="BD319" s="385">
        <f t="shared" si="257"/>
        <v>0</v>
      </c>
      <c r="BE319" s="385">
        <f t="shared" si="258"/>
        <v>0</v>
      </c>
      <c r="BF319" s="385">
        <f t="shared" si="259"/>
        <v>0</v>
      </c>
      <c r="BG319" s="385">
        <f t="shared" si="260"/>
        <v>0</v>
      </c>
      <c r="BH319" s="385">
        <f t="shared" si="261"/>
        <v>0</v>
      </c>
      <c r="BI319" s="385">
        <f t="shared" si="262"/>
        <v>0</v>
      </c>
      <c r="BJ319" s="385">
        <f t="shared" si="263"/>
        <v>0</v>
      </c>
      <c r="BK319" s="385">
        <f t="shared" si="264"/>
        <v>0</v>
      </c>
      <c r="BL319" s="385">
        <f t="shared" si="265"/>
        <v>0</v>
      </c>
      <c r="BM319" s="385">
        <f t="shared" si="266"/>
        <v>0</v>
      </c>
      <c r="BN319" s="385">
        <f t="shared" si="267"/>
        <v>0</v>
      </c>
      <c r="CK319" s="239">
        <f t="shared" si="289"/>
        <v>0</v>
      </c>
      <c r="CL319" s="239">
        <f t="shared" si="290"/>
        <v>0</v>
      </c>
    </row>
    <row r="320" spans="3:90" x14ac:dyDescent="0.35">
      <c r="C320" s="235"/>
      <c r="D320" s="246" t="str">
        <f t="shared" si="268"/>
        <v/>
      </c>
      <c r="E320" s="247" t="str">
        <f t="shared" si="269"/>
        <v/>
      </c>
      <c r="F320" s="248" t="str">
        <f t="shared" si="270"/>
        <v/>
      </c>
      <c r="G320" s="249" t="str">
        <f t="shared" si="271"/>
        <v/>
      </c>
      <c r="H320" s="250" t="str">
        <f t="shared" si="272"/>
        <v/>
      </c>
      <c r="I320" s="386" t="str">
        <f t="shared" si="233"/>
        <v/>
      </c>
      <c r="J320" s="387" t="str">
        <f t="shared" si="234"/>
        <v/>
      </c>
      <c r="K320" s="388" t="str">
        <f t="shared" si="235"/>
        <v/>
      </c>
      <c r="L320" s="389" t="str">
        <f t="shared" si="236"/>
        <v/>
      </c>
      <c r="M320" s="250" t="str">
        <f t="shared" si="237"/>
        <v/>
      </c>
      <c r="N320" s="246" t="b">
        <f t="shared" si="273"/>
        <v>0</v>
      </c>
      <c r="O320" s="246" t="b">
        <f t="shared" si="274"/>
        <v>0</v>
      </c>
      <c r="P320" s="246" t="b">
        <f t="shared" si="275"/>
        <v>0</v>
      </c>
      <c r="Q320" s="246" t="b">
        <f t="shared" si="276"/>
        <v>0</v>
      </c>
      <c r="R320" s="246" t="str">
        <f t="shared" si="277"/>
        <v>No</v>
      </c>
      <c r="S320" s="247" t="b">
        <f t="shared" si="238"/>
        <v>0</v>
      </c>
      <c r="T320" s="247" t="b">
        <f t="shared" si="239"/>
        <v>0</v>
      </c>
      <c r="U320" s="247" t="b">
        <f t="shared" si="240"/>
        <v>0</v>
      </c>
      <c r="V320" s="247" t="b">
        <f t="shared" si="241"/>
        <v>0</v>
      </c>
      <c r="W320" s="247" t="str">
        <f t="shared" si="278"/>
        <v>No</v>
      </c>
      <c r="X320" s="248" t="b">
        <f t="shared" si="242"/>
        <v>0</v>
      </c>
      <c r="Y320" s="248" t="b">
        <f t="shared" si="243"/>
        <v>0</v>
      </c>
      <c r="Z320" s="248" t="b">
        <f t="shared" si="244"/>
        <v>0</v>
      </c>
      <c r="AA320" s="248" t="b">
        <f t="shared" si="245"/>
        <v>0</v>
      </c>
      <c r="AB320" s="248" t="str">
        <f t="shared" si="279"/>
        <v>No</v>
      </c>
      <c r="AC320" s="249" t="b">
        <f t="shared" si="246"/>
        <v>0</v>
      </c>
      <c r="AD320" s="249" t="b">
        <f t="shared" si="247"/>
        <v>0</v>
      </c>
      <c r="AE320" s="249" t="b">
        <f t="shared" si="248"/>
        <v>0</v>
      </c>
      <c r="AF320" s="249" t="b">
        <f t="shared" si="249"/>
        <v>0</v>
      </c>
      <c r="AG320" s="249" t="str">
        <f t="shared" si="280"/>
        <v>No</v>
      </c>
      <c r="AH320" s="250" t="b">
        <f t="shared" si="250"/>
        <v>0</v>
      </c>
      <c r="AI320" s="250" t="b">
        <f t="shared" si="251"/>
        <v>0</v>
      </c>
      <c r="AJ320" s="250" t="b">
        <f t="shared" si="252"/>
        <v>0</v>
      </c>
      <c r="AK320" s="250" t="b">
        <f t="shared" si="253"/>
        <v>0</v>
      </c>
      <c r="AL320" s="250" t="str">
        <f t="shared" si="281"/>
        <v>No</v>
      </c>
      <c r="AN320" s="246" t="str">
        <f t="shared" si="282"/>
        <v/>
      </c>
      <c r="AO320" s="247" t="str">
        <f t="shared" si="283"/>
        <v/>
      </c>
      <c r="AP320" s="248" t="str">
        <f t="shared" si="284"/>
        <v/>
      </c>
      <c r="AQ320" s="249" t="str">
        <f t="shared" si="285"/>
        <v/>
      </c>
      <c r="AR320" s="250" t="str">
        <f t="shared" si="286"/>
        <v/>
      </c>
      <c r="AS320" s="234"/>
      <c r="AY320" s="385">
        <f t="shared" si="287"/>
        <v>0</v>
      </c>
      <c r="AZ320" s="385">
        <f t="shared" si="254"/>
        <v>0</v>
      </c>
      <c r="BA320" s="385">
        <f t="shared" si="288"/>
        <v>0</v>
      </c>
      <c r="BB320" s="385">
        <f t="shared" si="255"/>
        <v>0</v>
      </c>
      <c r="BC320" s="385">
        <f t="shared" si="256"/>
        <v>0</v>
      </c>
      <c r="BD320" s="385">
        <f t="shared" si="257"/>
        <v>0</v>
      </c>
      <c r="BE320" s="385">
        <f t="shared" si="258"/>
        <v>0</v>
      </c>
      <c r="BF320" s="385">
        <f t="shared" si="259"/>
        <v>0</v>
      </c>
      <c r="BG320" s="385">
        <f t="shared" si="260"/>
        <v>0</v>
      </c>
      <c r="BH320" s="385">
        <f t="shared" si="261"/>
        <v>0</v>
      </c>
      <c r="BI320" s="385">
        <f t="shared" si="262"/>
        <v>0</v>
      </c>
      <c r="BJ320" s="385">
        <f t="shared" si="263"/>
        <v>0</v>
      </c>
      <c r="BK320" s="385">
        <f t="shared" si="264"/>
        <v>0</v>
      </c>
      <c r="BL320" s="385">
        <f t="shared" si="265"/>
        <v>0</v>
      </c>
      <c r="BM320" s="385">
        <f t="shared" si="266"/>
        <v>0</v>
      </c>
      <c r="BN320" s="385">
        <f t="shared" si="267"/>
        <v>0</v>
      </c>
      <c r="CK320" s="239">
        <f t="shared" si="289"/>
        <v>0</v>
      </c>
      <c r="CL320" s="239">
        <f t="shared" si="290"/>
        <v>0</v>
      </c>
    </row>
    <row r="321" spans="3:90" x14ac:dyDescent="0.35">
      <c r="C321" s="235"/>
      <c r="D321" s="246" t="str">
        <f t="shared" si="268"/>
        <v/>
      </c>
      <c r="E321" s="247" t="str">
        <f t="shared" si="269"/>
        <v/>
      </c>
      <c r="F321" s="248" t="str">
        <f t="shared" si="270"/>
        <v/>
      </c>
      <c r="G321" s="249" t="str">
        <f t="shared" si="271"/>
        <v/>
      </c>
      <c r="H321" s="250" t="str">
        <f t="shared" si="272"/>
        <v/>
      </c>
      <c r="I321" s="386" t="str">
        <f t="shared" si="233"/>
        <v/>
      </c>
      <c r="J321" s="387" t="str">
        <f t="shared" si="234"/>
        <v/>
      </c>
      <c r="K321" s="388" t="str">
        <f t="shared" si="235"/>
        <v/>
      </c>
      <c r="L321" s="389" t="str">
        <f t="shared" si="236"/>
        <v/>
      </c>
      <c r="M321" s="250" t="str">
        <f t="shared" si="237"/>
        <v/>
      </c>
      <c r="N321" s="246" t="b">
        <f t="shared" si="273"/>
        <v>0</v>
      </c>
      <c r="O321" s="246" t="b">
        <f t="shared" si="274"/>
        <v>0</v>
      </c>
      <c r="P321" s="246" t="b">
        <f t="shared" si="275"/>
        <v>0</v>
      </c>
      <c r="Q321" s="246" t="b">
        <f t="shared" si="276"/>
        <v>0</v>
      </c>
      <c r="R321" s="246" t="str">
        <f t="shared" si="277"/>
        <v>No</v>
      </c>
      <c r="S321" s="247" t="b">
        <f t="shared" si="238"/>
        <v>0</v>
      </c>
      <c r="T321" s="247" t="b">
        <f t="shared" si="239"/>
        <v>0</v>
      </c>
      <c r="U321" s="247" t="b">
        <f t="shared" si="240"/>
        <v>0</v>
      </c>
      <c r="V321" s="247" t="b">
        <f t="shared" si="241"/>
        <v>0</v>
      </c>
      <c r="W321" s="247" t="str">
        <f t="shared" si="278"/>
        <v>No</v>
      </c>
      <c r="X321" s="248" t="b">
        <f t="shared" si="242"/>
        <v>0</v>
      </c>
      <c r="Y321" s="248" t="b">
        <f t="shared" si="243"/>
        <v>0</v>
      </c>
      <c r="Z321" s="248" t="b">
        <f t="shared" si="244"/>
        <v>0</v>
      </c>
      <c r="AA321" s="248" t="b">
        <f t="shared" si="245"/>
        <v>0</v>
      </c>
      <c r="AB321" s="248" t="str">
        <f t="shared" si="279"/>
        <v>No</v>
      </c>
      <c r="AC321" s="249" t="b">
        <f t="shared" si="246"/>
        <v>0</v>
      </c>
      <c r="AD321" s="249" t="b">
        <f t="shared" si="247"/>
        <v>0</v>
      </c>
      <c r="AE321" s="249" t="b">
        <f t="shared" si="248"/>
        <v>0</v>
      </c>
      <c r="AF321" s="249" t="b">
        <f t="shared" si="249"/>
        <v>0</v>
      </c>
      <c r="AG321" s="249" t="str">
        <f t="shared" si="280"/>
        <v>No</v>
      </c>
      <c r="AH321" s="250" t="b">
        <f t="shared" si="250"/>
        <v>0</v>
      </c>
      <c r="AI321" s="250" t="b">
        <f t="shared" si="251"/>
        <v>0</v>
      </c>
      <c r="AJ321" s="250" t="b">
        <f t="shared" si="252"/>
        <v>0</v>
      </c>
      <c r="AK321" s="250" t="b">
        <f t="shared" si="253"/>
        <v>0</v>
      </c>
      <c r="AL321" s="250" t="str">
        <f t="shared" si="281"/>
        <v>No</v>
      </c>
      <c r="AN321" s="246" t="str">
        <f t="shared" si="282"/>
        <v/>
      </c>
      <c r="AO321" s="247" t="str">
        <f t="shared" si="283"/>
        <v/>
      </c>
      <c r="AP321" s="248" t="str">
        <f t="shared" si="284"/>
        <v/>
      </c>
      <c r="AQ321" s="249" t="str">
        <f t="shared" si="285"/>
        <v/>
      </c>
      <c r="AR321" s="250" t="str">
        <f t="shared" si="286"/>
        <v/>
      </c>
      <c r="AS321" s="234"/>
      <c r="AY321" s="385">
        <f t="shared" si="287"/>
        <v>0</v>
      </c>
      <c r="AZ321" s="385">
        <f t="shared" si="254"/>
        <v>0</v>
      </c>
      <c r="BA321" s="385">
        <f t="shared" si="288"/>
        <v>0</v>
      </c>
      <c r="BB321" s="385">
        <f t="shared" si="255"/>
        <v>0</v>
      </c>
      <c r="BC321" s="385">
        <f t="shared" si="256"/>
        <v>0</v>
      </c>
      <c r="BD321" s="385">
        <f t="shared" si="257"/>
        <v>0</v>
      </c>
      <c r="BE321" s="385">
        <f t="shared" si="258"/>
        <v>0</v>
      </c>
      <c r="BF321" s="385">
        <f t="shared" si="259"/>
        <v>0</v>
      </c>
      <c r="BG321" s="385">
        <f t="shared" si="260"/>
        <v>0</v>
      </c>
      <c r="BH321" s="385">
        <f t="shared" si="261"/>
        <v>0</v>
      </c>
      <c r="BI321" s="385">
        <f t="shared" si="262"/>
        <v>0</v>
      </c>
      <c r="BJ321" s="385">
        <f t="shared" si="263"/>
        <v>0</v>
      </c>
      <c r="BK321" s="385">
        <f t="shared" si="264"/>
        <v>0</v>
      </c>
      <c r="BL321" s="385">
        <f t="shared" si="265"/>
        <v>0</v>
      </c>
      <c r="BM321" s="385">
        <f t="shared" si="266"/>
        <v>0</v>
      </c>
      <c r="BN321" s="385">
        <f t="shared" si="267"/>
        <v>0</v>
      </c>
      <c r="CK321" s="239">
        <f t="shared" si="289"/>
        <v>0</v>
      </c>
      <c r="CL321" s="239">
        <f t="shared" si="290"/>
        <v>0</v>
      </c>
    </row>
    <row r="322" spans="3:90" x14ac:dyDescent="0.35">
      <c r="C322" s="235"/>
      <c r="D322" s="246" t="str">
        <f t="shared" si="268"/>
        <v/>
      </c>
      <c r="E322" s="247" t="str">
        <f t="shared" si="269"/>
        <v/>
      </c>
      <c r="F322" s="248" t="str">
        <f t="shared" si="270"/>
        <v/>
      </c>
      <c r="G322" s="249" t="str">
        <f t="shared" si="271"/>
        <v/>
      </c>
      <c r="H322" s="250" t="str">
        <f t="shared" si="272"/>
        <v/>
      </c>
      <c r="I322" s="386" t="str">
        <f t="shared" si="233"/>
        <v/>
      </c>
      <c r="J322" s="387" t="str">
        <f t="shared" si="234"/>
        <v/>
      </c>
      <c r="K322" s="388" t="str">
        <f t="shared" si="235"/>
        <v/>
      </c>
      <c r="L322" s="389" t="str">
        <f t="shared" si="236"/>
        <v/>
      </c>
      <c r="M322" s="250" t="str">
        <f t="shared" si="237"/>
        <v/>
      </c>
      <c r="N322" s="246" t="b">
        <f t="shared" si="273"/>
        <v>0</v>
      </c>
      <c r="O322" s="246" t="b">
        <f t="shared" si="274"/>
        <v>0</v>
      </c>
      <c r="P322" s="246" t="b">
        <f t="shared" si="275"/>
        <v>0</v>
      </c>
      <c r="Q322" s="246" t="b">
        <f t="shared" si="276"/>
        <v>0</v>
      </c>
      <c r="R322" s="246" t="str">
        <f t="shared" si="277"/>
        <v>No</v>
      </c>
      <c r="S322" s="247" t="b">
        <f t="shared" si="238"/>
        <v>0</v>
      </c>
      <c r="T322" s="247" t="b">
        <f t="shared" si="239"/>
        <v>0</v>
      </c>
      <c r="U322" s="247" t="b">
        <f t="shared" si="240"/>
        <v>0</v>
      </c>
      <c r="V322" s="247" t="b">
        <f t="shared" si="241"/>
        <v>0</v>
      </c>
      <c r="W322" s="247" t="str">
        <f t="shared" si="278"/>
        <v>No</v>
      </c>
      <c r="X322" s="248" t="b">
        <f t="shared" si="242"/>
        <v>0</v>
      </c>
      <c r="Y322" s="248" t="b">
        <f t="shared" si="243"/>
        <v>0</v>
      </c>
      <c r="Z322" s="248" t="b">
        <f t="shared" si="244"/>
        <v>0</v>
      </c>
      <c r="AA322" s="248" t="b">
        <f t="shared" si="245"/>
        <v>0</v>
      </c>
      <c r="AB322" s="248" t="str">
        <f t="shared" si="279"/>
        <v>No</v>
      </c>
      <c r="AC322" s="249" t="b">
        <f t="shared" si="246"/>
        <v>0</v>
      </c>
      <c r="AD322" s="249" t="b">
        <f t="shared" si="247"/>
        <v>0</v>
      </c>
      <c r="AE322" s="249" t="b">
        <f t="shared" si="248"/>
        <v>0</v>
      </c>
      <c r="AF322" s="249" t="b">
        <f t="shared" si="249"/>
        <v>0</v>
      </c>
      <c r="AG322" s="249" t="str">
        <f t="shared" si="280"/>
        <v>No</v>
      </c>
      <c r="AH322" s="250" t="b">
        <f t="shared" si="250"/>
        <v>0</v>
      </c>
      <c r="AI322" s="250" t="b">
        <f t="shared" si="251"/>
        <v>0</v>
      </c>
      <c r="AJ322" s="250" t="b">
        <f t="shared" si="252"/>
        <v>0</v>
      </c>
      <c r="AK322" s="250" t="b">
        <f t="shared" si="253"/>
        <v>0</v>
      </c>
      <c r="AL322" s="250" t="str">
        <f t="shared" si="281"/>
        <v>No</v>
      </c>
      <c r="AN322" s="246" t="str">
        <f t="shared" si="282"/>
        <v/>
      </c>
      <c r="AO322" s="247" t="str">
        <f t="shared" si="283"/>
        <v/>
      </c>
      <c r="AP322" s="248" t="str">
        <f t="shared" si="284"/>
        <v/>
      </c>
      <c r="AQ322" s="249" t="str">
        <f t="shared" si="285"/>
        <v/>
      </c>
      <c r="AR322" s="250" t="str">
        <f t="shared" si="286"/>
        <v/>
      </c>
      <c r="AS322" s="234"/>
      <c r="AY322" s="385">
        <f t="shared" si="287"/>
        <v>0</v>
      </c>
      <c r="AZ322" s="385">
        <f t="shared" si="254"/>
        <v>0</v>
      </c>
      <c r="BA322" s="385">
        <f t="shared" si="288"/>
        <v>0</v>
      </c>
      <c r="BB322" s="385">
        <f t="shared" si="255"/>
        <v>0</v>
      </c>
      <c r="BC322" s="385">
        <f t="shared" si="256"/>
        <v>0</v>
      </c>
      <c r="BD322" s="385">
        <f t="shared" si="257"/>
        <v>0</v>
      </c>
      <c r="BE322" s="385">
        <f t="shared" si="258"/>
        <v>0</v>
      </c>
      <c r="BF322" s="385">
        <f t="shared" si="259"/>
        <v>0</v>
      </c>
      <c r="BG322" s="385">
        <f t="shared" si="260"/>
        <v>0</v>
      </c>
      <c r="BH322" s="385">
        <f t="shared" si="261"/>
        <v>0</v>
      </c>
      <c r="BI322" s="385">
        <f t="shared" si="262"/>
        <v>0</v>
      </c>
      <c r="BJ322" s="385">
        <f t="shared" si="263"/>
        <v>0</v>
      </c>
      <c r="BK322" s="385">
        <f t="shared" si="264"/>
        <v>0</v>
      </c>
      <c r="BL322" s="385">
        <f t="shared" si="265"/>
        <v>0</v>
      </c>
      <c r="BM322" s="385">
        <f t="shared" si="266"/>
        <v>0</v>
      </c>
      <c r="BN322" s="385">
        <f t="shared" si="267"/>
        <v>0</v>
      </c>
      <c r="CK322" s="239">
        <f t="shared" si="289"/>
        <v>0</v>
      </c>
      <c r="CL322" s="239">
        <f t="shared" si="290"/>
        <v>0</v>
      </c>
    </row>
    <row r="323" spans="3:90" x14ac:dyDescent="0.35">
      <c r="C323" s="235"/>
      <c r="D323" s="246" t="str">
        <f t="shared" si="268"/>
        <v/>
      </c>
      <c r="E323" s="247" t="str">
        <f t="shared" si="269"/>
        <v/>
      </c>
      <c r="F323" s="248" t="str">
        <f t="shared" si="270"/>
        <v/>
      </c>
      <c r="G323" s="249" t="str">
        <f t="shared" si="271"/>
        <v/>
      </c>
      <c r="H323" s="250" t="str">
        <f t="shared" si="272"/>
        <v/>
      </c>
      <c r="I323" s="386" t="str">
        <f t="shared" si="233"/>
        <v/>
      </c>
      <c r="J323" s="387" t="str">
        <f t="shared" si="234"/>
        <v/>
      </c>
      <c r="K323" s="388" t="str">
        <f t="shared" si="235"/>
        <v/>
      </c>
      <c r="L323" s="389" t="str">
        <f t="shared" si="236"/>
        <v/>
      </c>
      <c r="M323" s="250" t="str">
        <f t="shared" si="237"/>
        <v/>
      </c>
      <c r="N323" s="246" t="b">
        <f t="shared" si="273"/>
        <v>0</v>
      </c>
      <c r="O323" s="246" t="b">
        <f t="shared" si="274"/>
        <v>0</v>
      </c>
      <c r="P323" s="246" t="b">
        <f t="shared" si="275"/>
        <v>0</v>
      </c>
      <c r="Q323" s="246" t="b">
        <f t="shared" si="276"/>
        <v>0</v>
      </c>
      <c r="R323" s="246" t="str">
        <f t="shared" si="277"/>
        <v>No</v>
      </c>
      <c r="S323" s="247" t="b">
        <f t="shared" si="238"/>
        <v>0</v>
      </c>
      <c r="T323" s="247" t="b">
        <f t="shared" si="239"/>
        <v>0</v>
      </c>
      <c r="U323" s="247" t="b">
        <f t="shared" si="240"/>
        <v>0</v>
      </c>
      <c r="V323" s="247" t="b">
        <f t="shared" si="241"/>
        <v>0</v>
      </c>
      <c r="W323" s="247" t="str">
        <f t="shared" si="278"/>
        <v>No</v>
      </c>
      <c r="X323" s="248" t="b">
        <f t="shared" si="242"/>
        <v>0</v>
      </c>
      <c r="Y323" s="248" t="b">
        <f t="shared" si="243"/>
        <v>0</v>
      </c>
      <c r="Z323" s="248" t="b">
        <f t="shared" si="244"/>
        <v>0</v>
      </c>
      <c r="AA323" s="248" t="b">
        <f t="shared" si="245"/>
        <v>0</v>
      </c>
      <c r="AB323" s="248" t="str">
        <f t="shared" si="279"/>
        <v>No</v>
      </c>
      <c r="AC323" s="249" t="b">
        <f t="shared" si="246"/>
        <v>0</v>
      </c>
      <c r="AD323" s="249" t="b">
        <f t="shared" si="247"/>
        <v>0</v>
      </c>
      <c r="AE323" s="249" t="b">
        <f t="shared" si="248"/>
        <v>0</v>
      </c>
      <c r="AF323" s="249" t="b">
        <f t="shared" si="249"/>
        <v>0</v>
      </c>
      <c r="AG323" s="249" t="str">
        <f t="shared" si="280"/>
        <v>No</v>
      </c>
      <c r="AH323" s="250" t="b">
        <f t="shared" si="250"/>
        <v>0</v>
      </c>
      <c r="AI323" s="250" t="b">
        <f t="shared" si="251"/>
        <v>0</v>
      </c>
      <c r="AJ323" s="250" t="b">
        <f t="shared" si="252"/>
        <v>0</v>
      </c>
      <c r="AK323" s="250" t="b">
        <f t="shared" si="253"/>
        <v>0</v>
      </c>
      <c r="AL323" s="250" t="str">
        <f t="shared" si="281"/>
        <v>No</v>
      </c>
      <c r="AN323" s="246" t="str">
        <f t="shared" si="282"/>
        <v/>
      </c>
      <c r="AO323" s="247" t="str">
        <f t="shared" si="283"/>
        <v/>
      </c>
      <c r="AP323" s="248" t="str">
        <f t="shared" si="284"/>
        <v/>
      </c>
      <c r="AQ323" s="249" t="str">
        <f t="shared" si="285"/>
        <v/>
      </c>
      <c r="AR323" s="250" t="str">
        <f t="shared" si="286"/>
        <v/>
      </c>
      <c r="AS323" s="234"/>
      <c r="AY323" s="385">
        <f t="shared" si="287"/>
        <v>0</v>
      </c>
      <c r="AZ323" s="385">
        <f t="shared" si="254"/>
        <v>0</v>
      </c>
      <c r="BA323" s="385">
        <f t="shared" si="288"/>
        <v>0</v>
      </c>
      <c r="BB323" s="385">
        <f t="shared" si="255"/>
        <v>0</v>
      </c>
      <c r="BC323" s="385">
        <f t="shared" si="256"/>
        <v>0</v>
      </c>
      <c r="BD323" s="385">
        <f t="shared" si="257"/>
        <v>0</v>
      </c>
      <c r="BE323" s="385">
        <f t="shared" si="258"/>
        <v>0</v>
      </c>
      <c r="BF323" s="385">
        <f t="shared" si="259"/>
        <v>0</v>
      </c>
      <c r="BG323" s="385">
        <f t="shared" si="260"/>
        <v>0</v>
      </c>
      <c r="BH323" s="385">
        <f t="shared" si="261"/>
        <v>0</v>
      </c>
      <c r="BI323" s="385">
        <f t="shared" si="262"/>
        <v>0</v>
      </c>
      <c r="BJ323" s="385">
        <f t="shared" si="263"/>
        <v>0</v>
      </c>
      <c r="BK323" s="385">
        <f t="shared" si="264"/>
        <v>0</v>
      </c>
      <c r="BL323" s="385">
        <f t="shared" si="265"/>
        <v>0</v>
      </c>
      <c r="BM323" s="385">
        <f t="shared" si="266"/>
        <v>0</v>
      </c>
      <c r="BN323" s="385">
        <f t="shared" si="267"/>
        <v>0</v>
      </c>
      <c r="CK323" s="239">
        <f t="shared" si="289"/>
        <v>0</v>
      </c>
      <c r="CL323" s="239">
        <f t="shared" si="290"/>
        <v>0</v>
      </c>
    </row>
    <row r="324" spans="3:90" x14ac:dyDescent="0.35">
      <c r="C324" s="235"/>
      <c r="D324" s="246" t="str">
        <f t="shared" si="268"/>
        <v/>
      </c>
      <c r="E324" s="247" t="str">
        <f t="shared" si="269"/>
        <v/>
      </c>
      <c r="F324" s="248" t="str">
        <f t="shared" si="270"/>
        <v/>
      </c>
      <c r="G324" s="249" t="str">
        <f t="shared" si="271"/>
        <v/>
      </c>
      <c r="H324" s="250" t="str">
        <f t="shared" si="272"/>
        <v/>
      </c>
      <c r="I324" s="386" t="str">
        <f t="shared" ref="I324:I387" si="291">IF(C324="","",IF(OR(CY324="Yes",CZ324="Yes",DA324="Yes",DB324="Yes",DC324="Yes",DD324="Yes"), "Yes", "No"))</f>
        <v/>
      </c>
      <c r="J324" s="387" t="str">
        <f t="shared" ref="J324:J387" si="292">IF(C324="","",IF(OR(DE324="Yes",DF324="Yes",DG324="Yes",DH324="Yes",DI324="Yes",DJ324="Yes"), "Yes", "No"))</f>
        <v/>
      </c>
      <c r="K324" s="388" t="str">
        <f t="shared" ref="K324:K387" si="293">IF(C324="","",IF(OR(DK324="Yes",DL324="Yes",DM324="Yes",DN324="Yes",DO324="Yes",DP324="Yes"), "Yes", "No"))</f>
        <v/>
      </c>
      <c r="L324" s="389" t="str">
        <f t="shared" ref="L324:L387" si="294">IF(C324="","",IF(OR(DQ324="Yes",DR324="Yes",DS324="Yes",DT324="Yes",DU324="Yes",DV324="Yes"), "Yes", "No"))</f>
        <v/>
      </c>
      <c r="M324" s="250" t="str">
        <f t="shared" ref="M324:M387" si="295">IF(C324="","",IF(OR(DW324="Yes",DX324="Yes",DY324="Yes",DZ324="Yes",EA324="Yes",EB324="Yes"), "Yes", "No"))</f>
        <v/>
      </c>
      <c r="N324" s="246" t="b">
        <f t="shared" si="273"/>
        <v>0</v>
      </c>
      <c r="O324" s="246" t="b">
        <f t="shared" si="274"/>
        <v>0</v>
      </c>
      <c r="P324" s="246" t="b">
        <f t="shared" si="275"/>
        <v>0</v>
      </c>
      <c r="Q324" s="246" t="b">
        <f t="shared" si="276"/>
        <v>0</v>
      </c>
      <c r="R324" s="246" t="str">
        <f t="shared" si="277"/>
        <v>No</v>
      </c>
      <c r="S324" s="247" t="b">
        <f t="shared" ref="S324:S387" si="296">AND(B324="Primary",E324="New",J324="Yes")</f>
        <v>0</v>
      </c>
      <c r="T324" s="247" t="b">
        <f t="shared" ref="T324:T387" si="297">AND(B324="Primary",E324="Continuing",J324="Yes")</f>
        <v>0</v>
      </c>
      <c r="U324" s="247" t="b">
        <f t="shared" ref="U324:U387" si="298">AND(B324="Secondary",E324="New",J324="Yes")</f>
        <v>0</v>
      </c>
      <c r="V324" s="247" t="b">
        <f t="shared" ref="V324:V387" si="299">AND(B324="Secondary",E324="Continuing",J324="Yes")</f>
        <v>0</v>
      </c>
      <c r="W324" s="247" t="str">
        <f t="shared" si="278"/>
        <v>No</v>
      </c>
      <c r="X324" s="248" t="b">
        <f t="shared" ref="X324:X387" si="300">AND(B324="Primary",F324="New",K324="Yes")</f>
        <v>0</v>
      </c>
      <c r="Y324" s="248" t="b">
        <f t="shared" ref="Y324:Y387" si="301">AND(B324="Primary",F324="Continuing",K324="yes")</f>
        <v>0</v>
      </c>
      <c r="Z324" s="248" t="b">
        <f t="shared" ref="Z324:Z387" si="302">AND(B324="Secondary",F324="New",K324="Yes")</f>
        <v>0</v>
      </c>
      <c r="AA324" s="248" t="b">
        <f t="shared" ref="AA324:AA387" si="303">AND(B324="Secondary",F324="Continuing",K324="Yes")</f>
        <v>0</v>
      </c>
      <c r="AB324" s="248" t="str">
        <f t="shared" si="279"/>
        <v>No</v>
      </c>
      <c r="AC324" s="249" t="b">
        <f t="shared" ref="AC324:AC387" si="304">AND(B324="Primary",G324="New",L324="Yes")</f>
        <v>0</v>
      </c>
      <c r="AD324" s="249" t="b">
        <f t="shared" ref="AD324:AD387" si="305">AND(B324="Primary",G324="Continuing",L324="Yes")</f>
        <v>0</v>
      </c>
      <c r="AE324" s="249" t="b">
        <f t="shared" ref="AE324:AE387" si="306">AND(B324="Secondary",G324="New",L324="Yes")</f>
        <v>0</v>
      </c>
      <c r="AF324" s="249" t="b">
        <f t="shared" ref="AF324:AF387" si="307">AND(B324="Secondary",G324="Continuing",L324="Yes")</f>
        <v>0</v>
      </c>
      <c r="AG324" s="249" t="str">
        <f t="shared" si="280"/>
        <v>No</v>
      </c>
      <c r="AH324" s="250" t="b">
        <f t="shared" ref="AH324:AH387" si="308">AND(B324="Primary",H324="New",M324="Yes")</f>
        <v>0</v>
      </c>
      <c r="AI324" s="250" t="b">
        <f t="shared" ref="AI324:AI387" si="309">AND(B324="Primary",H324="Continuing",M324="Yes")</f>
        <v>0</v>
      </c>
      <c r="AJ324" s="250" t="b">
        <f t="shared" ref="AJ324:AJ387" si="310">AND(B324="Secondary",H324="New",M324="Yes")</f>
        <v>0</v>
      </c>
      <c r="AK324" s="250" t="b">
        <f t="shared" ref="AK324:AK387" si="311">AND(B324="Secondary",H324="Continuing",M324="Yes")</f>
        <v>0</v>
      </c>
      <c r="AL324" s="250" t="str">
        <f t="shared" si="281"/>
        <v>No</v>
      </c>
      <c r="AN324" s="246" t="str">
        <f t="shared" si="282"/>
        <v/>
      </c>
      <c r="AO324" s="247" t="str">
        <f t="shared" si="283"/>
        <v/>
      </c>
      <c r="AP324" s="248" t="str">
        <f t="shared" si="284"/>
        <v/>
      </c>
      <c r="AQ324" s="249" t="str">
        <f t="shared" si="285"/>
        <v/>
      </c>
      <c r="AR324" s="250" t="str">
        <f t="shared" si="286"/>
        <v/>
      </c>
      <c r="AS324" s="234"/>
      <c r="AY324" s="385">
        <f t="shared" si="287"/>
        <v>0</v>
      </c>
      <c r="AZ324" s="385">
        <f t="shared" ref="AZ324:AZ387" si="312">IF(OR(AT324="Beating",AU324="Beating",AV324="Beating",AW324="Beating",AX324="Beating"), 1, 0)</f>
        <v>0</v>
      </c>
      <c r="BA324" s="385">
        <f t="shared" si="288"/>
        <v>0</v>
      </c>
      <c r="BB324" s="385">
        <f t="shared" ref="BB324:BB387" si="313">IF(OR(AT324="Burning",AU324="Burning",AV324="Burning",AW324="Burning",AX324="Burning"), 1, 0)</f>
        <v>0</v>
      </c>
      <c r="BC324" s="385">
        <f t="shared" ref="BC324:BC387" si="314">IF(OR(AT324="Deprivation",AU324="Deprivation",AV324="Deprivation",AW324="Deprivation",AX324="Deprivation"), 1, 0)</f>
        <v>0</v>
      </c>
      <c r="BD324" s="385">
        <f t="shared" ref="BD324:BD387" si="315">IF(OR(AT324="Electrical",AU324="Electrical",AV324="Electrical",AW324="Electrical",AX324="Electrical"), 1, 0)</f>
        <v>0</v>
      </c>
      <c r="BE324" s="385">
        <f t="shared" ref="BE324:BE387" si="316">IF(OR(AT324="Forced Postures",AU324="Forced Postures",AV324="Forced Postures",AW324="Forced Postures",AX324="Forced Postures"), 1, 0)</f>
        <v>0</v>
      </c>
      <c r="BF324" s="385">
        <f t="shared" ref="BF324:BF387" si="317">IF(OR(AT324="Gender-based violence",AU324="Gender-based violence",AV324="Gender-based violence",AW324="Gender-based violence",AX324="Gender-based violence"), 1, 0)</f>
        <v>0</v>
      </c>
      <c r="BG324" s="385">
        <f t="shared" ref="BG324:BG387" si="318">IF(OR(AT324="Kidnapping and disappearances",AU324="Kidnapping and disappearances",AV324="Kidnapping and disappearances",AW324="Kidnapping and disappearances",AX324="Kidnapping and disappearances"), 1, 0)</f>
        <v>0</v>
      </c>
      <c r="BH324" s="385">
        <f t="shared" ref="BH324:BH387" si="319">IF(OR(AT324="Rape and sexual torture",AU324="Rape and sexual torture",AV324="Rape and sexual torture",AW324="Rape and sexual torture",AX324="Rape and sexual torture"), 1, 0)</f>
        <v>0</v>
      </c>
      <c r="BI324" s="385">
        <f t="shared" ref="BI324:BI387" si="320">IF(OR(AT324="Sensory stress",AU324="Sensory stress",AV324="Sensory stress",AW324="Sensory stress",AX324="Sensory stress"), 1, 0)</f>
        <v>0</v>
      </c>
      <c r="BJ324" s="385">
        <f t="shared" ref="BJ324:BJ387" si="321">IF(OR(AT324="Severe humiliation",AU324="Severe humiliation",AV324="Severe humiliation",AW324="Severe humiliation",AX324="Severe humiliation"), 1, 0)</f>
        <v>0</v>
      </c>
      <c r="BK324" s="385">
        <f t="shared" ref="BK324:BK387" si="322">IF(OR(AT324="Threats and psychological torture",AU324="Threats and psychological torture",AV324="Threats and psychological torture",AW324="Threats and psychological torture",AX324="Threats and psychological torture"), 1, 0)</f>
        <v>0</v>
      </c>
      <c r="BL324" s="385">
        <f t="shared" ref="BL324:BL387" si="323">IF(OR(AT324="Witnessing torture of others",AU324="Witnessing torture of others",AV324="Witnessing torture of others",AW324="Witnessing torture of others",AX324="Witnessing torture of others"), 1, 0)</f>
        <v>0</v>
      </c>
      <c r="BM324" s="385">
        <f t="shared" ref="BM324:BM387" si="324">IF(OR(AT324="Wounding/maiming",AU324="Wounding/maiming",AV324="Wounding/maiming",AW324="Wounding/maiming",AX324="Wounding/maiming"), 1, 0)</f>
        <v>0</v>
      </c>
      <c r="BN324" s="385">
        <f t="shared" ref="BN324:BN387" si="325">IF(OR(AT324="Other",AU324="Other",AV324="Other",AW324="Other",AX324="Other"), 1, 0)</f>
        <v>0</v>
      </c>
      <c r="CK324" s="239">
        <f t="shared" si="289"/>
        <v>0</v>
      </c>
      <c r="CL324" s="239">
        <f t="shared" si="290"/>
        <v>0</v>
      </c>
    </row>
    <row r="325" spans="3:90" x14ac:dyDescent="0.35">
      <c r="C325" s="235"/>
      <c r="D325" s="246" t="str">
        <f t="shared" ref="D325:D388" si="326">IF(C325="","",IF(AND(C325&gt;=DATE(2022,9,30),C325&lt;=DATE(2023,9,29)),"New",IF(C325&lt;DATE(2022,9,30),"Continuing",IF(C325&gt;DATE(2023,9,29),""))))</f>
        <v/>
      </c>
      <c r="E325" s="247" t="str">
        <f t="shared" ref="E325:E388" si="327">IF(C325="","",IF(AND(C325&gt;=DATE(2023,9,30),C325&lt;=DATE(2024,9,29)),"New",IF(C325&lt;DATE(2023,9,30),"Continuing",IF(C325&gt;DATE(2024,9,29),""))))</f>
        <v/>
      </c>
      <c r="F325" s="248" t="str">
        <f t="shared" ref="F325:F388" si="328">IF(C325="","",IF(AND(C325&gt;=DATE(2024,9,30),C325&lt;=DATE(2025,9,29)),"New",IF(C325&lt;DATE(2024,9,30),"Continuing",IF(C325&gt;DATE(2025,9,29),""))))</f>
        <v/>
      </c>
      <c r="G325" s="249" t="str">
        <f t="shared" ref="G325:G388" si="329">IF(C325="","",IF(AND(C325&gt;=DATE(2025,9,30),C325&lt;=DATE(2026,9,29)),"New",IF(C325&lt;DATE(2025,9,30),"Continuing",IF(C325&gt;DATE(2026,9,29),""))))</f>
        <v/>
      </c>
      <c r="H325" s="250" t="str">
        <f t="shared" ref="H325:H388" si="330">IF(C325="","",IF(AND(C325&gt;=DATE(2026,9,30),C325&lt;=DATE(2027,9,29)),"New",IF(C325&lt;DATE(2026,9,30),"Continuing",IF(C325&gt;DATE(2027,9,29),""))))</f>
        <v/>
      </c>
      <c r="I325" s="386" t="str">
        <f t="shared" si="291"/>
        <v/>
      </c>
      <c r="J325" s="387" t="str">
        <f t="shared" si="292"/>
        <v/>
      </c>
      <c r="K325" s="388" t="str">
        <f t="shared" si="293"/>
        <v/>
      </c>
      <c r="L325" s="389" t="str">
        <f t="shared" si="294"/>
        <v/>
      </c>
      <c r="M325" s="250" t="str">
        <f t="shared" si="295"/>
        <v/>
      </c>
      <c r="N325" s="246" t="b">
        <f t="shared" ref="N325:N388" si="331">AND(B325="Primary",D325="New",I325="Yes")</f>
        <v>0</v>
      </c>
      <c r="O325" s="246" t="b">
        <f t="shared" ref="O325:O388" si="332">AND(B325="Primary",D325="Continuing",I325="Yes")</f>
        <v>0</v>
      </c>
      <c r="P325" s="246" t="b">
        <f t="shared" ref="P325:P388" si="333">AND(B325="Secondary",D325="New",I325="Yes")</f>
        <v>0</v>
      </c>
      <c r="Q325" s="246" t="b">
        <f t="shared" ref="Q325:Q388" si="334">AND(B325="Secondary",D325="Continuing",I325="Yes")</f>
        <v>0</v>
      </c>
      <c r="R325" s="246" t="str">
        <f t="shared" ref="R325:R388" si="335">IF(OR(N325=TRUE,O325=TRUE),"Yes","No")</f>
        <v>No</v>
      </c>
      <c r="S325" s="247" t="b">
        <f t="shared" si="296"/>
        <v>0</v>
      </c>
      <c r="T325" s="247" t="b">
        <f t="shared" si="297"/>
        <v>0</v>
      </c>
      <c r="U325" s="247" t="b">
        <f t="shared" si="298"/>
        <v>0</v>
      </c>
      <c r="V325" s="247" t="b">
        <f t="shared" si="299"/>
        <v>0</v>
      </c>
      <c r="W325" s="247" t="str">
        <f t="shared" ref="W325:W388" si="336">IF(OR(S325=TRUE,T325=TRUE),"Yes","No")</f>
        <v>No</v>
      </c>
      <c r="X325" s="248" t="b">
        <f t="shared" si="300"/>
        <v>0</v>
      </c>
      <c r="Y325" s="248" t="b">
        <f t="shared" si="301"/>
        <v>0</v>
      </c>
      <c r="Z325" s="248" t="b">
        <f t="shared" si="302"/>
        <v>0</v>
      </c>
      <c r="AA325" s="248" t="b">
        <f t="shared" si="303"/>
        <v>0</v>
      </c>
      <c r="AB325" s="248" t="str">
        <f t="shared" ref="AB325:AB388" si="337">IF(OR(X325=TRUE,Y325=TRUE),"Yes","No")</f>
        <v>No</v>
      </c>
      <c r="AC325" s="249" t="b">
        <f t="shared" si="304"/>
        <v>0</v>
      </c>
      <c r="AD325" s="249" t="b">
        <f t="shared" si="305"/>
        <v>0</v>
      </c>
      <c r="AE325" s="249" t="b">
        <f t="shared" si="306"/>
        <v>0</v>
      </c>
      <c r="AF325" s="249" t="b">
        <f t="shared" si="307"/>
        <v>0</v>
      </c>
      <c r="AG325" s="249" t="str">
        <f t="shared" ref="AG325:AG388" si="338">IF(OR(AC325=TRUE,AD325=TRUE),"Yes","No")</f>
        <v>No</v>
      </c>
      <c r="AH325" s="250" t="b">
        <f t="shared" si="308"/>
        <v>0</v>
      </c>
      <c r="AI325" s="250" t="b">
        <f t="shared" si="309"/>
        <v>0</v>
      </c>
      <c r="AJ325" s="250" t="b">
        <f t="shared" si="310"/>
        <v>0</v>
      </c>
      <c r="AK325" s="250" t="b">
        <f t="shared" si="311"/>
        <v>0</v>
      </c>
      <c r="AL325" s="250" t="str">
        <f t="shared" ref="AL325:AL388" si="339">IF(OR(AH325=TRUE,AI325=TRUE),"Yes","No")</f>
        <v>No</v>
      </c>
      <c r="AN325" s="246" t="str">
        <f t="shared" ref="AN325:AN388" si="340">IF(AND(AM325&gt;=DATE(2022,9,30),AM325&lt;=DATE(2023,9,29)),"Closed","")</f>
        <v/>
      </c>
      <c r="AO325" s="247" t="str">
        <f t="shared" ref="AO325:AO388" si="341">IF(AND(AM325&gt;=DATE(2023,9,30),AM325&lt;=DATE(2024,9,29)),"Closed","")</f>
        <v/>
      </c>
      <c r="AP325" s="248" t="str">
        <f t="shared" ref="AP325:AP388" si="342">IF(AND(AM325&gt;=DATE(2024,9,30),AM325&lt;=DATE(2025,9,29)),"Closed","")</f>
        <v/>
      </c>
      <c r="AQ325" s="249" t="str">
        <f t="shared" ref="AQ325:AQ388" si="343">IF(AND(AM325&gt;=DATE(2025,9,30),AM325&lt;=DATE(2026,9,29)),"Closed","")</f>
        <v/>
      </c>
      <c r="AR325" s="250" t="str">
        <f t="shared" ref="AR325:AR388" si="344">IF(AND(AM325&gt;=DATE(2026,9,30),AM325&lt;=DATE(2027,9,29)),"Closed","")</f>
        <v/>
      </c>
      <c r="AS325" s="234"/>
      <c r="AY325" s="385">
        <f t="shared" ref="AY325:AY388" si="345">IF(OR(AT325="Asphyxiation",AU325="Asphyxiation",AV325="Asphyxiation",AW325="Asphyxiation",AX325="Asphyxiation"), 1, 0)</f>
        <v>0</v>
      </c>
      <c r="AZ325" s="385">
        <f t="shared" si="312"/>
        <v>0</v>
      </c>
      <c r="BA325" s="385">
        <f t="shared" ref="BA325:BA388" si="346">IF(OR(AT325="New response option",AU325="New response option",AV325="New response option",AW325="New response option",AX325="New response option"), 1, 0)</f>
        <v>0</v>
      </c>
      <c r="BB325" s="385">
        <f t="shared" si="313"/>
        <v>0</v>
      </c>
      <c r="BC325" s="385">
        <f t="shared" si="314"/>
        <v>0</v>
      </c>
      <c r="BD325" s="385">
        <f t="shared" si="315"/>
        <v>0</v>
      </c>
      <c r="BE325" s="385">
        <f t="shared" si="316"/>
        <v>0</v>
      </c>
      <c r="BF325" s="385">
        <f t="shared" si="317"/>
        <v>0</v>
      </c>
      <c r="BG325" s="385">
        <f t="shared" si="318"/>
        <v>0</v>
      </c>
      <c r="BH325" s="385">
        <f t="shared" si="319"/>
        <v>0</v>
      </c>
      <c r="BI325" s="385">
        <f t="shared" si="320"/>
        <v>0</v>
      </c>
      <c r="BJ325" s="385">
        <f t="shared" si="321"/>
        <v>0</v>
      </c>
      <c r="BK325" s="385">
        <f t="shared" si="322"/>
        <v>0</v>
      </c>
      <c r="BL325" s="385">
        <f t="shared" si="323"/>
        <v>0</v>
      </c>
      <c r="BM325" s="385">
        <f t="shared" si="324"/>
        <v>0</v>
      </c>
      <c r="BN325" s="385">
        <f t="shared" si="325"/>
        <v>0</v>
      </c>
      <c r="CK325" s="239">
        <f t="shared" ref="CK325:CK388" si="347">IF(OR(CJ325="Lawful Permanent Resident (LPR): Former refugee ",CJ325="Lawful Permanent Resident (LPR): Former asylee ",CJ325="Lawful Permanent Resident (LPR): Other former"), 1,0)</f>
        <v>0</v>
      </c>
      <c r="CL325" s="239">
        <f t="shared" ref="CL325:CL388" si="348">IF(OR(CJ325="U.S. Citizen: Former refugee ",CJ325="U.S. Citizen: Former asylee ",CJ325="U.S. Citizen: Other former "), 1,0)</f>
        <v>0</v>
      </c>
    </row>
    <row r="326" spans="3:90" x14ac:dyDescent="0.35">
      <c r="C326" s="235"/>
      <c r="D326" s="246" t="str">
        <f t="shared" si="326"/>
        <v/>
      </c>
      <c r="E326" s="247" t="str">
        <f t="shared" si="327"/>
        <v/>
      </c>
      <c r="F326" s="248" t="str">
        <f t="shared" si="328"/>
        <v/>
      </c>
      <c r="G326" s="249" t="str">
        <f t="shared" si="329"/>
        <v/>
      </c>
      <c r="H326" s="250" t="str">
        <f t="shared" si="330"/>
        <v/>
      </c>
      <c r="I326" s="386" t="str">
        <f t="shared" si="291"/>
        <v/>
      </c>
      <c r="J326" s="387" t="str">
        <f t="shared" si="292"/>
        <v/>
      </c>
      <c r="K326" s="388" t="str">
        <f t="shared" si="293"/>
        <v/>
      </c>
      <c r="L326" s="389" t="str">
        <f t="shared" si="294"/>
        <v/>
      </c>
      <c r="M326" s="250" t="str">
        <f t="shared" si="295"/>
        <v/>
      </c>
      <c r="N326" s="246" t="b">
        <f t="shared" si="331"/>
        <v>0</v>
      </c>
      <c r="O326" s="246" t="b">
        <f t="shared" si="332"/>
        <v>0</v>
      </c>
      <c r="P326" s="246" t="b">
        <f t="shared" si="333"/>
        <v>0</v>
      </c>
      <c r="Q326" s="246" t="b">
        <f t="shared" si="334"/>
        <v>0</v>
      </c>
      <c r="R326" s="246" t="str">
        <f t="shared" si="335"/>
        <v>No</v>
      </c>
      <c r="S326" s="247" t="b">
        <f t="shared" si="296"/>
        <v>0</v>
      </c>
      <c r="T326" s="247" t="b">
        <f t="shared" si="297"/>
        <v>0</v>
      </c>
      <c r="U326" s="247" t="b">
        <f t="shared" si="298"/>
        <v>0</v>
      </c>
      <c r="V326" s="247" t="b">
        <f t="shared" si="299"/>
        <v>0</v>
      </c>
      <c r="W326" s="247" t="str">
        <f t="shared" si="336"/>
        <v>No</v>
      </c>
      <c r="X326" s="248" t="b">
        <f t="shared" si="300"/>
        <v>0</v>
      </c>
      <c r="Y326" s="248" t="b">
        <f t="shared" si="301"/>
        <v>0</v>
      </c>
      <c r="Z326" s="248" t="b">
        <f t="shared" si="302"/>
        <v>0</v>
      </c>
      <c r="AA326" s="248" t="b">
        <f t="shared" si="303"/>
        <v>0</v>
      </c>
      <c r="AB326" s="248" t="str">
        <f t="shared" si="337"/>
        <v>No</v>
      </c>
      <c r="AC326" s="249" t="b">
        <f t="shared" si="304"/>
        <v>0</v>
      </c>
      <c r="AD326" s="249" t="b">
        <f t="shared" si="305"/>
        <v>0</v>
      </c>
      <c r="AE326" s="249" t="b">
        <f t="shared" si="306"/>
        <v>0</v>
      </c>
      <c r="AF326" s="249" t="b">
        <f t="shared" si="307"/>
        <v>0</v>
      </c>
      <c r="AG326" s="249" t="str">
        <f t="shared" si="338"/>
        <v>No</v>
      </c>
      <c r="AH326" s="250" t="b">
        <f t="shared" si="308"/>
        <v>0</v>
      </c>
      <c r="AI326" s="250" t="b">
        <f t="shared" si="309"/>
        <v>0</v>
      </c>
      <c r="AJ326" s="250" t="b">
        <f t="shared" si="310"/>
        <v>0</v>
      </c>
      <c r="AK326" s="250" t="b">
        <f t="shared" si="311"/>
        <v>0</v>
      </c>
      <c r="AL326" s="250" t="str">
        <f t="shared" si="339"/>
        <v>No</v>
      </c>
      <c r="AN326" s="246" t="str">
        <f t="shared" si="340"/>
        <v/>
      </c>
      <c r="AO326" s="247" t="str">
        <f t="shared" si="341"/>
        <v/>
      </c>
      <c r="AP326" s="248" t="str">
        <f t="shared" si="342"/>
        <v/>
      </c>
      <c r="AQ326" s="249" t="str">
        <f t="shared" si="343"/>
        <v/>
      </c>
      <c r="AR326" s="250" t="str">
        <f t="shared" si="344"/>
        <v/>
      </c>
      <c r="AS326" s="234"/>
      <c r="AY326" s="385">
        <f t="shared" si="345"/>
        <v>0</v>
      </c>
      <c r="AZ326" s="385">
        <f t="shared" si="312"/>
        <v>0</v>
      </c>
      <c r="BA326" s="385">
        <f t="shared" si="346"/>
        <v>0</v>
      </c>
      <c r="BB326" s="385">
        <f t="shared" si="313"/>
        <v>0</v>
      </c>
      <c r="BC326" s="385">
        <f t="shared" si="314"/>
        <v>0</v>
      </c>
      <c r="BD326" s="385">
        <f t="shared" si="315"/>
        <v>0</v>
      </c>
      <c r="BE326" s="385">
        <f t="shared" si="316"/>
        <v>0</v>
      </c>
      <c r="BF326" s="385">
        <f t="shared" si="317"/>
        <v>0</v>
      </c>
      <c r="BG326" s="385">
        <f t="shared" si="318"/>
        <v>0</v>
      </c>
      <c r="BH326" s="385">
        <f t="shared" si="319"/>
        <v>0</v>
      </c>
      <c r="BI326" s="385">
        <f t="shared" si="320"/>
        <v>0</v>
      </c>
      <c r="BJ326" s="385">
        <f t="shared" si="321"/>
        <v>0</v>
      </c>
      <c r="BK326" s="385">
        <f t="shared" si="322"/>
        <v>0</v>
      </c>
      <c r="BL326" s="385">
        <f t="shared" si="323"/>
        <v>0</v>
      </c>
      <c r="BM326" s="385">
        <f t="shared" si="324"/>
        <v>0</v>
      </c>
      <c r="BN326" s="385">
        <f t="shared" si="325"/>
        <v>0</v>
      </c>
      <c r="CK326" s="239">
        <f t="shared" si="347"/>
        <v>0</v>
      </c>
      <c r="CL326" s="239">
        <f t="shared" si="348"/>
        <v>0</v>
      </c>
    </row>
    <row r="327" spans="3:90" x14ac:dyDescent="0.35">
      <c r="C327" s="235"/>
      <c r="D327" s="246" t="str">
        <f t="shared" si="326"/>
        <v/>
      </c>
      <c r="E327" s="247" t="str">
        <f t="shared" si="327"/>
        <v/>
      </c>
      <c r="F327" s="248" t="str">
        <f t="shared" si="328"/>
        <v/>
      </c>
      <c r="G327" s="249" t="str">
        <f t="shared" si="329"/>
        <v/>
      </c>
      <c r="H327" s="250" t="str">
        <f t="shared" si="330"/>
        <v/>
      </c>
      <c r="I327" s="386" t="str">
        <f t="shared" si="291"/>
        <v/>
      </c>
      <c r="J327" s="387" t="str">
        <f t="shared" si="292"/>
        <v/>
      </c>
      <c r="K327" s="388" t="str">
        <f t="shared" si="293"/>
        <v/>
      </c>
      <c r="L327" s="389" t="str">
        <f t="shared" si="294"/>
        <v/>
      </c>
      <c r="M327" s="250" t="str">
        <f t="shared" si="295"/>
        <v/>
      </c>
      <c r="N327" s="246" t="b">
        <f t="shared" si="331"/>
        <v>0</v>
      </c>
      <c r="O327" s="246" t="b">
        <f t="shared" si="332"/>
        <v>0</v>
      </c>
      <c r="P327" s="246" t="b">
        <f t="shared" si="333"/>
        <v>0</v>
      </c>
      <c r="Q327" s="246" t="b">
        <f t="shared" si="334"/>
        <v>0</v>
      </c>
      <c r="R327" s="246" t="str">
        <f t="shared" si="335"/>
        <v>No</v>
      </c>
      <c r="S327" s="247" t="b">
        <f t="shared" si="296"/>
        <v>0</v>
      </c>
      <c r="T327" s="247" t="b">
        <f t="shared" si="297"/>
        <v>0</v>
      </c>
      <c r="U327" s="247" t="b">
        <f t="shared" si="298"/>
        <v>0</v>
      </c>
      <c r="V327" s="247" t="b">
        <f t="shared" si="299"/>
        <v>0</v>
      </c>
      <c r="W327" s="247" t="str">
        <f t="shared" si="336"/>
        <v>No</v>
      </c>
      <c r="X327" s="248" t="b">
        <f t="shared" si="300"/>
        <v>0</v>
      </c>
      <c r="Y327" s="248" t="b">
        <f t="shared" si="301"/>
        <v>0</v>
      </c>
      <c r="Z327" s="248" t="b">
        <f t="shared" si="302"/>
        <v>0</v>
      </c>
      <c r="AA327" s="248" t="b">
        <f t="shared" si="303"/>
        <v>0</v>
      </c>
      <c r="AB327" s="248" t="str">
        <f t="shared" si="337"/>
        <v>No</v>
      </c>
      <c r="AC327" s="249" t="b">
        <f t="shared" si="304"/>
        <v>0</v>
      </c>
      <c r="AD327" s="249" t="b">
        <f t="shared" si="305"/>
        <v>0</v>
      </c>
      <c r="AE327" s="249" t="b">
        <f t="shared" si="306"/>
        <v>0</v>
      </c>
      <c r="AF327" s="249" t="b">
        <f t="shared" si="307"/>
        <v>0</v>
      </c>
      <c r="AG327" s="249" t="str">
        <f t="shared" si="338"/>
        <v>No</v>
      </c>
      <c r="AH327" s="250" t="b">
        <f t="shared" si="308"/>
        <v>0</v>
      </c>
      <c r="AI327" s="250" t="b">
        <f t="shared" si="309"/>
        <v>0</v>
      </c>
      <c r="AJ327" s="250" t="b">
        <f t="shared" si="310"/>
        <v>0</v>
      </c>
      <c r="AK327" s="250" t="b">
        <f t="shared" si="311"/>
        <v>0</v>
      </c>
      <c r="AL327" s="250" t="str">
        <f t="shared" si="339"/>
        <v>No</v>
      </c>
      <c r="AN327" s="246" t="str">
        <f t="shared" si="340"/>
        <v/>
      </c>
      <c r="AO327" s="247" t="str">
        <f t="shared" si="341"/>
        <v/>
      </c>
      <c r="AP327" s="248" t="str">
        <f t="shared" si="342"/>
        <v/>
      </c>
      <c r="AQ327" s="249" t="str">
        <f t="shared" si="343"/>
        <v/>
      </c>
      <c r="AR327" s="250" t="str">
        <f t="shared" si="344"/>
        <v/>
      </c>
      <c r="AS327" s="234"/>
      <c r="AY327" s="385">
        <f t="shared" si="345"/>
        <v>0</v>
      </c>
      <c r="AZ327" s="385">
        <f t="shared" si="312"/>
        <v>0</v>
      </c>
      <c r="BA327" s="385">
        <f t="shared" si="346"/>
        <v>0</v>
      </c>
      <c r="BB327" s="385">
        <f t="shared" si="313"/>
        <v>0</v>
      </c>
      <c r="BC327" s="385">
        <f t="shared" si="314"/>
        <v>0</v>
      </c>
      <c r="BD327" s="385">
        <f t="shared" si="315"/>
        <v>0</v>
      </c>
      <c r="BE327" s="385">
        <f t="shared" si="316"/>
        <v>0</v>
      </c>
      <c r="BF327" s="385">
        <f t="shared" si="317"/>
        <v>0</v>
      </c>
      <c r="BG327" s="385">
        <f t="shared" si="318"/>
        <v>0</v>
      </c>
      <c r="BH327" s="385">
        <f t="shared" si="319"/>
        <v>0</v>
      </c>
      <c r="BI327" s="385">
        <f t="shared" si="320"/>
        <v>0</v>
      </c>
      <c r="BJ327" s="385">
        <f t="shared" si="321"/>
        <v>0</v>
      </c>
      <c r="BK327" s="385">
        <f t="shared" si="322"/>
        <v>0</v>
      </c>
      <c r="BL327" s="385">
        <f t="shared" si="323"/>
        <v>0</v>
      </c>
      <c r="BM327" s="385">
        <f t="shared" si="324"/>
        <v>0</v>
      </c>
      <c r="BN327" s="385">
        <f t="shared" si="325"/>
        <v>0</v>
      </c>
      <c r="CK327" s="239">
        <f t="shared" si="347"/>
        <v>0</v>
      </c>
      <c r="CL327" s="239">
        <f t="shared" si="348"/>
        <v>0</v>
      </c>
    </row>
    <row r="328" spans="3:90" x14ac:dyDescent="0.35">
      <c r="C328" s="235"/>
      <c r="D328" s="246" t="str">
        <f t="shared" si="326"/>
        <v/>
      </c>
      <c r="E328" s="247" t="str">
        <f t="shared" si="327"/>
        <v/>
      </c>
      <c r="F328" s="248" t="str">
        <f t="shared" si="328"/>
        <v/>
      </c>
      <c r="G328" s="249" t="str">
        <f t="shared" si="329"/>
        <v/>
      </c>
      <c r="H328" s="250" t="str">
        <f t="shared" si="330"/>
        <v/>
      </c>
      <c r="I328" s="386" t="str">
        <f t="shared" si="291"/>
        <v/>
      </c>
      <c r="J328" s="387" t="str">
        <f t="shared" si="292"/>
        <v/>
      </c>
      <c r="K328" s="388" t="str">
        <f t="shared" si="293"/>
        <v/>
      </c>
      <c r="L328" s="389" t="str">
        <f t="shared" si="294"/>
        <v/>
      </c>
      <c r="M328" s="250" t="str">
        <f t="shared" si="295"/>
        <v/>
      </c>
      <c r="N328" s="246" t="b">
        <f t="shared" si="331"/>
        <v>0</v>
      </c>
      <c r="O328" s="246" t="b">
        <f t="shared" si="332"/>
        <v>0</v>
      </c>
      <c r="P328" s="246" t="b">
        <f t="shared" si="333"/>
        <v>0</v>
      </c>
      <c r="Q328" s="246" t="b">
        <f t="shared" si="334"/>
        <v>0</v>
      </c>
      <c r="R328" s="246" t="str">
        <f t="shared" si="335"/>
        <v>No</v>
      </c>
      <c r="S328" s="247" t="b">
        <f t="shared" si="296"/>
        <v>0</v>
      </c>
      <c r="T328" s="247" t="b">
        <f t="shared" si="297"/>
        <v>0</v>
      </c>
      <c r="U328" s="247" t="b">
        <f t="shared" si="298"/>
        <v>0</v>
      </c>
      <c r="V328" s="247" t="b">
        <f t="shared" si="299"/>
        <v>0</v>
      </c>
      <c r="W328" s="247" t="str">
        <f t="shared" si="336"/>
        <v>No</v>
      </c>
      <c r="X328" s="248" t="b">
        <f t="shared" si="300"/>
        <v>0</v>
      </c>
      <c r="Y328" s="248" t="b">
        <f t="shared" si="301"/>
        <v>0</v>
      </c>
      <c r="Z328" s="248" t="b">
        <f t="shared" si="302"/>
        <v>0</v>
      </c>
      <c r="AA328" s="248" t="b">
        <f t="shared" si="303"/>
        <v>0</v>
      </c>
      <c r="AB328" s="248" t="str">
        <f t="shared" si="337"/>
        <v>No</v>
      </c>
      <c r="AC328" s="249" t="b">
        <f t="shared" si="304"/>
        <v>0</v>
      </c>
      <c r="AD328" s="249" t="b">
        <f t="shared" si="305"/>
        <v>0</v>
      </c>
      <c r="AE328" s="249" t="b">
        <f t="shared" si="306"/>
        <v>0</v>
      </c>
      <c r="AF328" s="249" t="b">
        <f t="shared" si="307"/>
        <v>0</v>
      </c>
      <c r="AG328" s="249" t="str">
        <f t="shared" si="338"/>
        <v>No</v>
      </c>
      <c r="AH328" s="250" t="b">
        <f t="shared" si="308"/>
        <v>0</v>
      </c>
      <c r="AI328" s="250" t="b">
        <f t="shared" si="309"/>
        <v>0</v>
      </c>
      <c r="AJ328" s="250" t="b">
        <f t="shared" si="310"/>
        <v>0</v>
      </c>
      <c r="AK328" s="250" t="b">
        <f t="shared" si="311"/>
        <v>0</v>
      </c>
      <c r="AL328" s="250" t="str">
        <f t="shared" si="339"/>
        <v>No</v>
      </c>
      <c r="AN328" s="246" t="str">
        <f t="shared" si="340"/>
        <v/>
      </c>
      <c r="AO328" s="247" t="str">
        <f t="shared" si="341"/>
        <v/>
      </c>
      <c r="AP328" s="248" t="str">
        <f t="shared" si="342"/>
        <v/>
      </c>
      <c r="AQ328" s="249" t="str">
        <f t="shared" si="343"/>
        <v/>
      </c>
      <c r="AR328" s="250" t="str">
        <f t="shared" si="344"/>
        <v/>
      </c>
      <c r="AS328" s="234"/>
      <c r="AY328" s="385">
        <f t="shared" si="345"/>
        <v>0</v>
      </c>
      <c r="AZ328" s="385">
        <f t="shared" si="312"/>
        <v>0</v>
      </c>
      <c r="BA328" s="385">
        <f t="shared" si="346"/>
        <v>0</v>
      </c>
      <c r="BB328" s="385">
        <f t="shared" si="313"/>
        <v>0</v>
      </c>
      <c r="BC328" s="385">
        <f t="shared" si="314"/>
        <v>0</v>
      </c>
      <c r="BD328" s="385">
        <f t="shared" si="315"/>
        <v>0</v>
      </c>
      <c r="BE328" s="385">
        <f t="shared" si="316"/>
        <v>0</v>
      </c>
      <c r="BF328" s="385">
        <f t="shared" si="317"/>
        <v>0</v>
      </c>
      <c r="BG328" s="385">
        <f t="shared" si="318"/>
        <v>0</v>
      </c>
      <c r="BH328" s="385">
        <f t="shared" si="319"/>
        <v>0</v>
      </c>
      <c r="BI328" s="385">
        <f t="shared" si="320"/>
        <v>0</v>
      </c>
      <c r="BJ328" s="385">
        <f t="shared" si="321"/>
        <v>0</v>
      </c>
      <c r="BK328" s="385">
        <f t="shared" si="322"/>
        <v>0</v>
      </c>
      <c r="BL328" s="385">
        <f t="shared" si="323"/>
        <v>0</v>
      </c>
      <c r="BM328" s="385">
        <f t="shared" si="324"/>
        <v>0</v>
      </c>
      <c r="BN328" s="385">
        <f t="shared" si="325"/>
        <v>0</v>
      </c>
      <c r="CK328" s="239">
        <f t="shared" si="347"/>
        <v>0</v>
      </c>
      <c r="CL328" s="239">
        <f t="shared" si="348"/>
        <v>0</v>
      </c>
    </row>
    <row r="329" spans="3:90" x14ac:dyDescent="0.35">
      <c r="C329" s="235"/>
      <c r="D329" s="246" t="str">
        <f t="shared" si="326"/>
        <v/>
      </c>
      <c r="E329" s="247" t="str">
        <f t="shared" si="327"/>
        <v/>
      </c>
      <c r="F329" s="248" t="str">
        <f t="shared" si="328"/>
        <v/>
      </c>
      <c r="G329" s="249" t="str">
        <f t="shared" si="329"/>
        <v/>
      </c>
      <c r="H329" s="250" t="str">
        <f t="shared" si="330"/>
        <v/>
      </c>
      <c r="I329" s="386" t="str">
        <f t="shared" si="291"/>
        <v/>
      </c>
      <c r="J329" s="387" t="str">
        <f t="shared" si="292"/>
        <v/>
      </c>
      <c r="K329" s="388" t="str">
        <f t="shared" si="293"/>
        <v/>
      </c>
      <c r="L329" s="389" t="str">
        <f t="shared" si="294"/>
        <v/>
      </c>
      <c r="M329" s="250" t="str">
        <f t="shared" si="295"/>
        <v/>
      </c>
      <c r="N329" s="246" t="b">
        <f t="shared" si="331"/>
        <v>0</v>
      </c>
      <c r="O329" s="246" t="b">
        <f t="shared" si="332"/>
        <v>0</v>
      </c>
      <c r="P329" s="246" t="b">
        <f t="shared" si="333"/>
        <v>0</v>
      </c>
      <c r="Q329" s="246" t="b">
        <f t="shared" si="334"/>
        <v>0</v>
      </c>
      <c r="R329" s="246" t="str">
        <f t="shared" si="335"/>
        <v>No</v>
      </c>
      <c r="S329" s="247" t="b">
        <f t="shared" si="296"/>
        <v>0</v>
      </c>
      <c r="T329" s="247" t="b">
        <f t="shared" si="297"/>
        <v>0</v>
      </c>
      <c r="U329" s="247" t="b">
        <f t="shared" si="298"/>
        <v>0</v>
      </c>
      <c r="V329" s="247" t="b">
        <f t="shared" si="299"/>
        <v>0</v>
      </c>
      <c r="W329" s="247" t="str">
        <f t="shared" si="336"/>
        <v>No</v>
      </c>
      <c r="X329" s="248" t="b">
        <f t="shared" si="300"/>
        <v>0</v>
      </c>
      <c r="Y329" s="248" t="b">
        <f t="shared" si="301"/>
        <v>0</v>
      </c>
      <c r="Z329" s="248" t="b">
        <f t="shared" si="302"/>
        <v>0</v>
      </c>
      <c r="AA329" s="248" t="b">
        <f t="shared" si="303"/>
        <v>0</v>
      </c>
      <c r="AB329" s="248" t="str">
        <f t="shared" si="337"/>
        <v>No</v>
      </c>
      <c r="AC329" s="249" t="b">
        <f t="shared" si="304"/>
        <v>0</v>
      </c>
      <c r="AD329" s="249" t="b">
        <f t="shared" si="305"/>
        <v>0</v>
      </c>
      <c r="AE329" s="249" t="b">
        <f t="shared" si="306"/>
        <v>0</v>
      </c>
      <c r="AF329" s="249" t="b">
        <f t="shared" si="307"/>
        <v>0</v>
      </c>
      <c r="AG329" s="249" t="str">
        <f t="shared" si="338"/>
        <v>No</v>
      </c>
      <c r="AH329" s="250" t="b">
        <f t="shared" si="308"/>
        <v>0</v>
      </c>
      <c r="AI329" s="250" t="b">
        <f t="shared" si="309"/>
        <v>0</v>
      </c>
      <c r="AJ329" s="250" t="b">
        <f t="shared" si="310"/>
        <v>0</v>
      </c>
      <c r="AK329" s="250" t="b">
        <f t="shared" si="311"/>
        <v>0</v>
      </c>
      <c r="AL329" s="250" t="str">
        <f t="shared" si="339"/>
        <v>No</v>
      </c>
      <c r="AN329" s="246" t="str">
        <f t="shared" si="340"/>
        <v/>
      </c>
      <c r="AO329" s="247" t="str">
        <f t="shared" si="341"/>
        <v/>
      </c>
      <c r="AP329" s="248" t="str">
        <f t="shared" si="342"/>
        <v/>
      </c>
      <c r="AQ329" s="249" t="str">
        <f t="shared" si="343"/>
        <v/>
      </c>
      <c r="AR329" s="250" t="str">
        <f t="shared" si="344"/>
        <v/>
      </c>
      <c r="AS329" s="234"/>
      <c r="AY329" s="385">
        <f t="shared" si="345"/>
        <v>0</v>
      </c>
      <c r="AZ329" s="385">
        <f t="shared" si="312"/>
        <v>0</v>
      </c>
      <c r="BA329" s="385">
        <f t="shared" si="346"/>
        <v>0</v>
      </c>
      <c r="BB329" s="385">
        <f t="shared" si="313"/>
        <v>0</v>
      </c>
      <c r="BC329" s="385">
        <f t="shared" si="314"/>
        <v>0</v>
      </c>
      <c r="BD329" s="385">
        <f t="shared" si="315"/>
        <v>0</v>
      </c>
      <c r="BE329" s="385">
        <f t="shared" si="316"/>
        <v>0</v>
      </c>
      <c r="BF329" s="385">
        <f t="shared" si="317"/>
        <v>0</v>
      </c>
      <c r="BG329" s="385">
        <f t="shared" si="318"/>
        <v>0</v>
      </c>
      <c r="BH329" s="385">
        <f t="shared" si="319"/>
        <v>0</v>
      </c>
      <c r="BI329" s="385">
        <f t="shared" si="320"/>
        <v>0</v>
      </c>
      <c r="BJ329" s="385">
        <f t="shared" si="321"/>
        <v>0</v>
      </c>
      <c r="BK329" s="385">
        <f t="shared" si="322"/>
        <v>0</v>
      </c>
      <c r="BL329" s="385">
        <f t="shared" si="323"/>
        <v>0</v>
      </c>
      <c r="BM329" s="385">
        <f t="shared" si="324"/>
        <v>0</v>
      </c>
      <c r="BN329" s="385">
        <f t="shared" si="325"/>
        <v>0</v>
      </c>
      <c r="CK329" s="239">
        <f t="shared" si="347"/>
        <v>0</v>
      </c>
      <c r="CL329" s="239">
        <f t="shared" si="348"/>
        <v>0</v>
      </c>
    </row>
    <row r="330" spans="3:90" x14ac:dyDescent="0.35">
      <c r="C330" s="235"/>
      <c r="D330" s="246" t="str">
        <f t="shared" si="326"/>
        <v/>
      </c>
      <c r="E330" s="247" t="str">
        <f t="shared" si="327"/>
        <v/>
      </c>
      <c r="F330" s="248" t="str">
        <f t="shared" si="328"/>
        <v/>
      </c>
      <c r="G330" s="249" t="str">
        <f t="shared" si="329"/>
        <v/>
      </c>
      <c r="H330" s="250" t="str">
        <f t="shared" si="330"/>
        <v/>
      </c>
      <c r="I330" s="386" t="str">
        <f t="shared" si="291"/>
        <v/>
      </c>
      <c r="J330" s="387" t="str">
        <f t="shared" si="292"/>
        <v/>
      </c>
      <c r="K330" s="388" t="str">
        <f t="shared" si="293"/>
        <v/>
      </c>
      <c r="L330" s="389" t="str">
        <f t="shared" si="294"/>
        <v/>
      </c>
      <c r="M330" s="250" t="str">
        <f t="shared" si="295"/>
        <v/>
      </c>
      <c r="N330" s="246" t="b">
        <f t="shared" si="331"/>
        <v>0</v>
      </c>
      <c r="O330" s="246" t="b">
        <f t="shared" si="332"/>
        <v>0</v>
      </c>
      <c r="P330" s="246" t="b">
        <f t="shared" si="333"/>
        <v>0</v>
      </c>
      <c r="Q330" s="246" t="b">
        <f t="shared" si="334"/>
        <v>0</v>
      </c>
      <c r="R330" s="246" t="str">
        <f t="shared" si="335"/>
        <v>No</v>
      </c>
      <c r="S330" s="247" t="b">
        <f t="shared" si="296"/>
        <v>0</v>
      </c>
      <c r="T330" s="247" t="b">
        <f t="shared" si="297"/>
        <v>0</v>
      </c>
      <c r="U330" s="247" t="b">
        <f t="shared" si="298"/>
        <v>0</v>
      </c>
      <c r="V330" s="247" t="b">
        <f t="shared" si="299"/>
        <v>0</v>
      </c>
      <c r="W330" s="247" t="str">
        <f t="shared" si="336"/>
        <v>No</v>
      </c>
      <c r="X330" s="248" t="b">
        <f t="shared" si="300"/>
        <v>0</v>
      </c>
      <c r="Y330" s="248" t="b">
        <f t="shared" si="301"/>
        <v>0</v>
      </c>
      <c r="Z330" s="248" t="b">
        <f t="shared" si="302"/>
        <v>0</v>
      </c>
      <c r="AA330" s="248" t="b">
        <f t="shared" si="303"/>
        <v>0</v>
      </c>
      <c r="AB330" s="248" t="str">
        <f t="shared" si="337"/>
        <v>No</v>
      </c>
      <c r="AC330" s="249" t="b">
        <f t="shared" si="304"/>
        <v>0</v>
      </c>
      <c r="AD330" s="249" t="b">
        <f t="shared" si="305"/>
        <v>0</v>
      </c>
      <c r="AE330" s="249" t="b">
        <f t="shared" si="306"/>
        <v>0</v>
      </c>
      <c r="AF330" s="249" t="b">
        <f t="shared" si="307"/>
        <v>0</v>
      </c>
      <c r="AG330" s="249" t="str">
        <f t="shared" si="338"/>
        <v>No</v>
      </c>
      <c r="AH330" s="250" t="b">
        <f t="shared" si="308"/>
        <v>0</v>
      </c>
      <c r="AI330" s="250" t="b">
        <f t="shared" si="309"/>
        <v>0</v>
      </c>
      <c r="AJ330" s="250" t="b">
        <f t="shared" si="310"/>
        <v>0</v>
      </c>
      <c r="AK330" s="250" t="b">
        <f t="shared" si="311"/>
        <v>0</v>
      </c>
      <c r="AL330" s="250" t="str">
        <f t="shared" si="339"/>
        <v>No</v>
      </c>
      <c r="AN330" s="246" t="str">
        <f t="shared" si="340"/>
        <v/>
      </c>
      <c r="AO330" s="247" t="str">
        <f t="shared" si="341"/>
        <v/>
      </c>
      <c r="AP330" s="248" t="str">
        <f t="shared" si="342"/>
        <v/>
      </c>
      <c r="AQ330" s="249" t="str">
        <f t="shared" si="343"/>
        <v/>
      </c>
      <c r="AR330" s="250" t="str">
        <f t="shared" si="344"/>
        <v/>
      </c>
      <c r="AS330" s="234"/>
      <c r="AY330" s="385">
        <f t="shared" si="345"/>
        <v>0</v>
      </c>
      <c r="AZ330" s="385">
        <f t="shared" si="312"/>
        <v>0</v>
      </c>
      <c r="BA330" s="385">
        <f t="shared" si="346"/>
        <v>0</v>
      </c>
      <c r="BB330" s="385">
        <f t="shared" si="313"/>
        <v>0</v>
      </c>
      <c r="BC330" s="385">
        <f t="shared" si="314"/>
        <v>0</v>
      </c>
      <c r="BD330" s="385">
        <f t="shared" si="315"/>
        <v>0</v>
      </c>
      <c r="BE330" s="385">
        <f t="shared" si="316"/>
        <v>0</v>
      </c>
      <c r="BF330" s="385">
        <f t="shared" si="317"/>
        <v>0</v>
      </c>
      <c r="BG330" s="385">
        <f t="shared" si="318"/>
        <v>0</v>
      </c>
      <c r="BH330" s="385">
        <f t="shared" si="319"/>
        <v>0</v>
      </c>
      <c r="BI330" s="385">
        <f t="shared" si="320"/>
        <v>0</v>
      </c>
      <c r="BJ330" s="385">
        <f t="shared" si="321"/>
        <v>0</v>
      </c>
      <c r="BK330" s="385">
        <f t="shared" si="322"/>
        <v>0</v>
      </c>
      <c r="BL330" s="385">
        <f t="shared" si="323"/>
        <v>0</v>
      </c>
      <c r="BM330" s="385">
        <f t="shared" si="324"/>
        <v>0</v>
      </c>
      <c r="BN330" s="385">
        <f t="shared" si="325"/>
        <v>0</v>
      </c>
      <c r="CK330" s="239">
        <f t="shared" si="347"/>
        <v>0</v>
      </c>
      <c r="CL330" s="239">
        <f t="shared" si="348"/>
        <v>0</v>
      </c>
    </row>
    <row r="331" spans="3:90" x14ac:dyDescent="0.35">
      <c r="C331" s="235"/>
      <c r="D331" s="246" t="str">
        <f t="shared" si="326"/>
        <v/>
      </c>
      <c r="E331" s="247" t="str">
        <f t="shared" si="327"/>
        <v/>
      </c>
      <c r="F331" s="248" t="str">
        <f t="shared" si="328"/>
        <v/>
      </c>
      <c r="G331" s="249" t="str">
        <f t="shared" si="329"/>
        <v/>
      </c>
      <c r="H331" s="250" t="str">
        <f t="shared" si="330"/>
        <v/>
      </c>
      <c r="I331" s="386" t="str">
        <f t="shared" si="291"/>
        <v/>
      </c>
      <c r="J331" s="387" t="str">
        <f t="shared" si="292"/>
        <v/>
      </c>
      <c r="K331" s="388" t="str">
        <f t="shared" si="293"/>
        <v/>
      </c>
      <c r="L331" s="389" t="str">
        <f t="shared" si="294"/>
        <v/>
      </c>
      <c r="M331" s="250" t="str">
        <f t="shared" si="295"/>
        <v/>
      </c>
      <c r="N331" s="246" t="b">
        <f t="shared" si="331"/>
        <v>0</v>
      </c>
      <c r="O331" s="246" t="b">
        <f t="shared" si="332"/>
        <v>0</v>
      </c>
      <c r="P331" s="246" t="b">
        <f t="shared" si="333"/>
        <v>0</v>
      </c>
      <c r="Q331" s="246" t="b">
        <f t="shared" si="334"/>
        <v>0</v>
      </c>
      <c r="R331" s="246" t="str">
        <f t="shared" si="335"/>
        <v>No</v>
      </c>
      <c r="S331" s="247" t="b">
        <f t="shared" si="296"/>
        <v>0</v>
      </c>
      <c r="T331" s="247" t="b">
        <f t="shared" si="297"/>
        <v>0</v>
      </c>
      <c r="U331" s="247" t="b">
        <f t="shared" si="298"/>
        <v>0</v>
      </c>
      <c r="V331" s="247" t="b">
        <f t="shared" si="299"/>
        <v>0</v>
      </c>
      <c r="W331" s="247" t="str">
        <f t="shared" si="336"/>
        <v>No</v>
      </c>
      <c r="X331" s="248" t="b">
        <f t="shared" si="300"/>
        <v>0</v>
      </c>
      <c r="Y331" s="248" t="b">
        <f t="shared" si="301"/>
        <v>0</v>
      </c>
      <c r="Z331" s="248" t="b">
        <f t="shared" si="302"/>
        <v>0</v>
      </c>
      <c r="AA331" s="248" t="b">
        <f t="shared" si="303"/>
        <v>0</v>
      </c>
      <c r="AB331" s="248" t="str">
        <f t="shared" si="337"/>
        <v>No</v>
      </c>
      <c r="AC331" s="249" t="b">
        <f t="shared" si="304"/>
        <v>0</v>
      </c>
      <c r="AD331" s="249" t="b">
        <f t="shared" si="305"/>
        <v>0</v>
      </c>
      <c r="AE331" s="249" t="b">
        <f t="shared" si="306"/>
        <v>0</v>
      </c>
      <c r="AF331" s="249" t="b">
        <f t="shared" si="307"/>
        <v>0</v>
      </c>
      <c r="AG331" s="249" t="str">
        <f t="shared" si="338"/>
        <v>No</v>
      </c>
      <c r="AH331" s="250" t="b">
        <f t="shared" si="308"/>
        <v>0</v>
      </c>
      <c r="AI331" s="250" t="b">
        <f t="shared" si="309"/>
        <v>0</v>
      </c>
      <c r="AJ331" s="250" t="b">
        <f t="shared" si="310"/>
        <v>0</v>
      </c>
      <c r="AK331" s="250" t="b">
        <f t="shared" si="311"/>
        <v>0</v>
      </c>
      <c r="AL331" s="250" t="str">
        <f t="shared" si="339"/>
        <v>No</v>
      </c>
      <c r="AN331" s="246" t="str">
        <f t="shared" si="340"/>
        <v/>
      </c>
      <c r="AO331" s="247" t="str">
        <f t="shared" si="341"/>
        <v/>
      </c>
      <c r="AP331" s="248" t="str">
        <f t="shared" si="342"/>
        <v/>
      </c>
      <c r="AQ331" s="249" t="str">
        <f t="shared" si="343"/>
        <v/>
      </c>
      <c r="AR331" s="250" t="str">
        <f t="shared" si="344"/>
        <v/>
      </c>
      <c r="AS331" s="234"/>
      <c r="AY331" s="385">
        <f t="shared" si="345"/>
        <v>0</v>
      </c>
      <c r="AZ331" s="385">
        <f t="shared" si="312"/>
        <v>0</v>
      </c>
      <c r="BA331" s="385">
        <f t="shared" si="346"/>
        <v>0</v>
      </c>
      <c r="BB331" s="385">
        <f t="shared" si="313"/>
        <v>0</v>
      </c>
      <c r="BC331" s="385">
        <f t="shared" si="314"/>
        <v>0</v>
      </c>
      <c r="BD331" s="385">
        <f t="shared" si="315"/>
        <v>0</v>
      </c>
      <c r="BE331" s="385">
        <f t="shared" si="316"/>
        <v>0</v>
      </c>
      <c r="BF331" s="385">
        <f t="shared" si="317"/>
        <v>0</v>
      </c>
      <c r="BG331" s="385">
        <f t="shared" si="318"/>
        <v>0</v>
      </c>
      <c r="BH331" s="385">
        <f t="shared" si="319"/>
        <v>0</v>
      </c>
      <c r="BI331" s="385">
        <f t="shared" si="320"/>
        <v>0</v>
      </c>
      <c r="BJ331" s="385">
        <f t="shared" si="321"/>
        <v>0</v>
      </c>
      <c r="BK331" s="385">
        <f t="shared" si="322"/>
        <v>0</v>
      </c>
      <c r="BL331" s="385">
        <f t="shared" si="323"/>
        <v>0</v>
      </c>
      <c r="BM331" s="385">
        <f t="shared" si="324"/>
        <v>0</v>
      </c>
      <c r="BN331" s="385">
        <f t="shared" si="325"/>
        <v>0</v>
      </c>
      <c r="CK331" s="239">
        <f t="shared" si="347"/>
        <v>0</v>
      </c>
      <c r="CL331" s="239">
        <f t="shared" si="348"/>
        <v>0</v>
      </c>
    </row>
    <row r="332" spans="3:90" x14ac:dyDescent="0.35">
      <c r="C332" s="235"/>
      <c r="D332" s="246" t="str">
        <f t="shared" si="326"/>
        <v/>
      </c>
      <c r="E332" s="247" t="str">
        <f t="shared" si="327"/>
        <v/>
      </c>
      <c r="F332" s="248" t="str">
        <f t="shared" si="328"/>
        <v/>
      </c>
      <c r="G332" s="249" t="str">
        <f t="shared" si="329"/>
        <v/>
      </c>
      <c r="H332" s="250" t="str">
        <f t="shared" si="330"/>
        <v/>
      </c>
      <c r="I332" s="386" t="str">
        <f t="shared" si="291"/>
        <v/>
      </c>
      <c r="J332" s="387" t="str">
        <f t="shared" si="292"/>
        <v/>
      </c>
      <c r="K332" s="388" t="str">
        <f t="shared" si="293"/>
        <v/>
      </c>
      <c r="L332" s="389" t="str">
        <f t="shared" si="294"/>
        <v/>
      </c>
      <c r="M332" s="250" t="str">
        <f t="shared" si="295"/>
        <v/>
      </c>
      <c r="N332" s="246" t="b">
        <f t="shared" si="331"/>
        <v>0</v>
      </c>
      <c r="O332" s="246" t="b">
        <f t="shared" si="332"/>
        <v>0</v>
      </c>
      <c r="P332" s="246" t="b">
        <f t="shared" si="333"/>
        <v>0</v>
      </c>
      <c r="Q332" s="246" t="b">
        <f t="shared" si="334"/>
        <v>0</v>
      </c>
      <c r="R332" s="246" t="str">
        <f t="shared" si="335"/>
        <v>No</v>
      </c>
      <c r="S332" s="247" t="b">
        <f t="shared" si="296"/>
        <v>0</v>
      </c>
      <c r="T332" s="247" t="b">
        <f t="shared" si="297"/>
        <v>0</v>
      </c>
      <c r="U332" s="247" t="b">
        <f t="shared" si="298"/>
        <v>0</v>
      </c>
      <c r="V332" s="247" t="b">
        <f t="shared" si="299"/>
        <v>0</v>
      </c>
      <c r="W332" s="247" t="str">
        <f t="shared" si="336"/>
        <v>No</v>
      </c>
      <c r="X332" s="248" t="b">
        <f t="shared" si="300"/>
        <v>0</v>
      </c>
      <c r="Y332" s="248" t="b">
        <f t="shared" si="301"/>
        <v>0</v>
      </c>
      <c r="Z332" s="248" t="b">
        <f t="shared" si="302"/>
        <v>0</v>
      </c>
      <c r="AA332" s="248" t="b">
        <f t="shared" si="303"/>
        <v>0</v>
      </c>
      <c r="AB332" s="248" t="str">
        <f t="shared" si="337"/>
        <v>No</v>
      </c>
      <c r="AC332" s="249" t="b">
        <f t="shared" si="304"/>
        <v>0</v>
      </c>
      <c r="AD332" s="249" t="b">
        <f t="shared" si="305"/>
        <v>0</v>
      </c>
      <c r="AE332" s="249" t="b">
        <f t="shared" si="306"/>
        <v>0</v>
      </c>
      <c r="AF332" s="249" t="b">
        <f t="shared" si="307"/>
        <v>0</v>
      </c>
      <c r="AG332" s="249" t="str">
        <f t="shared" si="338"/>
        <v>No</v>
      </c>
      <c r="AH332" s="250" t="b">
        <f t="shared" si="308"/>
        <v>0</v>
      </c>
      <c r="AI332" s="250" t="b">
        <f t="shared" si="309"/>
        <v>0</v>
      </c>
      <c r="AJ332" s="250" t="b">
        <f t="shared" si="310"/>
        <v>0</v>
      </c>
      <c r="AK332" s="250" t="b">
        <f t="shared" si="311"/>
        <v>0</v>
      </c>
      <c r="AL332" s="250" t="str">
        <f t="shared" si="339"/>
        <v>No</v>
      </c>
      <c r="AN332" s="246" t="str">
        <f t="shared" si="340"/>
        <v/>
      </c>
      <c r="AO332" s="247" t="str">
        <f t="shared" si="341"/>
        <v/>
      </c>
      <c r="AP332" s="248" t="str">
        <f t="shared" si="342"/>
        <v/>
      </c>
      <c r="AQ332" s="249" t="str">
        <f t="shared" si="343"/>
        <v/>
      </c>
      <c r="AR332" s="250" t="str">
        <f t="shared" si="344"/>
        <v/>
      </c>
      <c r="AS332" s="234"/>
      <c r="AY332" s="385">
        <f t="shared" si="345"/>
        <v>0</v>
      </c>
      <c r="AZ332" s="385">
        <f t="shared" si="312"/>
        <v>0</v>
      </c>
      <c r="BA332" s="385">
        <f t="shared" si="346"/>
        <v>0</v>
      </c>
      <c r="BB332" s="385">
        <f t="shared" si="313"/>
        <v>0</v>
      </c>
      <c r="BC332" s="385">
        <f t="shared" si="314"/>
        <v>0</v>
      </c>
      <c r="BD332" s="385">
        <f t="shared" si="315"/>
        <v>0</v>
      </c>
      <c r="BE332" s="385">
        <f t="shared" si="316"/>
        <v>0</v>
      </c>
      <c r="BF332" s="385">
        <f t="shared" si="317"/>
        <v>0</v>
      </c>
      <c r="BG332" s="385">
        <f t="shared" si="318"/>
        <v>0</v>
      </c>
      <c r="BH332" s="385">
        <f t="shared" si="319"/>
        <v>0</v>
      </c>
      <c r="BI332" s="385">
        <f t="shared" si="320"/>
        <v>0</v>
      </c>
      <c r="BJ332" s="385">
        <f t="shared" si="321"/>
        <v>0</v>
      </c>
      <c r="BK332" s="385">
        <f t="shared" si="322"/>
        <v>0</v>
      </c>
      <c r="BL332" s="385">
        <f t="shared" si="323"/>
        <v>0</v>
      </c>
      <c r="BM332" s="385">
        <f t="shared" si="324"/>
        <v>0</v>
      </c>
      <c r="BN332" s="385">
        <f t="shared" si="325"/>
        <v>0</v>
      </c>
      <c r="CK332" s="239">
        <f t="shared" si="347"/>
        <v>0</v>
      </c>
      <c r="CL332" s="239">
        <f t="shared" si="348"/>
        <v>0</v>
      </c>
    </row>
    <row r="333" spans="3:90" x14ac:dyDescent="0.35">
      <c r="C333" s="235"/>
      <c r="D333" s="246" t="str">
        <f t="shared" si="326"/>
        <v/>
      </c>
      <c r="E333" s="247" t="str">
        <f t="shared" si="327"/>
        <v/>
      </c>
      <c r="F333" s="248" t="str">
        <f t="shared" si="328"/>
        <v/>
      </c>
      <c r="G333" s="249" t="str">
        <f t="shared" si="329"/>
        <v/>
      </c>
      <c r="H333" s="250" t="str">
        <f t="shared" si="330"/>
        <v/>
      </c>
      <c r="I333" s="386" t="str">
        <f t="shared" si="291"/>
        <v/>
      </c>
      <c r="J333" s="387" t="str">
        <f t="shared" si="292"/>
        <v/>
      </c>
      <c r="K333" s="388" t="str">
        <f t="shared" si="293"/>
        <v/>
      </c>
      <c r="L333" s="389" t="str">
        <f t="shared" si="294"/>
        <v/>
      </c>
      <c r="M333" s="250" t="str">
        <f t="shared" si="295"/>
        <v/>
      </c>
      <c r="N333" s="246" t="b">
        <f t="shared" si="331"/>
        <v>0</v>
      </c>
      <c r="O333" s="246" t="b">
        <f t="shared" si="332"/>
        <v>0</v>
      </c>
      <c r="P333" s="246" t="b">
        <f t="shared" si="333"/>
        <v>0</v>
      </c>
      <c r="Q333" s="246" t="b">
        <f t="shared" si="334"/>
        <v>0</v>
      </c>
      <c r="R333" s="246" t="str">
        <f t="shared" si="335"/>
        <v>No</v>
      </c>
      <c r="S333" s="247" t="b">
        <f t="shared" si="296"/>
        <v>0</v>
      </c>
      <c r="T333" s="247" t="b">
        <f t="shared" si="297"/>
        <v>0</v>
      </c>
      <c r="U333" s="247" t="b">
        <f t="shared" si="298"/>
        <v>0</v>
      </c>
      <c r="V333" s="247" t="b">
        <f t="shared" si="299"/>
        <v>0</v>
      </c>
      <c r="W333" s="247" t="str">
        <f t="shared" si="336"/>
        <v>No</v>
      </c>
      <c r="X333" s="248" t="b">
        <f t="shared" si="300"/>
        <v>0</v>
      </c>
      <c r="Y333" s="248" t="b">
        <f t="shared" si="301"/>
        <v>0</v>
      </c>
      <c r="Z333" s="248" t="b">
        <f t="shared" si="302"/>
        <v>0</v>
      </c>
      <c r="AA333" s="248" t="b">
        <f t="shared" si="303"/>
        <v>0</v>
      </c>
      <c r="AB333" s="248" t="str">
        <f t="shared" si="337"/>
        <v>No</v>
      </c>
      <c r="AC333" s="249" t="b">
        <f t="shared" si="304"/>
        <v>0</v>
      </c>
      <c r="AD333" s="249" t="b">
        <f t="shared" si="305"/>
        <v>0</v>
      </c>
      <c r="AE333" s="249" t="b">
        <f t="shared" si="306"/>
        <v>0</v>
      </c>
      <c r="AF333" s="249" t="b">
        <f t="shared" si="307"/>
        <v>0</v>
      </c>
      <c r="AG333" s="249" t="str">
        <f t="shared" si="338"/>
        <v>No</v>
      </c>
      <c r="AH333" s="250" t="b">
        <f t="shared" si="308"/>
        <v>0</v>
      </c>
      <c r="AI333" s="250" t="b">
        <f t="shared" si="309"/>
        <v>0</v>
      </c>
      <c r="AJ333" s="250" t="b">
        <f t="shared" si="310"/>
        <v>0</v>
      </c>
      <c r="AK333" s="250" t="b">
        <f t="shared" si="311"/>
        <v>0</v>
      </c>
      <c r="AL333" s="250" t="str">
        <f t="shared" si="339"/>
        <v>No</v>
      </c>
      <c r="AN333" s="246" t="str">
        <f t="shared" si="340"/>
        <v/>
      </c>
      <c r="AO333" s="247" t="str">
        <f t="shared" si="341"/>
        <v/>
      </c>
      <c r="AP333" s="248" t="str">
        <f t="shared" si="342"/>
        <v/>
      </c>
      <c r="AQ333" s="249" t="str">
        <f t="shared" si="343"/>
        <v/>
      </c>
      <c r="AR333" s="250" t="str">
        <f t="shared" si="344"/>
        <v/>
      </c>
      <c r="AS333" s="234"/>
      <c r="AY333" s="385">
        <f t="shared" si="345"/>
        <v>0</v>
      </c>
      <c r="AZ333" s="385">
        <f t="shared" si="312"/>
        <v>0</v>
      </c>
      <c r="BA333" s="385">
        <f t="shared" si="346"/>
        <v>0</v>
      </c>
      <c r="BB333" s="385">
        <f t="shared" si="313"/>
        <v>0</v>
      </c>
      <c r="BC333" s="385">
        <f t="shared" si="314"/>
        <v>0</v>
      </c>
      <c r="BD333" s="385">
        <f t="shared" si="315"/>
        <v>0</v>
      </c>
      <c r="BE333" s="385">
        <f t="shared" si="316"/>
        <v>0</v>
      </c>
      <c r="BF333" s="385">
        <f t="shared" si="317"/>
        <v>0</v>
      </c>
      <c r="BG333" s="385">
        <f t="shared" si="318"/>
        <v>0</v>
      </c>
      <c r="BH333" s="385">
        <f t="shared" si="319"/>
        <v>0</v>
      </c>
      <c r="BI333" s="385">
        <f t="shared" si="320"/>
        <v>0</v>
      </c>
      <c r="BJ333" s="385">
        <f t="shared" si="321"/>
        <v>0</v>
      </c>
      <c r="BK333" s="385">
        <f t="shared" si="322"/>
        <v>0</v>
      </c>
      <c r="BL333" s="385">
        <f t="shared" si="323"/>
        <v>0</v>
      </c>
      <c r="BM333" s="385">
        <f t="shared" si="324"/>
        <v>0</v>
      </c>
      <c r="BN333" s="385">
        <f t="shared" si="325"/>
        <v>0</v>
      </c>
      <c r="CK333" s="239">
        <f t="shared" si="347"/>
        <v>0</v>
      </c>
      <c r="CL333" s="239">
        <f t="shared" si="348"/>
        <v>0</v>
      </c>
    </row>
    <row r="334" spans="3:90" x14ac:dyDescent="0.35">
      <c r="C334" s="235"/>
      <c r="D334" s="246" t="str">
        <f t="shared" si="326"/>
        <v/>
      </c>
      <c r="E334" s="247" t="str">
        <f t="shared" si="327"/>
        <v/>
      </c>
      <c r="F334" s="248" t="str">
        <f t="shared" si="328"/>
        <v/>
      </c>
      <c r="G334" s="249" t="str">
        <f t="shared" si="329"/>
        <v/>
      </c>
      <c r="H334" s="250" t="str">
        <f t="shared" si="330"/>
        <v/>
      </c>
      <c r="I334" s="386" t="str">
        <f t="shared" si="291"/>
        <v/>
      </c>
      <c r="J334" s="387" t="str">
        <f t="shared" si="292"/>
        <v/>
      </c>
      <c r="K334" s="388" t="str">
        <f t="shared" si="293"/>
        <v/>
      </c>
      <c r="L334" s="389" t="str">
        <f t="shared" si="294"/>
        <v/>
      </c>
      <c r="M334" s="250" t="str">
        <f t="shared" si="295"/>
        <v/>
      </c>
      <c r="N334" s="246" t="b">
        <f t="shared" si="331"/>
        <v>0</v>
      </c>
      <c r="O334" s="246" t="b">
        <f t="shared" si="332"/>
        <v>0</v>
      </c>
      <c r="P334" s="246" t="b">
        <f t="shared" si="333"/>
        <v>0</v>
      </c>
      <c r="Q334" s="246" t="b">
        <f t="shared" si="334"/>
        <v>0</v>
      </c>
      <c r="R334" s="246" t="str">
        <f t="shared" si="335"/>
        <v>No</v>
      </c>
      <c r="S334" s="247" t="b">
        <f t="shared" si="296"/>
        <v>0</v>
      </c>
      <c r="T334" s="247" t="b">
        <f t="shared" si="297"/>
        <v>0</v>
      </c>
      <c r="U334" s="247" t="b">
        <f t="shared" si="298"/>
        <v>0</v>
      </c>
      <c r="V334" s="247" t="b">
        <f t="shared" si="299"/>
        <v>0</v>
      </c>
      <c r="W334" s="247" t="str">
        <f t="shared" si="336"/>
        <v>No</v>
      </c>
      <c r="X334" s="248" t="b">
        <f t="shared" si="300"/>
        <v>0</v>
      </c>
      <c r="Y334" s="248" t="b">
        <f t="shared" si="301"/>
        <v>0</v>
      </c>
      <c r="Z334" s="248" t="b">
        <f t="shared" si="302"/>
        <v>0</v>
      </c>
      <c r="AA334" s="248" t="b">
        <f t="shared" si="303"/>
        <v>0</v>
      </c>
      <c r="AB334" s="248" t="str">
        <f t="shared" si="337"/>
        <v>No</v>
      </c>
      <c r="AC334" s="249" t="b">
        <f t="shared" si="304"/>
        <v>0</v>
      </c>
      <c r="AD334" s="249" t="b">
        <f t="shared" si="305"/>
        <v>0</v>
      </c>
      <c r="AE334" s="249" t="b">
        <f t="shared" si="306"/>
        <v>0</v>
      </c>
      <c r="AF334" s="249" t="b">
        <f t="shared" si="307"/>
        <v>0</v>
      </c>
      <c r="AG334" s="249" t="str">
        <f t="shared" si="338"/>
        <v>No</v>
      </c>
      <c r="AH334" s="250" t="b">
        <f t="shared" si="308"/>
        <v>0</v>
      </c>
      <c r="AI334" s="250" t="b">
        <f t="shared" si="309"/>
        <v>0</v>
      </c>
      <c r="AJ334" s="250" t="b">
        <f t="shared" si="310"/>
        <v>0</v>
      </c>
      <c r="AK334" s="250" t="b">
        <f t="shared" si="311"/>
        <v>0</v>
      </c>
      <c r="AL334" s="250" t="str">
        <f t="shared" si="339"/>
        <v>No</v>
      </c>
      <c r="AN334" s="246" t="str">
        <f t="shared" si="340"/>
        <v/>
      </c>
      <c r="AO334" s="247" t="str">
        <f t="shared" si="341"/>
        <v/>
      </c>
      <c r="AP334" s="248" t="str">
        <f t="shared" si="342"/>
        <v/>
      </c>
      <c r="AQ334" s="249" t="str">
        <f t="shared" si="343"/>
        <v/>
      </c>
      <c r="AR334" s="250" t="str">
        <f t="shared" si="344"/>
        <v/>
      </c>
      <c r="AS334" s="234"/>
      <c r="AY334" s="385">
        <f t="shared" si="345"/>
        <v>0</v>
      </c>
      <c r="AZ334" s="385">
        <f t="shared" si="312"/>
        <v>0</v>
      </c>
      <c r="BA334" s="385">
        <f t="shared" si="346"/>
        <v>0</v>
      </c>
      <c r="BB334" s="385">
        <f t="shared" si="313"/>
        <v>0</v>
      </c>
      <c r="BC334" s="385">
        <f t="shared" si="314"/>
        <v>0</v>
      </c>
      <c r="BD334" s="385">
        <f t="shared" si="315"/>
        <v>0</v>
      </c>
      <c r="BE334" s="385">
        <f t="shared" si="316"/>
        <v>0</v>
      </c>
      <c r="BF334" s="385">
        <f t="shared" si="317"/>
        <v>0</v>
      </c>
      <c r="BG334" s="385">
        <f t="shared" si="318"/>
        <v>0</v>
      </c>
      <c r="BH334" s="385">
        <f t="shared" si="319"/>
        <v>0</v>
      </c>
      <c r="BI334" s="385">
        <f t="shared" si="320"/>
        <v>0</v>
      </c>
      <c r="BJ334" s="385">
        <f t="shared" si="321"/>
        <v>0</v>
      </c>
      <c r="BK334" s="385">
        <f t="shared" si="322"/>
        <v>0</v>
      </c>
      <c r="BL334" s="385">
        <f t="shared" si="323"/>
        <v>0</v>
      </c>
      <c r="BM334" s="385">
        <f t="shared" si="324"/>
        <v>0</v>
      </c>
      <c r="BN334" s="385">
        <f t="shared" si="325"/>
        <v>0</v>
      </c>
      <c r="CK334" s="239">
        <f t="shared" si="347"/>
        <v>0</v>
      </c>
      <c r="CL334" s="239">
        <f t="shared" si="348"/>
        <v>0</v>
      </c>
    </row>
    <row r="335" spans="3:90" x14ac:dyDescent="0.35">
      <c r="C335" s="235"/>
      <c r="D335" s="246" t="str">
        <f t="shared" si="326"/>
        <v/>
      </c>
      <c r="E335" s="247" t="str">
        <f t="shared" si="327"/>
        <v/>
      </c>
      <c r="F335" s="248" t="str">
        <f t="shared" si="328"/>
        <v/>
      </c>
      <c r="G335" s="249" t="str">
        <f t="shared" si="329"/>
        <v/>
      </c>
      <c r="H335" s="250" t="str">
        <f t="shared" si="330"/>
        <v/>
      </c>
      <c r="I335" s="386" t="str">
        <f t="shared" si="291"/>
        <v/>
      </c>
      <c r="J335" s="387" t="str">
        <f t="shared" si="292"/>
        <v/>
      </c>
      <c r="K335" s="388" t="str">
        <f t="shared" si="293"/>
        <v/>
      </c>
      <c r="L335" s="389" t="str">
        <f t="shared" si="294"/>
        <v/>
      </c>
      <c r="M335" s="250" t="str">
        <f t="shared" si="295"/>
        <v/>
      </c>
      <c r="N335" s="246" t="b">
        <f t="shared" si="331"/>
        <v>0</v>
      </c>
      <c r="O335" s="246" t="b">
        <f t="shared" si="332"/>
        <v>0</v>
      </c>
      <c r="P335" s="246" t="b">
        <f t="shared" si="333"/>
        <v>0</v>
      </c>
      <c r="Q335" s="246" t="b">
        <f t="shared" si="334"/>
        <v>0</v>
      </c>
      <c r="R335" s="246" t="str">
        <f t="shared" si="335"/>
        <v>No</v>
      </c>
      <c r="S335" s="247" t="b">
        <f t="shared" si="296"/>
        <v>0</v>
      </c>
      <c r="T335" s="247" t="b">
        <f t="shared" si="297"/>
        <v>0</v>
      </c>
      <c r="U335" s="247" t="b">
        <f t="shared" si="298"/>
        <v>0</v>
      </c>
      <c r="V335" s="247" t="b">
        <f t="shared" si="299"/>
        <v>0</v>
      </c>
      <c r="W335" s="247" t="str">
        <f t="shared" si="336"/>
        <v>No</v>
      </c>
      <c r="X335" s="248" t="b">
        <f t="shared" si="300"/>
        <v>0</v>
      </c>
      <c r="Y335" s="248" t="b">
        <f t="shared" si="301"/>
        <v>0</v>
      </c>
      <c r="Z335" s="248" t="b">
        <f t="shared" si="302"/>
        <v>0</v>
      </c>
      <c r="AA335" s="248" t="b">
        <f t="shared" si="303"/>
        <v>0</v>
      </c>
      <c r="AB335" s="248" t="str">
        <f t="shared" si="337"/>
        <v>No</v>
      </c>
      <c r="AC335" s="249" t="b">
        <f t="shared" si="304"/>
        <v>0</v>
      </c>
      <c r="AD335" s="249" t="b">
        <f t="shared" si="305"/>
        <v>0</v>
      </c>
      <c r="AE335" s="249" t="b">
        <f t="shared" si="306"/>
        <v>0</v>
      </c>
      <c r="AF335" s="249" t="b">
        <f t="shared" si="307"/>
        <v>0</v>
      </c>
      <c r="AG335" s="249" t="str">
        <f t="shared" si="338"/>
        <v>No</v>
      </c>
      <c r="AH335" s="250" t="b">
        <f t="shared" si="308"/>
        <v>0</v>
      </c>
      <c r="AI335" s="250" t="b">
        <f t="shared" si="309"/>
        <v>0</v>
      </c>
      <c r="AJ335" s="250" t="b">
        <f t="shared" si="310"/>
        <v>0</v>
      </c>
      <c r="AK335" s="250" t="b">
        <f t="shared" si="311"/>
        <v>0</v>
      </c>
      <c r="AL335" s="250" t="str">
        <f t="shared" si="339"/>
        <v>No</v>
      </c>
      <c r="AN335" s="246" t="str">
        <f t="shared" si="340"/>
        <v/>
      </c>
      <c r="AO335" s="247" t="str">
        <f t="shared" si="341"/>
        <v/>
      </c>
      <c r="AP335" s="248" t="str">
        <f t="shared" si="342"/>
        <v/>
      </c>
      <c r="AQ335" s="249" t="str">
        <f t="shared" si="343"/>
        <v/>
      </c>
      <c r="AR335" s="250" t="str">
        <f t="shared" si="344"/>
        <v/>
      </c>
      <c r="AS335" s="234"/>
      <c r="AY335" s="385">
        <f t="shared" si="345"/>
        <v>0</v>
      </c>
      <c r="AZ335" s="385">
        <f t="shared" si="312"/>
        <v>0</v>
      </c>
      <c r="BA335" s="385">
        <f t="shared" si="346"/>
        <v>0</v>
      </c>
      <c r="BB335" s="385">
        <f t="shared" si="313"/>
        <v>0</v>
      </c>
      <c r="BC335" s="385">
        <f t="shared" si="314"/>
        <v>0</v>
      </c>
      <c r="BD335" s="385">
        <f t="shared" si="315"/>
        <v>0</v>
      </c>
      <c r="BE335" s="385">
        <f t="shared" si="316"/>
        <v>0</v>
      </c>
      <c r="BF335" s="385">
        <f t="shared" si="317"/>
        <v>0</v>
      </c>
      <c r="BG335" s="385">
        <f t="shared" si="318"/>
        <v>0</v>
      </c>
      <c r="BH335" s="385">
        <f t="shared" si="319"/>
        <v>0</v>
      </c>
      <c r="BI335" s="385">
        <f t="shared" si="320"/>
        <v>0</v>
      </c>
      <c r="BJ335" s="385">
        <f t="shared" si="321"/>
        <v>0</v>
      </c>
      <c r="BK335" s="385">
        <f t="shared" si="322"/>
        <v>0</v>
      </c>
      <c r="BL335" s="385">
        <f t="shared" si="323"/>
        <v>0</v>
      </c>
      <c r="BM335" s="385">
        <f t="shared" si="324"/>
        <v>0</v>
      </c>
      <c r="BN335" s="385">
        <f t="shared" si="325"/>
        <v>0</v>
      </c>
      <c r="CK335" s="239">
        <f t="shared" si="347"/>
        <v>0</v>
      </c>
      <c r="CL335" s="239">
        <f t="shared" si="348"/>
        <v>0</v>
      </c>
    </row>
    <row r="336" spans="3:90" x14ac:dyDescent="0.35">
      <c r="C336" s="235"/>
      <c r="D336" s="246" t="str">
        <f t="shared" si="326"/>
        <v/>
      </c>
      <c r="E336" s="247" t="str">
        <f t="shared" si="327"/>
        <v/>
      </c>
      <c r="F336" s="248" t="str">
        <f t="shared" si="328"/>
        <v/>
      </c>
      <c r="G336" s="249" t="str">
        <f t="shared" si="329"/>
        <v/>
      </c>
      <c r="H336" s="250" t="str">
        <f t="shared" si="330"/>
        <v/>
      </c>
      <c r="I336" s="386" t="str">
        <f t="shared" si="291"/>
        <v/>
      </c>
      <c r="J336" s="387" t="str">
        <f t="shared" si="292"/>
        <v/>
      </c>
      <c r="K336" s="388" t="str">
        <f t="shared" si="293"/>
        <v/>
      </c>
      <c r="L336" s="389" t="str">
        <f t="shared" si="294"/>
        <v/>
      </c>
      <c r="M336" s="250" t="str">
        <f t="shared" si="295"/>
        <v/>
      </c>
      <c r="N336" s="246" t="b">
        <f t="shared" si="331"/>
        <v>0</v>
      </c>
      <c r="O336" s="246" t="b">
        <f t="shared" si="332"/>
        <v>0</v>
      </c>
      <c r="P336" s="246" t="b">
        <f t="shared" si="333"/>
        <v>0</v>
      </c>
      <c r="Q336" s="246" t="b">
        <f t="shared" si="334"/>
        <v>0</v>
      </c>
      <c r="R336" s="246" t="str">
        <f t="shared" si="335"/>
        <v>No</v>
      </c>
      <c r="S336" s="247" t="b">
        <f t="shared" si="296"/>
        <v>0</v>
      </c>
      <c r="T336" s="247" t="b">
        <f t="shared" si="297"/>
        <v>0</v>
      </c>
      <c r="U336" s="247" t="b">
        <f t="shared" si="298"/>
        <v>0</v>
      </c>
      <c r="V336" s="247" t="b">
        <f t="shared" si="299"/>
        <v>0</v>
      </c>
      <c r="W336" s="247" t="str">
        <f t="shared" si="336"/>
        <v>No</v>
      </c>
      <c r="X336" s="248" t="b">
        <f t="shared" si="300"/>
        <v>0</v>
      </c>
      <c r="Y336" s="248" t="b">
        <f t="shared" si="301"/>
        <v>0</v>
      </c>
      <c r="Z336" s="248" t="b">
        <f t="shared" si="302"/>
        <v>0</v>
      </c>
      <c r="AA336" s="248" t="b">
        <f t="shared" si="303"/>
        <v>0</v>
      </c>
      <c r="AB336" s="248" t="str">
        <f t="shared" si="337"/>
        <v>No</v>
      </c>
      <c r="AC336" s="249" t="b">
        <f t="shared" si="304"/>
        <v>0</v>
      </c>
      <c r="AD336" s="249" t="b">
        <f t="shared" si="305"/>
        <v>0</v>
      </c>
      <c r="AE336" s="249" t="b">
        <f t="shared" si="306"/>
        <v>0</v>
      </c>
      <c r="AF336" s="249" t="b">
        <f t="shared" si="307"/>
        <v>0</v>
      </c>
      <c r="AG336" s="249" t="str">
        <f t="shared" si="338"/>
        <v>No</v>
      </c>
      <c r="AH336" s="250" t="b">
        <f t="shared" si="308"/>
        <v>0</v>
      </c>
      <c r="AI336" s="250" t="b">
        <f t="shared" si="309"/>
        <v>0</v>
      </c>
      <c r="AJ336" s="250" t="b">
        <f t="shared" si="310"/>
        <v>0</v>
      </c>
      <c r="AK336" s="250" t="b">
        <f t="shared" si="311"/>
        <v>0</v>
      </c>
      <c r="AL336" s="250" t="str">
        <f t="shared" si="339"/>
        <v>No</v>
      </c>
      <c r="AN336" s="246" t="str">
        <f t="shared" si="340"/>
        <v/>
      </c>
      <c r="AO336" s="247" t="str">
        <f t="shared" si="341"/>
        <v/>
      </c>
      <c r="AP336" s="248" t="str">
        <f t="shared" si="342"/>
        <v/>
      </c>
      <c r="AQ336" s="249" t="str">
        <f t="shared" si="343"/>
        <v/>
      </c>
      <c r="AR336" s="250" t="str">
        <f t="shared" si="344"/>
        <v/>
      </c>
      <c r="AS336" s="234"/>
      <c r="AY336" s="385">
        <f t="shared" si="345"/>
        <v>0</v>
      </c>
      <c r="AZ336" s="385">
        <f t="shared" si="312"/>
        <v>0</v>
      </c>
      <c r="BA336" s="385">
        <f t="shared" si="346"/>
        <v>0</v>
      </c>
      <c r="BB336" s="385">
        <f t="shared" si="313"/>
        <v>0</v>
      </c>
      <c r="BC336" s="385">
        <f t="shared" si="314"/>
        <v>0</v>
      </c>
      <c r="BD336" s="385">
        <f t="shared" si="315"/>
        <v>0</v>
      </c>
      <c r="BE336" s="385">
        <f t="shared" si="316"/>
        <v>0</v>
      </c>
      <c r="BF336" s="385">
        <f t="shared" si="317"/>
        <v>0</v>
      </c>
      <c r="BG336" s="385">
        <f t="shared" si="318"/>
        <v>0</v>
      </c>
      <c r="BH336" s="385">
        <f t="shared" si="319"/>
        <v>0</v>
      </c>
      <c r="BI336" s="385">
        <f t="shared" si="320"/>
        <v>0</v>
      </c>
      <c r="BJ336" s="385">
        <f t="shared" si="321"/>
        <v>0</v>
      </c>
      <c r="BK336" s="385">
        <f t="shared" si="322"/>
        <v>0</v>
      </c>
      <c r="BL336" s="385">
        <f t="shared" si="323"/>
        <v>0</v>
      </c>
      <c r="BM336" s="385">
        <f t="shared" si="324"/>
        <v>0</v>
      </c>
      <c r="BN336" s="385">
        <f t="shared" si="325"/>
        <v>0</v>
      </c>
      <c r="CK336" s="239">
        <f t="shared" si="347"/>
        <v>0</v>
      </c>
      <c r="CL336" s="239">
        <f t="shared" si="348"/>
        <v>0</v>
      </c>
    </row>
    <row r="337" spans="3:90" x14ac:dyDescent="0.35">
      <c r="C337" s="235"/>
      <c r="D337" s="246" t="str">
        <f t="shared" si="326"/>
        <v/>
      </c>
      <c r="E337" s="247" t="str">
        <f t="shared" si="327"/>
        <v/>
      </c>
      <c r="F337" s="248" t="str">
        <f t="shared" si="328"/>
        <v/>
      </c>
      <c r="G337" s="249" t="str">
        <f t="shared" si="329"/>
        <v/>
      </c>
      <c r="H337" s="250" t="str">
        <f t="shared" si="330"/>
        <v/>
      </c>
      <c r="I337" s="386" t="str">
        <f t="shared" si="291"/>
        <v/>
      </c>
      <c r="J337" s="387" t="str">
        <f t="shared" si="292"/>
        <v/>
      </c>
      <c r="K337" s="388" t="str">
        <f t="shared" si="293"/>
        <v/>
      </c>
      <c r="L337" s="389" t="str">
        <f t="shared" si="294"/>
        <v/>
      </c>
      <c r="M337" s="250" t="str">
        <f t="shared" si="295"/>
        <v/>
      </c>
      <c r="N337" s="246" t="b">
        <f t="shared" si="331"/>
        <v>0</v>
      </c>
      <c r="O337" s="246" t="b">
        <f t="shared" si="332"/>
        <v>0</v>
      </c>
      <c r="P337" s="246" t="b">
        <f t="shared" si="333"/>
        <v>0</v>
      </c>
      <c r="Q337" s="246" t="b">
        <f t="shared" si="334"/>
        <v>0</v>
      </c>
      <c r="R337" s="246" t="str">
        <f t="shared" si="335"/>
        <v>No</v>
      </c>
      <c r="S337" s="247" t="b">
        <f t="shared" si="296"/>
        <v>0</v>
      </c>
      <c r="T337" s="247" t="b">
        <f t="shared" si="297"/>
        <v>0</v>
      </c>
      <c r="U337" s="247" t="b">
        <f t="shared" si="298"/>
        <v>0</v>
      </c>
      <c r="V337" s="247" t="b">
        <f t="shared" si="299"/>
        <v>0</v>
      </c>
      <c r="W337" s="247" t="str">
        <f t="shared" si="336"/>
        <v>No</v>
      </c>
      <c r="X337" s="248" t="b">
        <f t="shared" si="300"/>
        <v>0</v>
      </c>
      <c r="Y337" s="248" t="b">
        <f t="shared" si="301"/>
        <v>0</v>
      </c>
      <c r="Z337" s="248" t="b">
        <f t="shared" si="302"/>
        <v>0</v>
      </c>
      <c r="AA337" s="248" t="b">
        <f t="shared" si="303"/>
        <v>0</v>
      </c>
      <c r="AB337" s="248" t="str">
        <f t="shared" si="337"/>
        <v>No</v>
      </c>
      <c r="AC337" s="249" t="b">
        <f t="shared" si="304"/>
        <v>0</v>
      </c>
      <c r="AD337" s="249" t="b">
        <f t="shared" si="305"/>
        <v>0</v>
      </c>
      <c r="AE337" s="249" t="b">
        <f t="shared" si="306"/>
        <v>0</v>
      </c>
      <c r="AF337" s="249" t="b">
        <f t="shared" si="307"/>
        <v>0</v>
      </c>
      <c r="AG337" s="249" t="str">
        <f t="shared" si="338"/>
        <v>No</v>
      </c>
      <c r="AH337" s="250" t="b">
        <f t="shared" si="308"/>
        <v>0</v>
      </c>
      <c r="AI337" s="250" t="b">
        <f t="shared" si="309"/>
        <v>0</v>
      </c>
      <c r="AJ337" s="250" t="b">
        <f t="shared" si="310"/>
        <v>0</v>
      </c>
      <c r="AK337" s="250" t="b">
        <f t="shared" si="311"/>
        <v>0</v>
      </c>
      <c r="AL337" s="250" t="str">
        <f t="shared" si="339"/>
        <v>No</v>
      </c>
      <c r="AN337" s="246" t="str">
        <f t="shared" si="340"/>
        <v/>
      </c>
      <c r="AO337" s="247" t="str">
        <f t="shared" si="341"/>
        <v/>
      </c>
      <c r="AP337" s="248" t="str">
        <f t="shared" si="342"/>
        <v/>
      </c>
      <c r="AQ337" s="249" t="str">
        <f t="shared" si="343"/>
        <v/>
      </c>
      <c r="AR337" s="250" t="str">
        <f t="shared" si="344"/>
        <v/>
      </c>
      <c r="AS337" s="234"/>
      <c r="AY337" s="385">
        <f t="shared" si="345"/>
        <v>0</v>
      </c>
      <c r="AZ337" s="385">
        <f t="shared" si="312"/>
        <v>0</v>
      </c>
      <c r="BA337" s="385">
        <f t="shared" si="346"/>
        <v>0</v>
      </c>
      <c r="BB337" s="385">
        <f t="shared" si="313"/>
        <v>0</v>
      </c>
      <c r="BC337" s="385">
        <f t="shared" si="314"/>
        <v>0</v>
      </c>
      <c r="BD337" s="385">
        <f t="shared" si="315"/>
        <v>0</v>
      </c>
      <c r="BE337" s="385">
        <f t="shared" si="316"/>
        <v>0</v>
      </c>
      <c r="BF337" s="385">
        <f t="shared" si="317"/>
        <v>0</v>
      </c>
      <c r="BG337" s="385">
        <f t="shared" si="318"/>
        <v>0</v>
      </c>
      <c r="BH337" s="385">
        <f t="shared" si="319"/>
        <v>0</v>
      </c>
      <c r="BI337" s="385">
        <f t="shared" si="320"/>
        <v>0</v>
      </c>
      <c r="BJ337" s="385">
        <f t="shared" si="321"/>
        <v>0</v>
      </c>
      <c r="BK337" s="385">
        <f t="shared" si="322"/>
        <v>0</v>
      </c>
      <c r="BL337" s="385">
        <f t="shared" si="323"/>
        <v>0</v>
      </c>
      <c r="BM337" s="385">
        <f t="shared" si="324"/>
        <v>0</v>
      </c>
      <c r="BN337" s="385">
        <f t="shared" si="325"/>
        <v>0</v>
      </c>
      <c r="CK337" s="239">
        <f t="shared" si="347"/>
        <v>0</v>
      </c>
      <c r="CL337" s="239">
        <f t="shared" si="348"/>
        <v>0</v>
      </c>
    </row>
    <row r="338" spans="3:90" x14ac:dyDescent="0.35">
      <c r="C338" s="235"/>
      <c r="D338" s="246" t="str">
        <f t="shared" si="326"/>
        <v/>
      </c>
      <c r="E338" s="247" t="str">
        <f t="shared" si="327"/>
        <v/>
      </c>
      <c r="F338" s="248" t="str">
        <f t="shared" si="328"/>
        <v/>
      </c>
      <c r="G338" s="249" t="str">
        <f t="shared" si="329"/>
        <v/>
      </c>
      <c r="H338" s="250" t="str">
        <f t="shared" si="330"/>
        <v/>
      </c>
      <c r="I338" s="386" t="str">
        <f t="shared" si="291"/>
        <v/>
      </c>
      <c r="J338" s="387" t="str">
        <f t="shared" si="292"/>
        <v/>
      </c>
      <c r="K338" s="388" t="str">
        <f t="shared" si="293"/>
        <v/>
      </c>
      <c r="L338" s="389" t="str">
        <f t="shared" si="294"/>
        <v/>
      </c>
      <c r="M338" s="250" t="str">
        <f t="shared" si="295"/>
        <v/>
      </c>
      <c r="N338" s="246" t="b">
        <f t="shared" si="331"/>
        <v>0</v>
      </c>
      <c r="O338" s="246" t="b">
        <f t="shared" si="332"/>
        <v>0</v>
      </c>
      <c r="P338" s="246" t="b">
        <f t="shared" si="333"/>
        <v>0</v>
      </c>
      <c r="Q338" s="246" t="b">
        <f t="shared" si="334"/>
        <v>0</v>
      </c>
      <c r="R338" s="246" t="str">
        <f t="shared" si="335"/>
        <v>No</v>
      </c>
      <c r="S338" s="247" t="b">
        <f t="shared" si="296"/>
        <v>0</v>
      </c>
      <c r="T338" s="247" t="b">
        <f t="shared" si="297"/>
        <v>0</v>
      </c>
      <c r="U338" s="247" t="b">
        <f t="shared" si="298"/>
        <v>0</v>
      </c>
      <c r="V338" s="247" t="b">
        <f t="shared" si="299"/>
        <v>0</v>
      </c>
      <c r="W338" s="247" t="str">
        <f t="shared" si="336"/>
        <v>No</v>
      </c>
      <c r="X338" s="248" t="b">
        <f t="shared" si="300"/>
        <v>0</v>
      </c>
      <c r="Y338" s="248" t="b">
        <f t="shared" si="301"/>
        <v>0</v>
      </c>
      <c r="Z338" s="248" t="b">
        <f t="shared" si="302"/>
        <v>0</v>
      </c>
      <c r="AA338" s="248" t="b">
        <f t="shared" si="303"/>
        <v>0</v>
      </c>
      <c r="AB338" s="248" t="str">
        <f t="shared" si="337"/>
        <v>No</v>
      </c>
      <c r="AC338" s="249" t="b">
        <f t="shared" si="304"/>
        <v>0</v>
      </c>
      <c r="AD338" s="249" t="b">
        <f t="shared" si="305"/>
        <v>0</v>
      </c>
      <c r="AE338" s="249" t="b">
        <f t="shared" si="306"/>
        <v>0</v>
      </c>
      <c r="AF338" s="249" t="b">
        <f t="shared" si="307"/>
        <v>0</v>
      </c>
      <c r="AG338" s="249" t="str">
        <f t="shared" si="338"/>
        <v>No</v>
      </c>
      <c r="AH338" s="250" t="b">
        <f t="shared" si="308"/>
        <v>0</v>
      </c>
      <c r="AI338" s="250" t="b">
        <f t="shared" si="309"/>
        <v>0</v>
      </c>
      <c r="AJ338" s="250" t="b">
        <f t="shared" si="310"/>
        <v>0</v>
      </c>
      <c r="AK338" s="250" t="b">
        <f t="shared" si="311"/>
        <v>0</v>
      </c>
      <c r="AL338" s="250" t="str">
        <f t="shared" si="339"/>
        <v>No</v>
      </c>
      <c r="AN338" s="246" t="str">
        <f t="shared" si="340"/>
        <v/>
      </c>
      <c r="AO338" s="247" t="str">
        <f t="shared" si="341"/>
        <v/>
      </c>
      <c r="AP338" s="248" t="str">
        <f t="shared" si="342"/>
        <v/>
      </c>
      <c r="AQ338" s="249" t="str">
        <f t="shared" si="343"/>
        <v/>
      </c>
      <c r="AR338" s="250" t="str">
        <f t="shared" si="344"/>
        <v/>
      </c>
      <c r="AS338" s="234"/>
      <c r="AY338" s="385">
        <f t="shared" si="345"/>
        <v>0</v>
      </c>
      <c r="AZ338" s="385">
        <f t="shared" si="312"/>
        <v>0</v>
      </c>
      <c r="BA338" s="385">
        <f t="shared" si="346"/>
        <v>0</v>
      </c>
      <c r="BB338" s="385">
        <f t="shared" si="313"/>
        <v>0</v>
      </c>
      <c r="BC338" s="385">
        <f t="shared" si="314"/>
        <v>0</v>
      </c>
      <c r="BD338" s="385">
        <f t="shared" si="315"/>
        <v>0</v>
      </c>
      <c r="BE338" s="385">
        <f t="shared" si="316"/>
        <v>0</v>
      </c>
      <c r="BF338" s="385">
        <f t="shared" si="317"/>
        <v>0</v>
      </c>
      <c r="BG338" s="385">
        <f t="shared" si="318"/>
        <v>0</v>
      </c>
      <c r="BH338" s="385">
        <f t="shared" si="319"/>
        <v>0</v>
      </c>
      <c r="BI338" s="385">
        <f t="shared" si="320"/>
        <v>0</v>
      </c>
      <c r="BJ338" s="385">
        <f t="shared" si="321"/>
        <v>0</v>
      </c>
      <c r="BK338" s="385">
        <f t="shared" si="322"/>
        <v>0</v>
      </c>
      <c r="BL338" s="385">
        <f t="shared" si="323"/>
        <v>0</v>
      </c>
      <c r="BM338" s="385">
        <f t="shared" si="324"/>
        <v>0</v>
      </c>
      <c r="BN338" s="385">
        <f t="shared" si="325"/>
        <v>0</v>
      </c>
      <c r="CK338" s="239">
        <f t="shared" si="347"/>
        <v>0</v>
      </c>
      <c r="CL338" s="239">
        <f t="shared" si="348"/>
        <v>0</v>
      </c>
    </row>
    <row r="339" spans="3:90" x14ac:dyDescent="0.35">
      <c r="C339" s="235"/>
      <c r="D339" s="246" t="str">
        <f t="shared" si="326"/>
        <v/>
      </c>
      <c r="E339" s="247" t="str">
        <f t="shared" si="327"/>
        <v/>
      </c>
      <c r="F339" s="248" t="str">
        <f t="shared" si="328"/>
        <v/>
      </c>
      <c r="G339" s="249" t="str">
        <f t="shared" si="329"/>
        <v/>
      </c>
      <c r="H339" s="250" t="str">
        <f t="shared" si="330"/>
        <v/>
      </c>
      <c r="I339" s="386" t="str">
        <f t="shared" si="291"/>
        <v/>
      </c>
      <c r="J339" s="387" t="str">
        <f t="shared" si="292"/>
        <v/>
      </c>
      <c r="K339" s="388" t="str">
        <f t="shared" si="293"/>
        <v/>
      </c>
      <c r="L339" s="389" t="str">
        <f t="shared" si="294"/>
        <v/>
      </c>
      <c r="M339" s="250" t="str">
        <f t="shared" si="295"/>
        <v/>
      </c>
      <c r="N339" s="246" t="b">
        <f t="shared" si="331"/>
        <v>0</v>
      </c>
      <c r="O339" s="246" t="b">
        <f t="shared" si="332"/>
        <v>0</v>
      </c>
      <c r="P339" s="246" t="b">
        <f t="shared" si="333"/>
        <v>0</v>
      </c>
      <c r="Q339" s="246" t="b">
        <f t="shared" si="334"/>
        <v>0</v>
      </c>
      <c r="R339" s="246" t="str">
        <f t="shared" si="335"/>
        <v>No</v>
      </c>
      <c r="S339" s="247" t="b">
        <f t="shared" si="296"/>
        <v>0</v>
      </c>
      <c r="T339" s="247" t="b">
        <f t="shared" si="297"/>
        <v>0</v>
      </c>
      <c r="U339" s="247" t="b">
        <f t="shared" si="298"/>
        <v>0</v>
      </c>
      <c r="V339" s="247" t="b">
        <f t="shared" si="299"/>
        <v>0</v>
      </c>
      <c r="W339" s="247" t="str">
        <f t="shared" si="336"/>
        <v>No</v>
      </c>
      <c r="X339" s="248" t="b">
        <f t="shared" si="300"/>
        <v>0</v>
      </c>
      <c r="Y339" s="248" t="b">
        <f t="shared" si="301"/>
        <v>0</v>
      </c>
      <c r="Z339" s="248" t="b">
        <f t="shared" si="302"/>
        <v>0</v>
      </c>
      <c r="AA339" s="248" t="b">
        <f t="shared" si="303"/>
        <v>0</v>
      </c>
      <c r="AB339" s="248" t="str">
        <f t="shared" si="337"/>
        <v>No</v>
      </c>
      <c r="AC339" s="249" t="b">
        <f t="shared" si="304"/>
        <v>0</v>
      </c>
      <c r="AD339" s="249" t="b">
        <f t="shared" si="305"/>
        <v>0</v>
      </c>
      <c r="AE339" s="249" t="b">
        <f t="shared" si="306"/>
        <v>0</v>
      </c>
      <c r="AF339" s="249" t="b">
        <f t="shared" si="307"/>
        <v>0</v>
      </c>
      <c r="AG339" s="249" t="str">
        <f t="shared" si="338"/>
        <v>No</v>
      </c>
      <c r="AH339" s="250" t="b">
        <f t="shared" si="308"/>
        <v>0</v>
      </c>
      <c r="AI339" s="250" t="b">
        <f t="shared" si="309"/>
        <v>0</v>
      </c>
      <c r="AJ339" s="250" t="b">
        <f t="shared" si="310"/>
        <v>0</v>
      </c>
      <c r="AK339" s="250" t="b">
        <f t="shared" si="311"/>
        <v>0</v>
      </c>
      <c r="AL339" s="250" t="str">
        <f t="shared" si="339"/>
        <v>No</v>
      </c>
      <c r="AN339" s="246" t="str">
        <f t="shared" si="340"/>
        <v/>
      </c>
      <c r="AO339" s="247" t="str">
        <f t="shared" si="341"/>
        <v/>
      </c>
      <c r="AP339" s="248" t="str">
        <f t="shared" si="342"/>
        <v/>
      </c>
      <c r="AQ339" s="249" t="str">
        <f t="shared" si="343"/>
        <v/>
      </c>
      <c r="AR339" s="250" t="str">
        <f t="shared" si="344"/>
        <v/>
      </c>
      <c r="AS339" s="234"/>
      <c r="AY339" s="385">
        <f t="shared" si="345"/>
        <v>0</v>
      </c>
      <c r="AZ339" s="385">
        <f t="shared" si="312"/>
        <v>0</v>
      </c>
      <c r="BA339" s="385">
        <f t="shared" si="346"/>
        <v>0</v>
      </c>
      <c r="BB339" s="385">
        <f t="shared" si="313"/>
        <v>0</v>
      </c>
      <c r="BC339" s="385">
        <f t="shared" si="314"/>
        <v>0</v>
      </c>
      <c r="BD339" s="385">
        <f t="shared" si="315"/>
        <v>0</v>
      </c>
      <c r="BE339" s="385">
        <f t="shared" si="316"/>
        <v>0</v>
      </c>
      <c r="BF339" s="385">
        <f t="shared" si="317"/>
        <v>0</v>
      </c>
      <c r="BG339" s="385">
        <f t="shared" si="318"/>
        <v>0</v>
      </c>
      <c r="BH339" s="385">
        <f t="shared" si="319"/>
        <v>0</v>
      </c>
      <c r="BI339" s="385">
        <f t="shared" si="320"/>
        <v>0</v>
      </c>
      <c r="BJ339" s="385">
        <f t="shared" si="321"/>
        <v>0</v>
      </c>
      <c r="BK339" s="385">
        <f t="shared" si="322"/>
        <v>0</v>
      </c>
      <c r="BL339" s="385">
        <f t="shared" si="323"/>
        <v>0</v>
      </c>
      <c r="BM339" s="385">
        <f t="shared" si="324"/>
        <v>0</v>
      </c>
      <c r="BN339" s="385">
        <f t="shared" si="325"/>
        <v>0</v>
      </c>
      <c r="CK339" s="239">
        <f t="shared" si="347"/>
        <v>0</v>
      </c>
      <c r="CL339" s="239">
        <f t="shared" si="348"/>
        <v>0</v>
      </c>
    </row>
    <row r="340" spans="3:90" x14ac:dyDescent="0.35">
      <c r="C340" s="235"/>
      <c r="D340" s="246" t="str">
        <f t="shared" si="326"/>
        <v/>
      </c>
      <c r="E340" s="247" t="str">
        <f t="shared" si="327"/>
        <v/>
      </c>
      <c r="F340" s="248" t="str">
        <f t="shared" si="328"/>
        <v/>
      </c>
      <c r="G340" s="249" t="str">
        <f t="shared" si="329"/>
        <v/>
      </c>
      <c r="H340" s="250" t="str">
        <f t="shared" si="330"/>
        <v/>
      </c>
      <c r="I340" s="386" t="str">
        <f t="shared" si="291"/>
        <v/>
      </c>
      <c r="J340" s="387" t="str">
        <f t="shared" si="292"/>
        <v/>
      </c>
      <c r="K340" s="388" t="str">
        <f t="shared" si="293"/>
        <v/>
      </c>
      <c r="L340" s="389" t="str">
        <f t="shared" si="294"/>
        <v/>
      </c>
      <c r="M340" s="250" t="str">
        <f t="shared" si="295"/>
        <v/>
      </c>
      <c r="N340" s="246" t="b">
        <f t="shared" si="331"/>
        <v>0</v>
      </c>
      <c r="O340" s="246" t="b">
        <f t="shared" si="332"/>
        <v>0</v>
      </c>
      <c r="P340" s="246" t="b">
        <f t="shared" si="333"/>
        <v>0</v>
      </c>
      <c r="Q340" s="246" t="b">
        <f t="shared" si="334"/>
        <v>0</v>
      </c>
      <c r="R340" s="246" t="str">
        <f t="shared" si="335"/>
        <v>No</v>
      </c>
      <c r="S340" s="247" t="b">
        <f t="shared" si="296"/>
        <v>0</v>
      </c>
      <c r="T340" s="247" t="b">
        <f t="shared" si="297"/>
        <v>0</v>
      </c>
      <c r="U340" s="247" t="b">
        <f t="shared" si="298"/>
        <v>0</v>
      </c>
      <c r="V340" s="247" t="b">
        <f t="shared" si="299"/>
        <v>0</v>
      </c>
      <c r="W340" s="247" t="str">
        <f t="shared" si="336"/>
        <v>No</v>
      </c>
      <c r="X340" s="248" t="b">
        <f t="shared" si="300"/>
        <v>0</v>
      </c>
      <c r="Y340" s="248" t="b">
        <f t="shared" si="301"/>
        <v>0</v>
      </c>
      <c r="Z340" s="248" t="b">
        <f t="shared" si="302"/>
        <v>0</v>
      </c>
      <c r="AA340" s="248" t="b">
        <f t="shared" si="303"/>
        <v>0</v>
      </c>
      <c r="AB340" s="248" t="str">
        <f t="shared" si="337"/>
        <v>No</v>
      </c>
      <c r="AC340" s="249" t="b">
        <f t="shared" si="304"/>
        <v>0</v>
      </c>
      <c r="AD340" s="249" t="b">
        <f t="shared" si="305"/>
        <v>0</v>
      </c>
      <c r="AE340" s="249" t="b">
        <f t="shared" si="306"/>
        <v>0</v>
      </c>
      <c r="AF340" s="249" t="b">
        <f t="shared" si="307"/>
        <v>0</v>
      </c>
      <c r="AG340" s="249" t="str">
        <f t="shared" si="338"/>
        <v>No</v>
      </c>
      <c r="AH340" s="250" t="b">
        <f t="shared" si="308"/>
        <v>0</v>
      </c>
      <c r="AI340" s="250" t="b">
        <f t="shared" si="309"/>
        <v>0</v>
      </c>
      <c r="AJ340" s="250" t="b">
        <f t="shared" si="310"/>
        <v>0</v>
      </c>
      <c r="AK340" s="250" t="b">
        <f t="shared" si="311"/>
        <v>0</v>
      </c>
      <c r="AL340" s="250" t="str">
        <f t="shared" si="339"/>
        <v>No</v>
      </c>
      <c r="AN340" s="246" t="str">
        <f t="shared" si="340"/>
        <v/>
      </c>
      <c r="AO340" s="247" t="str">
        <f t="shared" si="341"/>
        <v/>
      </c>
      <c r="AP340" s="248" t="str">
        <f t="shared" si="342"/>
        <v/>
      </c>
      <c r="AQ340" s="249" t="str">
        <f t="shared" si="343"/>
        <v/>
      </c>
      <c r="AR340" s="250" t="str">
        <f t="shared" si="344"/>
        <v/>
      </c>
      <c r="AS340" s="234"/>
      <c r="AY340" s="385">
        <f t="shared" si="345"/>
        <v>0</v>
      </c>
      <c r="AZ340" s="385">
        <f t="shared" si="312"/>
        <v>0</v>
      </c>
      <c r="BA340" s="385">
        <f t="shared" si="346"/>
        <v>0</v>
      </c>
      <c r="BB340" s="385">
        <f t="shared" si="313"/>
        <v>0</v>
      </c>
      <c r="BC340" s="385">
        <f t="shared" si="314"/>
        <v>0</v>
      </c>
      <c r="BD340" s="385">
        <f t="shared" si="315"/>
        <v>0</v>
      </c>
      <c r="BE340" s="385">
        <f t="shared" si="316"/>
        <v>0</v>
      </c>
      <c r="BF340" s="385">
        <f t="shared" si="317"/>
        <v>0</v>
      </c>
      <c r="BG340" s="385">
        <f t="shared" si="318"/>
        <v>0</v>
      </c>
      <c r="BH340" s="385">
        <f t="shared" si="319"/>
        <v>0</v>
      </c>
      <c r="BI340" s="385">
        <f t="shared" si="320"/>
        <v>0</v>
      </c>
      <c r="BJ340" s="385">
        <f t="shared" si="321"/>
        <v>0</v>
      </c>
      <c r="BK340" s="385">
        <f t="shared" si="322"/>
        <v>0</v>
      </c>
      <c r="BL340" s="385">
        <f t="shared" si="323"/>
        <v>0</v>
      </c>
      <c r="BM340" s="385">
        <f t="shared" si="324"/>
        <v>0</v>
      </c>
      <c r="BN340" s="385">
        <f t="shared" si="325"/>
        <v>0</v>
      </c>
      <c r="CK340" s="239">
        <f t="shared" si="347"/>
        <v>0</v>
      </c>
      <c r="CL340" s="239">
        <f t="shared" si="348"/>
        <v>0</v>
      </c>
    </row>
    <row r="341" spans="3:90" x14ac:dyDescent="0.35">
      <c r="C341" s="235"/>
      <c r="D341" s="246" t="str">
        <f t="shared" si="326"/>
        <v/>
      </c>
      <c r="E341" s="247" t="str">
        <f t="shared" si="327"/>
        <v/>
      </c>
      <c r="F341" s="248" t="str">
        <f t="shared" si="328"/>
        <v/>
      </c>
      <c r="G341" s="249" t="str">
        <f t="shared" si="329"/>
        <v/>
      </c>
      <c r="H341" s="250" t="str">
        <f t="shared" si="330"/>
        <v/>
      </c>
      <c r="I341" s="386" t="str">
        <f t="shared" si="291"/>
        <v/>
      </c>
      <c r="J341" s="387" t="str">
        <f t="shared" si="292"/>
        <v/>
      </c>
      <c r="K341" s="388" t="str">
        <f t="shared" si="293"/>
        <v/>
      </c>
      <c r="L341" s="389" t="str">
        <f t="shared" si="294"/>
        <v/>
      </c>
      <c r="M341" s="250" t="str">
        <f t="shared" si="295"/>
        <v/>
      </c>
      <c r="N341" s="246" t="b">
        <f t="shared" si="331"/>
        <v>0</v>
      </c>
      <c r="O341" s="246" t="b">
        <f t="shared" si="332"/>
        <v>0</v>
      </c>
      <c r="P341" s="246" t="b">
        <f t="shared" si="333"/>
        <v>0</v>
      </c>
      <c r="Q341" s="246" t="b">
        <f t="shared" si="334"/>
        <v>0</v>
      </c>
      <c r="R341" s="246" t="str">
        <f t="shared" si="335"/>
        <v>No</v>
      </c>
      <c r="S341" s="247" t="b">
        <f t="shared" si="296"/>
        <v>0</v>
      </c>
      <c r="T341" s="247" t="b">
        <f t="shared" si="297"/>
        <v>0</v>
      </c>
      <c r="U341" s="247" t="b">
        <f t="shared" si="298"/>
        <v>0</v>
      </c>
      <c r="V341" s="247" t="b">
        <f t="shared" si="299"/>
        <v>0</v>
      </c>
      <c r="W341" s="247" t="str">
        <f t="shared" si="336"/>
        <v>No</v>
      </c>
      <c r="X341" s="248" t="b">
        <f t="shared" si="300"/>
        <v>0</v>
      </c>
      <c r="Y341" s="248" t="b">
        <f t="shared" si="301"/>
        <v>0</v>
      </c>
      <c r="Z341" s="248" t="b">
        <f t="shared" si="302"/>
        <v>0</v>
      </c>
      <c r="AA341" s="248" t="b">
        <f t="shared" si="303"/>
        <v>0</v>
      </c>
      <c r="AB341" s="248" t="str">
        <f t="shared" si="337"/>
        <v>No</v>
      </c>
      <c r="AC341" s="249" t="b">
        <f t="shared" si="304"/>
        <v>0</v>
      </c>
      <c r="AD341" s="249" t="b">
        <f t="shared" si="305"/>
        <v>0</v>
      </c>
      <c r="AE341" s="249" t="b">
        <f t="shared" si="306"/>
        <v>0</v>
      </c>
      <c r="AF341" s="249" t="b">
        <f t="shared" si="307"/>
        <v>0</v>
      </c>
      <c r="AG341" s="249" t="str">
        <f t="shared" si="338"/>
        <v>No</v>
      </c>
      <c r="AH341" s="250" t="b">
        <f t="shared" si="308"/>
        <v>0</v>
      </c>
      <c r="AI341" s="250" t="b">
        <f t="shared" si="309"/>
        <v>0</v>
      </c>
      <c r="AJ341" s="250" t="b">
        <f t="shared" si="310"/>
        <v>0</v>
      </c>
      <c r="AK341" s="250" t="b">
        <f t="shared" si="311"/>
        <v>0</v>
      </c>
      <c r="AL341" s="250" t="str">
        <f t="shared" si="339"/>
        <v>No</v>
      </c>
      <c r="AN341" s="246" t="str">
        <f t="shared" si="340"/>
        <v/>
      </c>
      <c r="AO341" s="247" t="str">
        <f t="shared" si="341"/>
        <v/>
      </c>
      <c r="AP341" s="248" t="str">
        <f t="shared" si="342"/>
        <v/>
      </c>
      <c r="AQ341" s="249" t="str">
        <f t="shared" si="343"/>
        <v/>
      </c>
      <c r="AR341" s="250" t="str">
        <f t="shared" si="344"/>
        <v/>
      </c>
      <c r="AS341" s="234"/>
      <c r="AY341" s="385">
        <f t="shared" si="345"/>
        <v>0</v>
      </c>
      <c r="AZ341" s="385">
        <f t="shared" si="312"/>
        <v>0</v>
      </c>
      <c r="BA341" s="385">
        <f t="shared" si="346"/>
        <v>0</v>
      </c>
      <c r="BB341" s="385">
        <f t="shared" si="313"/>
        <v>0</v>
      </c>
      <c r="BC341" s="385">
        <f t="shared" si="314"/>
        <v>0</v>
      </c>
      <c r="BD341" s="385">
        <f t="shared" si="315"/>
        <v>0</v>
      </c>
      <c r="BE341" s="385">
        <f t="shared" si="316"/>
        <v>0</v>
      </c>
      <c r="BF341" s="385">
        <f t="shared" si="317"/>
        <v>0</v>
      </c>
      <c r="BG341" s="385">
        <f t="shared" si="318"/>
        <v>0</v>
      </c>
      <c r="BH341" s="385">
        <f t="shared" si="319"/>
        <v>0</v>
      </c>
      <c r="BI341" s="385">
        <f t="shared" si="320"/>
        <v>0</v>
      </c>
      <c r="BJ341" s="385">
        <f t="shared" si="321"/>
        <v>0</v>
      </c>
      <c r="BK341" s="385">
        <f t="shared" si="322"/>
        <v>0</v>
      </c>
      <c r="BL341" s="385">
        <f t="shared" si="323"/>
        <v>0</v>
      </c>
      <c r="BM341" s="385">
        <f t="shared" si="324"/>
        <v>0</v>
      </c>
      <c r="BN341" s="385">
        <f t="shared" si="325"/>
        <v>0</v>
      </c>
      <c r="CK341" s="239">
        <f t="shared" si="347"/>
        <v>0</v>
      </c>
      <c r="CL341" s="239">
        <f t="shared" si="348"/>
        <v>0</v>
      </c>
    </row>
    <row r="342" spans="3:90" x14ac:dyDescent="0.35">
      <c r="C342" s="235"/>
      <c r="D342" s="246" t="str">
        <f t="shared" si="326"/>
        <v/>
      </c>
      <c r="E342" s="247" t="str">
        <f t="shared" si="327"/>
        <v/>
      </c>
      <c r="F342" s="248" t="str">
        <f t="shared" si="328"/>
        <v/>
      </c>
      <c r="G342" s="249" t="str">
        <f t="shared" si="329"/>
        <v/>
      </c>
      <c r="H342" s="250" t="str">
        <f t="shared" si="330"/>
        <v/>
      </c>
      <c r="I342" s="386" t="str">
        <f t="shared" si="291"/>
        <v/>
      </c>
      <c r="J342" s="387" t="str">
        <f t="shared" si="292"/>
        <v/>
      </c>
      <c r="K342" s="388" t="str">
        <f t="shared" si="293"/>
        <v/>
      </c>
      <c r="L342" s="389" t="str">
        <f t="shared" si="294"/>
        <v/>
      </c>
      <c r="M342" s="250" t="str">
        <f t="shared" si="295"/>
        <v/>
      </c>
      <c r="N342" s="246" t="b">
        <f t="shared" si="331"/>
        <v>0</v>
      </c>
      <c r="O342" s="246" t="b">
        <f t="shared" si="332"/>
        <v>0</v>
      </c>
      <c r="P342" s="246" t="b">
        <f t="shared" si="333"/>
        <v>0</v>
      </c>
      <c r="Q342" s="246" t="b">
        <f t="shared" si="334"/>
        <v>0</v>
      </c>
      <c r="R342" s="246" t="str">
        <f t="shared" si="335"/>
        <v>No</v>
      </c>
      <c r="S342" s="247" t="b">
        <f t="shared" si="296"/>
        <v>0</v>
      </c>
      <c r="T342" s="247" t="b">
        <f t="shared" si="297"/>
        <v>0</v>
      </c>
      <c r="U342" s="247" t="b">
        <f t="shared" si="298"/>
        <v>0</v>
      </c>
      <c r="V342" s="247" t="b">
        <f t="shared" si="299"/>
        <v>0</v>
      </c>
      <c r="W342" s="247" t="str">
        <f t="shared" si="336"/>
        <v>No</v>
      </c>
      <c r="X342" s="248" t="b">
        <f t="shared" si="300"/>
        <v>0</v>
      </c>
      <c r="Y342" s="248" t="b">
        <f t="shared" si="301"/>
        <v>0</v>
      </c>
      <c r="Z342" s="248" t="b">
        <f t="shared" si="302"/>
        <v>0</v>
      </c>
      <c r="AA342" s="248" t="b">
        <f t="shared" si="303"/>
        <v>0</v>
      </c>
      <c r="AB342" s="248" t="str">
        <f t="shared" si="337"/>
        <v>No</v>
      </c>
      <c r="AC342" s="249" t="b">
        <f t="shared" si="304"/>
        <v>0</v>
      </c>
      <c r="AD342" s="249" t="b">
        <f t="shared" si="305"/>
        <v>0</v>
      </c>
      <c r="AE342" s="249" t="b">
        <f t="shared" si="306"/>
        <v>0</v>
      </c>
      <c r="AF342" s="249" t="b">
        <f t="shared" si="307"/>
        <v>0</v>
      </c>
      <c r="AG342" s="249" t="str">
        <f t="shared" si="338"/>
        <v>No</v>
      </c>
      <c r="AH342" s="250" t="b">
        <f t="shared" si="308"/>
        <v>0</v>
      </c>
      <c r="AI342" s="250" t="b">
        <f t="shared" si="309"/>
        <v>0</v>
      </c>
      <c r="AJ342" s="250" t="b">
        <f t="shared" si="310"/>
        <v>0</v>
      </c>
      <c r="AK342" s="250" t="b">
        <f t="shared" si="311"/>
        <v>0</v>
      </c>
      <c r="AL342" s="250" t="str">
        <f t="shared" si="339"/>
        <v>No</v>
      </c>
      <c r="AN342" s="246" t="str">
        <f t="shared" si="340"/>
        <v/>
      </c>
      <c r="AO342" s="247" t="str">
        <f t="shared" si="341"/>
        <v/>
      </c>
      <c r="AP342" s="248" t="str">
        <f t="shared" si="342"/>
        <v/>
      </c>
      <c r="AQ342" s="249" t="str">
        <f t="shared" si="343"/>
        <v/>
      </c>
      <c r="AR342" s="250" t="str">
        <f t="shared" si="344"/>
        <v/>
      </c>
      <c r="AS342" s="234"/>
      <c r="AY342" s="385">
        <f t="shared" si="345"/>
        <v>0</v>
      </c>
      <c r="AZ342" s="385">
        <f t="shared" si="312"/>
        <v>0</v>
      </c>
      <c r="BA342" s="385">
        <f t="shared" si="346"/>
        <v>0</v>
      </c>
      <c r="BB342" s="385">
        <f t="shared" si="313"/>
        <v>0</v>
      </c>
      <c r="BC342" s="385">
        <f t="shared" si="314"/>
        <v>0</v>
      </c>
      <c r="BD342" s="385">
        <f t="shared" si="315"/>
        <v>0</v>
      </c>
      <c r="BE342" s="385">
        <f t="shared" si="316"/>
        <v>0</v>
      </c>
      <c r="BF342" s="385">
        <f t="shared" si="317"/>
        <v>0</v>
      </c>
      <c r="BG342" s="385">
        <f t="shared" si="318"/>
        <v>0</v>
      </c>
      <c r="BH342" s="385">
        <f t="shared" si="319"/>
        <v>0</v>
      </c>
      <c r="BI342" s="385">
        <f t="shared" si="320"/>
        <v>0</v>
      </c>
      <c r="BJ342" s="385">
        <f t="shared" si="321"/>
        <v>0</v>
      </c>
      <c r="BK342" s="385">
        <f t="shared" si="322"/>
        <v>0</v>
      </c>
      <c r="BL342" s="385">
        <f t="shared" si="323"/>
        <v>0</v>
      </c>
      <c r="BM342" s="385">
        <f t="shared" si="324"/>
        <v>0</v>
      </c>
      <c r="BN342" s="385">
        <f t="shared" si="325"/>
        <v>0</v>
      </c>
      <c r="CK342" s="239">
        <f t="shared" si="347"/>
        <v>0</v>
      </c>
      <c r="CL342" s="239">
        <f t="shared" si="348"/>
        <v>0</v>
      </c>
    </row>
    <row r="343" spans="3:90" x14ac:dyDescent="0.35">
      <c r="C343" s="235"/>
      <c r="D343" s="246" t="str">
        <f t="shared" si="326"/>
        <v/>
      </c>
      <c r="E343" s="247" t="str">
        <f t="shared" si="327"/>
        <v/>
      </c>
      <c r="F343" s="248" t="str">
        <f t="shared" si="328"/>
        <v/>
      </c>
      <c r="G343" s="249" t="str">
        <f t="shared" si="329"/>
        <v/>
      </c>
      <c r="H343" s="250" t="str">
        <f t="shared" si="330"/>
        <v/>
      </c>
      <c r="I343" s="386" t="str">
        <f t="shared" si="291"/>
        <v/>
      </c>
      <c r="J343" s="387" t="str">
        <f t="shared" si="292"/>
        <v/>
      </c>
      <c r="K343" s="388" t="str">
        <f t="shared" si="293"/>
        <v/>
      </c>
      <c r="L343" s="389" t="str">
        <f t="shared" si="294"/>
        <v/>
      </c>
      <c r="M343" s="250" t="str">
        <f t="shared" si="295"/>
        <v/>
      </c>
      <c r="N343" s="246" t="b">
        <f t="shared" si="331"/>
        <v>0</v>
      </c>
      <c r="O343" s="246" t="b">
        <f t="shared" si="332"/>
        <v>0</v>
      </c>
      <c r="P343" s="246" t="b">
        <f t="shared" si="333"/>
        <v>0</v>
      </c>
      <c r="Q343" s="246" t="b">
        <f t="shared" si="334"/>
        <v>0</v>
      </c>
      <c r="R343" s="246" t="str">
        <f t="shared" si="335"/>
        <v>No</v>
      </c>
      <c r="S343" s="247" t="b">
        <f t="shared" si="296"/>
        <v>0</v>
      </c>
      <c r="T343" s="247" t="b">
        <f t="shared" si="297"/>
        <v>0</v>
      </c>
      <c r="U343" s="247" t="b">
        <f t="shared" si="298"/>
        <v>0</v>
      </c>
      <c r="V343" s="247" t="b">
        <f t="shared" si="299"/>
        <v>0</v>
      </c>
      <c r="W343" s="247" t="str">
        <f t="shared" si="336"/>
        <v>No</v>
      </c>
      <c r="X343" s="248" t="b">
        <f t="shared" si="300"/>
        <v>0</v>
      </c>
      <c r="Y343" s="248" t="b">
        <f t="shared" si="301"/>
        <v>0</v>
      </c>
      <c r="Z343" s="248" t="b">
        <f t="shared" si="302"/>
        <v>0</v>
      </c>
      <c r="AA343" s="248" t="b">
        <f t="shared" si="303"/>
        <v>0</v>
      </c>
      <c r="AB343" s="248" t="str">
        <f t="shared" si="337"/>
        <v>No</v>
      </c>
      <c r="AC343" s="249" t="b">
        <f t="shared" si="304"/>
        <v>0</v>
      </c>
      <c r="AD343" s="249" t="b">
        <f t="shared" si="305"/>
        <v>0</v>
      </c>
      <c r="AE343" s="249" t="b">
        <f t="shared" si="306"/>
        <v>0</v>
      </c>
      <c r="AF343" s="249" t="b">
        <f t="shared" si="307"/>
        <v>0</v>
      </c>
      <c r="AG343" s="249" t="str">
        <f t="shared" si="338"/>
        <v>No</v>
      </c>
      <c r="AH343" s="250" t="b">
        <f t="shared" si="308"/>
        <v>0</v>
      </c>
      <c r="AI343" s="250" t="b">
        <f t="shared" si="309"/>
        <v>0</v>
      </c>
      <c r="AJ343" s="250" t="b">
        <f t="shared" si="310"/>
        <v>0</v>
      </c>
      <c r="AK343" s="250" t="b">
        <f t="shared" si="311"/>
        <v>0</v>
      </c>
      <c r="AL343" s="250" t="str">
        <f t="shared" si="339"/>
        <v>No</v>
      </c>
      <c r="AN343" s="246" t="str">
        <f t="shared" si="340"/>
        <v/>
      </c>
      <c r="AO343" s="247" t="str">
        <f t="shared" si="341"/>
        <v/>
      </c>
      <c r="AP343" s="248" t="str">
        <f t="shared" si="342"/>
        <v/>
      </c>
      <c r="AQ343" s="249" t="str">
        <f t="shared" si="343"/>
        <v/>
      </c>
      <c r="AR343" s="250" t="str">
        <f t="shared" si="344"/>
        <v/>
      </c>
      <c r="AS343" s="234"/>
      <c r="AY343" s="385">
        <f t="shared" si="345"/>
        <v>0</v>
      </c>
      <c r="AZ343" s="385">
        <f t="shared" si="312"/>
        <v>0</v>
      </c>
      <c r="BA343" s="385">
        <f t="shared" si="346"/>
        <v>0</v>
      </c>
      <c r="BB343" s="385">
        <f t="shared" si="313"/>
        <v>0</v>
      </c>
      <c r="BC343" s="385">
        <f t="shared" si="314"/>
        <v>0</v>
      </c>
      <c r="BD343" s="385">
        <f t="shared" si="315"/>
        <v>0</v>
      </c>
      <c r="BE343" s="385">
        <f t="shared" si="316"/>
        <v>0</v>
      </c>
      <c r="BF343" s="385">
        <f t="shared" si="317"/>
        <v>0</v>
      </c>
      <c r="BG343" s="385">
        <f t="shared" si="318"/>
        <v>0</v>
      </c>
      <c r="BH343" s="385">
        <f t="shared" si="319"/>
        <v>0</v>
      </c>
      <c r="BI343" s="385">
        <f t="shared" si="320"/>
        <v>0</v>
      </c>
      <c r="BJ343" s="385">
        <f t="shared" si="321"/>
        <v>0</v>
      </c>
      <c r="BK343" s="385">
        <f t="shared" si="322"/>
        <v>0</v>
      </c>
      <c r="BL343" s="385">
        <f t="shared" si="323"/>
        <v>0</v>
      </c>
      <c r="BM343" s="385">
        <f t="shared" si="324"/>
        <v>0</v>
      </c>
      <c r="BN343" s="385">
        <f t="shared" si="325"/>
        <v>0</v>
      </c>
      <c r="CK343" s="239">
        <f t="shared" si="347"/>
        <v>0</v>
      </c>
      <c r="CL343" s="239">
        <f t="shared" si="348"/>
        <v>0</v>
      </c>
    </row>
    <row r="344" spans="3:90" x14ac:dyDescent="0.35">
      <c r="C344" s="235"/>
      <c r="D344" s="246" t="str">
        <f t="shared" si="326"/>
        <v/>
      </c>
      <c r="E344" s="247" t="str">
        <f t="shared" si="327"/>
        <v/>
      </c>
      <c r="F344" s="248" t="str">
        <f t="shared" si="328"/>
        <v/>
      </c>
      <c r="G344" s="249" t="str">
        <f t="shared" si="329"/>
        <v/>
      </c>
      <c r="H344" s="250" t="str">
        <f t="shared" si="330"/>
        <v/>
      </c>
      <c r="I344" s="386" t="str">
        <f t="shared" si="291"/>
        <v/>
      </c>
      <c r="J344" s="387" t="str">
        <f t="shared" si="292"/>
        <v/>
      </c>
      <c r="K344" s="388" t="str">
        <f t="shared" si="293"/>
        <v/>
      </c>
      <c r="L344" s="389" t="str">
        <f t="shared" si="294"/>
        <v/>
      </c>
      <c r="M344" s="250" t="str">
        <f t="shared" si="295"/>
        <v/>
      </c>
      <c r="N344" s="246" t="b">
        <f t="shared" si="331"/>
        <v>0</v>
      </c>
      <c r="O344" s="246" t="b">
        <f t="shared" si="332"/>
        <v>0</v>
      </c>
      <c r="P344" s="246" t="b">
        <f t="shared" si="333"/>
        <v>0</v>
      </c>
      <c r="Q344" s="246" t="b">
        <f t="shared" si="334"/>
        <v>0</v>
      </c>
      <c r="R344" s="246" t="str">
        <f t="shared" si="335"/>
        <v>No</v>
      </c>
      <c r="S344" s="247" t="b">
        <f t="shared" si="296"/>
        <v>0</v>
      </c>
      <c r="T344" s="247" t="b">
        <f t="shared" si="297"/>
        <v>0</v>
      </c>
      <c r="U344" s="247" t="b">
        <f t="shared" si="298"/>
        <v>0</v>
      </c>
      <c r="V344" s="247" t="b">
        <f t="shared" si="299"/>
        <v>0</v>
      </c>
      <c r="W344" s="247" t="str">
        <f t="shared" si="336"/>
        <v>No</v>
      </c>
      <c r="X344" s="248" t="b">
        <f t="shared" si="300"/>
        <v>0</v>
      </c>
      <c r="Y344" s="248" t="b">
        <f t="shared" si="301"/>
        <v>0</v>
      </c>
      <c r="Z344" s="248" t="b">
        <f t="shared" si="302"/>
        <v>0</v>
      </c>
      <c r="AA344" s="248" t="b">
        <f t="shared" si="303"/>
        <v>0</v>
      </c>
      <c r="AB344" s="248" t="str">
        <f t="shared" si="337"/>
        <v>No</v>
      </c>
      <c r="AC344" s="249" t="b">
        <f t="shared" si="304"/>
        <v>0</v>
      </c>
      <c r="AD344" s="249" t="b">
        <f t="shared" si="305"/>
        <v>0</v>
      </c>
      <c r="AE344" s="249" t="b">
        <f t="shared" si="306"/>
        <v>0</v>
      </c>
      <c r="AF344" s="249" t="b">
        <f t="shared" si="307"/>
        <v>0</v>
      </c>
      <c r="AG344" s="249" t="str">
        <f t="shared" si="338"/>
        <v>No</v>
      </c>
      <c r="AH344" s="250" t="b">
        <f t="shared" si="308"/>
        <v>0</v>
      </c>
      <c r="AI344" s="250" t="b">
        <f t="shared" si="309"/>
        <v>0</v>
      </c>
      <c r="AJ344" s="250" t="b">
        <f t="shared" si="310"/>
        <v>0</v>
      </c>
      <c r="AK344" s="250" t="b">
        <f t="shared" si="311"/>
        <v>0</v>
      </c>
      <c r="AL344" s="250" t="str">
        <f t="shared" si="339"/>
        <v>No</v>
      </c>
      <c r="AN344" s="246" t="str">
        <f t="shared" si="340"/>
        <v/>
      </c>
      <c r="AO344" s="247" t="str">
        <f t="shared" si="341"/>
        <v/>
      </c>
      <c r="AP344" s="248" t="str">
        <f t="shared" si="342"/>
        <v/>
      </c>
      <c r="AQ344" s="249" t="str">
        <f t="shared" si="343"/>
        <v/>
      </c>
      <c r="AR344" s="250" t="str">
        <f t="shared" si="344"/>
        <v/>
      </c>
      <c r="AS344" s="234"/>
      <c r="AY344" s="385">
        <f t="shared" si="345"/>
        <v>0</v>
      </c>
      <c r="AZ344" s="385">
        <f t="shared" si="312"/>
        <v>0</v>
      </c>
      <c r="BA344" s="385">
        <f t="shared" si="346"/>
        <v>0</v>
      </c>
      <c r="BB344" s="385">
        <f t="shared" si="313"/>
        <v>0</v>
      </c>
      <c r="BC344" s="385">
        <f t="shared" si="314"/>
        <v>0</v>
      </c>
      <c r="BD344" s="385">
        <f t="shared" si="315"/>
        <v>0</v>
      </c>
      <c r="BE344" s="385">
        <f t="shared" si="316"/>
        <v>0</v>
      </c>
      <c r="BF344" s="385">
        <f t="shared" si="317"/>
        <v>0</v>
      </c>
      <c r="BG344" s="385">
        <f t="shared" si="318"/>
        <v>0</v>
      </c>
      <c r="BH344" s="385">
        <f t="shared" si="319"/>
        <v>0</v>
      </c>
      <c r="BI344" s="385">
        <f t="shared" si="320"/>
        <v>0</v>
      </c>
      <c r="BJ344" s="385">
        <f t="shared" si="321"/>
        <v>0</v>
      </c>
      <c r="BK344" s="385">
        <f t="shared" si="322"/>
        <v>0</v>
      </c>
      <c r="BL344" s="385">
        <f t="shared" si="323"/>
        <v>0</v>
      </c>
      <c r="BM344" s="385">
        <f t="shared" si="324"/>
        <v>0</v>
      </c>
      <c r="BN344" s="385">
        <f t="shared" si="325"/>
        <v>0</v>
      </c>
      <c r="CK344" s="239">
        <f t="shared" si="347"/>
        <v>0</v>
      </c>
      <c r="CL344" s="239">
        <f t="shared" si="348"/>
        <v>0</v>
      </c>
    </row>
    <row r="345" spans="3:90" x14ac:dyDescent="0.35">
      <c r="C345" s="235"/>
      <c r="D345" s="246" t="str">
        <f t="shared" si="326"/>
        <v/>
      </c>
      <c r="E345" s="247" t="str">
        <f t="shared" si="327"/>
        <v/>
      </c>
      <c r="F345" s="248" t="str">
        <f t="shared" si="328"/>
        <v/>
      </c>
      <c r="G345" s="249" t="str">
        <f t="shared" si="329"/>
        <v/>
      </c>
      <c r="H345" s="250" t="str">
        <f t="shared" si="330"/>
        <v/>
      </c>
      <c r="I345" s="386" t="str">
        <f t="shared" si="291"/>
        <v/>
      </c>
      <c r="J345" s="387" t="str">
        <f t="shared" si="292"/>
        <v/>
      </c>
      <c r="K345" s="388" t="str">
        <f t="shared" si="293"/>
        <v/>
      </c>
      <c r="L345" s="389" t="str">
        <f t="shared" si="294"/>
        <v/>
      </c>
      <c r="M345" s="250" t="str">
        <f t="shared" si="295"/>
        <v/>
      </c>
      <c r="N345" s="246" t="b">
        <f t="shared" si="331"/>
        <v>0</v>
      </c>
      <c r="O345" s="246" t="b">
        <f t="shared" si="332"/>
        <v>0</v>
      </c>
      <c r="P345" s="246" t="b">
        <f t="shared" si="333"/>
        <v>0</v>
      </c>
      <c r="Q345" s="246" t="b">
        <f t="shared" si="334"/>
        <v>0</v>
      </c>
      <c r="R345" s="246" t="str">
        <f t="shared" si="335"/>
        <v>No</v>
      </c>
      <c r="S345" s="247" t="b">
        <f t="shared" si="296"/>
        <v>0</v>
      </c>
      <c r="T345" s="247" t="b">
        <f t="shared" si="297"/>
        <v>0</v>
      </c>
      <c r="U345" s="247" t="b">
        <f t="shared" si="298"/>
        <v>0</v>
      </c>
      <c r="V345" s="247" t="b">
        <f t="shared" si="299"/>
        <v>0</v>
      </c>
      <c r="W345" s="247" t="str">
        <f t="shared" si="336"/>
        <v>No</v>
      </c>
      <c r="X345" s="248" t="b">
        <f t="shared" si="300"/>
        <v>0</v>
      </c>
      <c r="Y345" s="248" t="b">
        <f t="shared" si="301"/>
        <v>0</v>
      </c>
      <c r="Z345" s="248" t="b">
        <f t="shared" si="302"/>
        <v>0</v>
      </c>
      <c r="AA345" s="248" t="b">
        <f t="shared" si="303"/>
        <v>0</v>
      </c>
      <c r="AB345" s="248" t="str">
        <f t="shared" si="337"/>
        <v>No</v>
      </c>
      <c r="AC345" s="249" t="b">
        <f t="shared" si="304"/>
        <v>0</v>
      </c>
      <c r="AD345" s="249" t="b">
        <f t="shared" si="305"/>
        <v>0</v>
      </c>
      <c r="AE345" s="249" t="b">
        <f t="shared" si="306"/>
        <v>0</v>
      </c>
      <c r="AF345" s="249" t="b">
        <f t="shared" si="307"/>
        <v>0</v>
      </c>
      <c r="AG345" s="249" t="str">
        <f t="shared" si="338"/>
        <v>No</v>
      </c>
      <c r="AH345" s="250" t="b">
        <f t="shared" si="308"/>
        <v>0</v>
      </c>
      <c r="AI345" s="250" t="b">
        <f t="shared" si="309"/>
        <v>0</v>
      </c>
      <c r="AJ345" s="250" t="b">
        <f t="shared" si="310"/>
        <v>0</v>
      </c>
      <c r="AK345" s="250" t="b">
        <f t="shared" si="311"/>
        <v>0</v>
      </c>
      <c r="AL345" s="250" t="str">
        <f t="shared" si="339"/>
        <v>No</v>
      </c>
      <c r="AN345" s="246" t="str">
        <f t="shared" si="340"/>
        <v/>
      </c>
      <c r="AO345" s="247" t="str">
        <f t="shared" si="341"/>
        <v/>
      </c>
      <c r="AP345" s="248" t="str">
        <f t="shared" si="342"/>
        <v/>
      </c>
      <c r="AQ345" s="249" t="str">
        <f t="shared" si="343"/>
        <v/>
      </c>
      <c r="AR345" s="250" t="str">
        <f t="shared" si="344"/>
        <v/>
      </c>
      <c r="AS345" s="234"/>
      <c r="AY345" s="385">
        <f t="shared" si="345"/>
        <v>0</v>
      </c>
      <c r="AZ345" s="385">
        <f t="shared" si="312"/>
        <v>0</v>
      </c>
      <c r="BA345" s="385">
        <f t="shared" si="346"/>
        <v>0</v>
      </c>
      <c r="BB345" s="385">
        <f t="shared" si="313"/>
        <v>0</v>
      </c>
      <c r="BC345" s="385">
        <f t="shared" si="314"/>
        <v>0</v>
      </c>
      <c r="BD345" s="385">
        <f t="shared" si="315"/>
        <v>0</v>
      </c>
      <c r="BE345" s="385">
        <f t="shared" si="316"/>
        <v>0</v>
      </c>
      <c r="BF345" s="385">
        <f t="shared" si="317"/>
        <v>0</v>
      </c>
      <c r="BG345" s="385">
        <f t="shared" si="318"/>
        <v>0</v>
      </c>
      <c r="BH345" s="385">
        <f t="shared" si="319"/>
        <v>0</v>
      </c>
      <c r="BI345" s="385">
        <f t="shared" si="320"/>
        <v>0</v>
      </c>
      <c r="BJ345" s="385">
        <f t="shared" si="321"/>
        <v>0</v>
      </c>
      <c r="BK345" s="385">
        <f t="shared" si="322"/>
        <v>0</v>
      </c>
      <c r="BL345" s="385">
        <f t="shared" si="323"/>
        <v>0</v>
      </c>
      <c r="BM345" s="385">
        <f t="shared" si="324"/>
        <v>0</v>
      </c>
      <c r="BN345" s="385">
        <f t="shared" si="325"/>
        <v>0</v>
      </c>
      <c r="CK345" s="239">
        <f t="shared" si="347"/>
        <v>0</v>
      </c>
      <c r="CL345" s="239">
        <f t="shared" si="348"/>
        <v>0</v>
      </c>
    </row>
    <row r="346" spans="3:90" x14ac:dyDescent="0.35">
      <c r="C346" s="235"/>
      <c r="D346" s="246" t="str">
        <f t="shared" si="326"/>
        <v/>
      </c>
      <c r="E346" s="247" t="str">
        <f t="shared" si="327"/>
        <v/>
      </c>
      <c r="F346" s="248" t="str">
        <f t="shared" si="328"/>
        <v/>
      </c>
      <c r="G346" s="249" t="str">
        <f t="shared" si="329"/>
        <v/>
      </c>
      <c r="H346" s="250" t="str">
        <f t="shared" si="330"/>
        <v/>
      </c>
      <c r="I346" s="386" t="str">
        <f t="shared" si="291"/>
        <v/>
      </c>
      <c r="J346" s="387" t="str">
        <f t="shared" si="292"/>
        <v/>
      </c>
      <c r="K346" s="388" t="str">
        <f t="shared" si="293"/>
        <v/>
      </c>
      <c r="L346" s="389" t="str">
        <f t="shared" si="294"/>
        <v/>
      </c>
      <c r="M346" s="250" t="str">
        <f t="shared" si="295"/>
        <v/>
      </c>
      <c r="N346" s="246" t="b">
        <f t="shared" si="331"/>
        <v>0</v>
      </c>
      <c r="O346" s="246" t="b">
        <f t="shared" si="332"/>
        <v>0</v>
      </c>
      <c r="P346" s="246" t="b">
        <f t="shared" si="333"/>
        <v>0</v>
      </c>
      <c r="Q346" s="246" t="b">
        <f t="shared" si="334"/>
        <v>0</v>
      </c>
      <c r="R346" s="246" t="str">
        <f t="shared" si="335"/>
        <v>No</v>
      </c>
      <c r="S346" s="247" t="b">
        <f t="shared" si="296"/>
        <v>0</v>
      </c>
      <c r="T346" s="247" t="b">
        <f t="shared" si="297"/>
        <v>0</v>
      </c>
      <c r="U346" s="247" t="b">
        <f t="shared" si="298"/>
        <v>0</v>
      </c>
      <c r="V346" s="247" t="b">
        <f t="shared" si="299"/>
        <v>0</v>
      </c>
      <c r="W346" s="247" t="str">
        <f t="shared" si="336"/>
        <v>No</v>
      </c>
      <c r="X346" s="248" t="b">
        <f t="shared" si="300"/>
        <v>0</v>
      </c>
      <c r="Y346" s="248" t="b">
        <f t="shared" si="301"/>
        <v>0</v>
      </c>
      <c r="Z346" s="248" t="b">
        <f t="shared" si="302"/>
        <v>0</v>
      </c>
      <c r="AA346" s="248" t="b">
        <f t="shared" si="303"/>
        <v>0</v>
      </c>
      <c r="AB346" s="248" t="str">
        <f t="shared" si="337"/>
        <v>No</v>
      </c>
      <c r="AC346" s="249" t="b">
        <f t="shared" si="304"/>
        <v>0</v>
      </c>
      <c r="AD346" s="249" t="b">
        <f t="shared" si="305"/>
        <v>0</v>
      </c>
      <c r="AE346" s="249" t="b">
        <f t="shared" si="306"/>
        <v>0</v>
      </c>
      <c r="AF346" s="249" t="b">
        <f t="shared" si="307"/>
        <v>0</v>
      </c>
      <c r="AG346" s="249" t="str">
        <f t="shared" si="338"/>
        <v>No</v>
      </c>
      <c r="AH346" s="250" t="b">
        <f t="shared" si="308"/>
        <v>0</v>
      </c>
      <c r="AI346" s="250" t="b">
        <f t="shared" si="309"/>
        <v>0</v>
      </c>
      <c r="AJ346" s="250" t="b">
        <f t="shared" si="310"/>
        <v>0</v>
      </c>
      <c r="AK346" s="250" t="b">
        <f t="shared" si="311"/>
        <v>0</v>
      </c>
      <c r="AL346" s="250" t="str">
        <f t="shared" si="339"/>
        <v>No</v>
      </c>
      <c r="AN346" s="246" t="str">
        <f t="shared" si="340"/>
        <v/>
      </c>
      <c r="AO346" s="247" t="str">
        <f t="shared" si="341"/>
        <v/>
      </c>
      <c r="AP346" s="248" t="str">
        <f t="shared" si="342"/>
        <v/>
      </c>
      <c r="AQ346" s="249" t="str">
        <f t="shared" si="343"/>
        <v/>
      </c>
      <c r="AR346" s="250" t="str">
        <f t="shared" si="344"/>
        <v/>
      </c>
      <c r="AS346" s="234"/>
      <c r="AY346" s="385">
        <f t="shared" si="345"/>
        <v>0</v>
      </c>
      <c r="AZ346" s="385">
        <f t="shared" si="312"/>
        <v>0</v>
      </c>
      <c r="BA346" s="385">
        <f t="shared" si="346"/>
        <v>0</v>
      </c>
      <c r="BB346" s="385">
        <f t="shared" si="313"/>
        <v>0</v>
      </c>
      <c r="BC346" s="385">
        <f t="shared" si="314"/>
        <v>0</v>
      </c>
      <c r="BD346" s="385">
        <f t="shared" si="315"/>
        <v>0</v>
      </c>
      <c r="BE346" s="385">
        <f t="shared" si="316"/>
        <v>0</v>
      </c>
      <c r="BF346" s="385">
        <f t="shared" si="317"/>
        <v>0</v>
      </c>
      <c r="BG346" s="385">
        <f t="shared" si="318"/>
        <v>0</v>
      </c>
      <c r="BH346" s="385">
        <f t="shared" si="319"/>
        <v>0</v>
      </c>
      <c r="BI346" s="385">
        <f t="shared" si="320"/>
        <v>0</v>
      </c>
      <c r="BJ346" s="385">
        <f t="shared" si="321"/>
        <v>0</v>
      </c>
      <c r="BK346" s="385">
        <f t="shared" si="322"/>
        <v>0</v>
      </c>
      <c r="BL346" s="385">
        <f t="shared" si="323"/>
        <v>0</v>
      </c>
      <c r="BM346" s="385">
        <f t="shared" si="324"/>
        <v>0</v>
      </c>
      <c r="BN346" s="385">
        <f t="shared" si="325"/>
        <v>0</v>
      </c>
      <c r="CK346" s="239">
        <f t="shared" si="347"/>
        <v>0</v>
      </c>
      <c r="CL346" s="239">
        <f t="shared" si="348"/>
        <v>0</v>
      </c>
    </row>
    <row r="347" spans="3:90" x14ac:dyDescent="0.35">
      <c r="C347" s="235"/>
      <c r="D347" s="246" t="str">
        <f t="shared" si="326"/>
        <v/>
      </c>
      <c r="E347" s="247" t="str">
        <f t="shared" si="327"/>
        <v/>
      </c>
      <c r="F347" s="248" t="str">
        <f t="shared" si="328"/>
        <v/>
      </c>
      <c r="G347" s="249" t="str">
        <f t="shared" si="329"/>
        <v/>
      </c>
      <c r="H347" s="250" t="str">
        <f t="shared" si="330"/>
        <v/>
      </c>
      <c r="I347" s="386" t="str">
        <f t="shared" si="291"/>
        <v/>
      </c>
      <c r="J347" s="387" t="str">
        <f t="shared" si="292"/>
        <v/>
      </c>
      <c r="K347" s="388" t="str">
        <f t="shared" si="293"/>
        <v/>
      </c>
      <c r="L347" s="389" t="str">
        <f t="shared" si="294"/>
        <v/>
      </c>
      <c r="M347" s="250" t="str">
        <f t="shared" si="295"/>
        <v/>
      </c>
      <c r="N347" s="246" t="b">
        <f t="shared" si="331"/>
        <v>0</v>
      </c>
      <c r="O347" s="246" t="b">
        <f t="shared" si="332"/>
        <v>0</v>
      </c>
      <c r="P347" s="246" t="b">
        <f t="shared" si="333"/>
        <v>0</v>
      </c>
      <c r="Q347" s="246" t="b">
        <f t="shared" si="334"/>
        <v>0</v>
      </c>
      <c r="R347" s="246" t="str">
        <f t="shared" si="335"/>
        <v>No</v>
      </c>
      <c r="S347" s="247" t="b">
        <f t="shared" si="296"/>
        <v>0</v>
      </c>
      <c r="T347" s="247" t="b">
        <f t="shared" si="297"/>
        <v>0</v>
      </c>
      <c r="U347" s="247" t="b">
        <f t="shared" si="298"/>
        <v>0</v>
      </c>
      <c r="V347" s="247" t="b">
        <f t="shared" si="299"/>
        <v>0</v>
      </c>
      <c r="W347" s="247" t="str">
        <f t="shared" si="336"/>
        <v>No</v>
      </c>
      <c r="X347" s="248" t="b">
        <f t="shared" si="300"/>
        <v>0</v>
      </c>
      <c r="Y347" s="248" t="b">
        <f t="shared" si="301"/>
        <v>0</v>
      </c>
      <c r="Z347" s="248" t="b">
        <f t="shared" si="302"/>
        <v>0</v>
      </c>
      <c r="AA347" s="248" t="b">
        <f t="shared" si="303"/>
        <v>0</v>
      </c>
      <c r="AB347" s="248" t="str">
        <f t="shared" si="337"/>
        <v>No</v>
      </c>
      <c r="AC347" s="249" t="b">
        <f t="shared" si="304"/>
        <v>0</v>
      </c>
      <c r="AD347" s="249" t="b">
        <f t="shared" si="305"/>
        <v>0</v>
      </c>
      <c r="AE347" s="249" t="b">
        <f t="shared" si="306"/>
        <v>0</v>
      </c>
      <c r="AF347" s="249" t="b">
        <f t="shared" si="307"/>
        <v>0</v>
      </c>
      <c r="AG347" s="249" t="str">
        <f t="shared" si="338"/>
        <v>No</v>
      </c>
      <c r="AH347" s="250" t="b">
        <f t="shared" si="308"/>
        <v>0</v>
      </c>
      <c r="AI347" s="250" t="b">
        <f t="shared" si="309"/>
        <v>0</v>
      </c>
      <c r="AJ347" s="250" t="b">
        <f t="shared" si="310"/>
        <v>0</v>
      </c>
      <c r="AK347" s="250" t="b">
        <f t="shared" si="311"/>
        <v>0</v>
      </c>
      <c r="AL347" s="250" t="str">
        <f t="shared" si="339"/>
        <v>No</v>
      </c>
      <c r="AN347" s="246" t="str">
        <f t="shared" si="340"/>
        <v/>
      </c>
      <c r="AO347" s="247" t="str">
        <f t="shared" si="341"/>
        <v/>
      </c>
      <c r="AP347" s="248" t="str">
        <f t="shared" si="342"/>
        <v/>
      </c>
      <c r="AQ347" s="249" t="str">
        <f t="shared" si="343"/>
        <v/>
      </c>
      <c r="AR347" s="250" t="str">
        <f t="shared" si="344"/>
        <v/>
      </c>
      <c r="AS347" s="234"/>
      <c r="AY347" s="385">
        <f t="shared" si="345"/>
        <v>0</v>
      </c>
      <c r="AZ347" s="385">
        <f t="shared" si="312"/>
        <v>0</v>
      </c>
      <c r="BA347" s="385">
        <f t="shared" si="346"/>
        <v>0</v>
      </c>
      <c r="BB347" s="385">
        <f t="shared" si="313"/>
        <v>0</v>
      </c>
      <c r="BC347" s="385">
        <f t="shared" si="314"/>
        <v>0</v>
      </c>
      <c r="BD347" s="385">
        <f t="shared" si="315"/>
        <v>0</v>
      </c>
      <c r="BE347" s="385">
        <f t="shared" si="316"/>
        <v>0</v>
      </c>
      <c r="BF347" s="385">
        <f t="shared" si="317"/>
        <v>0</v>
      </c>
      <c r="BG347" s="385">
        <f t="shared" si="318"/>
        <v>0</v>
      </c>
      <c r="BH347" s="385">
        <f t="shared" si="319"/>
        <v>0</v>
      </c>
      <c r="BI347" s="385">
        <f t="shared" si="320"/>
        <v>0</v>
      </c>
      <c r="BJ347" s="385">
        <f t="shared" si="321"/>
        <v>0</v>
      </c>
      <c r="BK347" s="385">
        <f t="shared" si="322"/>
        <v>0</v>
      </c>
      <c r="BL347" s="385">
        <f t="shared" si="323"/>
        <v>0</v>
      </c>
      <c r="BM347" s="385">
        <f t="shared" si="324"/>
        <v>0</v>
      </c>
      <c r="BN347" s="385">
        <f t="shared" si="325"/>
        <v>0</v>
      </c>
      <c r="CK347" s="239">
        <f t="shared" si="347"/>
        <v>0</v>
      </c>
      <c r="CL347" s="239">
        <f t="shared" si="348"/>
        <v>0</v>
      </c>
    </row>
    <row r="348" spans="3:90" x14ac:dyDescent="0.35">
      <c r="C348" s="235"/>
      <c r="D348" s="246" t="str">
        <f t="shared" si="326"/>
        <v/>
      </c>
      <c r="E348" s="247" t="str">
        <f t="shared" si="327"/>
        <v/>
      </c>
      <c r="F348" s="248" t="str">
        <f t="shared" si="328"/>
        <v/>
      </c>
      <c r="G348" s="249" t="str">
        <f t="shared" si="329"/>
        <v/>
      </c>
      <c r="H348" s="250" t="str">
        <f t="shared" si="330"/>
        <v/>
      </c>
      <c r="I348" s="386" t="str">
        <f t="shared" si="291"/>
        <v/>
      </c>
      <c r="J348" s="387" t="str">
        <f t="shared" si="292"/>
        <v/>
      </c>
      <c r="K348" s="388" t="str">
        <f t="shared" si="293"/>
        <v/>
      </c>
      <c r="L348" s="389" t="str">
        <f t="shared" si="294"/>
        <v/>
      </c>
      <c r="M348" s="250" t="str">
        <f t="shared" si="295"/>
        <v/>
      </c>
      <c r="N348" s="246" t="b">
        <f t="shared" si="331"/>
        <v>0</v>
      </c>
      <c r="O348" s="246" t="b">
        <f t="shared" si="332"/>
        <v>0</v>
      </c>
      <c r="P348" s="246" t="b">
        <f t="shared" si="333"/>
        <v>0</v>
      </c>
      <c r="Q348" s="246" t="b">
        <f t="shared" si="334"/>
        <v>0</v>
      </c>
      <c r="R348" s="246" t="str">
        <f t="shared" si="335"/>
        <v>No</v>
      </c>
      <c r="S348" s="247" t="b">
        <f t="shared" si="296"/>
        <v>0</v>
      </c>
      <c r="T348" s="247" t="b">
        <f t="shared" si="297"/>
        <v>0</v>
      </c>
      <c r="U348" s="247" t="b">
        <f t="shared" si="298"/>
        <v>0</v>
      </c>
      <c r="V348" s="247" t="b">
        <f t="shared" si="299"/>
        <v>0</v>
      </c>
      <c r="W348" s="247" t="str">
        <f t="shared" si="336"/>
        <v>No</v>
      </c>
      <c r="X348" s="248" t="b">
        <f t="shared" si="300"/>
        <v>0</v>
      </c>
      <c r="Y348" s="248" t="b">
        <f t="shared" si="301"/>
        <v>0</v>
      </c>
      <c r="Z348" s="248" t="b">
        <f t="shared" si="302"/>
        <v>0</v>
      </c>
      <c r="AA348" s="248" t="b">
        <f t="shared" si="303"/>
        <v>0</v>
      </c>
      <c r="AB348" s="248" t="str">
        <f t="shared" si="337"/>
        <v>No</v>
      </c>
      <c r="AC348" s="249" t="b">
        <f t="shared" si="304"/>
        <v>0</v>
      </c>
      <c r="AD348" s="249" t="b">
        <f t="shared" si="305"/>
        <v>0</v>
      </c>
      <c r="AE348" s="249" t="b">
        <f t="shared" si="306"/>
        <v>0</v>
      </c>
      <c r="AF348" s="249" t="b">
        <f t="shared" si="307"/>
        <v>0</v>
      </c>
      <c r="AG348" s="249" t="str">
        <f t="shared" si="338"/>
        <v>No</v>
      </c>
      <c r="AH348" s="250" t="b">
        <f t="shared" si="308"/>
        <v>0</v>
      </c>
      <c r="AI348" s="250" t="b">
        <f t="shared" si="309"/>
        <v>0</v>
      </c>
      <c r="AJ348" s="250" t="b">
        <f t="shared" si="310"/>
        <v>0</v>
      </c>
      <c r="AK348" s="250" t="b">
        <f t="shared" si="311"/>
        <v>0</v>
      </c>
      <c r="AL348" s="250" t="str">
        <f t="shared" si="339"/>
        <v>No</v>
      </c>
      <c r="AN348" s="246" t="str">
        <f t="shared" si="340"/>
        <v/>
      </c>
      <c r="AO348" s="247" t="str">
        <f t="shared" si="341"/>
        <v/>
      </c>
      <c r="AP348" s="248" t="str">
        <f t="shared" si="342"/>
        <v/>
      </c>
      <c r="AQ348" s="249" t="str">
        <f t="shared" si="343"/>
        <v/>
      </c>
      <c r="AR348" s="250" t="str">
        <f t="shared" si="344"/>
        <v/>
      </c>
      <c r="AS348" s="234"/>
      <c r="AY348" s="385">
        <f t="shared" si="345"/>
        <v>0</v>
      </c>
      <c r="AZ348" s="385">
        <f t="shared" si="312"/>
        <v>0</v>
      </c>
      <c r="BA348" s="385">
        <f t="shared" si="346"/>
        <v>0</v>
      </c>
      <c r="BB348" s="385">
        <f t="shared" si="313"/>
        <v>0</v>
      </c>
      <c r="BC348" s="385">
        <f t="shared" si="314"/>
        <v>0</v>
      </c>
      <c r="BD348" s="385">
        <f t="shared" si="315"/>
        <v>0</v>
      </c>
      <c r="BE348" s="385">
        <f t="shared" si="316"/>
        <v>0</v>
      </c>
      <c r="BF348" s="385">
        <f t="shared" si="317"/>
        <v>0</v>
      </c>
      <c r="BG348" s="385">
        <f t="shared" si="318"/>
        <v>0</v>
      </c>
      <c r="BH348" s="385">
        <f t="shared" si="319"/>
        <v>0</v>
      </c>
      <c r="BI348" s="385">
        <f t="shared" si="320"/>
        <v>0</v>
      </c>
      <c r="BJ348" s="385">
        <f t="shared" si="321"/>
        <v>0</v>
      </c>
      <c r="BK348" s="385">
        <f t="shared" si="322"/>
        <v>0</v>
      </c>
      <c r="BL348" s="385">
        <f t="shared" si="323"/>
        <v>0</v>
      </c>
      <c r="BM348" s="385">
        <f t="shared" si="324"/>
        <v>0</v>
      </c>
      <c r="BN348" s="385">
        <f t="shared" si="325"/>
        <v>0</v>
      </c>
      <c r="CK348" s="239">
        <f t="shared" si="347"/>
        <v>0</v>
      </c>
      <c r="CL348" s="239">
        <f t="shared" si="348"/>
        <v>0</v>
      </c>
    </row>
    <row r="349" spans="3:90" x14ac:dyDescent="0.35">
      <c r="C349" s="235"/>
      <c r="D349" s="246" t="str">
        <f t="shared" si="326"/>
        <v/>
      </c>
      <c r="E349" s="247" t="str">
        <f t="shared" si="327"/>
        <v/>
      </c>
      <c r="F349" s="248" t="str">
        <f t="shared" si="328"/>
        <v/>
      </c>
      <c r="G349" s="249" t="str">
        <f t="shared" si="329"/>
        <v/>
      </c>
      <c r="H349" s="250" t="str">
        <f t="shared" si="330"/>
        <v/>
      </c>
      <c r="I349" s="386" t="str">
        <f t="shared" si="291"/>
        <v/>
      </c>
      <c r="J349" s="387" t="str">
        <f t="shared" si="292"/>
        <v/>
      </c>
      <c r="K349" s="388" t="str">
        <f t="shared" si="293"/>
        <v/>
      </c>
      <c r="L349" s="389" t="str">
        <f t="shared" si="294"/>
        <v/>
      </c>
      <c r="M349" s="250" t="str">
        <f t="shared" si="295"/>
        <v/>
      </c>
      <c r="N349" s="246" t="b">
        <f t="shared" si="331"/>
        <v>0</v>
      </c>
      <c r="O349" s="246" t="b">
        <f t="shared" si="332"/>
        <v>0</v>
      </c>
      <c r="P349" s="246" t="b">
        <f t="shared" si="333"/>
        <v>0</v>
      </c>
      <c r="Q349" s="246" t="b">
        <f t="shared" si="334"/>
        <v>0</v>
      </c>
      <c r="R349" s="246" t="str">
        <f t="shared" si="335"/>
        <v>No</v>
      </c>
      <c r="S349" s="247" t="b">
        <f t="shared" si="296"/>
        <v>0</v>
      </c>
      <c r="T349" s="247" t="b">
        <f t="shared" si="297"/>
        <v>0</v>
      </c>
      <c r="U349" s="247" t="b">
        <f t="shared" si="298"/>
        <v>0</v>
      </c>
      <c r="V349" s="247" t="b">
        <f t="shared" si="299"/>
        <v>0</v>
      </c>
      <c r="W349" s="247" t="str">
        <f t="shared" si="336"/>
        <v>No</v>
      </c>
      <c r="X349" s="248" t="b">
        <f t="shared" si="300"/>
        <v>0</v>
      </c>
      <c r="Y349" s="248" t="b">
        <f t="shared" si="301"/>
        <v>0</v>
      </c>
      <c r="Z349" s="248" t="b">
        <f t="shared" si="302"/>
        <v>0</v>
      </c>
      <c r="AA349" s="248" t="b">
        <f t="shared" si="303"/>
        <v>0</v>
      </c>
      <c r="AB349" s="248" t="str">
        <f t="shared" si="337"/>
        <v>No</v>
      </c>
      <c r="AC349" s="249" t="b">
        <f t="shared" si="304"/>
        <v>0</v>
      </c>
      <c r="AD349" s="249" t="b">
        <f t="shared" si="305"/>
        <v>0</v>
      </c>
      <c r="AE349" s="249" t="b">
        <f t="shared" si="306"/>
        <v>0</v>
      </c>
      <c r="AF349" s="249" t="b">
        <f t="shared" si="307"/>
        <v>0</v>
      </c>
      <c r="AG349" s="249" t="str">
        <f t="shared" si="338"/>
        <v>No</v>
      </c>
      <c r="AH349" s="250" t="b">
        <f t="shared" si="308"/>
        <v>0</v>
      </c>
      <c r="AI349" s="250" t="b">
        <f t="shared" si="309"/>
        <v>0</v>
      </c>
      <c r="AJ349" s="250" t="b">
        <f t="shared" si="310"/>
        <v>0</v>
      </c>
      <c r="AK349" s="250" t="b">
        <f t="shared" si="311"/>
        <v>0</v>
      </c>
      <c r="AL349" s="250" t="str">
        <f t="shared" si="339"/>
        <v>No</v>
      </c>
      <c r="AN349" s="246" t="str">
        <f t="shared" si="340"/>
        <v/>
      </c>
      <c r="AO349" s="247" t="str">
        <f t="shared" si="341"/>
        <v/>
      </c>
      <c r="AP349" s="248" t="str">
        <f t="shared" si="342"/>
        <v/>
      </c>
      <c r="AQ349" s="249" t="str">
        <f t="shared" si="343"/>
        <v/>
      </c>
      <c r="AR349" s="250" t="str">
        <f t="shared" si="344"/>
        <v/>
      </c>
      <c r="AS349" s="234"/>
      <c r="AY349" s="385">
        <f t="shared" si="345"/>
        <v>0</v>
      </c>
      <c r="AZ349" s="385">
        <f t="shared" si="312"/>
        <v>0</v>
      </c>
      <c r="BA349" s="385">
        <f t="shared" si="346"/>
        <v>0</v>
      </c>
      <c r="BB349" s="385">
        <f t="shared" si="313"/>
        <v>0</v>
      </c>
      <c r="BC349" s="385">
        <f t="shared" si="314"/>
        <v>0</v>
      </c>
      <c r="BD349" s="385">
        <f t="shared" si="315"/>
        <v>0</v>
      </c>
      <c r="BE349" s="385">
        <f t="shared" si="316"/>
        <v>0</v>
      </c>
      <c r="BF349" s="385">
        <f t="shared" si="317"/>
        <v>0</v>
      </c>
      <c r="BG349" s="385">
        <f t="shared" si="318"/>
        <v>0</v>
      </c>
      <c r="BH349" s="385">
        <f t="shared" si="319"/>
        <v>0</v>
      </c>
      <c r="BI349" s="385">
        <f t="shared" si="320"/>
        <v>0</v>
      </c>
      <c r="BJ349" s="385">
        <f t="shared" si="321"/>
        <v>0</v>
      </c>
      <c r="BK349" s="385">
        <f t="shared" si="322"/>
        <v>0</v>
      </c>
      <c r="BL349" s="385">
        <f t="shared" si="323"/>
        <v>0</v>
      </c>
      <c r="BM349" s="385">
        <f t="shared" si="324"/>
        <v>0</v>
      </c>
      <c r="BN349" s="385">
        <f t="shared" si="325"/>
        <v>0</v>
      </c>
      <c r="CK349" s="239">
        <f t="shared" si="347"/>
        <v>0</v>
      </c>
      <c r="CL349" s="239">
        <f t="shared" si="348"/>
        <v>0</v>
      </c>
    </row>
    <row r="350" spans="3:90" x14ac:dyDescent="0.35">
      <c r="C350" s="235"/>
      <c r="D350" s="246" t="str">
        <f t="shared" si="326"/>
        <v/>
      </c>
      <c r="E350" s="247" t="str">
        <f t="shared" si="327"/>
        <v/>
      </c>
      <c r="F350" s="248" t="str">
        <f t="shared" si="328"/>
        <v/>
      </c>
      <c r="G350" s="249" t="str">
        <f t="shared" si="329"/>
        <v/>
      </c>
      <c r="H350" s="250" t="str">
        <f t="shared" si="330"/>
        <v/>
      </c>
      <c r="I350" s="386" t="str">
        <f t="shared" si="291"/>
        <v/>
      </c>
      <c r="J350" s="387" t="str">
        <f t="shared" si="292"/>
        <v/>
      </c>
      <c r="K350" s="388" t="str">
        <f t="shared" si="293"/>
        <v/>
      </c>
      <c r="L350" s="389" t="str">
        <f t="shared" si="294"/>
        <v/>
      </c>
      <c r="M350" s="250" t="str">
        <f t="shared" si="295"/>
        <v/>
      </c>
      <c r="N350" s="246" t="b">
        <f t="shared" si="331"/>
        <v>0</v>
      </c>
      <c r="O350" s="246" t="b">
        <f t="shared" si="332"/>
        <v>0</v>
      </c>
      <c r="P350" s="246" t="b">
        <f t="shared" si="333"/>
        <v>0</v>
      </c>
      <c r="Q350" s="246" t="b">
        <f t="shared" si="334"/>
        <v>0</v>
      </c>
      <c r="R350" s="246" t="str">
        <f t="shared" si="335"/>
        <v>No</v>
      </c>
      <c r="S350" s="247" t="b">
        <f t="shared" si="296"/>
        <v>0</v>
      </c>
      <c r="T350" s="247" t="b">
        <f t="shared" si="297"/>
        <v>0</v>
      </c>
      <c r="U350" s="247" t="b">
        <f t="shared" si="298"/>
        <v>0</v>
      </c>
      <c r="V350" s="247" t="b">
        <f t="shared" si="299"/>
        <v>0</v>
      </c>
      <c r="W350" s="247" t="str">
        <f t="shared" si="336"/>
        <v>No</v>
      </c>
      <c r="X350" s="248" t="b">
        <f t="shared" si="300"/>
        <v>0</v>
      </c>
      <c r="Y350" s="248" t="b">
        <f t="shared" si="301"/>
        <v>0</v>
      </c>
      <c r="Z350" s="248" t="b">
        <f t="shared" si="302"/>
        <v>0</v>
      </c>
      <c r="AA350" s="248" t="b">
        <f t="shared" si="303"/>
        <v>0</v>
      </c>
      <c r="AB350" s="248" t="str">
        <f t="shared" si="337"/>
        <v>No</v>
      </c>
      <c r="AC350" s="249" t="b">
        <f t="shared" si="304"/>
        <v>0</v>
      </c>
      <c r="AD350" s="249" t="b">
        <f t="shared" si="305"/>
        <v>0</v>
      </c>
      <c r="AE350" s="249" t="b">
        <f t="shared" si="306"/>
        <v>0</v>
      </c>
      <c r="AF350" s="249" t="b">
        <f t="shared" si="307"/>
        <v>0</v>
      </c>
      <c r="AG350" s="249" t="str">
        <f t="shared" si="338"/>
        <v>No</v>
      </c>
      <c r="AH350" s="250" t="b">
        <f t="shared" si="308"/>
        <v>0</v>
      </c>
      <c r="AI350" s="250" t="b">
        <f t="shared" si="309"/>
        <v>0</v>
      </c>
      <c r="AJ350" s="250" t="b">
        <f t="shared" si="310"/>
        <v>0</v>
      </c>
      <c r="AK350" s="250" t="b">
        <f t="shared" si="311"/>
        <v>0</v>
      </c>
      <c r="AL350" s="250" t="str">
        <f t="shared" si="339"/>
        <v>No</v>
      </c>
      <c r="AN350" s="246" t="str">
        <f t="shared" si="340"/>
        <v/>
      </c>
      <c r="AO350" s="247" t="str">
        <f t="shared" si="341"/>
        <v/>
      </c>
      <c r="AP350" s="248" t="str">
        <f t="shared" si="342"/>
        <v/>
      </c>
      <c r="AQ350" s="249" t="str">
        <f t="shared" si="343"/>
        <v/>
      </c>
      <c r="AR350" s="250" t="str">
        <f t="shared" si="344"/>
        <v/>
      </c>
      <c r="AS350" s="234"/>
      <c r="AY350" s="385">
        <f t="shared" si="345"/>
        <v>0</v>
      </c>
      <c r="AZ350" s="385">
        <f t="shared" si="312"/>
        <v>0</v>
      </c>
      <c r="BA350" s="385">
        <f t="shared" si="346"/>
        <v>0</v>
      </c>
      <c r="BB350" s="385">
        <f t="shared" si="313"/>
        <v>0</v>
      </c>
      <c r="BC350" s="385">
        <f t="shared" si="314"/>
        <v>0</v>
      </c>
      <c r="BD350" s="385">
        <f t="shared" si="315"/>
        <v>0</v>
      </c>
      <c r="BE350" s="385">
        <f t="shared" si="316"/>
        <v>0</v>
      </c>
      <c r="BF350" s="385">
        <f t="shared" si="317"/>
        <v>0</v>
      </c>
      <c r="BG350" s="385">
        <f t="shared" si="318"/>
        <v>0</v>
      </c>
      <c r="BH350" s="385">
        <f t="shared" si="319"/>
        <v>0</v>
      </c>
      <c r="BI350" s="385">
        <f t="shared" si="320"/>
        <v>0</v>
      </c>
      <c r="BJ350" s="385">
        <f t="shared" si="321"/>
        <v>0</v>
      </c>
      <c r="BK350" s="385">
        <f t="shared" si="322"/>
        <v>0</v>
      </c>
      <c r="BL350" s="385">
        <f t="shared" si="323"/>
        <v>0</v>
      </c>
      <c r="BM350" s="385">
        <f t="shared" si="324"/>
        <v>0</v>
      </c>
      <c r="BN350" s="385">
        <f t="shared" si="325"/>
        <v>0</v>
      </c>
      <c r="CK350" s="239">
        <f t="shared" si="347"/>
        <v>0</v>
      </c>
      <c r="CL350" s="239">
        <f t="shared" si="348"/>
        <v>0</v>
      </c>
    </row>
    <row r="351" spans="3:90" x14ac:dyDescent="0.35">
      <c r="C351" s="235"/>
      <c r="D351" s="246" t="str">
        <f t="shared" si="326"/>
        <v/>
      </c>
      <c r="E351" s="247" t="str">
        <f t="shared" si="327"/>
        <v/>
      </c>
      <c r="F351" s="248" t="str">
        <f t="shared" si="328"/>
        <v/>
      </c>
      <c r="G351" s="249" t="str">
        <f t="shared" si="329"/>
        <v/>
      </c>
      <c r="H351" s="250" t="str">
        <f t="shared" si="330"/>
        <v/>
      </c>
      <c r="I351" s="386" t="str">
        <f t="shared" si="291"/>
        <v/>
      </c>
      <c r="J351" s="387" t="str">
        <f t="shared" si="292"/>
        <v/>
      </c>
      <c r="K351" s="388" t="str">
        <f t="shared" si="293"/>
        <v/>
      </c>
      <c r="L351" s="389" t="str">
        <f t="shared" si="294"/>
        <v/>
      </c>
      <c r="M351" s="250" t="str">
        <f t="shared" si="295"/>
        <v/>
      </c>
      <c r="N351" s="246" t="b">
        <f t="shared" si="331"/>
        <v>0</v>
      </c>
      <c r="O351" s="246" t="b">
        <f t="shared" si="332"/>
        <v>0</v>
      </c>
      <c r="P351" s="246" t="b">
        <f t="shared" si="333"/>
        <v>0</v>
      </c>
      <c r="Q351" s="246" t="b">
        <f t="shared" si="334"/>
        <v>0</v>
      </c>
      <c r="R351" s="246" t="str">
        <f t="shared" si="335"/>
        <v>No</v>
      </c>
      <c r="S351" s="247" t="b">
        <f t="shared" si="296"/>
        <v>0</v>
      </c>
      <c r="T351" s="247" t="b">
        <f t="shared" si="297"/>
        <v>0</v>
      </c>
      <c r="U351" s="247" t="b">
        <f t="shared" si="298"/>
        <v>0</v>
      </c>
      <c r="V351" s="247" t="b">
        <f t="shared" si="299"/>
        <v>0</v>
      </c>
      <c r="W351" s="247" t="str">
        <f t="shared" si="336"/>
        <v>No</v>
      </c>
      <c r="X351" s="248" t="b">
        <f t="shared" si="300"/>
        <v>0</v>
      </c>
      <c r="Y351" s="248" t="b">
        <f t="shared" si="301"/>
        <v>0</v>
      </c>
      <c r="Z351" s="248" t="b">
        <f t="shared" si="302"/>
        <v>0</v>
      </c>
      <c r="AA351" s="248" t="b">
        <f t="shared" si="303"/>
        <v>0</v>
      </c>
      <c r="AB351" s="248" t="str">
        <f t="shared" si="337"/>
        <v>No</v>
      </c>
      <c r="AC351" s="249" t="b">
        <f t="shared" si="304"/>
        <v>0</v>
      </c>
      <c r="AD351" s="249" t="b">
        <f t="shared" si="305"/>
        <v>0</v>
      </c>
      <c r="AE351" s="249" t="b">
        <f t="shared" si="306"/>
        <v>0</v>
      </c>
      <c r="AF351" s="249" t="b">
        <f t="shared" si="307"/>
        <v>0</v>
      </c>
      <c r="AG351" s="249" t="str">
        <f t="shared" si="338"/>
        <v>No</v>
      </c>
      <c r="AH351" s="250" t="b">
        <f t="shared" si="308"/>
        <v>0</v>
      </c>
      <c r="AI351" s="250" t="b">
        <f t="shared" si="309"/>
        <v>0</v>
      </c>
      <c r="AJ351" s="250" t="b">
        <f t="shared" si="310"/>
        <v>0</v>
      </c>
      <c r="AK351" s="250" t="b">
        <f t="shared" si="311"/>
        <v>0</v>
      </c>
      <c r="AL351" s="250" t="str">
        <f t="shared" si="339"/>
        <v>No</v>
      </c>
      <c r="AN351" s="246" t="str">
        <f t="shared" si="340"/>
        <v/>
      </c>
      <c r="AO351" s="247" t="str">
        <f t="shared" si="341"/>
        <v/>
      </c>
      <c r="AP351" s="248" t="str">
        <f t="shared" si="342"/>
        <v/>
      </c>
      <c r="AQ351" s="249" t="str">
        <f t="shared" si="343"/>
        <v/>
      </c>
      <c r="AR351" s="250" t="str">
        <f t="shared" si="344"/>
        <v/>
      </c>
      <c r="AS351" s="234"/>
      <c r="AY351" s="385">
        <f t="shared" si="345"/>
        <v>0</v>
      </c>
      <c r="AZ351" s="385">
        <f t="shared" si="312"/>
        <v>0</v>
      </c>
      <c r="BA351" s="385">
        <f t="shared" si="346"/>
        <v>0</v>
      </c>
      <c r="BB351" s="385">
        <f t="shared" si="313"/>
        <v>0</v>
      </c>
      <c r="BC351" s="385">
        <f t="shared" si="314"/>
        <v>0</v>
      </c>
      <c r="BD351" s="385">
        <f t="shared" si="315"/>
        <v>0</v>
      </c>
      <c r="BE351" s="385">
        <f t="shared" si="316"/>
        <v>0</v>
      </c>
      <c r="BF351" s="385">
        <f t="shared" si="317"/>
        <v>0</v>
      </c>
      <c r="BG351" s="385">
        <f t="shared" si="318"/>
        <v>0</v>
      </c>
      <c r="BH351" s="385">
        <f t="shared" si="319"/>
        <v>0</v>
      </c>
      <c r="BI351" s="385">
        <f t="shared" si="320"/>
        <v>0</v>
      </c>
      <c r="BJ351" s="385">
        <f t="shared" si="321"/>
        <v>0</v>
      </c>
      <c r="BK351" s="385">
        <f t="shared" si="322"/>
        <v>0</v>
      </c>
      <c r="BL351" s="385">
        <f t="shared" si="323"/>
        <v>0</v>
      </c>
      <c r="BM351" s="385">
        <f t="shared" si="324"/>
        <v>0</v>
      </c>
      <c r="BN351" s="385">
        <f t="shared" si="325"/>
        <v>0</v>
      </c>
      <c r="CK351" s="239">
        <f t="shared" si="347"/>
        <v>0</v>
      </c>
      <c r="CL351" s="239">
        <f t="shared" si="348"/>
        <v>0</v>
      </c>
    </row>
    <row r="352" spans="3:90" x14ac:dyDescent="0.35">
      <c r="C352" s="235"/>
      <c r="D352" s="246" t="str">
        <f t="shared" si="326"/>
        <v/>
      </c>
      <c r="E352" s="247" t="str">
        <f t="shared" si="327"/>
        <v/>
      </c>
      <c r="F352" s="248" t="str">
        <f t="shared" si="328"/>
        <v/>
      </c>
      <c r="G352" s="249" t="str">
        <f t="shared" si="329"/>
        <v/>
      </c>
      <c r="H352" s="250" t="str">
        <f t="shared" si="330"/>
        <v/>
      </c>
      <c r="I352" s="386" t="str">
        <f t="shared" si="291"/>
        <v/>
      </c>
      <c r="J352" s="387" t="str">
        <f t="shared" si="292"/>
        <v/>
      </c>
      <c r="K352" s="388" t="str">
        <f t="shared" si="293"/>
        <v/>
      </c>
      <c r="L352" s="389" t="str">
        <f t="shared" si="294"/>
        <v/>
      </c>
      <c r="M352" s="250" t="str">
        <f t="shared" si="295"/>
        <v/>
      </c>
      <c r="N352" s="246" t="b">
        <f t="shared" si="331"/>
        <v>0</v>
      </c>
      <c r="O352" s="246" t="b">
        <f t="shared" si="332"/>
        <v>0</v>
      </c>
      <c r="P352" s="246" t="b">
        <f t="shared" si="333"/>
        <v>0</v>
      </c>
      <c r="Q352" s="246" t="b">
        <f t="shared" si="334"/>
        <v>0</v>
      </c>
      <c r="R352" s="246" t="str">
        <f t="shared" si="335"/>
        <v>No</v>
      </c>
      <c r="S352" s="247" t="b">
        <f t="shared" si="296"/>
        <v>0</v>
      </c>
      <c r="T352" s="247" t="b">
        <f t="shared" si="297"/>
        <v>0</v>
      </c>
      <c r="U352" s="247" t="b">
        <f t="shared" si="298"/>
        <v>0</v>
      </c>
      <c r="V352" s="247" t="b">
        <f t="shared" si="299"/>
        <v>0</v>
      </c>
      <c r="W352" s="247" t="str">
        <f t="shared" si="336"/>
        <v>No</v>
      </c>
      <c r="X352" s="248" t="b">
        <f t="shared" si="300"/>
        <v>0</v>
      </c>
      <c r="Y352" s="248" t="b">
        <f t="shared" si="301"/>
        <v>0</v>
      </c>
      <c r="Z352" s="248" t="b">
        <f t="shared" si="302"/>
        <v>0</v>
      </c>
      <c r="AA352" s="248" t="b">
        <f t="shared" si="303"/>
        <v>0</v>
      </c>
      <c r="AB352" s="248" t="str">
        <f t="shared" si="337"/>
        <v>No</v>
      </c>
      <c r="AC352" s="249" t="b">
        <f t="shared" si="304"/>
        <v>0</v>
      </c>
      <c r="AD352" s="249" t="b">
        <f t="shared" si="305"/>
        <v>0</v>
      </c>
      <c r="AE352" s="249" t="b">
        <f t="shared" si="306"/>
        <v>0</v>
      </c>
      <c r="AF352" s="249" t="b">
        <f t="shared" si="307"/>
        <v>0</v>
      </c>
      <c r="AG352" s="249" t="str">
        <f t="shared" si="338"/>
        <v>No</v>
      </c>
      <c r="AH352" s="250" t="b">
        <f t="shared" si="308"/>
        <v>0</v>
      </c>
      <c r="AI352" s="250" t="b">
        <f t="shared" si="309"/>
        <v>0</v>
      </c>
      <c r="AJ352" s="250" t="b">
        <f t="shared" si="310"/>
        <v>0</v>
      </c>
      <c r="AK352" s="250" t="b">
        <f t="shared" si="311"/>
        <v>0</v>
      </c>
      <c r="AL352" s="250" t="str">
        <f t="shared" si="339"/>
        <v>No</v>
      </c>
      <c r="AN352" s="246" t="str">
        <f t="shared" si="340"/>
        <v/>
      </c>
      <c r="AO352" s="247" t="str">
        <f t="shared" si="341"/>
        <v/>
      </c>
      <c r="AP352" s="248" t="str">
        <f t="shared" si="342"/>
        <v/>
      </c>
      <c r="AQ352" s="249" t="str">
        <f t="shared" si="343"/>
        <v/>
      </c>
      <c r="AR352" s="250" t="str">
        <f t="shared" si="344"/>
        <v/>
      </c>
      <c r="AS352" s="234"/>
      <c r="AY352" s="385">
        <f t="shared" si="345"/>
        <v>0</v>
      </c>
      <c r="AZ352" s="385">
        <f t="shared" si="312"/>
        <v>0</v>
      </c>
      <c r="BA352" s="385">
        <f t="shared" si="346"/>
        <v>0</v>
      </c>
      <c r="BB352" s="385">
        <f t="shared" si="313"/>
        <v>0</v>
      </c>
      <c r="BC352" s="385">
        <f t="shared" si="314"/>
        <v>0</v>
      </c>
      <c r="BD352" s="385">
        <f t="shared" si="315"/>
        <v>0</v>
      </c>
      <c r="BE352" s="385">
        <f t="shared" si="316"/>
        <v>0</v>
      </c>
      <c r="BF352" s="385">
        <f t="shared" si="317"/>
        <v>0</v>
      </c>
      <c r="BG352" s="385">
        <f t="shared" si="318"/>
        <v>0</v>
      </c>
      <c r="BH352" s="385">
        <f t="shared" si="319"/>
        <v>0</v>
      </c>
      <c r="BI352" s="385">
        <f t="shared" si="320"/>
        <v>0</v>
      </c>
      <c r="BJ352" s="385">
        <f t="shared" si="321"/>
        <v>0</v>
      </c>
      <c r="BK352" s="385">
        <f t="shared" si="322"/>
        <v>0</v>
      </c>
      <c r="BL352" s="385">
        <f t="shared" si="323"/>
        <v>0</v>
      </c>
      <c r="BM352" s="385">
        <f t="shared" si="324"/>
        <v>0</v>
      </c>
      <c r="BN352" s="385">
        <f t="shared" si="325"/>
        <v>0</v>
      </c>
      <c r="CK352" s="239">
        <f t="shared" si="347"/>
        <v>0</v>
      </c>
      <c r="CL352" s="239">
        <f t="shared" si="348"/>
        <v>0</v>
      </c>
    </row>
    <row r="353" spans="3:90" x14ac:dyDescent="0.35">
      <c r="C353" s="235"/>
      <c r="D353" s="246" t="str">
        <f t="shared" si="326"/>
        <v/>
      </c>
      <c r="E353" s="247" t="str">
        <f t="shared" si="327"/>
        <v/>
      </c>
      <c r="F353" s="248" t="str">
        <f t="shared" si="328"/>
        <v/>
      </c>
      <c r="G353" s="249" t="str">
        <f t="shared" si="329"/>
        <v/>
      </c>
      <c r="H353" s="250" t="str">
        <f t="shared" si="330"/>
        <v/>
      </c>
      <c r="I353" s="386" t="str">
        <f t="shared" si="291"/>
        <v/>
      </c>
      <c r="J353" s="387" t="str">
        <f t="shared" si="292"/>
        <v/>
      </c>
      <c r="K353" s="388" t="str">
        <f t="shared" si="293"/>
        <v/>
      </c>
      <c r="L353" s="389" t="str">
        <f t="shared" si="294"/>
        <v/>
      </c>
      <c r="M353" s="250" t="str">
        <f t="shared" si="295"/>
        <v/>
      </c>
      <c r="N353" s="246" t="b">
        <f t="shared" si="331"/>
        <v>0</v>
      </c>
      <c r="O353" s="246" t="b">
        <f t="shared" si="332"/>
        <v>0</v>
      </c>
      <c r="P353" s="246" t="b">
        <f t="shared" si="333"/>
        <v>0</v>
      </c>
      <c r="Q353" s="246" t="b">
        <f t="shared" si="334"/>
        <v>0</v>
      </c>
      <c r="R353" s="246" t="str">
        <f t="shared" si="335"/>
        <v>No</v>
      </c>
      <c r="S353" s="247" t="b">
        <f t="shared" si="296"/>
        <v>0</v>
      </c>
      <c r="T353" s="247" t="b">
        <f t="shared" si="297"/>
        <v>0</v>
      </c>
      <c r="U353" s="247" t="b">
        <f t="shared" si="298"/>
        <v>0</v>
      </c>
      <c r="V353" s="247" t="b">
        <f t="shared" si="299"/>
        <v>0</v>
      </c>
      <c r="W353" s="247" t="str">
        <f t="shared" si="336"/>
        <v>No</v>
      </c>
      <c r="X353" s="248" t="b">
        <f t="shared" si="300"/>
        <v>0</v>
      </c>
      <c r="Y353" s="248" t="b">
        <f t="shared" si="301"/>
        <v>0</v>
      </c>
      <c r="Z353" s="248" t="b">
        <f t="shared" si="302"/>
        <v>0</v>
      </c>
      <c r="AA353" s="248" t="b">
        <f t="shared" si="303"/>
        <v>0</v>
      </c>
      <c r="AB353" s="248" t="str">
        <f t="shared" si="337"/>
        <v>No</v>
      </c>
      <c r="AC353" s="249" t="b">
        <f t="shared" si="304"/>
        <v>0</v>
      </c>
      <c r="AD353" s="249" t="b">
        <f t="shared" si="305"/>
        <v>0</v>
      </c>
      <c r="AE353" s="249" t="b">
        <f t="shared" si="306"/>
        <v>0</v>
      </c>
      <c r="AF353" s="249" t="b">
        <f t="shared" si="307"/>
        <v>0</v>
      </c>
      <c r="AG353" s="249" t="str">
        <f t="shared" si="338"/>
        <v>No</v>
      </c>
      <c r="AH353" s="250" t="b">
        <f t="shared" si="308"/>
        <v>0</v>
      </c>
      <c r="AI353" s="250" t="b">
        <f t="shared" si="309"/>
        <v>0</v>
      </c>
      <c r="AJ353" s="250" t="b">
        <f t="shared" si="310"/>
        <v>0</v>
      </c>
      <c r="AK353" s="250" t="b">
        <f t="shared" si="311"/>
        <v>0</v>
      </c>
      <c r="AL353" s="250" t="str">
        <f t="shared" si="339"/>
        <v>No</v>
      </c>
      <c r="AN353" s="246" t="str">
        <f t="shared" si="340"/>
        <v/>
      </c>
      <c r="AO353" s="247" t="str">
        <f t="shared" si="341"/>
        <v/>
      </c>
      <c r="AP353" s="248" t="str">
        <f t="shared" si="342"/>
        <v/>
      </c>
      <c r="AQ353" s="249" t="str">
        <f t="shared" si="343"/>
        <v/>
      </c>
      <c r="AR353" s="250" t="str">
        <f t="shared" si="344"/>
        <v/>
      </c>
      <c r="AS353" s="234"/>
      <c r="AY353" s="385">
        <f t="shared" si="345"/>
        <v>0</v>
      </c>
      <c r="AZ353" s="385">
        <f t="shared" si="312"/>
        <v>0</v>
      </c>
      <c r="BA353" s="385">
        <f t="shared" si="346"/>
        <v>0</v>
      </c>
      <c r="BB353" s="385">
        <f t="shared" si="313"/>
        <v>0</v>
      </c>
      <c r="BC353" s="385">
        <f t="shared" si="314"/>
        <v>0</v>
      </c>
      <c r="BD353" s="385">
        <f t="shared" si="315"/>
        <v>0</v>
      </c>
      <c r="BE353" s="385">
        <f t="shared" si="316"/>
        <v>0</v>
      </c>
      <c r="BF353" s="385">
        <f t="shared" si="317"/>
        <v>0</v>
      </c>
      <c r="BG353" s="385">
        <f t="shared" si="318"/>
        <v>0</v>
      </c>
      <c r="BH353" s="385">
        <f t="shared" si="319"/>
        <v>0</v>
      </c>
      <c r="BI353" s="385">
        <f t="shared" si="320"/>
        <v>0</v>
      </c>
      <c r="BJ353" s="385">
        <f t="shared" si="321"/>
        <v>0</v>
      </c>
      <c r="BK353" s="385">
        <f t="shared" si="322"/>
        <v>0</v>
      </c>
      <c r="BL353" s="385">
        <f t="shared" si="323"/>
        <v>0</v>
      </c>
      <c r="BM353" s="385">
        <f t="shared" si="324"/>
        <v>0</v>
      </c>
      <c r="BN353" s="385">
        <f t="shared" si="325"/>
        <v>0</v>
      </c>
      <c r="CK353" s="239">
        <f t="shared" si="347"/>
        <v>0</v>
      </c>
      <c r="CL353" s="239">
        <f t="shared" si="348"/>
        <v>0</v>
      </c>
    </row>
    <row r="354" spans="3:90" x14ac:dyDescent="0.35">
      <c r="C354" s="235"/>
      <c r="D354" s="246" t="str">
        <f t="shared" si="326"/>
        <v/>
      </c>
      <c r="E354" s="247" t="str">
        <f t="shared" si="327"/>
        <v/>
      </c>
      <c r="F354" s="248" t="str">
        <f t="shared" si="328"/>
        <v/>
      </c>
      <c r="G354" s="249" t="str">
        <f t="shared" si="329"/>
        <v/>
      </c>
      <c r="H354" s="250" t="str">
        <f t="shared" si="330"/>
        <v/>
      </c>
      <c r="I354" s="386" t="str">
        <f t="shared" si="291"/>
        <v/>
      </c>
      <c r="J354" s="387" t="str">
        <f t="shared" si="292"/>
        <v/>
      </c>
      <c r="K354" s="388" t="str">
        <f t="shared" si="293"/>
        <v/>
      </c>
      <c r="L354" s="389" t="str">
        <f t="shared" si="294"/>
        <v/>
      </c>
      <c r="M354" s="250" t="str">
        <f t="shared" si="295"/>
        <v/>
      </c>
      <c r="N354" s="246" t="b">
        <f t="shared" si="331"/>
        <v>0</v>
      </c>
      <c r="O354" s="246" t="b">
        <f t="shared" si="332"/>
        <v>0</v>
      </c>
      <c r="P354" s="246" t="b">
        <f t="shared" si="333"/>
        <v>0</v>
      </c>
      <c r="Q354" s="246" t="b">
        <f t="shared" si="334"/>
        <v>0</v>
      </c>
      <c r="R354" s="246" t="str">
        <f t="shared" si="335"/>
        <v>No</v>
      </c>
      <c r="S354" s="247" t="b">
        <f t="shared" si="296"/>
        <v>0</v>
      </c>
      <c r="T354" s="247" t="b">
        <f t="shared" si="297"/>
        <v>0</v>
      </c>
      <c r="U354" s="247" t="b">
        <f t="shared" si="298"/>
        <v>0</v>
      </c>
      <c r="V354" s="247" t="b">
        <f t="shared" si="299"/>
        <v>0</v>
      </c>
      <c r="W354" s="247" t="str">
        <f t="shared" si="336"/>
        <v>No</v>
      </c>
      <c r="X354" s="248" t="b">
        <f t="shared" si="300"/>
        <v>0</v>
      </c>
      <c r="Y354" s="248" t="b">
        <f t="shared" si="301"/>
        <v>0</v>
      </c>
      <c r="Z354" s="248" t="b">
        <f t="shared" si="302"/>
        <v>0</v>
      </c>
      <c r="AA354" s="248" t="b">
        <f t="shared" si="303"/>
        <v>0</v>
      </c>
      <c r="AB354" s="248" t="str">
        <f t="shared" si="337"/>
        <v>No</v>
      </c>
      <c r="AC354" s="249" t="b">
        <f t="shared" si="304"/>
        <v>0</v>
      </c>
      <c r="AD354" s="249" t="b">
        <f t="shared" si="305"/>
        <v>0</v>
      </c>
      <c r="AE354" s="249" t="b">
        <f t="shared" si="306"/>
        <v>0</v>
      </c>
      <c r="AF354" s="249" t="b">
        <f t="shared" si="307"/>
        <v>0</v>
      </c>
      <c r="AG354" s="249" t="str">
        <f t="shared" si="338"/>
        <v>No</v>
      </c>
      <c r="AH354" s="250" t="b">
        <f t="shared" si="308"/>
        <v>0</v>
      </c>
      <c r="AI354" s="250" t="b">
        <f t="shared" si="309"/>
        <v>0</v>
      </c>
      <c r="AJ354" s="250" t="b">
        <f t="shared" si="310"/>
        <v>0</v>
      </c>
      <c r="AK354" s="250" t="b">
        <f t="shared" si="311"/>
        <v>0</v>
      </c>
      <c r="AL354" s="250" t="str">
        <f t="shared" si="339"/>
        <v>No</v>
      </c>
      <c r="AN354" s="246" t="str">
        <f t="shared" si="340"/>
        <v/>
      </c>
      <c r="AO354" s="247" t="str">
        <f t="shared" si="341"/>
        <v/>
      </c>
      <c r="AP354" s="248" t="str">
        <f t="shared" si="342"/>
        <v/>
      </c>
      <c r="AQ354" s="249" t="str">
        <f t="shared" si="343"/>
        <v/>
      </c>
      <c r="AR354" s="250" t="str">
        <f t="shared" si="344"/>
        <v/>
      </c>
      <c r="AS354" s="234"/>
      <c r="AY354" s="385">
        <f t="shared" si="345"/>
        <v>0</v>
      </c>
      <c r="AZ354" s="385">
        <f t="shared" si="312"/>
        <v>0</v>
      </c>
      <c r="BA354" s="385">
        <f t="shared" si="346"/>
        <v>0</v>
      </c>
      <c r="BB354" s="385">
        <f t="shared" si="313"/>
        <v>0</v>
      </c>
      <c r="BC354" s="385">
        <f t="shared" si="314"/>
        <v>0</v>
      </c>
      <c r="BD354" s="385">
        <f t="shared" si="315"/>
        <v>0</v>
      </c>
      <c r="BE354" s="385">
        <f t="shared" si="316"/>
        <v>0</v>
      </c>
      <c r="BF354" s="385">
        <f t="shared" si="317"/>
        <v>0</v>
      </c>
      <c r="BG354" s="385">
        <f t="shared" si="318"/>
        <v>0</v>
      </c>
      <c r="BH354" s="385">
        <f t="shared" si="319"/>
        <v>0</v>
      </c>
      <c r="BI354" s="385">
        <f t="shared" si="320"/>
        <v>0</v>
      </c>
      <c r="BJ354" s="385">
        <f t="shared" si="321"/>
        <v>0</v>
      </c>
      <c r="BK354" s="385">
        <f t="shared" si="322"/>
        <v>0</v>
      </c>
      <c r="BL354" s="385">
        <f t="shared" si="323"/>
        <v>0</v>
      </c>
      <c r="BM354" s="385">
        <f t="shared" si="324"/>
        <v>0</v>
      </c>
      <c r="BN354" s="385">
        <f t="shared" si="325"/>
        <v>0</v>
      </c>
      <c r="CK354" s="239">
        <f t="shared" si="347"/>
        <v>0</v>
      </c>
      <c r="CL354" s="239">
        <f t="shared" si="348"/>
        <v>0</v>
      </c>
    </row>
    <row r="355" spans="3:90" x14ac:dyDescent="0.35">
      <c r="C355" s="235"/>
      <c r="D355" s="246" t="str">
        <f t="shared" si="326"/>
        <v/>
      </c>
      <c r="E355" s="247" t="str">
        <f t="shared" si="327"/>
        <v/>
      </c>
      <c r="F355" s="248" t="str">
        <f t="shared" si="328"/>
        <v/>
      </c>
      <c r="G355" s="249" t="str">
        <f t="shared" si="329"/>
        <v/>
      </c>
      <c r="H355" s="250" t="str">
        <f t="shared" si="330"/>
        <v/>
      </c>
      <c r="I355" s="386" t="str">
        <f t="shared" si="291"/>
        <v/>
      </c>
      <c r="J355" s="387" t="str">
        <f t="shared" si="292"/>
        <v/>
      </c>
      <c r="K355" s="388" t="str">
        <f t="shared" si="293"/>
        <v/>
      </c>
      <c r="L355" s="389" t="str">
        <f t="shared" si="294"/>
        <v/>
      </c>
      <c r="M355" s="250" t="str">
        <f t="shared" si="295"/>
        <v/>
      </c>
      <c r="N355" s="246" t="b">
        <f t="shared" si="331"/>
        <v>0</v>
      </c>
      <c r="O355" s="246" t="b">
        <f t="shared" si="332"/>
        <v>0</v>
      </c>
      <c r="P355" s="246" t="b">
        <f t="shared" si="333"/>
        <v>0</v>
      </c>
      <c r="Q355" s="246" t="b">
        <f t="shared" si="334"/>
        <v>0</v>
      </c>
      <c r="R355" s="246" t="str">
        <f t="shared" si="335"/>
        <v>No</v>
      </c>
      <c r="S355" s="247" t="b">
        <f t="shared" si="296"/>
        <v>0</v>
      </c>
      <c r="T355" s="247" t="b">
        <f t="shared" si="297"/>
        <v>0</v>
      </c>
      <c r="U355" s="247" t="b">
        <f t="shared" si="298"/>
        <v>0</v>
      </c>
      <c r="V355" s="247" t="b">
        <f t="shared" si="299"/>
        <v>0</v>
      </c>
      <c r="W355" s="247" t="str">
        <f t="shared" si="336"/>
        <v>No</v>
      </c>
      <c r="X355" s="248" t="b">
        <f t="shared" si="300"/>
        <v>0</v>
      </c>
      <c r="Y355" s="248" t="b">
        <f t="shared" si="301"/>
        <v>0</v>
      </c>
      <c r="Z355" s="248" t="b">
        <f t="shared" si="302"/>
        <v>0</v>
      </c>
      <c r="AA355" s="248" t="b">
        <f t="shared" si="303"/>
        <v>0</v>
      </c>
      <c r="AB355" s="248" t="str">
        <f t="shared" si="337"/>
        <v>No</v>
      </c>
      <c r="AC355" s="249" t="b">
        <f t="shared" si="304"/>
        <v>0</v>
      </c>
      <c r="AD355" s="249" t="b">
        <f t="shared" si="305"/>
        <v>0</v>
      </c>
      <c r="AE355" s="249" t="b">
        <f t="shared" si="306"/>
        <v>0</v>
      </c>
      <c r="AF355" s="249" t="b">
        <f t="shared" si="307"/>
        <v>0</v>
      </c>
      <c r="AG355" s="249" t="str">
        <f t="shared" si="338"/>
        <v>No</v>
      </c>
      <c r="AH355" s="250" t="b">
        <f t="shared" si="308"/>
        <v>0</v>
      </c>
      <c r="AI355" s="250" t="b">
        <f t="shared" si="309"/>
        <v>0</v>
      </c>
      <c r="AJ355" s="250" t="b">
        <f t="shared" si="310"/>
        <v>0</v>
      </c>
      <c r="AK355" s="250" t="b">
        <f t="shared" si="311"/>
        <v>0</v>
      </c>
      <c r="AL355" s="250" t="str">
        <f t="shared" si="339"/>
        <v>No</v>
      </c>
      <c r="AN355" s="246" t="str">
        <f t="shared" si="340"/>
        <v/>
      </c>
      <c r="AO355" s="247" t="str">
        <f t="shared" si="341"/>
        <v/>
      </c>
      <c r="AP355" s="248" t="str">
        <f t="shared" si="342"/>
        <v/>
      </c>
      <c r="AQ355" s="249" t="str">
        <f t="shared" si="343"/>
        <v/>
      </c>
      <c r="AR355" s="250" t="str">
        <f t="shared" si="344"/>
        <v/>
      </c>
      <c r="AS355" s="234"/>
      <c r="AY355" s="385">
        <f t="shared" si="345"/>
        <v>0</v>
      </c>
      <c r="AZ355" s="385">
        <f t="shared" si="312"/>
        <v>0</v>
      </c>
      <c r="BA355" s="385">
        <f t="shared" si="346"/>
        <v>0</v>
      </c>
      <c r="BB355" s="385">
        <f t="shared" si="313"/>
        <v>0</v>
      </c>
      <c r="BC355" s="385">
        <f t="shared" si="314"/>
        <v>0</v>
      </c>
      <c r="BD355" s="385">
        <f t="shared" si="315"/>
        <v>0</v>
      </c>
      <c r="BE355" s="385">
        <f t="shared" si="316"/>
        <v>0</v>
      </c>
      <c r="BF355" s="385">
        <f t="shared" si="317"/>
        <v>0</v>
      </c>
      <c r="BG355" s="385">
        <f t="shared" si="318"/>
        <v>0</v>
      </c>
      <c r="BH355" s="385">
        <f t="shared" si="319"/>
        <v>0</v>
      </c>
      <c r="BI355" s="385">
        <f t="shared" si="320"/>
        <v>0</v>
      </c>
      <c r="BJ355" s="385">
        <f t="shared" si="321"/>
        <v>0</v>
      </c>
      <c r="BK355" s="385">
        <f t="shared" si="322"/>
        <v>0</v>
      </c>
      <c r="BL355" s="385">
        <f t="shared" si="323"/>
        <v>0</v>
      </c>
      <c r="BM355" s="385">
        <f t="shared" si="324"/>
        <v>0</v>
      </c>
      <c r="BN355" s="385">
        <f t="shared" si="325"/>
        <v>0</v>
      </c>
      <c r="CK355" s="239">
        <f t="shared" si="347"/>
        <v>0</v>
      </c>
      <c r="CL355" s="239">
        <f t="shared" si="348"/>
        <v>0</v>
      </c>
    </row>
    <row r="356" spans="3:90" x14ac:dyDescent="0.35">
      <c r="C356" s="235"/>
      <c r="D356" s="246" t="str">
        <f t="shared" si="326"/>
        <v/>
      </c>
      <c r="E356" s="247" t="str">
        <f t="shared" si="327"/>
        <v/>
      </c>
      <c r="F356" s="248" t="str">
        <f t="shared" si="328"/>
        <v/>
      </c>
      <c r="G356" s="249" t="str">
        <f t="shared" si="329"/>
        <v/>
      </c>
      <c r="H356" s="250" t="str">
        <f t="shared" si="330"/>
        <v/>
      </c>
      <c r="I356" s="386" t="str">
        <f t="shared" si="291"/>
        <v/>
      </c>
      <c r="J356" s="387" t="str">
        <f t="shared" si="292"/>
        <v/>
      </c>
      <c r="K356" s="388" t="str">
        <f t="shared" si="293"/>
        <v/>
      </c>
      <c r="L356" s="389" t="str">
        <f t="shared" si="294"/>
        <v/>
      </c>
      <c r="M356" s="250" t="str">
        <f t="shared" si="295"/>
        <v/>
      </c>
      <c r="N356" s="246" t="b">
        <f t="shared" si="331"/>
        <v>0</v>
      </c>
      <c r="O356" s="246" t="b">
        <f t="shared" si="332"/>
        <v>0</v>
      </c>
      <c r="P356" s="246" t="b">
        <f t="shared" si="333"/>
        <v>0</v>
      </c>
      <c r="Q356" s="246" t="b">
        <f t="shared" si="334"/>
        <v>0</v>
      </c>
      <c r="R356" s="246" t="str">
        <f t="shared" si="335"/>
        <v>No</v>
      </c>
      <c r="S356" s="247" t="b">
        <f t="shared" si="296"/>
        <v>0</v>
      </c>
      <c r="T356" s="247" t="b">
        <f t="shared" si="297"/>
        <v>0</v>
      </c>
      <c r="U356" s="247" t="b">
        <f t="shared" si="298"/>
        <v>0</v>
      </c>
      <c r="V356" s="247" t="b">
        <f t="shared" si="299"/>
        <v>0</v>
      </c>
      <c r="W356" s="247" t="str">
        <f t="shared" si="336"/>
        <v>No</v>
      </c>
      <c r="X356" s="248" t="b">
        <f t="shared" si="300"/>
        <v>0</v>
      </c>
      <c r="Y356" s="248" t="b">
        <f t="shared" si="301"/>
        <v>0</v>
      </c>
      <c r="Z356" s="248" t="b">
        <f t="shared" si="302"/>
        <v>0</v>
      </c>
      <c r="AA356" s="248" t="b">
        <f t="shared" si="303"/>
        <v>0</v>
      </c>
      <c r="AB356" s="248" t="str">
        <f t="shared" si="337"/>
        <v>No</v>
      </c>
      <c r="AC356" s="249" t="b">
        <f t="shared" si="304"/>
        <v>0</v>
      </c>
      <c r="AD356" s="249" t="b">
        <f t="shared" si="305"/>
        <v>0</v>
      </c>
      <c r="AE356" s="249" t="b">
        <f t="shared" si="306"/>
        <v>0</v>
      </c>
      <c r="AF356" s="249" t="b">
        <f t="shared" si="307"/>
        <v>0</v>
      </c>
      <c r="AG356" s="249" t="str">
        <f t="shared" si="338"/>
        <v>No</v>
      </c>
      <c r="AH356" s="250" t="b">
        <f t="shared" si="308"/>
        <v>0</v>
      </c>
      <c r="AI356" s="250" t="b">
        <f t="shared" si="309"/>
        <v>0</v>
      </c>
      <c r="AJ356" s="250" t="b">
        <f t="shared" si="310"/>
        <v>0</v>
      </c>
      <c r="AK356" s="250" t="b">
        <f t="shared" si="311"/>
        <v>0</v>
      </c>
      <c r="AL356" s="250" t="str">
        <f t="shared" si="339"/>
        <v>No</v>
      </c>
      <c r="AN356" s="246" t="str">
        <f t="shared" si="340"/>
        <v/>
      </c>
      <c r="AO356" s="247" t="str">
        <f t="shared" si="341"/>
        <v/>
      </c>
      <c r="AP356" s="248" t="str">
        <f t="shared" si="342"/>
        <v/>
      </c>
      <c r="AQ356" s="249" t="str">
        <f t="shared" si="343"/>
        <v/>
      </c>
      <c r="AR356" s="250" t="str">
        <f t="shared" si="344"/>
        <v/>
      </c>
      <c r="AS356" s="234"/>
      <c r="AY356" s="385">
        <f t="shared" si="345"/>
        <v>0</v>
      </c>
      <c r="AZ356" s="385">
        <f t="shared" si="312"/>
        <v>0</v>
      </c>
      <c r="BA356" s="385">
        <f t="shared" si="346"/>
        <v>0</v>
      </c>
      <c r="BB356" s="385">
        <f t="shared" si="313"/>
        <v>0</v>
      </c>
      <c r="BC356" s="385">
        <f t="shared" si="314"/>
        <v>0</v>
      </c>
      <c r="BD356" s="385">
        <f t="shared" si="315"/>
        <v>0</v>
      </c>
      <c r="BE356" s="385">
        <f t="shared" si="316"/>
        <v>0</v>
      </c>
      <c r="BF356" s="385">
        <f t="shared" si="317"/>
        <v>0</v>
      </c>
      <c r="BG356" s="385">
        <f t="shared" si="318"/>
        <v>0</v>
      </c>
      <c r="BH356" s="385">
        <f t="shared" si="319"/>
        <v>0</v>
      </c>
      <c r="BI356" s="385">
        <f t="shared" si="320"/>
        <v>0</v>
      </c>
      <c r="BJ356" s="385">
        <f t="shared" si="321"/>
        <v>0</v>
      </c>
      <c r="BK356" s="385">
        <f t="shared" si="322"/>
        <v>0</v>
      </c>
      <c r="BL356" s="385">
        <f t="shared" si="323"/>
        <v>0</v>
      </c>
      <c r="BM356" s="385">
        <f t="shared" si="324"/>
        <v>0</v>
      </c>
      <c r="BN356" s="385">
        <f t="shared" si="325"/>
        <v>0</v>
      </c>
      <c r="CK356" s="239">
        <f t="shared" si="347"/>
        <v>0</v>
      </c>
      <c r="CL356" s="239">
        <f t="shared" si="348"/>
        <v>0</v>
      </c>
    </row>
    <row r="357" spans="3:90" x14ac:dyDescent="0.35">
      <c r="C357" s="235"/>
      <c r="D357" s="246" t="str">
        <f t="shared" si="326"/>
        <v/>
      </c>
      <c r="E357" s="247" t="str">
        <f t="shared" si="327"/>
        <v/>
      </c>
      <c r="F357" s="248" t="str">
        <f t="shared" si="328"/>
        <v/>
      </c>
      <c r="G357" s="249" t="str">
        <f t="shared" si="329"/>
        <v/>
      </c>
      <c r="H357" s="250" t="str">
        <f t="shared" si="330"/>
        <v/>
      </c>
      <c r="I357" s="386" t="str">
        <f t="shared" si="291"/>
        <v/>
      </c>
      <c r="J357" s="387" t="str">
        <f t="shared" si="292"/>
        <v/>
      </c>
      <c r="K357" s="388" t="str">
        <f t="shared" si="293"/>
        <v/>
      </c>
      <c r="L357" s="389" t="str">
        <f t="shared" si="294"/>
        <v/>
      </c>
      <c r="M357" s="250" t="str">
        <f t="shared" si="295"/>
        <v/>
      </c>
      <c r="N357" s="246" t="b">
        <f t="shared" si="331"/>
        <v>0</v>
      </c>
      <c r="O357" s="246" t="b">
        <f t="shared" si="332"/>
        <v>0</v>
      </c>
      <c r="P357" s="246" t="b">
        <f t="shared" si="333"/>
        <v>0</v>
      </c>
      <c r="Q357" s="246" t="b">
        <f t="shared" si="334"/>
        <v>0</v>
      </c>
      <c r="R357" s="246" t="str">
        <f t="shared" si="335"/>
        <v>No</v>
      </c>
      <c r="S357" s="247" t="b">
        <f t="shared" si="296"/>
        <v>0</v>
      </c>
      <c r="T357" s="247" t="b">
        <f t="shared" si="297"/>
        <v>0</v>
      </c>
      <c r="U357" s="247" t="b">
        <f t="shared" si="298"/>
        <v>0</v>
      </c>
      <c r="V357" s="247" t="b">
        <f t="shared" si="299"/>
        <v>0</v>
      </c>
      <c r="W357" s="247" t="str">
        <f t="shared" si="336"/>
        <v>No</v>
      </c>
      <c r="X357" s="248" t="b">
        <f t="shared" si="300"/>
        <v>0</v>
      </c>
      <c r="Y357" s="248" t="b">
        <f t="shared" si="301"/>
        <v>0</v>
      </c>
      <c r="Z357" s="248" t="b">
        <f t="shared" si="302"/>
        <v>0</v>
      </c>
      <c r="AA357" s="248" t="b">
        <f t="shared" si="303"/>
        <v>0</v>
      </c>
      <c r="AB357" s="248" t="str">
        <f t="shared" si="337"/>
        <v>No</v>
      </c>
      <c r="AC357" s="249" t="b">
        <f t="shared" si="304"/>
        <v>0</v>
      </c>
      <c r="AD357" s="249" t="b">
        <f t="shared" si="305"/>
        <v>0</v>
      </c>
      <c r="AE357" s="249" t="b">
        <f t="shared" si="306"/>
        <v>0</v>
      </c>
      <c r="AF357" s="249" t="b">
        <f t="shared" si="307"/>
        <v>0</v>
      </c>
      <c r="AG357" s="249" t="str">
        <f t="shared" si="338"/>
        <v>No</v>
      </c>
      <c r="AH357" s="250" t="b">
        <f t="shared" si="308"/>
        <v>0</v>
      </c>
      <c r="AI357" s="250" t="b">
        <f t="shared" si="309"/>
        <v>0</v>
      </c>
      <c r="AJ357" s="250" t="b">
        <f t="shared" si="310"/>
        <v>0</v>
      </c>
      <c r="AK357" s="250" t="b">
        <f t="shared" si="311"/>
        <v>0</v>
      </c>
      <c r="AL357" s="250" t="str">
        <f t="shared" si="339"/>
        <v>No</v>
      </c>
      <c r="AN357" s="246" t="str">
        <f t="shared" si="340"/>
        <v/>
      </c>
      <c r="AO357" s="247" t="str">
        <f t="shared" si="341"/>
        <v/>
      </c>
      <c r="AP357" s="248" t="str">
        <f t="shared" si="342"/>
        <v/>
      </c>
      <c r="AQ357" s="249" t="str">
        <f t="shared" si="343"/>
        <v/>
      </c>
      <c r="AR357" s="250" t="str">
        <f t="shared" si="344"/>
        <v/>
      </c>
      <c r="AS357" s="234"/>
      <c r="AY357" s="385">
        <f t="shared" si="345"/>
        <v>0</v>
      </c>
      <c r="AZ357" s="385">
        <f t="shared" si="312"/>
        <v>0</v>
      </c>
      <c r="BA357" s="385">
        <f t="shared" si="346"/>
        <v>0</v>
      </c>
      <c r="BB357" s="385">
        <f t="shared" si="313"/>
        <v>0</v>
      </c>
      <c r="BC357" s="385">
        <f t="shared" si="314"/>
        <v>0</v>
      </c>
      <c r="BD357" s="385">
        <f t="shared" si="315"/>
        <v>0</v>
      </c>
      <c r="BE357" s="385">
        <f t="shared" si="316"/>
        <v>0</v>
      </c>
      <c r="BF357" s="385">
        <f t="shared" si="317"/>
        <v>0</v>
      </c>
      <c r="BG357" s="385">
        <f t="shared" si="318"/>
        <v>0</v>
      </c>
      <c r="BH357" s="385">
        <f t="shared" si="319"/>
        <v>0</v>
      </c>
      <c r="BI357" s="385">
        <f t="shared" si="320"/>
        <v>0</v>
      </c>
      <c r="BJ357" s="385">
        <f t="shared" si="321"/>
        <v>0</v>
      </c>
      <c r="BK357" s="385">
        <f t="shared" si="322"/>
        <v>0</v>
      </c>
      <c r="BL357" s="385">
        <f t="shared" si="323"/>
        <v>0</v>
      </c>
      <c r="BM357" s="385">
        <f t="shared" si="324"/>
        <v>0</v>
      </c>
      <c r="BN357" s="385">
        <f t="shared" si="325"/>
        <v>0</v>
      </c>
      <c r="CK357" s="239">
        <f t="shared" si="347"/>
        <v>0</v>
      </c>
      <c r="CL357" s="239">
        <f t="shared" si="348"/>
        <v>0</v>
      </c>
    </row>
    <row r="358" spans="3:90" x14ac:dyDescent="0.35">
      <c r="C358" s="235"/>
      <c r="D358" s="246" t="str">
        <f t="shared" si="326"/>
        <v/>
      </c>
      <c r="E358" s="247" t="str">
        <f t="shared" si="327"/>
        <v/>
      </c>
      <c r="F358" s="248" t="str">
        <f t="shared" si="328"/>
        <v/>
      </c>
      <c r="G358" s="249" t="str">
        <f t="shared" si="329"/>
        <v/>
      </c>
      <c r="H358" s="250" t="str">
        <f t="shared" si="330"/>
        <v/>
      </c>
      <c r="I358" s="386" t="str">
        <f t="shared" si="291"/>
        <v/>
      </c>
      <c r="J358" s="387" t="str">
        <f t="shared" si="292"/>
        <v/>
      </c>
      <c r="K358" s="388" t="str">
        <f t="shared" si="293"/>
        <v/>
      </c>
      <c r="L358" s="389" t="str">
        <f t="shared" si="294"/>
        <v/>
      </c>
      <c r="M358" s="250" t="str">
        <f t="shared" si="295"/>
        <v/>
      </c>
      <c r="N358" s="246" t="b">
        <f t="shared" si="331"/>
        <v>0</v>
      </c>
      <c r="O358" s="246" t="b">
        <f t="shared" si="332"/>
        <v>0</v>
      </c>
      <c r="P358" s="246" t="b">
        <f t="shared" si="333"/>
        <v>0</v>
      </c>
      <c r="Q358" s="246" t="b">
        <f t="shared" si="334"/>
        <v>0</v>
      </c>
      <c r="R358" s="246" t="str">
        <f t="shared" si="335"/>
        <v>No</v>
      </c>
      <c r="S358" s="247" t="b">
        <f t="shared" si="296"/>
        <v>0</v>
      </c>
      <c r="T358" s="247" t="b">
        <f t="shared" si="297"/>
        <v>0</v>
      </c>
      <c r="U358" s="247" t="b">
        <f t="shared" si="298"/>
        <v>0</v>
      </c>
      <c r="V358" s="247" t="b">
        <f t="shared" si="299"/>
        <v>0</v>
      </c>
      <c r="W358" s="247" t="str">
        <f t="shared" si="336"/>
        <v>No</v>
      </c>
      <c r="X358" s="248" t="b">
        <f t="shared" si="300"/>
        <v>0</v>
      </c>
      <c r="Y358" s="248" t="b">
        <f t="shared" si="301"/>
        <v>0</v>
      </c>
      <c r="Z358" s="248" t="b">
        <f t="shared" si="302"/>
        <v>0</v>
      </c>
      <c r="AA358" s="248" t="b">
        <f t="shared" si="303"/>
        <v>0</v>
      </c>
      <c r="AB358" s="248" t="str">
        <f t="shared" si="337"/>
        <v>No</v>
      </c>
      <c r="AC358" s="249" t="b">
        <f t="shared" si="304"/>
        <v>0</v>
      </c>
      <c r="AD358" s="249" t="b">
        <f t="shared" si="305"/>
        <v>0</v>
      </c>
      <c r="AE358" s="249" t="b">
        <f t="shared" si="306"/>
        <v>0</v>
      </c>
      <c r="AF358" s="249" t="b">
        <f t="shared" si="307"/>
        <v>0</v>
      </c>
      <c r="AG358" s="249" t="str">
        <f t="shared" si="338"/>
        <v>No</v>
      </c>
      <c r="AH358" s="250" t="b">
        <f t="shared" si="308"/>
        <v>0</v>
      </c>
      <c r="AI358" s="250" t="b">
        <f t="shared" si="309"/>
        <v>0</v>
      </c>
      <c r="AJ358" s="250" t="b">
        <f t="shared" si="310"/>
        <v>0</v>
      </c>
      <c r="AK358" s="250" t="b">
        <f t="shared" si="311"/>
        <v>0</v>
      </c>
      <c r="AL358" s="250" t="str">
        <f t="shared" si="339"/>
        <v>No</v>
      </c>
      <c r="AN358" s="246" t="str">
        <f t="shared" si="340"/>
        <v/>
      </c>
      <c r="AO358" s="247" t="str">
        <f t="shared" si="341"/>
        <v/>
      </c>
      <c r="AP358" s="248" t="str">
        <f t="shared" si="342"/>
        <v/>
      </c>
      <c r="AQ358" s="249" t="str">
        <f t="shared" si="343"/>
        <v/>
      </c>
      <c r="AR358" s="250" t="str">
        <f t="shared" si="344"/>
        <v/>
      </c>
      <c r="AS358" s="234"/>
      <c r="AY358" s="385">
        <f t="shared" si="345"/>
        <v>0</v>
      </c>
      <c r="AZ358" s="385">
        <f t="shared" si="312"/>
        <v>0</v>
      </c>
      <c r="BA358" s="385">
        <f t="shared" si="346"/>
        <v>0</v>
      </c>
      <c r="BB358" s="385">
        <f t="shared" si="313"/>
        <v>0</v>
      </c>
      <c r="BC358" s="385">
        <f t="shared" si="314"/>
        <v>0</v>
      </c>
      <c r="BD358" s="385">
        <f t="shared" si="315"/>
        <v>0</v>
      </c>
      <c r="BE358" s="385">
        <f t="shared" si="316"/>
        <v>0</v>
      </c>
      <c r="BF358" s="385">
        <f t="shared" si="317"/>
        <v>0</v>
      </c>
      <c r="BG358" s="385">
        <f t="shared" si="318"/>
        <v>0</v>
      </c>
      <c r="BH358" s="385">
        <f t="shared" si="319"/>
        <v>0</v>
      </c>
      <c r="BI358" s="385">
        <f t="shared" si="320"/>
        <v>0</v>
      </c>
      <c r="BJ358" s="385">
        <f t="shared" si="321"/>
        <v>0</v>
      </c>
      <c r="BK358" s="385">
        <f t="shared" si="322"/>
        <v>0</v>
      </c>
      <c r="BL358" s="385">
        <f t="shared" si="323"/>
        <v>0</v>
      </c>
      <c r="BM358" s="385">
        <f t="shared" si="324"/>
        <v>0</v>
      </c>
      <c r="BN358" s="385">
        <f t="shared" si="325"/>
        <v>0</v>
      </c>
      <c r="CK358" s="239">
        <f t="shared" si="347"/>
        <v>0</v>
      </c>
      <c r="CL358" s="239">
        <f t="shared" si="348"/>
        <v>0</v>
      </c>
    </row>
    <row r="359" spans="3:90" x14ac:dyDescent="0.35">
      <c r="C359" s="235"/>
      <c r="D359" s="246" t="str">
        <f t="shared" si="326"/>
        <v/>
      </c>
      <c r="E359" s="247" t="str">
        <f t="shared" si="327"/>
        <v/>
      </c>
      <c r="F359" s="248" t="str">
        <f t="shared" si="328"/>
        <v/>
      </c>
      <c r="G359" s="249" t="str">
        <f t="shared" si="329"/>
        <v/>
      </c>
      <c r="H359" s="250" t="str">
        <f t="shared" si="330"/>
        <v/>
      </c>
      <c r="I359" s="386" t="str">
        <f t="shared" si="291"/>
        <v/>
      </c>
      <c r="J359" s="387" t="str">
        <f t="shared" si="292"/>
        <v/>
      </c>
      <c r="K359" s="388" t="str">
        <f t="shared" si="293"/>
        <v/>
      </c>
      <c r="L359" s="389" t="str">
        <f t="shared" si="294"/>
        <v/>
      </c>
      <c r="M359" s="250" t="str">
        <f t="shared" si="295"/>
        <v/>
      </c>
      <c r="N359" s="246" t="b">
        <f t="shared" si="331"/>
        <v>0</v>
      </c>
      <c r="O359" s="246" t="b">
        <f t="shared" si="332"/>
        <v>0</v>
      </c>
      <c r="P359" s="246" t="b">
        <f t="shared" si="333"/>
        <v>0</v>
      </c>
      <c r="Q359" s="246" t="b">
        <f t="shared" si="334"/>
        <v>0</v>
      </c>
      <c r="R359" s="246" t="str">
        <f t="shared" si="335"/>
        <v>No</v>
      </c>
      <c r="S359" s="247" t="b">
        <f t="shared" si="296"/>
        <v>0</v>
      </c>
      <c r="T359" s="247" t="b">
        <f t="shared" si="297"/>
        <v>0</v>
      </c>
      <c r="U359" s="247" t="b">
        <f t="shared" si="298"/>
        <v>0</v>
      </c>
      <c r="V359" s="247" t="b">
        <f t="shared" si="299"/>
        <v>0</v>
      </c>
      <c r="W359" s="247" t="str">
        <f t="shared" si="336"/>
        <v>No</v>
      </c>
      <c r="X359" s="248" t="b">
        <f t="shared" si="300"/>
        <v>0</v>
      </c>
      <c r="Y359" s="248" t="b">
        <f t="shared" si="301"/>
        <v>0</v>
      </c>
      <c r="Z359" s="248" t="b">
        <f t="shared" si="302"/>
        <v>0</v>
      </c>
      <c r="AA359" s="248" t="b">
        <f t="shared" si="303"/>
        <v>0</v>
      </c>
      <c r="AB359" s="248" t="str">
        <f t="shared" si="337"/>
        <v>No</v>
      </c>
      <c r="AC359" s="249" t="b">
        <f t="shared" si="304"/>
        <v>0</v>
      </c>
      <c r="AD359" s="249" t="b">
        <f t="shared" si="305"/>
        <v>0</v>
      </c>
      <c r="AE359" s="249" t="b">
        <f t="shared" si="306"/>
        <v>0</v>
      </c>
      <c r="AF359" s="249" t="b">
        <f t="shared" si="307"/>
        <v>0</v>
      </c>
      <c r="AG359" s="249" t="str">
        <f t="shared" si="338"/>
        <v>No</v>
      </c>
      <c r="AH359" s="250" t="b">
        <f t="shared" si="308"/>
        <v>0</v>
      </c>
      <c r="AI359" s="250" t="b">
        <f t="shared" si="309"/>
        <v>0</v>
      </c>
      <c r="AJ359" s="250" t="b">
        <f t="shared" si="310"/>
        <v>0</v>
      </c>
      <c r="AK359" s="250" t="b">
        <f t="shared" si="311"/>
        <v>0</v>
      </c>
      <c r="AL359" s="250" t="str">
        <f t="shared" si="339"/>
        <v>No</v>
      </c>
      <c r="AN359" s="246" t="str">
        <f t="shared" si="340"/>
        <v/>
      </c>
      <c r="AO359" s="247" t="str">
        <f t="shared" si="341"/>
        <v/>
      </c>
      <c r="AP359" s="248" t="str">
        <f t="shared" si="342"/>
        <v/>
      </c>
      <c r="AQ359" s="249" t="str">
        <f t="shared" si="343"/>
        <v/>
      </c>
      <c r="AR359" s="250" t="str">
        <f t="shared" si="344"/>
        <v/>
      </c>
      <c r="AS359" s="234"/>
      <c r="AY359" s="385">
        <f t="shared" si="345"/>
        <v>0</v>
      </c>
      <c r="AZ359" s="385">
        <f t="shared" si="312"/>
        <v>0</v>
      </c>
      <c r="BA359" s="385">
        <f t="shared" si="346"/>
        <v>0</v>
      </c>
      <c r="BB359" s="385">
        <f t="shared" si="313"/>
        <v>0</v>
      </c>
      <c r="BC359" s="385">
        <f t="shared" si="314"/>
        <v>0</v>
      </c>
      <c r="BD359" s="385">
        <f t="shared" si="315"/>
        <v>0</v>
      </c>
      <c r="BE359" s="385">
        <f t="shared" si="316"/>
        <v>0</v>
      </c>
      <c r="BF359" s="385">
        <f t="shared" si="317"/>
        <v>0</v>
      </c>
      <c r="BG359" s="385">
        <f t="shared" si="318"/>
        <v>0</v>
      </c>
      <c r="BH359" s="385">
        <f t="shared" si="319"/>
        <v>0</v>
      </c>
      <c r="BI359" s="385">
        <f t="shared" si="320"/>
        <v>0</v>
      </c>
      <c r="BJ359" s="385">
        <f t="shared" si="321"/>
        <v>0</v>
      </c>
      <c r="BK359" s="385">
        <f t="shared" si="322"/>
        <v>0</v>
      </c>
      <c r="BL359" s="385">
        <f t="shared" si="323"/>
        <v>0</v>
      </c>
      <c r="BM359" s="385">
        <f t="shared" si="324"/>
        <v>0</v>
      </c>
      <c r="BN359" s="385">
        <f t="shared" si="325"/>
        <v>0</v>
      </c>
      <c r="CK359" s="239">
        <f t="shared" si="347"/>
        <v>0</v>
      </c>
      <c r="CL359" s="239">
        <f t="shared" si="348"/>
        <v>0</v>
      </c>
    </row>
    <row r="360" spans="3:90" x14ac:dyDescent="0.35">
      <c r="C360" s="235"/>
      <c r="D360" s="246" t="str">
        <f t="shared" si="326"/>
        <v/>
      </c>
      <c r="E360" s="247" t="str">
        <f t="shared" si="327"/>
        <v/>
      </c>
      <c r="F360" s="248" t="str">
        <f t="shared" si="328"/>
        <v/>
      </c>
      <c r="G360" s="249" t="str">
        <f t="shared" si="329"/>
        <v/>
      </c>
      <c r="H360" s="250" t="str">
        <f t="shared" si="330"/>
        <v/>
      </c>
      <c r="I360" s="386" t="str">
        <f t="shared" si="291"/>
        <v/>
      </c>
      <c r="J360" s="387" t="str">
        <f t="shared" si="292"/>
        <v/>
      </c>
      <c r="K360" s="388" t="str">
        <f t="shared" si="293"/>
        <v/>
      </c>
      <c r="L360" s="389" t="str">
        <f t="shared" si="294"/>
        <v/>
      </c>
      <c r="M360" s="250" t="str">
        <f t="shared" si="295"/>
        <v/>
      </c>
      <c r="N360" s="246" t="b">
        <f t="shared" si="331"/>
        <v>0</v>
      </c>
      <c r="O360" s="246" t="b">
        <f t="shared" si="332"/>
        <v>0</v>
      </c>
      <c r="P360" s="246" t="b">
        <f t="shared" si="333"/>
        <v>0</v>
      </c>
      <c r="Q360" s="246" t="b">
        <f t="shared" si="334"/>
        <v>0</v>
      </c>
      <c r="R360" s="246" t="str">
        <f t="shared" si="335"/>
        <v>No</v>
      </c>
      <c r="S360" s="247" t="b">
        <f t="shared" si="296"/>
        <v>0</v>
      </c>
      <c r="T360" s="247" t="b">
        <f t="shared" si="297"/>
        <v>0</v>
      </c>
      <c r="U360" s="247" t="b">
        <f t="shared" si="298"/>
        <v>0</v>
      </c>
      <c r="V360" s="247" t="b">
        <f t="shared" si="299"/>
        <v>0</v>
      </c>
      <c r="W360" s="247" t="str">
        <f t="shared" si="336"/>
        <v>No</v>
      </c>
      <c r="X360" s="248" t="b">
        <f t="shared" si="300"/>
        <v>0</v>
      </c>
      <c r="Y360" s="248" t="b">
        <f t="shared" si="301"/>
        <v>0</v>
      </c>
      <c r="Z360" s="248" t="b">
        <f t="shared" si="302"/>
        <v>0</v>
      </c>
      <c r="AA360" s="248" t="b">
        <f t="shared" si="303"/>
        <v>0</v>
      </c>
      <c r="AB360" s="248" t="str">
        <f t="shared" si="337"/>
        <v>No</v>
      </c>
      <c r="AC360" s="249" t="b">
        <f t="shared" si="304"/>
        <v>0</v>
      </c>
      <c r="AD360" s="249" t="b">
        <f t="shared" si="305"/>
        <v>0</v>
      </c>
      <c r="AE360" s="249" t="b">
        <f t="shared" si="306"/>
        <v>0</v>
      </c>
      <c r="AF360" s="249" t="b">
        <f t="shared" si="307"/>
        <v>0</v>
      </c>
      <c r="AG360" s="249" t="str">
        <f t="shared" si="338"/>
        <v>No</v>
      </c>
      <c r="AH360" s="250" t="b">
        <f t="shared" si="308"/>
        <v>0</v>
      </c>
      <c r="AI360" s="250" t="b">
        <f t="shared" si="309"/>
        <v>0</v>
      </c>
      <c r="AJ360" s="250" t="b">
        <f t="shared" si="310"/>
        <v>0</v>
      </c>
      <c r="AK360" s="250" t="b">
        <f t="shared" si="311"/>
        <v>0</v>
      </c>
      <c r="AL360" s="250" t="str">
        <f t="shared" si="339"/>
        <v>No</v>
      </c>
      <c r="AN360" s="246" t="str">
        <f t="shared" si="340"/>
        <v/>
      </c>
      <c r="AO360" s="247" t="str">
        <f t="shared" si="341"/>
        <v/>
      </c>
      <c r="AP360" s="248" t="str">
        <f t="shared" si="342"/>
        <v/>
      </c>
      <c r="AQ360" s="249" t="str">
        <f t="shared" si="343"/>
        <v/>
      </c>
      <c r="AR360" s="250" t="str">
        <f t="shared" si="344"/>
        <v/>
      </c>
      <c r="AS360" s="234"/>
      <c r="AY360" s="385">
        <f t="shared" si="345"/>
        <v>0</v>
      </c>
      <c r="AZ360" s="385">
        <f t="shared" si="312"/>
        <v>0</v>
      </c>
      <c r="BA360" s="385">
        <f t="shared" si="346"/>
        <v>0</v>
      </c>
      <c r="BB360" s="385">
        <f t="shared" si="313"/>
        <v>0</v>
      </c>
      <c r="BC360" s="385">
        <f t="shared" si="314"/>
        <v>0</v>
      </c>
      <c r="BD360" s="385">
        <f t="shared" si="315"/>
        <v>0</v>
      </c>
      <c r="BE360" s="385">
        <f t="shared" si="316"/>
        <v>0</v>
      </c>
      <c r="BF360" s="385">
        <f t="shared" si="317"/>
        <v>0</v>
      </c>
      <c r="BG360" s="385">
        <f t="shared" si="318"/>
        <v>0</v>
      </c>
      <c r="BH360" s="385">
        <f t="shared" si="319"/>
        <v>0</v>
      </c>
      <c r="BI360" s="385">
        <f t="shared" si="320"/>
        <v>0</v>
      </c>
      <c r="BJ360" s="385">
        <f t="shared" si="321"/>
        <v>0</v>
      </c>
      <c r="BK360" s="385">
        <f t="shared" si="322"/>
        <v>0</v>
      </c>
      <c r="BL360" s="385">
        <f t="shared" si="323"/>
        <v>0</v>
      </c>
      <c r="BM360" s="385">
        <f t="shared" si="324"/>
        <v>0</v>
      </c>
      <c r="BN360" s="385">
        <f t="shared" si="325"/>
        <v>0</v>
      </c>
      <c r="CK360" s="239">
        <f t="shared" si="347"/>
        <v>0</v>
      </c>
      <c r="CL360" s="239">
        <f t="shared" si="348"/>
        <v>0</v>
      </c>
    </row>
    <row r="361" spans="3:90" x14ac:dyDescent="0.35">
      <c r="C361" s="235"/>
      <c r="D361" s="246" t="str">
        <f t="shared" si="326"/>
        <v/>
      </c>
      <c r="E361" s="247" t="str">
        <f t="shared" si="327"/>
        <v/>
      </c>
      <c r="F361" s="248" t="str">
        <f t="shared" si="328"/>
        <v/>
      </c>
      <c r="G361" s="249" t="str">
        <f t="shared" si="329"/>
        <v/>
      </c>
      <c r="H361" s="250" t="str">
        <f t="shared" si="330"/>
        <v/>
      </c>
      <c r="I361" s="386" t="str">
        <f t="shared" si="291"/>
        <v/>
      </c>
      <c r="J361" s="387" t="str">
        <f t="shared" si="292"/>
        <v/>
      </c>
      <c r="K361" s="388" t="str">
        <f t="shared" si="293"/>
        <v/>
      </c>
      <c r="L361" s="389" t="str">
        <f t="shared" si="294"/>
        <v/>
      </c>
      <c r="M361" s="250" t="str">
        <f t="shared" si="295"/>
        <v/>
      </c>
      <c r="N361" s="246" t="b">
        <f t="shared" si="331"/>
        <v>0</v>
      </c>
      <c r="O361" s="246" t="b">
        <f t="shared" si="332"/>
        <v>0</v>
      </c>
      <c r="P361" s="246" t="b">
        <f t="shared" si="333"/>
        <v>0</v>
      </c>
      <c r="Q361" s="246" t="b">
        <f t="shared" si="334"/>
        <v>0</v>
      </c>
      <c r="R361" s="246" t="str">
        <f t="shared" si="335"/>
        <v>No</v>
      </c>
      <c r="S361" s="247" t="b">
        <f t="shared" si="296"/>
        <v>0</v>
      </c>
      <c r="T361" s="247" t="b">
        <f t="shared" si="297"/>
        <v>0</v>
      </c>
      <c r="U361" s="247" t="b">
        <f t="shared" si="298"/>
        <v>0</v>
      </c>
      <c r="V361" s="247" t="b">
        <f t="shared" si="299"/>
        <v>0</v>
      </c>
      <c r="W361" s="247" t="str">
        <f t="shared" si="336"/>
        <v>No</v>
      </c>
      <c r="X361" s="248" t="b">
        <f t="shared" si="300"/>
        <v>0</v>
      </c>
      <c r="Y361" s="248" t="b">
        <f t="shared" si="301"/>
        <v>0</v>
      </c>
      <c r="Z361" s="248" t="b">
        <f t="shared" si="302"/>
        <v>0</v>
      </c>
      <c r="AA361" s="248" t="b">
        <f t="shared" si="303"/>
        <v>0</v>
      </c>
      <c r="AB361" s="248" t="str">
        <f t="shared" si="337"/>
        <v>No</v>
      </c>
      <c r="AC361" s="249" t="b">
        <f t="shared" si="304"/>
        <v>0</v>
      </c>
      <c r="AD361" s="249" t="b">
        <f t="shared" si="305"/>
        <v>0</v>
      </c>
      <c r="AE361" s="249" t="b">
        <f t="shared" si="306"/>
        <v>0</v>
      </c>
      <c r="AF361" s="249" t="b">
        <f t="shared" si="307"/>
        <v>0</v>
      </c>
      <c r="AG361" s="249" t="str">
        <f t="shared" si="338"/>
        <v>No</v>
      </c>
      <c r="AH361" s="250" t="b">
        <f t="shared" si="308"/>
        <v>0</v>
      </c>
      <c r="AI361" s="250" t="b">
        <f t="shared" si="309"/>
        <v>0</v>
      </c>
      <c r="AJ361" s="250" t="b">
        <f t="shared" si="310"/>
        <v>0</v>
      </c>
      <c r="AK361" s="250" t="b">
        <f t="shared" si="311"/>
        <v>0</v>
      </c>
      <c r="AL361" s="250" t="str">
        <f t="shared" si="339"/>
        <v>No</v>
      </c>
      <c r="AN361" s="246" t="str">
        <f t="shared" si="340"/>
        <v/>
      </c>
      <c r="AO361" s="247" t="str">
        <f t="shared" si="341"/>
        <v/>
      </c>
      <c r="AP361" s="248" t="str">
        <f t="shared" si="342"/>
        <v/>
      </c>
      <c r="AQ361" s="249" t="str">
        <f t="shared" si="343"/>
        <v/>
      </c>
      <c r="AR361" s="250" t="str">
        <f t="shared" si="344"/>
        <v/>
      </c>
      <c r="AS361" s="234"/>
      <c r="AY361" s="385">
        <f t="shared" si="345"/>
        <v>0</v>
      </c>
      <c r="AZ361" s="385">
        <f t="shared" si="312"/>
        <v>0</v>
      </c>
      <c r="BA361" s="385">
        <f t="shared" si="346"/>
        <v>0</v>
      </c>
      <c r="BB361" s="385">
        <f t="shared" si="313"/>
        <v>0</v>
      </c>
      <c r="BC361" s="385">
        <f t="shared" si="314"/>
        <v>0</v>
      </c>
      <c r="BD361" s="385">
        <f t="shared" si="315"/>
        <v>0</v>
      </c>
      <c r="BE361" s="385">
        <f t="shared" si="316"/>
        <v>0</v>
      </c>
      <c r="BF361" s="385">
        <f t="shared" si="317"/>
        <v>0</v>
      </c>
      <c r="BG361" s="385">
        <f t="shared" si="318"/>
        <v>0</v>
      </c>
      <c r="BH361" s="385">
        <f t="shared" si="319"/>
        <v>0</v>
      </c>
      <c r="BI361" s="385">
        <f t="shared" si="320"/>
        <v>0</v>
      </c>
      <c r="BJ361" s="385">
        <f t="shared" si="321"/>
        <v>0</v>
      </c>
      <c r="BK361" s="385">
        <f t="shared" si="322"/>
        <v>0</v>
      </c>
      <c r="BL361" s="385">
        <f t="shared" si="323"/>
        <v>0</v>
      </c>
      <c r="BM361" s="385">
        <f t="shared" si="324"/>
        <v>0</v>
      </c>
      <c r="BN361" s="385">
        <f t="shared" si="325"/>
        <v>0</v>
      </c>
      <c r="CK361" s="239">
        <f t="shared" si="347"/>
        <v>0</v>
      </c>
      <c r="CL361" s="239">
        <f t="shared" si="348"/>
        <v>0</v>
      </c>
    </row>
    <row r="362" spans="3:90" x14ac:dyDescent="0.35">
      <c r="C362" s="235"/>
      <c r="D362" s="246" t="str">
        <f t="shared" si="326"/>
        <v/>
      </c>
      <c r="E362" s="247" t="str">
        <f t="shared" si="327"/>
        <v/>
      </c>
      <c r="F362" s="248" t="str">
        <f t="shared" si="328"/>
        <v/>
      </c>
      <c r="G362" s="249" t="str">
        <f t="shared" si="329"/>
        <v/>
      </c>
      <c r="H362" s="250" t="str">
        <f t="shared" si="330"/>
        <v/>
      </c>
      <c r="I362" s="386" t="str">
        <f t="shared" si="291"/>
        <v/>
      </c>
      <c r="J362" s="387" t="str">
        <f t="shared" si="292"/>
        <v/>
      </c>
      <c r="K362" s="388" t="str">
        <f t="shared" si="293"/>
        <v/>
      </c>
      <c r="L362" s="389" t="str">
        <f t="shared" si="294"/>
        <v/>
      </c>
      <c r="M362" s="250" t="str">
        <f t="shared" si="295"/>
        <v/>
      </c>
      <c r="N362" s="246" t="b">
        <f t="shared" si="331"/>
        <v>0</v>
      </c>
      <c r="O362" s="246" t="b">
        <f t="shared" si="332"/>
        <v>0</v>
      </c>
      <c r="P362" s="246" t="b">
        <f t="shared" si="333"/>
        <v>0</v>
      </c>
      <c r="Q362" s="246" t="b">
        <f t="shared" si="334"/>
        <v>0</v>
      </c>
      <c r="R362" s="246" t="str">
        <f t="shared" si="335"/>
        <v>No</v>
      </c>
      <c r="S362" s="247" t="b">
        <f t="shared" si="296"/>
        <v>0</v>
      </c>
      <c r="T362" s="247" t="b">
        <f t="shared" si="297"/>
        <v>0</v>
      </c>
      <c r="U362" s="247" t="b">
        <f t="shared" si="298"/>
        <v>0</v>
      </c>
      <c r="V362" s="247" t="b">
        <f t="shared" si="299"/>
        <v>0</v>
      </c>
      <c r="W362" s="247" t="str">
        <f t="shared" si="336"/>
        <v>No</v>
      </c>
      <c r="X362" s="248" t="b">
        <f t="shared" si="300"/>
        <v>0</v>
      </c>
      <c r="Y362" s="248" t="b">
        <f t="shared" si="301"/>
        <v>0</v>
      </c>
      <c r="Z362" s="248" t="b">
        <f t="shared" si="302"/>
        <v>0</v>
      </c>
      <c r="AA362" s="248" t="b">
        <f t="shared" si="303"/>
        <v>0</v>
      </c>
      <c r="AB362" s="248" t="str">
        <f t="shared" si="337"/>
        <v>No</v>
      </c>
      <c r="AC362" s="249" t="b">
        <f t="shared" si="304"/>
        <v>0</v>
      </c>
      <c r="AD362" s="249" t="b">
        <f t="shared" si="305"/>
        <v>0</v>
      </c>
      <c r="AE362" s="249" t="b">
        <f t="shared" si="306"/>
        <v>0</v>
      </c>
      <c r="AF362" s="249" t="b">
        <f t="shared" si="307"/>
        <v>0</v>
      </c>
      <c r="AG362" s="249" t="str">
        <f t="shared" si="338"/>
        <v>No</v>
      </c>
      <c r="AH362" s="250" t="b">
        <f t="shared" si="308"/>
        <v>0</v>
      </c>
      <c r="AI362" s="250" t="b">
        <f t="shared" si="309"/>
        <v>0</v>
      </c>
      <c r="AJ362" s="250" t="b">
        <f t="shared" si="310"/>
        <v>0</v>
      </c>
      <c r="AK362" s="250" t="b">
        <f t="shared" si="311"/>
        <v>0</v>
      </c>
      <c r="AL362" s="250" t="str">
        <f t="shared" si="339"/>
        <v>No</v>
      </c>
      <c r="AN362" s="246" t="str">
        <f t="shared" si="340"/>
        <v/>
      </c>
      <c r="AO362" s="247" t="str">
        <f t="shared" si="341"/>
        <v/>
      </c>
      <c r="AP362" s="248" t="str">
        <f t="shared" si="342"/>
        <v/>
      </c>
      <c r="AQ362" s="249" t="str">
        <f t="shared" si="343"/>
        <v/>
      </c>
      <c r="AR362" s="250" t="str">
        <f t="shared" si="344"/>
        <v/>
      </c>
      <c r="AS362" s="234"/>
      <c r="AY362" s="385">
        <f t="shared" si="345"/>
        <v>0</v>
      </c>
      <c r="AZ362" s="385">
        <f t="shared" si="312"/>
        <v>0</v>
      </c>
      <c r="BA362" s="385">
        <f t="shared" si="346"/>
        <v>0</v>
      </c>
      <c r="BB362" s="385">
        <f t="shared" si="313"/>
        <v>0</v>
      </c>
      <c r="BC362" s="385">
        <f t="shared" si="314"/>
        <v>0</v>
      </c>
      <c r="BD362" s="385">
        <f t="shared" si="315"/>
        <v>0</v>
      </c>
      <c r="BE362" s="385">
        <f t="shared" si="316"/>
        <v>0</v>
      </c>
      <c r="BF362" s="385">
        <f t="shared" si="317"/>
        <v>0</v>
      </c>
      <c r="BG362" s="385">
        <f t="shared" si="318"/>
        <v>0</v>
      </c>
      <c r="BH362" s="385">
        <f t="shared" si="319"/>
        <v>0</v>
      </c>
      <c r="BI362" s="385">
        <f t="shared" si="320"/>
        <v>0</v>
      </c>
      <c r="BJ362" s="385">
        <f t="shared" si="321"/>
        <v>0</v>
      </c>
      <c r="BK362" s="385">
        <f t="shared" si="322"/>
        <v>0</v>
      </c>
      <c r="BL362" s="385">
        <f t="shared" si="323"/>
        <v>0</v>
      </c>
      <c r="BM362" s="385">
        <f t="shared" si="324"/>
        <v>0</v>
      </c>
      <c r="BN362" s="385">
        <f t="shared" si="325"/>
        <v>0</v>
      </c>
      <c r="CK362" s="239">
        <f t="shared" si="347"/>
        <v>0</v>
      </c>
      <c r="CL362" s="239">
        <f t="shared" si="348"/>
        <v>0</v>
      </c>
    </row>
    <row r="363" spans="3:90" x14ac:dyDescent="0.35">
      <c r="C363" s="235"/>
      <c r="D363" s="246" t="str">
        <f t="shared" si="326"/>
        <v/>
      </c>
      <c r="E363" s="247" t="str">
        <f t="shared" si="327"/>
        <v/>
      </c>
      <c r="F363" s="248" t="str">
        <f t="shared" si="328"/>
        <v/>
      </c>
      <c r="G363" s="249" t="str">
        <f t="shared" si="329"/>
        <v/>
      </c>
      <c r="H363" s="250" t="str">
        <f t="shared" si="330"/>
        <v/>
      </c>
      <c r="I363" s="386" t="str">
        <f t="shared" si="291"/>
        <v/>
      </c>
      <c r="J363" s="387" t="str">
        <f t="shared" si="292"/>
        <v/>
      </c>
      <c r="K363" s="388" t="str">
        <f t="shared" si="293"/>
        <v/>
      </c>
      <c r="L363" s="389" t="str">
        <f t="shared" si="294"/>
        <v/>
      </c>
      <c r="M363" s="250" t="str">
        <f t="shared" si="295"/>
        <v/>
      </c>
      <c r="N363" s="246" t="b">
        <f t="shared" si="331"/>
        <v>0</v>
      </c>
      <c r="O363" s="246" t="b">
        <f t="shared" si="332"/>
        <v>0</v>
      </c>
      <c r="P363" s="246" t="b">
        <f t="shared" si="333"/>
        <v>0</v>
      </c>
      <c r="Q363" s="246" t="b">
        <f t="shared" si="334"/>
        <v>0</v>
      </c>
      <c r="R363" s="246" t="str">
        <f t="shared" si="335"/>
        <v>No</v>
      </c>
      <c r="S363" s="247" t="b">
        <f t="shared" si="296"/>
        <v>0</v>
      </c>
      <c r="T363" s="247" t="b">
        <f t="shared" si="297"/>
        <v>0</v>
      </c>
      <c r="U363" s="247" t="b">
        <f t="shared" si="298"/>
        <v>0</v>
      </c>
      <c r="V363" s="247" t="b">
        <f t="shared" si="299"/>
        <v>0</v>
      </c>
      <c r="W363" s="247" t="str">
        <f t="shared" si="336"/>
        <v>No</v>
      </c>
      <c r="X363" s="248" t="b">
        <f t="shared" si="300"/>
        <v>0</v>
      </c>
      <c r="Y363" s="248" t="b">
        <f t="shared" si="301"/>
        <v>0</v>
      </c>
      <c r="Z363" s="248" t="b">
        <f t="shared" si="302"/>
        <v>0</v>
      </c>
      <c r="AA363" s="248" t="b">
        <f t="shared" si="303"/>
        <v>0</v>
      </c>
      <c r="AB363" s="248" t="str">
        <f t="shared" si="337"/>
        <v>No</v>
      </c>
      <c r="AC363" s="249" t="b">
        <f t="shared" si="304"/>
        <v>0</v>
      </c>
      <c r="AD363" s="249" t="b">
        <f t="shared" si="305"/>
        <v>0</v>
      </c>
      <c r="AE363" s="249" t="b">
        <f t="shared" si="306"/>
        <v>0</v>
      </c>
      <c r="AF363" s="249" t="b">
        <f t="shared" si="307"/>
        <v>0</v>
      </c>
      <c r="AG363" s="249" t="str">
        <f t="shared" si="338"/>
        <v>No</v>
      </c>
      <c r="AH363" s="250" t="b">
        <f t="shared" si="308"/>
        <v>0</v>
      </c>
      <c r="AI363" s="250" t="b">
        <f t="shared" si="309"/>
        <v>0</v>
      </c>
      <c r="AJ363" s="250" t="b">
        <f t="shared" si="310"/>
        <v>0</v>
      </c>
      <c r="AK363" s="250" t="b">
        <f t="shared" si="311"/>
        <v>0</v>
      </c>
      <c r="AL363" s="250" t="str">
        <f t="shared" si="339"/>
        <v>No</v>
      </c>
      <c r="AN363" s="246" t="str">
        <f t="shared" si="340"/>
        <v/>
      </c>
      <c r="AO363" s="247" t="str">
        <f t="shared" si="341"/>
        <v/>
      </c>
      <c r="AP363" s="248" t="str">
        <f t="shared" si="342"/>
        <v/>
      </c>
      <c r="AQ363" s="249" t="str">
        <f t="shared" si="343"/>
        <v/>
      </c>
      <c r="AR363" s="250" t="str">
        <f t="shared" si="344"/>
        <v/>
      </c>
      <c r="AS363" s="234"/>
      <c r="AY363" s="385">
        <f t="shared" si="345"/>
        <v>0</v>
      </c>
      <c r="AZ363" s="385">
        <f t="shared" si="312"/>
        <v>0</v>
      </c>
      <c r="BA363" s="385">
        <f t="shared" si="346"/>
        <v>0</v>
      </c>
      <c r="BB363" s="385">
        <f t="shared" si="313"/>
        <v>0</v>
      </c>
      <c r="BC363" s="385">
        <f t="shared" si="314"/>
        <v>0</v>
      </c>
      <c r="BD363" s="385">
        <f t="shared" si="315"/>
        <v>0</v>
      </c>
      <c r="BE363" s="385">
        <f t="shared" si="316"/>
        <v>0</v>
      </c>
      <c r="BF363" s="385">
        <f t="shared" si="317"/>
        <v>0</v>
      </c>
      <c r="BG363" s="385">
        <f t="shared" si="318"/>
        <v>0</v>
      </c>
      <c r="BH363" s="385">
        <f t="shared" si="319"/>
        <v>0</v>
      </c>
      <c r="BI363" s="385">
        <f t="shared" si="320"/>
        <v>0</v>
      </c>
      <c r="BJ363" s="385">
        <f t="shared" si="321"/>
        <v>0</v>
      </c>
      <c r="BK363" s="385">
        <f t="shared" si="322"/>
        <v>0</v>
      </c>
      <c r="BL363" s="385">
        <f t="shared" si="323"/>
        <v>0</v>
      </c>
      <c r="BM363" s="385">
        <f t="shared" si="324"/>
        <v>0</v>
      </c>
      <c r="BN363" s="385">
        <f t="shared" si="325"/>
        <v>0</v>
      </c>
      <c r="CK363" s="239">
        <f t="shared" si="347"/>
        <v>0</v>
      </c>
      <c r="CL363" s="239">
        <f t="shared" si="348"/>
        <v>0</v>
      </c>
    </row>
    <row r="364" spans="3:90" x14ac:dyDescent="0.35">
      <c r="C364" s="235"/>
      <c r="D364" s="246" t="str">
        <f t="shared" si="326"/>
        <v/>
      </c>
      <c r="E364" s="247" t="str">
        <f t="shared" si="327"/>
        <v/>
      </c>
      <c r="F364" s="248" t="str">
        <f t="shared" si="328"/>
        <v/>
      </c>
      <c r="G364" s="249" t="str">
        <f t="shared" si="329"/>
        <v/>
      </c>
      <c r="H364" s="250" t="str">
        <f t="shared" si="330"/>
        <v/>
      </c>
      <c r="I364" s="386" t="str">
        <f t="shared" si="291"/>
        <v/>
      </c>
      <c r="J364" s="387" t="str">
        <f t="shared" si="292"/>
        <v/>
      </c>
      <c r="K364" s="388" t="str">
        <f t="shared" si="293"/>
        <v/>
      </c>
      <c r="L364" s="389" t="str">
        <f t="shared" si="294"/>
        <v/>
      </c>
      <c r="M364" s="250" t="str">
        <f t="shared" si="295"/>
        <v/>
      </c>
      <c r="N364" s="246" t="b">
        <f t="shared" si="331"/>
        <v>0</v>
      </c>
      <c r="O364" s="246" t="b">
        <f t="shared" si="332"/>
        <v>0</v>
      </c>
      <c r="P364" s="246" t="b">
        <f t="shared" si="333"/>
        <v>0</v>
      </c>
      <c r="Q364" s="246" t="b">
        <f t="shared" si="334"/>
        <v>0</v>
      </c>
      <c r="R364" s="246" t="str">
        <f t="shared" si="335"/>
        <v>No</v>
      </c>
      <c r="S364" s="247" t="b">
        <f t="shared" si="296"/>
        <v>0</v>
      </c>
      <c r="T364" s="247" t="b">
        <f t="shared" si="297"/>
        <v>0</v>
      </c>
      <c r="U364" s="247" t="b">
        <f t="shared" si="298"/>
        <v>0</v>
      </c>
      <c r="V364" s="247" t="b">
        <f t="shared" si="299"/>
        <v>0</v>
      </c>
      <c r="W364" s="247" t="str">
        <f t="shared" si="336"/>
        <v>No</v>
      </c>
      <c r="X364" s="248" t="b">
        <f t="shared" si="300"/>
        <v>0</v>
      </c>
      <c r="Y364" s="248" t="b">
        <f t="shared" si="301"/>
        <v>0</v>
      </c>
      <c r="Z364" s="248" t="b">
        <f t="shared" si="302"/>
        <v>0</v>
      </c>
      <c r="AA364" s="248" t="b">
        <f t="shared" si="303"/>
        <v>0</v>
      </c>
      <c r="AB364" s="248" t="str">
        <f t="shared" si="337"/>
        <v>No</v>
      </c>
      <c r="AC364" s="249" t="b">
        <f t="shared" si="304"/>
        <v>0</v>
      </c>
      <c r="AD364" s="249" t="b">
        <f t="shared" si="305"/>
        <v>0</v>
      </c>
      <c r="AE364" s="249" t="b">
        <f t="shared" si="306"/>
        <v>0</v>
      </c>
      <c r="AF364" s="249" t="b">
        <f t="shared" si="307"/>
        <v>0</v>
      </c>
      <c r="AG364" s="249" t="str">
        <f t="shared" si="338"/>
        <v>No</v>
      </c>
      <c r="AH364" s="250" t="b">
        <f t="shared" si="308"/>
        <v>0</v>
      </c>
      <c r="AI364" s="250" t="b">
        <f t="shared" si="309"/>
        <v>0</v>
      </c>
      <c r="AJ364" s="250" t="b">
        <f t="shared" si="310"/>
        <v>0</v>
      </c>
      <c r="AK364" s="250" t="b">
        <f t="shared" si="311"/>
        <v>0</v>
      </c>
      <c r="AL364" s="250" t="str">
        <f t="shared" si="339"/>
        <v>No</v>
      </c>
      <c r="AN364" s="246" t="str">
        <f t="shared" si="340"/>
        <v/>
      </c>
      <c r="AO364" s="247" t="str">
        <f t="shared" si="341"/>
        <v/>
      </c>
      <c r="AP364" s="248" t="str">
        <f t="shared" si="342"/>
        <v/>
      </c>
      <c r="AQ364" s="249" t="str">
        <f t="shared" si="343"/>
        <v/>
      </c>
      <c r="AR364" s="250" t="str">
        <f t="shared" si="344"/>
        <v/>
      </c>
      <c r="AS364" s="234"/>
      <c r="AY364" s="385">
        <f t="shared" si="345"/>
        <v>0</v>
      </c>
      <c r="AZ364" s="385">
        <f t="shared" si="312"/>
        <v>0</v>
      </c>
      <c r="BA364" s="385">
        <f t="shared" si="346"/>
        <v>0</v>
      </c>
      <c r="BB364" s="385">
        <f t="shared" si="313"/>
        <v>0</v>
      </c>
      <c r="BC364" s="385">
        <f t="shared" si="314"/>
        <v>0</v>
      </c>
      <c r="BD364" s="385">
        <f t="shared" si="315"/>
        <v>0</v>
      </c>
      <c r="BE364" s="385">
        <f t="shared" si="316"/>
        <v>0</v>
      </c>
      <c r="BF364" s="385">
        <f t="shared" si="317"/>
        <v>0</v>
      </c>
      <c r="BG364" s="385">
        <f t="shared" si="318"/>
        <v>0</v>
      </c>
      <c r="BH364" s="385">
        <f t="shared" si="319"/>
        <v>0</v>
      </c>
      <c r="BI364" s="385">
        <f t="shared" si="320"/>
        <v>0</v>
      </c>
      <c r="BJ364" s="385">
        <f t="shared" si="321"/>
        <v>0</v>
      </c>
      <c r="BK364" s="385">
        <f t="shared" si="322"/>
        <v>0</v>
      </c>
      <c r="BL364" s="385">
        <f t="shared" si="323"/>
        <v>0</v>
      </c>
      <c r="BM364" s="385">
        <f t="shared" si="324"/>
        <v>0</v>
      </c>
      <c r="BN364" s="385">
        <f t="shared" si="325"/>
        <v>0</v>
      </c>
      <c r="CK364" s="239">
        <f t="shared" si="347"/>
        <v>0</v>
      </c>
      <c r="CL364" s="239">
        <f t="shared" si="348"/>
        <v>0</v>
      </c>
    </row>
    <row r="365" spans="3:90" x14ac:dyDescent="0.35">
      <c r="C365" s="235"/>
      <c r="D365" s="246" t="str">
        <f t="shared" si="326"/>
        <v/>
      </c>
      <c r="E365" s="247" t="str">
        <f t="shared" si="327"/>
        <v/>
      </c>
      <c r="F365" s="248" t="str">
        <f t="shared" si="328"/>
        <v/>
      </c>
      <c r="G365" s="249" t="str">
        <f t="shared" si="329"/>
        <v/>
      </c>
      <c r="H365" s="250" t="str">
        <f t="shared" si="330"/>
        <v/>
      </c>
      <c r="I365" s="386" t="str">
        <f t="shared" si="291"/>
        <v/>
      </c>
      <c r="J365" s="387" t="str">
        <f t="shared" si="292"/>
        <v/>
      </c>
      <c r="K365" s="388" t="str">
        <f t="shared" si="293"/>
        <v/>
      </c>
      <c r="L365" s="389" t="str">
        <f t="shared" si="294"/>
        <v/>
      </c>
      <c r="M365" s="250" t="str">
        <f t="shared" si="295"/>
        <v/>
      </c>
      <c r="N365" s="246" t="b">
        <f t="shared" si="331"/>
        <v>0</v>
      </c>
      <c r="O365" s="246" t="b">
        <f t="shared" si="332"/>
        <v>0</v>
      </c>
      <c r="P365" s="246" t="b">
        <f t="shared" si="333"/>
        <v>0</v>
      </c>
      <c r="Q365" s="246" t="b">
        <f t="shared" si="334"/>
        <v>0</v>
      </c>
      <c r="R365" s="246" t="str">
        <f t="shared" si="335"/>
        <v>No</v>
      </c>
      <c r="S365" s="247" t="b">
        <f t="shared" si="296"/>
        <v>0</v>
      </c>
      <c r="T365" s="247" t="b">
        <f t="shared" si="297"/>
        <v>0</v>
      </c>
      <c r="U365" s="247" t="b">
        <f t="shared" si="298"/>
        <v>0</v>
      </c>
      <c r="V365" s="247" t="b">
        <f t="shared" si="299"/>
        <v>0</v>
      </c>
      <c r="W365" s="247" t="str">
        <f t="shared" si="336"/>
        <v>No</v>
      </c>
      <c r="X365" s="248" t="b">
        <f t="shared" si="300"/>
        <v>0</v>
      </c>
      <c r="Y365" s="248" t="b">
        <f t="shared" si="301"/>
        <v>0</v>
      </c>
      <c r="Z365" s="248" t="b">
        <f t="shared" si="302"/>
        <v>0</v>
      </c>
      <c r="AA365" s="248" t="b">
        <f t="shared" si="303"/>
        <v>0</v>
      </c>
      <c r="AB365" s="248" t="str">
        <f t="shared" si="337"/>
        <v>No</v>
      </c>
      <c r="AC365" s="249" t="b">
        <f t="shared" si="304"/>
        <v>0</v>
      </c>
      <c r="AD365" s="249" t="b">
        <f t="shared" si="305"/>
        <v>0</v>
      </c>
      <c r="AE365" s="249" t="b">
        <f t="shared" si="306"/>
        <v>0</v>
      </c>
      <c r="AF365" s="249" t="b">
        <f t="shared" si="307"/>
        <v>0</v>
      </c>
      <c r="AG365" s="249" t="str">
        <f t="shared" si="338"/>
        <v>No</v>
      </c>
      <c r="AH365" s="250" t="b">
        <f t="shared" si="308"/>
        <v>0</v>
      </c>
      <c r="AI365" s="250" t="b">
        <f t="shared" si="309"/>
        <v>0</v>
      </c>
      <c r="AJ365" s="250" t="b">
        <f t="shared" si="310"/>
        <v>0</v>
      </c>
      <c r="AK365" s="250" t="b">
        <f t="shared" si="311"/>
        <v>0</v>
      </c>
      <c r="AL365" s="250" t="str">
        <f t="shared" si="339"/>
        <v>No</v>
      </c>
      <c r="AN365" s="246" t="str">
        <f t="shared" si="340"/>
        <v/>
      </c>
      <c r="AO365" s="247" t="str">
        <f t="shared" si="341"/>
        <v/>
      </c>
      <c r="AP365" s="248" t="str">
        <f t="shared" si="342"/>
        <v/>
      </c>
      <c r="AQ365" s="249" t="str">
        <f t="shared" si="343"/>
        <v/>
      </c>
      <c r="AR365" s="250" t="str">
        <f t="shared" si="344"/>
        <v/>
      </c>
      <c r="AS365" s="234"/>
      <c r="AY365" s="385">
        <f t="shared" si="345"/>
        <v>0</v>
      </c>
      <c r="AZ365" s="385">
        <f t="shared" si="312"/>
        <v>0</v>
      </c>
      <c r="BA365" s="385">
        <f t="shared" si="346"/>
        <v>0</v>
      </c>
      <c r="BB365" s="385">
        <f t="shared" si="313"/>
        <v>0</v>
      </c>
      <c r="BC365" s="385">
        <f t="shared" si="314"/>
        <v>0</v>
      </c>
      <c r="BD365" s="385">
        <f t="shared" si="315"/>
        <v>0</v>
      </c>
      <c r="BE365" s="385">
        <f t="shared" si="316"/>
        <v>0</v>
      </c>
      <c r="BF365" s="385">
        <f t="shared" si="317"/>
        <v>0</v>
      </c>
      <c r="BG365" s="385">
        <f t="shared" si="318"/>
        <v>0</v>
      </c>
      <c r="BH365" s="385">
        <f t="shared" si="319"/>
        <v>0</v>
      </c>
      <c r="BI365" s="385">
        <f t="shared" si="320"/>
        <v>0</v>
      </c>
      <c r="BJ365" s="385">
        <f t="shared" si="321"/>
        <v>0</v>
      </c>
      <c r="BK365" s="385">
        <f t="shared" si="322"/>
        <v>0</v>
      </c>
      <c r="BL365" s="385">
        <f t="shared" si="323"/>
        <v>0</v>
      </c>
      <c r="BM365" s="385">
        <f t="shared" si="324"/>
        <v>0</v>
      </c>
      <c r="BN365" s="385">
        <f t="shared" si="325"/>
        <v>0</v>
      </c>
      <c r="CK365" s="239">
        <f t="shared" si="347"/>
        <v>0</v>
      </c>
      <c r="CL365" s="239">
        <f t="shared" si="348"/>
        <v>0</v>
      </c>
    </row>
    <row r="366" spans="3:90" x14ac:dyDescent="0.35">
      <c r="C366" s="235"/>
      <c r="D366" s="246" t="str">
        <f t="shared" si="326"/>
        <v/>
      </c>
      <c r="E366" s="247" t="str">
        <f t="shared" si="327"/>
        <v/>
      </c>
      <c r="F366" s="248" t="str">
        <f t="shared" si="328"/>
        <v/>
      </c>
      <c r="G366" s="249" t="str">
        <f t="shared" si="329"/>
        <v/>
      </c>
      <c r="H366" s="250" t="str">
        <f t="shared" si="330"/>
        <v/>
      </c>
      <c r="I366" s="386" t="str">
        <f t="shared" si="291"/>
        <v/>
      </c>
      <c r="J366" s="387" t="str">
        <f t="shared" si="292"/>
        <v/>
      </c>
      <c r="K366" s="388" t="str">
        <f t="shared" si="293"/>
        <v/>
      </c>
      <c r="L366" s="389" t="str">
        <f t="shared" si="294"/>
        <v/>
      </c>
      <c r="M366" s="250" t="str">
        <f t="shared" si="295"/>
        <v/>
      </c>
      <c r="N366" s="246" t="b">
        <f t="shared" si="331"/>
        <v>0</v>
      </c>
      <c r="O366" s="246" t="b">
        <f t="shared" si="332"/>
        <v>0</v>
      </c>
      <c r="P366" s="246" t="b">
        <f t="shared" si="333"/>
        <v>0</v>
      </c>
      <c r="Q366" s="246" t="b">
        <f t="shared" si="334"/>
        <v>0</v>
      </c>
      <c r="R366" s="246" t="str">
        <f t="shared" si="335"/>
        <v>No</v>
      </c>
      <c r="S366" s="247" t="b">
        <f t="shared" si="296"/>
        <v>0</v>
      </c>
      <c r="T366" s="247" t="b">
        <f t="shared" si="297"/>
        <v>0</v>
      </c>
      <c r="U366" s="247" t="b">
        <f t="shared" si="298"/>
        <v>0</v>
      </c>
      <c r="V366" s="247" t="b">
        <f t="shared" si="299"/>
        <v>0</v>
      </c>
      <c r="W366" s="247" t="str">
        <f t="shared" si="336"/>
        <v>No</v>
      </c>
      <c r="X366" s="248" t="b">
        <f t="shared" si="300"/>
        <v>0</v>
      </c>
      <c r="Y366" s="248" t="b">
        <f t="shared" si="301"/>
        <v>0</v>
      </c>
      <c r="Z366" s="248" t="b">
        <f t="shared" si="302"/>
        <v>0</v>
      </c>
      <c r="AA366" s="248" t="b">
        <f t="shared" si="303"/>
        <v>0</v>
      </c>
      <c r="AB366" s="248" t="str">
        <f t="shared" si="337"/>
        <v>No</v>
      </c>
      <c r="AC366" s="249" t="b">
        <f t="shared" si="304"/>
        <v>0</v>
      </c>
      <c r="AD366" s="249" t="b">
        <f t="shared" si="305"/>
        <v>0</v>
      </c>
      <c r="AE366" s="249" t="b">
        <f t="shared" si="306"/>
        <v>0</v>
      </c>
      <c r="AF366" s="249" t="b">
        <f t="shared" si="307"/>
        <v>0</v>
      </c>
      <c r="AG366" s="249" t="str">
        <f t="shared" si="338"/>
        <v>No</v>
      </c>
      <c r="AH366" s="250" t="b">
        <f t="shared" si="308"/>
        <v>0</v>
      </c>
      <c r="AI366" s="250" t="b">
        <f t="shared" si="309"/>
        <v>0</v>
      </c>
      <c r="AJ366" s="250" t="b">
        <f t="shared" si="310"/>
        <v>0</v>
      </c>
      <c r="AK366" s="250" t="b">
        <f t="shared" si="311"/>
        <v>0</v>
      </c>
      <c r="AL366" s="250" t="str">
        <f t="shared" si="339"/>
        <v>No</v>
      </c>
      <c r="AN366" s="246" t="str">
        <f t="shared" si="340"/>
        <v/>
      </c>
      <c r="AO366" s="247" t="str">
        <f t="shared" si="341"/>
        <v/>
      </c>
      <c r="AP366" s="248" t="str">
        <f t="shared" si="342"/>
        <v/>
      </c>
      <c r="AQ366" s="249" t="str">
        <f t="shared" si="343"/>
        <v/>
      </c>
      <c r="AR366" s="250" t="str">
        <f t="shared" si="344"/>
        <v/>
      </c>
      <c r="AS366" s="234"/>
      <c r="AY366" s="385">
        <f t="shared" si="345"/>
        <v>0</v>
      </c>
      <c r="AZ366" s="385">
        <f t="shared" si="312"/>
        <v>0</v>
      </c>
      <c r="BA366" s="385">
        <f t="shared" si="346"/>
        <v>0</v>
      </c>
      <c r="BB366" s="385">
        <f t="shared" si="313"/>
        <v>0</v>
      </c>
      <c r="BC366" s="385">
        <f t="shared" si="314"/>
        <v>0</v>
      </c>
      <c r="BD366" s="385">
        <f t="shared" si="315"/>
        <v>0</v>
      </c>
      <c r="BE366" s="385">
        <f t="shared" si="316"/>
        <v>0</v>
      </c>
      <c r="BF366" s="385">
        <f t="shared" si="317"/>
        <v>0</v>
      </c>
      <c r="BG366" s="385">
        <f t="shared" si="318"/>
        <v>0</v>
      </c>
      <c r="BH366" s="385">
        <f t="shared" si="319"/>
        <v>0</v>
      </c>
      <c r="BI366" s="385">
        <f t="shared" si="320"/>
        <v>0</v>
      </c>
      <c r="BJ366" s="385">
        <f t="shared" si="321"/>
        <v>0</v>
      </c>
      <c r="BK366" s="385">
        <f t="shared" si="322"/>
        <v>0</v>
      </c>
      <c r="BL366" s="385">
        <f t="shared" si="323"/>
        <v>0</v>
      </c>
      <c r="BM366" s="385">
        <f t="shared" si="324"/>
        <v>0</v>
      </c>
      <c r="BN366" s="385">
        <f t="shared" si="325"/>
        <v>0</v>
      </c>
      <c r="CK366" s="239">
        <f t="shared" si="347"/>
        <v>0</v>
      </c>
      <c r="CL366" s="239">
        <f t="shared" si="348"/>
        <v>0</v>
      </c>
    </row>
    <row r="367" spans="3:90" x14ac:dyDescent="0.35">
      <c r="C367" s="235"/>
      <c r="D367" s="246" t="str">
        <f t="shared" si="326"/>
        <v/>
      </c>
      <c r="E367" s="247" t="str">
        <f t="shared" si="327"/>
        <v/>
      </c>
      <c r="F367" s="248" t="str">
        <f t="shared" si="328"/>
        <v/>
      </c>
      <c r="G367" s="249" t="str">
        <f t="shared" si="329"/>
        <v/>
      </c>
      <c r="H367" s="250" t="str">
        <f t="shared" si="330"/>
        <v/>
      </c>
      <c r="I367" s="386" t="str">
        <f t="shared" si="291"/>
        <v/>
      </c>
      <c r="J367" s="387" t="str">
        <f t="shared" si="292"/>
        <v/>
      </c>
      <c r="K367" s="388" t="str">
        <f t="shared" si="293"/>
        <v/>
      </c>
      <c r="L367" s="389" t="str">
        <f t="shared" si="294"/>
        <v/>
      </c>
      <c r="M367" s="250" t="str">
        <f t="shared" si="295"/>
        <v/>
      </c>
      <c r="N367" s="246" t="b">
        <f t="shared" si="331"/>
        <v>0</v>
      </c>
      <c r="O367" s="246" t="b">
        <f t="shared" si="332"/>
        <v>0</v>
      </c>
      <c r="P367" s="246" t="b">
        <f t="shared" si="333"/>
        <v>0</v>
      </c>
      <c r="Q367" s="246" t="b">
        <f t="shared" si="334"/>
        <v>0</v>
      </c>
      <c r="R367" s="246" t="str">
        <f t="shared" si="335"/>
        <v>No</v>
      </c>
      <c r="S367" s="247" t="b">
        <f t="shared" si="296"/>
        <v>0</v>
      </c>
      <c r="T367" s="247" t="b">
        <f t="shared" si="297"/>
        <v>0</v>
      </c>
      <c r="U367" s="247" t="b">
        <f t="shared" si="298"/>
        <v>0</v>
      </c>
      <c r="V367" s="247" t="b">
        <f t="shared" si="299"/>
        <v>0</v>
      </c>
      <c r="W367" s="247" t="str">
        <f t="shared" si="336"/>
        <v>No</v>
      </c>
      <c r="X367" s="248" t="b">
        <f t="shared" si="300"/>
        <v>0</v>
      </c>
      <c r="Y367" s="248" t="b">
        <f t="shared" si="301"/>
        <v>0</v>
      </c>
      <c r="Z367" s="248" t="b">
        <f t="shared" si="302"/>
        <v>0</v>
      </c>
      <c r="AA367" s="248" t="b">
        <f t="shared" si="303"/>
        <v>0</v>
      </c>
      <c r="AB367" s="248" t="str">
        <f t="shared" si="337"/>
        <v>No</v>
      </c>
      <c r="AC367" s="249" t="b">
        <f t="shared" si="304"/>
        <v>0</v>
      </c>
      <c r="AD367" s="249" t="b">
        <f t="shared" si="305"/>
        <v>0</v>
      </c>
      <c r="AE367" s="249" t="b">
        <f t="shared" si="306"/>
        <v>0</v>
      </c>
      <c r="AF367" s="249" t="b">
        <f t="shared" si="307"/>
        <v>0</v>
      </c>
      <c r="AG367" s="249" t="str">
        <f t="shared" si="338"/>
        <v>No</v>
      </c>
      <c r="AH367" s="250" t="b">
        <f t="shared" si="308"/>
        <v>0</v>
      </c>
      <c r="AI367" s="250" t="b">
        <f t="shared" si="309"/>
        <v>0</v>
      </c>
      <c r="AJ367" s="250" t="b">
        <f t="shared" si="310"/>
        <v>0</v>
      </c>
      <c r="AK367" s="250" t="b">
        <f t="shared" si="311"/>
        <v>0</v>
      </c>
      <c r="AL367" s="250" t="str">
        <f t="shared" si="339"/>
        <v>No</v>
      </c>
      <c r="AN367" s="246" t="str">
        <f t="shared" si="340"/>
        <v/>
      </c>
      <c r="AO367" s="247" t="str">
        <f t="shared" si="341"/>
        <v/>
      </c>
      <c r="AP367" s="248" t="str">
        <f t="shared" si="342"/>
        <v/>
      </c>
      <c r="AQ367" s="249" t="str">
        <f t="shared" si="343"/>
        <v/>
      </c>
      <c r="AR367" s="250" t="str">
        <f t="shared" si="344"/>
        <v/>
      </c>
      <c r="AS367" s="234"/>
      <c r="AY367" s="385">
        <f t="shared" si="345"/>
        <v>0</v>
      </c>
      <c r="AZ367" s="385">
        <f t="shared" si="312"/>
        <v>0</v>
      </c>
      <c r="BA367" s="385">
        <f t="shared" si="346"/>
        <v>0</v>
      </c>
      <c r="BB367" s="385">
        <f t="shared" si="313"/>
        <v>0</v>
      </c>
      <c r="BC367" s="385">
        <f t="shared" si="314"/>
        <v>0</v>
      </c>
      <c r="BD367" s="385">
        <f t="shared" si="315"/>
        <v>0</v>
      </c>
      <c r="BE367" s="385">
        <f t="shared" si="316"/>
        <v>0</v>
      </c>
      <c r="BF367" s="385">
        <f t="shared" si="317"/>
        <v>0</v>
      </c>
      <c r="BG367" s="385">
        <f t="shared" si="318"/>
        <v>0</v>
      </c>
      <c r="BH367" s="385">
        <f t="shared" si="319"/>
        <v>0</v>
      </c>
      <c r="BI367" s="385">
        <f t="shared" si="320"/>
        <v>0</v>
      </c>
      <c r="BJ367" s="385">
        <f t="shared" si="321"/>
        <v>0</v>
      </c>
      <c r="BK367" s="385">
        <f t="shared" si="322"/>
        <v>0</v>
      </c>
      <c r="BL367" s="385">
        <f t="shared" si="323"/>
        <v>0</v>
      </c>
      <c r="BM367" s="385">
        <f t="shared" si="324"/>
        <v>0</v>
      </c>
      <c r="BN367" s="385">
        <f t="shared" si="325"/>
        <v>0</v>
      </c>
      <c r="CK367" s="239">
        <f t="shared" si="347"/>
        <v>0</v>
      </c>
      <c r="CL367" s="239">
        <f t="shared" si="348"/>
        <v>0</v>
      </c>
    </row>
    <row r="368" spans="3:90" x14ac:dyDescent="0.35">
      <c r="C368" s="235"/>
      <c r="D368" s="246" t="str">
        <f t="shared" si="326"/>
        <v/>
      </c>
      <c r="E368" s="247" t="str">
        <f t="shared" si="327"/>
        <v/>
      </c>
      <c r="F368" s="248" t="str">
        <f t="shared" si="328"/>
        <v/>
      </c>
      <c r="G368" s="249" t="str">
        <f t="shared" si="329"/>
        <v/>
      </c>
      <c r="H368" s="250" t="str">
        <f t="shared" si="330"/>
        <v/>
      </c>
      <c r="I368" s="386" t="str">
        <f t="shared" si="291"/>
        <v/>
      </c>
      <c r="J368" s="387" t="str">
        <f t="shared" si="292"/>
        <v/>
      </c>
      <c r="K368" s="388" t="str">
        <f t="shared" si="293"/>
        <v/>
      </c>
      <c r="L368" s="389" t="str">
        <f t="shared" si="294"/>
        <v/>
      </c>
      <c r="M368" s="250" t="str">
        <f t="shared" si="295"/>
        <v/>
      </c>
      <c r="N368" s="246" t="b">
        <f t="shared" si="331"/>
        <v>0</v>
      </c>
      <c r="O368" s="246" t="b">
        <f t="shared" si="332"/>
        <v>0</v>
      </c>
      <c r="P368" s="246" t="b">
        <f t="shared" si="333"/>
        <v>0</v>
      </c>
      <c r="Q368" s="246" t="b">
        <f t="shared" si="334"/>
        <v>0</v>
      </c>
      <c r="R368" s="246" t="str">
        <f t="shared" si="335"/>
        <v>No</v>
      </c>
      <c r="S368" s="247" t="b">
        <f t="shared" si="296"/>
        <v>0</v>
      </c>
      <c r="T368" s="247" t="b">
        <f t="shared" si="297"/>
        <v>0</v>
      </c>
      <c r="U368" s="247" t="b">
        <f t="shared" si="298"/>
        <v>0</v>
      </c>
      <c r="V368" s="247" t="b">
        <f t="shared" si="299"/>
        <v>0</v>
      </c>
      <c r="W368" s="247" t="str">
        <f t="shared" si="336"/>
        <v>No</v>
      </c>
      <c r="X368" s="248" t="b">
        <f t="shared" si="300"/>
        <v>0</v>
      </c>
      <c r="Y368" s="248" t="b">
        <f t="shared" si="301"/>
        <v>0</v>
      </c>
      <c r="Z368" s="248" t="b">
        <f t="shared" si="302"/>
        <v>0</v>
      </c>
      <c r="AA368" s="248" t="b">
        <f t="shared" si="303"/>
        <v>0</v>
      </c>
      <c r="AB368" s="248" t="str">
        <f t="shared" si="337"/>
        <v>No</v>
      </c>
      <c r="AC368" s="249" t="b">
        <f t="shared" si="304"/>
        <v>0</v>
      </c>
      <c r="AD368" s="249" t="b">
        <f t="shared" si="305"/>
        <v>0</v>
      </c>
      <c r="AE368" s="249" t="b">
        <f t="shared" si="306"/>
        <v>0</v>
      </c>
      <c r="AF368" s="249" t="b">
        <f t="shared" si="307"/>
        <v>0</v>
      </c>
      <c r="AG368" s="249" t="str">
        <f t="shared" si="338"/>
        <v>No</v>
      </c>
      <c r="AH368" s="250" t="b">
        <f t="shared" si="308"/>
        <v>0</v>
      </c>
      <c r="AI368" s="250" t="b">
        <f t="shared" si="309"/>
        <v>0</v>
      </c>
      <c r="AJ368" s="250" t="b">
        <f t="shared" si="310"/>
        <v>0</v>
      </c>
      <c r="AK368" s="250" t="b">
        <f t="shared" si="311"/>
        <v>0</v>
      </c>
      <c r="AL368" s="250" t="str">
        <f t="shared" si="339"/>
        <v>No</v>
      </c>
      <c r="AN368" s="246" t="str">
        <f t="shared" si="340"/>
        <v/>
      </c>
      <c r="AO368" s="247" t="str">
        <f t="shared" si="341"/>
        <v/>
      </c>
      <c r="AP368" s="248" t="str">
        <f t="shared" si="342"/>
        <v/>
      </c>
      <c r="AQ368" s="249" t="str">
        <f t="shared" si="343"/>
        <v/>
      </c>
      <c r="AR368" s="250" t="str">
        <f t="shared" si="344"/>
        <v/>
      </c>
      <c r="AS368" s="234"/>
      <c r="AY368" s="385">
        <f t="shared" si="345"/>
        <v>0</v>
      </c>
      <c r="AZ368" s="385">
        <f t="shared" si="312"/>
        <v>0</v>
      </c>
      <c r="BA368" s="385">
        <f t="shared" si="346"/>
        <v>0</v>
      </c>
      <c r="BB368" s="385">
        <f t="shared" si="313"/>
        <v>0</v>
      </c>
      <c r="BC368" s="385">
        <f t="shared" si="314"/>
        <v>0</v>
      </c>
      <c r="BD368" s="385">
        <f t="shared" si="315"/>
        <v>0</v>
      </c>
      <c r="BE368" s="385">
        <f t="shared" si="316"/>
        <v>0</v>
      </c>
      <c r="BF368" s="385">
        <f t="shared" si="317"/>
        <v>0</v>
      </c>
      <c r="BG368" s="385">
        <f t="shared" si="318"/>
        <v>0</v>
      </c>
      <c r="BH368" s="385">
        <f t="shared" si="319"/>
        <v>0</v>
      </c>
      <c r="BI368" s="385">
        <f t="shared" si="320"/>
        <v>0</v>
      </c>
      <c r="BJ368" s="385">
        <f t="shared" si="321"/>
        <v>0</v>
      </c>
      <c r="BK368" s="385">
        <f t="shared" si="322"/>
        <v>0</v>
      </c>
      <c r="BL368" s="385">
        <f t="shared" si="323"/>
        <v>0</v>
      </c>
      <c r="BM368" s="385">
        <f t="shared" si="324"/>
        <v>0</v>
      </c>
      <c r="BN368" s="385">
        <f t="shared" si="325"/>
        <v>0</v>
      </c>
      <c r="CK368" s="239">
        <f t="shared" si="347"/>
        <v>0</v>
      </c>
      <c r="CL368" s="239">
        <f t="shared" si="348"/>
        <v>0</v>
      </c>
    </row>
    <row r="369" spans="3:90" x14ac:dyDescent="0.35">
      <c r="C369" s="235"/>
      <c r="D369" s="246" t="str">
        <f t="shared" si="326"/>
        <v/>
      </c>
      <c r="E369" s="247" t="str">
        <f t="shared" si="327"/>
        <v/>
      </c>
      <c r="F369" s="248" t="str">
        <f t="shared" si="328"/>
        <v/>
      </c>
      <c r="G369" s="249" t="str">
        <f t="shared" si="329"/>
        <v/>
      </c>
      <c r="H369" s="250" t="str">
        <f t="shared" si="330"/>
        <v/>
      </c>
      <c r="I369" s="386" t="str">
        <f t="shared" si="291"/>
        <v/>
      </c>
      <c r="J369" s="387" t="str">
        <f t="shared" si="292"/>
        <v/>
      </c>
      <c r="K369" s="388" t="str">
        <f t="shared" si="293"/>
        <v/>
      </c>
      <c r="L369" s="389" t="str">
        <f t="shared" si="294"/>
        <v/>
      </c>
      <c r="M369" s="250" t="str">
        <f t="shared" si="295"/>
        <v/>
      </c>
      <c r="N369" s="246" t="b">
        <f t="shared" si="331"/>
        <v>0</v>
      </c>
      <c r="O369" s="246" t="b">
        <f t="shared" si="332"/>
        <v>0</v>
      </c>
      <c r="P369" s="246" t="b">
        <f t="shared" si="333"/>
        <v>0</v>
      </c>
      <c r="Q369" s="246" t="b">
        <f t="shared" si="334"/>
        <v>0</v>
      </c>
      <c r="R369" s="246" t="str">
        <f t="shared" si="335"/>
        <v>No</v>
      </c>
      <c r="S369" s="247" t="b">
        <f t="shared" si="296"/>
        <v>0</v>
      </c>
      <c r="T369" s="247" t="b">
        <f t="shared" si="297"/>
        <v>0</v>
      </c>
      <c r="U369" s="247" t="b">
        <f t="shared" si="298"/>
        <v>0</v>
      </c>
      <c r="V369" s="247" t="b">
        <f t="shared" si="299"/>
        <v>0</v>
      </c>
      <c r="W369" s="247" t="str">
        <f t="shared" si="336"/>
        <v>No</v>
      </c>
      <c r="X369" s="248" t="b">
        <f t="shared" si="300"/>
        <v>0</v>
      </c>
      <c r="Y369" s="248" t="b">
        <f t="shared" si="301"/>
        <v>0</v>
      </c>
      <c r="Z369" s="248" t="b">
        <f t="shared" si="302"/>
        <v>0</v>
      </c>
      <c r="AA369" s="248" t="b">
        <f t="shared" si="303"/>
        <v>0</v>
      </c>
      <c r="AB369" s="248" t="str">
        <f t="shared" si="337"/>
        <v>No</v>
      </c>
      <c r="AC369" s="249" t="b">
        <f t="shared" si="304"/>
        <v>0</v>
      </c>
      <c r="AD369" s="249" t="b">
        <f t="shared" si="305"/>
        <v>0</v>
      </c>
      <c r="AE369" s="249" t="b">
        <f t="shared" si="306"/>
        <v>0</v>
      </c>
      <c r="AF369" s="249" t="b">
        <f t="shared" si="307"/>
        <v>0</v>
      </c>
      <c r="AG369" s="249" t="str">
        <f t="shared" si="338"/>
        <v>No</v>
      </c>
      <c r="AH369" s="250" t="b">
        <f t="shared" si="308"/>
        <v>0</v>
      </c>
      <c r="AI369" s="250" t="b">
        <f t="shared" si="309"/>
        <v>0</v>
      </c>
      <c r="AJ369" s="250" t="b">
        <f t="shared" si="310"/>
        <v>0</v>
      </c>
      <c r="AK369" s="250" t="b">
        <f t="shared" si="311"/>
        <v>0</v>
      </c>
      <c r="AL369" s="250" t="str">
        <f t="shared" si="339"/>
        <v>No</v>
      </c>
      <c r="AN369" s="246" t="str">
        <f t="shared" si="340"/>
        <v/>
      </c>
      <c r="AO369" s="247" t="str">
        <f t="shared" si="341"/>
        <v/>
      </c>
      <c r="AP369" s="248" t="str">
        <f t="shared" si="342"/>
        <v/>
      </c>
      <c r="AQ369" s="249" t="str">
        <f t="shared" si="343"/>
        <v/>
      </c>
      <c r="AR369" s="250" t="str">
        <f t="shared" si="344"/>
        <v/>
      </c>
      <c r="AS369" s="234"/>
      <c r="AY369" s="385">
        <f t="shared" si="345"/>
        <v>0</v>
      </c>
      <c r="AZ369" s="385">
        <f t="shared" si="312"/>
        <v>0</v>
      </c>
      <c r="BA369" s="385">
        <f t="shared" si="346"/>
        <v>0</v>
      </c>
      <c r="BB369" s="385">
        <f t="shared" si="313"/>
        <v>0</v>
      </c>
      <c r="BC369" s="385">
        <f t="shared" si="314"/>
        <v>0</v>
      </c>
      <c r="BD369" s="385">
        <f t="shared" si="315"/>
        <v>0</v>
      </c>
      <c r="BE369" s="385">
        <f t="shared" si="316"/>
        <v>0</v>
      </c>
      <c r="BF369" s="385">
        <f t="shared" si="317"/>
        <v>0</v>
      </c>
      <c r="BG369" s="385">
        <f t="shared" si="318"/>
        <v>0</v>
      </c>
      <c r="BH369" s="385">
        <f t="shared" si="319"/>
        <v>0</v>
      </c>
      <c r="BI369" s="385">
        <f t="shared" si="320"/>
        <v>0</v>
      </c>
      <c r="BJ369" s="385">
        <f t="shared" si="321"/>
        <v>0</v>
      </c>
      <c r="BK369" s="385">
        <f t="shared" si="322"/>
        <v>0</v>
      </c>
      <c r="BL369" s="385">
        <f t="shared" si="323"/>
        <v>0</v>
      </c>
      <c r="BM369" s="385">
        <f t="shared" si="324"/>
        <v>0</v>
      </c>
      <c r="BN369" s="385">
        <f t="shared" si="325"/>
        <v>0</v>
      </c>
      <c r="CK369" s="239">
        <f t="shared" si="347"/>
        <v>0</v>
      </c>
      <c r="CL369" s="239">
        <f t="shared" si="348"/>
        <v>0</v>
      </c>
    </row>
    <row r="370" spans="3:90" x14ac:dyDescent="0.35">
      <c r="C370" s="235"/>
      <c r="D370" s="246" t="str">
        <f t="shared" si="326"/>
        <v/>
      </c>
      <c r="E370" s="247" t="str">
        <f t="shared" si="327"/>
        <v/>
      </c>
      <c r="F370" s="248" t="str">
        <f t="shared" si="328"/>
        <v/>
      </c>
      <c r="G370" s="249" t="str">
        <f t="shared" si="329"/>
        <v/>
      </c>
      <c r="H370" s="250" t="str">
        <f t="shared" si="330"/>
        <v/>
      </c>
      <c r="I370" s="386" t="str">
        <f t="shared" si="291"/>
        <v/>
      </c>
      <c r="J370" s="387" t="str">
        <f t="shared" si="292"/>
        <v/>
      </c>
      <c r="K370" s="388" t="str">
        <f t="shared" si="293"/>
        <v/>
      </c>
      <c r="L370" s="389" t="str">
        <f t="shared" si="294"/>
        <v/>
      </c>
      <c r="M370" s="250" t="str">
        <f t="shared" si="295"/>
        <v/>
      </c>
      <c r="N370" s="246" t="b">
        <f t="shared" si="331"/>
        <v>0</v>
      </c>
      <c r="O370" s="246" t="b">
        <f t="shared" si="332"/>
        <v>0</v>
      </c>
      <c r="P370" s="246" t="b">
        <f t="shared" si="333"/>
        <v>0</v>
      </c>
      <c r="Q370" s="246" t="b">
        <f t="shared" si="334"/>
        <v>0</v>
      </c>
      <c r="R370" s="246" t="str">
        <f t="shared" si="335"/>
        <v>No</v>
      </c>
      <c r="S370" s="247" t="b">
        <f t="shared" si="296"/>
        <v>0</v>
      </c>
      <c r="T370" s="247" t="b">
        <f t="shared" si="297"/>
        <v>0</v>
      </c>
      <c r="U370" s="247" t="b">
        <f t="shared" si="298"/>
        <v>0</v>
      </c>
      <c r="V370" s="247" t="b">
        <f t="shared" si="299"/>
        <v>0</v>
      </c>
      <c r="W370" s="247" t="str">
        <f t="shared" si="336"/>
        <v>No</v>
      </c>
      <c r="X370" s="248" t="b">
        <f t="shared" si="300"/>
        <v>0</v>
      </c>
      <c r="Y370" s="248" t="b">
        <f t="shared" si="301"/>
        <v>0</v>
      </c>
      <c r="Z370" s="248" t="b">
        <f t="shared" si="302"/>
        <v>0</v>
      </c>
      <c r="AA370" s="248" t="b">
        <f t="shared" si="303"/>
        <v>0</v>
      </c>
      <c r="AB370" s="248" t="str">
        <f t="shared" si="337"/>
        <v>No</v>
      </c>
      <c r="AC370" s="249" t="b">
        <f t="shared" si="304"/>
        <v>0</v>
      </c>
      <c r="AD370" s="249" t="b">
        <f t="shared" si="305"/>
        <v>0</v>
      </c>
      <c r="AE370" s="249" t="b">
        <f t="shared" si="306"/>
        <v>0</v>
      </c>
      <c r="AF370" s="249" t="b">
        <f t="shared" si="307"/>
        <v>0</v>
      </c>
      <c r="AG370" s="249" t="str">
        <f t="shared" si="338"/>
        <v>No</v>
      </c>
      <c r="AH370" s="250" t="b">
        <f t="shared" si="308"/>
        <v>0</v>
      </c>
      <c r="AI370" s="250" t="b">
        <f t="shared" si="309"/>
        <v>0</v>
      </c>
      <c r="AJ370" s="250" t="b">
        <f t="shared" si="310"/>
        <v>0</v>
      </c>
      <c r="AK370" s="250" t="b">
        <f t="shared" si="311"/>
        <v>0</v>
      </c>
      <c r="AL370" s="250" t="str">
        <f t="shared" si="339"/>
        <v>No</v>
      </c>
      <c r="AN370" s="246" t="str">
        <f t="shared" si="340"/>
        <v/>
      </c>
      <c r="AO370" s="247" t="str">
        <f t="shared" si="341"/>
        <v/>
      </c>
      <c r="AP370" s="248" t="str">
        <f t="shared" si="342"/>
        <v/>
      </c>
      <c r="AQ370" s="249" t="str">
        <f t="shared" si="343"/>
        <v/>
      </c>
      <c r="AR370" s="250" t="str">
        <f t="shared" si="344"/>
        <v/>
      </c>
      <c r="AS370" s="234"/>
      <c r="AY370" s="385">
        <f t="shared" si="345"/>
        <v>0</v>
      </c>
      <c r="AZ370" s="385">
        <f t="shared" si="312"/>
        <v>0</v>
      </c>
      <c r="BA370" s="385">
        <f t="shared" si="346"/>
        <v>0</v>
      </c>
      <c r="BB370" s="385">
        <f t="shared" si="313"/>
        <v>0</v>
      </c>
      <c r="BC370" s="385">
        <f t="shared" si="314"/>
        <v>0</v>
      </c>
      <c r="BD370" s="385">
        <f t="shared" si="315"/>
        <v>0</v>
      </c>
      <c r="BE370" s="385">
        <f t="shared" si="316"/>
        <v>0</v>
      </c>
      <c r="BF370" s="385">
        <f t="shared" si="317"/>
        <v>0</v>
      </c>
      <c r="BG370" s="385">
        <f t="shared" si="318"/>
        <v>0</v>
      </c>
      <c r="BH370" s="385">
        <f t="shared" si="319"/>
        <v>0</v>
      </c>
      <c r="BI370" s="385">
        <f t="shared" si="320"/>
        <v>0</v>
      </c>
      <c r="BJ370" s="385">
        <f t="shared" si="321"/>
        <v>0</v>
      </c>
      <c r="BK370" s="385">
        <f t="shared" si="322"/>
        <v>0</v>
      </c>
      <c r="BL370" s="385">
        <f t="shared" si="323"/>
        <v>0</v>
      </c>
      <c r="BM370" s="385">
        <f t="shared" si="324"/>
        <v>0</v>
      </c>
      <c r="BN370" s="385">
        <f t="shared" si="325"/>
        <v>0</v>
      </c>
      <c r="CK370" s="239">
        <f t="shared" si="347"/>
        <v>0</v>
      </c>
      <c r="CL370" s="239">
        <f t="shared" si="348"/>
        <v>0</v>
      </c>
    </row>
    <row r="371" spans="3:90" x14ac:dyDescent="0.35">
      <c r="C371" s="235"/>
      <c r="D371" s="246" t="str">
        <f t="shared" si="326"/>
        <v/>
      </c>
      <c r="E371" s="247" t="str">
        <f t="shared" si="327"/>
        <v/>
      </c>
      <c r="F371" s="248" t="str">
        <f t="shared" si="328"/>
        <v/>
      </c>
      <c r="G371" s="249" t="str">
        <f t="shared" si="329"/>
        <v/>
      </c>
      <c r="H371" s="250" t="str">
        <f t="shared" si="330"/>
        <v/>
      </c>
      <c r="I371" s="386" t="str">
        <f t="shared" si="291"/>
        <v/>
      </c>
      <c r="J371" s="387" t="str">
        <f t="shared" si="292"/>
        <v/>
      </c>
      <c r="K371" s="388" t="str">
        <f t="shared" si="293"/>
        <v/>
      </c>
      <c r="L371" s="389" t="str">
        <f t="shared" si="294"/>
        <v/>
      </c>
      <c r="M371" s="250" t="str">
        <f t="shared" si="295"/>
        <v/>
      </c>
      <c r="N371" s="246" t="b">
        <f t="shared" si="331"/>
        <v>0</v>
      </c>
      <c r="O371" s="246" t="b">
        <f t="shared" si="332"/>
        <v>0</v>
      </c>
      <c r="P371" s="246" t="b">
        <f t="shared" si="333"/>
        <v>0</v>
      </c>
      <c r="Q371" s="246" t="b">
        <f t="shared" si="334"/>
        <v>0</v>
      </c>
      <c r="R371" s="246" t="str">
        <f t="shared" si="335"/>
        <v>No</v>
      </c>
      <c r="S371" s="247" t="b">
        <f t="shared" si="296"/>
        <v>0</v>
      </c>
      <c r="T371" s="247" t="b">
        <f t="shared" si="297"/>
        <v>0</v>
      </c>
      <c r="U371" s="247" t="b">
        <f t="shared" si="298"/>
        <v>0</v>
      </c>
      <c r="V371" s="247" t="b">
        <f t="shared" si="299"/>
        <v>0</v>
      </c>
      <c r="W371" s="247" t="str">
        <f t="shared" si="336"/>
        <v>No</v>
      </c>
      <c r="X371" s="248" t="b">
        <f t="shared" si="300"/>
        <v>0</v>
      </c>
      <c r="Y371" s="248" t="b">
        <f t="shared" si="301"/>
        <v>0</v>
      </c>
      <c r="Z371" s="248" t="b">
        <f t="shared" si="302"/>
        <v>0</v>
      </c>
      <c r="AA371" s="248" t="b">
        <f t="shared" si="303"/>
        <v>0</v>
      </c>
      <c r="AB371" s="248" t="str">
        <f t="shared" si="337"/>
        <v>No</v>
      </c>
      <c r="AC371" s="249" t="b">
        <f t="shared" si="304"/>
        <v>0</v>
      </c>
      <c r="AD371" s="249" t="b">
        <f t="shared" si="305"/>
        <v>0</v>
      </c>
      <c r="AE371" s="249" t="b">
        <f t="shared" si="306"/>
        <v>0</v>
      </c>
      <c r="AF371" s="249" t="b">
        <f t="shared" si="307"/>
        <v>0</v>
      </c>
      <c r="AG371" s="249" t="str">
        <f t="shared" si="338"/>
        <v>No</v>
      </c>
      <c r="AH371" s="250" t="b">
        <f t="shared" si="308"/>
        <v>0</v>
      </c>
      <c r="AI371" s="250" t="b">
        <f t="shared" si="309"/>
        <v>0</v>
      </c>
      <c r="AJ371" s="250" t="b">
        <f t="shared" si="310"/>
        <v>0</v>
      </c>
      <c r="AK371" s="250" t="b">
        <f t="shared" si="311"/>
        <v>0</v>
      </c>
      <c r="AL371" s="250" t="str">
        <f t="shared" si="339"/>
        <v>No</v>
      </c>
      <c r="AN371" s="246" t="str">
        <f t="shared" si="340"/>
        <v/>
      </c>
      <c r="AO371" s="247" t="str">
        <f t="shared" si="341"/>
        <v/>
      </c>
      <c r="AP371" s="248" t="str">
        <f t="shared" si="342"/>
        <v/>
      </c>
      <c r="AQ371" s="249" t="str">
        <f t="shared" si="343"/>
        <v/>
      </c>
      <c r="AR371" s="250" t="str">
        <f t="shared" si="344"/>
        <v/>
      </c>
      <c r="AS371" s="234"/>
      <c r="AY371" s="385">
        <f t="shared" si="345"/>
        <v>0</v>
      </c>
      <c r="AZ371" s="385">
        <f t="shared" si="312"/>
        <v>0</v>
      </c>
      <c r="BA371" s="385">
        <f t="shared" si="346"/>
        <v>0</v>
      </c>
      <c r="BB371" s="385">
        <f t="shared" si="313"/>
        <v>0</v>
      </c>
      <c r="BC371" s="385">
        <f t="shared" si="314"/>
        <v>0</v>
      </c>
      <c r="BD371" s="385">
        <f t="shared" si="315"/>
        <v>0</v>
      </c>
      <c r="BE371" s="385">
        <f t="shared" si="316"/>
        <v>0</v>
      </c>
      <c r="BF371" s="385">
        <f t="shared" si="317"/>
        <v>0</v>
      </c>
      <c r="BG371" s="385">
        <f t="shared" si="318"/>
        <v>0</v>
      </c>
      <c r="BH371" s="385">
        <f t="shared" si="319"/>
        <v>0</v>
      </c>
      <c r="BI371" s="385">
        <f t="shared" si="320"/>
        <v>0</v>
      </c>
      <c r="BJ371" s="385">
        <f t="shared" si="321"/>
        <v>0</v>
      </c>
      <c r="BK371" s="385">
        <f t="shared" si="322"/>
        <v>0</v>
      </c>
      <c r="BL371" s="385">
        <f t="shared" si="323"/>
        <v>0</v>
      </c>
      <c r="BM371" s="385">
        <f t="shared" si="324"/>
        <v>0</v>
      </c>
      <c r="BN371" s="385">
        <f t="shared" si="325"/>
        <v>0</v>
      </c>
      <c r="CK371" s="239">
        <f t="shared" si="347"/>
        <v>0</v>
      </c>
      <c r="CL371" s="239">
        <f t="shared" si="348"/>
        <v>0</v>
      </c>
    </row>
    <row r="372" spans="3:90" x14ac:dyDescent="0.35">
      <c r="C372" s="235"/>
      <c r="D372" s="246" t="str">
        <f t="shared" si="326"/>
        <v/>
      </c>
      <c r="E372" s="247" t="str">
        <f t="shared" si="327"/>
        <v/>
      </c>
      <c r="F372" s="248" t="str">
        <f t="shared" si="328"/>
        <v/>
      </c>
      <c r="G372" s="249" t="str">
        <f t="shared" si="329"/>
        <v/>
      </c>
      <c r="H372" s="250" t="str">
        <f t="shared" si="330"/>
        <v/>
      </c>
      <c r="I372" s="386" t="str">
        <f t="shared" si="291"/>
        <v/>
      </c>
      <c r="J372" s="387" t="str">
        <f t="shared" si="292"/>
        <v/>
      </c>
      <c r="K372" s="388" t="str">
        <f t="shared" si="293"/>
        <v/>
      </c>
      <c r="L372" s="389" t="str">
        <f t="shared" si="294"/>
        <v/>
      </c>
      <c r="M372" s="250" t="str">
        <f t="shared" si="295"/>
        <v/>
      </c>
      <c r="N372" s="246" t="b">
        <f t="shared" si="331"/>
        <v>0</v>
      </c>
      <c r="O372" s="246" t="b">
        <f t="shared" si="332"/>
        <v>0</v>
      </c>
      <c r="P372" s="246" t="b">
        <f t="shared" si="333"/>
        <v>0</v>
      </c>
      <c r="Q372" s="246" t="b">
        <f t="shared" si="334"/>
        <v>0</v>
      </c>
      <c r="R372" s="246" t="str">
        <f t="shared" si="335"/>
        <v>No</v>
      </c>
      <c r="S372" s="247" t="b">
        <f t="shared" si="296"/>
        <v>0</v>
      </c>
      <c r="T372" s="247" t="b">
        <f t="shared" si="297"/>
        <v>0</v>
      </c>
      <c r="U372" s="247" t="b">
        <f t="shared" si="298"/>
        <v>0</v>
      </c>
      <c r="V372" s="247" t="b">
        <f t="shared" si="299"/>
        <v>0</v>
      </c>
      <c r="W372" s="247" t="str">
        <f t="shared" si="336"/>
        <v>No</v>
      </c>
      <c r="X372" s="248" t="b">
        <f t="shared" si="300"/>
        <v>0</v>
      </c>
      <c r="Y372" s="248" t="b">
        <f t="shared" si="301"/>
        <v>0</v>
      </c>
      <c r="Z372" s="248" t="b">
        <f t="shared" si="302"/>
        <v>0</v>
      </c>
      <c r="AA372" s="248" t="b">
        <f t="shared" si="303"/>
        <v>0</v>
      </c>
      <c r="AB372" s="248" t="str">
        <f t="shared" si="337"/>
        <v>No</v>
      </c>
      <c r="AC372" s="249" t="b">
        <f t="shared" si="304"/>
        <v>0</v>
      </c>
      <c r="AD372" s="249" t="b">
        <f t="shared" si="305"/>
        <v>0</v>
      </c>
      <c r="AE372" s="249" t="b">
        <f t="shared" si="306"/>
        <v>0</v>
      </c>
      <c r="AF372" s="249" t="b">
        <f t="shared" si="307"/>
        <v>0</v>
      </c>
      <c r="AG372" s="249" t="str">
        <f t="shared" si="338"/>
        <v>No</v>
      </c>
      <c r="AH372" s="250" t="b">
        <f t="shared" si="308"/>
        <v>0</v>
      </c>
      <c r="AI372" s="250" t="b">
        <f t="shared" si="309"/>
        <v>0</v>
      </c>
      <c r="AJ372" s="250" t="b">
        <f t="shared" si="310"/>
        <v>0</v>
      </c>
      <c r="AK372" s="250" t="b">
        <f t="shared" si="311"/>
        <v>0</v>
      </c>
      <c r="AL372" s="250" t="str">
        <f t="shared" si="339"/>
        <v>No</v>
      </c>
      <c r="AN372" s="246" t="str">
        <f t="shared" si="340"/>
        <v/>
      </c>
      <c r="AO372" s="247" t="str">
        <f t="shared" si="341"/>
        <v/>
      </c>
      <c r="AP372" s="248" t="str">
        <f t="shared" si="342"/>
        <v/>
      </c>
      <c r="AQ372" s="249" t="str">
        <f t="shared" si="343"/>
        <v/>
      </c>
      <c r="AR372" s="250" t="str">
        <f t="shared" si="344"/>
        <v/>
      </c>
      <c r="AS372" s="234"/>
      <c r="AY372" s="385">
        <f t="shared" si="345"/>
        <v>0</v>
      </c>
      <c r="AZ372" s="385">
        <f t="shared" si="312"/>
        <v>0</v>
      </c>
      <c r="BA372" s="385">
        <f t="shared" si="346"/>
        <v>0</v>
      </c>
      <c r="BB372" s="385">
        <f t="shared" si="313"/>
        <v>0</v>
      </c>
      <c r="BC372" s="385">
        <f t="shared" si="314"/>
        <v>0</v>
      </c>
      <c r="BD372" s="385">
        <f t="shared" si="315"/>
        <v>0</v>
      </c>
      <c r="BE372" s="385">
        <f t="shared" si="316"/>
        <v>0</v>
      </c>
      <c r="BF372" s="385">
        <f t="shared" si="317"/>
        <v>0</v>
      </c>
      <c r="BG372" s="385">
        <f t="shared" si="318"/>
        <v>0</v>
      </c>
      <c r="BH372" s="385">
        <f t="shared" si="319"/>
        <v>0</v>
      </c>
      <c r="BI372" s="385">
        <f t="shared" si="320"/>
        <v>0</v>
      </c>
      <c r="BJ372" s="385">
        <f t="shared" si="321"/>
        <v>0</v>
      </c>
      <c r="BK372" s="385">
        <f t="shared" si="322"/>
        <v>0</v>
      </c>
      <c r="BL372" s="385">
        <f t="shared" si="323"/>
        <v>0</v>
      </c>
      <c r="BM372" s="385">
        <f t="shared" si="324"/>
        <v>0</v>
      </c>
      <c r="BN372" s="385">
        <f t="shared" si="325"/>
        <v>0</v>
      </c>
      <c r="CK372" s="239">
        <f t="shared" si="347"/>
        <v>0</v>
      </c>
      <c r="CL372" s="239">
        <f t="shared" si="348"/>
        <v>0</v>
      </c>
    </row>
    <row r="373" spans="3:90" x14ac:dyDescent="0.35">
      <c r="C373" s="235"/>
      <c r="D373" s="246" t="str">
        <f t="shared" si="326"/>
        <v/>
      </c>
      <c r="E373" s="247" t="str">
        <f t="shared" si="327"/>
        <v/>
      </c>
      <c r="F373" s="248" t="str">
        <f t="shared" si="328"/>
        <v/>
      </c>
      <c r="G373" s="249" t="str">
        <f t="shared" si="329"/>
        <v/>
      </c>
      <c r="H373" s="250" t="str">
        <f t="shared" si="330"/>
        <v/>
      </c>
      <c r="I373" s="386" t="str">
        <f t="shared" si="291"/>
        <v/>
      </c>
      <c r="J373" s="387" t="str">
        <f t="shared" si="292"/>
        <v/>
      </c>
      <c r="K373" s="388" t="str">
        <f t="shared" si="293"/>
        <v/>
      </c>
      <c r="L373" s="389" t="str">
        <f t="shared" si="294"/>
        <v/>
      </c>
      <c r="M373" s="250" t="str">
        <f t="shared" si="295"/>
        <v/>
      </c>
      <c r="N373" s="246" t="b">
        <f t="shared" si="331"/>
        <v>0</v>
      </c>
      <c r="O373" s="246" t="b">
        <f t="shared" si="332"/>
        <v>0</v>
      </c>
      <c r="P373" s="246" t="b">
        <f t="shared" si="333"/>
        <v>0</v>
      </c>
      <c r="Q373" s="246" t="b">
        <f t="shared" si="334"/>
        <v>0</v>
      </c>
      <c r="R373" s="246" t="str">
        <f t="shared" si="335"/>
        <v>No</v>
      </c>
      <c r="S373" s="247" t="b">
        <f t="shared" si="296"/>
        <v>0</v>
      </c>
      <c r="T373" s="247" t="b">
        <f t="shared" si="297"/>
        <v>0</v>
      </c>
      <c r="U373" s="247" t="b">
        <f t="shared" si="298"/>
        <v>0</v>
      </c>
      <c r="V373" s="247" t="b">
        <f t="shared" si="299"/>
        <v>0</v>
      </c>
      <c r="W373" s="247" t="str">
        <f t="shared" si="336"/>
        <v>No</v>
      </c>
      <c r="X373" s="248" t="b">
        <f t="shared" si="300"/>
        <v>0</v>
      </c>
      <c r="Y373" s="248" t="b">
        <f t="shared" si="301"/>
        <v>0</v>
      </c>
      <c r="Z373" s="248" t="b">
        <f t="shared" si="302"/>
        <v>0</v>
      </c>
      <c r="AA373" s="248" t="b">
        <f t="shared" si="303"/>
        <v>0</v>
      </c>
      <c r="AB373" s="248" t="str">
        <f t="shared" si="337"/>
        <v>No</v>
      </c>
      <c r="AC373" s="249" t="b">
        <f t="shared" si="304"/>
        <v>0</v>
      </c>
      <c r="AD373" s="249" t="b">
        <f t="shared" si="305"/>
        <v>0</v>
      </c>
      <c r="AE373" s="249" t="b">
        <f t="shared" si="306"/>
        <v>0</v>
      </c>
      <c r="AF373" s="249" t="b">
        <f t="shared" si="307"/>
        <v>0</v>
      </c>
      <c r="AG373" s="249" t="str">
        <f t="shared" si="338"/>
        <v>No</v>
      </c>
      <c r="AH373" s="250" t="b">
        <f t="shared" si="308"/>
        <v>0</v>
      </c>
      <c r="AI373" s="250" t="b">
        <f t="shared" si="309"/>
        <v>0</v>
      </c>
      <c r="AJ373" s="250" t="b">
        <f t="shared" si="310"/>
        <v>0</v>
      </c>
      <c r="AK373" s="250" t="b">
        <f t="shared" si="311"/>
        <v>0</v>
      </c>
      <c r="AL373" s="250" t="str">
        <f t="shared" si="339"/>
        <v>No</v>
      </c>
      <c r="AN373" s="246" t="str">
        <f t="shared" si="340"/>
        <v/>
      </c>
      <c r="AO373" s="247" t="str">
        <f t="shared" si="341"/>
        <v/>
      </c>
      <c r="AP373" s="248" t="str">
        <f t="shared" si="342"/>
        <v/>
      </c>
      <c r="AQ373" s="249" t="str">
        <f t="shared" si="343"/>
        <v/>
      </c>
      <c r="AR373" s="250" t="str">
        <f t="shared" si="344"/>
        <v/>
      </c>
      <c r="AS373" s="234"/>
      <c r="AY373" s="385">
        <f t="shared" si="345"/>
        <v>0</v>
      </c>
      <c r="AZ373" s="385">
        <f t="shared" si="312"/>
        <v>0</v>
      </c>
      <c r="BA373" s="385">
        <f t="shared" si="346"/>
        <v>0</v>
      </c>
      <c r="BB373" s="385">
        <f t="shared" si="313"/>
        <v>0</v>
      </c>
      <c r="BC373" s="385">
        <f t="shared" si="314"/>
        <v>0</v>
      </c>
      <c r="BD373" s="385">
        <f t="shared" si="315"/>
        <v>0</v>
      </c>
      <c r="BE373" s="385">
        <f t="shared" si="316"/>
        <v>0</v>
      </c>
      <c r="BF373" s="385">
        <f t="shared" si="317"/>
        <v>0</v>
      </c>
      <c r="BG373" s="385">
        <f t="shared" si="318"/>
        <v>0</v>
      </c>
      <c r="BH373" s="385">
        <f t="shared" si="319"/>
        <v>0</v>
      </c>
      <c r="BI373" s="385">
        <f t="shared" si="320"/>
        <v>0</v>
      </c>
      <c r="BJ373" s="385">
        <f t="shared" si="321"/>
        <v>0</v>
      </c>
      <c r="BK373" s="385">
        <f t="shared" si="322"/>
        <v>0</v>
      </c>
      <c r="BL373" s="385">
        <f t="shared" si="323"/>
        <v>0</v>
      </c>
      <c r="BM373" s="385">
        <f t="shared" si="324"/>
        <v>0</v>
      </c>
      <c r="BN373" s="385">
        <f t="shared" si="325"/>
        <v>0</v>
      </c>
      <c r="CK373" s="239">
        <f t="shared" si="347"/>
        <v>0</v>
      </c>
      <c r="CL373" s="239">
        <f t="shared" si="348"/>
        <v>0</v>
      </c>
    </row>
    <row r="374" spans="3:90" x14ac:dyDescent="0.35">
      <c r="C374" s="235"/>
      <c r="D374" s="246" t="str">
        <f t="shared" si="326"/>
        <v/>
      </c>
      <c r="E374" s="247" t="str">
        <f t="shared" si="327"/>
        <v/>
      </c>
      <c r="F374" s="248" t="str">
        <f t="shared" si="328"/>
        <v/>
      </c>
      <c r="G374" s="249" t="str">
        <f t="shared" si="329"/>
        <v/>
      </c>
      <c r="H374" s="250" t="str">
        <f t="shared" si="330"/>
        <v/>
      </c>
      <c r="I374" s="386" t="str">
        <f t="shared" si="291"/>
        <v/>
      </c>
      <c r="J374" s="387" t="str">
        <f t="shared" si="292"/>
        <v/>
      </c>
      <c r="K374" s="388" t="str">
        <f t="shared" si="293"/>
        <v/>
      </c>
      <c r="L374" s="389" t="str">
        <f t="shared" si="294"/>
        <v/>
      </c>
      <c r="M374" s="250" t="str">
        <f t="shared" si="295"/>
        <v/>
      </c>
      <c r="N374" s="246" t="b">
        <f t="shared" si="331"/>
        <v>0</v>
      </c>
      <c r="O374" s="246" t="b">
        <f t="shared" si="332"/>
        <v>0</v>
      </c>
      <c r="P374" s="246" t="b">
        <f t="shared" si="333"/>
        <v>0</v>
      </c>
      <c r="Q374" s="246" t="b">
        <f t="shared" si="334"/>
        <v>0</v>
      </c>
      <c r="R374" s="246" t="str">
        <f t="shared" si="335"/>
        <v>No</v>
      </c>
      <c r="S374" s="247" t="b">
        <f t="shared" si="296"/>
        <v>0</v>
      </c>
      <c r="T374" s="247" t="b">
        <f t="shared" si="297"/>
        <v>0</v>
      </c>
      <c r="U374" s="247" t="b">
        <f t="shared" si="298"/>
        <v>0</v>
      </c>
      <c r="V374" s="247" t="b">
        <f t="shared" si="299"/>
        <v>0</v>
      </c>
      <c r="W374" s="247" t="str">
        <f t="shared" si="336"/>
        <v>No</v>
      </c>
      <c r="X374" s="248" t="b">
        <f t="shared" si="300"/>
        <v>0</v>
      </c>
      <c r="Y374" s="248" t="b">
        <f t="shared" si="301"/>
        <v>0</v>
      </c>
      <c r="Z374" s="248" t="b">
        <f t="shared" si="302"/>
        <v>0</v>
      </c>
      <c r="AA374" s="248" t="b">
        <f t="shared" si="303"/>
        <v>0</v>
      </c>
      <c r="AB374" s="248" t="str">
        <f t="shared" si="337"/>
        <v>No</v>
      </c>
      <c r="AC374" s="249" t="b">
        <f t="shared" si="304"/>
        <v>0</v>
      </c>
      <c r="AD374" s="249" t="b">
        <f t="shared" si="305"/>
        <v>0</v>
      </c>
      <c r="AE374" s="249" t="b">
        <f t="shared" si="306"/>
        <v>0</v>
      </c>
      <c r="AF374" s="249" t="b">
        <f t="shared" si="307"/>
        <v>0</v>
      </c>
      <c r="AG374" s="249" t="str">
        <f t="shared" si="338"/>
        <v>No</v>
      </c>
      <c r="AH374" s="250" t="b">
        <f t="shared" si="308"/>
        <v>0</v>
      </c>
      <c r="AI374" s="250" t="b">
        <f t="shared" si="309"/>
        <v>0</v>
      </c>
      <c r="AJ374" s="250" t="b">
        <f t="shared" si="310"/>
        <v>0</v>
      </c>
      <c r="AK374" s="250" t="b">
        <f t="shared" si="311"/>
        <v>0</v>
      </c>
      <c r="AL374" s="250" t="str">
        <f t="shared" si="339"/>
        <v>No</v>
      </c>
      <c r="AN374" s="246" t="str">
        <f t="shared" si="340"/>
        <v/>
      </c>
      <c r="AO374" s="247" t="str">
        <f t="shared" si="341"/>
        <v/>
      </c>
      <c r="AP374" s="248" t="str">
        <f t="shared" si="342"/>
        <v/>
      </c>
      <c r="AQ374" s="249" t="str">
        <f t="shared" si="343"/>
        <v/>
      </c>
      <c r="AR374" s="250" t="str">
        <f t="shared" si="344"/>
        <v/>
      </c>
      <c r="AS374" s="234"/>
      <c r="AY374" s="385">
        <f t="shared" si="345"/>
        <v>0</v>
      </c>
      <c r="AZ374" s="385">
        <f t="shared" si="312"/>
        <v>0</v>
      </c>
      <c r="BA374" s="385">
        <f t="shared" si="346"/>
        <v>0</v>
      </c>
      <c r="BB374" s="385">
        <f t="shared" si="313"/>
        <v>0</v>
      </c>
      <c r="BC374" s="385">
        <f t="shared" si="314"/>
        <v>0</v>
      </c>
      <c r="BD374" s="385">
        <f t="shared" si="315"/>
        <v>0</v>
      </c>
      <c r="BE374" s="385">
        <f t="shared" si="316"/>
        <v>0</v>
      </c>
      <c r="BF374" s="385">
        <f t="shared" si="317"/>
        <v>0</v>
      </c>
      <c r="BG374" s="385">
        <f t="shared" si="318"/>
        <v>0</v>
      </c>
      <c r="BH374" s="385">
        <f t="shared" si="319"/>
        <v>0</v>
      </c>
      <c r="BI374" s="385">
        <f t="shared" si="320"/>
        <v>0</v>
      </c>
      <c r="BJ374" s="385">
        <f t="shared" si="321"/>
        <v>0</v>
      </c>
      <c r="BK374" s="385">
        <f t="shared" si="322"/>
        <v>0</v>
      </c>
      <c r="BL374" s="385">
        <f t="shared" si="323"/>
        <v>0</v>
      </c>
      <c r="BM374" s="385">
        <f t="shared" si="324"/>
        <v>0</v>
      </c>
      <c r="BN374" s="385">
        <f t="shared" si="325"/>
        <v>0</v>
      </c>
      <c r="CK374" s="239">
        <f t="shared" si="347"/>
        <v>0</v>
      </c>
      <c r="CL374" s="239">
        <f t="shared" si="348"/>
        <v>0</v>
      </c>
    </row>
    <row r="375" spans="3:90" x14ac:dyDescent="0.35">
      <c r="C375" s="235"/>
      <c r="D375" s="246" t="str">
        <f t="shared" si="326"/>
        <v/>
      </c>
      <c r="E375" s="247" t="str">
        <f t="shared" si="327"/>
        <v/>
      </c>
      <c r="F375" s="248" t="str">
        <f t="shared" si="328"/>
        <v/>
      </c>
      <c r="G375" s="249" t="str">
        <f t="shared" si="329"/>
        <v/>
      </c>
      <c r="H375" s="250" t="str">
        <f t="shared" si="330"/>
        <v/>
      </c>
      <c r="I375" s="386" t="str">
        <f t="shared" si="291"/>
        <v/>
      </c>
      <c r="J375" s="387" t="str">
        <f t="shared" si="292"/>
        <v/>
      </c>
      <c r="K375" s="388" t="str">
        <f t="shared" si="293"/>
        <v/>
      </c>
      <c r="L375" s="389" t="str">
        <f t="shared" si="294"/>
        <v/>
      </c>
      <c r="M375" s="250" t="str">
        <f t="shared" si="295"/>
        <v/>
      </c>
      <c r="N375" s="246" t="b">
        <f t="shared" si="331"/>
        <v>0</v>
      </c>
      <c r="O375" s="246" t="b">
        <f t="shared" si="332"/>
        <v>0</v>
      </c>
      <c r="P375" s="246" t="b">
        <f t="shared" si="333"/>
        <v>0</v>
      </c>
      <c r="Q375" s="246" t="b">
        <f t="shared" si="334"/>
        <v>0</v>
      </c>
      <c r="R375" s="246" t="str">
        <f t="shared" si="335"/>
        <v>No</v>
      </c>
      <c r="S375" s="247" t="b">
        <f t="shared" si="296"/>
        <v>0</v>
      </c>
      <c r="T375" s="247" t="b">
        <f t="shared" si="297"/>
        <v>0</v>
      </c>
      <c r="U375" s="247" t="b">
        <f t="shared" si="298"/>
        <v>0</v>
      </c>
      <c r="V375" s="247" t="b">
        <f t="shared" si="299"/>
        <v>0</v>
      </c>
      <c r="W375" s="247" t="str">
        <f t="shared" si="336"/>
        <v>No</v>
      </c>
      <c r="X375" s="248" t="b">
        <f t="shared" si="300"/>
        <v>0</v>
      </c>
      <c r="Y375" s="248" t="b">
        <f t="shared" si="301"/>
        <v>0</v>
      </c>
      <c r="Z375" s="248" t="b">
        <f t="shared" si="302"/>
        <v>0</v>
      </c>
      <c r="AA375" s="248" t="b">
        <f t="shared" si="303"/>
        <v>0</v>
      </c>
      <c r="AB375" s="248" t="str">
        <f t="shared" si="337"/>
        <v>No</v>
      </c>
      <c r="AC375" s="249" t="b">
        <f t="shared" si="304"/>
        <v>0</v>
      </c>
      <c r="AD375" s="249" t="b">
        <f t="shared" si="305"/>
        <v>0</v>
      </c>
      <c r="AE375" s="249" t="b">
        <f t="shared" si="306"/>
        <v>0</v>
      </c>
      <c r="AF375" s="249" t="b">
        <f t="shared" si="307"/>
        <v>0</v>
      </c>
      <c r="AG375" s="249" t="str">
        <f t="shared" si="338"/>
        <v>No</v>
      </c>
      <c r="AH375" s="250" t="b">
        <f t="shared" si="308"/>
        <v>0</v>
      </c>
      <c r="AI375" s="250" t="b">
        <f t="shared" si="309"/>
        <v>0</v>
      </c>
      <c r="AJ375" s="250" t="b">
        <f t="shared" si="310"/>
        <v>0</v>
      </c>
      <c r="AK375" s="250" t="b">
        <f t="shared" si="311"/>
        <v>0</v>
      </c>
      <c r="AL375" s="250" t="str">
        <f t="shared" si="339"/>
        <v>No</v>
      </c>
      <c r="AN375" s="246" t="str">
        <f t="shared" si="340"/>
        <v/>
      </c>
      <c r="AO375" s="247" t="str">
        <f t="shared" si="341"/>
        <v/>
      </c>
      <c r="AP375" s="248" t="str">
        <f t="shared" si="342"/>
        <v/>
      </c>
      <c r="AQ375" s="249" t="str">
        <f t="shared" si="343"/>
        <v/>
      </c>
      <c r="AR375" s="250" t="str">
        <f t="shared" si="344"/>
        <v/>
      </c>
      <c r="AS375" s="234"/>
      <c r="AY375" s="385">
        <f t="shared" si="345"/>
        <v>0</v>
      </c>
      <c r="AZ375" s="385">
        <f t="shared" si="312"/>
        <v>0</v>
      </c>
      <c r="BA375" s="385">
        <f t="shared" si="346"/>
        <v>0</v>
      </c>
      <c r="BB375" s="385">
        <f t="shared" si="313"/>
        <v>0</v>
      </c>
      <c r="BC375" s="385">
        <f t="shared" si="314"/>
        <v>0</v>
      </c>
      <c r="BD375" s="385">
        <f t="shared" si="315"/>
        <v>0</v>
      </c>
      <c r="BE375" s="385">
        <f t="shared" si="316"/>
        <v>0</v>
      </c>
      <c r="BF375" s="385">
        <f t="shared" si="317"/>
        <v>0</v>
      </c>
      <c r="BG375" s="385">
        <f t="shared" si="318"/>
        <v>0</v>
      </c>
      <c r="BH375" s="385">
        <f t="shared" si="319"/>
        <v>0</v>
      </c>
      <c r="BI375" s="385">
        <f t="shared" si="320"/>
        <v>0</v>
      </c>
      <c r="BJ375" s="385">
        <f t="shared" si="321"/>
        <v>0</v>
      </c>
      <c r="BK375" s="385">
        <f t="shared" si="322"/>
        <v>0</v>
      </c>
      <c r="BL375" s="385">
        <f t="shared" si="323"/>
        <v>0</v>
      </c>
      <c r="BM375" s="385">
        <f t="shared" si="324"/>
        <v>0</v>
      </c>
      <c r="BN375" s="385">
        <f t="shared" si="325"/>
        <v>0</v>
      </c>
      <c r="CK375" s="239">
        <f t="shared" si="347"/>
        <v>0</v>
      </c>
      <c r="CL375" s="239">
        <f t="shared" si="348"/>
        <v>0</v>
      </c>
    </row>
    <row r="376" spans="3:90" x14ac:dyDescent="0.35">
      <c r="C376" s="235"/>
      <c r="D376" s="246" t="str">
        <f t="shared" si="326"/>
        <v/>
      </c>
      <c r="E376" s="247" t="str">
        <f t="shared" si="327"/>
        <v/>
      </c>
      <c r="F376" s="248" t="str">
        <f t="shared" si="328"/>
        <v/>
      </c>
      <c r="G376" s="249" t="str">
        <f t="shared" si="329"/>
        <v/>
      </c>
      <c r="H376" s="250" t="str">
        <f t="shared" si="330"/>
        <v/>
      </c>
      <c r="I376" s="386" t="str">
        <f t="shared" si="291"/>
        <v/>
      </c>
      <c r="J376" s="387" t="str">
        <f t="shared" si="292"/>
        <v/>
      </c>
      <c r="K376" s="388" t="str">
        <f t="shared" si="293"/>
        <v/>
      </c>
      <c r="L376" s="389" t="str">
        <f t="shared" si="294"/>
        <v/>
      </c>
      <c r="M376" s="250" t="str">
        <f t="shared" si="295"/>
        <v/>
      </c>
      <c r="N376" s="246" t="b">
        <f t="shared" si="331"/>
        <v>0</v>
      </c>
      <c r="O376" s="246" t="b">
        <f t="shared" si="332"/>
        <v>0</v>
      </c>
      <c r="P376" s="246" t="b">
        <f t="shared" si="333"/>
        <v>0</v>
      </c>
      <c r="Q376" s="246" t="b">
        <f t="shared" si="334"/>
        <v>0</v>
      </c>
      <c r="R376" s="246" t="str">
        <f t="shared" si="335"/>
        <v>No</v>
      </c>
      <c r="S376" s="247" t="b">
        <f t="shared" si="296"/>
        <v>0</v>
      </c>
      <c r="T376" s="247" t="b">
        <f t="shared" si="297"/>
        <v>0</v>
      </c>
      <c r="U376" s="247" t="b">
        <f t="shared" si="298"/>
        <v>0</v>
      </c>
      <c r="V376" s="247" t="b">
        <f t="shared" si="299"/>
        <v>0</v>
      </c>
      <c r="W376" s="247" t="str">
        <f t="shared" si="336"/>
        <v>No</v>
      </c>
      <c r="X376" s="248" t="b">
        <f t="shared" si="300"/>
        <v>0</v>
      </c>
      <c r="Y376" s="248" t="b">
        <f t="shared" si="301"/>
        <v>0</v>
      </c>
      <c r="Z376" s="248" t="b">
        <f t="shared" si="302"/>
        <v>0</v>
      </c>
      <c r="AA376" s="248" t="b">
        <f t="shared" si="303"/>
        <v>0</v>
      </c>
      <c r="AB376" s="248" t="str">
        <f t="shared" si="337"/>
        <v>No</v>
      </c>
      <c r="AC376" s="249" t="b">
        <f t="shared" si="304"/>
        <v>0</v>
      </c>
      <c r="AD376" s="249" t="b">
        <f t="shared" si="305"/>
        <v>0</v>
      </c>
      <c r="AE376" s="249" t="b">
        <f t="shared" si="306"/>
        <v>0</v>
      </c>
      <c r="AF376" s="249" t="b">
        <f t="shared" si="307"/>
        <v>0</v>
      </c>
      <c r="AG376" s="249" t="str">
        <f t="shared" si="338"/>
        <v>No</v>
      </c>
      <c r="AH376" s="250" t="b">
        <f t="shared" si="308"/>
        <v>0</v>
      </c>
      <c r="AI376" s="250" t="b">
        <f t="shared" si="309"/>
        <v>0</v>
      </c>
      <c r="AJ376" s="250" t="b">
        <f t="shared" si="310"/>
        <v>0</v>
      </c>
      <c r="AK376" s="250" t="b">
        <f t="shared" si="311"/>
        <v>0</v>
      </c>
      <c r="AL376" s="250" t="str">
        <f t="shared" si="339"/>
        <v>No</v>
      </c>
      <c r="AN376" s="246" t="str">
        <f t="shared" si="340"/>
        <v/>
      </c>
      <c r="AO376" s="247" t="str">
        <f t="shared" si="341"/>
        <v/>
      </c>
      <c r="AP376" s="248" t="str">
        <f t="shared" si="342"/>
        <v/>
      </c>
      <c r="AQ376" s="249" t="str">
        <f t="shared" si="343"/>
        <v/>
      </c>
      <c r="AR376" s="250" t="str">
        <f t="shared" si="344"/>
        <v/>
      </c>
      <c r="AS376" s="234"/>
      <c r="AY376" s="385">
        <f t="shared" si="345"/>
        <v>0</v>
      </c>
      <c r="AZ376" s="385">
        <f t="shared" si="312"/>
        <v>0</v>
      </c>
      <c r="BA376" s="385">
        <f t="shared" si="346"/>
        <v>0</v>
      </c>
      <c r="BB376" s="385">
        <f t="shared" si="313"/>
        <v>0</v>
      </c>
      <c r="BC376" s="385">
        <f t="shared" si="314"/>
        <v>0</v>
      </c>
      <c r="BD376" s="385">
        <f t="shared" si="315"/>
        <v>0</v>
      </c>
      <c r="BE376" s="385">
        <f t="shared" si="316"/>
        <v>0</v>
      </c>
      <c r="BF376" s="385">
        <f t="shared" si="317"/>
        <v>0</v>
      </c>
      <c r="BG376" s="385">
        <f t="shared" si="318"/>
        <v>0</v>
      </c>
      <c r="BH376" s="385">
        <f t="shared" si="319"/>
        <v>0</v>
      </c>
      <c r="BI376" s="385">
        <f t="shared" si="320"/>
        <v>0</v>
      </c>
      <c r="BJ376" s="385">
        <f t="shared" si="321"/>
        <v>0</v>
      </c>
      <c r="BK376" s="385">
        <f t="shared" si="322"/>
        <v>0</v>
      </c>
      <c r="BL376" s="385">
        <f t="shared" si="323"/>
        <v>0</v>
      </c>
      <c r="BM376" s="385">
        <f t="shared" si="324"/>
        <v>0</v>
      </c>
      <c r="BN376" s="385">
        <f t="shared" si="325"/>
        <v>0</v>
      </c>
      <c r="CK376" s="239">
        <f t="shared" si="347"/>
        <v>0</v>
      </c>
      <c r="CL376" s="239">
        <f t="shared" si="348"/>
        <v>0</v>
      </c>
    </row>
    <row r="377" spans="3:90" x14ac:dyDescent="0.35">
      <c r="C377" s="235"/>
      <c r="D377" s="246" t="str">
        <f t="shared" si="326"/>
        <v/>
      </c>
      <c r="E377" s="247" t="str">
        <f t="shared" si="327"/>
        <v/>
      </c>
      <c r="F377" s="248" t="str">
        <f t="shared" si="328"/>
        <v/>
      </c>
      <c r="G377" s="249" t="str">
        <f t="shared" si="329"/>
        <v/>
      </c>
      <c r="H377" s="250" t="str">
        <f t="shared" si="330"/>
        <v/>
      </c>
      <c r="I377" s="386" t="str">
        <f t="shared" si="291"/>
        <v/>
      </c>
      <c r="J377" s="387" t="str">
        <f t="shared" si="292"/>
        <v/>
      </c>
      <c r="K377" s="388" t="str">
        <f t="shared" si="293"/>
        <v/>
      </c>
      <c r="L377" s="389" t="str">
        <f t="shared" si="294"/>
        <v/>
      </c>
      <c r="M377" s="250" t="str">
        <f t="shared" si="295"/>
        <v/>
      </c>
      <c r="N377" s="246" t="b">
        <f t="shared" si="331"/>
        <v>0</v>
      </c>
      <c r="O377" s="246" t="b">
        <f t="shared" si="332"/>
        <v>0</v>
      </c>
      <c r="P377" s="246" t="b">
        <f t="shared" si="333"/>
        <v>0</v>
      </c>
      <c r="Q377" s="246" t="b">
        <f t="shared" si="334"/>
        <v>0</v>
      </c>
      <c r="R377" s="246" t="str">
        <f t="shared" si="335"/>
        <v>No</v>
      </c>
      <c r="S377" s="247" t="b">
        <f t="shared" si="296"/>
        <v>0</v>
      </c>
      <c r="T377" s="247" t="b">
        <f t="shared" si="297"/>
        <v>0</v>
      </c>
      <c r="U377" s="247" t="b">
        <f t="shared" si="298"/>
        <v>0</v>
      </c>
      <c r="V377" s="247" t="b">
        <f t="shared" si="299"/>
        <v>0</v>
      </c>
      <c r="W377" s="247" t="str">
        <f t="shared" si="336"/>
        <v>No</v>
      </c>
      <c r="X377" s="248" t="b">
        <f t="shared" si="300"/>
        <v>0</v>
      </c>
      <c r="Y377" s="248" t="b">
        <f t="shared" si="301"/>
        <v>0</v>
      </c>
      <c r="Z377" s="248" t="b">
        <f t="shared" si="302"/>
        <v>0</v>
      </c>
      <c r="AA377" s="248" t="b">
        <f t="shared" si="303"/>
        <v>0</v>
      </c>
      <c r="AB377" s="248" t="str">
        <f t="shared" si="337"/>
        <v>No</v>
      </c>
      <c r="AC377" s="249" t="b">
        <f t="shared" si="304"/>
        <v>0</v>
      </c>
      <c r="AD377" s="249" t="b">
        <f t="shared" si="305"/>
        <v>0</v>
      </c>
      <c r="AE377" s="249" t="b">
        <f t="shared" si="306"/>
        <v>0</v>
      </c>
      <c r="AF377" s="249" t="b">
        <f t="shared" si="307"/>
        <v>0</v>
      </c>
      <c r="AG377" s="249" t="str">
        <f t="shared" si="338"/>
        <v>No</v>
      </c>
      <c r="AH377" s="250" t="b">
        <f t="shared" si="308"/>
        <v>0</v>
      </c>
      <c r="AI377" s="250" t="b">
        <f t="shared" si="309"/>
        <v>0</v>
      </c>
      <c r="AJ377" s="250" t="b">
        <f t="shared" si="310"/>
        <v>0</v>
      </c>
      <c r="AK377" s="250" t="b">
        <f t="shared" si="311"/>
        <v>0</v>
      </c>
      <c r="AL377" s="250" t="str">
        <f t="shared" si="339"/>
        <v>No</v>
      </c>
      <c r="AN377" s="246" t="str">
        <f t="shared" si="340"/>
        <v/>
      </c>
      <c r="AO377" s="247" t="str">
        <f t="shared" si="341"/>
        <v/>
      </c>
      <c r="AP377" s="248" t="str">
        <f t="shared" si="342"/>
        <v/>
      </c>
      <c r="AQ377" s="249" t="str">
        <f t="shared" si="343"/>
        <v/>
      </c>
      <c r="AR377" s="250" t="str">
        <f t="shared" si="344"/>
        <v/>
      </c>
      <c r="AS377" s="234"/>
      <c r="AY377" s="385">
        <f t="shared" si="345"/>
        <v>0</v>
      </c>
      <c r="AZ377" s="385">
        <f t="shared" si="312"/>
        <v>0</v>
      </c>
      <c r="BA377" s="385">
        <f t="shared" si="346"/>
        <v>0</v>
      </c>
      <c r="BB377" s="385">
        <f t="shared" si="313"/>
        <v>0</v>
      </c>
      <c r="BC377" s="385">
        <f t="shared" si="314"/>
        <v>0</v>
      </c>
      <c r="BD377" s="385">
        <f t="shared" si="315"/>
        <v>0</v>
      </c>
      <c r="BE377" s="385">
        <f t="shared" si="316"/>
        <v>0</v>
      </c>
      <c r="BF377" s="385">
        <f t="shared" si="317"/>
        <v>0</v>
      </c>
      <c r="BG377" s="385">
        <f t="shared" si="318"/>
        <v>0</v>
      </c>
      <c r="BH377" s="385">
        <f t="shared" si="319"/>
        <v>0</v>
      </c>
      <c r="BI377" s="385">
        <f t="shared" si="320"/>
        <v>0</v>
      </c>
      <c r="BJ377" s="385">
        <f t="shared" si="321"/>
        <v>0</v>
      </c>
      <c r="BK377" s="385">
        <f t="shared" si="322"/>
        <v>0</v>
      </c>
      <c r="BL377" s="385">
        <f t="shared" si="323"/>
        <v>0</v>
      </c>
      <c r="BM377" s="385">
        <f t="shared" si="324"/>
        <v>0</v>
      </c>
      <c r="BN377" s="385">
        <f t="shared" si="325"/>
        <v>0</v>
      </c>
      <c r="CK377" s="239">
        <f t="shared" si="347"/>
        <v>0</v>
      </c>
      <c r="CL377" s="239">
        <f t="shared" si="348"/>
        <v>0</v>
      </c>
    </row>
    <row r="378" spans="3:90" x14ac:dyDescent="0.35">
      <c r="C378" s="235"/>
      <c r="D378" s="246" t="str">
        <f t="shared" si="326"/>
        <v/>
      </c>
      <c r="E378" s="247" t="str">
        <f t="shared" si="327"/>
        <v/>
      </c>
      <c r="F378" s="248" t="str">
        <f t="shared" si="328"/>
        <v/>
      </c>
      <c r="G378" s="249" t="str">
        <f t="shared" si="329"/>
        <v/>
      </c>
      <c r="H378" s="250" t="str">
        <f t="shared" si="330"/>
        <v/>
      </c>
      <c r="I378" s="386" t="str">
        <f t="shared" si="291"/>
        <v/>
      </c>
      <c r="J378" s="387" t="str">
        <f t="shared" si="292"/>
        <v/>
      </c>
      <c r="K378" s="388" t="str">
        <f t="shared" si="293"/>
        <v/>
      </c>
      <c r="L378" s="389" t="str">
        <f t="shared" si="294"/>
        <v/>
      </c>
      <c r="M378" s="250" t="str">
        <f t="shared" si="295"/>
        <v/>
      </c>
      <c r="N378" s="246" t="b">
        <f t="shared" si="331"/>
        <v>0</v>
      </c>
      <c r="O378" s="246" t="b">
        <f t="shared" si="332"/>
        <v>0</v>
      </c>
      <c r="P378" s="246" t="b">
        <f t="shared" si="333"/>
        <v>0</v>
      </c>
      <c r="Q378" s="246" t="b">
        <f t="shared" si="334"/>
        <v>0</v>
      </c>
      <c r="R378" s="246" t="str">
        <f t="shared" si="335"/>
        <v>No</v>
      </c>
      <c r="S378" s="247" t="b">
        <f t="shared" si="296"/>
        <v>0</v>
      </c>
      <c r="T378" s="247" t="b">
        <f t="shared" si="297"/>
        <v>0</v>
      </c>
      <c r="U378" s="247" t="b">
        <f t="shared" si="298"/>
        <v>0</v>
      </c>
      <c r="V378" s="247" t="b">
        <f t="shared" si="299"/>
        <v>0</v>
      </c>
      <c r="W378" s="247" t="str">
        <f t="shared" si="336"/>
        <v>No</v>
      </c>
      <c r="X378" s="248" t="b">
        <f t="shared" si="300"/>
        <v>0</v>
      </c>
      <c r="Y378" s="248" t="b">
        <f t="shared" si="301"/>
        <v>0</v>
      </c>
      <c r="Z378" s="248" t="b">
        <f t="shared" si="302"/>
        <v>0</v>
      </c>
      <c r="AA378" s="248" t="b">
        <f t="shared" si="303"/>
        <v>0</v>
      </c>
      <c r="AB378" s="248" t="str">
        <f t="shared" si="337"/>
        <v>No</v>
      </c>
      <c r="AC378" s="249" t="b">
        <f t="shared" si="304"/>
        <v>0</v>
      </c>
      <c r="AD378" s="249" t="b">
        <f t="shared" si="305"/>
        <v>0</v>
      </c>
      <c r="AE378" s="249" t="b">
        <f t="shared" si="306"/>
        <v>0</v>
      </c>
      <c r="AF378" s="249" t="b">
        <f t="shared" si="307"/>
        <v>0</v>
      </c>
      <c r="AG378" s="249" t="str">
        <f t="shared" si="338"/>
        <v>No</v>
      </c>
      <c r="AH378" s="250" t="b">
        <f t="shared" si="308"/>
        <v>0</v>
      </c>
      <c r="AI378" s="250" t="b">
        <f t="shared" si="309"/>
        <v>0</v>
      </c>
      <c r="AJ378" s="250" t="b">
        <f t="shared" si="310"/>
        <v>0</v>
      </c>
      <c r="AK378" s="250" t="b">
        <f t="shared" si="311"/>
        <v>0</v>
      </c>
      <c r="AL378" s="250" t="str">
        <f t="shared" si="339"/>
        <v>No</v>
      </c>
      <c r="AN378" s="246" t="str">
        <f t="shared" si="340"/>
        <v/>
      </c>
      <c r="AO378" s="247" t="str">
        <f t="shared" si="341"/>
        <v/>
      </c>
      <c r="AP378" s="248" t="str">
        <f t="shared" si="342"/>
        <v/>
      </c>
      <c r="AQ378" s="249" t="str">
        <f t="shared" si="343"/>
        <v/>
      </c>
      <c r="AR378" s="250" t="str">
        <f t="shared" si="344"/>
        <v/>
      </c>
      <c r="AS378" s="234"/>
      <c r="AY378" s="385">
        <f t="shared" si="345"/>
        <v>0</v>
      </c>
      <c r="AZ378" s="385">
        <f t="shared" si="312"/>
        <v>0</v>
      </c>
      <c r="BA378" s="385">
        <f t="shared" si="346"/>
        <v>0</v>
      </c>
      <c r="BB378" s="385">
        <f t="shared" si="313"/>
        <v>0</v>
      </c>
      <c r="BC378" s="385">
        <f t="shared" si="314"/>
        <v>0</v>
      </c>
      <c r="BD378" s="385">
        <f t="shared" si="315"/>
        <v>0</v>
      </c>
      <c r="BE378" s="385">
        <f t="shared" si="316"/>
        <v>0</v>
      </c>
      <c r="BF378" s="385">
        <f t="shared" si="317"/>
        <v>0</v>
      </c>
      <c r="BG378" s="385">
        <f t="shared" si="318"/>
        <v>0</v>
      </c>
      <c r="BH378" s="385">
        <f t="shared" si="319"/>
        <v>0</v>
      </c>
      <c r="BI378" s="385">
        <f t="shared" si="320"/>
        <v>0</v>
      </c>
      <c r="BJ378" s="385">
        <f t="shared" si="321"/>
        <v>0</v>
      </c>
      <c r="BK378" s="385">
        <f t="shared" si="322"/>
        <v>0</v>
      </c>
      <c r="BL378" s="385">
        <f t="shared" si="323"/>
        <v>0</v>
      </c>
      <c r="BM378" s="385">
        <f t="shared" si="324"/>
        <v>0</v>
      </c>
      <c r="BN378" s="385">
        <f t="shared" si="325"/>
        <v>0</v>
      </c>
      <c r="CK378" s="239">
        <f t="shared" si="347"/>
        <v>0</v>
      </c>
      <c r="CL378" s="239">
        <f t="shared" si="348"/>
        <v>0</v>
      </c>
    </row>
    <row r="379" spans="3:90" x14ac:dyDescent="0.35">
      <c r="C379" s="235"/>
      <c r="D379" s="246" t="str">
        <f t="shared" si="326"/>
        <v/>
      </c>
      <c r="E379" s="247" t="str">
        <f t="shared" si="327"/>
        <v/>
      </c>
      <c r="F379" s="248" t="str">
        <f t="shared" si="328"/>
        <v/>
      </c>
      <c r="G379" s="249" t="str">
        <f t="shared" si="329"/>
        <v/>
      </c>
      <c r="H379" s="250" t="str">
        <f t="shared" si="330"/>
        <v/>
      </c>
      <c r="I379" s="386" t="str">
        <f t="shared" si="291"/>
        <v/>
      </c>
      <c r="J379" s="387" t="str">
        <f t="shared" si="292"/>
        <v/>
      </c>
      <c r="K379" s="388" t="str">
        <f t="shared" si="293"/>
        <v/>
      </c>
      <c r="L379" s="389" t="str">
        <f t="shared" si="294"/>
        <v/>
      </c>
      <c r="M379" s="250" t="str">
        <f t="shared" si="295"/>
        <v/>
      </c>
      <c r="N379" s="246" t="b">
        <f t="shared" si="331"/>
        <v>0</v>
      </c>
      <c r="O379" s="246" t="b">
        <f t="shared" si="332"/>
        <v>0</v>
      </c>
      <c r="P379" s="246" t="b">
        <f t="shared" si="333"/>
        <v>0</v>
      </c>
      <c r="Q379" s="246" t="b">
        <f t="shared" si="334"/>
        <v>0</v>
      </c>
      <c r="R379" s="246" t="str">
        <f t="shared" si="335"/>
        <v>No</v>
      </c>
      <c r="S379" s="247" t="b">
        <f t="shared" si="296"/>
        <v>0</v>
      </c>
      <c r="T379" s="247" t="b">
        <f t="shared" si="297"/>
        <v>0</v>
      </c>
      <c r="U379" s="247" t="b">
        <f t="shared" si="298"/>
        <v>0</v>
      </c>
      <c r="V379" s="247" t="b">
        <f t="shared" si="299"/>
        <v>0</v>
      </c>
      <c r="W379" s="247" t="str">
        <f t="shared" si="336"/>
        <v>No</v>
      </c>
      <c r="X379" s="248" t="b">
        <f t="shared" si="300"/>
        <v>0</v>
      </c>
      <c r="Y379" s="248" t="b">
        <f t="shared" si="301"/>
        <v>0</v>
      </c>
      <c r="Z379" s="248" t="b">
        <f t="shared" si="302"/>
        <v>0</v>
      </c>
      <c r="AA379" s="248" t="b">
        <f t="shared" si="303"/>
        <v>0</v>
      </c>
      <c r="AB379" s="248" t="str">
        <f t="shared" si="337"/>
        <v>No</v>
      </c>
      <c r="AC379" s="249" t="b">
        <f t="shared" si="304"/>
        <v>0</v>
      </c>
      <c r="AD379" s="249" t="b">
        <f t="shared" si="305"/>
        <v>0</v>
      </c>
      <c r="AE379" s="249" t="b">
        <f t="shared" si="306"/>
        <v>0</v>
      </c>
      <c r="AF379" s="249" t="b">
        <f t="shared" si="307"/>
        <v>0</v>
      </c>
      <c r="AG379" s="249" t="str">
        <f t="shared" si="338"/>
        <v>No</v>
      </c>
      <c r="AH379" s="250" t="b">
        <f t="shared" si="308"/>
        <v>0</v>
      </c>
      <c r="AI379" s="250" t="b">
        <f t="shared" si="309"/>
        <v>0</v>
      </c>
      <c r="AJ379" s="250" t="b">
        <f t="shared" si="310"/>
        <v>0</v>
      </c>
      <c r="AK379" s="250" t="b">
        <f t="shared" si="311"/>
        <v>0</v>
      </c>
      <c r="AL379" s="250" t="str">
        <f t="shared" si="339"/>
        <v>No</v>
      </c>
      <c r="AN379" s="246" t="str">
        <f t="shared" si="340"/>
        <v/>
      </c>
      <c r="AO379" s="247" t="str">
        <f t="shared" si="341"/>
        <v/>
      </c>
      <c r="AP379" s="248" t="str">
        <f t="shared" si="342"/>
        <v/>
      </c>
      <c r="AQ379" s="249" t="str">
        <f t="shared" si="343"/>
        <v/>
      </c>
      <c r="AR379" s="250" t="str">
        <f t="shared" si="344"/>
        <v/>
      </c>
      <c r="AS379" s="234"/>
      <c r="AY379" s="385">
        <f t="shared" si="345"/>
        <v>0</v>
      </c>
      <c r="AZ379" s="385">
        <f t="shared" si="312"/>
        <v>0</v>
      </c>
      <c r="BA379" s="385">
        <f t="shared" si="346"/>
        <v>0</v>
      </c>
      <c r="BB379" s="385">
        <f t="shared" si="313"/>
        <v>0</v>
      </c>
      <c r="BC379" s="385">
        <f t="shared" si="314"/>
        <v>0</v>
      </c>
      <c r="BD379" s="385">
        <f t="shared" si="315"/>
        <v>0</v>
      </c>
      <c r="BE379" s="385">
        <f t="shared" si="316"/>
        <v>0</v>
      </c>
      <c r="BF379" s="385">
        <f t="shared" si="317"/>
        <v>0</v>
      </c>
      <c r="BG379" s="385">
        <f t="shared" si="318"/>
        <v>0</v>
      </c>
      <c r="BH379" s="385">
        <f t="shared" si="319"/>
        <v>0</v>
      </c>
      <c r="BI379" s="385">
        <f t="shared" si="320"/>
        <v>0</v>
      </c>
      <c r="BJ379" s="385">
        <f t="shared" si="321"/>
        <v>0</v>
      </c>
      <c r="BK379" s="385">
        <f t="shared" si="322"/>
        <v>0</v>
      </c>
      <c r="BL379" s="385">
        <f t="shared" si="323"/>
        <v>0</v>
      </c>
      <c r="BM379" s="385">
        <f t="shared" si="324"/>
        <v>0</v>
      </c>
      <c r="BN379" s="385">
        <f t="shared" si="325"/>
        <v>0</v>
      </c>
      <c r="CK379" s="239">
        <f t="shared" si="347"/>
        <v>0</v>
      </c>
      <c r="CL379" s="239">
        <f t="shared" si="348"/>
        <v>0</v>
      </c>
    </row>
    <row r="380" spans="3:90" x14ac:dyDescent="0.35">
      <c r="C380" s="235"/>
      <c r="D380" s="246" t="str">
        <f t="shared" si="326"/>
        <v/>
      </c>
      <c r="E380" s="247" t="str">
        <f t="shared" si="327"/>
        <v/>
      </c>
      <c r="F380" s="248" t="str">
        <f t="shared" si="328"/>
        <v/>
      </c>
      <c r="G380" s="249" t="str">
        <f t="shared" si="329"/>
        <v/>
      </c>
      <c r="H380" s="250" t="str">
        <f t="shared" si="330"/>
        <v/>
      </c>
      <c r="I380" s="386" t="str">
        <f t="shared" si="291"/>
        <v/>
      </c>
      <c r="J380" s="387" t="str">
        <f t="shared" si="292"/>
        <v/>
      </c>
      <c r="K380" s="388" t="str">
        <f t="shared" si="293"/>
        <v/>
      </c>
      <c r="L380" s="389" t="str">
        <f t="shared" si="294"/>
        <v/>
      </c>
      <c r="M380" s="250" t="str">
        <f t="shared" si="295"/>
        <v/>
      </c>
      <c r="N380" s="246" t="b">
        <f t="shared" si="331"/>
        <v>0</v>
      </c>
      <c r="O380" s="246" t="b">
        <f t="shared" si="332"/>
        <v>0</v>
      </c>
      <c r="P380" s="246" t="b">
        <f t="shared" si="333"/>
        <v>0</v>
      </c>
      <c r="Q380" s="246" t="b">
        <f t="shared" si="334"/>
        <v>0</v>
      </c>
      <c r="R380" s="246" t="str">
        <f t="shared" si="335"/>
        <v>No</v>
      </c>
      <c r="S380" s="247" t="b">
        <f t="shared" si="296"/>
        <v>0</v>
      </c>
      <c r="T380" s="247" t="b">
        <f t="shared" si="297"/>
        <v>0</v>
      </c>
      <c r="U380" s="247" t="b">
        <f t="shared" si="298"/>
        <v>0</v>
      </c>
      <c r="V380" s="247" t="b">
        <f t="shared" si="299"/>
        <v>0</v>
      </c>
      <c r="W380" s="247" t="str">
        <f t="shared" si="336"/>
        <v>No</v>
      </c>
      <c r="X380" s="248" t="b">
        <f t="shared" si="300"/>
        <v>0</v>
      </c>
      <c r="Y380" s="248" t="b">
        <f t="shared" si="301"/>
        <v>0</v>
      </c>
      <c r="Z380" s="248" t="b">
        <f t="shared" si="302"/>
        <v>0</v>
      </c>
      <c r="AA380" s="248" t="b">
        <f t="shared" si="303"/>
        <v>0</v>
      </c>
      <c r="AB380" s="248" t="str">
        <f t="shared" si="337"/>
        <v>No</v>
      </c>
      <c r="AC380" s="249" t="b">
        <f t="shared" si="304"/>
        <v>0</v>
      </c>
      <c r="AD380" s="249" t="b">
        <f t="shared" si="305"/>
        <v>0</v>
      </c>
      <c r="AE380" s="249" t="b">
        <f t="shared" si="306"/>
        <v>0</v>
      </c>
      <c r="AF380" s="249" t="b">
        <f t="shared" si="307"/>
        <v>0</v>
      </c>
      <c r="AG380" s="249" t="str">
        <f t="shared" si="338"/>
        <v>No</v>
      </c>
      <c r="AH380" s="250" t="b">
        <f t="shared" si="308"/>
        <v>0</v>
      </c>
      <c r="AI380" s="250" t="b">
        <f t="shared" si="309"/>
        <v>0</v>
      </c>
      <c r="AJ380" s="250" t="b">
        <f t="shared" si="310"/>
        <v>0</v>
      </c>
      <c r="AK380" s="250" t="b">
        <f t="shared" si="311"/>
        <v>0</v>
      </c>
      <c r="AL380" s="250" t="str">
        <f t="shared" si="339"/>
        <v>No</v>
      </c>
      <c r="AN380" s="246" t="str">
        <f t="shared" si="340"/>
        <v/>
      </c>
      <c r="AO380" s="247" t="str">
        <f t="shared" si="341"/>
        <v/>
      </c>
      <c r="AP380" s="248" t="str">
        <f t="shared" si="342"/>
        <v/>
      </c>
      <c r="AQ380" s="249" t="str">
        <f t="shared" si="343"/>
        <v/>
      </c>
      <c r="AR380" s="250" t="str">
        <f t="shared" si="344"/>
        <v/>
      </c>
      <c r="AS380" s="234"/>
      <c r="AY380" s="385">
        <f t="shared" si="345"/>
        <v>0</v>
      </c>
      <c r="AZ380" s="385">
        <f t="shared" si="312"/>
        <v>0</v>
      </c>
      <c r="BA380" s="385">
        <f t="shared" si="346"/>
        <v>0</v>
      </c>
      <c r="BB380" s="385">
        <f t="shared" si="313"/>
        <v>0</v>
      </c>
      <c r="BC380" s="385">
        <f t="shared" si="314"/>
        <v>0</v>
      </c>
      <c r="BD380" s="385">
        <f t="shared" si="315"/>
        <v>0</v>
      </c>
      <c r="BE380" s="385">
        <f t="shared" si="316"/>
        <v>0</v>
      </c>
      <c r="BF380" s="385">
        <f t="shared" si="317"/>
        <v>0</v>
      </c>
      <c r="BG380" s="385">
        <f t="shared" si="318"/>
        <v>0</v>
      </c>
      <c r="BH380" s="385">
        <f t="shared" si="319"/>
        <v>0</v>
      </c>
      <c r="BI380" s="385">
        <f t="shared" si="320"/>
        <v>0</v>
      </c>
      <c r="BJ380" s="385">
        <f t="shared" si="321"/>
        <v>0</v>
      </c>
      <c r="BK380" s="385">
        <f t="shared" si="322"/>
        <v>0</v>
      </c>
      <c r="BL380" s="385">
        <f t="shared" si="323"/>
        <v>0</v>
      </c>
      <c r="BM380" s="385">
        <f t="shared" si="324"/>
        <v>0</v>
      </c>
      <c r="BN380" s="385">
        <f t="shared" si="325"/>
        <v>0</v>
      </c>
      <c r="CK380" s="239">
        <f t="shared" si="347"/>
        <v>0</v>
      </c>
      <c r="CL380" s="239">
        <f t="shared" si="348"/>
        <v>0</v>
      </c>
    </row>
    <row r="381" spans="3:90" x14ac:dyDescent="0.35">
      <c r="C381" s="235"/>
      <c r="D381" s="246" t="str">
        <f t="shared" si="326"/>
        <v/>
      </c>
      <c r="E381" s="247" t="str">
        <f t="shared" si="327"/>
        <v/>
      </c>
      <c r="F381" s="248" t="str">
        <f t="shared" si="328"/>
        <v/>
      </c>
      <c r="G381" s="249" t="str">
        <f t="shared" si="329"/>
        <v/>
      </c>
      <c r="H381" s="250" t="str">
        <f t="shared" si="330"/>
        <v/>
      </c>
      <c r="I381" s="386" t="str">
        <f t="shared" si="291"/>
        <v/>
      </c>
      <c r="J381" s="387" t="str">
        <f t="shared" si="292"/>
        <v/>
      </c>
      <c r="K381" s="388" t="str">
        <f t="shared" si="293"/>
        <v/>
      </c>
      <c r="L381" s="389" t="str">
        <f t="shared" si="294"/>
        <v/>
      </c>
      <c r="M381" s="250" t="str">
        <f t="shared" si="295"/>
        <v/>
      </c>
      <c r="N381" s="246" t="b">
        <f t="shared" si="331"/>
        <v>0</v>
      </c>
      <c r="O381" s="246" t="b">
        <f t="shared" si="332"/>
        <v>0</v>
      </c>
      <c r="P381" s="246" t="b">
        <f t="shared" si="333"/>
        <v>0</v>
      </c>
      <c r="Q381" s="246" t="b">
        <f t="shared" si="334"/>
        <v>0</v>
      </c>
      <c r="R381" s="246" t="str">
        <f t="shared" si="335"/>
        <v>No</v>
      </c>
      <c r="S381" s="247" t="b">
        <f t="shared" si="296"/>
        <v>0</v>
      </c>
      <c r="T381" s="247" t="b">
        <f t="shared" si="297"/>
        <v>0</v>
      </c>
      <c r="U381" s="247" t="b">
        <f t="shared" si="298"/>
        <v>0</v>
      </c>
      <c r="V381" s="247" t="b">
        <f t="shared" si="299"/>
        <v>0</v>
      </c>
      <c r="W381" s="247" t="str">
        <f t="shared" si="336"/>
        <v>No</v>
      </c>
      <c r="X381" s="248" t="b">
        <f t="shared" si="300"/>
        <v>0</v>
      </c>
      <c r="Y381" s="248" t="b">
        <f t="shared" si="301"/>
        <v>0</v>
      </c>
      <c r="Z381" s="248" t="b">
        <f t="shared" si="302"/>
        <v>0</v>
      </c>
      <c r="AA381" s="248" t="b">
        <f t="shared" si="303"/>
        <v>0</v>
      </c>
      <c r="AB381" s="248" t="str">
        <f t="shared" si="337"/>
        <v>No</v>
      </c>
      <c r="AC381" s="249" t="b">
        <f t="shared" si="304"/>
        <v>0</v>
      </c>
      <c r="AD381" s="249" t="b">
        <f t="shared" si="305"/>
        <v>0</v>
      </c>
      <c r="AE381" s="249" t="b">
        <f t="shared" si="306"/>
        <v>0</v>
      </c>
      <c r="AF381" s="249" t="b">
        <f t="shared" si="307"/>
        <v>0</v>
      </c>
      <c r="AG381" s="249" t="str">
        <f t="shared" si="338"/>
        <v>No</v>
      </c>
      <c r="AH381" s="250" t="b">
        <f t="shared" si="308"/>
        <v>0</v>
      </c>
      <c r="AI381" s="250" t="b">
        <f t="shared" si="309"/>
        <v>0</v>
      </c>
      <c r="AJ381" s="250" t="b">
        <f t="shared" si="310"/>
        <v>0</v>
      </c>
      <c r="AK381" s="250" t="b">
        <f t="shared" si="311"/>
        <v>0</v>
      </c>
      <c r="AL381" s="250" t="str">
        <f t="shared" si="339"/>
        <v>No</v>
      </c>
      <c r="AN381" s="246" t="str">
        <f t="shared" si="340"/>
        <v/>
      </c>
      <c r="AO381" s="247" t="str">
        <f t="shared" si="341"/>
        <v/>
      </c>
      <c r="AP381" s="248" t="str">
        <f t="shared" si="342"/>
        <v/>
      </c>
      <c r="AQ381" s="249" t="str">
        <f t="shared" si="343"/>
        <v/>
      </c>
      <c r="AR381" s="250" t="str">
        <f t="shared" si="344"/>
        <v/>
      </c>
      <c r="AS381" s="234"/>
      <c r="AY381" s="385">
        <f t="shared" si="345"/>
        <v>0</v>
      </c>
      <c r="AZ381" s="385">
        <f t="shared" si="312"/>
        <v>0</v>
      </c>
      <c r="BA381" s="385">
        <f t="shared" si="346"/>
        <v>0</v>
      </c>
      <c r="BB381" s="385">
        <f t="shared" si="313"/>
        <v>0</v>
      </c>
      <c r="BC381" s="385">
        <f t="shared" si="314"/>
        <v>0</v>
      </c>
      <c r="BD381" s="385">
        <f t="shared" si="315"/>
        <v>0</v>
      </c>
      <c r="BE381" s="385">
        <f t="shared" si="316"/>
        <v>0</v>
      </c>
      <c r="BF381" s="385">
        <f t="shared" si="317"/>
        <v>0</v>
      </c>
      <c r="BG381" s="385">
        <f t="shared" si="318"/>
        <v>0</v>
      </c>
      <c r="BH381" s="385">
        <f t="shared" si="319"/>
        <v>0</v>
      </c>
      <c r="BI381" s="385">
        <f t="shared" si="320"/>
        <v>0</v>
      </c>
      <c r="BJ381" s="385">
        <f t="shared" si="321"/>
        <v>0</v>
      </c>
      <c r="BK381" s="385">
        <f t="shared" si="322"/>
        <v>0</v>
      </c>
      <c r="BL381" s="385">
        <f t="shared" si="323"/>
        <v>0</v>
      </c>
      <c r="BM381" s="385">
        <f t="shared" si="324"/>
        <v>0</v>
      </c>
      <c r="BN381" s="385">
        <f t="shared" si="325"/>
        <v>0</v>
      </c>
      <c r="CK381" s="239">
        <f t="shared" si="347"/>
        <v>0</v>
      </c>
      <c r="CL381" s="239">
        <f t="shared" si="348"/>
        <v>0</v>
      </c>
    </row>
    <row r="382" spans="3:90" x14ac:dyDescent="0.35">
      <c r="C382" s="235"/>
      <c r="D382" s="246" t="str">
        <f t="shared" si="326"/>
        <v/>
      </c>
      <c r="E382" s="247" t="str">
        <f t="shared" si="327"/>
        <v/>
      </c>
      <c r="F382" s="248" t="str">
        <f t="shared" si="328"/>
        <v/>
      </c>
      <c r="G382" s="249" t="str">
        <f t="shared" si="329"/>
        <v/>
      </c>
      <c r="H382" s="250" t="str">
        <f t="shared" si="330"/>
        <v/>
      </c>
      <c r="I382" s="386" t="str">
        <f t="shared" si="291"/>
        <v/>
      </c>
      <c r="J382" s="387" t="str">
        <f t="shared" si="292"/>
        <v/>
      </c>
      <c r="K382" s="388" t="str">
        <f t="shared" si="293"/>
        <v/>
      </c>
      <c r="L382" s="389" t="str">
        <f t="shared" si="294"/>
        <v/>
      </c>
      <c r="M382" s="250" t="str">
        <f t="shared" si="295"/>
        <v/>
      </c>
      <c r="N382" s="246" t="b">
        <f t="shared" si="331"/>
        <v>0</v>
      </c>
      <c r="O382" s="246" t="b">
        <f t="shared" si="332"/>
        <v>0</v>
      </c>
      <c r="P382" s="246" t="b">
        <f t="shared" si="333"/>
        <v>0</v>
      </c>
      <c r="Q382" s="246" t="b">
        <f t="shared" si="334"/>
        <v>0</v>
      </c>
      <c r="R382" s="246" t="str">
        <f t="shared" si="335"/>
        <v>No</v>
      </c>
      <c r="S382" s="247" t="b">
        <f t="shared" si="296"/>
        <v>0</v>
      </c>
      <c r="T382" s="247" t="b">
        <f t="shared" si="297"/>
        <v>0</v>
      </c>
      <c r="U382" s="247" t="b">
        <f t="shared" si="298"/>
        <v>0</v>
      </c>
      <c r="V382" s="247" t="b">
        <f t="shared" si="299"/>
        <v>0</v>
      </c>
      <c r="W382" s="247" t="str">
        <f t="shared" si="336"/>
        <v>No</v>
      </c>
      <c r="X382" s="248" t="b">
        <f t="shared" si="300"/>
        <v>0</v>
      </c>
      <c r="Y382" s="248" t="b">
        <f t="shared" si="301"/>
        <v>0</v>
      </c>
      <c r="Z382" s="248" t="b">
        <f t="shared" si="302"/>
        <v>0</v>
      </c>
      <c r="AA382" s="248" t="b">
        <f t="shared" si="303"/>
        <v>0</v>
      </c>
      <c r="AB382" s="248" t="str">
        <f t="shared" si="337"/>
        <v>No</v>
      </c>
      <c r="AC382" s="249" t="b">
        <f t="shared" si="304"/>
        <v>0</v>
      </c>
      <c r="AD382" s="249" t="b">
        <f t="shared" si="305"/>
        <v>0</v>
      </c>
      <c r="AE382" s="249" t="b">
        <f t="shared" si="306"/>
        <v>0</v>
      </c>
      <c r="AF382" s="249" t="b">
        <f t="shared" si="307"/>
        <v>0</v>
      </c>
      <c r="AG382" s="249" t="str">
        <f t="shared" si="338"/>
        <v>No</v>
      </c>
      <c r="AH382" s="250" t="b">
        <f t="shared" si="308"/>
        <v>0</v>
      </c>
      <c r="AI382" s="250" t="b">
        <f t="shared" si="309"/>
        <v>0</v>
      </c>
      <c r="AJ382" s="250" t="b">
        <f t="shared" si="310"/>
        <v>0</v>
      </c>
      <c r="AK382" s="250" t="b">
        <f t="shared" si="311"/>
        <v>0</v>
      </c>
      <c r="AL382" s="250" t="str">
        <f t="shared" si="339"/>
        <v>No</v>
      </c>
      <c r="AN382" s="246" t="str">
        <f t="shared" si="340"/>
        <v/>
      </c>
      <c r="AO382" s="247" t="str">
        <f t="shared" si="341"/>
        <v/>
      </c>
      <c r="AP382" s="248" t="str">
        <f t="shared" si="342"/>
        <v/>
      </c>
      <c r="AQ382" s="249" t="str">
        <f t="shared" si="343"/>
        <v/>
      </c>
      <c r="AR382" s="250" t="str">
        <f t="shared" si="344"/>
        <v/>
      </c>
      <c r="AS382" s="234"/>
      <c r="AY382" s="385">
        <f t="shared" si="345"/>
        <v>0</v>
      </c>
      <c r="AZ382" s="385">
        <f t="shared" si="312"/>
        <v>0</v>
      </c>
      <c r="BA382" s="385">
        <f t="shared" si="346"/>
        <v>0</v>
      </c>
      <c r="BB382" s="385">
        <f t="shared" si="313"/>
        <v>0</v>
      </c>
      <c r="BC382" s="385">
        <f t="shared" si="314"/>
        <v>0</v>
      </c>
      <c r="BD382" s="385">
        <f t="shared" si="315"/>
        <v>0</v>
      </c>
      <c r="BE382" s="385">
        <f t="shared" si="316"/>
        <v>0</v>
      </c>
      <c r="BF382" s="385">
        <f t="shared" si="317"/>
        <v>0</v>
      </c>
      <c r="BG382" s="385">
        <f t="shared" si="318"/>
        <v>0</v>
      </c>
      <c r="BH382" s="385">
        <f t="shared" si="319"/>
        <v>0</v>
      </c>
      <c r="BI382" s="385">
        <f t="shared" si="320"/>
        <v>0</v>
      </c>
      <c r="BJ382" s="385">
        <f t="shared" si="321"/>
        <v>0</v>
      </c>
      <c r="BK382" s="385">
        <f t="shared" si="322"/>
        <v>0</v>
      </c>
      <c r="BL382" s="385">
        <f t="shared" si="323"/>
        <v>0</v>
      </c>
      <c r="BM382" s="385">
        <f t="shared" si="324"/>
        <v>0</v>
      </c>
      <c r="BN382" s="385">
        <f t="shared" si="325"/>
        <v>0</v>
      </c>
      <c r="CK382" s="239">
        <f t="shared" si="347"/>
        <v>0</v>
      </c>
      <c r="CL382" s="239">
        <f t="shared" si="348"/>
        <v>0</v>
      </c>
    </row>
    <row r="383" spans="3:90" x14ac:dyDescent="0.35">
      <c r="C383" s="235"/>
      <c r="D383" s="246" t="str">
        <f t="shared" si="326"/>
        <v/>
      </c>
      <c r="E383" s="247" t="str">
        <f t="shared" si="327"/>
        <v/>
      </c>
      <c r="F383" s="248" t="str">
        <f t="shared" si="328"/>
        <v/>
      </c>
      <c r="G383" s="249" t="str">
        <f t="shared" si="329"/>
        <v/>
      </c>
      <c r="H383" s="250" t="str">
        <f t="shared" si="330"/>
        <v/>
      </c>
      <c r="I383" s="386" t="str">
        <f t="shared" si="291"/>
        <v/>
      </c>
      <c r="J383" s="387" t="str">
        <f t="shared" si="292"/>
        <v/>
      </c>
      <c r="K383" s="388" t="str">
        <f t="shared" si="293"/>
        <v/>
      </c>
      <c r="L383" s="389" t="str">
        <f t="shared" si="294"/>
        <v/>
      </c>
      <c r="M383" s="250" t="str">
        <f t="shared" si="295"/>
        <v/>
      </c>
      <c r="N383" s="246" t="b">
        <f t="shared" si="331"/>
        <v>0</v>
      </c>
      <c r="O383" s="246" t="b">
        <f t="shared" si="332"/>
        <v>0</v>
      </c>
      <c r="P383" s="246" t="b">
        <f t="shared" si="333"/>
        <v>0</v>
      </c>
      <c r="Q383" s="246" t="b">
        <f t="shared" si="334"/>
        <v>0</v>
      </c>
      <c r="R383" s="246" t="str">
        <f t="shared" si="335"/>
        <v>No</v>
      </c>
      <c r="S383" s="247" t="b">
        <f t="shared" si="296"/>
        <v>0</v>
      </c>
      <c r="T383" s="247" t="b">
        <f t="shared" si="297"/>
        <v>0</v>
      </c>
      <c r="U383" s="247" t="b">
        <f t="shared" si="298"/>
        <v>0</v>
      </c>
      <c r="V383" s="247" t="b">
        <f t="shared" si="299"/>
        <v>0</v>
      </c>
      <c r="W383" s="247" t="str">
        <f t="shared" si="336"/>
        <v>No</v>
      </c>
      <c r="X383" s="248" t="b">
        <f t="shared" si="300"/>
        <v>0</v>
      </c>
      <c r="Y383" s="248" t="b">
        <f t="shared" si="301"/>
        <v>0</v>
      </c>
      <c r="Z383" s="248" t="b">
        <f t="shared" si="302"/>
        <v>0</v>
      </c>
      <c r="AA383" s="248" t="b">
        <f t="shared" si="303"/>
        <v>0</v>
      </c>
      <c r="AB383" s="248" t="str">
        <f t="shared" si="337"/>
        <v>No</v>
      </c>
      <c r="AC383" s="249" t="b">
        <f t="shared" si="304"/>
        <v>0</v>
      </c>
      <c r="AD383" s="249" t="b">
        <f t="shared" si="305"/>
        <v>0</v>
      </c>
      <c r="AE383" s="249" t="b">
        <f t="shared" si="306"/>
        <v>0</v>
      </c>
      <c r="AF383" s="249" t="b">
        <f t="shared" si="307"/>
        <v>0</v>
      </c>
      <c r="AG383" s="249" t="str">
        <f t="shared" si="338"/>
        <v>No</v>
      </c>
      <c r="AH383" s="250" t="b">
        <f t="shared" si="308"/>
        <v>0</v>
      </c>
      <c r="AI383" s="250" t="b">
        <f t="shared" si="309"/>
        <v>0</v>
      </c>
      <c r="AJ383" s="250" t="b">
        <f t="shared" si="310"/>
        <v>0</v>
      </c>
      <c r="AK383" s="250" t="b">
        <f t="shared" si="311"/>
        <v>0</v>
      </c>
      <c r="AL383" s="250" t="str">
        <f t="shared" si="339"/>
        <v>No</v>
      </c>
      <c r="AN383" s="246" t="str">
        <f t="shared" si="340"/>
        <v/>
      </c>
      <c r="AO383" s="247" t="str">
        <f t="shared" si="341"/>
        <v/>
      </c>
      <c r="AP383" s="248" t="str">
        <f t="shared" si="342"/>
        <v/>
      </c>
      <c r="AQ383" s="249" t="str">
        <f t="shared" si="343"/>
        <v/>
      </c>
      <c r="AR383" s="250" t="str">
        <f t="shared" si="344"/>
        <v/>
      </c>
      <c r="AS383" s="234"/>
      <c r="AY383" s="385">
        <f t="shared" si="345"/>
        <v>0</v>
      </c>
      <c r="AZ383" s="385">
        <f t="shared" si="312"/>
        <v>0</v>
      </c>
      <c r="BA383" s="385">
        <f t="shared" si="346"/>
        <v>0</v>
      </c>
      <c r="BB383" s="385">
        <f t="shared" si="313"/>
        <v>0</v>
      </c>
      <c r="BC383" s="385">
        <f t="shared" si="314"/>
        <v>0</v>
      </c>
      <c r="BD383" s="385">
        <f t="shared" si="315"/>
        <v>0</v>
      </c>
      <c r="BE383" s="385">
        <f t="shared" si="316"/>
        <v>0</v>
      </c>
      <c r="BF383" s="385">
        <f t="shared" si="317"/>
        <v>0</v>
      </c>
      <c r="BG383" s="385">
        <f t="shared" si="318"/>
        <v>0</v>
      </c>
      <c r="BH383" s="385">
        <f t="shared" si="319"/>
        <v>0</v>
      </c>
      <c r="BI383" s="385">
        <f t="shared" si="320"/>
        <v>0</v>
      </c>
      <c r="BJ383" s="385">
        <f t="shared" si="321"/>
        <v>0</v>
      </c>
      <c r="BK383" s="385">
        <f t="shared" si="322"/>
        <v>0</v>
      </c>
      <c r="BL383" s="385">
        <f t="shared" si="323"/>
        <v>0</v>
      </c>
      <c r="BM383" s="385">
        <f t="shared" si="324"/>
        <v>0</v>
      </c>
      <c r="BN383" s="385">
        <f t="shared" si="325"/>
        <v>0</v>
      </c>
      <c r="CK383" s="239">
        <f t="shared" si="347"/>
        <v>0</v>
      </c>
      <c r="CL383" s="239">
        <f t="shared" si="348"/>
        <v>0</v>
      </c>
    </row>
    <row r="384" spans="3:90" x14ac:dyDescent="0.35">
      <c r="C384" s="235"/>
      <c r="D384" s="246" t="str">
        <f t="shared" si="326"/>
        <v/>
      </c>
      <c r="E384" s="247" t="str">
        <f t="shared" si="327"/>
        <v/>
      </c>
      <c r="F384" s="248" t="str">
        <f t="shared" si="328"/>
        <v/>
      </c>
      <c r="G384" s="249" t="str">
        <f t="shared" si="329"/>
        <v/>
      </c>
      <c r="H384" s="250" t="str">
        <f t="shared" si="330"/>
        <v/>
      </c>
      <c r="I384" s="386" t="str">
        <f t="shared" si="291"/>
        <v/>
      </c>
      <c r="J384" s="387" t="str">
        <f t="shared" si="292"/>
        <v/>
      </c>
      <c r="K384" s="388" t="str">
        <f t="shared" si="293"/>
        <v/>
      </c>
      <c r="L384" s="389" t="str">
        <f t="shared" si="294"/>
        <v/>
      </c>
      <c r="M384" s="250" t="str">
        <f t="shared" si="295"/>
        <v/>
      </c>
      <c r="N384" s="246" t="b">
        <f t="shared" si="331"/>
        <v>0</v>
      </c>
      <c r="O384" s="246" t="b">
        <f t="shared" si="332"/>
        <v>0</v>
      </c>
      <c r="P384" s="246" t="b">
        <f t="shared" si="333"/>
        <v>0</v>
      </c>
      <c r="Q384" s="246" t="b">
        <f t="shared" si="334"/>
        <v>0</v>
      </c>
      <c r="R384" s="246" t="str">
        <f t="shared" si="335"/>
        <v>No</v>
      </c>
      <c r="S384" s="247" t="b">
        <f t="shared" si="296"/>
        <v>0</v>
      </c>
      <c r="T384" s="247" t="b">
        <f t="shared" si="297"/>
        <v>0</v>
      </c>
      <c r="U384" s="247" t="b">
        <f t="shared" si="298"/>
        <v>0</v>
      </c>
      <c r="V384" s="247" t="b">
        <f t="shared" si="299"/>
        <v>0</v>
      </c>
      <c r="W384" s="247" t="str">
        <f t="shared" si="336"/>
        <v>No</v>
      </c>
      <c r="X384" s="248" t="b">
        <f t="shared" si="300"/>
        <v>0</v>
      </c>
      <c r="Y384" s="248" t="b">
        <f t="shared" si="301"/>
        <v>0</v>
      </c>
      <c r="Z384" s="248" t="b">
        <f t="shared" si="302"/>
        <v>0</v>
      </c>
      <c r="AA384" s="248" t="b">
        <f t="shared" si="303"/>
        <v>0</v>
      </c>
      <c r="AB384" s="248" t="str">
        <f t="shared" si="337"/>
        <v>No</v>
      </c>
      <c r="AC384" s="249" t="b">
        <f t="shared" si="304"/>
        <v>0</v>
      </c>
      <c r="AD384" s="249" t="b">
        <f t="shared" si="305"/>
        <v>0</v>
      </c>
      <c r="AE384" s="249" t="b">
        <f t="shared" si="306"/>
        <v>0</v>
      </c>
      <c r="AF384" s="249" t="b">
        <f t="shared" si="307"/>
        <v>0</v>
      </c>
      <c r="AG384" s="249" t="str">
        <f t="shared" si="338"/>
        <v>No</v>
      </c>
      <c r="AH384" s="250" t="b">
        <f t="shared" si="308"/>
        <v>0</v>
      </c>
      <c r="AI384" s="250" t="b">
        <f t="shared" si="309"/>
        <v>0</v>
      </c>
      <c r="AJ384" s="250" t="b">
        <f t="shared" si="310"/>
        <v>0</v>
      </c>
      <c r="AK384" s="250" t="b">
        <f t="shared" si="311"/>
        <v>0</v>
      </c>
      <c r="AL384" s="250" t="str">
        <f t="shared" si="339"/>
        <v>No</v>
      </c>
      <c r="AN384" s="246" t="str">
        <f t="shared" si="340"/>
        <v/>
      </c>
      <c r="AO384" s="247" t="str">
        <f t="shared" si="341"/>
        <v/>
      </c>
      <c r="AP384" s="248" t="str">
        <f t="shared" si="342"/>
        <v/>
      </c>
      <c r="AQ384" s="249" t="str">
        <f t="shared" si="343"/>
        <v/>
      </c>
      <c r="AR384" s="250" t="str">
        <f t="shared" si="344"/>
        <v/>
      </c>
      <c r="AS384" s="234"/>
      <c r="AY384" s="385">
        <f t="shared" si="345"/>
        <v>0</v>
      </c>
      <c r="AZ384" s="385">
        <f t="shared" si="312"/>
        <v>0</v>
      </c>
      <c r="BA384" s="385">
        <f t="shared" si="346"/>
        <v>0</v>
      </c>
      <c r="BB384" s="385">
        <f t="shared" si="313"/>
        <v>0</v>
      </c>
      <c r="BC384" s="385">
        <f t="shared" si="314"/>
        <v>0</v>
      </c>
      <c r="BD384" s="385">
        <f t="shared" si="315"/>
        <v>0</v>
      </c>
      <c r="BE384" s="385">
        <f t="shared" si="316"/>
        <v>0</v>
      </c>
      <c r="BF384" s="385">
        <f t="shared" si="317"/>
        <v>0</v>
      </c>
      <c r="BG384" s="385">
        <f t="shared" si="318"/>
        <v>0</v>
      </c>
      <c r="BH384" s="385">
        <f t="shared" si="319"/>
        <v>0</v>
      </c>
      <c r="BI384" s="385">
        <f t="shared" si="320"/>
        <v>0</v>
      </c>
      <c r="BJ384" s="385">
        <f t="shared" si="321"/>
        <v>0</v>
      </c>
      <c r="BK384" s="385">
        <f t="shared" si="322"/>
        <v>0</v>
      </c>
      <c r="BL384" s="385">
        <f t="shared" si="323"/>
        <v>0</v>
      </c>
      <c r="BM384" s="385">
        <f t="shared" si="324"/>
        <v>0</v>
      </c>
      <c r="BN384" s="385">
        <f t="shared" si="325"/>
        <v>0</v>
      </c>
      <c r="CK384" s="239">
        <f t="shared" si="347"/>
        <v>0</v>
      </c>
      <c r="CL384" s="239">
        <f t="shared" si="348"/>
        <v>0</v>
      </c>
    </row>
    <row r="385" spans="3:90" x14ac:dyDescent="0.35">
      <c r="C385" s="235"/>
      <c r="D385" s="246" t="str">
        <f t="shared" si="326"/>
        <v/>
      </c>
      <c r="E385" s="247" t="str">
        <f t="shared" si="327"/>
        <v/>
      </c>
      <c r="F385" s="248" t="str">
        <f t="shared" si="328"/>
        <v/>
      </c>
      <c r="G385" s="249" t="str">
        <f t="shared" si="329"/>
        <v/>
      </c>
      <c r="H385" s="250" t="str">
        <f t="shared" si="330"/>
        <v/>
      </c>
      <c r="I385" s="386" t="str">
        <f t="shared" si="291"/>
        <v/>
      </c>
      <c r="J385" s="387" t="str">
        <f t="shared" si="292"/>
        <v/>
      </c>
      <c r="K385" s="388" t="str">
        <f t="shared" si="293"/>
        <v/>
      </c>
      <c r="L385" s="389" t="str">
        <f t="shared" si="294"/>
        <v/>
      </c>
      <c r="M385" s="250" t="str">
        <f t="shared" si="295"/>
        <v/>
      </c>
      <c r="N385" s="246" t="b">
        <f t="shared" si="331"/>
        <v>0</v>
      </c>
      <c r="O385" s="246" t="b">
        <f t="shared" si="332"/>
        <v>0</v>
      </c>
      <c r="P385" s="246" t="b">
        <f t="shared" si="333"/>
        <v>0</v>
      </c>
      <c r="Q385" s="246" t="b">
        <f t="shared" si="334"/>
        <v>0</v>
      </c>
      <c r="R385" s="246" t="str">
        <f t="shared" si="335"/>
        <v>No</v>
      </c>
      <c r="S385" s="247" t="b">
        <f t="shared" si="296"/>
        <v>0</v>
      </c>
      <c r="T385" s="247" t="b">
        <f t="shared" si="297"/>
        <v>0</v>
      </c>
      <c r="U385" s="247" t="b">
        <f t="shared" si="298"/>
        <v>0</v>
      </c>
      <c r="V385" s="247" t="b">
        <f t="shared" si="299"/>
        <v>0</v>
      </c>
      <c r="W385" s="247" t="str">
        <f t="shared" si="336"/>
        <v>No</v>
      </c>
      <c r="X385" s="248" t="b">
        <f t="shared" si="300"/>
        <v>0</v>
      </c>
      <c r="Y385" s="248" t="b">
        <f t="shared" si="301"/>
        <v>0</v>
      </c>
      <c r="Z385" s="248" t="b">
        <f t="shared" si="302"/>
        <v>0</v>
      </c>
      <c r="AA385" s="248" t="b">
        <f t="shared" si="303"/>
        <v>0</v>
      </c>
      <c r="AB385" s="248" t="str">
        <f t="shared" si="337"/>
        <v>No</v>
      </c>
      <c r="AC385" s="249" t="b">
        <f t="shared" si="304"/>
        <v>0</v>
      </c>
      <c r="AD385" s="249" t="b">
        <f t="shared" si="305"/>
        <v>0</v>
      </c>
      <c r="AE385" s="249" t="b">
        <f t="shared" si="306"/>
        <v>0</v>
      </c>
      <c r="AF385" s="249" t="b">
        <f t="shared" si="307"/>
        <v>0</v>
      </c>
      <c r="AG385" s="249" t="str">
        <f t="shared" si="338"/>
        <v>No</v>
      </c>
      <c r="AH385" s="250" t="b">
        <f t="shared" si="308"/>
        <v>0</v>
      </c>
      <c r="AI385" s="250" t="b">
        <f t="shared" si="309"/>
        <v>0</v>
      </c>
      <c r="AJ385" s="250" t="b">
        <f t="shared" si="310"/>
        <v>0</v>
      </c>
      <c r="AK385" s="250" t="b">
        <f t="shared" si="311"/>
        <v>0</v>
      </c>
      <c r="AL385" s="250" t="str">
        <f t="shared" si="339"/>
        <v>No</v>
      </c>
      <c r="AN385" s="246" t="str">
        <f t="shared" si="340"/>
        <v/>
      </c>
      <c r="AO385" s="247" t="str">
        <f t="shared" si="341"/>
        <v/>
      </c>
      <c r="AP385" s="248" t="str">
        <f t="shared" si="342"/>
        <v/>
      </c>
      <c r="AQ385" s="249" t="str">
        <f t="shared" si="343"/>
        <v/>
      </c>
      <c r="AR385" s="250" t="str">
        <f t="shared" si="344"/>
        <v/>
      </c>
      <c r="AS385" s="234"/>
      <c r="AY385" s="385">
        <f t="shared" si="345"/>
        <v>0</v>
      </c>
      <c r="AZ385" s="385">
        <f t="shared" si="312"/>
        <v>0</v>
      </c>
      <c r="BA385" s="385">
        <f t="shared" si="346"/>
        <v>0</v>
      </c>
      <c r="BB385" s="385">
        <f t="shared" si="313"/>
        <v>0</v>
      </c>
      <c r="BC385" s="385">
        <f t="shared" si="314"/>
        <v>0</v>
      </c>
      <c r="BD385" s="385">
        <f t="shared" si="315"/>
        <v>0</v>
      </c>
      <c r="BE385" s="385">
        <f t="shared" si="316"/>
        <v>0</v>
      </c>
      <c r="BF385" s="385">
        <f t="shared" si="317"/>
        <v>0</v>
      </c>
      <c r="BG385" s="385">
        <f t="shared" si="318"/>
        <v>0</v>
      </c>
      <c r="BH385" s="385">
        <f t="shared" si="319"/>
        <v>0</v>
      </c>
      <c r="BI385" s="385">
        <f t="shared" si="320"/>
        <v>0</v>
      </c>
      <c r="BJ385" s="385">
        <f t="shared" si="321"/>
        <v>0</v>
      </c>
      <c r="BK385" s="385">
        <f t="shared" si="322"/>
        <v>0</v>
      </c>
      <c r="BL385" s="385">
        <f t="shared" si="323"/>
        <v>0</v>
      </c>
      <c r="BM385" s="385">
        <f t="shared" si="324"/>
        <v>0</v>
      </c>
      <c r="BN385" s="385">
        <f t="shared" si="325"/>
        <v>0</v>
      </c>
      <c r="CK385" s="239">
        <f t="shared" si="347"/>
        <v>0</v>
      </c>
      <c r="CL385" s="239">
        <f t="shared" si="348"/>
        <v>0</v>
      </c>
    </row>
    <row r="386" spans="3:90" x14ac:dyDescent="0.35">
      <c r="C386" s="235"/>
      <c r="D386" s="246" t="str">
        <f t="shared" si="326"/>
        <v/>
      </c>
      <c r="E386" s="247" t="str">
        <f t="shared" si="327"/>
        <v/>
      </c>
      <c r="F386" s="248" t="str">
        <f t="shared" si="328"/>
        <v/>
      </c>
      <c r="G386" s="249" t="str">
        <f t="shared" si="329"/>
        <v/>
      </c>
      <c r="H386" s="250" t="str">
        <f t="shared" si="330"/>
        <v/>
      </c>
      <c r="I386" s="386" t="str">
        <f t="shared" si="291"/>
        <v/>
      </c>
      <c r="J386" s="387" t="str">
        <f t="shared" si="292"/>
        <v/>
      </c>
      <c r="K386" s="388" t="str">
        <f t="shared" si="293"/>
        <v/>
      </c>
      <c r="L386" s="389" t="str">
        <f t="shared" si="294"/>
        <v/>
      </c>
      <c r="M386" s="250" t="str">
        <f t="shared" si="295"/>
        <v/>
      </c>
      <c r="N386" s="246" t="b">
        <f t="shared" si="331"/>
        <v>0</v>
      </c>
      <c r="O386" s="246" t="b">
        <f t="shared" si="332"/>
        <v>0</v>
      </c>
      <c r="P386" s="246" t="b">
        <f t="shared" si="333"/>
        <v>0</v>
      </c>
      <c r="Q386" s="246" t="b">
        <f t="shared" si="334"/>
        <v>0</v>
      </c>
      <c r="R386" s="246" t="str">
        <f t="shared" si="335"/>
        <v>No</v>
      </c>
      <c r="S386" s="247" t="b">
        <f t="shared" si="296"/>
        <v>0</v>
      </c>
      <c r="T386" s="247" t="b">
        <f t="shared" si="297"/>
        <v>0</v>
      </c>
      <c r="U386" s="247" t="b">
        <f t="shared" si="298"/>
        <v>0</v>
      </c>
      <c r="V386" s="247" t="b">
        <f t="shared" si="299"/>
        <v>0</v>
      </c>
      <c r="W386" s="247" t="str">
        <f t="shared" si="336"/>
        <v>No</v>
      </c>
      <c r="X386" s="248" t="b">
        <f t="shared" si="300"/>
        <v>0</v>
      </c>
      <c r="Y386" s="248" t="b">
        <f t="shared" si="301"/>
        <v>0</v>
      </c>
      <c r="Z386" s="248" t="b">
        <f t="shared" si="302"/>
        <v>0</v>
      </c>
      <c r="AA386" s="248" t="b">
        <f t="shared" si="303"/>
        <v>0</v>
      </c>
      <c r="AB386" s="248" t="str">
        <f t="shared" si="337"/>
        <v>No</v>
      </c>
      <c r="AC386" s="249" t="b">
        <f t="shared" si="304"/>
        <v>0</v>
      </c>
      <c r="AD386" s="249" t="b">
        <f t="shared" si="305"/>
        <v>0</v>
      </c>
      <c r="AE386" s="249" t="b">
        <f t="shared" si="306"/>
        <v>0</v>
      </c>
      <c r="AF386" s="249" t="b">
        <f t="shared" si="307"/>
        <v>0</v>
      </c>
      <c r="AG386" s="249" t="str">
        <f t="shared" si="338"/>
        <v>No</v>
      </c>
      <c r="AH386" s="250" t="b">
        <f t="shared" si="308"/>
        <v>0</v>
      </c>
      <c r="AI386" s="250" t="b">
        <f t="shared" si="309"/>
        <v>0</v>
      </c>
      <c r="AJ386" s="250" t="b">
        <f t="shared" si="310"/>
        <v>0</v>
      </c>
      <c r="AK386" s="250" t="b">
        <f t="shared" si="311"/>
        <v>0</v>
      </c>
      <c r="AL386" s="250" t="str">
        <f t="shared" si="339"/>
        <v>No</v>
      </c>
      <c r="AN386" s="246" t="str">
        <f t="shared" si="340"/>
        <v/>
      </c>
      <c r="AO386" s="247" t="str">
        <f t="shared" si="341"/>
        <v/>
      </c>
      <c r="AP386" s="248" t="str">
        <f t="shared" si="342"/>
        <v/>
      </c>
      <c r="AQ386" s="249" t="str">
        <f t="shared" si="343"/>
        <v/>
      </c>
      <c r="AR386" s="250" t="str">
        <f t="shared" si="344"/>
        <v/>
      </c>
      <c r="AS386" s="234"/>
      <c r="AY386" s="385">
        <f t="shared" si="345"/>
        <v>0</v>
      </c>
      <c r="AZ386" s="385">
        <f t="shared" si="312"/>
        <v>0</v>
      </c>
      <c r="BA386" s="385">
        <f t="shared" si="346"/>
        <v>0</v>
      </c>
      <c r="BB386" s="385">
        <f t="shared" si="313"/>
        <v>0</v>
      </c>
      <c r="BC386" s="385">
        <f t="shared" si="314"/>
        <v>0</v>
      </c>
      <c r="BD386" s="385">
        <f t="shared" si="315"/>
        <v>0</v>
      </c>
      <c r="BE386" s="385">
        <f t="shared" si="316"/>
        <v>0</v>
      </c>
      <c r="BF386" s="385">
        <f t="shared" si="317"/>
        <v>0</v>
      </c>
      <c r="BG386" s="385">
        <f t="shared" si="318"/>
        <v>0</v>
      </c>
      <c r="BH386" s="385">
        <f t="shared" si="319"/>
        <v>0</v>
      </c>
      <c r="BI386" s="385">
        <f t="shared" si="320"/>
        <v>0</v>
      </c>
      <c r="BJ386" s="385">
        <f t="shared" si="321"/>
        <v>0</v>
      </c>
      <c r="BK386" s="385">
        <f t="shared" si="322"/>
        <v>0</v>
      </c>
      <c r="BL386" s="385">
        <f t="shared" si="323"/>
        <v>0</v>
      </c>
      <c r="BM386" s="385">
        <f t="shared" si="324"/>
        <v>0</v>
      </c>
      <c r="BN386" s="385">
        <f t="shared" si="325"/>
        <v>0</v>
      </c>
      <c r="CK386" s="239">
        <f t="shared" si="347"/>
        <v>0</v>
      </c>
      <c r="CL386" s="239">
        <f t="shared" si="348"/>
        <v>0</v>
      </c>
    </row>
    <row r="387" spans="3:90" x14ac:dyDescent="0.35">
      <c r="C387" s="235"/>
      <c r="D387" s="246" t="str">
        <f t="shared" si="326"/>
        <v/>
      </c>
      <c r="E387" s="247" t="str">
        <f t="shared" si="327"/>
        <v/>
      </c>
      <c r="F387" s="248" t="str">
        <f t="shared" si="328"/>
        <v/>
      </c>
      <c r="G387" s="249" t="str">
        <f t="shared" si="329"/>
        <v/>
      </c>
      <c r="H387" s="250" t="str">
        <f t="shared" si="330"/>
        <v/>
      </c>
      <c r="I387" s="386" t="str">
        <f t="shared" si="291"/>
        <v/>
      </c>
      <c r="J387" s="387" t="str">
        <f t="shared" si="292"/>
        <v/>
      </c>
      <c r="K387" s="388" t="str">
        <f t="shared" si="293"/>
        <v/>
      </c>
      <c r="L387" s="389" t="str">
        <f t="shared" si="294"/>
        <v/>
      </c>
      <c r="M387" s="250" t="str">
        <f t="shared" si="295"/>
        <v/>
      </c>
      <c r="N387" s="246" t="b">
        <f t="shared" si="331"/>
        <v>0</v>
      </c>
      <c r="O387" s="246" t="b">
        <f t="shared" si="332"/>
        <v>0</v>
      </c>
      <c r="P387" s="246" t="b">
        <f t="shared" si="333"/>
        <v>0</v>
      </c>
      <c r="Q387" s="246" t="b">
        <f t="shared" si="334"/>
        <v>0</v>
      </c>
      <c r="R387" s="246" t="str">
        <f t="shared" si="335"/>
        <v>No</v>
      </c>
      <c r="S387" s="247" t="b">
        <f t="shared" si="296"/>
        <v>0</v>
      </c>
      <c r="T387" s="247" t="b">
        <f t="shared" si="297"/>
        <v>0</v>
      </c>
      <c r="U387" s="247" t="b">
        <f t="shared" si="298"/>
        <v>0</v>
      </c>
      <c r="V387" s="247" t="b">
        <f t="shared" si="299"/>
        <v>0</v>
      </c>
      <c r="W387" s="247" t="str">
        <f t="shared" si="336"/>
        <v>No</v>
      </c>
      <c r="X387" s="248" t="b">
        <f t="shared" si="300"/>
        <v>0</v>
      </c>
      <c r="Y387" s="248" t="b">
        <f t="shared" si="301"/>
        <v>0</v>
      </c>
      <c r="Z387" s="248" t="b">
        <f t="shared" si="302"/>
        <v>0</v>
      </c>
      <c r="AA387" s="248" t="b">
        <f t="shared" si="303"/>
        <v>0</v>
      </c>
      <c r="AB387" s="248" t="str">
        <f t="shared" si="337"/>
        <v>No</v>
      </c>
      <c r="AC387" s="249" t="b">
        <f t="shared" si="304"/>
        <v>0</v>
      </c>
      <c r="AD387" s="249" t="b">
        <f t="shared" si="305"/>
        <v>0</v>
      </c>
      <c r="AE387" s="249" t="b">
        <f t="shared" si="306"/>
        <v>0</v>
      </c>
      <c r="AF387" s="249" t="b">
        <f t="shared" si="307"/>
        <v>0</v>
      </c>
      <c r="AG387" s="249" t="str">
        <f t="shared" si="338"/>
        <v>No</v>
      </c>
      <c r="AH387" s="250" t="b">
        <f t="shared" si="308"/>
        <v>0</v>
      </c>
      <c r="AI387" s="250" t="b">
        <f t="shared" si="309"/>
        <v>0</v>
      </c>
      <c r="AJ387" s="250" t="b">
        <f t="shared" si="310"/>
        <v>0</v>
      </c>
      <c r="AK387" s="250" t="b">
        <f t="shared" si="311"/>
        <v>0</v>
      </c>
      <c r="AL387" s="250" t="str">
        <f t="shared" si="339"/>
        <v>No</v>
      </c>
      <c r="AN387" s="246" t="str">
        <f t="shared" si="340"/>
        <v/>
      </c>
      <c r="AO387" s="247" t="str">
        <f t="shared" si="341"/>
        <v/>
      </c>
      <c r="AP387" s="248" t="str">
        <f t="shared" si="342"/>
        <v/>
      </c>
      <c r="AQ387" s="249" t="str">
        <f t="shared" si="343"/>
        <v/>
      </c>
      <c r="AR387" s="250" t="str">
        <f t="shared" si="344"/>
        <v/>
      </c>
      <c r="AS387" s="234"/>
      <c r="AY387" s="385">
        <f t="shared" si="345"/>
        <v>0</v>
      </c>
      <c r="AZ387" s="385">
        <f t="shared" si="312"/>
        <v>0</v>
      </c>
      <c r="BA387" s="385">
        <f t="shared" si="346"/>
        <v>0</v>
      </c>
      <c r="BB387" s="385">
        <f t="shared" si="313"/>
        <v>0</v>
      </c>
      <c r="BC387" s="385">
        <f t="shared" si="314"/>
        <v>0</v>
      </c>
      <c r="BD387" s="385">
        <f t="shared" si="315"/>
        <v>0</v>
      </c>
      <c r="BE387" s="385">
        <f t="shared" si="316"/>
        <v>0</v>
      </c>
      <c r="BF387" s="385">
        <f t="shared" si="317"/>
        <v>0</v>
      </c>
      <c r="BG387" s="385">
        <f t="shared" si="318"/>
        <v>0</v>
      </c>
      <c r="BH387" s="385">
        <f t="shared" si="319"/>
        <v>0</v>
      </c>
      <c r="BI387" s="385">
        <f t="shared" si="320"/>
        <v>0</v>
      </c>
      <c r="BJ387" s="385">
        <f t="shared" si="321"/>
        <v>0</v>
      </c>
      <c r="BK387" s="385">
        <f t="shared" si="322"/>
        <v>0</v>
      </c>
      <c r="BL387" s="385">
        <f t="shared" si="323"/>
        <v>0</v>
      </c>
      <c r="BM387" s="385">
        <f t="shared" si="324"/>
        <v>0</v>
      </c>
      <c r="BN387" s="385">
        <f t="shared" si="325"/>
        <v>0</v>
      </c>
      <c r="CK387" s="239">
        <f t="shared" si="347"/>
        <v>0</v>
      </c>
      <c r="CL387" s="239">
        <f t="shared" si="348"/>
        <v>0</v>
      </c>
    </row>
    <row r="388" spans="3:90" x14ac:dyDescent="0.35">
      <c r="C388" s="235"/>
      <c r="D388" s="246" t="str">
        <f t="shared" si="326"/>
        <v/>
      </c>
      <c r="E388" s="247" t="str">
        <f t="shared" si="327"/>
        <v/>
      </c>
      <c r="F388" s="248" t="str">
        <f t="shared" si="328"/>
        <v/>
      </c>
      <c r="G388" s="249" t="str">
        <f t="shared" si="329"/>
        <v/>
      </c>
      <c r="H388" s="250" t="str">
        <f t="shared" si="330"/>
        <v/>
      </c>
      <c r="I388" s="386" t="str">
        <f t="shared" ref="I388:I451" si="349">IF(C388="","",IF(OR(CY388="Yes",CZ388="Yes",DA388="Yes",DB388="Yes",DC388="Yes",DD388="Yes"), "Yes", "No"))</f>
        <v/>
      </c>
      <c r="J388" s="387" t="str">
        <f t="shared" ref="J388:J451" si="350">IF(C388="","",IF(OR(DE388="Yes",DF388="Yes",DG388="Yes",DH388="Yes",DI388="Yes",DJ388="Yes"), "Yes", "No"))</f>
        <v/>
      </c>
      <c r="K388" s="388" t="str">
        <f t="shared" ref="K388:K451" si="351">IF(C388="","",IF(OR(DK388="Yes",DL388="Yes",DM388="Yes",DN388="Yes",DO388="Yes",DP388="Yes"), "Yes", "No"))</f>
        <v/>
      </c>
      <c r="L388" s="389" t="str">
        <f t="shared" ref="L388:L451" si="352">IF(C388="","",IF(OR(DQ388="Yes",DR388="Yes",DS388="Yes",DT388="Yes",DU388="Yes",DV388="Yes"), "Yes", "No"))</f>
        <v/>
      </c>
      <c r="M388" s="250" t="str">
        <f t="shared" ref="M388:M451" si="353">IF(C388="","",IF(OR(DW388="Yes",DX388="Yes",DY388="Yes",DZ388="Yes",EA388="Yes",EB388="Yes"), "Yes", "No"))</f>
        <v/>
      </c>
      <c r="N388" s="246" t="b">
        <f t="shared" si="331"/>
        <v>0</v>
      </c>
      <c r="O388" s="246" t="b">
        <f t="shared" si="332"/>
        <v>0</v>
      </c>
      <c r="P388" s="246" t="b">
        <f t="shared" si="333"/>
        <v>0</v>
      </c>
      <c r="Q388" s="246" t="b">
        <f t="shared" si="334"/>
        <v>0</v>
      </c>
      <c r="R388" s="246" t="str">
        <f t="shared" si="335"/>
        <v>No</v>
      </c>
      <c r="S388" s="247" t="b">
        <f t="shared" ref="S388:S451" si="354">AND(B388="Primary",E388="New",J388="Yes")</f>
        <v>0</v>
      </c>
      <c r="T388" s="247" t="b">
        <f t="shared" ref="T388:T451" si="355">AND(B388="Primary",E388="Continuing",J388="Yes")</f>
        <v>0</v>
      </c>
      <c r="U388" s="247" t="b">
        <f t="shared" ref="U388:U451" si="356">AND(B388="Secondary",E388="New",J388="Yes")</f>
        <v>0</v>
      </c>
      <c r="V388" s="247" t="b">
        <f t="shared" ref="V388:V451" si="357">AND(B388="Secondary",E388="Continuing",J388="Yes")</f>
        <v>0</v>
      </c>
      <c r="W388" s="247" t="str">
        <f t="shared" si="336"/>
        <v>No</v>
      </c>
      <c r="X388" s="248" t="b">
        <f t="shared" ref="X388:X451" si="358">AND(B388="Primary",F388="New",K388="Yes")</f>
        <v>0</v>
      </c>
      <c r="Y388" s="248" t="b">
        <f t="shared" ref="Y388:Y451" si="359">AND(B388="Primary",F388="Continuing",K388="yes")</f>
        <v>0</v>
      </c>
      <c r="Z388" s="248" t="b">
        <f t="shared" ref="Z388:Z451" si="360">AND(B388="Secondary",F388="New",K388="Yes")</f>
        <v>0</v>
      </c>
      <c r="AA388" s="248" t="b">
        <f t="shared" ref="AA388:AA451" si="361">AND(B388="Secondary",F388="Continuing",K388="Yes")</f>
        <v>0</v>
      </c>
      <c r="AB388" s="248" t="str">
        <f t="shared" si="337"/>
        <v>No</v>
      </c>
      <c r="AC388" s="249" t="b">
        <f t="shared" ref="AC388:AC451" si="362">AND(B388="Primary",G388="New",L388="Yes")</f>
        <v>0</v>
      </c>
      <c r="AD388" s="249" t="b">
        <f t="shared" ref="AD388:AD451" si="363">AND(B388="Primary",G388="Continuing",L388="Yes")</f>
        <v>0</v>
      </c>
      <c r="AE388" s="249" t="b">
        <f t="shared" ref="AE388:AE451" si="364">AND(B388="Secondary",G388="New",L388="Yes")</f>
        <v>0</v>
      </c>
      <c r="AF388" s="249" t="b">
        <f t="shared" ref="AF388:AF451" si="365">AND(B388="Secondary",G388="Continuing",L388="Yes")</f>
        <v>0</v>
      </c>
      <c r="AG388" s="249" t="str">
        <f t="shared" si="338"/>
        <v>No</v>
      </c>
      <c r="AH388" s="250" t="b">
        <f t="shared" ref="AH388:AH451" si="366">AND(B388="Primary",H388="New",M388="Yes")</f>
        <v>0</v>
      </c>
      <c r="AI388" s="250" t="b">
        <f t="shared" ref="AI388:AI451" si="367">AND(B388="Primary",H388="Continuing",M388="Yes")</f>
        <v>0</v>
      </c>
      <c r="AJ388" s="250" t="b">
        <f t="shared" ref="AJ388:AJ451" si="368">AND(B388="Secondary",H388="New",M388="Yes")</f>
        <v>0</v>
      </c>
      <c r="AK388" s="250" t="b">
        <f t="shared" ref="AK388:AK451" si="369">AND(B388="Secondary",H388="Continuing",M388="Yes")</f>
        <v>0</v>
      </c>
      <c r="AL388" s="250" t="str">
        <f t="shared" si="339"/>
        <v>No</v>
      </c>
      <c r="AN388" s="246" t="str">
        <f t="shared" si="340"/>
        <v/>
      </c>
      <c r="AO388" s="247" t="str">
        <f t="shared" si="341"/>
        <v/>
      </c>
      <c r="AP388" s="248" t="str">
        <f t="shared" si="342"/>
        <v/>
      </c>
      <c r="AQ388" s="249" t="str">
        <f t="shared" si="343"/>
        <v/>
      </c>
      <c r="AR388" s="250" t="str">
        <f t="shared" si="344"/>
        <v/>
      </c>
      <c r="AS388" s="234"/>
      <c r="AY388" s="385">
        <f t="shared" si="345"/>
        <v>0</v>
      </c>
      <c r="AZ388" s="385">
        <f t="shared" ref="AZ388:AZ451" si="370">IF(OR(AT388="Beating",AU388="Beating",AV388="Beating",AW388="Beating",AX388="Beating"), 1, 0)</f>
        <v>0</v>
      </c>
      <c r="BA388" s="385">
        <f t="shared" si="346"/>
        <v>0</v>
      </c>
      <c r="BB388" s="385">
        <f t="shared" ref="BB388:BB451" si="371">IF(OR(AT388="Burning",AU388="Burning",AV388="Burning",AW388="Burning",AX388="Burning"), 1, 0)</f>
        <v>0</v>
      </c>
      <c r="BC388" s="385">
        <f t="shared" ref="BC388:BC451" si="372">IF(OR(AT388="Deprivation",AU388="Deprivation",AV388="Deprivation",AW388="Deprivation",AX388="Deprivation"), 1, 0)</f>
        <v>0</v>
      </c>
      <c r="BD388" s="385">
        <f t="shared" ref="BD388:BD451" si="373">IF(OR(AT388="Electrical",AU388="Electrical",AV388="Electrical",AW388="Electrical",AX388="Electrical"), 1, 0)</f>
        <v>0</v>
      </c>
      <c r="BE388" s="385">
        <f t="shared" ref="BE388:BE451" si="374">IF(OR(AT388="Forced Postures",AU388="Forced Postures",AV388="Forced Postures",AW388="Forced Postures",AX388="Forced Postures"), 1, 0)</f>
        <v>0</v>
      </c>
      <c r="BF388" s="385">
        <f t="shared" ref="BF388:BF451" si="375">IF(OR(AT388="Gender-based violence",AU388="Gender-based violence",AV388="Gender-based violence",AW388="Gender-based violence",AX388="Gender-based violence"), 1, 0)</f>
        <v>0</v>
      </c>
      <c r="BG388" s="385">
        <f t="shared" ref="BG388:BG451" si="376">IF(OR(AT388="Kidnapping and disappearances",AU388="Kidnapping and disappearances",AV388="Kidnapping and disappearances",AW388="Kidnapping and disappearances",AX388="Kidnapping and disappearances"), 1, 0)</f>
        <v>0</v>
      </c>
      <c r="BH388" s="385">
        <f t="shared" ref="BH388:BH451" si="377">IF(OR(AT388="Rape and sexual torture",AU388="Rape and sexual torture",AV388="Rape and sexual torture",AW388="Rape and sexual torture",AX388="Rape and sexual torture"), 1, 0)</f>
        <v>0</v>
      </c>
      <c r="BI388" s="385">
        <f t="shared" ref="BI388:BI451" si="378">IF(OR(AT388="Sensory stress",AU388="Sensory stress",AV388="Sensory stress",AW388="Sensory stress",AX388="Sensory stress"), 1, 0)</f>
        <v>0</v>
      </c>
      <c r="BJ388" s="385">
        <f t="shared" ref="BJ388:BJ451" si="379">IF(OR(AT388="Severe humiliation",AU388="Severe humiliation",AV388="Severe humiliation",AW388="Severe humiliation",AX388="Severe humiliation"), 1, 0)</f>
        <v>0</v>
      </c>
      <c r="BK388" s="385">
        <f t="shared" ref="BK388:BK451" si="380">IF(OR(AT388="Threats and psychological torture",AU388="Threats and psychological torture",AV388="Threats and psychological torture",AW388="Threats and psychological torture",AX388="Threats and psychological torture"), 1, 0)</f>
        <v>0</v>
      </c>
      <c r="BL388" s="385">
        <f t="shared" ref="BL388:BL451" si="381">IF(OR(AT388="Witnessing torture of others",AU388="Witnessing torture of others",AV388="Witnessing torture of others",AW388="Witnessing torture of others",AX388="Witnessing torture of others"), 1, 0)</f>
        <v>0</v>
      </c>
      <c r="BM388" s="385">
        <f t="shared" ref="BM388:BM451" si="382">IF(OR(AT388="Wounding/maiming",AU388="Wounding/maiming",AV388="Wounding/maiming",AW388="Wounding/maiming",AX388="Wounding/maiming"), 1, 0)</f>
        <v>0</v>
      </c>
      <c r="BN388" s="385">
        <f t="shared" ref="BN388:BN451" si="383">IF(OR(AT388="Other",AU388="Other",AV388="Other",AW388="Other",AX388="Other"), 1, 0)</f>
        <v>0</v>
      </c>
      <c r="CK388" s="239">
        <f t="shared" si="347"/>
        <v>0</v>
      </c>
      <c r="CL388" s="239">
        <f t="shared" si="348"/>
        <v>0</v>
      </c>
    </row>
    <row r="389" spans="3:90" x14ac:dyDescent="0.35">
      <c r="C389" s="235"/>
      <c r="D389" s="246" t="str">
        <f t="shared" ref="D389:D452" si="384">IF(C389="","",IF(AND(C389&gt;=DATE(2022,9,30),C389&lt;=DATE(2023,9,29)),"New",IF(C389&lt;DATE(2022,9,30),"Continuing",IF(C389&gt;DATE(2023,9,29),""))))</f>
        <v/>
      </c>
      <c r="E389" s="247" t="str">
        <f t="shared" ref="E389:E452" si="385">IF(C389="","",IF(AND(C389&gt;=DATE(2023,9,30),C389&lt;=DATE(2024,9,29)),"New",IF(C389&lt;DATE(2023,9,30),"Continuing",IF(C389&gt;DATE(2024,9,29),""))))</f>
        <v/>
      </c>
      <c r="F389" s="248" t="str">
        <f t="shared" ref="F389:F452" si="386">IF(C389="","",IF(AND(C389&gt;=DATE(2024,9,30),C389&lt;=DATE(2025,9,29)),"New",IF(C389&lt;DATE(2024,9,30),"Continuing",IF(C389&gt;DATE(2025,9,29),""))))</f>
        <v/>
      </c>
      <c r="G389" s="249" t="str">
        <f t="shared" ref="G389:G452" si="387">IF(C389="","",IF(AND(C389&gt;=DATE(2025,9,30),C389&lt;=DATE(2026,9,29)),"New",IF(C389&lt;DATE(2025,9,30),"Continuing",IF(C389&gt;DATE(2026,9,29),""))))</f>
        <v/>
      </c>
      <c r="H389" s="250" t="str">
        <f t="shared" ref="H389:H452" si="388">IF(C389="","",IF(AND(C389&gt;=DATE(2026,9,30),C389&lt;=DATE(2027,9,29)),"New",IF(C389&lt;DATE(2026,9,30),"Continuing",IF(C389&gt;DATE(2027,9,29),""))))</f>
        <v/>
      </c>
      <c r="I389" s="386" t="str">
        <f t="shared" si="349"/>
        <v/>
      </c>
      <c r="J389" s="387" t="str">
        <f t="shared" si="350"/>
        <v/>
      </c>
      <c r="K389" s="388" t="str">
        <f t="shared" si="351"/>
        <v/>
      </c>
      <c r="L389" s="389" t="str">
        <f t="shared" si="352"/>
        <v/>
      </c>
      <c r="M389" s="250" t="str">
        <f t="shared" si="353"/>
        <v/>
      </c>
      <c r="N389" s="246" t="b">
        <f t="shared" ref="N389:N452" si="389">AND(B389="Primary",D389="New",I389="Yes")</f>
        <v>0</v>
      </c>
      <c r="O389" s="246" t="b">
        <f t="shared" ref="O389:O452" si="390">AND(B389="Primary",D389="Continuing",I389="Yes")</f>
        <v>0</v>
      </c>
      <c r="P389" s="246" t="b">
        <f t="shared" ref="P389:P452" si="391">AND(B389="Secondary",D389="New",I389="Yes")</f>
        <v>0</v>
      </c>
      <c r="Q389" s="246" t="b">
        <f t="shared" ref="Q389:Q452" si="392">AND(B389="Secondary",D389="Continuing",I389="Yes")</f>
        <v>0</v>
      </c>
      <c r="R389" s="246" t="str">
        <f t="shared" ref="R389:R452" si="393">IF(OR(N389=TRUE,O389=TRUE),"Yes","No")</f>
        <v>No</v>
      </c>
      <c r="S389" s="247" t="b">
        <f t="shared" si="354"/>
        <v>0</v>
      </c>
      <c r="T389" s="247" t="b">
        <f t="shared" si="355"/>
        <v>0</v>
      </c>
      <c r="U389" s="247" t="b">
        <f t="shared" si="356"/>
        <v>0</v>
      </c>
      <c r="V389" s="247" t="b">
        <f t="shared" si="357"/>
        <v>0</v>
      </c>
      <c r="W389" s="247" t="str">
        <f t="shared" ref="W389:W452" si="394">IF(OR(S389=TRUE,T389=TRUE),"Yes","No")</f>
        <v>No</v>
      </c>
      <c r="X389" s="248" t="b">
        <f t="shared" si="358"/>
        <v>0</v>
      </c>
      <c r="Y389" s="248" t="b">
        <f t="shared" si="359"/>
        <v>0</v>
      </c>
      <c r="Z389" s="248" t="b">
        <f t="shared" si="360"/>
        <v>0</v>
      </c>
      <c r="AA389" s="248" t="b">
        <f t="shared" si="361"/>
        <v>0</v>
      </c>
      <c r="AB389" s="248" t="str">
        <f t="shared" ref="AB389:AB452" si="395">IF(OR(X389=TRUE,Y389=TRUE),"Yes","No")</f>
        <v>No</v>
      </c>
      <c r="AC389" s="249" t="b">
        <f t="shared" si="362"/>
        <v>0</v>
      </c>
      <c r="AD389" s="249" t="b">
        <f t="shared" si="363"/>
        <v>0</v>
      </c>
      <c r="AE389" s="249" t="b">
        <f t="shared" si="364"/>
        <v>0</v>
      </c>
      <c r="AF389" s="249" t="b">
        <f t="shared" si="365"/>
        <v>0</v>
      </c>
      <c r="AG389" s="249" t="str">
        <f t="shared" ref="AG389:AG452" si="396">IF(OR(AC389=TRUE,AD389=TRUE),"Yes","No")</f>
        <v>No</v>
      </c>
      <c r="AH389" s="250" t="b">
        <f t="shared" si="366"/>
        <v>0</v>
      </c>
      <c r="AI389" s="250" t="b">
        <f t="shared" si="367"/>
        <v>0</v>
      </c>
      <c r="AJ389" s="250" t="b">
        <f t="shared" si="368"/>
        <v>0</v>
      </c>
      <c r="AK389" s="250" t="b">
        <f t="shared" si="369"/>
        <v>0</v>
      </c>
      <c r="AL389" s="250" t="str">
        <f t="shared" ref="AL389:AL452" si="397">IF(OR(AH389=TRUE,AI389=TRUE),"Yes","No")</f>
        <v>No</v>
      </c>
      <c r="AN389" s="246" t="str">
        <f t="shared" ref="AN389:AN452" si="398">IF(AND(AM389&gt;=DATE(2022,9,30),AM389&lt;=DATE(2023,9,29)),"Closed","")</f>
        <v/>
      </c>
      <c r="AO389" s="247" t="str">
        <f t="shared" ref="AO389:AO452" si="399">IF(AND(AM389&gt;=DATE(2023,9,30),AM389&lt;=DATE(2024,9,29)),"Closed","")</f>
        <v/>
      </c>
      <c r="AP389" s="248" t="str">
        <f t="shared" ref="AP389:AP452" si="400">IF(AND(AM389&gt;=DATE(2024,9,30),AM389&lt;=DATE(2025,9,29)),"Closed","")</f>
        <v/>
      </c>
      <c r="AQ389" s="249" t="str">
        <f t="shared" ref="AQ389:AQ452" si="401">IF(AND(AM389&gt;=DATE(2025,9,30),AM389&lt;=DATE(2026,9,29)),"Closed","")</f>
        <v/>
      </c>
      <c r="AR389" s="250" t="str">
        <f t="shared" ref="AR389:AR452" si="402">IF(AND(AM389&gt;=DATE(2026,9,30),AM389&lt;=DATE(2027,9,29)),"Closed","")</f>
        <v/>
      </c>
      <c r="AS389" s="234"/>
      <c r="AY389" s="385">
        <f t="shared" ref="AY389:AY452" si="403">IF(OR(AT389="Asphyxiation",AU389="Asphyxiation",AV389="Asphyxiation",AW389="Asphyxiation",AX389="Asphyxiation"), 1, 0)</f>
        <v>0</v>
      </c>
      <c r="AZ389" s="385">
        <f t="shared" si="370"/>
        <v>0</v>
      </c>
      <c r="BA389" s="385">
        <f t="shared" ref="BA389:BA452" si="404">IF(OR(AT389="New response option",AU389="New response option",AV389="New response option",AW389="New response option",AX389="New response option"), 1, 0)</f>
        <v>0</v>
      </c>
      <c r="BB389" s="385">
        <f t="shared" si="371"/>
        <v>0</v>
      </c>
      <c r="BC389" s="385">
        <f t="shared" si="372"/>
        <v>0</v>
      </c>
      <c r="BD389" s="385">
        <f t="shared" si="373"/>
        <v>0</v>
      </c>
      <c r="BE389" s="385">
        <f t="shared" si="374"/>
        <v>0</v>
      </c>
      <c r="BF389" s="385">
        <f t="shared" si="375"/>
        <v>0</v>
      </c>
      <c r="BG389" s="385">
        <f t="shared" si="376"/>
        <v>0</v>
      </c>
      <c r="BH389" s="385">
        <f t="shared" si="377"/>
        <v>0</v>
      </c>
      <c r="BI389" s="385">
        <f t="shared" si="378"/>
        <v>0</v>
      </c>
      <c r="BJ389" s="385">
        <f t="shared" si="379"/>
        <v>0</v>
      </c>
      <c r="BK389" s="385">
        <f t="shared" si="380"/>
        <v>0</v>
      </c>
      <c r="BL389" s="385">
        <f t="shared" si="381"/>
        <v>0</v>
      </c>
      <c r="BM389" s="385">
        <f t="shared" si="382"/>
        <v>0</v>
      </c>
      <c r="BN389" s="385">
        <f t="shared" si="383"/>
        <v>0</v>
      </c>
      <c r="CK389" s="239">
        <f t="shared" ref="CK389:CK452" si="405">IF(OR(CJ389="Lawful Permanent Resident (LPR): Former refugee ",CJ389="Lawful Permanent Resident (LPR): Former asylee ",CJ389="Lawful Permanent Resident (LPR): Other former"), 1,0)</f>
        <v>0</v>
      </c>
      <c r="CL389" s="239">
        <f t="shared" ref="CL389:CL452" si="406">IF(OR(CJ389="U.S. Citizen: Former refugee ",CJ389="U.S. Citizen: Former asylee ",CJ389="U.S. Citizen: Other former "), 1,0)</f>
        <v>0</v>
      </c>
    </row>
    <row r="390" spans="3:90" x14ac:dyDescent="0.35">
      <c r="C390" s="235"/>
      <c r="D390" s="246" t="str">
        <f t="shared" si="384"/>
        <v/>
      </c>
      <c r="E390" s="247" t="str">
        <f t="shared" si="385"/>
        <v/>
      </c>
      <c r="F390" s="248" t="str">
        <f t="shared" si="386"/>
        <v/>
      </c>
      <c r="G390" s="249" t="str">
        <f t="shared" si="387"/>
        <v/>
      </c>
      <c r="H390" s="250" t="str">
        <f t="shared" si="388"/>
        <v/>
      </c>
      <c r="I390" s="386" t="str">
        <f t="shared" si="349"/>
        <v/>
      </c>
      <c r="J390" s="387" t="str">
        <f t="shared" si="350"/>
        <v/>
      </c>
      <c r="K390" s="388" t="str">
        <f t="shared" si="351"/>
        <v/>
      </c>
      <c r="L390" s="389" t="str">
        <f t="shared" si="352"/>
        <v/>
      </c>
      <c r="M390" s="250" t="str">
        <f t="shared" si="353"/>
        <v/>
      </c>
      <c r="N390" s="246" t="b">
        <f t="shared" si="389"/>
        <v>0</v>
      </c>
      <c r="O390" s="246" t="b">
        <f t="shared" si="390"/>
        <v>0</v>
      </c>
      <c r="P390" s="246" t="b">
        <f t="shared" si="391"/>
        <v>0</v>
      </c>
      <c r="Q390" s="246" t="b">
        <f t="shared" si="392"/>
        <v>0</v>
      </c>
      <c r="R390" s="246" t="str">
        <f t="shared" si="393"/>
        <v>No</v>
      </c>
      <c r="S390" s="247" t="b">
        <f t="shared" si="354"/>
        <v>0</v>
      </c>
      <c r="T390" s="247" t="b">
        <f t="shared" si="355"/>
        <v>0</v>
      </c>
      <c r="U390" s="247" t="b">
        <f t="shared" si="356"/>
        <v>0</v>
      </c>
      <c r="V390" s="247" t="b">
        <f t="shared" si="357"/>
        <v>0</v>
      </c>
      <c r="W390" s="247" t="str">
        <f t="shared" si="394"/>
        <v>No</v>
      </c>
      <c r="X390" s="248" t="b">
        <f t="shared" si="358"/>
        <v>0</v>
      </c>
      <c r="Y390" s="248" t="b">
        <f t="shared" si="359"/>
        <v>0</v>
      </c>
      <c r="Z390" s="248" t="b">
        <f t="shared" si="360"/>
        <v>0</v>
      </c>
      <c r="AA390" s="248" t="b">
        <f t="shared" si="361"/>
        <v>0</v>
      </c>
      <c r="AB390" s="248" t="str">
        <f t="shared" si="395"/>
        <v>No</v>
      </c>
      <c r="AC390" s="249" t="b">
        <f t="shared" si="362"/>
        <v>0</v>
      </c>
      <c r="AD390" s="249" t="b">
        <f t="shared" si="363"/>
        <v>0</v>
      </c>
      <c r="AE390" s="249" t="b">
        <f t="shared" si="364"/>
        <v>0</v>
      </c>
      <c r="AF390" s="249" t="b">
        <f t="shared" si="365"/>
        <v>0</v>
      </c>
      <c r="AG390" s="249" t="str">
        <f t="shared" si="396"/>
        <v>No</v>
      </c>
      <c r="AH390" s="250" t="b">
        <f t="shared" si="366"/>
        <v>0</v>
      </c>
      <c r="AI390" s="250" t="b">
        <f t="shared" si="367"/>
        <v>0</v>
      </c>
      <c r="AJ390" s="250" t="b">
        <f t="shared" si="368"/>
        <v>0</v>
      </c>
      <c r="AK390" s="250" t="b">
        <f t="shared" si="369"/>
        <v>0</v>
      </c>
      <c r="AL390" s="250" t="str">
        <f t="shared" si="397"/>
        <v>No</v>
      </c>
      <c r="AN390" s="246" t="str">
        <f t="shared" si="398"/>
        <v/>
      </c>
      <c r="AO390" s="247" t="str">
        <f t="shared" si="399"/>
        <v/>
      </c>
      <c r="AP390" s="248" t="str">
        <f t="shared" si="400"/>
        <v/>
      </c>
      <c r="AQ390" s="249" t="str">
        <f t="shared" si="401"/>
        <v/>
      </c>
      <c r="AR390" s="250" t="str">
        <f t="shared" si="402"/>
        <v/>
      </c>
      <c r="AS390" s="234"/>
      <c r="AY390" s="385">
        <f t="shared" si="403"/>
        <v>0</v>
      </c>
      <c r="AZ390" s="385">
        <f t="shared" si="370"/>
        <v>0</v>
      </c>
      <c r="BA390" s="385">
        <f t="shared" si="404"/>
        <v>0</v>
      </c>
      <c r="BB390" s="385">
        <f t="shared" si="371"/>
        <v>0</v>
      </c>
      <c r="BC390" s="385">
        <f t="shared" si="372"/>
        <v>0</v>
      </c>
      <c r="BD390" s="385">
        <f t="shared" si="373"/>
        <v>0</v>
      </c>
      <c r="BE390" s="385">
        <f t="shared" si="374"/>
        <v>0</v>
      </c>
      <c r="BF390" s="385">
        <f t="shared" si="375"/>
        <v>0</v>
      </c>
      <c r="BG390" s="385">
        <f t="shared" si="376"/>
        <v>0</v>
      </c>
      <c r="BH390" s="385">
        <f t="shared" si="377"/>
        <v>0</v>
      </c>
      <c r="BI390" s="385">
        <f t="shared" si="378"/>
        <v>0</v>
      </c>
      <c r="BJ390" s="385">
        <f t="shared" si="379"/>
        <v>0</v>
      </c>
      <c r="BK390" s="385">
        <f t="shared" si="380"/>
        <v>0</v>
      </c>
      <c r="BL390" s="385">
        <f t="shared" si="381"/>
        <v>0</v>
      </c>
      <c r="BM390" s="385">
        <f t="shared" si="382"/>
        <v>0</v>
      </c>
      <c r="BN390" s="385">
        <f t="shared" si="383"/>
        <v>0</v>
      </c>
      <c r="CK390" s="239">
        <f t="shared" si="405"/>
        <v>0</v>
      </c>
      <c r="CL390" s="239">
        <f t="shared" si="406"/>
        <v>0</v>
      </c>
    </row>
    <row r="391" spans="3:90" x14ac:dyDescent="0.35">
      <c r="C391" s="235"/>
      <c r="D391" s="246" t="str">
        <f t="shared" si="384"/>
        <v/>
      </c>
      <c r="E391" s="247" t="str">
        <f t="shared" si="385"/>
        <v/>
      </c>
      <c r="F391" s="248" t="str">
        <f t="shared" si="386"/>
        <v/>
      </c>
      <c r="G391" s="249" t="str">
        <f t="shared" si="387"/>
        <v/>
      </c>
      <c r="H391" s="250" t="str">
        <f t="shared" si="388"/>
        <v/>
      </c>
      <c r="I391" s="386" t="str">
        <f t="shared" si="349"/>
        <v/>
      </c>
      <c r="J391" s="387" t="str">
        <f t="shared" si="350"/>
        <v/>
      </c>
      <c r="K391" s="388" t="str">
        <f t="shared" si="351"/>
        <v/>
      </c>
      <c r="L391" s="389" t="str">
        <f t="shared" si="352"/>
        <v/>
      </c>
      <c r="M391" s="250" t="str">
        <f t="shared" si="353"/>
        <v/>
      </c>
      <c r="N391" s="246" t="b">
        <f t="shared" si="389"/>
        <v>0</v>
      </c>
      <c r="O391" s="246" t="b">
        <f t="shared" si="390"/>
        <v>0</v>
      </c>
      <c r="P391" s="246" t="b">
        <f t="shared" si="391"/>
        <v>0</v>
      </c>
      <c r="Q391" s="246" t="b">
        <f t="shared" si="392"/>
        <v>0</v>
      </c>
      <c r="R391" s="246" t="str">
        <f t="shared" si="393"/>
        <v>No</v>
      </c>
      <c r="S391" s="247" t="b">
        <f t="shared" si="354"/>
        <v>0</v>
      </c>
      <c r="T391" s="247" t="b">
        <f t="shared" si="355"/>
        <v>0</v>
      </c>
      <c r="U391" s="247" t="b">
        <f t="shared" si="356"/>
        <v>0</v>
      </c>
      <c r="V391" s="247" t="b">
        <f t="shared" si="357"/>
        <v>0</v>
      </c>
      <c r="W391" s="247" t="str">
        <f t="shared" si="394"/>
        <v>No</v>
      </c>
      <c r="X391" s="248" t="b">
        <f t="shared" si="358"/>
        <v>0</v>
      </c>
      <c r="Y391" s="248" t="b">
        <f t="shared" si="359"/>
        <v>0</v>
      </c>
      <c r="Z391" s="248" t="b">
        <f t="shared" si="360"/>
        <v>0</v>
      </c>
      <c r="AA391" s="248" t="b">
        <f t="shared" si="361"/>
        <v>0</v>
      </c>
      <c r="AB391" s="248" t="str">
        <f t="shared" si="395"/>
        <v>No</v>
      </c>
      <c r="AC391" s="249" t="b">
        <f t="shared" si="362"/>
        <v>0</v>
      </c>
      <c r="AD391" s="249" t="b">
        <f t="shared" si="363"/>
        <v>0</v>
      </c>
      <c r="AE391" s="249" t="b">
        <f t="shared" si="364"/>
        <v>0</v>
      </c>
      <c r="AF391" s="249" t="b">
        <f t="shared" si="365"/>
        <v>0</v>
      </c>
      <c r="AG391" s="249" t="str">
        <f t="shared" si="396"/>
        <v>No</v>
      </c>
      <c r="AH391" s="250" t="b">
        <f t="shared" si="366"/>
        <v>0</v>
      </c>
      <c r="AI391" s="250" t="b">
        <f t="shared" si="367"/>
        <v>0</v>
      </c>
      <c r="AJ391" s="250" t="b">
        <f t="shared" si="368"/>
        <v>0</v>
      </c>
      <c r="AK391" s="250" t="b">
        <f t="shared" si="369"/>
        <v>0</v>
      </c>
      <c r="AL391" s="250" t="str">
        <f t="shared" si="397"/>
        <v>No</v>
      </c>
      <c r="AN391" s="246" t="str">
        <f t="shared" si="398"/>
        <v/>
      </c>
      <c r="AO391" s="247" t="str">
        <f t="shared" si="399"/>
        <v/>
      </c>
      <c r="AP391" s="248" t="str">
        <f t="shared" si="400"/>
        <v/>
      </c>
      <c r="AQ391" s="249" t="str">
        <f t="shared" si="401"/>
        <v/>
      </c>
      <c r="AR391" s="250" t="str">
        <f t="shared" si="402"/>
        <v/>
      </c>
      <c r="AS391" s="234"/>
      <c r="AY391" s="385">
        <f t="shared" si="403"/>
        <v>0</v>
      </c>
      <c r="AZ391" s="385">
        <f t="shared" si="370"/>
        <v>0</v>
      </c>
      <c r="BA391" s="385">
        <f t="shared" si="404"/>
        <v>0</v>
      </c>
      <c r="BB391" s="385">
        <f t="shared" si="371"/>
        <v>0</v>
      </c>
      <c r="BC391" s="385">
        <f t="shared" si="372"/>
        <v>0</v>
      </c>
      <c r="BD391" s="385">
        <f t="shared" si="373"/>
        <v>0</v>
      </c>
      <c r="BE391" s="385">
        <f t="shared" si="374"/>
        <v>0</v>
      </c>
      <c r="BF391" s="385">
        <f t="shared" si="375"/>
        <v>0</v>
      </c>
      <c r="BG391" s="385">
        <f t="shared" si="376"/>
        <v>0</v>
      </c>
      <c r="BH391" s="385">
        <f t="shared" si="377"/>
        <v>0</v>
      </c>
      <c r="BI391" s="385">
        <f t="shared" si="378"/>
        <v>0</v>
      </c>
      <c r="BJ391" s="385">
        <f t="shared" si="379"/>
        <v>0</v>
      </c>
      <c r="BK391" s="385">
        <f t="shared" si="380"/>
        <v>0</v>
      </c>
      <c r="BL391" s="385">
        <f t="shared" si="381"/>
        <v>0</v>
      </c>
      <c r="BM391" s="385">
        <f t="shared" si="382"/>
        <v>0</v>
      </c>
      <c r="BN391" s="385">
        <f t="shared" si="383"/>
        <v>0</v>
      </c>
      <c r="CK391" s="239">
        <f t="shared" si="405"/>
        <v>0</v>
      </c>
      <c r="CL391" s="239">
        <f t="shared" si="406"/>
        <v>0</v>
      </c>
    </row>
    <row r="392" spans="3:90" x14ac:dyDescent="0.35">
      <c r="C392" s="235"/>
      <c r="D392" s="246" t="str">
        <f t="shared" si="384"/>
        <v/>
      </c>
      <c r="E392" s="247" t="str">
        <f t="shared" si="385"/>
        <v/>
      </c>
      <c r="F392" s="248" t="str">
        <f t="shared" si="386"/>
        <v/>
      </c>
      <c r="G392" s="249" t="str">
        <f t="shared" si="387"/>
        <v/>
      </c>
      <c r="H392" s="250" t="str">
        <f t="shared" si="388"/>
        <v/>
      </c>
      <c r="I392" s="386" t="str">
        <f t="shared" si="349"/>
        <v/>
      </c>
      <c r="J392" s="387" t="str">
        <f t="shared" si="350"/>
        <v/>
      </c>
      <c r="K392" s="388" t="str">
        <f t="shared" si="351"/>
        <v/>
      </c>
      <c r="L392" s="389" t="str">
        <f t="shared" si="352"/>
        <v/>
      </c>
      <c r="M392" s="250" t="str">
        <f t="shared" si="353"/>
        <v/>
      </c>
      <c r="N392" s="246" t="b">
        <f t="shared" si="389"/>
        <v>0</v>
      </c>
      <c r="O392" s="246" t="b">
        <f t="shared" si="390"/>
        <v>0</v>
      </c>
      <c r="P392" s="246" t="b">
        <f t="shared" si="391"/>
        <v>0</v>
      </c>
      <c r="Q392" s="246" t="b">
        <f t="shared" si="392"/>
        <v>0</v>
      </c>
      <c r="R392" s="246" t="str">
        <f t="shared" si="393"/>
        <v>No</v>
      </c>
      <c r="S392" s="247" t="b">
        <f t="shared" si="354"/>
        <v>0</v>
      </c>
      <c r="T392" s="247" t="b">
        <f t="shared" si="355"/>
        <v>0</v>
      </c>
      <c r="U392" s="247" t="b">
        <f t="shared" si="356"/>
        <v>0</v>
      </c>
      <c r="V392" s="247" t="b">
        <f t="shared" si="357"/>
        <v>0</v>
      </c>
      <c r="W392" s="247" t="str">
        <f t="shared" si="394"/>
        <v>No</v>
      </c>
      <c r="X392" s="248" t="b">
        <f t="shared" si="358"/>
        <v>0</v>
      </c>
      <c r="Y392" s="248" t="b">
        <f t="shared" si="359"/>
        <v>0</v>
      </c>
      <c r="Z392" s="248" t="b">
        <f t="shared" si="360"/>
        <v>0</v>
      </c>
      <c r="AA392" s="248" t="b">
        <f t="shared" si="361"/>
        <v>0</v>
      </c>
      <c r="AB392" s="248" t="str">
        <f t="shared" si="395"/>
        <v>No</v>
      </c>
      <c r="AC392" s="249" t="b">
        <f t="shared" si="362"/>
        <v>0</v>
      </c>
      <c r="AD392" s="249" t="b">
        <f t="shared" si="363"/>
        <v>0</v>
      </c>
      <c r="AE392" s="249" t="b">
        <f t="shared" si="364"/>
        <v>0</v>
      </c>
      <c r="AF392" s="249" t="b">
        <f t="shared" si="365"/>
        <v>0</v>
      </c>
      <c r="AG392" s="249" t="str">
        <f t="shared" si="396"/>
        <v>No</v>
      </c>
      <c r="AH392" s="250" t="b">
        <f t="shared" si="366"/>
        <v>0</v>
      </c>
      <c r="AI392" s="250" t="b">
        <f t="shared" si="367"/>
        <v>0</v>
      </c>
      <c r="AJ392" s="250" t="b">
        <f t="shared" si="368"/>
        <v>0</v>
      </c>
      <c r="AK392" s="250" t="b">
        <f t="shared" si="369"/>
        <v>0</v>
      </c>
      <c r="AL392" s="250" t="str">
        <f t="shared" si="397"/>
        <v>No</v>
      </c>
      <c r="AN392" s="246" t="str">
        <f t="shared" si="398"/>
        <v/>
      </c>
      <c r="AO392" s="247" t="str">
        <f t="shared" si="399"/>
        <v/>
      </c>
      <c r="AP392" s="248" t="str">
        <f t="shared" si="400"/>
        <v/>
      </c>
      <c r="AQ392" s="249" t="str">
        <f t="shared" si="401"/>
        <v/>
      </c>
      <c r="AR392" s="250" t="str">
        <f t="shared" si="402"/>
        <v/>
      </c>
      <c r="AS392" s="234"/>
      <c r="AY392" s="385">
        <f t="shared" si="403"/>
        <v>0</v>
      </c>
      <c r="AZ392" s="385">
        <f t="shared" si="370"/>
        <v>0</v>
      </c>
      <c r="BA392" s="385">
        <f t="shared" si="404"/>
        <v>0</v>
      </c>
      <c r="BB392" s="385">
        <f t="shared" si="371"/>
        <v>0</v>
      </c>
      <c r="BC392" s="385">
        <f t="shared" si="372"/>
        <v>0</v>
      </c>
      <c r="BD392" s="385">
        <f t="shared" si="373"/>
        <v>0</v>
      </c>
      <c r="BE392" s="385">
        <f t="shared" si="374"/>
        <v>0</v>
      </c>
      <c r="BF392" s="385">
        <f t="shared" si="375"/>
        <v>0</v>
      </c>
      <c r="BG392" s="385">
        <f t="shared" si="376"/>
        <v>0</v>
      </c>
      <c r="BH392" s="385">
        <f t="shared" si="377"/>
        <v>0</v>
      </c>
      <c r="BI392" s="385">
        <f t="shared" si="378"/>
        <v>0</v>
      </c>
      <c r="BJ392" s="385">
        <f t="shared" si="379"/>
        <v>0</v>
      </c>
      <c r="BK392" s="385">
        <f t="shared" si="380"/>
        <v>0</v>
      </c>
      <c r="BL392" s="385">
        <f t="shared" si="381"/>
        <v>0</v>
      </c>
      <c r="BM392" s="385">
        <f t="shared" si="382"/>
        <v>0</v>
      </c>
      <c r="BN392" s="385">
        <f t="shared" si="383"/>
        <v>0</v>
      </c>
      <c r="CK392" s="239">
        <f t="shared" si="405"/>
        <v>0</v>
      </c>
      <c r="CL392" s="239">
        <f t="shared" si="406"/>
        <v>0</v>
      </c>
    </row>
    <row r="393" spans="3:90" x14ac:dyDescent="0.35">
      <c r="C393" s="235"/>
      <c r="D393" s="246" t="str">
        <f t="shared" si="384"/>
        <v/>
      </c>
      <c r="E393" s="247" t="str">
        <f t="shared" si="385"/>
        <v/>
      </c>
      <c r="F393" s="248" t="str">
        <f t="shared" si="386"/>
        <v/>
      </c>
      <c r="G393" s="249" t="str">
        <f t="shared" si="387"/>
        <v/>
      </c>
      <c r="H393" s="250" t="str">
        <f t="shared" si="388"/>
        <v/>
      </c>
      <c r="I393" s="386" t="str">
        <f t="shared" si="349"/>
        <v/>
      </c>
      <c r="J393" s="387" t="str">
        <f t="shared" si="350"/>
        <v/>
      </c>
      <c r="K393" s="388" t="str">
        <f t="shared" si="351"/>
        <v/>
      </c>
      <c r="L393" s="389" t="str">
        <f t="shared" si="352"/>
        <v/>
      </c>
      <c r="M393" s="250" t="str">
        <f t="shared" si="353"/>
        <v/>
      </c>
      <c r="N393" s="246" t="b">
        <f t="shared" si="389"/>
        <v>0</v>
      </c>
      <c r="O393" s="246" t="b">
        <f t="shared" si="390"/>
        <v>0</v>
      </c>
      <c r="P393" s="246" t="b">
        <f t="shared" si="391"/>
        <v>0</v>
      </c>
      <c r="Q393" s="246" t="b">
        <f t="shared" si="392"/>
        <v>0</v>
      </c>
      <c r="R393" s="246" t="str">
        <f t="shared" si="393"/>
        <v>No</v>
      </c>
      <c r="S393" s="247" t="b">
        <f t="shared" si="354"/>
        <v>0</v>
      </c>
      <c r="T393" s="247" t="b">
        <f t="shared" si="355"/>
        <v>0</v>
      </c>
      <c r="U393" s="247" t="b">
        <f t="shared" si="356"/>
        <v>0</v>
      </c>
      <c r="V393" s="247" t="b">
        <f t="shared" si="357"/>
        <v>0</v>
      </c>
      <c r="W393" s="247" t="str">
        <f t="shared" si="394"/>
        <v>No</v>
      </c>
      <c r="X393" s="248" t="b">
        <f t="shared" si="358"/>
        <v>0</v>
      </c>
      <c r="Y393" s="248" t="b">
        <f t="shared" si="359"/>
        <v>0</v>
      </c>
      <c r="Z393" s="248" t="b">
        <f t="shared" si="360"/>
        <v>0</v>
      </c>
      <c r="AA393" s="248" t="b">
        <f t="shared" si="361"/>
        <v>0</v>
      </c>
      <c r="AB393" s="248" t="str">
        <f t="shared" si="395"/>
        <v>No</v>
      </c>
      <c r="AC393" s="249" t="b">
        <f t="shared" si="362"/>
        <v>0</v>
      </c>
      <c r="AD393" s="249" t="b">
        <f t="shared" si="363"/>
        <v>0</v>
      </c>
      <c r="AE393" s="249" t="b">
        <f t="shared" si="364"/>
        <v>0</v>
      </c>
      <c r="AF393" s="249" t="b">
        <f t="shared" si="365"/>
        <v>0</v>
      </c>
      <c r="AG393" s="249" t="str">
        <f t="shared" si="396"/>
        <v>No</v>
      </c>
      <c r="AH393" s="250" t="b">
        <f t="shared" si="366"/>
        <v>0</v>
      </c>
      <c r="AI393" s="250" t="b">
        <f t="shared" si="367"/>
        <v>0</v>
      </c>
      <c r="AJ393" s="250" t="b">
        <f t="shared" si="368"/>
        <v>0</v>
      </c>
      <c r="AK393" s="250" t="b">
        <f t="shared" si="369"/>
        <v>0</v>
      </c>
      <c r="AL393" s="250" t="str">
        <f t="shared" si="397"/>
        <v>No</v>
      </c>
      <c r="AN393" s="246" t="str">
        <f t="shared" si="398"/>
        <v/>
      </c>
      <c r="AO393" s="247" t="str">
        <f t="shared" si="399"/>
        <v/>
      </c>
      <c r="AP393" s="248" t="str">
        <f t="shared" si="400"/>
        <v/>
      </c>
      <c r="AQ393" s="249" t="str">
        <f t="shared" si="401"/>
        <v/>
      </c>
      <c r="AR393" s="250" t="str">
        <f t="shared" si="402"/>
        <v/>
      </c>
      <c r="AS393" s="234"/>
      <c r="AY393" s="385">
        <f t="shared" si="403"/>
        <v>0</v>
      </c>
      <c r="AZ393" s="385">
        <f t="shared" si="370"/>
        <v>0</v>
      </c>
      <c r="BA393" s="385">
        <f t="shared" si="404"/>
        <v>0</v>
      </c>
      <c r="BB393" s="385">
        <f t="shared" si="371"/>
        <v>0</v>
      </c>
      <c r="BC393" s="385">
        <f t="shared" si="372"/>
        <v>0</v>
      </c>
      <c r="BD393" s="385">
        <f t="shared" si="373"/>
        <v>0</v>
      </c>
      <c r="BE393" s="385">
        <f t="shared" si="374"/>
        <v>0</v>
      </c>
      <c r="BF393" s="385">
        <f t="shared" si="375"/>
        <v>0</v>
      </c>
      <c r="BG393" s="385">
        <f t="shared" si="376"/>
        <v>0</v>
      </c>
      <c r="BH393" s="385">
        <f t="shared" si="377"/>
        <v>0</v>
      </c>
      <c r="BI393" s="385">
        <f t="shared" si="378"/>
        <v>0</v>
      </c>
      <c r="BJ393" s="385">
        <f t="shared" si="379"/>
        <v>0</v>
      </c>
      <c r="BK393" s="385">
        <f t="shared" si="380"/>
        <v>0</v>
      </c>
      <c r="BL393" s="385">
        <f t="shared" si="381"/>
        <v>0</v>
      </c>
      <c r="BM393" s="385">
        <f t="shared" si="382"/>
        <v>0</v>
      </c>
      <c r="BN393" s="385">
        <f t="shared" si="383"/>
        <v>0</v>
      </c>
      <c r="CK393" s="239">
        <f t="shared" si="405"/>
        <v>0</v>
      </c>
      <c r="CL393" s="239">
        <f t="shared" si="406"/>
        <v>0</v>
      </c>
    </row>
    <row r="394" spans="3:90" x14ac:dyDescent="0.35">
      <c r="C394" s="235"/>
      <c r="D394" s="246" t="str">
        <f t="shared" si="384"/>
        <v/>
      </c>
      <c r="E394" s="247" t="str">
        <f t="shared" si="385"/>
        <v/>
      </c>
      <c r="F394" s="248" t="str">
        <f t="shared" si="386"/>
        <v/>
      </c>
      <c r="G394" s="249" t="str">
        <f t="shared" si="387"/>
        <v/>
      </c>
      <c r="H394" s="250" t="str">
        <f t="shared" si="388"/>
        <v/>
      </c>
      <c r="I394" s="386" t="str">
        <f t="shared" si="349"/>
        <v/>
      </c>
      <c r="J394" s="387" t="str">
        <f t="shared" si="350"/>
        <v/>
      </c>
      <c r="K394" s="388" t="str">
        <f t="shared" si="351"/>
        <v/>
      </c>
      <c r="L394" s="389" t="str">
        <f t="shared" si="352"/>
        <v/>
      </c>
      <c r="M394" s="250" t="str">
        <f t="shared" si="353"/>
        <v/>
      </c>
      <c r="N394" s="246" t="b">
        <f t="shared" si="389"/>
        <v>0</v>
      </c>
      <c r="O394" s="246" t="b">
        <f t="shared" si="390"/>
        <v>0</v>
      </c>
      <c r="P394" s="246" t="b">
        <f t="shared" si="391"/>
        <v>0</v>
      </c>
      <c r="Q394" s="246" t="b">
        <f t="shared" si="392"/>
        <v>0</v>
      </c>
      <c r="R394" s="246" t="str">
        <f t="shared" si="393"/>
        <v>No</v>
      </c>
      <c r="S394" s="247" t="b">
        <f t="shared" si="354"/>
        <v>0</v>
      </c>
      <c r="T394" s="247" t="b">
        <f t="shared" si="355"/>
        <v>0</v>
      </c>
      <c r="U394" s="247" t="b">
        <f t="shared" si="356"/>
        <v>0</v>
      </c>
      <c r="V394" s="247" t="b">
        <f t="shared" si="357"/>
        <v>0</v>
      </c>
      <c r="W394" s="247" t="str">
        <f t="shared" si="394"/>
        <v>No</v>
      </c>
      <c r="X394" s="248" t="b">
        <f t="shared" si="358"/>
        <v>0</v>
      </c>
      <c r="Y394" s="248" t="b">
        <f t="shared" si="359"/>
        <v>0</v>
      </c>
      <c r="Z394" s="248" t="b">
        <f t="shared" si="360"/>
        <v>0</v>
      </c>
      <c r="AA394" s="248" t="b">
        <f t="shared" si="361"/>
        <v>0</v>
      </c>
      <c r="AB394" s="248" t="str">
        <f t="shared" si="395"/>
        <v>No</v>
      </c>
      <c r="AC394" s="249" t="b">
        <f t="shared" si="362"/>
        <v>0</v>
      </c>
      <c r="AD394" s="249" t="b">
        <f t="shared" si="363"/>
        <v>0</v>
      </c>
      <c r="AE394" s="249" t="b">
        <f t="shared" si="364"/>
        <v>0</v>
      </c>
      <c r="AF394" s="249" t="b">
        <f t="shared" si="365"/>
        <v>0</v>
      </c>
      <c r="AG394" s="249" t="str">
        <f t="shared" si="396"/>
        <v>No</v>
      </c>
      <c r="AH394" s="250" t="b">
        <f t="shared" si="366"/>
        <v>0</v>
      </c>
      <c r="AI394" s="250" t="b">
        <f t="shared" si="367"/>
        <v>0</v>
      </c>
      <c r="AJ394" s="250" t="b">
        <f t="shared" si="368"/>
        <v>0</v>
      </c>
      <c r="AK394" s="250" t="b">
        <f t="shared" si="369"/>
        <v>0</v>
      </c>
      <c r="AL394" s="250" t="str">
        <f t="shared" si="397"/>
        <v>No</v>
      </c>
      <c r="AN394" s="246" t="str">
        <f t="shared" si="398"/>
        <v/>
      </c>
      <c r="AO394" s="247" t="str">
        <f t="shared" si="399"/>
        <v/>
      </c>
      <c r="AP394" s="248" t="str">
        <f t="shared" si="400"/>
        <v/>
      </c>
      <c r="AQ394" s="249" t="str">
        <f t="shared" si="401"/>
        <v/>
      </c>
      <c r="AR394" s="250" t="str">
        <f t="shared" si="402"/>
        <v/>
      </c>
      <c r="AS394" s="234"/>
      <c r="AY394" s="385">
        <f t="shared" si="403"/>
        <v>0</v>
      </c>
      <c r="AZ394" s="385">
        <f t="shared" si="370"/>
        <v>0</v>
      </c>
      <c r="BA394" s="385">
        <f t="shared" si="404"/>
        <v>0</v>
      </c>
      <c r="BB394" s="385">
        <f t="shared" si="371"/>
        <v>0</v>
      </c>
      <c r="BC394" s="385">
        <f t="shared" si="372"/>
        <v>0</v>
      </c>
      <c r="BD394" s="385">
        <f t="shared" si="373"/>
        <v>0</v>
      </c>
      <c r="BE394" s="385">
        <f t="shared" si="374"/>
        <v>0</v>
      </c>
      <c r="BF394" s="385">
        <f t="shared" si="375"/>
        <v>0</v>
      </c>
      <c r="BG394" s="385">
        <f t="shared" si="376"/>
        <v>0</v>
      </c>
      <c r="BH394" s="385">
        <f t="shared" si="377"/>
        <v>0</v>
      </c>
      <c r="BI394" s="385">
        <f t="shared" si="378"/>
        <v>0</v>
      </c>
      <c r="BJ394" s="385">
        <f t="shared" si="379"/>
        <v>0</v>
      </c>
      <c r="BK394" s="385">
        <f t="shared" si="380"/>
        <v>0</v>
      </c>
      <c r="BL394" s="385">
        <f t="shared" si="381"/>
        <v>0</v>
      </c>
      <c r="BM394" s="385">
        <f t="shared" si="382"/>
        <v>0</v>
      </c>
      <c r="BN394" s="385">
        <f t="shared" si="383"/>
        <v>0</v>
      </c>
      <c r="CK394" s="239">
        <f t="shared" si="405"/>
        <v>0</v>
      </c>
      <c r="CL394" s="239">
        <f t="shared" si="406"/>
        <v>0</v>
      </c>
    </row>
    <row r="395" spans="3:90" x14ac:dyDescent="0.35">
      <c r="C395" s="235"/>
      <c r="D395" s="246" t="str">
        <f t="shared" si="384"/>
        <v/>
      </c>
      <c r="E395" s="247" t="str">
        <f t="shared" si="385"/>
        <v/>
      </c>
      <c r="F395" s="248" t="str">
        <f t="shared" si="386"/>
        <v/>
      </c>
      <c r="G395" s="249" t="str">
        <f t="shared" si="387"/>
        <v/>
      </c>
      <c r="H395" s="250" t="str">
        <f t="shared" si="388"/>
        <v/>
      </c>
      <c r="I395" s="386" t="str">
        <f t="shared" si="349"/>
        <v/>
      </c>
      <c r="J395" s="387" t="str">
        <f t="shared" si="350"/>
        <v/>
      </c>
      <c r="K395" s="388" t="str">
        <f t="shared" si="351"/>
        <v/>
      </c>
      <c r="L395" s="389" t="str">
        <f t="shared" si="352"/>
        <v/>
      </c>
      <c r="M395" s="250" t="str">
        <f t="shared" si="353"/>
        <v/>
      </c>
      <c r="N395" s="246" t="b">
        <f t="shared" si="389"/>
        <v>0</v>
      </c>
      <c r="O395" s="246" t="b">
        <f t="shared" si="390"/>
        <v>0</v>
      </c>
      <c r="P395" s="246" t="b">
        <f t="shared" si="391"/>
        <v>0</v>
      </c>
      <c r="Q395" s="246" t="b">
        <f t="shared" si="392"/>
        <v>0</v>
      </c>
      <c r="R395" s="246" t="str">
        <f t="shared" si="393"/>
        <v>No</v>
      </c>
      <c r="S395" s="247" t="b">
        <f t="shared" si="354"/>
        <v>0</v>
      </c>
      <c r="T395" s="247" t="b">
        <f t="shared" si="355"/>
        <v>0</v>
      </c>
      <c r="U395" s="247" t="b">
        <f t="shared" si="356"/>
        <v>0</v>
      </c>
      <c r="V395" s="247" t="b">
        <f t="shared" si="357"/>
        <v>0</v>
      </c>
      <c r="W395" s="247" t="str">
        <f t="shared" si="394"/>
        <v>No</v>
      </c>
      <c r="X395" s="248" t="b">
        <f t="shared" si="358"/>
        <v>0</v>
      </c>
      <c r="Y395" s="248" t="b">
        <f t="shared" si="359"/>
        <v>0</v>
      </c>
      <c r="Z395" s="248" t="b">
        <f t="shared" si="360"/>
        <v>0</v>
      </c>
      <c r="AA395" s="248" t="b">
        <f t="shared" si="361"/>
        <v>0</v>
      </c>
      <c r="AB395" s="248" t="str">
        <f t="shared" si="395"/>
        <v>No</v>
      </c>
      <c r="AC395" s="249" t="b">
        <f t="shared" si="362"/>
        <v>0</v>
      </c>
      <c r="AD395" s="249" t="b">
        <f t="shared" si="363"/>
        <v>0</v>
      </c>
      <c r="AE395" s="249" t="b">
        <f t="shared" si="364"/>
        <v>0</v>
      </c>
      <c r="AF395" s="249" t="b">
        <f t="shared" si="365"/>
        <v>0</v>
      </c>
      <c r="AG395" s="249" t="str">
        <f t="shared" si="396"/>
        <v>No</v>
      </c>
      <c r="AH395" s="250" t="b">
        <f t="shared" si="366"/>
        <v>0</v>
      </c>
      <c r="AI395" s="250" t="b">
        <f t="shared" si="367"/>
        <v>0</v>
      </c>
      <c r="AJ395" s="250" t="b">
        <f t="shared" si="368"/>
        <v>0</v>
      </c>
      <c r="AK395" s="250" t="b">
        <f t="shared" si="369"/>
        <v>0</v>
      </c>
      <c r="AL395" s="250" t="str">
        <f t="shared" si="397"/>
        <v>No</v>
      </c>
      <c r="AN395" s="246" t="str">
        <f t="shared" si="398"/>
        <v/>
      </c>
      <c r="AO395" s="247" t="str">
        <f t="shared" si="399"/>
        <v/>
      </c>
      <c r="AP395" s="248" t="str">
        <f t="shared" si="400"/>
        <v/>
      </c>
      <c r="AQ395" s="249" t="str">
        <f t="shared" si="401"/>
        <v/>
      </c>
      <c r="AR395" s="250" t="str">
        <f t="shared" si="402"/>
        <v/>
      </c>
      <c r="AS395" s="234"/>
      <c r="AY395" s="385">
        <f t="shared" si="403"/>
        <v>0</v>
      </c>
      <c r="AZ395" s="385">
        <f t="shared" si="370"/>
        <v>0</v>
      </c>
      <c r="BA395" s="385">
        <f t="shared" si="404"/>
        <v>0</v>
      </c>
      <c r="BB395" s="385">
        <f t="shared" si="371"/>
        <v>0</v>
      </c>
      <c r="BC395" s="385">
        <f t="shared" si="372"/>
        <v>0</v>
      </c>
      <c r="BD395" s="385">
        <f t="shared" si="373"/>
        <v>0</v>
      </c>
      <c r="BE395" s="385">
        <f t="shared" si="374"/>
        <v>0</v>
      </c>
      <c r="BF395" s="385">
        <f t="shared" si="375"/>
        <v>0</v>
      </c>
      <c r="BG395" s="385">
        <f t="shared" si="376"/>
        <v>0</v>
      </c>
      <c r="BH395" s="385">
        <f t="shared" si="377"/>
        <v>0</v>
      </c>
      <c r="BI395" s="385">
        <f t="shared" si="378"/>
        <v>0</v>
      </c>
      <c r="BJ395" s="385">
        <f t="shared" si="379"/>
        <v>0</v>
      </c>
      <c r="BK395" s="385">
        <f t="shared" si="380"/>
        <v>0</v>
      </c>
      <c r="BL395" s="385">
        <f t="shared" si="381"/>
        <v>0</v>
      </c>
      <c r="BM395" s="385">
        <f t="shared" si="382"/>
        <v>0</v>
      </c>
      <c r="BN395" s="385">
        <f t="shared" si="383"/>
        <v>0</v>
      </c>
      <c r="CK395" s="239">
        <f t="shared" si="405"/>
        <v>0</v>
      </c>
      <c r="CL395" s="239">
        <f t="shared" si="406"/>
        <v>0</v>
      </c>
    </row>
    <row r="396" spans="3:90" x14ac:dyDescent="0.35">
      <c r="C396" s="235"/>
      <c r="D396" s="246" t="str">
        <f t="shared" si="384"/>
        <v/>
      </c>
      <c r="E396" s="247" t="str">
        <f t="shared" si="385"/>
        <v/>
      </c>
      <c r="F396" s="248" t="str">
        <f t="shared" si="386"/>
        <v/>
      </c>
      <c r="G396" s="249" t="str">
        <f t="shared" si="387"/>
        <v/>
      </c>
      <c r="H396" s="250" t="str">
        <f t="shared" si="388"/>
        <v/>
      </c>
      <c r="I396" s="386" t="str">
        <f t="shared" si="349"/>
        <v/>
      </c>
      <c r="J396" s="387" t="str">
        <f t="shared" si="350"/>
        <v/>
      </c>
      <c r="K396" s="388" t="str">
        <f t="shared" si="351"/>
        <v/>
      </c>
      <c r="L396" s="389" t="str">
        <f t="shared" si="352"/>
        <v/>
      </c>
      <c r="M396" s="250" t="str">
        <f t="shared" si="353"/>
        <v/>
      </c>
      <c r="N396" s="246" t="b">
        <f t="shared" si="389"/>
        <v>0</v>
      </c>
      <c r="O396" s="246" t="b">
        <f t="shared" si="390"/>
        <v>0</v>
      </c>
      <c r="P396" s="246" t="b">
        <f t="shared" si="391"/>
        <v>0</v>
      </c>
      <c r="Q396" s="246" t="b">
        <f t="shared" si="392"/>
        <v>0</v>
      </c>
      <c r="R396" s="246" t="str">
        <f t="shared" si="393"/>
        <v>No</v>
      </c>
      <c r="S396" s="247" t="b">
        <f t="shared" si="354"/>
        <v>0</v>
      </c>
      <c r="T396" s="247" t="b">
        <f t="shared" si="355"/>
        <v>0</v>
      </c>
      <c r="U396" s="247" t="b">
        <f t="shared" si="356"/>
        <v>0</v>
      </c>
      <c r="V396" s="247" t="b">
        <f t="shared" si="357"/>
        <v>0</v>
      </c>
      <c r="W396" s="247" t="str">
        <f t="shared" si="394"/>
        <v>No</v>
      </c>
      <c r="X396" s="248" t="b">
        <f t="shared" si="358"/>
        <v>0</v>
      </c>
      <c r="Y396" s="248" t="b">
        <f t="shared" si="359"/>
        <v>0</v>
      </c>
      <c r="Z396" s="248" t="b">
        <f t="shared" si="360"/>
        <v>0</v>
      </c>
      <c r="AA396" s="248" t="b">
        <f t="shared" si="361"/>
        <v>0</v>
      </c>
      <c r="AB396" s="248" t="str">
        <f t="shared" si="395"/>
        <v>No</v>
      </c>
      <c r="AC396" s="249" t="b">
        <f t="shared" si="362"/>
        <v>0</v>
      </c>
      <c r="AD396" s="249" t="b">
        <f t="shared" si="363"/>
        <v>0</v>
      </c>
      <c r="AE396" s="249" t="b">
        <f t="shared" si="364"/>
        <v>0</v>
      </c>
      <c r="AF396" s="249" t="b">
        <f t="shared" si="365"/>
        <v>0</v>
      </c>
      <c r="AG396" s="249" t="str">
        <f t="shared" si="396"/>
        <v>No</v>
      </c>
      <c r="AH396" s="250" t="b">
        <f t="shared" si="366"/>
        <v>0</v>
      </c>
      <c r="AI396" s="250" t="b">
        <f t="shared" si="367"/>
        <v>0</v>
      </c>
      <c r="AJ396" s="250" t="b">
        <f t="shared" si="368"/>
        <v>0</v>
      </c>
      <c r="AK396" s="250" t="b">
        <f t="shared" si="369"/>
        <v>0</v>
      </c>
      <c r="AL396" s="250" t="str">
        <f t="shared" si="397"/>
        <v>No</v>
      </c>
      <c r="AN396" s="246" t="str">
        <f t="shared" si="398"/>
        <v/>
      </c>
      <c r="AO396" s="247" t="str">
        <f t="shared" si="399"/>
        <v/>
      </c>
      <c r="AP396" s="248" t="str">
        <f t="shared" si="400"/>
        <v/>
      </c>
      <c r="AQ396" s="249" t="str">
        <f t="shared" si="401"/>
        <v/>
      </c>
      <c r="AR396" s="250" t="str">
        <f t="shared" si="402"/>
        <v/>
      </c>
      <c r="AS396" s="234"/>
      <c r="AY396" s="385">
        <f t="shared" si="403"/>
        <v>0</v>
      </c>
      <c r="AZ396" s="385">
        <f t="shared" si="370"/>
        <v>0</v>
      </c>
      <c r="BA396" s="385">
        <f t="shared" si="404"/>
        <v>0</v>
      </c>
      <c r="BB396" s="385">
        <f t="shared" si="371"/>
        <v>0</v>
      </c>
      <c r="BC396" s="385">
        <f t="shared" si="372"/>
        <v>0</v>
      </c>
      <c r="BD396" s="385">
        <f t="shared" si="373"/>
        <v>0</v>
      </c>
      <c r="BE396" s="385">
        <f t="shared" si="374"/>
        <v>0</v>
      </c>
      <c r="BF396" s="385">
        <f t="shared" si="375"/>
        <v>0</v>
      </c>
      <c r="BG396" s="385">
        <f t="shared" si="376"/>
        <v>0</v>
      </c>
      <c r="BH396" s="385">
        <f t="shared" si="377"/>
        <v>0</v>
      </c>
      <c r="BI396" s="385">
        <f t="shared" si="378"/>
        <v>0</v>
      </c>
      <c r="BJ396" s="385">
        <f t="shared" si="379"/>
        <v>0</v>
      </c>
      <c r="BK396" s="385">
        <f t="shared" si="380"/>
        <v>0</v>
      </c>
      <c r="BL396" s="385">
        <f t="shared" si="381"/>
        <v>0</v>
      </c>
      <c r="BM396" s="385">
        <f t="shared" si="382"/>
        <v>0</v>
      </c>
      <c r="BN396" s="385">
        <f t="shared" si="383"/>
        <v>0</v>
      </c>
      <c r="CK396" s="239">
        <f t="shared" si="405"/>
        <v>0</v>
      </c>
      <c r="CL396" s="239">
        <f t="shared" si="406"/>
        <v>0</v>
      </c>
    </row>
    <row r="397" spans="3:90" x14ac:dyDescent="0.35">
      <c r="C397" s="235"/>
      <c r="D397" s="246" t="str">
        <f t="shared" si="384"/>
        <v/>
      </c>
      <c r="E397" s="247" t="str">
        <f t="shared" si="385"/>
        <v/>
      </c>
      <c r="F397" s="248" t="str">
        <f t="shared" si="386"/>
        <v/>
      </c>
      <c r="G397" s="249" t="str">
        <f t="shared" si="387"/>
        <v/>
      </c>
      <c r="H397" s="250" t="str">
        <f t="shared" si="388"/>
        <v/>
      </c>
      <c r="I397" s="386" t="str">
        <f t="shared" si="349"/>
        <v/>
      </c>
      <c r="J397" s="387" t="str">
        <f t="shared" si="350"/>
        <v/>
      </c>
      <c r="K397" s="388" t="str">
        <f t="shared" si="351"/>
        <v/>
      </c>
      <c r="L397" s="389" t="str">
        <f t="shared" si="352"/>
        <v/>
      </c>
      <c r="M397" s="250" t="str">
        <f t="shared" si="353"/>
        <v/>
      </c>
      <c r="N397" s="246" t="b">
        <f t="shared" si="389"/>
        <v>0</v>
      </c>
      <c r="O397" s="246" t="b">
        <f t="shared" si="390"/>
        <v>0</v>
      </c>
      <c r="P397" s="246" t="b">
        <f t="shared" si="391"/>
        <v>0</v>
      </c>
      <c r="Q397" s="246" t="b">
        <f t="shared" si="392"/>
        <v>0</v>
      </c>
      <c r="R397" s="246" t="str">
        <f t="shared" si="393"/>
        <v>No</v>
      </c>
      <c r="S397" s="247" t="b">
        <f t="shared" si="354"/>
        <v>0</v>
      </c>
      <c r="T397" s="247" t="b">
        <f t="shared" si="355"/>
        <v>0</v>
      </c>
      <c r="U397" s="247" t="b">
        <f t="shared" si="356"/>
        <v>0</v>
      </c>
      <c r="V397" s="247" t="b">
        <f t="shared" si="357"/>
        <v>0</v>
      </c>
      <c r="W397" s="247" t="str">
        <f t="shared" si="394"/>
        <v>No</v>
      </c>
      <c r="X397" s="248" t="b">
        <f t="shared" si="358"/>
        <v>0</v>
      </c>
      <c r="Y397" s="248" t="b">
        <f t="shared" si="359"/>
        <v>0</v>
      </c>
      <c r="Z397" s="248" t="b">
        <f t="shared" si="360"/>
        <v>0</v>
      </c>
      <c r="AA397" s="248" t="b">
        <f t="shared" si="361"/>
        <v>0</v>
      </c>
      <c r="AB397" s="248" t="str">
        <f t="shared" si="395"/>
        <v>No</v>
      </c>
      <c r="AC397" s="249" t="b">
        <f t="shared" si="362"/>
        <v>0</v>
      </c>
      <c r="AD397" s="249" t="b">
        <f t="shared" si="363"/>
        <v>0</v>
      </c>
      <c r="AE397" s="249" t="b">
        <f t="shared" si="364"/>
        <v>0</v>
      </c>
      <c r="AF397" s="249" t="b">
        <f t="shared" si="365"/>
        <v>0</v>
      </c>
      <c r="AG397" s="249" t="str">
        <f t="shared" si="396"/>
        <v>No</v>
      </c>
      <c r="AH397" s="250" t="b">
        <f t="shared" si="366"/>
        <v>0</v>
      </c>
      <c r="AI397" s="250" t="b">
        <f t="shared" si="367"/>
        <v>0</v>
      </c>
      <c r="AJ397" s="250" t="b">
        <f t="shared" si="368"/>
        <v>0</v>
      </c>
      <c r="AK397" s="250" t="b">
        <f t="shared" si="369"/>
        <v>0</v>
      </c>
      <c r="AL397" s="250" t="str">
        <f t="shared" si="397"/>
        <v>No</v>
      </c>
      <c r="AN397" s="246" t="str">
        <f t="shared" si="398"/>
        <v/>
      </c>
      <c r="AO397" s="247" t="str">
        <f t="shared" si="399"/>
        <v/>
      </c>
      <c r="AP397" s="248" t="str">
        <f t="shared" si="400"/>
        <v/>
      </c>
      <c r="AQ397" s="249" t="str">
        <f t="shared" si="401"/>
        <v/>
      </c>
      <c r="AR397" s="250" t="str">
        <f t="shared" si="402"/>
        <v/>
      </c>
      <c r="AS397" s="234"/>
      <c r="AY397" s="385">
        <f t="shared" si="403"/>
        <v>0</v>
      </c>
      <c r="AZ397" s="385">
        <f t="shared" si="370"/>
        <v>0</v>
      </c>
      <c r="BA397" s="385">
        <f t="shared" si="404"/>
        <v>0</v>
      </c>
      <c r="BB397" s="385">
        <f t="shared" si="371"/>
        <v>0</v>
      </c>
      <c r="BC397" s="385">
        <f t="shared" si="372"/>
        <v>0</v>
      </c>
      <c r="BD397" s="385">
        <f t="shared" si="373"/>
        <v>0</v>
      </c>
      <c r="BE397" s="385">
        <f t="shared" si="374"/>
        <v>0</v>
      </c>
      <c r="BF397" s="385">
        <f t="shared" si="375"/>
        <v>0</v>
      </c>
      <c r="BG397" s="385">
        <f t="shared" si="376"/>
        <v>0</v>
      </c>
      <c r="BH397" s="385">
        <f t="shared" si="377"/>
        <v>0</v>
      </c>
      <c r="BI397" s="385">
        <f t="shared" si="378"/>
        <v>0</v>
      </c>
      <c r="BJ397" s="385">
        <f t="shared" si="379"/>
        <v>0</v>
      </c>
      <c r="BK397" s="385">
        <f t="shared" si="380"/>
        <v>0</v>
      </c>
      <c r="BL397" s="385">
        <f t="shared" si="381"/>
        <v>0</v>
      </c>
      <c r="BM397" s="385">
        <f t="shared" si="382"/>
        <v>0</v>
      </c>
      <c r="BN397" s="385">
        <f t="shared" si="383"/>
        <v>0</v>
      </c>
      <c r="CK397" s="239">
        <f t="shared" si="405"/>
        <v>0</v>
      </c>
      <c r="CL397" s="239">
        <f t="shared" si="406"/>
        <v>0</v>
      </c>
    </row>
    <row r="398" spans="3:90" x14ac:dyDescent="0.35">
      <c r="C398" s="235"/>
      <c r="D398" s="246" t="str">
        <f t="shared" si="384"/>
        <v/>
      </c>
      <c r="E398" s="247" t="str">
        <f t="shared" si="385"/>
        <v/>
      </c>
      <c r="F398" s="248" t="str">
        <f t="shared" si="386"/>
        <v/>
      </c>
      <c r="G398" s="249" t="str">
        <f t="shared" si="387"/>
        <v/>
      </c>
      <c r="H398" s="250" t="str">
        <f t="shared" si="388"/>
        <v/>
      </c>
      <c r="I398" s="386" t="str">
        <f t="shared" si="349"/>
        <v/>
      </c>
      <c r="J398" s="387" t="str">
        <f t="shared" si="350"/>
        <v/>
      </c>
      <c r="K398" s="388" t="str">
        <f t="shared" si="351"/>
        <v/>
      </c>
      <c r="L398" s="389" t="str">
        <f t="shared" si="352"/>
        <v/>
      </c>
      <c r="M398" s="250" t="str">
        <f t="shared" si="353"/>
        <v/>
      </c>
      <c r="N398" s="246" t="b">
        <f t="shared" si="389"/>
        <v>0</v>
      </c>
      <c r="O398" s="246" t="b">
        <f t="shared" si="390"/>
        <v>0</v>
      </c>
      <c r="P398" s="246" t="b">
        <f t="shared" si="391"/>
        <v>0</v>
      </c>
      <c r="Q398" s="246" t="b">
        <f t="shared" si="392"/>
        <v>0</v>
      </c>
      <c r="R398" s="246" t="str">
        <f t="shared" si="393"/>
        <v>No</v>
      </c>
      <c r="S398" s="247" t="b">
        <f t="shared" si="354"/>
        <v>0</v>
      </c>
      <c r="T398" s="247" t="b">
        <f t="shared" si="355"/>
        <v>0</v>
      </c>
      <c r="U398" s="247" t="b">
        <f t="shared" si="356"/>
        <v>0</v>
      </c>
      <c r="V398" s="247" t="b">
        <f t="shared" si="357"/>
        <v>0</v>
      </c>
      <c r="W398" s="247" t="str">
        <f t="shared" si="394"/>
        <v>No</v>
      </c>
      <c r="X398" s="248" t="b">
        <f t="shared" si="358"/>
        <v>0</v>
      </c>
      <c r="Y398" s="248" t="b">
        <f t="shared" si="359"/>
        <v>0</v>
      </c>
      <c r="Z398" s="248" t="b">
        <f t="shared" si="360"/>
        <v>0</v>
      </c>
      <c r="AA398" s="248" t="b">
        <f t="shared" si="361"/>
        <v>0</v>
      </c>
      <c r="AB398" s="248" t="str">
        <f t="shared" si="395"/>
        <v>No</v>
      </c>
      <c r="AC398" s="249" t="b">
        <f t="shared" si="362"/>
        <v>0</v>
      </c>
      <c r="AD398" s="249" t="b">
        <f t="shared" si="363"/>
        <v>0</v>
      </c>
      <c r="AE398" s="249" t="b">
        <f t="shared" si="364"/>
        <v>0</v>
      </c>
      <c r="AF398" s="249" t="b">
        <f t="shared" si="365"/>
        <v>0</v>
      </c>
      <c r="AG398" s="249" t="str">
        <f t="shared" si="396"/>
        <v>No</v>
      </c>
      <c r="AH398" s="250" t="b">
        <f t="shared" si="366"/>
        <v>0</v>
      </c>
      <c r="AI398" s="250" t="b">
        <f t="shared" si="367"/>
        <v>0</v>
      </c>
      <c r="AJ398" s="250" t="b">
        <f t="shared" si="368"/>
        <v>0</v>
      </c>
      <c r="AK398" s="250" t="b">
        <f t="shared" si="369"/>
        <v>0</v>
      </c>
      <c r="AL398" s="250" t="str">
        <f t="shared" si="397"/>
        <v>No</v>
      </c>
      <c r="AN398" s="246" t="str">
        <f t="shared" si="398"/>
        <v/>
      </c>
      <c r="AO398" s="247" t="str">
        <f t="shared" si="399"/>
        <v/>
      </c>
      <c r="AP398" s="248" t="str">
        <f t="shared" si="400"/>
        <v/>
      </c>
      <c r="AQ398" s="249" t="str">
        <f t="shared" si="401"/>
        <v/>
      </c>
      <c r="AR398" s="250" t="str">
        <f t="shared" si="402"/>
        <v/>
      </c>
      <c r="AS398" s="234"/>
      <c r="AY398" s="385">
        <f t="shared" si="403"/>
        <v>0</v>
      </c>
      <c r="AZ398" s="385">
        <f t="shared" si="370"/>
        <v>0</v>
      </c>
      <c r="BA398" s="385">
        <f t="shared" si="404"/>
        <v>0</v>
      </c>
      <c r="BB398" s="385">
        <f t="shared" si="371"/>
        <v>0</v>
      </c>
      <c r="BC398" s="385">
        <f t="shared" si="372"/>
        <v>0</v>
      </c>
      <c r="BD398" s="385">
        <f t="shared" si="373"/>
        <v>0</v>
      </c>
      <c r="BE398" s="385">
        <f t="shared" si="374"/>
        <v>0</v>
      </c>
      <c r="BF398" s="385">
        <f t="shared" si="375"/>
        <v>0</v>
      </c>
      <c r="BG398" s="385">
        <f t="shared" si="376"/>
        <v>0</v>
      </c>
      <c r="BH398" s="385">
        <f t="shared" si="377"/>
        <v>0</v>
      </c>
      <c r="BI398" s="385">
        <f t="shared" si="378"/>
        <v>0</v>
      </c>
      <c r="BJ398" s="385">
        <f t="shared" si="379"/>
        <v>0</v>
      </c>
      <c r="BK398" s="385">
        <f t="shared" si="380"/>
        <v>0</v>
      </c>
      <c r="BL398" s="385">
        <f t="shared" si="381"/>
        <v>0</v>
      </c>
      <c r="BM398" s="385">
        <f t="shared" si="382"/>
        <v>0</v>
      </c>
      <c r="BN398" s="385">
        <f t="shared" si="383"/>
        <v>0</v>
      </c>
      <c r="CK398" s="239">
        <f t="shared" si="405"/>
        <v>0</v>
      </c>
      <c r="CL398" s="239">
        <f t="shared" si="406"/>
        <v>0</v>
      </c>
    </row>
    <row r="399" spans="3:90" x14ac:dyDescent="0.35">
      <c r="C399" s="235"/>
      <c r="D399" s="246" t="str">
        <f t="shared" si="384"/>
        <v/>
      </c>
      <c r="E399" s="247" t="str">
        <f t="shared" si="385"/>
        <v/>
      </c>
      <c r="F399" s="248" t="str">
        <f t="shared" si="386"/>
        <v/>
      </c>
      <c r="G399" s="249" t="str">
        <f t="shared" si="387"/>
        <v/>
      </c>
      <c r="H399" s="250" t="str">
        <f t="shared" si="388"/>
        <v/>
      </c>
      <c r="I399" s="386" t="str">
        <f t="shared" si="349"/>
        <v/>
      </c>
      <c r="J399" s="387" t="str">
        <f t="shared" si="350"/>
        <v/>
      </c>
      <c r="K399" s="388" t="str">
        <f t="shared" si="351"/>
        <v/>
      </c>
      <c r="L399" s="389" t="str">
        <f t="shared" si="352"/>
        <v/>
      </c>
      <c r="M399" s="250" t="str">
        <f t="shared" si="353"/>
        <v/>
      </c>
      <c r="N399" s="246" t="b">
        <f t="shared" si="389"/>
        <v>0</v>
      </c>
      <c r="O399" s="246" t="b">
        <f t="shared" si="390"/>
        <v>0</v>
      </c>
      <c r="P399" s="246" t="b">
        <f t="shared" si="391"/>
        <v>0</v>
      </c>
      <c r="Q399" s="246" t="b">
        <f t="shared" si="392"/>
        <v>0</v>
      </c>
      <c r="R399" s="246" t="str">
        <f t="shared" si="393"/>
        <v>No</v>
      </c>
      <c r="S399" s="247" t="b">
        <f t="shared" si="354"/>
        <v>0</v>
      </c>
      <c r="T399" s="247" t="b">
        <f t="shared" si="355"/>
        <v>0</v>
      </c>
      <c r="U399" s="247" t="b">
        <f t="shared" si="356"/>
        <v>0</v>
      </c>
      <c r="V399" s="247" t="b">
        <f t="shared" si="357"/>
        <v>0</v>
      </c>
      <c r="W399" s="247" t="str">
        <f t="shared" si="394"/>
        <v>No</v>
      </c>
      <c r="X399" s="248" t="b">
        <f t="shared" si="358"/>
        <v>0</v>
      </c>
      <c r="Y399" s="248" t="b">
        <f t="shared" si="359"/>
        <v>0</v>
      </c>
      <c r="Z399" s="248" t="b">
        <f t="shared" si="360"/>
        <v>0</v>
      </c>
      <c r="AA399" s="248" t="b">
        <f t="shared" si="361"/>
        <v>0</v>
      </c>
      <c r="AB399" s="248" t="str">
        <f t="shared" si="395"/>
        <v>No</v>
      </c>
      <c r="AC399" s="249" t="b">
        <f t="shared" si="362"/>
        <v>0</v>
      </c>
      <c r="AD399" s="249" t="b">
        <f t="shared" si="363"/>
        <v>0</v>
      </c>
      <c r="AE399" s="249" t="b">
        <f t="shared" si="364"/>
        <v>0</v>
      </c>
      <c r="AF399" s="249" t="b">
        <f t="shared" si="365"/>
        <v>0</v>
      </c>
      <c r="AG399" s="249" t="str">
        <f t="shared" si="396"/>
        <v>No</v>
      </c>
      <c r="AH399" s="250" t="b">
        <f t="shared" si="366"/>
        <v>0</v>
      </c>
      <c r="AI399" s="250" t="b">
        <f t="shared" si="367"/>
        <v>0</v>
      </c>
      <c r="AJ399" s="250" t="b">
        <f t="shared" si="368"/>
        <v>0</v>
      </c>
      <c r="AK399" s="250" t="b">
        <f t="shared" si="369"/>
        <v>0</v>
      </c>
      <c r="AL399" s="250" t="str">
        <f t="shared" si="397"/>
        <v>No</v>
      </c>
      <c r="AN399" s="246" t="str">
        <f t="shared" si="398"/>
        <v/>
      </c>
      <c r="AO399" s="247" t="str">
        <f t="shared" si="399"/>
        <v/>
      </c>
      <c r="AP399" s="248" t="str">
        <f t="shared" si="400"/>
        <v/>
      </c>
      <c r="AQ399" s="249" t="str">
        <f t="shared" si="401"/>
        <v/>
      </c>
      <c r="AR399" s="250" t="str">
        <f t="shared" si="402"/>
        <v/>
      </c>
      <c r="AS399" s="234"/>
      <c r="AY399" s="385">
        <f t="shared" si="403"/>
        <v>0</v>
      </c>
      <c r="AZ399" s="385">
        <f t="shared" si="370"/>
        <v>0</v>
      </c>
      <c r="BA399" s="385">
        <f t="shared" si="404"/>
        <v>0</v>
      </c>
      <c r="BB399" s="385">
        <f t="shared" si="371"/>
        <v>0</v>
      </c>
      <c r="BC399" s="385">
        <f t="shared" si="372"/>
        <v>0</v>
      </c>
      <c r="BD399" s="385">
        <f t="shared" si="373"/>
        <v>0</v>
      </c>
      <c r="BE399" s="385">
        <f t="shared" si="374"/>
        <v>0</v>
      </c>
      <c r="BF399" s="385">
        <f t="shared" si="375"/>
        <v>0</v>
      </c>
      <c r="BG399" s="385">
        <f t="shared" si="376"/>
        <v>0</v>
      </c>
      <c r="BH399" s="385">
        <f t="shared" si="377"/>
        <v>0</v>
      </c>
      <c r="BI399" s="385">
        <f t="shared" si="378"/>
        <v>0</v>
      </c>
      <c r="BJ399" s="385">
        <f t="shared" si="379"/>
        <v>0</v>
      </c>
      <c r="BK399" s="385">
        <f t="shared" si="380"/>
        <v>0</v>
      </c>
      <c r="BL399" s="385">
        <f t="shared" si="381"/>
        <v>0</v>
      </c>
      <c r="BM399" s="385">
        <f t="shared" si="382"/>
        <v>0</v>
      </c>
      <c r="BN399" s="385">
        <f t="shared" si="383"/>
        <v>0</v>
      </c>
      <c r="CK399" s="239">
        <f t="shared" si="405"/>
        <v>0</v>
      </c>
      <c r="CL399" s="239">
        <f t="shared" si="406"/>
        <v>0</v>
      </c>
    </row>
    <row r="400" spans="3:90" x14ac:dyDescent="0.35">
      <c r="C400" s="235"/>
      <c r="D400" s="246" t="str">
        <f t="shared" si="384"/>
        <v/>
      </c>
      <c r="E400" s="247" t="str">
        <f t="shared" si="385"/>
        <v/>
      </c>
      <c r="F400" s="248" t="str">
        <f t="shared" si="386"/>
        <v/>
      </c>
      <c r="G400" s="249" t="str">
        <f t="shared" si="387"/>
        <v/>
      </c>
      <c r="H400" s="250" t="str">
        <f t="shared" si="388"/>
        <v/>
      </c>
      <c r="I400" s="386" t="str">
        <f t="shared" si="349"/>
        <v/>
      </c>
      <c r="J400" s="387" t="str">
        <f t="shared" si="350"/>
        <v/>
      </c>
      <c r="K400" s="388" t="str">
        <f t="shared" si="351"/>
        <v/>
      </c>
      <c r="L400" s="389" t="str">
        <f t="shared" si="352"/>
        <v/>
      </c>
      <c r="M400" s="250" t="str">
        <f t="shared" si="353"/>
        <v/>
      </c>
      <c r="N400" s="246" t="b">
        <f t="shared" si="389"/>
        <v>0</v>
      </c>
      <c r="O400" s="246" t="b">
        <f t="shared" si="390"/>
        <v>0</v>
      </c>
      <c r="P400" s="246" t="b">
        <f t="shared" si="391"/>
        <v>0</v>
      </c>
      <c r="Q400" s="246" t="b">
        <f t="shared" si="392"/>
        <v>0</v>
      </c>
      <c r="R400" s="246" t="str">
        <f t="shared" si="393"/>
        <v>No</v>
      </c>
      <c r="S400" s="247" t="b">
        <f t="shared" si="354"/>
        <v>0</v>
      </c>
      <c r="T400" s="247" t="b">
        <f t="shared" si="355"/>
        <v>0</v>
      </c>
      <c r="U400" s="247" t="b">
        <f t="shared" si="356"/>
        <v>0</v>
      </c>
      <c r="V400" s="247" t="b">
        <f t="shared" si="357"/>
        <v>0</v>
      </c>
      <c r="W400" s="247" t="str">
        <f t="shared" si="394"/>
        <v>No</v>
      </c>
      <c r="X400" s="248" t="b">
        <f t="shared" si="358"/>
        <v>0</v>
      </c>
      <c r="Y400" s="248" t="b">
        <f t="shared" si="359"/>
        <v>0</v>
      </c>
      <c r="Z400" s="248" t="b">
        <f t="shared" si="360"/>
        <v>0</v>
      </c>
      <c r="AA400" s="248" t="b">
        <f t="shared" si="361"/>
        <v>0</v>
      </c>
      <c r="AB400" s="248" t="str">
        <f t="shared" si="395"/>
        <v>No</v>
      </c>
      <c r="AC400" s="249" t="b">
        <f t="shared" si="362"/>
        <v>0</v>
      </c>
      <c r="AD400" s="249" t="b">
        <f t="shared" si="363"/>
        <v>0</v>
      </c>
      <c r="AE400" s="249" t="b">
        <f t="shared" si="364"/>
        <v>0</v>
      </c>
      <c r="AF400" s="249" t="b">
        <f t="shared" si="365"/>
        <v>0</v>
      </c>
      <c r="AG400" s="249" t="str">
        <f t="shared" si="396"/>
        <v>No</v>
      </c>
      <c r="AH400" s="250" t="b">
        <f t="shared" si="366"/>
        <v>0</v>
      </c>
      <c r="AI400" s="250" t="b">
        <f t="shared" si="367"/>
        <v>0</v>
      </c>
      <c r="AJ400" s="250" t="b">
        <f t="shared" si="368"/>
        <v>0</v>
      </c>
      <c r="AK400" s="250" t="b">
        <f t="shared" si="369"/>
        <v>0</v>
      </c>
      <c r="AL400" s="250" t="str">
        <f t="shared" si="397"/>
        <v>No</v>
      </c>
      <c r="AN400" s="246" t="str">
        <f t="shared" si="398"/>
        <v/>
      </c>
      <c r="AO400" s="247" t="str">
        <f t="shared" si="399"/>
        <v/>
      </c>
      <c r="AP400" s="248" t="str">
        <f t="shared" si="400"/>
        <v/>
      </c>
      <c r="AQ400" s="249" t="str">
        <f t="shared" si="401"/>
        <v/>
      </c>
      <c r="AR400" s="250" t="str">
        <f t="shared" si="402"/>
        <v/>
      </c>
      <c r="AS400" s="234"/>
      <c r="AY400" s="385">
        <f t="shared" si="403"/>
        <v>0</v>
      </c>
      <c r="AZ400" s="385">
        <f t="shared" si="370"/>
        <v>0</v>
      </c>
      <c r="BA400" s="385">
        <f t="shared" si="404"/>
        <v>0</v>
      </c>
      <c r="BB400" s="385">
        <f t="shared" si="371"/>
        <v>0</v>
      </c>
      <c r="BC400" s="385">
        <f t="shared" si="372"/>
        <v>0</v>
      </c>
      <c r="BD400" s="385">
        <f t="shared" si="373"/>
        <v>0</v>
      </c>
      <c r="BE400" s="385">
        <f t="shared" si="374"/>
        <v>0</v>
      </c>
      <c r="BF400" s="385">
        <f t="shared" si="375"/>
        <v>0</v>
      </c>
      <c r="BG400" s="385">
        <f t="shared" si="376"/>
        <v>0</v>
      </c>
      <c r="BH400" s="385">
        <f t="shared" si="377"/>
        <v>0</v>
      </c>
      <c r="BI400" s="385">
        <f t="shared" si="378"/>
        <v>0</v>
      </c>
      <c r="BJ400" s="385">
        <f t="shared" si="379"/>
        <v>0</v>
      </c>
      <c r="BK400" s="385">
        <f t="shared" si="380"/>
        <v>0</v>
      </c>
      <c r="BL400" s="385">
        <f t="shared" si="381"/>
        <v>0</v>
      </c>
      <c r="BM400" s="385">
        <f t="shared" si="382"/>
        <v>0</v>
      </c>
      <c r="BN400" s="385">
        <f t="shared" si="383"/>
        <v>0</v>
      </c>
      <c r="CK400" s="239">
        <f t="shared" si="405"/>
        <v>0</v>
      </c>
      <c r="CL400" s="239">
        <f t="shared" si="406"/>
        <v>0</v>
      </c>
    </row>
    <row r="401" spans="3:90" x14ac:dyDescent="0.35">
      <c r="C401" s="235"/>
      <c r="D401" s="246" t="str">
        <f t="shared" si="384"/>
        <v/>
      </c>
      <c r="E401" s="247" t="str">
        <f t="shared" si="385"/>
        <v/>
      </c>
      <c r="F401" s="248" t="str">
        <f t="shared" si="386"/>
        <v/>
      </c>
      <c r="G401" s="249" t="str">
        <f t="shared" si="387"/>
        <v/>
      </c>
      <c r="H401" s="250" t="str">
        <f t="shared" si="388"/>
        <v/>
      </c>
      <c r="I401" s="386" t="str">
        <f t="shared" si="349"/>
        <v/>
      </c>
      <c r="J401" s="387" t="str">
        <f t="shared" si="350"/>
        <v/>
      </c>
      <c r="K401" s="388" t="str">
        <f t="shared" si="351"/>
        <v/>
      </c>
      <c r="L401" s="389" t="str">
        <f t="shared" si="352"/>
        <v/>
      </c>
      <c r="M401" s="250" t="str">
        <f t="shared" si="353"/>
        <v/>
      </c>
      <c r="N401" s="246" t="b">
        <f t="shared" si="389"/>
        <v>0</v>
      </c>
      <c r="O401" s="246" t="b">
        <f t="shared" si="390"/>
        <v>0</v>
      </c>
      <c r="P401" s="246" t="b">
        <f t="shared" si="391"/>
        <v>0</v>
      </c>
      <c r="Q401" s="246" t="b">
        <f t="shared" si="392"/>
        <v>0</v>
      </c>
      <c r="R401" s="246" t="str">
        <f t="shared" si="393"/>
        <v>No</v>
      </c>
      <c r="S401" s="247" t="b">
        <f t="shared" si="354"/>
        <v>0</v>
      </c>
      <c r="T401" s="247" t="b">
        <f t="shared" si="355"/>
        <v>0</v>
      </c>
      <c r="U401" s="247" t="b">
        <f t="shared" si="356"/>
        <v>0</v>
      </c>
      <c r="V401" s="247" t="b">
        <f t="shared" si="357"/>
        <v>0</v>
      </c>
      <c r="W401" s="247" t="str">
        <f t="shared" si="394"/>
        <v>No</v>
      </c>
      <c r="X401" s="248" t="b">
        <f t="shared" si="358"/>
        <v>0</v>
      </c>
      <c r="Y401" s="248" t="b">
        <f t="shared" si="359"/>
        <v>0</v>
      </c>
      <c r="Z401" s="248" t="b">
        <f t="shared" si="360"/>
        <v>0</v>
      </c>
      <c r="AA401" s="248" t="b">
        <f t="shared" si="361"/>
        <v>0</v>
      </c>
      <c r="AB401" s="248" t="str">
        <f t="shared" si="395"/>
        <v>No</v>
      </c>
      <c r="AC401" s="249" t="b">
        <f t="shared" si="362"/>
        <v>0</v>
      </c>
      <c r="AD401" s="249" t="b">
        <f t="shared" si="363"/>
        <v>0</v>
      </c>
      <c r="AE401" s="249" t="b">
        <f t="shared" si="364"/>
        <v>0</v>
      </c>
      <c r="AF401" s="249" t="b">
        <f t="shared" si="365"/>
        <v>0</v>
      </c>
      <c r="AG401" s="249" t="str">
        <f t="shared" si="396"/>
        <v>No</v>
      </c>
      <c r="AH401" s="250" t="b">
        <f t="shared" si="366"/>
        <v>0</v>
      </c>
      <c r="AI401" s="250" t="b">
        <f t="shared" si="367"/>
        <v>0</v>
      </c>
      <c r="AJ401" s="250" t="b">
        <f t="shared" si="368"/>
        <v>0</v>
      </c>
      <c r="AK401" s="250" t="b">
        <f t="shared" si="369"/>
        <v>0</v>
      </c>
      <c r="AL401" s="250" t="str">
        <f t="shared" si="397"/>
        <v>No</v>
      </c>
      <c r="AN401" s="246" t="str">
        <f t="shared" si="398"/>
        <v/>
      </c>
      <c r="AO401" s="247" t="str">
        <f t="shared" si="399"/>
        <v/>
      </c>
      <c r="AP401" s="248" t="str">
        <f t="shared" si="400"/>
        <v/>
      </c>
      <c r="AQ401" s="249" t="str">
        <f t="shared" si="401"/>
        <v/>
      </c>
      <c r="AR401" s="250" t="str">
        <f t="shared" si="402"/>
        <v/>
      </c>
      <c r="AS401" s="234"/>
      <c r="AY401" s="385">
        <f t="shared" si="403"/>
        <v>0</v>
      </c>
      <c r="AZ401" s="385">
        <f t="shared" si="370"/>
        <v>0</v>
      </c>
      <c r="BA401" s="385">
        <f t="shared" si="404"/>
        <v>0</v>
      </c>
      <c r="BB401" s="385">
        <f t="shared" si="371"/>
        <v>0</v>
      </c>
      <c r="BC401" s="385">
        <f t="shared" si="372"/>
        <v>0</v>
      </c>
      <c r="BD401" s="385">
        <f t="shared" si="373"/>
        <v>0</v>
      </c>
      <c r="BE401" s="385">
        <f t="shared" si="374"/>
        <v>0</v>
      </c>
      <c r="BF401" s="385">
        <f t="shared" si="375"/>
        <v>0</v>
      </c>
      <c r="BG401" s="385">
        <f t="shared" si="376"/>
        <v>0</v>
      </c>
      <c r="BH401" s="385">
        <f t="shared" si="377"/>
        <v>0</v>
      </c>
      <c r="BI401" s="385">
        <f t="shared" si="378"/>
        <v>0</v>
      </c>
      <c r="BJ401" s="385">
        <f t="shared" si="379"/>
        <v>0</v>
      </c>
      <c r="BK401" s="385">
        <f t="shared" si="380"/>
        <v>0</v>
      </c>
      <c r="BL401" s="385">
        <f t="shared" si="381"/>
        <v>0</v>
      </c>
      <c r="BM401" s="385">
        <f t="shared" si="382"/>
        <v>0</v>
      </c>
      <c r="BN401" s="385">
        <f t="shared" si="383"/>
        <v>0</v>
      </c>
      <c r="CK401" s="239">
        <f t="shared" si="405"/>
        <v>0</v>
      </c>
      <c r="CL401" s="239">
        <f t="shared" si="406"/>
        <v>0</v>
      </c>
    </row>
    <row r="402" spans="3:90" x14ac:dyDescent="0.35">
      <c r="C402" s="235"/>
      <c r="D402" s="246" t="str">
        <f t="shared" si="384"/>
        <v/>
      </c>
      <c r="E402" s="247" t="str">
        <f t="shared" si="385"/>
        <v/>
      </c>
      <c r="F402" s="248" t="str">
        <f t="shared" si="386"/>
        <v/>
      </c>
      <c r="G402" s="249" t="str">
        <f t="shared" si="387"/>
        <v/>
      </c>
      <c r="H402" s="250" t="str">
        <f t="shared" si="388"/>
        <v/>
      </c>
      <c r="I402" s="386" t="str">
        <f t="shared" si="349"/>
        <v/>
      </c>
      <c r="J402" s="387" t="str">
        <f t="shared" si="350"/>
        <v/>
      </c>
      <c r="K402" s="388" t="str">
        <f t="shared" si="351"/>
        <v/>
      </c>
      <c r="L402" s="389" t="str">
        <f t="shared" si="352"/>
        <v/>
      </c>
      <c r="M402" s="250" t="str">
        <f t="shared" si="353"/>
        <v/>
      </c>
      <c r="N402" s="246" t="b">
        <f t="shared" si="389"/>
        <v>0</v>
      </c>
      <c r="O402" s="246" t="b">
        <f t="shared" si="390"/>
        <v>0</v>
      </c>
      <c r="P402" s="246" t="b">
        <f t="shared" si="391"/>
        <v>0</v>
      </c>
      <c r="Q402" s="246" t="b">
        <f t="shared" si="392"/>
        <v>0</v>
      </c>
      <c r="R402" s="246" t="str">
        <f t="shared" si="393"/>
        <v>No</v>
      </c>
      <c r="S402" s="247" t="b">
        <f t="shared" si="354"/>
        <v>0</v>
      </c>
      <c r="T402" s="247" t="b">
        <f t="shared" si="355"/>
        <v>0</v>
      </c>
      <c r="U402" s="247" t="b">
        <f t="shared" si="356"/>
        <v>0</v>
      </c>
      <c r="V402" s="247" t="b">
        <f t="shared" si="357"/>
        <v>0</v>
      </c>
      <c r="W402" s="247" t="str">
        <f t="shared" si="394"/>
        <v>No</v>
      </c>
      <c r="X402" s="248" t="b">
        <f t="shared" si="358"/>
        <v>0</v>
      </c>
      <c r="Y402" s="248" t="b">
        <f t="shared" si="359"/>
        <v>0</v>
      </c>
      <c r="Z402" s="248" t="b">
        <f t="shared" si="360"/>
        <v>0</v>
      </c>
      <c r="AA402" s="248" t="b">
        <f t="shared" si="361"/>
        <v>0</v>
      </c>
      <c r="AB402" s="248" t="str">
        <f t="shared" si="395"/>
        <v>No</v>
      </c>
      <c r="AC402" s="249" t="b">
        <f t="shared" si="362"/>
        <v>0</v>
      </c>
      <c r="AD402" s="249" t="b">
        <f t="shared" si="363"/>
        <v>0</v>
      </c>
      <c r="AE402" s="249" t="b">
        <f t="shared" si="364"/>
        <v>0</v>
      </c>
      <c r="AF402" s="249" t="b">
        <f t="shared" si="365"/>
        <v>0</v>
      </c>
      <c r="AG402" s="249" t="str">
        <f t="shared" si="396"/>
        <v>No</v>
      </c>
      <c r="AH402" s="250" t="b">
        <f t="shared" si="366"/>
        <v>0</v>
      </c>
      <c r="AI402" s="250" t="b">
        <f t="shared" si="367"/>
        <v>0</v>
      </c>
      <c r="AJ402" s="250" t="b">
        <f t="shared" si="368"/>
        <v>0</v>
      </c>
      <c r="AK402" s="250" t="b">
        <f t="shared" si="369"/>
        <v>0</v>
      </c>
      <c r="AL402" s="250" t="str">
        <f t="shared" si="397"/>
        <v>No</v>
      </c>
      <c r="AN402" s="246" t="str">
        <f t="shared" si="398"/>
        <v/>
      </c>
      <c r="AO402" s="247" t="str">
        <f t="shared" si="399"/>
        <v/>
      </c>
      <c r="AP402" s="248" t="str">
        <f t="shared" si="400"/>
        <v/>
      </c>
      <c r="AQ402" s="249" t="str">
        <f t="shared" si="401"/>
        <v/>
      </c>
      <c r="AR402" s="250" t="str">
        <f t="shared" si="402"/>
        <v/>
      </c>
      <c r="AS402" s="234"/>
      <c r="AY402" s="385">
        <f t="shared" si="403"/>
        <v>0</v>
      </c>
      <c r="AZ402" s="385">
        <f t="shared" si="370"/>
        <v>0</v>
      </c>
      <c r="BA402" s="385">
        <f t="shared" si="404"/>
        <v>0</v>
      </c>
      <c r="BB402" s="385">
        <f t="shared" si="371"/>
        <v>0</v>
      </c>
      <c r="BC402" s="385">
        <f t="shared" si="372"/>
        <v>0</v>
      </c>
      <c r="BD402" s="385">
        <f t="shared" si="373"/>
        <v>0</v>
      </c>
      <c r="BE402" s="385">
        <f t="shared" si="374"/>
        <v>0</v>
      </c>
      <c r="BF402" s="385">
        <f t="shared" si="375"/>
        <v>0</v>
      </c>
      <c r="BG402" s="385">
        <f t="shared" si="376"/>
        <v>0</v>
      </c>
      <c r="BH402" s="385">
        <f t="shared" si="377"/>
        <v>0</v>
      </c>
      <c r="BI402" s="385">
        <f t="shared" si="378"/>
        <v>0</v>
      </c>
      <c r="BJ402" s="385">
        <f t="shared" si="379"/>
        <v>0</v>
      </c>
      <c r="BK402" s="385">
        <f t="shared" si="380"/>
        <v>0</v>
      </c>
      <c r="BL402" s="385">
        <f t="shared" si="381"/>
        <v>0</v>
      </c>
      <c r="BM402" s="385">
        <f t="shared" si="382"/>
        <v>0</v>
      </c>
      <c r="BN402" s="385">
        <f t="shared" si="383"/>
        <v>0</v>
      </c>
      <c r="CK402" s="239">
        <f t="shared" si="405"/>
        <v>0</v>
      </c>
      <c r="CL402" s="239">
        <f t="shared" si="406"/>
        <v>0</v>
      </c>
    </row>
    <row r="403" spans="3:90" x14ac:dyDescent="0.35">
      <c r="C403" s="235"/>
      <c r="D403" s="246" t="str">
        <f t="shared" si="384"/>
        <v/>
      </c>
      <c r="E403" s="247" t="str">
        <f t="shared" si="385"/>
        <v/>
      </c>
      <c r="F403" s="248" t="str">
        <f t="shared" si="386"/>
        <v/>
      </c>
      <c r="G403" s="249" t="str">
        <f t="shared" si="387"/>
        <v/>
      </c>
      <c r="H403" s="250" t="str">
        <f t="shared" si="388"/>
        <v/>
      </c>
      <c r="I403" s="386" t="str">
        <f t="shared" si="349"/>
        <v/>
      </c>
      <c r="J403" s="387" t="str">
        <f t="shared" si="350"/>
        <v/>
      </c>
      <c r="K403" s="388" t="str">
        <f t="shared" si="351"/>
        <v/>
      </c>
      <c r="L403" s="389" t="str">
        <f t="shared" si="352"/>
        <v/>
      </c>
      <c r="M403" s="250" t="str">
        <f t="shared" si="353"/>
        <v/>
      </c>
      <c r="N403" s="246" t="b">
        <f t="shared" si="389"/>
        <v>0</v>
      </c>
      <c r="O403" s="246" t="b">
        <f t="shared" si="390"/>
        <v>0</v>
      </c>
      <c r="P403" s="246" t="b">
        <f t="shared" si="391"/>
        <v>0</v>
      </c>
      <c r="Q403" s="246" t="b">
        <f t="shared" si="392"/>
        <v>0</v>
      </c>
      <c r="R403" s="246" t="str">
        <f t="shared" si="393"/>
        <v>No</v>
      </c>
      <c r="S403" s="247" t="b">
        <f t="shared" si="354"/>
        <v>0</v>
      </c>
      <c r="T403" s="247" t="b">
        <f t="shared" si="355"/>
        <v>0</v>
      </c>
      <c r="U403" s="247" t="b">
        <f t="shared" si="356"/>
        <v>0</v>
      </c>
      <c r="V403" s="247" t="b">
        <f t="shared" si="357"/>
        <v>0</v>
      </c>
      <c r="W403" s="247" t="str">
        <f t="shared" si="394"/>
        <v>No</v>
      </c>
      <c r="X403" s="248" t="b">
        <f t="shared" si="358"/>
        <v>0</v>
      </c>
      <c r="Y403" s="248" t="b">
        <f t="shared" si="359"/>
        <v>0</v>
      </c>
      <c r="Z403" s="248" t="b">
        <f t="shared" si="360"/>
        <v>0</v>
      </c>
      <c r="AA403" s="248" t="b">
        <f t="shared" si="361"/>
        <v>0</v>
      </c>
      <c r="AB403" s="248" t="str">
        <f t="shared" si="395"/>
        <v>No</v>
      </c>
      <c r="AC403" s="249" t="b">
        <f t="shared" si="362"/>
        <v>0</v>
      </c>
      <c r="AD403" s="249" t="b">
        <f t="shared" si="363"/>
        <v>0</v>
      </c>
      <c r="AE403" s="249" t="b">
        <f t="shared" si="364"/>
        <v>0</v>
      </c>
      <c r="AF403" s="249" t="b">
        <f t="shared" si="365"/>
        <v>0</v>
      </c>
      <c r="AG403" s="249" t="str">
        <f t="shared" si="396"/>
        <v>No</v>
      </c>
      <c r="AH403" s="250" t="b">
        <f t="shared" si="366"/>
        <v>0</v>
      </c>
      <c r="AI403" s="250" t="b">
        <f t="shared" si="367"/>
        <v>0</v>
      </c>
      <c r="AJ403" s="250" t="b">
        <f t="shared" si="368"/>
        <v>0</v>
      </c>
      <c r="AK403" s="250" t="b">
        <f t="shared" si="369"/>
        <v>0</v>
      </c>
      <c r="AL403" s="250" t="str">
        <f t="shared" si="397"/>
        <v>No</v>
      </c>
      <c r="AN403" s="246" t="str">
        <f t="shared" si="398"/>
        <v/>
      </c>
      <c r="AO403" s="247" t="str">
        <f t="shared" si="399"/>
        <v/>
      </c>
      <c r="AP403" s="248" t="str">
        <f t="shared" si="400"/>
        <v/>
      </c>
      <c r="AQ403" s="249" t="str">
        <f t="shared" si="401"/>
        <v/>
      </c>
      <c r="AR403" s="250" t="str">
        <f t="shared" si="402"/>
        <v/>
      </c>
      <c r="AS403" s="234"/>
      <c r="AY403" s="385">
        <f t="shared" si="403"/>
        <v>0</v>
      </c>
      <c r="AZ403" s="385">
        <f t="shared" si="370"/>
        <v>0</v>
      </c>
      <c r="BA403" s="385">
        <f t="shared" si="404"/>
        <v>0</v>
      </c>
      <c r="BB403" s="385">
        <f t="shared" si="371"/>
        <v>0</v>
      </c>
      <c r="BC403" s="385">
        <f t="shared" si="372"/>
        <v>0</v>
      </c>
      <c r="BD403" s="385">
        <f t="shared" si="373"/>
        <v>0</v>
      </c>
      <c r="BE403" s="385">
        <f t="shared" si="374"/>
        <v>0</v>
      </c>
      <c r="BF403" s="385">
        <f t="shared" si="375"/>
        <v>0</v>
      </c>
      <c r="BG403" s="385">
        <f t="shared" si="376"/>
        <v>0</v>
      </c>
      <c r="BH403" s="385">
        <f t="shared" si="377"/>
        <v>0</v>
      </c>
      <c r="BI403" s="385">
        <f t="shared" si="378"/>
        <v>0</v>
      </c>
      <c r="BJ403" s="385">
        <f t="shared" si="379"/>
        <v>0</v>
      </c>
      <c r="BK403" s="385">
        <f t="shared" si="380"/>
        <v>0</v>
      </c>
      <c r="BL403" s="385">
        <f t="shared" si="381"/>
        <v>0</v>
      </c>
      <c r="BM403" s="385">
        <f t="shared" si="382"/>
        <v>0</v>
      </c>
      <c r="BN403" s="385">
        <f t="shared" si="383"/>
        <v>0</v>
      </c>
      <c r="CK403" s="239">
        <f t="shared" si="405"/>
        <v>0</v>
      </c>
      <c r="CL403" s="239">
        <f t="shared" si="406"/>
        <v>0</v>
      </c>
    </row>
    <row r="404" spans="3:90" x14ac:dyDescent="0.35">
      <c r="C404" s="235"/>
      <c r="D404" s="246" t="str">
        <f t="shared" si="384"/>
        <v/>
      </c>
      <c r="E404" s="247" t="str">
        <f t="shared" si="385"/>
        <v/>
      </c>
      <c r="F404" s="248" t="str">
        <f t="shared" si="386"/>
        <v/>
      </c>
      <c r="G404" s="249" t="str">
        <f t="shared" si="387"/>
        <v/>
      </c>
      <c r="H404" s="250" t="str">
        <f t="shared" si="388"/>
        <v/>
      </c>
      <c r="I404" s="386" t="str">
        <f t="shared" si="349"/>
        <v/>
      </c>
      <c r="J404" s="387" t="str">
        <f t="shared" si="350"/>
        <v/>
      </c>
      <c r="K404" s="388" t="str">
        <f t="shared" si="351"/>
        <v/>
      </c>
      <c r="L404" s="389" t="str">
        <f t="shared" si="352"/>
        <v/>
      </c>
      <c r="M404" s="250" t="str">
        <f t="shared" si="353"/>
        <v/>
      </c>
      <c r="N404" s="246" t="b">
        <f t="shared" si="389"/>
        <v>0</v>
      </c>
      <c r="O404" s="246" t="b">
        <f t="shared" si="390"/>
        <v>0</v>
      </c>
      <c r="P404" s="246" t="b">
        <f t="shared" si="391"/>
        <v>0</v>
      </c>
      <c r="Q404" s="246" t="b">
        <f t="shared" si="392"/>
        <v>0</v>
      </c>
      <c r="R404" s="246" t="str">
        <f t="shared" si="393"/>
        <v>No</v>
      </c>
      <c r="S404" s="247" t="b">
        <f t="shared" si="354"/>
        <v>0</v>
      </c>
      <c r="T404" s="247" t="b">
        <f t="shared" si="355"/>
        <v>0</v>
      </c>
      <c r="U404" s="247" t="b">
        <f t="shared" si="356"/>
        <v>0</v>
      </c>
      <c r="V404" s="247" t="b">
        <f t="shared" si="357"/>
        <v>0</v>
      </c>
      <c r="W404" s="247" t="str">
        <f t="shared" si="394"/>
        <v>No</v>
      </c>
      <c r="X404" s="248" t="b">
        <f t="shared" si="358"/>
        <v>0</v>
      </c>
      <c r="Y404" s="248" t="b">
        <f t="shared" si="359"/>
        <v>0</v>
      </c>
      <c r="Z404" s="248" t="b">
        <f t="shared" si="360"/>
        <v>0</v>
      </c>
      <c r="AA404" s="248" t="b">
        <f t="shared" si="361"/>
        <v>0</v>
      </c>
      <c r="AB404" s="248" t="str">
        <f t="shared" si="395"/>
        <v>No</v>
      </c>
      <c r="AC404" s="249" t="b">
        <f t="shared" si="362"/>
        <v>0</v>
      </c>
      <c r="AD404" s="249" t="b">
        <f t="shared" si="363"/>
        <v>0</v>
      </c>
      <c r="AE404" s="249" t="b">
        <f t="shared" si="364"/>
        <v>0</v>
      </c>
      <c r="AF404" s="249" t="b">
        <f t="shared" si="365"/>
        <v>0</v>
      </c>
      <c r="AG404" s="249" t="str">
        <f t="shared" si="396"/>
        <v>No</v>
      </c>
      <c r="AH404" s="250" t="b">
        <f t="shared" si="366"/>
        <v>0</v>
      </c>
      <c r="AI404" s="250" t="b">
        <f t="shared" si="367"/>
        <v>0</v>
      </c>
      <c r="AJ404" s="250" t="b">
        <f t="shared" si="368"/>
        <v>0</v>
      </c>
      <c r="AK404" s="250" t="b">
        <f t="shared" si="369"/>
        <v>0</v>
      </c>
      <c r="AL404" s="250" t="str">
        <f t="shared" si="397"/>
        <v>No</v>
      </c>
      <c r="AN404" s="246" t="str">
        <f t="shared" si="398"/>
        <v/>
      </c>
      <c r="AO404" s="247" t="str">
        <f t="shared" si="399"/>
        <v/>
      </c>
      <c r="AP404" s="248" t="str">
        <f t="shared" si="400"/>
        <v/>
      </c>
      <c r="AQ404" s="249" t="str">
        <f t="shared" si="401"/>
        <v/>
      </c>
      <c r="AR404" s="250" t="str">
        <f t="shared" si="402"/>
        <v/>
      </c>
      <c r="AS404" s="234"/>
      <c r="AY404" s="385">
        <f t="shared" si="403"/>
        <v>0</v>
      </c>
      <c r="AZ404" s="385">
        <f t="shared" si="370"/>
        <v>0</v>
      </c>
      <c r="BA404" s="385">
        <f t="shared" si="404"/>
        <v>0</v>
      </c>
      <c r="BB404" s="385">
        <f t="shared" si="371"/>
        <v>0</v>
      </c>
      <c r="BC404" s="385">
        <f t="shared" si="372"/>
        <v>0</v>
      </c>
      <c r="BD404" s="385">
        <f t="shared" si="373"/>
        <v>0</v>
      </c>
      <c r="BE404" s="385">
        <f t="shared" si="374"/>
        <v>0</v>
      </c>
      <c r="BF404" s="385">
        <f t="shared" si="375"/>
        <v>0</v>
      </c>
      <c r="BG404" s="385">
        <f t="shared" si="376"/>
        <v>0</v>
      </c>
      <c r="BH404" s="385">
        <f t="shared" si="377"/>
        <v>0</v>
      </c>
      <c r="BI404" s="385">
        <f t="shared" si="378"/>
        <v>0</v>
      </c>
      <c r="BJ404" s="385">
        <f t="shared" si="379"/>
        <v>0</v>
      </c>
      <c r="BK404" s="385">
        <f t="shared" si="380"/>
        <v>0</v>
      </c>
      <c r="BL404" s="385">
        <f t="shared" si="381"/>
        <v>0</v>
      </c>
      <c r="BM404" s="385">
        <f t="shared" si="382"/>
        <v>0</v>
      </c>
      <c r="BN404" s="385">
        <f t="shared" si="383"/>
        <v>0</v>
      </c>
      <c r="CK404" s="239">
        <f t="shared" si="405"/>
        <v>0</v>
      </c>
      <c r="CL404" s="239">
        <f t="shared" si="406"/>
        <v>0</v>
      </c>
    </row>
    <row r="405" spans="3:90" x14ac:dyDescent="0.35">
      <c r="C405" s="235"/>
      <c r="D405" s="246" t="str">
        <f t="shared" si="384"/>
        <v/>
      </c>
      <c r="E405" s="247" t="str">
        <f t="shared" si="385"/>
        <v/>
      </c>
      <c r="F405" s="248" t="str">
        <f t="shared" si="386"/>
        <v/>
      </c>
      <c r="G405" s="249" t="str">
        <f t="shared" si="387"/>
        <v/>
      </c>
      <c r="H405" s="250" t="str">
        <f t="shared" si="388"/>
        <v/>
      </c>
      <c r="I405" s="386" t="str">
        <f t="shared" si="349"/>
        <v/>
      </c>
      <c r="J405" s="387" t="str">
        <f t="shared" si="350"/>
        <v/>
      </c>
      <c r="K405" s="388" t="str">
        <f t="shared" si="351"/>
        <v/>
      </c>
      <c r="L405" s="389" t="str">
        <f t="shared" si="352"/>
        <v/>
      </c>
      <c r="M405" s="250" t="str">
        <f t="shared" si="353"/>
        <v/>
      </c>
      <c r="N405" s="246" t="b">
        <f t="shared" si="389"/>
        <v>0</v>
      </c>
      <c r="O405" s="246" t="b">
        <f t="shared" si="390"/>
        <v>0</v>
      </c>
      <c r="P405" s="246" t="b">
        <f t="shared" si="391"/>
        <v>0</v>
      </c>
      <c r="Q405" s="246" t="b">
        <f t="shared" si="392"/>
        <v>0</v>
      </c>
      <c r="R405" s="246" t="str">
        <f t="shared" si="393"/>
        <v>No</v>
      </c>
      <c r="S405" s="247" t="b">
        <f t="shared" si="354"/>
        <v>0</v>
      </c>
      <c r="T405" s="247" t="b">
        <f t="shared" si="355"/>
        <v>0</v>
      </c>
      <c r="U405" s="247" t="b">
        <f t="shared" si="356"/>
        <v>0</v>
      </c>
      <c r="V405" s="247" t="b">
        <f t="shared" si="357"/>
        <v>0</v>
      </c>
      <c r="W405" s="247" t="str">
        <f t="shared" si="394"/>
        <v>No</v>
      </c>
      <c r="X405" s="248" t="b">
        <f t="shared" si="358"/>
        <v>0</v>
      </c>
      <c r="Y405" s="248" t="b">
        <f t="shared" si="359"/>
        <v>0</v>
      </c>
      <c r="Z405" s="248" t="b">
        <f t="shared" si="360"/>
        <v>0</v>
      </c>
      <c r="AA405" s="248" t="b">
        <f t="shared" si="361"/>
        <v>0</v>
      </c>
      <c r="AB405" s="248" t="str">
        <f t="shared" si="395"/>
        <v>No</v>
      </c>
      <c r="AC405" s="249" t="b">
        <f t="shared" si="362"/>
        <v>0</v>
      </c>
      <c r="AD405" s="249" t="b">
        <f t="shared" si="363"/>
        <v>0</v>
      </c>
      <c r="AE405" s="249" t="b">
        <f t="shared" si="364"/>
        <v>0</v>
      </c>
      <c r="AF405" s="249" t="b">
        <f t="shared" si="365"/>
        <v>0</v>
      </c>
      <c r="AG405" s="249" t="str">
        <f t="shared" si="396"/>
        <v>No</v>
      </c>
      <c r="AH405" s="250" t="b">
        <f t="shared" si="366"/>
        <v>0</v>
      </c>
      <c r="AI405" s="250" t="b">
        <f t="shared" si="367"/>
        <v>0</v>
      </c>
      <c r="AJ405" s="250" t="b">
        <f t="shared" si="368"/>
        <v>0</v>
      </c>
      <c r="AK405" s="250" t="b">
        <f t="shared" si="369"/>
        <v>0</v>
      </c>
      <c r="AL405" s="250" t="str">
        <f t="shared" si="397"/>
        <v>No</v>
      </c>
      <c r="AN405" s="246" t="str">
        <f t="shared" si="398"/>
        <v/>
      </c>
      <c r="AO405" s="247" t="str">
        <f t="shared" si="399"/>
        <v/>
      </c>
      <c r="AP405" s="248" t="str">
        <f t="shared" si="400"/>
        <v/>
      </c>
      <c r="AQ405" s="249" t="str">
        <f t="shared" si="401"/>
        <v/>
      </c>
      <c r="AR405" s="250" t="str">
        <f t="shared" si="402"/>
        <v/>
      </c>
      <c r="AS405" s="234"/>
      <c r="AY405" s="385">
        <f t="shared" si="403"/>
        <v>0</v>
      </c>
      <c r="AZ405" s="385">
        <f t="shared" si="370"/>
        <v>0</v>
      </c>
      <c r="BA405" s="385">
        <f t="shared" si="404"/>
        <v>0</v>
      </c>
      <c r="BB405" s="385">
        <f t="shared" si="371"/>
        <v>0</v>
      </c>
      <c r="BC405" s="385">
        <f t="shared" si="372"/>
        <v>0</v>
      </c>
      <c r="BD405" s="385">
        <f t="shared" si="373"/>
        <v>0</v>
      </c>
      <c r="BE405" s="385">
        <f t="shared" si="374"/>
        <v>0</v>
      </c>
      <c r="BF405" s="385">
        <f t="shared" si="375"/>
        <v>0</v>
      </c>
      <c r="BG405" s="385">
        <f t="shared" si="376"/>
        <v>0</v>
      </c>
      <c r="BH405" s="385">
        <f t="shared" si="377"/>
        <v>0</v>
      </c>
      <c r="BI405" s="385">
        <f t="shared" si="378"/>
        <v>0</v>
      </c>
      <c r="BJ405" s="385">
        <f t="shared" si="379"/>
        <v>0</v>
      </c>
      <c r="BK405" s="385">
        <f t="shared" si="380"/>
        <v>0</v>
      </c>
      <c r="BL405" s="385">
        <f t="shared" si="381"/>
        <v>0</v>
      </c>
      <c r="BM405" s="385">
        <f t="shared" si="382"/>
        <v>0</v>
      </c>
      <c r="BN405" s="385">
        <f t="shared" si="383"/>
        <v>0</v>
      </c>
      <c r="CK405" s="239">
        <f t="shared" si="405"/>
        <v>0</v>
      </c>
      <c r="CL405" s="239">
        <f t="shared" si="406"/>
        <v>0</v>
      </c>
    </row>
    <row r="406" spans="3:90" x14ac:dyDescent="0.35">
      <c r="C406" s="235"/>
      <c r="D406" s="246" t="str">
        <f t="shared" si="384"/>
        <v/>
      </c>
      <c r="E406" s="247" t="str">
        <f t="shared" si="385"/>
        <v/>
      </c>
      <c r="F406" s="248" t="str">
        <f t="shared" si="386"/>
        <v/>
      </c>
      <c r="G406" s="249" t="str">
        <f t="shared" si="387"/>
        <v/>
      </c>
      <c r="H406" s="250" t="str">
        <f t="shared" si="388"/>
        <v/>
      </c>
      <c r="I406" s="386" t="str">
        <f t="shared" si="349"/>
        <v/>
      </c>
      <c r="J406" s="387" t="str">
        <f t="shared" si="350"/>
        <v/>
      </c>
      <c r="K406" s="388" t="str">
        <f t="shared" si="351"/>
        <v/>
      </c>
      <c r="L406" s="389" t="str">
        <f t="shared" si="352"/>
        <v/>
      </c>
      <c r="M406" s="250" t="str">
        <f t="shared" si="353"/>
        <v/>
      </c>
      <c r="N406" s="246" t="b">
        <f t="shared" si="389"/>
        <v>0</v>
      </c>
      <c r="O406" s="246" t="b">
        <f t="shared" si="390"/>
        <v>0</v>
      </c>
      <c r="P406" s="246" t="b">
        <f t="shared" si="391"/>
        <v>0</v>
      </c>
      <c r="Q406" s="246" t="b">
        <f t="shared" si="392"/>
        <v>0</v>
      </c>
      <c r="R406" s="246" t="str">
        <f t="shared" si="393"/>
        <v>No</v>
      </c>
      <c r="S406" s="247" t="b">
        <f t="shared" si="354"/>
        <v>0</v>
      </c>
      <c r="T406" s="247" t="b">
        <f t="shared" si="355"/>
        <v>0</v>
      </c>
      <c r="U406" s="247" t="b">
        <f t="shared" si="356"/>
        <v>0</v>
      </c>
      <c r="V406" s="247" t="b">
        <f t="shared" si="357"/>
        <v>0</v>
      </c>
      <c r="W406" s="247" t="str">
        <f t="shared" si="394"/>
        <v>No</v>
      </c>
      <c r="X406" s="248" t="b">
        <f t="shared" si="358"/>
        <v>0</v>
      </c>
      <c r="Y406" s="248" t="b">
        <f t="shared" si="359"/>
        <v>0</v>
      </c>
      <c r="Z406" s="248" t="b">
        <f t="shared" si="360"/>
        <v>0</v>
      </c>
      <c r="AA406" s="248" t="b">
        <f t="shared" si="361"/>
        <v>0</v>
      </c>
      <c r="AB406" s="248" t="str">
        <f t="shared" si="395"/>
        <v>No</v>
      </c>
      <c r="AC406" s="249" t="b">
        <f t="shared" si="362"/>
        <v>0</v>
      </c>
      <c r="AD406" s="249" t="b">
        <f t="shared" si="363"/>
        <v>0</v>
      </c>
      <c r="AE406" s="249" t="b">
        <f t="shared" si="364"/>
        <v>0</v>
      </c>
      <c r="AF406" s="249" t="b">
        <f t="shared" si="365"/>
        <v>0</v>
      </c>
      <c r="AG406" s="249" t="str">
        <f t="shared" si="396"/>
        <v>No</v>
      </c>
      <c r="AH406" s="250" t="b">
        <f t="shared" si="366"/>
        <v>0</v>
      </c>
      <c r="AI406" s="250" t="b">
        <f t="shared" si="367"/>
        <v>0</v>
      </c>
      <c r="AJ406" s="250" t="b">
        <f t="shared" si="368"/>
        <v>0</v>
      </c>
      <c r="AK406" s="250" t="b">
        <f t="shared" si="369"/>
        <v>0</v>
      </c>
      <c r="AL406" s="250" t="str">
        <f t="shared" si="397"/>
        <v>No</v>
      </c>
      <c r="AN406" s="246" t="str">
        <f t="shared" si="398"/>
        <v/>
      </c>
      <c r="AO406" s="247" t="str">
        <f t="shared" si="399"/>
        <v/>
      </c>
      <c r="AP406" s="248" t="str">
        <f t="shared" si="400"/>
        <v/>
      </c>
      <c r="AQ406" s="249" t="str">
        <f t="shared" si="401"/>
        <v/>
      </c>
      <c r="AR406" s="250" t="str">
        <f t="shared" si="402"/>
        <v/>
      </c>
      <c r="AS406" s="234"/>
      <c r="AY406" s="385">
        <f t="shared" si="403"/>
        <v>0</v>
      </c>
      <c r="AZ406" s="385">
        <f t="shared" si="370"/>
        <v>0</v>
      </c>
      <c r="BA406" s="385">
        <f t="shared" si="404"/>
        <v>0</v>
      </c>
      <c r="BB406" s="385">
        <f t="shared" si="371"/>
        <v>0</v>
      </c>
      <c r="BC406" s="385">
        <f t="shared" si="372"/>
        <v>0</v>
      </c>
      <c r="BD406" s="385">
        <f t="shared" si="373"/>
        <v>0</v>
      </c>
      <c r="BE406" s="385">
        <f t="shared" si="374"/>
        <v>0</v>
      </c>
      <c r="BF406" s="385">
        <f t="shared" si="375"/>
        <v>0</v>
      </c>
      <c r="BG406" s="385">
        <f t="shared" si="376"/>
        <v>0</v>
      </c>
      <c r="BH406" s="385">
        <f t="shared" si="377"/>
        <v>0</v>
      </c>
      <c r="BI406" s="385">
        <f t="shared" si="378"/>
        <v>0</v>
      </c>
      <c r="BJ406" s="385">
        <f t="shared" si="379"/>
        <v>0</v>
      </c>
      <c r="BK406" s="385">
        <f t="shared" si="380"/>
        <v>0</v>
      </c>
      <c r="BL406" s="385">
        <f t="shared" si="381"/>
        <v>0</v>
      </c>
      <c r="BM406" s="385">
        <f t="shared" si="382"/>
        <v>0</v>
      </c>
      <c r="BN406" s="385">
        <f t="shared" si="383"/>
        <v>0</v>
      </c>
      <c r="CK406" s="239">
        <f t="shared" si="405"/>
        <v>0</v>
      </c>
      <c r="CL406" s="239">
        <f t="shared" si="406"/>
        <v>0</v>
      </c>
    </row>
    <row r="407" spans="3:90" x14ac:dyDescent="0.35">
      <c r="C407" s="235"/>
      <c r="D407" s="246" t="str">
        <f t="shared" si="384"/>
        <v/>
      </c>
      <c r="E407" s="247" t="str">
        <f t="shared" si="385"/>
        <v/>
      </c>
      <c r="F407" s="248" t="str">
        <f t="shared" si="386"/>
        <v/>
      </c>
      <c r="G407" s="249" t="str">
        <f t="shared" si="387"/>
        <v/>
      </c>
      <c r="H407" s="250" t="str">
        <f t="shared" si="388"/>
        <v/>
      </c>
      <c r="I407" s="386" t="str">
        <f t="shared" si="349"/>
        <v/>
      </c>
      <c r="J407" s="387" t="str">
        <f t="shared" si="350"/>
        <v/>
      </c>
      <c r="K407" s="388" t="str">
        <f t="shared" si="351"/>
        <v/>
      </c>
      <c r="L407" s="389" t="str">
        <f t="shared" si="352"/>
        <v/>
      </c>
      <c r="M407" s="250" t="str">
        <f t="shared" si="353"/>
        <v/>
      </c>
      <c r="N407" s="246" t="b">
        <f t="shared" si="389"/>
        <v>0</v>
      </c>
      <c r="O407" s="246" t="b">
        <f t="shared" si="390"/>
        <v>0</v>
      </c>
      <c r="P407" s="246" t="b">
        <f t="shared" si="391"/>
        <v>0</v>
      </c>
      <c r="Q407" s="246" t="b">
        <f t="shared" si="392"/>
        <v>0</v>
      </c>
      <c r="R407" s="246" t="str">
        <f t="shared" si="393"/>
        <v>No</v>
      </c>
      <c r="S407" s="247" t="b">
        <f t="shared" si="354"/>
        <v>0</v>
      </c>
      <c r="T407" s="247" t="b">
        <f t="shared" si="355"/>
        <v>0</v>
      </c>
      <c r="U407" s="247" t="b">
        <f t="shared" si="356"/>
        <v>0</v>
      </c>
      <c r="V407" s="247" t="b">
        <f t="shared" si="357"/>
        <v>0</v>
      </c>
      <c r="W407" s="247" t="str">
        <f t="shared" si="394"/>
        <v>No</v>
      </c>
      <c r="X407" s="248" t="b">
        <f t="shared" si="358"/>
        <v>0</v>
      </c>
      <c r="Y407" s="248" t="b">
        <f t="shared" si="359"/>
        <v>0</v>
      </c>
      <c r="Z407" s="248" t="b">
        <f t="shared" si="360"/>
        <v>0</v>
      </c>
      <c r="AA407" s="248" t="b">
        <f t="shared" si="361"/>
        <v>0</v>
      </c>
      <c r="AB407" s="248" t="str">
        <f t="shared" si="395"/>
        <v>No</v>
      </c>
      <c r="AC407" s="249" t="b">
        <f t="shared" si="362"/>
        <v>0</v>
      </c>
      <c r="AD407" s="249" t="b">
        <f t="shared" si="363"/>
        <v>0</v>
      </c>
      <c r="AE407" s="249" t="b">
        <f t="shared" si="364"/>
        <v>0</v>
      </c>
      <c r="AF407" s="249" t="b">
        <f t="shared" si="365"/>
        <v>0</v>
      </c>
      <c r="AG407" s="249" t="str">
        <f t="shared" si="396"/>
        <v>No</v>
      </c>
      <c r="AH407" s="250" t="b">
        <f t="shared" si="366"/>
        <v>0</v>
      </c>
      <c r="AI407" s="250" t="b">
        <f t="shared" si="367"/>
        <v>0</v>
      </c>
      <c r="AJ407" s="250" t="b">
        <f t="shared" si="368"/>
        <v>0</v>
      </c>
      <c r="AK407" s="250" t="b">
        <f t="shared" si="369"/>
        <v>0</v>
      </c>
      <c r="AL407" s="250" t="str">
        <f t="shared" si="397"/>
        <v>No</v>
      </c>
      <c r="AN407" s="246" t="str">
        <f t="shared" si="398"/>
        <v/>
      </c>
      <c r="AO407" s="247" t="str">
        <f t="shared" si="399"/>
        <v/>
      </c>
      <c r="AP407" s="248" t="str">
        <f t="shared" si="400"/>
        <v/>
      </c>
      <c r="AQ407" s="249" t="str">
        <f t="shared" si="401"/>
        <v/>
      </c>
      <c r="AR407" s="250" t="str">
        <f t="shared" si="402"/>
        <v/>
      </c>
      <c r="AS407" s="234"/>
      <c r="AY407" s="385">
        <f t="shared" si="403"/>
        <v>0</v>
      </c>
      <c r="AZ407" s="385">
        <f t="shared" si="370"/>
        <v>0</v>
      </c>
      <c r="BA407" s="385">
        <f t="shared" si="404"/>
        <v>0</v>
      </c>
      <c r="BB407" s="385">
        <f t="shared" si="371"/>
        <v>0</v>
      </c>
      <c r="BC407" s="385">
        <f t="shared" si="372"/>
        <v>0</v>
      </c>
      <c r="BD407" s="385">
        <f t="shared" si="373"/>
        <v>0</v>
      </c>
      <c r="BE407" s="385">
        <f t="shared" si="374"/>
        <v>0</v>
      </c>
      <c r="BF407" s="385">
        <f t="shared" si="375"/>
        <v>0</v>
      </c>
      <c r="BG407" s="385">
        <f t="shared" si="376"/>
        <v>0</v>
      </c>
      <c r="BH407" s="385">
        <f t="shared" si="377"/>
        <v>0</v>
      </c>
      <c r="BI407" s="385">
        <f t="shared" si="378"/>
        <v>0</v>
      </c>
      <c r="BJ407" s="385">
        <f t="shared" si="379"/>
        <v>0</v>
      </c>
      <c r="BK407" s="385">
        <f t="shared" si="380"/>
        <v>0</v>
      </c>
      <c r="BL407" s="385">
        <f t="shared" si="381"/>
        <v>0</v>
      </c>
      <c r="BM407" s="385">
        <f t="shared" si="382"/>
        <v>0</v>
      </c>
      <c r="BN407" s="385">
        <f t="shared" si="383"/>
        <v>0</v>
      </c>
      <c r="CK407" s="239">
        <f t="shared" si="405"/>
        <v>0</v>
      </c>
      <c r="CL407" s="239">
        <f t="shared" si="406"/>
        <v>0</v>
      </c>
    </row>
    <row r="408" spans="3:90" x14ac:dyDescent="0.35">
      <c r="C408" s="235"/>
      <c r="D408" s="246" t="str">
        <f t="shared" si="384"/>
        <v/>
      </c>
      <c r="E408" s="247" t="str">
        <f t="shared" si="385"/>
        <v/>
      </c>
      <c r="F408" s="248" t="str">
        <f t="shared" si="386"/>
        <v/>
      </c>
      <c r="G408" s="249" t="str">
        <f t="shared" si="387"/>
        <v/>
      </c>
      <c r="H408" s="250" t="str">
        <f t="shared" si="388"/>
        <v/>
      </c>
      <c r="I408" s="386" t="str">
        <f t="shared" si="349"/>
        <v/>
      </c>
      <c r="J408" s="387" t="str">
        <f t="shared" si="350"/>
        <v/>
      </c>
      <c r="K408" s="388" t="str">
        <f t="shared" si="351"/>
        <v/>
      </c>
      <c r="L408" s="389" t="str">
        <f t="shared" si="352"/>
        <v/>
      </c>
      <c r="M408" s="250" t="str">
        <f t="shared" si="353"/>
        <v/>
      </c>
      <c r="N408" s="246" t="b">
        <f t="shared" si="389"/>
        <v>0</v>
      </c>
      <c r="O408" s="246" t="b">
        <f t="shared" si="390"/>
        <v>0</v>
      </c>
      <c r="P408" s="246" t="b">
        <f t="shared" si="391"/>
        <v>0</v>
      </c>
      <c r="Q408" s="246" t="b">
        <f t="shared" si="392"/>
        <v>0</v>
      </c>
      <c r="R408" s="246" t="str">
        <f t="shared" si="393"/>
        <v>No</v>
      </c>
      <c r="S408" s="247" t="b">
        <f t="shared" si="354"/>
        <v>0</v>
      </c>
      <c r="T408" s="247" t="b">
        <f t="shared" si="355"/>
        <v>0</v>
      </c>
      <c r="U408" s="247" t="b">
        <f t="shared" si="356"/>
        <v>0</v>
      </c>
      <c r="V408" s="247" t="b">
        <f t="shared" si="357"/>
        <v>0</v>
      </c>
      <c r="W408" s="247" t="str">
        <f t="shared" si="394"/>
        <v>No</v>
      </c>
      <c r="X408" s="248" t="b">
        <f t="shared" si="358"/>
        <v>0</v>
      </c>
      <c r="Y408" s="248" t="b">
        <f t="shared" si="359"/>
        <v>0</v>
      </c>
      <c r="Z408" s="248" t="b">
        <f t="shared" si="360"/>
        <v>0</v>
      </c>
      <c r="AA408" s="248" t="b">
        <f t="shared" si="361"/>
        <v>0</v>
      </c>
      <c r="AB408" s="248" t="str">
        <f t="shared" si="395"/>
        <v>No</v>
      </c>
      <c r="AC408" s="249" t="b">
        <f t="shared" si="362"/>
        <v>0</v>
      </c>
      <c r="AD408" s="249" t="b">
        <f t="shared" si="363"/>
        <v>0</v>
      </c>
      <c r="AE408" s="249" t="b">
        <f t="shared" si="364"/>
        <v>0</v>
      </c>
      <c r="AF408" s="249" t="b">
        <f t="shared" si="365"/>
        <v>0</v>
      </c>
      <c r="AG408" s="249" t="str">
        <f t="shared" si="396"/>
        <v>No</v>
      </c>
      <c r="AH408" s="250" t="b">
        <f t="shared" si="366"/>
        <v>0</v>
      </c>
      <c r="AI408" s="250" t="b">
        <f t="shared" si="367"/>
        <v>0</v>
      </c>
      <c r="AJ408" s="250" t="b">
        <f t="shared" si="368"/>
        <v>0</v>
      </c>
      <c r="AK408" s="250" t="b">
        <f t="shared" si="369"/>
        <v>0</v>
      </c>
      <c r="AL408" s="250" t="str">
        <f t="shared" si="397"/>
        <v>No</v>
      </c>
      <c r="AN408" s="246" t="str">
        <f t="shared" si="398"/>
        <v/>
      </c>
      <c r="AO408" s="247" t="str">
        <f t="shared" si="399"/>
        <v/>
      </c>
      <c r="AP408" s="248" t="str">
        <f t="shared" si="400"/>
        <v/>
      </c>
      <c r="AQ408" s="249" t="str">
        <f t="shared" si="401"/>
        <v/>
      </c>
      <c r="AR408" s="250" t="str">
        <f t="shared" si="402"/>
        <v/>
      </c>
      <c r="AS408" s="234"/>
      <c r="AY408" s="385">
        <f t="shared" si="403"/>
        <v>0</v>
      </c>
      <c r="AZ408" s="385">
        <f t="shared" si="370"/>
        <v>0</v>
      </c>
      <c r="BA408" s="385">
        <f t="shared" si="404"/>
        <v>0</v>
      </c>
      <c r="BB408" s="385">
        <f t="shared" si="371"/>
        <v>0</v>
      </c>
      <c r="BC408" s="385">
        <f t="shared" si="372"/>
        <v>0</v>
      </c>
      <c r="BD408" s="385">
        <f t="shared" si="373"/>
        <v>0</v>
      </c>
      <c r="BE408" s="385">
        <f t="shared" si="374"/>
        <v>0</v>
      </c>
      <c r="BF408" s="385">
        <f t="shared" si="375"/>
        <v>0</v>
      </c>
      <c r="BG408" s="385">
        <f t="shared" si="376"/>
        <v>0</v>
      </c>
      <c r="BH408" s="385">
        <f t="shared" si="377"/>
        <v>0</v>
      </c>
      <c r="BI408" s="385">
        <f t="shared" si="378"/>
        <v>0</v>
      </c>
      <c r="BJ408" s="385">
        <f t="shared" si="379"/>
        <v>0</v>
      </c>
      <c r="BK408" s="385">
        <f t="shared" si="380"/>
        <v>0</v>
      </c>
      <c r="BL408" s="385">
        <f t="shared" si="381"/>
        <v>0</v>
      </c>
      <c r="BM408" s="385">
        <f t="shared" si="382"/>
        <v>0</v>
      </c>
      <c r="BN408" s="385">
        <f t="shared" si="383"/>
        <v>0</v>
      </c>
      <c r="CK408" s="239">
        <f t="shared" si="405"/>
        <v>0</v>
      </c>
      <c r="CL408" s="239">
        <f t="shared" si="406"/>
        <v>0</v>
      </c>
    </row>
    <row r="409" spans="3:90" x14ac:dyDescent="0.35">
      <c r="C409" s="235"/>
      <c r="D409" s="246" t="str">
        <f t="shared" si="384"/>
        <v/>
      </c>
      <c r="E409" s="247" t="str">
        <f t="shared" si="385"/>
        <v/>
      </c>
      <c r="F409" s="248" t="str">
        <f t="shared" si="386"/>
        <v/>
      </c>
      <c r="G409" s="249" t="str">
        <f t="shared" si="387"/>
        <v/>
      </c>
      <c r="H409" s="250" t="str">
        <f t="shared" si="388"/>
        <v/>
      </c>
      <c r="I409" s="386" t="str">
        <f t="shared" si="349"/>
        <v/>
      </c>
      <c r="J409" s="387" t="str">
        <f t="shared" si="350"/>
        <v/>
      </c>
      <c r="K409" s="388" t="str">
        <f t="shared" si="351"/>
        <v/>
      </c>
      <c r="L409" s="389" t="str">
        <f t="shared" si="352"/>
        <v/>
      </c>
      <c r="M409" s="250" t="str">
        <f t="shared" si="353"/>
        <v/>
      </c>
      <c r="N409" s="246" t="b">
        <f t="shared" si="389"/>
        <v>0</v>
      </c>
      <c r="O409" s="246" t="b">
        <f t="shared" si="390"/>
        <v>0</v>
      </c>
      <c r="P409" s="246" t="b">
        <f t="shared" si="391"/>
        <v>0</v>
      </c>
      <c r="Q409" s="246" t="b">
        <f t="shared" si="392"/>
        <v>0</v>
      </c>
      <c r="R409" s="246" t="str">
        <f t="shared" si="393"/>
        <v>No</v>
      </c>
      <c r="S409" s="247" t="b">
        <f t="shared" si="354"/>
        <v>0</v>
      </c>
      <c r="T409" s="247" t="b">
        <f t="shared" si="355"/>
        <v>0</v>
      </c>
      <c r="U409" s="247" t="b">
        <f t="shared" si="356"/>
        <v>0</v>
      </c>
      <c r="V409" s="247" t="b">
        <f t="shared" si="357"/>
        <v>0</v>
      </c>
      <c r="W409" s="247" t="str">
        <f t="shared" si="394"/>
        <v>No</v>
      </c>
      <c r="X409" s="248" t="b">
        <f t="shared" si="358"/>
        <v>0</v>
      </c>
      <c r="Y409" s="248" t="b">
        <f t="shared" si="359"/>
        <v>0</v>
      </c>
      <c r="Z409" s="248" t="b">
        <f t="shared" si="360"/>
        <v>0</v>
      </c>
      <c r="AA409" s="248" t="b">
        <f t="shared" si="361"/>
        <v>0</v>
      </c>
      <c r="AB409" s="248" t="str">
        <f t="shared" si="395"/>
        <v>No</v>
      </c>
      <c r="AC409" s="249" t="b">
        <f t="shared" si="362"/>
        <v>0</v>
      </c>
      <c r="AD409" s="249" t="b">
        <f t="shared" si="363"/>
        <v>0</v>
      </c>
      <c r="AE409" s="249" t="b">
        <f t="shared" si="364"/>
        <v>0</v>
      </c>
      <c r="AF409" s="249" t="b">
        <f t="shared" si="365"/>
        <v>0</v>
      </c>
      <c r="AG409" s="249" t="str">
        <f t="shared" si="396"/>
        <v>No</v>
      </c>
      <c r="AH409" s="250" t="b">
        <f t="shared" si="366"/>
        <v>0</v>
      </c>
      <c r="AI409" s="250" t="b">
        <f t="shared" si="367"/>
        <v>0</v>
      </c>
      <c r="AJ409" s="250" t="b">
        <f t="shared" si="368"/>
        <v>0</v>
      </c>
      <c r="AK409" s="250" t="b">
        <f t="shared" si="369"/>
        <v>0</v>
      </c>
      <c r="AL409" s="250" t="str">
        <f t="shared" si="397"/>
        <v>No</v>
      </c>
      <c r="AN409" s="246" t="str">
        <f t="shared" si="398"/>
        <v/>
      </c>
      <c r="AO409" s="247" t="str">
        <f t="shared" si="399"/>
        <v/>
      </c>
      <c r="AP409" s="248" t="str">
        <f t="shared" si="400"/>
        <v/>
      </c>
      <c r="AQ409" s="249" t="str">
        <f t="shared" si="401"/>
        <v/>
      </c>
      <c r="AR409" s="250" t="str">
        <f t="shared" si="402"/>
        <v/>
      </c>
      <c r="AS409" s="234"/>
      <c r="AY409" s="385">
        <f t="shared" si="403"/>
        <v>0</v>
      </c>
      <c r="AZ409" s="385">
        <f t="shared" si="370"/>
        <v>0</v>
      </c>
      <c r="BA409" s="385">
        <f t="shared" si="404"/>
        <v>0</v>
      </c>
      <c r="BB409" s="385">
        <f t="shared" si="371"/>
        <v>0</v>
      </c>
      <c r="BC409" s="385">
        <f t="shared" si="372"/>
        <v>0</v>
      </c>
      <c r="BD409" s="385">
        <f t="shared" si="373"/>
        <v>0</v>
      </c>
      <c r="BE409" s="385">
        <f t="shared" si="374"/>
        <v>0</v>
      </c>
      <c r="BF409" s="385">
        <f t="shared" si="375"/>
        <v>0</v>
      </c>
      <c r="BG409" s="385">
        <f t="shared" si="376"/>
        <v>0</v>
      </c>
      <c r="BH409" s="385">
        <f t="shared" si="377"/>
        <v>0</v>
      </c>
      <c r="BI409" s="385">
        <f t="shared" si="378"/>
        <v>0</v>
      </c>
      <c r="BJ409" s="385">
        <f t="shared" si="379"/>
        <v>0</v>
      </c>
      <c r="BK409" s="385">
        <f t="shared" si="380"/>
        <v>0</v>
      </c>
      <c r="BL409" s="385">
        <f t="shared" si="381"/>
        <v>0</v>
      </c>
      <c r="BM409" s="385">
        <f t="shared" si="382"/>
        <v>0</v>
      </c>
      <c r="BN409" s="385">
        <f t="shared" si="383"/>
        <v>0</v>
      </c>
      <c r="CK409" s="239">
        <f t="shared" si="405"/>
        <v>0</v>
      </c>
      <c r="CL409" s="239">
        <f t="shared" si="406"/>
        <v>0</v>
      </c>
    </row>
    <row r="410" spans="3:90" x14ac:dyDescent="0.35">
      <c r="C410" s="235"/>
      <c r="D410" s="246" t="str">
        <f t="shared" si="384"/>
        <v/>
      </c>
      <c r="E410" s="247" t="str">
        <f t="shared" si="385"/>
        <v/>
      </c>
      <c r="F410" s="248" t="str">
        <f t="shared" si="386"/>
        <v/>
      </c>
      <c r="G410" s="249" t="str">
        <f t="shared" si="387"/>
        <v/>
      </c>
      <c r="H410" s="250" t="str">
        <f t="shared" si="388"/>
        <v/>
      </c>
      <c r="I410" s="386" t="str">
        <f t="shared" si="349"/>
        <v/>
      </c>
      <c r="J410" s="387" t="str">
        <f t="shared" si="350"/>
        <v/>
      </c>
      <c r="K410" s="388" t="str">
        <f t="shared" si="351"/>
        <v/>
      </c>
      <c r="L410" s="389" t="str">
        <f t="shared" si="352"/>
        <v/>
      </c>
      <c r="M410" s="250" t="str">
        <f t="shared" si="353"/>
        <v/>
      </c>
      <c r="N410" s="246" t="b">
        <f t="shared" si="389"/>
        <v>0</v>
      </c>
      <c r="O410" s="246" t="b">
        <f t="shared" si="390"/>
        <v>0</v>
      </c>
      <c r="P410" s="246" t="b">
        <f t="shared" si="391"/>
        <v>0</v>
      </c>
      <c r="Q410" s="246" t="b">
        <f t="shared" si="392"/>
        <v>0</v>
      </c>
      <c r="R410" s="246" t="str">
        <f t="shared" si="393"/>
        <v>No</v>
      </c>
      <c r="S410" s="247" t="b">
        <f t="shared" si="354"/>
        <v>0</v>
      </c>
      <c r="T410" s="247" t="b">
        <f t="shared" si="355"/>
        <v>0</v>
      </c>
      <c r="U410" s="247" t="b">
        <f t="shared" si="356"/>
        <v>0</v>
      </c>
      <c r="V410" s="247" t="b">
        <f t="shared" si="357"/>
        <v>0</v>
      </c>
      <c r="W410" s="247" t="str">
        <f t="shared" si="394"/>
        <v>No</v>
      </c>
      <c r="X410" s="248" t="b">
        <f t="shared" si="358"/>
        <v>0</v>
      </c>
      <c r="Y410" s="248" t="b">
        <f t="shared" si="359"/>
        <v>0</v>
      </c>
      <c r="Z410" s="248" t="b">
        <f t="shared" si="360"/>
        <v>0</v>
      </c>
      <c r="AA410" s="248" t="b">
        <f t="shared" si="361"/>
        <v>0</v>
      </c>
      <c r="AB410" s="248" t="str">
        <f t="shared" si="395"/>
        <v>No</v>
      </c>
      <c r="AC410" s="249" t="b">
        <f t="shared" si="362"/>
        <v>0</v>
      </c>
      <c r="AD410" s="249" t="b">
        <f t="shared" si="363"/>
        <v>0</v>
      </c>
      <c r="AE410" s="249" t="b">
        <f t="shared" si="364"/>
        <v>0</v>
      </c>
      <c r="AF410" s="249" t="b">
        <f t="shared" si="365"/>
        <v>0</v>
      </c>
      <c r="AG410" s="249" t="str">
        <f t="shared" si="396"/>
        <v>No</v>
      </c>
      <c r="AH410" s="250" t="b">
        <f t="shared" si="366"/>
        <v>0</v>
      </c>
      <c r="AI410" s="250" t="b">
        <f t="shared" si="367"/>
        <v>0</v>
      </c>
      <c r="AJ410" s="250" t="b">
        <f t="shared" si="368"/>
        <v>0</v>
      </c>
      <c r="AK410" s="250" t="b">
        <f t="shared" si="369"/>
        <v>0</v>
      </c>
      <c r="AL410" s="250" t="str">
        <f t="shared" si="397"/>
        <v>No</v>
      </c>
      <c r="AN410" s="246" t="str">
        <f t="shared" si="398"/>
        <v/>
      </c>
      <c r="AO410" s="247" t="str">
        <f t="shared" si="399"/>
        <v/>
      </c>
      <c r="AP410" s="248" t="str">
        <f t="shared" si="400"/>
        <v/>
      </c>
      <c r="AQ410" s="249" t="str">
        <f t="shared" si="401"/>
        <v/>
      </c>
      <c r="AR410" s="250" t="str">
        <f t="shared" si="402"/>
        <v/>
      </c>
      <c r="AS410" s="234"/>
      <c r="AY410" s="385">
        <f t="shared" si="403"/>
        <v>0</v>
      </c>
      <c r="AZ410" s="385">
        <f t="shared" si="370"/>
        <v>0</v>
      </c>
      <c r="BA410" s="385">
        <f t="shared" si="404"/>
        <v>0</v>
      </c>
      <c r="BB410" s="385">
        <f t="shared" si="371"/>
        <v>0</v>
      </c>
      <c r="BC410" s="385">
        <f t="shared" si="372"/>
        <v>0</v>
      </c>
      <c r="BD410" s="385">
        <f t="shared" si="373"/>
        <v>0</v>
      </c>
      <c r="BE410" s="385">
        <f t="shared" si="374"/>
        <v>0</v>
      </c>
      <c r="BF410" s="385">
        <f t="shared" si="375"/>
        <v>0</v>
      </c>
      <c r="BG410" s="385">
        <f t="shared" si="376"/>
        <v>0</v>
      </c>
      <c r="BH410" s="385">
        <f t="shared" si="377"/>
        <v>0</v>
      </c>
      <c r="BI410" s="385">
        <f t="shared" si="378"/>
        <v>0</v>
      </c>
      <c r="BJ410" s="385">
        <f t="shared" si="379"/>
        <v>0</v>
      </c>
      <c r="BK410" s="385">
        <f t="shared" si="380"/>
        <v>0</v>
      </c>
      <c r="BL410" s="385">
        <f t="shared" si="381"/>
        <v>0</v>
      </c>
      <c r="BM410" s="385">
        <f t="shared" si="382"/>
        <v>0</v>
      </c>
      <c r="BN410" s="385">
        <f t="shared" si="383"/>
        <v>0</v>
      </c>
      <c r="CK410" s="239">
        <f t="shared" si="405"/>
        <v>0</v>
      </c>
      <c r="CL410" s="239">
        <f t="shared" si="406"/>
        <v>0</v>
      </c>
    </row>
    <row r="411" spans="3:90" x14ac:dyDescent="0.35">
      <c r="C411" s="235"/>
      <c r="D411" s="246" t="str">
        <f t="shared" si="384"/>
        <v/>
      </c>
      <c r="E411" s="247" t="str">
        <f t="shared" si="385"/>
        <v/>
      </c>
      <c r="F411" s="248" t="str">
        <f t="shared" si="386"/>
        <v/>
      </c>
      <c r="G411" s="249" t="str">
        <f t="shared" si="387"/>
        <v/>
      </c>
      <c r="H411" s="250" t="str">
        <f t="shared" si="388"/>
        <v/>
      </c>
      <c r="I411" s="386" t="str">
        <f t="shared" si="349"/>
        <v/>
      </c>
      <c r="J411" s="387" t="str">
        <f t="shared" si="350"/>
        <v/>
      </c>
      <c r="K411" s="388" t="str">
        <f t="shared" si="351"/>
        <v/>
      </c>
      <c r="L411" s="389" t="str">
        <f t="shared" si="352"/>
        <v/>
      </c>
      <c r="M411" s="250" t="str">
        <f t="shared" si="353"/>
        <v/>
      </c>
      <c r="N411" s="246" t="b">
        <f t="shared" si="389"/>
        <v>0</v>
      </c>
      <c r="O411" s="246" t="b">
        <f t="shared" si="390"/>
        <v>0</v>
      </c>
      <c r="P411" s="246" t="b">
        <f t="shared" si="391"/>
        <v>0</v>
      </c>
      <c r="Q411" s="246" t="b">
        <f t="shared" si="392"/>
        <v>0</v>
      </c>
      <c r="R411" s="246" t="str">
        <f t="shared" si="393"/>
        <v>No</v>
      </c>
      <c r="S411" s="247" t="b">
        <f t="shared" si="354"/>
        <v>0</v>
      </c>
      <c r="T411" s="247" t="b">
        <f t="shared" si="355"/>
        <v>0</v>
      </c>
      <c r="U411" s="247" t="b">
        <f t="shared" si="356"/>
        <v>0</v>
      </c>
      <c r="V411" s="247" t="b">
        <f t="shared" si="357"/>
        <v>0</v>
      </c>
      <c r="W411" s="247" t="str">
        <f t="shared" si="394"/>
        <v>No</v>
      </c>
      <c r="X411" s="248" t="b">
        <f t="shared" si="358"/>
        <v>0</v>
      </c>
      <c r="Y411" s="248" t="b">
        <f t="shared" si="359"/>
        <v>0</v>
      </c>
      <c r="Z411" s="248" t="b">
        <f t="shared" si="360"/>
        <v>0</v>
      </c>
      <c r="AA411" s="248" t="b">
        <f t="shared" si="361"/>
        <v>0</v>
      </c>
      <c r="AB411" s="248" t="str">
        <f t="shared" si="395"/>
        <v>No</v>
      </c>
      <c r="AC411" s="249" t="b">
        <f t="shared" si="362"/>
        <v>0</v>
      </c>
      <c r="AD411" s="249" t="b">
        <f t="shared" si="363"/>
        <v>0</v>
      </c>
      <c r="AE411" s="249" t="b">
        <f t="shared" si="364"/>
        <v>0</v>
      </c>
      <c r="AF411" s="249" t="b">
        <f t="shared" si="365"/>
        <v>0</v>
      </c>
      <c r="AG411" s="249" t="str">
        <f t="shared" si="396"/>
        <v>No</v>
      </c>
      <c r="AH411" s="250" t="b">
        <f t="shared" si="366"/>
        <v>0</v>
      </c>
      <c r="AI411" s="250" t="b">
        <f t="shared" si="367"/>
        <v>0</v>
      </c>
      <c r="AJ411" s="250" t="b">
        <f t="shared" si="368"/>
        <v>0</v>
      </c>
      <c r="AK411" s="250" t="b">
        <f t="shared" si="369"/>
        <v>0</v>
      </c>
      <c r="AL411" s="250" t="str">
        <f t="shared" si="397"/>
        <v>No</v>
      </c>
      <c r="AN411" s="246" t="str">
        <f t="shared" si="398"/>
        <v/>
      </c>
      <c r="AO411" s="247" t="str">
        <f t="shared" si="399"/>
        <v/>
      </c>
      <c r="AP411" s="248" t="str">
        <f t="shared" si="400"/>
        <v/>
      </c>
      <c r="AQ411" s="249" t="str">
        <f t="shared" si="401"/>
        <v/>
      </c>
      <c r="AR411" s="250" t="str">
        <f t="shared" si="402"/>
        <v/>
      </c>
      <c r="AS411" s="234"/>
      <c r="AY411" s="385">
        <f t="shared" si="403"/>
        <v>0</v>
      </c>
      <c r="AZ411" s="385">
        <f t="shared" si="370"/>
        <v>0</v>
      </c>
      <c r="BA411" s="385">
        <f t="shared" si="404"/>
        <v>0</v>
      </c>
      <c r="BB411" s="385">
        <f t="shared" si="371"/>
        <v>0</v>
      </c>
      <c r="BC411" s="385">
        <f t="shared" si="372"/>
        <v>0</v>
      </c>
      <c r="BD411" s="385">
        <f t="shared" si="373"/>
        <v>0</v>
      </c>
      <c r="BE411" s="385">
        <f t="shared" si="374"/>
        <v>0</v>
      </c>
      <c r="BF411" s="385">
        <f t="shared" si="375"/>
        <v>0</v>
      </c>
      <c r="BG411" s="385">
        <f t="shared" si="376"/>
        <v>0</v>
      </c>
      <c r="BH411" s="385">
        <f t="shared" si="377"/>
        <v>0</v>
      </c>
      <c r="BI411" s="385">
        <f t="shared" si="378"/>
        <v>0</v>
      </c>
      <c r="BJ411" s="385">
        <f t="shared" si="379"/>
        <v>0</v>
      </c>
      <c r="BK411" s="385">
        <f t="shared" si="380"/>
        <v>0</v>
      </c>
      <c r="BL411" s="385">
        <f t="shared" si="381"/>
        <v>0</v>
      </c>
      <c r="BM411" s="385">
        <f t="shared" si="382"/>
        <v>0</v>
      </c>
      <c r="BN411" s="385">
        <f t="shared" si="383"/>
        <v>0</v>
      </c>
      <c r="CK411" s="239">
        <f t="shared" si="405"/>
        <v>0</v>
      </c>
      <c r="CL411" s="239">
        <f t="shared" si="406"/>
        <v>0</v>
      </c>
    </row>
    <row r="412" spans="3:90" x14ac:dyDescent="0.35">
      <c r="C412" s="235"/>
      <c r="D412" s="246" t="str">
        <f t="shared" si="384"/>
        <v/>
      </c>
      <c r="E412" s="247" t="str">
        <f t="shared" si="385"/>
        <v/>
      </c>
      <c r="F412" s="248" t="str">
        <f t="shared" si="386"/>
        <v/>
      </c>
      <c r="G412" s="249" t="str">
        <f t="shared" si="387"/>
        <v/>
      </c>
      <c r="H412" s="250" t="str">
        <f t="shared" si="388"/>
        <v/>
      </c>
      <c r="I412" s="386" t="str">
        <f t="shared" si="349"/>
        <v/>
      </c>
      <c r="J412" s="387" t="str">
        <f t="shared" si="350"/>
        <v/>
      </c>
      <c r="K412" s="388" t="str">
        <f t="shared" si="351"/>
        <v/>
      </c>
      <c r="L412" s="389" t="str">
        <f t="shared" si="352"/>
        <v/>
      </c>
      <c r="M412" s="250" t="str">
        <f t="shared" si="353"/>
        <v/>
      </c>
      <c r="N412" s="246" t="b">
        <f t="shared" si="389"/>
        <v>0</v>
      </c>
      <c r="O412" s="246" t="b">
        <f t="shared" si="390"/>
        <v>0</v>
      </c>
      <c r="P412" s="246" t="b">
        <f t="shared" si="391"/>
        <v>0</v>
      </c>
      <c r="Q412" s="246" t="b">
        <f t="shared" si="392"/>
        <v>0</v>
      </c>
      <c r="R412" s="246" t="str">
        <f t="shared" si="393"/>
        <v>No</v>
      </c>
      <c r="S412" s="247" t="b">
        <f t="shared" si="354"/>
        <v>0</v>
      </c>
      <c r="T412" s="247" t="b">
        <f t="shared" si="355"/>
        <v>0</v>
      </c>
      <c r="U412" s="247" t="b">
        <f t="shared" si="356"/>
        <v>0</v>
      </c>
      <c r="V412" s="247" t="b">
        <f t="shared" si="357"/>
        <v>0</v>
      </c>
      <c r="W412" s="247" t="str">
        <f t="shared" si="394"/>
        <v>No</v>
      </c>
      <c r="X412" s="248" t="b">
        <f t="shared" si="358"/>
        <v>0</v>
      </c>
      <c r="Y412" s="248" t="b">
        <f t="shared" si="359"/>
        <v>0</v>
      </c>
      <c r="Z412" s="248" t="b">
        <f t="shared" si="360"/>
        <v>0</v>
      </c>
      <c r="AA412" s="248" t="b">
        <f t="shared" si="361"/>
        <v>0</v>
      </c>
      <c r="AB412" s="248" t="str">
        <f t="shared" si="395"/>
        <v>No</v>
      </c>
      <c r="AC412" s="249" t="b">
        <f t="shared" si="362"/>
        <v>0</v>
      </c>
      <c r="AD412" s="249" t="b">
        <f t="shared" si="363"/>
        <v>0</v>
      </c>
      <c r="AE412" s="249" t="b">
        <f t="shared" si="364"/>
        <v>0</v>
      </c>
      <c r="AF412" s="249" t="b">
        <f t="shared" si="365"/>
        <v>0</v>
      </c>
      <c r="AG412" s="249" t="str">
        <f t="shared" si="396"/>
        <v>No</v>
      </c>
      <c r="AH412" s="250" t="b">
        <f t="shared" si="366"/>
        <v>0</v>
      </c>
      <c r="AI412" s="250" t="b">
        <f t="shared" si="367"/>
        <v>0</v>
      </c>
      <c r="AJ412" s="250" t="b">
        <f t="shared" si="368"/>
        <v>0</v>
      </c>
      <c r="AK412" s="250" t="b">
        <f t="shared" si="369"/>
        <v>0</v>
      </c>
      <c r="AL412" s="250" t="str">
        <f t="shared" si="397"/>
        <v>No</v>
      </c>
      <c r="AN412" s="246" t="str">
        <f t="shared" si="398"/>
        <v/>
      </c>
      <c r="AO412" s="247" t="str">
        <f t="shared" si="399"/>
        <v/>
      </c>
      <c r="AP412" s="248" t="str">
        <f t="shared" si="400"/>
        <v/>
      </c>
      <c r="AQ412" s="249" t="str">
        <f t="shared" si="401"/>
        <v/>
      </c>
      <c r="AR412" s="250" t="str">
        <f t="shared" si="402"/>
        <v/>
      </c>
      <c r="AS412" s="234"/>
      <c r="AY412" s="385">
        <f t="shared" si="403"/>
        <v>0</v>
      </c>
      <c r="AZ412" s="385">
        <f t="shared" si="370"/>
        <v>0</v>
      </c>
      <c r="BA412" s="385">
        <f t="shared" si="404"/>
        <v>0</v>
      </c>
      <c r="BB412" s="385">
        <f t="shared" si="371"/>
        <v>0</v>
      </c>
      <c r="BC412" s="385">
        <f t="shared" si="372"/>
        <v>0</v>
      </c>
      <c r="BD412" s="385">
        <f t="shared" si="373"/>
        <v>0</v>
      </c>
      <c r="BE412" s="385">
        <f t="shared" si="374"/>
        <v>0</v>
      </c>
      <c r="BF412" s="385">
        <f t="shared" si="375"/>
        <v>0</v>
      </c>
      <c r="BG412" s="385">
        <f t="shared" si="376"/>
        <v>0</v>
      </c>
      <c r="BH412" s="385">
        <f t="shared" si="377"/>
        <v>0</v>
      </c>
      <c r="BI412" s="385">
        <f t="shared" si="378"/>
        <v>0</v>
      </c>
      <c r="BJ412" s="385">
        <f t="shared" si="379"/>
        <v>0</v>
      </c>
      <c r="BK412" s="385">
        <f t="shared" si="380"/>
        <v>0</v>
      </c>
      <c r="BL412" s="385">
        <f t="shared" si="381"/>
        <v>0</v>
      </c>
      <c r="BM412" s="385">
        <f t="shared" si="382"/>
        <v>0</v>
      </c>
      <c r="BN412" s="385">
        <f t="shared" si="383"/>
        <v>0</v>
      </c>
      <c r="CK412" s="239">
        <f t="shared" si="405"/>
        <v>0</v>
      </c>
      <c r="CL412" s="239">
        <f t="shared" si="406"/>
        <v>0</v>
      </c>
    </row>
    <row r="413" spans="3:90" x14ac:dyDescent="0.35">
      <c r="C413" s="235"/>
      <c r="D413" s="246" t="str">
        <f t="shared" si="384"/>
        <v/>
      </c>
      <c r="E413" s="247" t="str">
        <f t="shared" si="385"/>
        <v/>
      </c>
      <c r="F413" s="248" t="str">
        <f t="shared" si="386"/>
        <v/>
      </c>
      <c r="G413" s="249" t="str">
        <f t="shared" si="387"/>
        <v/>
      </c>
      <c r="H413" s="250" t="str">
        <f t="shared" si="388"/>
        <v/>
      </c>
      <c r="I413" s="386" t="str">
        <f t="shared" si="349"/>
        <v/>
      </c>
      <c r="J413" s="387" t="str">
        <f t="shared" si="350"/>
        <v/>
      </c>
      <c r="K413" s="388" t="str">
        <f t="shared" si="351"/>
        <v/>
      </c>
      <c r="L413" s="389" t="str">
        <f t="shared" si="352"/>
        <v/>
      </c>
      <c r="M413" s="250" t="str">
        <f t="shared" si="353"/>
        <v/>
      </c>
      <c r="N413" s="246" t="b">
        <f t="shared" si="389"/>
        <v>0</v>
      </c>
      <c r="O413" s="246" t="b">
        <f t="shared" si="390"/>
        <v>0</v>
      </c>
      <c r="P413" s="246" t="b">
        <f t="shared" si="391"/>
        <v>0</v>
      </c>
      <c r="Q413" s="246" t="b">
        <f t="shared" si="392"/>
        <v>0</v>
      </c>
      <c r="R413" s="246" t="str">
        <f t="shared" si="393"/>
        <v>No</v>
      </c>
      <c r="S413" s="247" t="b">
        <f t="shared" si="354"/>
        <v>0</v>
      </c>
      <c r="T413" s="247" t="b">
        <f t="shared" si="355"/>
        <v>0</v>
      </c>
      <c r="U413" s="247" t="b">
        <f t="shared" si="356"/>
        <v>0</v>
      </c>
      <c r="V413" s="247" t="b">
        <f t="shared" si="357"/>
        <v>0</v>
      </c>
      <c r="W413" s="247" t="str">
        <f t="shared" si="394"/>
        <v>No</v>
      </c>
      <c r="X413" s="248" t="b">
        <f t="shared" si="358"/>
        <v>0</v>
      </c>
      <c r="Y413" s="248" t="b">
        <f t="shared" si="359"/>
        <v>0</v>
      </c>
      <c r="Z413" s="248" t="b">
        <f t="shared" si="360"/>
        <v>0</v>
      </c>
      <c r="AA413" s="248" t="b">
        <f t="shared" si="361"/>
        <v>0</v>
      </c>
      <c r="AB413" s="248" t="str">
        <f t="shared" si="395"/>
        <v>No</v>
      </c>
      <c r="AC413" s="249" t="b">
        <f t="shared" si="362"/>
        <v>0</v>
      </c>
      <c r="AD413" s="249" t="b">
        <f t="shared" si="363"/>
        <v>0</v>
      </c>
      <c r="AE413" s="249" t="b">
        <f t="shared" si="364"/>
        <v>0</v>
      </c>
      <c r="AF413" s="249" t="b">
        <f t="shared" si="365"/>
        <v>0</v>
      </c>
      <c r="AG413" s="249" t="str">
        <f t="shared" si="396"/>
        <v>No</v>
      </c>
      <c r="AH413" s="250" t="b">
        <f t="shared" si="366"/>
        <v>0</v>
      </c>
      <c r="AI413" s="250" t="b">
        <f t="shared" si="367"/>
        <v>0</v>
      </c>
      <c r="AJ413" s="250" t="b">
        <f t="shared" si="368"/>
        <v>0</v>
      </c>
      <c r="AK413" s="250" t="b">
        <f t="shared" si="369"/>
        <v>0</v>
      </c>
      <c r="AL413" s="250" t="str">
        <f t="shared" si="397"/>
        <v>No</v>
      </c>
      <c r="AN413" s="246" t="str">
        <f t="shared" si="398"/>
        <v/>
      </c>
      <c r="AO413" s="247" t="str">
        <f t="shared" si="399"/>
        <v/>
      </c>
      <c r="AP413" s="248" t="str">
        <f t="shared" si="400"/>
        <v/>
      </c>
      <c r="AQ413" s="249" t="str">
        <f t="shared" si="401"/>
        <v/>
      </c>
      <c r="AR413" s="250" t="str">
        <f t="shared" si="402"/>
        <v/>
      </c>
      <c r="AS413" s="234"/>
      <c r="AY413" s="385">
        <f t="shared" si="403"/>
        <v>0</v>
      </c>
      <c r="AZ413" s="385">
        <f t="shared" si="370"/>
        <v>0</v>
      </c>
      <c r="BA413" s="385">
        <f t="shared" si="404"/>
        <v>0</v>
      </c>
      <c r="BB413" s="385">
        <f t="shared" si="371"/>
        <v>0</v>
      </c>
      <c r="BC413" s="385">
        <f t="shared" si="372"/>
        <v>0</v>
      </c>
      <c r="BD413" s="385">
        <f t="shared" si="373"/>
        <v>0</v>
      </c>
      <c r="BE413" s="385">
        <f t="shared" si="374"/>
        <v>0</v>
      </c>
      <c r="BF413" s="385">
        <f t="shared" si="375"/>
        <v>0</v>
      </c>
      <c r="BG413" s="385">
        <f t="shared" si="376"/>
        <v>0</v>
      </c>
      <c r="BH413" s="385">
        <f t="shared" si="377"/>
        <v>0</v>
      </c>
      <c r="BI413" s="385">
        <f t="shared" si="378"/>
        <v>0</v>
      </c>
      <c r="BJ413" s="385">
        <f t="shared" si="379"/>
        <v>0</v>
      </c>
      <c r="BK413" s="385">
        <f t="shared" si="380"/>
        <v>0</v>
      </c>
      <c r="BL413" s="385">
        <f t="shared" si="381"/>
        <v>0</v>
      </c>
      <c r="BM413" s="385">
        <f t="shared" si="382"/>
        <v>0</v>
      </c>
      <c r="BN413" s="385">
        <f t="shared" si="383"/>
        <v>0</v>
      </c>
      <c r="CK413" s="239">
        <f t="shared" si="405"/>
        <v>0</v>
      </c>
      <c r="CL413" s="239">
        <f t="shared" si="406"/>
        <v>0</v>
      </c>
    </row>
    <row r="414" spans="3:90" x14ac:dyDescent="0.35">
      <c r="C414" s="235"/>
      <c r="D414" s="246" t="str">
        <f t="shared" si="384"/>
        <v/>
      </c>
      <c r="E414" s="247" t="str">
        <f t="shared" si="385"/>
        <v/>
      </c>
      <c r="F414" s="248" t="str">
        <f t="shared" si="386"/>
        <v/>
      </c>
      <c r="G414" s="249" t="str">
        <f t="shared" si="387"/>
        <v/>
      </c>
      <c r="H414" s="250" t="str">
        <f t="shared" si="388"/>
        <v/>
      </c>
      <c r="I414" s="386" t="str">
        <f t="shared" si="349"/>
        <v/>
      </c>
      <c r="J414" s="387" t="str">
        <f t="shared" si="350"/>
        <v/>
      </c>
      <c r="K414" s="388" t="str">
        <f t="shared" si="351"/>
        <v/>
      </c>
      <c r="L414" s="389" t="str">
        <f t="shared" si="352"/>
        <v/>
      </c>
      <c r="M414" s="250" t="str">
        <f t="shared" si="353"/>
        <v/>
      </c>
      <c r="N414" s="246" t="b">
        <f t="shared" si="389"/>
        <v>0</v>
      </c>
      <c r="O414" s="246" t="b">
        <f t="shared" si="390"/>
        <v>0</v>
      </c>
      <c r="P414" s="246" t="b">
        <f t="shared" si="391"/>
        <v>0</v>
      </c>
      <c r="Q414" s="246" t="b">
        <f t="shared" si="392"/>
        <v>0</v>
      </c>
      <c r="R414" s="246" t="str">
        <f t="shared" si="393"/>
        <v>No</v>
      </c>
      <c r="S414" s="247" t="b">
        <f t="shared" si="354"/>
        <v>0</v>
      </c>
      <c r="T414" s="247" t="b">
        <f t="shared" si="355"/>
        <v>0</v>
      </c>
      <c r="U414" s="247" t="b">
        <f t="shared" si="356"/>
        <v>0</v>
      </c>
      <c r="V414" s="247" t="b">
        <f t="shared" si="357"/>
        <v>0</v>
      </c>
      <c r="W414" s="247" t="str">
        <f t="shared" si="394"/>
        <v>No</v>
      </c>
      <c r="X414" s="248" t="b">
        <f t="shared" si="358"/>
        <v>0</v>
      </c>
      <c r="Y414" s="248" t="b">
        <f t="shared" si="359"/>
        <v>0</v>
      </c>
      <c r="Z414" s="248" t="b">
        <f t="shared" si="360"/>
        <v>0</v>
      </c>
      <c r="AA414" s="248" t="b">
        <f t="shared" si="361"/>
        <v>0</v>
      </c>
      <c r="AB414" s="248" t="str">
        <f t="shared" si="395"/>
        <v>No</v>
      </c>
      <c r="AC414" s="249" t="b">
        <f t="shared" si="362"/>
        <v>0</v>
      </c>
      <c r="AD414" s="249" t="b">
        <f t="shared" si="363"/>
        <v>0</v>
      </c>
      <c r="AE414" s="249" t="b">
        <f t="shared" si="364"/>
        <v>0</v>
      </c>
      <c r="AF414" s="249" t="b">
        <f t="shared" si="365"/>
        <v>0</v>
      </c>
      <c r="AG414" s="249" t="str">
        <f t="shared" si="396"/>
        <v>No</v>
      </c>
      <c r="AH414" s="250" t="b">
        <f t="shared" si="366"/>
        <v>0</v>
      </c>
      <c r="AI414" s="250" t="b">
        <f t="shared" si="367"/>
        <v>0</v>
      </c>
      <c r="AJ414" s="250" t="b">
        <f t="shared" si="368"/>
        <v>0</v>
      </c>
      <c r="AK414" s="250" t="b">
        <f t="shared" si="369"/>
        <v>0</v>
      </c>
      <c r="AL414" s="250" t="str">
        <f t="shared" si="397"/>
        <v>No</v>
      </c>
      <c r="AN414" s="246" t="str">
        <f t="shared" si="398"/>
        <v/>
      </c>
      <c r="AO414" s="247" t="str">
        <f t="shared" si="399"/>
        <v/>
      </c>
      <c r="AP414" s="248" t="str">
        <f t="shared" si="400"/>
        <v/>
      </c>
      <c r="AQ414" s="249" t="str">
        <f t="shared" si="401"/>
        <v/>
      </c>
      <c r="AR414" s="250" t="str">
        <f t="shared" si="402"/>
        <v/>
      </c>
      <c r="AS414" s="234"/>
      <c r="AY414" s="385">
        <f t="shared" si="403"/>
        <v>0</v>
      </c>
      <c r="AZ414" s="385">
        <f t="shared" si="370"/>
        <v>0</v>
      </c>
      <c r="BA414" s="385">
        <f t="shared" si="404"/>
        <v>0</v>
      </c>
      <c r="BB414" s="385">
        <f t="shared" si="371"/>
        <v>0</v>
      </c>
      <c r="BC414" s="385">
        <f t="shared" si="372"/>
        <v>0</v>
      </c>
      <c r="BD414" s="385">
        <f t="shared" si="373"/>
        <v>0</v>
      </c>
      <c r="BE414" s="385">
        <f t="shared" si="374"/>
        <v>0</v>
      </c>
      <c r="BF414" s="385">
        <f t="shared" si="375"/>
        <v>0</v>
      </c>
      <c r="BG414" s="385">
        <f t="shared" si="376"/>
        <v>0</v>
      </c>
      <c r="BH414" s="385">
        <f t="shared" si="377"/>
        <v>0</v>
      </c>
      <c r="BI414" s="385">
        <f t="shared" si="378"/>
        <v>0</v>
      </c>
      <c r="BJ414" s="385">
        <f t="shared" si="379"/>
        <v>0</v>
      </c>
      <c r="BK414" s="385">
        <f t="shared" si="380"/>
        <v>0</v>
      </c>
      <c r="BL414" s="385">
        <f t="shared" si="381"/>
        <v>0</v>
      </c>
      <c r="BM414" s="385">
        <f t="shared" si="382"/>
        <v>0</v>
      </c>
      <c r="BN414" s="385">
        <f t="shared" si="383"/>
        <v>0</v>
      </c>
      <c r="CK414" s="239">
        <f t="shared" si="405"/>
        <v>0</v>
      </c>
      <c r="CL414" s="239">
        <f t="shared" si="406"/>
        <v>0</v>
      </c>
    </row>
    <row r="415" spans="3:90" x14ac:dyDescent="0.35">
      <c r="C415" s="235"/>
      <c r="D415" s="246" t="str">
        <f t="shared" si="384"/>
        <v/>
      </c>
      <c r="E415" s="247" t="str">
        <f t="shared" si="385"/>
        <v/>
      </c>
      <c r="F415" s="248" t="str">
        <f t="shared" si="386"/>
        <v/>
      </c>
      <c r="G415" s="249" t="str">
        <f t="shared" si="387"/>
        <v/>
      </c>
      <c r="H415" s="250" t="str">
        <f t="shared" si="388"/>
        <v/>
      </c>
      <c r="I415" s="386" t="str">
        <f t="shared" si="349"/>
        <v/>
      </c>
      <c r="J415" s="387" t="str">
        <f t="shared" si="350"/>
        <v/>
      </c>
      <c r="K415" s="388" t="str">
        <f t="shared" si="351"/>
        <v/>
      </c>
      <c r="L415" s="389" t="str">
        <f t="shared" si="352"/>
        <v/>
      </c>
      <c r="M415" s="250" t="str">
        <f t="shared" si="353"/>
        <v/>
      </c>
      <c r="N415" s="246" t="b">
        <f t="shared" si="389"/>
        <v>0</v>
      </c>
      <c r="O415" s="246" t="b">
        <f t="shared" si="390"/>
        <v>0</v>
      </c>
      <c r="P415" s="246" t="b">
        <f t="shared" si="391"/>
        <v>0</v>
      </c>
      <c r="Q415" s="246" t="b">
        <f t="shared" si="392"/>
        <v>0</v>
      </c>
      <c r="R415" s="246" t="str">
        <f t="shared" si="393"/>
        <v>No</v>
      </c>
      <c r="S415" s="247" t="b">
        <f t="shared" si="354"/>
        <v>0</v>
      </c>
      <c r="T415" s="247" t="b">
        <f t="shared" si="355"/>
        <v>0</v>
      </c>
      <c r="U415" s="247" t="b">
        <f t="shared" si="356"/>
        <v>0</v>
      </c>
      <c r="V415" s="247" t="b">
        <f t="shared" si="357"/>
        <v>0</v>
      </c>
      <c r="W415" s="247" t="str">
        <f t="shared" si="394"/>
        <v>No</v>
      </c>
      <c r="X415" s="248" t="b">
        <f t="shared" si="358"/>
        <v>0</v>
      </c>
      <c r="Y415" s="248" t="b">
        <f t="shared" si="359"/>
        <v>0</v>
      </c>
      <c r="Z415" s="248" t="b">
        <f t="shared" si="360"/>
        <v>0</v>
      </c>
      <c r="AA415" s="248" t="b">
        <f t="shared" si="361"/>
        <v>0</v>
      </c>
      <c r="AB415" s="248" t="str">
        <f t="shared" si="395"/>
        <v>No</v>
      </c>
      <c r="AC415" s="249" t="b">
        <f t="shared" si="362"/>
        <v>0</v>
      </c>
      <c r="AD415" s="249" t="b">
        <f t="shared" si="363"/>
        <v>0</v>
      </c>
      <c r="AE415" s="249" t="b">
        <f t="shared" si="364"/>
        <v>0</v>
      </c>
      <c r="AF415" s="249" t="b">
        <f t="shared" si="365"/>
        <v>0</v>
      </c>
      <c r="AG415" s="249" t="str">
        <f t="shared" si="396"/>
        <v>No</v>
      </c>
      <c r="AH415" s="250" t="b">
        <f t="shared" si="366"/>
        <v>0</v>
      </c>
      <c r="AI415" s="250" t="b">
        <f t="shared" si="367"/>
        <v>0</v>
      </c>
      <c r="AJ415" s="250" t="b">
        <f t="shared" si="368"/>
        <v>0</v>
      </c>
      <c r="AK415" s="250" t="b">
        <f t="shared" si="369"/>
        <v>0</v>
      </c>
      <c r="AL415" s="250" t="str">
        <f t="shared" si="397"/>
        <v>No</v>
      </c>
      <c r="AN415" s="246" t="str">
        <f t="shared" si="398"/>
        <v/>
      </c>
      <c r="AO415" s="247" t="str">
        <f t="shared" si="399"/>
        <v/>
      </c>
      <c r="AP415" s="248" t="str">
        <f t="shared" si="400"/>
        <v/>
      </c>
      <c r="AQ415" s="249" t="str">
        <f t="shared" si="401"/>
        <v/>
      </c>
      <c r="AR415" s="250" t="str">
        <f t="shared" si="402"/>
        <v/>
      </c>
      <c r="AS415" s="234"/>
      <c r="AY415" s="385">
        <f t="shared" si="403"/>
        <v>0</v>
      </c>
      <c r="AZ415" s="385">
        <f t="shared" si="370"/>
        <v>0</v>
      </c>
      <c r="BA415" s="385">
        <f t="shared" si="404"/>
        <v>0</v>
      </c>
      <c r="BB415" s="385">
        <f t="shared" si="371"/>
        <v>0</v>
      </c>
      <c r="BC415" s="385">
        <f t="shared" si="372"/>
        <v>0</v>
      </c>
      <c r="BD415" s="385">
        <f t="shared" si="373"/>
        <v>0</v>
      </c>
      <c r="BE415" s="385">
        <f t="shared" si="374"/>
        <v>0</v>
      </c>
      <c r="BF415" s="385">
        <f t="shared" si="375"/>
        <v>0</v>
      </c>
      <c r="BG415" s="385">
        <f t="shared" si="376"/>
        <v>0</v>
      </c>
      <c r="BH415" s="385">
        <f t="shared" si="377"/>
        <v>0</v>
      </c>
      <c r="BI415" s="385">
        <f t="shared" si="378"/>
        <v>0</v>
      </c>
      <c r="BJ415" s="385">
        <f t="shared" si="379"/>
        <v>0</v>
      </c>
      <c r="BK415" s="385">
        <f t="shared" si="380"/>
        <v>0</v>
      </c>
      <c r="BL415" s="385">
        <f t="shared" si="381"/>
        <v>0</v>
      </c>
      <c r="BM415" s="385">
        <f t="shared" si="382"/>
        <v>0</v>
      </c>
      <c r="BN415" s="385">
        <f t="shared" si="383"/>
        <v>0</v>
      </c>
      <c r="CK415" s="239">
        <f t="shared" si="405"/>
        <v>0</v>
      </c>
      <c r="CL415" s="239">
        <f t="shared" si="406"/>
        <v>0</v>
      </c>
    </row>
    <row r="416" spans="3:90" x14ac:dyDescent="0.35">
      <c r="C416" s="235"/>
      <c r="D416" s="246" t="str">
        <f t="shared" si="384"/>
        <v/>
      </c>
      <c r="E416" s="247" t="str">
        <f t="shared" si="385"/>
        <v/>
      </c>
      <c r="F416" s="248" t="str">
        <f t="shared" si="386"/>
        <v/>
      </c>
      <c r="G416" s="249" t="str">
        <f t="shared" si="387"/>
        <v/>
      </c>
      <c r="H416" s="250" t="str">
        <f t="shared" si="388"/>
        <v/>
      </c>
      <c r="I416" s="386" t="str">
        <f t="shared" si="349"/>
        <v/>
      </c>
      <c r="J416" s="387" t="str">
        <f t="shared" si="350"/>
        <v/>
      </c>
      <c r="K416" s="388" t="str">
        <f t="shared" si="351"/>
        <v/>
      </c>
      <c r="L416" s="389" t="str">
        <f t="shared" si="352"/>
        <v/>
      </c>
      <c r="M416" s="250" t="str">
        <f t="shared" si="353"/>
        <v/>
      </c>
      <c r="N416" s="246" t="b">
        <f t="shared" si="389"/>
        <v>0</v>
      </c>
      <c r="O416" s="246" t="b">
        <f t="shared" si="390"/>
        <v>0</v>
      </c>
      <c r="P416" s="246" t="b">
        <f t="shared" si="391"/>
        <v>0</v>
      </c>
      <c r="Q416" s="246" t="b">
        <f t="shared" si="392"/>
        <v>0</v>
      </c>
      <c r="R416" s="246" t="str">
        <f t="shared" si="393"/>
        <v>No</v>
      </c>
      <c r="S416" s="247" t="b">
        <f t="shared" si="354"/>
        <v>0</v>
      </c>
      <c r="T416" s="247" t="b">
        <f t="shared" si="355"/>
        <v>0</v>
      </c>
      <c r="U416" s="247" t="b">
        <f t="shared" si="356"/>
        <v>0</v>
      </c>
      <c r="V416" s="247" t="b">
        <f t="shared" si="357"/>
        <v>0</v>
      </c>
      <c r="W416" s="247" t="str">
        <f t="shared" si="394"/>
        <v>No</v>
      </c>
      <c r="X416" s="248" t="b">
        <f t="shared" si="358"/>
        <v>0</v>
      </c>
      <c r="Y416" s="248" t="b">
        <f t="shared" si="359"/>
        <v>0</v>
      </c>
      <c r="Z416" s="248" t="b">
        <f t="shared" si="360"/>
        <v>0</v>
      </c>
      <c r="AA416" s="248" t="b">
        <f t="shared" si="361"/>
        <v>0</v>
      </c>
      <c r="AB416" s="248" t="str">
        <f t="shared" si="395"/>
        <v>No</v>
      </c>
      <c r="AC416" s="249" t="b">
        <f t="shared" si="362"/>
        <v>0</v>
      </c>
      <c r="AD416" s="249" t="b">
        <f t="shared" si="363"/>
        <v>0</v>
      </c>
      <c r="AE416" s="249" t="b">
        <f t="shared" si="364"/>
        <v>0</v>
      </c>
      <c r="AF416" s="249" t="b">
        <f t="shared" si="365"/>
        <v>0</v>
      </c>
      <c r="AG416" s="249" t="str">
        <f t="shared" si="396"/>
        <v>No</v>
      </c>
      <c r="AH416" s="250" t="b">
        <f t="shared" si="366"/>
        <v>0</v>
      </c>
      <c r="AI416" s="250" t="b">
        <f t="shared" si="367"/>
        <v>0</v>
      </c>
      <c r="AJ416" s="250" t="b">
        <f t="shared" si="368"/>
        <v>0</v>
      </c>
      <c r="AK416" s="250" t="b">
        <f t="shared" si="369"/>
        <v>0</v>
      </c>
      <c r="AL416" s="250" t="str">
        <f t="shared" si="397"/>
        <v>No</v>
      </c>
      <c r="AN416" s="246" t="str">
        <f t="shared" si="398"/>
        <v/>
      </c>
      <c r="AO416" s="247" t="str">
        <f t="shared" si="399"/>
        <v/>
      </c>
      <c r="AP416" s="248" t="str">
        <f t="shared" si="400"/>
        <v/>
      </c>
      <c r="AQ416" s="249" t="str">
        <f t="shared" si="401"/>
        <v/>
      </c>
      <c r="AR416" s="250" t="str">
        <f t="shared" si="402"/>
        <v/>
      </c>
      <c r="AS416" s="234"/>
      <c r="AY416" s="385">
        <f t="shared" si="403"/>
        <v>0</v>
      </c>
      <c r="AZ416" s="385">
        <f t="shared" si="370"/>
        <v>0</v>
      </c>
      <c r="BA416" s="385">
        <f t="shared" si="404"/>
        <v>0</v>
      </c>
      <c r="BB416" s="385">
        <f t="shared" si="371"/>
        <v>0</v>
      </c>
      <c r="BC416" s="385">
        <f t="shared" si="372"/>
        <v>0</v>
      </c>
      <c r="BD416" s="385">
        <f t="shared" si="373"/>
        <v>0</v>
      </c>
      <c r="BE416" s="385">
        <f t="shared" si="374"/>
        <v>0</v>
      </c>
      <c r="BF416" s="385">
        <f t="shared" si="375"/>
        <v>0</v>
      </c>
      <c r="BG416" s="385">
        <f t="shared" si="376"/>
        <v>0</v>
      </c>
      <c r="BH416" s="385">
        <f t="shared" si="377"/>
        <v>0</v>
      </c>
      <c r="BI416" s="385">
        <f t="shared" si="378"/>
        <v>0</v>
      </c>
      <c r="BJ416" s="385">
        <f t="shared" si="379"/>
        <v>0</v>
      </c>
      <c r="BK416" s="385">
        <f t="shared" si="380"/>
        <v>0</v>
      </c>
      <c r="BL416" s="385">
        <f t="shared" si="381"/>
        <v>0</v>
      </c>
      <c r="BM416" s="385">
        <f t="shared" si="382"/>
        <v>0</v>
      </c>
      <c r="BN416" s="385">
        <f t="shared" si="383"/>
        <v>0</v>
      </c>
      <c r="CK416" s="239">
        <f t="shared" si="405"/>
        <v>0</v>
      </c>
      <c r="CL416" s="239">
        <f t="shared" si="406"/>
        <v>0</v>
      </c>
    </row>
    <row r="417" spans="3:90" x14ac:dyDescent="0.35">
      <c r="C417" s="235"/>
      <c r="D417" s="246" t="str">
        <f t="shared" si="384"/>
        <v/>
      </c>
      <c r="E417" s="247" t="str">
        <f t="shared" si="385"/>
        <v/>
      </c>
      <c r="F417" s="248" t="str">
        <f t="shared" si="386"/>
        <v/>
      </c>
      <c r="G417" s="249" t="str">
        <f t="shared" si="387"/>
        <v/>
      </c>
      <c r="H417" s="250" t="str">
        <f t="shared" si="388"/>
        <v/>
      </c>
      <c r="I417" s="386" t="str">
        <f t="shared" si="349"/>
        <v/>
      </c>
      <c r="J417" s="387" t="str">
        <f t="shared" si="350"/>
        <v/>
      </c>
      <c r="K417" s="388" t="str">
        <f t="shared" si="351"/>
        <v/>
      </c>
      <c r="L417" s="389" t="str">
        <f t="shared" si="352"/>
        <v/>
      </c>
      <c r="M417" s="250" t="str">
        <f t="shared" si="353"/>
        <v/>
      </c>
      <c r="N417" s="246" t="b">
        <f t="shared" si="389"/>
        <v>0</v>
      </c>
      <c r="O417" s="246" t="b">
        <f t="shared" si="390"/>
        <v>0</v>
      </c>
      <c r="P417" s="246" t="b">
        <f t="shared" si="391"/>
        <v>0</v>
      </c>
      <c r="Q417" s="246" t="b">
        <f t="shared" si="392"/>
        <v>0</v>
      </c>
      <c r="R417" s="246" t="str">
        <f t="shared" si="393"/>
        <v>No</v>
      </c>
      <c r="S417" s="247" t="b">
        <f t="shared" si="354"/>
        <v>0</v>
      </c>
      <c r="T417" s="247" t="b">
        <f t="shared" si="355"/>
        <v>0</v>
      </c>
      <c r="U417" s="247" t="b">
        <f t="shared" si="356"/>
        <v>0</v>
      </c>
      <c r="V417" s="247" t="b">
        <f t="shared" si="357"/>
        <v>0</v>
      </c>
      <c r="W417" s="247" t="str">
        <f t="shared" si="394"/>
        <v>No</v>
      </c>
      <c r="X417" s="248" t="b">
        <f t="shared" si="358"/>
        <v>0</v>
      </c>
      <c r="Y417" s="248" t="b">
        <f t="shared" si="359"/>
        <v>0</v>
      </c>
      <c r="Z417" s="248" t="b">
        <f t="shared" si="360"/>
        <v>0</v>
      </c>
      <c r="AA417" s="248" t="b">
        <f t="shared" si="361"/>
        <v>0</v>
      </c>
      <c r="AB417" s="248" t="str">
        <f t="shared" si="395"/>
        <v>No</v>
      </c>
      <c r="AC417" s="249" t="b">
        <f t="shared" si="362"/>
        <v>0</v>
      </c>
      <c r="AD417" s="249" t="b">
        <f t="shared" si="363"/>
        <v>0</v>
      </c>
      <c r="AE417" s="249" t="b">
        <f t="shared" si="364"/>
        <v>0</v>
      </c>
      <c r="AF417" s="249" t="b">
        <f t="shared" si="365"/>
        <v>0</v>
      </c>
      <c r="AG417" s="249" t="str">
        <f t="shared" si="396"/>
        <v>No</v>
      </c>
      <c r="AH417" s="250" t="b">
        <f t="shared" si="366"/>
        <v>0</v>
      </c>
      <c r="AI417" s="250" t="b">
        <f t="shared" si="367"/>
        <v>0</v>
      </c>
      <c r="AJ417" s="250" t="b">
        <f t="shared" si="368"/>
        <v>0</v>
      </c>
      <c r="AK417" s="250" t="b">
        <f t="shared" si="369"/>
        <v>0</v>
      </c>
      <c r="AL417" s="250" t="str">
        <f t="shared" si="397"/>
        <v>No</v>
      </c>
      <c r="AN417" s="246" t="str">
        <f t="shared" si="398"/>
        <v/>
      </c>
      <c r="AO417" s="247" t="str">
        <f t="shared" si="399"/>
        <v/>
      </c>
      <c r="AP417" s="248" t="str">
        <f t="shared" si="400"/>
        <v/>
      </c>
      <c r="AQ417" s="249" t="str">
        <f t="shared" si="401"/>
        <v/>
      </c>
      <c r="AR417" s="250" t="str">
        <f t="shared" si="402"/>
        <v/>
      </c>
      <c r="AS417" s="234"/>
      <c r="AY417" s="385">
        <f t="shared" si="403"/>
        <v>0</v>
      </c>
      <c r="AZ417" s="385">
        <f t="shared" si="370"/>
        <v>0</v>
      </c>
      <c r="BA417" s="385">
        <f t="shared" si="404"/>
        <v>0</v>
      </c>
      <c r="BB417" s="385">
        <f t="shared" si="371"/>
        <v>0</v>
      </c>
      <c r="BC417" s="385">
        <f t="shared" si="372"/>
        <v>0</v>
      </c>
      <c r="BD417" s="385">
        <f t="shared" si="373"/>
        <v>0</v>
      </c>
      <c r="BE417" s="385">
        <f t="shared" si="374"/>
        <v>0</v>
      </c>
      <c r="BF417" s="385">
        <f t="shared" si="375"/>
        <v>0</v>
      </c>
      <c r="BG417" s="385">
        <f t="shared" si="376"/>
        <v>0</v>
      </c>
      <c r="BH417" s="385">
        <f t="shared" si="377"/>
        <v>0</v>
      </c>
      <c r="BI417" s="385">
        <f t="shared" si="378"/>
        <v>0</v>
      </c>
      <c r="BJ417" s="385">
        <f t="shared" si="379"/>
        <v>0</v>
      </c>
      <c r="BK417" s="385">
        <f t="shared" si="380"/>
        <v>0</v>
      </c>
      <c r="BL417" s="385">
        <f t="shared" si="381"/>
        <v>0</v>
      </c>
      <c r="BM417" s="385">
        <f t="shared" si="382"/>
        <v>0</v>
      </c>
      <c r="BN417" s="385">
        <f t="shared" si="383"/>
        <v>0</v>
      </c>
      <c r="CK417" s="239">
        <f t="shared" si="405"/>
        <v>0</v>
      </c>
      <c r="CL417" s="239">
        <f t="shared" si="406"/>
        <v>0</v>
      </c>
    </row>
    <row r="418" spans="3:90" x14ac:dyDescent="0.35">
      <c r="C418" s="235"/>
      <c r="D418" s="246" t="str">
        <f t="shared" si="384"/>
        <v/>
      </c>
      <c r="E418" s="247" t="str">
        <f t="shared" si="385"/>
        <v/>
      </c>
      <c r="F418" s="248" t="str">
        <f t="shared" si="386"/>
        <v/>
      </c>
      <c r="G418" s="249" t="str">
        <f t="shared" si="387"/>
        <v/>
      </c>
      <c r="H418" s="250" t="str">
        <f t="shared" si="388"/>
        <v/>
      </c>
      <c r="I418" s="386" t="str">
        <f t="shared" si="349"/>
        <v/>
      </c>
      <c r="J418" s="387" t="str">
        <f t="shared" si="350"/>
        <v/>
      </c>
      <c r="K418" s="388" t="str">
        <f t="shared" si="351"/>
        <v/>
      </c>
      <c r="L418" s="389" t="str">
        <f t="shared" si="352"/>
        <v/>
      </c>
      <c r="M418" s="250" t="str">
        <f t="shared" si="353"/>
        <v/>
      </c>
      <c r="N418" s="246" t="b">
        <f t="shared" si="389"/>
        <v>0</v>
      </c>
      <c r="O418" s="246" t="b">
        <f t="shared" si="390"/>
        <v>0</v>
      </c>
      <c r="P418" s="246" t="b">
        <f t="shared" si="391"/>
        <v>0</v>
      </c>
      <c r="Q418" s="246" t="b">
        <f t="shared" si="392"/>
        <v>0</v>
      </c>
      <c r="R418" s="246" t="str">
        <f t="shared" si="393"/>
        <v>No</v>
      </c>
      <c r="S418" s="247" t="b">
        <f t="shared" si="354"/>
        <v>0</v>
      </c>
      <c r="T418" s="247" t="b">
        <f t="shared" si="355"/>
        <v>0</v>
      </c>
      <c r="U418" s="247" t="b">
        <f t="shared" si="356"/>
        <v>0</v>
      </c>
      <c r="V418" s="247" t="b">
        <f t="shared" si="357"/>
        <v>0</v>
      </c>
      <c r="W418" s="247" t="str">
        <f t="shared" si="394"/>
        <v>No</v>
      </c>
      <c r="X418" s="248" t="b">
        <f t="shared" si="358"/>
        <v>0</v>
      </c>
      <c r="Y418" s="248" t="b">
        <f t="shared" si="359"/>
        <v>0</v>
      </c>
      <c r="Z418" s="248" t="b">
        <f t="shared" si="360"/>
        <v>0</v>
      </c>
      <c r="AA418" s="248" t="b">
        <f t="shared" si="361"/>
        <v>0</v>
      </c>
      <c r="AB418" s="248" t="str">
        <f t="shared" si="395"/>
        <v>No</v>
      </c>
      <c r="AC418" s="249" t="b">
        <f t="shared" si="362"/>
        <v>0</v>
      </c>
      <c r="AD418" s="249" t="b">
        <f t="shared" si="363"/>
        <v>0</v>
      </c>
      <c r="AE418" s="249" t="b">
        <f t="shared" si="364"/>
        <v>0</v>
      </c>
      <c r="AF418" s="249" t="b">
        <f t="shared" si="365"/>
        <v>0</v>
      </c>
      <c r="AG418" s="249" t="str">
        <f t="shared" si="396"/>
        <v>No</v>
      </c>
      <c r="AH418" s="250" t="b">
        <f t="shared" si="366"/>
        <v>0</v>
      </c>
      <c r="AI418" s="250" t="b">
        <f t="shared" si="367"/>
        <v>0</v>
      </c>
      <c r="AJ418" s="250" t="b">
        <f t="shared" si="368"/>
        <v>0</v>
      </c>
      <c r="AK418" s="250" t="b">
        <f t="shared" si="369"/>
        <v>0</v>
      </c>
      <c r="AL418" s="250" t="str">
        <f t="shared" si="397"/>
        <v>No</v>
      </c>
      <c r="AN418" s="246" t="str">
        <f t="shared" si="398"/>
        <v/>
      </c>
      <c r="AO418" s="247" t="str">
        <f t="shared" si="399"/>
        <v/>
      </c>
      <c r="AP418" s="248" t="str">
        <f t="shared" si="400"/>
        <v/>
      </c>
      <c r="AQ418" s="249" t="str">
        <f t="shared" si="401"/>
        <v/>
      </c>
      <c r="AR418" s="250" t="str">
        <f t="shared" si="402"/>
        <v/>
      </c>
      <c r="AS418" s="234"/>
      <c r="AY418" s="385">
        <f t="shared" si="403"/>
        <v>0</v>
      </c>
      <c r="AZ418" s="385">
        <f t="shared" si="370"/>
        <v>0</v>
      </c>
      <c r="BA418" s="385">
        <f t="shared" si="404"/>
        <v>0</v>
      </c>
      <c r="BB418" s="385">
        <f t="shared" si="371"/>
        <v>0</v>
      </c>
      <c r="BC418" s="385">
        <f t="shared" si="372"/>
        <v>0</v>
      </c>
      <c r="BD418" s="385">
        <f t="shared" si="373"/>
        <v>0</v>
      </c>
      <c r="BE418" s="385">
        <f t="shared" si="374"/>
        <v>0</v>
      </c>
      <c r="BF418" s="385">
        <f t="shared" si="375"/>
        <v>0</v>
      </c>
      <c r="BG418" s="385">
        <f t="shared" si="376"/>
        <v>0</v>
      </c>
      <c r="BH418" s="385">
        <f t="shared" si="377"/>
        <v>0</v>
      </c>
      <c r="BI418" s="385">
        <f t="shared" si="378"/>
        <v>0</v>
      </c>
      <c r="BJ418" s="385">
        <f t="shared" si="379"/>
        <v>0</v>
      </c>
      <c r="BK418" s="385">
        <f t="shared" si="380"/>
        <v>0</v>
      </c>
      <c r="BL418" s="385">
        <f t="shared" si="381"/>
        <v>0</v>
      </c>
      <c r="BM418" s="385">
        <f t="shared" si="382"/>
        <v>0</v>
      </c>
      <c r="BN418" s="385">
        <f t="shared" si="383"/>
        <v>0</v>
      </c>
      <c r="CK418" s="239">
        <f t="shared" si="405"/>
        <v>0</v>
      </c>
      <c r="CL418" s="239">
        <f t="shared" si="406"/>
        <v>0</v>
      </c>
    </row>
    <row r="419" spans="3:90" x14ac:dyDescent="0.35">
      <c r="C419" s="235"/>
      <c r="D419" s="246" t="str">
        <f t="shared" si="384"/>
        <v/>
      </c>
      <c r="E419" s="247" t="str">
        <f t="shared" si="385"/>
        <v/>
      </c>
      <c r="F419" s="248" t="str">
        <f t="shared" si="386"/>
        <v/>
      </c>
      <c r="G419" s="249" t="str">
        <f t="shared" si="387"/>
        <v/>
      </c>
      <c r="H419" s="250" t="str">
        <f t="shared" si="388"/>
        <v/>
      </c>
      <c r="I419" s="386" t="str">
        <f t="shared" si="349"/>
        <v/>
      </c>
      <c r="J419" s="387" t="str">
        <f t="shared" si="350"/>
        <v/>
      </c>
      <c r="K419" s="388" t="str">
        <f t="shared" si="351"/>
        <v/>
      </c>
      <c r="L419" s="389" t="str">
        <f t="shared" si="352"/>
        <v/>
      </c>
      <c r="M419" s="250" t="str">
        <f t="shared" si="353"/>
        <v/>
      </c>
      <c r="N419" s="246" t="b">
        <f t="shared" si="389"/>
        <v>0</v>
      </c>
      <c r="O419" s="246" t="b">
        <f t="shared" si="390"/>
        <v>0</v>
      </c>
      <c r="P419" s="246" t="b">
        <f t="shared" si="391"/>
        <v>0</v>
      </c>
      <c r="Q419" s="246" t="b">
        <f t="shared" si="392"/>
        <v>0</v>
      </c>
      <c r="R419" s="246" t="str">
        <f t="shared" si="393"/>
        <v>No</v>
      </c>
      <c r="S419" s="247" t="b">
        <f t="shared" si="354"/>
        <v>0</v>
      </c>
      <c r="T419" s="247" t="b">
        <f t="shared" si="355"/>
        <v>0</v>
      </c>
      <c r="U419" s="247" t="b">
        <f t="shared" si="356"/>
        <v>0</v>
      </c>
      <c r="V419" s="247" t="b">
        <f t="shared" si="357"/>
        <v>0</v>
      </c>
      <c r="W419" s="247" t="str">
        <f t="shared" si="394"/>
        <v>No</v>
      </c>
      <c r="X419" s="248" t="b">
        <f t="shared" si="358"/>
        <v>0</v>
      </c>
      <c r="Y419" s="248" t="b">
        <f t="shared" si="359"/>
        <v>0</v>
      </c>
      <c r="Z419" s="248" t="b">
        <f t="shared" si="360"/>
        <v>0</v>
      </c>
      <c r="AA419" s="248" t="b">
        <f t="shared" si="361"/>
        <v>0</v>
      </c>
      <c r="AB419" s="248" t="str">
        <f t="shared" si="395"/>
        <v>No</v>
      </c>
      <c r="AC419" s="249" t="b">
        <f t="shared" si="362"/>
        <v>0</v>
      </c>
      <c r="AD419" s="249" t="b">
        <f t="shared" si="363"/>
        <v>0</v>
      </c>
      <c r="AE419" s="249" t="b">
        <f t="shared" si="364"/>
        <v>0</v>
      </c>
      <c r="AF419" s="249" t="b">
        <f t="shared" si="365"/>
        <v>0</v>
      </c>
      <c r="AG419" s="249" t="str">
        <f t="shared" si="396"/>
        <v>No</v>
      </c>
      <c r="AH419" s="250" t="b">
        <f t="shared" si="366"/>
        <v>0</v>
      </c>
      <c r="AI419" s="250" t="b">
        <f t="shared" si="367"/>
        <v>0</v>
      </c>
      <c r="AJ419" s="250" t="b">
        <f t="shared" si="368"/>
        <v>0</v>
      </c>
      <c r="AK419" s="250" t="b">
        <f t="shared" si="369"/>
        <v>0</v>
      </c>
      <c r="AL419" s="250" t="str">
        <f t="shared" si="397"/>
        <v>No</v>
      </c>
      <c r="AN419" s="246" t="str">
        <f t="shared" si="398"/>
        <v/>
      </c>
      <c r="AO419" s="247" t="str">
        <f t="shared" si="399"/>
        <v/>
      </c>
      <c r="AP419" s="248" t="str">
        <f t="shared" si="400"/>
        <v/>
      </c>
      <c r="AQ419" s="249" t="str">
        <f t="shared" si="401"/>
        <v/>
      </c>
      <c r="AR419" s="250" t="str">
        <f t="shared" si="402"/>
        <v/>
      </c>
      <c r="AS419" s="234"/>
      <c r="AY419" s="385">
        <f t="shared" si="403"/>
        <v>0</v>
      </c>
      <c r="AZ419" s="385">
        <f t="shared" si="370"/>
        <v>0</v>
      </c>
      <c r="BA419" s="385">
        <f t="shared" si="404"/>
        <v>0</v>
      </c>
      <c r="BB419" s="385">
        <f t="shared" si="371"/>
        <v>0</v>
      </c>
      <c r="BC419" s="385">
        <f t="shared" si="372"/>
        <v>0</v>
      </c>
      <c r="BD419" s="385">
        <f t="shared" si="373"/>
        <v>0</v>
      </c>
      <c r="BE419" s="385">
        <f t="shared" si="374"/>
        <v>0</v>
      </c>
      <c r="BF419" s="385">
        <f t="shared" si="375"/>
        <v>0</v>
      </c>
      <c r="BG419" s="385">
        <f t="shared" si="376"/>
        <v>0</v>
      </c>
      <c r="BH419" s="385">
        <f t="shared" si="377"/>
        <v>0</v>
      </c>
      <c r="BI419" s="385">
        <f t="shared" si="378"/>
        <v>0</v>
      </c>
      <c r="BJ419" s="385">
        <f t="shared" si="379"/>
        <v>0</v>
      </c>
      <c r="BK419" s="385">
        <f t="shared" si="380"/>
        <v>0</v>
      </c>
      <c r="BL419" s="385">
        <f t="shared" si="381"/>
        <v>0</v>
      </c>
      <c r="BM419" s="385">
        <f t="shared" si="382"/>
        <v>0</v>
      </c>
      <c r="BN419" s="385">
        <f t="shared" si="383"/>
        <v>0</v>
      </c>
      <c r="CK419" s="239">
        <f t="shared" si="405"/>
        <v>0</v>
      </c>
      <c r="CL419" s="239">
        <f t="shared" si="406"/>
        <v>0</v>
      </c>
    </row>
    <row r="420" spans="3:90" x14ac:dyDescent="0.35">
      <c r="C420" s="235"/>
      <c r="D420" s="246" t="str">
        <f t="shared" si="384"/>
        <v/>
      </c>
      <c r="E420" s="247" t="str">
        <f t="shared" si="385"/>
        <v/>
      </c>
      <c r="F420" s="248" t="str">
        <f t="shared" si="386"/>
        <v/>
      </c>
      <c r="G420" s="249" t="str">
        <f t="shared" si="387"/>
        <v/>
      </c>
      <c r="H420" s="250" t="str">
        <f t="shared" si="388"/>
        <v/>
      </c>
      <c r="I420" s="386" t="str">
        <f t="shared" si="349"/>
        <v/>
      </c>
      <c r="J420" s="387" t="str">
        <f t="shared" si="350"/>
        <v/>
      </c>
      <c r="K420" s="388" t="str">
        <f t="shared" si="351"/>
        <v/>
      </c>
      <c r="L420" s="389" t="str">
        <f t="shared" si="352"/>
        <v/>
      </c>
      <c r="M420" s="250" t="str">
        <f t="shared" si="353"/>
        <v/>
      </c>
      <c r="N420" s="246" t="b">
        <f t="shared" si="389"/>
        <v>0</v>
      </c>
      <c r="O420" s="246" t="b">
        <f t="shared" si="390"/>
        <v>0</v>
      </c>
      <c r="P420" s="246" t="b">
        <f t="shared" si="391"/>
        <v>0</v>
      </c>
      <c r="Q420" s="246" t="b">
        <f t="shared" si="392"/>
        <v>0</v>
      </c>
      <c r="R420" s="246" t="str">
        <f t="shared" si="393"/>
        <v>No</v>
      </c>
      <c r="S420" s="247" t="b">
        <f t="shared" si="354"/>
        <v>0</v>
      </c>
      <c r="T420" s="247" t="b">
        <f t="shared" si="355"/>
        <v>0</v>
      </c>
      <c r="U420" s="247" t="b">
        <f t="shared" si="356"/>
        <v>0</v>
      </c>
      <c r="V420" s="247" t="b">
        <f t="shared" si="357"/>
        <v>0</v>
      </c>
      <c r="W420" s="247" t="str">
        <f t="shared" si="394"/>
        <v>No</v>
      </c>
      <c r="X420" s="248" t="b">
        <f t="shared" si="358"/>
        <v>0</v>
      </c>
      <c r="Y420" s="248" t="b">
        <f t="shared" si="359"/>
        <v>0</v>
      </c>
      <c r="Z420" s="248" t="b">
        <f t="shared" si="360"/>
        <v>0</v>
      </c>
      <c r="AA420" s="248" t="b">
        <f t="shared" si="361"/>
        <v>0</v>
      </c>
      <c r="AB420" s="248" t="str">
        <f t="shared" si="395"/>
        <v>No</v>
      </c>
      <c r="AC420" s="249" t="b">
        <f t="shared" si="362"/>
        <v>0</v>
      </c>
      <c r="AD420" s="249" t="b">
        <f t="shared" si="363"/>
        <v>0</v>
      </c>
      <c r="AE420" s="249" t="b">
        <f t="shared" si="364"/>
        <v>0</v>
      </c>
      <c r="AF420" s="249" t="b">
        <f t="shared" si="365"/>
        <v>0</v>
      </c>
      <c r="AG420" s="249" t="str">
        <f t="shared" si="396"/>
        <v>No</v>
      </c>
      <c r="AH420" s="250" t="b">
        <f t="shared" si="366"/>
        <v>0</v>
      </c>
      <c r="AI420" s="250" t="b">
        <f t="shared" si="367"/>
        <v>0</v>
      </c>
      <c r="AJ420" s="250" t="b">
        <f t="shared" si="368"/>
        <v>0</v>
      </c>
      <c r="AK420" s="250" t="b">
        <f t="shared" si="369"/>
        <v>0</v>
      </c>
      <c r="AL420" s="250" t="str">
        <f t="shared" si="397"/>
        <v>No</v>
      </c>
      <c r="AN420" s="246" t="str">
        <f t="shared" si="398"/>
        <v/>
      </c>
      <c r="AO420" s="247" t="str">
        <f t="shared" si="399"/>
        <v/>
      </c>
      <c r="AP420" s="248" t="str">
        <f t="shared" si="400"/>
        <v/>
      </c>
      <c r="AQ420" s="249" t="str">
        <f t="shared" si="401"/>
        <v/>
      </c>
      <c r="AR420" s="250" t="str">
        <f t="shared" si="402"/>
        <v/>
      </c>
      <c r="AS420" s="234"/>
      <c r="AY420" s="385">
        <f t="shared" si="403"/>
        <v>0</v>
      </c>
      <c r="AZ420" s="385">
        <f t="shared" si="370"/>
        <v>0</v>
      </c>
      <c r="BA420" s="385">
        <f t="shared" si="404"/>
        <v>0</v>
      </c>
      <c r="BB420" s="385">
        <f t="shared" si="371"/>
        <v>0</v>
      </c>
      <c r="BC420" s="385">
        <f t="shared" si="372"/>
        <v>0</v>
      </c>
      <c r="BD420" s="385">
        <f t="shared" si="373"/>
        <v>0</v>
      </c>
      <c r="BE420" s="385">
        <f t="shared" si="374"/>
        <v>0</v>
      </c>
      <c r="BF420" s="385">
        <f t="shared" si="375"/>
        <v>0</v>
      </c>
      <c r="BG420" s="385">
        <f t="shared" si="376"/>
        <v>0</v>
      </c>
      <c r="BH420" s="385">
        <f t="shared" si="377"/>
        <v>0</v>
      </c>
      <c r="BI420" s="385">
        <f t="shared" si="378"/>
        <v>0</v>
      </c>
      <c r="BJ420" s="385">
        <f t="shared" si="379"/>
        <v>0</v>
      </c>
      <c r="BK420" s="385">
        <f t="shared" si="380"/>
        <v>0</v>
      </c>
      <c r="BL420" s="385">
        <f t="shared" si="381"/>
        <v>0</v>
      </c>
      <c r="BM420" s="385">
        <f t="shared" si="382"/>
        <v>0</v>
      </c>
      <c r="BN420" s="385">
        <f t="shared" si="383"/>
        <v>0</v>
      </c>
      <c r="CK420" s="239">
        <f t="shared" si="405"/>
        <v>0</v>
      </c>
      <c r="CL420" s="239">
        <f t="shared" si="406"/>
        <v>0</v>
      </c>
    </row>
    <row r="421" spans="3:90" x14ac:dyDescent="0.35">
      <c r="C421" s="235"/>
      <c r="D421" s="246" t="str">
        <f t="shared" si="384"/>
        <v/>
      </c>
      <c r="E421" s="247" t="str">
        <f t="shared" si="385"/>
        <v/>
      </c>
      <c r="F421" s="248" t="str">
        <f t="shared" si="386"/>
        <v/>
      </c>
      <c r="G421" s="249" t="str">
        <f t="shared" si="387"/>
        <v/>
      </c>
      <c r="H421" s="250" t="str">
        <f t="shared" si="388"/>
        <v/>
      </c>
      <c r="I421" s="386" t="str">
        <f t="shared" si="349"/>
        <v/>
      </c>
      <c r="J421" s="387" t="str">
        <f t="shared" si="350"/>
        <v/>
      </c>
      <c r="K421" s="388" t="str">
        <f t="shared" si="351"/>
        <v/>
      </c>
      <c r="L421" s="389" t="str">
        <f t="shared" si="352"/>
        <v/>
      </c>
      <c r="M421" s="250" t="str">
        <f t="shared" si="353"/>
        <v/>
      </c>
      <c r="N421" s="246" t="b">
        <f t="shared" si="389"/>
        <v>0</v>
      </c>
      <c r="O421" s="246" t="b">
        <f t="shared" si="390"/>
        <v>0</v>
      </c>
      <c r="P421" s="246" t="b">
        <f t="shared" si="391"/>
        <v>0</v>
      </c>
      <c r="Q421" s="246" t="b">
        <f t="shared" si="392"/>
        <v>0</v>
      </c>
      <c r="R421" s="246" t="str">
        <f t="shared" si="393"/>
        <v>No</v>
      </c>
      <c r="S421" s="247" t="b">
        <f t="shared" si="354"/>
        <v>0</v>
      </c>
      <c r="T421" s="247" t="b">
        <f t="shared" si="355"/>
        <v>0</v>
      </c>
      <c r="U421" s="247" t="b">
        <f t="shared" si="356"/>
        <v>0</v>
      </c>
      <c r="V421" s="247" t="b">
        <f t="shared" si="357"/>
        <v>0</v>
      </c>
      <c r="W421" s="247" t="str">
        <f t="shared" si="394"/>
        <v>No</v>
      </c>
      <c r="X421" s="248" t="b">
        <f t="shared" si="358"/>
        <v>0</v>
      </c>
      <c r="Y421" s="248" t="b">
        <f t="shared" si="359"/>
        <v>0</v>
      </c>
      <c r="Z421" s="248" t="b">
        <f t="shared" si="360"/>
        <v>0</v>
      </c>
      <c r="AA421" s="248" t="b">
        <f t="shared" si="361"/>
        <v>0</v>
      </c>
      <c r="AB421" s="248" t="str">
        <f t="shared" si="395"/>
        <v>No</v>
      </c>
      <c r="AC421" s="249" t="b">
        <f t="shared" si="362"/>
        <v>0</v>
      </c>
      <c r="AD421" s="249" t="b">
        <f t="shared" si="363"/>
        <v>0</v>
      </c>
      <c r="AE421" s="249" t="b">
        <f t="shared" si="364"/>
        <v>0</v>
      </c>
      <c r="AF421" s="249" t="b">
        <f t="shared" si="365"/>
        <v>0</v>
      </c>
      <c r="AG421" s="249" t="str">
        <f t="shared" si="396"/>
        <v>No</v>
      </c>
      <c r="AH421" s="250" t="b">
        <f t="shared" si="366"/>
        <v>0</v>
      </c>
      <c r="AI421" s="250" t="b">
        <f t="shared" si="367"/>
        <v>0</v>
      </c>
      <c r="AJ421" s="250" t="b">
        <f t="shared" si="368"/>
        <v>0</v>
      </c>
      <c r="AK421" s="250" t="b">
        <f t="shared" si="369"/>
        <v>0</v>
      </c>
      <c r="AL421" s="250" t="str">
        <f t="shared" si="397"/>
        <v>No</v>
      </c>
      <c r="AN421" s="246" t="str">
        <f t="shared" si="398"/>
        <v/>
      </c>
      <c r="AO421" s="247" t="str">
        <f t="shared" si="399"/>
        <v/>
      </c>
      <c r="AP421" s="248" t="str">
        <f t="shared" si="400"/>
        <v/>
      </c>
      <c r="AQ421" s="249" t="str">
        <f t="shared" si="401"/>
        <v/>
      </c>
      <c r="AR421" s="250" t="str">
        <f t="shared" si="402"/>
        <v/>
      </c>
      <c r="AS421" s="234"/>
      <c r="AY421" s="385">
        <f t="shared" si="403"/>
        <v>0</v>
      </c>
      <c r="AZ421" s="385">
        <f t="shared" si="370"/>
        <v>0</v>
      </c>
      <c r="BA421" s="385">
        <f t="shared" si="404"/>
        <v>0</v>
      </c>
      <c r="BB421" s="385">
        <f t="shared" si="371"/>
        <v>0</v>
      </c>
      <c r="BC421" s="385">
        <f t="shared" si="372"/>
        <v>0</v>
      </c>
      <c r="BD421" s="385">
        <f t="shared" si="373"/>
        <v>0</v>
      </c>
      <c r="BE421" s="385">
        <f t="shared" si="374"/>
        <v>0</v>
      </c>
      <c r="BF421" s="385">
        <f t="shared" si="375"/>
        <v>0</v>
      </c>
      <c r="BG421" s="385">
        <f t="shared" si="376"/>
        <v>0</v>
      </c>
      <c r="BH421" s="385">
        <f t="shared" si="377"/>
        <v>0</v>
      </c>
      <c r="BI421" s="385">
        <f t="shared" si="378"/>
        <v>0</v>
      </c>
      <c r="BJ421" s="385">
        <f t="shared" si="379"/>
        <v>0</v>
      </c>
      <c r="BK421" s="385">
        <f t="shared" si="380"/>
        <v>0</v>
      </c>
      <c r="BL421" s="385">
        <f t="shared" si="381"/>
        <v>0</v>
      </c>
      <c r="BM421" s="385">
        <f t="shared" si="382"/>
        <v>0</v>
      </c>
      <c r="BN421" s="385">
        <f t="shared" si="383"/>
        <v>0</v>
      </c>
      <c r="CK421" s="239">
        <f t="shared" si="405"/>
        <v>0</v>
      </c>
      <c r="CL421" s="239">
        <f t="shared" si="406"/>
        <v>0</v>
      </c>
    </row>
    <row r="422" spans="3:90" x14ac:dyDescent="0.35">
      <c r="C422" s="235"/>
      <c r="D422" s="246" t="str">
        <f t="shared" si="384"/>
        <v/>
      </c>
      <c r="E422" s="247" t="str">
        <f t="shared" si="385"/>
        <v/>
      </c>
      <c r="F422" s="248" t="str">
        <f t="shared" si="386"/>
        <v/>
      </c>
      <c r="G422" s="249" t="str">
        <f t="shared" si="387"/>
        <v/>
      </c>
      <c r="H422" s="250" t="str">
        <f t="shared" si="388"/>
        <v/>
      </c>
      <c r="I422" s="386" t="str">
        <f t="shared" si="349"/>
        <v/>
      </c>
      <c r="J422" s="387" t="str">
        <f t="shared" si="350"/>
        <v/>
      </c>
      <c r="K422" s="388" t="str">
        <f t="shared" si="351"/>
        <v/>
      </c>
      <c r="L422" s="389" t="str">
        <f t="shared" si="352"/>
        <v/>
      </c>
      <c r="M422" s="250" t="str">
        <f t="shared" si="353"/>
        <v/>
      </c>
      <c r="N422" s="246" t="b">
        <f t="shared" si="389"/>
        <v>0</v>
      </c>
      <c r="O422" s="246" t="b">
        <f t="shared" si="390"/>
        <v>0</v>
      </c>
      <c r="P422" s="246" t="b">
        <f t="shared" si="391"/>
        <v>0</v>
      </c>
      <c r="Q422" s="246" t="b">
        <f t="shared" si="392"/>
        <v>0</v>
      </c>
      <c r="R422" s="246" t="str">
        <f t="shared" si="393"/>
        <v>No</v>
      </c>
      <c r="S422" s="247" t="b">
        <f t="shared" si="354"/>
        <v>0</v>
      </c>
      <c r="T422" s="247" t="b">
        <f t="shared" si="355"/>
        <v>0</v>
      </c>
      <c r="U422" s="247" t="b">
        <f t="shared" si="356"/>
        <v>0</v>
      </c>
      <c r="V422" s="247" t="b">
        <f t="shared" si="357"/>
        <v>0</v>
      </c>
      <c r="W422" s="247" t="str">
        <f t="shared" si="394"/>
        <v>No</v>
      </c>
      <c r="X422" s="248" t="b">
        <f t="shared" si="358"/>
        <v>0</v>
      </c>
      <c r="Y422" s="248" t="b">
        <f t="shared" si="359"/>
        <v>0</v>
      </c>
      <c r="Z422" s="248" t="b">
        <f t="shared" si="360"/>
        <v>0</v>
      </c>
      <c r="AA422" s="248" t="b">
        <f t="shared" si="361"/>
        <v>0</v>
      </c>
      <c r="AB422" s="248" t="str">
        <f t="shared" si="395"/>
        <v>No</v>
      </c>
      <c r="AC422" s="249" t="b">
        <f t="shared" si="362"/>
        <v>0</v>
      </c>
      <c r="AD422" s="249" t="b">
        <f t="shared" si="363"/>
        <v>0</v>
      </c>
      <c r="AE422" s="249" t="b">
        <f t="shared" si="364"/>
        <v>0</v>
      </c>
      <c r="AF422" s="249" t="b">
        <f t="shared" si="365"/>
        <v>0</v>
      </c>
      <c r="AG422" s="249" t="str">
        <f t="shared" si="396"/>
        <v>No</v>
      </c>
      <c r="AH422" s="250" t="b">
        <f t="shared" si="366"/>
        <v>0</v>
      </c>
      <c r="AI422" s="250" t="b">
        <f t="shared" si="367"/>
        <v>0</v>
      </c>
      <c r="AJ422" s="250" t="b">
        <f t="shared" si="368"/>
        <v>0</v>
      </c>
      <c r="AK422" s="250" t="b">
        <f t="shared" si="369"/>
        <v>0</v>
      </c>
      <c r="AL422" s="250" t="str">
        <f t="shared" si="397"/>
        <v>No</v>
      </c>
      <c r="AN422" s="246" t="str">
        <f t="shared" si="398"/>
        <v/>
      </c>
      <c r="AO422" s="247" t="str">
        <f t="shared" si="399"/>
        <v/>
      </c>
      <c r="AP422" s="248" t="str">
        <f t="shared" si="400"/>
        <v/>
      </c>
      <c r="AQ422" s="249" t="str">
        <f t="shared" si="401"/>
        <v/>
      </c>
      <c r="AR422" s="250" t="str">
        <f t="shared" si="402"/>
        <v/>
      </c>
      <c r="AS422" s="234"/>
      <c r="AY422" s="385">
        <f t="shared" si="403"/>
        <v>0</v>
      </c>
      <c r="AZ422" s="385">
        <f t="shared" si="370"/>
        <v>0</v>
      </c>
      <c r="BA422" s="385">
        <f t="shared" si="404"/>
        <v>0</v>
      </c>
      <c r="BB422" s="385">
        <f t="shared" si="371"/>
        <v>0</v>
      </c>
      <c r="BC422" s="385">
        <f t="shared" si="372"/>
        <v>0</v>
      </c>
      <c r="BD422" s="385">
        <f t="shared" si="373"/>
        <v>0</v>
      </c>
      <c r="BE422" s="385">
        <f t="shared" si="374"/>
        <v>0</v>
      </c>
      <c r="BF422" s="385">
        <f t="shared" si="375"/>
        <v>0</v>
      </c>
      <c r="BG422" s="385">
        <f t="shared" si="376"/>
        <v>0</v>
      </c>
      <c r="BH422" s="385">
        <f t="shared" si="377"/>
        <v>0</v>
      </c>
      <c r="BI422" s="385">
        <f t="shared" si="378"/>
        <v>0</v>
      </c>
      <c r="BJ422" s="385">
        <f t="shared" si="379"/>
        <v>0</v>
      </c>
      <c r="BK422" s="385">
        <f t="shared" si="380"/>
        <v>0</v>
      </c>
      <c r="BL422" s="385">
        <f t="shared" si="381"/>
        <v>0</v>
      </c>
      <c r="BM422" s="385">
        <f t="shared" si="382"/>
        <v>0</v>
      </c>
      <c r="BN422" s="385">
        <f t="shared" si="383"/>
        <v>0</v>
      </c>
      <c r="CK422" s="239">
        <f t="shared" si="405"/>
        <v>0</v>
      </c>
      <c r="CL422" s="239">
        <f t="shared" si="406"/>
        <v>0</v>
      </c>
    </row>
    <row r="423" spans="3:90" x14ac:dyDescent="0.35">
      <c r="C423" s="235"/>
      <c r="D423" s="246" t="str">
        <f t="shared" si="384"/>
        <v/>
      </c>
      <c r="E423" s="247" t="str">
        <f t="shared" si="385"/>
        <v/>
      </c>
      <c r="F423" s="248" t="str">
        <f t="shared" si="386"/>
        <v/>
      </c>
      <c r="G423" s="249" t="str">
        <f t="shared" si="387"/>
        <v/>
      </c>
      <c r="H423" s="250" t="str">
        <f t="shared" si="388"/>
        <v/>
      </c>
      <c r="I423" s="386" t="str">
        <f t="shared" si="349"/>
        <v/>
      </c>
      <c r="J423" s="387" t="str">
        <f t="shared" si="350"/>
        <v/>
      </c>
      <c r="K423" s="388" t="str">
        <f t="shared" si="351"/>
        <v/>
      </c>
      <c r="L423" s="389" t="str">
        <f t="shared" si="352"/>
        <v/>
      </c>
      <c r="M423" s="250" t="str">
        <f t="shared" si="353"/>
        <v/>
      </c>
      <c r="N423" s="246" t="b">
        <f t="shared" si="389"/>
        <v>0</v>
      </c>
      <c r="O423" s="246" t="b">
        <f t="shared" si="390"/>
        <v>0</v>
      </c>
      <c r="P423" s="246" t="b">
        <f t="shared" si="391"/>
        <v>0</v>
      </c>
      <c r="Q423" s="246" t="b">
        <f t="shared" si="392"/>
        <v>0</v>
      </c>
      <c r="R423" s="246" t="str">
        <f t="shared" si="393"/>
        <v>No</v>
      </c>
      <c r="S423" s="247" t="b">
        <f t="shared" si="354"/>
        <v>0</v>
      </c>
      <c r="T423" s="247" t="b">
        <f t="shared" si="355"/>
        <v>0</v>
      </c>
      <c r="U423" s="247" t="b">
        <f t="shared" si="356"/>
        <v>0</v>
      </c>
      <c r="V423" s="247" t="b">
        <f t="shared" si="357"/>
        <v>0</v>
      </c>
      <c r="W423" s="247" t="str">
        <f t="shared" si="394"/>
        <v>No</v>
      </c>
      <c r="X423" s="248" t="b">
        <f t="shared" si="358"/>
        <v>0</v>
      </c>
      <c r="Y423" s="248" t="b">
        <f t="shared" si="359"/>
        <v>0</v>
      </c>
      <c r="Z423" s="248" t="b">
        <f t="shared" si="360"/>
        <v>0</v>
      </c>
      <c r="AA423" s="248" t="b">
        <f t="shared" si="361"/>
        <v>0</v>
      </c>
      <c r="AB423" s="248" t="str">
        <f t="shared" si="395"/>
        <v>No</v>
      </c>
      <c r="AC423" s="249" t="b">
        <f t="shared" si="362"/>
        <v>0</v>
      </c>
      <c r="AD423" s="249" t="b">
        <f t="shared" si="363"/>
        <v>0</v>
      </c>
      <c r="AE423" s="249" t="b">
        <f t="shared" si="364"/>
        <v>0</v>
      </c>
      <c r="AF423" s="249" t="b">
        <f t="shared" si="365"/>
        <v>0</v>
      </c>
      <c r="AG423" s="249" t="str">
        <f t="shared" si="396"/>
        <v>No</v>
      </c>
      <c r="AH423" s="250" t="b">
        <f t="shared" si="366"/>
        <v>0</v>
      </c>
      <c r="AI423" s="250" t="b">
        <f t="shared" si="367"/>
        <v>0</v>
      </c>
      <c r="AJ423" s="250" t="b">
        <f t="shared" si="368"/>
        <v>0</v>
      </c>
      <c r="AK423" s="250" t="b">
        <f t="shared" si="369"/>
        <v>0</v>
      </c>
      <c r="AL423" s="250" t="str">
        <f t="shared" si="397"/>
        <v>No</v>
      </c>
      <c r="AN423" s="246" t="str">
        <f t="shared" si="398"/>
        <v/>
      </c>
      <c r="AO423" s="247" t="str">
        <f t="shared" si="399"/>
        <v/>
      </c>
      <c r="AP423" s="248" t="str">
        <f t="shared" si="400"/>
        <v/>
      </c>
      <c r="AQ423" s="249" t="str">
        <f t="shared" si="401"/>
        <v/>
      </c>
      <c r="AR423" s="250" t="str">
        <f t="shared" si="402"/>
        <v/>
      </c>
      <c r="AS423" s="234"/>
      <c r="AY423" s="385">
        <f t="shared" si="403"/>
        <v>0</v>
      </c>
      <c r="AZ423" s="385">
        <f t="shared" si="370"/>
        <v>0</v>
      </c>
      <c r="BA423" s="385">
        <f t="shared" si="404"/>
        <v>0</v>
      </c>
      <c r="BB423" s="385">
        <f t="shared" si="371"/>
        <v>0</v>
      </c>
      <c r="BC423" s="385">
        <f t="shared" si="372"/>
        <v>0</v>
      </c>
      <c r="BD423" s="385">
        <f t="shared" si="373"/>
        <v>0</v>
      </c>
      <c r="BE423" s="385">
        <f t="shared" si="374"/>
        <v>0</v>
      </c>
      <c r="BF423" s="385">
        <f t="shared" si="375"/>
        <v>0</v>
      </c>
      <c r="BG423" s="385">
        <f t="shared" si="376"/>
        <v>0</v>
      </c>
      <c r="BH423" s="385">
        <f t="shared" si="377"/>
        <v>0</v>
      </c>
      <c r="BI423" s="385">
        <f t="shared" si="378"/>
        <v>0</v>
      </c>
      <c r="BJ423" s="385">
        <f t="shared" si="379"/>
        <v>0</v>
      </c>
      <c r="BK423" s="385">
        <f t="shared" si="380"/>
        <v>0</v>
      </c>
      <c r="BL423" s="385">
        <f t="shared" si="381"/>
        <v>0</v>
      </c>
      <c r="BM423" s="385">
        <f t="shared" si="382"/>
        <v>0</v>
      </c>
      <c r="BN423" s="385">
        <f t="shared" si="383"/>
        <v>0</v>
      </c>
      <c r="CK423" s="239">
        <f t="shared" si="405"/>
        <v>0</v>
      </c>
      <c r="CL423" s="239">
        <f t="shared" si="406"/>
        <v>0</v>
      </c>
    </row>
    <row r="424" spans="3:90" x14ac:dyDescent="0.35">
      <c r="C424" s="235"/>
      <c r="D424" s="246" t="str">
        <f t="shared" si="384"/>
        <v/>
      </c>
      <c r="E424" s="247" t="str">
        <f t="shared" si="385"/>
        <v/>
      </c>
      <c r="F424" s="248" t="str">
        <f t="shared" si="386"/>
        <v/>
      </c>
      <c r="G424" s="249" t="str">
        <f t="shared" si="387"/>
        <v/>
      </c>
      <c r="H424" s="250" t="str">
        <f t="shared" si="388"/>
        <v/>
      </c>
      <c r="I424" s="386" t="str">
        <f t="shared" si="349"/>
        <v/>
      </c>
      <c r="J424" s="387" t="str">
        <f t="shared" si="350"/>
        <v/>
      </c>
      <c r="K424" s="388" t="str">
        <f t="shared" si="351"/>
        <v/>
      </c>
      <c r="L424" s="389" t="str">
        <f t="shared" si="352"/>
        <v/>
      </c>
      <c r="M424" s="250" t="str">
        <f t="shared" si="353"/>
        <v/>
      </c>
      <c r="N424" s="246" t="b">
        <f t="shared" si="389"/>
        <v>0</v>
      </c>
      <c r="O424" s="246" t="b">
        <f t="shared" si="390"/>
        <v>0</v>
      </c>
      <c r="P424" s="246" t="b">
        <f t="shared" si="391"/>
        <v>0</v>
      </c>
      <c r="Q424" s="246" t="b">
        <f t="shared" si="392"/>
        <v>0</v>
      </c>
      <c r="R424" s="246" t="str">
        <f t="shared" si="393"/>
        <v>No</v>
      </c>
      <c r="S424" s="247" t="b">
        <f t="shared" si="354"/>
        <v>0</v>
      </c>
      <c r="T424" s="247" t="b">
        <f t="shared" si="355"/>
        <v>0</v>
      </c>
      <c r="U424" s="247" t="b">
        <f t="shared" si="356"/>
        <v>0</v>
      </c>
      <c r="V424" s="247" t="b">
        <f t="shared" si="357"/>
        <v>0</v>
      </c>
      <c r="W424" s="247" t="str">
        <f t="shared" si="394"/>
        <v>No</v>
      </c>
      <c r="X424" s="248" t="b">
        <f t="shared" si="358"/>
        <v>0</v>
      </c>
      <c r="Y424" s="248" t="b">
        <f t="shared" si="359"/>
        <v>0</v>
      </c>
      <c r="Z424" s="248" t="b">
        <f t="shared" si="360"/>
        <v>0</v>
      </c>
      <c r="AA424" s="248" t="b">
        <f t="shared" si="361"/>
        <v>0</v>
      </c>
      <c r="AB424" s="248" t="str">
        <f t="shared" si="395"/>
        <v>No</v>
      </c>
      <c r="AC424" s="249" t="b">
        <f t="shared" si="362"/>
        <v>0</v>
      </c>
      <c r="AD424" s="249" t="b">
        <f t="shared" si="363"/>
        <v>0</v>
      </c>
      <c r="AE424" s="249" t="b">
        <f t="shared" si="364"/>
        <v>0</v>
      </c>
      <c r="AF424" s="249" t="b">
        <f t="shared" si="365"/>
        <v>0</v>
      </c>
      <c r="AG424" s="249" t="str">
        <f t="shared" si="396"/>
        <v>No</v>
      </c>
      <c r="AH424" s="250" t="b">
        <f t="shared" si="366"/>
        <v>0</v>
      </c>
      <c r="AI424" s="250" t="b">
        <f t="shared" si="367"/>
        <v>0</v>
      </c>
      <c r="AJ424" s="250" t="b">
        <f t="shared" si="368"/>
        <v>0</v>
      </c>
      <c r="AK424" s="250" t="b">
        <f t="shared" si="369"/>
        <v>0</v>
      </c>
      <c r="AL424" s="250" t="str">
        <f t="shared" si="397"/>
        <v>No</v>
      </c>
      <c r="AN424" s="246" t="str">
        <f t="shared" si="398"/>
        <v/>
      </c>
      <c r="AO424" s="247" t="str">
        <f t="shared" si="399"/>
        <v/>
      </c>
      <c r="AP424" s="248" t="str">
        <f t="shared" si="400"/>
        <v/>
      </c>
      <c r="AQ424" s="249" t="str">
        <f t="shared" si="401"/>
        <v/>
      </c>
      <c r="AR424" s="250" t="str">
        <f t="shared" si="402"/>
        <v/>
      </c>
      <c r="AS424" s="234"/>
      <c r="AY424" s="385">
        <f t="shared" si="403"/>
        <v>0</v>
      </c>
      <c r="AZ424" s="385">
        <f t="shared" si="370"/>
        <v>0</v>
      </c>
      <c r="BA424" s="385">
        <f t="shared" si="404"/>
        <v>0</v>
      </c>
      <c r="BB424" s="385">
        <f t="shared" si="371"/>
        <v>0</v>
      </c>
      <c r="BC424" s="385">
        <f t="shared" si="372"/>
        <v>0</v>
      </c>
      <c r="BD424" s="385">
        <f t="shared" si="373"/>
        <v>0</v>
      </c>
      <c r="BE424" s="385">
        <f t="shared" si="374"/>
        <v>0</v>
      </c>
      <c r="BF424" s="385">
        <f t="shared" si="375"/>
        <v>0</v>
      </c>
      <c r="BG424" s="385">
        <f t="shared" si="376"/>
        <v>0</v>
      </c>
      <c r="BH424" s="385">
        <f t="shared" si="377"/>
        <v>0</v>
      </c>
      <c r="BI424" s="385">
        <f t="shared" si="378"/>
        <v>0</v>
      </c>
      <c r="BJ424" s="385">
        <f t="shared" si="379"/>
        <v>0</v>
      </c>
      <c r="BK424" s="385">
        <f t="shared" si="380"/>
        <v>0</v>
      </c>
      <c r="BL424" s="385">
        <f t="shared" si="381"/>
        <v>0</v>
      </c>
      <c r="BM424" s="385">
        <f t="shared" si="382"/>
        <v>0</v>
      </c>
      <c r="BN424" s="385">
        <f t="shared" si="383"/>
        <v>0</v>
      </c>
      <c r="CK424" s="239">
        <f t="shared" si="405"/>
        <v>0</v>
      </c>
      <c r="CL424" s="239">
        <f t="shared" si="406"/>
        <v>0</v>
      </c>
    </row>
    <row r="425" spans="3:90" x14ac:dyDescent="0.35">
      <c r="C425" s="235"/>
      <c r="D425" s="246" t="str">
        <f t="shared" si="384"/>
        <v/>
      </c>
      <c r="E425" s="247" t="str">
        <f t="shared" si="385"/>
        <v/>
      </c>
      <c r="F425" s="248" t="str">
        <f t="shared" si="386"/>
        <v/>
      </c>
      <c r="G425" s="249" t="str">
        <f t="shared" si="387"/>
        <v/>
      </c>
      <c r="H425" s="250" t="str">
        <f t="shared" si="388"/>
        <v/>
      </c>
      <c r="I425" s="386" t="str">
        <f t="shared" si="349"/>
        <v/>
      </c>
      <c r="J425" s="387" t="str">
        <f t="shared" si="350"/>
        <v/>
      </c>
      <c r="K425" s="388" t="str">
        <f t="shared" si="351"/>
        <v/>
      </c>
      <c r="L425" s="389" t="str">
        <f t="shared" si="352"/>
        <v/>
      </c>
      <c r="M425" s="250" t="str">
        <f t="shared" si="353"/>
        <v/>
      </c>
      <c r="N425" s="246" t="b">
        <f t="shared" si="389"/>
        <v>0</v>
      </c>
      <c r="O425" s="246" t="b">
        <f t="shared" si="390"/>
        <v>0</v>
      </c>
      <c r="P425" s="246" t="b">
        <f t="shared" si="391"/>
        <v>0</v>
      </c>
      <c r="Q425" s="246" t="b">
        <f t="shared" si="392"/>
        <v>0</v>
      </c>
      <c r="R425" s="246" t="str">
        <f t="shared" si="393"/>
        <v>No</v>
      </c>
      <c r="S425" s="247" t="b">
        <f t="shared" si="354"/>
        <v>0</v>
      </c>
      <c r="T425" s="247" t="b">
        <f t="shared" si="355"/>
        <v>0</v>
      </c>
      <c r="U425" s="247" t="b">
        <f t="shared" si="356"/>
        <v>0</v>
      </c>
      <c r="V425" s="247" t="b">
        <f t="shared" si="357"/>
        <v>0</v>
      </c>
      <c r="W425" s="247" t="str">
        <f t="shared" si="394"/>
        <v>No</v>
      </c>
      <c r="X425" s="248" t="b">
        <f t="shared" si="358"/>
        <v>0</v>
      </c>
      <c r="Y425" s="248" t="b">
        <f t="shared" si="359"/>
        <v>0</v>
      </c>
      <c r="Z425" s="248" t="b">
        <f t="shared" si="360"/>
        <v>0</v>
      </c>
      <c r="AA425" s="248" t="b">
        <f t="shared" si="361"/>
        <v>0</v>
      </c>
      <c r="AB425" s="248" t="str">
        <f t="shared" si="395"/>
        <v>No</v>
      </c>
      <c r="AC425" s="249" t="b">
        <f t="shared" si="362"/>
        <v>0</v>
      </c>
      <c r="AD425" s="249" t="b">
        <f t="shared" si="363"/>
        <v>0</v>
      </c>
      <c r="AE425" s="249" t="b">
        <f t="shared" si="364"/>
        <v>0</v>
      </c>
      <c r="AF425" s="249" t="b">
        <f t="shared" si="365"/>
        <v>0</v>
      </c>
      <c r="AG425" s="249" t="str">
        <f t="shared" si="396"/>
        <v>No</v>
      </c>
      <c r="AH425" s="250" t="b">
        <f t="shared" si="366"/>
        <v>0</v>
      </c>
      <c r="AI425" s="250" t="b">
        <f t="shared" si="367"/>
        <v>0</v>
      </c>
      <c r="AJ425" s="250" t="b">
        <f t="shared" si="368"/>
        <v>0</v>
      </c>
      <c r="AK425" s="250" t="b">
        <f t="shared" si="369"/>
        <v>0</v>
      </c>
      <c r="AL425" s="250" t="str">
        <f t="shared" si="397"/>
        <v>No</v>
      </c>
      <c r="AN425" s="246" t="str">
        <f t="shared" si="398"/>
        <v/>
      </c>
      <c r="AO425" s="247" t="str">
        <f t="shared" si="399"/>
        <v/>
      </c>
      <c r="AP425" s="248" t="str">
        <f t="shared" si="400"/>
        <v/>
      </c>
      <c r="AQ425" s="249" t="str">
        <f t="shared" si="401"/>
        <v/>
      </c>
      <c r="AR425" s="250" t="str">
        <f t="shared" si="402"/>
        <v/>
      </c>
      <c r="AS425" s="234"/>
      <c r="AY425" s="385">
        <f t="shared" si="403"/>
        <v>0</v>
      </c>
      <c r="AZ425" s="385">
        <f t="shared" si="370"/>
        <v>0</v>
      </c>
      <c r="BA425" s="385">
        <f t="shared" si="404"/>
        <v>0</v>
      </c>
      <c r="BB425" s="385">
        <f t="shared" si="371"/>
        <v>0</v>
      </c>
      <c r="BC425" s="385">
        <f t="shared" si="372"/>
        <v>0</v>
      </c>
      <c r="BD425" s="385">
        <f t="shared" si="373"/>
        <v>0</v>
      </c>
      <c r="BE425" s="385">
        <f t="shared" si="374"/>
        <v>0</v>
      </c>
      <c r="BF425" s="385">
        <f t="shared" si="375"/>
        <v>0</v>
      </c>
      <c r="BG425" s="385">
        <f t="shared" si="376"/>
        <v>0</v>
      </c>
      <c r="BH425" s="385">
        <f t="shared" si="377"/>
        <v>0</v>
      </c>
      <c r="BI425" s="385">
        <f t="shared" si="378"/>
        <v>0</v>
      </c>
      <c r="BJ425" s="385">
        <f t="shared" si="379"/>
        <v>0</v>
      </c>
      <c r="BK425" s="385">
        <f t="shared" si="380"/>
        <v>0</v>
      </c>
      <c r="BL425" s="385">
        <f t="shared" si="381"/>
        <v>0</v>
      </c>
      <c r="BM425" s="385">
        <f t="shared" si="382"/>
        <v>0</v>
      </c>
      <c r="BN425" s="385">
        <f t="shared" si="383"/>
        <v>0</v>
      </c>
      <c r="CK425" s="239">
        <f t="shared" si="405"/>
        <v>0</v>
      </c>
      <c r="CL425" s="239">
        <f t="shared" si="406"/>
        <v>0</v>
      </c>
    </row>
    <row r="426" spans="3:90" x14ac:dyDescent="0.35">
      <c r="C426" s="235"/>
      <c r="D426" s="246" t="str">
        <f t="shared" si="384"/>
        <v/>
      </c>
      <c r="E426" s="247" t="str">
        <f t="shared" si="385"/>
        <v/>
      </c>
      <c r="F426" s="248" t="str">
        <f t="shared" si="386"/>
        <v/>
      </c>
      <c r="G426" s="249" t="str">
        <f t="shared" si="387"/>
        <v/>
      </c>
      <c r="H426" s="250" t="str">
        <f t="shared" si="388"/>
        <v/>
      </c>
      <c r="I426" s="386" t="str">
        <f t="shared" si="349"/>
        <v/>
      </c>
      <c r="J426" s="387" t="str">
        <f t="shared" si="350"/>
        <v/>
      </c>
      <c r="K426" s="388" t="str">
        <f t="shared" si="351"/>
        <v/>
      </c>
      <c r="L426" s="389" t="str">
        <f t="shared" si="352"/>
        <v/>
      </c>
      <c r="M426" s="250" t="str">
        <f t="shared" si="353"/>
        <v/>
      </c>
      <c r="N426" s="246" t="b">
        <f t="shared" si="389"/>
        <v>0</v>
      </c>
      <c r="O426" s="246" t="b">
        <f t="shared" si="390"/>
        <v>0</v>
      </c>
      <c r="P426" s="246" t="b">
        <f t="shared" si="391"/>
        <v>0</v>
      </c>
      <c r="Q426" s="246" t="b">
        <f t="shared" si="392"/>
        <v>0</v>
      </c>
      <c r="R426" s="246" t="str">
        <f t="shared" si="393"/>
        <v>No</v>
      </c>
      <c r="S426" s="247" t="b">
        <f t="shared" si="354"/>
        <v>0</v>
      </c>
      <c r="T426" s="247" t="b">
        <f t="shared" si="355"/>
        <v>0</v>
      </c>
      <c r="U426" s="247" t="b">
        <f t="shared" si="356"/>
        <v>0</v>
      </c>
      <c r="V426" s="247" t="b">
        <f t="shared" si="357"/>
        <v>0</v>
      </c>
      <c r="W426" s="247" t="str">
        <f t="shared" si="394"/>
        <v>No</v>
      </c>
      <c r="X426" s="248" t="b">
        <f t="shared" si="358"/>
        <v>0</v>
      </c>
      <c r="Y426" s="248" t="b">
        <f t="shared" si="359"/>
        <v>0</v>
      </c>
      <c r="Z426" s="248" t="b">
        <f t="shared" si="360"/>
        <v>0</v>
      </c>
      <c r="AA426" s="248" t="b">
        <f t="shared" si="361"/>
        <v>0</v>
      </c>
      <c r="AB426" s="248" t="str">
        <f t="shared" si="395"/>
        <v>No</v>
      </c>
      <c r="AC426" s="249" t="b">
        <f t="shared" si="362"/>
        <v>0</v>
      </c>
      <c r="AD426" s="249" t="b">
        <f t="shared" si="363"/>
        <v>0</v>
      </c>
      <c r="AE426" s="249" t="b">
        <f t="shared" si="364"/>
        <v>0</v>
      </c>
      <c r="AF426" s="249" t="b">
        <f t="shared" si="365"/>
        <v>0</v>
      </c>
      <c r="AG426" s="249" t="str">
        <f t="shared" si="396"/>
        <v>No</v>
      </c>
      <c r="AH426" s="250" t="b">
        <f t="shared" si="366"/>
        <v>0</v>
      </c>
      <c r="AI426" s="250" t="b">
        <f t="shared" si="367"/>
        <v>0</v>
      </c>
      <c r="AJ426" s="250" t="b">
        <f t="shared" si="368"/>
        <v>0</v>
      </c>
      <c r="AK426" s="250" t="b">
        <f t="shared" si="369"/>
        <v>0</v>
      </c>
      <c r="AL426" s="250" t="str">
        <f t="shared" si="397"/>
        <v>No</v>
      </c>
      <c r="AN426" s="246" t="str">
        <f t="shared" si="398"/>
        <v/>
      </c>
      <c r="AO426" s="247" t="str">
        <f t="shared" si="399"/>
        <v/>
      </c>
      <c r="AP426" s="248" t="str">
        <f t="shared" si="400"/>
        <v/>
      </c>
      <c r="AQ426" s="249" t="str">
        <f t="shared" si="401"/>
        <v/>
      </c>
      <c r="AR426" s="250" t="str">
        <f t="shared" si="402"/>
        <v/>
      </c>
      <c r="AS426" s="234"/>
      <c r="AY426" s="385">
        <f t="shared" si="403"/>
        <v>0</v>
      </c>
      <c r="AZ426" s="385">
        <f t="shared" si="370"/>
        <v>0</v>
      </c>
      <c r="BA426" s="385">
        <f t="shared" si="404"/>
        <v>0</v>
      </c>
      <c r="BB426" s="385">
        <f t="shared" si="371"/>
        <v>0</v>
      </c>
      <c r="BC426" s="385">
        <f t="shared" si="372"/>
        <v>0</v>
      </c>
      <c r="BD426" s="385">
        <f t="shared" si="373"/>
        <v>0</v>
      </c>
      <c r="BE426" s="385">
        <f t="shared" si="374"/>
        <v>0</v>
      </c>
      <c r="BF426" s="385">
        <f t="shared" si="375"/>
        <v>0</v>
      </c>
      <c r="BG426" s="385">
        <f t="shared" si="376"/>
        <v>0</v>
      </c>
      <c r="BH426" s="385">
        <f t="shared" si="377"/>
        <v>0</v>
      </c>
      <c r="BI426" s="385">
        <f t="shared" si="378"/>
        <v>0</v>
      </c>
      <c r="BJ426" s="385">
        <f t="shared" si="379"/>
        <v>0</v>
      </c>
      <c r="BK426" s="385">
        <f t="shared" si="380"/>
        <v>0</v>
      </c>
      <c r="BL426" s="385">
        <f t="shared" si="381"/>
        <v>0</v>
      </c>
      <c r="BM426" s="385">
        <f t="shared" si="382"/>
        <v>0</v>
      </c>
      <c r="BN426" s="385">
        <f t="shared" si="383"/>
        <v>0</v>
      </c>
      <c r="CK426" s="239">
        <f t="shared" si="405"/>
        <v>0</v>
      </c>
      <c r="CL426" s="239">
        <f t="shared" si="406"/>
        <v>0</v>
      </c>
    </row>
    <row r="427" spans="3:90" x14ac:dyDescent="0.35">
      <c r="C427" s="235"/>
      <c r="D427" s="246" t="str">
        <f t="shared" si="384"/>
        <v/>
      </c>
      <c r="E427" s="247" t="str">
        <f t="shared" si="385"/>
        <v/>
      </c>
      <c r="F427" s="248" t="str">
        <f t="shared" si="386"/>
        <v/>
      </c>
      <c r="G427" s="249" t="str">
        <f t="shared" si="387"/>
        <v/>
      </c>
      <c r="H427" s="250" t="str">
        <f t="shared" si="388"/>
        <v/>
      </c>
      <c r="I427" s="386" t="str">
        <f t="shared" si="349"/>
        <v/>
      </c>
      <c r="J427" s="387" t="str">
        <f t="shared" si="350"/>
        <v/>
      </c>
      <c r="K427" s="388" t="str">
        <f t="shared" si="351"/>
        <v/>
      </c>
      <c r="L427" s="389" t="str">
        <f t="shared" si="352"/>
        <v/>
      </c>
      <c r="M427" s="250" t="str">
        <f t="shared" si="353"/>
        <v/>
      </c>
      <c r="N427" s="246" t="b">
        <f t="shared" si="389"/>
        <v>0</v>
      </c>
      <c r="O427" s="246" t="b">
        <f t="shared" si="390"/>
        <v>0</v>
      </c>
      <c r="P427" s="246" t="b">
        <f t="shared" si="391"/>
        <v>0</v>
      </c>
      <c r="Q427" s="246" t="b">
        <f t="shared" si="392"/>
        <v>0</v>
      </c>
      <c r="R427" s="246" t="str">
        <f t="shared" si="393"/>
        <v>No</v>
      </c>
      <c r="S427" s="247" t="b">
        <f t="shared" si="354"/>
        <v>0</v>
      </c>
      <c r="T427" s="247" t="b">
        <f t="shared" si="355"/>
        <v>0</v>
      </c>
      <c r="U427" s="247" t="b">
        <f t="shared" si="356"/>
        <v>0</v>
      </c>
      <c r="V427" s="247" t="b">
        <f t="shared" si="357"/>
        <v>0</v>
      </c>
      <c r="W427" s="247" t="str">
        <f t="shared" si="394"/>
        <v>No</v>
      </c>
      <c r="X427" s="248" t="b">
        <f t="shared" si="358"/>
        <v>0</v>
      </c>
      <c r="Y427" s="248" t="b">
        <f t="shared" si="359"/>
        <v>0</v>
      </c>
      <c r="Z427" s="248" t="b">
        <f t="shared" si="360"/>
        <v>0</v>
      </c>
      <c r="AA427" s="248" t="b">
        <f t="shared" si="361"/>
        <v>0</v>
      </c>
      <c r="AB427" s="248" t="str">
        <f t="shared" si="395"/>
        <v>No</v>
      </c>
      <c r="AC427" s="249" t="b">
        <f t="shared" si="362"/>
        <v>0</v>
      </c>
      <c r="AD427" s="249" t="b">
        <f t="shared" si="363"/>
        <v>0</v>
      </c>
      <c r="AE427" s="249" t="b">
        <f t="shared" si="364"/>
        <v>0</v>
      </c>
      <c r="AF427" s="249" t="b">
        <f t="shared" si="365"/>
        <v>0</v>
      </c>
      <c r="AG427" s="249" t="str">
        <f t="shared" si="396"/>
        <v>No</v>
      </c>
      <c r="AH427" s="250" t="b">
        <f t="shared" si="366"/>
        <v>0</v>
      </c>
      <c r="AI427" s="250" t="b">
        <f t="shared" si="367"/>
        <v>0</v>
      </c>
      <c r="AJ427" s="250" t="b">
        <f t="shared" si="368"/>
        <v>0</v>
      </c>
      <c r="AK427" s="250" t="b">
        <f t="shared" si="369"/>
        <v>0</v>
      </c>
      <c r="AL427" s="250" t="str">
        <f t="shared" si="397"/>
        <v>No</v>
      </c>
      <c r="AN427" s="246" t="str">
        <f t="shared" si="398"/>
        <v/>
      </c>
      <c r="AO427" s="247" t="str">
        <f t="shared" si="399"/>
        <v/>
      </c>
      <c r="AP427" s="248" t="str">
        <f t="shared" si="400"/>
        <v/>
      </c>
      <c r="AQ427" s="249" t="str">
        <f t="shared" si="401"/>
        <v/>
      </c>
      <c r="AR427" s="250" t="str">
        <f t="shared" si="402"/>
        <v/>
      </c>
      <c r="AS427" s="234"/>
      <c r="AY427" s="385">
        <f t="shared" si="403"/>
        <v>0</v>
      </c>
      <c r="AZ427" s="385">
        <f t="shared" si="370"/>
        <v>0</v>
      </c>
      <c r="BA427" s="385">
        <f t="shared" si="404"/>
        <v>0</v>
      </c>
      <c r="BB427" s="385">
        <f t="shared" si="371"/>
        <v>0</v>
      </c>
      <c r="BC427" s="385">
        <f t="shared" si="372"/>
        <v>0</v>
      </c>
      <c r="BD427" s="385">
        <f t="shared" si="373"/>
        <v>0</v>
      </c>
      <c r="BE427" s="385">
        <f t="shared" si="374"/>
        <v>0</v>
      </c>
      <c r="BF427" s="385">
        <f t="shared" si="375"/>
        <v>0</v>
      </c>
      <c r="BG427" s="385">
        <f t="shared" si="376"/>
        <v>0</v>
      </c>
      <c r="BH427" s="385">
        <f t="shared" si="377"/>
        <v>0</v>
      </c>
      <c r="BI427" s="385">
        <f t="shared" si="378"/>
        <v>0</v>
      </c>
      <c r="BJ427" s="385">
        <f t="shared" si="379"/>
        <v>0</v>
      </c>
      <c r="BK427" s="385">
        <f t="shared" si="380"/>
        <v>0</v>
      </c>
      <c r="BL427" s="385">
        <f t="shared" si="381"/>
        <v>0</v>
      </c>
      <c r="BM427" s="385">
        <f t="shared" si="382"/>
        <v>0</v>
      </c>
      <c r="BN427" s="385">
        <f t="shared" si="383"/>
        <v>0</v>
      </c>
      <c r="CK427" s="239">
        <f t="shared" si="405"/>
        <v>0</v>
      </c>
      <c r="CL427" s="239">
        <f t="shared" si="406"/>
        <v>0</v>
      </c>
    </row>
    <row r="428" spans="3:90" x14ac:dyDescent="0.35">
      <c r="C428" s="235"/>
      <c r="D428" s="246" t="str">
        <f t="shared" si="384"/>
        <v/>
      </c>
      <c r="E428" s="247" t="str">
        <f t="shared" si="385"/>
        <v/>
      </c>
      <c r="F428" s="248" t="str">
        <f t="shared" si="386"/>
        <v/>
      </c>
      <c r="G428" s="249" t="str">
        <f t="shared" si="387"/>
        <v/>
      </c>
      <c r="H428" s="250" t="str">
        <f t="shared" si="388"/>
        <v/>
      </c>
      <c r="I428" s="386" t="str">
        <f t="shared" si="349"/>
        <v/>
      </c>
      <c r="J428" s="387" t="str">
        <f t="shared" si="350"/>
        <v/>
      </c>
      <c r="K428" s="388" t="str">
        <f t="shared" si="351"/>
        <v/>
      </c>
      <c r="L428" s="389" t="str">
        <f t="shared" si="352"/>
        <v/>
      </c>
      <c r="M428" s="250" t="str">
        <f t="shared" si="353"/>
        <v/>
      </c>
      <c r="N428" s="246" t="b">
        <f t="shared" si="389"/>
        <v>0</v>
      </c>
      <c r="O428" s="246" t="b">
        <f t="shared" si="390"/>
        <v>0</v>
      </c>
      <c r="P428" s="246" t="b">
        <f t="shared" si="391"/>
        <v>0</v>
      </c>
      <c r="Q428" s="246" t="b">
        <f t="shared" si="392"/>
        <v>0</v>
      </c>
      <c r="R428" s="246" t="str">
        <f t="shared" si="393"/>
        <v>No</v>
      </c>
      <c r="S428" s="247" t="b">
        <f t="shared" si="354"/>
        <v>0</v>
      </c>
      <c r="T428" s="247" t="b">
        <f t="shared" si="355"/>
        <v>0</v>
      </c>
      <c r="U428" s="247" t="b">
        <f t="shared" si="356"/>
        <v>0</v>
      </c>
      <c r="V428" s="247" t="b">
        <f t="shared" si="357"/>
        <v>0</v>
      </c>
      <c r="W428" s="247" t="str">
        <f t="shared" si="394"/>
        <v>No</v>
      </c>
      <c r="X428" s="248" t="b">
        <f t="shared" si="358"/>
        <v>0</v>
      </c>
      <c r="Y428" s="248" t="b">
        <f t="shared" si="359"/>
        <v>0</v>
      </c>
      <c r="Z428" s="248" t="b">
        <f t="shared" si="360"/>
        <v>0</v>
      </c>
      <c r="AA428" s="248" t="b">
        <f t="shared" si="361"/>
        <v>0</v>
      </c>
      <c r="AB428" s="248" t="str">
        <f t="shared" si="395"/>
        <v>No</v>
      </c>
      <c r="AC428" s="249" t="b">
        <f t="shared" si="362"/>
        <v>0</v>
      </c>
      <c r="AD428" s="249" t="b">
        <f t="shared" si="363"/>
        <v>0</v>
      </c>
      <c r="AE428" s="249" t="b">
        <f t="shared" si="364"/>
        <v>0</v>
      </c>
      <c r="AF428" s="249" t="b">
        <f t="shared" si="365"/>
        <v>0</v>
      </c>
      <c r="AG428" s="249" t="str">
        <f t="shared" si="396"/>
        <v>No</v>
      </c>
      <c r="AH428" s="250" t="b">
        <f t="shared" si="366"/>
        <v>0</v>
      </c>
      <c r="AI428" s="250" t="b">
        <f t="shared" si="367"/>
        <v>0</v>
      </c>
      <c r="AJ428" s="250" t="b">
        <f t="shared" si="368"/>
        <v>0</v>
      </c>
      <c r="AK428" s="250" t="b">
        <f t="shared" si="369"/>
        <v>0</v>
      </c>
      <c r="AL428" s="250" t="str">
        <f t="shared" si="397"/>
        <v>No</v>
      </c>
      <c r="AN428" s="246" t="str">
        <f t="shared" si="398"/>
        <v/>
      </c>
      <c r="AO428" s="247" t="str">
        <f t="shared" si="399"/>
        <v/>
      </c>
      <c r="AP428" s="248" t="str">
        <f t="shared" si="400"/>
        <v/>
      </c>
      <c r="AQ428" s="249" t="str">
        <f t="shared" si="401"/>
        <v/>
      </c>
      <c r="AR428" s="250" t="str">
        <f t="shared" si="402"/>
        <v/>
      </c>
      <c r="AS428" s="234"/>
      <c r="AY428" s="385">
        <f t="shared" si="403"/>
        <v>0</v>
      </c>
      <c r="AZ428" s="385">
        <f t="shared" si="370"/>
        <v>0</v>
      </c>
      <c r="BA428" s="385">
        <f t="shared" si="404"/>
        <v>0</v>
      </c>
      <c r="BB428" s="385">
        <f t="shared" si="371"/>
        <v>0</v>
      </c>
      <c r="BC428" s="385">
        <f t="shared" si="372"/>
        <v>0</v>
      </c>
      <c r="BD428" s="385">
        <f t="shared" si="373"/>
        <v>0</v>
      </c>
      <c r="BE428" s="385">
        <f t="shared" si="374"/>
        <v>0</v>
      </c>
      <c r="BF428" s="385">
        <f t="shared" si="375"/>
        <v>0</v>
      </c>
      <c r="BG428" s="385">
        <f t="shared" si="376"/>
        <v>0</v>
      </c>
      <c r="BH428" s="385">
        <f t="shared" si="377"/>
        <v>0</v>
      </c>
      <c r="BI428" s="385">
        <f t="shared" si="378"/>
        <v>0</v>
      </c>
      <c r="BJ428" s="385">
        <f t="shared" si="379"/>
        <v>0</v>
      </c>
      <c r="BK428" s="385">
        <f t="shared" si="380"/>
        <v>0</v>
      </c>
      <c r="BL428" s="385">
        <f t="shared" si="381"/>
        <v>0</v>
      </c>
      <c r="BM428" s="385">
        <f t="shared" si="382"/>
        <v>0</v>
      </c>
      <c r="BN428" s="385">
        <f t="shared" si="383"/>
        <v>0</v>
      </c>
      <c r="CK428" s="239">
        <f t="shared" si="405"/>
        <v>0</v>
      </c>
      <c r="CL428" s="239">
        <f t="shared" si="406"/>
        <v>0</v>
      </c>
    </row>
    <row r="429" spans="3:90" x14ac:dyDescent="0.35">
      <c r="C429" s="235"/>
      <c r="D429" s="246" t="str">
        <f t="shared" si="384"/>
        <v/>
      </c>
      <c r="E429" s="247" t="str">
        <f t="shared" si="385"/>
        <v/>
      </c>
      <c r="F429" s="248" t="str">
        <f t="shared" si="386"/>
        <v/>
      </c>
      <c r="G429" s="249" t="str">
        <f t="shared" si="387"/>
        <v/>
      </c>
      <c r="H429" s="250" t="str">
        <f t="shared" si="388"/>
        <v/>
      </c>
      <c r="I429" s="386" t="str">
        <f t="shared" si="349"/>
        <v/>
      </c>
      <c r="J429" s="387" t="str">
        <f t="shared" si="350"/>
        <v/>
      </c>
      <c r="K429" s="388" t="str">
        <f t="shared" si="351"/>
        <v/>
      </c>
      <c r="L429" s="389" t="str">
        <f t="shared" si="352"/>
        <v/>
      </c>
      <c r="M429" s="250" t="str">
        <f t="shared" si="353"/>
        <v/>
      </c>
      <c r="N429" s="246" t="b">
        <f t="shared" si="389"/>
        <v>0</v>
      </c>
      <c r="O429" s="246" t="b">
        <f t="shared" si="390"/>
        <v>0</v>
      </c>
      <c r="P429" s="246" t="b">
        <f t="shared" si="391"/>
        <v>0</v>
      </c>
      <c r="Q429" s="246" t="b">
        <f t="shared" si="392"/>
        <v>0</v>
      </c>
      <c r="R429" s="246" t="str">
        <f t="shared" si="393"/>
        <v>No</v>
      </c>
      <c r="S429" s="247" t="b">
        <f t="shared" si="354"/>
        <v>0</v>
      </c>
      <c r="T429" s="247" t="b">
        <f t="shared" si="355"/>
        <v>0</v>
      </c>
      <c r="U429" s="247" t="b">
        <f t="shared" si="356"/>
        <v>0</v>
      </c>
      <c r="V429" s="247" t="b">
        <f t="shared" si="357"/>
        <v>0</v>
      </c>
      <c r="W429" s="247" t="str">
        <f t="shared" si="394"/>
        <v>No</v>
      </c>
      <c r="X429" s="248" t="b">
        <f t="shared" si="358"/>
        <v>0</v>
      </c>
      <c r="Y429" s="248" t="b">
        <f t="shared" si="359"/>
        <v>0</v>
      </c>
      <c r="Z429" s="248" t="b">
        <f t="shared" si="360"/>
        <v>0</v>
      </c>
      <c r="AA429" s="248" t="b">
        <f t="shared" si="361"/>
        <v>0</v>
      </c>
      <c r="AB429" s="248" t="str">
        <f t="shared" si="395"/>
        <v>No</v>
      </c>
      <c r="AC429" s="249" t="b">
        <f t="shared" si="362"/>
        <v>0</v>
      </c>
      <c r="AD429" s="249" t="b">
        <f t="shared" si="363"/>
        <v>0</v>
      </c>
      <c r="AE429" s="249" t="b">
        <f t="shared" si="364"/>
        <v>0</v>
      </c>
      <c r="AF429" s="249" t="b">
        <f t="shared" si="365"/>
        <v>0</v>
      </c>
      <c r="AG429" s="249" t="str">
        <f t="shared" si="396"/>
        <v>No</v>
      </c>
      <c r="AH429" s="250" t="b">
        <f t="shared" si="366"/>
        <v>0</v>
      </c>
      <c r="AI429" s="250" t="b">
        <f t="shared" si="367"/>
        <v>0</v>
      </c>
      <c r="AJ429" s="250" t="b">
        <f t="shared" si="368"/>
        <v>0</v>
      </c>
      <c r="AK429" s="250" t="b">
        <f t="shared" si="369"/>
        <v>0</v>
      </c>
      <c r="AL429" s="250" t="str">
        <f t="shared" si="397"/>
        <v>No</v>
      </c>
      <c r="AN429" s="246" t="str">
        <f t="shared" si="398"/>
        <v/>
      </c>
      <c r="AO429" s="247" t="str">
        <f t="shared" si="399"/>
        <v/>
      </c>
      <c r="AP429" s="248" t="str">
        <f t="shared" si="400"/>
        <v/>
      </c>
      <c r="AQ429" s="249" t="str">
        <f t="shared" si="401"/>
        <v/>
      </c>
      <c r="AR429" s="250" t="str">
        <f t="shared" si="402"/>
        <v/>
      </c>
      <c r="AS429" s="234"/>
      <c r="AY429" s="385">
        <f t="shared" si="403"/>
        <v>0</v>
      </c>
      <c r="AZ429" s="385">
        <f t="shared" si="370"/>
        <v>0</v>
      </c>
      <c r="BA429" s="385">
        <f t="shared" si="404"/>
        <v>0</v>
      </c>
      <c r="BB429" s="385">
        <f t="shared" si="371"/>
        <v>0</v>
      </c>
      <c r="BC429" s="385">
        <f t="shared" si="372"/>
        <v>0</v>
      </c>
      <c r="BD429" s="385">
        <f t="shared" si="373"/>
        <v>0</v>
      </c>
      <c r="BE429" s="385">
        <f t="shared" si="374"/>
        <v>0</v>
      </c>
      <c r="BF429" s="385">
        <f t="shared" si="375"/>
        <v>0</v>
      </c>
      <c r="BG429" s="385">
        <f t="shared" si="376"/>
        <v>0</v>
      </c>
      <c r="BH429" s="385">
        <f t="shared" si="377"/>
        <v>0</v>
      </c>
      <c r="BI429" s="385">
        <f t="shared" si="378"/>
        <v>0</v>
      </c>
      <c r="BJ429" s="385">
        <f t="shared" si="379"/>
        <v>0</v>
      </c>
      <c r="BK429" s="385">
        <f t="shared" si="380"/>
        <v>0</v>
      </c>
      <c r="BL429" s="385">
        <f t="shared" si="381"/>
        <v>0</v>
      </c>
      <c r="BM429" s="385">
        <f t="shared" si="382"/>
        <v>0</v>
      </c>
      <c r="BN429" s="385">
        <f t="shared" si="383"/>
        <v>0</v>
      </c>
      <c r="CK429" s="239">
        <f t="shared" si="405"/>
        <v>0</v>
      </c>
      <c r="CL429" s="239">
        <f t="shared" si="406"/>
        <v>0</v>
      </c>
    </row>
    <row r="430" spans="3:90" x14ac:dyDescent="0.35">
      <c r="C430" s="235"/>
      <c r="D430" s="246" t="str">
        <f t="shared" si="384"/>
        <v/>
      </c>
      <c r="E430" s="247" t="str">
        <f t="shared" si="385"/>
        <v/>
      </c>
      <c r="F430" s="248" t="str">
        <f t="shared" si="386"/>
        <v/>
      </c>
      <c r="G430" s="249" t="str">
        <f t="shared" si="387"/>
        <v/>
      </c>
      <c r="H430" s="250" t="str">
        <f t="shared" si="388"/>
        <v/>
      </c>
      <c r="I430" s="386" t="str">
        <f t="shared" si="349"/>
        <v/>
      </c>
      <c r="J430" s="387" t="str">
        <f t="shared" si="350"/>
        <v/>
      </c>
      <c r="K430" s="388" t="str">
        <f t="shared" si="351"/>
        <v/>
      </c>
      <c r="L430" s="389" t="str">
        <f t="shared" si="352"/>
        <v/>
      </c>
      <c r="M430" s="250" t="str">
        <f t="shared" si="353"/>
        <v/>
      </c>
      <c r="N430" s="246" t="b">
        <f t="shared" si="389"/>
        <v>0</v>
      </c>
      <c r="O430" s="246" t="b">
        <f t="shared" si="390"/>
        <v>0</v>
      </c>
      <c r="P430" s="246" t="b">
        <f t="shared" si="391"/>
        <v>0</v>
      </c>
      <c r="Q430" s="246" t="b">
        <f t="shared" si="392"/>
        <v>0</v>
      </c>
      <c r="R430" s="246" t="str">
        <f t="shared" si="393"/>
        <v>No</v>
      </c>
      <c r="S430" s="247" t="b">
        <f t="shared" si="354"/>
        <v>0</v>
      </c>
      <c r="T430" s="247" t="b">
        <f t="shared" si="355"/>
        <v>0</v>
      </c>
      <c r="U430" s="247" t="b">
        <f t="shared" si="356"/>
        <v>0</v>
      </c>
      <c r="V430" s="247" t="b">
        <f t="shared" si="357"/>
        <v>0</v>
      </c>
      <c r="W430" s="247" t="str">
        <f t="shared" si="394"/>
        <v>No</v>
      </c>
      <c r="X430" s="248" t="b">
        <f t="shared" si="358"/>
        <v>0</v>
      </c>
      <c r="Y430" s="248" t="b">
        <f t="shared" si="359"/>
        <v>0</v>
      </c>
      <c r="Z430" s="248" t="b">
        <f t="shared" si="360"/>
        <v>0</v>
      </c>
      <c r="AA430" s="248" t="b">
        <f t="shared" si="361"/>
        <v>0</v>
      </c>
      <c r="AB430" s="248" t="str">
        <f t="shared" si="395"/>
        <v>No</v>
      </c>
      <c r="AC430" s="249" t="b">
        <f t="shared" si="362"/>
        <v>0</v>
      </c>
      <c r="AD430" s="249" t="b">
        <f t="shared" si="363"/>
        <v>0</v>
      </c>
      <c r="AE430" s="249" t="b">
        <f t="shared" si="364"/>
        <v>0</v>
      </c>
      <c r="AF430" s="249" t="b">
        <f t="shared" si="365"/>
        <v>0</v>
      </c>
      <c r="AG430" s="249" t="str">
        <f t="shared" si="396"/>
        <v>No</v>
      </c>
      <c r="AH430" s="250" t="b">
        <f t="shared" si="366"/>
        <v>0</v>
      </c>
      <c r="AI430" s="250" t="b">
        <f t="shared" si="367"/>
        <v>0</v>
      </c>
      <c r="AJ430" s="250" t="b">
        <f t="shared" si="368"/>
        <v>0</v>
      </c>
      <c r="AK430" s="250" t="b">
        <f t="shared" si="369"/>
        <v>0</v>
      </c>
      <c r="AL430" s="250" t="str">
        <f t="shared" si="397"/>
        <v>No</v>
      </c>
      <c r="AN430" s="246" t="str">
        <f t="shared" si="398"/>
        <v/>
      </c>
      <c r="AO430" s="247" t="str">
        <f t="shared" si="399"/>
        <v/>
      </c>
      <c r="AP430" s="248" t="str">
        <f t="shared" si="400"/>
        <v/>
      </c>
      <c r="AQ430" s="249" t="str">
        <f t="shared" si="401"/>
        <v/>
      </c>
      <c r="AR430" s="250" t="str">
        <f t="shared" si="402"/>
        <v/>
      </c>
      <c r="AS430" s="234"/>
      <c r="AY430" s="385">
        <f t="shared" si="403"/>
        <v>0</v>
      </c>
      <c r="AZ430" s="385">
        <f t="shared" si="370"/>
        <v>0</v>
      </c>
      <c r="BA430" s="385">
        <f t="shared" si="404"/>
        <v>0</v>
      </c>
      <c r="BB430" s="385">
        <f t="shared" si="371"/>
        <v>0</v>
      </c>
      <c r="BC430" s="385">
        <f t="shared" si="372"/>
        <v>0</v>
      </c>
      <c r="BD430" s="385">
        <f t="shared" si="373"/>
        <v>0</v>
      </c>
      <c r="BE430" s="385">
        <f t="shared" si="374"/>
        <v>0</v>
      </c>
      <c r="BF430" s="385">
        <f t="shared" si="375"/>
        <v>0</v>
      </c>
      <c r="BG430" s="385">
        <f t="shared" si="376"/>
        <v>0</v>
      </c>
      <c r="BH430" s="385">
        <f t="shared" si="377"/>
        <v>0</v>
      </c>
      <c r="BI430" s="385">
        <f t="shared" si="378"/>
        <v>0</v>
      </c>
      <c r="BJ430" s="385">
        <f t="shared" si="379"/>
        <v>0</v>
      </c>
      <c r="BK430" s="385">
        <f t="shared" si="380"/>
        <v>0</v>
      </c>
      <c r="BL430" s="385">
        <f t="shared" si="381"/>
        <v>0</v>
      </c>
      <c r="BM430" s="385">
        <f t="shared" si="382"/>
        <v>0</v>
      </c>
      <c r="BN430" s="385">
        <f t="shared" si="383"/>
        <v>0</v>
      </c>
      <c r="CK430" s="239">
        <f t="shared" si="405"/>
        <v>0</v>
      </c>
      <c r="CL430" s="239">
        <f t="shared" si="406"/>
        <v>0</v>
      </c>
    </row>
    <row r="431" spans="3:90" x14ac:dyDescent="0.35">
      <c r="C431" s="235"/>
      <c r="D431" s="246" t="str">
        <f t="shared" si="384"/>
        <v/>
      </c>
      <c r="E431" s="247" t="str">
        <f t="shared" si="385"/>
        <v/>
      </c>
      <c r="F431" s="248" t="str">
        <f t="shared" si="386"/>
        <v/>
      </c>
      <c r="G431" s="249" t="str">
        <f t="shared" si="387"/>
        <v/>
      </c>
      <c r="H431" s="250" t="str">
        <f t="shared" si="388"/>
        <v/>
      </c>
      <c r="I431" s="386" t="str">
        <f t="shared" si="349"/>
        <v/>
      </c>
      <c r="J431" s="387" t="str">
        <f t="shared" si="350"/>
        <v/>
      </c>
      <c r="K431" s="388" t="str">
        <f t="shared" si="351"/>
        <v/>
      </c>
      <c r="L431" s="389" t="str">
        <f t="shared" si="352"/>
        <v/>
      </c>
      <c r="M431" s="250" t="str">
        <f t="shared" si="353"/>
        <v/>
      </c>
      <c r="N431" s="246" t="b">
        <f t="shared" si="389"/>
        <v>0</v>
      </c>
      <c r="O431" s="246" t="b">
        <f t="shared" si="390"/>
        <v>0</v>
      </c>
      <c r="P431" s="246" t="b">
        <f t="shared" si="391"/>
        <v>0</v>
      </c>
      <c r="Q431" s="246" t="b">
        <f t="shared" si="392"/>
        <v>0</v>
      </c>
      <c r="R431" s="246" t="str">
        <f t="shared" si="393"/>
        <v>No</v>
      </c>
      <c r="S431" s="247" t="b">
        <f t="shared" si="354"/>
        <v>0</v>
      </c>
      <c r="T431" s="247" t="b">
        <f t="shared" si="355"/>
        <v>0</v>
      </c>
      <c r="U431" s="247" t="b">
        <f t="shared" si="356"/>
        <v>0</v>
      </c>
      <c r="V431" s="247" t="b">
        <f t="shared" si="357"/>
        <v>0</v>
      </c>
      <c r="W431" s="247" t="str">
        <f t="shared" si="394"/>
        <v>No</v>
      </c>
      <c r="X431" s="248" t="b">
        <f t="shared" si="358"/>
        <v>0</v>
      </c>
      <c r="Y431" s="248" t="b">
        <f t="shared" si="359"/>
        <v>0</v>
      </c>
      <c r="Z431" s="248" t="b">
        <f t="shared" si="360"/>
        <v>0</v>
      </c>
      <c r="AA431" s="248" t="b">
        <f t="shared" si="361"/>
        <v>0</v>
      </c>
      <c r="AB431" s="248" t="str">
        <f t="shared" si="395"/>
        <v>No</v>
      </c>
      <c r="AC431" s="249" t="b">
        <f t="shared" si="362"/>
        <v>0</v>
      </c>
      <c r="AD431" s="249" t="b">
        <f t="shared" si="363"/>
        <v>0</v>
      </c>
      <c r="AE431" s="249" t="b">
        <f t="shared" si="364"/>
        <v>0</v>
      </c>
      <c r="AF431" s="249" t="b">
        <f t="shared" si="365"/>
        <v>0</v>
      </c>
      <c r="AG431" s="249" t="str">
        <f t="shared" si="396"/>
        <v>No</v>
      </c>
      <c r="AH431" s="250" t="b">
        <f t="shared" si="366"/>
        <v>0</v>
      </c>
      <c r="AI431" s="250" t="b">
        <f t="shared" si="367"/>
        <v>0</v>
      </c>
      <c r="AJ431" s="250" t="b">
        <f t="shared" si="368"/>
        <v>0</v>
      </c>
      <c r="AK431" s="250" t="b">
        <f t="shared" si="369"/>
        <v>0</v>
      </c>
      <c r="AL431" s="250" t="str">
        <f t="shared" si="397"/>
        <v>No</v>
      </c>
      <c r="AN431" s="246" t="str">
        <f t="shared" si="398"/>
        <v/>
      </c>
      <c r="AO431" s="247" t="str">
        <f t="shared" si="399"/>
        <v/>
      </c>
      <c r="AP431" s="248" t="str">
        <f t="shared" si="400"/>
        <v/>
      </c>
      <c r="AQ431" s="249" t="str">
        <f t="shared" si="401"/>
        <v/>
      </c>
      <c r="AR431" s="250" t="str">
        <f t="shared" si="402"/>
        <v/>
      </c>
      <c r="AS431" s="234"/>
      <c r="AY431" s="385">
        <f t="shared" si="403"/>
        <v>0</v>
      </c>
      <c r="AZ431" s="385">
        <f t="shared" si="370"/>
        <v>0</v>
      </c>
      <c r="BA431" s="385">
        <f t="shared" si="404"/>
        <v>0</v>
      </c>
      <c r="BB431" s="385">
        <f t="shared" si="371"/>
        <v>0</v>
      </c>
      <c r="BC431" s="385">
        <f t="shared" si="372"/>
        <v>0</v>
      </c>
      <c r="BD431" s="385">
        <f t="shared" si="373"/>
        <v>0</v>
      </c>
      <c r="BE431" s="385">
        <f t="shared" si="374"/>
        <v>0</v>
      </c>
      <c r="BF431" s="385">
        <f t="shared" si="375"/>
        <v>0</v>
      </c>
      <c r="BG431" s="385">
        <f t="shared" si="376"/>
        <v>0</v>
      </c>
      <c r="BH431" s="385">
        <f t="shared" si="377"/>
        <v>0</v>
      </c>
      <c r="BI431" s="385">
        <f t="shared" si="378"/>
        <v>0</v>
      </c>
      <c r="BJ431" s="385">
        <f t="shared" si="379"/>
        <v>0</v>
      </c>
      <c r="BK431" s="385">
        <f t="shared" si="380"/>
        <v>0</v>
      </c>
      <c r="BL431" s="385">
        <f t="shared" si="381"/>
        <v>0</v>
      </c>
      <c r="BM431" s="385">
        <f t="shared" si="382"/>
        <v>0</v>
      </c>
      <c r="BN431" s="385">
        <f t="shared" si="383"/>
        <v>0</v>
      </c>
      <c r="CK431" s="239">
        <f t="shared" si="405"/>
        <v>0</v>
      </c>
      <c r="CL431" s="239">
        <f t="shared" si="406"/>
        <v>0</v>
      </c>
    </row>
    <row r="432" spans="3:90" x14ac:dyDescent="0.35">
      <c r="C432" s="235"/>
      <c r="D432" s="246" t="str">
        <f t="shared" si="384"/>
        <v/>
      </c>
      <c r="E432" s="247" t="str">
        <f t="shared" si="385"/>
        <v/>
      </c>
      <c r="F432" s="248" t="str">
        <f t="shared" si="386"/>
        <v/>
      </c>
      <c r="G432" s="249" t="str">
        <f t="shared" si="387"/>
        <v/>
      </c>
      <c r="H432" s="250" t="str">
        <f t="shared" si="388"/>
        <v/>
      </c>
      <c r="I432" s="386" t="str">
        <f t="shared" si="349"/>
        <v/>
      </c>
      <c r="J432" s="387" t="str">
        <f t="shared" si="350"/>
        <v/>
      </c>
      <c r="K432" s="388" t="str">
        <f t="shared" si="351"/>
        <v/>
      </c>
      <c r="L432" s="389" t="str">
        <f t="shared" si="352"/>
        <v/>
      </c>
      <c r="M432" s="250" t="str">
        <f t="shared" si="353"/>
        <v/>
      </c>
      <c r="N432" s="246" t="b">
        <f t="shared" si="389"/>
        <v>0</v>
      </c>
      <c r="O432" s="246" t="b">
        <f t="shared" si="390"/>
        <v>0</v>
      </c>
      <c r="P432" s="246" t="b">
        <f t="shared" si="391"/>
        <v>0</v>
      </c>
      <c r="Q432" s="246" t="b">
        <f t="shared" si="392"/>
        <v>0</v>
      </c>
      <c r="R432" s="246" t="str">
        <f t="shared" si="393"/>
        <v>No</v>
      </c>
      <c r="S432" s="247" t="b">
        <f t="shared" si="354"/>
        <v>0</v>
      </c>
      <c r="T432" s="247" t="b">
        <f t="shared" si="355"/>
        <v>0</v>
      </c>
      <c r="U432" s="247" t="b">
        <f t="shared" si="356"/>
        <v>0</v>
      </c>
      <c r="V432" s="247" t="b">
        <f t="shared" si="357"/>
        <v>0</v>
      </c>
      <c r="W432" s="247" t="str">
        <f t="shared" si="394"/>
        <v>No</v>
      </c>
      <c r="X432" s="248" t="b">
        <f t="shared" si="358"/>
        <v>0</v>
      </c>
      <c r="Y432" s="248" t="b">
        <f t="shared" si="359"/>
        <v>0</v>
      </c>
      <c r="Z432" s="248" t="b">
        <f t="shared" si="360"/>
        <v>0</v>
      </c>
      <c r="AA432" s="248" t="b">
        <f t="shared" si="361"/>
        <v>0</v>
      </c>
      <c r="AB432" s="248" t="str">
        <f t="shared" si="395"/>
        <v>No</v>
      </c>
      <c r="AC432" s="249" t="b">
        <f t="shared" si="362"/>
        <v>0</v>
      </c>
      <c r="AD432" s="249" t="b">
        <f t="shared" si="363"/>
        <v>0</v>
      </c>
      <c r="AE432" s="249" t="b">
        <f t="shared" si="364"/>
        <v>0</v>
      </c>
      <c r="AF432" s="249" t="b">
        <f t="shared" si="365"/>
        <v>0</v>
      </c>
      <c r="AG432" s="249" t="str">
        <f t="shared" si="396"/>
        <v>No</v>
      </c>
      <c r="AH432" s="250" t="b">
        <f t="shared" si="366"/>
        <v>0</v>
      </c>
      <c r="AI432" s="250" t="b">
        <f t="shared" si="367"/>
        <v>0</v>
      </c>
      <c r="AJ432" s="250" t="b">
        <f t="shared" si="368"/>
        <v>0</v>
      </c>
      <c r="AK432" s="250" t="b">
        <f t="shared" si="369"/>
        <v>0</v>
      </c>
      <c r="AL432" s="250" t="str">
        <f t="shared" si="397"/>
        <v>No</v>
      </c>
      <c r="AN432" s="246" t="str">
        <f t="shared" si="398"/>
        <v/>
      </c>
      <c r="AO432" s="247" t="str">
        <f t="shared" si="399"/>
        <v/>
      </c>
      <c r="AP432" s="248" t="str">
        <f t="shared" si="400"/>
        <v/>
      </c>
      <c r="AQ432" s="249" t="str">
        <f t="shared" si="401"/>
        <v/>
      </c>
      <c r="AR432" s="250" t="str">
        <f t="shared" si="402"/>
        <v/>
      </c>
      <c r="AS432" s="234"/>
      <c r="AY432" s="385">
        <f t="shared" si="403"/>
        <v>0</v>
      </c>
      <c r="AZ432" s="385">
        <f t="shared" si="370"/>
        <v>0</v>
      </c>
      <c r="BA432" s="385">
        <f t="shared" si="404"/>
        <v>0</v>
      </c>
      <c r="BB432" s="385">
        <f t="shared" si="371"/>
        <v>0</v>
      </c>
      <c r="BC432" s="385">
        <f t="shared" si="372"/>
        <v>0</v>
      </c>
      <c r="BD432" s="385">
        <f t="shared" si="373"/>
        <v>0</v>
      </c>
      <c r="BE432" s="385">
        <f t="shared" si="374"/>
        <v>0</v>
      </c>
      <c r="BF432" s="385">
        <f t="shared" si="375"/>
        <v>0</v>
      </c>
      <c r="BG432" s="385">
        <f t="shared" si="376"/>
        <v>0</v>
      </c>
      <c r="BH432" s="385">
        <f t="shared" si="377"/>
        <v>0</v>
      </c>
      <c r="BI432" s="385">
        <f t="shared" si="378"/>
        <v>0</v>
      </c>
      <c r="BJ432" s="385">
        <f t="shared" si="379"/>
        <v>0</v>
      </c>
      <c r="BK432" s="385">
        <f t="shared" si="380"/>
        <v>0</v>
      </c>
      <c r="BL432" s="385">
        <f t="shared" si="381"/>
        <v>0</v>
      </c>
      <c r="BM432" s="385">
        <f t="shared" si="382"/>
        <v>0</v>
      </c>
      <c r="BN432" s="385">
        <f t="shared" si="383"/>
        <v>0</v>
      </c>
      <c r="CK432" s="239">
        <f t="shared" si="405"/>
        <v>0</v>
      </c>
      <c r="CL432" s="239">
        <f t="shared" si="406"/>
        <v>0</v>
      </c>
    </row>
    <row r="433" spans="3:90" x14ac:dyDescent="0.35">
      <c r="C433" s="235"/>
      <c r="D433" s="246" t="str">
        <f t="shared" si="384"/>
        <v/>
      </c>
      <c r="E433" s="247" t="str">
        <f t="shared" si="385"/>
        <v/>
      </c>
      <c r="F433" s="248" t="str">
        <f t="shared" si="386"/>
        <v/>
      </c>
      <c r="G433" s="249" t="str">
        <f t="shared" si="387"/>
        <v/>
      </c>
      <c r="H433" s="250" t="str">
        <f t="shared" si="388"/>
        <v/>
      </c>
      <c r="I433" s="386" t="str">
        <f t="shared" si="349"/>
        <v/>
      </c>
      <c r="J433" s="387" t="str">
        <f t="shared" si="350"/>
        <v/>
      </c>
      <c r="K433" s="388" t="str">
        <f t="shared" si="351"/>
        <v/>
      </c>
      <c r="L433" s="389" t="str">
        <f t="shared" si="352"/>
        <v/>
      </c>
      <c r="M433" s="250" t="str">
        <f t="shared" si="353"/>
        <v/>
      </c>
      <c r="N433" s="246" t="b">
        <f t="shared" si="389"/>
        <v>0</v>
      </c>
      <c r="O433" s="246" t="b">
        <f t="shared" si="390"/>
        <v>0</v>
      </c>
      <c r="P433" s="246" t="b">
        <f t="shared" si="391"/>
        <v>0</v>
      </c>
      <c r="Q433" s="246" t="b">
        <f t="shared" si="392"/>
        <v>0</v>
      </c>
      <c r="R433" s="246" t="str">
        <f t="shared" si="393"/>
        <v>No</v>
      </c>
      <c r="S433" s="247" t="b">
        <f t="shared" si="354"/>
        <v>0</v>
      </c>
      <c r="T433" s="247" t="b">
        <f t="shared" si="355"/>
        <v>0</v>
      </c>
      <c r="U433" s="247" t="b">
        <f t="shared" si="356"/>
        <v>0</v>
      </c>
      <c r="V433" s="247" t="b">
        <f t="shared" si="357"/>
        <v>0</v>
      </c>
      <c r="W433" s="247" t="str">
        <f t="shared" si="394"/>
        <v>No</v>
      </c>
      <c r="X433" s="248" t="b">
        <f t="shared" si="358"/>
        <v>0</v>
      </c>
      <c r="Y433" s="248" t="b">
        <f t="shared" si="359"/>
        <v>0</v>
      </c>
      <c r="Z433" s="248" t="b">
        <f t="shared" si="360"/>
        <v>0</v>
      </c>
      <c r="AA433" s="248" t="b">
        <f t="shared" si="361"/>
        <v>0</v>
      </c>
      <c r="AB433" s="248" t="str">
        <f t="shared" si="395"/>
        <v>No</v>
      </c>
      <c r="AC433" s="249" t="b">
        <f t="shared" si="362"/>
        <v>0</v>
      </c>
      <c r="AD433" s="249" t="b">
        <f t="shared" si="363"/>
        <v>0</v>
      </c>
      <c r="AE433" s="249" t="b">
        <f t="shared" si="364"/>
        <v>0</v>
      </c>
      <c r="AF433" s="249" t="b">
        <f t="shared" si="365"/>
        <v>0</v>
      </c>
      <c r="AG433" s="249" t="str">
        <f t="shared" si="396"/>
        <v>No</v>
      </c>
      <c r="AH433" s="250" t="b">
        <f t="shared" si="366"/>
        <v>0</v>
      </c>
      <c r="AI433" s="250" t="b">
        <f t="shared" si="367"/>
        <v>0</v>
      </c>
      <c r="AJ433" s="250" t="b">
        <f t="shared" si="368"/>
        <v>0</v>
      </c>
      <c r="AK433" s="250" t="b">
        <f t="shared" si="369"/>
        <v>0</v>
      </c>
      <c r="AL433" s="250" t="str">
        <f t="shared" si="397"/>
        <v>No</v>
      </c>
      <c r="AN433" s="246" t="str">
        <f t="shared" si="398"/>
        <v/>
      </c>
      <c r="AO433" s="247" t="str">
        <f t="shared" si="399"/>
        <v/>
      </c>
      <c r="AP433" s="248" t="str">
        <f t="shared" si="400"/>
        <v/>
      </c>
      <c r="AQ433" s="249" t="str">
        <f t="shared" si="401"/>
        <v/>
      </c>
      <c r="AR433" s="250" t="str">
        <f t="shared" si="402"/>
        <v/>
      </c>
      <c r="AS433" s="234"/>
      <c r="AY433" s="385">
        <f t="shared" si="403"/>
        <v>0</v>
      </c>
      <c r="AZ433" s="385">
        <f t="shared" si="370"/>
        <v>0</v>
      </c>
      <c r="BA433" s="385">
        <f t="shared" si="404"/>
        <v>0</v>
      </c>
      <c r="BB433" s="385">
        <f t="shared" si="371"/>
        <v>0</v>
      </c>
      <c r="BC433" s="385">
        <f t="shared" si="372"/>
        <v>0</v>
      </c>
      <c r="BD433" s="385">
        <f t="shared" si="373"/>
        <v>0</v>
      </c>
      <c r="BE433" s="385">
        <f t="shared" si="374"/>
        <v>0</v>
      </c>
      <c r="BF433" s="385">
        <f t="shared" si="375"/>
        <v>0</v>
      </c>
      <c r="BG433" s="385">
        <f t="shared" si="376"/>
        <v>0</v>
      </c>
      <c r="BH433" s="385">
        <f t="shared" si="377"/>
        <v>0</v>
      </c>
      <c r="BI433" s="385">
        <f t="shared" si="378"/>
        <v>0</v>
      </c>
      <c r="BJ433" s="385">
        <f t="shared" si="379"/>
        <v>0</v>
      </c>
      <c r="BK433" s="385">
        <f t="shared" si="380"/>
        <v>0</v>
      </c>
      <c r="BL433" s="385">
        <f t="shared" si="381"/>
        <v>0</v>
      </c>
      <c r="BM433" s="385">
        <f t="shared" si="382"/>
        <v>0</v>
      </c>
      <c r="BN433" s="385">
        <f t="shared" si="383"/>
        <v>0</v>
      </c>
      <c r="CK433" s="239">
        <f t="shared" si="405"/>
        <v>0</v>
      </c>
      <c r="CL433" s="239">
        <f t="shared" si="406"/>
        <v>0</v>
      </c>
    </row>
    <row r="434" spans="3:90" x14ac:dyDescent="0.35">
      <c r="C434" s="235"/>
      <c r="D434" s="246" t="str">
        <f t="shared" si="384"/>
        <v/>
      </c>
      <c r="E434" s="247" t="str">
        <f t="shared" si="385"/>
        <v/>
      </c>
      <c r="F434" s="248" t="str">
        <f t="shared" si="386"/>
        <v/>
      </c>
      <c r="G434" s="249" t="str">
        <f t="shared" si="387"/>
        <v/>
      </c>
      <c r="H434" s="250" t="str">
        <f t="shared" si="388"/>
        <v/>
      </c>
      <c r="I434" s="386" t="str">
        <f t="shared" si="349"/>
        <v/>
      </c>
      <c r="J434" s="387" t="str">
        <f t="shared" si="350"/>
        <v/>
      </c>
      <c r="K434" s="388" t="str">
        <f t="shared" si="351"/>
        <v/>
      </c>
      <c r="L434" s="389" t="str">
        <f t="shared" si="352"/>
        <v/>
      </c>
      <c r="M434" s="250" t="str">
        <f t="shared" si="353"/>
        <v/>
      </c>
      <c r="N434" s="246" t="b">
        <f t="shared" si="389"/>
        <v>0</v>
      </c>
      <c r="O434" s="246" t="b">
        <f t="shared" si="390"/>
        <v>0</v>
      </c>
      <c r="P434" s="246" t="b">
        <f t="shared" si="391"/>
        <v>0</v>
      </c>
      <c r="Q434" s="246" t="b">
        <f t="shared" si="392"/>
        <v>0</v>
      </c>
      <c r="R434" s="246" t="str">
        <f t="shared" si="393"/>
        <v>No</v>
      </c>
      <c r="S434" s="247" t="b">
        <f t="shared" si="354"/>
        <v>0</v>
      </c>
      <c r="T434" s="247" t="b">
        <f t="shared" si="355"/>
        <v>0</v>
      </c>
      <c r="U434" s="247" t="b">
        <f t="shared" si="356"/>
        <v>0</v>
      </c>
      <c r="V434" s="247" t="b">
        <f t="shared" si="357"/>
        <v>0</v>
      </c>
      <c r="W434" s="247" t="str">
        <f t="shared" si="394"/>
        <v>No</v>
      </c>
      <c r="X434" s="248" t="b">
        <f t="shared" si="358"/>
        <v>0</v>
      </c>
      <c r="Y434" s="248" t="b">
        <f t="shared" si="359"/>
        <v>0</v>
      </c>
      <c r="Z434" s="248" t="b">
        <f t="shared" si="360"/>
        <v>0</v>
      </c>
      <c r="AA434" s="248" t="b">
        <f t="shared" si="361"/>
        <v>0</v>
      </c>
      <c r="AB434" s="248" t="str">
        <f t="shared" si="395"/>
        <v>No</v>
      </c>
      <c r="AC434" s="249" t="b">
        <f t="shared" si="362"/>
        <v>0</v>
      </c>
      <c r="AD434" s="249" t="b">
        <f t="shared" si="363"/>
        <v>0</v>
      </c>
      <c r="AE434" s="249" t="b">
        <f t="shared" si="364"/>
        <v>0</v>
      </c>
      <c r="AF434" s="249" t="b">
        <f t="shared" si="365"/>
        <v>0</v>
      </c>
      <c r="AG434" s="249" t="str">
        <f t="shared" si="396"/>
        <v>No</v>
      </c>
      <c r="AH434" s="250" t="b">
        <f t="shared" si="366"/>
        <v>0</v>
      </c>
      <c r="AI434" s="250" t="b">
        <f t="shared" si="367"/>
        <v>0</v>
      </c>
      <c r="AJ434" s="250" t="b">
        <f t="shared" si="368"/>
        <v>0</v>
      </c>
      <c r="AK434" s="250" t="b">
        <f t="shared" si="369"/>
        <v>0</v>
      </c>
      <c r="AL434" s="250" t="str">
        <f t="shared" si="397"/>
        <v>No</v>
      </c>
      <c r="AN434" s="246" t="str">
        <f t="shared" si="398"/>
        <v/>
      </c>
      <c r="AO434" s="247" t="str">
        <f t="shared" si="399"/>
        <v/>
      </c>
      <c r="AP434" s="248" t="str">
        <f t="shared" si="400"/>
        <v/>
      </c>
      <c r="AQ434" s="249" t="str">
        <f t="shared" si="401"/>
        <v/>
      </c>
      <c r="AR434" s="250" t="str">
        <f t="shared" si="402"/>
        <v/>
      </c>
      <c r="AS434" s="234"/>
      <c r="AY434" s="385">
        <f t="shared" si="403"/>
        <v>0</v>
      </c>
      <c r="AZ434" s="385">
        <f t="shared" si="370"/>
        <v>0</v>
      </c>
      <c r="BA434" s="385">
        <f t="shared" si="404"/>
        <v>0</v>
      </c>
      <c r="BB434" s="385">
        <f t="shared" si="371"/>
        <v>0</v>
      </c>
      <c r="BC434" s="385">
        <f t="shared" si="372"/>
        <v>0</v>
      </c>
      <c r="BD434" s="385">
        <f t="shared" si="373"/>
        <v>0</v>
      </c>
      <c r="BE434" s="385">
        <f t="shared" si="374"/>
        <v>0</v>
      </c>
      <c r="BF434" s="385">
        <f t="shared" si="375"/>
        <v>0</v>
      </c>
      <c r="BG434" s="385">
        <f t="shared" si="376"/>
        <v>0</v>
      </c>
      <c r="BH434" s="385">
        <f t="shared" si="377"/>
        <v>0</v>
      </c>
      <c r="BI434" s="385">
        <f t="shared" si="378"/>
        <v>0</v>
      </c>
      <c r="BJ434" s="385">
        <f t="shared" si="379"/>
        <v>0</v>
      </c>
      <c r="BK434" s="385">
        <f t="shared" si="380"/>
        <v>0</v>
      </c>
      <c r="BL434" s="385">
        <f t="shared" si="381"/>
        <v>0</v>
      </c>
      <c r="BM434" s="385">
        <f t="shared" si="382"/>
        <v>0</v>
      </c>
      <c r="BN434" s="385">
        <f t="shared" si="383"/>
        <v>0</v>
      </c>
      <c r="CK434" s="239">
        <f t="shared" si="405"/>
        <v>0</v>
      </c>
      <c r="CL434" s="239">
        <f t="shared" si="406"/>
        <v>0</v>
      </c>
    </row>
    <row r="435" spans="3:90" x14ac:dyDescent="0.35">
      <c r="C435" s="235"/>
      <c r="D435" s="246" t="str">
        <f t="shared" si="384"/>
        <v/>
      </c>
      <c r="E435" s="247" t="str">
        <f t="shared" si="385"/>
        <v/>
      </c>
      <c r="F435" s="248" t="str">
        <f t="shared" si="386"/>
        <v/>
      </c>
      <c r="G435" s="249" t="str">
        <f t="shared" si="387"/>
        <v/>
      </c>
      <c r="H435" s="250" t="str">
        <f t="shared" si="388"/>
        <v/>
      </c>
      <c r="I435" s="386" t="str">
        <f t="shared" si="349"/>
        <v/>
      </c>
      <c r="J435" s="387" t="str">
        <f t="shared" si="350"/>
        <v/>
      </c>
      <c r="K435" s="388" t="str">
        <f t="shared" si="351"/>
        <v/>
      </c>
      <c r="L435" s="389" t="str">
        <f t="shared" si="352"/>
        <v/>
      </c>
      <c r="M435" s="250" t="str">
        <f t="shared" si="353"/>
        <v/>
      </c>
      <c r="N435" s="246" t="b">
        <f t="shared" si="389"/>
        <v>0</v>
      </c>
      <c r="O435" s="246" t="b">
        <f t="shared" si="390"/>
        <v>0</v>
      </c>
      <c r="P435" s="246" t="b">
        <f t="shared" si="391"/>
        <v>0</v>
      </c>
      <c r="Q435" s="246" t="b">
        <f t="shared" si="392"/>
        <v>0</v>
      </c>
      <c r="R435" s="246" t="str">
        <f t="shared" si="393"/>
        <v>No</v>
      </c>
      <c r="S435" s="247" t="b">
        <f t="shared" si="354"/>
        <v>0</v>
      </c>
      <c r="T435" s="247" t="b">
        <f t="shared" si="355"/>
        <v>0</v>
      </c>
      <c r="U435" s="247" t="b">
        <f t="shared" si="356"/>
        <v>0</v>
      </c>
      <c r="V435" s="247" t="b">
        <f t="shared" si="357"/>
        <v>0</v>
      </c>
      <c r="W435" s="247" t="str">
        <f t="shared" si="394"/>
        <v>No</v>
      </c>
      <c r="X435" s="248" t="b">
        <f t="shared" si="358"/>
        <v>0</v>
      </c>
      <c r="Y435" s="248" t="b">
        <f t="shared" si="359"/>
        <v>0</v>
      </c>
      <c r="Z435" s="248" t="b">
        <f t="shared" si="360"/>
        <v>0</v>
      </c>
      <c r="AA435" s="248" t="b">
        <f t="shared" si="361"/>
        <v>0</v>
      </c>
      <c r="AB435" s="248" t="str">
        <f t="shared" si="395"/>
        <v>No</v>
      </c>
      <c r="AC435" s="249" t="b">
        <f t="shared" si="362"/>
        <v>0</v>
      </c>
      <c r="AD435" s="249" t="b">
        <f t="shared" si="363"/>
        <v>0</v>
      </c>
      <c r="AE435" s="249" t="b">
        <f t="shared" si="364"/>
        <v>0</v>
      </c>
      <c r="AF435" s="249" t="b">
        <f t="shared" si="365"/>
        <v>0</v>
      </c>
      <c r="AG435" s="249" t="str">
        <f t="shared" si="396"/>
        <v>No</v>
      </c>
      <c r="AH435" s="250" t="b">
        <f t="shared" si="366"/>
        <v>0</v>
      </c>
      <c r="AI435" s="250" t="b">
        <f t="shared" si="367"/>
        <v>0</v>
      </c>
      <c r="AJ435" s="250" t="b">
        <f t="shared" si="368"/>
        <v>0</v>
      </c>
      <c r="AK435" s="250" t="b">
        <f t="shared" si="369"/>
        <v>0</v>
      </c>
      <c r="AL435" s="250" t="str">
        <f t="shared" si="397"/>
        <v>No</v>
      </c>
      <c r="AN435" s="246" t="str">
        <f t="shared" si="398"/>
        <v/>
      </c>
      <c r="AO435" s="247" t="str">
        <f t="shared" si="399"/>
        <v/>
      </c>
      <c r="AP435" s="248" t="str">
        <f t="shared" si="400"/>
        <v/>
      </c>
      <c r="AQ435" s="249" t="str">
        <f t="shared" si="401"/>
        <v/>
      </c>
      <c r="AR435" s="250" t="str">
        <f t="shared" si="402"/>
        <v/>
      </c>
      <c r="AS435" s="234"/>
      <c r="AY435" s="385">
        <f t="shared" si="403"/>
        <v>0</v>
      </c>
      <c r="AZ435" s="385">
        <f t="shared" si="370"/>
        <v>0</v>
      </c>
      <c r="BA435" s="385">
        <f t="shared" si="404"/>
        <v>0</v>
      </c>
      <c r="BB435" s="385">
        <f t="shared" si="371"/>
        <v>0</v>
      </c>
      <c r="BC435" s="385">
        <f t="shared" si="372"/>
        <v>0</v>
      </c>
      <c r="BD435" s="385">
        <f t="shared" si="373"/>
        <v>0</v>
      </c>
      <c r="BE435" s="385">
        <f t="shared" si="374"/>
        <v>0</v>
      </c>
      <c r="BF435" s="385">
        <f t="shared" si="375"/>
        <v>0</v>
      </c>
      <c r="BG435" s="385">
        <f t="shared" si="376"/>
        <v>0</v>
      </c>
      <c r="BH435" s="385">
        <f t="shared" si="377"/>
        <v>0</v>
      </c>
      <c r="BI435" s="385">
        <f t="shared" si="378"/>
        <v>0</v>
      </c>
      <c r="BJ435" s="385">
        <f t="shared" si="379"/>
        <v>0</v>
      </c>
      <c r="BK435" s="385">
        <f t="shared" si="380"/>
        <v>0</v>
      </c>
      <c r="BL435" s="385">
        <f t="shared" si="381"/>
        <v>0</v>
      </c>
      <c r="BM435" s="385">
        <f t="shared" si="382"/>
        <v>0</v>
      </c>
      <c r="BN435" s="385">
        <f t="shared" si="383"/>
        <v>0</v>
      </c>
      <c r="CK435" s="239">
        <f t="shared" si="405"/>
        <v>0</v>
      </c>
      <c r="CL435" s="239">
        <f t="shared" si="406"/>
        <v>0</v>
      </c>
    </row>
    <row r="436" spans="3:90" x14ac:dyDescent="0.35">
      <c r="C436" s="235"/>
      <c r="D436" s="246" t="str">
        <f t="shared" si="384"/>
        <v/>
      </c>
      <c r="E436" s="247" t="str">
        <f t="shared" si="385"/>
        <v/>
      </c>
      <c r="F436" s="248" t="str">
        <f t="shared" si="386"/>
        <v/>
      </c>
      <c r="G436" s="249" t="str">
        <f t="shared" si="387"/>
        <v/>
      </c>
      <c r="H436" s="250" t="str">
        <f t="shared" si="388"/>
        <v/>
      </c>
      <c r="I436" s="386" t="str">
        <f t="shared" si="349"/>
        <v/>
      </c>
      <c r="J436" s="387" t="str">
        <f t="shared" si="350"/>
        <v/>
      </c>
      <c r="K436" s="388" t="str">
        <f t="shared" si="351"/>
        <v/>
      </c>
      <c r="L436" s="389" t="str">
        <f t="shared" si="352"/>
        <v/>
      </c>
      <c r="M436" s="250" t="str">
        <f t="shared" si="353"/>
        <v/>
      </c>
      <c r="N436" s="246" t="b">
        <f t="shared" si="389"/>
        <v>0</v>
      </c>
      <c r="O436" s="246" t="b">
        <f t="shared" si="390"/>
        <v>0</v>
      </c>
      <c r="P436" s="246" t="b">
        <f t="shared" si="391"/>
        <v>0</v>
      </c>
      <c r="Q436" s="246" t="b">
        <f t="shared" si="392"/>
        <v>0</v>
      </c>
      <c r="R436" s="246" t="str">
        <f t="shared" si="393"/>
        <v>No</v>
      </c>
      <c r="S436" s="247" t="b">
        <f t="shared" si="354"/>
        <v>0</v>
      </c>
      <c r="T436" s="247" t="b">
        <f t="shared" si="355"/>
        <v>0</v>
      </c>
      <c r="U436" s="247" t="b">
        <f t="shared" si="356"/>
        <v>0</v>
      </c>
      <c r="V436" s="247" t="b">
        <f t="shared" si="357"/>
        <v>0</v>
      </c>
      <c r="W436" s="247" t="str">
        <f t="shared" si="394"/>
        <v>No</v>
      </c>
      <c r="X436" s="248" t="b">
        <f t="shared" si="358"/>
        <v>0</v>
      </c>
      <c r="Y436" s="248" t="b">
        <f t="shared" si="359"/>
        <v>0</v>
      </c>
      <c r="Z436" s="248" t="b">
        <f t="shared" si="360"/>
        <v>0</v>
      </c>
      <c r="AA436" s="248" t="b">
        <f t="shared" si="361"/>
        <v>0</v>
      </c>
      <c r="AB436" s="248" t="str">
        <f t="shared" si="395"/>
        <v>No</v>
      </c>
      <c r="AC436" s="249" t="b">
        <f t="shared" si="362"/>
        <v>0</v>
      </c>
      <c r="AD436" s="249" t="b">
        <f t="shared" si="363"/>
        <v>0</v>
      </c>
      <c r="AE436" s="249" t="b">
        <f t="shared" si="364"/>
        <v>0</v>
      </c>
      <c r="AF436" s="249" t="b">
        <f t="shared" si="365"/>
        <v>0</v>
      </c>
      <c r="AG436" s="249" t="str">
        <f t="shared" si="396"/>
        <v>No</v>
      </c>
      <c r="AH436" s="250" t="b">
        <f t="shared" si="366"/>
        <v>0</v>
      </c>
      <c r="AI436" s="250" t="b">
        <f t="shared" si="367"/>
        <v>0</v>
      </c>
      <c r="AJ436" s="250" t="b">
        <f t="shared" si="368"/>
        <v>0</v>
      </c>
      <c r="AK436" s="250" t="b">
        <f t="shared" si="369"/>
        <v>0</v>
      </c>
      <c r="AL436" s="250" t="str">
        <f t="shared" si="397"/>
        <v>No</v>
      </c>
      <c r="AN436" s="246" t="str">
        <f t="shared" si="398"/>
        <v/>
      </c>
      <c r="AO436" s="247" t="str">
        <f t="shared" si="399"/>
        <v/>
      </c>
      <c r="AP436" s="248" t="str">
        <f t="shared" si="400"/>
        <v/>
      </c>
      <c r="AQ436" s="249" t="str">
        <f t="shared" si="401"/>
        <v/>
      </c>
      <c r="AR436" s="250" t="str">
        <f t="shared" si="402"/>
        <v/>
      </c>
      <c r="AS436" s="234"/>
      <c r="AY436" s="385">
        <f t="shared" si="403"/>
        <v>0</v>
      </c>
      <c r="AZ436" s="385">
        <f t="shared" si="370"/>
        <v>0</v>
      </c>
      <c r="BA436" s="385">
        <f t="shared" si="404"/>
        <v>0</v>
      </c>
      <c r="BB436" s="385">
        <f t="shared" si="371"/>
        <v>0</v>
      </c>
      <c r="BC436" s="385">
        <f t="shared" si="372"/>
        <v>0</v>
      </c>
      <c r="BD436" s="385">
        <f t="shared" si="373"/>
        <v>0</v>
      </c>
      <c r="BE436" s="385">
        <f t="shared" si="374"/>
        <v>0</v>
      </c>
      <c r="BF436" s="385">
        <f t="shared" si="375"/>
        <v>0</v>
      </c>
      <c r="BG436" s="385">
        <f t="shared" si="376"/>
        <v>0</v>
      </c>
      <c r="BH436" s="385">
        <f t="shared" si="377"/>
        <v>0</v>
      </c>
      <c r="BI436" s="385">
        <f t="shared" si="378"/>
        <v>0</v>
      </c>
      <c r="BJ436" s="385">
        <f t="shared" si="379"/>
        <v>0</v>
      </c>
      <c r="BK436" s="385">
        <f t="shared" si="380"/>
        <v>0</v>
      </c>
      <c r="BL436" s="385">
        <f t="shared" si="381"/>
        <v>0</v>
      </c>
      <c r="BM436" s="385">
        <f t="shared" si="382"/>
        <v>0</v>
      </c>
      <c r="BN436" s="385">
        <f t="shared" si="383"/>
        <v>0</v>
      </c>
      <c r="CK436" s="239">
        <f t="shared" si="405"/>
        <v>0</v>
      </c>
      <c r="CL436" s="239">
        <f t="shared" si="406"/>
        <v>0</v>
      </c>
    </row>
    <row r="437" spans="3:90" x14ac:dyDescent="0.35">
      <c r="C437" s="235"/>
      <c r="D437" s="246" t="str">
        <f t="shared" si="384"/>
        <v/>
      </c>
      <c r="E437" s="247" t="str">
        <f t="shared" si="385"/>
        <v/>
      </c>
      <c r="F437" s="248" t="str">
        <f t="shared" si="386"/>
        <v/>
      </c>
      <c r="G437" s="249" t="str">
        <f t="shared" si="387"/>
        <v/>
      </c>
      <c r="H437" s="250" t="str">
        <f t="shared" si="388"/>
        <v/>
      </c>
      <c r="I437" s="386" t="str">
        <f t="shared" si="349"/>
        <v/>
      </c>
      <c r="J437" s="387" t="str">
        <f t="shared" si="350"/>
        <v/>
      </c>
      <c r="K437" s="388" t="str">
        <f t="shared" si="351"/>
        <v/>
      </c>
      <c r="L437" s="389" t="str">
        <f t="shared" si="352"/>
        <v/>
      </c>
      <c r="M437" s="250" t="str">
        <f t="shared" si="353"/>
        <v/>
      </c>
      <c r="N437" s="246" t="b">
        <f t="shared" si="389"/>
        <v>0</v>
      </c>
      <c r="O437" s="246" t="b">
        <f t="shared" si="390"/>
        <v>0</v>
      </c>
      <c r="P437" s="246" t="b">
        <f t="shared" si="391"/>
        <v>0</v>
      </c>
      <c r="Q437" s="246" t="b">
        <f t="shared" si="392"/>
        <v>0</v>
      </c>
      <c r="R437" s="246" t="str">
        <f t="shared" si="393"/>
        <v>No</v>
      </c>
      <c r="S437" s="247" t="b">
        <f t="shared" si="354"/>
        <v>0</v>
      </c>
      <c r="T437" s="247" t="b">
        <f t="shared" si="355"/>
        <v>0</v>
      </c>
      <c r="U437" s="247" t="b">
        <f t="shared" si="356"/>
        <v>0</v>
      </c>
      <c r="V437" s="247" t="b">
        <f t="shared" si="357"/>
        <v>0</v>
      </c>
      <c r="W437" s="247" t="str">
        <f t="shared" si="394"/>
        <v>No</v>
      </c>
      <c r="X437" s="248" t="b">
        <f t="shared" si="358"/>
        <v>0</v>
      </c>
      <c r="Y437" s="248" t="b">
        <f t="shared" si="359"/>
        <v>0</v>
      </c>
      <c r="Z437" s="248" t="b">
        <f t="shared" si="360"/>
        <v>0</v>
      </c>
      <c r="AA437" s="248" t="b">
        <f t="shared" si="361"/>
        <v>0</v>
      </c>
      <c r="AB437" s="248" t="str">
        <f t="shared" si="395"/>
        <v>No</v>
      </c>
      <c r="AC437" s="249" t="b">
        <f t="shared" si="362"/>
        <v>0</v>
      </c>
      <c r="AD437" s="249" t="b">
        <f t="shared" si="363"/>
        <v>0</v>
      </c>
      <c r="AE437" s="249" t="b">
        <f t="shared" si="364"/>
        <v>0</v>
      </c>
      <c r="AF437" s="249" t="b">
        <f t="shared" si="365"/>
        <v>0</v>
      </c>
      <c r="AG437" s="249" t="str">
        <f t="shared" si="396"/>
        <v>No</v>
      </c>
      <c r="AH437" s="250" t="b">
        <f t="shared" si="366"/>
        <v>0</v>
      </c>
      <c r="AI437" s="250" t="b">
        <f t="shared" si="367"/>
        <v>0</v>
      </c>
      <c r="AJ437" s="250" t="b">
        <f t="shared" si="368"/>
        <v>0</v>
      </c>
      <c r="AK437" s="250" t="b">
        <f t="shared" si="369"/>
        <v>0</v>
      </c>
      <c r="AL437" s="250" t="str">
        <f t="shared" si="397"/>
        <v>No</v>
      </c>
      <c r="AN437" s="246" t="str">
        <f t="shared" si="398"/>
        <v/>
      </c>
      <c r="AO437" s="247" t="str">
        <f t="shared" si="399"/>
        <v/>
      </c>
      <c r="AP437" s="248" t="str">
        <f t="shared" si="400"/>
        <v/>
      </c>
      <c r="AQ437" s="249" t="str">
        <f t="shared" si="401"/>
        <v/>
      </c>
      <c r="AR437" s="250" t="str">
        <f t="shared" si="402"/>
        <v/>
      </c>
      <c r="AS437" s="234"/>
      <c r="AY437" s="385">
        <f t="shared" si="403"/>
        <v>0</v>
      </c>
      <c r="AZ437" s="385">
        <f t="shared" si="370"/>
        <v>0</v>
      </c>
      <c r="BA437" s="385">
        <f t="shared" si="404"/>
        <v>0</v>
      </c>
      <c r="BB437" s="385">
        <f t="shared" si="371"/>
        <v>0</v>
      </c>
      <c r="BC437" s="385">
        <f t="shared" si="372"/>
        <v>0</v>
      </c>
      <c r="BD437" s="385">
        <f t="shared" si="373"/>
        <v>0</v>
      </c>
      <c r="BE437" s="385">
        <f t="shared" si="374"/>
        <v>0</v>
      </c>
      <c r="BF437" s="385">
        <f t="shared" si="375"/>
        <v>0</v>
      </c>
      <c r="BG437" s="385">
        <f t="shared" si="376"/>
        <v>0</v>
      </c>
      <c r="BH437" s="385">
        <f t="shared" si="377"/>
        <v>0</v>
      </c>
      <c r="BI437" s="385">
        <f t="shared" si="378"/>
        <v>0</v>
      </c>
      <c r="BJ437" s="385">
        <f t="shared" si="379"/>
        <v>0</v>
      </c>
      <c r="BK437" s="385">
        <f t="shared" si="380"/>
        <v>0</v>
      </c>
      <c r="BL437" s="385">
        <f t="shared" si="381"/>
        <v>0</v>
      </c>
      <c r="BM437" s="385">
        <f t="shared" si="382"/>
        <v>0</v>
      </c>
      <c r="BN437" s="385">
        <f t="shared" si="383"/>
        <v>0</v>
      </c>
      <c r="CK437" s="239">
        <f t="shared" si="405"/>
        <v>0</v>
      </c>
      <c r="CL437" s="239">
        <f t="shared" si="406"/>
        <v>0</v>
      </c>
    </row>
    <row r="438" spans="3:90" x14ac:dyDescent="0.35">
      <c r="C438" s="235"/>
      <c r="D438" s="246" t="str">
        <f t="shared" si="384"/>
        <v/>
      </c>
      <c r="E438" s="247" t="str">
        <f t="shared" si="385"/>
        <v/>
      </c>
      <c r="F438" s="248" t="str">
        <f t="shared" si="386"/>
        <v/>
      </c>
      <c r="G438" s="249" t="str">
        <f t="shared" si="387"/>
        <v/>
      </c>
      <c r="H438" s="250" t="str">
        <f t="shared" si="388"/>
        <v/>
      </c>
      <c r="I438" s="386" t="str">
        <f t="shared" si="349"/>
        <v/>
      </c>
      <c r="J438" s="387" t="str">
        <f t="shared" si="350"/>
        <v/>
      </c>
      <c r="K438" s="388" t="str">
        <f t="shared" si="351"/>
        <v/>
      </c>
      <c r="L438" s="389" t="str">
        <f t="shared" si="352"/>
        <v/>
      </c>
      <c r="M438" s="250" t="str">
        <f t="shared" si="353"/>
        <v/>
      </c>
      <c r="N438" s="246" t="b">
        <f t="shared" si="389"/>
        <v>0</v>
      </c>
      <c r="O438" s="246" t="b">
        <f t="shared" si="390"/>
        <v>0</v>
      </c>
      <c r="P438" s="246" t="b">
        <f t="shared" si="391"/>
        <v>0</v>
      </c>
      <c r="Q438" s="246" t="b">
        <f t="shared" si="392"/>
        <v>0</v>
      </c>
      <c r="R438" s="246" t="str">
        <f t="shared" si="393"/>
        <v>No</v>
      </c>
      <c r="S438" s="247" t="b">
        <f t="shared" si="354"/>
        <v>0</v>
      </c>
      <c r="T438" s="247" t="b">
        <f t="shared" si="355"/>
        <v>0</v>
      </c>
      <c r="U438" s="247" t="b">
        <f t="shared" si="356"/>
        <v>0</v>
      </c>
      <c r="V438" s="247" t="b">
        <f t="shared" si="357"/>
        <v>0</v>
      </c>
      <c r="W438" s="247" t="str">
        <f t="shared" si="394"/>
        <v>No</v>
      </c>
      <c r="X438" s="248" t="b">
        <f t="shared" si="358"/>
        <v>0</v>
      </c>
      <c r="Y438" s="248" t="b">
        <f t="shared" si="359"/>
        <v>0</v>
      </c>
      <c r="Z438" s="248" t="b">
        <f t="shared" si="360"/>
        <v>0</v>
      </c>
      <c r="AA438" s="248" t="b">
        <f t="shared" si="361"/>
        <v>0</v>
      </c>
      <c r="AB438" s="248" t="str">
        <f t="shared" si="395"/>
        <v>No</v>
      </c>
      <c r="AC438" s="249" t="b">
        <f t="shared" si="362"/>
        <v>0</v>
      </c>
      <c r="AD438" s="249" t="b">
        <f t="shared" si="363"/>
        <v>0</v>
      </c>
      <c r="AE438" s="249" t="b">
        <f t="shared" si="364"/>
        <v>0</v>
      </c>
      <c r="AF438" s="249" t="b">
        <f t="shared" si="365"/>
        <v>0</v>
      </c>
      <c r="AG438" s="249" t="str">
        <f t="shared" si="396"/>
        <v>No</v>
      </c>
      <c r="AH438" s="250" t="b">
        <f t="shared" si="366"/>
        <v>0</v>
      </c>
      <c r="AI438" s="250" t="b">
        <f t="shared" si="367"/>
        <v>0</v>
      </c>
      <c r="AJ438" s="250" t="b">
        <f t="shared" si="368"/>
        <v>0</v>
      </c>
      <c r="AK438" s="250" t="b">
        <f t="shared" si="369"/>
        <v>0</v>
      </c>
      <c r="AL438" s="250" t="str">
        <f t="shared" si="397"/>
        <v>No</v>
      </c>
      <c r="AN438" s="246" t="str">
        <f t="shared" si="398"/>
        <v/>
      </c>
      <c r="AO438" s="247" t="str">
        <f t="shared" si="399"/>
        <v/>
      </c>
      <c r="AP438" s="248" t="str">
        <f t="shared" si="400"/>
        <v/>
      </c>
      <c r="AQ438" s="249" t="str">
        <f t="shared" si="401"/>
        <v/>
      </c>
      <c r="AR438" s="250" t="str">
        <f t="shared" si="402"/>
        <v/>
      </c>
      <c r="AS438" s="234"/>
      <c r="AY438" s="385">
        <f t="shared" si="403"/>
        <v>0</v>
      </c>
      <c r="AZ438" s="385">
        <f t="shared" si="370"/>
        <v>0</v>
      </c>
      <c r="BA438" s="385">
        <f t="shared" si="404"/>
        <v>0</v>
      </c>
      <c r="BB438" s="385">
        <f t="shared" si="371"/>
        <v>0</v>
      </c>
      <c r="BC438" s="385">
        <f t="shared" si="372"/>
        <v>0</v>
      </c>
      <c r="BD438" s="385">
        <f t="shared" si="373"/>
        <v>0</v>
      </c>
      <c r="BE438" s="385">
        <f t="shared" si="374"/>
        <v>0</v>
      </c>
      <c r="BF438" s="385">
        <f t="shared" si="375"/>
        <v>0</v>
      </c>
      <c r="BG438" s="385">
        <f t="shared" si="376"/>
        <v>0</v>
      </c>
      <c r="BH438" s="385">
        <f t="shared" si="377"/>
        <v>0</v>
      </c>
      <c r="BI438" s="385">
        <f t="shared" si="378"/>
        <v>0</v>
      </c>
      <c r="BJ438" s="385">
        <f t="shared" si="379"/>
        <v>0</v>
      </c>
      <c r="BK438" s="385">
        <f t="shared" si="380"/>
        <v>0</v>
      </c>
      <c r="BL438" s="385">
        <f t="shared" si="381"/>
        <v>0</v>
      </c>
      <c r="BM438" s="385">
        <f t="shared" si="382"/>
        <v>0</v>
      </c>
      <c r="BN438" s="385">
        <f t="shared" si="383"/>
        <v>0</v>
      </c>
      <c r="CK438" s="239">
        <f t="shared" si="405"/>
        <v>0</v>
      </c>
      <c r="CL438" s="239">
        <f t="shared" si="406"/>
        <v>0</v>
      </c>
    </row>
    <row r="439" spans="3:90" x14ac:dyDescent="0.35">
      <c r="C439" s="235"/>
      <c r="D439" s="246" t="str">
        <f t="shared" si="384"/>
        <v/>
      </c>
      <c r="E439" s="247" t="str">
        <f t="shared" si="385"/>
        <v/>
      </c>
      <c r="F439" s="248" t="str">
        <f t="shared" si="386"/>
        <v/>
      </c>
      <c r="G439" s="249" t="str">
        <f t="shared" si="387"/>
        <v/>
      </c>
      <c r="H439" s="250" t="str">
        <f t="shared" si="388"/>
        <v/>
      </c>
      <c r="I439" s="386" t="str">
        <f t="shared" si="349"/>
        <v/>
      </c>
      <c r="J439" s="387" t="str">
        <f t="shared" si="350"/>
        <v/>
      </c>
      <c r="K439" s="388" t="str">
        <f t="shared" si="351"/>
        <v/>
      </c>
      <c r="L439" s="389" t="str">
        <f t="shared" si="352"/>
        <v/>
      </c>
      <c r="M439" s="250" t="str">
        <f t="shared" si="353"/>
        <v/>
      </c>
      <c r="N439" s="246" t="b">
        <f t="shared" si="389"/>
        <v>0</v>
      </c>
      <c r="O439" s="246" t="b">
        <f t="shared" si="390"/>
        <v>0</v>
      </c>
      <c r="P439" s="246" t="b">
        <f t="shared" si="391"/>
        <v>0</v>
      </c>
      <c r="Q439" s="246" t="b">
        <f t="shared" si="392"/>
        <v>0</v>
      </c>
      <c r="R439" s="246" t="str">
        <f t="shared" si="393"/>
        <v>No</v>
      </c>
      <c r="S439" s="247" t="b">
        <f t="shared" si="354"/>
        <v>0</v>
      </c>
      <c r="T439" s="247" t="b">
        <f t="shared" si="355"/>
        <v>0</v>
      </c>
      <c r="U439" s="247" t="b">
        <f t="shared" si="356"/>
        <v>0</v>
      </c>
      <c r="V439" s="247" t="b">
        <f t="shared" si="357"/>
        <v>0</v>
      </c>
      <c r="W439" s="247" t="str">
        <f t="shared" si="394"/>
        <v>No</v>
      </c>
      <c r="X439" s="248" t="b">
        <f t="shared" si="358"/>
        <v>0</v>
      </c>
      <c r="Y439" s="248" t="b">
        <f t="shared" si="359"/>
        <v>0</v>
      </c>
      <c r="Z439" s="248" t="b">
        <f t="shared" si="360"/>
        <v>0</v>
      </c>
      <c r="AA439" s="248" t="b">
        <f t="shared" si="361"/>
        <v>0</v>
      </c>
      <c r="AB439" s="248" t="str">
        <f t="shared" si="395"/>
        <v>No</v>
      </c>
      <c r="AC439" s="249" t="b">
        <f t="shared" si="362"/>
        <v>0</v>
      </c>
      <c r="AD439" s="249" t="b">
        <f t="shared" si="363"/>
        <v>0</v>
      </c>
      <c r="AE439" s="249" t="b">
        <f t="shared" si="364"/>
        <v>0</v>
      </c>
      <c r="AF439" s="249" t="b">
        <f t="shared" si="365"/>
        <v>0</v>
      </c>
      <c r="AG439" s="249" t="str">
        <f t="shared" si="396"/>
        <v>No</v>
      </c>
      <c r="AH439" s="250" t="b">
        <f t="shared" si="366"/>
        <v>0</v>
      </c>
      <c r="AI439" s="250" t="b">
        <f t="shared" si="367"/>
        <v>0</v>
      </c>
      <c r="AJ439" s="250" t="b">
        <f t="shared" si="368"/>
        <v>0</v>
      </c>
      <c r="AK439" s="250" t="b">
        <f t="shared" si="369"/>
        <v>0</v>
      </c>
      <c r="AL439" s="250" t="str">
        <f t="shared" si="397"/>
        <v>No</v>
      </c>
      <c r="AN439" s="246" t="str">
        <f t="shared" si="398"/>
        <v/>
      </c>
      <c r="AO439" s="247" t="str">
        <f t="shared" si="399"/>
        <v/>
      </c>
      <c r="AP439" s="248" t="str">
        <f t="shared" si="400"/>
        <v/>
      </c>
      <c r="AQ439" s="249" t="str">
        <f t="shared" si="401"/>
        <v/>
      </c>
      <c r="AR439" s="250" t="str">
        <f t="shared" si="402"/>
        <v/>
      </c>
      <c r="AS439" s="234"/>
      <c r="AY439" s="385">
        <f t="shared" si="403"/>
        <v>0</v>
      </c>
      <c r="AZ439" s="385">
        <f t="shared" si="370"/>
        <v>0</v>
      </c>
      <c r="BA439" s="385">
        <f t="shared" si="404"/>
        <v>0</v>
      </c>
      <c r="BB439" s="385">
        <f t="shared" si="371"/>
        <v>0</v>
      </c>
      <c r="BC439" s="385">
        <f t="shared" si="372"/>
        <v>0</v>
      </c>
      <c r="BD439" s="385">
        <f t="shared" si="373"/>
        <v>0</v>
      </c>
      <c r="BE439" s="385">
        <f t="shared" si="374"/>
        <v>0</v>
      </c>
      <c r="BF439" s="385">
        <f t="shared" si="375"/>
        <v>0</v>
      </c>
      <c r="BG439" s="385">
        <f t="shared" si="376"/>
        <v>0</v>
      </c>
      <c r="BH439" s="385">
        <f t="shared" si="377"/>
        <v>0</v>
      </c>
      <c r="BI439" s="385">
        <f t="shared" si="378"/>
        <v>0</v>
      </c>
      <c r="BJ439" s="385">
        <f t="shared" si="379"/>
        <v>0</v>
      </c>
      <c r="BK439" s="385">
        <f t="shared" si="380"/>
        <v>0</v>
      </c>
      <c r="BL439" s="385">
        <f t="shared" si="381"/>
        <v>0</v>
      </c>
      <c r="BM439" s="385">
        <f t="shared" si="382"/>
        <v>0</v>
      </c>
      <c r="BN439" s="385">
        <f t="shared" si="383"/>
        <v>0</v>
      </c>
      <c r="CK439" s="239">
        <f t="shared" si="405"/>
        <v>0</v>
      </c>
      <c r="CL439" s="239">
        <f t="shared" si="406"/>
        <v>0</v>
      </c>
    </row>
    <row r="440" spans="3:90" x14ac:dyDescent="0.35">
      <c r="C440" s="235"/>
      <c r="D440" s="246" t="str">
        <f t="shared" si="384"/>
        <v/>
      </c>
      <c r="E440" s="247" t="str">
        <f t="shared" si="385"/>
        <v/>
      </c>
      <c r="F440" s="248" t="str">
        <f t="shared" si="386"/>
        <v/>
      </c>
      <c r="G440" s="249" t="str">
        <f t="shared" si="387"/>
        <v/>
      </c>
      <c r="H440" s="250" t="str">
        <f t="shared" si="388"/>
        <v/>
      </c>
      <c r="I440" s="386" t="str">
        <f t="shared" si="349"/>
        <v/>
      </c>
      <c r="J440" s="387" t="str">
        <f t="shared" si="350"/>
        <v/>
      </c>
      <c r="K440" s="388" t="str">
        <f t="shared" si="351"/>
        <v/>
      </c>
      <c r="L440" s="389" t="str">
        <f t="shared" si="352"/>
        <v/>
      </c>
      <c r="M440" s="250" t="str">
        <f t="shared" si="353"/>
        <v/>
      </c>
      <c r="N440" s="246" t="b">
        <f t="shared" si="389"/>
        <v>0</v>
      </c>
      <c r="O440" s="246" t="b">
        <f t="shared" si="390"/>
        <v>0</v>
      </c>
      <c r="P440" s="246" t="b">
        <f t="shared" si="391"/>
        <v>0</v>
      </c>
      <c r="Q440" s="246" t="b">
        <f t="shared" si="392"/>
        <v>0</v>
      </c>
      <c r="R440" s="246" t="str">
        <f t="shared" si="393"/>
        <v>No</v>
      </c>
      <c r="S440" s="247" t="b">
        <f t="shared" si="354"/>
        <v>0</v>
      </c>
      <c r="T440" s="247" t="b">
        <f t="shared" si="355"/>
        <v>0</v>
      </c>
      <c r="U440" s="247" t="b">
        <f t="shared" si="356"/>
        <v>0</v>
      </c>
      <c r="V440" s="247" t="b">
        <f t="shared" si="357"/>
        <v>0</v>
      </c>
      <c r="W440" s="247" t="str">
        <f t="shared" si="394"/>
        <v>No</v>
      </c>
      <c r="X440" s="248" t="b">
        <f t="shared" si="358"/>
        <v>0</v>
      </c>
      <c r="Y440" s="248" t="b">
        <f t="shared" si="359"/>
        <v>0</v>
      </c>
      <c r="Z440" s="248" t="b">
        <f t="shared" si="360"/>
        <v>0</v>
      </c>
      <c r="AA440" s="248" t="b">
        <f t="shared" si="361"/>
        <v>0</v>
      </c>
      <c r="AB440" s="248" t="str">
        <f t="shared" si="395"/>
        <v>No</v>
      </c>
      <c r="AC440" s="249" t="b">
        <f t="shared" si="362"/>
        <v>0</v>
      </c>
      <c r="AD440" s="249" t="b">
        <f t="shared" si="363"/>
        <v>0</v>
      </c>
      <c r="AE440" s="249" t="b">
        <f t="shared" si="364"/>
        <v>0</v>
      </c>
      <c r="AF440" s="249" t="b">
        <f t="shared" si="365"/>
        <v>0</v>
      </c>
      <c r="AG440" s="249" t="str">
        <f t="shared" si="396"/>
        <v>No</v>
      </c>
      <c r="AH440" s="250" t="b">
        <f t="shared" si="366"/>
        <v>0</v>
      </c>
      <c r="AI440" s="250" t="b">
        <f t="shared" si="367"/>
        <v>0</v>
      </c>
      <c r="AJ440" s="250" t="b">
        <f t="shared" si="368"/>
        <v>0</v>
      </c>
      <c r="AK440" s="250" t="b">
        <f t="shared" si="369"/>
        <v>0</v>
      </c>
      <c r="AL440" s="250" t="str">
        <f t="shared" si="397"/>
        <v>No</v>
      </c>
      <c r="AN440" s="246" t="str">
        <f t="shared" si="398"/>
        <v/>
      </c>
      <c r="AO440" s="247" t="str">
        <f t="shared" si="399"/>
        <v/>
      </c>
      <c r="AP440" s="248" t="str">
        <f t="shared" si="400"/>
        <v/>
      </c>
      <c r="AQ440" s="249" t="str">
        <f t="shared" si="401"/>
        <v/>
      </c>
      <c r="AR440" s="250" t="str">
        <f t="shared" si="402"/>
        <v/>
      </c>
      <c r="AS440" s="234"/>
      <c r="AY440" s="385">
        <f t="shared" si="403"/>
        <v>0</v>
      </c>
      <c r="AZ440" s="385">
        <f t="shared" si="370"/>
        <v>0</v>
      </c>
      <c r="BA440" s="385">
        <f t="shared" si="404"/>
        <v>0</v>
      </c>
      <c r="BB440" s="385">
        <f t="shared" si="371"/>
        <v>0</v>
      </c>
      <c r="BC440" s="385">
        <f t="shared" si="372"/>
        <v>0</v>
      </c>
      <c r="BD440" s="385">
        <f t="shared" si="373"/>
        <v>0</v>
      </c>
      <c r="BE440" s="385">
        <f t="shared" si="374"/>
        <v>0</v>
      </c>
      <c r="BF440" s="385">
        <f t="shared" si="375"/>
        <v>0</v>
      </c>
      <c r="BG440" s="385">
        <f t="shared" si="376"/>
        <v>0</v>
      </c>
      <c r="BH440" s="385">
        <f t="shared" si="377"/>
        <v>0</v>
      </c>
      <c r="BI440" s="385">
        <f t="shared" si="378"/>
        <v>0</v>
      </c>
      <c r="BJ440" s="385">
        <f t="shared" si="379"/>
        <v>0</v>
      </c>
      <c r="BK440" s="385">
        <f t="shared" si="380"/>
        <v>0</v>
      </c>
      <c r="BL440" s="385">
        <f t="shared" si="381"/>
        <v>0</v>
      </c>
      <c r="BM440" s="385">
        <f t="shared" si="382"/>
        <v>0</v>
      </c>
      <c r="BN440" s="385">
        <f t="shared" si="383"/>
        <v>0</v>
      </c>
      <c r="CK440" s="239">
        <f t="shared" si="405"/>
        <v>0</v>
      </c>
      <c r="CL440" s="239">
        <f t="shared" si="406"/>
        <v>0</v>
      </c>
    </row>
    <row r="441" spans="3:90" x14ac:dyDescent="0.35">
      <c r="C441" s="235"/>
      <c r="D441" s="246" t="str">
        <f t="shared" si="384"/>
        <v/>
      </c>
      <c r="E441" s="247" t="str">
        <f t="shared" si="385"/>
        <v/>
      </c>
      <c r="F441" s="248" t="str">
        <f t="shared" si="386"/>
        <v/>
      </c>
      <c r="G441" s="249" t="str">
        <f t="shared" si="387"/>
        <v/>
      </c>
      <c r="H441" s="250" t="str">
        <f t="shared" si="388"/>
        <v/>
      </c>
      <c r="I441" s="386" t="str">
        <f t="shared" si="349"/>
        <v/>
      </c>
      <c r="J441" s="387" t="str">
        <f t="shared" si="350"/>
        <v/>
      </c>
      <c r="K441" s="388" t="str">
        <f t="shared" si="351"/>
        <v/>
      </c>
      <c r="L441" s="389" t="str">
        <f t="shared" si="352"/>
        <v/>
      </c>
      <c r="M441" s="250" t="str">
        <f t="shared" si="353"/>
        <v/>
      </c>
      <c r="N441" s="246" t="b">
        <f t="shared" si="389"/>
        <v>0</v>
      </c>
      <c r="O441" s="246" t="b">
        <f t="shared" si="390"/>
        <v>0</v>
      </c>
      <c r="P441" s="246" t="b">
        <f t="shared" si="391"/>
        <v>0</v>
      </c>
      <c r="Q441" s="246" t="b">
        <f t="shared" si="392"/>
        <v>0</v>
      </c>
      <c r="R441" s="246" t="str">
        <f t="shared" si="393"/>
        <v>No</v>
      </c>
      <c r="S441" s="247" t="b">
        <f t="shared" si="354"/>
        <v>0</v>
      </c>
      <c r="T441" s="247" t="b">
        <f t="shared" si="355"/>
        <v>0</v>
      </c>
      <c r="U441" s="247" t="b">
        <f t="shared" si="356"/>
        <v>0</v>
      </c>
      <c r="V441" s="247" t="b">
        <f t="shared" si="357"/>
        <v>0</v>
      </c>
      <c r="W441" s="247" t="str">
        <f t="shared" si="394"/>
        <v>No</v>
      </c>
      <c r="X441" s="248" t="b">
        <f t="shared" si="358"/>
        <v>0</v>
      </c>
      <c r="Y441" s="248" t="b">
        <f t="shared" si="359"/>
        <v>0</v>
      </c>
      <c r="Z441" s="248" t="b">
        <f t="shared" si="360"/>
        <v>0</v>
      </c>
      <c r="AA441" s="248" t="b">
        <f t="shared" si="361"/>
        <v>0</v>
      </c>
      <c r="AB441" s="248" t="str">
        <f t="shared" si="395"/>
        <v>No</v>
      </c>
      <c r="AC441" s="249" t="b">
        <f t="shared" si="362"/>
        <v>0</v>
      </c>
      <c r="AD441" s="249" t="b">
        <f t="shared" si="363"/>
        <v>0</v>
      </c>
      <c r="AE441" s="249" t="b">
        <f t="shared" si="364"/>
        <v>0</v>
      </c>
      <c r="AF441" s="249" t="b">
        <f t="shared" si="365"/>
        <v>0</v>
      </c>
      <c r="AG441" s="249" t="str">
        <f t="shared" si="396"/>
        <v>No</v>
      </c>
      <c r="AH441" s="250" t="b">
        <f t="shared" si="366"/>
        <v>0</v>
      </c>
      <c r="AI441" s="250" t="b">
        <f t="shared" si="367"/>
        <v>0</v>
      </c>
      <c r="AJ441" s="250" t="b">
        <f t="shared" si="368"/>
        <v>0</v>
      </c>
      <c r="AK441" s="250" t="b">
        <f t="shared" si="369"/>
        <v>0</v>
      </c>
      <c r="AL441" s="250" t="str">
        <f t="shared" si="397"/>
        <v>No</v>
      </c>
      <c r="AN441" s="246" t="str">
        <f t="shared" si="398"/>
        <v/>
      </c>
      <c r="AO441" s="247" t="str">
        <f t="shared" si="399"/>
        <v/>
      </c>
      <c r="AP441" s="248" t="str">
        <f t="shared" si="400"/>
        <v/>
      </c>
      <c r="AQ441" s="249" t="str">
        <f t="shared" si="401"/>
        <v/>
      </c>
      <c r="AR441" s="250" t="str">
        <f t="shared" si="402"/>
        <v/>
      </c>
      <c r="AS441" s="234"/>
      <c r="AY441" s="385">
        <f t="shared" si="403"/>
        <v>0</v>
      </c>
      <c r="AZ441" s="385">
        <f t="shared" si="370"/>
        <v>0</v>
      </c>
      <c r="BA441" s="385">
        <f t="shared" si="404"/>
        <v>0</v>
      </c>
      <c r="BB441" s="385">
        <f t="shared" si="371"/>
        <v>0</v>
      </c>
      <c r="BC441" s="385">
        <f t="shared" si="372"/>
        <v>0</v>
      </c>
      <c r="BD441" s="385">
        <f t="shared" si="373"/>
        <v>0</v>
      </c>
      <c r="BE441" s="385">
        <f t="shared" si="374"/>
        <v>0</v>
      </c>
      <c r="BF441" s="385">
        <f t="shared" si="375"/>
        <v>0</v>
      </c>
      <c r="BG441" s="385">
        <f t="shared" si="376"/>
        <v>0</v>
      </c>
      <c r="BH441" s="385">
        <f t="shared" si="377"/>
        <v>0</v>
      </c>
      <c r="BI441" s="385">
        <f t="shared" si="378"/>
        <v>0</v>
      </c>
      <c r="BJ441" s="385">
        <f t="shared" si="379"/>
        <v>0</v>
      </c>
      <c r="BK441" s="385">
        <f t="shared" si="380"/>
        <v>0</v>
      </c>
      <c r="BL441" s="385">
        <f t="shared" si="381"/>
        <v>0</v>
      </c>
      <c r="BM441" s="385">
        <f t="shared" si="382"/>
        <v>0</v>
      </c>
      <c r="BN441" s="385">
        <f t="shared" si="383"/>
        <v>0</v>
      </c>
      <c r="CK441" s="239">
        <f t="shared" si="405"/>
        <v>0</v>
      </c>
      <c r="CL441" s="239">
        <f t="shared" si="406"/>
        <v>0</v>
      </c>
    </row>
    <row r="442" spans="3:90" x14ac:dyDescent="0.35">
      <c r="C442" s="235"/>
      <c r="D442" s="246" t="str">
        <f t="shared" si="384"/>
        <v/>
      </c>
      <c r="E442" s="247" t="str">
        <f t="shared" si="385"/>
        <v/>
      </c>
      <c r="F442" s="248" t="str">
        <f t="shared" si="386"/>
        <v/>
      </c>
      <c r="G442" s="249" t="str">
        <f t="shared" si="387"/>
        <v/>
      </c>
      <c r="H442" s="250" t="str">
        <f t="shared" si="388"/>
        <v/>
      </c>
      <c r="I442" s="386" t="str">
        <f t="shared" si="349"/>
        <v/>
      </c>
      <c r="J442" s="387" t="str">
        <f t="shared" si="350"/>
        <v/>
      </c>
      <c r="K442" s="388" t="str">
        <f t="shared" si="351"/>
        <v/>
      </c>
      <c r="L442" s="389" t="str">
        <f t="shared" si="352"/>
        <v/>
      </c>
      <c r="M442" s="250" t="str">
        <f t="shared" si="353"/>
        <v/>
      </c>
      <c r="N442" s="246" t="b">
        <f t="shared" si="389"/>
        <v>0</v>
      </c>
      <c r="O442" s="246" t="b">
        <f t="shared" si="390"/>
        <v>0</v>
      </c>
      <c r="P442" s="246" t="b">
        <f t="shared" si="391"/>
        <v>0</v>
      </c>
      <c r="Q442" s="246" t="b">
        <f t="shared" si="392"/>
        <v>0</v>
      </c>
      <c r="R442" s="246" t="str">
        <f t="shared" si="393"/>
        <v>No</v>
      </c>
      <c r="S442" s="247" t="b">
        <f t="shared" si="354"/>
        <v>0</v>
      </c>
      <c r="T442" s="247" t="b">
        <f t="shared" si="355"/>
        <v>0</v>
      </c>
      <c r="U442" s="247" t="b">
        <f t="shared" si="356"/>
        <v>0</v>
      </c>
      <c r="V442" s="247" t="b">
        <f t="shared" si="357"/>
        <v>0</v>
      </c>
      <c r="W442" s="247" t="str">
        <f t="shared" si="394"/>
        <v>No</v>
      </c>
      <c r="X442" s="248" t="b">
        <f t="shared" si="358"/>
        <v>0</v>
      </c>
      <c r="Y442" s="248" t="b">
        <f t="shared" si="359"/>
        <v>0</v>
      </c>
      <c r="Z442" s="248" t="b">
        <f t="shared" si="360"/>
        <v>0</v>
      </c>
      <c r="AA442" s="248" t="b">
        <f t="shared" si="361"/>
        <v>0</v>
      </c>
      <c r="AB442" s="248" t="str">
        <f t="shared" si="395"/>
        <v>No</v>
      </c>
      <c r="AC442" s="249" t="b">
        <f t="shared" si="362"/>
        <v>0</v>
      </c>
      <c r="AD442" s="249" t="b">
        <f t="shared" si="363"/>
        <v>0</v>
      </c>
      <c r="AE442" s="249" t="b">
        <f t="shared" si="364"/>
        <v>0</v>
      </c>
      <c r="AF442" s="249" t="b">
        <f t="shared" si="365"/>
        <v>0</v>
      </c>
      <c r="AG442" s="249" t="str">
        <f t="shared" si="396"/>
        <v>No</v>
      </c>
      <c r="AH442" s="250" t="b">
        <f t="shared" si="366"/>
        <v>0</v>
      </c>
      <c r="AI442" s="250" t="b">
        <f t="shared" si="367"/>
        <v>0</v>
      </c>
      <c r="AJ442" s="250" t="b">
        <f t="shared" si="368"/>
        <v>0</v>
      </c>
      <c r="AK442" s="250" t="b">
        <f t="shared" si="369"/>
        <v>0</v>
      </c>
      <c r="AL442" s="250" t="str">
        <f t="shared" si="397"/>
        <v>No</v>
      </c>
      <c r="AN442" s="246" t="str">
        <f t="shared" si="398"/>
        <v/>
      </c>
      <c r="AO442" s="247" t="str">
        <f t="shared" si="399"/>
        <v/>
      </c>
      <c r="AP442" s="248" t="str">
        <f t="shared" si="400"/>
        <v/>
      </c>
      <c r="AQ442" s="249" t="str">
        <f t="shared" si="401"/>
        <v/>
      </c>
      <c r="AR442" s="250" t="str">
        <f t="shared" si="402"/>
        <v/>
      </c>
      <c r="AS442" s="234"/>
      <c r="AY442" s="385">
        <f t="shared" si="403"/>
        <v>0</v>
      </c>
      <c r="AZ442" s="385">
        <f t="shared" si="370"/>
        <v>0</v>
      </c>
      <c r="BA442" s="385">
        <f t="shared" si="404"/>
        <v>0</v>
      </c>
      <c r="BB442" s="385">
        <f t="shared" si="371"/>
        <v>0</v>
      </c>
      <c r="BC442" s="385">
        <f t="shared" si="372"/>
        <v>0</v>
      </c>
      <c r="BD442" s="385">
        <f t="shared" si="373"/>
        <v>0</v>
      </c>
      <c r="BE442" s="385">
        <f t="shared" si="374"/>
        <v>0</v>
      </c>
      <c r="BF442" s="385">
        <f t="shared" si="375"/>
        <v>0</v>
      </c>
      <c r="BG442" s="385">
        <f t="shared" si="376"/>
        <v>0</v>
      </c>
      <c r="BH442" s="385">
        <f t="shared" si="377"/>
        <v>0</v>
      </c>
      <c r="BI442" s="385">
        <f t="shared" si="378"/>
        <v>0</v>
      </c>
      <c r="BJ442" s="385">
        <f t="shared" si="379"/>
        <v>0</v>
      </c>
      <c r="BK442" s="385">
        <f t="shared" si="380"/>
        <v>0</v>
      </c>
      <c r="BL442" s="385">
        <f t="shared" si="381"/>
        <v>0</v>
      </c>
      <c r="BM442" s="385">
        <f t="shared" si="382"/>
        <v>0</v>
      </c>
      <c r="BN442" s="385">
        <f t="shared" si="383"/>
        <v>0</v>
      </c>
      <c r="CK442" s="239">
        <f t="shared" si="405"/>
        <v>0</v>
      </c>
      <c r="CL442" s="239">
        <f t="shared" si="406"/>
        <v>0</v>
      </c>
    </row>
    <row r="443" spans="3:90" x14ac:dyDescent="0.35">
      <c r="C443" s="235"/>
      <c r="D443" s="246" t="str">
        <f t="shared" si="384"/>
        <v/>
      </c>
      <c r="E443" s="247" t="str">
        <f t="shared" si="385"/>
        <v/>
      </c>
      <c r="F443" s="248" t="str">
        <f t="shared" si="386"/>
        <v/>
      </c>
      <c r="G443" s="249" t="str">
        <f t="shared" si="387"/>
        <v/>
      </c>
      <c r="H443" s="250" t="str">
        <f t="shared" si="388"/>
        <v/>
      </c>
      <c r="I443" s="386" t="str">
        <f t="shared" si="349"/>
        <v/>
      </c>
      <c r="J443" s="387" t="str">
        <f t="shared" si="350"/>
        <v/>
      </c>
      <c r="K443" s="388" t="str">
        <f t="shared" si="351"/>
        <v/>
      </c>
      <c r="L443" s="389" t="str">
        <f t="shared" si="352"/>
        <v/>
      </c>
      <c r="M443" s="250" t="str">
        <f t="shared" si="353"/>
        <v/>
      </c>
      <c r="N443" s="246" t="b">
        <f t="shared" si="389"/>
        <v>0</v>
      </c>
      <c r="O443" s="246" t="b">
        <f t="shared" si="390"/>
        <v>0</v>
      </c>
      <c r="P443" s="246" t="b">
        <f t="shared" si="391"/>
        <v>0</v>
      </c>
      <c r="Q443" s="246" t="b">
        <f t="shared" si="392"/>
        <v>0</v>
      </c>
      <c r="R443" s="246" t="str">
        <f t="shared" si="393"/>
        <v>No</v>
      </c>
      <c r="S443" s="247" t="b">
        <f t="shared" si="354"/>
        <v>0</v>
      </c>
      <c r="T443" s="247" t="b">
        <f t="shared" si="355"/>
        <v>0</v>
      </c>
      <c r="U443" s="247" t="b">
        <f t="shared" si="356"/>
        <v>0</v>
      </c>
      <c r="V443" s="247" t="b">
        <f t="shared" si="357"/>
        <v>0</v>
      </c>
      <c r="W443" s="247" t="str">
        <f t="shared" si="394"/>
        <v>No</v>
      </c>
      <c r="X443" s="248" t="b">
        <f t="shared" si="358"/>
        <v>0</v>
      </c>
      <c r="Y443" s="248" t="b">
        <f t="shared" si="359"/>
        <v>0</v>
      </c>
      <c r="Z443" s="248" t="b">
        <f t="shared" si="360"/>
        <v>0</v>
      </c>
      <c r="AA443" s="248" t="b">
        <f t="shared" si="361"/>
        <v>0</v>
      </c>
      <c r="AB443" s="248" t="str">
        <f t="shared" si="395"/>
        <v>No</v>
      </c>
      <c r="AC443" s="249" t="b">
        <f t="shared" si="362"/>
        <v>0</v>
      </c>
      <c r="AD443" s="249" t="b">
        <f t="shared" si="363"/>
        <v>0</v>
      </c>
      <c r="AE443" s="249" t="b">
        <f t="shared" si="364"/>
        <v>0</v>
      </c>
      <c r="AF443" s="249" t="b">
        <f t="shared" si="365"/>
        <v>0</v>
      </c>
      <c r="AG443" s="249" t="str">
        <f t="shared" si="396"/>
        <v>No</v>
      </c>
      <c r="AH443" s="250" t="b">
        <f t="shared" si="366"/>
        <v>0</v>
      </c>
      <c r="AI443" s="250" t="b">
        <f t="shared" si="367"/>
        <v>0</v>
      </c>
      <c r="AJ443" s="250" t="b">
        <f t="shared" si="368"/>
        <v>0</v>
      </c>
      <c r="AK443" s="250" t="b">
        <f t="shared" si="369"/>
        <v>0</v>
      </c>
      <c r="AL443" s="250" t="str">
        <f t="shared" si="397"/>
        <v>No</v>
      </c>
      <c r="AN443" s="246" t="str">
        <f t="shared" si="398"/>
        <v/>
      </c>
      <c r="AO443" s="247" t="str">
        <f t="shared" si="399"/>
        <v/>
      </c>
      <c r="AP443" s="248" t="str">
        <f t="shared" si="400"/>
        <v/>
      </c>
      <c r="AQ443" s="249" t="str">
        <f t="shared" si="401"/>
        <v/>
      </c>
      <c r="AR443" s="250" t="str">
        <f t="shared" si="402"/>
        <v/>
      </c>
      <c r="AS443" s="234"/>
      <c r="AY443" s="385">
        <f t="shared" si="403"/>
        <v>0</v>
      </c>
      <c r="AZ443" s="385">
        <f t="shared" si="370"/>
        <v>0</v>
      </c>
      <c r="BA443" s="385">
        <f t="shared" si="404"/>
        <v>0</v>
      </c>
      <c r="BB443" s="385">
        <f t="shared" si="371"/>
        <v>0</v>
      </c>
      <c r="BC443" s="385">
        <f t="shared" si="372"/>
        <v>0</v>
      </c>
      <c r="BD443" s="385">
        <f t="shared" si="373"/>
        <v>0</v>
      </c>
      <c r="BE443" s="385">
        <f t="shared" si="374"/>
        <v>0</v>
      </c>
      <c r="BF443" s="385">
        <f t="shared" si="375"/>
        <v>0</v>
      </c>
      <c r="BG443" s="385">
        <f t="shared" si="376"/>
        <v>0</v>
      </c>
      <c r="BH443" s="385">
        <f t="shared" si="377"/>
        <v>0</v>
      </c>
      <c r="BI443" s="385">
        <f t="shared" si="378"/>
        <v>0</v>
      </c>
      <c r="BJ443" s="385">
        <f t="shared" si="379"/>
        <v>0</v>
      </c>
      <c r="BK443" s="385">
        <f t="shared" si="380"/>
        <v>0</v>
      </c>
      <c r="BL443" s="385">
        <f t="shared" si="381"/>
        <v>0</v>
      </c>
      <c r="BM443" s="385">
        <f t="shared" si="382"/>
        <v>0</v>
      </c>
      <c r="BN443" s="385">
        <f t="shared" si="383"/>
        <v>0</v>
      </c>
      <c r="CK443" s="239">
        <f t="shared" si="405"/>
        <v>0</v>
      </c>
      <c r="CL443" s="239">
        <f t="shared" si="406"/>
        <v>0</v>
      </c>
    </row>
    <row r="444" spans="3:90" x14ac:dyDescent="0.35">
      <c r="C444" s="235"/>
      <c r="D444" s="246" t="str">
        <f t="shared" si="384"/>
        <v/>
      </c>
      <c r="E444" s="247" t="str">
        <f t="shared" si="385"/>
        <v/>
      </c>
      <c r="F444" s="248" t="str">
        <f t="shared" si="386"/>
        <v/>
      </c>
      <c r="G444" s="249" t="str">
        <f t="shared" si="387"/>
        <v/>
      </c>
      <c r="H444" s="250" t="str">
        <f t="shared" si="388"/>
        <v/>
      </c>
      <c r="I444" s="386" t="str">
        <f t="shared" si="349"/>
        <v/>
      </c>
      <c r="J444" s="387" t="str">
        <f t="shared" si="350"/>
        <v/>
      </c>
      <c r="K444" s="388" t="str">
        <f t="shared" si="351"/>
        <v/>
      </c>
      <c r="L444" s="389" t="str">
        <f t="shared" si="352"/>
        <v/>
      </c>
      <c r="M444" s="250" t="str">
        <f t="shared" si="353"/>
        <v/>
      </c>
      <c r="N444" s="246" t="b">
        <f t="shared" si="389"/>
        <v>0</v>
      </c>
      <c r="O444" s="246" t="b">
        <f t="shared" si="390"/>
        <v>0</v>
      </c>
      <c r="P444" s="246" t="b">
        <f t="shared" si="391"/>
        <v>0</v>
      </c>
      <c r="Q444" s="246" t="b">
        <f t="shared" si="392"/>
        <v>0</v>
      </c>
      <c r="R444" s="246" t="str">
        <f t="shared" si="393"/>
        <v>No</v>
      </c>
      <c r="S444" s="247" t="b">
        <f t="shared" si="354"/>
        <v>0</v>
      </c>
      <c r="T444" s="247" t="b">
        <f t="shared" si="355"/>
        <v>0</v>
      </c>
      <c r="U444" s="247" t="b">
        <f t="shared" si="356"/>
        <v>0</v>
      </c>
      <c r="V444" s="247" t="b">
        <f t="shared" si="357"/>
        <v>0</v>
      </c>
      <c r="W444" s="247" t="str">
        <f t="shared" si="394"/>
        <v>No</v>
      </c>
      <c r="X444" s="248" t="b">
        <f t="shared" si="358"/>
        <v>0</v>
      </c>
      <c r="Y444" s="248" t="b">
        <f t="shared" si="359"/>
        <v>0</v>
      </c>
      <c r="Z444" s="248" t="b">
        <f t="shared" si="360"/>
        <v>0</v>
      </c>
      <c r="AA444" s="248" t="b">
        <f t="shared" si="361"/>
        <v>0</v>
      </c>
      <c r="AB444" s="248" t="str">
        <f t="shared" si="395"/>
        <v>No</v>
      </c>
      <c r="AC444" s="249" t="b">
        <f t="shared" si="362"/>
        <v>0</v>
      </c>
      <c r="AD444" s="249" t="b">
        <f t="shared" si="363"/>
        <v>0</v>
      </c>
      <c r="AE444" s="249" t="b">
        <f t="shared" si="364"/>
        <v>0</v>
      </c>
      <c r="AF444" s="249" t="b">
        <f t="shared" si="365"/>
        <v>0</v>
      </c>
      <c r="AG444" s="249" t="str">
        <f t="shared" si="396"/>
        <v>No</v>
      </c>
      <c r="AH444" s="250" t="b">
        <f t="shared" si="366"/>
        <v>0</v>
      </c>
      <c r="AI444" s="250" t="b">
        <f t="shared" si="367"/>
        <v>0</v>
      </c>
      <c r="AJ444" s="250" t="b">
        <f t="shared" si="368"/>
        <v>0</v>
      </c>
      <c r="AK444" s="250" t="b">
        <f t="shared" si="369"/>
        <v>0</v>
      </c>
      <c r="AL444" s="250" t="str">
        <f t="shared" si="397"/>
        <v>No</v>
      </c>
      <c r="AN444" s="246" t="str">
        <f t="shared" si="398"/>
        <v/>
      </c>
      <c r="AO444" s="247" t="str">
        <f t="shared" si="399"/>
        <v/>
      </c>
      <c r="AP444" s="248" t="str">
        <f t="shared" si="400"/>
        <v/>
      </c>
      <c r="AQ444" s="249" t="str">
        <f t="shared" si="401"/>
        <v/>
      </c>
      <c r="AR444" s="250" t="str">
        <f t="shared" si="402"/>
        <v/>
      </c>
      <c r="AS444" s="234"/>
      <c r="AY444" s="385">
        <f t="shared" si="403"/>
        <v>0</v>
      </c>
      <c r="AZ444" s="385">
        <f t="shared" si="370"/>
        <v>0</v>
      </c>
      <c r="BA444" s="385">
        <f t="shared" si="404"/>
        <v>0</v>
      </c>
      <c r="BB444" s="385">
        <f t="shared" si="371"/>
        <v>0</v>
      </c>
      <c r="BC444" s="385">
        <f t="shared" si="372"/>
        <v>0</v>
      </c>
      <c r="BD444" s="385">
        <f t="shared" si="373"/>
        <v>0</v>
      </c>
      <c r="BE444" s="385">
        <f t="shared" si="374"/>
        <v>0</v>
      </c>
      <c r="BF444" s="385">
        <f t="shared" si="375"/>
        <v>0</v>
      </c>
      <c r="BG444" s="385">
        <f t="shared" si="376"/>
        <v>0</v>
      </c>
      <c r="BH444" s="385">
        <f t="shared" si="377"/>
        <v>0</v>
      </c>
      <c r="BI444" s="385">
        <f t="shared" si="378"/>
        <v>0</v>
      </c>
      <c r="BJ444" s="385">
        <f t="shared" si="379"/>
        <v>0</v>
      </c>
      <c r="BK444" s="385">
        <f t="shared" si="380"/>
        <v>0</v>
      </c>
      <c r="BL444" s="385">
        <f t="shared" si="381"/>
        <v>0</v>
      </c>
      <c r="BM444" s="385">
        <f t="shared" si="382"/>
        <v>0</v>
      </c>
      <c r="BN444" s="385">
        <f t="shared" si="383"/>
        <v>0</v>
      </c>
      <c r="CK444" s="239">
        <f t="shared" si="405"/>
        <v>0</v>
      </c>
      <c r="CL444" s="239">
        <f t="shared" si="406"/>
        <v>0</v>
      </c>
    </row>
    <row r="445" spans="3:90" x14ac:dyDescent="0.35">
      <c r="C445" s="235"/>
      <c r="D445" s="246" t="str">
        <f t="shared" si="384"/>
        <v/>
      </c>
      <c r="E445" s="247" t="str">
        <f t="shared" si="385"/>
        <v/>
      </c>
      <c r="F445" s="248" t="str">
        <f t="shared" si="386"/>
        <v/>
      </c>
      <c r="G445" s="249" t="str">
        <f t="shared" si="387"/>
        <v/>
      </c>
      <c r="H445" s="250" t="str">
        <f t="shared" si="388"/>
        <v/>
      </c>
      <c r="I445" s="386" t="str">
        <f t="shared" si="349"/>
        <v/>
      </c>
      <c r="J445" s="387" t="str">
        <f t="shared" si="350"/>
        <v/>
      </c>
      <c r="K445" s="388" t="str">
        <f t="shared" si="351"/>
        <v/>
      </c>
      <c r="L445" s="389" t="str">
        <f t="shared" si="352"/>
        <v/>
      </c>
      <c r="M445" s="250" t="str">
        <f t="shared" si="353"/>
        <v/>
      </c>
      <c r="N445" s="246" t="b">
        <f t="shared" si="389"/>
        <v>0</v>
      </c>
      <c r="O445" s="246" t="b">
        <f t="shared" si="390"/>
        <v>0</v>
      </c>
      <c r="P445" s="246" t="b">
        <f t="shared" si="391"/>
        <v>0</v>
      </c>
      <c r="Q445" s="246" t="b">
        <f t="shared" si="392"/>
        <v>0</v>
      </c>
      <c r="R445" s="246" t="str">
        <f t="shared" si="393"/>
        <v>No</v>
      </c>
      <c r="S445" s="247" t="b">
        <f t="shared" si="354"/>
        <v>0</v>
      </c>
      <c r="T445" s="247" t="b">
        <f t="shared" si="355"/>
        <v>0</v>
      </c>
      <c r="U445" s="247" t="b">
        <f t="shared" si="356"/>
        <v>0</v>
      </c>
      <c r="V445" s="247" t="b">
        <f t="shared" si="357"/>
        <v>0</v>
      </c>
      <c r="W445" s="247" t="str">
        <f t="shared" si="394"/>
        <v>No</v>
      </c>
      <c r="X445" s="248" t="b">
        <f t="shared" si="358"/>
        <v>0</v>
      </c>
      <c r="Y445" s="248" t="b">
        <f t="shared" si="359"/>
        <v>0</v>
      </c>
      <c r="Z445" s="248" t="b">
        <f t="shared" si="360"/>
        <v>0</v>
      </c>
      <c r="AA445" s="248" t="b">
        <f t="shared" si="361"/>
        <v>0</v>
      </c>
      <c r="AB445" s="248" t="str">
        <f t="shared" si="395"/>
        <v>No</v>
      </c>
      <c r="AC445" s="249" t="b">
        <f t="shared" si="362"/>
        <v>0</v>
      </c>
      <c r="AD445" s="249" t="b">
        <f t="shared" si="363"/>
        <v>0</v>
      </c>
      <c r="AE445" s="249" t="b">
        <f t="shared" si="364"/>
        <v>0</v>
      </c>
      <c r="AF445" s="249" t="b">
        <f t="shared" si="365"/>
        <v>0</v>
      </c>
      <c r="AG445" s="249" t="str">
        <f t="shared" si="396"/>
        <v>No</v>
      </c>
      <c r="AH445" s="250" t="b">
        <f t="shared" si="366"/>
        <v>0</v>
      </c>
      <c r="AI445" s="250" t="b">
        <f t="shared" si="367"/>
        <v>0</v>
      </c>
      <c r="AJ445" s="250" t="b">
        <f t="shared" si="368"/>
        <v>0</v>
      </c>
      <c r="AK445" s="250" t="b">
        <f t="shared" si="369"/>
        <v>0</v>
      </c>
      <c r="AL445" s="250" t="str">
        <f t="shared" si="397"/>
        <v>No</v>
      </c>
      <c r="AN445" s="246" t="str">
        <f t="shared" si="398"/>
        <v/>
      </c>
      <c r="AO445" s="247" t="str">
        <f t="shared" si="399"/>
        <v/>
      </c>
      <c r="AP445" s="248" t="str">
        <f t="shared" si="400"/>
        <v/>
      </c>
      <c r="AQ445" s="249" t="str">
        <f t="shared" si="401"/>
        <v/>
      </c>
      <c r="AR445" s="250" t="str">
        <f t="shared" si="402"/>
        <v/>
      </c>
      <c r="AS445" s="234"/>
      <c r="AY445" s="385">
        <f t="shared" si="403"/>
        <v>0</v>
      </c>
      <c r="AZ445" s="385">
        <f t="shared" si="370"/>
        <v>0</v>
      </c>
      <c r="BA445" s="385">
        <f t="shared" si="404"/>
        <v>0</v>
      </c>
      <c r="BB445" s="385">
        <f t="shared" si="371"/>
        <v>0</v>
      </c>
      <c r="BC445" s="385">
        <f t="shared" si="372"/>
        <v>0</v>
      </c>
      <c r="BD445" s="385">
        <f t="shared" si="373"/>
        <v>0</v>
      </c>
      <c r="BE445" s="385">
        <f t="shared" si="374"/>
        <v>0</v>
      </c>
      <c r="BF445" s="385">
        <f t="shared" si="375"/>
        <v>0</v>
      </c>
      <c r="BG445" s="385">
        <f t="shared" si="376"/>
        <v>0</v>
      </c>
      <c r="BH445" s="385">
        <f t="shared" si="377"/>
        <v>0</v>
      </c>
      <c r="BI445" s="385">
        <f t="shared" si="378"/>
        <v>0</v>
      </c>
      <c r="BJ445" s="385">
        <f t="shared" si="379"/>
        <v>0</v>
      </c>
      <c r="BK445" s="385">
        <f t="shared" si="380"/>
        <v>0</v>
      </c>
      <c r="BL445" s="385">
        <f t="shared" si="381"/>
        <v>0</v>
      </c>
      <c r="BM445" s="385">
        <f t="shared" si="382"/>
        <v>0</v>
      </c>
      <c r="BN445" s="385">
        <f t="shared" si="383"/>
        <v>0</v>
      </c>
      <c r="CK445" s="239">
        <f t="shared" si="405"/>
        <v>0</v>
      </c>
      <c r="CL445" s="239">
        <f t="shared" si="406"/>
        <v>0</v>
      </c>
    </row>
    <row r="446" spans="3:90" x14ac:dyDescent="0.35">
      <c r="C446" s="235"/>
      <c r="D446" s="246" t="str">
        <f t="shared" si="384"/>
        <v/>
      </c>
      <c r="E446" s="247" t="str">
        <f t="shared" si="385"/>
        <v/>
      </c>
      <c r="F446" s="248" t="str">
        <f t="shared" si="386"/>
        <v/>
      </c>
      <c r="G446" s="249" t="str">
        <f t="shared" si="387"/>
        <v/>
      </c>
      <c r="H446" s="250" t="str">
        <f t="shared" si="388"/>
        <v/>
      </c>
      <c r="I446" s="386" t="str">
        <f t="shared" si="349"/>
        <v/>
      </c>
      <c r="J446" s="387" t="str">
        <f t="shared" si="350"/>
        <v/>
      </c>
      <c r="K446" s="388" t="str">
        <f t="shared" si="351"/>
        <v/>
      </c>
      <c r="L446" s="389" t="str">
        <f t="shared" si="352"/>
        <v/>
      </c>
      <c r="M446" s="250" t="str">
        <f t="shared" si="353"/>
        <v/>
      </c>
      <c r="N446" s="246" t="b">
        <f t="shared" si="389"/>
        <v>0</v>
      </c>
      <c r="O446" s="246" t="b">
        <f t="shared" si="390"/>
        <v>0</v>
      </c>
      <c r="P446" s="246" t="b">
        <f t="shared" si="391"/>
        <v>0</v>
      </c>
      <c r="Q446" s="246" t="b">
        <f t="shared" si="392"/>
        <v>0</v>
      </c>
      <c r="R446" s="246" t="str">
        <f t="shared" si="393"/>
        <v>No</v>
      </c>
      <c r="S446" s="247" t="b">
        <f t="shared" si="354"/>
        <v>0</v>
      </c>
      <c r="T446" s="247" t="b">
        <f t="shared" si="355"/>
        <v>0</v>
      </c>
      <c r="U446" s="247" t="b">
        <f t="shared" si="356"/>
        <v>0</v>
      </c>
      <c r="V446" s="247" t="b">
        <f t="shared" si="357"/>
        <v>0</v>
      </c>
      <c r="W446" s="247" t="str">
        <f t="shared" si="394"/>
        <v>No</v>
      </c>
      <c r="X446" s="248" t="b">
        <f t="shared" si="358"/>
        <v>0</v>
      </c>
      <c r="Y446" s="248" t="b">
        <f t="shared" si="359"/>
        <v>0</v>
      </c>
      <c r="Z446" s="248" t="b">
        <f t="shared" si="360"/>
        <v>0</v>
      </c>
      <c r="AA446" s="248" t="b">
        <f t="shared" si="361"/>
        <v>0</v>
      </c>
      <c r="AB446" s="248" t="str">
        <f t="shared" si="395"/>
        <v>No</v>
      </c>
      <c r="AC446" s="249" t="b">
        <f t="shared" si="362"/>
        <v>0</v>
      </c>
      <c r="AD446" s="249" t="b">
        <f t="shared" si="363"/>
        <v>0</v>
      </c>
      <c r="AE446" s="249" t="b">
        <f t="shared" si="364"/>
        <v>0</v>
      </c>
      <c r="AF446" s="249" t="b">
        <f t="shared" si="365"/>
        <v>0</v>
      </c>
      <c r="AG446" s="249" t="str">
        <f t="shared" si="396"/>
        <v>No</v>
      </c>
      <c r="AH446" s="250" t="b">
        <f t="shared" si="366"/>
        <v>0</v>
      </c>
      <c r="AI446" s="250" t="b">
        <f t="shared" si="367"/>
        <v>0</v>
      </c>
      <c r="AJ446" s="250" t="b">
        <f t="shared" si="368"/>
        <v>0</v>
      </c>
      <c r="AK446" s="250" t="b">
        <f t="shared" si="369"/>
        <v>0</v>
      </c>
      <c r="AL446" s="250" t="str">
        <f t="shared" si="397"/>
        <v>No</v>
      </c>
      <c r="AN446" s="246" t="str">
        <f t="shared" si="398"/>
        <v/>
      </c>
      <c r="AO446" s="247" t="str">
        <f t="shared" si="399"/>
        <v/>
      </c>
      <c r="AP446" s="248" t="str">
        <f t="shared" si="400"/>
        <v/>
      </c>
      <c r="AQ446" s="249" t="str">
        <f t="shared" si="401"/>
        <v/>
      </c>
      <c r="AR446" s="250" t="str">
        <f t="shared" si="402"/>
        <v/>
      </c>
      <c r="AS446" s="234"/>
      <c r="AY446" s="385">
        <f t="shared" si="403"/>
        <v>0</v>
      </c>
      <c r="AZ446" s="385">
        <f t="shared" si="370"/>
        <v>0</v>
      </c>
      <c r="BA446" s="385">
        <f t="shared" si="404"/>
        <v>0</v>
      </c>
      <c r="BB446" s="385">
        <f t="shared" si="371"/>
        <v>0</v>
      </c>
      <c r="BC446" s="385">
        <f t="shared" si="372"/>
        <v>0</v>
      </c>
      <c r="BD446" s="385">
        <f t="shared" si="373"/>
        <v>0</v>
      </c>
      <c r="BE446" s="385">
        <f t="shared" si="374"/>
        <v>0</v>
      </c>
      <c r="BF446" s="385">
        <f t="shared" si="375"/>
        <v>0</v>
      </c>
      <c r="BG446" s="385">
        <f t="shared" si="376"/>
        <v>0</v>
      </c>
      <c r="BH446" s="385">
        <f t="shared" si="377"/>
        <v>0</v>
      </c>
      <c r="BI446" s="385">
        <f t="shared" si="378"/>
        <v>0</v>
      </c>
      <c r="BJ446" s="385">
        <f t="shared" si="379"/>
        <v>0</v>
      </c>
      <c r="BK446" s="385">
        <f t="shared" si="380"/>
        <v>0</v>
      </c>
      <c r="BL446" s="385">
        <f t="shared" si="381"/>
        <v>0</v>
      </c>
      <c r="BM446" s="385">
        <f t="shared" si="382"/>
        <v>0</v>
      </c>
      <c r="BN446" s="385">
        <f t="shared" si="383"/>
        <v>0</v>
      </c>
      <c r="CK446" s="239">
        <f t="shared" si="405"/>
        <v>0</v>
      </c>
      <c r="CL446" s="239">
        <f t="shared" si="406"/>
        <v>0</v>
      </c>
    </row>
    <row r="447" spans="3:90" x14ac:dyDescent="0.35">
      <c r="C447" s="235"/>
      <c r="D447" s="246" t="str">
        <f t="shared" si="384"/>
        <v/>
      </c>
      <c r="E447" s="247" t="str">
        <f t="shared" si="385"/>
        <v/>
      </c>
      <c r="F447" s="248" t="str">
        <f t="shared" si="386"/>
        <v/>
      </c>
      <c r="G447" s="249" t="str">
        <f t="shared" si="387"/>
        <v/>
      </c>
      <c r="H447" s="250" t="str">
        <f t="shared" si="388"/>
        <v/>
      </c>
      <c r="I447" s="386" t="str">
        <f t="shared" si="349"/>
        <v/>
      </c>
      <c r="J447" s="387" t="str">
        <f t="shared" si="350"/>
        <v/>
      </c>
      <c r="K447" s="388" t="str">
        <f t="shared" si="351"/>
        <v/>
      </c>
      <c r="L447" s="389" t="str">
        <f t="shared" si="352"/>
        <v/>
      </c>
      <c r="M447" s="250" t="str">
        <f t="shared" si="353"/>
        <v/>
      </c>
      <c r="N447" s="246" t="b">
        <f t="shared" si="389"/>
        <v>0</v>
      </c>
      <c r="O447" s="246" t="b">
        <f t="shared" si="390"/>
        <v>0</v>
      </c>
      <c r="P447" s="246" t="b">
        <f t="shared" si="391"/>
        <v>0</v>
      </c>
      <c r="Q447" s="246" t="b">
        <f t="shared" si="392"/>
        <v>0</v>
      </c>
      <c r="R447" s="246" t="str">
        <f t="shared" si="393"/>
        <v>No</v>
      </c>
      <c r="S447" s="247" t="b">
        <f t="shared" si="354"/>
        <v>0</v>
      </c>
      <c r="T447" s="247" t="b">
        <f t="shared" si="355"/>
        <v>0</v>
      </c>
      <c r="U447" s="247" t="b">
        <f t="shared" si="356"/>
        <v>0</v>
      </c>
      <c r="V447" s="247" t="b">
        <f t="shared" si="357"/>
        <v>0</v>
      </c>
      <c r="W447" s="247" t="str">
        <f t="shared" si="394"/>
        <v>No</v>
      </c>
      <c r="X447" s="248" t="b">
        <f t="shared" si="358"/>
        <v>0</v>
      </c>
      <c r="Y447" s="248" t="b">
        <f t="shared" si="359"/>
        <v>0</v>
      </c>
      <c r="Z447" s="248" t="b">
        <f t="shared" si="360"/>
        <v>0</v>
      </c>
      <c r="AA447" s="248" t="b">
        <f t="shared" si="361"/>
        <v>0</v>
      </c>
      <c r="AB447" s="248" t="str">
        <f t="shared" si="395"/>
        <v>No</v>
      </c>
      <c r="AC447" s="249" t="b">
        <f t="shared" si="362"/>
        <v>0</v>
      </c>
      <c r="AD447" s="249" t="b">
        <f t="shared" si="363"/>
        <v>0</v>
      </c>
      <c r="AE447" s="249" t="b">
        <f t="shared" si="364"/>
        <v>0</v>
      </c>
      <c r="AF447" s="249" t="b">
        <f t="shared" si="365"/>
        <v>0</v>
      </c>
      <c r="AG447" s="249" t="str">
        <f t="shared" si="396"/>
        <v>No</v>
      </c>
      <c r="AH447" s="250" t="b">
        <f t="shared" si="366"/>
        <v>0</v>
      </c>
      <c r="AI447" s="250" t="b">
        <f t="shared" si="367"/>
        <v>0</v>
      </c>
      <c r="AJ447" s="250" t="b">
        <f t="shared" si="368"/>
        <v>0</v>
      </c>
      <c r="AK447" s="250" t="b">
        <f t="shared" si="369"/>
        <v>0</v>
      </c>
      <c r="AL447" s="250" t="str">
        <f t="shared" si="397"/>
        <v>No</v>
      </c>
      <c r="AN447" s="246" t="str">
        <f t="shared" si="398"/>
        <v/>
      </c>
      <c r="AO447" s="247" t="str">
        <f t="shared" si="399"/>
        <v/>
      </c>
      <c r="AP447" s="248" t="str">
        <f t="shared" si="400"/>
        <v/>
      </c>
      <c r="AQ447" s="249" t="str">
        <f t="shared" si="401"/>
        <v/>
      </c>
      <c r="AR447" s="250" t="str">
        <f t="shared" si="402"/>
        <v/>
      </c>
      <c r="AS447" s="234"/>
      <c r="AY447" s="385">
        <f t="shared" si="403"/>
        <v>0</v>
      </c>
      <c r="AZ447" s="385">
        <f t="shared" si="370"/>
        <v>0</v>
      </c>
      <c r="BA447" s="385">
        <f t="shared" si="404"/>
        <v>0</v>
      </c>
      <c r="BB447" s="385">
        <f t="shared" si="371"/>
        <v>0</v>
      </c>
      <c r="BC447" s="385">
        <f t="shared" si="372"/>
        <v>0</v>
      </c>
      <c r="BD447" s="385">
        <f t="shared" si="373"/>
        <v>0</v>
      </c>
      <c r="BE447" s="385">
        <f t="shared" si="374"/>
        <v>0</v>
      </c>
      <c r="BF447" s="385">
        <f t="shared" si="375"/>
        <v>0</v>
      </c>
      <c r="BG447" s="385">
        <f t="shared" si="376"/>
        <v>0</v>
      </c>
      <c r="BH447" s="385">
        <f t="shared" si="377"/>
        <v>0</v>
      </c>
      <c r="BI447" s="385">
        <f t="shared" si="378"/>
        <v>0</v>
      </c>
      <c r="BJ447" s="385">
        <f t="shared" si="379"/>
        <v>0</v>
      </c>
      <c r="BK447" s="385">
        <f t="shared" si="380"/>
        <v>0</v>
      </c>
      <c r="BL447" s="385">
        <f t="shared" si="381"/>
        <v>0</v>
      </c>
      <c r="BM447" s="385">
        <f t="shared" si="382"/>
        <v>0</v>
      </c>
      <c r="BN447" s="385">
        <f t="shared" si="383"/>
        <v>0</v>
      </c>
      <c r="CK447" s="239">
        <f t="shared" si="405"/>
        <v>0</v>
      </c>
      <c r="CL447" s="239">
        <f t="shared" si="406"/>
        <v>0</v>
      </c>
    </row>
    <row r="448" spans="3:90" x14ac:dyDescent="0.35">
      <c r="C448" s="235"/>
      <c r="D448" s="246" t="str">
        <f t="shared" si="384"/>
        <v/>
      </c>
      <c r="E448" s="247" t="str">
        <f t="shared" si="385"/>
        <v/>
      </c>
      <c r="F448" s="248" t="str">
        <f t="shared" si="386"/>
        <v/>
      </c>
      <c r="G448" s="249" t="str">
        <f t="shared" si="387"/>
        <v/>
      </c>
      <c r="H448" s="250" t="str">
        <f t="shared" si="388"/>
        <v/>
      </c>
      <c r="I448" s="386" t="str">
        <f t="shared" si="349"/>
        <v/>
      </c>
      <c r="J448" s="387" t="str">
        <f t="shared" si="350"/>
        <v/>
      </c>
      <c r="K448" s="388" t="str">
        <f t="shared" si="351"/>
        <v/>
      </c>
      <c r="L448" s="389" t="str">
        <f t="shared" si="352"/>
        <v/>
      </c>
      <c r="M448" s="250" t="str">
        <f t="shared" si="353"/>
        <v/>
      </c>
      <c r="N448" s="246" t="b">
        <f t="shared" si="389"/>
        <v>0</v>
      </c>
      <c r="O448" s="246" t="b">
        <f t="shared" si="390"/>
        <v>0</v>
      </c>
      <c r="P448" s="246" t="b">
        <f t="shared" si="391"/>
        <v>0</v>
      </c>
      <c r="Q448" s="246" t="b">
        <f t="shared" si="392"/>
        <v>0</v>
      </c>
      <c r="R448" s="246" t="str">
        <f t="shared" si="393"/>
        <v>No</v>
      </c>
      <c r="S448" s="247" t="b">
        <f t="shared" si="354"/>
        <v>0</v>
      </c>
      <c r="T448" s="247" t="b">
        <f t="shared" si="355"/>
        <v>0</v>
      </c>
      <c r="U448" s="247" t="b">
        <f t="shared" si="356"/>
        <v>0</v>
      </c>
      <c r="V448" s="247" t="b">
        <f t="shared" si="357"/>
        <v>0</v>
      </c>
      <c r="W448" s="247" t="str">
        <f t="shared" si="394"/>
        <v>No</v>
      </c>
      <c r="X448" s="248" t="b">
        <f t="shared" si="358"/>
        <v>0</v>
      </c>
      <c r="Y448" s="248" t="b">
        <f t="shared" si="359"/>
        <v>0</v>
      </c>
      <c r="Z448" s="248" t="b">
        <f t="shared" si="360"/>
        <v>0</v>
      </c>
      <c r="AA448" s="248" t="b">
        <f t="shared" si="361"/>
        <v>0</v>
      </c>
      <c r="AB448" s="248" t="str">
        <f t="shared" si="395"/>
        <v>No</v>
      </c>
      <c r="AC448" s="249" t="b">
        <f t="shared" si="362"/>
        <v>0</v>
      </c>
      <c r="AD448" s="249" t="b">
        <f t="shared" si="363"/>
        <v>0</v>
      </c>
      <c r="AE448" s="249" t="b">
        <f t="shared" si="364"/>
        <v>0</v>
      </c>
      <c r="AF448" s="249" t="b">
        <f t="shared" si="365"/>
        <v>0</v>
      </c>
      <c r="AG448" s="249" t="str">
        <f t="shared" si="396"/>
        <v>No</v>
      </c>
      <c r="AH448" s="250" t="b">
        <f t="shared" si="366"/>
        <v>0</v>
      </c>
      <c r="AI448" s="250" t="b">
        <f t="shared" si="367"/>
        <v>0</v>
      </c>
      <c r="AJ448" s="250" t="b">
        <f t="shared" si="368"/>
        <v>0</v>
      </c>
      <c r="AK448" s="250" t="b">
        <f t="shared" si="369"/>
        <v>0</v>
      </c>
      <c r="AL448" s="250" t="str">
        <f t="shared" si="397"/>
        <v>No</v>
      </c>
      <c r="AN448" s="246" t="str">
        <f t="shared" si="398"/>
        <v/>
      </c>
      <c r="AO448" s="247" t="str">
        <f t="shared" si="399"/>
        <v/>
      </c>
      <c r="AP448" s="248" t="str">
        <f t="shared" si="400"/>
        <v/>
      </c>
      <c r="AQ448" s="249" t="str">
        <f t="shared" si="401"/>
        <v/>
      </c>
      <c r="AR448" s="250" t="str">
        <f t="shared" si="402"/>
        <v/>
      </c>
      <c r="AS448" s="234"/>
      <c r="AY448" s="385">
        <f t="shared" si="403"/>
        <v>0</v>
      </c>
      <c r="AZ448" s="385">
        <f t="shared" si="370"/>
        <v>0</v>
      </c>
      <c r="BA448" s="385">
        <f t="shared" si="404"/>
        <v>0</v>
      </c>
      <c r="BB448" s="385">
        <f t="shared" si="371"/>
        <v>0</v>
      </c>
      <c r="BC448" s="385">
        <f t="shared" si="372"/>
        <v>0</v>
      </c>
      <c r="BD448" s="385">
        <f t="shared" si="373"/>
        <v>0</v>
      </c>
      <c r="BE448" s="385">
        <f t="shared" si="374"/>
        <v>0</v>
      </c>
      <c r="BF448" s="385">
        <f t="shared" si="375"/>
        <v>0</v>
      </c>
      <c r="BG448" s="385">
        <f t="shared" si="376"/>
        <v>0</v>
      </c>
      <c r="BH448" s="385">
        <f t="shared" si="377"/>
        <v>0</v>
      </c>
      <c r="BI448" s="385">
        <f t="shared" si="378"/>
        <v>0</v>
      </c>
      <c r="BJ448" s="385">
        <f t="shared" si="379"/>
        <v>0</v>
      </c>
      <c r="BK448" s="385">
        <f t="shared" si="380"/>
        <v>0</v>
      </c>
      <c r="BL448" s="385">
        <f t="shared" si="381"/>
        <v>0</v>
      </c>
      <c r="BM448" s="385">
        <f t="shared" si="382"/>
        <v>0</v>
      </c>
      <c r="BN448" s="385">
        <f t="shared" si="383"/>
        <v>0</v>
      </c>
      <c r="CK448" s="239">
        <f t="shared" si="405"/>
        <v>0</v>
      </c>
      <c r="CL448" s="239">
        <f t="shared" si="406"/>
        <v>0</v>
      </c>
    </row>
    <row r="449" spans="3:90" x14ac:dyDescent="0.35">
      <c r="C449" s="235"/>
      <c r="D449" s="246" t="str">
        <f t="shared" si="384"/>
        <v/>
      </c>
      <c r="E449" s="247" t="str">
        <f t="shared" si="385"/>
        <v/>
      </c>
      <c r="F449" s="248" t="str">
        <f t="shared" si="386"/>
        <v/>
      </c>
      <c r="G449" s="249" t="str">
        <f t="shared" si="387"/>
        <v/>
      </c>
      <c r="H449" s="250" t="str">
        <f t="shared" si="388"/>
        <v/>
      </c>
      <c r="I449" s="386" t="str">
        <f t="shared" si="349"/>
        <v/>
      </c>
      <c r="J449" s="387" t="str">
        <f t="shared" si="350"/>
        <v/>
      </c>
      <c r="K449" s="388" t="str">
        <f t="shared" si="351"/>
        <v/>
      </c>
      <c r="L449" s="389" t="str">
        <f t="shared" si="352"/>
        <v/>
      </c>
      <c r="M449" s="250" t="str">
        <f t="shared" si="353"/>
        <v/>
      </c>
      <c r="N449" s="246" t="b">
        <f t="shared" si="389"/>
        <v>0</v>
      </c>
      <c r="O449" s="246" t="b">
        <f t="shared" si="390"/>
        <v>0</v>
      </c>
      <c r="P449" s="246" t="b">
        <f t="shared" si="391"/>
        <v>0</v>
      </c>
      <c r="Q449" s="246" t="b">
        <f t="shared" si="392"/>
        <v>0</v>
      </c>
      <c r="R449" s="246" t="str">
        <f t="shared" si="393"/>
        <v>No</v>
      </c>
      <c r="S449" s="247" t="b">
        <f t="shared" si="354"/>
        <v>0</v>
      </c>
      <c r="T449" s="247" t="b">
        <f t="shared" si="355"/>
        <v>0</v>
      </c>
      <c r="U449" s="247" t="b">
        <f t="shared" si="356"/>
        <v>0</v>
      </c>
      <c r="V449" s="247" t="b">
        <f t="shared" si="357"/>
        <v>0</v>
      </c>
      <c r="W449" s="247" t="str">
        <f t="shared" si="394"/>
        <v>No</v>
      </c>
      <c r="X449" s="248" t="b">
        <f t="shared" si="358"/>
        <v>0</v>
      </c>
      <c r="Y449" s="248" t="b">
        <f t="shared" si="359"/>
        <v>0</v>
      </c>
      <c r="Z449" s="248" t="b">
        <f t="shared" si="360"/>
        <v>0</v>
      </c>
      <c r="AA449" s="248" t="b">
        <f t="shared" si="361"/>
        <v>0</v>
      </c>
      <c r="AB449" s="248" t="str">
        <f t="shared" si="395"/>
        <v>No</v>
      </c>
      <c r="AC449" s="249" t="b">
        <f t="shared" si="362"/>
        <v>0</v>
      </c>
      <c r="AD449" s="249" t="b">
        <f t="shared" si="363"/>
        <v>0</v>
      </c>
      <c r="AE449" s="249" t="b">
        <f t="shared" si="364"/>
        <v>0</v>
      </c>
      <c r="AF449" s="249" t="b">
        <f t="shared" si="365"/>
        <v>0</v>
      </c>
      <c r="AG449" s="249" t="str">
        <f t="shared" si="396"/>
        <v>No</v>
      </c>
      <c r="AH449" s="250" t="b">
        <f t="shared" si="366"/>
        <v>0</v>
      </c>
      <c r="AI449" s="250" t="b">
        <f t="shared" si="367"/>
        <v>0</v>
      </c>
      <c r="AJ449" s="250" t="b">
        <f t="shared" si="368"/>
        <v>0</v>
      </c>
      <c r="AK449" s="250" t="b">
        <f t="shared" si="369"/>
        <v>0</v>
      </c>
      <c r="AL449" s="250" t="str">
        <f t="shared" si="397"/>
        <v>No</v>
      </c>
      <c r="AN449" s="246" t="str">
        <f t="shared" si="398"/>
        <v/>
      </c>
      <c r="AO449" s="247" t="str">
        <f t="shared" si="399"/>
        <v/>
      </c>
      <c r="AP449" s="248" t="str">
        <f t="shared" si="400"/>
        <v/>
      </c>
      <c r="AQ449" s="249" t="str">
        <f t="shared" si="401"/>
        <v/>
      </c>
      <c r="AR449" s="250" t="str">
        <f t="shared" si="402"/>
        <v/>
      </c>
      <c r="AS449" s="234"/>
      <c r="AY449" s="385">
        <f t="shared" si="403"/>
        <v>0</v>
      </c>
      <c r="AZ449" s="385">
        <f t="shared" si="370"/>
        <v>0</v>
      </c>
      <c r="BA449" s="385">
        <f t="shared" si="404"/>
        <v>0</v>
      </c>
      <c r="BB449" s="385">
        <f t="shared" si="371"/>
        <v>0</v>
      </c>
      <c r="BC449" s="385">
        <f t="shared" si="372"/>
        <v>0</v>
      </c>
      <c r="BD449" s="385">
        <f t="shared" si="373"/>
        <v>0</v>
      </c>
      <c r="BE449" s="385">
        <f t="shared" si="374"/>
        <v>0</v>
      </c>
      <c r="BF449" s="385">
        <f t="shared" si="375"/>
        <v>0</v>
      </c>
      <c r="BG449" s="385">
        <f t="shared" si="376"/>
        <v>0</v>
      </c>
      <c r="BH449" s="385">
        <f t="shared" si="377"/>
        <v>0</v>
      </c>
      <c r="BI449" s="385">
        <f t="shared" si="378"/>
        <v>0</v>
      </c>
      <c r="BJ449" s="385">
        <f t="shared" si="379"/>
        <v>0</v>
      </c>
      <c r="BK449" s="385">
        <f t="shared" si="380"/>
        <v>0</v>
      </c>
      <c r="BL449" s="385">
        <f t="shared" si="381"/>
        <v>0</v>
      </c>
      <c r="BM449" s="385">
        <f t="shared" si="382"/>
        <v>0</v>
      </c>
      <c r="BN449" s="385">
        <f t="shared" si="383"/>
        <v>0</v>
      </c>
      <c r="CK449" s="239">
        <f t="shared" si="405"/>
        <v>0</v>
      </c>
      <c r="CL449" s="239">
        <f t="shared" si="406"/>
        <v>0</v>
      </c>
    </row>
    <row r="450" spans="3:90" x14ac:dyDescent="0.35">
      <c r="C450" s="235"/>
      <c r="D450" s="246" t="str">
        <f t="shared" si="384"/>
        <v/>
      </c>
      <c r="E450" s="247" t="str">
        <f t="shared" si="385"/>
        <v/>
      </c>
      <c r="F450" s="248" t="str">
        <f t="shared" si="386"/>
        <v/>
      </c>
      <c r="G450" s="249" t="str">
        <f t="shared" si="387"/>
        <v/>
      </c>
      <c r="H450" s="250" t="str">
        <f t="shared" si="388"/>
        <v/>
      </c>
      <c r="I450" s="386" t="str">
        <f t="shared" si="349"/>
        <v/>
      </c>
      <c r="J450" s="387" t="str">
        <f t="shared" si="350"/>
        <v/>
      </c>
      <c r="K450" s="388" t="str">
        <f t="shared" si="351"/>
        <v/>
      </c>
      <c r="L450" s="389" t="str">
        <f t="shared" si="352"/>
        <v/>
      </c>
      <c r="M450" s="250" t="str">
        <f t="shared" si="353"/>
        <v/>
      </c>
      <c r="N450" s="246" t="b">
        <f t="shared" si="389"/>
        <v>0</v>
      </c>
      <c r="O450" s="246" t="b">
        <f t="shared" si="390"/>
        <v>0</v>
      </c>
      <c r="P450" s="246" t="b">
        <f t="shared" si="391"/>
        <v>0</v>
      </c>
      <c r="Q450" s="246" t="b">
        <f t="shared" si="392"/>
        <v>0</v>
      </c>
      <c r="R450" s="246" t="str">
        <f t="shared" si="393"/>
        <v>No</v>
      </c>
      <c r="S450" s="247" t="b">
        <f t="shared" si="354"/>
        <v>0</v>
      </c>
      <c r="T450" s="247" t="b">
        <f t="shared" si="355"/>
        <v>0</v>
      </c>
      <c r="U450" s="247" t="b">
        <f t="shared" si="356"/>
        <v>0</v>
      </c>
      <c r="V450" s="247" t="b">
        <f t="shared" si="357"/>
        <v>0</v>
      </c>
      <c r="W450" s="247" t="str">
        <f t="shared" si="394"/>
        <v>No</v>
      </c>
      <c r="X450" s="248" t="b">
        <f t="shared" si="358"/>
        <v>0</v>
      </c>
      <c r="Y450" s="248" t="b">
        <f t="shared" si="359"/>
        <v>0</v>
      </c>
      <c r="Z450" s="248" t="b">
        <f t="shared" si="360"/>
        <v>0</v>
      </c>
      <c r="AA450" s="248" t="b">
        <f t="shared" si="361"/>
        <v>0</v>
      </c>
      <c r="AB450" s="248" t="str">
        <f t="shared" si="395"/>
        <v>No</v>
      </c>
      <c r="AC450" s="249" t="b">
        <f t="shared" si="362"/>
        <v>0</v>
      </c>
      <c r="AD450" s="249" t="b">
        <f t="shared" si="363"/>
        <v>0</v>
      </c>
      <c r="AE450" s="249" t="b">
        <f t="shared" si="364"/>
        <v>0</v>
      </c>
      <c r="AF450" s="249" t="b">
        <f t="shared" si="365"/>
        <v>0</v>
      </c>
      <c r="AG450" s="249" t="str">
        <f t="shared" si="396"/>
        <v>No</v>
      </c>
      <c r="AH450" s="250" t="b">
        <f t="shared" si="366"/>
        <v>0</v>
      </c>
      <c r="AI450" s="250" t="b">
        <f t="shared" si="367"/>
        <v>0</v>
      </c>
      <c r="AJ450" s="250" t="b">
        <f t="shared" si="368"/>
        <v>0</v>
      </c>
      <c r="AK450" s="250" t="b">
        <f t="shared" si="369"/>
        <v>0</v>
      </c>
      <c r="AL450" s="250" t="str">
        <f t="shared" si="397"/>
        <v>No</v>
      </c>
      <c r="AN450" s="246" t="str">
        <f t="shared" si="398"/>
        <v/>
      </c>
      <c r="AO450" s="247" t="str">
        <f t="shared" si="399"/>
        <v/>
      </c>
      <c r="AP450" s="248" t="str">
        <f t="shared" si="400"/>
        <v/>
      </c>
      <c r="AQ450" s="249" t="str">
        <f t="shared" si="401"/>
        <v/>
      </c>
      <c r="AR450" s="250" t="str">
        <f t="shared" si="402"/>
        <v/>
      </c>
      <c r="AS450" s="234"/>
      <c r="AY450" s="385">
        <f t="shared" si="403"/>
        <v>0</v>
      </c>
      <c r="AZ450" s="385">
        <f t="shared" si="370"/>
        <v>0</v>
      </c>
      <c r="BA450" s="385">
        <f t="shared" si="404"/>
        <v>0</v>
      </c>
      <c r="BB450" s="385">
        <f t="shared" si="371"/>
        <v>0</v>
      </c>
      <c r="BC450" s="385">
        <f t="shared" si="372"/>
        <v>0</v>
      </c>
      <c r="BD450" s="385">
        <f t="shared" si="373"/>
        <v>0</v>
      </c>
      <c r="BE450" s="385">
        <f t="shared" si="374"/>
        <v>0</v>
      </c>
      <c r="BF450" s="385">
        <f t="shared" si="375"/>
        <v>0</v>
      </c>
      <c r="BG450" s="385">
        <f t="shared" si="376"/>
        <v>0</v>
      </c>
      <c r="BH450" s="385">
        <f t="shared" si="377"/>
        <v>0</v>
      </c>
      <c r="BI450" s="385">
        <f t="shared" si="378"/>
        <v>0</v>
      </c>
      <c r="BJ450" s="385">
        <f t="shared" si="379"/>
        <v>0</v>
      </c>
      <c r="BK450" s="385">
        <f t="shared" si="380"/>
        <v>0</v>
      </c>
      <c r="BL450" s="385">
        <f t="shared" si="381"/>
        <v>0</v>
      </c>
      <c r="BM450" s="385">
        <f t="shared" si="382"/>
        <v>0</v>
      </c>
      <c r="BN450" s="385">
        <f t="shared" si="383"/>
        <v>0</v>
      </c>
      <c r="CK450" s="239">
        <f t="shared" si="405"/>
        <v>0</v>
      </c>
      <c r="CL450" s="239">
        <f t="shared" si="406"/>
        <v>0</v>
      </c>
    </row>
    <row r="451" spans="3:90" x14ac:dyDescent="0.35">
      <c r="C451" s="235"/>
      <c r="D451" s="246" t="str">
        <f t="shared" si="384"/>
        <v/>
      </c>
      <c r="E451" s="247" t="str">
        <f t="shared" si="385"/>
        <v/>
      </c>
      <c r="F451" s="248" t="str">
        <f t="shared" si="386"/>
        <v/>
      </c>
      <c r="G451" s="249" t="str">
        <f t="shared" si="387"/>
        <v/>
      </c>
      <c r="H451" s="250" t="str">
        <f t="shared" si="388"/>
        <v/>
      </c>
      <c r="I451" s="386" t="str">
        <f t="shared" si="349"/>
        <v/>
      </c>
      <c r="J451" s="387" t="str">
        <f t="shared" si="350"/>
        <v/>
      </c>
      <c r="K451" s="388" t="str">
        <f t="shared" si="351"/>
        <v/>
      </c>
      <c r="L451" s="389" t="str">
        <f t="shared" si="352"/>
        <v/>
      </c>
      <c r="M451" s="250" t="str">
        <f t="shared" si="353"/>
        <v/>
      </c>
      <c r="N451" s="246" t="b">
        <f t="shared" si="389"/>
        <v>0</v>
      </c>
      <c r="O451" s="246" t="b">
        <f t="shared" si="390"/>
        <v>0</v>
      </c>
      <c r="P451" s="246" t="b">
        <f t="shared" si="391"/>
        <v>0</v>
      </c>
      <c r="Q451" s="246" t="b">
        <f t="shared" si="392"/>
        <v>0</v>
      </c>
      <c r="R451" s="246" t="str">
        <f t="shared" si="393"/>
        <v>No</v>
      </c>
      <c r="S451" s="247" t="b">
        <f t="shared" si="354"/>
        <v>0</v>
      </c>
      <c r="T451" s="247" t="b">
        <f t="shared" si="355"/>
        <v>0</v>
      </c>
      <c r="U451" s="247" t="b">
        <f t="shared" si="356"/>
        <v>0</v>
      </c>
      <c r="V451" s="247" t="b">
        <f t="shared" si="357"/>
        <v>0</v>
      </c>
      <c r="W451" s="247" t="str">
        <f t="shared" si="394"/>
        <v>No</v>
      </c>
      <c r="X451" s="248" t="b">
        <f t="shared" si="358"/>
        <v>0</v>
      </c>
      <c r="Y451" s="248" t="b">
        <f t="shared" si="359"/>
        <v>0</v>
      </c>
      <c r="Z451" s="248" t="b">
        <f t="shared" si="360"/>
        <v>0</v>
      </c>
      <c r="AA451" s="248" t="b">
        <f t="shared" si="361"/>
        <v>0</v>
      </c>
      <c r="AB451" s="248" t="str">
        <f t="shared" si="395"/>
        <v>No</v>
      </c>
      <c r="AC451" s="249" t="b">
        <f t="shared" si="362"/>
        <v>0</v>
      </c>
      <c r="AD451" s="249" t="b">
        <f t="shared" si="363"/>
        <v>0</v>
      </c>
      <c r="AE451" s="249" t="b">
        <f t="shared" si="364"/>
        <v>0</v>
      </c>
      <c r="AF451" s="249" t="b">
        <f t="shared" si="365"/>
        <v>0</v>
      </c>
      <c r="AG451" s="249" t="str">
        <f t="shared" si="396"/>
        <v>No</v>
      </c>
      <c r="AH451" s="250" t="b">
        <f t="shared" si="366"/>
        <v>0</v>
      </c>
      <c r="AI451" s="250" t="b">
        <f t="shared" si="367"/>
        <v>0</v>
      </c>
      <c r="AJ451" s="250" t="b">
        <f t="shared" si="368"/>
        <v>0</v>
      </c>
      <c r="AK451" s="250" t="b">
        <f t="shared" si="369"/>
        <v>0</v>
      </c>
      <c r="AL451" s="250" t="str">
        <f t="shared" si="397"/>
        <v>No</v>
      </c>
      <c r="AN451" s="246" t="str">
        <f t="shared" si="398"/>
        <v/>
      </c>
      <c r="AO451" s="247" t="str">
        <f t="shared" si="399"/>
        <v/>
      </c>
      <c r="AP451" s="248" t="str">
        <f t="shared" si="400"/>
        <v/>
      </c>
      <c r="AQ451" s="249" t="str">
        <f t="shared" si="401"/>
        <v/>
      </c>
      <c r="AR451" s="250" t="str">
        <f t="shared" si="402"/>
        <v/>
      </c>
      <c r="AS451" s="234"/>
      <c r="AY451" s="385">
        <f t="shared" si="403"/>
        <v>0</v>
      </c>
      <c r="AZ451" s="385">
        <f t="shared" si="370"/>
        <v>0</v>
      </c>
      <c r="BA451" s="385">
        <f t="shared" si="404"/>
        <v>0</v>
      </c>
      <c r="BB451" s="385">
        <f t="shared" si="371"/>
        <v>0</v>
      </c>
      <c r="BC451" s="385">
        <f t="shared" si="372"/>
        <v>0</v>
      </c>
      <c r="BD451" s="385">
        <f t="shared" si="373"/>
        <v>0</v>
      </c>
      <c r="BE451" s="385">
        <f t="shared" si="374"/>
        <v>0</v>
      </c>
      <c r="BF451" s="385">
        <f t="shared" si="375"/>
        <v>0</v>
      </c>
      <c r="BG451" s="385">
        <f t="shared" si="376"/>
        <v>0</v>
      </c>
      <c r="BH451" s="385">
        <f t="shared" si="377"/>
        <v>0</v>
      </c>
      <c r="BI451" s="385">
        <f t="shared" si="378"/>
        <v>0</v>
      </c>
      <c r="BJ451" s="385">
        <f t="shared" si="379"/>
        <v>0</v>
      </c>
      <c r="BK451" s="385">
        <f t="shared" si="380"/>
        <v>0</v>
      </c>
      <c r="BL451" s="385">
        <f t="shared" si="381"/>
        <v>0</v>
      </c>
      <c r="BM451" s="385">
        <f t="shared" si="382"/>
        <v>0</v>
      </c>
      <c r="BN451" s="385">
        <f t="shared" si="383"/>
        <v>0</v>
      </c>
      <c r="CK451" s="239">
        <f t="shared" si="405"/>
        <v>0</v>
      </c>
      <c r="CL451" s="239">
        <f t="shared" si="406"/>
        <v>0</v>
      </c>
    </row>
    <row r="452" spans="3:90" x14ac:dyDescent="0.35">
      <c r="C452" s="235"/>
      <c r="D452" s="246" t="str">
        <f t="shared" si="384"/>
        <v/>
      </c>
      <c r="E452" s="247" t="str">
        <f t="shared" si="385"/>
        <v/>
      </c>
      <c r="F452" s="248" t="str">
        <f t="shared" si="386"/>
        <v/>
      </c>
      <c r="G452" s="249" t="str">
        <f t="shared" si="387"/>
        <v/>
      </c>
      <c r="H452" s="250" t="str">
        <f t="shared" si="388"/>
        <v/>
      </c>
      <c r="I452" s="386" t="str">
        <f t="shared" ref="I452:I515" si="407">IF(C452="","",IF(OR(CY452="Yes",CZ452="Yes",DA452="Yes",DB452="Yes",DC452="Yes",DD452="Yes"), "Yes", "No"))</f>
        <v/>
      </c>
      <c r="J452" s="387" t="str">
        <f t="shared" ref="J452:J515" si="408">IF(C452="","",IF(OR(DE452="Yes",DF452="Yes",DG452="Yes",DH452="Yes",DI452="Yes",DJ452="Yes"), "Yes", "No"))</f>
        <v/>
      </c>
      <c r="K452" s="388" t="str">
        <f t="shared" ref="K452:K515" si="409">IF(C452="","",IF(OR(DK452="Yes",DL452="Yes",DM452="Yes",DN452="Yes",DO452="Yes",DP452="Yes"), "Yes", "No"))</f>
        <v/>
      </c>
      <c r="L452" s="389" t="str">
        <f t="shared" ref="L452:L515" si="410">IF(C452="","",IF(OR(DQ452="Yes",DR452="Yes",DS452="Yes",DT452="Yes",DU452="Yes",DV452="Yes"), "Yes", "No"))</f>
        <v/>
      </c>
      <c r="M452" s="250" t="str">
        <f t="shared" ref="M452:M515" si="411">IF(C452="","",IF(OR(DW452="Yes",DX452="Yes",DY452="Yes",DZ452="Yes",EA452="Yes",EB452="Yes"), "Yes", "No"))</f>
        <v/>
      </c>
      <c r="N452" s="246" t="b">
        <f t="shared" si="389"/>
        <v>0</v>
      </c>
      <c r="O452" s="246" t="b">
        <f t="shared" si="390"/>
        <v>0</v>
      </c>
      <c r="P452" s="246" t="b">
        <f t="shared" si="391"/>
        <v>0</v>
      </c>
      <c r="Q452" s="246" t="b">
        <f t="shared" si="392"/>
        <v>0</v>
      </c>
      <c r="R452" s="246" t="str">
        <f t="shared" si="393"/>
        <v>No</v>
      </c>
      <c r="S452" s="247" t="b">
        <f t="shared" ref="S452:S515" si="412">AND(B452="Primary",E452="New",J452="Yes")</f>
        <v>0</v>
      </c>
      <c r="T452" s="247" t="b">
        <f t="shared" ref="T452:T515" si="413">AND(B452="Primary",E452="Continuing",J452="Yes")</f>
        <v>0</v>
      </c>
      <c r="U452" s="247" t="b">
        <f t="shared" ref="U452:U515" si="414">AND(B452="Secondary",E452="New",J452="Yes")</f>
        <v>0</v>
      </c>
      <c r="V452" s="247" t="b">
        <f t="shared" ref="V452:V515" si="415">AND(B452="Secondary",E452="Continuing",J452="Yes")</f>
        <v>0</v>
      </c>
      <c r="W452" s="247" t="str">
        <f t="shared" si="394"/>
        <v>No</v>
      </c>
      <c r="X452" s="248" t="b">
        <f t="shared" ref="X452:X515" si="416">AND(B452="Primary",F452="New",K452="Yes")</f>
        <v>0</v>
      </c>
      <c r="Y452" s="248" t="b">
        <f t="shared" ref="Y452:Y515" si="417">AND(B452="Primary",F452="Continuing",K452="yes")</f>
        <v>0</v>
      </c>
      <c r="Z452" s="248" t="b">
        <f t="shared" ref="Z452:Z515" si="418">AND(B452="Secondary",F452="New",K452="Yes")</f>
        <v>0</v>
      </c>
      <c r="AA452" s="248" t="b">
        <f t="shared" ref="AA452:AA515" si="419">AND(B452="Secondary",F452="Continuing",K452="Yes")</f>
        <v>0</v>
      </c>
      <c r="AB452" s="248" t="str">
        <f t="shared" si="395"/>
        <v>No</v>
      </c>
      <c r="AC452" s="249" t="b">
        <f t="shared" ref="AC452:AC515" si="420">AND(B452="Primary",G452="New",L452="Yes")</f>
        <v>0</v>
      </c>
      <c r="AD452" s="249" t="b">
        <f t="shared" ref="AD452:AD515" si="421">AND(B452="Primary",G452="Continuing",L452="Yes")</f>
        <v>0</v>
      </c>
      <c r="AE452" s="249" t="b">
        <f t="shared" ref="AE452:AE515" si="422">AND(B452="Secondary",G452="New",L452="Yes")</f>
        <v>0</v>
      </c>
      <c r="AF452" s="249" t="b">
        <f t="shared" ref="AF452:AF515" si="423">AND(B452="Secondary",G452="Continuing",L452="Yes")</f>
        <v>0</v>
      </c>
      <c r="AG452" s="249" t="str">
        <f t="shared" si="396"/>
        <v>No</v>
      </c>
      <c r="AH452" s="250" t="b">
        <f t="shared" ref="AH452:AH515" si="424">AND(B452="Primary",H452="New",M452="Yes")</f>
        <v>0</v>
      </c>
      <c r="AI452" s="250" t="b">
        <f t="shared" ref="AI452:AI515" si="425">AND(B452="Primary",H452="Continuing",M452="Yes")</f>
        <v>0</v>
      </c>
      <c r="AJ452" s="250" t="b">
        <f t="shared" ref="AJ452:AJ515" si="426">AND(B452="Secondary",H452="New",M452="Yes")</f>
        <v>0</v>
      </c>
      <c r="AK452" s="250" t="b">
        <f t="shared" ref="AK452:AK515" si="427">AND(B452="Secondary",H452="Continuing",M452="Yes")</f>
        <v>0</v>
      </c>
      <c r="AL452" s="250" t="str">
        <f t="shared" si="397"/>
        <v>No</v>
      </c>
      <c r="AN452" s="246" t="str">
        <f t="shared" si="398"/>
        <v/>
      </c>
      <c r="AO452" s="247" t="str">
        <f t="shared" si="399"/>
        <v/>
      </c>
      <c r="AP452" s="248" t="str">
        <f t="shared" si="400"/>
        <v/>
      </c>
      <c r="AQ452" s="249" t="str">
        <f t="shared" si="401"/>
        <v/>
      </c>
      <c r="AR452" s="250" t="str">
        <f t="shared" si="402"/>
        <v/>
      </c>
      <c r="AS452" s="234"/>
      <c r="AY452" s="385">
        <f t="shared" si="403"/>
        <v>0</v>
      </c>
      <c r="AZ452" s="385">
        <f t="shared" ref="AZ452:AZ515" si="428">IF(OR(AT452="Beating",AU452="Beating",AV452="Beating",AW452="Beating",AX452="Beating"), 1, 0)</f>
        <v>0</v>
      </c>
      <c r="BA452" s="385">
        <f t="shared" si="404"/>
        <v>0</v>
      </c>
      <c r="BB452" s="385">
        <f t="shared" ref="BB452:BB515" si="429">IF(OR(AT452="Burning",AU452="Burning",AV452="Burning",AW452="Burning",AX452="Burning"), 1, 0)</f>
        <v>0</v>
      </c>
      <c r="BC452" s="385">
        <f t="shared" ref="BC452:BC515" si="430">IF(OR(AT452="Deprivation",AU452="Deprivation",AV452="Deprivation",AW452="Deprivation",AX452="Deprivation"), 1, 0)</f>
        <v>0</v>
      </c>
      <c r="BD452" s="385">
        <f t="shared" ref="BD452:BD515" si="431">IF(OR(AT452="Electrical",AU452="Electrical",AV452="Electrical",AW452="Electrical",AX452="Electrical"), 1, 0)</f>
        <v>0</v>
      </c>
      <c r="BE452" s="385">
        <f t="shared" ref="BE452:BE515" si="432">IF(OR(AT452="Forced Postures",AU452="Forced Postures",AV452="Forced Postures",AW452="Forced Postures",AX452="Forced Postures"), 1, 0)</f>
        <v>0</v>
      </c>
      <c r="BF452" s="385">
        <f t="shared" ref="BF452:BF515" si="433">IF(OR(AT452="Gender-based violence",AU452="Gender-based violence",AV452="Gender-based violence",AW452="Gender-based violence",AX452="Gender-based violence"), 1, 0)</f>
        <v>0</v>
      </c>
      <c r="BG452" s="385">
        <f t="shared" ref="BG452:BG515" si="434">IF(OR(AT452="Kidnapping and disappearances",AU452="Kidnapping and disappearances",AV452="Kidnapping and disappearances",AW452="Kidnapping and disappearances",AX452="Kidnapping and disappearances"), 1, 0)</f>
        <v>0</v>
      </c>
      <c r="BH452" s="385">
        <f t="shared" ref="BH452:BH515" si="435">IF(OR(AT452="Rape and sexual torture",AU452="Rape and sexual torture",AV452="Rape and sexual torture",AW452="Rape and sexual torture",AX452="Rape and sexual torture"), 1, 0)</f>
        <v>0</v>
      </c>
      <c r="BI452" s="385">
        <f t="shared" ref="BI452:BI515" si="436">IF(OR(AT452="Sensory stress",AU452="Sensory stress",AV452="Sensory stress",AW452="Sensory stress",AX452="Sensory stress"), 1, 0)</f>
        <v>0</v>
      </c>
      <c r="BJ452" s="385">
        <f t="shared" ref="BJ452:BJ515" si="437">IF(OR(AT452="Severe humiliation",AU452="Severe humiliation",AV452="Severe humiliation",AW452="Severe humiliation",AX452="Severe humiliation"), 1, 0)</f>
        <v>0</v>
      </c>
      <c r="BK452" s="385">
        <f t="shared" ref="BK452:BK515" si="438">IF(OR(AT452="Threats and psychological torture",AU452="Threats and psychological torture",AV452="Threats and psychological torture",AW452="Threats and psychological torture",AX452="Threats and psychological torture"), 1, 0)</f>
        <v>0</v>
      </c>
      <c r="BL452" s="385">
        <f t="shared" ref="BL452:BL515" si="439">IF(OR(AT452="Witnessing torture of others",AU452="Witnessing torture of others",AV452="Witnessing torture of others",AW452="Witnessing torture of others",AX452="Witnessing torture of others"), 1, 0)</f>
        <v>0</v>
      </c>
      <c r="BM452" s="385">
        <f t="shared" ref="BM452:BM515" si="440">IF(OR(AT452="Wounding/maiming",AU452="Wounding/maiming",AV452="Wounding/maiming",AW452="Wounding/maiming",AX452="Wounding/maiming"), 1, 0)</f>
        <v>0</v>
      </c>
      <c r="BN452" s="385">
        <f t="shared" ref="BN452:BN515" si="441">IF(OR(AT452="Other",AU452="Other",AV452="Other",AW452="Other",AX452="Other"), 1, 0)</f>
        <v>0</v>
      </c>
      <c r="CK452" s="239">
        <f t="shared" si="405"/>
        <v>0</v>
      </c>
      <c r="CL452" s="239">
        <f t="shared" si="406"/>
        <v>0</v>
      </c>
    </row>
    <row r="453" spans="3:90" x14ac:dyDescent="0.35">
      <c r="C453" s="235"/>
      <c r="D453" s="246" t="str">
        <f t="shared" ref="D453:D516" si="442">IF(C453="","",IF(AND(C453&gt;=DATE(2022,9,30),C453&lt;=DATE(2023,9,29)),"New",IF(C453&lt;DATE(2022,9,30),"Continuing",IF(C453&gt;DATE(2023,9,29),""))))</f>
        <v/>
      </c>
      <c r="E453" s="247" t="str">
        <f t="shared" ref="E453:E516" si="443">IF(C453="","",IF(AND(C453&gt;=DATE(2023,9,30),C453&lt;=DATE(2024,9,29)),"New",IF(C453&lt;DATE(2023,9,30),"Continuing",IF(C453&gt;DATE(2024,9,29),""))))</f>
        <v/>
      </c>
      <c r="F453" s="248" t="str">
        <f t="shared" ref="F453:F516" si="444">IF(C453="","",IF(AND(C453&gt;=DATE(2024,9,30),C453&lt;=DATE(2025,9,29)),"New",IF(C453&lt;DATE(2024,9,30),"Continuing",IF(C453&gt;DATE(2025,9,29),""))))</f>
        <v/>
      </c>
      <c r="G453" s="249" t="str">
        <f t="shared" ref="G453:G516" si="445">IF(C453="","",IF(AND(C453&gt;=DATE(2025,9,30),C453&lt;=DATE(2026,9,29)),"New",IF(C453&lt;DATE(2025,9,30),"Continuing",IF(C453&gt;DATE(2026,9,29),""))))</f>
        <v/>
      </c>
      <c r="H453" s="250" t="str">
        <f t="shared" ref="H453:H516" si="446">IF(C453="","",IF(AND(C453&gt;=DATE(2026,9,30),C453&lt;=DATE(2027,9,29)),"New",IF(C453&lt;DATE(2026,9,30),"Continuing",IF(C453&gt;DATE(2027,9,29),""))))</f>
        <v/>
      </c>
      <c r="I453" s="386" t="str">
        <f t="shared" si="407"/>
        <v/>
      </c>
      <c r="J453" s="387" t="str">
        <f t="shared" si="408"/>
        <v/>
      </c>
      <c r="K453" s="388" t="str">
        <f t="shared" si="409"/>
        <v/>
      </c>
      <c r="L453" s="389" t="str">
        <f t="shared" si="410"/>
        <v/>
      </c>
      <c r="M453" s="250" t="str">
        <f t="shared" si="411"/>
        <v/>
      </c>
      <c r="N453" s="246" t="b">
        <f t="shared" ref="N453:N516" si="447">AND(B453="Primary",D453="New",I453="Yes")</f>
        <v>0</v>
      </c>
      <c r="O453" s="246" t="b">
        <f t="shared" ref="O453:O516" si="448">AND(B453="Primary",D453="Continuing",I453="Yes")</f>
        <v>0</v>
      </c>
      <c r="P453" s="246" t="b">
        <f t="shared" ref="P453:P516" si="449">AND(B453="Secondary",D453="New",I453="Yes")</f>
        <v>0</v>
      </c>
      <c r="Q453" s="246" t="b">
        <f t="shared" ref="Q453:Q516" si="450">AND(B453="Secondary",D453="Continuing",I453="Yes")</f>
        <v>0</v>
      </c>
      <c r="R453" s="246" t="str">
        <f t="shared" ref="R453:R516" si="451">IF(OR(N453=TRUE,O453=TRUE),"Yes","No")</f>
        <v>No</v>
      </c>
      <c r="S453" s="247" t="b">
        <f t="shared" si="412"/>
        <v>0</v>
      </c>
      <c r="T453" s="247" t="b">
        <f t="shared" si="413"/>
        <v>0</v>
      </c>
      <c r="U453" s="247" t="b">
        <f t="shared" si="414"/>
        <v>0</v>
      </c>
      <c r="V453" s="247" t="b">
        <f t="shared" si="415"/>
        <v>0</v>
      </c>
      <c r="W453" s="247" t="str">
        <f t="shared" ref="W453:W516" si="452">IF(OR(S453=TRUE,T453=TRUE),"Yes","No")</f>
        <v>No</v>
      </c>
      <c r="X453" s="248" t="b">
        <f t="shared" si="416"/>
        <v>0</v>
      </c>
      <c r="Y453" s="248" t="b">
        <f t="shared" si="417"/>
        <v>0</v>
      </c>
      <c r="Z453" s="248" t="b">
        <f t="shared" si="418"/>
        <v>0</v>
      </c>
      <c r="AA453" s="248" t="b">
        <f t="shared" si="419"/>
        <v>0</v>
      </c>
      <c r="AB453" s="248" t="str">
        <f t="shared" ref="AB453:AB516" si="453">IF(OR(X453=TRUE,Y453=TRUE),"Yes","No")</f>
        <v>No</v>
      </c>
      <c r="AC453" s="249" t="b">
        <f t="shared" si="420"/>
        <v>0</v>
      </c>
      <c r="AD453" s="249" t="b">
        <f t="shared" si="421"/>
        <v>0</v>
      </c>
      <c r="AE453" s="249" t="b">
        <f t="shared" si="422"/>
        <v>0</v>
      </c>
      <c r="AF453" s="249" t="b">
        <f t="shared" si="423"/>
        <v>0</v>
      </c>
      <c r="AG453" s="249" t="str">
        <f t="shared" ref="AG453:AG516" si="454">IF(OR(AC453=TRUE,AD453=TRUE),"Yes","No")</f>
        <v>No</v>
      </c>
      <c r="AH453" s="250" t="b">
        <f t="shared" si="424"/>
        <v>0</v>
      </c>
      <c r="AI453" s="250" t="b">
        <f t="shared" si="425"/>
        <v>0</v>
      </c>
      <c r="AJ453" s="250" t="b">
        <f t="shared" si="426"/>
        <v>0</v>
      </c>
      <c r="AK453" s="250" t="b">
        <f t="shared" si="427"/>
        <v>0</v>
      </c>
      <c r="AL453" s="250" t="str">
        <f t="shared" ref="AL453:AL516" si="455">IF(OR(AH453=TRUE,AI453=TRUE),"Yes","No")</f>
        <v>No</v>
      </c>
      <c r="AN453" s="246" t="str">
        <f t="shared" ref="AN453:AN516" si="456">IF(AND(AM453&gt;=DATE(2022,9,30),AM453&lt;=DATE(2023,9,29)),"Closed","")</f>
        <v/>
      </c>
      <c r="AO453" s="247" t="str">
        <f t="shared" ref="AO453:AO516" si="457">IF(AND(AM453&gt;=DATE(2023,9,30),AM453&lt;=DATE(2024,9,29)),"Closed","")</f>
        <v/>
      </c>
      <c r="AP453" s="248" t="str">
        <f t="shared" ref="AP453:AP516" si="458">IF(AND(AM453&gt;=DATE(2024,9,30),AM453&lt;=DATE(2025,9,29)),"Closed","")</f>
        <v/>
      </c>
      <c r="AQ453" s="249" t="str">
        <f t="shared" ref="AQ453:AQ516" si="459">IF(AND(AM453&gt;=DATE(2025,9,30),AM453&lt;=DATE(2026,9,29)),"Closed","")</f>
        <v/>
      </c>
      <c r="AR453" s="250" t="str">
        <f t="shared" ref="AR453:AR516" si="460">IF(AND(AM453&gt;=DATE(2026,9,30),AM453&lt;=DATE(2027,9,29)),"Closed","")</f>
        <v/>
      </c>
      <c r="AS453" s="234"/>
      <c r="AY453" s="385">
        <f t="shared" ref="AY453:AY516" si="461">IF(OR(AT453="Asphyxiation",AU453="Asphyxiation",AV453="Asphyxiation",AW453="Asphyxiation",AX453="Asphyxiation"), 1, 0)</f>
        <v>0</v>
      </c>
      <c r="AZ453" s="385">
        <f t="shared" si="428"/>
        <v>0</v>
      </c>
      <c r="BA453" s="385">
        <f t="shared" ref="BA453:BA516" si="462">IF(OR(AT453="New response option",AU453="New response option",AV453="New response option",AW453="New response option",AX453="New response option"), 1, 0)</f>
        <v>0</v>
      </c>
      <c r="BB453" s="385">
        <f t="shared" si="429"/>
        <v>0</v>
      </c>
      <c r="BC453" s="385">
        <f t="shared" si="430"/>
        <v>0</v>
      </c>
      <c r="BD453" s="385">
        <f t="shared" si="431"/>
        <v>0</v>
      </c>
      <c r="BE453" s="385">
        <f t="shared" si="432"/>
        <v>0</v>
      </c>
      <c r="BF453" s="385">
        <f t="shared" si="433"/>
        <v>0</v>
      </c>
      <c r="BG453" s="385">
        <f t="shared" si="434"/>
        <v>0</v>
      </c>
      <c r="BH453" s="385">
        <f t="shared" si="435"/>
        <v>0</v>
      </c>
      <c r="BI453" s="385">
        <f t="shared" si="436"/>
        <v>0</v>
      </c>
      <c r="BJ453" s="385">
        <f t="shared" si="437"/>
        <v>0</v>
      </c>
      <c r="BK453" s="385">
        <f t="shared" si="438"/>
        <v>0</v>
      </c>
      <c r="BL453" s="385">
        <f t="shared" si="439"/>
        <v>0</v>
      </c>
      <c r="BM453" s="385">
        <f t="shared" si="440"/>
        <v>0</v>
      </c>
      <c r="BN453" s="385">
        <f t="shared" si="441"/>
        <v>0</v>
      </c>
      <c r="CK453" s="239">
        <f t="shared" ref="CK453:CK516" si="463">IF(OR(CJ453="Lawful Permanent Resident (LPR): Former refugee ",CJ453="Lawful Permanent Resident (LPR): Former asylee ",CJ453="Lawful Permanent Resident (LPR): Other former"), 1,0)</f>
        <v>0</v>
      </c>
      <c r="CL453" s="239">
        <f t="shared" ref="CL453:CL516" si="464">IF(OR(CJ453="U.S. Citizen: Former refugee ",CJ453="U.S. Citizen: Former asylee ",CJ453="U.S. Citizen: Other former "), 1,0)</f>
        <v>0</v>
      </c>
    </row>
    <row r="454" spans="3:90" x14ac:dyDescent="0.35">
      <c r="C454" s="235"/>
      <c r="D454" s="246" t="str">
        <f t="shared" si="442"/>
        <v/>
      </c>
      <c r="E454" s="247" t="str">
        <f t="shared" si="443"/>
        <v/>
      </c>
      <c r="F454" s="248" t="str">
        <f t="shared" si="444"/>
        <v/>
      </c>
      <c r="G454" s="249" t="str">
        <f t="shared" si="445"/>
        <v/>
      </c>
      <c r="H454" s="250" t="str">
        <f t="shared" si="446"/>
        <v/>
      </c>
      <c r="I454" s="386" t="str">
        <f t="shared" si="407"/>
        <v/>
      </c>
      <c r="J454" s="387" t="str">
        <f t="shared" si="408"/>
        <v/>
      </c>
      <c r="K454" s="388" t="str">
        <f t="shared" si="409"/>
        <v/>
      </c>
      <c r="L454" s="389" t="str">
        <f t="shared" si="410"/>
        <v/>
      </c>
      <c r="M454" s="250" t="str">
        <f t="shared" si="411"/>
        <v/>
      </c>
      <c r="N454" s="246" t="b">
        <f t="shared" si="447"/>
        <v>0</v>
      </c>
      <c r="O454" s="246" t="b">
        <f t="shared" si="448"/>
        <v>0</v>
      </c>
      <c r="P454" s="246" t="b">
        <f t="shared" si="449"/>
        <v>0</v>
      </c>
      <c r="Q454" s="246" t="b">
        <f t="shared" si="450"/>
        <v>0</v>
      </c>
      <c r="R454" s="246" t="str">
        <f t="shared" si="451"/>
        <v>No</v>
      </c>
      <c r="S454" s="247" t="b">
        <f t="shared" si="412"/>
        <v>0</v>
      </c>
      <c r="T454" s="247" t="b">
        <f t="shared" si="413"/>
        <v>0</v>
      </c>
      <c r="U454" s="247" t="b">
        <f t="shared" si="414"/>
        <v>0</v>
      </c>
      <c r="V454" s="247" t="b">
        <f t="shared" si="415"/>
        <v>0</v>
      </c>
      <c r="W454" s="247" t="str">
        <f t="shared" si="452"/>
        <v>No</v>
      </c>
      <c r="X454" s="248" t="b">
        <f t="shared" si="416"/>
        <v>0</v>
      </c>
      <c r="Y454" s="248" t="b">
        <f t="shared" si="417"/>
        <v>0</v>
      </c>
      <c r="Z454" s="248" t="b">
        <f t="shared" si="418"/>
        <v>0</v>
      </c>
      <c r="AA454" s="248" t="b">
        <f t="shared" si="419"/>
        <v>0</v>
      </c>
      <c r="AB454" s="248" t="str">
        <f t="shared" si="453"/>
        <v>No</v>
      </c>
      <c r="AC454" s="249" t="b">
        <f t="shared" si="420"/>
        <v>0</v>
      </c>
      <c r="AD454" s="249" t="b">
        <f t="shared" si="421"/>
        <v>0</v>
      </c>
      <c r="AE454" s="249" t="b">
        <f t="shared" si="422"/>
        <v>0</v>
      </c>
      <c r="AF454" s="249" t="b">
        <f t="shared" si="423"/>
        <v>0</v>
      </c>
      <c r="AG454" s="249" t="str">
        <f t="shared" si="454"/>
        <v>No</v>
      </c>
      <c r="AH454" s="250" t="b">
        <f t="shared" si="424"/>
        <v>0</v>
      </c>
      <c r="AI454" s="250" t="b">
        <f t="shared" si="425"/>
        <v>0</v>
      </c>
      <c r="AJ454" s="250" t="b">
        <f t="shared" si="426"/>
        <v>0</v>
      </c>
      <c r="AK454" s="250" t="b">
        <f t="shared" si="427"/>
        <v>0</v>
      </c>
      <c r="AL454" s="250" t="str">
        <f t="shared" si="455"/>
        <v>No</v>
      </c>
      <c r="AN454" s="246" t="str">
        <f t="shared" si="456"/>
        <v/>
      </c>
      <c r="AO454" s="247" t="str">
        <f t="shared" si="457"/>
        <v/>
      </c>
      <c r="AP454" s="248" t="str">
        <f t="shared" si="458"/>
        <v/>
      </c>
      <c r="AQ454" s="249" t="str">
        <f t="shared" si="459"/>
        <v/>
      </c>
      <c r="AR454" s="250" t="str">
        <f t="shared" si="460"/>
        <v/>
      </c>
      <c r="AS454" s="234"/>
      <c r="AY454" s="385">
        <f t="shared" si="461"/>
        <v>0</v>
      </c>
      <c r="AZ454" s="385">
        <f t="shared" si="428"/>
        <v>0</v>
      </c>
      <c r="BA454" s="385">
        <f t="shared" si="462"/>
        <v>0</v>
      </c>
      <c r="BB454" s="385">
        <f t="shared" si="429"/>
        <v>0</v>
      </c>
      <c r="BC454" s="385">
        <f t="shared" si="430"/>
        <v>0</v>
      </c>
      <c r="BD454" s="385">
        <f t="shared" si="431"/>
        <v>0</v>
      </c>
      <c r="BE454" s="385">
        <f t="shared" si="432"/>
        <v>0</v>
      </c>
      <c r="BF454" s="385">
        <f t="shared" si="433"/>
        <v>0</v>
      </c>
      <c r="BG454" s="385">
        <f t="shared" si="434"/>
        <v>0</v>
      </c>
      <c r="BH454" s="385">
        <f t="shared" si="435"/>
        <v>0</v>
      </c>
      <c r="BI454" s="385">
        <f t="shared" si="436"/>
        <v>0</v>
      </c>
      <c r="BJ454" s="385">
        <f t="shared" si="437"/>
        <v>0</v>
      </c>
      <c r="BK454" s="385">
        <f t="shared" si="438"/>
        <v>0</v>
      </c>
      <c r="BL454" s="385">
        <f t="shared" si="439"/>
        <v>0</v>
      </c>
      <c r="BM454" s="385">
        <f t="shared" si="440"/>
        <v>0</v>
      </c>
      <c r="BN454" s="385">
        <f t="shared" si="441"/>
        <v>0</v>
      </c>
      <c r="CK454" s="239">
        <f t="shared" si="463"/>
        <v>0</v>
      </c>
      <c r="CL454" s="239">
        <f t="shared" si="464"/>
        <v>0</v>
      </c>
    </row>
    <row r="455" spans="3:90" x14ac:dyDescent="0.35">
      <c r="C455" s="235"/>
      <c r="D455" s="246" t="str">
        <f t="shared" si="442"/>
        <v/>
      </c>
      <c r="E455" s="247" t="str">
        <f t="shared" si="443"/>
        <v/>
      </c>
      <c r="F455" s="248" t="str">
        <f t="shared" si="444"/>
        <v/>
      </c>
      <c r="G455" s="249" t="str">
        <f t="shared" si="445"/>
        <v/>
      </c>
      <c r="H455" s="250" t="str">
        <f t="shared" si="446"/>
        <v/>
      </c>
      <c r="I455" s="386" t="str">
        <f t="shared" si="407"/>
        <v/>
      </c>
      <c r="J455" s="387" t="str">
        <f t="shared" si="408"/>
        <v/>
      </c>
      <c r="K455" s="388" t="str">
        <f t="shared" si="409"/>
        <v/>
      </c>
      <c r="L455" s="389" t="str">
        <f t="shared" si="410"/>
        <v/>
      </c>
      <c r="M455" s="250" t="str">
        <f t="shared" si="411"/>
        <v/>
      </c>
      <c r="N455" s="246" t="b">
        <f t="shared" si="447"/>
        <v>0</v>
      </c>
      <c r="O455" s="246" t="b">
        <f t="shared" si="448"/>
        <v>0</v>
      </c>
      <c r="P455" s="246" t="b">
        <f t="shared" si="449"/>
        <v>0</v>
      </c>
      <c r="Q455" s="246" t="b">
        <f t="shared" si="450"/>
        <v>0</v>
      </c>
      <c r="R455" s="246" t="str">
        <f t="shared" si="451"/>
        <v>No</v>
      </c>
      <c r="S455" s="247" t="b">
        <f t="shared" si="412"/>
        <v>0</v>
      </c>
      <c r="T455" s="247" t="b">
        <f t="shared" si="413"/>
        <v>0</v>
      </c>
      <c r="U455" s="247" t="b">
        <f t="shared" si="414"/>
        <v>0</v>
      </c>
      <c r="V455" s="247" t="b">
        <f t="shared" si="415"/>
        <v>0</v>
      </c>
      <c r="W455" s="247" t="str">
        <f t="shared" si="452"/>
        <v>No</v>
      </c>
      <c r="X455" s="248" t="b">
        <f t="shared" si="416"/>
        <v>0</v>
      </c>
      <c r="Y455" s="248" t="b">
        <f t="shared" si="417"/>
        <v>0</v>
      </c>
      <c r="Z455" s="248" t="b">
        <f t="shared" si="418"/>
        <v>0</v>
      </c>
      <c r="AA455" s="248" t="b">
        <f t="shared" si="419"/>
        <v>0</v>
      </c>
      <c r="AB455" s="248" t="str">
        <f t="shared" si="453"/>
        <v>No</v>
      </c>
      <c r="AC455" s="249" t="b">
        <f t="shared" si="420"/>
        <v>0</v>
      </c>
      <c r="AD455" s="249" t="b">
        <f t="shared" si="421"/>
        <v>0</v>
      </c>
      <c r="AE455" s="249" t="b">
        <f t="shared" si="422"/>
        <v>0</v>
      </c>
      <c r="AF455" s="249" t="b">
        <f t="shared" si="423"/>
        <v>0</v>
      </c>
      <c r="AG455" s="249" t="str">
        <f t="shared" si="454"/>
        <v>No</v>
      </c>
      <c r="AH455" s="250" t="b">
        <f t="shared" si="424"/>
        <v>0</v>
      </c>
      <c r="AI455" s="250" t="b">
        <f t="shared" si="425"/>
        <v>0</v>
      </c>
      <c r="AJ455" s="250" t="b">
        <f t="shared" si="426"/>
        <v>0</v>
      </c>
      <c r="AK455" s="250" t="b">
        <f t="shared" si="427"/>
        <v>0</v>
      </c>
      <c r="AL455" s="250" t="str">
        <f t="shared" si="455"/>
        <v>No</v>
      </c>
      <c r="AN455" s="246" t="str">
        <f t="shared" si="456"/>
        <v/>
      </c>
      <c r="AO455" s="247" t="str">
        <f t="shared" si="457"/>
        <v/>
      </c>
      <c r="AP455" s="248" t="str">
        <f t="shared" si="458"/>
        <v/>
      </c>
      <c r="AQ455" s="249" t="str">
        <f t="shared" si="459"/>
        <v/>
      </c>
      <c r="AR455" s="250" t="str">
        <f t="shared" si="460"/>
        <v/>
      </c>
      <c r="AS455" s="234"/>
      <c r="AY455" s="385">
        <f t="shared" si="461"/>
        <v>0</v>
      </c>
      <c r="AZ455" s="385">
        <f t="shared" si="428"/>
        <v>0</v>
      </c>
      <c r="BA455" s="385">
        <f t="shared" si="462"/>
        <v>0</v>
      </c>
      <c r="BB455" s="385">
        <f t="shared" si="429"/>
        <v>0</v>
      </c>
      <c r="BC455" s="385">
        <f t="shared" si="430"/>
        <v>0</v>
      </c>
      <c r="BD455" s="385">
        <f t="shared" si="431"/>
        <v>0</v>
      </c>
      <c r="BE455" s="385">
        <f t="shared" si="432"/>
        <v>0</v>
      </c>
      <c r="BF455" s="385">
        <f t="shared" si="433"/>
        <v>0</v>
      </c>
      <c r="BG455" s="385">
        <f t="shared" si="434"/>
        <v>0</v>
      </c>
      <c r="BH455" s="385">
        <f t="shared" si="435"/>
        <v>0</v>
      </c>
      <c r="BI455" s="385">
        <f t="shared" si="436"/>
        <v>0</v>
      </c>
      <c r="BJ455" s="385">
        <f t="shared" si="437"/>
        <v>0</v>
      </c>
      <c r="BK455" s="385">
        <f t="shared" si="438"/>
        <v>0</v>
      </c>
      <c r="BL455" s="385">
        <f t="shared" si="439"/>
        <v>0</v>
      </c>
      <c r="BM455" s="385">
        <f t="shared" si="440"/>
        <v>0</v>
      </c>
      <c r="BN455" s="385">
        <f t="shared" si="441"/>
        <v>0</v>
      </c>
      <c r="CK455" s="239">
        <f t="shared" si="463"/>
        <v>0</v>
      </c>
      <c r="CL455" s="239">
        <f t="shared" si="464"/>
        <v>0</v>
      </c>
    </row>
    <row r="456" spans="3:90" x14ac:dyDescent="0.35">
      <c r="C456" s="235"/>
      <c r="D456" s="246" t="str">
        <f t="shared" si="442"/>
        <v/>
      </c>
      <c r="E456" s="247" t="str">
        <f t="shared" si="443"/>
        <v/>
      </c>
      <c r="F456" s="248" t="str">
        <f t="shared" si="444"/>
        <v/>
      </c>
      <c r="G456" s="249" t="str">
        <f t="shared" si="445"/>
        <v/>
      </c>
      <c r="H456" s="250" t="str">
        <f t="shared" si="446"/>
        <v/>
      </c>
      <c r="I456" s="386" t="str">
        <f t="shared" si="407"/>
        <v/>
      </c>
      <c r="J456" s="387" t="str">
        <f t="shared" si="408"/>
        <v/>
      </c>
      <c r="K456" s="388" t="str">
        <f t="shared" si="409"/>
        <v/>
      </c>
      <c r="L456" s="389" t="str">
        <f t="shared" si="410"/>
        <v/>
      </c>
      <c r="M456" s="250" t="str">
        <f t="shared" si="411"/>
        <v/>
      </c>
      <c r="N456" s="246" t="b">
        <f t="shared" si="447"/>
        <v>0</v>
      </c>
      <c r="O456" s="246" t="b">
        <f t="shared" si="448"/>
        <v>0</v>
      </c>
      <c r="P456" s="246" t="b">
        <f t="shared" si="449"/>
        <v>0</v>
      </c>
      <c r="Q456" s="246" t="b">
        <f t="shared" si="450"/>
        <v>0</v>
      </c>
      <c r="R456" s="246" t="str">
        <f t="shared" si="451"/>
        <v>No</v>
      </c>
      <c r="S456" s="247" t="b">
        <f t="shared" si="412"/>
        <v>0</v>
      </c>
      <c r="T456" s="247" t="b">
        <f t="shared" si="413"/>
        <v>0</v>
      </c>
      <c r="U456" s="247" t="b">
        <f t="shared" si="414"/>
        <v>0</v>
      </c>
      <c r="V456" s="247" t="b">
        <f t="shared" si="415"/>
        <v>0</v>
      </c>
      <c r="W456" s="247" t="str">
        <f t="shared" si="452"/>
        <v>No</v>
      </c>
      <c r="X456" s="248" t="b">
        <f t="shared" si="416"/>
        <v>0</v>
      </c>
      <c r="Y456" s="248" t="b">
        <f t="shared" si="417"/>
        <v>0</v>
      </c>
      <c r="Z456" s="248" t="b">
        <f t="shared" si="418"/>
        <v>0</v>
      </c>
      <c r="AA456" s="248" t="b">
        <f t="shared" si="419"/>
        <v>0</v>
      </c>
      <c r="AB456" s="248" t="str">
        <f t="shared" si="453"/>
        <v>No</v>
      </c>
      <c r="AC456" s="249" t="b">
        <f t="shared" si="420"/>
        <v>0</v>
      </c>
      <c r="AD456" s="249" t="b">
        <f t="shared" si="421"/>
        <v>0</v>
      </c>
      <c r="AE456" s="249" t="b">
        <f t="shared" si="422"/>
        <v>0</v>
      </c>
      <c r="AF456" s="249" t="b">
        <f t="shared" si="423"/>
        <v>0</v>
      </c>
      <c r="AG456" s="249" t="str">
        <f t="shared" si="454"/>
        <v>No</v>
      </c>
      <c r="AH456" s="250" t="b">
        <f t="shared" si="424"/>
        <v>0</v>
      </c>
      <c r="AI456" s="250" t="b">
        <f t="shared" si="425"/>
        <v>0</v>
      </c>
      <c r="AJ456" s="250" t="b">
        <f t="shared" si="426"/>
        <v>0</v>
      </c>
      <c r="AK456" s="250" t="b">
        <f t="shared" si="427"/>
        <v>0</v>
      </c>
      <c r="AL456" s="250" t="str">
        <f t="shared" si="455"/>
        <v>No</v>
      </c>
      <c r="AN456" s="246" t="str">
        <f t="shared" si="456"/>
        <v/>
      </c>
      <c r="AO456" s="247" t="str">
        <f t="shared" si="457"/>
        <v/>
      </c>
      <c r="AP456" s="248" t="str">
        <f t="shared" si="458"/>
        <v/>
      </c>
      <c r="AQ456" s="249" t="str">
        <f t="shared" si="459"/>
        <v/>
      </c>
      <c r="AR456" s="250" t="str">
        <f t="shared" si="460"/>
        <v/>
      </c>
      <c r="AS456" s="234"/>
      <c r="AY456" s="385">
        <f t="shared" si="461"/>
        <v>0</v>
      </c>
      <c r="AZ456" s="385">
        <f t="shared" si="428"/>
        <v>0</v>
      </c>
      <c r="BA456" s="385">
        <f t="shared" si="462"/>
        <v>0</v>
      </c>
      <c r="BB456" s="385">
        <f t="shared" si="429"/>
        <v>0</v>
      </c>
      <c r="BC456" s="385">
        <f t="shared" si="430"/>
        <v>0</v>
      </c>
      <c r="BD456" s="385">
        <f t="shared" si="431"/>
        <v>0</v>
      </c>
      <c r="BE456" s="385">
        <f t="shared" si="432"/>
        <v>0</v>
      </c>
      <c r="BF456" s="385">
        <f t="shared" si="433"/>
        <v>0</v>
      </c>
      <c r="BG456" s="385">
        <f t="shared" si="434"/>
        <v>0</v>
      </c>
      <c r="BH456" s="385">
        <f t="shared" si="435"/>
        <v>0</v>
      </c>
      <c r="BI456" s="385">
        <f t="shared" si="436"/>
        <v>0</v>
      </c>
      <c r="BJ456" s="385">
        <f t="shared" si="437"/>
        <v>0</v>
      </c>
      <c r="BK456" s="385">
        <f t="shared" si="438"/>
        <v>0</v>
      </c>
      <c r="BL456" s="385">
        <f t="shared" si="439"/>
        <v>0</v>
      </c>
      <c r="BM456" s="385">
        <f t="shared" si="440"/>
        <v>0</v>
      </c>
      <c r="BN456" s="385">
        <f t="shared" si="441"/>
        <v>0</v>
      </c>
      <c r="CK456" s="239">
        <f t="shared" si="463"/>
        <v>0</v>
      </c>
      <c r="CL456" s="239">
        <f t="shared" si="464"/>
        <v>0</v>
      </c>
    </row>
    <row r="457" spans="3:90" x14ac:dyDescent="0.35">
      <c r="C457" s="235"/>
      <c r="D457" s="246" t="str">
        <f t="shared" si="442"/>
        <v/>
      </c>
      <c r="E457" s="247" t="str">
        <f t="shared" si="443"/>
        <v/>
      </c>
      <c r="F457" s="248" t="str">
        <f t="shared" si="444"/>
        <v/>
      </c>
      <c r="G457" s="249" t="str">
        <f t="shared" si="445"/>
        <v/>
      </c>
      <c r="H457" s="250" t="str">
        <f t="shared" si="446"/>
        <v/>
      </c>
      <c r="I457" s="386" t="str">
        <f t="shared" si="407"/>
        <v/>
      </c>
      <c r="J457" s="387" t="str">
        <f t="shared" si="408"/>
        <v/>
      </c>
      <c r="K457" s="388" t="str">
        <f t="shared" si="409"/>
        <v/>
      </c>
      <c r="L457" s="389" t="str">
        <f t="shared" si="410"/>
        <v/>
      </c>
      <c r="M457" s="250" t="str">
        <f t="shared" si="411"/>
        <v/>
      </c>
      <c r="N457" s="246" t="b">
        <f t="shared" si="447"/>
        <v>0</v>
      </c>
      <c r="O457" s="246" t="b">
        <f t="shared" si="448"/>
        <v>0</v>
      </c>
      <c r="P457" s="246" t="b">
        <f t="shared" si="449"/>
        <v>0</v>
      </c>
      <c r="Q457" s="246" t="b">
        <f t="shared" si="450"/>
        <v>0</v>
      </c>
      <c r="R457" s="246" t="str">
        <f t="shared" si="451"/>
        <v>No</v>
      </c>
      <c r="S457" s="247" t="b">
        <f t="shared" si="412"/>
        <v>0</v>
      </c>
      <c r="T457" s="247" t="b">
        <f t="shared" si="413"/>
        <v>0</v>
      </c>
      <c r="U457" s="247" t="b">
        <f t="shared" si="414"/>
        <v>0</v>
      </c>
      <c r="V457" s="247" t="b">
        <f t="shared" si="415"/>
        <v>0</v>
      </c>
      <c r="W457" s="247" t="str">
        <f t="shared" si="452"/>
        <v>No</v>
      </c>
      <c r="X457" s="248" t="b">
        <f t="shared" si="416"/>
        <v>0</v>
      </c>
      <c r="Y457" s="248" t="b">
        <f t="shared" si="417"/>
        <v>0</v>
      </c>
      <c r="Z457" s="248" t="b">
        <f t="shared" si="418"/>
        <v>0</v>
      </c>
      <c r="AA457" s="248" t="b">
        <f t="shared" si="419"/>
        <v>0</v>
      </c>
      <c r="AB457" s="248" t="str">
        <f t="shared" si="453"/>
        <v>No</v>
      </c>
      <c r="AC457" s="249" t="b">
        <f t="shared" si="420"/>
        <v>0</v>
      </c>
      <c r="AD457" s="249" t="b">
        <f t="shared" si="421"/>
        <v>0</v>
      </c>
      <c r="AE457" s="249" t="b">
        <f t="shared" si="422"/>
        <v>0</v>
      </c>
      <c r="AF457" s="249" t="b">
        <f t="shared" si="423"/>
        <v>0</v>
      </c>
      <c r="AG457" s="249" t="str">
        <f t="shared" si="454"/>
        <v>No</v>
      </c>
      <c r="AH457" s="250" t="b">
        <f t="shared" si="424"/>
        <v>0</v>
      </c>
      <c r="AI457" s="250" t="b">
        <f t="shared" si="425"/>
        <v>0</v>
      </c>
      <c r="AJ457" s="250" t="b">
        <f t="shared" si="426"/>
        <v>0</v>
      </c>
      <c r="AK457" s="250" t="b">
        <f t="shared" si="427"/>
        <v>0</v>
      </c>
      <c r="AL457" s="250" t="str">
        <f t="shared" si="455"/>
        <v>No</v>
      </c>
      <c r="AN457" s="246" t="str">
        <f t="shared" si="456"/>
        <v/>
      </c>
      <c r="AO457" s="247" t="str">
        <f t="shared" si="457"/>
        <v/>
      </c>
      <c r="AP457" s="248" t="str">
        <f t="shared" si="458"/>
        <v/>
      </c>
      <c r="AQ457" s="249" t="str">
        <f t="shared" si="459"/>
        <v/>
      </c>
      <c r="AR457" s="250" t="str">
        <f t="shared" si="460"/>
        <v/>
      </c>
      <c r="AS457" s="234"/>
      <c r="AY457" s="385">
        <f t="shared" si="461"/>
        <v>0</v>
      </c>
      <c r="AZ457" s="385">
        <f t="shared" si="428"/>
        <v>0</v>
      </c>
      <c r="BA457" s="385">
        <f t="shared" si="462"/>
        <v>0</v>
      </c>
      <c r="BB457" s="385">
        <f t="shared" si="429"/>
        <v>0</v>
      </c>
      <c r="BC457" s="385">
        <f t="shared" si="430"/>
        <v>0</v>
      </c>
      <c r="BD457" s="385">
        <f t="shared" si="431"/>
        <v>0</v>
      </c>
      <c r="BE457" s="385">
        <f t="shared" si="432"/>
        <v>0</v>
      </c>
      <c r="BF457" s="385">
        <f t="shared" si="433"/>
        <v>0</v>
      </c>
      <c r="BG457" s="385">
        <f t="shared" si="434"/>
        <v>0</v>
      </c>
      <c r="BH457" s="385">
        <f t="shared" si="435"/>
        <v>0</v>
      </c>
      <c r="BI457" s="385">
        <f t="shared" si="436"/>
        <v>0</v>
      </c>
      <c r="BJ457" s="385">
        <f t="shared" si="437"/>
        <v>0</v>
      </c>
      <c r="BK457" s="385">
        <f t="shared" si="438"/>
        <v>0</v>
      </c>
      <c r="BL457" s="385">
        <f t="shared" si="439"/>
        <v>0</v>
      </c>
      <c r="BM457" s="385">
        <f t="shared" si="440"/>
        <v>0</v>
      </c>
      <c r="BN457" s="385">
        <f t="shared" si="441"/>
        <v>0</v>
      </c>
      <c r="CK457" s="239">
        <f t="shared" si="463"/>
        <v>0</v>
      </c>
      <c r="CL457" s="239">
        <f t="shared" si="464"/>
        <v>0</v>
      </c>
    </row>
    <row r="458" spans="3:90" x14ac:dyDescent="0.35">
      <c r="C458" s="235"/>
      <c r="D458" s="246" t="str">
        <f t="shared" si="442"/>
        <v/>
      </c>
      <c r="E458" s="247" t="str">
        <f t="shared" si="443"/>
        <v/>
      </c>
      <c r="F458" s="248" t="str">
        <f t="shared" si="444"/>
        <v/>
      </c>
      <c r="G458" s="249" t="str">
        <f t="shared" si="445"/>
        <v/>
      </c>
      <c r="H458" s="250" t="str">
        <f t="shared" si="446"/>
        <v/>
      </c>
      <c r="I458" s="386" t="str">
        <f t="shared" si="407"/>
        <v/>
      </c>
      <c r="J458" s="387" t="str">
        <f t="shared" si="408"/>
        <v/>
      </c>
      <c r="K458" s="388" t="str">
        <f t="shared" si="409"/>
        <v/>
      </c>
      <c r="L458" s="389" t="str">
        <f t="shared" si="410"/>
        <v/>
      </c>
      <c r="M458" s="250" t="str">
        <f t="shared" si="411"/>
        <v/>
      </c>
      <c r="N458" s="246" t="b">
        <f t="shared" si="447"/>
        <v>0</v>
      </c>
      <c r="O458" s="246" t="b">
        <f t="shared" si="448"/>
        <v>0</v>
      </c>
      <c r="P458" s="246" t="b">
        <f t="shared" si="449"/>
        <v>0</v>
      </c>
      <c r="Q458" s="246" t="b">
        <f t="shared" si="450"/>
        <v>0</v>
      </c>
      <c r="R458" s="246" t="str">
        <f t="shared" si="451"/>
        <v>No</v>
      </c>
      <c r="S458" s="247" t="b">
        <f t="shared" si="412"/>
        <v>0</v>
      </c>
      <c r="T458" s="247" t="b">
        <f t="shared" si="413"/>
        <v>0</v>
      </c>
      <c r="U458" s="247" t="b">
        <f t="shared" si="414"/>
        <v>0</v>
      </c>
      <c r="V458" s="247" t="b">
        <f t="shared" si="415"/>
        <v>0</v>
      </c>
      <c r="W458" s="247" t="str">
        <f t="shared" si="452"/>
        <v>No</v>
      </c>
      <c r="X458" s="248" t="b">
        <f t="shared" si="416"/>
        <v>0</v>
      </c>
      <c r="Y458" s="248" t="b">
        <f t="shared" si="417"/>
        <v>0</v>
      </c>
      <c r="Z458" s="248" t="b">
        <f t="shared" si="418"/>
        <v>0</v>
      </c>
      <c r="AA458" s="248" t="b">
        <f t="shared" si="419"/>
        <v>0</v>
      </c>
      <c r="AB458" s="248" t="str">
        <f t="shared" si="453"/>
        <v>No</v>
      </c>
      <c r="AC458" s="249" t="b">
        <f t="shared" si="420"/>
        <v>0</v>
      </c>
      <c r="AD458" s="249" t="b">
        <f t="shared" si="421"/>
        <v>0</v>
      </c>
      <c r="AE458" s="249" t="b">
        <f t="shared" si="422"/>
        <v>0</v>
      </c>
      <c r="AF458" s="249" t="b">
        <f t="shared" si="423"/>
        <v>0</v>
      </c>
      <c r="AG458" s="249" t="str">
        <f t="shared" si="454"/>
        <v>No</v>
      </c>
      <c r="AH458" s="250" t="b">
        <f t="shared" si="424"/>
        <v>0</v>
      </c>
      <c r="AI458" s="250" t="b">
        <f t="shared" si="425"/>
        <v>0</v>
      </c>
      <c r="AJ458" s="250" t="b">
        <f t="shared" si="426"/>
        <v>0</v>
      </c>
      <c r="AK458" s="250" t="b">
        <f t="shared" si="427"/>
        <v>0</v>
      </c>
      <c r="AL458" s="250" t="str">
        <f t="shared" si="455"/>
        <v>No</v>
      </c>
      <c r="AN458" s="246" t="str">
        <f t="shared" si="456"/>
        <v/>
      </c>
      <c r="AO458" s="247" t="str">
        <f t="shared" si="457"/>
        <v/>
      </c>
      <c r="AP458" s="248" t="str">
        <f t="shared" si="458"/>
        <v/>
      </c>
      <c r="AQ458" s="249" t="str">
        <f t="shared" si="459"/>
        <v/>
      </c>
      <c r="AR458" s="250" t="str">
        <f t="shared" si="460"/>
        <v/>
      </c>
      <c r="AS458" s="234"/>
      <c r="AY458" s="385">
        <f t="shared" si="461"/>
        <v>0</v>
      </c>
      <c r="AZ458" s="385">
        <f t="shared" si="428"/>
        <v>0</v>
      </c>
      <c r="BA458" s="385">
        <f t="shared" si="462"/>
        <v>0</v>
      </c>
      <c r="BB458" s="385">
        <f t="shared" si="429"/>
        <v>0</v>
      </c>
      <c r="BC458" s="385">
        <f t="shared" si="430"/>
        <v>0</v>
      </c>
      <c r="BD458" s="385">
        <f t="shared" si="431"/>
        <v>0</v>
      </c>
      <c r="BE458" s="385">
        <f t="shared" si="432"/>
        <v>0</v>
      </c>
      <c r="BF458" s="385">
        <f t="shared" si="433"/>
        <v>0</v>
      </c>
      <c r="BG458" s="385">
        <f t="shared" si="434"/>
        <v>0</v>
      </c>
      <c r="BH458" s="385">
        <f t="shared" si="435"/>
        <v>0</v>
      </c>
      <c r="BI458" s="385">
        <f t="shared" si="436"/>
        <v>0</v>
      </c>
      <c r="BJ458" s="385">
        <f t="shared" si="437"/>
        <v>0</v>
      </c>
      <c r="BK458" s="385">
        <f t="shared" si="438"/>
        <v>0</v>
      </c>
      <c r="BL458" s="385">
        <f t="shared" si="439"/>
        <v>0</v>
      </c>
      <c r="BM458" s="385">
        <f t="shared" si="440"/>
        <v>0</v>
      </c>
      <c r="BN458" s="385">
        <f t="shared" si="441"/>
        <v>0</v>
      </c>
      <c r="CK458" s="239">
        <f t="shared" si="463"/>
        <v>0</v>
      </c>
      <c r="CL458" s="239">
        <f t="shared" si="464"/>
        <v>0</v>
      </c>
    </row>
    <row r="459" spans="3:90" x14ac:dyDescent="0.35">
      <c r="C459" s="235"/>
      <c r="D459" s="246" t="str">
        <f t="shared" si="442"/>
        <v/>
      </c>
      <c r="E459" s="247" t="str">
        <f t="shared" si="443"/>
        <v/>
      </c>
      <c r="F459" s="248" t="str">
        <f t="shared" si="444"/>
        <v/>
      </c>
      <c r="G459" s="249" t="str">
        <f t="shared" si="445"/>
        <v/>
      </c>
      <c r="H459" s="250" t="str">
        <f t="shared" si="446"/>
        <v/>
      </c>
      <c r="I459" s="386" t="str">
        <f t="shared" si="407"/>
        <v/>
      </c>
      <c r="J459" s="387" t="str">
        <f t="shared" si="408"/>
        <v/>
      </c>
      <c r="K459" s="388" t="str">
        <f t="shared" si="409"/>
        <v/>
      </c>
      <c r="L459" s="389" t="str">
        <f t="shared" si="410"/>
        <v/>
      </c>
      <c r="M459" s="250" t="str">
        <f t="shared" si="411"/>
        <v/>
      </c>
      <c r="N459" s="246" t="b">
        <f t="shared" si="447"/>
        <v>0</v>
      </c>
      <c r="O459" s="246" t="b">
        <f t="shared" si="448"/>
        <v>0</v>
      </c>
      <c r="P459" s="246" t="b">
        <f t="shared" si="449"/>
        <v>0</v>
      </c>
      <c r="Q459" s="246" t="b">
        <f t="shared" si="450"/>
        <v>0</v>
      </c>
      <c r="R459" s="246" t="str">
        <f t="shared" si="451"/>
        <v>No</v>
      </c>
      <c r="S459" s="247" t="b">
        <f t="shared" si="412"/>
        <v>0</v>
      </c>
      <c r="T459" s="247" t="b">
        <f t="shared" si="413"/>
        <v>0</v>
      </c>
      <c r="U459" s="247" t="b">
        <f t="shared" si="414"/>
        <v>0</v>
      </c>
      <c r="V459" s="247" t="b">
        <f t="shared" si="415"/>
        <v>0</v>
      </c>
      <c r="W459" s="247" t="str">
        <f t="shared" si="452"/>
        <v>No</v>
      </c>
      <c r="X459" s="248" t="b">
        <f t="shared" si="416"/>
        <v>0</v>
      </c>
      <c r="Y459" s="248" t="b">
        <f t="shared" si="417"/>
        <v>0</v>
      </c>
      <c r="Z459" s="248" t="b">
        <f t="shared" si="418"/>
        <v>0</v>
      </c>
      <c r="AA459" s="248" t="b">
        <f t="shared" si="419"/>
        <v>0</v>
      </c>
      <c r="AB459" s="248" t="str">
        <f t="shared" si="453"/>
        <v>No</v>
      </c>
      <c r="AC459" s="249" t="b">
        <f t="shared" si="420"/>
        <v>0</v>
      </c>
      <c r="AD459" s="249" t="b">
        <f t="shared" si="421"/>
        <v>0</v>
      </c>
      <c r="AE459" s="249" t="b">
        <f t="shared" si="422"/>
        <v>0</v>
      </c>
      <c r="AF459" s="249" t="b">
        <f t="shared" si="423"/>
        <v>0</v>
      </c>
      <c r="AG459" s="249" t="str">
        <f t="shared" si="454"/>
        <v>No</v>
      </c>
      <c r="AH459" s="250" t="b">
        <f t="shared" si="424"/>
        <v>0</v>
      </c>
      <c r="AI459" s="250" t="b">
        <f t="shared" si="425"/>
        <v>0</v>
      </c>
      <c r="AJ459" s="250" t="b">
        <f t="shared" si="426"/>
        <v>0</v>
      </c>
      <c r="AK459" s="250" t="b">
        <f t="shared" si="427"/>
        <v>0</v>
      </c>
      <c r="AL459" s="250" t="str">
        <f t="shared" si="455"/>
        <v>No</v>
      </c>
      <c r="AN459" s="246" t="str">
        <f t="shared" si="456"/>
        <v/>
      </c>
      <c r="AO459" s="247" t="str">
        <f t="shared" si="457"/>
        <v/>
      </c>
      <c r="AP459" s="248" t="str">
        <f t="shared" si="458"/>
        <v/>
      </c>
      <c r="AQ459" s="249" t="str">
        <f t="shared" si="459"/>
        <v/>
      </c>
      <c r="AR459" s="250" t="str">
        <f t="shared" si="460"/>
        <v/>
      </c>
      <c r="AS459" s="234"/>
      <c r="AY459" s="385">
        <f t="shared" si="461"/>
        <v>0</v>
      </c>
      <c r="AZ459" s="385">
        <f t="shared" si="428"/>
        <v>0</v>
      </c>
      <c r="BA459" s="385">
        <f t="shared" si="462"/>
        <v>0</v>
      </c>
      <c r="BB459" s="385">
        <f t="shared" si="429"/>
        <v>0</v>
      </c>
      <c r="BC459" s="385">
        <f t="shared" si="430"/>
        <v>0</v>
      </c>
      <c r="BD459" s="385">
        <f t="shared" si="431"/>
        <v>0</v>
      </c>
      <c r="BE459" s="385">
        <f t="shared" si="432"/>
        <v>0</v>
      </c>
      <c r="BF459" s="385">
        <f t="shared" si="433"/>
        <v>0</v>
      </c>
      <c r="BG459" s="385">
        <f t="shared" si="434"/>
        <v>0</v>
      </c>
      <c r="BH459" s="385">
        <f t="shared" si="435"/>
        <v>0</v>
      </c>
      <c r="BI459" s="385">
        <f t="shared" si="436"/>
        <v>0</v>
      </c>
      <c r="BJ459" s="385">
        <f t="shared" si="437"/>
        <v>0</v>
      </c>
      <c r="BK459" s="385">
        <f t="shared" si="438"/>
        <v>0</v>
      </c>
      <c r="BL459" s="385">
        <f t="shared" si="439"/>
        <v>0</v>
      </c>
      <c r="BM459" s="385">
        <f t="shared" si="440"/>
        <v>0</v>
      </c>
      <c r="BN459" s="385">
        <f t="shared" si="441"/>
        <v>0</v>
      </c>
      <c r="CK459" s="239">
        <f t="shared" si="463"/>
        <v>0</v>
      </c>
      <c r="CL459" s="239">
        <f t="shared" si="464"/>
        <v>0</v>
      </c>
    </row>
    <row r="460" spans="3:90" x14ac:dyDescent="0.35">
      <c r="C460" s="235"/>
      <c r="D460" s="246" t="str">
        <f t="shared" si="442"/>
        <v/>
      </c>
      <c r="E460" s="247" t="str">
        <f t="shared" si="443"/>
        <v/>
      </c>
      <c r="F460" s="248" t="str">
        <f t="shared" si="444"/>
        <v/>
      </c>
      <c r="G460" s="249" t="str">
        <f t="shared" si="445"/>
        <v/>
      </c>
      <c r="H460" s="250" t="str">
        <f t="shared" si="446"/>
        <v/>
      </c>
      <c r="I460" s="386" t="str">
        <f t="shared" si="407"/>
        <v/>
      </c>
      <c r="J460" s="387" t="str">
        <f t="shared" si="408"/>
        <v/>
      </c>
      <c r="K460" s="388" t="str">
        <f t="shared" si="409"/>
        <v/>
      </c>
      <c r="L460" s="389" t="str">
        <f t="shared" si="410"/>
        <v/>
      </c>
      <c r="M460" s="250" t="str">
        <f t="shared" si="411"/>
        <v/>
      </c>
      <c r="N460" s="246" t="b">
        <f t="shared" si="447"/>
        <v>0</v>
      </c>
      <c r="O460" s="246" t="b">
        <f t="shared" si="448"/>
        <v>0</v>
      </c>
      <c r="P460" s="246" t="b">
        <f t="shared" si="449"/>
        <v>0</v>
      </c>
      <c r="Q460" s="246" t="b">
        <f t="shared" si="450"/>
        <v>0</v>
      </c>
      <c r="R460" s="246" t="str">
        <f t="shared" si="451"/>
        <v>No</v>
      </c>
      <c r="S460" s="247" t="b">
        <f t="shared" si="412"/>
        <v>0</v>
      </c>
      <c r="T460" s="247" t="b">
        <f t="shared" si="413"/>
        <v>0</v>
      </c>
      <c r="U460" s="247" t="b">
        <f t="shared" si="414"/>
        <v>0</v>
      </c>
      <c r="V460" s="247" t="b">
        <f t="shared" si="415"/>
        <v>0</v>
      </c>
      <c r="W460" s="247" t="str">
        <f t="shared" si="452"/>
        <v>No</v>
      </c>
      <c r="X460" s="248" t="b">
        <f t="shared" si="416"/>
        <v>0</v>
      </c>
      <c r="Y460" s="248" t="b">
        <f t="shared" si="417"/>
        <v>0</v>
      </c>
      <c r="Z460" s="248" t="b">
        <f t="shared" si="418"/>
        <v>0</v>
      </c>
      <c r="AA460" s="248" t="b">
        <f t="shared" si="419"/>
        <v>0</v>
      </c>
      <c r="AB460" s="248" t="str">
        <f t="shared" si="453"/>
        <v>No</v>
      </c>
      <c r="AC460" s="249" t="b">
        <f t="shared" si="420"/>
        <v>0</v>
      </c>
      <c r="AD460" s="249" t="b">
        <f t="shared" si="421"/>
        <v>0</v>
      </c>
      <c r="AE460" s="249" t="b">
        <f t="shared" si="422"/>
        <v>0</v>
      </c>
      <c r="AF460" s="249" t="b">
        <f t="shared" si="423"/>
        <v>0</v>
      </c>
      <c r="AG460" s="249" t="str">
        <f t="shared" si="454"/>
        <v>No</v>
      </c>
      <c r="AH460" s="250" t="b">
        <f t="shared" si="424"/>
        <v>0</v>
      </c>
      <c r="AI460" s="250" t="b">
        <f t="shared" si="425"/>
        <v>0</v>
      </c>
      <c r="AJ460" s="250" t="b">
        <f t="shared" si="426"/>
        <v>0</v>
      </c>
      <c r="AK460" s="250" t="b">
        <f t="shared" si="427"/>
        <v>0</v>
      </c>
      <c r="AL460" s="250" t="str">
        <f t="shared" si="455"/>
        <v>No</v>
      </c>
      <c r="AN460" s="246" t="str">
        <f t="shared" si="456"/>
        <v/>
      </c>
      <c r="AO460" s="247" t="str">
        <f t="shared" si="457"/>
        <v/>
      </c>
      <c r="AP460" s="248" t="str">
        <f t="shared" si="458"/>
        <v/>
      </c>
      <c r="AQ460" s="249" t="str">
        <f t="shared" si="459"/>
        <v/>
      </c>
      <c r="AR460" s="250" t="str">
        <f t="shared" si="460"/>
        <v/>
      </c>
      <c r="AS460" s="234"/>
      <c r="AY460" s="385">
        <f t="shared" si="461"/>
        <v>0</v>
      </c>
      <c r="AZ460" s="385">
        <f t="shared" si="428"/>
        <v>0</v>
      </c>
      <c r="BA460" s="385">
        <f t="shared" si="462"/>
        <v>0</v>
      </c>
      <c r="BB460" s="385">
        <f t="shared" si="429"/>
        <v>0</v>
      </c>
      <c r="BC460" s="385">
        <f t="shared" si="430"/>
        <v>0</v>
      </c>
      <c r="BD460" s="385">
        <f t="shared" si="431"/>
        <v>0</v>
      </c>
      <c r="BE460" s="385">
        <f t="shared" si="432"/>
        <v>0</v>
      </c>
      <c r="BF460" s="385">
        <f t="shared" si="433"/>
        <v>0</v>
      </c>
      <c r="BG460" s="385">
        <f t="shared" si="434"/>
        <v>0</v>
      </c>
      <c r="BH460" s="385">
        <f t="shared" si="435"/>
        <v>0</v>
      </c>
      <c r="BI460" s="385">
        <f t="shared" si="436"/>
        <v>0</v>
      </c>
      <c r="BJ460" s="385">
        <f t="shared" si="437"/>
        <v>0</v>
      </c>
      <c r="BK460" s="385">
        <f t="shared" si="438"/>
        <v>0</v>
      </c>
      <c r="BL460" s="385">
        <f t="shared" si="439"/>
        <v>0</v>
      </c>
      <c r="BM460" s="385">
        <f t="shared" si="440"/>
        <v>0</v>
      </c>
      <c r="BN460" s="385">
        <f t="shared" si="441"/>
        <v>0</v>
      </c>
      <c r="CK460" s="239">
        <f t="shared" si="463"/>
        <v>0</v>
      </c>
      <c r="CL460" s="239">
        <f t="shared" si="464"/>
        <v>0</v>
      </c>
    </row>
    <row r="461" spans="3:90" x14ac:dyDescent="0.35">
      <c r="C461" s="235"/>
      <c r="D461" s="246" t="str">
        <f t="shared" si="442"/>
        <v/>
      </c>
      <c r="E461" s="247" t="str">
        <f t="shared" si="443"/>
        <v/>
      </c>
      <c r="F461" s="248" t="str">
        <f t="shared" si="444"/>
        <v/>
      </c>
      <c r="G461" s="249" t="str">
        <f t="shared" si="445"/>
        <v/>
      </c>
      <c r="H461" s="250" t="str">
        <f t="shared" si="446"/>
        <v/>
      </c>
      <c r="I461" s="386" t="str">
        <f t="shared" si="407"/>
        <v/>
      </c>
      <c r="J461" s="387" t="str">
        <f t="shared" si="408"/>
        <v/>
      </c>
      <c r="K461" s="388" t="str">
        <f t="shared" si="409"/>
        <v/>
      </c>
      <c r="L461" s="389" t="str">
        <f t="shared" si="410"/>
        <v/>
      </c>
      <c r="M461" s="250" t="str">
        <f t="shared" si="411"/>
        <v/>
      </c>
      <c r="N461" s="246" t="b">
        <f t="shared" si="447"/>
        <v>0</v>
      </c>
      <c r="O461" s="246" t="b">
        <f t="shared" si="448"/>
        <v>0</v>
      </c>
      <c r="P461" s="246" t="b">
        <f t="shared" si="449"/>
        <v>0</v>
      </c>
      <c r="Q461" s="246" t="b">
        <f t="shared" si="450"/>
        <v>0</v>
      </c>
      <c r="R461" s="246" t="str">
        <f t="shared" si="451"/>
        <v>No</v>
      </c>
      <c r="S461" s="247" t="b">
        <f t="shared" si="412"/>
        <v>0</v>
      </c>
      <c r="T461" s="247" t="b">
        <f t="shared" si="413"/>
        <v>0</v>
      </c>
      <c r="U461" s="247" t="b">
        <f t="shared" si="414"/>
        <v>0</v>
      </c>
      <c r="V461" s="247" t="b">
        <f t="shared" si="415"/>
        <v>0</v>
      </c>
      <c r="W461" s="247" t="str">
        <f t="shared" si="452"/>
        <v>No</v>
      </c>
      <c r="X461" s="248" t="b">
        <f t="shared" si="416"/>
        <v>0</v>
      </c>
      <c r="Y461" s="248" t="b">
        <f t="shared" si="417"/>
        <v>0</v>
      </c>
      <c r="Z461" s="248" t="b">
        <f t="shared" si="418"/>
        <v>0</v>
      </c>
      <c r="AA461" s="248" t="b">
        <f t="shared" si="419"/>
        <v>0</v>
      </c>
      <c r="AB461" s="248" t="str">
        <f t="shared" si="453"/>
        <v>No</v>
      </c>
      <c r="AC461" s="249" t="b">
        <f t="shared" si="420"/>
        <v>0</v>
      </c>
      <c r="AD461" s="249" t="b">
        <f t="shared" si="421"/>
        <v>0</v>
      </c>
      <c r="AE461" s="249" t="b">
        <f t="shared" si="422"/>
        <v>0</v>
      </c>
      <c r="AF461" s="249" t="b">
        <f t="shared" si="423"/>
        <v>0</v>
      </c>
      <c r="AG461" s="249" t="str">
        <f t="shared" si="454"/>
        <v>No</v>
      </c>
      <c r="AH461" s="250" t="b">
        <f t="shared" si="424"/>
        <v>0</v>
      </c>
      <c r="AI461" s="250" t="b">
        <f t="shared" si="425"/>
        <v>0</v>
      </c>
      <c r="AJ461" s="250" t="b">
        <f t="shared" si="426"/>
        <v>0</v>
      </c>
      <c r="AK461" s="250" t="b">
        <f t="shared" si="427"/>
        <v>0</v>
      </c>
      <c r="AL461" s="250" t="str">
        <f t="shared" si="455"/>
        <v>No</v>
      </c>
      <c r="AN461" s="246" t="str">
        <f t="shared" si="456"/>
        <v/>
      </c>
      <c r="AO461" s="247" t="str">
        <f t="shared" si="457"/>
        <v/>
      </c>
      <c r="AP461" s="248" t="str">
        <f t="shared" si="458"/>
        <v/>
      </c>
      <c r="AQ461" s="249" t="str">
        <f t="shared" si="459"/>
        <v/>
      </c>
      <c r="AR461" s="250" t="str">
        <f t="shared" si="460"/>
        <v/>
      </c>
      <c r="AS461" s="234"/>
      <c r="AY461" s="385">
        <f t="shared" si="461"/>
        <v>0</v>
      </c>
      <c r="AZ461" s="385">
        <f t="shared" si="428"/>
        <v>0</v>
      </c>
      <c r="BA461" s="385">
        <f t="shared" si="462"/>
        <v>0</v>
      </c>
      <c r="BB461" s="385">
        <f t="shared" si="429"/>
        <v>0</v>
      </c>
      <c r="BC461" s="385">
        <f t="shared" si="430"/>
        <v>0</v>
      </c>
      <c r="BD461" s="385">
        <f t="shared" si="431"/>
        <v>0</v>
      </c>
      <c r="BE461" s="385">
        <f t="shared" si="432"/>
        <v>0</v>
      </c>
      <c r="BF461" s="385">
        <f t="shared" si="433"/>
        <v>0</v>
      </c>
      <c r="BG461" s="385">
        <f t="shared" si="434"/>
        <v>0</v>
      </c>
      <c r="BH461" s="385">
        <f t="shared" si="435"/>
        <v>0</v>
      </c>
      <c r="BI461" s="385">
        <f t="shared" si="436"/>
        <v>0</v>
      </c>
      <c r="BJ461" s="385">
        <f t="shared" si="437"/>
        <v>0</v>
      </c>
      <c r="BK461" s="385">
        <f t="shared" si="438"/>
        <v>0</v>
      </c>
      <c r="BL461" s="385">
        <f t="shared" si="439"/>
        <v>0</v>
      </c>
      <c r="BM461" s="385">
        <f t="shared" si="440"/>
        <v>0</v>
      </c>
      <c r="BN461" s="385">
        <f t="shared" si="441"/>
        <v>0</v>
      </c>
      <c r="CK461" s="239">
        <f t="shared" si="463"/>
        <v>0</v>
      </c>
      <c r="CL461" s="239">
        <f t="shared" si="464"/>
        <v>0</v>
      </c>
    </row>
    <row r="462" spans="3:90" x14ac:dyDescent="0.35">
      <c r="C462" s="235"/>
      <c r="D462" s="246" t="str">
        <f t="shared" si="442"/>
        <v/>
      </c>
      <c r="E462" s="247" t="str">
        <f t="shared" si="443"/>
        <v/>
      </c>
      <c r="F462" s="248" t="str">
        <f t="shared" si="444"/>
        <v/>
      </c>
      <c r="G462" s="249" t="str">
        <f t="shared" si="445"/>
        <v/>
      </c>
      <c r="H462" s="250" t="str">
        <f t="shared" si="446"/>
        <v/>
      </c>
      <c r="I462" s="386" t="str">
        <f t="shared" si="407"/>
        <v/>
      </c>
      <c r="J462" s="387" t="str">
        <f t="shared" si="408"/>
        <v/>
      </c>
      <c r="K462" s="388" t="str">
        <f t="shared" si="409"/>
        <v/>
      </c>
      <c r="L462" s="389" t="str">
        <f t="shared" si="410"/>
        <v/>
      </c>
      <c r="M462" s="250" t="str">
        <f t="shared" si="411"/>
        <v/>
      </c>
      <c r="N462" s="246" t="b">
        <f t="shared" si="447"/>
        <v>0</v>
      </c>
      <c r="O462" s="246" t="b">
        <f t="shared" si="448"/>
        <v>0</v>
      </c>
      <c r="P462" s="246" t="b">
        <f t="shared" si="449"/>
        <v>0</v>
      </c>
      <c r="Q462" s="246" t="b">
        <f t="shared" si="450"/>
        <v>0</v>
      </c>
      <c r="R462" s="246" t="str">
        <f t="shared" si="451"/>
        <v>No</v>
      </c>
      <c r="S462" s="247" t="b">
        <f t="shared" si="412"/>
        <v>0</v>
      </c>
      <c r="T462" s="247" t="b">
        <f t="shared" si="413"/>
        <v>0</v>
      </c>
      <c r="U462" s="247" t="b">
        <f t="shared" si="414"/>
        <v>0</v>
      </c>
      <c r="V462" s="247" t="b">
        <f t="shared" si="415"/>
        <v>0</v>
      </c>
      <c r="W462" s="247" t="str">
        <f t="shared" si="452"/>
        <v>No</v>
      </c>
      <c r="X462" s="248" t="b">
        <f t="shared" si="416"/>
        <v>0</v>
      </c>
      <c r="Y462" s="248" t="b">
        <f t="shared" si="417"/>
        <v>0</v>
      </c>
      <c r="Z462" s="248" t="b">
        <f t="shared" si="418"/>
        <v>0</v>
      </c>
      <c r="AA462" s="248" t="b">
        <f t="shared" si="419"/>
        <v>0</v>
      </c>
      <c r="AB462" s="248" t="str">
        <f t="shared" si="453"/>
        <v>No</v>
      </c>
      <c r="AC462" s="249" t="b">
        <f t="shared" si="420"/>
        <v>0</v>
      </c>
      <c r="AD462" s="249" t="b">
        <f t="shared" si="421"/>
        <v>0</v>
      </c>
      <c r="AE462" s="249" t="b">
        <f t="shared" si="422"/>
        <v>0</v>
      </c>
      <c r="AF462" s="249" t="b">
        <f t="shared" si="423"/>
        <v>0</v>
      </c>
      <c r="AG462" s="249" t="str">
        <f t="shared" si="454"/>
        <v>No</v>
      </c>
      <c r="AH462" s="250" t="b">
        <f t="shared" si="424"/>
        <v>0</v>
      </c>
      <c r="AI462" s="250" t="b">
        <f t="shared" si="425"/>
        <v>0</v>
      </c>
      <c r="AJ462" s="250" t="b">
        <f t="shared" si="426"/>
        <v>0</v>
      </c>
      <c r="AK462" s="250" t="b">
        <f t="shared" si="427"/>
        <v>0</v>
      </c>
      <c r="AL462" s="250" t="str">
        <f t="shared" si="455"/>
        <v>No</v>
      </c>
      <c r="AN462" s="246" t="str">
        <f t="shared" si="456"/>
        <v/>
      </c>
      <c r="AO462" s="247" t="str">
        <f t="shared" si="457"/>
        <v/>
      </c>
      <c r="AP462" s="248" t="str">
        <f t="shared" si="458"/>
        <v/>
      </c>
      <c r="AQ462" s="249" t="str">
        <f t="shared" si="459"/>
        <v/>
      </c>
      <c r="AR462" s="250" t="str">
        <f t="shared" si="460"/>
        <v/>
      </c>
      <c r="AS462" s="234"/>
      <c r="AY462" s="385">
        <f t="shared" si="461"/>
        <v>0</v>
      </c>
      <c r="AZ462" s="385">
        <f t="shared" si="428"/>
        <v>0</v>
      </c>
      <c r="BA462" s="385">
        <f t="shared" si="462"/>
        <v>0</v>
      </c>
      <c r="BB462" s="385">
        <f t="shared" si="429"/>
        <v>0</v>
      </c>
      <c r="BC462" s="385">
        <f t="shared" si="430"/>
        <v>0</v>
      </c>
      <c r="BD462" s="385">
        <f t="shared" si="431"/>
        <v>0</v>
      </c>
      <c r="BE462" s="385">
        <f t="shared" si="432"/>
        <v>0</v>
      </c>
      <c r="BF462" s="385">
        <f t="shared" si="433"/>
        <v>0</v>
      </c>
      <c r="BG462" s="385">
        <f t="shared" si="434"/>
        <v>0</v>
      </c>
      <c r="BH462" s="385">
        <f t="shared" si="435"/>
        <v>0</v>
      </c>
      <c r="BI462" s="385">
        <f t="shared" si="436"/>
        <v>0</v>
      </c>
      <c r="BJ462" s="385">
        <f t="shared" si="437"/>
        <v>0</v>
      </c>
      <c r="BK462" s="385">
        <f t="shared" si="438"/>
        <v>0</v>
      </c>
      <c r="BL462" s="385">
        <f t="shared" si="439"/>
        <v>0</v>
      </c>
      <c r="BM462" s="385">
        <f t="shared" si="440"/>
        <v>0</v>
      </c>
      <c r="BN462" s="385">
        <f t="shared" si="441"/>
        <v>0</v>
      </c>
      <c r="CK462" s="239">
        <f t="shared" si="463"/>
        <v>0</v>
      </c>
      <c r="CL462" s="239">
        <f t="shared" si="464"/>
        <v>0</v>
      </c>
    </row>
    <row r="463" spans="3:90" x14ac:dyDescent="0.35">
      <c r="C463" s="235"/>
      <c r="D463" s="246" t="str">
        <f t="shared" si="442"/>
        <v/>
      </c>
      <c r="E463" s="247" t="str">
        <f t="shared" si="443"/>
        <v/>
      </c>
      <c r="F463" s="248" t="str">
        <f t="shared" si="444"/>
        <v/>
      </c>
      <c r="G463" s="249" t="str">
        <f t="shared" si="445"/>
        <v/>
      </c>
      <c r="H463" s="250" t="str">
        <f t="shared" si="446"/>
        <v/>
      </c>
      <c r="I463" s="386" t="str">
        <f t="shared" si="407"/>
        <v/>
      </c>
      <c r="J463" s="387" t="str">
        <f t="shared" si="408"/>
        <v/>
      </c>
      <c r="K463" s="388" t="str">
        <f t="shared" si="409"/>
        <v/>
      </c>
      <c r="L463" s="389" t="str">
        <f t="shared" si="410"/>
        <v/>
      </c>
      <c r="M463" s="250" t="str">
        <f t="shared" si="411"/>
        <v/>
      </c>
      <c r="N463" s="246" t="b">
        <f t="shared" si="447"/>
        <v>0</v>
      </c>
      <c r="O463" s="246" t="b">
        <f t="shared" si="448"/>
        <v>0</v>
      </c>
      <c r="P463" s="246" t="b">
        <f t="shared" si="449"/>
        <v>0</v>
      </c>
      <c r="Q463" s="246" t="b">
        <f t="shared" si="450"/>
        <v>0</v>
      </c>
      <c r="R463" s="246" t="str">
        <f t="shared" si="451"/>
        <v>No</v>
      </c>
      <c r="S463" s="247" t="b">
        <f t="shared" si="412"/>
        <v>0</v>
      </c>
      <c r="T463" s="247" t="b">
        <f t="shared" si="413"/>
        <v>0</v>
      </c>
      <c r="U463" s="247" t="b">
        <f t="shared" si="414"/>
        <v>0</v>
      </c>
      <c r="V463" s="247" t="b">
        <f t="shared" si="415"/>
        <v>0</v>
      </c>
      <c r="W463" s="247" t="str">
        <f t="shared" si="452"/>
        <v>No</v>
      </c>
      <c r="X463" s="248" t="b">
        <f t="shared" si="416"/>
        <v>0</v>
      </c>
      <c r="Y463" s="248" t="b">
        <f t="shared" si="417"/>
        <v>0</v>
      </c>
      <c r="Z463" s="248" t="b">
        <f t="shared" si="418"/>
        <v>0</v>
      </c>
      <c r="AA463" s="248" t="b">
        <f t="shared" si="419"/>
        <v>0</v>
      </c>
      <c r="AB463" s="248" t="str">
        <f t="shared" si="453"/>
        <v>No</v>
      </c>
      <c r="AC463" s="249" t="b">
        <f t="shared" si="420"/>
        <v>0</v>
      </c>
      <c r="AD463" s="249" t="b">
        <f t="shared" si="421"/>
        <v>0</v>
      </c>
      <c r="AE463" s="249" t="b">
        <f t="shared" si="422"/>
        <v>0</v>
      </c>
      <c r="AF463" s="249" t="b">
        <f t="shared" si="423"/>
        <v>0</v>
      </c>
      <c r="AG463" s="249" t="str">
        <f t="shared" si="454"/>
        <v>No</v>
      </c>
      <c r="AH463" s="250" t="b">
        <f t="shared" si="424"/>
        <v>0</v>
      </c>
      <c r="AI463" s="250" t="b">
        <f t="shared" si="425"/>
        <v>0</v>
      </c>
      <c r="AJ463" s="250" t="b">
        <f t="shared" si="426"/>
        <v>0</v>
      </c>
      <c r="AK463" s="250" t="b">
        <f t="shared" si="427"/>
        <v>0</v>
      </c>
      <c r="AL463" s="250" t="str">
        <f t="shared" si="455"/>
        <v>No</v>
      </c>
      <c r="AN463" s="246" t="str">
        <f t="shared" si="456"/>
        <v/>
      </c>
      <c r="AO463" s="247" t="str">
        <f t="shared" si="457"/>
        <v/>
      </c>
      <c r="AP463" s="248" t="str">
        <f t="shared" si="458"/>
        <v/>
      </c>
      <c r="AQ463" s="249" t="str">
        <f t="shared" si="459"/>
        <v/>
      </c>
      <c r="AR463" s="250" t="str">
        <f t="shared" si="460"/>
        <v/>
      </c>
      <c r="AS463" s="234"/>
      <c r="AY463" s="385">
        <f t="shared" si="461"/>
        <v>0</v>
      </c>
      <c r="AZ463" s="385">
        <f t="shared" si="428"/>
        <v>0</v>
      </c>
      <c r="BA463" s="385">
        <f t="shared" si="462"/>
        <v>0</v>
      </c>
      <c r="BB463" s="385">
        <f t="shared" si="429"/>
        <v>0</v>
      </c>
      <c r="BC463" s="385">
        <f t="shared" si="430"/>
        <v>0</v>
      </c>
      <c r="BD463" s="385">
        <f t="shared" si="431"/>
        <v>0</v>
      </c>
      <c r="BE463" s="385">
        <f t="shared" si="432"/>
        <v>0</v>
      </c>
      <c r="BF463" s="385">
        <f t="shared" si="433"/>
        <v>0</v>
      </c>
      <c r="BG463" s="385">
        <f t="shared" si="434"/>
        <v>0</v>
      </c>
      <c r="BH463" s="385">
        <f t="shared" si="435"/>
        <v>0</v>
      </c>
      <c r="BI463" s="385">
        <f t="shared" si="436"/>
        <v>0</v>
      </c>
      <c r="BJ463" s="385">
        <f t="shared" si="437"/>
        <v>0</v>
      </c>
      <c r="BK463" s="385">
        <f t="shared" si="438"/>
        <v>0</v>
      </c>
      <c r="BL463" s="385">
        <f t="shared" si="439"/>
        <v>0</v>
      </c>
      <c r="BM463" s="385">
        <f t="shared" si="440"/>
        <v>0</v>
      </c>
      <c r="BN463" s="385">
        <f t="shared" si="441"/>
        <v>0</v>
      </c>
      <c r="CK463" s="239">
        <f t="shared" si="463"/>
        <v>0</v>
      </c>
      <c r="CL463" s="239">
        <f t="shared" si="464"/>
        <v>0</v>
      </c>
    </row>
    <row r="464" spans="3:90" x14ac:dyDescent="0.35">
      <c r="C464" s="235"/>
      <c r="D464" s="246" t="str">
        <f t="shared" si="442"/>
        <v/>
      </c>
      <c r="E464" s="247" t="str">
        <f t="shared" si="443"/>
        <v/>
      </c>
      <c r="F464" s="248" t="str">
        <f t="shared" si="444"/>
        <v/>
      </c>
      <c r="G464" s="249" t="str">
        <f t="shared" si="445"/>
        <v/>
      </c>
      <c r="H464" s="250" t="str">
        <f t="shared" si="446"/>
        <v/>
      </c>
      <c r="I464" s="386" t="str">
        <f t="shared" si="407"/>
        <v/>
      </c>
      <c r="J464" s="387" t="str">
        <f t="shared" si="408"/>
        <v/>
      </c>
      <c r="K464" s="388" t="str">
        <f t="shared" si="409"/>
        <v/>
      </c>
      <c r="L464" s="389" t="str">
        <f t="shared" si="410"/>
        <v/>
      </c>
      <c r="M464" s="250" t="str">
        <f t="shared" si="411"/>
        <v/>
      </c>
      <c r="N464" s="246" t="b">
        <f t="shared" si="447"/>
        <v>0</v>
      </c>
      <c r="O464" s="246" t="b">
        <f t="shared" si="448"/>
        <v>0</v>
      </c>
      <c r="P464" s="246" t="b">
        <f t="shared" si="449"/>
        <v>0</v>
      </c>
      <c r="Q464" s="246" t="b">
        <f t="shared" si="450"/>
        <v>0</v>
      </c>
      <c r="R464" s="246" t="str">
        <f t="shared" si="451"/>
        <v>No</v>
      </c>
      <c r="S464" s="247" t="b">
        <f t="shared" si="412"/>
        <v>0</v>
      </c>
      <c r="T464" s="247" t="b">
        <f t="shared" si="413"/>
        <v>0</v>
      </c>
      <c r="U464" s="247" t="b">
        <f t="shared" si="414"/>
        <v>0</v>
      </c>
      <c r="V464" s="247" t="b">
        <f t="shared" si="415"/>
        <v>0</v>
      </c>
      <c r="W464" s="247" t="str">
        <f t="shared" si="452"/>
        <v>No</v>
      </c>
      <c r="X464" s="248" t="b">
        <f t="shared" si="416"/>
        <v>0</v>
      </c>
      <c r="Y464" s="248" t="b">
        <f t="shared" si="417"/>
        <v>0</v>
      </c>
      <c r="Z464" s="248" t="b">
        <f t="shared" si="418"/>
        <v>0</v>
      </c>
      <c r="AA464" s="248" t="b">
        <f t="shared" si="419"/>
        <v>0</v>
      </c>
      <c r="AB464" s="248" t="str">
        <f t="shared" si="453"/>
        <v>No</v>
      </c>
      <c r="AC464" s="249" t="b">
        <f t="shared" si="420"/>
        <v>0</v>
      </c>
      <c r="AD464" s="249" t="b">
        <f t="shared" si="421"/>
        <v>0</v>
      </c>
      <c r="AE464" s="249" t="b">
        <f t="shared" si="422"/>
        <v>0</v>
      </c>
      <c r="AF464" s="249" t="b">
        <f t="shared" si="423"/>
        <v>0</v>
      </c>
      <c r="AG464" s="249" t="str">
        <f t="shared" si="454"/>
        <v>No</v>
      </c>
      <c r="AH464" s="250" t="b">
        <f t="shared" si="424"/>
        <v>0</v>
      </c>
      <c r="AI464" s="250" t="b">
        <f t="shared" si="425"/>
        <v>0</v>
      </c>
      <c r="AJ464" s="250" t="b">
        <f t="shared" si="426"/>
        <v>0</v>
      </c>
      <c r="AK464" s="250" t="b">
        <f t="shared" si="427"/>
        <v>0</v>
      </c>
      <c r="AL464" s="250" t="str">
        <f t="shared" si="455"/>
        <v>No</v>
      </c>
      <c r="AN464" s="246" t="str">
        <f t="shared" si="456"/>
        <v/>
      </c>
      <c r="AO464" s="247" t="str">
        <f t="shared" si="457"/>
        <v/>
      </c>
      <c r="AP464" s="248" t="str">
        <f t="shared" si="458"/>
        <v/>
      </c>
      <c r="AQ464" s="249" t="str">
        <f t="shared" si="459"/>
        <v/>
      </c>
      <c r="AR464" s="250" t="str">
        <f t="shared" si="460"/>
        <v/>
      </c>
      <c r="AS464" s="234"/>
      <c r="AY464" s="385">
        <f t="shared" si="461"/>
        <v>0</v>
      </c>
      <c r="AZ464" s="385">
        <f t="shared" si="428"/>
        <v>0</v>
      </c>
      <c r="BA464" s="385">
        <f t="shared" si="462"/>
        <v>0</v>
      </c>
      <c r="BB464" s="385">
        <f t="shared" si="429"/>
        <v>0</v>
      </c>
      <c r="BC464" s="385">
        <f t="shared" si="430"/>
        <v>0</v>
      </c>
      <c r="BD464" s="385">
        <f t="shared" si="431"/>
        <v>0</v>
      </c>
      <c r="BE464" s="385">
        <f t="shared" si="432"/>
        <v>0</v>
      </c>
      <c r="BF464" s="385">
        <f t="shared" si="433"/>
        <v>0</v>
      </c>
      <c r="BG464" s="385">
        <f t="shared" si="434"/>
        <v>0</v>
      </c>
      <c r="BH464" s="385">
        <f t="shared" si="435"/>
        <v>0</v>
      </c>
      <c r="BI464" s="385">
        <f t="shared" si="436"/>
        <v>0</v>
      </c>
      <c r="BJ464" s="385">
        <f t="shared" si="437"/>
        <v>0</v>
      </c>
      <c r="BK464" s="385">
        <f t="shared" si="438"/>
        <v>0</v>
      </c>
      <c r="BL464" s="385">
        <f t="shared" si="439"/>
        <v>0</v>
      </c>
      <c r="BM464" s="385">
        <f t="shared" si="440"/>
        <v>0</v>
      </c>
      <c r="BN464" s="385">
        <f t="shared" si="441"/>
        <v>0</v>
      </c>
      <c r="CK464" s="239">
        <f t="shared" si="463"/>
        <v>0</v>
      </c>
      <c r="CL464" s="239">
        <f t="shared" si="464"/>
        <v>0</v>
      </c>
    </row>
    <row r="465" spans="3:90" x14ac:dyDescent="0.35">
      <c r="C465" s="235"/>
      <c r="D465" s="246" t="str">
        <f t="shared" si="442"/>
        <v/>
      </c>
      <c r="E465" s="247" t="str">
        <f t="shared" si="443"/>
        <v/>
      </c>
      <c r="F465" s="248" t="str">
        <f t="shared" si="444"/>
        <v/>
      </c>
      <c r="G465" s="249" t="str">
        <f t="shared" si="445"/>
        <v/>
      </c>
      <c r="H465" s="250" t="str">
        <f t="shared" si="446"/>
        <v/>
      </c>
      <c r="I465" s="386" t="str">
        <f t="shared" si="407"/>
        <v/>
      </c>
      <c r="J465" s="387" t="str">
        <f t="shared" si="408"/>
        <v/>
      </c>
      <c r="K465" s="388" t="str">
        <f t="shared" si="409"/>
        <v/>
      </c>
      <c r="L465" s="389" t="str">
        <f t="shared" si="410"/>
        <v/>
      </c>
      <c r="M465" s="250" t="str">
        <f t="shared" si="411"/>
        <v/>
      </c>
      <c r="N465" s="246" t="b">
        <f t="shared" si="447"/>
        <v>0</v>
      </c>
      <c r="O465" s="246" t="b">
        <f t="shared" si="448"/>
        <v>0</v>
      </c>
      <c r="P465" s="246" t="b">
        <f t="shared" si="449"/>
        <v>0</v>
      </c>
      <c r="Q465" s="246" t="b">
        <f t="shared" si="450"/>
        <v>0</v>
      </c>
      <c r="R465" s="246" t="str">
        <f t="shared" si="451"/>
        <v>No</v>
      </c>
      <c r="S465" s="247" t="b">
        <f t="shared" si="412"/>
        <v>0</v>
      </c>
      <c r="T465" s="247" t="b">
        <f t="shared" si="413"/>
        <v>0</v>
      </c>
      <c r="U465" s="247" t="b">
        <f t="shared" si="414"/>
        <v>0</v>
      </c>
      <c r="V465" s="247" t="b">
        <f t="shared" si="415"/>
        <v>0</v>
      </c>
      <c r="W465" s="247" t="str">
        <f t="shared" si="452"/>
        <v>No</v>
      </c>
      <c r="X465" s="248" t="b">
        <f t="shared" si="416"/>
        <v>0</v>
      </c>
      <c r="Y465" s="248" t="b">
        <f t="shared" si="417"/>
        <v>0</v>
      </c>
      <c r="Z465" s="248" t="b">
        <f t="shared" si="418"/>
        <v>0</v>
      </c>
      <c r="AA465" s="248" t="b">
        <f t="shared" si="419"/>
        <v>0</v>
      </c>
      <c r="AB465" s="248" t="str">
        <f t="shared" si="453"/>
        <v>No</v>
      </c>
      <c r="AC465" s="249" t="b">
        <f t="shared" si="420"/>
        <v>0</v>
      </c>
      <c r="AD465" s="249" t="b">
        <f t="shared" si="421"/>
        <v>0</v>
      </c>
      <c r="AE465" s="249" t="b">
        <f t="shared" si="422"/>
        <v>0</v>
      </c>
      <c r="AF465" s="249" t="b">
        <f t="shared" si="423"/>
        <v>0</v>
      </c>
      <c r="AG465" s="249" t="str">
        <f t="shared" si="454"/>
        <v>No</v>
      </c>
      <c r="AH465" s="250" t="b">
        <f t="shared" si="424"/>
        <v>0</v>
      </c>
      <c r="AI465" s="250" t="b">
        <f t="shared" si="425"/>
        <v>0</v>
      </c>
      <c r="AJ465" s="250" t="b">
        <f t="shared" si="426"/>
        <v>0</v>
      </c>
      <c r="AK465" s="250" t="b">
        <f t="shared" si="427"/>
        <v>0</v>
      </c>
      <c r="AL465" s="250" t="str">
        <f t="shared" si="455"/>
        <v>No</v>
      </c>
      <c r="AN465" s="246" t="str">
        <f t="shared" si="456"/>
        <v/>
      </c>
      <c r="AO465" s="247" t="str">
        <f t="shared" si="457"/>
        <v/>
      </c>
      <c r="AP465" s="248" t="str">
        <f t="shared" si="458"/>
        <v/>
      </c>
      <c r="AQ465" s="249" t="str">
        <f t="shared" si="459"/>
        <v/>
      </c>
      <c r="AR465" s="250" t="str">
        <f t="shared" si="460"/>
        <v/>
      </c>
      <c r="AS465" s="234"/>
      <c r="AY465" s="385">
        <f t="shared" si="461"/>
        <v>0</v>
      </c>
      <c r="AZ465" s="385">
        <f t="shared" si="428"/>
        <v>0</v>
      </c>
      <c r="BA465" s="385">
        <f t="shared" si="462"/>
        <v>0</v>
      </c>
      <c r="BB465" s="385">
        <f t="shared" si="429"/>
        <v>0</v>
      </c>
      <c r="BC465" s="385">
        <f t="shared" si="430"/>
        <v>0</v>
      </c>
      <c r="BD465" s="385">
        <f t="shared" si="431"/>
        <v>0</v>
      </c>
      <c r="BE465" s="385">
        <f t="shared" si="432"/>
        <v>0</v>
      </c>
      <c r="BF465" s="385">
        <f t="shared" si="433"/>
        <v>0</v>
      </c>
      <c r="BG465" s="385">
        <f t="shared" si="434"/>
        <v>0</v>
      </c>
      <c r="BH465" s="385">
        <f t="shared" si="435"/>
        <v>0</v>
      </c>
      <c r="BI465" s="385">
        <f t="shared" si="436"/>
        <v>0</v>
      </c>
      <c r="BJ465" s="385">
        <f t="shared" si="437"/>
        <v>0</v>
      </c>
      <c r="BK465" s="385">
        <f t="shared" si="438"/>
        <v>0</v>
      </c>
      <c r="BL465" s="385">
        <f t="shared" si="439"/>
        <v>0</v>
      </c>
      <c r="BM465" s="385">
        <f t="shared" si="440"/>
        <v>0</v>
      </c>
      <c r="BN465" s="385">
        <f t="shared" si="441"/>
        <v>0</v>
      </c>
      <c r="CK465" s="239">
        <f t="shared" si="463"/>
        <v>0</v>
      </c>
      <c r="CL465" s="239">
        <f t="shared" si="464"/>
        <v>0</v>
      </c>
    </row>
    <row r="466" spans="3:90" x14ac:dyDescent="0.35">
      <c r="C466" s="235"/>
      <c r="D466" s="246" t="str">
        <f t="shared" si="442"/>
        <v/>
      </c>
      <c r="E466" s="247" t="str">
        <f t="shared" si="443"/>
        <v/>
      </c>
      <c r="F466" s="248" t="str">
        <f t="shared" si="444"/>
        <v/>
      </c>
      <c r="G466" s="249" t="str">
        <f t="shared" si="445"/>
        <v/>
      </c>
      <c r="H466" s="250" t="str">
        <f t="shared" si="446"/>
        <v/>
      </c>
      <c r="I466" s="386" t="str">
        <f t="shared" si="407"/>
        <v/>
      </c>
      <c r="J466" s="387" t="str">
        <f t="shared" si="408"/>
        <v/>
      </c>
      <c r="K466" s="388" t="str">
        <f t="shared" si="409"/>
        <v/>
      </c>
      <c r="L466" s="389" t="str">
        <f t="shared" si="410"/>
        <v/>
      </c>
      <c r="M466" s="250" t="str">
        <f t="shared" si="411"/>
        <v/>
      </c>
      <c r="N466" s="246" t="b">
        <f t="shared" si="447"/>
        <v>0</v>
      </c>
      <c r="O466" s="246" t="b">
        <f t="shared" si="448"/>
        <v>0</v>
      </c>
      <c r="P466" s="246" t="b">
        <f t="shared" si="449"/>
        <v>0</v>
      </c>
      <c r="Q466" s="246" t="b">
        <f t="shared" si="450"/>
        <v>0</v>
      </c>
      <c r="R466" s="246" t="str">
        <f t="shared" si="451"/>
        <v>No</v>
      </c>
      <c r="S466" s="247" t="b">
        <f t="shared" si="412"/>
        <v>0</v>
      </c>
      <c r="T466" s="247" t="b">
        <f t="shared" si="413"/>
        <v>0</v>
      </c>
      <c r="U466" s="247" t="b">
        <f t="shared" si="414"/>
        <v>0</v>
      </c>
      <c r="V466" s="247" t="b">
        <f t="shared" si="415"/>
        <v>0</v>
      </c>
      <c r="W466" s="247" t="str">
        <f t="shared" si="452"/>
        <v>No</v>
      </c>
      <c r="X466" s="248" t="b">
        <f t="shared" si="416"/>
        <v>0</v>
      </c>
      <c r="Y466" s="248" t="b">
        <f t="shared" si="417"/>
        <v>0</v>
      </c>
      <c r="Z466" s="248" t="b">
        <f t="shared" si="418"/>
        <v>0</v>
      </c>
      <c r="AA466" s="248" t="b">
        <f t="shared" si="419"/>
        <v>0</v>
      </c>
      <c r="AB466" s="248" t="str">
        <f t="shared" si="453"/>
        <v>No</v>
      </c>
      <c r="AC466" s="249" t="b">
        <f t="shared" si="420"/>
        <v>0</v>
      </c>
      <c r="AD466" s="249" t="b">
        <f t="shared" si="421"/>
        <v>0</v>
      </c>
      <c r="AE466" s="249" t="b">
        <f t="shared" si="422"/>
        <v>0</v>
      </c>
      <c r="AF466" s="249" t="b">
        <f t="shared" si="423"/>
        <v>0</v>
      </c>
      <c r="AG466" s="249" t="str">
        <f t="shared" si="454"/>
        <v>No</v>
      </c>
      <c r="AH466" s="250" t="b">
        <f t="shared" si="424"/>
        <v>0</v>
      </c>
      <c r="AI466" s="250" t="b">
        <f t="shared" si="425"/>
        <v>0</v>
      </c>
      <c r="AJ466" s="250" t="b">
        <f t="shared" si="426"/>
        <v>0</v>
      </c>
      <c r="AK466" s="250" t="b">
        <f t="shared" si="427"/>
        <v>0</v>
      </c>
      <c r="AL466" s="250" t="str">
        <f t="shared" si="455"/>
        <v>No</v>
      </c>
      <c r="AN466" s="246" t="str">
        <f t="shared" si="456"/>
        <v/>
      </c>
      <c r="AO466" s="247" t="str">
        <f t="shared" si="457"/>
        <v/>
      </c>
      <c r="AP466" s="248" t="str">
        <f t="shared" si="458"/>
        <v/>
      </c>
      <c r="AQ466" s="249" t="str">
        <f t="shared" si="459"/>
        <v/>
      </c>
      <c r="AR466" s="250" t="str">
        <f t="shared" si="460"/>
        <v/>
      </c>
      <c r="AS466" s="234"/>
      <c r="AY466" s="385">
        <f t="shared" si="461"/>
        <v>0</v>
      </c>
      <c r="AZ466" s="385">
        <f t="shared" si="428"/>
        <v>0</v>
      </c>
      <c r="BA466" s="385">
        <f t="shared" si="462"/>
        <v>0</v>
      </c>
      <c r="BB466" s="385">
        <f t="shared" si="429"/>
        <v>0</v>
      </c>
      <c r="BC466" s="385">
        <f t="shared" si="430"/>
        <v>0</v>
      </c>
      <c r="BD466" s="385">
        <f t="shared" si="431"/>
        <v>0</v>
      </c>
      <c r="BE466" s="385">
        <f t="shared" si="432"/>
        <v>0</v>
      </c>
      <c r="BF466" s="385">
        <f t="shared" si="433"/>
        <v>0</v>
      </c>
      <c r="BG466" s="385">
        <f t="shared" si="434"/>
        <v>0</v>
      </c>
      <c r="BH466" s="385">
        <f t="shared" si="435"/>
        <v>0</v>
      </c>
      <c r="BI466" s="385">
        <f t="shared" si="436"/>
        <v>0</v>
      </c>
      <c r="BJ466" s="385">
        <f t="shared" si="437"/>
        <v>0</v>
      </c>
      <c r="BK466" s="385">
        <f t="shared" si="438"/>
        <v>0</v>
      </c>
      <c r="BL466" s="385">
        <f t="shared" si="439"/>
        <v>0</v>
      </c>
      <c r="BM466" s="385">
        <f t="shared" si="440"/>
        <v>0</v>
      </c>
      <c r="BN466" s="385">
        <f t="shared" si="441"/>
        <v>0</v>
      </c>
      <c r="CK466" s="239">
        <f t="shared" si="463"/>
        <v>0</v>
      </c>
      <c r="CL466" s="239">
        <f t="shared" si="464"/>
        <v>0</v>
      </c>
    </row>
    <row r="467" spans="3:90" x14ac:dyDescent="0.35">
      <c r="C467" s="235"/>
      <c r="D467" s="246" t="str">
        <f t="shared" si="442"/>
        <v/>
      </c>
      <c r="E467" s="247" t="str">
        <f t="shared" si="443"/>
        <v/>
      </c>
      <c r="F467" s="248" t="str">
        <f t="shared" si="444"/>
        <v/>
      </c>
      <c r="G467" s="249" t="str">
        <f t="shared" si="445"/>
        <v/>
      </c>
      <c r="H467" s="250" t="str">
        <f t="shared" si="446"/>
        <v/>
      </c>
      <c r="I467" s="386" t="str">
        <f t="shared" si="407"/>
        <v/>
      </c>
      <c r="J467" s="387" t="str">
        <f t="shared" si="408"/>
        <v/>
      </c>
      <c r="K467" s="388" t="str">
        <f t="shared" si="409"/>
        <v/>
      </c>
      <c r="L467" s="389" t="str">
        <f t="shared" si="410"/>
        <v/>
      </c>
      <c r="M467" s="250" t="str">
        <f t="shared" si="411"/>
        <v/>
      </c>
      <c r="N467" s="246" t="b">
        <f t="shared" si="447"/>
        <v>0</v>
      </c>
      <c r="O467" s="246" t="b">
        <f t="shared" si="448"/>
        <v>0</v>
      </c>
      <c r="P467" s="246" t="b">
        <f t="shared" si="449"/>
        <v>0</v>
      </c>
      <c r="Q467" s="246" t="b">
        <f t="shared" si="450"/>
        <v>0</v>
      </c>
      <c r="R467" s="246" t="str">
        <f t="shared" si="451"/>
        <v>No</v>
      </c>
      <c r="S467" s="247" t="b">
        <f t="shared" si="412"/>
        <v>0</v>
      </c>
      <c r="T467" s="247" t="b">
        <f t="shared" si="413"/>
        <v>0</v>
      </c>
      <c r="U467" s="247" t="b">
        <f t="shared" si="414"/>
        <v>0</v>
      </c>
      <c r="V467" s="247" t="b">
        <f t="shared" si="415"/>
        <v>0</v>
      </c>
      <c r="W467" s="247" t="str">
        <f t="shared" si="452"/>
        <v>No</v>
      </c>
      <c r="X467" s="248" t="b">
        <f t="shared" si="416"/>
        <v>0</v>
      </c>
      <c r="Y467" s="248" t="b">
        <f t="shared" si="417"/>
        <v>0</v>
      </c>
      <c r="Z467" s="248" t="b">
        <f t="shared" si="418"/>
        <v>0</v>
      </c>
      <c r="AA467" s="248" t="b">
        <f t="shared" si="419"/>
        <v>0</v>
      </c>
      <c r="AB467" s="248" t="str">
        <f t="shared" si="453"/>
        <v>No</v>
      </c>
      <c r="AC467" s="249" t="b">
        <f t="shared" si="420"/>
        <v>0</v>
      </c>
      <c r="AD467" s="249" t="b">
        <f t="shared" si="421"/>
        <v>0</v>
      </c>
      <c r="AE467" s="249" t="b">
        <f t="shared" si="422"/>
        <v>0</v>
      </c>
      <c r="AF467" s="249" t="b">
        <f t="shared" si="423"/>
        <v>0</v>
      </c>
      <c r="AG467" s="249" t="str">
        <f t="shared" si="454"/>
        <v>No</v>
      </c>
      <c r="AH467" s="250" t="b">
        <f t="shared" si="424"/>
        <v>0</v>
      </c>
      <c r="AI467" s="250" t="b">
        <f t="shared" si="425"/>
        <v>0</v>
      </c>
      <c r="AJ467" s="250" t="b">
        <f t="shared" si="426"/>
        <v>0</v>
      </c>
      <c r="AK467" s="250" t="b">
        <f t="shared" si="427"/>
        <v>0</v>
      </c>
      <c r="AL467" s="250" t="str">
        <f t="shared" si="455"/>
        <v>No</v>
      </c>
      <c r="AN467" s="246" t="str">
        <f t="shared" si="456"/>
        <v/>
      </c>
      <c r="AO467" s="247" t="str">
        <f t="shared" si="457"/>
        <v/>
      </c>
      <c r="AP467" s="248" t="str">
        <f t="shared" si="458"/>
        <v/>
      </c>
      <c r="AQ467" s="249" t="str">
        <f t="shared" si="459"/>
        <v/>
      </c>
      <c r="AR467" s="250" t="str">
        <f t="shared" si="460"/>
        <v/>
      </c>
      <c r="AS467" s="234"/>
      <c r="AY467" s="385">
        <f t="shared" si="461"/>
        <v>0</v>
      </c>
      <c r="AZ467" s="385">
        <f t="shared" si="428"/>
        <v>0</v>
      </c>
      <c r="BA467" s="385">
        <f t="shared" si="462"/>
        <v>0</v>
      </c>
      <c r="BB467" s="385">
        <f t="shared" si="429"/>
        <v>0</v>
      </c>
      <c r="BC467" s="385">
        <f t="shared" si="430"/>
        <v>0</v>
      </c>
      <c r="BD467" s="385">
        <f t="shared" si="431"/>
        <v>0</v>
      </c>
      <c r="BE467" s="385">
        <f t="shared" si="432"/>
        <v>0</v>
      </c>
      <c r="BF467" s="385">
        <f t="shared" si="433"/>
        <v>0</v>
      </c>
      <c r="BG467" s="385">
        <f t="shared" si="434"/>
        <v>0</v>
      </c>
      <c r="BH467" s="385">
        <f t="shared" si="435"/>
        <v>0</v>
      </c>
      <c r="BI467" s="385">
        <f t="shared" si="436"/>
        <v>0</v>
      </c>
      <c r="BJ467" s="385">
        <f t="shared" si="437"/>
        <v>0</v>
      </c>
      <c r="BK467" s="385">
        <f t="shared" si="438"/>
        <v>0</v>
      </c>
      <c r="BL467" s="385">
        <f t="shared" si="439"/>
        <v>0</v>
      </c>
      <c r="BM467" s="385">
        <f t="shared" si="440"/>
        <v>0</v>
      </c>
      <c r="BN467" s="385">
        <f t="shared" si="441"/>
        <v>0</v>
      </c>
      <c r="CK467" s="239">
        <f t="shared" si="463"/>
        <v>0</v>
      </c>
      <c r="CL467" s="239">
        <f t="shared" si="464"/>
        <v>0</v>
      </c>
    </row>
    <row r="468" spans="3:90" x14ac:dyDescent="0.35">
      <c r="C468" s="235"/>
      <c r="D468" s="246" t="str">
        <f t="shared" si="442"/>
        <v/>
      </c>
      <c r="E468" s="247" t="str">
        <f t="shared" si="443"/>
        <v/>
      </c>
      <c r="F468" s="248" t="str">
        <f t="shared" si="444"/>
        <v/>
      </c>
      <c r="G468" s="249" t="str">
        <f t="shared" si="445"/>
        <v/>
      </c>
      <c r="H468" s="250" t="str">
        <f t="shared" si="446"/>
        <v/>
      </c>
      <c r="I468" s="386" t="str">
        <f t="shared" si="407"/>
        <v/>
      </c>
      <c r="J468" s="387" t="str">
        <f t="shared" si="408"/>
        <v/>
      </c>
      <c r="K468" s="388" t="str">
        <f t="shared" si="409"/>
        <v/>
      </c>
      <c r="L468" s="389" t="str">
        <f t="shared" si="410"/>
        <v/>
      </c>
      <c r="M468" s="250" t="str">
        <f t="shared" si="411"/>
        <v/>
      </c>
      <c r="N468" s="246" t="b">
        <f t="shared" si="447"/>
        <v>0</v>
      </c>
      <c r="O468" s="246" t="b">
        <f t="shared" si="448"/>
        <v>0</v>
      </c>
      <c r="P468" s="246" t="b">
        <f t="shared" si="449"/>
        <v>0</v>
      </c>
      <c r="Q468" s="246" t="b">
        <f t="shared" si="450"/>
        <v>0</v>
      </c>
      <c r="R468" s="246" t="str">
        <f t="shared" si="451"/>
        <v>No</v>
      </c>
      <c r="S468" s="247" t="b">
        <f t="shared" si="412"/>
        <v>0</v>
      </c>
      <c r="T468" s="247" t="b">
        <f t="shared" si="413"/>
        <v>0</v>
      </c>
      <c r="U468" s="247" t="b">
        <f t="shared" si="414"/>
        <v>0</v>
      </c>
      <c r="V468" s="247" t="b">
        <f t="shared" si="415"/>
        <v>0</v>
      </c>
      <c r="W468" s="247" t="str">
        <f t="shared" si="452"/>
        <v>No</v>
      </c>
      <c r="X468" s="248" t="b">
        <f t="shared" si="416"/>
        <v>0</v>
      </c>
      <c r="Y468" s="248" t="b">
        <f t="shared" si="417"/>
        <v>0</v>
      </c>
      <c r="Z468" s="248" t="b">
        <f t="shared" si="418"/>
        <v>0</v>
      </c>
      <c r="AA468" s="248" t="b">
        <f t="shared" si="419"/>
        <v>0</v>
      </c>
      <c r="AB468" s="248" t="str">
        <f t="shared" si="453"/>
        <v>No</v>
      </c>
      <c r="AC468" s="249" t="b">
        <f t="shared" si="420"/>
        <v>0</v>
      </c>
      <c r="AD468" s="249" t="b">
        <f t="shared" si="421"/>
        <v>0</v>
      </c>
      <c r="AE468" s="249" t="b">
        <f t="shared" si="422"/>
        <v>0</v>
      </c>
      <c r="AF468" s="249" t="b">
        <f t="shared" si="423"/>
        <v>0</v>
      </c>
      <c r="AG468" s="249" t="str">
        <f t="shared" si="454"/>
        <v>No</v>
      </c>
      <c r="AH468" s="250" t="b">
        <f t="shared" si="424"/>
        <v>0</v>
      </c>
      <c r="AI468" s="250" t="b">
        <f t="shared" si="425"/>
        <v>0</v>
      </c>
      <c r="AJ468" s="250" t="b">
        <f t="shared" si="426"/>
        <v>0</v>
      </c>
      <c r="AK468" s="250" t="b">
        <f t="shared" si="427"/>
        <v>0</v>
      </c>
      <c r="AL468" s="250" t="str">
        <f t="shared" si="455"/>
        <v>No</v>
      </c>
      <c r="AN468" s="246" t="str">
        <f t="shared" si="456"/>
        <v/>
      </c>
      <c r="AO468" s="247" t="str">
        <f t="shared" si="457"/>
        <v/>
      </c>
      <c r="AP468" s="248" t="str">
        <f t="shared" si="458"/>
        <v/>
      </c>
      <c r="AQ468" s="249" t="str">
        <f t="shared" si="459"/>
        <v/>
      </c>
      <c r="AR468" s="250" t="str">
        <f t="shared" si="460"/>
        <v/>
      </c>
      <c r="AS468" s="234"/>
      <c r="AY468" s="385">
        <f t="shared" si="461"/>
        <v>0</v>
      </c>
      <c r="AZ468" s="385">
        <f t="shared" si="428"/>
        <v>0</v>
      </c>
      <c r="BA468" s="385">
        <f t="shared" si="462"/>
        <v>0</v>
      </c>
      <c r="BB468" s="385">
        <f t="shared" si="429"/>
        <v>0</v>
      </c>
      <c r="BC468" s="385">
        <f t="shared" si="430"/>
        <v>0</v>
      </c>
      <c r="BD468" s="385">
        <f t="shared" si="431"/>
        <v>0</v>
      </c>
      <c r="BE468" s="385">
        <f t="shared" si="432"/>
        <v>0</v>
      </c>
      <c r="BF468" s="385">
        <f t="shared" si="433"/>
        <v>0</v>
      </c>
      <c r="BG468" s="385">
        <f t="shared" si="434"/>
        <v>0</v>
      </c>
      <c r="BH468" s="385">
        <f t="shared" si="435"/>
        <v>0</v>
      </c>
      <c r="BI468" s="385">
        <f t="shared" si="436"/>
        <v>0</v>
      </c>
      <c r="BJ468" s="385">
        <f t="shared" si="437"/>
        <v>0</v>
      </c>
      <c r="BK468" s="385">
        <f t="shared" si="438"/>
        <v>0</v>
      </c>
      <c r="BL468" s="385">
        <f t="shared" si="439"/>
        <v>0</v>
      </c>
      <c r="BM468" s="385">
        <f t="shared" si="440"/>
        <v>0</v>
      </c>
      <c r="BN468" s="385">
        <f t="shared" si="441"/>
        <v>0</v>
      </c>
      <c r="CK468" s="239">
        <f t="shared" si="463"/>
        <v>0</v>
      </c>
      <c r="CL468" s="239">
        <f t="shared" si="464"/>
        <v>0</v>
      </c>
    </row>
    <row r="469" spans="3:90" x14ac:dyDescent="0.35">
      <c r="C469" s="235"/>
      <c r="D469" s="246" t="str">
        <f t="shared" si="442"/>
        <v/>
      </c>
      <c r="E469" s="247" t="str">
        <f t="shared" si="443"/>
        <v/>
      </c>
      <c r="F469" s="248" t="str">
        <f t="shared" si="444"/>
        <v/>
      </c>
      <c r="G469" s="249" t="str">
        <f t="shared" si="445"/>
        <v/>
      </c>
      <c r="H469" s="250" t="str">
        <f t="shared" si="446"/>
        <v/>
      </c>
      <c r="I469" s="386" t="str">
        <f t="shared" si="407"/>
        <v/>
      </c>
      <c r="J469" s="387" t="str">
        <f t="shared" si="408"/>
        <v/>
      </c>
      <c r="K469" s="388" t="str">
        <f t="shared" si="409"/>
        <v/>
      </c>
      <c r="L469" s="389" t="str">
        <f t="shared" si="410"/>
        <v/>
      </c>
      <c r="M469" s="250" t="str">
        <f t="shared" si="411"/>
        <v/>
      </c>
      <c r="N469" s="246" t="b">
        <f t="shared" si="447"/>
        <v>0</v>
      </c>
      <c r="O469" s="246" t="b">
        <f t="shared" si="448"/>
        <v>0</v>
      </c>
      <c r="P469" s="246" t="b">
        <f t="shared" si="449"/>
        <v>0</v>
      </c>
      <c r="Q469" s="246" t="b">
        <f t="shared" si="450"/>
        <v>0</v>
      </c>
      <c r="R469" s="246" t="str">
        <f t="shared" si="451"/>
        <v>No</v>
      </c>
      <c r="S469" s="247" t="b">
        <f t="shared" si="412"/>
        <v>0</v>
      </c>
      <c r="T469" s="247" t="b">
        <f t="shared" si="413"/>
        <v>0</v>
      </c>
      <c r="U469" s="247" t="b">
        <f t="shared" si="414"/>
        <v>0</v>
      </c>
      <c r="V469" s="247" t="b">
        <f t="shared" si="415"/>
        <v>0</v>
      </c>
      <c r="W469" s="247" t="str">
        <f t="shared" si="452"/>
        <v>No</v>
      </c>
      <c r="X469" s="248" t="b">
        <f t="shared" si="416"/>
        <v>0</v>
      </c>
      <c r="Y469" s="248" t="b">
        <f t="shared" si="417"/>
        <v>0</v>
      </c>
      <c r="Z469" s="248" t="b">
        <f t="shared" si="418"/>
        <v>0</v>
      </c>
      <c r="AA469" s="248" t="b">
        <f t="shared" si="419"/>
        <v>0</v>
      </c>
      <c r="AB469" s="248" t="str">
        <f t="shared" si="453"/>
        <v>No</v>
      </c>
      <c r="AC469" s="249" t="b">
        <f t="shared" si="420"/>
        <v>0</v>
      </c>
      <c r="AD469" s="249" t="b">
        <f t="shared" si="421"/>
        <v>0</v>
      </c>
      <c r="AE469" s="249" t="b">
        <f t="shared" si="422"/>
        <v>0</v>
      </c>
      <c r="AF469" s="249" t="b">
        <f t="shared" si="423"/>
        <v>0</v>
      </c>
      <c r="AG469" s="249" t="str">
        <f t="shared" si="454"/>
        <v>No</v>
      </c>
      <c r="AH469" s="250" t="b">
        <f t="shared" si="424"/>
        <v>0</v>
      </c>
      <c r="AI469" s="250" t="b">
        <f t="shared" si="425"/>
        <v>0</v>
      </c>
      <c r="AJ469" s="250" t="b">
        <f t="shared" si="426"/>
        <v>0</v>
      </c>
      <c r="AK469" s="250" t="b">
        <f t="shared" si="427"/>
        <v>0</v>
      </c>
      <c r="AL469" s="250" t="str">
        <f t="shared" si="455"/>
        <v>No</v>
      </c>
      <c r="AN469" s="246" t="str">
        <f t="shared" si="456"/>
        <v/>
      </c>
      <c r="AO469" s="247" t="str">
        <f t="shared" si="457"/>
        <v/>
      </c>
      <c r="AP469" s="248" t="str">
        <f t="shared" si="458"/>
        <v/>
      </c>
      <c r="AQ469" s="249" t="str">
        <f t="shared" si="459"/>
        <v/>
      </c>
      <c r="AR469" s="250" t="str">
        <f t="shared" si="460"/>
        <v/>
      </c>
      <c r="AS469" s="234"/>
      <c r="AY469" s="385">
        <f t="shared" si="461"/>
        <v>0</v>
      </c>
      <c r="AZ469" s="385">
        <f t="shared" si="428"/>
        <v>0</v>
      </c>
      <c r="BA469" s="385">
        <f t="shared" si="462"/>
        <v>0</v>
      </c>
      <c r="BB469" s="385">
        <f t="shared" si="429"/>
        <v>0</v>
      </c>
      <c r="BC469" s="385">
        <f t="shared" si="430"/>
        <v>0</v>
      </c>
      <c r="BD469" s="385">
        <f t="shared" si="431"/>
        <v>0</v>
      </c>
      <c r="BE469" s="385">
        <f t="shared" si="432"/>
        <v>0</v>
      </c>
      <c r="BF469" s="385">
        <f t="shared" si="433"/>
        <v>0</v>
      </c>
      <c r="BG469" s="385">
        <f t="shared" si="434"/>
        <v>0</v>
      </c>
      <c r="BH469" s="385">
        <f t="shared" si="435"/>
        <v>0</v>
      </c>
      <c r="BI469" s="385">
        <f t="shared" si="436"/>
        <v>0</v>
      </c>
      <c r="BJ469" s="385">
        <f t="shared" si="437"/>
        <v>0</v>
      </c>
      <c r="BK469" s="385">
        <f t="shared" si="438"/>
        <v>0</v>
      </c>
      <c r="BL469" s="385">
        <f t="shared" si="439"/>
        <v>0</v>
      </c>
      <c r="BM469" s="385">
        <f t="shared" si="440"/>
        <v>0</v>
      </c>
      <c r="BN469" s="385">
        <f t="shared" si="441"/>
        <v>0</v>
      </c>
      <c r="CK469" s="239">
        <f t="shared" si="463"/>
        <v>0</v>
      </c>
      <c r="CL469" s="239">
        <f t="shared" si="464"/>
        <v>0</v>
      </c>
    </row>
    <row r="470" spans="3:90" x14ac:dyDescent="0.35">
      <c r="C470" s="235"/>
      <c r="D470" s="246" t="str">
        <f t="shared" si="442"/>
        <v/>
      </c>
      <c r="E470" s="247" t="str">
        <f t="shared" si="443"/>
        <v/>
      </c>
      <c r="F470" s="248" t="str">
        <f t="shared" si="444"/>
        <v/>
      </c>
      <c r="G470" s="249" t="str">
        <f t="shared" si="445"/>
        <v/>
      </c>
      <c r="H470" s="250" t="str">
        <f t="shared" si="446"/>
        <v/>
      </c>
      <c r="I470" s="386" t="str">
        <f t="shared" si="407"/>
        <v/>
      </c>
      <c r="J470" s="387" t="str">
        <f t="shared" si="408"/>
        <v/>
      </c>
      <c r="K470" s="388" t="str">
        <f t="shared" si="409"/>
        <v/>
      </c>
      <c r="L470" s="389" t="str">
        <f t="shared" si="410"/>
        <v/>
      </c>
      <c r="M470" s="250" t="str">
        <f t="shared" si="411"/>
        <v/>
      </c>
      <c r="N470" s="246" t="b">
        <f t="shared" si="447"/>
        <v>0</v>
      </c>
      <c r="O470" s="246" t="b">
        <f t="shared" si="448"/>
        <v>0</v>
      </c>
      <c r="P470" s="246" t="b">
        <f t="shared" si="449"/>
        <v>0</v>
      </c>
      <c r="Q470" s="246" t="b">
        <f t="shared" si="450"/>
        <v>0</v>
      </c>
      <c r="R470" s="246" t="str">
        <f t="shared" si="451"/>
        <v>No</v>
      </c>
      <c r="S470" s="247" t="b">
        <f t="shared" si="412"/>
        <v>0</v>
      </c>
      <c r="T470" s="247" t="b">
        <f t="shared" si="413"/>
        <v>0</v>
      </c>
      <c r="U470" s="247" t="b">
        <f t="shared" si="414"/>
        <v>0</v>
      </c>
      <c r="V470" s="247" t="b">
        <f t="shared" si="415"/>
        <v>0</v>
      </c>
      <c r="W470" s="247" t="str">
        <f t="shared" si="452"/>
        <v>No</v>
      </c>
      <c r="X470" s="248" t="b">
        <f t="shared" si="416"/>
        <v>0</v>
      </c>
      <c r="Y470" s="248" t="b">
        <f t="shared" si="417"/>
        <v>0</v>
      </c>
      <c r="Z470" s="248" t="b">
        <f t="shared" si="418"/>
        <v>0</v>
      </c>
      <c r="AA470" s="248" t="b">
        <f t="shared" si="419"/>
        <v>0</v>
      </c>
      <c r="AB470" s="248" t="str">
        <f t="shared" si="453"/>
        <v>No</v>
      </c>
      <c r="AC470" s="249" t="b">
        <f t="shared" si="420"/>
        <v>0</v>
      </c>
      <c r="AD470" s="249" t="b">
        <f t="shared" si="421"/>
        <v>0</v>
      </c>
      <c r="AE470" s="249" t="b">
        <f t="shared" si="422"/>
        <v>0</v>
      </c>
      <c r="AF470" s="249" t="b">
        <f t="shared" si="423"/>
        <v>0</v>
      </c>
      <c r="AG470" s="249" t="str">
        <f t="shared" si="454"/>
        <v>No</v>
      </c>
      <c r="AH470" s="250" t="b">
        <f t="shared" si="424"/>
        <v>0</v>
      </c>
      <c r="AI470" s="250" t="b">
        <f t="shared" si="425"/>
        <v>0</v>
      </c>
      <c r="AJ470" s="250" t="b">
        <f t="shared" si="426"/>
        <v>0</v>
      </c>
      <c r="AK470" s="250" t="b">
        <f t="shared" si="427"/>
        <v>0</v>
      </c>
      <c r="AL470" s="250" t="str">
        <f t="shared" si="455"/>
        <v>No</v>
      </c>
      <c r="AN470" s="246" t="str">
        <f t="shared" si="456"/>
        <v/>
      </c>
      <c r="AO470" s="247" t="str">
        <f t="shared" si="457"/>
        <v/>
      </c>
      <c r="AP470" s="248" t="str">
        <f t="shared" si="458"/>
        <v/>
      </c>
      <c r="AQ470" s="249" t="str">
        <f t="shared" si="459"/>
        <v/>
      </c>
      <c r="AR470" s="250" t="str">
        <f t="shared" si="460"/>
        <v/>
      </c>
      <c r="AS470" s="234"/>
      <c r="AY470" s="385">
        <f t="shared" si="461"/>
        <v>0</v>
      </c>
      <c r="AZ470" s="385">
        <f t="shared" si="428"/>
        <v>0</v>
      </c>
      <c r="BA470" s="385">
        <f t="shared" si="462"/>
        <v>0</v>
      </c>
      <c r="BB470" s="385">
        <f t="shared" si="429"/>
        <v>0</v>
      </c>
      <c r="BC470" s="385">
        <f t="shared" si="430"/>
        <v>0</v>
      </c>
      <c r="BD470" s="385">
        <f t="shared" si="431"/>
        <v>0</v>
      </c>
      <c r="BE470" s="385">
        <f t="shared" si="432"/>
        <v>0</v>
      </c>
      <c r="BF470" s="385">
        <f t="shared" si="433"/>
        <v>0</v>
      </c>
      <c r="BG470" s="385">
        <f t="shared" si="434"/>
        <v>0</v>
      </c>
      <c r="BH470" s="385">
        <f t="shared" si="435"/>
        <v>0</v>
      </c>
      <c r="BI470" s="385">
        <f t="shared" si="436"/>
        <v>0</v>
      </c>
      <c r="BJ470" s="385">
        <f t="shared" si="437"/>
        <v>0</v>
      </c>
      <c r="BK470" s="385">
        <f t="shared" si="438"/>
        <v>0</v>
      </c>
      <c r="BL470" s="385">
        <f t="shared" si="439"/>
        <v>0</v>
      </c>
      <c r="BM470" s="385">
        <f t="shared" si="440"/>
        <v>0</v>
      </c>
      <c r="BN470" s="385">
        <f t="shared" si="441"/>
        <v>0</v>
      </c>
      <c r="CK470" s="239">
        <f t="shared" si="463"/>
        <v>0</v>
      </c>
      <c r="CL470" s="239">
        <f t="shared" si="464"/>
        <v>0</v>
      </c>
    </row>
    <row r="471" spans="3:90" x14ac:dyDescent="0.35">
      <c r="C471" s="235"/>
      <c r="D471" s="246" t="str">
        <f t="shared" si="442"/>
        <v/>
      </c>
      <c r="E471" s="247" t="str">
        <f t="shared" si="443"/>
        <v/>
      </c>
      <c r="F471" s="248" t="str">
        <f t="shared" si="444"/>
        <v/>
      </c>
      <c r="G471" s="249" t="str">
        <f t="shared" si="445"/>
        <v/>
      </c>
      <c r="H471" s="250" t="str">
        <f t="shared" si="446"/>
        <v/>
      </c>
      <c r="I471" s="386" t="str">
        <f t="shared" si="407"/>
        <v/>
      </c>
      <c r="J471" s="387" t="str">
        <f t="shared" si="408"/>
        <v/>
      </c>
      <c r="K471" s="388" t="str">
        <f t="shared" si="409"/>
        <v/>
      </c>
      <c r="L471" s="389" t="str">
        <f t="shared" si="410"/>
        <v/>
      </c>
      <c r="M471" s="250" t="str">
        <f t="shared" si="411"/>
        <v/>
      </c>
      <c r="N471" s="246" t="b">
        <f t="shared" si="447"/>
        <v>0</v>
      </c>
      <c r="O471" s="246" t="b">
        <f t="shared" si="448"/>
        <v>0</v>
      </c>
      <c r="P471" s="246" t="b">
        <f t="shared" si="449"/>
        <v>0</v>
      </c>
      <c r="Q471" s="246" t="b">
        <f t="shared" si="450"/>
        <v>0</v>
      </c>
      <c r="R471" s="246" t="str">
        <f t="shared" si="451"/>
        <v>No</v>
      </c>
      <c r="S471" s="247" t="b">
        <f t="shared" si="412"/>
        <v>0</v>
      </c>
      <c r="T471" s="247" t="b">
        <f t="shared" si="413"/>
        <v>0</v>
      </c>
      <c r="U471" s="247" t="b">
        <f t="shared" si="414"/>
        <v>0</v>
      </c>
      <c r="V471" s="247" t="b">
        <f t="shared" si="415"/>
        <v>0</v>
      </c>
      <c r="W471" s="247" t="str">
        <f t="shared" si="452"/>
        <v>No</v>
      </c>
      <c r="X471" s="248" t="b">
        <f t="shared" si="416"/>
        <v>0</v>
      </c>
      <c r="Y471" s="248" t="b">
        <f t="shared" si="417"/>
        <v>0</v>
      </c>
      <c r="Z471" s="248" t="b">
        <f t="shared" si="418"/>
        <v>0</v>
      </c>
      <c r="AA471" s="248" t="b">
        <f t="shared" si="419"/>
        <v>0</v>
      </c>
      <c r="AB471" s="248" t="str">
        <f t="shared" si="453"/>
        <v>No</v>
      </c>
      <c r="AC471" s="249" t="b">
        <f t="shared" si="420"/>
        <v>0</v>
      </c>
      <c r="AD471" s="249" t="b">
        <f t="shared" si="421"/>
        <v>0</v>
      </c>
      <c r="AE471" s="249" t="b">
        <f t="shared" si="422"/>
        <v>0</v>
      </c>
      <c r="AF471" s="249" t="b">
        <f t="shared" si="423"/>
        <v>0</v>
      </c>
      <c r="AG471" s="249" t="str">
        <f t="shared" si="454"/>
        <v>No</v>
      </c>
      <c r="AH471" s="250" t="b">
        <f t="shared" si="424"/>
        <v>0</v>
      </c>
      <c r="AI471" s="250" t="b">
        <f t="shared" si="425"/>
        <v>0</v>
      </c>
      <c r="AJ471" s="250" t="b">
        <f t="shared" si="426"/>
        <v>0</v>
      </c>
      <c r="AK471" s="250" t="b">
        <f t="shared" si="427"/>
        <v>0</v>
      </c>
      <c r="AL471" s="250" t="str">
        <f t="shared" si="455"/>
        <v>No</v>
      </c>
      <c r="AN471" s="246" t="str">
        <f t="shared" si="456"/>
        <v/>
      </c>
      <c r="AO471" s="247" t="str">
        <f t="shared" si="457"/>
        <v/>
      </c>
      <c r="AP471" s="248" t="str">
        <f t="shared" si="458"/>
        <v/>
      </c>
      <c r="AQ471" s="249" t="str">
        <f t="shared" si="459"/>
        <v/>
      </c>
      <c r="AR471" s="250" t="str">
        <f t="shared" si="460"/>
        <v/>
      </c>
      <c r="AS471" s="234"/>
      <c r="AY471" s="385">
        <f t="shared" si="461"/>
        <v>0</v>
      </c>
      <c r="AZ471" s="385">
        <f t="shared" si="428"/>
        <v>0</v>
      </c>
      <c r="BA471" s="385">
        <f t="shared" si="462"/>
        <v>0</v>
      </c>
      <c r="BB471" s="385">
        <f t="shared" si="429"/>
        <v>0</v>
      </c>
      <c r="BC471" s="385">
        <f t="shared" si="430"/>
        <v>0</v>
      </c>
      <c r="BD471" s="385">
        <f t="shared" si="431"/>
        <v>0</v>
      </c>
      <c r="BE471" s="385">
        <f t="shared" si="432"/>
        <v>0</v>
      </c>
      <c r="BF471" s="385">
        <f t="shared" si="433"/>
        <v>0</v>
      </c>
      <c r="BG471" s="385">
        <f t="shared" si="434"/>
        <v>0</v>
      </c>
      <c r="BH471" s="385">
        <f t="shared" si="435"/>
        <v>0</v>
      </c>
      <c r="BI471" s="385">
        <f t="shared" si="436"/>
        <v>0</v>
      </c>
      <c r="BJ471" s="385">
        <f t="shared" si="437"/>
        <v>0</v>
      </c>
      <c r="BK471" s="385">
        <f t="shared" si="438"/>
        <v>0</v>
      </c>
      <c r="BL471" s="385">
        <f t="shared" si="439"/>
        <v>0</v>
      </c>
      <c r="BM471" s="385">
        <f t="shared" si="440"/>
        <v>0</v>
      </c>
      <c r="BN471" s="385">
        <f t="shared" si="441"/>
        <v>0</v>
      </c>
      <c r="CK471" s="239">
        <f t="shared" si="463"/>
        <v>0</v>
      </c>
      <c r="CL471" s="239">
        <f t="shared" si="464"/>
        <v>0</v>
      </c>
    </row>
    <row r="472" spans="3:90" x14ac:dyDescent="0.35">
      <c r="C472" s="235"/>
      <c r="D472" s="246" t="str">
        <f t="shared" si="442"/>
        <v/>
      </c>
      <c r="E472" s="247" t="str">
        <f t="shared" si="443"/>
        <v/>
      </c>
      <c r="F472" s="248" t="str">
        <f t="shared" si="444"/>
        <v/>
      </c>
      <c r="G472" s="249" t="str">
        <f t="shared" si="445"/>
        <v/>
      </c>
      <c r="H472" s="250" t="str">
        <f t="shared" si="446"/>
        <v/>
      </c>
      <c r="I472" s="386" t="str">
        <f t="shared" si="407"/>
        <v/>
      </c>
      <c r="J472" s="387" t="str">
        <f t="shared" si="408"/>
        <v/>
      </c>
      <c r="K472" s="388" t="str">
        <f t="shared" si="409"/>
        <v/>
      </c>
      <c r="L472" s="389" t="str">
        <f t="shared" si="410"/>
        <v/>
      </c>
      <c r="M472" s="250" t="str">
        <f t="shared" si="411"/>
        <v/>
      </c>
      <c r="N472" s="246" t="b">
        <f t="shared" si="447"/>
        <v>0</v>
      </c>
      <c r="O472" s="246" t="b">
        <f t="shared" si="448"/>
        <v>0</v>
      </c>
      <c r="P472" s="246" t="b">
        <f t="shared" si="449"/>
        <v>0</v>
      </c>
      <c r="Q472" s="246" t="b">
        <f t="shared" si="450"/>
        <v>0</v>
      </c>
      <c r="R472" s="246" t="str">
        <f t="shared" si="451"/>
        <v>No</v>
      </c>
      <c r="S472" s="247" t="b">
        <f t="shared" si="412"/>
        <v>0</v>
      </c>
      <c r="T472" s="247" t="b">
        <f t="shared" si="413"/>
        <v>0</v>
      </c>
      <c r="U472" s="247" t="b">
        <f t="shared" si="414"/>
        <v>0</v>
      </c>
      <c r="V472" s="247" t="b">
        <f t="shared" si="415"/>
        <v>0</v>
      </c>
      <c r="W472" s="247" t="str">
        <f t="shared" si="452"/>
        <v>No</v>
      </c>
      <c r="X472" s="248" t="b">
        <f t="shared" si="416"/>
        <v>0</v>
      </c>
      <c r="Y472" s="248" t="b">
        <f t="shared" si="417"/>
        <v>0</v>
      </c>
      <c r="Z472" s="248" t="b">
        <f t="shared" si="418"/>
        <v>0</v>
      </c>
      <c r="AA472" s="248" t="b">
        <f t="shared" si="419"/>
        <v>0</v>
      </c>
      <c r="AB472" s="248" t="str">
        <f t="shared" si="453"/>
        <v>No</v>
      </c>
      <c r="AC472" s="249" t="b">
        <f t="shared" si="420"/>
        <v>0</v>
      </c>
      <c r="AD472" s="249" t="b">
        <f t="shared" si="421"/>
        <v>0</v>
      </c>
      <c r="AE472" s="249" t="b">
        <f t="shared" si="422"/>
        <v>0</v>
      </c>
      <c r="AF472" s="249" t="b">
        <f t="shared" si="423"/>
        <v>0</v>
      </c>
      <c r="AG472" s="249" t="str">
        <f t="shared" si="454"/>
        <v>No</v>
      </c>
      <c r="AH472" s="250" t="b">
        <f t="shared" si="424"/>
        <v>0</v>
      </c>
      <c r="AI472" s="250" t="b">
        <f t="shared" si="425"/>
        <v>0</v>
      </c>
      <c r="AJ472" s="250" t="b">
        <f t="shared" si="426"/>
        <v>0</v>
      </c>
      <c r="AK472" s="250" t="b">
        <f t="shared" si="427"/>
        <v>0</v>
      </c>
      <c r="AL472" s="250" t="str">
        <f t="shared" si="455"/>
        <v>No</v>
      </c>
      <c r="AN472" s="246" t="str">
        <f t="shared" si="456"/>
        <v/>
      </c>
      <c r="AO472" s="247" t="str">
        <f t="shared" si="457"/>
        <v/>
      </c>
      <c r="AP472" s="248" t="str">
        <f t="shared" si="458"/>
        <v/>
      </c>
      <c r="AQ472" s="249" t="str">
        <f t="shared" si="459"/>
        <v/>
      </c>
      <c r="AR472" s="250" t="str">
        <f t="shared" si="460"/>
        <v/>
      </c>
      <c r="AS472" s="234"/>
      <c r="AY472" s="385">
        <f t="shared" si="461"/>
        <v>0</v>
      </c>
      <c r="AZ472" s="385">
        <f t="shared" si="428"/>
        <v>0</v>
      </c>
      <c r="BA472" s="385">
        <f t="shared" si="462"/>
        <v>0</v>
      </c>
      <c r="BB472" s="385">
        <f t="shared" si="429"/>
        <v>0</v>
      </c>
      <c r="BC472" s="385">
        <f t="shared" si="430"/>
        <v>0</v>
      </c>
      <c r="BD472" s="385">
        <f t="shared" si="431"/>
        <v>0</v>
      </c>
      <c r="BE472" s="385">
        <f t="shared" si="432"/>
        <v>0</v>
      </c>
      <c r="BF472" s="385">
        <f t="shared" si="433"/>
        <v>0</v>
      </c>
      <c r="BG472" s="385">
        <f t="shared" si="434"/>
        <v>0</v>
      </c>
      <c r="BH472" s="385">
        <f t="shared" si="435"/>
        <v>0</v>
      </c>
      <c r="BI472" s="385">
        <f t="shared" si="436"/>
        <v>0</v>
      </c>
      <c r="BJ472" s="385">
        <f t="shared" si="437"/>
        <v>0</v>
      </c>
      <c r="BK472" s="385">
        <f t="shared" si="438"/>
        <v>0</v>
      </c>
      <c r="BL472" s="385">
        <f t="shared" si="439"/>
        <v>0</v>
      </c>
      <c r="BM472" s="385">
        <f t="shared" si="440"/>
        <v>0</v>
      </c>
      <c r="BN472" s="385">
        <f t="shared" si="441"/>
        <v>0</v>
      </c>
      <c r="CK472" s="239">
        <f t="shared" si="463"/>
        <v>0</v>
      </c>
      <c r="CL472" s="239">
        <f t="shared" si="464"/>
        <v>0</v>
      </c>
    </row>
    <row r="473" spans="3:90" x14ac:dyDescent="0.35">
      <c r="C473" s="235"/>
      <c r="D473" s="246" t="str">
        <f t="shared" si="442"/>
        <v/>
      </c>
      <c r="E473" s="247" t="str">
        <f t="shared" si="443"/>
        <v/>
      </c>
      <c r="F473" s="248" t="str">
        <f t="shared" si="444"/>
        <v/>
      </c>
      <c r="G473" s="249" t="str">
        <f t="shared" si="445"/>
        <v/>
      </c>
      <c r="H473" s="250" t="str">
        <f t="shared" si="446"/>
        <v/>
      </c>
      <c r="I473" s="386" t="str">
        <f t="shared" si="407"/>
        <v/>
      </c>
      <c r="J473" s="387" t="str">
        <f t="shared" si="408"/>
        <v/>
      </c>
      <c r="K473" s="388" t="str">
        <f t="shared" si="409"/>
        <v/>
      </c>
      <c r="L473" s="389" t="str">
        <f t="shared" si="410"/>
        <v/>
      </c>
      <c r="M473" s="250" t="str">
        <f t="shared" si="411"/>
        <v/>
      </c>
      <c r="N473" s="246" t="b">
        <f t="shared" si="447"/>
        <v>0</v>
      </c>
      <c r="O473" s="246" t="b">
        <f t="shared" si="448"/>
        <v>0</v>
      </c>
      <c r="P473" s="246" t="b">
        <f t="shared" si="449"/>
        <v>0</v>
      </c>
      <c r="Q473" s="246" t="b">
        <f t="shared" si="450"/>
        <v>0</v>
      </c>
      <c r="R473" s="246" t="str">
        <f t="shared" si="451"/>
        <v>No</v>
      </c>
      <c r="S473" s="247" t="b">
        <f t="shared" si="412"/>
        <v>0</v>
      </c>
      <c r="T473" s="247" t="b">
        <f t="shared" si="413"/>
        <v>0</v>
      </c>
      <c r="U473" s="247" t="b">
        <f t="shared" si="414"/>
        <v>0</v>
      </c>
      <c r="V473" s="247" t="b">
        <f t="shared" si="415"/>
        <v>0</v>
      </c>
      <c r="W473" s="247" t="str">
        <f t="shared" si="452"/>
        <v>No</v>
      </c>
      <c r="X473" s="248" t="b">
        <f t="shared" si="416"/>
        <v>0</v>
      </c>
      <c r="Y473" s="248" t="b">
        <f t="shared" si="417"/>
        <v>0</v>
      </c>
      <c r="Z473" s="248" t="b">
        <f t="shared" si="418"/>
        <v>0</v>
      </c>
      <c r="AA473" s="248" t="b">
        <f t="shared" si="419"/>
        <v>0</v>
      </c>
      <c r="AB473" s="248" t="str">
        <f t="shared" si="453"/>
        <v>No</v>
      </c>
      <c r="AC473" s="249" t="b">
        <f t="shared" si="420"/>
        <v>0</v>
      </c>
      <c r="AD473" s="249" t="b">
        <f t="shared" si="421"/>
        <v>0</v>
      </c>
      <c r="AE473" s="249" t="b">
        <f t="shared" si="422"/>
        <v>0</v>
      </c>
      <c r="AF473" s="249" t="b">
        <f t="shared" si="423"/>
        <v>0</v>
      </c>
      <c r="AG473" s="249" t="str">
        <f t="shared" si="454"/>
        <v>No</v>
      </c>
      <c r="AH473" s="250" t="b">
        <f t="shared" si="424"/>
        <v>0</v>
      </c>
      <c r="AI473" s="250" t="b">
        <f t="shared" si="425"/>
        <v>0</v>
      </c>
      <c r="AJ473" s="250" t="b">
        <f t="shared" si="426"/>
        <v>0</v>
      </c>
      <c r="AK473" s="250" t="b">
        <f t="shared" si="427"/>
        <v>0</v>
      </c>
      <c r="AL473" s="250" t="str">
        <f t="shared" si="455"/>
        <v>No</v>
      </c>
      <c r="AN473" s="246" t="str">
        <f t="shared" si="456"/>
        <v/>
      </c>
      <c r="AO473" s="247" t="str">
        <f t="shared" si="457"/>
        <v/>
      </c>
      <c r="AP473" s="248" t="str">
        <f t="shared" si="458"/>
        <v/>
      </c>
      <c r="AQ473" s="249" t="str">
        <f t="shared" si="459"/>
        <v/>
      </c>
      <c r="AR473" s="250" t="str">
        <f t="shared" si="460"/>
        <v/>
      </c>
      <c r="AS473" s="234"/>
      <c r="AY473" s="385">
        <f t="shared" si="461"/>
        <v>0</v>
      </c>
      <c r="AZ473" s="385">
        <f t="shared" si="428"/>
        <v>0</v>
      </c>
      <c r="BA473" s="385">
        <f t="shared" si="462"/>
        <v>0</v>
      </c>
      <c r="BB473" s="385">
        <f t="shared" si="429"/>
        <v>0</v>
      </c>
      <c r="BC473" s="385">
        <f t="shared" si="430"/>
        <v>0</v>
      </c>
      <c r="BD473" s="385">
        <f t="shared" si="431"/>
        <v>0</v>
      </c>
      <c r="BE473" s="385">
        <f t="shared" si="432"/>
        <v>0</v>
      </c>
      <c r="BF473" s="385">
        <f t="shared" si="433"/>
        <v>0</v>
      </c>
      <c r="BG473" s="385">
        <f t="shared" si="434"/>
        <v>0</v>
      </c>
      <c r="BH473" s="385">
        <f t="shared" si="435"/>
        <v>0</v>
      </c>
      <c r="BI473" s="385">
        <f t="shared" si="436"/>
        <v>0</v>
      </c>
      <c r="BJ473" s="385">
        <f t="shared" si="437"/>
        <v>0</v>
      </c>
      <c r="BK473" s="385">
        <f t="shared" si="438"/>
        <v>0</v>
      </c>
      <c r="BL473" s="385">
        <f t="shared" si="439"/>
        <v>0</v>
      </c>
      <c r="BM473" s="385">
        <f t="shared" si="440"/>
        <v>0</v>
      </c>
      <c r="BN473" s="385">
        <f t="shared" si="441"/>
        <v>0</v>
      </c>
      <c r="CK473" s="239">
        <f t="shared" si="463"/>
        <v>0</v>
      </c>
      <c r="CL473" s="239">
        <f t="shared" si="464"/>
        <v>0</v>
      </c>
    </row>
    <row r="474" spans="3:90" x14ac:dyDescent="0.35">
      <c r="C474" s="235"/>
      <c r="D474" s="246" t="str">
        <f t="shared" si="442"/>
        <v/>
      </c>
      <c r="E474" s="247" t="str">
        <f t="shared" si="443"/>
        <v/>
      </c>
      <c r="F474" s="248" t="str">
        <f t="shared" si="444"/>
        <v/>
      </c>
      <c r="G474" s="249" t="str">
        <f t="shared" si="445"/>
        <v/>
      </c>
      <c r="H474" s="250" t="str">
        <f t="shared" si="446"/>
        <v/>
      </c>
      <c r="I474" s="386" t="str">
        <f t="shared" si="407"/>
        <v/>
      </c>
      <c r="J474" s="387" t="str">
        <f t="shared" si="408"/>
        <v/>
      </c>
      <c r="K474" s="388" t="str">
        <f t="shared" si="409"/>
        <v/>
      </c>
      <c r="L474" s="389" t="str">
        <f t="shared" si="410"/>
        <v/>
      </c>
      <c r="M474" s="250" t="str">
        <f t="shared" si="411"/>
        <v/>
      </c>
      <c r="N474" s="246" t="b">
        <f t="shared" si="447"/>
        <v>0</v>
      </c>
      <c r="O474" s="246" t="b">
        <f t="shared" si="448"/>
        <v>0</v>
      </c>
      <c r="P474" s="246" t="b">
        <f t="shared" si="449"/>
        <v>0</v>
      </c>
      <c r="Q474" s="246" t="b">
        <f t="shared" si="450"/>
        <v>0</v>
      </c>
      <c r="R474" s="246" t="str">
        <f t="shared" si="451"/>
        <v>No</v>
      </c>
      <c r="S474" s="247" t="b">
        <f t="shared" si="412"/>
        <v>0</v>
      </c>
      <c r="T474" s="247" t="b">
        <f t="shared" si="413"/>
        <v>0</v>
      </c>
      <c r="U474" s="247" t="b">
        <f t="shared" si="414"/>
        <v>0</v>
      </c>
      <c r="V474" s="247" t="b">
        <f t="shared" si="415"/>
        <v>0</v>
      </c>
      <c r="W474" s="247" t="str">
        <f t="shared" si="452"/>
        <v>No</v>
      </c>
      <c r="X474" s="248" t="b">
        <f t="shared" si="416"/>
        <v>0</v>
      </c>
      <c r="Y474" s="248" t="b">
        <f t="shared" si="417"/>
        <v>0</v>
      </c>
      <c r="Z474" s="248" t="b">
        <f t="shared" si="418"/>
        <v>0</v>
      </c>
      <c r="AA474" s="248" t="b">
        <f t="shared" si="419"/>
        <v>0</v>
      </c>
      <c r="AB474" s="248" t="str">
        <f t="shared" si="453"/>
        <v>No</v>
      </c>
      <c r="AC474" s="249" t="b">
        <f t="shared" si="420"/>
        <v>0</v>
      </c>
      <c r="AD474" s="249" t="b">
        <f t="shared" si="421"/>
        <v>0</v>
      </c>
      <c r="AE474" s="249" t="b">
        <f t="shared" si="422"/>
        <v>0</v>
      </c>
      <c r="AF474" s="249" t="b">
        <f t="shared" si="423"/>
        <v>0</v>
      </c>
      <c r="AG474" s="249" t="str">
        <f t="shared" si="454"/>
        <v>No</v>
      </c>
      <c r="AH474" s="250" t="b">
        <f t="shared" si="424"/>
        <v>0</v>
      </c>
      <c r="AI474" s="250" t="b">
        <f t="shared" si="425"/>
        <v>0</v>
      </c>
      <c r="AJ474" s="250" t="b">
        <f t="shared" si="426"/>
        <v>0</v>
      </c>
      <c r="AK474" s="250" t="b">
        <f t="shared" si="427"/>
        <v>0</v>
      </c>
      <c r="AL474" s="250" t="str">
        <f t="shared" si="455"/>
        <v>No</v>
      </c>
      <c r="AN474" s="246" t="str">
        <f t="shared" si="456"/>
        <v/>
      </c>
      <c r="AO474" s="247" t="str">
        <f t="shared" si="457"/>
        <v/>
      </c>
      <c r="AP474" s="248" t="str">
        <f t="shared" si="458"/>
        <v/>
      </c>
      <c r="AQ474" s="249" t="str">
        <f t="shared" si="459"/>
        <v/>
      </c>
      <c r="AR474" s="250" t="str">
        <f t="shared" si="460"/>
        <v/>
      </c>
      <c r="AS474" s="234"/>
      <c r="AY474" s="385">
        <f t="shared" si="461"/>
        <v>0</v>
      </c>
      <c r="AZ474" s="385">
        <f t="shared" si="428"/>
        <v>0</v>
      </c>
      <c r="BA474" s="385">
        <f t="shared" si="462"/>
        <v>0</v>
      </c>
      <c r="BB474" s="385">
        <f t="shared" si="429"/>
        <v>0</v>
      </c>
      <c r="BC474" s="385">
        <f t="shared" si="430"/>
        <v>0</v>
      </c>
      <c r="BD474" s="385">
        <f t="shared" si="431"/>
        <v>0</v>
      </c>
      <c r="BE474" s="385">
        <f t="shared" si="432"/>
        <v>0</v>
      </c>
      <c r="BF474" s="385">
        <f t="shared" si="433"/>
        <v>0</v>
      </c>
      <c r="BG474" s="385">
        <f t="shared" si="434"/>
        <v>0</v>
      </c>
      <c r="BH474" s="385">
        <f t="shared" si="435"/>
        <v>0</v>
      </c>
      <c r="BI474" s="385">
        <f t="shared" si="436"/>
        <v>0</v>
      </c>
      <c r="BJ474" s="385">
        <f t="shared" si="437"/>
        <v>0</v>
      </c>
      <c r="BK474" s="385">
        <f t="shared" si="438"/>
        <v>0</v>
      </c>
      <c r="BL474" s="385">
        <f t="shared" si="439"/>
        <v>0</v>
      </c>
      <c r="BM474" s="385">
        <f t="shared" si="440"/>
        <v>0</v>
      </c>
      <c r="BN474" s="385">
        <f t="shared" si="441"/>
        <v>0</v>
      </c>
      <c r="CK474" s="239">
        <f t="shared" si="463"/>
        <v>0</v>
      </c>
      <c r="CL474" s="239">
        <f t="shared" si="464"/>
        <v>0</v>
      </c>
    </row>
    <row r="475" spans="3:90" x14ac:dyDescent="0.35">
      <c r="C475" s="235"/>
      <c r="D475" s="246" t="str">
        <f t="shared" si="442"/>
        <v/>
      </c>
      <c r="E475" s="247" t="str">
        <f t="shared" si="443"/>
        <v/>
      </c>
      <c r="F475" s="248" t="str">
        <f t="shared" si="444"/>
        <v/>
      </c>
      <c r="G475" s="249" t="str">
        <f t="shared" si="445"/>
        <v/>
      </c>
      <c r="H475" s="250" t="str">
        <f t="shared" si="446"/>
        <v/>
      </c>
      <c r="I475" s="386" t="str">
        <f t="shared" si="407"/>
        <v/>
      </c>
      <c r="J475" s="387" t="str">
        <f t="shared" si="408"/>
        <v/>
      </c>
      <c r="K475" s="388" t="str">
        <f t="shared" si="409"/>
        <v/>
      </c>
      <c r="L475" s="389" t="str">
        <f t="shared" si="410"/>
        <v/>
      </c>
      <c r="M475" s="250" t="str">
        <f t="shared" si="411"/>
        <v/>
      </c>
      <c r="N475" s="246" t="b">
        <f t="shared" si="447"/>
        <v>0</v>
      </c>
      <c r="O475" s="246" t="b">
        <f t="shared" si="448"/>
        <v>0</v>
      </c>
      <c r="P475" s="246" t="b">
        <f t="shared" si="449"/>
        <v>0</v>
      </c>
      <c r="Q475" s="246" t="b">
        <f t="shared" si="450"/>
        <v>0</v>
      </c>
      <c r="R475" s="246" t="str">
        <f t="shared" si="451"/>
        <v>No</v>
      </c>
      <c r="S475" s="247" t="b">
        <f t="shared" si="412"/>
        <v>0</v>
      </c>
      <c r="T475" s="247" t="b">
        <f t="shared" si="413"/>
        <v>0</v>
      </c>
      <c r="U475" s="247" t="b">
        <f t="shared" si="414"/>
        <v>0</v>
      </c>
      <c r="V475" s="247" t="b">
        <f t="shared" si="415"/>
        <v>0</v>
      </c>
      <c r="W475" s="247" t="str">
        <f t="shared" si="452"/>
        <v>No</v>
      </c>
      <c r="X475" s="248" t="b">
        <f t="shared" si="416"/>
        <v>0</v>
      </c>
      <c r="Y475" s="248" t="b">
        <f t="shared" si="417"/>
        <v>0</v>
      </c>
      <c r="Z475" s="248" t="b">
        <f t="shared" si="418"/>
        <v>0</v>
      </c>
      <c r="AA475" s="248" t="b">
        <f t="shared" si="419"/>
        <v>0</v>
      </c>
      <c r="AB475" s="248" t="str">
        <f t="shared" si="453"/>
        <v>No</v>
      </c>
      <c r="AC475" s="249" t="b">
        <f t="shared" si="420"/>
        <v>0</v>
      </c>
      <c r="AD475" s="249" t="b">
        <f t="shared" si="421"/>
        <v>0</v>
      </c>
      <c r="AE475" s="249" t="b">
        <f t="shared" si="422"/>
        <v>0</v>
      </c>
      <c r="AF475" s="249" t="b">
        <f t="shared" si="423"/>
        <v>0</v>
      </c>
      <c r="AG475" s="249" t="str">
        <f t="shared" si="454"/>
        <v>No</v>
      </c>
      <c r="AH475" s="250" t="b">
        <f t="shared" si="424"/>
        <v>0</v>
      </c>
      <c r="AI475" s="250" t="b">
        <f t="shared" si="425"/>
        <v>0</v>
      </c>
      <c r="AJ475" s="250" t="b">
        <f t="shared" si="426"/>
        <v>0</v>
      </c>
      <c r="AK475" s="250" t="b">
        <f t="shared" si="427"/>
        <v>0</v>
      </c>
      <c r="AL475" s="250" t="str">
        <f t="shared" si="455"/>
        <v>No</v>
      </c>
      <c r="AN475" s="246" t="str">
        <f t="shared" si="456"/>
        <v/>
      </c>
      <c r="AO475" s="247" t="str">
        <f t="shared" si="457"/>
        <v/>
      </c>
      <c r="AP475" s="248" t="str">
        <f t="shared" si="458"/>
        <v/>
      </c>
      <c r="AQ475" s="249" t="str">
        <f t="shared" si="459"/>
        <v/>
      </c>
      <c r="AR475" s="250" t="str">
        <f t="shared" si="460"/>
        <v/>
      </c>
      <c r="AS475" s="234"/>
      <c r="AY475" s="385">
        <f t="shared" si="461"/>
        <v>0</v>
      </c>
      <c r="AZ475" s="385">
        <f t="shared" si="428"/>
        <v>0</v>
      </c>
      <c r="BA475" s="385">
        <f t="shared" si="462"/>
        <v>0</v>
      </c>
      <c r="BB475" s="385">
        <f t="shared" si="429"/>
        <v>0</v>
      </c>
      <c r="BC475" s="385">
        <f t="shared" si="430"/>
        <v>0</v>
      </c>
      <c r="BD475" s="385">
        <f t="shared" si="431"/>
        <v>0</v>
      </c>
      <c r="BE475" s="385">
        <f t="shared" si="432"/>
        <v>0</v>
      </c>
      <c r="BF475" s="385">
        <f t="shared" si="433"/>
        <v>0</v>
      </c>
      <c r="BG475" s="385">
        <f t="shared" si="434"/>
        <v>0</v>
      </c>
      <c r="BH475" s="385">
        <f t="shared" si="435"/>
        <v>0</v>
      </c>
      <c r="BI475" s="385">
        <f t="shared" si="436"/>
        <v>0</v>
      </c>
      <c r="BJ475" s="385">
        <f t="shared" si="437"/>
        <v>0</v>
      </c>
      <c r="BK475" s="385">
        <f t="shared" si="438"/>
        <v>0</v>
      </c>
      <c r="BL475" s="385">
        <f t="shared" si="439"/>
        <v>0</v>
      </c>
      <c r="BM475" s="385">
        <f t="shared" si="440"/>
        <v>0</v>
      </c>
      <c r="BN475" s="385">
        <f t="shared" si="441"/>
        <v>0</v>
      </c>
      <c r="CK475" s="239">
        <f t="shared" si="463"/>
        <v>0</v>
      </c>
      <c r="CL475" s="239">
        <f t="shared" si="464"/>
        <v>0</v>
      </c>
    </row>
    <row r="476" spans="3:90" x14ac:dyDescent="0.35">
      <c r="C476" s="235"/>
      <c r="D476" s="246" t="str">
        <f t="shared" si="442"/>
        <v/>
      </c>
      <c r="E476" s="247" t="str">
        <f t="shared" si="443"/>
        <v/>
      </c>
      <c r="F476" s="248" t="str">
        <f t="shared" si="444"/>
        <v/>
      </c>
      <c r="G476" s="249" t="str">
        <f t="shared" si="445"/>
        <v/>
      </c>
      <c r="H476" s="250" t="str">
        <f t="shared" si="446"/>
        <v/>
      </c>
      <c r="I476" s="386" t="str">
        <f t="shared" si="407"/>
        <v/>
      </c>
      <c r="J476" s="387" t="str">
        <f t="shared" si="408"/>
        <v/>
      </c>
      <c r="K476" s="388" t="str">
        <f t="shared" si="409"/>
        <v/>
      </c>
      <c r="L476" s="389" t="str">
        <f t="shared" si="410"/>
        <v/>
      </c>
      <c r="M476" s="250" t="str">
        <f t="shared" si="411"/>
        <v/>
      </c>
      <c r="N476" s="246" t="b">
        <f t="shared" si="447"/>
        <v>0</v>
      </c>
      <c r="O476" s="246" t="b">
        <f t="shared" si="448"/>
        <v>0</v>
      </c>
      <c r="P476" s="246" t="b">
        <f t="shared" si="449"/>
        <v>0</v>
      </c>
      <c r="Q476" s="246" t="b">
        <f t="shared" si="450"/>
        <v>0</v>
      </c>
      <c r="R476" s="246" t="str">
        <f t="shared" si="451"/>
        <v>No</v>
      </c>
      <c r="S476" s="247" t="b">
        <f t="shared" si="412"/>
        <v>0</v>
      </c>
      <c r="T476" s="247" t="b">
        <f t="shared" si="413"/>
        <v>0</v>
      </c>
      <c r="U476" s="247" t="b">
        <f t="shared" si="414"/>
        <v>0</v>
      </c>
      <c r="V476" s="247" t="b">
        <f t="shared" si="415"/>
        <v>0</v>
      </c>
      <c r="W476" s="247" t="str">
        <f t="shared" si="452"/>
        <v>No</v>
      </c>
      <c r="X476" s="248" t="b">
        <f t="shared" si="416"/>
        <v>0</v>
      </c>
      <c r="Y476" s="248" t="b">
        <f t="shared" si="417"/>
        <v>0</v>
      </c>
      <c r="Z476" s="248" t="b">
        <f t="shared" si="418"/>
        <v>0</v>
      </c>
      <c r="AA476" s="248" t="b">
        <f t="shared" si="419"/>
        <v>0</v>
      </c>
      <c r="AB476" s="248" t="str">
        <f t="shared" si="453"/>
        <v>No</v>
      </c>
      <c r="AC476" s="249" t="b">
        <f t="shared" si="420"/>
        <v>0</v>
      </c>
      <c r="AD476" s="249" t="b">
        <f t="shared" si="421"/>
        <v>0</v>
      </c>
      <c r="AE476" s="249" t="b">
        <f t="shared" si="422"/>
        <v>0</v>
      </c>
      <c r="AF476" s="249" t="b">
        <f t="shared" si="423"/>
        <v>0</v>
      </c>
      <c r="AG476" s="249" t="str">
        <f t="shared" si="454"/>
        <v>No</v>
      </c>
      <c r="AH476" s="250" t="b">
        <f t="shared" si="424"/>
        <v>0</v>
      </c>
      <c r="AI476" s="250" t="b">
        <f t="shared" si="425"/>
        <v>0</v>
      </c>
      <c r="AJ476" s="250" t="b">
        <f t="shared" si="426"/>
        <v>0</v>
      </c>
      <c r="AK476" s="250" t="b">
        <f t="shared" si="427"/>
        <v>0</v>
      </c>
      <c r="AL476" s="250" t="str">
        <f t="shared" si="455"/>
        <v>No</v>
      </c>
      <c r="AN476" s="246" t="str">
        <f t="shared" si="456"/>
        <v/>
      </c>
      <c r="AO476" s="247" t="str">
        <f t="shared" si="457"/>
        <v/>
      </c>
      <c r="AP476" s="248" t="str">
        <f t="shared" si="458"/>
        <v/>
      </c>
      <c r="AQ476" s="249" t="str">
        <f t="shared" si="459"/>
        <v/>
      </c>
      <c r="AR476" s="250" t="str">
        <f t="shared" si="460"/>
        <v/>
      </c>
      <c r="AS476" s="234"/>
      <c r="AY476" s="385">
        <f t="shared" si="461"/>
        <v>0</v>
      </c>
      <c r="AZ476" s="385">
        <f t="shared" si="428"/>
        <v>0</v>
      </c>
      <c r="BA476" s="385">
        <f t="shared" si="462"/>
        <v>0</v>
      </c>
      <c r="BB476" s="385">
        <f t="shared" si="429"/>
        <v>0</v>
      </c>
      <c r="BC476" s="385">
        <f t="shared" si="430"/>
        <v>0</v>
      </c>
      <c r="BD476" s="385">
        <f t="shared" si="431"/>
        <v>0</v>
      </c>
      <c r="BE476" s="385">
        <f t="shared" si="432"/>
        <v>0</v>
      </c>
      <c r="BF476" s="385">
        <f t="shared" si="433"/>
        <v>0</v>
      </c>
      <c r="BG476" s="385">
        <f t="shared" si="434"/>
        <v>0</v>
      </c>
      <c r="BH476" s="385">
        <f t="shared" si="435"/>
        <v>0</v>
      </c>
      <c r="BI476" s="385">
        <f t="shared" si="436"/>
        <v>0</v>
      </c>
      <c r="BJ476" s="385">
        <f t="shared" si="437"/>
        <v>0</v>
      </c>
      <c r="BK476" s="385">
        <f t="shared" si="438"/>
        <v>0</v>
      </c>
      <c r="BL476" s="385">
        <f t="shared" si="439"/>
        <v>0</v>
      </c>
      <c r="BM476" s="385">
        <f t="shared" si="440"/>
        <v>0</v>
      </c>
      <c r="BN476" s="385">
        <f t="shared" si="441"/>
        <v>0</v>
      </c>
      <c r="CK476" s="239">
        <f t="shared" si="463"/>
        <v>0</v>
      </c>
      <c r="CL476" s="239">
        <f t="shared" si="464"/>
        <v>0</v>
      </c>
    </row>
    <row r="477" spans="3:90" x14ac:dyDescent="0.35">
      <c r="C477" s="235"/>
      <c r="D477" s="246" t="str">
        <f t="shared" si="442"/>
        <v/>
      </c>
      <c r="E477" s="247" t="str">
        <f t="shared" si="443"/>
        <v/>
      </c>
      <c r="F477" s="248" t="str">
        <f t="shared" si="444"/>
        <v/>
      </c>
      <c r="G477" s="249" t="str">
        <f t="shared" si="445"/>
        <v/>
      </c>
      <c r="H477" s="250" t="str">
        <f t="shared" si="446"/>
        <v/>
      </c>
      <c r="I477" s="386" t="str">
        <f t="shared" si="407"/>
        <v/>
      </c>
      <c r="J477" s="387" t="str">
        <f t="shared" si="408"/>
        <v/>
      </c>
      <c r="K477" s="388" t="str">
        <f t="shared" si="409"/>
        <v/>
      </c>
      <c r="L477" s="389" t="str">
        <f t="shared" si="410"/>
        <v/>
      </c>
      <c r="M477" s="250" t="str">
        <f t="shared" si="411"/>
        <v/>
      </c>
      <c r="N477" s="246" t="b">
        <f t="shared" si="447"/>
        <v>0</v>
      </c>
      <c r="O477" s="246" t="b">
        <f t="shared" si="448"/>
        <v>0</v>
      </c>
      <c r="P477" s="246" t="b">
        <f t="shared" si="449"/>
        <v>0</v>
      </c>
      <c r="Q477" s="246" t="b">
        <f t="shared" si="450"/>
        <v>0</v>
      </c>
      <c r="R477" s="246" t="str">
        <f t="shared" si="451"/>
        <v>No</v>
      </c>
      <c r="S477" s="247" t="b">
        <f t="shared" si="412"/>
        <v>0</v>
      </c>
      <c r="T477" s="247" t="b">
        <f t="shared" si="413"/>
        <v>0</v>
      </c>
      <c r="U477" s="247" t="b">
        <f t="shared" si="414"/>
        <v>0</v>
      </c>
      <c r="V477" s="247" t="b">
        <f t="shared" si="415"/>
        <v>0</v>
      </c>
      <c r="W477" s="247" t="str">
        <f t="shared" si="452"/>
        <v>No</v>
      </c>
      <c r="X477" s="248" t="b">
        <f t="shared" si="416"/>
        <v>0</v>
      </c>
      <c r="Y477" s="248" t="b">
        <f t="shared" si="417"/>
        <v>0</v>
      </c>
      <c r="Z477" s="248" t="b">
        <f t="shared" si="418"/>
        <v>0</v>
      </c>
      <c r="AA477" s="248" t="b">
        <f t="shared" si="419"/>
        <v>0</v>
      </c>
      <c r="AB477" s="248" t="str">
        <f t="shared" si="453"/>
        <v>No</v>
      </c>
      <c r="AC477" s="249" t="b">
        <f t="shared" si="420"/>
        <v>0</v>
      </c>
      <c r="AD477" s="249" t="b">
        <f t="shared" si="421"/>
        <v>0</v>
      </c>
      <c r="AE477" s="249" t="b">
        <f t="shared" si="422"/>
        <v>0</v>
      </c>
      <c r="AF477" s="249" t="b">
        <f t="shared" si="423"/>
        <v>0</v>
      </c>
      <c r="AG477" s="249" t="str">
        <f t="shared" si="454"/>
        <v>No</v>
      </c>
      <c r="AH477" s="250" t="b">
        <f t="shared" si="424"/>
        <v>0</v>
      </c>
      <c r="AI477" s="250" t="b">
        <f t="shared" si="425"/>
        <v>0</v>
      </c>
      <c r="AJ477" s="250" t="b">
        <f t="shared" si="426"/>
        <v>0</v>
      </c>
      <c r="AK477" s="250" t="b">
        <f t="shared" si="427"/>
        <v>0</v>
      </c>
      <c r="AL477" s="250" t="str">
        <f t="shared" si="455"/>
        <v>No</v>
      </c>
      <c r="AN477" s="246" t="str">
        <f t="shared" si="456"/>
        <v/>
      </c>
      <c r="AO477" s="247" t="str">
        <f t="shared" si="457"/>
        <v/>
      </c>
      <c r="AP477" s="248" t="str">
        <f t="shared" si="458"/>
        <v/>
      </c>
      <c r="AQ477" s="249" t="str">
        <f t="shared" si="459"/>
        <v/>
      </c>
      <c r="AR477" s="250" t="str">
        <f t="shared" si="460"/>
        <v/>
      </c>
      <c r="AS477" s="234"/>
      <c r="AY477" s="385">
        <f t="shared" si="461"/>
        <v>0</v>
      </c>
      <c r="AZ477" s="385">
        <f t="shared" si="428"/>
        <v>0</v>
      </c>
      <c r="BA477" s="385">
        <f t="shared" si="462"/>
        <v>0</v>
      </c>
      <c r="BB477" s="385">
        <f t="shared" si="429"/>
        <v>0</v>
      </c>
      <c r="BC477" s="385">
        <f t="shared" si="430"/>
        <v>0</v>
      </c>
      <c r="BD477" s="385">
        <f t="shared" si="431"/>
        <v>0</v>
      </c>
      <c r="BE477" s="385">
        <f t="shared" si="432"/>
        <v>0</v>
      </c>
      <c r="BF477" s="385">
        <f t="shared" si="433"/>
        <v>0</v>
      </c>
      <c r="BG477" s="385">
        <f t="shared" si="434"/>
        <v>0</v>
      </c>
      <c r="BH477" s="385">
        <f t="shared" si="435"/>
        <v>0</v>
      </c>
      <c r="BI477" s="385">
        <f t="shared" si="436"/>
        <v>0</v>
      </c>
      <c r="BJ477" s="385">
        <f t="shared" si="437"/>
        <v>0</v>
      </c>
      <c r="BK477" s="385">
        <f t="shared" si="438"/>
        <v>0</v>
      </c>
      <c r="BL477" s="385">
        <f t="shared" si="439"/>
        <v>0</v>
      </c>
      <c r="BM477" s="385">
        <f t="shared" si="440"/>
        <v>0</v>
      </c>
      <c r="BN477" s="385">
        <f t="shared" si="441"/>
        <v>0</v>
      </c>
      <c r="CK477" s="239">
        <f t="shared" si="463"/>
        <v>0</v>
      </c>
      <c r="CL477" s="239">
        <f t="shared" si="464"/>
        <v>0</v>
      </c>
    </row>
    <row r="478" spans="3:90" x14ac:dyDescent="0.35">
      <c r="C478" s="235"/>
      <c r="D478" s="246" t="str">
        <f t="shared" si="442"/>
        <v/>
      </c>
      <c r="E478" s="247" t="str">
        <f t="shared" si="443"/>
        <v/>
      </c>
      <c r="F478" s="248" t="str">
        <f t="shared" si="444"/>
        <v/>
      </c>
      <c r="G478" s="249" t="str">
        <f t="shared" si="445"/>
        <v/>
      </c>
      <c r="H478" s="250" t="str">
        <f t="shared" si="446"/>
        <v/>
      </c>
      <c r="I478" s="386" t="str">
        <f t="shared" si="407"/>
        <v/>
      </c>
      <c r="J478" s="387" t="str">
        <f t="shared" si="408"/>
        <v/>
      </c>
      <c r="K478" s="388" t="str">
        <f t="shared" si="409"/>
        <v/>
      </c>
      <c r="L478" s="389" t="str">
        <f t="shared" si="410"/>
        <v/>
      </c>
      <c r="M478" s="250" t="str">
        <f t="shared" si="411"/>
        <v/>
      </c>
      <c r="N478" s="246" t="b">
        <f t="shared" si="447"/>
        <v>0</v>
      </c>
      <c r="O478" s="246" t="b">
        <f t="shared" si="448"/>
        <v>0</v>
      </c>
      <c r="P478" s="246" t="b">
        <f t="shared" si="449"/>
        <v>0</v>
      </c>
      <c r="Q478" s="246" t="b">
        <f t="shared" si="450"/>
        <v>0</v>
      </c>
      <c r="R478" s="246" t="str">
        <f t="shared" si="451"/>
        <v>No</v>
      </c>
      <c r="S478" s="247" t="b">
        <f t="shared" si="412"/>
        <v>0</v>
      </c>
      <c r="T478" s="247" t="b">
        <f t="shared" si="413"/>
        <v>0</v>
      </c>
      <c r="U478" s="247" t="b">
        <f t="shared" si="414"/>
        <v>0</v>
      </c>
      <c r="V478" s="247" t="b">
        <f t="shared" si="415"/>
        <v>0</v>
      </c>
      <c r="W478" s="247" t="str">
        <f t="shared" si="452"/>
        <v>No</v>
      </c>
      <c r="X478" s="248" t="b">
        <f t="shared" si="416"/>
        <v>0</v>
      </c>
      <c r="Y478" s="248" t="b">
        <f t="shared" si="417"/>
        <v>0</v>
      </c>
      <c r="Z478" s="248" t="b">
        <f t="shared" si="418"/>
        <v>0</v>
      </c>
      <c r="AA478" s="248" t="b">
        <f t="shared" si="419"/>
        <v>0</v>
      </c>
      <c r="AB478" s="248" t="str">
        <f t="shared" si="453"/>
        <v>No</v>
      </c>
      <c r="AC478" s="249" t="b">
        <f t="shared" si="420"/>
        <v>0</v>
      </c>
      <c r="AD478" s="249" t="b">
        <f t="shared" si="421"/>
        <v>0</v>
      </c>
      <c r="AE478" s="249" t="b">
        <f t="shared" si="422"/>
        <v>0</v>
      </c>
      <c r="AF478" s="249" t="b">
        <f t="shared" si="423"/>
        <v>0</v>
      </c>
      <c r="AG478" s="249" t="str">
        <f t="shared" si="454"/>
        <v>No</v>
      </c>
      <c r="AH478" s="250" t="b">
        <f t="shared" si="424"/>
        <v>0</v>
      </c>
      <c r="AI478" s="250" t="b">
        <f t="shared" si="425"/>
        <v>0</v>
      </c>
      <c r="AJ478" s="250" t="b">
        <f t="shared" si="426"/>
        <v>0</v>
      </c>
      <c r="AK478" s="250" t="b">
        <f t="shared" si="427"/>
        <v>0</v>
      </c>
      <c r="AL478" s="250" t="str">
        <f t="shared" si="455"/>
        <v>No</v>
      </c>
      <c r="AN478" s="246" t="str">
        <f t="shared" si="456"/>
        <v/>
      </c>
      <c r="AO478" s="247" t="str">
        <f t="shared" si="457"/>
        <v/>
      </c>
      <c r="AP478" s="248" t="str">
        <f t="shared" si="458"/>
        <v/>
      </c>
      <c r="AQ478" s="249" t="str">
        <f t="shared" si="459"/>
        <v/>
      </c>
      <c r="AR478" s="250" t="str">
        <f t="shared" si="460"/>
        <v/>
      </c>
      <c r="AS478" s="234"/>
      <c r="AY478" s="385">
        <f t="shared" si="461"/>
        <v>0</v>
      </c>
      <c r="AZ478" s="385">
        <f t="shared" si="428"/>
        <v>0</v>
      </c>
      <c r="BA478" s="385">
        <f t="shared" si="462"/>
        <v>0</v>
      </c>
      <c r="BB478" s="385">
        <f t="shared" si="429"/>
        <v>0</v>
      </c>
      <c r="BC478" s="385">
        <f t="shared" si="430"/>
        <v>0</v>
      </c>
      <c r="BD478" s="385">
        <f t="shared" si="431"/>
        <v>0</v>
      </c>
      <c r="BE478" s="385">
        <f t="shared" si="432"/>
        <v>0</v>
      </c>
      <c r="BF478" s="385">
        <f t="shared" si="433"/>
        <v>0</v>
      </c>
      <c r="BG478" s="385">
        <f t="shared" si="434"/>
        <v>0</v>
      </c>
      <c r="BH478" s="385">
        <f t="shared" si="435"/>
        <v>0</v>
      </c>
      <c r="BI478" s="385">
        <f t="shared" si="436"/>
        <v>0</v>
      </c>
      <c r="BJ478" s="385">
        <f t="shared" si="437"/>
        <v>0</v>
      </c>
      <c r="BK478" s="385">
        <f t="shared" si="438"/>
        <v>0</v>
      </c>
      <c r="BL478" s="385">
        <f t="shared" si="439"/>
        <v>0</v>
      </c>
      <c r="BM478" s="385">
        <f t="shared" si="440"/>
        <v>0</v>
      </c>
      <c r="BN478" s="385">
        <f t="shared" si="441"/>
        <v>0</v>
      </c>
      <c r="CK478" s="239">
        <f t="shared" si="463"/>
        <v>0</v>
      </c>
      <c r="CL478" s="239">
        <f t="shared" si="464"/>
        <v>0</v>
      </c>
    </row>
    <row r="479" spans="3:90" x14ac:dyDescent="0.35">
      <c r="C479" s="235"/>
      <c r="D479" s="246" t="str">
        <f t="shared" si="442"/>
        <v/>
      </c>
      <c r="E479" s="247" t="str">
        <f t="shared" si="443"/>
        <v/>
      </c>
      <c r="F479" s="248" t="str">
        <f t="shared" si="444"/>
        <v/>
      </c>
      <c r="G479" s="249" t="str">
        <f t="shared" si="445"/>
        <v/>
      </c>
      <c r="H479" s="250" t="str">
        <f t="shared" si="446"/>
        <v/>
      </c>
      <c r="I479" s="386" t="str">
        <f t="shared" si="407"/>
        <v/>
      </c>
      <c r="J479" s="387" t="str">
        <f t="shared" si="408"/>
        <v/>
      </c>
      <c r="K479" s="388" t="str">
        <f t="shared" si="409"/>
        <v/>
      </c>
      <c r="L479" s="389" t="str">
        <f t="shared" si="410"/>
        <v/>
      </c>
      <c r="M479" s="250" t="str">
        <f t="shared" si="411"/>
        <v/>
      </c>
      <c r="N479" s="246" t="b">
        <f t="shared" si="447"/>
        <v>0</v>
      </c>
      <c r="O479" s="246" t="b">
        <f t="shared" si="448"/>
        <v>0</v>
      </c>
      <c r="P479" s="246" t="b">
        <f t="shared" si="449"/>
        <v>0</v>
      </c>
      <c r="Q479" s="246" t="b">
        <f t="shared" si="450"/>
        <v>0</v>
      </c>
      <c r="R479" s="246" t="str">
        <f t="shared" si="451"/>
        <v>No</v>
      </c>
      <c r="S479" s="247" t="b">
        <f t="shared" si="412"/>
        <v>0</v>
      </c>
      <c r="T479" s="247" t="b">
        <f t="shared" si="413"/>
        <v>0</v>
      </c>
      <c r="U479" s="247" t="b">
        <f t="shared" si="414"/>
        <v>0</v>
      </c>
      <c r="V479" s="247" t="b">
        <f t="shared" si="415"/>
        <v>0</v>
      </c>
      <c r="W479" s="247" t="str">
        <f t="shared" si="452"/>
        <v>No</v>
      </c>
      <c r="X479" s="248" t="b">
        <f t="shared" si="416"/>
        <v>0</v>
      </c>
      <c r="Y479" s="248" t="b">
        <f t="shared" si="417"/>
        <v>0</v>
      </c>
      <c r="Z479" s="248" t="b">
        <f t="shared" si="418"/>
        <v>0</v>
      </c>
      <c r="AA479" s="248" t="b">
        <f t="shared" si="419"/>
        <v>0</v>
      </c>
      <c r="AB479" s="248" t="str">
        <f t="shared" si="453"/>
        <v>No</v>
      </c>
      <c r="AC479" s="249" t="b">
        <f t="shared" si="420"/>
        <v>0</v>
      </c>
      <c r="AD479" s="249" t="b">
        <f t="shared" si="421"/>
        <v>0</v>
      </c>
      <c r="AE479" s="249" t="b">
        <f t="shared" si="422"/>
        <v>0</v>
      </c>
      <c r="AF479" s="249" t="b">
        <f t="shared" si="423"/>
        <v>0</v>
      </c>
      <c r="AG479" s="249" t="str">
        <f t="shared" si="454"/>
        <v>No</v>
      </c>
      <c r="AH479" s="250" t="b">
        <f t="shared" si="424"/>
        <v>0</v>
      </c>
      <c r="AI479" s="250" t="b">
        <f t="shared" si="425"/>
        <v>0</v>
      </c>
      <c r="AJ479" s="250" t="b">
        <f t="shared" si="426"/>
        <v>0</v>
      </c>
      <c r="AK479" s="250" t="b">
        <f t="shared" si="427"/>
        <v>0</v>
      </c>
      <c r="AL479" s="250" t="str">
        <f t="shared" si="455"/>
        <v>No</v>
      </c>
      <c r="AN479" s="246" t="str">
        <f t="shared" si="456"/>
        <v/>
      </c>
      <c r="AO479" s="247" t="str">
        <f t="shared" si="457"/>
        <v/>
      </c>
      <c r="AP479" s="248" t="str">
        <f t="shared" si="458"/>
        <v/>
      </c>
      <c r="AQ479" s="249" t="str">
        <f t="shared" si="459"/>
        <v/>
      </c>
      <c r="AR479" s="250" t="str">
        <f t="shared" si="460"/>
        <v/>
      </c>
      <c r="AS479" s="234"/>
      <c r="AY479" s="385">
        <f t="shared" si="461"/>
        <v>0</v>
      </c>
      <c r="AZ479" s="385">
        <f t="shared" si="428"/>
        <v>0</v>
      </c>
      <c r="BA479" s="385">
        <f t="shared" si="462"/>
        <v>0</v>
      </c>
      <c r="BB479" s="385">
        <f t="shared" si="429"/>
        <v>0</v>
      </c>
      <c r="BC479" s="385">
        <f t="shared" si="430"/>
        <v>0</v>
      </c>
      <c r="BD479" s="385">
        <f t="shared" si="431"/>
        <v>0</v>
      </c>
      <c r="BE479" s="385">
        <f t="shared" si="432"/>
        <v>0</v>
      </c>
      <c r="BF479" s="385">
        <f t="shared" si="433"/>
        <v>0</v>
      </c>
      <c r="BG479" s="385">
        <f t="shared" si="434"/>
        <v>0</v>
      </c>
      <c r="BH479" s="385">
        <f t="shared" si="435"/>
        <v>0</v>
      </c>
      <c r="BI479" s="385">
        <f t="shared" si="436"/>
        <v>0</v>
      </c>
      <c r="BJ479" s="385">
        <f t="shared" si="437"/>
        <v>0</v>
      </c>
      <c r="BK479" s="385">
        <f t="shared" si="438"/>
        <v>0</v>
      </c>
      <c r="BL479" s="385">
        <f t="shared" si="439"/>
        <v>0</v>
      </c>
      <c r="BM479" s="385">
        <f t="shared" si="440"/>
        <v>0</v>
      </c>
      <c r="BN479" s="385">
        <f t="shared" si="441"/>
        <v>0</v>
      </c>
      <c r="CK479" s="239">
        <f t="shared" si="463"/>
        <v>0</v>
      </c>
      <c r="CL479" s="239">
        <f t="shared" si="464"/>
        <v>0</v>
      </c>
    </row>
    <row r="480" spans="3:90" x14ac:dyDescent="0.35">
      <c r="C480" s="235"/>
      <c r="D480" s="246" t="str">
        <f t="shared" si="442"/>
        <v/>
      </c>
      <c r="E480" s="247" t="str">
        <f t="shared" si="443"/>
        <v/>
      </c>
      <c r="F480" s="248" t="str">
        <f t="shared" si="444"/>
        <v/>
      </c>
      <c r="G480" s="249" t="str">
        <f t="shared" si="445"/>
        <v/>
      </c>
      <c r="H480" s="250" t="str">
        <f t="shared" si="446"/>
        <v/>
      </c>
      <c r="I480" s="386" t="str">
        <f t="shared" si="407"/>
        <v/>
      </c>
      <c r="J480" s="387" t="str">
        <f t="shared" si="408"/>
        <v/>
      </c>
      <c r="K480" s="388" t="str">
        <f t="shared" si="409"/>
        <v/>
      </c>
      <c r="L480" s="389" t="str">
        <f t="shared" si="410"/>
        <v/>
      </c>
      <c r="M480" s="250" t="str">
        <f t="shared" si="411"/>
        <v/>
      </c>
      <c r="N480" s="246" t="b">
        <f t="shared" si="447"/>
        <v>0</v>
      </c>
      <c r="O480" s="246" t="b">
        <f t="shared" si="448"/>
        <v>0</v>
      </c>
      <c r="P480" s="246" t="b">
        <f t="shared" si="449"/>
        <v>0</v>
      </c>
      <c r="Q480" s="246" t="b">
        <f t="shared" si="450"/>
        <v>0</v>
      </c>
      <c r="R480" s="246" t="str">
        <f t="shared" si="451"/>
        <v>No</v>
      </c>
      <c r="S480" s="247" t="b">
        <f t="shared" si="412"/>
        <v>0</v>
      </c>
      <c r="T480" s="247" t="b">
        <f t="shared" si="413"/>
        <v>0</v>
      </c>
      <c r="U480" s="247" t="b">
        <f t="shared" si="414"/>
        <v>0</v>
      </c>
      <c r="V480" s="247" t="b">
        <f t="shared" si="415"/>
        <v>0</v>
      </c>
      <c r="W480" s="247" t="str">
        <f t="shared" si="452"/>
        <v>No</v>
      </c>
      <c r="X480" s="248" t="b">
        <f t="shared" si="416"/>
        <v>0</v>
      </c>
      <c r="Y480" s="248" t="b">
        <f t="shared" si="417"/>
        <v>0</v>
      </c>
      <c r="Z480" s="248" t="b">
        <f t="shared" si="418"/>
        <v>0</v>
      </c>
      <c r="AA480" s="248" t="b">
        <f t="shared" si="419"/>
        <v>0</v>
      </c>
      <c r="AB480" s="248" t="str">
        <f t="shared" si="453"/>
        <v>No</v>
      </c>
      <c r="AC480" s="249" t="b">
        <f t="shared" si="420"/>
        <v>0</v>
      </c>
      <c r="AD480" s="249" t="b">
        <f t="shared" si="421"/>
        <v>0</v>
      </c>
      <c r="AE480" s="249" t="b">
        <f t="shared" si="422"/>
        <v>0</v>
      </c>
      <c r="AF480" s="249" t="b">
        <f t="shared" si="423"/>
        <v>0</v>
      </c>
      <c r="AG480" s="249" t="str">
        <f t="shared" si="454"/>
        <v>No</v>
      </c>
      <c r="AH480" s="250" t="b">
        <f t="shared" si="424"/>
        <v>0</v>
      </c>
      <c r="AI480" s="250" t="b">
        <f t="shared" si="425"/>
        <v>0</v>
      </c>
      <c r="AJ480" s="250" t="b">
        <f t="shared" si="426"/>
        <v>0</v>
      </c>
      <c r="AK480" s="250" t="b">
        <f t="shared" si="427"/>
        <v>0</v>
      </c>
      <c r="AL480" s="250" t="str">
        <f t="shared" si="455"/>
        <v>No</v>
      </c>
      <c r="AN480" s="246" t="str">
        <f t="shared" si="456"/>
        <v/>
      </c>
      <c r="AO480" s="247" t="str">
        <f t="shared" si="457"/>
        <v/>
      </c>
      <c r="AP480" s="248" t="str">
        <f t="shared" si="458"/>
        <v/>
      </c>
      <c r="AQ480" s="249" t="str">
        <f t="shared" si="459"/>
        <v/>
      </c>
      <c r="AR480" s="250" t="str">
        <f t="shared" si="460"/>
        <v/>
      </c>
      <c r="AS480" s="234"/>
      <c r="AY480" s="385">
        <f t="shared" si="461"/>
        <v>0</v>
      </c>
      <c r="AZ480" s="385">
        <f t="shared" si="428"/>
        <v>0</v>
      </c>
      <c r="BA480" s="385">
        <f t="shared" si="462"/>
        <v>0</v>
      </c>
      <c r="BB480" s="385">
        <f t="shared" si="429"/>
        <v>0</v>
      </c>
      <c r="BC480" s="385">
        <f t="shared" si="430"/>
        <v>0</v>
      </c>
      <c r="BD480" s="385">
        <f t="shared" si="431"/>
        <v>0</v>
      </c>
      <c r="BE480" s="385">
        <f t="shared" si="432"/>
        <v>0</v>
      </c>
      <c r="BF480" s="385">
        <f t="shared" si="433"/>
        <v>0</v>
      </c>
      <c r="BG480" s="385">
        <f t="shared" si="434"/>
        <v>0</v>
      </c>
      <c r="BH480" s="385">
        <f t="shared" si="435"/>
        <v>0</v>
      </c>
      <c r="BI480" s="385">
        <f t="shared" si="436"/>
        <v>0</v>
      </c>
      <c r="BJ480" s="385">
        <f t="shared" si="437"/>
        <v>0</v>
      </c>
      <c r="BK480" s="385">
        <f t="shared" si="438"/>
        <v>0</v>
      </c>
      <c r="BL480" s="385">
        <f t="shared" si="439"/>
        <v>0</v>
      </c>
      <c r="BM480" s="385">
        <f t="shared" si="440"/>
        <v>0</v>
      </c>
      <c r="BN480" s="385">
        <f t="shared" si="441"/>
        <v>0</v>
      </c>
      <c r="CK480" s="239">
        <f t="shared" si="463"/>
        <v>0</v>
      </c>
      <c r="CL480" s="239">
        <f t="shared" si="464"/>
        <v>0</v>
      </c>
    </row>
    <row r="481" spans="3:90" x14ac:dyDescent="0.35">
      <c r="C481" s="235"/>
      <c r="D481" s="246" t="str">
        <f t="shared" si="442"/>
        <v/>
      </c>
      <c r="E481" s="247" t="str">
        <f t="shared" si="443"/>
        <v/>
      </c>
      <c r="F481" s="248" t="str">
        <f t="shared" si="444"/>
        <v/>
      </c>
      <c r="G481" s="249" t="str">
        <f t="shared" si="445"/>
        <v/>
      </c>
      <c r="H481" s="250" t="str">
        <f t="shared" si="446"/>
        <v/>
      </c>
      <c r="I481" s="386" t="str">
        <f t="shared" si="407"/>
        <v/>
      </c>
      <c r="J481" s="387" t="str">
        <f t="shared" si="408"/>
        <v/>
      </c>
      <c r="K481" s="388" t="str">
        <f t="shared" si="409"/>
        <v/>
      </c>
      <c r="L481" s="389" t="str">
        <f t="shared" si="410"/>
        <v/>
      </c>
      <c r="M481" s="250" t="str">
        <f t="shared" si="411"/>
        <v/>
      </c>
      <c r="N481" s="246" t="b">
        <f t="shared" si="447"/>
        <v>0</v>
      </c>
      <c r="O481" s="246" t="b">
        <f t="shared" si="448"/>
        <v>0</v>
      </c>
      <c r="P481" s="246" t="b">
        <f t="shared" si="449"/>
        <v>0</v>
      </c>
      <c r="Q481" s="246" t="b">
        <f t="shared" si="450"/>
        <v>0</v>
      </c>
      <c r="R481" s="246" t="str">
        <f t="shared" si="451"/>
        <v>No</v>
      </c>
      <c r="S481" s="247" t="b">
        <f t="shared" si="412"/>
        <v>0</v>
      </c>
      <c r="T481" s="247" t="b">
        <f t="shared" si="413"/>
        <v>0</v>
      </c>
      <c r="U481" s="247" t="b">
        <f t="shared" si="414"/>
        <v>0</v>
      </c>
      <c r="V481" s="247" t="b">
        <f t="shared" si="415"/>
        <v>0</v>
      </c>
      <c r="W481" s="247" t="str">
        <f t="shared" si="452"/>
        <v>No</v>
      </c>
      <c r="X481" s="248" t="b">
        <f t="shared" si="416"/>
        <v>0</v>
      </c>
      <c r="Y481" s="248" t="b">
        <f t="shared" si="417"/>
        <v>0</v>
      </c>
      <c r="Z481" s="248" t="b">
        <f t="shared" si="418"/>
        <v>0</v>
      </c>
      <c r="AA481" s="248" t="b">
        <f t="shared" si="419"/>
        <v>0</v>
      </c>
      <c r="AB481" s="248" t="str">
        <f t="shared" si="453"/>
        <v>No</v>
      </c>
      <c r="AC481" s="249" t="b">
        <f t="shared" si="420"/>
        <v>0</v>
      </c>
      <c r="AD481" s="249" t="b">
        <f t="shared" si="421"/>
        <v>0</v>
      </c>
      <c r="AE481" s="249" t="b">
        <f t="shared" si="422"/>
        <v>0</v>
      </c>
      <c r="AF481" s="249" t="b">
        <f t="shared" si="423"/>
        <v>0</v>
      </c>
      <c r="AG481" s="249" t="str">
        <f t="shared" si="454"/>
        <v>No</v>
      </c>
      <c r="AH481" s="250" t="b">
        <f t="shared" si="424"/>
        <v>0</v>
      </c>
      <c r="AI481" s="250" t="b">
        <f t="shared" si="425"/>
        <v>0</v>
      </c>
      <c r="AJ481" s="250" t="b">
        <f t="shared" si="426"/>
        <v>0</v>
      </c>
      <c r="AK481" s="250" t="b">
        <f t="shared" si="427"/>
        <v>0</v>
      </c>
      <c r="AL481" s="250" t="str">
        <f t="shared" si="455"/>
        <v>No</v>
      </c>
      <c r="AN481" s="246" t="str">
        <f t="shared" si="456"/>
        <v/>
      </c>
      <c r="AO481" s="247" t="str">
        <f t="shared" si="457"/>
        <v/>
      </c>
      <c r="AP481" s="248" t="str">
        <f t="shared" si="458"/>
        <v/>
      </c>
      <c r="AQ481" s="249" t="str">
        <f t="shared" si="459"/>
        <v/>
      </c>
      <c r="AR481" s="250" t="str">
        <f t="shared" si="460"/>
        <v/>
      </c>
      <c r="AS481" s="234"/>
      <c r="AY481" s="385">
        <f t="shared" si="461"/>
        <v>0</v>
      </c>
      <c r="AZ481" s="385">
        <f t="shared" si="428"/>
        <v>0</v>
      </c>
      <c r="BA481" s="385">
        <f t="shared" si="462"/>
        <v>0</v>
      </c>
      <c r="BB481" s="385">
        <f t="shared" si="429"/>
        <v>0</v>
      </c>
      <c r="BC481" s="385">
        <f t="shared" si="430"/>
        <v>0</v>
      </c>
      <c r="BD481" s="385">
        <f t="shared" si="431"/>
        <v>0</v>
      </c>
      <c r="BE481" s="385">
        <f t="shared" si="432"/>
        <v>0</v>
      </c>
      <c r="BF481" s="385">
        <f t="shared" si="433"/>
        <v>0</v>
      </c>
      <c r="BG481" s="385">
        <f t="shared" si="434"/>
        <v>0</v>
      </c>
      <c r="BH481" s="385">
        <f t="shared" si="435"/>
        <v>0</v>
      </c>
      <c r="BI481" s="385">
        <f t="shared" si="436"/>
        <v>0</v>
      </c>
      <c r="BJ481" s="385">
        <f t="shared" si="437"/>
        <v>0</v>
      </c>
      <c r="BK481" s="385">
        <f t="shared" si="438"/>
        <v>0</v>
      </c>
      <c r="BL481" s="385">
        <f t="shared" si="439"/>
        <v>0</v>
      </c>
      <c r="BM481" s="385">
        <f t="shared" si="440"/>
        <v>0</v>
      </c>
      <c r="BN481" s="385">
        <f t="shared" si="441"/>
        <v>0</v>
      </c>
      <c r="CK481" s="239">
        <f t="shared" si="463"/>
        <v>0</v>
      </c>
      <c r="CL481" s="239">
        <f t="shared" si="464"/>
        <v>0</v>
      </c>
    </row>
    <row r="482" spans="3:90" x14ac:dyDescent="0.35">
      <c r="C482" s="235"/>
      <c r="D482" s="246" t="str">
        <f t="shared" si="442"/>
        <v/>
      </c>
      <c r="E482" s="247" t="str">
        <f t="shared" si="443"/>
        <v/>
      </c>
      <c r="F482" s="248" t="str">
        <f t="shared" si="444"/>
        <v/>
      </c>
      <c r="G482" s="249" t="str">
        <f t="shared" si="445"/>
        <v/>
      </c>
      <c r="H482" s="250" t="str">
        <f t="shared" si="446"/>
        <v/>
      </c>
      <c r="I482" s="386" t="str">
        <f t="shared" si="407"/>
        <v/>
      </c>
      <c r="J482" s="387" t="str">
        <f t="shared" si="408"/>
        <v/>
      </c>
      <c r="K482" s="388" t="str">
        <f t="shared" si="409"/>
        <v/>
      </c>
      <c r="L482" s="389" t="str">
        <f t="shared" si="410"/>
        <v/>
      </c>
      <c r="M482" s="250" t="str">
        <f t="shared" si="411"/>
        <v/>
      </c>
      <c r="N482" s="246" t="b">
        <f t="shared" si="447"/>
        <v>0</v>
      </c>
      <c r="O482" s="246" t="b">
        <f t="shared" si="448"/>
        <v>0</v>
      </c>
      <c r="P482" s="246" t="b">
        <f t="shared" si="449"/>
        <v>0</v>
      </c>
      <c r="Q482" s="246" t="b">
        <f t="shared" si="450"/>
        <v>0</v>
      </c>
      <c r="R482" s="246" t="str">
        <f t="shared" si="451"/>
        <v>No</v>
      </c>
      <c r="S482" s="247" t="b">
        <f t="shared" si="412"/>
        <v>0</v>
      </c>
      <c r="T482" s="247" t="b">
        <f t="shared" si="413"/>
        <v>0</v>
      </c>
      <c r="U482" s="247" t="b">
        <f t="shared" si="414"/>
        <v>0</v>
      </c>
      <c r="V482" s="247" t="b">
        <f t="shared" si="415"/>
        <v>0</v>
      </c>
      <c r="W482" s="247" t="str">
        <f t="shared" si="452"/>
        <v>No</v>
      </c>
      <c r="X482" s="248" t="b">
        <f t="shared" si="416"/>
        <v>0</v>
      </c>
      <c r="Y482" s="248" t="b">
        <f t="shared" si="417"/>
        <v>0</v>
      </c>
      <c r="Z482" s="248" t="b">
        <f t="shared" si="418"/>
        <v>0</v>
      </c>
      <c r="AA482" s="248" t="b">
        <f t="shared" si="419"/>
        <v>0</v>
      </c>
      <c r="AB482" s="248" t="str">
        <f t="shared" si="453"/>
        <v>No</v>
      </c>
      <c r="AC482" s="249" t="b">
        <f t="shared" si="420"/>
        <v>0</v>
      </c>
      <c r="AD482" s="249" t="b">
        <f t="shared" si="421"/>
        <v>0</v>
      </c>
      <c r="AE482" s="249" t="b">
        <f t="shared" si="422"/>
        <v>0</v>
      </c>
      <c r="AF482" s="249" t="b">
        <f t="shared" si="423"/>
        <v>0</v>
      </c>
      <c r="AG482" s="249" t="str">
        <f t="shared" si="454"/>
        <v>No</v>
      </c>
      <c r="AH482" s="250" t="b">
        <f t="shared" si="424"/>
        <v>0</v>
      </c>
      <c r="AI482" s="250" t="b">
        <f t="shared" si="425"/>
        <v>0</v>
      </c>
      <c r="AJ482" s="250" t="b">
        <f t="shared" si="426"/>
        <v>0</v>
      </c>
      <c r="AK482" s="250" t="b">
        <f t="shared" si="427"/>
        <v>0</v>
      </c>
      <c r="AL482" s="250" t="str">
        <f t="shared" si="455"/>
        <v>No</v>
      </c>
      <c r="AN482" s="246" t="str">
        <f t="shared" si="456"/>
        <v/>
      </c>
      <c r="AO482" s="247" t="str">
        <f t="shared" si="457"/>
        <v/>
      </c>
      <c r="AP482" s="248" t="str">
        <f t="shared" si="458"/>
        <v/>
      </c>
      <c r="AQ482" s="249" t="str">
        <f t="shared" si="459"/>
        <v/>
      </c>
      <c r="AR482" s="250" t="str">
        <f t="shared" si="460"/>
        <v/>
      </c>
      <c r="AS482" s="234"/>
      <c r="AY482" s="385">
        <f t="shared" si="461"/>
        <v>0</v>
      </c>
      <c r="AZ482" s="385">
        <f t="shared" si="428"/>
        <v>0</v>
      </c>
      <c r="BA482" s="385">
        <f t="shared" si="462"/>
        <v>0</v>
      </c>
      <c r="BB482" s="385">
        <f t="shared" si="429"/>
        <v>0</v>
      </c>
      <c r="BC482" s="385">
        <f t="shared" si="430"/>
        <v>0</v>
      </c>
      <c r="BD482" s="385">
        <f t="shared" si="431"/>
        <v>0</v>
      </c>
      <c r="BE482" s="385">
        <f t="shared" si="432"/>
        <v>0</v>
      </c>
      <c r="BF482" s="385">
        <f t="shared" si="433"/>
        <v>0</v>
      </c>
      <c r="BG482" s="385">
        <f t="shared" si="434"/>
        <v>0</v>
      </c>
      <c r="BH482" s="385">
        <f t="shared" si="435"/>
        <v>0</v>
      </c>
      <c r="BI482" s="385">
        <f t="shared" si="436"/>
        <v>0</v>
      </c>
      <c r="BJ482" s="385">
        <f t="shared" si="437"/>
        <v>0</v>
      </c>
      <c r="BK482" s="385">
        <f t="shared" si="438"/>
        <v>0</v>
      </c>
      <c r="BL482" s="385">
        <f t="shared" si="439"/>
        <v>0</v>
      </c>
      <c r="BM482" s="385">
        <f t="shared" si="440"/>
        <v>0</v>
      </c>
      <c r="BN482" s="385">
        <f t="shared" si="441"/>
        <v>0</v>
      </c>
      <c r="CK482" s="239">
        <f t="shared" si="463"/>
        <v>0</v>
      </c>
      <c r="CL482" s="239">
        <f t="shared" si="464"/>
        <v>0</v>
      </c>
    </row>
    <row r="483" spans="3:90" x14ac:dyDescent="0.35">
      <c r="C483" s="235"/>
      <c r="D483" s="246" t="str">
        <f t="shared" si="442"/>
        <v/>
      </c>
      <c r="E483" s="247" t="str">
        <f t="shared" si="443"/>
        <v/>
      </c>
      <c r="F483" s="248" t="str">
        <f t="shared" si="444"/>
        <v/>
      </c>
      <c r="G483" s="249" t="str">
        <f t="shared" si="445"/>
        <v/>
      </c>
      <c r="H483" s="250" t="str">
        <f t="shared" si="446"/>
        <v/>
      </c>
      <c r="I483" s="386" t="str">
        <f t="shared" si="407"/>
        <v/>
      </c>
      <c r="J483" s="387" t="str">
        <f t="shared" si="408"/>
        <v/>
      </c>
      <c r="K483" s="388" t="str">
        <f t="shared" si="409"/>
        <v/>
      </c>
      <c r="L483" s="389" t="str">
        <f t="shared" si="410"/>
        <v/>
      </c>
      <c r="M483" s="250" t="str">
        <f t="shared" si="411"/>
        <v/>
      </c>
      <c r="N483" s="246" t="b">
        <f t="shared" si="447"/>
        <v>0</v>
      </c>
      <c r="O483" s="246" t="b">
        <f t="shared" si="448"/>
        <v>0</v>
      </c>
      <c r="P483" s="246" t="b">
        <f t="shared" si="449"/>
        <v>0</v>
      </c>
      <c r="Q483" s="246" t="b">
        <f t="shared" si="450"/>
        <v>0</v>
      </c>
      <c r="R483" s="246" t="str">
        <f t="shared" si="451"/>
        <v>No</v>
      </c>
      <c r="S483" s="247" t="b">
        <f t="shared" si="412"/>
        <v>0</v>
      </c>
      <c r="T483" s="247" t="b">
        <f t="shared" si="413"/>
        <v>0</v>
      </c>
      <c r="U483" s="247" t="b">
        <f t="shared" si="414"/>
        <v>0</v>
      </c>
      <c r="V483" s="247" t="b">
        <f t="shared" si="415"/>
        <v>0</v>
      </c>
      <c r="W483" s="247" t="str">
        <f t="shared" si="452"/>
        <v>No</v>
      </c>
      <c r="X483" s="248" t="b">
        <f t="shared" si="416"/>
        <v>0</v>
      </c>
      <c r="Y483" s="248" t="b">
        <f t="shared" si="417"/>
        <v>0</v>
      </c>
      <c r="Z483" s="248" t="b">
        <f t="shared" si="418"/>
        <v>0</v>
      </c>
      <c r="AA483" s="248" t="b">
        <f t="shared" si="419"/>
        <v>0</v>
      </c>
      <c r="AB483" s="248" t="str">
        <f t="shared" si="453"/>
        <v>No</v>
      </c>
      <c r="AC483" s="249" t="b">
        <f t="shared" si="420"/>
        <v>0</v>
      </c>
      <c r="AD483" s="249" t="b">
        <f t="shared" si="421"/>
        <v>0</v>
      </c>
      <c r="AE483" s="249" t="b">
        <f t="shared" si="422"/>
        <v>0</v>
      </c>
      <c r="AF483" s="249" t="b">
        <f t="shared" si="423"/>
        <v>0</v>
      </c>
      <c r="AG483" s="249" t="str">
        <f t="shared" si="454"/>
        <v>No</v>
      </c>
      <c r="AH483" s="250" t="b">
        <f t="shared" si="424"/>
        <v>0</v>
      </c>
      <c r="AI483" s="250" t="b">
        <f t="shared" si="425"/>
        <v>0</v>
      </c>
      <c r="AJ483" s="250" t="b">
        <f t="shared" si="426"/>
        <v>0</v>
      </c>
      <c r="AK483" s="250" t="b">
        <f t="shared" si="427"/>
        <v>0</v>
      </c>
      <c r="AL483" s="250" t="str">
        <f t="shared" si="455"/>
        <v>No</v>
      </c>
      <c r="AN483" s="246" t="str">
        <f t="shared" si="456"/>
        <v/>
      </c>
      <c r="AO483" s="247" t="str">
        <f t="shared" si="457"/>
        <v/>
      </c>
      <c r="AP483" s="248" t="str">
        <f t="shared" si="458"/>
        <v/>
      </c>
      <c r="AQ483" s="249" t="str">
        <f t="shared" si="459"/>
        <v/>
      </c>
      <c r="AR483" s="250" t="str">
        <f t="shared" si="460"/>
        <v/>
      </c>
      <c r="AS483" s="234"/>
      <c r="AY483" s="385">
        <f t="shared" si="461"/>
        <v>0</v>
      </c>
      <c r="AZ483" s="385">
        <f t="shared" si="428"/>
        <v>0</v>
      </c>
      <c r="BA483" s="385">
        <f t="shared" si="462"/>
        <v>0</v>
      </c>
      <c r="BB483" s="385">
        <f t="shared" si="429"/>
        <v>0</v>
      </c>
      <c r="BC483" s="385">
        <f t="shared" si="430"/>
        <v>0</v>
      </c>
      <c r="BD483" s="385">
        <f t="shared" si="431"/>
        <v>0</v>
      </c>
      <c r="BE483" s="385">
        <f t="shared" si="432"/>
        <v>0</v>
      </c>
      <c r="BF483" s="385">
        <f t="shared" si="433"/>
        <v>0</v>
      </c>
      <c r="BG483" s="385">
        <f t="shared" si="434"/>
        <v>0</v>
      </c>
      <c r="BH483" s="385">
        <f t="shared" si="435"/>
        <v>0</v>
      </c>
      <c r="BI483" s="385">
        <f t="shared" si="436"/>
        <v>0</v>
      </c>
      <c r="BJ483" s="385">
        <f t="shared" si="437"/>
        <v>0</v>
      </c>
      <c r="BK483" s="385">
        <f t="shared" si="438"/>
        <v>0</v>
      </c>
      <c r="BL483" s="385">
        <f t="shared" si="439"/>
        <v>0</v>
      </c>
      <c r="BM483" s="385">
        <f t="shared" si="440"/>
        <v>0</v>
      </c>
      <c r="BN483" s="385">
        <f t="shared" si="441"/>
        <v>0</v>
      </c>
      <c r="CK483" s="239">
        <f t="shared" si="463"/>
        <v>0</v>
      </c>
      <c r="CL483" s="239">
        <f t="shared" si="464"/>
        <v>0</v>
      </c>
    </row>
    <row r="484" spans="3:90" x14ac:dyDescent="0.35">
      <c r="C484" s="235"/>
      <c r="D484" s="246" t="str">
        <f t="shared" si="442"/>
        <v/>
      </c>
      <c r="E484" s="247" t="str">
        <f t="shared" si="443"/>
        <v/>
      </c>
      <c r="F484" s="248" t="str">
        <f t="shared" si="444"/>
        <v/>
      </c>
      <c r="G484" s="249" t="str">
        <f t="shared" si="445"/>
        <v/>
      </c>
      <c r="H484" s="250" t="str">
        <f t="shared" si="446"/>
        <v/>
      </c>
      <c r="I484" s="386" t="str">
        <f t="shared" si="407"/>
        <v/>
      </c>
      <c r="J484" s="387" t="str">
        <f t="shared" si="408"/>
        <v/>
      </c>
      <c r="K484" s="388" t="str">
        <f t="shared" si="409"/>
        <v/>
      </c>
      <c r="L484" s="389" t="str">
        <f t="shared" si="410"/>
        <v/>
      </c>
      <c r="M484" s="250" t="str">
        <f t="shared" si="411"/>
        <v/>
      </c>
      <c r="N484" s="246" t="b">
        <f t="shared" si="447"/>
        <v>0</v>
      </c>
      <c r="O484" s="246" t="b">
        <f t="shared" si="448"/>
        <v>0</v>
      </c>
      <c r="P484" s="246" t="b">
        <f t="shared" si="449"/>
        <v>0</v>
      </c>
      <c r="Q484" s="246" t="b">
        <f t="shared" si="450"/>
        <v>0</v>
      </c>
      <c r="R484" s="246" t="str">
        <f t="shared" si="451"/>
        <v>No</v>
      </c>
      <c r="S484" s="247" t="b">
        <f t="shared" si="412"/>
        <v>0</v>
      </c>
      <c r="T484" s="247" t="b">
        <f t="shared" si="413"/>
        <v>0</v>
      </c>
      <c r="U484" s="247" t="b">
        <f t="shared" si="414"/>
        <v>0</v>
      </c>
      <c r="V484" s="247" t="b">
        <f t="shared" si="415"/>
        <v>0</v>
      </c>
      <c r="W484" s="247" t="str">
        <f t="shared" si="452"/>
        <v>No</v>
      </c>
      <c r="X484" s="248" t="b">
        <f t="shared" si="416"/>
        <v>0</v>
      </c>
      <c r="Y484" s="248" t="b">
        <f t="shared" si="417"/>
        <v>0</v>
      </c>
      <c r="Z484" s="248" t="b">
        <f t="shared" si="418"/>
        <v>0</v>
      </c>
      <c r="AA484" s="248" t="b">
        <f t="shared" si="419"/>
        <v>0</v>
      </c>
      <c r="AB484" s="248" t="str">
        <f t="shared" si="453"/>
        <v>No</v>
      </c>
      <c r="AC484" s="249" t="b">
        <f t="shared" si="420"/>
        <v>0</v>
      </c>
      <c r="AD484" s="249" t="b">
        <f t="shared" si="421"/>
        <v>0</v>
      </c>
      <c r="AE484" s="249" t="b">
        <f t="shared" si="422"/>
        <v>0</v>
      </c>
      <c r="AF484" s="249" t="b">
        <f t="shared" si="423"/>
        <v>0</v>
      </c>
      <c r="AG484" s="249" t="str">
        <f t="shared" si="454"/>
        <v>No</v>
      </c>
      <c r="AH484" s="250" t="b">
        <f t="shared" si="424"/>
        <v>0</v>
      </c>
      <c r="AI484" s="250" t="b">
        <f t="shared" si="425"/>
        <v>0</v>
      </c>
      <c r="AJ484" s="250" t="b">
        <f t="shared" si="426"/>
        <v>0</v>
      </c>
      <c r="AK484" s="250" t="b">
        <f t="shared" si="427"/>
        <v>0</v>
      </c>
      <c r="AL484" s="250" t="str">
        <f t="shared" si="455"/>
        <v>No</v>
      </c>
      <c r="AN484" s="246" t="str">
        <f t="shared" si="456"/>
        <v/>
      </c>
      <c r="AO484" s="247" t="str">
        <f t="shared" si="457"/>
        <v/>
      </c>
      <c r="AP484" s="248" t="str">
        <f t="shared" si="458"/>
        <v/>
      </c>
      <c r="AQ484" s="249" t="str">
        <f t="shared" si="459"/>
        <v/>
      </c>
      <c r="AR484" s="250" t="str">
        <f t="shared" si="460"/>
        <v/>
      </c>
      <c r="AS484" s="234"/>
      <c r="AY484" s="385">
        <f t="shared" si="461"/>
        <v>0</v>
      </c>
      <c r="AZ484" s="385">
        <f t="shared" si="428"/>
        <v>0</v>
      </c>
      <c r="BA484" s="385">
        <f t="shared" si="462"/>
        <v>0</v>
      </c>
      <c r="BB484" s="385">
        <f t="shared" si="429"/>
        <v>0</v>
      </c>
      <c r="BC484" s="385">
        <f t="shared" si="430"/>
        <v>0</v>
      </c>
      <c r="BD484" s="385">
        <f t="shared" si="431"/>
        <v>0</v>
      </c>
      <c r="BE484" s="385">
        <f t="shared" si="432"/>
        <v>0</v>
      </c>
      <c r="BF484" s="385">
        <f t="shared" si="433"/>
        <v>0</v>
      </c>
      <c r="BG484" s="385">
        <f t="shared" si="434"/>
        <v>0</v>
      </c>
      <c r="BH484" s="385">
        <f t="shared" si="435"/>
        <v>0</v>
      </c>
      <c r="BI484" s="385">
        <f t="shared" si="436"/>
        <v>0</v>
      </c>
      <c r="BJ484" s="385">
        <f t="shared" si="437"/>
        <v>0</v>
      </c>
      <c r="BK484" s="385">
        <f t="shared" si="438"/>
        <v>0</v>
      </c>
      <c r="BL484" s="385">
        <f t="shared" si="439"/>
        <v>0</v>
      </c>
      <c r="BM484" s="385">
        <f t="shared" si="440"/>
        <v>0</v>
      </c>
      <c r="BN484" s="385">
        <f t="shared" si="441"/>
        <v>0</v>
      </c>
      <c r="CK484" s="239">
        <f t="shared" si="463"/>
        <v>0</v>
      </c>
      <c r="CL484" s="239">
        <f t="shared" si="464"/>
        <v>0</v>
      </c>
    </row>
    <row r="485" spans="3:90" x14ac:dyDescent="0.35">
      <c r="C485" s="235"/>
      <c r="D485" s="246" t="str">
        <f t="shared" si="442"/>
        <v/>
      </c>
      <c r="E485" s="247" t="str">
        <f t="shared" si="443"/>
        <v/>
      </c>
      <c r="F485" s="248" t="str">
        <f t="shared" si="444"/>
        <v/>
      </c>
      <c r="G485" s="249" t="str">
        <f t="shared" si="445"/>
        <v/>
      </c>
      <c r="H485" s="250" t="str">
        <f t="shared" si="446"/>
        <v/>
      </c>
      <c r="I485" s="386" t="str">
        <f t="shared" si="407"/>
        <v/>
      </c>
      <c r="J485" s="387" t="str">
        <f t="shared" si="408"/>
        <v/>
      </c>
      <c r="K485" s="388" t="str">
        <f t="shared" si="409"/>
        <v/>
      </c>
      <c r="L485" s="389" t="str">
        <f t="shared" si="410"/>
        <v/>
      </c>
      <c r="M485" s="250" t="str">
        <f t="shared" si="411"/>
        <v/>
      </c>
      <c r="N485" s="246" t="b">
        <f t="shared" si="447"/>
        <v>0</v>
      </c>
      <c r="O485" s="246" t="b">
        <f t="shared" si="448"/>
        <v>0</v>
      </c>
      <c r="P485" s="246" t="b">
        <f t="shared" si="449"/>
        <v>0</v>
      </c>
      <c r="Q485" s="246" t="b">
        <f t="shared" si="450"/>
        <v>0</v>
      </c>
      <c r="R485" s="246" t="str">
        <f t="shared" si="451"/>
        <v>No</v>
      </c>
      <c r="S485" s="247" t="b">
        <f t="shared" si="412"/>
        <v>0</v>
      </c>
      <c r="T485" s="247" t="b">
        <f t="shared" si="413"/>
        <v>0</v>
      </c>
      <c r="U485" s="247" t="b">
        <f t="shared" si="414"/>
        <v>0</v>
      </c>
      <c r="V485" s="247" t="b">
        <f t="shared" si="415"/>
        <v>0</v>
      </c>
      <c r="W485" s="247" t="str">
        <f t="shared" si="452"/>
        <v>No</v>
      </c>
      <c r="X485" s="248" t="b">
        <f t="shared" si="416"/>
        <v>0</v>
      </c>
      <c r="Y485" s="248" t="b">
        <f t="shared" si="417"/>
        <v>0</v>
      </c>
      <c r="Z485" s="248" t="b">
        <f t="shared" si="418"/>
        <v>0</v>
      </c>
      <c r="AA485" s="248" t="b">
        <f t="shared" si="419"/>
        <v>0</v>
      </c>
      <c r="AB485" s="248" t="str">
        <f t="shared" si="453"/>
        <v>No</v>
      </c>
      <c r="AC485" s="249" t="b">
        <f t="shared" si="420"/>
        <v>0</v>
      </c>
      <c r="AD485" s="249" t="b">
        <f t="shared" si="421"/>
        <v>0</v>
      </c>
      <c r="AE485" s="249" t="b">
        <f t="shared" si="422"/>
        <v>0</v>
      </c>
      <c r="AF485" s="249" t="b">
        <f t="shared" si="423"/>
        <v>0</v>
      </c>
      <c r="AG485" s="249" t="str">
        <f t="shared" si="454"/>
        <v>No</v>
      </c>
      <c r="AH485" s="250" t="b">
        <f t="shared" si="424"/>
        <v>0</v>
      </c>
      <c r="AI485" s="250" t="b">
        <f t="shared" si="425"/>
        <v>0</v>
      </c>
      <c r="AJ485" s="250" t="b">
        <f t="shared" si="426"/>
        <v>0</v>
      </c>
      <c r="AK485" s="250" t="b">
        <f t="shared" si="427"/>
        <v>0</v>
      </c>
      <c r="AL485" s="250" t="str">
        <f t="shared" si="455"/>
        <v>No</v>
      </c>
      <c r="AN485" s="246" t="str">
        <f t="shared" si="456"/>
        <v/>
      </c>
      <c r="AO485" s="247" t="str">
        <f t="shared" si="457"/>
        <v/>
      </c>
      <c r="AP485" s="248" t="str">
        <f t="shared" si="458"/>
        <v/>
      </c>
      <c r="AQ485" s="249" t="str">
        <f t="shared" si="459"/>
        <v/>
      </c>
      <c r="AR485" s="250" t="str">
        <f t="shared" si="460"/>
        <v/>
      </c>
      <c r="AS485" s="234"/>
      <c r="AY485" s="385">
        <f t="shared" si="461"/>
        <v>0</v>
      </c>
      <c r="AZ485" s="385">
        <f t="shared" si="428"/>
        <v>0</v>
      </c>
      <c r="BA485" s="385">
        <f t="shared" si="462"/>
        <v>0</v>
      </c>
      <c r="BB485" s="385">
        <f t="shared" si="429"/>
        <v>0</v>
      </c>
      <c r="BC485" s="385">
        <f t="shared" si="430"/>
        <v>0</v>
      </c>
      <c r="BD485" s="385">
        <f t="shared" si="431"/>
        <v>0</v>
      </c>
      <c r="BE485" s="385">
        <f t="shared" si="432"/>
        <v>0</v>
      </c>
      <c r="BF485" s="385">
        <f t="shared" si="433"/>
        <v>0</v>
      </c>
      <c r="BG485" s="385">
        <f t="shared" si="434"/>
        <v>0</v>
      </c>
      <c r="BH485" s="385">
        <f t="shared" si="435"/>
        <v>0</v>
      </c>
      <c r="BI485" s="385">
        <f t="shared" si="436"/>
        <v>0</v>
      </c>
      <c r="BJ485" s="385">
        <f t="shared" si="437"/>
        <v>0</v>
      </c>
      <c r="BK485" s="385">
        <f t="shared" si="438"/>
        <v>0</v>
      </c>
      <c r="BL485" s="385">
        <f t="shared" si="439"/>
        <v>0</v>
      </c>
      <c r="BM485" s="385">
        <f t="shared" si="440"/>
        <v>0</v>
      </c>
      <c r="BN485" s="385">
        <f t="shared" si="441"/>
        <v>0</v>
      </c>
      <c r="CK485" s="239">
        <f t="shared" si="463"/>
        <v>0</v>
      </c>
      <c r="CL485" s="239">
        <f t="shared" si="464"/>
        <v>0</v>
      </c>
    </row>
    <row r="486" spans="3:90" x14ac:dyDescent="0.35">
      <c r="C486" s="235"/>
      <c r="D486" s="246" t="str">
        <f t="shared" si="442"/>
        <v/>
      </c>
      <c r="E486" s="247" t="str">
        <f t="shared" si="443"/>
        <v/>
      </c>
      <c r="F486" s="248" t="str">
        <f t="shared" si="444"/>
        <v/>
      </c>
      <c r="G486" s="249" t="str">
        <f t="shared" si="445"/>
        <v/>
      </c>
      <c r="H486" s="250" t="str">
        <f t="shared" si="446"/>
        <v/>
      </c>
      <c r="I486" s="386" t="str">
        <f t="shared" si="407"/>
        <v/>
      </c>
      <c r="J486" s="387" t="str">
        <f t="shared" si="408"/>
        <v/>
      </c>
      <c r="K486" s="388" t="str">
        <f t="shared" si="409"/>
        <v/>
      </c>
      <c r="L486" s="389" t="str">
        <f t="shared" si="410"/>
        <v/>
      </c>
      <c r="M486" s="250" t="str">
        <f t="shared" si="411"/>
        <v/>
      </c>
      <c r="N486" s="246" t="b">
        <f t="shared" si="447"/>
        <v>0</v>
      </c>
      <c r="O486" s="246" t="b">
        <f t="shared" si="448"/>
        <v>0</v>
      </c>
      <c r="P486" s="246" t="b">
        <f t="shared" si="449"/>
        <v>0</v>
      </c>
      <c r="Q486" s="246" t="b">
        <f t="shared" si="450"/>
        <v>0</v>
      </c>
      <c r="R486" s="246" t="str">
        <f t="shared" si="451"/>
        <v>No</v>
      </c>
      <c r="S486" s="247" t="b">
        <f t="shared" si="412"/>
        <v>0</v>
      </c>
      <c r="T486" s="247" t="b">
        <f t="shared" si="413"/>
        <v>0</v>
      </c>
      <c r="U486" s="247" t="b">
        <f t="shared" si="414"/>
        <v>0</v>
      </c>
      <c r="V486" s="247" t="b">
        <f t="shared" si="415"/>
        <v>0</v>
      </c>
      <c r="W486" s="247" t="str">
        <f t="shared" si="452"/>
        <v>No</v>
      </c>
      <c r="X486" s="248" t="b">
        <f t="shared" si="416"/>
        <v>0</v>
      </c>
      <c r="Y486" s="248" t="b">
        <f t="shared" si="417"/>
        <v>0</v>
      </c>
      <c r="Z486" s="248" t="b">
        <f t="shared" si="418"/>
        <v>0</v>
      </c>
      <c r="AA486" s="248" t="b">
        <f t="shared" si="419"/>
        <v>0</v>
      </c>
      <c r="AB486" s="248" t="str">
        <f t="shared" si="453"/>
        <v>No</v>
      </c>
      <c r="AC486" s="249" t="b">
        <f t="shared" si="420"/>
        <v>0</v>
      </c>
      <c r="AD486" s="249" t="b">
        <f t="shared" si="421"/>
        <v>0</v>
      </c>
      <c r="AE486" s="249" t="b">
        <f t="shared" si="422"/>
        <v>0</v>
      </c>
      <c r="AF486" s="249" t="b">
        <f t="shared" si="423"/>
        <v>0</v>
      </c>
      <c r="AG486" s="249" t="str">
        <f t="shared" si="454"/>
        <v>No</v>
      </c>
      <c r="AH486" s="250" t="b">
        <f t="shared" si="424"/>
        <v>0</v>
      </c>
      <c r="AI486" s="250" t="b">
        <f t="shared" si="425"/>
        <v>0</v>
      </c>
      <c r="AJ486" s="250" t="b">
        <f t="shared" si="426"/>
        <v>0</v>
      </c>
      <c r="AK486" s="250" t="b">
        <f t="shared" si="427"/>
        <v>0</v>
      </c>
      <c r="AL486" s="250" t="str">
        <f t="shared" si="455"/>
        <v>No</v>
      </c>
      <c r="AN486" s="246" t="str">
        <f t="shared" si="456"/>
        <v/>
      </c>
      <c r="AO486" s="247" t="str">
        <f t="shared" si="457"/>
        <v/>
      </c>
      <c r="AP486" s="248" t="str">
        <f t="shared" si="458"/>
        <v/>
      </c>
      <c r="AQ486" s="249" t="str">
        <f t="shared" si="459"/>
        <v/>
      </c>
      <c r="AR486" s="250" t="str">
        <f t="shared" si="460"/>
        <v/>
      </c>
      <c r="AS486" s="234"/>
      <c r="AY486" s="385">
        <f t="shared" si="461"/>
        <v>0</v>
      </c>
      <c r="AZ486" s="385">
        <f t="shared" si="428"/>
        <v>0</v>
      </c>
      <c r="BA486" s="385">
        <f t="shared" si="462"/>
        <v>0</v>
      </c>
      <c r="BB486" s="385">
        <f t="shared" si="429"/>
        <v>0</v>
      </c>
      <c r="BC486" s="385">
        <f t="shared" si="430"/>
        <v>0</v>
      </c>
      <c r="BD486" s="385">
        <f t="shared" si="431"/>
        <v>0</v>
      </c>
      <c r="BE486" s="385">
        <f t="shared" si="432"/>
        <v>0</v>
      </c>
      <c r="BF486" s="385">
        <f t="shared" si="433"/>
        <v>0</v>
      </c>
      <c r="BG486" s="385">
        <f t="shared" si="434"/>
        <v>0</v>
      </c>
      <c r="BH486" s="385">
        <f t="shared" si="435"/>
        <v>0</v>
      </c>
      <c r="BI486" s="385">
        <f t="shared" si="436"/>
        <v>0</v>
      </c>
      <c r="BJ486" s="385">
        <f t="shared" si="437"/>
        <v>0</v>
      </c>
      <c r="BK486" s="385">
        <f t="shared" si="438"/>
        <v>0</v>
      </c>
      <c r="BL486" s="385">
        <f t="shared" si="439"/>
        <v>0</v>
      </c>
      <c r="BM486" s="385">
        <f t="shared" si="440"/>
        <v>0</v>
      </c>
      <c r="BN486" s="385">
        <f t="shared" si="441"/>
        <v>0</v>
      </c>
      <c r="CK486" s="239">
        <f t="shared" si="463"/>
        <v>0</v>
      </c>
      <c r="CL486" s="239">
        <f t="shared" si="464"/>
        <v>0</v>
      </c>
    </row>
    <row r="487" spans="3:90" x14ac:dyDescent="0.35">
      <c r="C487" s="235"/>
      <c r="D487" s="246" t="str">
        <f t="shared" si="442"/>
        <v/>
      </c>
      <c r="E487" s="247" t="str">
        <f t="shared" si="443"/>
        <v/>
      </c>
      <c r="F487" s="248" t="str">
        <f t="shared" si="444"/>
        <v/>
      </c>
      <c r="G487" s="249" t="str">
        <f t="shared" si="445"/>
        <v/>
      </c>
      <c r="H487" s="250" t="str">
        <f t="shared" si="446"/>
        <v/>
      </c>
      <c r="I487" s="386" t="str">
        <f t="shared" si="407"/>
        <v/>
      </c>
      <c r="J487" s="387" t="str">
        <f t="shared" si="408"/>
        <v/>
      </c>
      <c r="K487" s="388" t="str">
        <f t="shared" si="409"/>
        <v/>
      </c>
      <c r="L487" s="389" t="str">
        <f t="shared" si="410"/>
        <v/>
      </c>
      <c r="M487" s="250" t="str">
        <f t="shared" si="411"/>
        <v/>
      </c>
      <c r="N487" s="246" t="b">
        <f t="shared" si="447"/>
        <v>0</v>
      </c>
      <c r="O487" s="246" t="b">
        <f t="shared" si="448"/>
        <v>0</v>
      </c>
      <c r="P487" s="246" t="b">
        <f t="shared" si="449"/>
        <v>0</v>
      </c>
      <c r="Q487" s="246" t="b">
        <f t="shared" si="450"/>
        <v>0</v>
      </c>
      <c r="R487" s="246" t="str">
        <f t="shared" si="451"/>
        <v>No</v>
      </c>
      <c r="S487" s="247" t="b">
        <f t="shared" si="412"/>
        <v>0</v>
      </c>
      <c r="T487" s="247" t="b">
        <f t="shared" si="413"/>
        <v>0</v>
      </c>
      <c r="U487" s="247" t="b">
        <f t="shared" si="414"/>
        <v>0</v>
      </c>
      <c r="V487" s="247" t="b">
        <f t="shared" si="415"/>
        <v>0</v>
      </c>
      <c r="W487" s="247" t="str">
        <f t="shared" si="452"/>
        <v>No</v>
      </c>
      <c r="X487" s="248" t="b">
        <f t="shared" si="416"/>
        <v>0</v>
      </c>
      <c r="Y487" s="248" t="b">
        <f t="shared" si="417"/>
        <v>0</v>
      </c>
      <c r="Z487" s="248" t="b">
        <f t="shared" si="418"/>
        <v>0</v>
      </c>
      <c r="AA487" s="248" t="b">
        <f t="shared" si="419"/>
        <v>0</v>
      </c>
      <c r="AB487" s="248" t="str">
        <f t="shared" si="453"/>
        <v>No</v>
      </c>
      <c r="AC487" s="249" t="b">
        <f t="shared" si="420"/>
        <v>0</v>
      </c>
      <c r="AD487" s="249" t="b">
        <f t="shared" si="421"/>
        <v>0</v>
      </c>
      <c r="AE487" s="249" t="b">
        <f t="shared" si="422"/>
        <v>0</v>
      </c>
      <c r="AF487" s="249" t="b">
        <f t="shared" si="423"/>
        <v>0</v>
      </c>
      <c r="AG487" s="249" t="str">
        <f t="shared" si="454"/>
        <v>No</v>
      </c>
      <c r="AH487" s="250" t="b">
        <f t="shared" si="424"/>
        <v>0</v>
      </c>
      <c r="AI487" s="250" t="b">
        <f t="shared" si="425"/>
        <v>0</v>
      </c>
      <c r="AJ487" s="250" t="b">
        <f t="shared" si="426"/>
        <v>0</v>
      </c>
      <c r="AK487" s="250" t="b">
        <f t="shared" si="427"/>
        <v>0</v>
      </c>
      <c r="AL487" s="250" t="str">
        <f t="shared" si="455"/>
        <v>No</v>
      </c>
      <c r="AN487" s="246" t="str">
        <f t="shared" si="456"/>
        <v/>
      </c>
      <c r="AO487" s="247" t="str">
        <f t="shared" si="457"/>
        <v/>
      </c>
      <c r="AP487" s="248" t="str">
        <f t="shared" si="458"/>
        <v/>
      </c>
      <c r="AQ487" s="249" t="str">
        <f t="shared" si="459"/>
        <v/>
      </c>
      <c r="AR487" s="250" t="str">
        <f t="shared" si="460"/>
        <v/>
      </c>
      <c r="AS487" s="234"/>
      <c r="AY487" s="385">
        <f t="shared" si="461"/>
        <v>0</v>
      </c>
      <c r="AZ487" s="385">
        <f t="shared" si="428"/>
        <v>0</v>
      </c>
      <c r="BA487" s="385">
        <f t="shared" si="462"/>
        <v>0</v>
      </c>
      <c r="BB487" s="385">
        <f t="shared" si="429"/>
        <v>0</v>
      </c>
      <c r="BC487" s="385">
        <f t="shared" si="430"/>
        <v>0</v>
      </c>
      <c r="BD487" s="385">
        <f t="shared" si="431"/>
        <v>0</v>
      </c>
      <c r="BE487" s="385">
        <f t="shared" si="432"/>
        <v>0</v>
      </c>
      <c r="BF487" s="385">
        <f t="shared" si="433"/>
        <v>0</v>
      </c>
      <c r="BG487" s="385">
        <f t="shared" si="434"/>
        <v>0</v>
      </c>
      <c r="BH487" s="385">
        <f t="shared" si="435"/>
        <v>0</v>
      </c>
      <c r="BI487" s="385">
        <f t="shared" si="436"/>
        <v>0</v>
      </c>
      <c r="BJ487" s="385">
        <f t="shared" si="437"/>
        <v>0</v>
      </c>
      <c r="BK487" s="385">
        <f t="shared" si="438"/>
        <v>0</v>
      </c>
      <c r="BL487" s="385">
        <f t="shared" si="439"/>
        <v>0</v>
      </c>
      <c r="BM487" s="385">
        <f t="shared" si="440"/>
        <v>0</v>
      </c>
      <c r="BN487" s="385">
        <f t="shared" si="441"/>
        <v>0</v>
      </c>
      <c r="CK487" s="239">
        <f t="shared" si="463"/>
        <v>0</v>
      </c>
      <c r="CL487" s="239">
        <f t="shared" si="464"/>
        <v>0</v>
      </c>
    </row>
    <row r="488" spans="3:90" x14ac:dyDescent="0.35">
      <c r="C488" s="235"/>
      <c r="D488" s="246" t="str">
        <f t="shared" si="442"/>
        <v/>
      </c>
      <c r="E488" s="247" t="str">
        <f t="shared" si="443"/>
        <v/>
      </c>
      <c r="F488" s="248" t="str">
        <f t="shared" si="444"/>
        <v/>
      </c>
      <c r="G488" s="249" t="str">
        <f t="shared" si="445"/>
        <v/>
      </c>
      <c r="H488" s="250" t="str">
        <f t="shared" si="446"/>
        <v/>
      </c>
      <c r="I488" s="386" t="str">
        <f t="shared" si="407"/>
        <v/>
      </c>
      <c r="J488" s="387" t="str">
        <f t="shared" si="408"/>
        <v/>
      </c>
      <c r="K488" s="388" t="str">
        <f t="shared" si="409"/>
        <v/>
      </c>
      <c r="L488" s="389" t="str">
        <f t="shared" si="410"/>
        <v/>
      </c>
      <c r="M488" s="250" t="str">
        <f t="shared" si="411"/>
        <v/>
      </c>
      <c r="N488" s="246" t="b">
        <f t="shared" si="447"/>
        <v>0</v>
      </c>
      <c r="O488" s="246" t="b">
        <f t="shared" si="448"/>
        <v>0</v>
      </c>
      <c r="P488" s="246" t="b">
        <f t="shared" si="449"/>
        <v>0</v>
      </c>
      <c r="Q488" s="246" t="b">
        <f t="shared" si="450"/>
        <v>0</v>
      </c>
      <c r="R488" s="246" t="str">
        <f t="shared" si="451"/>
        <v>No</v>
      </c>
      <c r="S488" s="247" t="b">
        <f t="shared" si="412"/>
        <v>0</v>
      </c>
      <c r="T488" s="247" t="b">
        <f t="shared" si="413"/>
        <v>0</v>
      </c>
      <c r="U488" s="247" t="b">
        <f t="shared" si="414"/>
        <v>0</v>
      </c>
      <c r="V488" s="247" t="b">
        <f t="shared" si="415"/>
        <v>0</v>
      </c>
      <c r="W488" s="247" t="str">
        <f t="shared" si="452"/>
        <v>No</v>
      </c>
      <c r="X488" s="248" t="b">
        <f t="shared" si="416"/>
        <v>0</v>
      </c>
      <c r="Y488" s="248" t="b">
        <f t="shared" si="417"/>
        <v>0</v>
      </c>
      <c r="Z488" s="248" t="b">
        <f t="shared" si="418"/>
        <v>0</v>
      </c>
      <c r="AA488" s="248" t="b">
        <f t="shared" si="419"/>
        <v>0</v>
      </c>
      <c r="AB488" s="248" t="str">
        <f t="shared" si="453"/>
        <v>No</v>
      </c>
      <c r="AC488" s="249" t="b">
        <f t="shared" si="420"/>
        <v>0</v>
      </c>
      <c r="AD488" s="249" t="b">
        <f t="shared" si="421"/>
        <v>0</v>
      </c>
      <c r="AE488" s="249" t="b">
        <f t="shared" si="422"/>
        <v>0</v>
      </c>
      <c r="AF488" s="249" t="b">
        <f t="shared" si="423"/>
        <v>0</v>
      </c>
      <c r="AG488" s="249" t="str">
        <f t="shared" si="454"/>
        <v>No</v>
      </c>
      <c r="AH488" s="250" t="b">
        <f t="shared" si="424"/>
        <v>0</v>
      </c>
      <c r="AI488" s="250" t="b">
        <f t="shared" si="425"/>
        <v>0</v>
      </c>
      <c r="AJ488" s="250" t="b">
        <f t="shared" si="426"/>
        <v>0</v>
      </c>
      <c r="AK488" s="250" t="b">
        <f t="shared" si="427"/>
        <v>0</v>
      </c>
      <c r="AL488" s="250" t="str">
        <f t="shared" si="455"/>
        <v>No</v>
      </c>
      <c r="AN488" s="246" t="str">
        <f t="shared" si="456"/>
        <v/>
      </c>
      <c r="AO488" s="247" t="str">
        <f t="shared" si="457"/>
        <v/>
      </c>
      <c r="AP488" s="248" t="str">
        <f t="shared" si="458"/>
        <v/>
      </c>
      <c r="AQ488" s="249" t="str">
        <f t="shared" si="459"/>
        <v/>
      </c>
      <c r="AR488" s="250" t="str">
        <f t="shared" si="460"/>
        <v/>
      </c>
      <c r="AS488" s="234"/>
      <c r="AY488" s="385">
        <f t="shared" si="461"/>
        <v>0</v>
      </c>
      <c r="AZ488" s="385">
        <f t="shared" si="428"/>
        <v>0</v>
      </c>
      <c r="BA488" s="385">
        <f t="shared" si="462"/>
        <v>0</v>
      </c>
      <c r="BB488" s="385">
        <f t="shared" si="429"/>
        <v>0</v>
      </c>
      <c r="BC488" s="385">
        <f t="shared" si="430"/>
        <v>0</v>
      </c>
      <c r="BD488" s="385">
        <f t="shared" si="431"/>
        <v>0</v>
      </c>
      <c r="BE488" s="385">
        <f t="shared" si="432"/>
        <v>0</v>
      </c>
      <c r="BF488" s="385">
        <f t="shared" si="433"/>
        <v>0</v>
      </c>
      <c r="BG488" s="385">
        <f t="shared" si="434"/>
        <v>0</v>
      </c>
      <c r="BH488" s="385">
        <f t="shared" si="435"/>
        <v>0</v>
      </c>
      <c r="BI488" s="385">
        <f t="shared" si="436"/>
        <v>0</v>
      </c>
      <c r="BJ488" s="385">
        <f t="shared" si="437"/>
        <v>0</v>
      </c>
      <c r="BK488" s="385">
        <f t="shared" si="438"/>
        <v>0</v>
      </c>
      <c r="BL488" s="385">
        <f t="shared" si="439"/>
        <v>0</v>
      </c>
      <c r="BM488" s="385">
        <f t="shared" si="440"/>
        <v>0</v>
      </c>
      <c r="BN488" s="385">
        <f t="shared" si="441"/>
        <v>0</v>
      </c>
      <c r="CK488" s="239">
        <f t="shared" si="463"/>
        <v>0</v>
      </c>
      <c r="CL488" s="239">
        <f t="shared" si="464"/>
        <v>0</v>
      </c>
    </row>
    <row r="489" spans="3:90" x14ac:dyDescent="0.35">
      <c r="C489" s="235"/>
      <c r="D489" s="246" t="str">
        <f t="shared" si="442"/>
        <v/>
      </c>
      <c r="E489" s="247" t="str">
        <f t="shared" si="443"/>
        <v/>
      </c>
      <c r="F489" s="248" t="str">
        <f t="shared" si="444"/>
        <v/>
      </c>
      <c r="G489" s="249" t="str">
        <f t="shared" si="445"/>
        <v/>
      </c>
      <c r="H489" s="250" t="str">
        <f t="shared" si="446"/>
        <v/>
      </c>
      <c r="I489" s="386" t="str">
        <f t="shared" si="407"/>
        <v/>
      </c>
      <c r="J489" s="387" t="str">
        <f t="shared" si="408"/>
        <v/>
      </c>
      <c r="K489" s="388" t="str">
        <f t="shared" si="409"/>
        <v/>
      </c>
      <c r="L489" s="389" t="str">
        <f t="shared" si="410"/>
        <v/>
      </c>
      <c r="M489" s="250" t="str">
        <f t="shared" si="411"/>
        <v/>
      </c>
      <c r="N489" s="246" t="b">
        <f t="shared" si="447"/>
        <v>0</v>
      </c>
      <c r="O489" s="246" t="b">
        <f t="shared" si="448"/>
        <v>0</v>
      </c>
      <c r="P489" s="246" t="b">
        <f t="shared" si="449"/>
        <v>0</v>
      </c>
      <c r="Q489" s="246" t="b">
        <f t="shared" si="450"/>
        <v>0</v>
      </c>
      <c r="R489" s="246" t="str">
        <f t="shared" si="451"/>
        <v>No</v>
      </c>
      <c r="S489" s="247" t="b">
        <f t="shared" si="412"/>
        <v>0</v>
      </c>
      <c r="T489" s="247" t="b">
        <f t="shared" si="413"/>
        <v>0</v>
      </c>
      <c r="U489" s="247" t="b">
        <f t="shared" si="414"/>
        <v>0</v>
      </c>
      <c r="V489" s="247" t="b">
        <f t="shared" si="415"/>
        <v>0</v>
      </c>
      <c r="W489" s="247" t="str">
        <f t="shared" si="452"/>
        <v>No</v>
      </c>
      <c r="X489" s="248" t="b">
        <f t="shared" si="416"/>
        <v>0</v>
      </c>
      <c r="Y489" s="248" t="b">
        <f t="shared" si="417"/>
        <v>0</v>
      </c>
      <c r="Z489" s="248" t="b">
        <f t="shared" si="418"/>
        <v>0</v>
      </c>
      <c r="AA489" s="248" t="b">
        <f t="shared" si="419"/>
        <v>0</v>
      </c>
      <c r="AB489" s="248" t="str">
        <f t="shared" si="453"/>
        <v>No</v>
      </c>
      <c r="AC489" s="249" t="b">
        <f t="shared" si="420"/>
        <v>0</v>
      </c>
      <c r="AD489" s="249" t="b">
        <f t="shared" si="421"/>
        <v>0</v>
      </c>
      <c r="AE489" s="249" t="b">
        <f t="shared" si="422"/>
        <v>0</v>
      </c>
      <c r="AF489" s="249" t="b">
        <f t="shared" si="423"/>
        <v>0</v>
      </c>
      <c r="AG489" s="249" t="str">
        <f t="shared" si="454"/>
        <v>No</v>
      </c>
      <c r="AH489" s="250" t="b">
        <f t="shared" si="424"/>
        <v>0</v>
      </c>
      <c r="AI489" s="250" t="b">
        <f t="shared" si="425"/>
        <v>0</v>
      </c>
      <c r="AJ489" s="250" t="b">
        <f t="shared" si="426"/>
        <v>0</v>
      </c>
      <c r="AK489" s="250" t="b">
        <f t="shared" si="427"/>
        <v>0</v>
      </c>
      <c r="AL489" s="250" t="str">
        <f t="shared" si="455"/>
        <v>No</v>
      </c>
      <c r="AN489" s="246" t="str">
        <f t="shared" si="456"/>
        <v/>
      </c>
      <c r="AO489" s="247" t="str">
        <f t="shared" si="457"/>
        <v/>
      </c>
      <c r="AP489" s="248" t="str">
        <f t="shared" si="458"/>
        <v/>
      </c>
      <c r="AQ489" s="249" t="str">
        <f t="shared" si="459"/>
        <v/>
      </c>
      <c r="AR489" s="250" t="str">
        <f t="shared" si="460"/>
        <v/>
      </c>
      <c r="AS489" s="234"/>
      <c r="AY489" s="385">
        <f t="shared" si="461"/>
        <v>0</v>
      </c>
      <c r="AZ489" s="385">
        <f t="shared" si="428"/>
        <v>0</v>
      </c>
      <c r="BA489" s="385">
        <f t="shared" si="462"/>
        <v>0</v>
      </c>
      <c r="BB489" s="385">
        <f t="shared" si="429"/>
        <v>0</v>
      </c>
      <c r="BC489" s="385">
        <f t="shared" si="430"/>
        <v>0</v>
      </c>
      <c r="BD489" s="385">
        <f t="shared" si="431"/>
        <v>0</v>
      </c>
      <c r="BE489" s="385">
        <f t="shared" si="432"/>
        <v>0</v>
      </c>
      <c r="BF489" s="385">
        <f t="shared" si="433"/>
        <v>0</v>
      </c>
      <c r="BG489" s="385">
        <f t="shared" si="434"/>
        <v>0</v>
      </c>
      <c r="BH489" s="385">
        <f t="shared" si="435"/>
        <v>0</v>
      </c>
      <c r="BI489" s="385">
        <f t="shared" si="436"/>
        <v>0</v>
      </c>
      <c r="BJ489" s="385">
        <f t="shared" si="437"/>
        <v>0</v>
      </c>
      <c r="BK489" s="385">
        <f t="shared" si="438"/>
        <v>0</v>
      </c>
      <c r="BL489" s="385">
        <f t="shared" si="439"/>
        <v>0</v>
      </c>
      <c r="BM489" s="385">
        <f t="shared" si="440"/>
        <v>0</v>
      </c>
      <c r="BN489" s="385">
        <f t="shared" si="441"/>
        <v>0</v>
      </c>
      <c r="CK489" s="239">
        <f t="shared" si="463"/>
        <v>0</v>
      </c>
      <c r="CL489" s="239">
        <f t="shared" si="464"/>
        <v>0</v>
      </c>
    </row>
    <row r="490" spans="3:90" x14ac:dyDescent="0.35">
      <c r="C490" s="235"/>
      <c r="D490" s="246" t="str">
        <f t="shared" si="442"/>
        <v/>
      </c>
      <c r="E490" s="247" t="str">
        <f t="shared" si="443"/>
        <v/>
      </c>
      <c r="F490" s="248" t="str">
        <f t="shared" si="444"/>
        <v/>
      </c>
      <c r="G490" s="249" t="str">
        <f t="shared" si="445"/>
        <v/>
      </c>
      <c r="H490" s="250" t="str">
        <f t="shared" si="446"/>
        <v/>
      </c>
      <c r="I490" s="386" t="str">
        <f t="shared" si="407"/>
        <v/>
      </c>
      <c r="J490" s="387" t="str">
        <f t="shared" si="408"/>
        <v/>
      </c>
      <c r="K490" s="388" t="str">
        <f t="shared" si="409"/>
        <v/>
      </c>
      <c r="L490" s="389" t="str">
        <f t="shared" si="410"/>
        <v/>
      </c>
      <c r="M490" s="250" t="str">
        <f t="shared" si="411"/>
        <v/>
      </c>
      <c r="N490" s="246" t="b">
        <f t="shared" si="447"/>
        <v>0</v>
      </c>
      <c r="O490" s="246" t="b">
        <f t="shared" si="448"/>
        <v>0</v>
      </c>
      <c r="P490" s="246" t="b">
        <f t="shared" si="449"/>
        <v>0</v>
      </c>
      <c r="Q490" s="246" t="b">
        <f t="shared" si="450"/>
        <v>0</v>
      </c>
      <c r="R490" s="246" t="str">
        <f t="shared" si="451"/>
        <v>No</v>
      </c>
      <c r="S490" s="247" t="b">
        <f t="shared" si="412"/>
        <v>0</v>
      </c>
      <c r="T490" s="247" t="b">
        <f t="shared" si="413"/>
        <v>0</v>
      </c>
      <c r="U490" s="247" t="b">
        <f t="shared" si="414"/>
        <v>0</v>
      </c>
      <c r="V490" s="247" t="b">
        <f t="shared" si="415"/>
        <v>0</v>
      </c>
      <c r="W490" s="247" t="str">
        <f t="shared" si="452"/>
        <v>No</v>
      </c>
      <c r="X490" s="248" t="b">
        <f t="shared" si="416"/>
        <v>0</v>
      </c>
      <c r="Y490" s="248" t="b">
        <f t="shared" si="417"/>
        <v>0</v>
      </c>
      <c r="Z490" s="248" t="b">
        <f t="shared" si="418"/>
        <v>0</v>
      </c>
      <c r="AA490" s="248" t="b">
        <f t="shared" si="419"/>
        <v>0</v>
      </c>
      <c r="AB490" s="248" t="str">
        <f t="shared" si="453"/>
        <v>No</v>
      </c>
      <c r="AC490" s="249" t="b">
        <f t="shared" si="420"/>
        <v>0</v>
      </c>
      <c r="AD490" s="249" t="b">
        <f t="shared" si="421"/>
        <v>0</v>
      </c>
      <c r="AE490" s="249" t="b">
        <f t="shared" si="422"/>
        <v>0</v>
      </c>
      <c r="AF490" s="249" t="b">
        <f t="shared" si="423"/>
        <v>0</v>
      </c>
      <c r="AG490" s="249" t="str">
        <f t="shared" si="454"/>
        <v>No</v>
      </c>
      <c r="AH490" s="250" t="b">
        <f t="shared" si="424"/>
        <v>0</v>
      </c>
      <c r="AI490" s="250" t="b">
        <f t="shared" si="425"/>
        <v>0</v>
      </c>
      <c r="AJ490" s="250" t="b">
        <f t="shared" si="426"/>
        <v>0</v>
      </c>
      <c r="AK490" s="250" t="b">
        <f t="shared" si="427"/>
        <v>0</v>
      </c>
      <c r="AL490" s="250" t="str">
        <f t="shared" si="455"/>
        <v>No</v>
      </c>
      <c r="AN490" s="246" t="str">
        <f t="shared" si="456"/>
        <v/>
      </c>
      <c r="AO490" s="247" t="str">
        <f t="shared" si="457"/>
        <v/>
      </c>
      <c r="AP490" s="248" t="str">
        <f t="shared" si="458"/>
        <v/>
      </c>
      <c r="AQ490" s="249" t="str">
        <f t="shared" si="459"/>
        <v/>
      </c>
      <c r="AR490" s="250" t="str">
        <f t="shared" si="460"/>
        <v/>
      </c>
      <c r="AS490" s="234"/>
      <c r="AY490" s="385">
        <f t="shared" si="461"/>
        <v>0</v>
      </c>
      <c r="AZ490" s="385">
        <f t="shared" si="428"/>
        <v>0</v>
      </c>
      <c r="BA490" s="385">
        <f t="shared" si="462"/>
        <v>0</v>
      </c>
      <c r="BB490" s="385">
        <f t="shared" si="429"/>
        <v>0</v>
      </c>
      <c r="BC490" s="385">
        <f t="shared" si="430"/>
        <v>0</v>
      </c>
      <c r="BD490" s="385">
        <f t="shared" si="431"/>
        <v>0</v>
      </c>
      <c r="BE490" s="385">
        <f t="shared" si="432"/>
        <v>0</v>
      </c>
      <c r="BF490" s="385">
        <f t="shared" si="433"/>
        <v>0</v>
      </c>
      <c r="BG490" s="385">
        <f t="shared" si="434"/>
        <v>0</v>
      </c>
      <c r="BH490" s="385">
        <f t="shared" si="435"/>
        <v>0</v>
      </c>
      <c r="BI490" s="385">
        <f t="shared" si="436"/>
        <v>0</v>
      </c>
      <c r="BJ490" s="385">
        <f t="shared" si="437"/>
        <v>0</v>
      </c>
      <c r="BK490" s="385">
        <f t="shared" si="438"/>
        <v>0</v>
      </c>
      <c r="BL490" s="385">
        <f t="shared" si="439"/>
        <v>0</v>
      </c>
      <c r="BM490" s="385">
        <f t="shared" si="440"/>
        <v>0</v>
      </c>
      <c r="BN490" s="385">
        <f t="shared" si="441"/>
        <v>0</v>
      </c>
      <c r="CK490" s="239">
        <f t="shared" si="463"/>
        <v>0</v>
      </c>
      <c r="CL490" s="239">
        <f t="shared" si="464"/>
        <v>0</v>
      </c>
    </row>
    <row r="491" spans="3:90" x14ac:dyDescent="0.35">
      <c r="C491" s="235"/>
      <c r="D491" s="246" t="str">
        <f t="shared" si="442"/>
        <v/>
      </c>
      <c r="E491" s="247" t="str">
        <f t="shared" si="443"/>
        <v/>
      </c>
      <c r="F491" s="248" t="str">
        <f t="shared" si="444"/>
        <v/>
      </c>
      <c r="G491" s="249" t="str">
        <f t="shared" si="445"/>
        <v/>
      </c>
      <c r="H491" s="250" t="str">
        <f t="shared" si="446"/>
        <v/>
      </c>
      <c r="I491" s="386" t="str">
        <f t="shared" si="407"/>
        <v/>
      </c>
      <c r="J491" s="387" t="str">
        <f t="shared" si="408"/>
        <v/>
      </c>
      <c r="K491" s="388" t="str">
        <f t="shared" si="409"/>
        <v/>
      </c>
      <c r="L491" s="389" t="str">
        <f t="shared" si="410"/>
        <v/>
      </c>
      <c r="M491" s="250" t="str">
        <f t="shared" si="411"/>
        <v/>
      </c>
      <c r="N491" s="246" t="b">
        <f t="shared" si="447"/>
        <v>0</v>
      </c>
      <c r="O491" s="246" t="b">
        <f t="shared" si="448"/>
        <v>0</v>
      </c>
      <c r="P491" s="246" t="b">
        <f t="shared" si="449"/>
        <v>0</v>
      </c>
      <c r="Q491" s="246" t="b">
        <f t="shared" si="450"/>
        <v>0</v>
      </c>
      <c r="R491" s="246" t="str">
        <f t="shared" si="451"/>
        <v>No</v>
      </c>
      <c r="S491" s="247" t="b">
        <f t="shared" si="412"/>
        <v>0</v>
      </c>
      <c r="T491" s="247" t="b">
        <f t="shared" si="413"/>
        <v>0</v>
      </c>
      <c r="U491" s="247" t="b">
        <f t="shared" si="414"/>
        <v>0</v>
      </c>
      <c r="V491" s="247" t="b">
        <f t="shared" si="415"/>
        <v>0</v>
      </c>
      <c r="W491" s="247" t="str">
        <f t="shared" si="452"/>
        <v>No</v>
      </c>
      <c r="X491" s="248" t="b">
        <f t="shared" si="416"/>
        <v>0</v>
      </c>
      <c r="Y491" s="248" t="b">
        <f t="shared" si="417"/>
        <v>0</v>
      </c>
      <c r="Z491" s="248" t="b">
        <f t="shared" si="418"/>
        <v>0</v>
      </c>
      <c r="AA491" s="248" t="b">
        <f t="shared" si="419"/>
        <v>0</v>
      </c>
      <c r="AB491" s="248" t="str">
        <f t="shared" si="453"/>
        <v>No</v>
      </c>
      <c r="AC491" s="249" t="b">
        <f t="shared" si="420"/>
        <v>0</v>
      </c>
      <c r="AD491" s="249" t="b">
        <f t="shared" si="421"/>
        <v>0</v>
      </c>
      <c r="AE491" s="249" t="b">
        <f t="shared" si="422"/>
        <v>0</v>
      </c>
      <c r="AF491" s="249" t="b">
        <f t="shared" si="423"/>
        <v>0</v>
      </c>
      <c r="AG491" s="249" t="str">
        <f t="shared" si="454"/>
        <v>No</v>
      </c>
      <c r="AH491" s="250" t="b">
        <f t="shared" si="424"/>
        <v>0</v>
      </c>
      <c r="AI491" s="250" t="b">
        <f t="shared" si="425"/>
        <v>0</v>
      </c>
      <c r="AJ491" s="250" t="b">
        <f t="shared" si="426"/>
        <v>0</v>
      </c>
      <c r="AK491" s="250" t="b">
        <f t="shared" si="427"/>
        <v>0</v>
      </c>
      <c r="AL491" s="250" t="str">
        <f t="shared" si="455"/>
        <v>No</v>
      </c>
      <c r="AN491" s="246" t="str">
        <f t="shared" si="456"/>
        <v/>
      </c>
      <c r="AO491" s="247" t="str">
        <f t="shared" si="457"/>
        <v/>
      </c>
      <c r="AP491" s="248" t="str">
        <f t="shared" si="458"/>
        <v/>
      </c>
      <c r="AQ491" s="249" t="str">
        <f t="shared" si="459"/>
        <v/>
      </c>
      <c r="AR491" s="250" t="str">
        <f t="shared" si="460"/>
        <v/>
      </c>
      <c r="AS491" s="234"/>
      <c r="AY491" s="385">
        <f t="shared" si="461"/>
        <v>0</v>
      </c>
      <c r="AZ491" s="385">
        <f t="shared" si="428"/>
        <v>0</v>
      </c>
      <c r="BA491" s="385">
        <f t="shared" si="462"/>
        <v>0</v>
      </c>
      <c r="BB491" s="385">
        <f t="shared" si="429"/>
        <v>0</v>
      </c>
      <c r="BC491" s="385">
        <f t="shared" si="430"/>
        <v>0</v>
      </c>
      <c r="BD491" s="385">
        <f t="shared" si="431"/>
        <v>0</v>
      </c>
      <c r="BE491" s="385">
        <f t="shared" si="432"/>
        <v>0</v>
      </c>
      <c r="BF491" s="385">
        <f t="shared" si="433"/>
        <v>0</v>
      </c>
      <c r="BG491" s="385">
        <f t="shared" si="434"/>
        <v>0</v>
      </c>
      <c r="BH491" s="385">
        <f t="shared" si="435"/>
        <v>0</v>
      </c>
      <c r="BI491" s="385">
        <f t="shared" si="436"/>
        <v>0</v>
      </c>
      <c r="BJ491" s="385">
        <f t="shared" si="437"/>
        <v>0</v>
      </c>
      <c r="BK491" s="385">
        <f t="shared" si="438"/>
        <v>0</v>
      </c>
      <c r="BL491" s="385">
        <f t="shared" si="439"/>
        <v>0</v>
      </c>
      <c r="BM491" s="385">
        <f t="shared" si="440"/>
        <v>0</v>
      </c>
      <c r="BN491" s="385">
        <f t="shared" si="441"/>
        <v>0</v>
      </c>
      <c r="CK491" s="239">
        <f t="shared" si="463"/>
        <v>0</v>
      </c>
      <c r="CL491" s="239">
        <f t="shared" si="464"/>
        <v>0</v>
      </c>
    </row>
    <row r="492" spans="3:90" x14ac:dyDescent="0.35">
      <c r="C492" s="235"/>
      <c r="D492" s="246" t="str">
        <f t="shared" si="442"/>
        <v/>
      </c>
      <c r="E492" s="247" t="str">
        <f t="shared" si="443"/>
        <v/>
      </c>
      <c r="F492" s="248" t="str">
        <f t="shared" si="444"/>
        <v/>
      </c>
      <c r="G492" s="249" t="str">
        <f t="shared" si="445"/>
        <v/>
      </c>
      <c r="H492" s="250" t="str">
        <f t="shared" si="446"/>
        <v/>
      </c>
      <c r="I492" s="386" t="str">
        <f t="shared" si="407"/>
        <v/>
      </c>
      <c r="J492" s="387" t="str">
        <f t="shared" si="408"/>
        <v/>
      </c>
      <c r="K492" s="388" t="str">
        <f t="shared" si="409"/>
        <v/>
      </c>
      <c r="L492" s="389" t="str">
        <f t="shared" si="410"/>
        <v/>
      </c>
      <c r="M492" s="250" t="str">
        <f t="shared" si="411"/>
        <v/>
      </c>
      <c r="N492" s="246" t="b">
        <f t="shared" si="447"/>
        <v>0</v>
      </c>
      <c r="O492" s="246" t="b">
        <f t="shared" si="448"/>
        <v>0</v>
      </c>
      <c r="P492" s="246" t="b">
        <f t="shared" si="449"/>
        <v>0</v>
      </c>
      <c r="Q492" s="246" t="b">
        <f t="shared" si="450"/>
        <v>0</v>
      </c>
      <c r="R492" s="246" t="str">
        <f t="shared" si="451"/>
        <v>No</v>
      </c>
      <c r="S492" s="247" t="b">
        <f t="shared" si="412"/>
        <v>0</v>
      </c>
      <c r="T492" s="247" t="b">
        <f t="shared" si="413"/>
        <v>0</v>
      </c>
      <c r="U492" s="247" t="b">
        <f t="shared" si="414"/>
        <v>0</v>
      </c>
      <c r="V492" s="247" t="b">
        <f t="shared" si="415"/>
        <v>0</v>
      </c>
      <c r="W492" s="247" t="str">
        <f t="shared" si="452"/>
        <v>No</v>
      </c>
      <c r="X492" s="248" t="b">
        <f t="shared" si="416"/>
        <v>0</v>
      </c>
      <c r="Y492" s="248" t="b">
        <f t="shared" si="417"/>
        <v>0</v>
      </c>
      <c r="Z492" s="248" t="b">
        <f t="shared" si="418"/>
        <v>0</v>
      </c>
      <c r="AA492" s="248" t="b">
        <f t="shared" si="419"/>
        <v>0</v>
      </c>
      <c r="AB492" s="248" t="str">
        <f t="shared" si="453"/>
        <v>No</v>
      </c>
      <c r="AC492" s="249" t="b">
        <f t="shared" si="420"/>
        <v>0</v>
      </c>
      <c r="AD492" s="249" t="b">
        <f t="shared" si="421"/>
        <v>0</v>
      </c>
      <c r="AE492" s="249" t="b">
        <f t="shared" si="422"/>
        <v>0</v>
      </c>
      <c r="AF492" s="249" t="b">
        <f t="shared" si="423"/>
        <v>0</v>
      </c>
      <c r="AG492" s="249" t="str">
        <f t="shared" si="454"/>
        <v>No</v>
      </c>
      <c r="AH492" s="250" t="b">
        <f t="shared" si="424"/>
        <v>0</v>
      </c>
      <c r="AI492" s="250" t="b">
        <f t="shared" si="425"/>
        <v>0</v>
      </c>
      <c r="AJ492" s="250" t="b">
        <f t="shared" si="426"/>
        <v>0</v>
      </c>
      <c r="AK492" s="250" t="b">
        <f t="shared" si="427"/>
        <v>0</v>
      </c>
      <c r="AL492" s="250" t="str">
        <f t="shared" si="455"/>
        <v>No</v>
      </c>
      <c r="AN492" s="246" t="str">
        <f t="shared" si="456"/>
        <v/>
      </c>
      <c r="AO492" s="247" t="str">
        <f t="shared" si="457"/>
        <v/>
      </c>
      <c r="AP492" s="248" t="str">
        <f t="shared" si="458"/>
        <v/>
      </c>
      <c r="AQ492" s="249" t="str">
        <f t="shared" si="459"/>
        <v/>
      </c>
      <c r="AR492" s="250" t="str">
        <f t="shared" si="460"/>
        <v/>
      </c>
      <c r="AS492" s="234"/>
      <c r="AY492" s="385">
        <f t="shared" si="461"/>
        <v>0</v>
      </c>
      <c r="AZ492" s="385">
        <f t="shared" si="428"/>
        <v>0</v>
      </c>
      <c r="BA492" s="385">
        <f t="shared" si="462"/>
        <v>0</v>
      </c>
      <c r="BB492" s="385">
        <f t="shared" si="429"/>
        <v>0</v>
      </c>
      <c r="BC492" s="385">
        <f t="shared" si="430"/>
        <v>0</v>
      </c>
      <c r="BD492" s="385">
        <f t="shared" si="431"/>
        <v>0</v>
      </c>
      <c r="BE492" s="385">
        <f t="shared" si="432"/>
        <v>0</v>
      </c>
      <c r="BF492" s="385">
        <f t="shared" si="433"/>
        <v>0</v>
      </c>
      <c r="BG492" s="385">
        <f t="shared" si="434"/>
        <v>0</v>
      </c>
      <c r="BH492" s="385">
        <f t="shared" si="435"/>
        <v>0</v>
      </c>
      <c r="BI492" s="385">
        <f t="shared" si="436"/>
        <v>0</v>
      </c>
      <c r="BJ492" s="385">
        <f t="shared" si="437"/>
        <v>0</v>
      </c>
      <c r="BK492" s="385">
        <f t="shared" si="438"/>
        <v>0</v>
      </c>
      <c r="BL492" s="385">
        <f t="shared" si="439"/>
        <v>0</v>
      </c>
      <c r="BM492" s="385">
        <f t="shared" si="440"/>
        <v>0</v>
      </c>
      <c r="BN492" s="385">
        <f t="shared" si="441"/>
        <v>0</v>
      </c>
      <c r="CK492" s="239">
        <f t="shared" si="463"/>
        <v>0</v>
      </c>
      <c r="CL492" s="239">
        <f t="shared" si="464"/>
        <v>0</v>
      </c>
    </row>
    <row r="493" spans="3:90" x14ac:dyDescent="0.35">
      <c r="C493" s="235"/>
      <c r="D493" s="246" t="str">
        <f t="shared" si="442"/>
        <v/>
      </c>
      <c r="E493" s="247" t="str">
        <f t="shared" si="443"/>
        <v/>
      </c>
      <c r="F493" s="248" t="str">
        <f t="shared" si="444"/>
        <v/>
      </c>
      <c r="G493" s="249" t="str">
        <f t="shared" si="445"/>
        <v/>
      </c>
      <c r="H493" s="250" t="str">
        <f t="shared" si="446"/>
        <v/>
      </c>
      <c r="I493" s="386" t="str">
        <f t="shared" si="407"/>
        <v/>
      </c>
      <c r="J493" s="387" t="str">
        <f t="shared" si="408"/>
        <v/>
      </c>
      <c r="K493" s="388" t="str">
        <f t="shared" si="409"/>
        <v/>
      </c>
      <c r="L493" s="389" t="str">
        <f t="shared" si="410"/>
        <v/>
      </c>
      <c r="M493" s="250" t="str">
        <f t="shared" si="411"/>
        <v/>
      </c>
      <c r="N493" s="246" t="b">
        <f t="shared" si="447"/>
        <v>0</v>
      </c>
      <c r="O493" s="246" t="b">
        <f t="shared" si="448"/>
        <v>0</v>
      </c>
      <c r="P493" s="246" t="b">
        <f t="shared" si="449"/>
        <v>0</v>
      </c>
      <c r="Q493" s="246" t="b">
        <f t="shared" si="450"/>
        <v>0</v>
      </c>
      <c r="R493" s="246" t="str">
        <f t="shared" si="451"/>
        <v>No</v>
      </c>
      <c r="S493" s="247" t="b">
        <f t="shared" si="412"/>
        <v>0</v>
      </c>
      <c r="T493" s="247" t="b">
        <f t="shared" si="413"/>
        <v>0</v>
      </c>
      <c r="U493" s="247" t="b">
        <f t="shared" si="414"/>
        <v>0</v>
      </c>
      <c r="V493" s="247" t="b">
        <f t="shared" si="415"/>
        <v>0</v>
      </c>
      <c r="W493" s="247" t="str">
        <f t="shared" si="452"/>
        <v>No</v>
      </c>
      <c r="X493" s="248" t="b">
        <f t="shared" si="416"/>
        <v>0</v>
      </c>
      <c r="Y493" s="248" t="b">
        <f t="shared" si="417"/>
        <v>0</v>
      </c>
      <c r="Z493" s="248" t="b">
        <f t="shared" si="418"/>
        <v>0</v>
      </c>
      <c r="AA493" s="248" t="b">
        <f t="shared" si="419"/>
        <v>0</v>
      </c>
      <c r="AB493" s="248" t="str">
        <f t="shared" si="453"/>
        <v>No</v>
      </c>
      <c r="AC493" s="249" t="b">
        <f t="shared" si="420"/>
        <v>0</v>
      </c>
      <c r="AD493" s="249" t="b">
        <f t="shared" si="421"/>
        <v>0</v>
      </c>
      <c r="AE493" s="249" t="b">
        <f t="shared" si="422"/>
        <v>0</v>
      </c>
      <c r="AF493" s="249" t="b">
        <f t="shared" si="423"/>
        <v>0</v>
      </c>
      <c r="AG493" s="249" t="str">
        <f t="shared" si="454"/>
        <v>No</v>
      </c>
      <c r="AH493" s="250" t="b">
        <f t="shared" si="424"/>
        <v>0</v>
      </c>
      <c r="AI493" s="250" t="b">
        <f t="shared" si="425"/>
        <v>0</v>
      </c>
      <c r="AJ493" s="250" t="b">
        <f t="shared" si="426"/>
        <v>0</v>
      </c>
      <c r="AK493" s="250" t="b">
        <f t="shared" si="427"/>
        <v>0</v>
      </c>
      <c r="AL493" s="250" t="str">
        <f t="shared" si="455"/>
        <v>No</v>
      </c>
      <c r="AN493" s="246" t="str">
        <f t="shared" si="456"/>
        <v/>
      </c>
      <c r="AO493" s="247" t="str">
        <f t="shared" si="457"/>
        <v/>
      </c>
      <c r="AP493" s="248" t="str">
        <f t="shared" si="458"/>
        <v/>
      </c>
      <c r="AQ493" s="249" t="str">
        <f t="shared" si="459"/>
        <v/>
      </c>
      <c r="AR493" s="250" t="str">
        <f t="shared" si="460"/>
        <v/>
      </c>
      <c r="AS493" s="234"/>
      <c r="AY493" s="385">
        <f t="shared" si="461"/>
        <v>0</v>
      </c>
      <c r="AZ493" s="385">
        <f t="shared" si="428"/>
        <v>0</v>
      </c>
      <c r="BA493" s="385">
        <f t="shared" si="462"/>
        <v>0</v>
      </c>
      <c r="BB493" s="385">
        <f t="shared" si="429"/>
        <v>0</v>
      </c>
      <c r="BC493" s="385">
        <f t="shared" si="430"/>
        <v>0</v>
      </c>
      <c r="BD493" s="385">
        <f t="shared" si="431"/>
        <v>0</v>
      </c>
      <c r="BE493" s="385">
        <f t="shared" si="432"/>
        <v>0</v>
      </c>
      <c r="BF493" s="385">
        <f t="shared" si="433"/>
        <v>0</v>
      </c>
      <c r="BG493" s="385">
        <f t="shared" si="434"/>
        <v>0</v>
      </c>
      <c r="BH493" s="385">
        <f t="shared" si="435"/>
        <v>0</v>
      </c>
      <c r="BI493" s="385">
        <f t="shared" si="436"/>
        <v>0</v>
      </c>
      <c r="BJ493" s="385">
        <f t="shared" si="437"/>
        <v>0</v>
      </c>
      <c r="BK493" s="385">
        <f t="shared" si="438"/>
        <v>0</v>
      </c>
      <c r="BL493" s="385">
        <f t="shared" si="439"/>
        <v>0</v>
      </c>
      <c r="BM493" s="385">
        <f t="shared" si="440"/>
        <v>0</v>
      </c>
      <c r="BN493" s="385">
        <f t="shared" si="441"/>
        <v>0</v>
      </c>
      <c r="CK493" s="239">
        <f t="shared" si="463"/>
        <v>0</v>
      </c>
      <c r="CL493" s="239">
        <f t="shared" si="464"/>
        <v>0</v>
      </c>
    </row>
    <row r="494" spans="3:90" x14ac:dyDescent="0.35">
      <c r="C494" s="235"/>
      <c r="D494" s="246" t="str">
        <f t="shared" si="442"/>
        <v/>
      </c>
      <c r="E494" s="247" t="str">
        <f t="shared" si="443"/>
        <v/>
      </c>
      <c r="F494" s="248" t="str">
        <f t="shared" si="444"/>
        <v/>
      </c>
      <c r="G494" s="249" t="str">
        <f t="shared" si="445"/>
        <v/>
      </c>
      <c r="H494" s="250" t="str">
        <f t="shared" si="446"/>
        <v/>
      </c>
      <c r="I494" s="386" t="str">
        <f t="shared" si="407"/>
        <v/>
      </c>
      <c r="J494" s="387" t="str">
        <f t="shared" si="408"/>
        <v/>
      </c>
      <c r="K494" s="388" t="str">
        <f t="shared" si="409"/>
        <v/>
      </c>
      <c r="L494" s="389" t="str">
        <f t="shared" si="410"/>
        <v/>
      </c>
      <c r="M494" s="250" t="str">
        <f t="shared" si="411"/>
        <v/>
      </c>
      <c r="N494" s="246" t="b">
        <f t="shared" si="447"/>
        <v>0</v>
      </c>
      <c r="O494" s="246" t="b">
        <f t="shared" si="448"/>
        <v>0</v>
      </c>
      <c r="P494" s="246" t="b">
        <f t="shared" si="449"/>
        <v>0</v>
      </c>
      <c r="Q494" s="246" t="b">
        <f t="shared" si="450"/>
        <v>0</v>
      </c>
      <c r="R494" s="246" t="str">
        <f t="shared" si="451"/>
        <v>No</v>
      </c>
      <c r="S494" s="247" t="b">
        <f t="shared" si="412"/>
        <v>0</v>
      </c>
      <c r="T494" s="247" t="b">
        <f t="shared" si="413"/>
        <v>0</v>
      </c>
      <c r="U494" s="247" t="b">
        <f t="shared" si="414"/>
        <v>0</v>
      </c>
      <c r="V494" s="247" t="b">
        <f t="shared" si="415"/>
        <v>0</v>
      </c>
      <c r="W494" s="247" t="str">
        <f t="shared" si="452"/>
        <v>No</v>
      </c>
      <c r="X494" s="248" t="b">
        <f t="shared" si="416"/>
        <v>0</v>
      </c>
      <c r="Y494" s="248" t="b">
        <f t="shared" si="417"/>
        <v>0</v>
      </c>
      <c r="Z494" s="248" t="b">
        <f t="shared" si="418"/>
        <v>0</v>
      </c>
      <c r="AA494" s="248" t="b">
        <f t="shared" si="419"/>
        <v>0</v>
      </c>
      <c r="AB494" s="248" t="str">
        <f t="shared" si="453"/>
        <v>No</v>
      </c>
      <c r="AC494" s="249" t="b">
        <f t="shared" si="420"/>
        <v>0</v>
      </c>
      <c r="AD494" s="249" t="b">
        <f t="shared" si="421"/>
        <v>0</v>
      </c>
      <c r="AE494" s="249" t="b">
        <f t="shared" si="422"/>
        <v>0</v>
      </c>
      <c r="AF494" s="249" t="b">
        <f t="shared" si="423"/>
        <v>0</v>
      </c>
      <c r="AG494" s="249" t="str">
        <f t="shared" si="454"/>
        <v>No</v>
      </c>
      <c r="AH494" s="250" t="b">
        <f t="shared" si="424"/>
        <v>0</v>
      </c>
      <c r="AI494" s="250" t="b">
        <f t="shared" si="425"/>
        <v>0</v>
      </c>
      <c r="AJ494" s="250" t="b">
        <f t="shared" si="426"/>
        <v>0</v>
      </c>
      <c r="AK494" s="250" t="b">
        <f t="shared" si="427"/>
        <v>0</v>
      </c>
      <c r="AL494" s="250" t="str">
        <f t="shared" si="455"/>
        <v>No</v>
      </c>
      <c r="AN494" s="246" t="str">
        <f t="shared" si="456"/>
        <v/>
      </c>
      <c r="AO494" s="247" t="str">
        <f t="shared" si="457"/>
        <v/>
      </c>
      <c r="AP494" s="248" t="str">
        <f t="shared" si="458"/>
        <v/>
      </c>
      <c r="AQ494" s="249" t="str">
        <f t="shared" si="459"/>
        <v/>
      </c>
      <c r="AR494" s="250" t="str">
        <f t="shared" si="460"/>
        <v/>
      </c>
      <c r="AS494" s="234"/>
      <c r="AY494" s="385">
        <f t="shared" si="461"/>
        <v>0</v>
      </c>
      <c r="AZ494" s="385">
        <f t="shared" si="428"/>
        <v>0</v>
      </c>
      <c r="BA494" s="385">
        <f t="shared" si="462"/>
        <v>0</v>
      </c>
      <c r="BB494" s="385">
        <f t="shared" si="429"/>
        <v>0</v>
      </c>
      <c r="BC494" s="385">
        <f t="shared" si="430"/>
        <v>0</v>
      </c>
      <c r="BD494" s="385">
        <f t="shared" si="431"/>
        <v>0</v>
      </c>
      <c r="BE494" s="385">
        <f t="shared" si="432"/>
        <v>0</v>
      </c>
      <c r="BF494" s="385">
        <f t="shared" si="433"/>
        <v>0</v>
      </c>
      <c r="BG494" s="385">
        <f t="shared" si="434"/>
        <v>0</v>
      </c>
      <c r="BH494" s="385">
        <f t="shared" si="435"/>
        <v>0</v>
      </c>
      <c r="BI494" s="385">
        <f t="shared" si="436"/>
        <v>0</v>
      </c>
      <c r="BJ494" s="385">
        <f t="shared" si="437"/>
        <v>0</v>
      </c>
      <c r="BK494" s="385">
        <f t="shared" si="438"/>
        <v>0</v>
      </c>
      <c r="BL494" s="385">
        <f t="shared" si="439"/>
        <v>0</v>
      </c>
      <c r="BM494" s="385">
        <f t="shared" si="440"/>
        <v>0</v>
      </c>
      <c r="BN494" s="385">
        <f t="shared" si="441"/>
        <v>0</v>
      </c>
      <c r="CK494" s="239">
        <f t="shared" si="463"/>
        <v>0</v>
      </c>
      <c r="CL494" s="239">
        <f t="shared" si="464"/>
        <v>0</v>
      </c>
    </row>
    <row r="495" spans="3:90" x14ac:dyDescent="0.35">
      <c r="C495" s="235"/>
      <c r="D495" s="246" t="str">
        <f t="shared" si="442"/>
        <v/>
      </c>
      <c r="E495" s="247" t="str">
        <f t="shared" si="443"/>
        <v/>
      </c>
      <c r="F495" s="248" t="str">
        <f t="shared" si="444"/>
        <v/>
      </c>
      <c r="G495" s="249" t="str">
        <f t="shared" si="445"/>
        <v/>
      </c>
      <c r="H495" s="250" t="str">
        <f t="shared" si="446"/>
        <v/>
      </c>
      <c r="I495" s="386" t="str">
        <f t="shared" si="407"/>
        <v/>
      </c>
      <c r="J495" s="387" t="str">
        <f t="shared" si="408"/>
        <v/>
      </c>
      <c r="K495" s="388" t="str">
        <f t="shared" si="409"/>
        <v/>
      </c>
      <c r="L495" s="389" t="str">
        <f t="shared" si="410"/>
        <v/>
      </c>
      <c r="M495" s="250" t="str">
        <f t="shared" si="411"/>
        <v/>
      </c>
      <c r="N495" s="246" t="b">
        <f t="shared" si="447"/>
        <v>0</v>
      </c>
      <c r="O495" s="246" t="b">
        <f t="shared" si="448"/>
        <v>0</v>
      </c>
      <c r="P495" s="246" t="b">
        <f t="shared" si="449"/>
        <v>0</v>
      </c>
      <c r="Q495" s="246" t="b">
        <f t="shared" si="450"/>
        <v>0</v>
      </c>
      <c r="R495" s="246" t="str">
        <f t="shared" si="451"/>
        <v>No</v>
      </c>
      <c r="S495" s="247" t="b">
        <f t="shared" si="412"/>
        <v>0</v>
      </c>
      <c r="T495" s="247" t="b">
        <f t="shared" si="413"/>
        <v>0</v>
      </c>
      <c r="U495" s="247" t="b">
        <f t="shared" si="414"/>
        <v>0</v>
      </c>
      <c r="V495" s="247" t="b">
        <f t="shared" si="415"/>
        <v>0</v>
      </c>
      <c r="W495" s="247" t="str">
        <f t="shared" si="452"/>
        <v>No</v>
      </c>
      <c r="X495" s="248" t="b">
        <f t="shared" si="416"/>
        <v>0</v>
      </c>
      <c r="Y495" s="248" t="b">
        <f t="shared" si="417"/>
        <v>0</v>
      </c>
      <c r="Z495" s="248" t="b">
        <f t="shared" si="418"/>
        <v>0</v>
      </c>
      <c r="AA495" s="248" t="b">
        <f t="shared" si="419"/>
        <v>0</v>
      </c>
      <c r="AB495" s="248" t="str">
        <f t="shared" si="453"/>
        <v>No</v>
      </c>
      <c r="AC495" s="249" t="b">
        <f t="shared" si="420"/>
        <v>0</v>
      </c>
      <c r="AD495" s="249" t="b">
        <f t="shared" si="421"/>
        <v>0</v>
      </c>
      <c r="AE495" s="249" t="b">
        <f t="shared" si="422"/>
        <v>0</v>
      </c>
      <c r="AF495" s="249" t="b">
        <f t="shared" si="423"/>
        <v>0</v>
      </c>
      <c r="AG495" s="249" t="str">
        <f t="shared" si="454"/>
        <v>No</v>
      </c>
      <c r="AH495" s="250" t="b">
        <f t="shared" si="424"/>
        <v>0</v>
      </c>
      <c r="AI495" s="250" t="b">
        <f t="shared" si="425"/>
        <v>0</v>
      </c>
      <c r="AJ495" s="250" t="b">
        <f t="shared" si="426"/>
        <v>0</v>
      </c>
      <c r="AK495" s="250" t="b">
        <f t="shared" si="427"/>
        <v>0</v>
      </c>
      <c r="AL495" s="250" t="str">
        <f t="shared" si="455"/>
        <v>No</v>
      </c>
      <c r="AN495" s="246" t="str">
        <f t="shared" si="456"/>
        <v/>
      </c>
      <c r="AO495" s="247" t="str">
        <f t="shared" si="457"/>
        <v/>
      </c>
      <c r="AP495" s="248" t="str">
        <f t="shared" si="458"/>
        <v/>
      </c>
      <c r="AQ495" s="249" t="str">
        <f t="shared" si="459"/>
        <v/>
      </c>
      <c r="AR495" s="250" t="str">
        <f t="shared" si="460"/>
        <v/>
      </c>
      <c r="AS495" s="234"/>
      <c r="AY495" s="385">
        <f t="shared" si="461"/>
        <v>0</v>
      </c>
      <c r="AZ495" s="385">
        <f t="shared" si="428"/>
        <v>0</v>
      </c>
      <c r="BA495" s="385">
        <f t="shared" si="462"/>
        <v>0</v>
      </c>
      <c r="BB495" s="385">
        <f t="shared" si="429"/>
        <v>0</v>
      </c>
      <c r="BC495" s="385">
        <f t="shared" si="430"/>
        <v>0</v>
      </c>
      <c r="BD495" s="385">
        <f t="shared" si="431"/>
        <v>0</v>
      </c>
      <c r="BE495" s="385">
        <f t="shared" si="432"/>
        <v>0</v>
      </c>
      <c r="BF495" s="385">
        <f t="shared" si="433"/>
        <v>0</v>
      </c>
      <c r="BG495" s="385">
        <f t="shared" si="434"/>
        <v>0</v>
      </c>
      <c r="BH495" s="385">
        <f t="shared" si="435"/>
        <v>0</v>
      </c>
      <c r="BI495" s="385">
        <f t="shared" si="436"/>
        <v>0</v>
      </c>
      <c r="BJ495" s="385">
        <f t="shared" si="437"/>
        <v>0</v>
      </c>
      <c r="BK495" s="385">
        <f t="shared" si="438"/>
        <v>0</v>
      </c>
      <c r="BL495" s="385">
        <f t="shared" si="439"/>
        <v>0</v>
      </c>
      <c r="BM495" s="385">
        <f t="shared" si="440"/>
        <v>0</v>
      </c>
      <c r="BN495" s="385">
        <f t="shared" si="441"/>
        <v>0</v>
      </c>
      <c r="CK495" s="239">
        <f t="shared" si="463"/>
        <v>0</v>
      </c>
      <c r="CL495" s="239">
        <f t="shared" si="464"/>
        <v>0</v>
      </c>
    </row>
    <row r="496" spans="3:90" x14ac:dyDescent="0.35">
      <c r="C496" s="235"/>
      <c r="D496" s="246" t="str">
        <f t="shared" si="442"/>
        <v/>
      </c>
      <c r="E496" s="247" t="str">
        <f t="shared" si="443"/>
        <v/>
      </c>
      <c r="F496" s="248" t="str">
        <f t="shared" si="444"/>
        <v/>
      </c>
      <c r="G496" s="249" t="str">
        <f t="shared" si="445"/>
        <v/>
      </c>
      <c r="H496" s="250" t="str">
        <f t="shared" si="446"/>
        <v/>
      </c>
      <c r="I496" s="386" t="str">
        <f t="shared" si="407"/>
        <v/>
      </c>
      <c r="J496" s="387" t="str">
        <f t="shared" si="408"/>
        <v/>
      </c>
      <c r="K496" s="388" t="str">
        <f t="shared" si="409"/>
        <v/>
      </c>
      <c r="L496" s="389" t="str">
        <f t="shared" si="410"/>
        <v/>
      </c>
      <c r="M496" s="250" t="str">
        <f t="shared" si="411"/>
        <v/>
      </c>
      <c r="N496" s="246" t="b">
        <f t="shared" si="447"/>
        <v>0</v>
      </c>
      <c r="O496" s="246" t="b">
        <f t="shared" si="448"/>
        <v>0</v>
      </c>
      <c r="P496" s="246" t="b">
        <f t="shared" si="449"/>
        <v>0</v>
      </c>
      <c r="Q496" s="246" t="b">
        <f t="shared" si="450"/>
        <v>0</v>
      </c>
      <c r="R496" s="246" t="str">
        <f t="shared" si="451"/>
        <v>No</v>
      </c>
      <c r="S496" s="247" t="b">
        <f t="shared" si="412"/>
        <v>0</v>
      </c>
      <c r="T496" s="247" t="b">
        <f t="shared" si="413"/>
        <v>0</v>
      </c>
      <c r="U496" s="247" t="b">
        <f t="shared" si="414"/>
        <v>0</v>
      </c>
      <c r="V496" s="247" t="b">
        <f t="shared" si="415"/>
        <v>0</v>
      </c>
      <c r="W496" s="247" t="str">
        <f t="shared" si="452"/>
        <v>No</v>
      </c>
      <c r="X496" s="248" t="b">
        <f t="shared" si="416"/>
        <v>0</v>
      </c>
      <c r="Y496" s="248" t="b">
        <f t="shared" si="417"/>
        <v>0</v>
      </c>
      <c r="Z496" s="248" t="b">
        <f t="shared" si="418"/>
        <v>0</v>
      </c>
      <c r="AA496" s="248" t="b">
        <f t="shared" si="419"/>
        <v>0</v>
      </c>
      <c r="AB496" s="248" t="str">
        <f t="shared" si="453"/>
        <v>No</v>
      </c>
      <c r="AC496" s="249" t="b">
        <f t="shared" si="420"/>
        <v>0</v>
      </c>
      <c r="AD496" s="249" t="b">
        <f t="shared" si="421"/>
        <v>0</v>
      </c>
      <c r="AE496" s="249" t="b">
        <f t="shared" si="422"/>
        <v>0</v>
      </c>
      <c r="AF496" s="249" t="b">
        <f t="shared" si="423"/>
        <v>0</v>
      </c>
      <c r="AG496" s="249" t="str">
        <f t="shared" si="454"/>
        <v>No</v>
      </c>
      <c r="AH496" s="250" t="b">
        <f t="shared" si="424"/>
        <v>0</v>
      </c>
      <c r="AI496" s="250" t="b">
        <f t="shared" si="425"/>
        <v>0</v>
      </c>
      <c r="AJ496" s="250" t="b">
        <f t="shared" si="426"/>
        <v>0</v>
      </c>
      <c r="AK496" s="250" t="b">
        <f t="shared" si="427"/>
        <v>0</v>
      </c>
      <c r="AL496" s="250" t="str">
        <f t="shared" si="455"/>
        <v>No</v>
      </c>
      <c r="AN496" s="246" t="str">
        <f t="shared" si="456"/>
        <v/>
      </c>
      <c r="AO496" s="247" t="str">
        <f t="shared" si="457"/>
        <v/>
      </c>
      <c r="AP496" s="248" t="str">
        <f t="shared" si="458"/>
        <v/>
      </c>
      <c r="AQ496" s="249" t="str">
        <f t="shared" si="459"/>
        <v/>
      </c>
      <c r="AR496" s="250" t="str">
        <f t="shared" si="460"/>
        <v/>
      </c>
      <c r="AS496" s="234"/>
      <c r="AY496" s="385">
        <f t="shared" si="461"/>
        <v>0</v>
      </c>
      <c r="AZ496" s="385">
        <f t="shared" si="428"/>
        <v>0</v>
      </c>
      <c r="BA496" s="385">
        <f t="shared" si="462"/>
        <v>0</v>
      </c>
      <c r="BB496" s="385">
        <f t="shared" si="429"/>
        <v>0</v>
      </c>
      <c r="BC496" s="385">
        <f t="shared" si="430"/>
        <v>0</v>
      </c>
      <c r="BD496" s="385">
        <f t="shared" si="431"/>
        <v>0</v>
      </c>
      <c r="BE496" s="385">
        <f t="shared" si="432"/>
        <v>0</v>
      </c>
      <c r="BF496" s="385">
        <f t="shared" si="433"/>
        <v>0</v>
      </c>
      <c r="BG496" s="385">
        <f t="shared" si="434"/>
        <v>0</v>
      </c>
      <c r="BH496" s="385">
        <f t="shared" si="435"/>
        <v>0</v>
      </c>
      <c r="BI496" s="385">
        <f t="shared" si="436"/>
        <v>0</v>
      </c>
      <c r="BJ496" s="385">
        <f t="shared" si="437"/>
        <v>0</v>
      </c>
      <c r="BK496" s="385">
        <f t="shared" si="438"/>
        <v>0</v>
      </c>
      <c r="BL496" s="385">
        <f t="shared" si="439"/>
        <v>0</v>
      </c>
      <c r="BM496" s="385">
        <f t="shared" si="440"/>
        <v>0</v>
      </c>
      <c r="BN496" s="385">
        <f t="shared" si="441"/>
        <v>0</v>
      </c>
      <c r="CK496" s="239">
        <f t="shared" si="463"/>
        <v>0</v>
      </c>
      <c r="CL496" s="239">
        <f t="shared" si="464"/>
        <v>0</v>
      </c>
    </row>
    <row r="497" spans="3:90" x14ac:dyDescent="0.35">
      <c r="C497" s="235"/>
      <c r="D497" s="246" t="str">
        <f t="shared" si="442"/>
        <v/>
      </c>
      <c r="E497" s="247" t="str">
        <f t="shared" si="443"/>
        <v/>
      </c>
      <c r="F497" s="248" t="str">
        <f t="shared" si="444"/>
        <v/>
      </c>
      <c r="G497" s="249" t="str">
        <f t="shared" si="445"/>
        <v/>
      </c>
      <c r="H497" s="250" t="str">
        <f t="shared" si="446"/>
        <v/>
      </c>
      <c r="I497" s="386" t="str">
        <f t="shared" si="407"/>
        <v/>
      </c>
      <c r="J497" s="387" t="str">
        <f t="shared" si="408"/>
        <v/>
      </c>
      <c r="K497" s="388" t="str">
        <f t="shared" si="409"/>
        <v/>
      </c>
      <c r="L497" s="389" t="str">
        <f t="shared" si="410"/>
        <v/>
      </c>
      <c r="M497" s="250" t="str">
        <f t="shared" si="411"/>
        <v/>
      </c>
      <c r="N497" s="246" t="b">
        <f t="shared" si="447"/>
        <v>0</v>
      </c>
      <c r="O497" s="246" t="b">
        <f t="shared" si="448"/>
        <v>0</v>
      </c>
      <c r="P497" s="246" t="b">
        <f t="shared" si="449"/>
        <v>0</v>
      </c>
      <c r="Q497" s="246" t="b">
        <f t="shared" si="450"/>
        <v>0</v>
      </c>
      <c r="R497" s="246" t="str">
        <f t="shared" si="451"/>
        <v>No</v>
      </c>
      <c r="S497" s="247" t="b">
        <f t="shared" si="412"/>
        <v>0</v>
      </c>
      <c r="T497" s="247" t="b">
        <f t="shared" si="413"/>
        <v>0</v>
      </c>
      <c r="U497" s="247" t="b">
        <f t="shared" si="414"/>
        <v>0</v>
      </c>
      <c r="V497" s="247" t="b">
        <f t="shared" si="415"/>
        <v>0</v>
      </c>
      <c r="W497" s="247" t="str">
        <f t="shared" si="452"/>
        <v>No</v>
      </c>
      <c r="X497" s="248" t="b">
        <f t="shared" si="416"/>
        <v>0</v>
      </c>
      <c r="Y497" s="248" t="b">
        <f t="shared" si="417"/>
        <v>0</v>
      </c>
      <c r="Z497" s="248" t="b">
        <f t="shared" si="418"/>
        <v>0</v>
      </c>
      <c r="AA497" s="248" t="b">
        <f t="shared" si="419"/>
        <v>0</v>
      </c>
      <c r="AB497" s="248" t="str">
        <f t="shared" si="453"/>
        <v>No</v>
      </c>
      <c r="AC497" s="249" t="b">
        <f t="shared" si="420"/>
        <v>0</v>
      </c>
      <c r="AD497" s="249" t="b">
        <f t="shared" si="421"/>
        <v>0</v>
      </c>
      <c r="AE497" s="249" t="b">
        <f t="shared" si="422"/>
        <v>0</v>
      </c>
      <c r="AF497" s="249" t="b">
        <f t="shared" si="423"/>
        <v>0</v>
      </c>
      <c r="AG497" s="249" t="str">
        <f t="shared" si="454"/>
        <v>No</v>
      </c>
      <c r="AH497" s="250" t="b">
        <f t="shared" si="424"/>
        <v>0</v>
      </c>
      <c r="AI497" s="250" t="b">
        <f t="shared" si="425"/>
        <v>0</v>
      </c>
      <c r="AJ497" s="250" t="b">
        <f t="shared" si="426"/>
        <v>0</v>
      </c>
      <c r="AK497" s="250" t="b">
        <f t="shared" si="427"/>
        <v>0</v>
      </c>
      <c r="AL497" s="250" t="str">
        <f t="shared" si="455"/>
        <v>No</v>
      </c>
      <c r="AN497" s="246" t="str">
        <f t="shared" si="456"/>
        <v/>
      </c>
      <c r="AO497" s="247" t="str">
        <f t="shared" si="457"/>
        <v/>
      </c>
      <c r="AP497" s="248" t="str">
        <f t="shared" si="458"/>
        <v/>
      </c>
      <c r="AQ497" s="249" t="str">
        <f t="shared" si="459"/>
        <v/>
      </c>
      <c r="AR497" s="250" t="str">
        <f t="shared" si="460"/>
        <v/>
      </c>
      <c r="AS497" s="234"/>
      <c r="AY497" s="385">
        <f t="shared" si="461"/>
        <v>0</v>
      </c>
      <c r="AZ497" s="385">
        <f t="shared" si="428"/>
        <v>0</v>
      </c>
      <c r="BA497" s="385">
        <f t="shared" si="462"/>
        <v>0</v>
      </c>
      <c r="BB497" s="385">
        <f t="shared" si="429"/>
        <v>0</v>
      </c>
      <c r="BC497" s="385">
        <f t="shared" si="430"/>
        <v>0</v>
      </c>
      <c r="BD497" s="385">
        <f t="shared" si="431"/>
        <v>0</v>
      </c>
      <c r="BE497" s="385">
        <f t="shared" si="432"/>
        <v>0</v>
      </c>
      <c r="BF497" s="385">
        <f t="shared" si="433"/>
        <v>0</v>
      </c>
      <c r="BG497" s="385">
        <f t="shared" si="434"/>
        <v>0</v>
      </c>
      <c r="BH497" s="385">
        <f t="shared" si="435"/>
        <v>0</v>
      </c>
      <c r="BI497" s="385">
        <f t="shared" si="436"/>
        <v>0</v>
      </c>
      <c r="BJ497" s="385">
        <f t="shared" si="437"/>
        <v>0</v>
      </c>
      <c r="BK497" s="385">
        <f t="shared" si="438"/>
        <v>0</v>
      </c>
      <c r="BL497" s="385">
        <f t="shared" si="439"/>
        <v>0</v>
      </c>
      <c r="BM497" s="385">
        <f t="shared" si="440"/>
        <v>0</v>
      </c>
      <c r="BN497" s="385">
        <f t="shared" si="441"/>
        <v>0</v>
      </c>
      <c r="CK497" s="239">
        <f t="shared" si="463"/>
        <v>0</v>
      </c>
      <c r="CL497" s="239">
        <f t="shared" si="464"/>
        <v>0</v>
      </c>
    </row>
    <row r="498" spans="3:90" x14ac:dyDescent="0.35">
      <c r="C498" s="235"/>
      <c r="D498" s="246" t="str">
        <f t="shared" si="442"/>
        <v/>
      </c>
      <c r="E498" s="247" t="str">
        <f t="shared" si="443"/>
        <v/>
      </c>
      <c r="F498" s="248" t="str">
        <f t="shared" si="444"/>
        <v/>
      </c>
      <c r="G498" s="249" t="str">
        <f t="shared" si="445"/>
        <v/>
      </c>
      <c r="H498" s="250" t="str">
        <f t="shared" si="446"/>
        <v/>
      </c>
      <c r="I498" s="386" t="str">
        <f t="shared" si="407"/>
        <v/>
      </c>
      <c r="J498" s="387" t="str">
        <f t="shared" si="408"/>
        <v/>
      </c>
      <c r="K498" s="388" t="str">
        <f t="shared" si="409"/>
        <v/>
      </c>
      <c r="L498" s="389" t="str">
        <f t="shared" si="410"/>
        <v/>
      </c>
      <c r="M498" s="250" t="str">
        <f t="shared" si="411"/>
        <v/>
      </c>
      <c r="N498" s="246" t="b">
        <f t="shared" si="447"/>
        <v>0</v>
      </c>
      <c r="O498" s="246" t="b">
        <f t="shared" si="448"/>
        <v>0</v>
      </c>
      <c r="P498" s="246" t="b">
        <f t="shared" si="449"/>
        <v>0</v>
      </c>
      <c r="Q498" s="246" t="b">
        <f t="shared" si="450"/>
        <v>0</v>
      </c>
      <c r="R498" s="246" t="str">
        <f t="shared" si="451"/>
        <v>No</v>
      </c>
      <c r="S498" s="247" t="b">
        <f t="shared" si="412"/>
        <v>0</v>
      </c>
      <c r="T498" s="247" t="b">
        <f t="shared" si="413"/>
        <v>0</v>
      </c>
      <c r="U498" s="247" t="b">
        <f t="shared" si="414"/>
        <v>0</v>
      </c>
      <c r="V498" s="247" t="b">
        <f t="shared" si="415"/>
        <v>0</v>
      </c>
      <c r="W498" s="247" t="str">
        <f t="shared" si="452"/>
        <v>No</v>
      </c>
      <c r="X498" s="248" t="b">
        <f t="shared" si="416"/>
        <v>0</v>
      </c>
      <c r="Y498" s="248" t="b">
        <f t="shared" si="417"/>
        <v>0</v>
      </c>
      <c r="Z498" s="248" t="b">
        <f t="shared" si="418"/>
        <v>0</v>
      </c>
      <c r="AA498" s="248" t="b">
        <f t="shared" si="419"/>
        <v>0</v>
      </c>
      <c r="AB498" s="248" t="str">
        <f t="shared" si="453"/>
        <v>No</v>
      </c>
      <c r="AC498" s="249" t="b">
        <f t="shared" si="420"/>
        <v>0</v>
      </c>
      <c r="AD498" s="249" t="b">
        <f t="shared" si="421"/>
        <v>0</v>
      </c>
      <c r="AE498" s="249" t="b">
        <f t="shared" si="422"/>
        <v>0</v>
      </c>
      <c r="AF498" s="249" t="b">
        <f t="shared" si="423"/>
        <v>0</v>
      </c>
      <c r="AG498" s="249" t="str">
        <f t="shared" si="454"/>
        <v>No</v>
      </c>
      <c r="AH498" s="250" t="b">
        <f t="shared" si="424"/>
        <v>0</v>
      </c>
      <c r="AI498" s="250" t="b">
        <f t="shared" si="425"/>
        <v>0</v>
      </c>
      <c r="AJ498" s="250" t="b">
        <f t="shared" si="426"/>
        <v>0</v>
      </c>
      <c r="AK498" s="250" t="b">
        <f t="shared" si="427"/>
        <v>0</v>
      </c>
      <c r="AL498" s="250" t="str">
        <f t="shared" si="455"/>
        <v>No</v>
      </c>
      <c r="AN498" s="246" t="str">
        <f t="shared" si="456"/>
        <v/>
      </c>
      <c r="AO498" s="247" t="str">
        <f t="shared" si="457"/>
        <v/>
      </c>
      <c r="AP498" s="248" t="str">
        <f t="shared" si="458"/>
        <v/>
      </c>
      <c r="AQ498" s="249" t="str">
        <f t="shared" si="459"/>
        <v/>
      </c>
      <c r="AR498" s="250" t="str">
        <f t="shared" si="460"/>
        <v/>
      </c>
      <c r="AS498" s="234"/>
      <c r="AY498" s="385">
        <f t="shared" si="461"/>
        <v>0</v>
      </c>
      <c r="AZ498" s="385">
        <f t="shared" si="428"/>
        <v>0</v>
      </c>
      <c r="BA498" s="385">
        <f t="shared" si="462"/>
        <v>0</v>
      </c>
      <c r="BB498" s="385">
        <f t="shared" si="429"/>
        <v>0</v>
      </c>
      <c r="BC498" s="385">
        <f t="shared" si="430"/>
        <v>0</v>
      </c>
      <c r="BD498" s="385">
        <f t="shared" si="431"/>
        <v>0</v>
      </c>
      <c r="BE498" s="385">
        <f t="shared" si="432"/>
        <v>0</v>
      </c>
      <c r="BF498" s="385">
        <f t="shared" si="433"/>
        <v>0</v>
      </c>
      <c r="BG498" s="385">
        <f t="shared" si="434"/>
        <v>0</v>
      </c>
      <c r="BH498" s="385">
        <f t="shared" si="435"/>
        <v>0</v>
      </c>
      <c r="BI498" s="385">
        <f t="shared" si="436"/>
        <v>0</v>
      </c>
      <c r="BJ498" s="385">
        <f t="shared" si="437"/>
        <v>0</v>
      </c>
      <c r="BK498" s="385">
        <f t="shared" si="438"/>
        <v>0</v>
      </c>
      <c r="BL498" s="385">
        <f t="shared" si="439"/>
        <v>0</v>
      </c>
      <c r="BM498" s="385">
        <f t="shared" si="440"/>
        <v>0</v>
      </c>
      <c r="BN498" s="385">
        <f t="shared" si="441"/>
        <v>0</v>
      </c>
      <c r="CK498" s="239">
        <f t="shared" si="463"/>
        <v>0</v>
      </c>
      <c r="CL498" s="239">
        <f t="shared" si="464"/>
        <v>0</v>
      </c>
    </row>
    <row r="499" spans="3:90" x14ac:dyDescent="0.35">
      <c r="C499" s="235"/>
      <c r="D499" s="246" t="str">
        <f t="shared" si="442"/>
        <v/>
      </c>
      <c r="E499" s="247" t="str">
        <f t="shared" si="443"/>
        <v/>
      </c>
      <c r="F499" s="248" t="str">
        <f t="shared" si="444"/>
        <v/>
      </c>
      <c r="G499" s="249" t="str">
        <f t="shared" si="445"/>
        <v/>
      </c>
      <c r="H499" s="250" t="str">
        <f t="shared" si="446"/>
        <v/>
      </c>
      <c r="I499" s="386" t="str">
        <f t="shared" si="407"/>
        <v/>
      </c>
      <c r="J499" s="387" t="str">
        <f t="shared" si="408"/>
        <v/>
      </c>
      <c r="K499" s="388" t="str">
        <f t="shared" si="409"/>
        <v/>
      </c>
      <c r="L499" s="389" t="str">
        <f t="shared" si="410"/>
        <v/>
      </c>
      <c r="M499" s="250" t="str">
        <f t="shared" si="411"/>
        <v/>
      </c>
      <c r="N499" s="246" t="b">
        <f t="shared" si="447"/>
        <v>0</v>
      </c>
      <c r="O499" s="246" t="b">
        <f t="shared" si="448"/>
        <v>0</v>
      </c>
      <c r="P499" s="246" t="b">
        <f t="shared" si="449"/>
        <v>0</v>
      </c>
      <c r="Q499" s="246" t="b">
        <f t="shared" si="450"/>
        <v>0</v>
      </c>
      <c r="R499" s="246" t="str">
        <f t="shared" si="451"/>
        <v>No</v>
      </c>
      <c r="S499" s="247" t="b">
        <f t="shared" si="412"/>
        <v>0</v>
      </c>
      <c r="T499" s="247" t="b">
        <f t="shared" si="413"/>
        <v>0</v>
      </c>
      <c r="U499" s="247" t="b">
        <f t="shared" si="414"/>
        <v>0</v>
      </c>
      <c r="V499" s="247" t="b">
        <f t="shared" si="415"/>
        <v>0</v>
      </c>
      <c r="W499" s="247" t="str">
        <f t="shared" si="452"/>
        <v>No</v>
      </c>
      <c r="X499" s="248" t="b">
        <f t="shared" si="416"/>
        <v>0</v>
      </c>
      <c r="Y499" s="248" t="b">
        <f t="shared" si="417"/>
        <v>0</v>
      </c>
      <c r="Z499" s="248" t="b">
        <f t="shared" si="418"/>
        <v>0</v>
      </c>
      <c r="AA499" s="248" t="b">
        <f t="shared" si="419"/>
        <v>0</v>
      </c>
      <c r="AB499" s="248" t="str">
        <f t="shared" si="453"/>
        <v>No</v>
      </c>
      <c r="AC499" s="249" t="b">
        <f t="shared" si="420"/>
        <v>0</v>
      </c>
      <c r="AD499" s="249" t="b">
        <f t="shared" si="421"/>
        <v>0</v>
      </c>
      <c r="AE499" s="249" t="b">
        <f t="shared" si="422"/>
        <v>0</v>
      </c>
      <c r="AF499" s="249" t="b">
        <f t="shared" si="423"/>
        <v>0</v>
      </c>
      <c r="AG499" s="249" t="str">
        <f t="shared" si="454"/>
        <v>No</v>
      </c>
      <c r="AH499" s="250" t="b">
        <f t="shared" si="424"/>
        <v>0</v>
      </c>
      <c r="AI499" s="250" t="b">
        <f t="shared" si="425"/>
        <v>0</v>
      </c>
      <c r="AJ499" s="250" t="b">
        <f t="shared" si="426"/>
        <v>0</v>
      </c>
      <c r="AK499" s="250" t="b">
        <f t="shared" si="427"/>
        <v>0</v>
      </c>
      <c r="AL499" s="250" t="str">
        <f t="shared" si="455"/>
        <v>No</v>
      </c>
      <c r="AN499" s="246" t="str">
        <f t="shared" si="456"/>
        <v/>
      </c>
      <c r="AO499" s="247" t="str">
        <f t="shared" si="457"/>
        <v/>
      </c>
      <c r="AP499" s="248" t="str">
        <f t="shared" si="458"/>
        <v/>
      </c>
      <c r="AQ499" s="249" t="str">
        <f t="shared" si="459"/>
        <v/>
      </c>
      <c r="AR499" s="250" t="str">
        <f t="shared" si="460"/>
        <v/>
      </c>
      <c r="AS499" s="234"/>
      <c r="AY499" s="385">
        <f t="shared" si="461"/>
        <v>0</v>
      </c>
      <c r="AZ499" s="385">
        <f t="shared" si="428"/>
        <v>0</v>
      </c>
      <c r="BA499" s="385">
        <f t="shared" si="462"/>
        <v>0</v>
      </c>
      <c r="BB499" s="385">
        <f t="shared" si="429"/>
        <v>0</v>
      </c>
      <c r="BC499" s="385">
        <f t="shared" si="430"/>
        <v>0</v>
      </c>
      <c r="BD499" s="385">
        <f t="shared" si="431"/>
        <v>0</v>
      </c>
      <c r="BE499" s="385">
        <f t="shared" si="432"/>
        <v>0</v>
      </c>
      <c r="BF499" s="385">
        <f t="shared" si="433"/>
        <v>0</v>
      </c>
      <c r="BG499" s="385">
        <f t="shared" si="434"/>
        <v>0</v>
      </c>
      <c r="BH499" s="385">
        <f t="shared" si="435"/>
        <v>0</v>
      </c>
      <c r="BI499" s="385">
        <f t="shared" si="436"/>
        <v>0</v>
      </c>
      <c r="BJ499" s="385">
        <f t="shared" si="437"/>
        <v>0</v>
      </c>
      <c r="BK499" s="385">
        <f t="shared" si="438"/>
        <v>0</v>
      </c>
      <c r="BL499" s="385">
        <f t="shared" si="439"/>
        <v>0</v>
      </c>
      <c r="BM499" s="385">
        <f t="shared" si="440"/>
        <v>0</v>
      </c>
      <c r="BN499" s="385">
        <f t="shared" si="441"/>
        <v>0</v>
      </c>
      <c r="CK499" s="239">
        <f t="shared" si="463"/>
        <v>0</v>
      </c>
      <c r="CL499" s="239">
        <f t="shared" si="464"/>
        <v>0</v>
      </c>
    </row>
    <row r="500" spans="3:90" x14ac:dyDescent="0.35">
      <c r="C500" s="235"/>
      <c r="D500" s="246" t="str">
        <f t="shared" si="442"/>
        <v/>
      </c>
      <c r="E500" s="247" t="str">
        <f t="shared" si="443"/>
        <v/>
      </c>
      <c r="F500" s="248" t="str">
        <f t="shared" si="444"/>
        <v/>
      </c>
      <c r="G500" s="249" t="str">
        <f t="shared" si="445"/>
        <v/>
      </c>
      <c r="H500" s="250" t="str">
        <f t="shared" si="446"/>
        <v/>
      </c>
      <c r="I500" s="386" t="str">
        <f t="shared" si="407"/>
        <v/>
      </c>
      <c r="J500" s="387" t="str">
        <f t="shared" si="408"/>
        <v/>
      </c>
      <c r="K500" s="388" t="str">
        <f t="shared" si="409"/>
        <v/>
      </c>
      <c r="L500" s="389" t="str">
        <f t="shared" si="410"/>
        <v/>
      </c>
      <c r="M500" s="250" t="str">
        <f t="shared" si="411"/>
        <v/>
      </c>
      <c r="N500" s="246" t="b">
        <f t="shared" si="447"/>
        <v>0</v>
      </c>
      <c r="O500" s="246" t="b">
        <f t="shared" si="448"/>
        <v>0</v>
      </c>
      <c r="P500" s="246" t="b">
        <f t="shared" si="449"/>
        <v>0</v>
      </c>
      <c r="Q500" s="246" t="b">
        <f t="shared" si="450"/>
        <v>0</v>
      </c>
      <c r="R500" s="246" t="str">
        <f t="shared" si="451"/>
        <v>No</v>
      </c>
      <c r="S500" s="247" t="b">
        <f t="shared" si="412"/>
        <v>0</v>
      </c>
      <c r="T500" s="247" t="b">
        <f t="shared" si="413"/>
        <v>0</v>
      </c>
      <c r="U500" s="247" t="b">
        <f t="shared" si="414"/>
        <v>0</v>
      </c>
      <c r="V500" s="247" t="b">
        <f t="shared" si="415"/>
        <v>0</v>
      </c>
      <c r="W500" s="247" t="str">
        <f t="shared" si="452"/>
        <v>No</v>
      </c>
      <c r="X500" s="248" t="b">
        <f t="shared" si="416"/>
        <v>0</v>
      </c>
      <c r="Y500" s="248" t="b">
        <f t="shared" si="417"/>
        <v>0</v>
      </c>
      <c r="Z500" s="248" t="b">
        <f t="shared" si="418"/>
        <v>0</v>
      </c>
      <c r="AA500" s="248" t="b">
        <f t="shared" si="419"/>
        <v>0</v>
      </c>
      <c r="AB500" s="248" t="str">
        <f t="shared" si="453"/>
        <v>No</v>
      </c>
      <c r="AC500" s="249" t="b">
        <f t="shared" si="420"/>
        <v>0</v>
      </c>
      <c r="AD500" s="249" t="b">
        <f t="shared" si="421"/>
        <v>0</v>
      </c>
      <c r="AE500" s="249" t="b">
        <f t="shared" si="422"/>
        <v>0</v>
      </c>
      <c r="AF500" s="249" t="b">
        <f t="shared" si="423"/>
        <v>0</v>
      </c>
      <c r="AG500" s="249" t="str">
        <f t="shared" si="454"/>
        <v>No</v>
      </c>
      <c r="AH500" s="250" t="b">
        <f t="shared" si="424"/>
        <v>0</v>
      </c>
      <c r="AI500" s="250" t="b">
        <f t="shared" si="425"/>
        <v>0</v>
      </c>
      <c r="AJ500" s="250" t="b">
        <f t="shared" si="426"/>
        <v>0</v>
      </c>
      <c r="AK500" s="250" t="b">
        <f t="shared" si="427"/>
        <v>0</v>
      </c>
      <c r="AL500" s="250" t="str">
        <f t="shared" si="455"/>
        <v>No</v>
      </c>
      <c r="AN500" s="246" t="str">
        <f t="shared" si="456"/>
        <v/>
      </c>
      <c r="AO500" s="247" t="str">
        <f t="shared" si="457"/>
        <v/>
      </c>
      <c r="AP500" s="248" t="str">
        <f t="shared" si="458"/>
        <v/>
      </c>
      <c r="AQ500" s="249" t="str">
        <f t="shared" si="459"/>
        <v/>
      </c>
      <c r="AR500" s="250" t="str">
        <f t="shared" si="460"/>
        <v/>
      </c>
      <c r="AS500" s="234"/>
      <c r="AY500" s="385">
        <f t="shared" si="461"/>
        <v>0</v>
      </c>
      <c r="AZ500" s="385">
        <f t="shared" si="428"/>
        <v>0</v>
      </c>
      <c r="BA500" s="385">
        <f t="shared" si="462"/>
        <v>0</v>
      </c>
      <c r="BB500" s="385">
        <f t="shared" si="429"/>
        <v>0</v>
      </c>
      <c r="BC500" s="385">
        <f t="shared" si="430"/>
        <v>0</v>
      </c>
      <c r="BD500" s="385">
        <f t="shared" si="431"/>
        <v>0</v>
      </c>
      <c r="BE500" s="385">
        <f t="shared" si="432"/>
        <v>0</v>
      </c>
      <c r="BF500" s="385">
        <f t="shared" si="433"/>
        <v>0</v>
      </c>
      <c r="BG500" s="385">
        <f t="shared" si="434"/>
        <v>0</v>
      </c>
      <c r="BH500" s="385">
        <f t="shared" si="435"/>
        <v>0</v>
      </c>
      <c r="BI500" s="385">
        <f t="shared" si="436"/>
        <v>0</v>
      </c>
      <c r="BJ500" s="385">
        <f t="shared" si="437"/>
        <v>0</v>
      </c>
      <c r="BK500" s="385">
        <f t="shared" si="438"/>
        <v>0</v>
      </c>
      <c r="BL500" s="385">
        <f t="shared" si="439"/>
        <v>0</v>
      </c>
      <c r="BM500" s="385">
        <f t="shared" si="440"/>
        <v>0</v>
      </c>
      <c r="BN500" s="385">
        <f t="shared" si="441"/>
        <v>0</v>
      </c>
      <c r="CK500" s="239">
        <f t="shared" si="463"/>
        <v>0</v>
      </c>
      <c r="CL500" s="239">
        <f t="shared" si="464"/>
        <v>0</v>
      </c>
    </row>
    <row r="501" spans="3:90" x14ac:dyDescent="0.35">
      <c r="C501" s="235"/>
      <c r="D501" s="246" t="str">
        <f t="shared" si="442"/>
        <v/>
      </c>
      <c r="E501" s="247" t="str">
        <f t="shared" si="443"/>
        <v/>
      </c>
      <c r="F501" s="248" t="str">
        <f t="shared" si="444"/>
        <v/>
      </c>
      <c r="G501" s="249" t="str">
        <f t="shared" si="445"/>
        <v/>
      </c>
      <c r="H501" s="250" t="str">
        <f t="shared" si="446"/>
        <v/>
      </c>
      <c r="I501" s="386" t="str">
        <f t="shared" si="407"/>
        <v/>
      </c>
      <c r="J501" s="387" t="str">
        <f t="shared" si="408"/>
        <v/>
      </c>
      <c r="K501" s="388" t="str">
        <f t="shared" si="409"/>
        <v/>
      </c>
      <c r="L501" s="389" t="str">
        <f t="shared" si="410"/>
        <v/>
      </c>
      <c r="M501" s="250" t="str">
        <f t="shared" si="411"/>
        <v/>
      </c>
      <c r="N501" s="246" t="b">
        <f t="shared" si="447"/>
        <v>0</v>
      </c>
      <c r="O501" s="246" t="b">
        <f t="shared" si="448"/>
        <v>0</v>
      </c>
      <c r="P501" s="246" t="b">
        <f t="shared" si="449"/>
        <v>0</v>
      </c>
      <c r="Q501" s="246" t="b">
        <f t="shared" si="450"/>
        <v>0</v>
      </c>
      <c r="R501" s="246" t="str">
        <f t="shared" si="451"/>
        <v>No</v>
      </c>
      <c r="S501" s="247" t="b">
        <f t="shared" si="412"/>
        <v>0</v>
      </c>
      <c r="T501" s="247" t="b">
        <f t="shared" si="413"/>
        <v>0</v>
      </c>
      <c r="U501" s="247" t="b">
        <f t="shared" si="414"/>
        <v>0</v>
      </c>
      <c r="V501" s="247" t="b">
        <f t="shared" si="415"/>
        <v>0</v>
      </c>
      <c r="W501" s="247" t="str">
        <f t="shared" si="452"/>
        <v>No</v>
      </c>
      <c r="X501" s="248" t="b">
        <f t="shared" si="416"/>
        <v>0</v>
      </c>
      <c r="Y501" s="248" t="b">
        <f t="shared" si="417"/>
        <v>0</v>
      </c>
      <c r="Z501" s="248" t="b">
        <f t="shared" si="418"/>
        <v>0</v>
      </c>
      <c r="AA501" s="248" t="b">
        <f t="shared" si="419"/>
        <v>0</v>
      </c>
      <c r="AB501" s="248" t="str">
        <f t="shared" si="453"/>
        <v>No</v>
      </c>
      <c r="AC501" s="249" t="b">
        <f t="shared" si="420"/>
        <v>0</v>
      </c>
      <c r="AD501" s="249" t="b">
        <f t="shared" si="421"/>
        <v>0</v>
      </c>
      <c r="AE501" s="249" t="b">
        <f t="shared" si="422"/>
        <v>0</v>
      </c>
      <c r="AF501" s="249" t="b">
        <f t="shared" si="423"/>
        <v>0</v>
      </c>
      <c r="AG501" s="249" t="str">
        <f t="shared" si="454"/>
        <v>No</v>
      </c>
      <c r="AH501" s="250" t="b">
        <f t="shared" si="424"/>
        <v>0</v>
      </c>
      <c r="AI501" s="250" t="b">
        <f t="shared" si="425"/>
        <v>0</v>
      </c>
      <c r="AJ501" s="250" t="b">
        <f t="shared" si="426"/>
        <v>0</v>
      </c>
      <c r="AK501" s="250" t="b">
        <f t="shared" si="427"/>
        <v>0</v>
      </c>
      <c r="AL501" s="250" t="str">
        <f t="shared" si="455"/>
        <v>No</v>
      </c>
      <c r="AN501" s="246" t="str">
        <f t="shared" si="456"/>
        <v/>
      </c>
      <c r="AO501" s="247" t="str">
        <f t="shared" si="457"/>
        <v/>
      </c>
      <c r="AP501" s="248" t="str">
        <f t="shared" si="458"/>
        <v/>
      </c>
      <c r="AQ501" s="249" t="str">
        <f t="shared" si="459"/>
        <v/>
      </c>
      <c r="AR501" s="250" t="str">
        <f t="shared" si="460"/>
        <v/>
      </c>
      <c r="AS501" s="234"/>
      <c r="AY501" s="385">
        <f t="shared" si="461"/>
        <v>0</v>
      </c>
      <c r="AZ501" s="385">
        <f t="shared" si="428"/>
        <v>0</v>
      </c>
      <c r="BA501" s="385">
        <f t="shared" si="462"/>
        <v>0</v>
      </c>
      <c r="BB501" s="385">
        <f t="shared" si="429"/>
        <v>0</v>
      </c>
      <c r="BC501" s="385">
        <f t="shared" si="430"/>
        <v>0</v>
      </c>
      <c r="BD501" s="385">
        <f t="shared" si="431"/>
        <v>0</v>
      </c>
      <c r="BE501" s="385">
        <f t="shared" si="432"/>
        <v>0</v>
      </c>
      <c r="BF501" s="385">
        <f t="shared" si="433"/>
        <v>0</v>
      </c>
      <c r="BG501" s="385">
        <f t="shared" si="434"/>
        <v>0</v>
      </c>
      <c r="BH501" s="385">
        <f t="shared" si="435"/>
        <v>0</v>
      </c>
      <c r="BI501" s="385">
        <f t="shared" si="436"/>
        <v>0</v>
      </c>
      <c r="BJ501" s="385">
        <f t="shared" si="437"/>
        <v>0</v>
      </c>
      <c r="BK501" s="385">
        <f t="shared" si="438"/>
        <v>0</v>
      </c>
      <c r="BL501" s="385">
        <f t="shared" si="439"/>
        <v>0</v>
      </c>
      <c r="BM501" s="385">
        <f t="shared" si="440"/>
        <v>0</v>
      </c>
      <c r="BN501" s="385">
        <f t="shared" si="441"/>
        <v>0</v>
      </c>
      <c r="CK501" s="239">
        <f t="shared" si="463"/>
        <v>0</v>
      </c>
      <c r="CL501" s="239">
        <f t="shared" si="464"/>
        <v>0</v>
      </c>
    </row>
    <row r="502" spans="3:90" x14ac:dyDescent="0.35">
      <c r="C502" s="235"/>
      <c r="D502" s="246" t="str">
        <f t="shared" si="442"/>
        <v/>
      </c>
      <c r="E502" s="247" t="str">
        <f t="shared" si="443"/>
        <v/>
      </c>
      <c r="F502" s="248" t="str">
        <f t="shared" si="444"/>
        <v/>
      </c>
      <c r="G502" s="249" t="str">
        <f t="shared" si="445"/>
        <v/>
      </c>
      <c r="H502" s="250" t="str">
        <f t="shared" si="446"/>
        <v/>
      </c>
      <c r="I502" s="386" t="str">
        <f t="shared" si="407"/>
        <v/>
      </c>
      <c r="J502" s="387" t="str">
        <f t="shared" si="408"/>
        <v/>
      </c>
      <c r="K502" s="388" t="str">
        <f t="shared" si="409"/>
        <v/>
      </c>
      <c r="L502" s="389" t="str">
        <f t="shared" si="410"/>
        <v/>
      </c>
      <c r="M502" s="250" t="str">
        <f t="shared" si="411"/>
        <v/>
      </c>
      <c r="N502" s="246" t="b">
        <f t="shared" si="447"/>
        <v>0</v>
      </c>
      <c r="O502" s="246" t="b">
        <f t="shared" si="448"/>
        <v>0</v>
      </c>
      <c r="P502" s="246" t="b">
        <f t="shared" si="449"/>
        <v>0</v>
      </c>
      <c r="Q502" s="246" t="b">
        <f t="shared" si="450"/>
        <v>0</v>
      </c>
      <c r="R502" s="246" t="str">
        <f t="shared" si="451"/>
        <v>No</v>
      </c>
      <c r="S502" s="247" t="b">
        <f t="shared" si="412"/>
        <v>0</v>
      </c>
      <c r="T502" s="247" t="b">
        <f t="shared" si="413"/>
        <v>0</v>
      </c>
      <c r="U502" s="247" t="b">
        <f t="shared" si="414"/>
        <v>0</v>
      </c>
      <c r="V502" s="247" t="b">
        <f t="shared" si="415"/>
        <v>0</v>
      </c>
      <c r="W502" s="247" t="str">
        <f t="shared" si="452"/>
        <v>No</v>
      </c>
      <c r="X502" s="248" t="b">
        <f t="shared" si="416"/>
        <v>0</v>
      </c>
      <c r="Y502" s="248" t="b">
        <f t="shared" si="417"/>
        <v>0</v>
      </c>
      <c r="Z502" s="248" t="b">
        <f t="shared" si="418"/>
        <v>0</v>
      </c>
      <c r="AA502" s="248" t="b">
        <f t="shared" si="419"/>
        <v>0</v>
      </c>
      <c r="AB502" s="248" t="str">
        <f t="shared" si="453"/>
        <v>No</v>
      </c>
      <c r="AC502" s="249" t="b">
        <f t="shared" si="420"/>
        <v>0</v>
      </c>
      <c r="AD502" s="249" t="b">
        <f t="shared" si="421"/>
        <v>0</v>
      </c>
      <c r="AE502" s="249" t="b">
        <f t="shared" si="422"/>
        <v>0</v>
      </c>
      <c r="AF502" s="249" t="b">
        <f t="shared" si="423"/>
        <v>0</v>
      </c>
      <c r="AG502" s="249" t="str">
        <f t="shared" si="454"/>
        <v>No</v>
      </c>
      <c r="AH502" s="250" t="b">
        <f t="shared" si="424"/>
        <v>0</v>
      </c>
      <c r="AI502" s="250" t="b">
        <f t="shared" si="425"/>
        <v>0</v>
      </c>
      <c r="AJ502" s="250" t="b">
        <f t="shared" si="426"/>
        <v>0</v>
      </c>
      <c r="AK502" s="250" t="b">
        <f t="shared" si="427"/>
        <v>0</v>
      </c>
      <c r="AL502" s="250" t="str">
        <f t="shared" si="455"/>
        <v>No</v>
      </c>
      <c r="AN502" s="246" t="str">
        <f t="shared" si="456"/>
        <v/>
      </c>
      <c r="AO502" s="247" t="str">
        <f t="shared" si="457"/>
        <v/>
      </c>
      <c r="AP502" s="248" t="str">
        <f t="shared" si="458"/>
        <v/>
      </c>
      <c r="AQ502" s="249" t="str">
        <f t="shared" si="459"/>
        <v/>
      </c>
      <c r="AR502" s="250" t="str">
        <f t="shared" si="460"/>
        <v/>
      </c>
      <c r="AS502" s="234"/>
      <c r="AY502" s="385">
        <f t="shared" si="461"/>
        <v>0</v>
      </c>
      <c r="AZ502" s="385">
        <f t="shared" si="428"/>
        <v>0</v>
      </c>
      <c r="BA502" s="385">
        <f t="shared" si="462"/>
        <v>0</v>
      </c>
      <c r="BB502" s="385">
        <f t="shared" si="429"/>
        <v>0</v>
      </c>
      <c r="BC502" s="385">
        <f t="shared" si="430"/>
        <v>0</v>
      </c>
      <c r="BD502" s="385">
        <f t="shared" si="431"/>
        <v>0</v>
      </c>
      <c r="BE502" s="385">
        <f t="shared" si="432"/>
        <v>0</v>
      </c>
      <c r="BF502" s="385">
        <f t="shared" si="433"/>
        <v>0</v>
      </c>
      <c r="BG502" s="385">
        <f t="shared" si="434"/>
        <v>0</v>
      </c>
      <c r="BH502" s="385">
        <f t="shared" si="435"/>
        <v>0</v>
      </c>
      <c r="BI502" s="385">
        <f t="shared" si="436"/>
        <v>0</v>
      </c>
      <c r="BJ502" s="385">
        <f t="shared" si="437"/>
        <v>0</v>
      </c>
      <c r="BK502" s="385">
        <f t="shared" si="438"/>
        <v>0</v>
      </c>
      <c r="BL502" s="385">
        <f t="shared" si="439"/>
        <v>0</v>
      </c>
      <c r="BM502" s="385">
        <f t="shared" si="440"/>
        <v>0</v>
      </c>
      <c r="BN502" s="385">
        <f t="shared" si="441"/>
        <v>0</v>
      </c>
      <c r="CK502" s="239">
        <f t="shared" si="463"/>
        <v>0</v>
      </c>
      <c r="CL502" s="239">
        <f t="shared" si="464"/>
        <v>0</v>
      </c>
    </row>
    <row r="503" spans="3:90" x14ac:dyDescent="0.35">
      <c r="C503" s="235"/>
      <c r="D503" s="246" t="str">
        <f t="shared" si="442"/>
        <v/>
      </c>
      <c r="E503" s="247" t="str">
        <f t="shared" si="443"/>
        <v/>
      </c>
      <c r="F503" s="248" t="str">
        <f t="shared" si="444"/>
        <v/>
      </c>
      <c r="G503" s="249" t="str">
        <f t="shared" si="445"/>
        <v/>
      </c>
      <c r="H503" s="250" t="str">
        <f t="shared" si="446"/>
        <v/>
      </c>
      <c r="I503" s="386" t="str">
        <f t="shared" si="407"/>
        <v/>
      </c>
      <c r="J503" s="387" t="str">
        <f t="shared" si="408"/>
        <v/>
      </c>
      <c r="K503" s="388" t="str">
        <f t="shared" si="409"/>
        <v/>
      </c>
      <c r="L503" s="389" t="str">
        <f t="shared" si="410"/>
        <v/>
      </c>
      <c r="M503" s="250" t="str">
        <f t="shared" si="411"/>
        <v/>
      </c>
      <c r="N503" s="246" t="b">
        <f t="shared" si="447"/>
        <v>0</v>
      </c>
      <c r="O503" s="246" t="b">
        <f t="shared" si="448"/>
        <v>0</v>
      </c>
      <c r="P503" s="246" t="b">
        <f t="shared" si="449"/>
        <v>0</v>
      </c>
      <c r="Q503" s="246" t="b">
        <f t="shared" si="450"/>
        <v>0</v>
      </c>
      <c r="R503" s="246" t="str">
        <f t="shared" si="451"/>
        <v>No</v>
      </c>
      <c r="S503" s="247" t="b">
        <f t="shared" si="412"/>
        <v>0</v>
      </c>
      <c r="T503" s="247" t="b">
        <f t="shared" si="413"/>
        <v>0</v>
      </c>
      <c r="U503" s="247" t="b">
        <f t="shared" si="414"/>
        <v>0</v>
      </c>
      <c r="V503" s="247" t="b">
        <f t="shared" si="415"/>
        <v>0</v>
      </c>
      <c r="W503" s="247" t="str">
        <f t="shared" si="452"/>
        <v>No</v>
      </c>
      <c r="X503" s="248" t="b">
        <f t="shared" si="416"/>
        <v>0</v>
      </c>
      <c r="Y503" s="248" t="b">
        <f t="shared" si="417"/>
        <v>0</v>
      </c>
      <c r="Z503" s="248" t="b">
        <f t="shared" si="418"/>
        <v>0</v>
      </c>
      <c r="AA503" s="248" t="b">
        <f t="shared" si="419"/>
        <v>0</v>
      </c>
      <c r="AB503" s="248" t="str">
        <f t="shared" si="453"/>
        <v>No</v>
      </c>
      <c r="AC503" s="249" t="b">
        <f t="shared" si="420"/>
        <v>0</v>
      </c>
      <c r="AD503" s="249" t="b">
        <f t="shared" si="421"/>
        <v>0</v>
      </c>
      <c r="AE503" s="249" t="b">
        <f t="shared" si="422"/>
        <v>0</v>
      </c>
      <c r="AF503" s="249" t="b">
        <f t="shared" si="423"/>
        <v>0</v>
      </c>
      <c r="AG503" s="249" t="str">
        <f t="shared" si="454"/>
        <v>No</v>
      </c>
      <c r="AH503" s="250" t="b">
        <f t="shared" si="424"/>
        <v>0</v>
      </c>
      <c r="AI503" s="250" t="b">
        <f t="shared" si="425"/>
        <v>0</v>
      </c>
      <c r="AJ503" s="250" t="b">
        <f t="shared" si="426"/>
        <v>0</v>
      </c>
      <c r="AK503" s="250" t="b">
        <f t="shared" si="427"/>
        <v>0</v>
      </c>
      <c r="AL503" s="250" t="str">
        <f t="shared" si="455"/>
        <v>No</v>
      </c>
      <c r="AN503" s="246" t="str">
        <f t="shared" si="456"/>
        <v/>
      </c>
      <c r="AO503" s="247" t="str">
        <f t="shared" si="457"/>
        <v/>
      </c>
      <c r="AP503" s="248" t="str">
        <f t="shared" si="458"/>
        <v/>
      </c>
      <c r="AQ503" s="249" t="str">
        <f t="shared" si="459"/>
        <v/>
      </c>
      <c r="AR503" s="250" t="str">
        <f t="shared" si="460"/>
        <v/>
      </c>
      <c r="AS503" s="234"/>
      <c r="AY503" s="385">
        <f t="shared" si="461"/>
        <v>0</v>
      </c>
      <c r="AZ503" s="385">
        <f t="shared" si="428"/>
        <v>0</v>
      </c>
      <c r="BA503" s="385">
        <f t="shared" si="462"/>
        <v>0</v>
      </c>
      <c r="BB503" s="385">
        <f t="shared" si="429"/>
        <v>0</v>
      </c>
      <c r="BC503" s="385">
        <f t="shared" si="430"/>
        <v>0</v>
      </c>
      <c r="BD503" s="385">
        <f t="shared" si="431"/>
        <v>0</v>
      </c>
      <c r="BE503" s="385">
        <f t="shared" si="432"/>
        <v>0</v>
      </c>
      <c r="BF503" s="385">
        <f t="shared" si="433"/>
        <v>0</v>
      </c>
      <c r="BG503" s="385">
        <f t="shared" si="434"/>
        <v>0</v>
      </c>
      <c r="BH503" s="385">
        <f t="shared" si="435"/>
        <v>0</v>
      </c>
      <c r="BI503" s="385">
        <f t="shared" si="436"/>
        <v>0</v>
      </c>
      <c r="BJ503" s="385">
        <f t="shared" si="437"/>
        <v>0</v>
      </c>
      <c r="BK503" s="385">
        <f t="shared" si="438"/>
        <v>0</v>
      </c>
      <c r="BL503" s="385">
        <f t="shared" si="439"/>
        <v>0</v>
      </c>
      <c r="BM503" s="385">
        <f t="shared" si="440"/>
        <v>0</v>
      </c>
      <c r="BN503" s="385">
        <f t="shared" si="441"/>
        <v>0</v>
      </c>
      <c r="CK503" s="239">
        <f t="shared" si="463"/>
        <v>0</v>
      </c>
      <c r="CL503" s="239">
        <f t="shared" si="464"/>
        <v>0</v>
      </c>
    </row>
    <row r="504" spans="3:90" x14ac:dyDescent="0.35">
      <c r="C504" s="235"/>
      <c r="D504" s="246" t="str">
        <f t="shared" si="442"/>
        <v/>
      </c>
      <c r="E504" s="247" t="str">
        <f t="shared" si="443"/>
        <v/>
      </c>
      <c r="F504" s="248" t="str">
        <f t="shared" si="444"/>
        <v/>
      </c>
      <c r="G504" s="249" t="str">
        <f t="shared" si="445"/>
        <v/>
      </c>
      <c r="H504" s="250" t="str">
        <f t="shared" si="446"/>
        <v/>
      </c>
      <c r="I504" s="386" t="str">
        <f t="shared" si="407"/>
        <v/>
      </c>
      <c r="J504" s="387" t="str">
        <f t="shared" si="408"/>
        <v/>
      </c>
      <c r="K504" s="388" t="str">
        <f t="shared" si="409"/>
        <v/>
      </c>
      <c r="L504" s="389" t="str">
        <f t="shared" si="410"/>
        <v/>
      </c>
      <c r="M504" s="250" t="str">
        <f t="shared" si="411"/>
        <v/>
      </c>
      <c r="N504" s="246" t="b">
        <f t="shared" si="447"/>
        <v>0</v>
      </c>
      <c r="O504" s="246" t="b">
        <f t="shared" si="448"/>
        <v>0</v>
      </c>
      <c r="P504" s="246" t="b">
        <f t="shared" si="449"/>
        <v>0</v>
      </c>
      <c r="Q504" s="246" t="b">
        <f t="shared" si="450"/>
        <v>0</v>
      </c>
      <c r="R504" s="246" t="str">
        <f t="shared" si="451"/>
        <v>No</v>
      </c>
      <c r="S504" s="247" t="b">
        <f t="shared" si="412"/>
        <v>0</v>
      </c>
      <c r="T504" s="247" t="b">
        <f t="shared" si="413"/>
        <v>0</v>
      </c>
      <c r="U504" s="247" t="b">
        <f t="shared" si="414"/>
        <v>0</v>
      </c>
      <c r="V504" s="247" t="b">
        <f t="shared" si="415"/>
        <v>0</v>
      </c>
      <c r="W504" s="247" t="str">
        <f t="shared" si="452"/>
        <v>No</v>
      </c>
      <c r="X504" s="248" t="b">
        <f t="shared" si="416"/>
        <v>0</v>
      </c>
      <c r="Y504" s="248" t="b">
        <f t="shared" si="417"/>
        <v>0</v>
      </c>
      <c r="Z504" s="248" t="b">
        <f t="shared" si="418"/>
        <v>0</v>
      </c>
      <c r="AA504" s="248" t="b">
        <f t="shared" si="419"/>
        <v>0</v>
      </c>
      <c r="AB504" s="248" t="str">
        <f t="shared" si="453"/>
        <v>No</v>
      </c>
      <c r="AC504" s="249" t="b">
        <f t="shared" si="420"/>
        <v>0</v>
      </c>
      <c r="AD504" s="249" t="b">
        <f t="shared" si="421"/>
        <v>0</v>
      </c>
      <c r="AE504" s="249" t="b">
        <f t="shared" si="422"/>
        <v>0</v>
      </c>
      <c r="AF504" s="249" t="b">
        <f t="shared" si="423"/>
        <v>0</v>
      </c>
      <c r="AG504" s="249" t="str">
        <f t="shared" si="454"/>
        <v>No</v>
      </c>
      <c r="AH504" s="250" t="b">
        <f t="shared" si="424"/>
        <v>0</v>
      </c>
      <c r="AI504" s="250" t="b">
        <f t="shared" si="425"/>
        <v>0</v>
      </c>
      <c r="AJ504" s="250" t="b">
        <f t="shared" si="426"/>
        <v>0</v>
      </c>
      <c r="AK504" s="250" t="b">
        <f t="shared" si="427"/>
        <v>0</v>
      </c>
      <c r="AL504" s="250" t="str">
        <f t="shared" si="455"/>
        <v>No</v>
      </c>
      <c r="AN504" s="246" t="str">
        <f t="shared" si="456"/>
        <v/>
      </c>
      <c r="AO504" s="247" t="str">
        <f t="shared" si="457"/>
        <v/>
      </c>
      <c r="AP504" s="248" t="str">
        <f t="shared" si="458"/>
        <v/>
      </c>
      <c r="AQ504" s="249" t="str">
        <f t="shared" si="459"/>
        <v/>
      </c>
      <c r="AR504" s="250" t="str">
        <f t="shared" si="460"/>
        <v/>
      </c>
      <c r="AS504" s="234"/>
      <c r="AY504" s="385">
        <f t="shared" si="461"/>
        <v>0</v>
      </c>
      <c r="AZ504" s="385">
        <f t="shared" si="428"/>
        <v>0</v>
      </c>
      <c r="BA504" s="385">
        <f t="shared" si="462"/>
        <v>0</v>
      </c>
      <c r="BB504" s="385">
        <f t="shared" si="429"/>
        <v>0</v>
      </c>
      <c r="BC504" s="385">
        <f t="shared" si="430"/>
        <v>0</v>
      </c>
      <c r="BD504" s="385">
        <f t="shared" si="431"/>
        <v>0</v>
      </c>
      <c r="BE504" s="385">
        <f t="shared" si="432"/>
        <v>0</v>
      </c>
      <c r="BF504" s="385">
        <f t="shared" si="433"/>
        <v>0</v>
      </c>
      <c r="BG504" s="385">
        <f t="shared" si="434"/>
        <v>0</v>
      </c>
      <c r="BH504" s="385">
        <f t="shared" si="435"/>
        <v>0</v>
      </c>
      <c r="BI504" s="385">
        <f t="shared" si="436"/>
        <v>0</v>
      </c>
      <c r="BJ504" s="385">
        <f t="shared" si="437"/>
        <v>0</v>
      </c>
      <c r="BK504" s="385">
        <f t="shared" si="438"/>
        <v>0</v>
      </c>
      <c r="BL504" s="385">
        <f t="shared" si="439"/>
        <v>0</v>
      </c>
      <c r="BM504" s="385">
        <f t="shared" si="440"/>
        <v>0</v>
      </c>
      <c r="BN504" s="385">
        <f t="shared" si="441"/>
        <v>0</v>
      </c>
      <c r="CK504" s="239">
        <f t="shared" si="463"/>
        <v>0</v>
      </c>
      <c r="CL504" s="239">
        <f t="shared" si="464"/>
        <v>0</v>
      </c>
    </row>
    <row r="505" spans="3:90" x14ac:dyDescent="0.35">
      <c r="C505" s="235"/>
      <c r="D505" s="246" t="str">
        <f t="shared" si="442"/>
        <v/>
      </c>
      <c r="E505" s="247" t="str">
        <f t="shared" si="443"/>
        <v/>
      </c>
      <c r="F505" s="248" t="str">
        <f t="shared" si="444"/>
        <v/>
      </c>
      <c r="G505" s="249" t="str">
        <f t="shared" si="445"/>
        <v/>
      </c>
      <c r="H505" s="250" t="str">
        <f t="shared" si="446"/>
        <v/>
      </c>
      <c r="I505" s="386" t="str">
        <f t="shared" si="407"/>
        <v/>
      </c>
      <c r="J505" s="387" t="str">
        <f t="shared" si="408"/>
        <v/>
      </c>
      <c r="K505" s="388" t="str">
        <f t="shared" si="409"/>
        <v/>
      </c>
      <c r="L505" s="389" t="str">
        <f t="shared" si="410"/>
        <v/>
      </c>
      <c r="M505" s="250" t="str">
        <f t="shared" si="411"/>
        <v/>
      </c>
      <c r="N505" s="246" t="b">
        <f t="shared" si="447"/>
        <v>0</v>
      </c>
      <c r="O505" s="246" t="b">
        <f t="shared" si="448"/>
        <v>0</v>
      </c>
      <c r="P505" s="246" t="b">
        <f t="shared" si="449"/>
        <v>0</v>
      </c>
      <c r="Q505" s="246" t="b">
        <f t="shared" si="450"/>
        <v>0</v>
      </c>
      <c r="R505" s="246" t="str">
        <f t="shared" si="451"/>
        <v>No</v>
      </c>
      <c r="S505" s="247" t="b">
        <f t="shared" si="412"/>
        <v>0</v>
      </c>
      <c r="T505" s="247" t="b">
        <f t="shared" si="413"/>
        <v>0</v>
      </c>
      <c r="U505" s="247" t="b">
        <f t="shared" si="414"/>
        <v>0</v>
      </c>
      <c r="V505" s="247" t="b">
        <f t="shared" si="415"/>
        <v>0</v>
      </c>
      <c r="W505" s="247" t="str">
        <f t="shared" si="452"/>
        <v>No</v>
      </c>
      <c r="X505" s="248" t="b">
        <f t="shared" si="416"/>
        <v>0</v>
      </c>
      <c r="Y505" s="248" t="b">
        <f t="shared" si="417"/>
        <v>0</v>
      </c>
      <c r="Z505" s="248" t="b">
        <f t="shared" si="418"/>
        <v>0</v>
      </c>
      <c r="AA505" s="248" t="b">
        <f t="shared" si="419"/>
        <v>0</v>
      </c>
      <c r="AB505" s="248" t="str">
        <f t="shared" si="453"/>
        <v>No</v>
      </c>
      <c r="AC505" s="249" t="b">
        <f t="shared" si="420"/>
        <v>0</v>
      </c>
      <c r="AD505" s="249" t="b">
        <f t="shared" si="421"/>
        <v>0</v>
      </c>
      <c r="AE505" s="249" t="b">
        <f t="shared" si="422"/>
        <v>0</v>
      </c>
      <c r="AF505" s="249" t="b">
        <f t="shared" si="423"/>
        <v>0</v>
      </c>
      <c r="AG505" s="249" t="str">
        <f t="shared" si="454"/>
        <v>No</v>
      </c>
      <c r="AH505" s="250" t="b">
        <f t="shared" si="424"/>
        <v>0</v>
      </c>
      <c r="AI505" s="250" t="b">
        <f t="shared" si="425"/>
        <v>0</v>
      </c>
      <c r="AJ505" s="250" t="b">
        <f t="shared" si="426"/>
        <v>0</v>
      </c>
      <c r="AK505" s="250" t="b">
        <f t="shared" si="427"/>
        <v>0</v>
      </c>
      <c r="AL505" s="250" t="str">
        <f t="shared" si="455"/>
        <v>No</v>
      </c>
      <c r="AN505" s="246" t="str">
        <f t="shared" si="456"/>
        <v/>
      </c>
      <c r="AO505" s="247" t="str">
        <f t="shared" si="457"/>
        <v/>
      </c>
      <c r="AP505" s="248" t="str">
        <f t="shared" si="458"/>
        <v/>
      </c>
      <c r="AQ505" s="249" t="str">
        <f t="shared" si="459"/>
        <v/>
      </c>
      <c r="AR505" s="250" t="str">
        <f t="shared" si="460"/>
        <v/>
      </c>
      <c r="AS505" s="234"/>
      <c r="AY505" s="385">
        <f t="shared" si="461"/>
        <v>0</v>
      </c>
      <c r="AZ505" s="385">
        <f t="shared" si="428"/>
        <v>0</v>
      </c>
      <c r="BA505" s="385">
        <f t="shared" si="462"/>
        <v>0</v>
      </c>
      <c r="BB505" s="385">
        <f t="shared" si="429"/>
        <v>0</v>
      </c>
      <c r="BC505" s="385">
        <f t="shared" si="430"/>
        <v>0</v>
      </c>
      <c r="BD505" s="385">
        <f t="shared" si="431"/>
        <v>0</v>
      </c>
      <c r="BE505" s="385">
        <f t="shared" si="432"/>
        <v>0</v>
      </c>
      <c r="BF505" s="385">
        <f t="shared" si="433"/>
        <v>0</v>
      </c>
      <c r="BG505" s="385">
        <f t="shared" si="434"/>
        <v>0</v>
      </c>
      <c r="BH505" s="385">
        <f t="shared" si="435"/>
        <v>0</v>
      </c>
      <c r="BI505" s="385">
        <f t="shared" si="436"/>
        <v>0</v>
      </c>
      <c r="BJ505" s="385">
        <f t="shared" si="437"/>
        <v>0</v>
      </c>
      <c r="BK505" s="385">
        <f t="shared" si="438"/>
        <v>0</v>
      </c>
      <c r="BL505" s="385">
        <f t="shared" si="439"/>
        <v>0</v>
      </c>
      <c r="BM505" s="385">
        <f t="shared" si="440"/>
        <v>0</v>
      </c>
      <c r="BN505" s="385">
        <f t="shared" si="441"/>
        <v>0</v>
      </c>
      <c r="CK505" s="239">
        <f t="shared" si="463"/>
        <v>0</v>
      </c>
      <c r="CL505" s="239">
        <f t="shared" si="464"/>
        <v>0</v>
      </c>
    </row>
    <row r="506" spans="3:90" x14ac:dyDescent="0.35">
      <c r="C506" s="235"/>
      <c r="D506" s="246" t="str">
        <f t="shared" si="442"/>
        <v/>
      </c>
      <c r="E506" s="247" t="str">
        <f t="shared" si="443"/>
        <v/>
      </c>
      <c r="F506" s="248" t="str">
        <f t="shared" si="444"/>
        <v/>
      </c>
      <c r="G506" s="249" t="str">
        <f t="shared" si="445"/>
        <v/>
      </c>
      <c r="H506" s="250" t="str">
        <f t="shared" si="446"/>
        <v/>
      </c>
      <c r="I506" s="386" t="str">
        <f t="shared" si="407"/>
        <v/>
      </c>
      <c r="J506" s="387" t="str">
        <f t="shared" si="408"/>
        <v/>
      </c>
      <c r="K506" s="388" t="str">
        <f t="shared" si="409"/>
        <v/>
      </c>
      <c r="L506" s="389" t="str">
        <f t="shared" si="410"/>
        <v/>
      </c>
      <c r="M506" s="250" t="str">
        <f t="shared" si="411"/>
        <v/>
      </c>
      <c r="N506" s="246" t="b">
        <f t="shared" si="447"/>
        <v>0</v>
      </c>
      <c r="O506" s="246" t="b">
        <f t="shared" si="448"/>
        <v>0</v>
      </c>
      <c r="P506" s="246" t="b">
        <f t="shared" si="449"/>
        <v>0</v>
      </c>
      <c r="Q506" s="246" t="b">
        <f t="shared" si="450"/>
        <v>0</v>
      </c>
      <c r="R506" s="246" t="str">
        <f t="shared" si="451"/>
        <v>No</v>
      </c>
      <c r="S506" s="247" t="b">
        <f t="shared" si="412"/>
        <v>0</v>
      </c>
      <c r="T506" s="247" t="b">
        <f t="shared" si="413"/>
        <v>0</v>
      </c>
      <c r="U506" s="247" t="b">
        <f t="shared" si="414"/>
        <v>0</v>
      </c>
      <c r="V506" s="247" t="b">
        <f t="shared" si="415"/>
        <v>0</v>
      </c>
      <c r="W506" s="247" t="str">
        <f t="shared" si="452"/>
        <v>No</v>
      </c>
      <c r="X506" s="248" t="b">
        <f t="shared" si="416"/>
        <v>0</v>
      </c>
      <c r="Y506" s="248" t="b">
        <f t="shared" si="417"/>
        <v>0</v>
      </c>
      <c r="Z506" s="248" t="b">
        <f t="shared" si="418"/>
        <v>0</v>
      </c>
      <c r="AA506" s="248" t="b">
        <f t="shared" si="419"/>
        <v>0</v>
      </c>
      <c r="AB506" s="248" t="str">
        <f t="shared" si="453"/>
        <v>No</v>
      </c>
      <c r="AC506" s="249" t="b">
        <f t="shared" si="420"/>
        <v>0</v>
      </c>
      <c r="AD506" s="249" t="b">
        <f t="shared" si="421"/>
        <v>0</v>
      </c>
      <c r="AE506" s="249" t="b">
        <f t="shared" si="422"/>
        <v>0</v>
      </c>
      <c r="AF506" s="249" t="b">
        <f t="shared" si="423"/>
        <v>0</v>
      </c>
      <c r="AG506" s="249" t="str">
        <f t="shared" si="454"/>
        <v>No</v>
      </c>
      <c r="AH506" s="250" t="b">
        <f t="shared" si="424"/>
        <v>0</v>
      </c>
      <c r="AI506" s="250" t="b">
        <f t="shared" si="425"/>
        <v>0</v>
      </c>
      <c r="AJ506" s="250" t="b">
        <f t="shared" si="426"/>
        <v>0</v>
      </c>
      <c r="AK506" s="250" t="b">
        <f t="shared" si="427"/>
        <v>0</v>
      </c>
      <c r="AL506" s="250" t="str">
        <f t="shared" si="455"/>
        <v>No</v>
      </c>
      <c r="AN506" s="246" t="str">
        <f t="shared" si="456"/>
        <v/>
      </c>
      <c r="AO506" s="247" t="str">
        <f t="shared" si="457"/>
        <v/>
      </c>
      <c r="AP506" s="248" t="str">
        <f t="shared" si="458"/>
        <v/>
      </c>
      <c r="AQ506" s="249" t="str">
        <f t="shared" si="459"/>
        <v/>
      </c>
      <c r="AR506" s="250" t="str">
        <f t="shared" si="460"/>
        <v/>
      </c>
      <c r="AS506" s="234"/>
      <c r="AY506" s="385">
        <f t="shared" si="461"/>
        <v>0</v>
      </c>
      <c r="AZ506" s="385">
        <f t="shared" si="428"/>
        <v>0</v>
      </c>
      <c r="BA506" s="385">
        <f t="shared" si="462"/>
        <v>0</v>
      </c>
      <c r="BB506" s="385">
        <f t="shared" si="429"/>
        <v>0</v>
      </c>
      <c r="BC506" s="385">
        <f t="shared" si="430"/>
        <v>0</v>
      </c>
      <c r="BD506" s="385">
        <f t="shared" si="431"/>
        <v>0</v>
      </c>
      <c r="BE506" s="385">
        <f t="shared" si="432"/>
        <v>0</v>
      </c>
      <c r="BF506" s="385">
        <f t="shared" si="433"/>
        <v>0</v>
      </c>
      <c r="BG506" s="385">
        <f t="shared" si="434"/>
        <v>0</v>
      </c>
      <c r="BH506" s="385">
        <f t="shared" si="435"/>
        <v>0</v>
      </c>
      <c r="BI506" s="385">
        <f t="shared" si="436"/>
        <v>0</v>
      </c>
      <c r="BJ506" s="385">
        <f t="shared" si="437"/>
        <v>0</v>
      </c>
      <c r="BK506" s="385">
        <f t="shared" si="438"/>
        <v>0</v>
      </c>
      <c r="BL506" s="385">
        <f t="shared" si="439"/>
        <v>0</v>
      </c>
      <c r="BM506" s="385">
        <f t="shared" si="440"/>
        <v>0</v>
      </c>
      <c r="BN506" s="385">
        <f t="shared" si="441"/>
        <v>0</v>
      </c>
      <c r="CK506" s="239">
        <f t="shared" si="463"/>
        <v>0</v>
      </c>
      <c r="CL506" s="239">
        <f t="shared" si="464"/>
        <v>0</v>
      </c>
    </row>
    <row r="507" spans="3:90" x14ac:dyDescent="0.35">
      <c r="C507" s="235"/>
      <c r="D507" s="246" t="str">
        <f t="shared" si="442"/>
        <v/>
      </c>
      <c r="E507" s="247" t="str">
        <f t="shared" si="443"/>
        <v/>
      </c>
      <c r="F507" s="248" t="str">
        <f t="shared" si="444"/>
        <v/>
      </c>
      <c r="G507" s="249" t="str">
        <f t="shared" si="445"/>
        <v/>
      </c>
      <c r="H507" s="250" t="str">
        <f t="shared" si="446"/>
        <v/>
      </c>
      <c r="I507" s="386" t="str">
        <f t="shared" si="407"/>
        <v/>
      </c>
      <c r="J507" s="387" t="str">
        <f t="shared" si="408"/>
        <v/>
      </c>
      <c r="K507" s="388" t="str">
        <f t="shared" si="409"/>
        <v/>
      </c>
      <c r="L507" s="389" t="str">
        <f t="shared" si="410"/>
        <v/>
      </c>
      <c r="M507" s="250" t="str">
        <f t="shared" si="411"/>
        <v/>
      </c>
      <c r="N507" s="246" t="b">
        <f t="shared" si="447"/>
        <v>0</v>
      </c>
      <c r="O507" s="246" t="b">
        <f t="shared" si="448"/>
        <v>0</v>
      </c>
      <c r="P507" s="246" t="b">
        <f t="shared" si="449"/>
        <v>0</v>
      </c>
      <c r="Q507" s="246" t="b">
        <f t="shared" si="450"/>
        <v>0</v>
      </c>
      <c r="R507" s="246" t="str">
        <f t="shared" si="451"/>
        <v>No</v>
      </c>
      <c r="S507" s="247" t="b">
        <f t="shared" si="412"/>
        <v>0</v>
      </c>
      <c r="T507" s="247" t="b">
        <f t="shared" si="413"/>
        <v>0</v>
      </c>
      <c r="U507" s="247" t="b">
        <f t="shared" si="414"/>
        <v>0</v>
      </c>
      <c r="V507" s="247" t="b">
        <f t="shared" si="415"/>
        <v>0</v>
      </c>
      <c r="W507" s="247" t="str">
        <f t="shared" si="452"/>
        <v>No</v>
      </c>
      <c r="X507" s="248" t="b">
        <f t="shared" si="416"/>
        <v>0</v>
      </c>
      <c r="Y507" s="248" t="b">
        <f t="shared" si="417"/>
        <v>0</v>
      </c>
      <c r="Z507" s="248" t="b">
        <f t="shared" si="418"/>
        <v>0</v>
      </c>
      <c r="AA507" s="248" t="b">
        <f t="shared" si="419"/>
        <v>0</v>
      </c>
      <c r="AB507" s="248" t="str">
        <f t="shared" si="453"/>
        <v>No</v>
      </c>
      <c r="AC507" s="249" t="b">
        <f t="shared" si="420"/>
        <v>0</v>
      </c>
      <c r="AD507" s="249" t="b">
        <f t="shared" si="421"/>
        <v>0</v>
      </c>
      <c r="AE507" s="249" t="b">
        <f t="shared" si="422"/>
        <v>0</v>
      </c>
      <c r="AF507" s="249" t="b">
        <f t="shared" si="423"/>
        <v>0</v>
      </c>
      <c r="AG507" s="249" t="str">
        <f t="shared" si="454"/>
        <v>No</v>
      </c>
      <c r="AH507" s="250" t="b">
        <f t="shared" si="424"/>
        <v>0</v>
      </c>
      <c r="AI507" s="250" t="b">
        <f t="shared" si="425"/>
        <v>0</v>
      </c>
      <c r="AJ507" s="250" t="b">
        <f t="shared" si="426"/>
        <v>0</v>
      </c>
      <c r="AK507" s="250" t="b">
        <f t="shared" si="427"/>
        <v>0</v>
      </c>
      <c r="AL507" s="250" t="str">
        <f t="shared" si="455"/>
        <v>No</v>
      </c>
      <c r="AN507" s="246" t="str">
        <f t="shared" si="456"/>
        <v/>
      </c>
      <c r="AO507" s="247" t="str">
        <f t="shared" si="457"/>
        <v/>
      </c>
      <c r="AP507" s="248" t="str">
        <f t="shared" si="458"/>
        <v/>
      </c>
      <c r="AQ507" s="249" t="str">
        <f t="shared" si="459"/>
        <v/>
      </c>
      <c r="AR507" s="250" t="str">
        <f t="shared" si="460"/>
        <v/>
      </c>
      <c r="AS507" s="234"/>
      <c r="AY507" s="385">
        <f t="shared" si="461"/>
        <v>0</v>
      </c>
      <c r="AZ507" s="385">
        <f t="shared" si="428"/>
        <v>0</v>
      </c>
      <c r="BA507" s="385">
        <f t="shared" si="462"/>
        <v>0</v>
      </c>
      <c r="BB507" s="385">
        <f t="shared" si="429"/>
        <v>0</v>
      </c>
      <c r="BC507" s="385">
        <f t="shared" si="430"/>
        <v>0</v>
      </c>
      <c r="BD507" s="385">
        <f t="shared" si="431"/>
        <v>0</v>
      </c>
      <c r="BE507" s="385">
        <f t="shared" si="432"/>
        <v>0</v>
      </c>
      <c r="BF507" s="385">
        <f t="shared" si="433"/>
        <v>0</v>
      </c>
      <c r="BG507" s="385">
        <f t="shared" si="434"/>
        <v>0</v>
      </c>
      <c r="BH507" s="385">
        <f t="shared" si="435"/>
        <v>0</v>
      </c>
      <c r="BI507" s="385">
        <f t="shared" si="436"/>
        <v>0</v>
      </c>
      <c r="BJ507" s="385">
        <f t="shared" si="437"/>
        <v>0</v>
      </c>
      <c r="BK507" s="385">
        <f t="shared" si="438"/>
        <v>0</v>
      </c>
      <c r="BL507" s="385">
        <f t="shared" si="439"/>
        <v>0</v>
      </c>
      <c r="BM507" s="385">
        <f t="shared" si="440"/>
        <v>0</v>
      </c>
      <c r="BN507" s="385">
        <f t="shared" si="441"/>
        <v>0</v>
      </c>
      <c r="CK507" s="239">
        <f t="shared" si="463"/>
        <v>0</v>
      </c>
      <c r="CL507" s="239">
        <f t="shared" si="464"/>
        <v>0</v>
      </c>
    </row>
    <row r="508" spans="3:90" x14ac:dyDescent="0.35">
      <c r="C508" s="235"/>
      <c r="D508" s="246" t="str">
        <f t="shared" si="442"/>
        <v/>
      </c>
      <c r="E508" s="247" t="str">
        <f t="shared" si="443"/>
        <v/>
      </c>
      <c r="F508" s="248" t="str">
        <f t="shared" si="444"/>
        <v/>
      </c>
      <c r="G508" s="249" t="str">
        <f t="shared" si="445"/>
        <v/>
      </c>
      <c r="H508" s="250" t="str">
        <f t="shared" si="446"/>
        <v/>
      </c>
      <c r="I508" s="386" t="str">
        <f t="shared" si="407"/>
        <v/>
      </c>
      <c r="J508" s="387" t="str">
        <f t="shared" si="408"/>
        <v/>
      </c>
      <c r="K508" s="388" t="str">
        <f t="shared" si="409"/>
        <v/>
      </c>
      <c r="L508" s="389" t="str">
        <f t="shared" si="410"/>
        <v/>
      </c>
      <c r="M508" s="250" t="str">
        <f t="shared" si="411"/>
        <v/>
      </c>
      <c r="N508" s="246" t="b">
        <f t="shared" si="447"/>
        <v>0</v>
      </c>
      <c r="O508" s="246" t="b">
        <f t="shared" si="448"/>
        <v>0</v>
      </c>
      <c r="P508" s="246" t="b">
        <f t="shared" si="449"/>
        <v>0</v>
      </c>
      <c r="Q508" s="246" t="b">
        <f t="shared" si="450"/>
        <v>0</v>
      </c>
      <c r="R508" s="246" t="str">
        <f t="shared" si="451"/>
        <v>No</v>
      </c>
      <c r="S508" s="247" t="b">
        <f t="shared" si="412"/>
        <v>0</v>
      </c>
      <c r="T508" s="247" t="b">
        <f t="shared" si="413"/>
        <v>0</v>
      </c>
      <c r="U508" s="247" t="b">
        <f t="shared" si="414"/>
        <v>0</v>
      </c>
      <c r="V508" s="247" t="b">
        <f t="shared" si="415"/>
        <v>0</v>
      </c>
      <c r="W508" s="247" t="str">
        <f t="shared" si="452"/>
        <v>No</v>
      </c>
      <c r="X508" s="248" t="b">
        <f t="shared" si="416"/>
        <v>0</v>
      </c>
      <c r="Y508" s="248" t="b">
        <f t="shared" si="417"/>
        <v>0</v>
      </c>
      <c r="Z508" s="248" t="b">
        <f t="shared" si="418"/>
        <v>0</v>
      </c>
      <c r="AA508" s="248" t="b">
        <f t="shared" si="419"/>
        <v>0</v>
      </c>
      <c r="AB508" s="248" t="str">
        <f t="shared" si="453"/>
        <v>No</v>
      </c>
      <c r="AC508" s="249" t="b">
        <f t="shared" si="420"/>
        <v>0</v>
      </c>
      <c r="AD508" s="249" t="b">
        <f t="shared" si="421"/>
        <v>0</v>
      </c>
      <c r="AE508" s="249" t="b">
        <f t="shared" si="422"/>
        <v>0</v>
      </c>
      <c r="AF508" s="249" t="b">
        <f t="shared" si="423"/>
        <v>0</v>
      </c>
      <c r="AG508" s="249" t="str">
        <f t="shared" si="454"/>
        <v>No</v>
      </c>
      <c r="AH508" s="250" t="b">
        <f t="shared" si="424"/>
        <v>0</v>
      </c>
      <c r="AI508" s="250" t="b">
        <f t="shared" si="425"/>
        <v>0</v>
      </c>
      <c r="AJ508" s="250" t="b">
        <f t="shared" si="426"/>
        <v>0</v>
      </c>
      <c r="AK508" s="250" t="b">
        <f t="shared" si="427"/>
        <v>0</v>
      </c>
      <c r="AL508" s="250" t="str">
        <f t="shared" si="455"/>
        <v>No</v>
      </c>
      <c r="AN508" s="246" t="str">
        <f t="shared" si="456"/>
        <v/>
      </c>
      <c r="AO508" s="247" t="str">
        <f t="shared" si="457"/>
        <v/>
      </c>
      <c r="AP508" s="248" t="str">
        <f t="shared" si="458"/>
        <v/>
      </c>
      <c r="AQ508" s="249" t="str">
        <f t="shared" si="459"/>
        <v/>
      </c>
      <c r="AR508" s="250" t="str">
        <f t="shared" si="460"/>
        <v/>
      </c>
      <c r="AS508" s="234"/>
      <c r="AY508" s="385">
        <f t="shared" si="461"/>
        <v>0</v>
      </c>
      <c r="AZ508" s="385">
        <f t="shared" si="428"/>
        <v>0</v>
      </c>
      <c r="BA508" s="385">
        <f t="shared" si="462"/>
        <v>0</v>
      </c>
      <c r="BB508" s="385">
        <f t="shared" si="429"/>
        <v>0</v>
      </c>
      <c r="BC508" s="385">
        <f t="shared" si="430"/>
        <v>0</v>
      </c>
      <c r="BD508" s="385">
        <f t="shared" si="431"/>
        <v>0</v>
      </c>
      <c r="BE508" s="385">
        <f t="shared" si="432"/>
        <v>0</v>
      </c>
      <c r="BF508" s="385">
        <f t="shared" si="433"/>
        <v>0</v>
      </c>
      <c r="BG508" s="385">
        <f t="shared" si="434"/>
        <v>0</v>
      </c>
      <c r="BH508" s="385">
        <f t="shared" si="435"/>
        <v>0</v>
      </c>
      <c r="BI508" s="385">
        <f t="shared" si="436"/>
        <v>0</v>
      </c>
      <c r="BJ508" s="385">
        <f t="shared" si="437"/>
        <v>0</v>
      </c>
      <c r="BK508" s="385">
        <f t="shared" si="438"/>
        <v>0</v>
      </c>
      <c r="BL508" s="385">
        <f t="shared" si="439"/>
        <v>0</v>
      </c>
      <c r="BM508" s="385">
        <f t="shared" si="440"/>
        <v>0</v>
      </c>
      <c r="BN508" s="385">
        <f t="shared" si="441"/>
        <v>0</v>
      </c>
      <c r="CK508" s="239">
        <f t="shared" si="463"/>
        <v>0</v>
      </c>
      <c r="CL508" s="239">
        <f t="shared" si="464"/>
        <v>0</v>
      </c>
    </row>
    <row r="509" spans="3:90" x14ac:dyDescent="0.35">
      <c r="C509" s="235"/>
      <c r="D509" s="246" t="str">
        <f t="shared" si="442"/>
        <v/>
      </c>
      <c r="E509" s="247" t="str">
        <f t="shared" si="443"/>
        <v/>
      </c>
      <c r="F509" s="248" t="str">
        <f t="shared" si="444"/>
        <v/>
      </c>
      <c r="G509" s="249" t="str">
        <f t="shared" si="445"/>
        <v/>
      </c>
      <c r="H509" s="250" t="str">
        <f t="shared" si="446"/>
        <v/>
      </c>
      <c r="I509" s="386" t="str">
        <f t="shared" si="407"/>
        <v/>
      </c>
      <c r="J509" s="387" t="str">
        <f t="shared" si="408"/>
        <v/>
      </c>
      <c r="K509" s="388" t="str">
        <f t="shared" si="409"/>
        <v/>
      </c>
      <c r="L509" s="389" t="str">
        <f t="shared" si="410"/>
        <v/>
      </c>
      <c r="M509" s="250" t="str">
        <f t="shared" si="411"/>
        <v/>
      </c>
      <c r="N509" s="246" t="b">
        <f t="shared" si="447"/>
        <v>0</v>
      </c>
      <c r="O509" s="246" t="b">
        <f t="shared" si="448"/>
        <v>0</v>
      </c>
      <c r="P509" s="246" t="b">
        <f t="shared" si="449"/>
        <v>0</v>
      </c>
      <c r="Q509" s="246" t="b">
        <f t="shared" si="450"/>
        <v>0</v>
      </c>
      <c r="R509" s="246" t="str">
        <f t="shared" si="451"/>
        <v>No</v>
      </c>
      <c r="S509" s="247" t="b">
        <f t="shared" si="412"/>
        <v>0</v>
      </c>
      <c r="T509" s="247" t="b">
        <f t="shared" si="413"/>
        <v>0</v>
      </c>
      <c r="U509" s="247" t="b">
        <f t="shared" si="414"/>
        <v>0</v>
      </c>
      <c r="V509" s="247" t="b">
        <f t="shared" si="415"/>
        <v>0</v>
      </c>
      <c r="W509" s="247" t="str">
        <f t="shared" si="452"/>
        <v>No</v>
      </c>
      <c r="X509" s="248" t="b">
        <f t="shared" si="416"/>
        <v>0</v>
      </c>
      <c r="Y509" s="248" t="b">
        <f t="shared" si="417"/>
        <v>0</v>
      </c>
      <c r="Z509" s="248" t="b">
        <f t="shared" si="418"/>
        <v>0</v>
      </c>
      <c r="AA509" s="248" t="b">
        <f t="shared" si="419"/>
        <v>0</v>
      </c>
      <c r="AB509" s="248" t="str">
        <f t="shared" si="453"/>
        <v>No</v>
      </c>
      <c r="AC509" s="249" t="b">
        <f t="shared" si="420"/>
        <v>0</v>
      </c>
      <c r="AD509" s="249" t="b">
        <f t="shared" si="421"/>
        <v>0</v>
      </c>
      <c r="AE509" s="249" t="b">
        <f t="shared" si="422"/>
        <v>0</v>
      </c>
      <c r="AF509" s="249" t="b">
        <f t="shared" si="423"/>
        <v>0</v>
      </c>
      <c r="AG509" s="249" t="str">
        <f t="shared" si="454"/>
        <v>No</v>
      </c>
      <c r="AH509" s="250" t="b">
        <f t="shared" si="424"/>
        <v>0</v>
      </c>
      <c r="AI509" s="250" t="b">
        <f t="shared" si="425"/>
        <v>0</v>
      </c>
      <c r="AJ509" s="250" t="b">
        <f t="shared" si="426"/>
        <v>0</v>
      </c>
      <c r="AK509" s="250" t="b">
        <f t="shared" si="427"/>
        <v>0</v>
      </c>
      <c r="AL509" s="250" t="str">
        <f t="shared" si="455"/>
        <v>No</v>
      </c>
      <c r="AN509" s="246" t="str">
        <f t="shared" si="456"/>
        <v/>
      </c>
      <c r="AO509" s="247" t="str">
        <f t="shared" si="457"/>
        <v/>
      </c>
      <c r="AP509" s="248" t="str">
        <f t="shared" si="458"/>
        <v/>
      </c>
      <c r="AQ509" s="249" t="str">
        <f t="shared" si="459"/>
        <v/>
      </c>
      <c r="AR509" s="250" t="str">
        <f t="shared" si="460"/>
        <v/>
      </c>
      <c r="AS509" s="234"/>
      <c r="AY509" s="385">
        <f t="shared" si="461"/>
        <v>0</v>
      </c>
      <c r="AZ509" s="385">
        <f t="shared" si="428"/>
        <v>0</v>
      </c>
      <c r="BA509" s="385">
        <f t="shared" si="462"/>
        <v>0</v>
      </c>
      <c r="BB509" s="385">
        <f t="shared" si="429"/>
        <v>0</v>
      </c>
      <c r="BC509" s="385">
        <f t="shared" si="430"/>
        <v>0</v>
      </c>
      <c r="BD509" s="385">
        <f t="shared" si="431"/>
        <v>0</v>
      </c>
      <c r="BE509" s="385">
        <f t="shared" si="432"/>
        <v>0</v>
      </c>
      <c r="BF509" s="385">
        <f t="shared" si="433"/>
        <v>0</v>
      </c>
      <c r="BG509" s="385">
        <f t="shared" si="434"/>
        <v>0</v>
      </c>
      <c r="BH509" s="385">
        <f t="shared" si="435"/>
        <v>0</v>
      </c>
      <c r="BI509" s="385">
        <f t="shared" si="436"/>
        <v>0</v>
      </c>
      <c r="BJ509" s="385">
        <f t="shared" si="437"/>
        <v>0</v>
      </c>
      <c r="BK509" s="385">
        <f t="shared" si="438"/>
        <v>0</v>
      </c>
      <c r="BL509" s="385">
        <f t="shared" si="439"/>
        <v>0</v>
      </c>
      <c r="BM509" s="385">
        <f t="shared" si="440"/>
        <v>0</v>
      </c>
      <c r="BN509" s="385">
        <f t="shared" si="441"/>
        <v>0</v>
      </c>
      <c r="CK509" s="239">
        <f t="shared" si="463"/>
        <v>0</v>
      </c>
      <c r="CL509" s="239">
        <f t="shared" si="464"/>
        <v>0</v>
      </c>
    </row>
    <row r="510" spans="3:90" x14ac:dyDescent="0.35">
      <c r="C510" s="235"/>
      <c r="D510" s="246" t="str">
        <f t="shared" si="442"/>
        <v/>
      </c>
      <c r="E510" s="247" t="str">
        <f t="shared" si="443"/>
        <v/>
      </c>
      <c r="F510" s="248" t="str">
        <f t="shared" si="444"/>
        <v/>
      </c>
      <c r="G510" s="249" t="str">
        <f t="shared" si="445"/>
        <v/>
      </c>
      <c r="H510" s="250" t="str">
        <f t="shared" si="446"/>
        <v/>
      </c>
      <c r="I510" s="386" t="str">
        <f t="shared" si="407"/>
        <v/>
      </c>
      <c r="J510" s="387" t="str">
        <f t="shared" si="408"/>
        <v/>
      </c>
      <c r="K510" s="388" t="str">
        <f t="shared" si="409"/>
        <v/>
      </c>
      <c r="L510" s="389" t="str">
        <f t="shared" si="410"/>
        <v/>
      </c>
      <c r="M510" s="250" t="str">
        <f t="shared" si="411"/>
        <v/>
      </c>
      <c r="N510" s="246" t="b">
        <f t="shared" si="447"/>
        <v>0</v>
      </c>
      <c r="O510" s="246" t="b">
        <f t="shared" si="448"/>
        <v>0</v>
      </c>
      <c r="P510" s="246" t="b">
        <f t="shared" si="449"/>
        <v>0</v>
      </c>
      <c r="Q510" s="246" t="b">
        <f t="shared" si="450"/>
        <v>0</v>
      </c>
      <c r="R510" s="246" t="str">
        <f t="shared" si="451"/>
        <v>No</v>
      </c>
      <c r="S510" s="247" t="b">
        <f t="shared" si="412"/>
        <v>0</v>
      </c>
      <c r="T510" s="247" t="b">
        <f t="shared" si="413"/>
        <v>0</v>
      </c>
      <c r="U510" s="247" t="b">
        <f t="shared" si="414"/>
        <v>0</v>
      </c>
      <c r="V510" s="247" t="b">
        <f t="shared" si="415"/>
        <v>0</v>
      </c>
      <c r="W510" s="247" t="str">
        <f t="shared" si="452"/>
        <v>No</v>
      </c>
      <c r="X510" s="248" t="b">
        <f t="shared" si="416"/>
        <v>0</v>
      </c>
      <c r="Y510" s="248" t="b">
        <f t="shared" si="417"/>
        <v>0</v>
      </c>
      <c r="Z510" s="248" t="b">
        <f t="shared" si="418"/>
        <v>0</v>
      </c>
      <c r="AA510" s="248" t="b">
        <f t="shared" si="419"/>
        <v>0</v>
      </c>
      <c r="AB510" s="248" t="str">
        <f t="shared" si="453"/>
        <v>No</v>
      </c>
      <c r="AC510" s="249" t="b">
        <f t="shared" si="420"/>
        <v>0</v>
      </c>
      <c r="AD510" s="249" t="b">
        <f t="shared" si="421"/>
        <v>0</v>
      </c>
      <c r="AE510" s="249" t="b">
        <f t="shared" si="422"/>
        <v>0</v>
      </c>
      <c r="AF510" s="249" t="b">
        <f t="shared" si="423"/>
        <v>0</v>
      </c>
      <c r="AG510" s="249" t="str">
        <f t="shared" si="454"/>
        <v>No</v>
      </c>
      <c r="AH510" s="250" t="b">
        <f t="shared" si="424"/>
        <v>0</v>
      </c>
      <c r="AI510" s="250" t="b">
        <f t="shared" si="425"/>
        <v>0</v>
      </c>
      <c r="AJ510" s="250" t="b">
        <f t="shared" si="426"/>
        <v>0</v>
      </c>
      <c r="AK510" s="250" t="b">
        <f t="shared" si="427"/>
        <v>0</v>
      </c>
      <c r="AL510" s="250" t="str">
        <f t="shared" si="455"/>
        <v>No</v>
      </c>
      <c r="AN510" s="246" t="str">
        <f t="shared" si="456"/>
        <v/>
      </c>
      <c r="AO510" s="247" t="str">
        <f t="shared" si="457"/>
        <v/>
      </c>
      <c r="AP510" s="248" t="str">
        <f t="shared" si="458"/>
        <v/>
      </c>
      <c r="AQ510" s="249" t="str">
        <f t="shared" si="459"/>
        <v/>
      </c>
      <c r="AR510" s="250" t="str">
        <f t="shared" si="460"/>
        <v/>
      </c>
      <c r="AS510" s="234"/>
      <c r="AY510" s="385">
        <f t="shared" si="461"/>
        <v>0</v>
      </c>
      <c r="AZ510" s="385">
        <f t="shared" si="428"/>
        <v>0</v>
      </c>
      <c r="BA510" s="385">
        <f t="shared" si="462"/>
        <v>0</v>
      </c>
      <c r="BB510" s="385">
        <f t="shared" si="429"/>
        <v>0</v>
      </c>
      <c r="BC510" s="385">
        <f t="shared" si="430"/>
        <v>0</v>
      </c>
      <c r="BD510" s="385">
        <f t="shared" si="431"/>
        <v>0</v>
      </c>
      <c r="BE510" s="385">
        <f t="shared" si="432"/>
        <v>0</v>
      </c>
      <c r="BF510" s="385">
        <f t="shared" si="433"/>
        <v>0</v>
      </c>
      <c r="BG510" s="385">
        <f t="shared" si="434"/>
        <v>0</v>
      </c>
      <c r="BH510" s="385">
        <f t="shared" si="435"/>
        <v>0</v>
      </c>
      <c r="BI510" s="385">
        <f t="shared" si="436"/>
        <v>0</v>
      </c>
      <c r="BJ510" s="385">
        <f t="shared" si="437"/>
        <v>0</v>
      </c>
      <c r="BK510" s="385">
        <f t="shared" si="438"/>
        <v>0</v>
      </c>
      <c r="BL510" s="385">
        <f t="shared" si="439"/>
        <v>0</v>
      </c>
      <c r="BM510" s="385">
        <f t="shared" si="440"/>
        <v>0</v>
      </c>
      <c r="BN510" s="385">
        <f t="shared" si="441"/>
        <v>0</v>
      </c>
      <c r="CK510" s="239">
        <f t="shared" si="463"/>
        <v>0</v>
      </c>
      <c r="CL510" s="239">
        <f t="shared" si="464"/>
        <v>0</v>
      </c>
    </row>
    <row r="511" spans="3:90" x14ac:dyDescent="0.35">
      <c r="C511" s="235"/>
      <c r="D511" s="246" t="str">
        <f t="shared" si="442"/>
        <v/>
      </c>
      <c r="E511" s="247" t="str">
        <f t="shared" si="443"/>
        <v/>
      </c>
      <c r="F511" s="248" t="str">
        <f t="shared" si="444"/>
        <v/>
      </c>
      <c r="G511" s="249" t="str">
        <f t="shared" si="445"/>
        <v/>
      </c>
      <c r="H511" s="250" t="str">
        <f t="shared" si="446"/>
        <v/>
      </c>
      <c r="I511" s="386" t="str">
        <f t="shared" si="407"/>
        <v/>
      </c>
      <c r="J511" s="387" t="str">
        <f t="shared" si="408"/>
        <v/>
      </c>
      <c r="K511" s="388" t="str">
        <f t="shared" si="409"/>
        <v/>
      </c>
      <c r="L511" s="389" t="str">
        <f t="shared" si="410"/>
        <v/>
      </c>
      <c r="M511" s="250" t="str">
        <f t="shared" si="411"/>
        <v/>
      </c>
      <c r="N511" s="246" t="b">
        <f t="shared" si="447"/>
        <v>0</v>
      </c>
      <c r="O511" s="246" t="b">
        <f t="shared" si="448"/>
        <v>0</v>
      </c>
      <c r="P511" s="246" t="b">
        <f t="shared" si="449"/>
        <v>0</v>
      </c>
      <c r="Q511" s="246" t="b">
        <f t="shared" si="450"/>
        <v>0</v>
      </c>
      <c r="R511" s="246" t="str">
        <f t="shared" si="451"/>
        <v>No</v>
      </c>
      <c r="S511" s="247" t="b">
        <f t="shared" si="412"/>
        <v>0</v>
      </c>
      <c r="T511" s="247" t="b">
        <f t="shared" si="413"/>
        <v>0</v>
      </c>
      <c r="U511" s="247" t="b">
        <f t="shared" si="414"/>
        <v>0</v>
      </c>
      <c r="V511" s="247" t="b">
        <f t="shared" si="415"/>
        <v>0</v>
      </c>
      <c r="W511" s="247" t="str">
        <f t="shared" si="452"/>
        <v>No</v>
      </c>
      <c r="X511" s="248" t="b">
        <f t="shared" si="416"/>
        <v>0</v>
      </c>
      <c r="Y511" s="248" t="b">
        <f t="shared" si="417"/>
        <v>0</v>
      </c>
      <c r="Z511" s="248" t="b">
        <f t="shared" si="418"/>
        <v>0</v>
      </c>
      <c r="AA511" s="248" t="b">
        <f t="shared" si="419"/>
        <v>0</v>
      </c>
      <c r="AB511" s="248" t="str">
        <f t="shared" si="453"/>
        <v>No</v>
      </c>
      <c r="AC511" s="249" t="b">
        <f t="shared" si="420"/>
        <v>0</v>
      </c>
      <c r="AD511" s="249" t="b">
        <f t="shared" si="421"/>
        <v>0</v>
      </c>
      <c r="AE511" s="249" t="b">
        <f t="shared" si="422"/>
        <v>0</v>
      </c>
      <c r="AF511" s="249" t="b">
        <f t="shared" si="423"/>
        <v>0</v>
      </c>
      <c r="AG511" s="249" t="str">
        <f t="shared" si="454"/>
        <v>No</v>
      </c>
      <c r="AH511" s="250" t="b">
        <f t="shared" si="424"/>
        <v>0</v>
      </c>
      <c r="AI511" s="250" t="b">
        <f t="shared" si="425"/>
        <v>0</v>
      </c>
      <c r="AJ511" s="250" t="b">
        <f t="shared" si="426"/>
        <v>0</v>
      </c>
      <c r="AK511" s="250" t="b">
        <f t="shared" si="427"/>
        <v>0</v>
      </c>
      <c r="AL511" s="250" t="str">
        <f t="shared" si="455"/>
        <v>No</v>
      </c>
      <c r="AN511" s="246" t="str">
        <f t="shared" si="456"/>
        <v/>
      </c>
      <c r="AO511" s="247" t="str">
        <f t="shared" si="457"/>
        <v/>
      </c>
      <c r="AP511" s="248" t="str">
        <f t="shared" si="458"/>
        <v/>
      </c>
      <c r="AQ511" s="249" t="str">
        <f t="shared" si="459"/>
        <v/>
      </c>
      <c r="AR511" s="250" t="str">
        <f t="shared" si="460"/>
        <v/>
      </c>
      <c r="AS511" s="234"/>
      <c r="AY511" s="385">
        <f t="shared" si="461"/>
        <v>0</v>
      </c>
      <c r="AZ511" s="385">
        <f t="shared" si="428"/>
        <v>0</v>
      </c>
      <c r="BA511" s="385">
        <f t="shared" si="462"/>
        <v>0</v>
      </c>
      <c r="BB511" s="385">
        <f t="shared" si="429"/>
        <v>0</v>
      </c>
      <c r="BC511" s="385">
        <f t="shared" si="430"/>
        <v>0</v>
      </c>
      <c r="BD511" s="385">
        <f t="shared" si="431"/>
        <v>0</v>
      </c>
      <c r="BE511" s="385">
        <f t="shared" si="432"/>
        <v>0</v>
      </c>
      <c r="BF511" s="385">
        <f t="shared" si="433"/>
        <v>0</v>
      </c>
      <c r="BG511" s="385">
        <f t="shared" si="434"/>
        <v>0</v>
      </c>
      <c r="BH511" s="385">
        <f t="shared" si="435"/>
        <v>0</v>
      </c>
      <c r="BI511" s="385">
        <f t="shared" si="436"/>
        <v>0</v>
      </c>
      <c r="BJ511" s="385">
        <f t="shared" si="437"/>
        <v>0</v>
      </c>
      <c r="BK511" s="385">
        <f t="shared" si="438"/>
        <v>0</v>
      </c>
      <c r="BL511" s="385">
        <f t="shared" si="439"/>
        <v>0</v>
      </c>
      <c r="BM511" s="385">
        <f t="shared" si="440"/>
        <v>0</v>
      </c>
      <c r="BN511" s="385">
        <f t="shared" si="441"/>
        <v>0</v>
      </c>
      <c r="CK511" s="239">
        <f t="shared" si="463"/>
        <v>0</v>
      </c>
      <c r="CL511" s="239">
        <f t="shared" si="464"/>
        <v>0</v>
      </c>
    </row>
    <row r="512" spans="3:90" x14ac:dyDescent="0.35">
      <c r="C512" s="235"/>
      <c r="D512" s="246" t="str">
        <f t="shared" si="442"/>
        <v/>
      </c>
      <c r="E512" s="247" t="str">
        <f t="shared" si="443"/>
        <v/>
      </c>
      <c r="F512" s="248" t="str">
        <f t="shared" si="444"/>
        <v/>
      </c>
      <c r="G512" s="249" t="str">
        <f t="shared" si="445"/>
        <v/>
      </c>
      <c r="H512" s="250" t="str">
        <f t="shared" si="446"/>
        <v/>
      </c>
      <c r="I512" s="386" t="str">
        <f t="shared" si="407"/>
        <v/>
      </c>
      <c r="J512" s="387" t="str">
        <f t="shared" si="408"/>
        <v/>
      </c>
      <c r="K512" s="388" t="str">
        <f t="shared" si="409"/>
        <v/>
      </c>
      <c r="L512" s="389" t="str">
        <f t="shared" si="410"/>
        <v/>
      </c>
      <c r="M512" s="250" t="str">
        <f t="shared" si="411"/>
        <v/>
      </c>
      <c r="N512" s="246" t="b">
        <f t="shared" si="447"/>
        <v>0</v>
      </c>
      <c r="O512" s="246" t="b">
        <f t="shared" si="448"/>
        <v>0</v>
      </c>
      <c r="P512" s="246" t="b">
        <f t="shared" si="449"/>
        <v>0</v>
      </c>
      <c r="Q512" s="246" t="b">
        <f t="shared" si="450"/>
        <v>0</v>
      </c>
      <c r="R512" s="246" t="str">
        <f t="shared" si="451"/>
        <v>No</v>
      </c>
      <c r="S512" s="247" t="b">
        <f t="shared" si="412"/>
        <v>0</v>
      </c>
      <c r="T512" s="247" t="b">
        <f t="shared" si="413"/>
        <v>0</v>
      </c>
      <c r="U512" s="247" t="b">
        <f t="shared" si="414"/>
        <v>0</v>
      </c>
      <c r="V512" s="247" t="b">
        <f t="shared" si="415"/>
        <v>0</v>
      </c>
      <c r="W512" s="247" t="str">
        <f t="shared" si="452"/>
        <v>No</v>
      </c>
      <c r="X512" s="248" t="b">
        <f t="shared" si="416"/>
        <v>0</v>
      </c>
      <c r="Y512" s="248" t="b">
        <f t="shared" si="417"/>
        <v>0</v>
      </c>
      <c r="Z512" s="248" t="b">
        <f t="shared" si="418"/>
        <v>0</v>
      </c>
      <c r="AA512" s="248" t="b">
        <f t="shared" si="419"/>
        <v>0</v>
      </c>
      <c r="AB512" s="248" t="str">
        <f t="shared" si="453"/>
        <v>No</v>
      </c>
      <c r="AC512" s="249" t="b">
        <f t="shared" si="420"/>
        <v>0</v>
      </c>
      <c r="AD512" s="249" t="b">
        <f t="shared" si="421"/>
        <v>0</v>
      </c>
      <c r="AE512" s="249" t="b">
        <f t="shared" si="422"/>
        <v>0</v>
      </c>
      <c r="AF512" s="249" t="b">
        <f t="shared" si="423"/>
        <v>0</v>
      </c>
      <c r="AG512" s="249" t="str">
        <f t="shared" si="454"/>
        <v>No</v>
      </c>
      <c r="AH512" s="250" t="b">
        <f t="shared" si="424"/>
        <v>0</v>
      </c>
      <c r="AI512" s="250" t="b">
        <f t="shared" si="425"/>
        <v>0</v>
      </c>
      <c r="AJ512" s="250" t="b">
        <f t="shared" si="426"/>
        <v>0</v>
      </c>
      <c r="AK512" s="250" t="b">
        <f t="shared" si="427"/>
        <v>0</v>
      </c>
      <c r="AL512" s="250" t="str">
        <f t="shared" si="455"/>
        <v>No</v>
      </c>
      <c r="AN512" s="246" t="str">
        <f t="shared" si="456"/>
        <v/>
      </c>
      <c r="AO512" s="247" t="str">
        <f t="shared" si="457"/>
        <v/>
      </c>
      <c r="AP512" s="248" t="str">
        <f t="shared" si="458"/>
        <v/>
      </c>
      <c r="AQ512" s="249" t="str">
        <f t="shared" si="459"/>
        <v/>
      </c>
      <c r="AR512" s="250" t="str">
        <f t="shared" si="460"/>
        <v/>
      </c>
      <c r="AS512" s="234"/>
      <c r="AY512" s="385">
        <f t="shared" si="461"/>
        <v>0</v>
      </c>
      <c r="AZ512" s="385">
        <f t="shared" si="428"/>
        <v>0</v>
      </c>
      <c r="BA512" s="385">
        <f t="shared" si="462"/>
        <v>0</v>
      </c>
      <c r="BB512" s="385">
        <f t="shared" si="429"/>
        <v>0</v>
      </c>
      <c r="BC512" s="385">
        <f t="shared" si="430"/>
        <v>0</v>
      </c>
      <c r="BD512" s="385">
        <f t="shared" si="431"/>
        <v>0</v>
      </c>
      <c r="BE512" s="385">
        <f t="shared" si="432"/>
        <v>0</v>
      </c>
      <c r="BF512" s="385">
        <f t="shared" si="433"/>
        <v>0</v>
      </c>
      <c r="BG512" s="385">
        <f t="shared" si="434"/>
        <v>0</v>
      </c>
      <c r="BH512" s="385">
        <f t="shared" si="435"/>
        <v>0</v>
      </c>
      <c r="BI512" s="385">
        <f t="shared" si="436"/>
        <v>0</v>
      </c>
      <c r="BJ512" s="385">
        <f t="shared" si="437"/>
        <v>0</v>
      </c>
      <c r="BK512" s="385">
        <f t="shared" si="438"/>
        <v>0</v>
      </c>
      <c r="BL512" s="385">
        <f t="shared" si="439"/>
        <v>0</v>
      </c>
      <c r="BM512" s="385">
        <f t="shared" si="440"/>
        <v>0</v>
      </c>
      <c r="BN512" s="385">
        <f t="shared" si="441"/>
        <v>0</v>
      </c>
      <c r="CK512" s="239">
        <f t="shared" si="463"/>
        <v>0</v>
      </c>
      <c r="CL512" s="239">
        <f t="shared" si="464"/>
        <v>0</v>
      </c>
    </row>
    <row r="513" spans="3:90" x14ac:dyDescent="0.35">
      <c r="C513" s="235"/>
      <c r="D513" s="246" t="str">
        <f t="shared" si="442"/>
        <v/>
      </c>
      <c r="E513" s="247" t="str">
        <f t="shared" si="443"/>
        <v/>
      </c>
      <c r="F513" s="248" t="str">
        <f t="shared" si="444"/>
        <v/>
      </c>
      <c r="G513" s="249" t="str">
        <f t="shared" si="445"/>
        <v/>
      </c>
      <c r="H513" s="250" t="str">
        <f t="shared" si="446"/>
        <v/>
      </c>
      <c r="I513" s="386" t="str">
        <f t="shared" si="407"/>
        <v/>
      </c>
      <c r="J513" s="387" t="str">
        <f t="shared" si="408"/>
        <v/>
      </c>
      <c r="K513" s="388" t="str">
        <f t="shared" si="409"/>
        <v/>
      </c>
      <c r="L513" s="389" t="str">
        <f t="shared" si="410"/>
        <v/>
      </c>
      <c r="M513" s="250" t="str">
        <f t="shared" si="411"/>
        <v/>
      </c>
      <c r="N513" s="246" t="b">
        <f t="shared" si="447"/>
        <v>0</v>
      </c>
      <c r="O513" s="246" t="b">
        <f t="shared" si="448"/>
        <v>0</v>
      </c>
      <c r="P513" s="246" t="b">
        <f t="shared" si="449"/>
        <v>0</v>
      </c>
      <c r="Q513" s="246" t="b">
        <f t="shared" si="450"/>
        <v>0</v>
      </c>
      <c r="R513" s="246" t="str">
        <f t="shared" si="451"/>
        <v>No</v>
      </c>
      <c r="S513" s="247" t="b">
        <f t="shared" si="412"/>
        <v>0</v>
      </c>
      <c r="T513" s="247" t="b">
        <f t="shared" si="413"/>
        <v>0</v>
      </c>
      <c r="U513" s="247" t="b">
        <f t="shared" si="414"/>
        <v>0</v>
      </c>
      <c r="V513" s="247" t="b">
        <f t="shared" si="415"/>
        <v>0</v>
      </c>
      <c r="W513" s="247" t="str">
        <f t="shared" si="452"/>
        <v>No</v>
      </c>
      <c r="X513" s="248" t="b">
        <f t="shared" si="416"/>
        <v>0</v>
      </c>
      <c r="Y513" s="248" t="b">
        <f t="shared" si="417"/>
        <v>0</v>
      </c>
      <c r="Z513" s="248" t="b">
        <f t="shared" si="418"/>
        <v>0</v>
      </c>
      <c r="AA513" s="248" t="b">
        <f t="shared" si="419"/>
        <v>0</v>
      </c>
      <c r="AB513" s="248" t="str">
        <f t="shared" si="453"/>
        <v>No</v>
      </c>
      <c r="AC513" s="249" t="b">
        <f t="shared" si="420"/>
        <v>0</v>
      </c>
      <c r="AD513" s="249" t="b">
        <f t="shared" si="421"/>
        <v>0</v>
      </c>
      <c r="AE513" s="249" t="b">
        <f t="shared" si="422"/>
        <v>0</v>
      </c>
      <c r="AF513" s="249" t="b">
        <f t="shared" si="423"/>
        <v>0</v>
      </c>
      <c r="AG513" s="249" t="str">
        <f t="shared" si="454"/>
        <v>No</v>
      </c>
      <c r="AH513" s="250" t="b">
        <f t="shared" si="424"/>
        <v>0</v>
      </c>
      <c r="AI513" s="250" t="b">
        <f t="shared" si="425"/>
        <v>0</v>
      </c>
      <c r="AJ513" s="250" t="b">
        <f t="shared" si="426"/>
        <v>0</v>
      </c>
      <c r="AK513" s="250" t="b">
        <f t="shared" si="427"/>
        <v>0</v>
      </c>
      <c r="AL513" s="250" t="str">
        <f t="shared" si="455"/>
        <v>No</v>
      </c>
      <c r="AN513" s="246" t="str">
        <f t="shared" si="456"/>
        <v/>
      </c>
      <c r="AO513" s="247" t="str">
        <f t="shared" si="457"/>
        <v/>
      </c>
      <c r="AP513" s="248" t="str">
        <f t="shared" si="458"/>
        <v/>
      </c>
      <c r="AQ513" s="249" t="str">
        <f t="shared" si="459"/>
        <v/>
      </c>
      <c r="AR513" s="250" t="str">
        <f t="shared" si="460"/>
        <v/>
      </c>
      <c r="AS513" s="234"/>
      <c r="AY513" s="385">
        <f t="shared" si="461"/>
        <v>0</v>
      </c>
      <c r="AZ513" s="385">
        <f t="shared" si="428"/>
        <v>0</v>
      </c>
      <c r="BA513" s="385">
        <f t="shared" si="462"/>
        <v>0</v>
      </c>
      <c r="BB513" s="385">
        <f t="shared" si="429"/>
        <v>0</v>
      </c>
      <c r="BC513" s="385">
        <f t="shared" si="430"/>
        <v>0</v>
      </c>
      <c r="BD513" s="385">
        <f t="shared" si="431"/>
        <v>0</v>
      </c>
      <c r="BE513" s="385">
        <f t="shared" si="432"/>
        <v>0</v>
      </c>
      <c r="BF513" s="385">
        <f t="shared" si="433"/>
        <v>0</v>
      </c>
      <c r="BG513" s="385">
        <f t="shared" si="434"/>
        <v>0</v>
      </c>
      <c r="BH513" s="385">
        <f t="shared" si="435"/>
        <v>0</v>
      </c>
      <c r="BI513" s="385">
        <f t="shared" si="436"/>
        <v>0</v>
      </c>
      <c r="BJ513" s="385">
        <f t="shared" si="437"/>
        <v>0</v>
      </c>
      <c r="BK513" s="385">
        <f t="shared" si="438"/>
        <v>0</v>
      </c>
      <c r="BL513" s="385">
        <f t="shared" si="439"/>
        <v>0</v>
      </c>
      <c r="BM513" s="385">
        <f t="shared" si="440"/>
        <v>0</v>
      </c>
      <c r="BN513" s="385">
        <f t="shared" si="441"/>
        <v>0</v>
      </c>
      <c r="CK513" s="239">
        <f t="shared" si="463"/>
        <v>0</v>
      </c>
      <c r="CL513" s="239">
        <f t="shared" si="464"/>
        <v>0</v>
      </c>
    </row>
    <row r="514" spans="3:90" x14ac:dyDescent="0.35">
      <c r="C514" s="235"/>
      <c r="D514" s="246" t="str">
        <f t="shared" si="442"/>
        <v/>
      </c>
      <c r="E514" s="247" t="str">
        <f t="shared" si="443"/>
        <v/>
      </c>
      <c r="F514" s="248" t="str">
        <f t="shared" si="444"/>
        <v/>
      </c>
      <c r="G514" s="249" t="str">
        <f t="shared" si="445"/>
        <v/>
      </c>
      <c r="H514" s="250" t="str">
        <f t="shared" si="446"/>
        <v/>
      </c>
      <c r="I514" s="386" t="str">
        <f t="shared" si="407"/>
        <v/>
      </c>
      <c r="J514" s="387" t="str">
        <f t="shared" si="408"/>
        <v/>
      </c>
      <c r="K514" s="388" t="str">
        <f t="shared" si="409"/>
        <v/>
      </c>
      <c r="L514" s="389" t="str">
        <f t="shared" si="410"/>
        <v/>
      </c>
      <c r="M514" s="250" t="str">
        <f t="shared" si="411"/>
        <v/>
      </c>
      <c r="N514" s="246" t="b">
        <f t="shared" si="447"/>
        <v>0</v>
      </c>
      <c r="O514" s="246" t="b">
        <f t="shared" si="448"/>
        <v>0</v>
      </c>
      <c r="P514" s="246" t="b">
        <f t="shared" si="449"/>
        <v>0</v>
      </c>
      <c r="Q514" s="246" t="b">
        <f t="shared" si="450"/>
        <v>0</v>
      </c>
      <c r="R514" s="246" t="str">
        <f t="shared" si="451"/>
        <v>No</v>
      </c>
      <c r="S514" s="247" t="b">
        <f t="shared" si="412"/>
        <v>0</v>
      </c>
      <c r="T514" s="247" t="b">
        <f t="shared" si="413"/>
        <v>0</v>
      </c>
      <c r="U514" s="247" t="b">
        <f t="shared" si="414"/>
        <v>0</v>
      </c>
      <c r="V514" s="247" t="b">
        <f t="shared" si="415"/>
        <v>0</v>
      </c>
      <c r="W514" s="247" t="str">
        <f t="shared" si="452"/>
        <v>No</v>
      </c>
      <c r="X514" s="248" t="b">
        <f t="shared" si="416"/>
        <v>0</v>
      </c>
      <c r="Y514" s="248" t="b">
        <f t="shared" si="417"/>
        <v>0</v>
      </c>
      <c r="Z514" s="248" t="b">
        <f t="shared" si="418"/>
        <v>0</v>
      </c>
      <c r="AA514" s="248" t="b">
        <f t="shared" si="419"/>
        <v>0</v>
      </c>
      <c r="AB514" s="248" t="str">
        <f t="shared" si="453"/>
        <v>No</v>
      </c>
      <c r="AC514" s="249" t="b">
        <f t="shared" si="420"/>
        <v>0</v>
      </c>
      <c r="AD514" s="249" t="b">
        <f t="shared" si="421"/>
        <v>0</v>
      </c>
      <c r="AE514" s="249" t="b">
        <f t="shared" si="422"/>
        <v>0</v>
      </c>
      <c r="AF514" s="249" t="b">
        <f t="shared" si="423"/>
        <v>0</v>
      </c>
      <c r="AG514" s="249" t="str">
        <f t="shared" si="454"/>
        <v>No</v>
      </c>
      <c r="AH514" s="250" t="b">
        <f t="shared" si="424"/>
        <v>0</v>
      </c>
      <c r="AI514" s="250" t="b">
        <f t="shared" si="425"/>
        <v>0</v>
      </c>
      <c r="AJ514" s="250" t="b">
        <f t="shared" si="426"/>
        <v>0</v>
      </c>
      <c r="AK514" s="250" t="b">
        <f t="shared" si="427"/>
        <v>0</v>
      </c>
      <c r="AL514" s="250" t="str">
        <f t="shared" si="455"/>
        <v>No</v>
      </c>
      <c r="AN514" s="246" t="str">
        <f t="shared" si="456"/>
        <v/>
      </c>
      <c r="AO514" s="247" t="str">
        <f t="shared" si="457"/>
        <v/>
      </c>
      <c r="AP514" s="248" t="str">
        <f t="shared" si="458"/>
        <v/>
      </c>
      <c r="AQ514" s="249" t="str">
        <f t="shared" si="459"/>
        <v/>
      </c>
      <c r="AR514" s="250" t="str">
        <f t="shared" si="460"/>
        <v/>
      </c>
      <c r="AS514" s="234"/>
      <c r="AY514" s="385">
        <f t="shared" si="461"/>
        <v>0</v>
      </c>
      <c r="AZ514" s="385">
        <f t="shared" si="428"/>
        <v>0</v>
      </c>
      <c r="BA514" s="385">
        <f t="shared" si="462"/>
        <v>0</v>
      </c>
      <c r="BB514" s="385">
        <f t="shared" si="429"/>
        <v>0</v>
      </c>
      <c r="BC514" s="385">
        <f t="shared" si="430"/>
        <v>0</v>
      </c>
      <c r="BD514" s="385">
        <f t="shared" si="431"/>
        <v>0</v>
      </c>
      <c r="BE514" s="385">
        <f t="shared" si="432"/>
        <v>0</v>
      </c>
      <c r="BF514" s="385">
        <f t="shared" si="433"/>
        <v>0</v>
      </c>
      <c r="BG514" s="385">
        <f t="shared" si="434"/>
        <v>0</v>
      </c>
      <c r="BH514" s="385">
        <f t="shared" si="435"/>
        <v>0</v>
      </c>
      <c r="BI514" s="385">
        <f t="shared" si="436"/>
        <v>0</v>
      </c>
      <c r="BJ514" s="385">
        <f t="shared" si="437"/>
        <v>0</v>
      </c>
      <c r="BK514" s="385">
        <f t="shared" si="438"/>
        <v>0</v>
      </c>
      <c r="BL514" s="385">
        <f t="shared" si="439"/>
        <v>0</v>
      </c>
      <c r="BM514" s="385">
        <f t="shared" si="440"/>
        <v>0</v>
      </c>
      <c r="BN514" s="385">
        <f t="shared" si="441"/>
        <v>0</v>
      </c>
      <c r="CK514" s="239">
        <f t="shared" si="463"/>
        <v>0</v>
      </c>
      <c r="CL514" s="239">
        <f t="shared" si="464"/>
        <v>0</v>
      </c>
    </row>
    <row r="515" spans="3:90" x14ac:dyDescent="0.35">
      <c r="C515" s="235"/>
      <c r="D515" s="246" t="str">
        <f t="shared" si="442"/>
        <v/>
      </c>
      <c r="E515" s="247" t="str">
        <f t="shared" si="443"/>
        <v/>
      </c>
      <c r="F515" s="248" t="str">
        <f t="shared" si="444"/>
        <v/>
      </c>
      <c r="G515" s="249" t="str">
        <f t="shared" si="445"/>
        <v/>
      </c>
      <c r="H515" s="250" t="str">
        <f t="shared" si="446"/>
        <v/>
      </c>
      <c r="I515" s="386" t="str">
        <f t="shared" si="407"/>
        <v/>
      </c>
      <c r="J515" s="387" t="str">
        <f t="shared" si="408"/>
        <v/>
      </c>
      <c r="K515" s="388" t="str">
        <f t="shared" si="409"/>
        <v/>
      </c>
      <c r="L515" s="389" t="str">
        <f t="shared" si="410"/>
        <v/>
      </c>
      <c r="M515" s="250" t="str">
        <f t="shared" si="411"/>
        <v/>
      </c>
      <c r="N515" s="246" t="b">
        <f t="shared" si="447"/>
        <v>0</v>
      </c>
      <c r="O515" s="246" t="b">
        <f t="shared" si="448"/>
        <v>0</v>
      </c>
      <c r="P515" s="246" t="b">
        <f t="shared" si="449"/>
        <v>0</v>
      </c>
      <c r="Q515" s="246" t="b">
        <f t="shared" si="450"/>
        <v>0</v>
      </c>
      <c r="R515" s="246" t="str">
        <f t="shared" si="451"/>
        <v>No</v>
      </c>
      <c r="S515" s="247" t="b">
        <f t="shared" si="412"/>
        <v>0</v>
      </c>
      <c r="T515" s="247" t="b">
        <f t="shared" si="413"/>
        <v>0</v>
      </c>
      <c r="U515" s="247" t="b">
        <f t="shared" si="414"/>
        <v>0</v>
      </c>
      <c r="V515" s="247" t="b">
        <f t="shared" si="415"/>
        <v>0</v>
      </c>
      <c r="W515" s="247" t="str">
        <f t="shared" si="452"/>
        <v>No</v>
      </c>
      <c r="X515" s="248" t="b">
        <f t="shared" si="416"/>
        <v>0</v>
      </c>
      <c r="Y515" s="248" t="b">
        <f t="shared" si="417"/>
        <v>0</v>
      </c>
      <c r="Z515" s="248" t="b">
        <f t="shared" si="418"/>
        <v>0</v>
      </c>
      <c r="AA515" s="248" t="b">
        <f t="shared" si="419"/>
        <v>0</v>
      </c>
      <c r="AB515" s="248" t="str">
        <f t="shared" si="453"/>
        <v>No</v>
      </c>
      <c r="AC515" s="249" t="b">
        <f t="shared" si="420"/>
        <v>0</v>
      </c>
      <c r="AD515" s="249" t="b">
        <f t="shared" si="421"/>
        <v>0</v>
      </c>
      <c r="AE515" s="249" t="b">
        <f t="shared" si="422"/>
        <v>0</v>
      </c>
      <c r="AF515" s="249" t="b">
        <f t="shared" si="423"/>
        <v>0</v>
      </c>
      <c r="AG515" s="249" t="str">
        <f t="shared" si="454"/>
        <v>No</v>
      </c>
      <c r="AH515" s="250" t="b">
        <f t="shared" si="424"/>
        <v>0</v>
      </c>
      <c r="AI515" s="250" t="b">
        <f t="shared" si="425"/>
        <v>0</v>
      </c>
      <c r="AJ515" s="250" t="b">
        <f t="shared" si="426"/>
        <v>0</v>
      </c>
      <c r="AK515" s="250" t="b">
        <f t="shared" si="427"/>
        <v>0</v>
      </c>
      <c r="AL515" s="250" t="str">
        <f t="shared" si="455"/>
        <v>No</v>
      </c>
      <c r="AN515" s="246" t="str">
        <f t="shared" si="456"/>
        <v/>
      </c>
      <c r="AO515" s="247" t="str">
        <f t="shared" si="457"/>
        <v/>
      </c>
      <c r="AP515" s="248" t="str">
        <f t="shared" si="458"/>
        <v/>
      </c>
      <c r="AQ515" s="249" t="str">
        <f t="shared" si="459"/>
        <v/>
      </c>
      <c r="AR515" s="250" t="str">
        <f t="shared" si="460"/>
        <v/>
      </c>
      <c r="AS515" s="234"/>
      <c r="AY515" s="385">
        <f t="shared" si="461"/>
        <v>0</v>
      </c>
      <c r="AZ515" s="385">
        <f t="shared" si="428"/>
        <v>0</v>
      </c>
      <c r="BA515" s="385">
        <f t="shared" si="462"/>
        <v>0</v>
      </c>
      <c r="BB515" s="385">
        <f t="shared" si="429"/>
        <v>0</v>
      </c>
      <c r="BC515" s="385">
        <f t="shared" si="430"/>
        <v>0</v>
      </c>
      <c r="BD515" s="385">
        <f t="shared" si="431"/>
        <v>0</v>
      </c>
      <c r="BE515" s="385">
        <f t="shared" si="432"/>
        <v>0</v>
      </c>
      <c r="BF515" s="385">
        <f t="shared" si="433"/>
        <v>0</v>
      </c>
      <c r="BG515" s="385">
        <f t="shared" si="434"/>
        <v>0</v>
      </c>
      <c r="BH515" s="385">
        <f t="shared" si="435"/>
        <v>0</v>
      </c>
      <c r="BI515" s="385">
        <f t="shared" si="436"/>
        <v>0</v>
      </c>
      <c r="BJ515" s="385">
        <f t="shared" si="437"/>
        <v>0</v>
      </c>
      <c r="BK515" s="385">
        <f t="shared" si="438"/>
        <v>0</v>
      </c>
      <c r="BL515" s="385">
        <f t="shared" si="439"/>
        <v>0</v>
      </c>
      <c r="BM515" s="385">
        <f t="shared" si="440"/>
        <v>0</v>
      </c>
      <c r="BN515" s="385">
        <f t="shared" si="441"/>
        <v>0</v>
      </c>
      <c r="CK515" s="239">
        <f t="shared" si="463"/>
        <v>0</v>
      </c>
      <c r="CL515" s="239">
        <f t="shared" si="464"/>
        <v>0</v>
      </c>
    </row>
    <row r="516" spans="3:90" x14ac:dyDescent="0.35">
      <c r="C516" s="235"/>
      <c r="D516" s="246" t="str">
        <f t="shared" si="442"/>
        <v/>
      </c>
      <c r="E516" s="247" t="str">
        <f t="shared" si="443"/>
        <v/>
      </c>
      <c r="F516" s="248" t="str">
        <f t="shared" si="444"/>
        <v/>
      </c>
      <c r="G516" s="249" t="str">
        <f t="shared" si="445"/>
        <v/>
      </c>
      <c r="H516" s="250" t="str">
        <f t="shared" si="446"/>
        <v/>
      </c>
      <c r="I516" s="386" t="str">
        <f t="shared" ref="I516:I579" si="465">IF(C516="","",IF(OR(CY516="Yes",CZ516="Yes",DA516="Yes",DB516="Yes",DC516="Yes",DD516="Yes"), "Yes", "No"))</f>
        <v/>
      </c>
      <c r="J516" s="387" t="str">
        <f t="shared" ref="J516:J579" si="466">IF(C516="","",IF(OR(DE516="Yes",DF516="Yes",DG516="Yes",DH516="Yes",DI516="Yes",DJ516="Yes"), "Yes", "No"))</f>
        <v/>
      </c>
      <c r="K516" s="388" t="str">
        <f t="shared" ref="K516:K579" si="467">IF(C516="","",IF(OR(DK516="Yes",DL516="Yes",DM516="Yes",DN516="Yes",DO516="Yes",DP516="Yes"), "Yes", "No"))</f>
        <v/>
      </c>
      <c r="L516" s="389" t="str">
        <f t="shared" ref="L516:L579" si="468">IF(C516="","",IF(OR(DQ516="Yes",DR516="Yes",DS516="Yes",DT516="Yes",DU516="Yes",DV516="Yes"), "Yes", "No"))</f>
        <v/>
      </c>
      <c r="M516" s="250" t="str">
        <f t="shared" ref="M516:M579" si="469">IF(C516="","",IF(OR(DW516="Yes",DX516="Yes",DY516="Yes",DZ516="Yes",EA516="Yes",EB516="Yes"), "Yes", "No"))</f>
        <v/>
      </c>
      <c r="N516" s="246" t="b">
        <f t="shared" si="447"/>
        <v>0</v>
      </c>
      <c r="O516" s="246" t="b">
        <f t="shared" si="448"/>
        <v>0</v>
      </c>
      <c r="P516" s="246" t="b">
        <f t="shared" si="449"/>
        <v>0</v>
      </c>
      <c r="Q516" s="246" t="b">
        <f t="shared" si="450"/>
        <v>0</v>
      </c>
      <c r="R516" s="246" t="str">
        <f t="shared" si="451"/>
        <v>No</v>
      </c>
      <c r="S516" s="247" t="b">
        <f t="shared" ref="S516:S579" si="470">AND(B516="Primary",E516="New",J516="Yes")</f>
        <v>0</v>
      </c>
      <c r="T516" s="247" t="b">
        <f t="shared" ref="T516:T579" si="471">AND(B516="Primary",E516="Continuing",J516="Yes")</f>
        <v>0</v>
      </c>
      <c r="U516" s="247" t="b">
        <f t="shared" ref="U516:U579" si="472">AND(B516="Secondary",E516="New",J516="Yes")</f>
        <v>0</v>
      </c>
      <c r="V516" s="247" t="b">
        <f t="shared" ref="V516:V579" si="473">AND(B516="Secondary",E516="Continuing",J516="Yes")</f>
        <v>0</v>
      </c>
      <c r="W516" s="247" t="str">
        <f t="shared" si="452"/>
        <v>No</v>
      </c>
      <c r="X516" s="248" t="b">
        <f t="shared" ref="X516:X579" si="474">AND(B516="Primary",F516="New",K516="Yes")</f>
        <v>0</v>
      </c>
      <c r="Y516" s="248" t="b">
        <f t="shared" ref="Y516:Y579" si="475">AND(B516="Primary",F516="Continuing",K516="yes")</f>
        <v>0</v>
      </c>
      <c r="Z516" s="248" t="b">
        <f t="shared" ref="Z516:Z579" si="476">AND(B516="Secondary",F516="New",K516="Yes")</f>
        <v>0</v>
      </c>
      <c r="AA516" s="248" t="b">
        <f t="shared" ref="AA516:AA579" si="477">AND(B516="Secondary",F516="Continuing",K516="Yes")</f>
        <v>0</v>
      </c>
      <c r="AB516" s="248" t="str">
        <f t="shared" si="453"/>
        <v>No</v>
      </c>
      <c r="AC516" s="249" t="b">
        <f t="shared" ref="AC516:AC579" si="478">AND(B516="Primary",G516="New",L516="Yes")</f>
        <v>0</v>
      </c>
      <c r="AD516" s="249" t="b">
        <f t="shared" ref="AD516:AD579" si="479">AND(B516="Primary",G516="Continuing",L516="Yes")</f>
        <v>0</v>
      </c>
      <c r="AE516" s="249" t="b">
        <f t="shared" ref="AE516:AE579" si="480">AND(B516="Secondary",G516="New",L516="Yes")</f>
        <v>0</v>
      </c>
      <c r="AF516" s="249" t="b">
        <f t="shared" ref="AF516:AF579" si="481">AND(B516="Secondary",G516="Continuing",L516="Yes")</f>
        <v>0</v>
      </c>
      <c r="AG516" s="249" t="str">
        <f t="shared" si="454"/>
        <v>No</v>
      </c>
      <c r="AH516" s="250" t="b">
        <f t="shared" ref="AH516:AH579" si="482">AND(B516="Primary",H516="New",M516="Yes")</f>
        <v>0</v>
      </c>
      <c r="AI516" s="250" t="b">
        <f t="shared" ref="AI516:AI579" si="483">AND(B516="Primary",H516="Continuing",M516="Yes")</f>
        <v>0</v>
      </c>
      <c r="AJ516" s="250" t="b">
        <f t="shared" ref="AJ516:AJ579" si="484">AND(B516="Secondary",H516="New",M516="Yes")</f>
        <v>0</v>
      </c>
      <c r="AK516" s="250" t="b">
        <f t="shared" ref="AK516:AK579" si="485">AND(B516="Secondary",H516="Continuing",M516="Yes")</f>
        <v>0</v>
      </c>
      <c r="AL516" s="250" t="str">
        <f t="shared" si="455"/>
        <v>No</v>
      </c>
      <c r="AN516" s="246" t="str">
        <f t="shared" si="456"/>
        <v/>
      </c>
      <c r="AO516" s="247" t="str">
        <f t="shared" si="457"/>
        <v/>
      </c>
      <c r="AP516" s="248" t="str">
        <f t="shared" si="458"/>
        <v/>
      </c>
      <c r="AQ516" s="249" t="str">
        <f t="shared" si="459"/>
        <v/>
      </c>
      <c r="AR516" s="250" t="str">
        <f t="shared" si="460"/>
        <v/>
      </c>
      <c r="AS516" s="234"/>
      <c r="AY516" s="385">
        <f t="shared" si="461"/>
        <v>0</v>
      </c>
      <c r="AZ516" s="385">
        <f t="shared" ref="AZ516:AZ579" si="486">IF(OR(AT516="Beating",AU516="Beating",AV516="Beating",AW516="Beating",AX516="Beating"), 1, 0)</f>
        <v>0</v>
      </c>
      <c r="BA516" s="385">
        <f t="shared" si="462"/>
        <v>0</v>
      </c>
      <c r="BB516" s="385">
        <f t="shared" ref="BB516:BB579" si="487">IF(OR(AT516="Burning",AU516="Burning",AV516="Burning",AW516="Burning",AX516="Burning"), 1, 0)</f>
        <v>0</v>
      </c>
      <c r="BC516" s="385">
        <f t="shared" ref="BC516:BC579" si="488">IF(OR(AT516="Deprivation",AU516="Deprivation",AV516="Deprivation",AW516="Deprivation",AX516="Deprivation"), 1, 0)</f>
        <v>0</v>
      </c>
      <c r="BD516" s="385">
        <f t="shared" ref="BD516:BD579" si="489">IF(OR(AT516="Electrical",AU516="Electrical",AV516="Electrical",AW516="Electrical",AX516="Electrical"), 1, 0)</f>
        <v>0</v>
      </c>
      <c r="BE516" s="385">
        <f t="shared" ref="BE516:BE579" si="490">IF(OR(AT516="Forced Postures",AU516="Forced Postures",AV516="Forced Postures",AW516="Forced Postures",AX516="Forced Postures"), 1, 0)</f>
        <v>0</v>
      </c>
      <c r="BF516" s="385">
        <f t="shared" ref="BF516:BF579" si="491">IF(OR(AT516="Gender-based violence",AU516="Gender-based violence",AV516="Gender-based violence",AW516="Gender-based violence",AX516="Gender-based violence"), 1, 0)</f>
        <v>0</v>
      </c>
      <c r="BG516" s="385">
        <f t="shared" ref="BG516:BG579" si="492">IF(OR(AT516="Kidnapping and disappearances",AU516="Kidnapping and disappearances",AV516="Kidnapping and disappearances",AW516="Kidnapping and disappearances",AX516="Kidnapping and disappearances"), 1, 0)</f>
        <v>0</v>
      </c>
      <c r="BH516" s="385">
        <f t="shared" ref="BH516:BH579" si="493">IF(OR(AT516="Rape and sexual torture",AU516="Rape and sexual torture",AV516="Rape and sexual torture",AW516="Rape and sexual torture",AX516="Rape and sexual torture"), 1, 0)</f>
        <v>0</v>
      </c>
      <c r="BI516" s="385">
        <f t="shared" ref="BI516:BI579" si="494">IF(OR(AT516="Sensory stress",AU516="Sensory stress",AV516="Sensory stress",AW516="Sensory stress",AX516="Sensory stress"), 1, 0)</f>
        <v>0</v>
      </c>
      <c r="BJ516" s="385">
        <f t="shared" ref="BJ516:BJ579" si="495">IF(OR(AT516="Severe humiliation",AU516="Severe humiliation",AV516="Severe humiliation",AW516="Severe humiliation",AX516="Severe humiliation"), 1, 0)</f>
        <v>0</v>
      </c>
      <c r="BK516" s="385">
        <f t="shared" ref="BK516:BK579" si="496">IF(OR(AT516="Threats and psychological torture",AU516="Threats and psychological torture",AV516="Threats and psychological torture",AW516="Threats and psychological torture",AX516="Threats and psychological torture"), 1, 0)</f>
        <v>0</v>
      </c>
      <c r="BL516" s="385">
        <f t="shared" ref="BL516:BL579" si="497">IF(OR(AT516="Witnessing torture of others",AU516="Witnessing torture of others",AV516="Witnessing torture of others",AW516="Witnessing torture of others",AX516="Witnessing torture of others"), 1, 0)</f>
        <v>0</v>
      </c>
      <c r="BM516" s="385">
        <f t="shared" ref="BM516:BM579" si="498">IF(OR(AT516="Wounding/maiming",AU516="Wounding/maiming",AV516="Wounding/maiming",AW516="Wounding/maiming",AX516="Wounding/maiming"), 1, 0)</f>
        <v>0</v>
      </c>
      <c r="BN516" s="385">
        <f t="shared" ref="BN516:BN579" si="499">IF(OR(AT516="Other",AU516="Other",AV516="Other",AW516="Other",AX516="Other"), 1, 0)</f>
        <v>0</v>
      </c>
      <c r="CK516" s="239">
        <f t="shared" si="463"/>
        <v>0</v>
      </c>
      <c r="CL516" s="239">
        <f t="shared" si="464"/>
        <v>0</v>
      </c>
    </row>
    <row r="517" spans="3:90" x14ac:dyDescent="0.35">
      <c r="C517" s="235"/>
      <c r="D517" s="246" t="str">
        <f t="shared" ref="D517:D580" si="500">IF(C517="","",IF(AND(C517&gt;=DATE(2022,9,30),C517&lt;=DATE(2023,9,29)),"New",IF(C517&lt;DATE(2022,9,30),"Continuing",IF(C517&gt;DATE(2023,9,29),""))))</f>
        <v/>
      </c>
      <c r="E517" s="247" t="str">
        <f t="shared" ref="E517:E580" si="501">IF(C517="","",IF(AND(C517&gt;=DATE(2023,9,30),C517&lt;=DATE(2024,9,29)),"New",IF(C517&lt;DATE(2023,9,30),"Continuing",IF(C517&gt;DATE(2024,9,29),""))))</f>
        <v/>
      </c>
      <c r="F517" s="248" t="str">
        <f t="shared" ref="F517:F580" si="502">IF(C517="","",IF(AND(C517&gt;=DATE(2024,9,30),C517&lt;=DATE(2025,9,29)),"New",IF(C517&lt;DATE(2024,9,30),"Continuing",IF(C517&gt;DATE(2025,9,29),""))))</f>
        <v/>
      </c>
      <c r="G517" s="249" t="str">
        <f t="shared" ref="G517:G580" si="503">IF(C517="","",IF(AND(C517&gt;=DATE(2025,9,30),C517&lt;=DATE(2026,9,29)),"New",IF(C517&lt;DATE(2025,9,30),"Continuing",IF(C517&gt;DATE(2026,9,29),""))))</f>
        <v/>
      </c>
      <c r="H517" s="250" t="str">
        <f t="shared" ref="H517:H580" si="504">IF(C517="","",IF(AND(C517&gt;=DATE(2026,9,30),C517&lt;=DATE(2027,9,29)),"New",IF(C517&lt;DATE(2026,9,30),"Continuing",IF(C517&gt;DATE(2027,9,29),""))))</f>
        <v/>
      </c>
      <c r="I517" s="386" t="str">
        <f t="shared" si="465"/>
        <v/>
      </c>
      <c r="J517" s="387" t="str">
        <f t="shared" si="466"/>
        <v/>
      </c>
      <c r="K517" s="388" t="str">
        <f t="shared" si="467"/>
        <v/>
      </c>
      <c r="L517" s="389" t="str">
        <f t="shared" si="468"/>
        <v/>
      </c>
      <c r="M517" s="250" t="str">
        <f t="shared" si="469"/>
        <v/>
      </c>
      <c r="N517" s="246" t="b">
        <f t="shared" ref="N517:N580" si="505">AND(B517="Primary",D517="New",I517="Yes")</f>
        <v>0</v>
      </c>
      <c r="O517" s="246" t="b">
        <f t="shared" ref="O517:O580" si="506">AND(B517="Primary",D517="Continuing",I517="Yes")</f>
        <v>0</v>
      </c>
      <c r="P517" s="246" t="b">
        <f t="shared" ref="P517:P580" si="507">AND(B517="Secondary",D517="New",I517="Yes")</f>
        <v>0</v>
      </c>
      <c r="Q517" s="246" t="b">
        <f t="shared" ref="Q517:Q580" si="508">AND(B517="Secondary",D517="Continuing",I517="Yes")</f>
        <v>0</v>
      </c>
      <c r="R517" s="246" t="str">
        <f t="shared" ref="R517:R580" si="509">IF(OR(N517=TRUE,O517=TRUE),"Yes","No")</f>
        <v>No</v>
      </c>
      <c r="S517" s="247" t="b">
        <f t="shared" si="470"/>
        <v>0</v>
      </c>
      <c r="T517" s="247" t="b">
        <f t="shared" si="471"/>
        <v>0</v>
      </c>
      <c r="U517" s="247" t="b">
        <f t="shared" si="472"/>
        <v>0</v>
      </c>
      <c r="V517" s="247" t="b">
        <f t="shared" si="473"/>
        <v>0</v>
      </c>
      <c r="W517" s="247" t="str">
        <f t="shared" ref="W517:W580" si="510">IF(OR(S517=TRUE,T517=TRUE),"Yes","No")</f>
        <v>No</v>
      </c>
      <c r="X517" s="248" t="b">
        <f t="shared" si="474"/>
        <v>0</v>
      </c>
      <c r="Y517" s="248" t="b">
        <f t="shared" si="475"/>
        <v>0</v>
      </c>
      <c r="Z517" s="248" t="b">
        <f t="shared" si="476"/>
        <v>0</v>
      </c>
      <c r="AA517" s="248" t="b">
        <f t="shared" si="477"/>
        <v>0</v>
      </c>
      <c r="AB517" s="248" t="str">
        <f t="shared" ref="AB517:AB580" si="511">IF(OR(X517=TRUE,Y517=TRUE),"Yes","No")</f>
        <v>No</v>
      </c>
      <c r="AC517" s="249" t="b">
        <f t="shared" si="478"/>
        <v>0</v>
      </c>
      <c r="AD517" s="249" t="b">
        <f t="shared" si="479"/>
        <v>0</v>
      </c>
      <c r="AE517" s="249" t="b">
        <f t="shared" si="480"/>
        <v>0</v>
      </c>
      <c r="AF517" s="249" t="b">
        <f t="shared" si="481"/>
        <v>0</v>
      </c>
      <c r="AG517" s="249" t="str">
        <f t="shared" ref="AG517:AG580" si="512">IF(OR(AC517=TRUE,AD517=TRUE),"Yes","No")</f>
        <v>No</v>
      </c>
      <c r="AH517" s="250" t="b">
        <f t="shared" si="482"/>
        <v>0</v>
      </c>
      <c r="AI517" s="250" t="b">
        <f t="shared" si="483"/>
        <v>0</v>
      </c>
      <c r="AJ517" s="250" t="b">
        <f t="shared" si="484"/>
        <v>0</v>
      </c>
      <c r="AK517" s="250" t="b">
        <f t="shared" si="485"/>
        <v>0</v>
      </c>
      <c r="AL517" s="250" t="str">
        <f t="shared" ref="AL517:AL580" si="513">IF(OR(AH517=TRUE,AI517=TRUE),"Yes","No")</f>
        <v>No</v>
      </c>
      <c r="AN517" s="246" t="str">
        <f t="shared" ref="AN517:AN580" si="514">IF(AND(AM517&gt;=DATE(2022,9,30),AM517&lt;=DATE(2023,9,29)),"Closed","")</f>
        <v/>
      </c>
      <c r="AO517" s="247" t="str">
        <f t="shared" ref="AO517:AO580" si="515">IF(AND(AM517&gt;=DATE(2023,9,30),AM517&lt;=DATE(2024,9,29)),"Closed","")</f>
        <v/>
      </c>
      <c r="AP517" s="248" t="str">
        <f t="shared" ref="AP517:AP580" si="516">IF(AND(AM517&gt;=DATE(2024,9,30),AM517&lt;=DATE(2025,9,29)),"Closed","")</f>
        <v/>
      </c>
      <c r="AQ517" s="249" t="str">
        <f t="shared" ref="AQ517:AQ580" si="517">IF(AND(AM517&gt;=DATE(2025,9,30),AM517&lt;=DATE(2026,9,29)),"Closed","")</f>
        <v/>
      </c>
      <c r="AR517" s="250" t="str">
        <f t="shared" ref="AR517:AR580" si="518">IF(AND(AM517&gt;=DATE(2026,9,30),AM517&lt;=DATE(2027,9,29)),"Closed","")</f>
        <v/>
      </c>
      <c r="AS517" s="234"/>
      <c r="AY517" s="385">
        <f t="shared" ref="AY517:AY580" si="519">IF(OR(AT517="Asphyxiation",AU517="Asphyxiation",AV517="Asphyxiation",AW517="Asphyxiation",AX517="Asphyxiation"), 1, 0)</f>
        <v>0</v>
      </c>
      <c r="AZ517" s="385">
        <f t="shared" si="486"/>
        <v>0</v>
      </c>
      <c r="BA517" s="385">
        <f t="shared" ref="BA517:BA580" si="520">IF(OR(AT517="New response option",AU517="New response option",AV517="New response option",AW517="New response option",AX517="New response option"), 1, 0)</f>
        <v>0</v>
      </c>
      <c r="BB517" s="385">
        <f t="shared" si="487"/>
        <v>0</v>
      </c>
      <c r="BC517" s="385">
        <f t="shared" si="488"/>
        <v>0</v>
      </c>
      <c r="BD517" s="385">
        <f t="shared" si="489"/>
        <v>0</v>
      </c>
      <c r="BE517" s="385">
        <f t="shared" si="490"/>
        <v>0</v>
      </c>
      <c r="BF517" s="385">
        <f t="shared" si="491"/>
        <v>0</v>
      </c>
      <c r="BG517" s="385">
        <f t="shared" si="492"/>
        <v>0</v>
      </c>
      <c r="BH517" s="385">
        <f t="shared" si="493"/>
        <v>0</v>
      </c>
      <c r="BI517" s="385">
        <f t="shared" si="494"/>
        <v>0</v>
      </c>
      <c r="BJ517" s="385">
        <f t="shared" si="495"/>
        <v>0</v>
      </c>
      <c r="BK517" s="385">
        <f t="shared" si="496"/>
        <v>0</v>
      </c>
      <c r="BL517" s="385">
        <f t="shared" si="497"/>
        <v>0</v>
      </c>
      <c r="BM517" s="385">
        <f t="shared" si="498"/>
        <v>0</v>
      </c>
      <c r="BN517" s="385">
        <f t="shared" si="499"/>
        <v>0</v>
      </c>
      <c r="CK517" s="239">
        <f t="shared" ref="CK517:CK580" si="521">IF(OR(CJ517="Lawful Permanent Resident (LPR): Former refugee ",CJ517="Lawful Permanent Resident (LPR): Former asylee ",CJ517="Lawful Permanent Resident (LPR): Other former"), 1,0)</f>
        <v>0</v>
      </c>
      <c r="CL517" s="239">
        <f t="shared" ref="CL517:CL580" si="522">IF(OR(CJ517="U.S. Citizen: Former refugee ",CJ517="U.S. Citizen: Former asylee ",CJ517="U.S. Citizen: Other former "), 1,0)</f>
        <v>0</v>
      </c>
    </row>
    <row r="518" spans="3:90" x14ac:dyDescent="0.35">
      <c r="C518" s="235"/>
      <c r="D518" s="246" t="str">
        <f t="shared" si="500"/>
        <v/>
      </c>
      <c r="E518" s="247" t="str">
        <f t="shared" si="501"/>
        <v/>
      </c>
      <c r="F518" s="248" t="str">
        <f t="shared" si="502"/>
        <v/>
      </c>
      <c r="G518" s="249" t="str">
        <f t="shared" si="503"/>
        <v/>
      </c>
      <c r="H518" s="250" t="str">
        <f t="shared" si="504"/>
        <v/>
      </c>
      <c r="I518" s="386" t="str">
        <f t="shared" si="465"/>
        <v/>
      </c>
      <c r="J518" s="387" t="str">
        <f t="shared" si="466"/>
        <v/>
      </c>
      <c r="K518" s="388" t="str">
        <f t="shared" si="467"/>
        <v/>
      </c>
      <c r="L518" s="389" t="str">
        <f t="shared" si="468"/>
        <v/>
      </c>
      <c r="M518" s="250" t="str">
        <f t="shared" si="469"/>
        <v/>
      </c>
      <c r="N518" s="246" t="b">
        <f t="shared" si="505"/>
        <v>0</v>
      </c>
      <c r="O518" s="246" t="b">
        <f t="shared" si="506"/>
        <v>0</v>
      </c>
      <c r="P518" s="246" t="b">
        <f t="shared" si="507"/>
        <v>0</v>
      </c>
      <c r="Q518" s="246" t="b">
        <f t="shared" si="508"/>
        <v>0</v>
      </c>
      <c r="R518" s="246" t="str">
        <f t="shared" si="509"/>
        <v>No</v>
      </c>
      <c r="S518" s="247" t="b">
        <f t="shared" si="470"/>
        <v>0</v>
      </c>
      <c r="T518" s="247" t="b">
        <f t="shared" si="471"/>
        <v>0</v>
      </c>
      <c r="U518" s="247" t="b">
        <f t="shared" si="472"/>
        <v>0</v>
      </c>
      <c r="V518" s="247" t="b">
        <f t="shared" si="473"/>
        <v>0</v>
      </c>
      <c r="W518" s="247" t="str">
        <f t="shared" si="510"/>
        <v>No</v>
      </c>
      <c r="X518" s="248" t="b">
        <f t="shared" si="474"/>
        <v>0</v>
      </c>
      <c r="Y518" s="248" t="b">
        <f t="shared" si="475"/>
        <v>0</v>
      </c>
      <c r="Z518" s="248" t="b">
        <f t="shared" si="476"/>
        <v>0</v>
      </c>
      <c r="AA518" s="248" t="b">
        <f t="shared" si="477"/>
        <v>0</v>
      </c>
      <c r="AB518" s="248" t="str">
        <f t="shared" si="511"/>
        <v>No</v>
      </c>
      <c r="AC518" s="249" t="b">
        <f t="shared" si="478"/>
        <v>0</v>
      </c>
      <c r="AD518" s="249" t="b">
        <f t="shared" si="479"/>
        <v>0</v>
      </c>
      <c r="AE518" s="249" t="b">
        <f t="shared" si="480"/>
        <v>0</v>
      </c>
      <c r="AF518" s="249" t="b">
        <f t="shared" si="481"/>
        <v>0</v>
      </c>
      <c r="AG518" s="249" t="str">
        <f t="shared" si="512"/>
        <v>No</v>
      </c>
      <c r="AH518" s="250" t="b">
        <f t="shared" si="482"/>
        <v>0</v>
      </c>
      <c r="AI518" s="250" t="b">
        <f t="shared" si="483"/>
        <v>0</v>
      </c>
      <c r="AJ518" s="250" t="b">
        <f t="shared" si="484"/>
        <v>0</v>
      </c>
      <c r="AK518" s="250" t="b">
        <f t="shared" si="485"/>
        <v>0</v>
      </c>
      <c r="AL518" s="250" t="str">
        <f t="shared" si="513"/>
        <v>No</v>
      </c>
      <c r="AN518" s="246" t="str">
        <f t="shared" si="514"/>
        <v/>
      </c>
      <c r="AO518" s="247" t="str">
        <f t="shared" si="515"/>
        <v/>
      </c>
      <c r="AP518" s="248" t="str">
        <f t="shared" si="516"/>
        <v/>
      </c>
      <c r="AQ518" s="249" t="str">
        <f t="shared" si="517"/>
        <v/>
      </c>
      <c r="AR518" s="250" t="str">
        <f t="shared" si="518"/>
        <v/>
      </c>
      <c r="AS518" s="234"/>
      <c r="AY518" s="385">
        <f t="shared" si="519"/>
        <v>0</v>
      </c>
      <c r="AZ518" s="385">
        <f t="shared" si="486"/>
        <v>0</v>
      </c>
      <c r="BA518" s="385">
        <f t="shared" si="520"/>
        <v>0</v>
      </c>
      <c r="BB518" s="385">
        <f t="shared" si="487"/>
        <v>0</v>
      </c>
      <c r="BC518" s="385">
        <f t="shared" si="488"/>
        <v>0</v>
      </c>
      <c r="BD518" s="385">
        <f t="shared" si="489"/>
        <v>0</v>
      </c>
      <c r="BE518" s="385">
        <f t="shared" si="490"/>
        <v>0</v>
      </c>
      <c r="BF518" s="385">
        <f t="shared" si="491"/>
        <v>0</v>
      </c>
      <c r="BG518" s="385">
        <f t="shared" si="492"/>
        <v>0</v>
      </c>
      <c r="BH518" s="385">
        <f t="shared" si="493"/>
        <v>0</v>
      </c>
      <c r="BI518" s="385">
        <f t="shared" si="494"/>
        <v>0</v>
      </c>
      <c r="BJ518" s="385">
        <f t="shared" si="495"/>
        <v>0</v>
      </c>
      <c r="BK518" s="385">
        <f t="shared" si="496"/>
        <v>0</v>
      </c>
      <c r="BL518" s="385">
        <f t="shared" si="497"/>
        <v>0</v>
      </c>
      <c r="BM518" s="385">
        <f t="shared" si="498"/>
        <v>0</v>
      </c>
      <c r="BN518" s="385">
        <f t="shared" si="499"/>
        <v>0</v>
      </c>
      <c r="CK518" s="239">
        <f t="shared" si="521"/>
        <v>0</v>
      </c>
      <c r="CL518" s="239">
        <f t="shared" si="522"/>
        <v>0</v>
      </c>
    </row>
    <row r="519" spans="3:90" x14ac:dyDescent="0.35">
      <c r="C519" s="235"/>
      <c r="D519" s="246" t="str">
        <f t="shared" si="500"/>
        <v/>
      </c>
      <c r="E519" s="247" t="str">
        <f t="shared" si="501"/>
        <v/>
      </c>
      <c r="F519" s="248" t="str">
        <f t="shared" si="502"/>
        <v/>
      </c>
      <c r="G519" s="249" t="str">
        <f t="shared" si="503"/>
        <v/>
      </c>
      <c r="H519" s="250" t="str">
        <f t="shared" si="504"/>
        <v/>
      </c>
      <c r="I519" s="386" t="str">
        <f t="shared" si="465"/>
        <v/>
      </c>
      <c r="J519" s="387" t="str">
        <f t="shared" si="466"/>
        <v/>
      </c>
      <c r="K519" s="388" t="str">
        <f t="shared" si="467"/>
        <v/>
      </c>
      <c r="L519" s="389" t="str">
        <f t="shared" si="468"/>
        <v/>
      </c>
      <c r="M519" s="250" t="str">
        <f t="shared" si="469"/>
        <v/>
      </c>
      <c r="N519" s="246" t="b">
        <f t="shared" si="505"/>
        <v>0</v>
      </c>
      <c r="O519" s="246" t="b">
        <f t="shared" si="506"/>
        <v>0</v>
      </c>
      <c r="P519" s="246" t="b">
        <f t="shared" si="507"/>
        <v>0</v>
      </c>
      <c r="Q519" s="246" t="b">
        <f t="shared" si="508"/>
        <v>0</v>
      </c>
      <c r="R519" s="246" t="str">
        <f t="shared" si="509"/>
        <v>No</v>
      </c>
      <c r="S519" s="247" t="b">
        <f t="shared" si="470"/>
        <v>0</v>
      </c>
      <c r="T519" s="247" t="b">
        <f t="shared" si="471"/>
        <v>0</v>
      </c>
      <c r="U519" s="247" t="b">
        <f t="shared" si="472"/>
        <v>0</v>
      </c>
      <c r="V519" s="247" t="b">
        <f t="shared" si="473"/>
        <v>0</v>
      </c>
      <c r="W519" s="247" t="str">
        <f t="shared" si="510"/>
        <v>No</v>
      </c>
      <c r="X519" s="248" t="b">
        <f t="shared" si="474"/>
        <v>0</v>
      </c>
      <c r="Y519" s="248" t="b">
        <f t="shared" si="475"/>
        <v>0</v>
      </c>
      <c r="Z519" s="248" t="b">
        <f t="shared" si="476"/>
        <v>0</v>
      </c>
      <c r="AA519" s="248" t="b">
        <f t="shared" si="477"/>
        <v>0</v>
      </c>
      <c r="AB519" s="248" t="str">
        <f t="shared" si="511"/>
        <v>No</v>
      </c>
      <c r="AC519" s="249" t="b">
        <f t="shared" si="478"/>
        <v>0</v>
      </c>
      <c r="AD519" s="249" t="b">
        <f t="shared" si="479"/>
        <v>0</v>
      </c>
      <c r="AE519" s="249" t="b">
        <f t="shared" si="480"/>
        <v>0</v>
      </c>
      <c r="AF519" s="249" t="b">
        <f t="shared" si="481"/>
        <v>0</v>
      </c>
      <c r="AG519" s="249" t="str">
        <f t="shared" si="512"/>
        <v>No</v>
      </c>
      <c r="AH519" s="250" t="b">
        <f t="shared" si="482"/>
        <v>0</v>
      </c>
      <c r="AI519" s="250" t="b">
        <f t="shared" si="483"/>
        <v>0</v>
      </c>
      <c r="AJ519" s="250" t="b">
        <f t="shared" si="484"/>
        <v>0</v>
      </c>
      <c r="AK519" s="250" t="b">
        <f t="shared" si="485"/>
        <v>0</v>
      </c>
      <c r="AL519" s="250" t="str">
        <f t="shared" si="513"/>
        <v>No</v>
      </c>
      <c r="AN519" s="246" t="str">
        <f t="shared" si="514"/>
        <v/>
      </c>
      <c r="AO519" s="247" t="str">
        <f t="shared" si="515"/>
        <v/>
      </c>
      <c r="AP519" s="248" t="str">
        <f t="shared" si="516"/>
        <v/>
      </c>
      <c r="AQ519" s="249" t="str">
        <f t="shared" si="517"/>
        <v/>
      </c>
      <c r="AR519" s="250" t="str">
        <f t="shared" si="518"/>
        <v/>
      </c>
      <c r="AS519" s="234"/>
      <c r="AY519" s="385">
        <f t="shared" si="519"/>
        <v>0</v>
      </c>
      <c r="AZ519" s="385">
        <f t="shared" si="486"/>
        <v>0</v>
      </c>
      <c r="BA519" s="385">
        <f t="shared" si="520"/>
        <v>0</v>
      </c>
      <c r="BB519" s="385">
        <f t="shared" si="487"/>
        <v>0</v>
      </c>
      <c r="BC519" s="385">
        <f t="shared" si="488"/>
        <v>0</v>
      </c>
      <c r="BD519" s="385">
        <f t="shared" si="489"/>
        <v>0</v>
      </c>
      <c r="BE519" s="385">
        <f t="shared" si="490"/>
        <v>0</v>
      </c>
      <c r="BF519" s="385">
        <f t="shared" si="491"/>
        <v>0</v>
      </c>
      <c r="BG519" s="385">
        <f t="shared" si="492"/>
        <v>0</v>
      </c>
      <c r="BH519" s="385">
        <f t="shared" si="493"/>
        <v>0</v>
      </c>
      <c r="BI519" s="385">
        <f t="shared" si="494"/>
        <v>0</v>
      </c>
      <c r="BJ519" s="385">
        <f t="shared" si="495"/>
        <v>0</v>
      </c>
      <c r="BK519" s="385">
        <f t="shared" si="496"/>
        <v>0</v>
      </c>
      <c r="BL519" s="385">
        <f t="shared" si="497"/>
        <v>0</v>
      </c>
      <c r="BM519" s="385">
        <f t="shared" si="498"/>
        <v>0</v>
      </c>
      <c r="BN519" s="385">
        <f t="shared" si="499"/>
        <v>0</v>
      </c>
      <c r="CK519" s="239">
        <f t="shared" si="521"/>
        <v>0</v>
      </c>
      <c r="CL519" s="239">
        <f t="shared" si="522"/>
        <v>0</v>
      </c>
    </row>
    <row r="520" spans="3:90" x14ac:dyDescent="0.35">
      <c r="C520" s="235"/>
      <c r="D520" s="246" t="str">
        <f t="shared" si="500"/>
        <v/>
      </c>
      <c r="E520" s="247" t="str">
        <f t="shared" si="501"/>
        <v/>
      </c>
      <c r="F520" s="248" t="str">
        <f t="shared" si="502"/>
        <v/>
      </c>
      <c r="G520" s="249" t="str">
        <f t="shared" si="503"/>
        <v/>
      </c>
      <c r="H520" s="250" t="str">
        <f t="shared" si="504"/>
        <v/>
      </c>
      <c r="I520" s="386" t="str">
        <f t="shared" si="465"/>
        <v/>
      </c>
      <c r="J520" s="387" t="str">
        <f t="shared" si="466"/>
        <v/>
      </c>
      <c r="K520" s="388" t="str">
        <f t="shared" si="467"/>
        <v/>
      </c>
      <c r="L520" s="389" t="str">
        <f t="shared" si="468"/>
        <v/>
      </c>
      <c r="M520" s="250" t="str">
        <f t="shared" si="469"/>
        <v/>
      </c>
      <c r="N520" s="246" t="b">
        <f t="shared" si="505"/>
        <v>0</v>
      </c>
      <c r="O520" s="246" t="b">
        <f t="shared" si="506"/>
        <v>0</v>
      </c>
      <c r="P520" s="246" t="b">
        <f t="shared" si="507"/>
        <v>0</v>
      </c>
      <c r="Q520" s="246" t="b">
        <f t="shared" si="508"/>
        <v>0</v>
      </c>
      <c r="R520" s="246" t="str">
        <f t="shared" si="509"/>
        <v>No</v>
      </c>
      <c r="S520" s="247" t="b">
        <f t="shared" si="470"/>
        <v>0</v>
      </c>
      <c r="T520" s="247" t="b">
        <f t="shared" si="471"/>
        <v>0</v>
      </c>
      <c r="U520" s="247" t="b">
        <f t="shared" si="472"/>
        <v>0</v>
      </c>
      <c r="V520" s="247" t="b">
        <f t="shared" si="473"/>
        <v>0</v>
      </c>
      <c r="W520" s="247" t="str">
        <f t="shared" si="510"/>
        <v>No</v>
      </c>
      <c r="X520" s="248" t="b">
        <f t="shared" si="474"/>
        <v>0</v>
      </c>
      <c r="Y520" s="248" t="b">
        <f t="shared" si="475"/>
        <v>0</v>
      </c>
      <c r="Z520" s="248" t="b">
        <f t="shared" si="476"/>
        <v>0</v>
      </c>
      <c r="AA520" s="248" t="b">
        <f t="shared" si="477"/>
        <v>0</v>
      </c>
      <c r="AB520" s="248" t="str">
        <f t="shared" si="511"/>
        <v>No</v>
      </c>
      <c r="AC520" s="249" t="b">
        <f t="shared" si="478"/>
        <v>0</v>
      </c>
      <c r="AD520" s="249" t="b">
        <f t="shared" si="479"/>
        <v>0</v>
      </c>
      <c r="AE520" s="249" t="b">
        <f t="shared" si="480"/>
        <v>0</v>
      </c>
      <c r="AF520" s="249" t="b">
        <f t="shared" si="481"/>
        <v>0</v>
      </c>
      <c r="AG520" s="249" t="str">
        <f t="shared" si="512"/>
        <v>No</v>
      </c>
      <c r="AH520" s="250" t="b">
        <f t="shared" si="482"/>
        <v>0</v>
      </c>
      <c r="AI520" s="250" t="b">
        <f t="shared" si="483"/>
        <v>0</v>
      </c>
      <c r="AJ520" s="250" t="b">
        <f t="shared" si="484"/>
        <v>0</v>
      </c>
      <c r="AK520" s="250" t="b">
        <f t="shared" si="485"/>
        <v>0</v>
      </c>
      <c r="AL520" s="250" t="str">
        <f t="shared" si="513"/>
        <v>No</v>
      </c>
      <c r="AN520" s="246" t="str">
        <f t="shared" si="514"/>
        <v/>
      </c>
      <c r="AO520" s="247" t="str">
        <f t="shared" si="515"/>
        <v/>
      </c>
      <c r="AP520" s="248" t="str">
        <f t="shared" si="516"/>
        <v/>
      </c>
      <c r="AQ520" s="249" t="str">
        <f t="shared" si="517"/>
        <v/>
      </c>
      <c r="AR520" s="250" t="str">
        <f t="shared" si="518"/>
        <v/>
      </c>
      <c r="AS520" s="234"/>
      <c r="AY520" s="385">
        <f t="shared" si="519"/>
        <v>0</v>
      </c>
      <c r="AZ520" s="385">
        <f t="shared" si="486"/>
        <v>0</v>
      </c>
      <c r="BA520" s="385">
        <f t="shared" si="520"/>
        <v>0</v>
      </c>
      <c r="BB520" s="385">
        <f t="shared" si="487"/>
        <v>0</v>
      </c>
      <c r="BC520" s="385">
        <f t="shared" si="488"/>
        <v>0</v>
      </c>
      <c r="BD520" s="385">
        <f t="shared" si="489"/>
        <v>0</v>
      </c>
      <c r="BE520" s="385">
        <f t="shared" si="490"/>
        <v>0</v>
      </c>
      <c r="BF520" s="385">
        <f t="shared" si="491"/>
        <v>0</v>
      </c>
      <c r="BG520" s="385">
        <f t="shared" si="492"/>
        <v>0</v>
      </c>
      <c r="BH520" s="385">
        <f t="shared" si="493"/>
        <v>0</v>
      </c>
      <c r="BI520" s="385">
        <f t="shared" si="494"/>
        <v>0</v>
      </c>
      <c r="BJ520" s="385">
        <f t="shared" si="495"/>
        <v>0</v>
      </c>
      <c r="BK520" s="385">
        <f t="shared" si="496"/>
        <v>0</v>
      </c>
      <c r="BL520" s="385">
        <f t="shared" si="497"/>
        <v>0</v>
      </c>
      <c r="BM520" s="385">
        <f t="shared" si="498"/>
        <v>0</v>
      </c>
      <c r="BN520" s="385">
        <f t="shared" si="499"/>
        <v>0</v>
      </c>
      <c r="CK520" s="239">
        <f t="shared" si="521"/>
        <v>0</v>
      </c>
      <c r="CL520" s="239">
        <f t="shared" si="522"/>
        <v>0</v>
      </c>
    </row>
    <row r="521" spans="3:90" x14ac:dyDescent="0.35">
      <c r="C521" s="235"/>
      <c r="D521" s="246" t="str">
        <f t="shared" si="500"/>
        <v/>
      </c>
      <c r="E521" s="247" t="str">
        <f t="shared" si="501"/>
        <v/>
      </c>
      <c r="F521" s="248" t="str">
        <f t="shared" si="502"/>
        <v/>
      </c>
      <c r="G521" s="249" t="str">
        <f t="shared" si="503"/>
        <v/>
      </c>
      <c r="H521" s="250" t="str">
        <f t="shared" si="504"/>
        <v/>
      </c>
      <c r="I521" s="386" t="str">
        <f t="shared" si="465"/>
        <v/>
      </c>
      <c r="J521" s="387" t="str">
        <f t="shared" si="466"/>
        <v/>
      </c>
      <c r="K521" s="388" t="str">
        <f t="shared" si="467"/>
        <v/>
      </c>
      <c r="L521" s="389" t="str">
        <f t="shared" si="468"/>
        <v/>
      </c>
      <c r="M521" s="250" t="str">
        <f t="shared" si="469"/>
        <v/>
      </c>
      <c r="N521" s="246" t="b">
        <f t="shared" si="505"/>
        <v>0</v>
      </c>
      <c r="O521" s="246" t="b">
        <f t="shared" si="506"/>
        <v>0</v>
      </c>
      <c r="P521" s="246" t="b">
        <f t="shared" si="507"/>
        <v>0</v>
      </c>
      <c r="Q521" s="246" t="b">
        <f t="shared" si="508"/>
        <v>0</v>
      </c>
      <c r="R521" s="246" t="str">
        <f t="shared" si="509"/>
        <v>No</v>
      </c>
      <c r="S521" s="247" t="b">
        <f t="shared" si="470"/>
        <v>0</v>
      </c>
      <c r="T521" s="247" t="b">
        <f t="shared" si="471"/>
        <v>0</v>
      </c>
      <c r="U521" s="247" t="b">
        <f t="shared" si="472"/>
        <v>0</v>
      </c>
      <c r="V521" s="247" t="b">
        <f t="shared" si="473"/>
        <v>0</v>
      </c>
      <c r="W521" s="247" t="str">
        <f t="shared" si="510"/>
        <v>No</v>
      </c>
      <c r="X521" s="248" t="b">
        <f t="shared" si="474"/>
        <v>0</v>
      </c>
      <c r="Y521" s="248" t="b">
        <f t="shared" si="475"/>
        <v>0</v>
      </c>
      <c r="Z521" s="248" t="b">
        <f t="shared" si="476"/>
        <v>0</v>
      </c>
      <c r="AA521" s="248" t="b">
        <f t="shared" si="477"/>
        <v>0</v>
      </c>
      <c r="AB521" s="248" t="str">
        <f t="shared" si="511"/>
        <v>No</v>
      </c>
      <c r="AC521" s="249" t="b">
        <f t="shared" si="478"/>
        <v>0</v>
      </c>
      <c r="AD521" s="249" t="b">
        <f t="shared" si="479"/>
        <v>0</v>
      </c>
      <c r="AE521" s="249" t="b">
        <f t="shared" si="480"/>
        <v>0</v>
      </c>
      <c r="AF521" s="249" t="b">
        <f t="shared" si="481"/>
        <v>0</v>
      </c>
      <c r="AG521" s="249" t="str">
        <f t="shared" si="512"/>
        <v>No</v>
      </c>
      <c r="AH521" s="250" t="b">
        <f t="shared" si="482"/>
        <v>0</v>
      </c>
      <c r="AI521" s="250" t="b">
        <f t="shared" si="483"/>
        <v>0</v>
      </c>
      <c r="AJ521" s="250" t="b">
        <f t="shared" si="484"/>
        <v>0</v>
      </c>
      <c r="AK521" s="250" t="b">
        <f t="shared" si="485"/>
        <v>0</v>
      </c>
      <c r="AL521" s="250" t="str">
        <f t="shared" si="513"/>
        <v>No</v>
      </c>
      <c r="AN521" s="246" t="str">
        <f t="shared" si="514"/>
        <v/>
      </c>
      <c r="AO521" s="247" t="str">
        <f t="shared" si="515"/>
        <v/>
      </c>
      <c r="AP521" s="248" t="str">
        <f t="shared" si="516"/>
        <v/>
      </c>
      <c r="AQ521" s="249" t="str">
        <f t="shared" si="517"/>
        <v/>
      </c>
      <c r="AR521" s="250" t="str">
        <f t="shared" si="518"/>
        <v/>
      </c>
      <c r="AS521" s="234"/>
      <c r="AY521" s="385">
        <f t="shared" si="519"/>
        <v>0</v>
      </c>
      <c r="AZ521" s="385">
        <f t="shared" si="486"/>
        <v>0</v>
      </c>
      <c r="BA521" s="385">
        <f t="shared" si="520"/>
        <v>0</v>
      </c>
      <c r="BB521" s="385">
        <f t="shared" si="487"/>
        <v>0</v>
      </c>
      <c r="BC521" s="385">
        <f t="shared" si="488"/>
        <v>0</v>
      </c>
      <c r="BD521" s="385">
        <f t="shared" si="489"/>
        <v>0</v>
      </c>
      <c r="BE521" s="385">
        <f t="shared" si="490"/>
        <v>0</v>
      </c>
      <c r="BF521" s="385">
        <f t="shared" si="491"/>
        <v>0</v>
      </c>
      <c r="BG521" s="385">
        <f t="shared" si="492"/>
        <v>0</v>
      </c>
      <c r="BH521" s="385">
        <f t="shared" si="493"/>
        <v>0</v>
      </c>
      <c r="BI521" s="385">
        <f t="shared" si="494"/>
        <v>0</v>
      </c>
      <c r="BJ521" s="385">
        <f t="shared" si="495"/>
        <v>0</v>
      </c>
      <c r="BK521" s="385">
        <f t="shared" si="496"/>
        <v>0</v>
      </c>
      <c r="BL521" s="385">
        <f t="shared" si="497"/>
        <v>0</v>
      </c>
      <c r="BM521" s="385">
        <f t="shared" si="498"/>
        <v>0</v>
      </c>
      <c r="BN521" s="385">
        <f t="shared" si="499"/>
        <v>0</v>
      </c>
      <c r="CK521" s="239">
        <f t="shared" si="521"/>
        <v>0</v>
      </c>
      <c r="CL521" s="239">
        <f t="shared" si="522"/>
        <v>0</v>
      </c>
    </row>
    <row r="522" spans="3:90" x14ac:dyDescent="0.35">
      <c r="C522" s="235"/>
      <c r="D522" s="246" t="str">
        <f t="shared" si="500"/>
        <v/>
      </c>
      <c r="E522" s="247" t="str">
        <f t="shared" si="501"/>
        <v/>
      </c>
      <c r="F522" s="248" t="str">
        <f t="shared" si="502"/>
        <v/>
      </c>
      <c r="G522" s="249" t="str">
        <f t="shared" si="503"/>
        <v/>
      </c>
      <c r="H522" s="250" t="str">
        <f t="shared" si="504"/>
        <v/>
      </c>
      <c r="I522" s="386" t="str">
        <f t="shared" si="465"/>
        <v/>
      </c>
      <c r="J522" s="387" t="str">
        <f t="shared" si="466"/>
        <v/>
      </c>
      <c r="K522" s="388" t="str">
        <f t="shared" si="467"/>
        <v/>
      </c>
      <c r="L522" s="389" t="str">
        <f t="shared" si="468"/>
        <v/>
      </c>
      <c r="M522" s="250" t="str">
        <f t="shared" si="469"/>
        <v/>
      </c>
      <c r="N522" s="246" t="b">
        <f t="shared" si="505"/>
        <v>0</v>
      </c>
      <c r="O522" s="246" t="b">
        <f t="shared" si="506"/>
        <v>0</v>
      </c>
      <c r="P522" s="246" t="b">
        <f t="shared" si="507"/>
        <v>0</v>
      </c>
      <c r="Q522" s="246" t="b">
        <f t="shared" si="508"/>
        <v>0</v>
      </c>
      <c r="R522" s="246" t="str">
        <f t="shared" si="509"/>
        <v>No</v>
      </c>
      <c r="S522" s="247" t="b">
        <f t="shared" si="470"/>
        <v>0</v>
      </c>
      <c r="T522" s="247" t="b">
        <f t="shared" si="471"/>
        <v>0</v>
      </c>
      <c r="U522" s="247" t="b">
        <f t="shared" si="472"/>
        <v>0</v>
      </c>
      <c r="V522" s="247" t="b">
        <f t="shared" si="473"/>
        <v>0</v>
      </c>
      <c r="W522" s="247" t="str">
        <f t="shared" si="510"/>
        <v>No</v>
      </c>
      <c r="X522" s="248" t="b">
        <f t="shared" si="474"/>
        <v>0</v>
      </c>
      <c r="Y522" s="248" t="b">
        <f t="shared" si="475"/>
        <v>0</v>
      </c>
      <c r="Z522" s="248" t="b">
        <f t="shared" si="476"/>
        <v>0</v>
      </c>
      <c r="AA522" s="248" t="b">
        <f t="shared" si="477"/>
        <v>0</v>
      </c>
      <c r="AB522" s="248" t="str">
        <f t="shared" si="511"/>
        <v>No</v>
      </c>
      <c r="AC522" s="249" t="b">
        <f t="shared" si="478"/>
        <v>0</v>
      </c>
      <c r="AD522" s="249" t="b">
        <f t="shared" si="479"/>
        <v>0</v>
      </c>
      <c r="AE522" s="249" t="b">
        <f t="shared" si="480"/>
        <v>0</v>
      </c>
      <c r="AF522" s="249" t="b">
        <f t="shared" si="481"/>
        <v>0</v>
      </c>
      <c r="AG522" s="249" t="str">
        <f t="shared" si="512"/>
        <v>No</v>
      </c>
      <c r="AH522" s="250" t="b">
        <f t="shared" si="482"/>
        <v>0</v>
      </c>
      <c r="AI522" s="250" t="b">
        <f t="shared" si="483"/>
        <v>0</v>
      </c>
      <c r="AJ522" s="250" t="b">
        <f t="shared" si="484"/>
        <v>0</v>
      </c>
      <c r="AK522" s="250" t="b">
        <f t="shared" si="485"/>
        <v>0</v>
      </c>
      <c r="AL522" s="250" t="str">
        <f t="shared" si="513"/>
        <v>No</v>
      </c>
      <c r="AN522" s="246" t="str">
        <f t="shared" si="514"/>
        <v/>
      </c>
      <c r="AO522" s="247" t="str">
        <f t="shared" si="515"/>
        <v/>
      </c>
      <c r="AP522" s="248" t="str">
        <f t="shared" si="516"/>
        <v/>
      </c>
      <c r="AQ522" s="249" t="str">
        <f t="shared" si="517"/>
        <v/>
      </c>
      <c r="AR522" s="250" t="str">
        <f t="shared" si="518"/>
        <v/>
      </c>
      <c r="AS522" s="234"/>
      <c r="AY522" s="385">
        <f t="shared" si="519"/>
        <v>0</v>
      </c>
      <c r="AZ522" s="385">
        <f t="shared" si="486"/>
        <v>0</v>
      </c>
      <c r="BA522" s="385">
        <f t="shared" si="520"/>
        <v>0</v>
      </c>
      <c r="BB522" s="385">
        <f t="shared" si="487"/>
        <v>0</v>
      </c>
      <c r="BC522" s="385">
        <f t="shared" si="488"/>
        <v>0</v>
      </c>
      <c r="BD522" s="385">
        <f t="shared" si="489"/>
        <v>0</v>
      </c>
      <c r="BE522" s="385">
        <f t="shared" si="490"/>
        <v>0</v>
      </c>
      <c r="BF522" s="385">
        <f t="shared" si="491"/>
        <v>0</v>
      </c>
      <c r="BG522" s="385">
        <f t="shared" si="492"/>
        <v>0</v>
      </c>
      <c r="BH522" s="385">
        <f t="shared" si="493"/>
        <v>0</v>
      </c>
      <c r="BI522" s="385">
        <f t="shared" si="494"/>
        <v>0</v>
      </c>
      <c r="BJ522" s="385">
        <f t="shared" si="495"/>
        <v>0</v>
      </c>
      <c r="BK522" s="385">
        <f t="shared" si="496"/>
        <v>0</v>
      </c>
      <c r="BL522" s="385">
        <f t="shared" si="497"/>
        <v>0</v>
      </c>
      <c r="BM522" s="385">
        <f t="shared" si="498"/>
        <v>0</v>
      </c>
      <c r="BN522" s="385">
        <f t="shared" si="499"/>
        <v>0</v>
      </c>
      <c r="CK522" s="239">
        <f t="shared" si="521"/>
        <v>0</v>
      </c>
      <c r="CL522" s="239">
        <f t="shared" si="522"/>
        <v>0</v>
      </c>
    </row>
    <row r="523" spans="3:90" x14ac:dyDescent="0.35">
      <c r="C523" s="235"/>
      <c r="D523" s="246" t="str">
        <f t="shared" si="500"/>
        <v/>
      </c>
      <c r="E523" s="247" t="str">
        <f t="shared" si="501"/>
        <v/>
      </c>
      <c r="F523" s="248" t="str">
        <f t="shared" si="502"/>
        <v/>
      </c>
      <c r="G523" s="249" t="str">
        <f t="shared" si="503"/>
        <v/>
      </c>
      <c r="H523" s="250" t="str">
        <f t="shared" si="504"/>
        <v/>
      </c>
      <c r="I523" s="386" t="str">
        <f t="shared" si="465"/>
        <v/>
      </c>
      <c r="J523" s="387" t="str">
        <f t="shared" si="466"/>
        <v/>
      </c>
      <c r="K523" s="388" t="str">
        <f t="shared" si="467"/>
        <v/>
      </c>
      <c r="L523" s="389" t="str">
        <f t="shared" si="468"/>
        <v/>
      </c>
      <c r="M523" s="250" t="str">
        <f t="shared" si="469"/>
        <v/>
      </c>
      <c r="N523" s="246" t="b">
        <f t="shared" si="505"/>
        <v>0</v>
      </c>
      <c r="O523" s="246" t="b">
        <f t="shared" si="506"/>
        <v>0</v>
      </c>
      <c r="P523" s="246" t="b">
        <f t="shared" si="507"/>
        <v>0</v>
      </c>
      <c r="Q523" s="246" t="b">
        <f t="shared" si="508"/>
        <v>0</v>
      </c>
      <c r="R523" s="246" t="str">
        <f t="shared" si="509"/>
        <v>No</v>
      </c>
      <c r="S523" s="247" t="b">
        <f t="shared" si="470"/>
        <v>0</v>
      </c>
      <c r="T523" s="247" t="b">
        <f t="shared" si="471"/>
        <v>0</v>
      </c>
      <c r="U523" s="247" t="b">
        <f t="shared" si="472"/>
        <v>0</v>
      </c>
      <c r="V523" s="247" t="b">
        <f t="shared" si="473"/>
        <v>0</v>
      </c>
      <c r="W523" s="247" t="str">
        <f t="shared" si="510"/>
        <v>No</v>
      </c>
      <c r="X523" s="248" t="b">
        <f t="shared" si="474"/>
        <v>0</v>
      </c>
      <c r="Y523" s="248" t="b">
        <f t="shared" si="475"/>
        <v>0</v>
      </c>
      <c r="Z523" s="248" t="b">
        <f t="shared" si="476"/>
        <v>0</v>
      </c>
      <c r="AA523" s="248" t="b">
        <f t="shared" si="477"/>
        <v>0</v>
      </c>
      <c r="AB523" s="248" t="str">
        <f t="shared" si="511"/>
        <v>No</v>
      </c>
      <c r="AC523" s="249" t="b">
        <f t="shared" si="478"/>
        <v>0</v>
      </c>
      <c r="AD523" s="249" t="b">
        <f t="shared" si="479"/>
        <v>0</v>
      </c>
      <c r="AE523" s="249" t="b">
        <f t="shared" si="480"/>
        <v>0</v>
      </c>
      <c r="AF523" s="249" t="b">
        <f t="shared" si="481"/>
        <v>0</v>
      </c>
      <c r="AG523" s="249" t="str">
        <f t="shared" si="512"/>
        <v>No</v>
      </c>
      <c r="AH523" s="250" t="b">
        <f t="shared" si="482"/>
        <v>0</v>
      </c>
      <c r="AI523" s="250" t="b">
        <f t="shared" si="483"/>
        <v>0</v>
      </c>
      <c r="AJ523" s="250" t="b">
        <f t="shared" si="484"/>
        <v>0</v>
      </c>
      <c r="AK523" s="250" t="b">
        <f t="shared" si="485"/>
        <v>0</v>
      </c>
      <c r="AL523" s="250" t="str">
        <f t="shared" si="513"/>
        <v>No</v>
      </c>
      <c r="AN523" s="246" t="str">
        <f t="shared" si="514"/>
        <v/>
      </c>
      <c r="AO523" s="247" t="str">
        <f t="shared" si="515"/>
        <v/>
      </c>
      <c r="AP523" s="248" t="str">
        <f t="shared" si="516"/>
        <v/>
      </c>
      <c r="AQ523" s="249" t="str">
        <f t="shared" si="517"/>
        <v/>
      </c>
      <c r="AR523" s="250" t="str">
        <f t="shared" si="518"/>
        <v/>
      </c>
      <c r="AS523" s="234"/>
      <c r="AY523" s="385">
        <f t="shared" si="519"/>
        <v>0</v>
      </c>
      <c r="AZ523" s="385">
        <f t="shared" si="486"/>
        <v>0</v>
      </c>
      <c r="BA523" s="385">
        <f t="shared" si="520"/>
        <v>0</v>
      </c>
      <c r="BB523" s="385">
        <f t="shared" si="487"/>
        <v>0</v>
      </c>
      <c r="BC523" s="385">
        <f t="shared" si="488"/>
        <v>0</v>
      </c>
      <c r="BD523" s="385">
        <f t="shared" si="489"/>
        <v>0</v>
      </c>
      <c r="BE523" s="385">
        <f t="shared" si="490"/>
        <v>0</v>
      </c>
      <c r="BF523" s="385">
        <f t="shared" si="491"/>
        <v>0</v>
      </c>
      <c r="BG523" s="385">
        <f t="shared" si="492"/>
        <v>0</v>
      </c>
      <c r="BH523" s="385">
        <f t="shared" si="493"/>
        <v>0</v>
      </c>
      <c r="BI523" s="385">
        <f t="shared" si="494"/>
        <v>0</v>
      </c>
      <c r="BJ523" s="385">
        <f t="shared" si="495"/>
        <v>0</v>
      </c>
      <c r="BK523" s="385">
        <f t="shared" si="496"/>
        <v>0</v>
      </c>
      <c r="BL523" s="385">
        <f t="shared" si="497"/>
        <v>0</v>
      </c>
      <c r="BM523" s="385">
        <f t="shared" si="498"/>
        <v>0</v>
      </c>
      <c r="BN523" s="385">
        <f t="shared" si="499"/>
        <v>0</v>
      </c>
      <c r="CK523" s="239">
        <f t="shared" si="521"/>
        <v>0</v>
      </c>
      <c r="CL523" s="239">
        <f t="shared" si="522"/>
        <v>0</v>
      </c>
    </row>
    <row r="524" spans="3:90" x14ac:dyDescent="0.35">
      <c r="C524" s="235"/>
      <c r="D524" s="246" t="str">
        <f t="shared" si="500"/>
        <v/>
      </c>
      <c r="E524" s="247" t="str">
        <f t="shared" si="501"/>
        <v/>
      </c>
      <c r="F524" s="248" t="str">
        <f t="shared" si="502"/>
        <v/>
      </c>
      <c r="G524" s="249" t="str">
        <f t="shared" si="503"/>
        <v/>
      </c>
      <c r="H524" s="250" t="str">
        <f t="shared" si="504"/>
        <v/>
      </c>
      <c r="I524" s="386" t="str">
        <f t="shared" si="465"/>
        <v/>
      </c>
      <c r="J524" s="387" t="str">
        <f t="shared" si="466"/>
        <v/>
      </c>
      <c r="K524" s="388" t="str">
        <f t="shared" si="467"/>
        <v/>
      </c>
      <c r="L524" s="389" t="str">
        <f t="shared" si="468"/>
        <v/>
      </c>
      <c r="M524" s="250" t="str">
        <f t="shared" si="469"/>
        <v/>
      </c>
      <c r="N524" s="246" t="b">
        <f t="shared" si="505"/>
        <v>0</v>
      </c>
      <c r="O524" s="246" t="b">
        <f t="shared" si="506"/>
        <v>0</v>
      </c>
      <c r="P524" s="246" t="b">
        <f t="shared" si="507"/>
        <v>0</v>
      </c>
      <c r="Q524" s="246" t="b">
        <f t="shared" si="508"/>
        <v>0</v>
      </c>
      <c r="R524" s="246" t="str">
        <f t="shared" si="509"/>
        <v>No</v>
      </c>
      <c r="S524" s="247" t="b">
        <f t="shared" si="470"/>
        <v>0</v>
      </c>
      <c r="T524" s="247" t="b">
        <f t="shared" si="471"/>
        <v>0</v>
      </c>
      <c r="U524" s="247" t="b">
        <f t="shared" si="472"/>
        <v>0</v>
      </c>
      <c r="V524" s="247" t="b">
        <f t="shared" si="473"/>
        <v>0</v>
      </c>
      <c r="W524" s="247" t="str">
        <f t="shared" si="510"/>
        <v>No</v>
      </c>
      <c r="X524" s="248" t="b">
        <f t="shared" si="474"/>
        <v>0</v>
      </c>
      <c r="Y524" s="248" t="b">
        <f t="shared" si="475"/>
        <v>0</v>
      </c>
      <c r="Z524" s="248" t="b">
        <f t="shared" si="476"/>
        <v>0</v>
      </c>
      <c r="AA524" s="248" t="b">
        <f t="shared" si="477"/>
        <v>0</v>
      </c>
      <c r="AB524" s="248" t="str">
        <f t="shared" si="511"/>
        <v>No</v>
      </c>
      <c r="AC524" s="249" t="b">
        <f t="shared" si="478"/>
        <v>0</v>
      </c>
      <c r="AD524" s="249" t="b">
        <f t="shared" si="479"/>
        <v>0</v>
      </c>
      <c r="AE524" s="249" t="b">
        <f t="shared" si="480"/>
        <v>0</v>
      </c>
      <c r="AF524" s="249" t="b">
        <f t="shared" si="481"/>
        <v>0</v>
      </c>
      <c r="AG524" s="249" t="str">
        <f t="shared" si="512"/>
        <v>No</v>
      </c>
      <c r="AH524" s="250" t="b">
        <f t="shared" si="482"/>
        <v>0</v>
      </c>
      <c r="AI524" s="250" t="b">
        <f t="shared" si="483"/>
        <v>0</v>
      </c>
      <c r="AJ524" s="250" t="b">
        <f t="shared" si="484"/>
        <v>0</v>
      </c>
      <c r="AK524" s="250" t="b">
        <f t="shared" si="485"/>
        <v>0</v>
      </c>
      <c r="AL524" s="250" t="str">
        <f t="shared" si="513"/>
        <v>No</v>
      </c>
      <c r="AN524" s="246" t="str">
        <f t="shared" si="514"/>
        <v/>
      </c>
      <c r="AO524" s="247" t="str">
        <f t="shared" si="515"/>
        <v/>
      </c>
      <c r="AP524" s="248" t="str">
        <f t="shared" si="516"/>
        <v/>
      </c>
      <c r="AQ524" s="249" t="str">
        <f t="shared" si="517"/>
        <v/>
      </c>
      <c r="AR524" s="250" t="str">
        <f t="shared" si="518"/>
        <v/>
      </c>
      <c r="AS524" s="234"/>
      <c r="AY524" s="385">
        <f t="shared" si="519"/>
        <v>0</v>
      </c>
      <c r="AZ524" s="385">
        <f t="shared" si="486"/>
        <v>0</v>
      </c>
      <c r="BA524" s="385">
        <f t="shared" si="520"/>
        <v>0</v>
      </c>
      <c r="BB524" s="385">
        <f t="shared" si="487"/>
        <v>0</v>
      </c>
      <c r="BC524" s="385">
        <f t="shared" si="488"/>
        <v>0</v>
      </c>
      <c r="BD524" s="385">
        <f t="shared" si="489"/>
        <v>0</v>
      </c>
      <c r="BE524" s="385">
        <f t="shared" si="490"/>
        <v>0</v>
      </c>
      <c r="BF524" s="385">
        <f t="shared" si="491"/>
        <v>0</v>
      </c>
      <c r="BG524" s="385">
        <f t="shared" si="492"/>
        <v>0</v>
      </c>
      <c r="BH524" s="385">
        <f t="shared" si="493"/>
        <v>0</v>
      </c>
      <c r="BI524" s="385">
        <f t="shared" si="494"/>
        <v>0</v>
      </c>
      <c r="BJ524" s="385">
        <f t="shared" si="495"/>
        <v>0</v>
      </c>
      <c r="BK524" s="385">
        <f t="shared" si="496"/>
        <v>0</v>
      </c>
      <c r="BL524" s="385">
        <f t="shared" si="497"/>
        <v>0</v>
      </c>
      <c r="BM524" s="385">
        <f t="shared" si="498"/>
        <v>0</v>
      </c>
      <c r="BN524" s="385">
        <f t="shared" si="499"/>
        <v>0</v>
      </c>
      <c r="CK524" s="239">
        <f t="shared" si="521"/>
        <v>0</v>
      </c>
      <c r="CL524" s="239">
        <f t="shared" si="522"/>
        <v>0</v>
      </c>
    </row>
    <row r="525" spans="3:90" x14ac:dyDescent="0.35">
      <c r="C525" s="235"/>
      <c r="D525" s="246" t="str">
        <f t="shared" si="500"/>
        <v/>
      </c>
      <c r="E525" s="247" t="str">
        <f t="shared" si="501"/>
        <v/>
      </c>
      <c r="F525" s="248" t="str">
        <f t="shared" si="502"/>
        <v/>
      </c>
      <c r="G525" s="249" t="str">
        <f t="shared" si="503"/>
        <v/>
      </c>
      <c r="H525" s="250" t="str">
        <f t="shared" si="504"/>
        <v/>
      </c>
      <c r="I525" s="386" t="str">
        <f t="shared" si="465"/>
        <v/>
      </c>
      <c r="J525" s="387" t="str">
        <f t="shared" si="466"/>
        <v/>
      </c>
      <c r="K525" s="388" t="str">
        <f t="shared" si="467"/>
        <v/>
      </c>
      <c r="L525" s="389" t="str">
        <f t="shared" si="468"/>
        <v/>
      </c>
      <c r="M525" s="250" t="str">
        <f t="shared" si="469"/>
        <v/>
      </c>
      <c r="N525" s="246" t="b">
        <f t="shared" si="505"/>
        <v>0</v>
      </c>
      <c r="O525" s="246" t="b">
        <f t="shared" si="506"/>
        <v>0</v>
      </c>
      <c r="P525" s="246" t="b">
        <f t="shared" si="507"/>
        <v>0</v>
      </c>
      <c r="Q525" s="246" t="b">
        <f t="shared" si="508"/>
        <v>0</v>
      </c>
      <c r="R525" s="246" t="str">
        <f t="shared" si="509"/>
        <v>No</v>
      </c>
      <c r="S525" s="247" t="b">
        <f t="shared" si="470"/>
        <v>0</v>
      </c>
      <c r="T525" s="247" t="b">
        <f t="shared" si="471"/>
        <v>0</v>
      </c>
      <c r="U525" s="247" t="b">
        <f t="shared" si="472"/>
        <v>0</v>
      </c>
      <c r="V525" s="247" t="b">
        <f t="shared" si="473"/>
        <v>0</v>
      </c>
      <c r="W525" s="247" t="str">
        <f t="shared" si="510"/>
        <v>No</v>
      </c>
      <c r="X525" s="248" t="b">
        <f t="shared" si="474"/>
        <v>0</v>
      </c>
      <c r="Y525" s="248" t="b">
        <f t="shared" si="475"/>
        <v>0</v>
      </c>
      <c r="Z525" s="248" t="b">
        <f t="shared" si="476"/>
        <v>0</v>
      </c>
      <c r="AA525" s="248" t="b">
        <f t="shared" si="477"/>
        <v>0</v>
      </c>
      <c r="AB525" s="248" t="str">
        <f t="shared" si="511"/>
        <v>No</v>
      </c>
      <c r="AC525" s="249" t="b">
        <f t="shared" si="478"/>
        <v>0</v>
      </c>
      <c r="AD525" s="249" t="b">
        <f t="shared" si="479"/>
        <v>0</v>
      </c>
      <c r="AE525" s="249" t="b">
        <f t="shared" si="480"/>
        <v>0</v>
      </c>
      <c r="AF525" s="249" t="b">
        <f t="shared" si="481"/>
        <v>0</v>
      </c>
      <c r="AG525" s="249" t="str">
        <f t="shared" si="512"/>
        <v>No</v>
      </c>
      <c r="AH525" s="250" t="b">
        <f t="shared" si="482"/>
        <v>0</v>
      </c>
      <c r="AI525" s="250" t="b">
        <f t="shared" si="483"/>
        <v>0</v>
      </c>
      <c r="AJ525" s="250" t="b">
        <f t="shared" si="484"/>
        <v>0</v>
      </c>
      <c r="AK525" s="250" t="b">
        <f t="shared" si="485"/>
        <v>0</v>
      </c>
      <c r="AL525" s="250" t="str">
        <f t="shared" si="513"/>
        <v>No</v>
      </c>
      <c r="AN525" s="246" t="str">
        <f t="shared" si="514"/>
        <v/>
      </c>
      <c r="AO525" s="247" t="str">
        <f t="shared" si="515"/>
        <v/>
      </c>
      <c r="AP525" s="248" t="str">
        <f t="shared" si="516"/>
        <v/>
      </c>
      <c r="AQ525" s="249" t="str">
        <f t="shared" si="517"/>
        <v/>
      </c>
      <c r="AR525" s="250" t="str">
        <f t="shared" si="518"/>
        <v/>
      </c>
      <c r="AS525" s="234"/>
      <c r="AY525" s="385">
        <f t="shared" si="519"/>
        <v>0</v>
      </c>
      <c r="AZ525" s="385">
        <f t="shared" si="486"/>
        <v>0</v>
      </c>
      <c r="BA525" s="385">
        <f t="shared" si="520"/>
        <v>0</v>
      </c>
      <c r="BB525" s="385">
        <f t="shared" si="487"/>
        <v>0</v>
      </c>
      <c r="BC525" s="385">
        <f t="shared" si="488"/>
        <v>0</v>
      </c>
      <c r="BD525" s="385">
        <f t="shared" si="489"/>
        <v>0</v>
      </c>
      <c r="BE525" s="385">
        <f t="shared" si="490"/>
        <v>0</v>
      </c>
      <c r="BF525" s="385">
        <f t="shared" si="491"/>
        <v>0</v>
      </c>
      <c r="BG525" s="385">
        <f t="shared" si="492"/>
        <v>0</v>
      </c>
      <c r="BH525" s="385">
        <f t="shared" si="493"/>
        <v>0</v>
      </c>
      <c r="BI525" s="385">
        <f t="shared" si="494"/>
        <v>0</v>
      </c>
      <c r="BJ525" s="385">
        <f t="shared" si="495"/>
        <v>0</v>
      </c>
      <c r="BK525" s="385">
        <f t="shared" si="496"/>
        <v>0</v>
      </c>
      <c r="BL525" s="385">
        <f t="shared" si="497"/>
        <v>0</v>
      </c>
      <c r="BM525" s="385">
        <f t="shared" si="498"/>
        <v>0</v>
      </c>
      <c r="BN525" s="385">
        <f t="shared" si="499"/>
        <v>0</v>
      </c>
      <c r="CK525" s="239">
        <f t="shared" si="521"/>
        <v>0</v>
      </c>
      <c r="CL525" s="239">
        <f t="shared" si="522"/>
        <v>0</v>
      </c>
    </row>
    <row r="526" spans="3:90" x14ac:dyDescent="0.35">
      <c r="C526" s="235"/>
      <c r="D526" s="246" t="str">
        <f t="shared" si="500"/>
        <v/>
      </c>
      <c r="E526" s="247" t="str">
        <f t="shared" si="501"/>
        <v/>
      </c>
      <c r="F526" s="248" t="str">
        <f t="shared" si="502"/>
        <v/>
      </c>
      <c r="G526" s="249" t="str">
        <f t="shared" si="503"/>
        <v/>
      </c>
      <c r="H526" s="250" t="str">
        <f t="shared" si="504"/>
        <v/>
      </c>
      <c r="I526" s="386" t="str">
        <f t="shared" si="465"/>
        <v/>
      </c>
      <c r="J526" s="387" t="str">
        <f t="shared" si="466"/>
        <v/>
      </c>
      <c r="K526" s="388" t="str">
        <f t="shared" si="467"/>
        <v/>
      </c>
      <c r="L526" s="389" t="str">
        <f t="shared" si="468"/>
        <v/>
      </c>
      <c r="M526" s="250" t="str">
        <f t="shared" si="469"/>
        <v/>
      </c>
      <c r="N526" s="246" t="b">
        <f t="shared" si="505"/>
        <v>0</v>
      </c>
      <c r="O526" s="246" t="b">
        <f t="shared" si="506"/>
        <v>0</v>
      </c>
      <c r="P526" s="246" t="b">
        <f t="shared" si="507"/>
        <v>0</v>
      </c>
      <c r="Q526" s="246" t="b">
        <f t="shared" si="508"/>
        <v>0</v>
      </c>
      <c r="R526" s="246" t="str">
        <f t="shared" si="509"/>
        <v>No</v>
      </c>
      <c r="S526" s="247" t="b">
        <f t="shared" si="470"/>
        <v>0</v>
      </c>
      <c r="T526" s="247" t="b">
        <f t="shared" si="471"/>
        <v>0</v>
      </c>
      <c r="U526" s="247" t="b">
        <f t="shared" si="472"/>
        <v>0</v>
      </c>
      <c r="V526" s="247" t="b">
        <f t="shared" si="473"/>
        <v>0</v>
      </c>
      <c r="W526" s="247" t="str">
        <f t="shared" si="510"/>
        <v>No</v>
      </c>
      <c r="X526" s="248" t="b">
        <f t="shared" si="474"/>
        <v>0</v>
      </c>
      <c r="Y526" s="248" t="b">
        <f t="shared" si="475"/>
        <v>0</v>
      </c>
      <c r="Z526" s="248" t="b">
        <f t="shared" si="476"/>
        <v>0</v>
      </c>
      <c r="AA526" s="248" t="b">
        <f t="shared" si="477"/>
        <v>0</v>
      </c>
      <c r="AB526" s="248" t="str">
        <f t="shared" si="511"/>
        <v>No</v>
      </c>
      <c r="AC526" s="249" t="b">
        <f t="shared" si="478"/>
        <v>0</v>
      </c>
      <c r="AD526" s="249" t="b">
        <f t="shared" si="479"/>
        <v>0</v>
      </c>
      <c r="AE526" s="249" t="b">
        <f t="shared" si="480"/>
        <v>0</v>
      </c>
      <c r="AF526" s="249" t="b">
        <f t="shared" si="481"/>
        <v>0</v>
      </c>
      <c r="AG526" s="249" t="str">
        <f t="shared" si="512"/>
        <v>No</v>
      </c>
      <c r="AH526" s="250" t="b">
        <f t="shared" si="482"/>
        <v>0</v>
      </c>
      <c r="AI526" s="250" t="b">
        <f t="shared" si="483"/>
        <v>0</v>
      </c>
      <c r="AJ526" s="250" t="b">
        <f t="shared" si="484"/>
        <v>0</v>
      </c>
      <c r="AK526" s="250" t="b">
        <f t="shared" si="485"/>
        <v>0</v>
      </c>
      <c r="AL526" s="250" t="str">
        <f t="shared" si="513"/>
        <v>No</v>
      </c>
      <c r="AN526" s="246" t="str">
        <f t="shared" si="514"/>
        <v/>
      </c>
      <c r="AO526" s="247" t="str">
        <f t="shared" si="515"/>
        <v/>
      </c>
      <c r="AP526" s="248" t="str">
        <f t="shared" si="516"/>
        <v/>
      </c>
      <c r="AQ526" s="249" t="str">
        <f t="shared" si="517"/>
        <v/>
      </c>
      <c r="AR526" s="250" t="str">
        <f t="shared" si="518"/>
        <v/>
      </c>
      <c r="AS526" s="234"/>
      <c r="AY526" s="385">
        <f t="shared" si="519"/>
        <v>0</v>
      </c>
      <c r="AZ526" s="385">
        <f t="shared" si="486"/>
        <v>0</v>
      </c>
      <c r="BA526" s="385">
        <f t="shared" si="520"/>
        <v>0</v>
      </c>
      <c r="BB526" s="385">
        <f t="shared" si="487"/>
        <v>0</v>
      </c>
      <c r="BC526" s="385">
        <f t="shared" si="488"/>
        <v>0</v>
      </c>
      <c r="BD526" s="385">
        <f t="shared" si="489"/>
        <v>0</v>
      </c>
      <c r="BE526" s="385">
        <f t="shared" si="490"/>
        <v>0</v>
      </c>
      <c r="BF526" s="385">
        <f t="shared" si="491"/>
        <v>0</v>
      </c>
      <c r="BG526" s="385">
        <f t="shared" si="492"/>
        <v>0</v>
      </c>
      <c r="BH526" s="385">
        <f t="shared" si="493"/>
        <v>0</v>
      </c>
      <c r="BI526" s="385">
        <f t="shared" si="494"/>
        <v>0</v>
      </c>
      <c r="BJ526" s="385">
        <f t="shared" si="495"/>
        <v>0</v>
      </c>
      <c r="BK526" s="385">
        <f t="shared" si="496"/>
        <v>0</v>
      </c>
      <c r="BL526" s="385">
        <f t="shared" si="497"/>
        <v>0</v>
      </c>
      <c r="BM526" s="385">
        <f t="shared" si="498"/>
        <v>0</v>
      </c>
      <c r="BN526" s="385">
        <f t="shared" si="499"/>
        <v>0</v>
      </c>
      <c r="CK526" s="239">
        <f t="shared" si="521"/>
        <v>0</v>
      </c>
      <c r="CL526" s="239">
        <f t="shared" si="522"/>
        <v>0</v>
      </c>
    </row>
    <row r="527" spans="3:90" x14ac:dyDescent="0.35">
      <c r="C527" s="235"/>
      <c r="D527" s="246" t="str">
        <f t="shared" si="500"/>
        <v/>
      </c>
      <c r="E527" s="247" t="str">
        <f t="shared" si="501"/>
        <v/>
      </c>
      <c r="F527" s="248" t="str">
        <f t="shared" si="502"/>
        <v/>
      </c>
      <c r="G527" s="249" t="str">
        <f t="shared" si="503"/>
        <v/>
      </c>
      <c r="H527" s="250" t="str">
        <f t="shared" si="504"/>
        <v/>
      </c>
      <c r="I527" s="386" t="str">
        <f t="shared" si="465"/>
        <v/>
      </c>
      <c r="J527" s="387" t="str">
        <f t="shared" si="466"/>
        <v/>
      </c>
      <c r="K527" s="388" t="str">
        <f t="shared" si="467"/>
        <v/>
      </c>
      <c r="L527" s="389" t="str">
        <f t="shared" si="468"/>
        <v/>
      </c>
      <c r="M527" s="250" t="str">
        <f t="shared" si="469"/>
        <v/>
      </c>
      <c r="N527" s="246" t="b">
        <f t="shared" si="505"/>
        <v>0</v>
      </c>
      <c r="O527" s="246" t="b">
        <f t="shared" si="506"/>
        <v>0</v>
      </c>
      <c r="P527" s="246" t="b">
        <f t="shared" si="507"/>
        <v>0</v>
      </c>
      <c r="Q527" s="246" t="b">
        <f t="shared" si="508"/>
        <v>0</v>
      </c>
      <c r="R527" s="246" t="str">
        <f t="shared" si="509"/>
        <v>No</v>
      </c>
      <c r="S527" s="247" t="b">
        <f t="shared" si="470"/>
        <v>0</v>
      </c>
      <c r="T527" s="247" t="b">
        <f t="shared" si="471"/>
        <v>0</v>
      </c>
      <c r="U527" s="247" t="b">
        <f t="shared" si="472"/>
        <v>0</v>
      </c>
      <c r="V527" s="247" t="b">
        <f t="shared" si="473"/>
        <v>0</v>
      </c>
      <c r="W527" s="247" t="str">
        <f t="shared" si="510"/>
        <v>No</v>
      </c>
      <c r="X527" s="248" t="b">
        <f t="shared" si="474"/>
        <v>0</v>
      </c>
      <c r="Y527" s="248" t="b">
        <f t="shared" si="475"/>
        <v>0</v>
      </c>
      <c r="Z527" s="248" t="b">
        <f t="shared" si="476"/>
        <v>0</v>
      </c>
      <c r="AA527" s="248" t="b">
        <f t="shared" si="477"/>
        <v>0</v>
      </c>
      <c r="AB527" s="248" t="str">
        <f t="shared" si="511"/>
        <v>No</v>
      </c>
      <c r="AC527" s="249" t="b">
        <f t="shared" si="478"/>
        <v>0</v>
      </c>
      <c r="AD527" s="249" t="b">
        <f t="shared" si="479"/>
        <v>0</v>
      </c>
      <c r="AE527" s="249" t="b">
        <f t="shared" si="480"/>
        <v>0</v>
      </c>
      <c r="AF527" s="249" t="b">
        <f t="shared" si="481"/>
        <v>0</v>
      </c>
      <c r="AG527" s="249" t="str">
        <f t="shared" si="512"/>
        <v>No</v>
      </c>
      <c r="AH527" s="250" t="b">
        <f t="shared" si="482"/>
        <v>0</v>
      </c>
      <c r="AI527" s="250" t="b">
        <f t="shared" si="483"/>
        <v>0</v>
      </c>
      <c r="AJ527" s="250" t="b">
        <f t="shared" si="484"/>
        <v>0</v>
      </c>
      <c r="AK527" s="250" t="b">
        <f t="shared" si="485"/>
        <v>0</v>
      </c>
      <c r="AL527" s="250" t="str">
        <f t="shared" si="513"/>
        <v>No</v>
      </c>
      <c r="AN527" s="246" t="str">
        <f t="shared" si="514"/>
        <v/>
      </c>
      <c r="AO527" s="247" t="str">
        <f t="shared" si="515"/>
        <v/>
      </c>
      <c r="AP527" s="248" t="str">
        <f t="shared" si="516"/>
        <v/>
      </c>
      <c r="AQ527" s="249" t="str">
        <f t="shared" si="517"/>
        <v/>
      </c>
      <c r="AR527" s="250" t="str">
        <f t="shared" si="518"/>
        <v/>
      </c>
      <c r="AS527" s="234"/>
      <c r="AY527" s="385">
        <f t="shared" si="519"/>
        <v>0</v>
      </c>
      <c r="AZ527" s="385">
        <f t="shared" si="486"/>
        <v>0</v>
      </c>
      <c r="BA527" s="385">
        <f t="shared" si="520"/>
        <v>0</v>
      </c>
      <c r="BB527" s="385">
        <f t="shared" si="487"/>
        <v>0</v>
      </c>
      <c r="BC527" s="385">
        <f t="shared" si="488"/>
        <v>0</v>
      </c>
      <c r="BD527" s="385">
        <f t="shared" si="489"/>
        <v>0</v>
      </c>
      <c r="BE527" s="385">
        <f t="shared" si="490"/>
        <v>0</v>
      </c>
      <c r="BF527" s="385">
        <f t="shared" si="491"/>
        <v>0</v>
      </c>
      <c r="BG527" s="385">
        <f t="shared" si="492"/>
        <v>0</v>
      </c>
      <c r="BH527" s="385">
        <f t="shared" si="493"/>
        <v>0</v>
      </c>
      <c r="BI527" s="385">
        <f t="shared" si="494"/>
        <v>0</v>
      </c>
      <c r="BJ527" s="385">
        <f t="shared" si="495"/>
        <v>0</v>
      </c>
      <c r="BK527" s="385">
        <f t="shared" si="496"/>
        <v>0</v>
      </c>
      <c r="BL527" s="385">
        <f t="shared" si="497"/>
        <v>0</v>
      </c>
      <c r="BM527" s="385">
        <f t="shared" si="498"/>
        <v>0</v>
      </c>
      <c r="BN527" s="385">
        <f t="shared" si="499"/>
        <v>0</v>
      </c>
      <c r="CK527" s="239">
        <f t="shared" si="521"/>
        <v>0</v>
      </c>
      <c r="CL527" s="239">
        <f t="shared" si="522"/>
        <v>0</v>
      </c>
    </row>
    <row r="528" spans="3:90" x14ac:dyDescent="0.35">
      <c r="C528" s="235"/>
      <c r="D528" s="246" t="str">
        <f t="shared" si="500"/>
        <v/>
      </c>
      <c r="E528" s="247" t="str">
        <f t="shared" si="501"/>
        <v/>
      </c>
      <c r="F528" s="248" t="str">
        <f t="shared" si="502"/>
        <v/>
      </c>
      <c r="G528" s="249" t="str">
        <f t="shared" si="503"/>
        <v/>
      </c>
      <c r="H528" s="250" t="str">
        <f t="shared" si="504"/>
        <v/>
      </c>
      <c r="I528" s="386" t="str">
        <f t="shared" si="465"/>
        <v/>
      </c>
      <c r="J528" s="387" t="str">
        <f t="shared" si="466"/>
        <v/>
      </c>
      <c r="K528" s="388" t="str">
        <f t="shared" si="467"/>
        <v/>
      </c>
      <c r="L528" s="389" t="str">
        <f t="shared" si="468"/>
        <v/>
      </c>
      <c r="M528" s="250" t="str">
        <f t="shared" si="469"/>
        <v/>
      </c>
      <c r="N528" s="246" t="b">
        <f t="shared" si="505"/>
        <v>0</v>
      </c>
      <c r="O528" s="246" t="b">
        <f t="shared" si="506"/>
        <v>0</v>
      </c>
      <c r="P528" s="246" t="b">
        <f t="shared" si="507"/>
        <v>0</v>
      </c>
      <c r="Q528" s="246" t="b">
        <f t="shared" si="508"/>
        <v>0</v>
      </c>
      <c r="R528" s="246" t="str">
        <f t="shared" si="509"/>
        <v>No</v>
      </c>
      <c r="S528" s="247" t="b">
        <f t="shared" si="470"/>
        <v>0</v>
      </c>
      <c r="T528" s="247" t="b">
        <f t="shared" si="471"/>
        <v>0</v>
      </c>
      <c r="U528" s="247" t="b">
        <f t="shared" si="472"/>
        <v>0</v>
      </c>
      <c r="V528" s="247" t="b">
        <f t="shared" si="473"/>
        <v>0</v>
      </c>
      <c r="W528" s="247" t="str">
        <f t="shared" si="510"/>
        <v>No</v>
      </c>
      <c r="X528" s="248" t="b">
        <f t="shared" si="474"/>
        <v>0</v>
      </c>
      <c r="Y528" s="248" t="b">
        <f t="shared" si="475"/>
        <v>0</v>
      </c>
      <c r="Z528" s="248" t="b">
        <f t="shared" si="476"/>
        <v>0</v>
      </c>
      <c r="AA528" s="248" t="b">
        <f t="shared" si="477"/>
        <v>0</v>
      </c>
      <c r="AB528" s="248" t="str">
        <f t="shared" si="511"/>
        <v>No</v>
      </c>
      <c r="AC528" s="249" t="b">
        <f t="shared" si="478"/>
        <v>0</v>
      </c>
      <c r="AD528" s="249" t="b">
        <f t="shared" si="479"/>
        <v>0</v>
      </c>
      <c r="AE528" s="249" t="b">
        <f t="shared" si="480"/>
        <v>0</v>
      </c>
      <c r="AF528" s="249" t="b">
        <f t="shared" si="481"/>
        <v>0</v>
      </c>
      <c r="AG528" s="249" t="str">
        <f t="shared" si="512"/>
        <v>No</v>
      </c>
      <c r="AH528" s="250" t="b">
        <f t="shared" si="482"/>
        <v>0</v>
      </c>
      <c r="AI528" s="250" t="b">
        <f t="shared" si="483"/>
        <v>0</v>
      </c>
      <c r="AJ528" s="250" t="b">
        <f t="shared" si="484"/>
        <v>0</v>
      </c>
      <c r="AK528" s="250" t="b">
        <f t="shared" si="485"/>
        <v>0</v>
      </c>
      <c r="AL528" s="250" t="str">
        <f t="shared" si="513"/>
        <v>No</v>
      </c>
      <c r="AN528" s="246" t="str">
        <f t="shared" si="514"/>
        <v/>
      </c>
      <c r="AO528" s="247" t="str">
        <f t="shared" si="515"/>
        <v/>
      </c>
      <c r="AP528" s="248" t="str">
        <f t="shared" si="516"/>
        <v/>
      </c>
      <c r="AQ528" s="249" t="str">
        <f t="shared" si="517"/>
        <v/>
      </c>
      <c r="AR528" s="250" t="str">
        <f t="shared" si="518"/>
        <v/>
      </c>
      <c r="AS528" s="234"/>
      <c r="AY528" s="385">
        <f t="shared" si="519"/>
        <v>0</v>
      </c>
      <c r="AZ528" s="385">
        <f t="shared" si="486"/>
        <v>0</v>
      </c>
      <c r="BA528" s="385">
        <f t="shared" si="520"/>
        <v>0</v>
      </c>
      <c r="BB528" s="385">
        <f t="shared" si="487"/>
        <v>0</v>
      </c>
      <c r="BC528" s="385">
        <f t="shared" si="488"/>
        <v>0</v>
      </c>
      <c r="BD528" s="385">
        <f t="shared" si="489"/>
        <v>0</v>
      </c>
      <c r="BE528" s="385">
        <f t="shared" si="490"/>
        <v>0</v>
      </c>
      <c r="BF528" s="385">
        <f t="shared" si="491"/>
        <v>0</v>
      </c>
      <c r="BG528" s="385">
        <f t="shared" si="492"/>
        <v>0</v>
      </c>
      <c r="BH528" s="385">
        <f t="shared" si="493"/>
        <v>0</v>
      </c>
      <c r="BI528" s="385">
        <f t="shared" si="494"/>
        <v>0</v>
      </c>
      <c r="BJ528" s="385">
        <f t="shared" si="495"/>
        <v>0</v>
      </c>
      <c r="BK528" s="385">
        <f t="shared" si="496"/>
        <v>0</v>
      </c>
      <c r="BL528" s="385">
        <f t="shared" si="497"/>
        <v>0</v>
      </c>
      <c r="BM528" s="385">
        <f t="shared" si="498"/>
        <v>0</v>
      </c>
      <c r="BN528" s="385">
        <f t="shared" si="499"/>
        <v>0</v>
      </c>
      <c r="CK528" s="239">
        <f t="shared" si="521"/>
        <v>0</v>
      </c>
      <c r="CL528" s="239">
        <f t="shared" si="522"/>
        <v>0</v>
      </c>
    </row>
    <row r="529" spans="3:90" x14ac:dyDescent="0.35">
      <c r="C529" s="235"/>
      <c r="D529" s="246" t="str">
        <f t="shared" si="500"/>
        <v/>
      </c>
      <c r="E529" s="247" t="str">
        <f t="shared" si="501"/>
        <v/>
      </c>
      <c r="F529" s="248" t="str">
        <f t="shared" si="502"/>
        <v/>
      </c>
      <c r="G529" s="249" t="str">
        <f t="shared" si="503"/>
        <v/>
      </c>
      <c r="H529" s="250" t="str">
        <f t="shared" si="504"/>
        <v/>
      </c>
      <c r="I529" s="386" t="str">
        <f t="shared" si="465"/>
        <v/>
      </c>
      <c r="J529" s="387" t="str">
        <f t="shared" si="466"/>
        <v/>
      </c>
      <c r="K529" s="388" t="str">
        <f t="shared" si="467"/>
        <v/>
      </c>
      <c r="L529" s="389" t="str">
        <f t="shared" si="468"/>
        <v/>
      </c>
      <c r="M529" s="250" t="str">
        <f t="shared" si="469"/>
        <v/>
      </c>
      <c r="N529" s="246" t="b">
        <f t="shared" si="505"/>
        <v>0</v>
      </c>
      <c r="O529" s="246" t="b">
        <f t="shared" si="506"/>
        <v>0</v>
      </c>
      <c r="P529" s="246" t="b">
        <f t="shared" si="507"/>
        <v>0</v>
      </c>
      <c r="Q529" s="246" t="b">
        <f t="shared" si="508"/>
        <v>0</v>
      </c>
      <c r="R529" s="246" t="str">
        <f t="shared" si="509"/>
        <v>No</v>
      </c>
      <c r="S529" s="247" t="b">
        <f t="shared" si="470"/>
        <v>0</v>
      </c>
      <c r="T529" s="247" t="b">
        <f t="shared" si="471"/>
        <v>0</v>
      </c>
      <c r="U529" s="247" t="b">
        <f t="shared" si="472"/>
        <v>0</v>
      </c>
      <c r="V529" s="247" t="b">
        <f t="shared" si="473"/>
        <v>0</v>
      </c>
      <c r="W529" s="247" t="str">
        <f t="shared" si="510"/>
        <v>No</v>
      </c>
      <c r="X529" s="248" t="b">
        <f t="shared" si="474"/>
        <v>0</v>
      </c>
      <c r="Y529" s="248" t="b">
        <f t="shared" si="475"/>
        <v>0</v>
      </c>
      <c r="Z529" s="248" t="b">
        <f t="shared" si="476"/>
        <v>0</v>
      </c>
      <c r="AA529" s="248" t="b">
        <f t="shared" si="477"/>
        <v>0</v>
      </c>
      <c r="AB529" s="248" t="str">
        <f t="shared" si="511"/>
        <v>No</v>
      </c>
      <c r="AC529" s="249" t="b">
        <f t="shared" si="478"/>
        <v>0</v>
      </c>
      <c r="AD529" s="249" t="b">
        <f t="shared" si="479"/>
        <v>0</v>
      </c>
      <c r="AE529" s="249" t="b">
        <f t="shared" si="480"/>
        <v>0</v>
      </c>
      <c r="AF529" s="249" t="b">
        <f t="shared" si="481"/>
        <v>0</v>
      </c>
      <c r="AG529" s="249" t="str">
        <f t="shared" si="512"/>
        <v>No</v>
      </c>
      <c r="AH529" s="250" t="b">
        <f t="shared" si="482"/>
        <v>0</v>
      </c>
      <c r="AI529" s="250" t="b">
        <f t="shared" si="483"/>
        <v>0</v>
      </c>
      <c r="AJ529" s="250" t="b">
        <f t="shared" si="484"/>
        <v>0</v>
      </c>
      <c r="AK529" s="250" t="b">
        <f t="shared" si="485"/>
        <v>0</v>
      </c>
      <c r="AL529" s="250" t="str">
        <f t="shared" si="513"/>
        <v>No</v>
      </c>
      <c r="AN529" s="246" t="str">
        <f t="shared" si="514"/>
        <v/>
      </c>
      <c r="AO529" s="247" t="str">
        <f t="shared" si="515"/>
        <v/>
      </c>
      <c r="AP529" s="248" t="str">
        <f t="shared" si="516"/>
        <v/>
      </c>
      <c r="AQ529" s="249" t="str">
        <f t="shared" si="517"/>
        <v/>
      </c>
      <c r="AR529" s="250" t="str">
        <f t="shared" si="518"/>
        <v/>
      </c>
      <c r="AS529" s="234"/>
      <c r="AY529" s="385">
        <f t="shared" si="519"/>
        <v>0</v>
      </c>
      <c r="AZ529" s="385">
        <f t="shared" si="486"/>
        <v>0</v>
      </c>
      <c r="BA529" s="385">
        <f t="shared" si="520"/>
        <v>0</v>
      </c>
      <c r="BB529" s="385">
        <f t="shared" si="487"/>
        <v>0</v>
      </c>
      <c r="BC529" s="385">
        <f t="shared" si="488"/>
        <v>0</v>
      </c>
      <c r="BD529" s="385">
        <f t="shared" si="489"/>
        <v>0</v>
      </c>
      <c r="BE529" s="385">
        <f t="shared" si="490"/>
        <v>0</v>
      </c>
      <c r="BF529" s="385">
        <f t="shared" si="491"/>
        <v>0</v>
      </c>
      <c r="BG529" s="385">
        <f t="shared" si="492"/>
        <v>0</v>
      </c>
      <c r="BH529" s="385">
        <f t="shared" si="493"/>
        <v>0</v>
      </c>
      <c r="BI529" s="385">
        <f t="shared" si="494"/>
        <v>0</v>
      </c>
      <c r="BJ529" s="385">
        <f t="shared" si="495"/>
        <v>0</v>
      </c>
      <c r="BK529" s="385">
        <f t="shared" si="496"/>
        <v>0</v>
      </c>
      <c r="BL529" s="385">
        <f t="shared" si="497"/>
        <v>0</v>
      </c>
      <c r="BM529" s="385">
        <f t="shared" si="498"/>
        <v>0</v>
      </c>
      <c r="BN529" s="385">
        <f t="shared" si="499"/>
        <v>0</v>
      </c>
      <c r="CK529" s="239">
        <f t="shared" si="521"/>
        <v>0</v>
      </c>
      <c r="CL529" s="239">
        <f t="shared" si="522"/>
        <v>0</v>
      </c>
    </row>
    <row r="530" spans="3:90" x14ac:dyDescent="0.35">
      <c r="C530" s="235"/>
      <c r="D530" s="246" t="str">
        <f t="shared" si="500"/>
        <v/>
      </c>
      <c r="E530" s="247" t="str">
        <f t="shared" si="501"/>
        <v/>
      </c>
      <c r="F530" s="248" t="str">
        <f t="shared" si="502"/>
        <v/>
      </c>
      <c r="G530" s="249" t="str">
        <f t="shared" si="503"/>
        <v/>
      </c>
      <c r="H530" s="250" t="str">
        <f t="shared" si="504"/>
        <v/>
      </c>
      <c r="I530" s="386" t="str">
        <f t="shared" si="465"/>
        <v/>
      </c>
      <c r="J530" s="387" t="str">
        <f t="shared" si="466"/>
        <v/>
      </c>
      <c r="K530" s="388" t="str">
        <f t="shared" si="467"/>
        <v/>
      </c>
      <c r="L530" s="389" t="str">
        <f t="shared" si="468"/>
        <v/>
      </c>
      <c r="M530" s="250" t="str">
        <f t="shared" si="469"/>
        <v/>
      </c>
      <c r="N530" s="246" t="b">
        <f t="shared" si="505"/>
        <v>0</v>
      </c>
      <c r="O530" s="246" t="b">
        <f t="shared" si="506"/>
        <v>0</v>
      </c>
      <c r="P530" s="246" t="b">
        <f t="shared" si="507"/>
        <v>0</v>
      </c>
      <c r="Q530" s="246" t="b">
        <f t="shared" si="508"/>
        <v>0</v>
      </c>
      <c r="R530" s="246" t="str">
        <f t="shared" si="509"/>
        <v>No</v>
      </c>
      <c r="S530" s="247" t="b">
        <f t="shared" si="470"/>
        <v>0</v>
      </c>
      <c r="T530" s="247" t="b">
        <f t="shared" si="471"/>
        <v>0</v>
      </c>
      <c r="U530" s="247" t="b">
        <f t="shared" si="472"/>
        <v>0</v>
      </c>
      <c r="V530" s="247" t="b">
        <f t="shared" si="473"/>
        <v>0</v>
      </c>
      <c r="W530" s="247" t="str">
        <f t="shared" si="510"/>
        <v>No</v>
      </c>
      <c r="X530" s="248" t="b">
        <f t="shared" si="474"/>
        <v>0</v>
      </c>
      <c r="Y530" s="248" t="b">
        <f t="shared" si="475"/>
        <v>0</v>
      </c>
      <c r="Z530" s="248" t="b">
        <f t="shared" si="476"/>
        <v>0</v>
      </c>
      <c r="AA530" s="248" t="b">
        <f t="shared" si="477"/>
        <v>0</v>
      </c>
      <c r="AB530" s="248" t="str">
        <f t="shared" si="511"/>
        <v>No</v>
      </c>
      <c r="AC530" s="249" t="b">
        <f t="shared" si="478"/>
        <v>0</v>
      </c>
      <c r="AD530" s="249" t="b">
        <f t="shared" si="479"/>
        <v>0</v>
      </c>
      <c r="AE530" s="249" t="b">
        <f t="shared" si="480"/>
        <v>0</v>
      </c>
      <c r="AF530" s="249" t="b">
        <f t="shared" si="481"/>
        <v>0</v>
      </c>
      <c r="AG530" s="249" t="str">
        <f t="shared" si="512"/>
        <v>No</v>
      </c>
      <c r="AH530" s="250" t="b">
        <f t="shared" si="482"/>
        <v>0</v>
      </c>
      <c r="AI530" s="250" t="b">
        <f t="shared" si="483"/>
        <v>0</v>
      </c>
      <c r="AJ530" s="250" t="b">
        <f t="shared" si="484"/>
        <v>0</v>
      </c>
      <c r="AK530" s="250" t="b">
        <f t="shared" si="485"/>
        <v>0</v>
      </c>
      <c r="AL530" s="250" t="str">
        <f t="shared" si="513"/>
        <v>No</v>
      </c>
      <c r="AN530" s="246" t="str">
        <f t="shared" si="514"/>
        <v/>
      </c>
      <c r="AO530" s="247" t="str">
        <f t="shared" si="515"/>
        <v/>
      </c>
      <c r="AP530" s="248" t="str">
        <f t="shared" si="516"/>
        <v/>
      </c>
      <c r="AQ530" s="249" t="str">
        <f t="shared" si="517"/>
        <v/>
      </c>
      <c r="AR530" s="250" t="str">
        <f t="shared" si="518"/>
        <v/>
      </c>
      <c r="AS530" s="234"/>
      <c r="AY530" s="385">
        <f t="shared" si="519"/>
        <v>0</v>
      </c>
      <c r="AZ530" s="385">
        <f t="shared" si="486"/>
        <v>0</v>
      </c>
      <c r="BA530" s="385">
        <f t="shared" si="520"/>
        <v>0</v>
      </c>
      <c r="BB530" s="385">
        <f t="shared" si="487"/>
        <v>0</v>
      </c>
      <c r="BC530" s="385">
        <f t="shared" si="488"/>
        <v>0</v>
      </c>
      <c r="BD530" s="385">
        <f t="shared" si="489"/>
        <v>0</v>
      </c>
      <c r="BE530" s="385">
        <f t="shared" si="490"/>
        <v>0</v>
      </c>
      <c r="BF530" s="385">
        <f t="shared" si="491"/>
        <v>0</v>
      </c>
      <c r="BG530" s="385">
        <f t="shared" si="492"/>
        <v>0</v>
      </c>
      <c r="BH530" s="385">
        <f t="shared" si="493"/>
        <v>0</v>
      </c>
      <c r="BI530" s="385">
        <f t="shared" si="494"/>
        <v>0</v>
      </c>
      <c r="BJ530" s="385">
        <f t="shared" si="495"/>
        <v>0</v>
      </c>
      <c r="BK530" s="385">
        <f t="shared" si="496"/>
        <v>0</v>
      </c>
      <c r="BL530" s="385">
        <f t="shared" si="497"/>
        <v>0</v>
      </c>
      <c r="BM530" s="385">
        <f t="shared" si="498"/>
        <v>0</v>
      </c>
      <c r="BN530" s="385">
        <f t="shared" si="499"/>
        <v>0</v>
      </c>
      <c r="CK530" s="239">
        <f t="shared" si="521"/>
        <v>0</v>
      </c>
      <c r="CL530" s="239">
        <f t="shared" si="522"/>
        <v>0</v>
      </c>
    </row>
    <row r="531" spans="3:90" x14ac:dyDescent="0.35">
      <c r="C531" s="235"/>
      <c r="D531" s="246" t="str">
        <f t="shared" si="500"/>
        <v/>
      </c>
      <c r="E531" s="247" t="str">
        <f t="shared" si="501"/>
        <v/>
      </c>
      <c r="F531" s="248" t="str">
        <f t="shared" si="502"/>
        <v/>
      </c>
      <c r="G531" s="249" t="str">
        <f t="shared" si="503"/>
        <v/>
      </c>
      <c r="H531" s="250" t="str">
        <f t="shared" si="504"/>
        <v/>
      </c>
      <c r="I531" s="386" t="str">
        <f t="shared" si="465"/>
        <v/>
      </c>
      <c r="J531" s="387" t="str">
        <f t="shared" si="466"/>
        <v/>
      </c>
      <c r="K531" s="388" t="str">
        <f t="shared" si="467"/>
        <v/>
      </c>
      <c r="L531" s="389" t="str">
        <f t="shared" si="468"/>
        <v/>
      </c>
      <c r="M531" s="250" t="str">
        <f t="shared" si="469"/>
        <v/>
      </c>
      <c r="N531" s="246" t="b">
        <f t="shared" si="505"/>
        <v>0</v>
      </c>
      <c r="O531" s="246" t="b">
        <f t="shared" si="506"/>
        <v>0</v>
      </c>
      <c r="P531" s="246" t="b">
        <f t="shared" si="507"/>
        <v>0</v>
      </c>
      <c r="Q531" s="246" t="b">
        <f t="shared" si="508"/>
        <v>0</v>
      </c>
      <c r="R531" s="246" t="str">
        <f t="shared" si="509"/>
        <v>No</v>
      </c>
      <c r="S531" s="247" t="b">
        <f t="shared" si="470"/>
        <v>0</v>
      </c>
      <c r="T531" s="247" t="b">
        <f t="shared" si="471"/>
        <v>0</v>
      </c>
      <c r="U531" s="247" t="b">
        <f t="shared" si="472"/>
        <v>0</v>
      </c>
      <c r="V531" s="247" t="b">
        <f t="shared" si="473"/>
        <v>0</v>
      </c>
      <c r="W531" s="247" t="str">
        <f t="shared" si="510"/>
        <v>No</v>
      </c>
      <c r="X531" s="248" t="b">
        <f t="shared" si="474"/>
        <v>0</v>
      </c>
      <c r="Y531" s="248" t="b">
        <f t="shared" si="475"/>
        <v>0</v>
      </c>
      <c r="Z531" s="248" t="b">
        <f t="shared" si="476"/>
        <v>0</v>
      </c>
      <c r="AA531" s="248" t="b">
        <f t="shared" si="477"/>
        <v>0</v>
      </c>
      <c r="AB531" s="248" t="str">
        <f t="shared" si="511"/>
        <v>No</v>
      </c>
      <c r="AC531" s="249" t="b">
        <f t="shared" si="478"/>
        <v>0</v>
      </c>
      <c r="AD531" s="249" t="b">
        <f t="shared" si="479"/>
        <v>0</v>
      </c>
      <c r="AE531" s="249" t="b">
        <f t="shared" si="480"/>
        <v>0</v>
      </c>
      <c r="AF531" s="249" t="b">
        <f t="shared" si="481"/>
        <v>0</v>
      </c>
      <c r="AG531" s="249" t="str">
        <f t="shared" si="512"/>
        <v>No</v>
      </c>
      <c r="AH531" s="250" t="b">
        <f t="shared" si="482"/>
        <v>0</v>
      </c>
      <c r="AI531" s="250" t="b">
        <f t="shared" si="483"/>
        <v>0</v>
      </c>
      <c r="AJ531" s="250" t="b">
        <f t="shared" si="484"/>
        <v>0</v>
      </c>
      <c r="AK531" s="250" t="b">
        <f t="shared" si="485"/>
        <v>0</v>
      </c>
      <c r="AL531" s="250" t="str">
        <f t="shared" si="513"/>
        <v>No</v>
      </c>
      <c r="AN531" s="246" t="str">
        <f t="shared" si="514"/>
        <v/>
      </c>
      <c r="AO531" s="247" t="str">
        <f t="shared" si="515"/>
        <v/>
      </c>
      <c r="AP531" s="248" t="str">
        <f t="shared" si="516"/>
        <v/>
      </c>
      <c r="AQ531" s="249" t="str">
        <f t="shared" si="517"/>
        <v/>
      </c>
      <c r="AR531" s="250" t="str">
        <f t="shared" si="518"/>
        <v/>
      </c>
      <c r="AS531" s="234"/>
      <c r="AY531" s="385">
        <f t="shared" si="519"/>
        <v>0</v>
      </c>
      <c r="AZ531" s="385">
        <f t="shared" si="486"/>
        <v>0</v>
      </c>
      <c r="BA531" s="385">
        <f t="shared" si="520"/>
        <v>0</v>
      </c>
      <c r="BB531" s="385">
        <f t="shared" si="487"/>
        <v>0</v>
      </c>
      <c r="BC531" s="385">
        <f t="shared" si="488"/>
        <v>0</v>
      </c>
      <c r="BD531" s="385">
        <f t="shared" si="489"/>
        <v>0</v>
      </c>
      <c r="BE531" s="385">
        <f t="shared" si="490"/>
        <v>0</v>
      </c>
      <c r="BF531" s="385">
        <f t="shared" si="491"/>
        <v>0</v>
      </c>
      <c r="BG531" s="385">
        <f t="shared" si="492"/>
        <v>0</v>
      </c>
      <c r="BH531" s="385">
        <f t="shared" si="493"/>
        <v>0</v>
      </c>
      <c r="BI531" s="385">
        <f t="shared" si="494"/>
        <v>0</v>
      </c>
      <c r="BJ531" s="385">
        <f t="shared" si="495"/>
        <v>0</v>
      </c>
      <c r="BK531" s="385">
        <f t="shared" si="496"/>
        <v>0</v>
      </c>
      <c r="BL531" s="385">
        <f t="shared" si="497"/>
        <v>0</v>
      </c>
      <c r="BM531" s="385">
        <f t="shared" si="498"/>
        <v>0</v>
      </c>
      <c r="BN531" s="385">
        <f t="shared" si="499"/>
        <v>0</v>
      </c>
      <c r="CK531" s="239">
        <f t="shared" si="521"/>
        <v>0</v>
      </c>
      <c r="CL531" s="239">
        <f t="shared" si="522"/>
        <v>0</v>
      </c>
    </row>
    <row r="532" spans="3:90" x14ac:dyDescent="0.35">
      <c r="C532" s="235"/>
      <c r="D532" s="246" t="str">
        <f t="shared" si="500"/>
        <v/>
      </c>
      <c r="E532" s="247" t="str">
        <f t="shared" si="501"/>
        <v/>
      </c>
      <c r="F532" s="248" t="str">
        <f t="shared" si="502"/>
        <v/>
      </c>
      <c r="G532" s="249" t="str">
        <f t="shared" si="503"/>
        <v/>
      </c>
      <c r="H532" s="250" t="str">
        <f t="shared" si="504"/>
        <v/>
      </c>
      <c r="I532" s="386" t="str">
        <f t="shared" si="465"/>
        <v/>
      </c>
      <c r="J532" s="387" t="str">
        <f t="shared" si="466"/>
        <v/>
      </c>
      <c r="K532" s="388" t="str">
        <f t="shared" si="467"/>
        <v/>
      </c>
      <c r="L532" s="389" t="str">
        <f t="shared" si="468"/>
        <v/>
      </c>
      <c r="M532" s="250" t="str">
        <f t="shared" si="469"/>
        <v/>
      </c>
      <c r="N532" s="246" t="b">
        <f t="shared" si="505"/>
        <v>0</v>
      </c>
      <c r="O532" s="246" t="b">
        <f t="shared" si="506"/>
        <v>0</v>
      </c>
      <c r="P532" s="246" t="b">
        <f t="shared" si="507"/>
        <v>0</v>
      </c>
      <c r="Q532" s="246" t="b">
        <f t="shared" si="508"/>
        <v>0</v>
      </c>
      <c r="R532" s="246" t="str">
        <f t="shared" si="509"/>
        <v>No</v>
      </c>
      <c r="S532" s="247" t="b">
        <f t="shared" si="470"/>
        <v>0</v>
      </c>
      <c r="T532" s="247" t="b">
        <f t="shared" si="471"/>
        <v>0</v>
      </c>
      <c r="U532" s="247" t="b">
        <f t="shared" si="472"/>
        <v>0</v>
      </c>
      <c r="V532" s="247" t="b">
        <f t="shared" si="473"/>
        <v>0</v>
      </c>
      <c r="W532" s="247" t="str">
        <f t="shared" si="510"/>
        <v>No</v>
      </c>
      <c r="X532" s="248" t="b">
        <f t="shared" si="474"/>
        <v>0</v>
      </c>
      <c r="Y532" s="248" t="b">
        <f t="shared" si="475"/>
        <v>0</v>
      </c>
      <c r="Z532" s="248" t="b">
        <f t="shared" si="476"/>
        <v>0</v>
      </c>
      <c r="AA532" s="248" t="b">
        <f t="shared" si="477"/>
        <v>0</v>
      </c>
      <c r="AB532" s="248" t="str">
        <f t="shared" si="511"/>
        <v>No</v>
      </c>
      <c r="AC532" s="249" t="b">
        <f t="shared" si="478"/>
        <v>0</v>
      </c>
      <c r="AD532" s="249" t="b">
        <f t="shared" si="479"/>
        <v>0</v>
      </c>
      <c r="AE532" s="249" t="b">
        <f t="shared" si="480"/>
        <v>0</v>
      </c>
      <c r="AF532" s="249" t="b">
        <f t="shared" si="481"/>
        <v>0</v>
      </c>
      <c r="AG532" s="249" t="str">
        <f t="shared" si="512"/>
        <v>No</v>
      </c>
      <c r="AH532" s="250" t="b">
        <f t="shared" si="482"/>
        <v>0</v>
      </c>
      <c r="AI532" s="250" t="b">
        <f t="shared" si="483"/>
        <v>0</v>
      </c>
      <c r="AJ532" s="250" t="b">
        <f t="shared" si="484"/>
        <v>0</v>
      </c>
      <c r="AK532" s="250" t="b">
        <f t="shared" si="485"/>
        <v>0</v>
      </c>
      <c r="AL532" s="250" t="str">
        <f t="shared" si="513"/>
        <v>No</v>
      </c>
      <c r="AN532" s="246" t="str">
        <f t="shared" si="514"/>
        <v/>
      </c>
      <c r="AO532" s="247" t="str">
        <f t="shared" si="515"/>
        <v/>
      </c>
      <c r="AP532" s="248" t="str">
        <f t="shared" si="516"/>
        <v/>
      </c>
      <c r="AQ532" s="249" t="str">
        <f t="shared" si="517"/>
        <v/>
      </c>
      <c r="AR532" s="250" t="str">
        <f t="shared" si="518"/>
        <v/>
      </c>
      <c r="AS532" s="234"/>
      <c r="AY532" s="385">
        <f t="shared" si="519"/>
        <v>0</v>
      </c>
      <c r="AZ532" s="385">
        <f t="shared" si="486"/>
        <v>0</v>
      </c>
      <c r="BA532" s="385">
        <f t="shared" si="520"/>
        <v>0</v>
      </c>
      <c r="BB532" s="385">
        <f t="shared" si="487"/>
        <v>0</v>
      </c>
      <c r="BC532" s="385">
        <f t="shared" si="488"/>
        <v>0</v>
      </c>
      <c r="BD532" s="385">
        <f t="shared" si="489"/>
        <v>0</v>
      </c>
      <c r="BE532" s="385">
        <f t="shared" si="490"/>
        <v>0</v>
      </c>
      <c r="BF532" s="385">
        <f t="shared" si="491"/>
        <v>0</v>
      </c>
      <c r="BG532" s="385">
        <f t="shared" si="492"/>
        <v>0</v>
      </c>
      <c r="BH532" s="385">
        <f t="shared" si="493"/>
        <v>0</v>
      </c>
      <c r="BI532" s="385">
        <f t="shared" si="494"/>
        <v>0</v>
      </c>
      <c r="BJ532" s="385">
        <f t="shared" si="495"/>
        <v>0</v>
      </c>
      <c r="BK532" s="385">
        <f t="shared" si="496"/>
        <v>0</v>
      </c>
      <c r="BL532" s="385">
        <f t="shared" si="497"/>
        <v>0</v>
      </c>
      <c r="BM532" s="385">
        <f t="shared" si="498"/>
        <v>0</v>
      </c>
      <c r="BN532" s="385">
        <f t="shared" si="499"/>
        <v>0</v>
      </c>
      <c r="CK532" s="239">
        <f t="shared" si="521"/>
        <v>0</v>
      </c>
      <c r="CL532" s="239">
        <f t="shared" si="522"/>
        <v>0</v>
      </c>
    </row>
    <row r="533" spans="3:90" x14ac:dyDescent="0.35">
      <c r="C533" s="235"/>
      <c r="D533" s="246" t="str">
        <f t="shared" si="500"/>
        <v/>
      </c>
      <c r="E533" s="247" t="str">
        <f t="shared" si="501"/>
        <v/>
      </c>
      <c r="F533" s="248" t="str">
        <f t="shared" si="502"/>
        <v/>
      </c>
      <c r="G533" s="249" t="str">
        <f t="shared" si="503"/>
        <v/>
      </c>
      <c r="H533" s="250" t="str">
        <f t="shared" si="504"/>
        <v/>
      </c>
      <c r="I533" s="386" t="str">
        <f t="shared" si="465"/>
        <v/>
      </c>
      <c r="J533" s="387" t="str">
        <f t="shared" si="466"/>
        <v/>
      </c>
      <c r="K533" s="388" t="str">
        <f t="shared" si="467"/>
        <v/>
      </c>
      <c r="L533" s="389" t="str">
        <f t="shared" si="468"/>
        <v/>
      </c>
      <c r="M533" s="250" t="str">
        <f t="shared" si="469"/>
        <v/>
      </c>
      <c r="N533" s="246" t="b">
        <f t="shared" si="505"/>
        <v>0</v>
      </c>
      <c r="O533" s="246" t="b">
        <f t="shared" si="506"/>
        <v>0</v>
      </c>
      <c r="P533" s="246" t="b">
        <f t="shared" si="507"/>
        <v>0</v>
      </c>
      <c r="Q533" s="246" t="b">
        <f t="shared" si="508"/>
        <v>0</v>
      </c>
      <c r="R533" s="246" t="str">
        <f t="shared" si="509"/>
        <v>No</v>
      </c>
      <c r="S533" s="247" t="b">
        <f t="shared" si="470"/>
        <v>0</v>
      </c>
      <c r="T533" s="247" t="b">
        <f t="shared" si="471"/>
        <v>0</v>
      </c>
      <c r="U533" s="247" t="b">
        <f t="shared" si="472"/>
        <v>0</v>
      </c>
      <c r="V533" s="247" t="b">
        <f t="shared" si="473"/>
        <v>0</v>
      </c>
      <c r="W533" s="247" t="str">
        <f t="shared" si="510"/>
        <v>No</v>
      </c>
      <c r="X533" s="248" t="b">
        <f t="shared" si="474"/>
        <v>0</v>
      </c>
      <c r="Y533" s="248" t="b">
        <f t="shared" si="475"/>
        <v>0</v>
      </c>
      <c r="Z533" s="248" t="b">
        <f t="shared" si="476"/>
        <v>0</v>
      </c>
      <c r="AA533" s="248" t="b">
        <f t="shared" si="477"/>
        <v>0</v>
      </c>
      <c r="AB533" s="248" t="str">
        <f t="shared" si="511"/>
        <v>No</v>
      </c>
      <c r="AC533" s="249" t="b">
        <f t="shared" si="478"/>
        <v>0</v>
      </c>
      <c r="AD533" s="249" t="b">
        <f t="shared" si="479"/>
        <v>0</v>
      </c>
      <c r="AE533" s="249" t="b">
        <f t="shared" si="480"/>
        <v>0</v>
      </c>
      <c r="AF533" s="249" t="b">
        <f t="shared" si="481"/>
        <v>0</v>
      </c>
      <c r="AG533" s="249" t="str">
        <f t="shared" si="512"/>
        <v>No</v>
      </c>
      <c r="AH533" s="250" t="b">
        <f t="shared" si="482"/>
        <v>0</v>
      </c>
      <c r="AI533" s="250" t="b">
        <f t="shared" si="483"/>
        <v>0</v>
      </c>
      <c r="AJ533" s="250" t="b">
        <f t="shared" si="484"/>
        <v>0</v>
      </c>
      <c r="AK533" s="250" t="b">
        <f t="shared" si="485"/>
        <v>0</v>
      </c>
      <c r="AL533" s="250" t="str">
        <f t="shared" si="513"/>
        <v>No</v>
      </c>
      <c r="AN533" s="246" t="str">
        <f t="shared" si="514"/>
        <v/>
      </c>
      <c r="AO533" s="247" t="str">
        <f t="shared" si="515"/>
        <v/>
      </c>
      <c r="AP533" s="248" t="str">
        <f t="shared" si="516"/>
        <v/>
      </c>
      <c r="AQ533" s="249" t="str">
        <f t="shared" si="517"/>
        <v/>
      </c>
      <c r="AR533" s="250" t="str">
        <f t="shared" si="518"/>
        <v/>
      </c>
      <c r="AS533" s="234"/>
      <c r="AY533" s="385">
        <f t="shared" si="519"/>
        <v>0</v>
      </c>
      <c r="AZ533" s="385">
        <f t="shared" si="486"/>
        <v>0</v>
      </c>
      <c r="BA533" s="385">
        <f t="shared" si="520"/>
        <v>0</v>
      </c>
      <c r="BB533" s="385">
        <f t="shared" si="487"/>
        <v>0</v>
      </c>
      <c r="BC533" s="385">
        <f t="shared" si="488"/>
        <v>0</v>
      </c>
      <c r="BD533" s="385">
        <f t="shared" si="489"/>
        <v>0</v>
      </c>
      <c r="BE533" s="385">
        <f t="shared" si="490"/>
        <v>0</v>
      </c>
      <c r="BF533" s="385">
        <f t="shared" si="491"/>
        <v>0</v>
      </c>
      <c r="BG533" s="385">
        <f t="shared" si="492"/>
        <v>0</v>
      </c>
      <c r="BH533" s="385">
        <f t="shared" si="493"/>
        <v>0</v>
      </c>
      <c r="BI533" s="385">
        <f t="shared" si="494"/>
        <v>0</v>
      </c>
      <c r="BJ533" s="385">
        <f t="shared" si="495"/>
        <v>0</v>
      </c>
      <c r="BK533" s="385">
        <f t="shared" si="496"/>
        <v>0</v>
      </c>
      <c r="BL533" s="385">
        <f t="shared" si="497"/>
        <v>0</v>
      </c>
      <c r="BM533" s="385">
        <f t="shared" si="498"/>
        <v>0</v>
      </c>
      <c r="BN533" s="385">
        <f t="shared" si="499"/>
        <v>0</v>
      </c>
      <c r="CK533" s="239">
        <f t="shared" si="521"/>
        <v>0</v>
      </c>
      <c r="CL533" s="239">
        <f t="shared" si="522"/>
        <v>0</v>
      </c>
    </row>
    <row r="534" spans="3:90" x14ac:dyDescent="0.35">
      <c r="C534" s="235"/>
      <c r="D534" s="246" t="str">
        <f t="shared" si="500"/>
        <v/>
      </c>
      <c r="E534" s="247" t="str">
        <f t="shared" si="501"/>
        <v/>
      </c>
      <c r="F534" s="248" t="str">
        <f t="shared" si="502"/>
        <v/>
      </c>
      <c r="G534" s="249" t="str">
        <f t="shared" si="503"/>
        <v/>
      </c>
      <c r="H534" s="250" t="str">
        <f t="shared" si="504"/>
        <v/>
      </c>
      <c r="I534" s="386" t="str">
        <f t="shared" si="465"/>
        <v/>
      </c>
      <c r="J534" s="387" t="str">
        <f t="shared" si="466"/>
        <v/>
      </c>
      <c r="K534" s="388" t="str">
        <f t="shared" si="467"/>
        <v/>
      </c>
      <c r="L534" s="389" t="str">
        <f t="shared" si="468"/>
        <v/>
      </c>
      <c r="M534" s="250" t="str">
        <f t="shared" si="469"/>
        <v/>
      </c>
      <c r="N534" s="246" t="b">
        <f t="shared" si="505"/>
        <v>0</v>
      </c>
      <c r="O534" s="246" t="b">
        <f t="shared" si="506"/>
        <v>0</v>
      </c>
      <c r="P534" s="246" t="b">
        <f t="shared" si="507"/>
        <v>0</v>
      </c>
      <c r="Q534" s="246" t="b">
        <f t="shared" si="508"/>
        <v>0</v>
      </c>
      <c r="R534" s="246" t="str">
        <f t="shared" si="509"/>
        <v>No</v>
      </c>
      <c r="S534" s="247" t="b">
        <f t="shared" si="470"/>
        <v>0</v>
      </c>
      <c r="T534" s="247" t="b">
        <f t="shared" si="471"/>
        <v>0</v>
      </c>
      <c r="U534" s="247" t="b">
        <f t="shared" si="472"/>
        <v>0</v>
      </c>
      <c r="V534" s="247" t="b">
        <f t="shared" si="473"/>
        <v>0</v>
      </c>
      <c r="W534" s="247" t="str">
        <f t="shared" si="510"/>
        <v>No</v>
      </c>
      <c r="X534" s="248" t="b">
        <f t="shared" si="474"/>
        <v>0</v>
      </c>
      <c r="Y534" s="248" t="b">
        <f t="shared" si="475"/>
        <v>0</v>
      </c>
      <c r="Z534" s="248" t="b">
        <f t="shared" si="476"/>
        <v>0</v>
      </c>
      <c r="AA534" s="248" t="b">
        <f t="shared" si="477"/>
        <v>0</v>
      </c>
      <c r="AB534" s="248" t="str">
        <f t="shared" si="511"/>
        <v>No</v>
      </c>
      <c r="AC534" s="249" t="b">
        <f t="shared" si="478"/>
        <v>0</v>
      </c>
      <c r="AD534" s="249" t="b">
        <f t="shared" si="479"/>
        <v>0</v>
      </c>
      <c r="AE534" s="249" t="b">
        <f t="shared" si="480"/>
        <v>0</v>
      </c>
      <c r="AF534" s="249" t="b">
        <f t="shared" si="481"/>
        <v>0</v>
      </c>
      <c r="AG534" s="249" t="str">
        <f t="shared" si="512"/>
        <v>No</v>
      </c>
      <c r="AH534" s="250" t="b">
        <f t="shared" si="482"/>
        <v>0</v>
      </c>
      <c r="AI534" s="250" t="b">
        <f t="shared" si="483"/>
        <v>0</v>
      </c>
      <c r="AJ534" s="250" t="b">
        <f t="shared" si="484"/>
        <v>0</v>
      </c>
      <c r="AK534" s="250" t="b">
        <f t="shared" si="485"/>
        <v>0</v>
      </c>
      <c r="AL534" s="250" t="str">
        <f t="shared" si="513"/>
        <v>No</v>
      </c>
      <c r="AN534" s="246" t="str">
        <f t="shared" si="514"/>
        <v/>
      </c>
      <c r="AO534" s="247" t="str">
        <f t="shared" si="515"/>
        <v/>
      </c>
      <c r="AP534" s="248" t="str">
        <f t="shared" si="516"/>
        <v/>
      </c>
      <c r="AQ534" s="249" t="str">
        <f t="shared" si="517"/>
        <v/>
      </c>
      <c r="AR534" s="250" t="str">
        <f t="shared" si="518"/>
        <v/>
      </c>
      <c r="AS534" s="234"/>
      <c r="AY534" s="385">
        <f t="shared" si="519"/>
        <v>0</v>
      </c>
      <c r="AZ534" s="385">
        <f t="shared" si="486"/>
        <v>0</v>
      </c>
      <c r="BA534" s="385">
        <f t="shared" si="520"/>
        <v>0</v>
      </c>
      <c r="BB534" s="385">
        <f t="shared" si="487"/>
        <v>0</v>
      </c>
      <c r="BC534" s="385">
        <f t="shared" si="488"/>
        <v>0</v>
      </c>
      <c r="BD534" s="385">
        <f t="shared" si="489"/>
        <v>0</v>
      </c>
      <c r="BE534" s="385">
        <f t="shared" si="490"/>
        <v>0</v>
      </c>
      <c r="BF534" s="385">
        <f t="shared" si="491"/>
        <v>0</v>
      </c>
      <c r="BG534" s="385">
        <f t="shared" si="492"/>
        <v>0</v>
      </c>
      <c r="BH534" s="385">
        <f t="shared" si="493"/>
        <v>0</v>
      </c>
      <c r="BI534" s="385">
        <f t="shared" si="494"/>
        <v>0</v>
      </c>
      <c r="BJ534" s="385">
        <f t="shared" si="495"/>
        <v>0</v>
      </c>
      <c r="BK534" s="385">
        <f t="shared" si="496"/>
        <v>0</v>
      </c>
      <c r="BL534" s="385">
        <f t="shared" si="497"/>
        <v>0</v>
      </c>
      <c r="BM534" s="385">
        <f t="shared" si="498"/>
        <v>0</v>
      </c>
      <c r="BN534" s="385">
        <f t="shared" si="499"/>
        <v>0</v>
      </c>
      <c r="CK534" s="239">
        <f t="shared" si="521"/>
        <v>0</v>
      </c>
      <c r="CL534" s="239">
        <f t="shared" si="522"/>
        <v>0</v>
      </c>
    </row>
    <row r="535" spans="3:90" x14ac:dyDescent="0.35">
      <c r="C535" s="235"/>
      <c r="D535" s="246" t="str">
        <f t="shared" si="500"/>
        <v/>
      </c>
      <c r="E535" s="247" t="str">
        <f t="shared" si="501"/>
        <v/>
      </c>
      <c r="F535" s="248" t="str">
        <f t="shared" si="502"/>
        <v/>
      </c>
      <c r="G535" s="249" t="str">
        <f t="shared" si="503"/>
        <v/>
      </c>
      <c r="H535" s="250" t="str">
        <f t="shared" si="504"/>
        <v/>
      </c>
      <c r="I535" s="386" t="str">
        <f t="shared" si="465"/>
        <v/>
      </c>
      <c r="J535" s="387" t="str">
        <f t="shared" si="466"/>
        <v/>
      </c>
      <c r="K535" s="388" t="str">
        <f t="shared" si="467"/>
        <v/>
      </c>
      <c r="L535" s="389" t="str">
        <f t="shared" si="468"/>
        <v/>
      </c>
      <c r="M535" s="250" t="str">
        <f t="shared" si="469"/>
        <v/>
      </c>
      <c r="N535" s="246" t="b">
        <f t="shared" si="505"/>
        <v>0</v>
      </c>
      <c r="O535" s="246" t="b">
        <f t="shared" si="506"/>
        <v>0</v>
      </c>
      <c r="P535" s="246" t="b">
        <f t="shared" si="507"/>
        <v>0</v>
      </c>
      <c r="Q535" s="246" t="b">
        <f t="shared" si="508"/>
        <v>0</v>
      </c>
      <c r="R535" s="246" t="str">
        <f t="shared" si="509"/>
        <v>No</v>
      </c>
      <c r="S535" s="247" t="b">
        <f t="shared" si="470"/>
        <v>0</v>
      </c>
      <c r="T535" s="247" t="b">
        <f t="shared" si="471"/>
        <v>0</v>
      </c>
      <c r="U535" s="247" t="b">
        <f t="shared" si="472"/>
        <v>0</v>
      </c>
      <c r="V535" s="247" t="b">
        <f t="shared" si="473"/>
        <v>0</v>
      </c>
      <c r="W535" s="247" t="str">
        <f t="shared" si="510"/>
        <v>No</v>
      </c>
      <c r="X535" s="248" t="b">
        <f t="shared" si="474"/>
        <v>0</v>
      </c>
      <c r="Y535" s="248" t="b">
        <f t="shared" si="475"/>
        <v>0</v>
      </c>
      <c r="Z535" s="248" t="b">
        <f t="shared" si="476"/>
        <v>0</v>
      </c>
      <c r="AA535" s="248" t="b">
        <f t="shared" si="477"/>
        <v>0</v>
      </c>
      <c r="AB535" s="248" t="str">
        <f t="shared" si="511"/>
        <v>No</v>
      </c>
      <c r="AC535" s="249" t="b">
        <f t="shared" si="478"/>
        <v>0</v>
      </c>
      <c r="AD535" s="249" t="b">
        <f t="shared" si="479"/>
        <v>0</v>
      </c>
      <c r="AE535" s="249" t="b">
        <f t="shared" si="480"/>
        <v>0</v>
      </c>
      <c r="AF535" s="249" t="b">
        <f t="shared" si="481"/>
        <v>0</v>
      </c>
      <c r="AG535" s="249" t="str">
        <f t="shared" si="512"/>
        <v>No</v>
      </c>
      <c r="AH535" s="250" t="b">
        <f t="shared" si="482"/>
        <v>0</v>
      </c>
      <c r="AI535" s="250" t="b">
        <f t="shared" si="483"/>
        <v>0</v>
      </c>
      <c r="AJ535" s="250" t="b">
        <f t="shared" si="484"/>
        <v>0</v>
      </c>
      <c r="AK535" s="250" t="b">
        <f t="shared" si="485"/>
        <v>0</v>
      </c>
      <c r="AL535" s="250" t="str">
        <f t="shared" si="513"/>
        <v>No</v>
      </c>
      <c r="AN535" s="246" t="str">
        <f t="shared" si="514"/>
        <v/>
      </c>
      <c r="AO535" s="247" t="str">
        <f t="shared" si="515"/>
        <v/>
      </c>
      <c r="AP535" s="248" t="str">
        <f t="shared" si="516"/>
        <v/>
      </c>
      <c r="AQ535" s="249" t="str">
        <f t="shared" si="517"/>
        <v/>
      </c>
      <c r="AR535" s="250" t="str">
        <f t="shared" si="518"/>
        <v/>
      </c>
      <c r="AS535" s="234"/>
      <c r="AY535" s="385">
        <f t="shared" si="519"/>
        <v>0</v>
      </c>
      <c r="AZ535" s="385">
        <f t="shared" si="486"/>
        <v>0</v>
      </c>
      <c r="BA535" s="385">
        <f t="shared" si="520"/>
        <v>0</v>
      </c>
      <c r="BB535" s="385">
        <f t="shared" si="487"/>
        <v>0</v>
      </c>
      <c r="BC535" s="385">
        <f t="shared" si="488"/>
        <v>0</v>
      </c>
      <c r="BD535" s="385">
        <f t="shared" si="489"/>
        <v>0</v>
      </c>
      <c r="BE535" s="385">
        <f t="shared" si="490"/>
        <v>0</v>
      </c>
      <c r="BF535" s="385">
        <f t="shared" si="491"/>
        <v>0</v>
      </c>
      <c r="BG535" s="385">
        <f t="shared" si="492"/>
        <v>0</v>
      </c>
      <c r="BH535" s="385">
        <f t="shared" si="493"/>
        <v>0</v>
      </c>
      <c r="BI535" s="385">
        <f t="shared" si="494"/>
        <v>0</v>
      </c>
      <c r="BJ535" s="385">
        <f t="shared" si="495"/>
        <v>0</v>
      </c>
      <c r="BK535" s="385">
        <f t="shared" si="496"/>
        <v>0</v>
      </c>
      <c r="BL535" s="385">
        <f t="shared" si="497"/>
        <v>0</v>
      </c>
      <c r="BM535" s="385">
        <f t="shared" si="498"/>
        <v>0</v>
      </c>
      <c r="BN535" s="385">
        <f t="shared" si="499"/>
        <v>0</v>
      </c>
      <c r="CK535" s="239">
        <f t="shared" si="521"/>
        <v>0</v>
      </c>
      <c r="CL535" s="239">
        <f t="shared" si="522"/>
        <v>0</v>
      </c>
    </row>
    <row r="536" spans="3:90" x14ac:dyDescent="0.35">
      <c r="C536" s="235"/>
      <c r="D536" s="246" t="str">
        <f t="shared" si="500"/>
        <v/>
      </c>
      <c r="E536" s="247" t="str">
        <f t="shared" si="501"/>
        <v/>
      </c>
      <c r="F536" s="248" t="str">
        <f t="shared" si="502"/>
        <v/>
      </c>
      <c r="G536" s="249" t="str">
        <f t="shared" si="503"/>
        <v/>
      </c>
      <c r="H536" s="250" t="str">
        <f t="shared" si="504"/>
        <v/>
      </c>
      <c r="I536" s="386" t="str">
        <f t="shared" si="465"/>
        <v/>
      </c>
      <c r="J536" s="387" t="str">
        <f t="shared" si="466"/>
        <v/>
      </c>
      <c r="K536" s="388" t="str">
        <f t="shared" si="467"/>
        <v/>
      </c>
      <c r="L536" s="389" t="str">
        <f t="shared" si="468"/>
        <v/>
      </c>
      <c r="M536" s="250" t="str">
        <f t="shared" si="469"/>
        <v/>
      </c>
      <c r="N536" s="246" t="b">
        <f t="shared" si="505"/>
        <v>0</v>
      </c>
      <c r="O536" s="246" t="b">
        <f t="shared" si="506"/>
        <v>0</v>
      </c>
      <c r="P536" s="246" t="b">
        <f t="shared" si="507"/>
        <v>0</v>
      </c>
      <c r="Q536" s="246" t="b">
        <f t="shared" si="508"/>
        <v>0</v>
      </c>
      <c r="R536" s="246" t="str">
        <f t="shared" si="509"/>
        <v>No</v>
      </c>
      <c r="S536" s="247" t="b">
        <f t="shared" si="470"/>
        <v>0</v>
      </c>
      <c r="T536" s="247" t="b">
        <f t="shared" si="471"/>
        <v>0</v>
      </c>
      <c r="U536" s="247" t="b">
        <f t="shared" si="472"/>
        <v>0</v>
      </c>
      <c r="V536" s="247" t="b">
        <f t="shared" si="473"/>
        <v>0</v>
      </c>
      <c r="W536" s="247" t="str">
        <f t="shared" si="510"/>
        <v>No</v>
      </c>
      <c r="X536" s="248" t="b">
        <f t="shared" si="474"/>
        <v>0</v>
      </c>
      <c r="Y536" s="248" t="b">
        <f t="shared" si="475"/>
        <v>0</v>
      </c>
      <c r="Z536" s="248" t="b">
        <f t="shared" si="476"/>
        <v>0</v>
      </c>
      <c r="AA536" s="248" t="b">
        <f t="shared" si="477"/>
        <v>0</v>
      </c>
      <c r="AB536" s="248" t="str">
        <f t="shared" si="511"/>
        <v>No</v>
      </c>
      <c r="AC536" s="249" t="b">
        <f t="shared" si="478"/>
        <v>0</v>
      </c>
      <c r="AD536" s="249" t="b">
        <f t="shared" si="479"/>
        <v>0</v>
      </c>
      <c r="AE536" s="249" t="b">
        <f t="shared" si="480"/>
        <v>0</v>
      </c>
      <c r="AF536" s="249" t="b">
        <f t="shared" si="481"/>
        <v>0</v>
      </c>
      <c r="AG536" s="249" t="str">
        <f t="shared" si="512"/>
        <v>No</v>
      </c>
      <c r="AH536" s="250" t="b">
        <f t="shared" si="482"/>
        <v>0</v>
      </c>
      <c r="AI536" s="250" t="b">
        <f t="shared" si="483"/>
        <v>0</v>
      </c>
      <c r="AJ536" s="250" t="b">
        <f t="shared" si="484"/>
        <v>0</v>
      </c>
      <c r="AK536" s="250" t="b">
        <f t="shared" si="485"/>
        <v>0</v>
      </c>
      <c r="AL536" s="250" t="str">
        <f t="shared" si="513"/>
        <v>No</v>
      </c>
      <c r="AN536" s="246" t="str">
        <f t="shared" si="514"/>
        <v/>
      </c>
      <c r="AO536" s="247" t="str">
        <f t="shared" si="515"/>
        <v/>
      </c>
      <c r="AP536" s="248" t="str">
        <f t="shared" si="516"/>
        <v/>
      </c>
      <c r="AQ536" s="249" t="str">
        <f t="shared" si="517"/>
        <v/>
      </c>
      <c r="AR536" s="250" t="str">
        <f t="shared" si="518"/>
        <v/>
      </c>
      <c r="AS536" s="234"/>
      <c r="AY536" s="385">
        <f t="shared" si="519"/>
        <v>0</v>
      </c>
      <c r="AZ536" s="385">
        <f t="shared" si="486"/>
        <v>0</v>
      </c>
      <c r="BA536" s="385">
        <f t="shared" si="520"/>
        <v>0</v>
      </c>
      <c r="BB536" s="385">
        <f t="shared" si="487"/>
        <v>0</v>
      </c>
      <c r="BC536" s="385">
        <f t="shared" si="488"/>
        <v>0</v>
      </c>
      <c r="BD536" s="385">
        <f t="shared" si="489"/>
        <v>0</v>
      </c>
      <c r="BE536" s="385">
        <f t="shared" si="490"/>
        <v>0</v>
      </c>
      <c r="BF536" s="385">
        <f t="shared" si="491"/>
        <v>0</v>
      </c>
      <c r="BG536" s="385">
        <f t="shared" si="492"/>
        <v>0</v>
      </c>
      <c r="BH536" s="385">
        <f t="shared" si="493"/>
        <v>0</v>
      </c>
      <c r="BI536" s="385">
        <f t="shared" si="494"/>
        <v>0</v>
      </c>
      <c r="BJ536" s="385">
        <f t="shared" si="495"/>
        <v>0</v>
      </c>
      <c r="BK536" s="385">
        <f t="shared" si="496"/>
        <v>0</v>
      </c>
      <c r="BL536" s="385">
        <f t="shared" si="497"/>
        <v>0</v>
      </c>
      <c r="BM536" s="385">
        <f t="shared" si="498"/>
        <v>0</v>
      </c>
      <c r="BN536" s="385">
        <f t="shared" si="499"/>
        <v>0</v>
      </c>
      <c r="CK536" s="239">
        <f t="shared" si="521"/>
        <v>0</v>
      </c>
      <c r="CL536" s="239">
        <f t="shared" si="522"/>
        <v>0</v>
      </c>
    </row>
    <row r="537" spans="3:90" x14ac:dyDescent="0.35">
      <c r="C537" s="235"/>
      <c r="D537" s="246" t="str">
        <f t="shared" si="500"/>
        <v/>
      </c>
      <c r="E537" s="247" t="str">
        <f t="shared" si="501"/>
        <v/>
      </c>
      <c r="F537" s="248" t="str">
        <f t="shared" si="502"/>
        <v/>
      </c>
      <c r="G537" s="249" t="str">
        <f t="shared" si="503"/>
        <v/>
      </c>
      <c r="H537" s="250" t="str">
        <f t="shared" si="504"/>
        <v/>
      </c>
      <c r="I537" s="386" t="str">
        <f t="shared" si="465"/>
        <v/>
      </c>
      <c r="J537" s="387" t="str">
        <f t="shared" si="466"/>
        <v/>
      </c>
      <c r="K537" s="388" t="str">
        <f t="shared" si="467"/>
        <v/>
      </c>
      <c r="L537" s="389" t="str">
        <f t="shared" si="468"/>
        <v/>
      </c>
      <c r="M537" s="250" t="str">
        <f t="shared" si="469"/>
        <v/>
      </c>
      <c r="N537" s="246" t="b">
        <f t="shared" si="505"/>
        <v>0</v>
      </c>
      <c r="O537" s="246" t="b">
        <f t="shared" si="506"/>
        <v>0</v>
      </c>
      <c r="P537" s="246" t="b">
        <f t="shared" si="507"/>
        <v>0</v>
      </c>
      <c r="Q537" s="246" t="b">
        <f t="shared" si="508"/>
        <v>0</v>
      </c>
      <c r="R537" s="246" t="str">
        <f t="shared" si="509"/>
        <v>No</v>
      </c>
      <c r="S537" s="247" t="b">
        <f t="shared" si="470"/>
        <v>0</v>
      </c>
      <c r="T537" s="247" t="b">
        <f t="shared" si="471"/>
        <v>0</v>
      </c>
      <c r="U537" s="247" t="b">
        <f t="shared" si="472"/>
        <v>0</v>
      </c>
      <c r="V537" s="247" t="b">
        <f t="shared" si="473"/>
        <v>0</v>
      </c>
      <c r="W537" s="247" t="str">
        <f t="shared" si="510"/>
        <v>No</v>
      </c>
      <c r="X537" s="248" t="b">
        <f t="shared" si="474"/>
        <v>0</v>
      </c>
      <c r="Y537" s="248" t="b">
        <f t="shared" si="475"/>
        <v>0</v>
      </c>
      <c r="Z537" s="248" t="b">
        <f t="shared" si="476"/>
        <v>0</v>
      </c>
      <c r="AA537" s="248" t="b">
        <f t="shared" si="477"/>
        <v>0</v>
      </c>
      <c r="AB537" s="248" t="str">
        <f t="shared" si="511"/>
        <v>No</v>
      </c>
      <c r="AC537" s="249" t="b">
        <f t="shared" si="478"/>
        <v>0</v>
      </c>
      <c r="AD537" s="249" t="b">
        <f t="shared" si="479"/>
        <v>0</v>
      </c>
      <c r="AE537" s="249" t="b">
        <f t="shared" si="480"/>
        <v>0</v>
      </c>
      <c r="AF537" s="249" t="b">
        <f t="shared" si="481"/>
        <v>0</v>
      </c>
      <c r="AG537" s="249" t="str">
        <f t="shared" si="512"/>
        <v>No</v>
      </c>
      <c r="AH537" s="250" t="b">
        <f t="shared" si="482"/>
        <v>0</v>
      </c>
      <c r="AI537" s="250" t="b">
        <f t="shared" si="483"/>
        <v>0</v>
      </c>
      <c r="AJ537" s="250" t="b">
        <f t="shared" si="484"/>
        <v>0</v>
      </c>
      <c r="AK537" s="250" t="b">
        <f t="shared" si="485"/>
        <v>0</v>
      </c>
      <c r="AL537" s="250" t="str">
        <f t="shared" si="513"/>
        <v>No</v>
      </c>
      <c r="AN537" s="246" t="str">
        <f t="shared" si="514"/>
        <v/>
      </c>
      <c r="AO537" s="247" t="str">
        <f t="shared" si="515"/>
        <v/>
      </c>
      <c r="AP537" s="248" t="str">
        <f t="shared" si="516"/>
        <v/>
      </c>
      <c r="AQ537" s="249" t="str">
        <f t="shared" si="517"/>
        <v/>
      </c>
      <c r="AR537" s="250" t="str">
        <f t="shared" si="518"/>
        <v/>
      </c>
      <c r="AS537" s="234"/>
      <c r="AY537" s="385">
        <f t="shared" si="519"/>
        <v>0</v>
      </c>
      <c r="AZ537" s="385">
        <f t="shared" si="486"/>
        <v>0</v>
      </c>
      <c r="BA537" s="385">
        <f t="shared" si="520"/>
        <v>0</v>
      </c>
      <c r="BB537" s="385">
        <f t="shared" si="487"/>
        <v>0</v>
      </c>
      <c r="BC537" s="385">
        <f t="shared" si="488"/>
        <v>0</v>
      </c>
      <c r="BD537" s="385">
        <f t="shared" si="489"/>
        <v>0</v>
      </c>
      <c r="BE537" s="385">
        <f t="shared" si="490"/>
        <v>0</v>
      </c>
      <c r="BF537" s="385">
        <f t="shared" si="491"/>
        <v>0</v>
      </c>
      <c r="BG537" s="385">
        <f t="shared" si="492"/>
        <v>0</v>
      </c>
      <c r="BH537" s="385">
        <f t="shared" si="493"/>
        <v>0</v>
      </c>
      <c r="BI537" s="385">
        <f t="shared" si="494"/>
        <v>0</v>
      </c>
      <c r="BJ537" s="385">
        <f t="shared" si="495"/>
        <v>0</v>
      </c>
      <c r="BK537" s="385">
        <f t="shared" si="496"/>
        <v>0</v>
      </c>
      <c r="BL537" s="385">
        <f t="shared" si="497"/>
        <v>0</v>
      </c>
      <c r="BM537" s="385">
        <f t="shared" si="498"/>
        <v>0</v>
      </c>
      <c r="BN537" s="385">
        <f t="shared" si="499"/>
        <v>0</v>
      </c>
      <c r="CK537" s="239">
        <f t="shared" si="521"/>
        <v>0</v>
      </c>
      <c r="CL537" s="239">
        <f t="shared" si="522"/>
        <v>0</v>
      </c>
    </row>
    <row r="538" spans="3:90" x14ac:dyDescent="0.35">
      <c r="C538" s="235"/>
      <c r="D538" s="246" t="str">
        <f t="shared" si="500"/>
        <v/>
      </c>
      <c r="E538" s="247" t="str">
        <f t="shared" si="501"/>
        <v/>
      </c>
      <c r="F538" s="248" t="str">
        <f t="shared" si="502"/>
        <v/>
      </c>
      <c r="G538" s="249" t="str">
        <f t="shared" si="503"/>
        <v/>
      </c>
      <c r="H538" s="250" t="str">
        <f t="shared" si="504"/>
        <v/>
      </c>
      <c r="I538" s="386" t="str">
        <f t="shared" si="465"/>
        <v/>
      </c>
      <c r="J538" s="387" t="str">
        <f t="shared" si="466"/>
        <v/>
      </c>
      <c r="K538" s="388" t="str">
        <f t="shared" si="467"/>
        <v/>
      </c>
      <c r="L538" s="389" t="str">
        <f t="shared" si="468"/>
        <v/>
      </c>
      <c r="M538" s="250" t="str">
        <f t="shared" si="469"/>
        <v/>
      </c>
      <c r="N538" s="246" t="b">
        <f t="shared" si="505"/>
        <v>0</v>
      </c>
      <c r="O538" s="246" t="b">
        <f t="shared" si="506"/>
        <v>0</v>
      </c>
      <c r="P538" s="246" t="b">
        <f t="shared" si="507"/>
        <v>0</v>
      </c>
      <c r="Q538" s="246" t="b">
        <f t="shared" si="508"/>
        <v>0</v>
      </c>
      <c r="R538" s="246" t="str">
        <f t="shared" si="509"/>
        <v>No</v>
      </c>
      <c r="S538" s="247" t="b">
        <f t="shared" si="470"/>
        <v>0</v>
      </c>
      <c r="T538" s="247" t="b">
        <f t="shared" si="471"/>
        <v>0</v>
      </c>
      <c r="U538" s="247" t="b">
        <f t="shared" si="472"/>
        <v>0</v>
      </c>
      <c r="V538" s="247" t="b">
        <f t="shared" si="473"/>
        <v>0</v>
      </c>
      <c r="W538" s="247" t="str">
        <f t="shared" si="510"/>
        <v>No</v>
      </c>
      <c r="X538" s="248" t="b">
        <f t="shared" si="474"/>
        <v>0</v>
      </c>
      <c r="Y538" s="248" t="b">
        <f t="shared" si="475"/>
        <v>0</v>
      </c>
      <c r="Z538" s="248" t="b">
        <f t="shared" si="476"/>
        <v>0</v>
      </c>
      <c r="AA538" s="248" t="b">
        <f t="shared" si="477"/>
        <v>0</v>
      </c>
      <c r="AB538" s="248" t="str">
        <f t="shared" si="511"/>
        <v>No</v>
      </c>
      <c r="AC538" s="249" t="b">
        <f t="shared" si="478"/>
        <v>0</v>
      </c>
      <c r="AD538" s="249" t="b">
        <f t="shared" si="479"/>
        <v>0</v>
      </c>
      <c r="AE538" s="249" t="b">
        <f t="shared" si="480"/>
        <v>0</v>
      </c>
      <c r="AF538" s="249" t="b">
        <f t="shared" si="481"/>
        <v>0</v>
      </c>
      <c r="AG538" s="249" t="str">
        <f t="shared" si="512"/>
        <v>No</v>
      </c>
      <c r="AH538" s="250" t="b">
        <f t="shared" si="482"/>
        <v>0</v>
      </c>
      <c r="AI538" s="250" t="b">
        <f t="shared" si="483"/>
        <v>0</v>
      </c>
      <c r="AJ538" s="250" t="b">
        <f t="shared" si="484"/>
        <v>0</v>
      </c>
      <c r="AK538" s="250" t="b">
        <f t="shared" si="485"/>
        <v>0</v>
      </c>
      <c r="AL538" s="250" t="str">
        <f t="shared" si="513"/>
        <v>No</v>
      </c>
      <c r="AN538" s="246" t="str">
        <f t="shared" si="514"/>
        <v/>
      </c>
      <c r="AO538" s="247" t="str">
        <f t="shared" si="515"/>
        <v/>
      </c>
      <c r="AP538" s="248" t="str">
        <f t="shared" si="516"/>
        <v/>
      </c>
      <c r="AQ538" s="249" t="str">
        <f t="shared" si="517"/>
        <v/>
      </c>
      <c r="AR538" s="250" t="str">
        <f t="shared" si="518"/>
        <v/>
      </c>
      <c r="AS538" s="234"/>
      <c r="AY538" s="385">
        <f t="shared" si="519"/>
        <v>0</v>
      </c>
      <c r="AZ538" s="385">
        <f t="shared" si="486"/>
        <v>0</v>
      </c>
      <c r="BA538" s="385">
        <f t="shared" si="520"/>
        <v>0</v>
      </c>
      <c r="BB538" s="385">
        <f t="shared" si="487"/>
        <v>0</v>
      </c>
      <c r="BC538" s="385">
        <f t="shared" si="488"/>
        <v>0</v>
      </c>
      <c r="BD538" s="385">
        <f t="shared" si="489"/>
        <v>0</v>
      </c>
      <c r="BE538" s="385">
        <f t="shared" si="490"/>
        <v>0</v>
      </c>
      <c r="BF538" s="385">
        <f t="shared" si="491"/>
        <v>0</v>
      </c>
      <c r="BG538" s="385">
        <f t="shared" si="492"/>
        <v>0</v>
      </c>
      <c r="BH538" s="385">
        <f t="shared" si="493"/>
        <v>0</v>
      </c>
      <c r="BI538" s="385">
        <f t="shared" si="494"/>
        <v>0</v>
      </c>
      <c r="BJ538" s="385">
        <f t="shared" si="495"/>
        <v>0</v>
      </c>
      <c r="BK538" s="385">
        <f t="shared" si="496"/>
        <v>0</v>
      </c>
      <c r="BL538" s="385">
        <f t="shared" si="497"/>
        <v>0</v>
      </c>
      <c r="BM538" s="385">
        <f t="shared" si="498"/>
        <v>0</v>
      </c>
      <c r="BN538" s="385">
        <f t="shared" si="499"/>
        <v>0</v>
      </c>
      <c r="CK538" s="239">
        <f t="shared" si="521"/>
        <v>0</v>
      </c>
      <c r="CL538" s="239">
        <f t="shared" si="522"/>
        <v>0</v>
      </c>
    </row>
    <row r="539" spans="3:90" x14ac:dyDescent="0.35">
      <c r="C539" s="235"/>
      <c r="D539" s="246" t="str">
        <f t="shared" si="500"/>
        <v/>
      </c>
      <c r="E539" s="247" t="str">
        <f t="shared" si="501"/>
        <v/>
      </c>
      <c r="F539" s="248" t="str">
        <f t="shared" si="502"/>
        <v/>
      </c>
      <c r="G539" s="249" t="str">
        <f t="shared" si="503"/>
        <v/>
      </c>
      <c r="H539" s="250" t="str">
        <f t="shared" si="504"/>
        <v/>
      </c>
      <c r="I539" s="386" t="str">
        <f t="shared" si="465"/>
        <v/>
      </c>
      <c r="J539" s="387" t="str">
        <f t="shared" si="466"/>
        <v/>
      </c>
      <c r="K539" s="388" t="str">
        <f t="shared" si="467"/>
        <v/>
      </c>
      <c r="L539" s="389" t="str">
        <f t="shared" si="468"/>
        <v/>
      </c>
      <c r="M539" s="250" t="str">
        <f t="shared" si="469"/>
        <v/>
      </c>
      <c r="N539" s="246" t="b">
        <f t="shared" si="505"/>
        <v>0</v>
      </c>
      <c r="O539" s="246" t="b">
        <f t="shared" si="506"/>
        <v>0</v>
      </c>
      <c r="P539" s="246" t="b">
        <f t="shared" si="507"/>
        <v>0</v>
      </c>
      <c r="Q539" s="246" t="b">
        <f t="shared" si="508"/>
        <v>0</v>
      </c>
      <c r="R539" s="246" t="str">
        <f t="shared" si="509"/>
        <v>No</v>
      </c>
      <c r="S539" s="247" t="b">
        <f t="shared" si="470"/>
        <v>0</v>
      </c>
      <c r="T539" s="247" t="b">
        <f t="shared" si="471"/>
        <v>0</v>
      </c>
      <c r="U539" s="247" t="b">
        <f t="shared" si="472"/>
        <v>0</v>
      </c>
      <c r="V539" s="247" t="b">
        <f t="shared" si="473"/>
        <v>0</v>
      </c>
      <c r="W539" s="247" t="str">
        <f t="shared" si="510"/>
        <v>No</v>
      </c>
      <c r="X539" s="248" t="b">
        <f t="shared" si="474"/>
        <v>0</v>
      </c>
      <c r="Y539" s="248" t="b">
        <f t="shared" si="475"/>
        <v>0</v>
      </c>
      <c r="Z539" s="248" t="b">
        <f t="shared" si="476"/>
        <v>0</v>
      </c>
      <c r="AA539" s="248" t="b">
        <f t="shared" si="477"/>
        <v>0</v>
      </c>
      <c r="AB539" s="248" t="str">
        <f t="shared" si="511"/>
        <v>No</v>
      </c>
      <c r="AC539" s="249" t="b">
        <f t="shared" si="478"/>
        <v>0</v>
      </c>
      <c r="AD539" s="249" t="b">
        <f t="shared" si="479"/>
        <v>0</v>
      </c>
      <c r="AE539" s="249" t="b">
        <f t="shared" si="480"/>
        <v>0</v>
      </c>
      <c r="AF539" s="249" t="b">
        <f t="shared" si="481"/>
        <v>0</v>
      </c>
      <c r="AG539" s="249" t="str">
        <f t="shared" si="512"/>
        <v>No</v>
      </c>
      <c r="AH539" s="250" t="b">
        <f t="shared" si="482"/>
        <v>0</v>
      </c>
      <c r="AI539" s="250" t="b">
        <f t="shared" si="483"/>
        <v>0</v>
      </c>
      <c r="AJ539" s="250" t="b">
        <f t="shared" si="484"/>
        <v>0</v>
      </c>
      <c r="AK539" s="250" t="b">
        <f t="shared" si="485"/>
        <v>0</v>
      </c>
      <c r="AL539" s="250" t="str">
        <f t="shared" si="513"/>
        <v>No</v>
      </c>
      <c r="AN539" s="246" t="str">
        <f t="shared" si="514"/>
        <v/>
      </c>
      <c r="AO539" s="247" t="str">
        <f t="shared" si="515"/>
        <v/>
      </c>
      <c r="AP539" s="248" t="str">
        <f t="shared" si="516"/>
        <v/>
      </c>
      <c r="AQ539" s="249" t="str">
        <f t="shared" si="517"/>
        <v/>
      </c>
      <c r="AR539" s="250" t="str">
        <f t="shared" si="518"/>
        <v/>
      </c>
      <c r="AS539" s="234"/>
      <c r="AY539" s="385">
        <f t="shared" si="519"/>
        <v>0</v>
      </c>
      <c r="AZ539" s="385">
        <f t="shared" si="486"/>
        <v>0</v>
      </c>
      <c r="BA539" s="385">
        <f t="shared" si="520"/>
        <v>0</v>
      </c>
      <c r="BB539" s="385">
        <f t="shared" si="487"/>
        <v>0</v>
      </c>
      <c r="BC539" s="385">
        <f t="shared" si="488"/>
        <v>0</v>
      </c>
      <c r="BD539" s="385">
        <f t="shared" si="489"/>
        <v>0</v>
      </c>
      <c r="BE539" s="385">
        <f t="shared" si="490"/>
        <v>0</v>
      </c>
      <c r="BF539" s="385">
        <f t="shared" si="491"/>
        <v>0</v>
      </c>
      <c r="BG539" s="385">
        <f t="shared" si="492"/>
        <v>0</v>
      </c>
      <c r="BH539" s="385">
        <f t="shared" si="493"/>
        <v>0</v>
      </c>
      <c r="BI539" s="385">
        <f t="shared" si="494"/>
        <v>0</v>
      </c>
      <c r="BJ539" s="385">
        <f t="shared" si="495"/>
        <v>0</v>
      </c>
      <c r="BK539" s="385">
        <f t="shared" si="496"/>
        <v>0</v>
      </c>
      <c r="BL539" s="385">
        <f t="shared" si="497"/>
        <v>0</v>
      </c>
      <c r="BM539" s="385">
        <f t="shared" si="498"/>
        <v>0</v>
      </c>
      <c r="BN539" s="385">
        <f t="shared" si="499"/>
        <v>0</v>
      </c>
      <c r="CK539" s="239">
        <f t="shared" si="521"/>
        <v>0</v>
      </c>
      <c r="CL539" s="239">
        <f t="shared" si="522"/>
        <v>0</v>
      </c>
    </row>
    <row r="540" spans="3:90" x14ac:dyDescent="0.35">
      <c r="C540" s="235"/>
      <c r="D540" s="246" t="str">
        <f t="shared" si="500"/>
        <v/>
      </c>
      <c r="E540" s="247" t="str">
        <f t="shared" si="501"/>
        <v/>
      </c>
      <c r="F540" s="248" t="str">
        <f t="shared" si="502"/>
        <v/>
      </c>
      <c r="G540" s="249" t="str">
        <f t="shared" si="503"/>
        <v/>
      </c>
      <c r="H540" s="250" t="str">
        <f t="shared" si="504"/>
        <v/>
      </c>
      <c r="I540" s="386" t="str">
        <f t="shared" si="465"/>
        <v/>
      </c>
      <c r="J540" s="387" t="str">
        <f t="shared" si="466"/>
        <v/>
      </c>
      <c r="K540" s="388" t="str">
        <f t="shared" si="467"/>
        <v/>
      </c>
      <c r="L540" s="389" t="str">
        <f t="shared" si="468"/>
        <v/>
      </c>
      <c r="M540" s="250" t="str">
        <f t="shared" si="469"/>
        <v/>
      </c>
      <c r="N540" s="246" t="b">
        <f t="shared" si="505"/>
        <v>0</v>
      </c>
      <c r="O540" s="246" t="b">
        <f t="shared" si="506"/>
        <v>0</v>
      </c>
      <c r="P540" s="246" t="b">
        <f t="shared" si="507"/>
        <v>0</v>
      </c>
      <c r="Q540" s="246" t="b">
        <f t="shared" si="508"/>
        <v>0</v>
      </c>
      <c r="R540" s="246" t="str">
        <f t="shared" si="509"/>
        <v>No</v>
      </c>
      <c r="S540" s="247" t="b">
        <f t="shared" si="470"/>
        <v>0</v>
      </c>
      <c r="T540" s="247" t="b">
        <f t="shared" si="471"/>
        <v>0</v>
      </c>
      <c r="U540" s="247" t="b">
        <f t="shared" si="472"/>
        <v>0</v>
      </c>
      <c r="V540" s="247" t="b">
        <f t="shared" si="473"/>
        <v>0</v>
      </c>
      <c r="W540" s="247" t="str">
        <f t="shared" si="510"/>
        <v>No</v>
      </c>
      <c r="X540" s="248" t="b">
        <f t="shared" si="474"/>
        <v>0</v>
      </c>
      <c r="Y540" s="248" t="b">
        <f t="shared" si="475"/>
        <v>0</v>
      </c>
      <c r="Z540" s="248" t="b">
        <f t="shared" si="476"/>
        <v>0</v>
      </c>
      <c r="AA540" s="248" t="b">
        <f t="shared" si="477"/>
        <v>0</v>
      </c>
      <c r="AB540" s="248" t="str">
        <f t="shared" si="511"/>
        <v>No</v>
      </c>
      <c r="AC540" s="249" t="b">
        <f t="shared" si="478"/>
        <v>0</v>
      </c>
      <c r="AD540" s="249" t="b">
        <f t="shared" si="479"/>
        <v>0</v>
      </c>
      <c r="AE540" s="249" t="b">
        <f t="shared" si="480"/>
        <v>0</v>
      </c>
      <c r="AF540" s="249" t="b">
        <f t="shared" si="481"/>
        <v>0</v>
      </c>
      <c r="AG540" s="249" t="str">
        <f t="shared" si="512"/>
        <v>No</v>
      </c>
      <c r="AH540" s="250" t="b">
        <f t="shared" si="482"/>
        <v>0</v>
      </c>
      <c r="AI540" s="250" t="b">
        <f t="shared" si="483"/>
        <v>0</v>
      </c>
      <c r="AJ540" s="250" t="b">
        <f t="shared" si="484"/>
        <v>0</v>
      </c>
      <c r="AK540" s="250" t="b">
        <f t="shared" si="485"/>
        <v>0</v>
      </c>
      <c r="AL540" s="250" t="str">
        <f t="shared" si="513"/>
        <v>No</v>
      </c>
      <c r="AN540" s="246" t="str">
        <f t="shared" si="514"/>
        <v/>
      </c>
      <c r="AO540" s="247" t="str">
        <f t="shared" si="515"/>
        <v/>
      </c>
      <c r="AP540" s="248" t="str">
        <f t="shared" si="516"/>
        <v/>
      </c>
      <c r="AQ540" s="249" t="str">
        <f t="shared" si="517"/>
        <v/>
      </c>
      <c r="AR540" s="250" t="str">
        <f t="shared" si="518"/>
        <v/>
      </c>
      <c r="AS540" s="234"/>
      <c r="AY540" s="385">
        <f t="shared" si="519"/>
        <v>0</v>
      </c>
      <c r="AZ540" s="385">
        <f t="shared" si="486"/>
        <v>0</v>
      </c>
      <c r="BA540" s="385">
        <f t="shared" si="520"/>
        <v>0</v>
      </c>
      <c r="BB540" s="385">
        <f t="shared" si="487"/>
        <v>0</v>
      </c>
      <c r="BC540" s="385">
        <f t="shared" si="488"/>
        <v>0</v>
      </c>
      <c r="BD540" s="385">
        <f t="shared" si="489"/>
        <v>0</v>
      </c>
      <c r="BE540" s="385">
        <f t="shared" si="490"/>
        <v>0</v>
      </c>
      <c r="BF540" s="385">
        <f t="shared" si="491"/>
        <v>0</v>
      </c>
      <c r="BG540" s="385">
        <f t="shared" si="492"/>
        <v>0</v>
      </c>
      <c r="BH540" s="385">
        <f t="shared" si="493"/>
        <v>0</v>
      </c>
      <c r="BI540" s="385">
        <f t="shared" si="494"/>
        <v>0</v>
      </c>
      <c r="BJ540" s="385">
        <f t="shared" si="495"/>
        <v>0</v>
      </c>
      <c r="BK540" s="385">
        <f t="shared" si="496"/>
        <v>0</v>
      </c>
      <c r="BL540" s="385">
        <f t="shared" si="497"/>
        <v>0</v>
      </c>
      <c r="BM540" s="385">
        <f t="shared" si="498"/>
        <v>0</v>
      </c>
      <c r="BN540" s="385">
        <f t="shared" si="499"/>
        <v>0</v>
      </c>
      <c r="CK540" s="239">
        <f t="shared" si="521"/>
        <v>0</v>
      </c>
      <c r="CL540" s="239">
        <f t="shared" si="522"/>
        <v>0</v>
      </c>
    </row>
    <row r="541" spans="3:90" x14ac:dyDescent="0.35">
      <c r="C541" s="235"/>
      <c r="D541" s="246" t="str">
        <f t="shared" si="500"/>
        <v/>
      </c>
      <c r="E541" s="247" t="str">
        <f t="shared" si="501"/>
        <v/>
      </c>
      <c r="F541" s="248" t="str">
        <f t="shared" si="502"/>
        <v/>
      </c>
      <c r="G541" s="249" t="str">
        <f t="shared" si="503"/>
        <v/>
      </c>
      <c r="H541" s="250" t="str">
        <f t="shared" si="504"/>
        <v/>
      </c>
      <c r="I541" s="386" t="str">
        <f t="shared" si="465"/>
        <v/>
      </c>
      <c r="J541" s="387" t="str">
        <f t="shared" si="466"/>
        <v/>
      </c>
      <c r="K541" s="388" t="str">
        <f t="shared" si="467"/>
        <v/>
      </c>
      <c r="L541" s="389" t="str">
        <f t="shared" si="468"/>
        <v/>
      </c>
      <c r="M541" s="250" t="str">
        <f t="shared" si="469"/>
        <v/>
      </c>
      <c r="N541" s="246" t="b">
        <f t="shared" si="505"/>
        <v>0</v>
      </c>
      <c r="O541" s="246" t="b">
        <f t="shared" si="506"/>
        <v>0</v>
      </c>
      <c r="P541" s="246" t="b">
        <f t="shared" si="507"/>
        <v>0</v>
      </c>
      <c r="Q541" s="246" t="b">
        <f t="shared" si="508"/>
        <v>0</v>
      </c>
      <c r="R541" s="246" t="str">
        <f t="shared" si="509"/>
        <v>No</v>
      </c>
      <c r="S541" s="247" t="b">
        <f t="shared" si="470"/>
        <v>0</v>
      </c>
      <c r="T541" s="247" t="b">
        <f t="shared" si="471"/>
        <v>0</v>
      </c>
      <c r="U541" s="247" t="b">
        <f t="shared" si="472"/>
        <v>0</v>
      </c>
      <c r="V541" s="247" t="b">
        <f t="shared" si="473"/>
        <v>0</v>
      </c>
      <c r="W541" s="247" t="str">
        <f t="shared" si="510"/>
        <v>No</v>
      </c>
      <c r="X541" s="248" t="b">
        <f t="shared" si="474"/>
        <v>0</v>
      </c>
      <c r="Y541" s="248" t="b">
        <f t="shared" si="475"/>
        <v>0</v>
      </c>
      <c r="Z541" s="248" t="b">
        <f t="shared" si="476"/>
        <v>0</v>
      </c>
      <c r="AA541" s="248" t="b">
        <f t="shared" si="477"/>
        <v>0</v>
      </c>
      <c r="AB541" s="248" t="str">
        <f t="shared" si="511"/>
        <v>No</v>
      </c>
      <c r="AC541" s="249" t="b">
        <f t="shared" si="478"/>
        <v>0</v>
      </c>
      <c r="AD541" s="249" t="b">
        <f t="shared" si="479"/>
        <v>0</v>
      </c>
      <c r="AE541" s="249" t="b">
        <f t="shared" si="480"/>
        <v>0</v>
      </c>
      <c r="AF541" s="249" t="b">
        <f t="shared" si="481"/>
        <v>0</v>
      </c>
      <c r="AG541" s="249" t="str">
        <f t="shared" si="512"/>
        <v>No</v>
      </c>
      <c r="AH541" s="250" t="b">
        <f t="shared" si="482"/>
        <v>0</v>
      </c>
      <c r="AI541" s="250" t="b">
        <f t="shared" si="483"/>
        <v>0</v>
      </c>
      <c r="AJ541" s="250" t="b">
        <f t="shared" si="484"/>
        <v>0</v>
      </c>
      <c r="AK541" s="250" t="b">
        <f t="shared" si="485"/>
        <v>0</v>
      </c>
      <c r="AL541" s="250" t="str">
        <f t="shared" si="513"/>
        <v>No</v>
      </c>
      <c r="AN541" s="246" t="str">
        <f t="shared" si="514"/>
        <v/>
      </c>
      <c r="AO541" s="247" t="str">
        <f t="shared" si="515"/>
        <v/>
      </c>
      <c r="AP541" s="248" t="str">
        <f t="shared" si="516"/>
        <v/>
      </c>
      <c r="AQ541" s="249" t="str">
        <f t="shared" si="517"/>
        <v/>
      </c>
      <c r="AR541" s="250" t="str">
        <f t="shared" si="518"/>
        <v/>
      </c>
      <c r="AS541" s="234"/>
      <c r="AY541" s="385">
        <f t="shared" si="519"/>
        <v>0</v>
      </c>
      <c r="AZ541" s="385">
        <f t="shared" si="486"/>
        <v>0</v>
      </c>
      <c r="BA541" s="385">
        <f t="shared" si="520"/>
        <v>0</v>
      </c>
      <c r="BB541" s="385">
        <f t="shared" si="487"/>
        <v>0</v>
      </c>
      <c r="BC541" s="385">
        <f t="shared" si="488"/>
        <v>0</v>
      </c>
      <c r="BD541" s="385">
        <f t="shared" si="489"/>
        <v>0</v>
      </c>
      <c r="BE541" s="385">
        <f t="shared" si="490"/>
        <v>0</v>
      </c>
      <c r="BF541" s="385">
        <f t="shared" si="491"/>
        <v>0</v>
      </c>
      <c r="BG541" s="385">
        <f t="shared" si="492"/>
        <v>0</v>
      </c>
      <c r="BH541" s="385">
        <f t="shared" si="493"/>
        <v>0</v>
      </c>
      <c r="BI541" s="385">
        <f t="shared" si="494"/>
        <v>0</v>
      </c>
      <c r="BJ541" s="385">
        <f t="shared" si="495"/>
        <v>0</v>
      </c>
      <c r="BK541" s="385">
        <f t="shared" si="496"/>
        <v>0</v>
      </c>
      <c r="BL541" s="385">
        <f t="shared" si="497"/>
        <v>0</v>
      </c>
      <c r="BM541" s="385">
        <f t="shared" si="498"/>
        <v>0</v>
      </c>
      <c r="BN541" s="385">
        <f t="shared" si="499"/>
        <v>0</v>
      </c>
      <c r="CK541" s="239">
        <f t="shared" si="521"/>
        <v>0</v>
      </c>
      <c r="CL541" s="239">
        <f t="shared" si="522"/>
        <v>0</v>
      </c>
    </row>
    <row r="542" spans="3:90" x14ac:dyDescent="0.35">
      <c r="C542" s="235"/>
      <c r="D542" s="246" t="str">
        <f t="shared" si="500"/>
        <v/>
      </c>
      <c r="E542" s="247" t="str">
        <f t="shared" si="501"/>
        <v/>
      </c>
      <c r="F542" s="248" t="str">
        <f t="shared" si="502"/>
        <v/>
      </c>
      <c r="G542" s="249" t="str">
        <f t="shared" si="503"/>
        <v/>
      </c>
      <c r="H542" s="250" t="str">
        <f t="shared" si="504"/>
        <v/>
      </c>
      <c r="I542" s="386" t="str">
        <f t="shared" si="465"/>
        <v/>
      </c>
      <c r="J542" s="387" t="str">
        <f t="shared" si="466"/>
        <v/>
      </c>
      <c r="K542" s="388" t="str">
        <f t="shared" si="467"/>
        <v/>
      </c>
      <c r="L542" s="389" t="str">
        <f t="shared" si="468"/>
        <v/>
      </c>
      <c r="M542" s="250" t="str">
        <f t="shared" si="469"/>
        <v/>
      </c>
      <c r="N542" s="246" t="b">
        <f t="shared" si="505"/>
        <v>0</v>
      </c>
      <c r="O542" s="246" t="b">
        <f t="shared" si="506"/>
        <v>0</v>
      </c>
      <c r="P542" s="246" t="b">
        <f t="shared" si="507"/>
        <v>0</v>
      </c>
      <c r="Q542" s="246" t="b">
        <f t="shared" si="508"/>
        <v>0</v>
      </c>
      <c r="R542" s="246" t="str">
        <f t="shared" si="509"/>
        <v>No</v>
      </c>
      <c r="S542" s="247" t="b">
        <f t="shared" si="470"/>
        <v>0</v>
      </c>
      <c r="T542" s="247" t="b">
        <f t="shared" si="471"/>
        <v>0</v>
      </c>
      <c r="U542" s="247" t="b">
        <f t="shared" si="472"/>
        <v>0</v>
      </c>
      <c r="V542" s="247" t="b">
        <f t="shared" si="473"/>
        <v>0</v>
      </c>
      <c r="W542" s="247" t="str">
        <f t="shared" si="510"/>
        <v>No</v>
      </c>
      <c r="X542" s="248" t="b">
        <f t="shared" si="474"/>
        <v>0</v>
      </c>
      <c r="Y542" s="248" t="b">
        <f t="shared" si="475"/>
        <v>0</v>
      </c>
      <c r="Z542" s="248" t="b">
        <f t="shared" si="476"/>
        <v>0</v>
      </c>
      <c r="AA542" s="248" t="b">
        <f t="shared" si="477"/>
        <v>0</v>
      </c>
      <c r="AB542" s="248" t="str">
        <f t="shared" si="511"/>
        <v>No</v>
      </c>
      <c r="AC542" s="249" t="b">
        <f t="shared" si="478"/>
        <v>0</v>
      </c>
      <c r="AD542" s="249" t="b">
        <f t="shared" si="479"/>
        <v>0</v>
      </c>
      <c r="AE542" s="249" t="b">
        <f t="shared" si="480"/>
        <v>0</v>
      </c>
      <c r="AF542" s="249" t="b">
        <f t="shared" si="481"/>
        <v>0</v>
      </c>
      <c r="AG542" s="249" t="str">
        <f t="shared" si="512"/>
        <v>No</v>
      </c>
      <c r="AH542" s="250" t="b">
        <f t="shared" si="482"/>
        <v>0</v>
      </c>
      <c r="AI542" s="250" t="b">
        <f t="shared" si="483"/>
        <v>0</v>
      </c>
      <c r="AJ542" s="250" t="b">
        <f t="shared" si="484"/>
        <v>0</v>
      </c>
      <c r="AK542" s="250" t="b">
        <f t="shared" si="485"/>
        <v>0</v>
      </c>
      <c r="AL542" s="250" t="str">
        <f t="shared" si="513"/>
        <v>No</v>
      </c>
      <c r="AN542" s="246" t="str">
        <f t="shared" si="514"/>
        <v/>
      </c>
      <c r="AO542" s="247" t="str">
        <f t="shared" si="515"/>
        <v/>
      </c>
      <c r="AP542" s="248" t="str">
        <f t="shared" si="516"/>
        <v/>
      </c>
      <c r="AQ542" s="249" t="str">
        <f t="shared" si="517"/>
        <v/>
      </c>
      <c r="AR542" s="250" t="str">
        <f t="shared" si="518"/>
        <v/>
      </c>
      <c r="AS542" s="234"/>
      <c r="AY542" s="385">
        <f t="shared" si="519"/>
        <v>0</v>
      </c>
      <c r="AZ542" s="385">
        <f t="shared" si="486"/>
        <v>0</v>
      </c>
      <c r="BA542" s="385">
        <f t="shared" si="520"/>
        <v>0</v>
      </c>
      <c r="BB542" s="385">
        <f t="shared" si="487"/>
        <v>0</v>
      </c>
      <c r="BC542" s="385">
        <f t="shared" si="488"/>
        <v>0</v>
      </c>
      <c r="BD542" s="385">
        <f t="shared" si="489"/>
        <v>0</v>
      </c>
      <c r="BE542" s="385">
        <f t="shared" si="490"/>
        <v>0</v>
      </c>
      <c r="BF542" s="385">
        <f t="shared" si="491"/>
        <v>0</v>
      </c>
      <c r="BG542" s="385">
        <f t="shared" si="492"/>
        <v>0</v>
      </c>
      <c r="BH542" s="385">
        <f t="shared" si="493"/>
        <v>0</v>
      </c>
      <c r="BI542" s="385">
        <f t="shared" si="494"/>
        <v>0</v>
      </c>
      <c r="BJ542" s="385">
        <f t="shared" si="495"/>
        <v>0</v>
      </c>
      <c r="BK542" s="385">
        <f t="shared" si="496"/>
        <v>0</v>
      </c>
      <c r="BL542" s="385">
        <f t="shared" si="497"/>
        <v>0</v>
      </c>
      <c r="BM542" s="385">
        <f t="shared" si="498"/>
        <v>0</v>
      </c>
      <c r="BN542" s="385">
        <f t="shared" si="499"/>
        <v>0</v>
      </c>
      <c r="CK542" s="239">
        <f t="shared" si="521"/>
        <v>0</v>
      </c>
      <c r="CL542" s="239">
        <f t="shared" si="522"/>
        <v>0</v>
      </c>
    </row>
    <row r="543" spans="3:90" x14ac:dyDescent="0.35">
      <c r="C543" s="235"/>
      <c r="D543" s="246" t="str">
        <f t="shared" si="500"/>
        <v/>
      </c>
      <c r="E543" s="247" t="str">
        <f t="shared" si="501"/>
        <v/>
      </c>
      <c r="F543" s="248" t="str">
        <f t="shared" si="502"/>
        <v/>
      </c>
      <c r="G543" s="249" t="str">
        <f t="shared" si="503"/>
        <v/>
      </c>
      <c r="H543" s="250" t="str">
        <f t="shared" si="504"/>
        <v/>
      </c>
      <c r="I543" s="386" t="str">
        <f t="shared" si="465"/>
        <v/>
      </c>
      <c r="J543" s="387" t="str">
        <f t="shared" si="466"/>
        <v/>
      </c>
      <c r="K543" s="388" t="str">
        <f t="shared" si="467"/>
        <v/>
      </c>
      <c r="L543" s="389" t="str">
        <f t="shared" si="468"/>
        <v/>
      </c>
      <c r="M543" s="250" t="str">
        <f t="shared" si="469"/>
        <v/>
      </c>
      <c r="N543" s="246" t="b">
        <f t="shared" si="505"/>
        <v>0</v>
      </c>
      <c r="O543" s="246" t="b">
        <f t="shared" si="506"/>
        <v>0</v>
      </c>
      <c r="P543" s="246" t="b">
        <f t="shared" si="507"/>
        <v>0</v>
      </c>
      <c r="Q543" s="246" t="b">
        <f t="shared" si="508"/>
        <v>0</v>
      </c>
      <c r="R543" s="246" t="str">
        <f t="shared" si="509"/>
        <v>No</v>
      </c>
      <c r="S543" s="247" t="b">
        <f t="shared" si="470"/>
        <v>0</v>
      </c>
      <c r="T543" s="247" t="b">
        <f t="shared" si="471"/>
        <v>0</v>
      </c>
      <c r="U543" s="247" t="b">
        <f t="shared" si="472"/>
        <v>0</v>
      </c>
      <c r="V543" s="247" t="b">
        <f t="shared" si="473"/>
        <v>0</v>
      </c>
      <c r="W543" s="247" t="str">
        <f t="shared" si="510"/>
        <v>No</v>
      </c>
      <c r="X543" s="248" t="b">
        <f t="shared" si="474"/>
        <v>0</v>
      </c>
      <c r="Y543" s="248" t="b">
        <f t="shared" si="475"/>
        <v>0</v>
      </c>
      <c r="Z543" s="248" t="b">
        <f t="shared" si="476"/>
        <v>0</v>
      </c>
      <c r="AA543" s="248" t="b">
        <f t="shared" si="477"/>
        <v>0</v>
      </c>
      <c r="AB543" s="248" t="str">
        <f t="shared" si="511"/>
        <v>No</v>
      </c>
      <c r="AC543" s="249" t="b">
        <f t="shared" si="478"/>
        <v>0</v>
      </c>
      <c r="AD543" s="249" t="b">
        <f t="shared" si="479"/>
        <v>0</v>
      </c>
      <c r="AE543" s="249" t="b">
        <f t="shared" si="480"/>
        <v>0</v>
      </c>
      <c r="AF543" s="249" t="b">
        <f t="shared" si="481"/>
        <v>0</v>
      </c>
      <c r="AG543" s="249" t="str">
        <f t="shared" si="512"/>
        <v>No</v>
      </c>
      <c r="AH543" s="250" t="b">
        <f t="shared" si="482"/>
        <v>0</v>
      </c>
      <c r="AI543" s="250" t="b">
        <f t="shared" si="483"/>
        <v>0</v>
      </c>
      <c r="AJ543" s="250" t="b">
        <f t="shared" si="484"/>
        <v>0</v>
      </c>
      <c r="AK543" s="250" t="b">
        <f t="shared" si="485"/>
        <v>0</v>
      </c>
      <c r="AL543" s="250" t="str">
        <f t="shared" si="513"/>
        <v>No</v>
      </c>
      <c r="AN543" s="246" t="str">
        <f t="shared" si="514"/>
        <v/>
      </c>
      <c r="AO543" s="247" t="str">
        <f t="shared" si="515"/>
        <v/>
      </c>
      <c r="AP543" s="248" t="str">
        <f t="shared" si="516"/>
        <v/>
      </c>
      <c r="AQ543" s="249" t="str">
        <f t="shared" si="517"/>
        <v/>
      </c>
      <c r="AR543" s="250" t="str">
        <f t="shared" si="518"/>
        <v/>
      </c>
      <c r="AS543" s="234"/>
      <c r="AY543" s="385">
        <f t="shared" si="519"/>
        <v>0</v>
      </c>
      <c r="AZ543" s="385">
        <f t="shared" si="486"/>
        <v>0</v>
      </c>
      <c r="BA543" s="385">
        <f t="shared" si="520"/>
        <v>0</v>
      </c>
      <c r="BB543" s="385">
        <f t="shared" si="487"/>
        <v>0</v>
      </c>
      <c r="BC543" s="385">
        <f t="shared" si="488"/>
        <v>0</v>
      </c>
      <c r="BD543" s="385">
        <f t="shared" si="489"/>
        <v>0</v>
      </c>
      <c r="BE543" s="385">
        <f t="shared" si="490"/>
        <v>0</v>
      </c>
      <c r="BF543" s="385">
        <f t="shared" si="491"/>
        <v>0</v>
      </c>
      <c r="BG543" s="385">
        <f t="shared" si="492"/>
        <v>0</v>
      </c>
      <c r="BH543" s="385">
        <f t="shared" si="493"/>
        <v>0</v>
      </c>
      <c r="BI543" s="385">
        <f t="shared" si="494"/>
        <v>0</v>
      </c>
      <c r="BJ543" s="385">
        <f t="shared" si="495"/>
        <v>0</v>
      </c>
      <c r="BK543" s="385">
        <f t="shared" si="496"/>
        <v>0</v>
      </c>
      <c r="BL543" s="385">
        <f t="shared" si="497"/>
        <v>0</v>
      </c>
      <c r="BM543" s="385">
        <f t="shared" si="498"/>
        <v>0</v>
      </c>
      <c r="BN543" s="385">
        <f t="shared" si="499"/>
        <v>0</v>
      </c>
      <c r="CK543" s="239">
        <f t="shared" si="521"/>
        <v>0</v>
      </c>
      <c r="CL543" s="239">
        <f t="shared" si="522"/>
        <v>0</v>
      </c>
    </row>
    <row r="544" spans="3:90" x14ac:dyDescent="0.35">
      <c r="C544" s="235"/>
      <c r="D544" s="246" t="str">
        <f t="shared" si="500"/>
        <v/>
      </c>
      <c r="E544" s="247" t="str">
        <f t="shared" si="501"/>
        <v/>
      </c>
      <c r="F544" s="248" t="str">
        <f t="shared" si="502"/>
        <v/>
      </c>
      <c r="G544" s="249" t="str">
        <f t="shared" si="503"/>
        <v/>
      </c>
      <c r="H544" s="250" t="str">
        <f t="shared" si="504"/>
        <v/>
      </c>
      <c r="I544" s="386" t="str">
        <f t="shared" si="465"/>
        <v/>
      </c>
      <c r="J544" s="387" t="str">
        <f t="shared" si="466"/>
        <v/>
      </c>
      <c r="K544" s="388" t="str">
        <f t="shared" si="467"/>
        <v/>
      </c>
      <c r="L544" s="389" t="str">
        <f t="shared" si="468"/>
        <v/>
      </c>
      <c r="M544" s="250" t="str">
        <f t="shared" si="469"/>
        <v/>
      </c>
      <c r="N544" s="246" t="b">
        <f t="shared" si="505"/>
        <v>0</v>
      </c>
      <c r="O544" s="246" t="b">
        <f t="shared" si="506"/>
        <v>0</v>
      </c>
      <c r="P544" s="246" t="b">
        <f t="shared" si="507"/>
        <v>0</v>
      </c>
      <c r="Q544" s="246" t="b">
        <f t="shared" si="508"/>
        <v>0</v>
      </c>
      <c r="R544" s="246" t="str">
        <f t="shared" si="509"/>
        <v>No</v>
      </c>
      <c r="S544" s="247" t="b">
        <f t="shared" si="470"/>
        <v>0</v>
      </c>
      <c r="T544" s="247" t="b">
        <f t="shared" si="471"/>
        <v>0</v>
      </c>
      <c r="U544" s="247" t="b">
        <f t="shared" si="472"/>
        <v>0</v>
      </c>
      <c r="V544" s="247" t="b">
        <f t="shared" si="473"/>
        <v>0</v>
      </c>
      <c r="W544" s="247" t="str">
        <f t="shared" si="510"/>
        <v>No</v>
      </c>
      <c r="X544" s="248" t="b">
        <f t="shared" si="474"/>
        <v>0</v>
      </c>
      <c r="Y544" s="248" t="b">
        <f t="shared" si="475"/>
        <v>0</v>
      </c>
      <c r="Z544" s="248" t="b">
        <f t="shared" si="476"/>
        <v>0</v>
      </c>
      <c r="AA544" s="248" t="b">
        <f t="shared" si="477"/>
        <v>0</v>
      </c>
      <c r="AB544" s="248" t="str">
        <f t="shared" si="511"/>
        <v>No</v>
      </c>
      <c r="AC544" s="249" t="b">
        <f t="shared" si="478"/>
        <v>0</v>
      </c>
      <c r="AD544" s="249" t="b">
        <f t="shared" si="479"/>
        <v>0</v>
      </c>
      <c r="AE544" s="249" t="b">
        <f t="shared" si="480"/>
        <v>0</v>
      </c>
      <c r="AF544" s="249" t="b">
        <f t="shared" si="481"/>
        <v>0</v>
      </c>
      <c r="AG544" s="249" t="str">
        <f t="shared" si="512"/>
        <v>No</v>
      </c>
      <c r="AH544" s="250" t="b">
        <f t="shared" si="482"/>
        <v>0</v>
      </c>
      <c r="AI544" s="250" t="b">
        <f t="shared" si="483"/>
        <v>0</v>
      </c>
      <c r="AJ544" s="250" t="b">
        <f t="shared" si="484"/>
        <v>0</v>
      </c>
      <c r="AK544" s="250" t="b">
        <f t="shared" si="485"/>
        <v>0</v>
      </c>
      <c r="AL544" s="250" t="str">
        <f t="shared" si="513"/>
        <v>No</v>
      </c>
      <c r="AN544" s="246" t="str">
        <f t="shared" si="514"/>
        <v/>
      </c>
      <c r="AO544" s="247" t="str">
        <f t="shared" si="515"/>
        <v/>
      </c>
      <c r="AP544" s="248" t="str">
        <f t="shared" si="516"/>
        <v/>
      </c>
      <c r="AQ544" s="249" t="str">
        <f t="shared" si="517"/>
        <v/>
      </c>
      <c r="AR544" s="250" t="str">
        <f t="shared" si="518"/>
        <v/>
      </c>
      <c r="AS544" s="234"/>
      <c r="AY544" s="385">
        <f t="shared" si="519"/>
        <v>0</v>
      </c>
      <c r="AZ544" s="385">
        <f t="shared" si="486"/>
        <v>0</v>
      </c>
      <c r="BA544" s="385">
        <f t="shared" si="520"/>
        <v>0</v>
      </c>
      <c r="BB544" s="385">
        <f t="shared" si="487"/>
        <v>0</v>
      </c>
      <c r="BC544" s="385">
        <f t="shared" si="488"/>
        <v>0</v>
      </c>
      <c r="BD544" s="385">
        <f t="shared" si="489"/>
        <v>0</v>
      </c>
      <c r="BE544" s="385">
        <f t="shared" si="490"/>
        <v>0</v>
      </c>
      <c r="BF544" s="385">
        <f t="shared" si="491"/>
        <v>0</v>
      </c>
      <c r="BG544" s="385">
        <f t="shared" si="492"/>
        <v>0</v>
      </c>
      <c r="BH544" s="385">
        <f t="shared" si="493"/>
        <v>0</v>
      </c>
      <c r="BI544" s="385">
        <f t="shared" si="494"/>
        <v>0</v>
      </c>
      <c r="BJ544" s="385">
        <f t="shared" si="495"/>
        <v>0</v>
      </c>
      <c r="BK544" s="385">
        <f t="shared" si="496"/>
        <v>0</v>
      </c>
      <c r="BL544" s="385">
        <f t="shared" si="497"/>
        <v>0</v>
      </c>
      <c r="BM544" s="385">
        <f t="shared" si="498"/>
        <v>0</v>
      </c>
      <c r="BN544" s="385">
        <f t="shared" si="499"/>
        <v>0</v>
      </c>
      <c r="CK544" s="239">
        <f t="shared" si="521"/>
        <v>0</v>
      </c>
      <c r="CL544" s="239">
        <f t="shared" si="522"/>
        <v>0</v>
      </c>
    </row>
    <row r="545" spans="3:90" x14ac:dyDescent="0.35">
      <c r="C545" s="235"/>
      <c r="D545" s="246" t="str">
        <f t="shared" si="500"/>
        <v/>
      </c>
      <c r="E545" s="247" t="str">
        <f t="shared" si="501"/>
        <v/>
      </c>
      <c r="F545" s="248" t="str">
        <f t="shared" si="502"/>
        <v/>
      </c>
      <c r="G545" s="249" t="str">
        <f t="shared" si="503"/>
        <v/>
      </c>
      <c r="H545" s="250" t="str">
        <f t="shared" si="504"/>
        <v/>
      </c>
      <c r="I545" s="386" t="str">
        <f t="shared" si="465"/>
        <v/>
      </c>
      <c r="J545" s="387" t="str">
        <f t="shared" si="466"/>
        <v/>
      </c>
      <c r="K545" s="388" t="str">
        <f t="shared" si="467"/>
        <v/>
      </c>
      <c r="L545" s="389" t="str">
        <f t="shared" si="468"/>
        <v/>
      </c>
      <c r="M545" s="250" t="str">
        <f t="shared" si="469"/>
        <v/>
      </c>
      <c r="N545" s="246" t="b">
        <f t="shared" si="505"/>
        <v>0</v>
      </c>
      <c r="O545" s="246" t="b">
        <f t="shared" si="506"/>
        <v>0</v>
      </c>
      <c r="P545" s="246" t="b">
        <f t="shared" si="507"/>
        <v>0</v>
      </c>
      <c r="Q545" s="246" t="b">
        <f t="shared" si="508"/>
        <v>0</v>
      </c>
      <c r="R545" s="246" t="str">
        <f t="shared" si="509"/>
        <v>No</v>
      </c>
      <c r="S545" s="247" t="b">
        <f t="shared" si="470"/>
        <v>0</v>
      </c>
      <c r="T545" s="247" t="b">
        <f t="shared" si="471"/>
        <v>0</v>
      </c>
      <c r="U545" s="247" t="b">
        <f t="shared" si="472"/>
        <v>0</v>
      </c>
      <c r="V545" s="247" t="b">
        <f t="shared" si="473"/>
        <v>0</v>
      </c>
      <c r="W545" s="247" t="str">
        <f t="shared" si="510"/>
        <v>No</v>
      </c>
      <c r="X545" s="248" t="b">
        <f t="shared" si="474"/>
        <v>0</v>
      </c>
      <c r="Y545" s="248" t="b">
        <f t="shared" si="475"/>
        <v>0</v>
      </c>
      <c r="Z545" s="248" t="b">
        <f t="shared" si="476"/>
        <v>0</v>
      </c>
      <c r="AA545" s="248" t="b">
        <f t="shared" si="477"/>
        <v>0</v>
      </c>
      <c r="AB545" s="248" t="str">
        <f t="shared" si="511"/>
        <v>No</v>
      </c>
      <c r="AC545" s="249" t="b">
        <f t="shared" si="478"/>
        <v>0</v>
      </c>
      <c r="AD545" s="249" t="b">
        <f t="shared" si="479"/>
        <v>0</v>
      </c>
      <c r="AE545" s="249" t="b">
        <f t="shared" si="480"/>
        <v>0</v>
      </c>
      <c r="AF545" s="249" t="b">
        <f t="shared" si="481"/>
        <v>0</v>
      </c>
      <c r="AG545" s="249" t="str">
        <f t="shared" si="512"/>
        <v>No</v>
      </c>
      <c r="AH545" s="250" t="b">
        <f t="shared" si="482"/>
        <v>0</v>
      </c>
      <c r="AI545" s="250" t="b">
        <f t="shared" si="483"/>
        <v>0</v>
      </c>
      <c r="AJ545" s="250" t="b">
        <f t="shared" si="484"/>
        <v>0</v>
      </c>
      <c r="AK545" s="250" t="b">
        <f t="shared" si="485"/>
        <v>0</v>
      </c>
      <c r="AL545" s="250" t="str">
        <f t="shared" si="513"/>
        <v>No</v>
      </c>
      <c r="AN545" s="246" t="str">
        <f t="shared" si="514"/>
        <v/>
      </c>
      <c r="AO545" s="247" t="str">
        <f t="shared" si="515"/>
        <v/>
      </c>
      <c r="AP545" s="248" t="str">
        <f t="shared" si="516"/>
        <v/>
      </c>
      <c r="AQ545" s="249" t="str">
        <f t="shared" si="517"/>
        <v/>
      </c>
      <c r="AR545" s="250" t="str">
        <f t="shared" si="518"/>
        <v/>
      </c>
      <c r="AS545" s="234"/>
      <c r="AY545" s="385">
        <f t="shared" si="519"/>
        <v>0</v>
      </c>
      <c r="AZ545" s="385">
        <f t="shared" si="486"/>
        <v>0</v>
      </c>
      <c r="BA545" s="385">
        <f t="shared" si="520"/>
        <v>0</v>
      </c>
      <c r="BB545" s="385">
        <f t="shared" si="487"/>
        <v>0</v>
      </c>
      <c r="BC545" s="385">
        <f t="shared" si="488"/>
        <v>0</v>
      </c>
      <c r="BD545" s="385">
        <f t="shared" si="489"/>
        <v>0</v>
      </c>
      <c r="BE545" s="385">
        <f t="shared" si="490"/>
        <v>0</v>
      </c>
      <c r="BF545" s="385">
        <f t="shared" si="491"/>
        <v>0</v>
      </c>
      <c r="BG545" s="385">
        <f t="shared" si="492"/>
        <v>0</v>
      </c>
      <c r="BH545" s="385">
        <f t="shared" si="493"/>
        <v>0</v>
      </c>
      <c r="BI545" s="385">
        <f t="shared" si="494"/>
        <v>0</v>
      </c>
      <c r="BJ545" s="385">
        <f t="shared" si="495"/>
        <v>0</v>
      </c>
      <c r="BK545" s="385">
        <f t="shared" si="496"/>
        <v>0</v>
      </c>
      <c r="BL545" s="385">
        <f t="shared" si="497"/>
        <v>0</v>
      </c>
      <c r="BM545" s="385">
        <f t="shared" si="498"/>
        <v>0</v>
      </c>
      <c r="BN545" s="385">
        <f t="shared" si="499"/>
        <v>0</v>
      </c>
      <c r="CK545" s="239">
        <f t="shared" si="521"/>
        <v>0</v>
      </c>
      <c r="CL545" s="239">
        <f t="shared" si="522"/>
        <v>0</v>
      </c>
    </row>
    <row r="546" spans="3:90" x14ac:dyDescent="0.35">
      <c r="C546" s="235"/>
      <c r="D546" s="246" t="str">
        <f t="shared" si="500"/>
        <v/>
      </c>
      <c r="E546" s="247" t="str">
        <f t="shared" si="501"/>
        <v/>
      </c>
      <c r="F546" s="248" t="str">
        <f t="shared" si="502"/>
        <v/>
      </c>
      <c r="G546" s="249" t="str">
        <f t="shared" si="503"/>
        <v/>
      </c>
      <c r="H546" s="250" t="str">
        <f t="shared" si="504"/>
        <v/>
      </c>
      <c r="I546" s="386" t="str">
        <f t="shared" si="465"/>
        <v/>
      </c>
      <c r="J546" s="387" t="str">
        <f t="shared" si="466"/>
        <v/>
      </c>
      <c r="K546" s="388" t="str">
        <f t="shared" si="467"/>
        <v/>
      </c>
      <c r="L546" s="389" t="str">
        <f t="shared" si="468"/>
        <v/>
      </c>
      <c r="M546" s="250" t="str">
        <f t="shared" si="469"/>
        <v/>
      </c>
      <c r="N546" s="246" t="b">
        <f t="shared" si="505"/>
        <v>0</v>
      </c>
      <c r="O546" s="246" t="b">
        <f t="shared" si="506"/>
        <v>0</v>
      </c>
      <c r="P546" s="246" t="b">
        <f t="shared" si="507"/>
        <v>0</v>
      </c>
      <c r="Q546" s="246" t="b">
        <f t="shared" si="508"/>
        <v>0</v>
      </c>
      <c r="R546" s="246" t="str">
        <f t="shared" si="509"/>
        <v>No</v>
      </c>
      <c r="S546" s="247" t="b">
        <f t="shared" si="470"/>
        <v>0</v>
      </c>
      <c r="T546" s="247" t="b">
        <f t="shared" si="471"/>
        <v>0</v>
      </c>
      <c r="U546" s="247" t="b">
        <f t="shared" si="472"/>
        <v>0</v>
      </c>
      <c r="V546" s="247" t="b">
        <f t="shared" si="473"/>
        <v>0</v>
      </c>
      <c r="W546" s="247" t="str">
        <f t="shared" si="510"/>
        <v>No</v>
      </c>
      <c r="X546" s="248" t="b">
        <f t="shared" si="474"/>
        <v>0</v>
      </c>
      <c r="Y546" s="248" t="b">
        <f t="shared" si="475"/>
        <v>0</v>
      </c>
      <c r="Z546" s="248" t="b">
        <f t="shared" si="476"/>
        <v>0</v>
      </c>
      <c r="AA546" s="248" t="b">
        <f t="shared" si="477"/>
        <v>0</v>
      </c>
      <c r="AB546" s="248" t="str">
        <f t="shared" si="511"/>
        <v>No</v>
      </c>
      <c r="AC546" s="249" t="b">
        <f t="shared" si="478"/>
        <v>0</v>
      </c>
      <c r="AD546" s="249" t="b">
        <f t="shared" si="479"/>
        <v>0</v>
      </c>
      <c r="AE546" s="249" t="b">
        <f t="shared" si="480"/>
        <v>0</v>
      </c>
      <c r="AF546" s="249" t="b">
        <f t="shared" si="481"/>
        <v>0</v>
      </c>
      <c r="AG546" s="249" t="str">
        <f t="shared" si="512"/>
        <v>No</v>
      </c>
      <c r="AH546" s="250" t="b">
        <f t="shared" si="482"/>
        <v>0</v>
      </c>
      <c r="AI546" s="250" t="b">
        <f t="shared" si="483"/>
        <v>0</v>
      </c>
      <c r="AJ546" s="250" t="b">
        <f t="shared" si="484"/>
        <v>0</v>
      </c>
      <c r="AK546" s="250" t="b">
        <f t="shared" si="485"/>
        <v>0</v>
      </c>
      <c r="AL546" s="250" t="str">
        <f t="shared" si="513"/>
        <v>No</v>
      </c>
      <c r="AN546" s="246" t="str">
        <f t="shared" si="514"/>
        <v/>
      </c>
      <c r="AO546" s="247" t="str">
        <f t="shared" si="515"/>
        <v/>
      </c>
      <c r="AP546" s="248" t="str">
        <f t="shared" si="516"/>
        <v/>
      </c>
      <c r="AQ546" s="249" t="str">
        <f t="shared" si="517"/>
        <v/>
      </c>
      <c r="AR546" s="250" t="str">
        <f t="shared" si="518"/>
        <v/>
      </c>
      <c r="AS546" s="234"/>
      <c r="AY546" s="385">
        <f t="shared" si="519"/>
        <v>0</v>
      </c>
      <c r="AZ546" s="385">
        <f t="shared" si="486"/>
        <v>0</v>
      </c>
      <c r="BA546" s="385">
        <f t="shared" si="520"/>
        <v>0</v>
      </c>
      <c r="BB546" s="385">
        <f t="shared" si="487"/>
        <v>0</v>
      </c>
      <c r="BC546" s="385">
        <f t="shared" si="488"/>
        <v>0</v>
      </c>
      <c r="BD546" s="385">
        <f t="shared" si="489"/>
        <v>0</v>
      </c>
      <c r="BE546" s="385">
        <f t="shared" si="490"/>
        <v>0</v>
      </c>
      <c r="BF546" s="385">
        <f t="shared" si="491"/>
        <v>0</v>
      </c>
      <c r="BG546" s="385">
        <f t="shared" si="492"/>
        <v>0</v>
      </c>
      <c r="BH546" s="385">
        <f t="shared" si="493"/>
        <v>0</v>
      </c>
      <c r="BI546" s="385">
        <f t="shared" si="494"/>
        <v>0</v>
      </c>
      <c r="BJ546" s="385">
        <f t="shared" si="495"/>
        <v>0</v>
      </c>
      <c r="BK546" s="385">
        <f t="shared" si="496"/>
        <v>0</v>
      </c>
      <c r="BL546" s="385">
        <f t="shared" si="497"/>
        <v>0</v>
      </c>
      <c r="BM546" s="385">
        <f t="shared" si="498"/>
        <v>0</v>
      </c>
      <c r="BN546" s="385">
        <f t="shared" si="499"/>
        <v>0</v>
      </c>
      <c r="CK546" s="239">
        <f t="shared" si="521"/>
        <v>0</v>
      </c>
      <c r="CL546" s="239">
        <f t="shared" si="522"/>
        <v>0</v>
      </c>
    </row>
    <row r="547" spans="3:90" x14ac:dyDescent="0.35">
      <c r="C547" s="235"/>
      <c r="D547" s="246" t="str">
        <f t="shared" si="500"/>
        <v/>
      </c>
      <c r="E547" s="247" t="str">
        <f t="shared" si="501"/>
        <v/>
      </c>
      <c r="F547" s="248" t="str">
        <f t="shared" si="502"/>
        <v/>
      </c>
      <c r="G547" s="249" t="str">
        <f t="shared" si="503"/>
        <v/>
      </c>
      <c r="H547" s="250" t="str">
        <f t="shared" si="504"/>
        <v/>
      </c>
      <c r="I547" s="386" t="str">
        <f t="shared" si="465"/>
        <v/>
      </c>
      <c r="J547" s="387" t="str">
        <f t="shared" si="466"/>
        <v/>
      </c>
      <c r="K547" s="388" t="str">
        <f t="shared" si="467"/>
        <v/>
      </c>
      <c r="L547" s="389" t="str">
        <f t="shared" si="468"/>
        <v/>
      </c>
      <c r="M547" s="250" t="str">
        <f t="shared" si="469"/>
        <v/>
      </c>
      <c r="N547" s="246" t="b">
        <f t="shared" si="505"/>
        <v>0</v>
      </c>
      <c r="O547" s="246" t="b">
        <f t="shared" si="506"/>
        <v>0</v>
      </c>
      <c r="P547" s="246" t="b">
        <f t="shared" si="507"/>
        <v>0</v>
      </c>
      <c r="Q547" s="246" t="b">
        <f t="shared" si="508"/>
        <v>0</v>
      </c>
      <c r="R547" s="246" t="str">
        <f t="shared" si="509"/>
        <v>No</v>
      </c>
      <c r="S547" s="247" t="b">
        <f t="shared" si="470"/>
        <v>0</v>
      </c>
      <c r="T547" s="247" t="b">
        <f t="shared" si="471"/>
        <v>0</v>
      </c>
      <c r="U547" s="247" t="b">
        <f t="shared" si="472"/>
        <v>0</v>
      </c>
      <c r="V547" s="247" t="b">
        <f t="shared" si="473"/>
        <v>0</v>
      </c>
      <c r="W547" s="247" t="str">
        <f t="shared" si="510"/>
        <v>No</v>
      </c>
      <c r="X547" s="248" t="b">
        <f t="shared" si="474"/>
        <v>0</v>
      </c>
      <c r="Y547" s="248" t="b">
        <f t="shared" si="475"/>
        <v>0</v>
      </c>
      <c r="Z547" s="248" t="b">
        <f t="shared" si="476"/>
        <v>0</v>
      </c>
      <c r="AA547" s="248" t="b">
        <f t="shared" si="477"/>
        <v>0</v>
      </c>
      <c r="AB547" s="248" t="str">
        <f t="shared" si="511"/>
        <v>No</v>
      </c>
      <c r="AC547" s="249" t="b">
        <f t="shared" si="478"/>
        <v>0</v>
      </c>
      <c r="AD547" s="249" t="b">
        <f t="shared" si="479"/>
        <v>0</v>
      </c>
      <c r="AE547" s="249" t="b">
        <f t="shared" si="480"/>
        <v>0</v>
      </c>
      <c r="AF547" s="249" t="b">
        <f t="shared" si="481"/>
        <v>0</v>
      </c>
      <c r="AG547" s="249" t="str">
        <f t="shared" si="512"/>
        <v>No</v>
      </c>
      <c r="AH547" s="250" t="b">
        <f t="shared" si="482"/>
        <v>0</v>
      </c>
      <c r="AI547" s="250" t="b">
        <f t="shared" si="483"/>
        <v>0</v>
      </c>
      <c r="AJ547" s="250" t="b">
        <f t="shared" si="484"/>
        <v>0</v>
      </c>
      <c r="AK547" s="250" t="b">
        <f t="shared" si="485"/>
        <v>0</v>
      </c>
      <c r="AL547" s="250" t="str">
        <f t="shared" si="513"/>
        <v>No</v>
      </c>
      <c r="AN547" s="246" t="str">
        <f t="shared" si="514"/>
        <v/>
      </c>
      <c r="AO547" s="247" t="str">
        <f t="shared" si="515"/>
        <v/>
      </c>
      <c r="AP547" s="248" t="str">
        <f t="shared" si="516"/>
        <v/>
      </c>
      <c r="AQ547" s="249" t="str">
        <f t="shared" si="517"/>
        <v/>
      </c>
      <c r="AR547" s="250" t="str">
        <f t="shared" si="518"/>
        <v/>
      </c>
      <c r="AS547" s="234"/>
      <c r="AY547" s="385">
        <f t="shared" si="519"/>
        <v>0</v>
      </c>
      <c r="AZ547" s="385">
        <f t="shared" si="486"/>
        <v>0</v>
      </c>
      <c r="BA547" s="385">
        <f t="shared" si="520"/>
        <v>0</v>
      </c>
      <c r="BB547" s="385">
        <f t="shared" si="487"/>
        <v>0</v>
      </c>
      <c r="BC547" s="385">
        <f t="shared" si="488"/>
        <v>0</v>
      </c>
      <c r="BD547" s="385">
        <f t="shared" si="489"/>
        <v>0</v>
      </c>
      <c r="BE547" s="385">
        <f t="shared" si="490"/>
        <v>0</v>
      </c>
      <c r="BF547" s="385">
        <f t="shared" si="491"/>
        <v>0</v>
      </c>
      <c r="BG547" s="385">
        <f t="shared" si="492"/>
        <v>0</v>
      </c>
      <c r="BH547" s="385">
        <f t="shared" si="493"/>
        <v>0</v>
      </c>
      <c r="BI547" s="385">
        <f t="shared" si="494"/>
        <v>0</v>
      </c>
      <c r="BJ547" s="385">
        <f t="shared" si="495"/>
        <v>0</v>
      </c>
      <c r="BK547" s="385">
        <f t="shared" si="496"/>
        <v>0</v>
      </c>
      <c r="BL547" s="385">
        <f t="shared" si="497"/>
        <v>0</v>
      </c>
      <c r="BM547" s="385">
        <f t="shared" si="498"/>
        <v>0</v>
      </c>
      <c r="BN547" s="385">
        <f t="shared" si="499"/>
        <v>0</v>
      </c>
      <c r="CK547" s="239">
        <f t="shared" si="521"/>
        <v>0</v>
      </c>
      <c r="CL547" s="239">
        <f t="shared" si="522"/>
        <v>0</v>
      </c>
    </row>
    <row r="548" spans="3:90" x14ac:dyDescent="0.35">
      <c r="C548" s="235"/>
      <c r="D548" s="246" t="str">
        <f t="shared" si="500"/>
        <v/>
      </c>
      <c r="E548" s="247" t="str">
        <f t="shared" si="501"/>
        <v/>
      </c>
      <c r="F548" s="248" t="str">
        <f t="shared" si="502"/>
        <v/>
      </c>
      <c r="G548" s="249" t="str">
        <f t="shared" si="503"/>
        <v/>
      </c>
      <c r="H548" s="250" t="str">
        <f t="shared" si="504"/>
        <v/>
      </c>
      <c r="I548" s="386" t="str">
        <f t="shared" si="465"/>
        <v/>
      </c>
      <c r="J548" s="387" t="str">
        <f t="shared" si="466"/>
        <v/>
      </c>
      <c r="K548" s="388" t="str">
        <f t="shared" si="467"/>
        <v/>
      </c>
      <c r="L548" s="389" t="str">
        <f t="shared" si="468"/>
        <v/>
      </c>
      <c r="M548" s="250" t="str">
        <f t="shared" si="469"/>
        <v/>
      </c>
      <c r="N548" s="246" t="b">
        <f t="shared" si="505"/>
        <v>0</v>
      </c>
      <c r="O548" s="246" t="b">
        <f t="shared" si="506"/>
        <v>0</v>
      </c>
      <c r="P548" s="246" t="b">
        <f t="shared" si="507"/>
        <v>0</v>
      </c>
      <c r="Q548" s="246" t="b">
        <f t="shared" si="508"/>
        <v>0</v>
      </c>
      <c r="R548" s="246" t="str">
        <f t="shared" si="509"/>
        <v>No</v>
      </c>
      <c r="S548" s="247" t="b">
        <f t="shared" si="470"/>
        <v>0</v>
      </c>
      <c r="T548" s="247" t="b">
        <f t="shared" si="471"/>
        <v>0</v>
      </c>
      <c r="U548" s="247" t="b">
        <f t="shared" si="472"/>
        <v>0</v>
      </c>
      <c r="V548" s="247" t="b">
        <f t="shared" si="473"/>
        <v>0</v>
      </c>
      <c r="W548" s="247" t="str">
        <f t="shared" si="510"/>
        <v>No</v>
      </c>
      <c r="X548" s="248" t="b">
        <f t="shared" si="474"/>
        <v>0</v>
      </c>
      <c r="Y548" s="248" t="b">
        <f t="shared" si="475"/>
        <v>0</v>
      </c>
      <c r="Z548" s="248" t="b">
        <f t="shared" si="476"/>
        <v>0</v>
      </c>
      <c r="AA548" s="248" t="b">
        <f t="shared" si="477"/>
        <v>0</v>
      </c>
      <c r="AB548" s="248" t="str">
        <f t="shared" si="511"/>
        <v>No</v>
      </c>
      <c r="AC548" s="249" t="b">
        <f t="shared" si="478"/>
        <v>0</v>
      </c>
      <c r="AD548" s="249" t="b">
        <f t="shared" si="479"/>
        <v>0</v>
      </c>
      <c r="AE548" s="249" t="b">
        <f t="shared" si="480"/>
        <v>0</v>
      </c>
      <c r="AF548" s="249" t="b">
        <f t="shared" si="481"/>
        <v>0</v>
      </c>
      <c r="AG548" s="249" t="str">
        <f t="shared" si="512"/>
        <v>No</v>
      </c>
      <c r="AH548" s="250" t="b">
        <f t="shared" si="482"/>
        <v>0</v>
      </c>
      <c r="AI548" s="250" t="b">
        <f t="shared" si="483"/>
        <v>0</v>
      </c>
      <c r="AJ548" s="250" t="b">
        <f t="shared" si="484"/>
        <v>0</v>
      </c>
      <c r="AK548" s="250" t="b">
        <f t="shared" si="485"/>
        <v>0</v>
      </c>
      <c r="AL548" s="250" t="str">
        <f t="shared" si="513"/>
        <v>No</v>
      </c>
      <c r="AN548" s="246" t="str">
        <f t="shared" si="514"/>
        <v/>
      </c>
      <c r="AO548" s="247" t="str">
        <f t="shared" si="515"/>
        <v/>
      </c>
      <c r="AP548" s="248" t="str">
        <f t="shared" si="516"/>
        <v/>
      </c>
      <c r="AQ548" s="249" t="str">
        <f t="shared" si="517"/>
        <v/>
      </c>
      <c r="AR548" s="250" t="str">
        <f t="shared" si="518"/>
        <v/>
      </c>
      <c r="AS548" s="234"/>
      <c r="AY548" s="385">
        <f t="shared" si="519"/>
        <v>0</v>
      </c>
      <c r="AZ548" s="385">
        <f t="shared" si="486"/>
        <v>0</v>
      </c>
      <c r="BA548" s="385">
        <f t="shared" si="520"/>
        <v>0</v>
      </c>
      <c r="BB548" s="385">
        <f t="shared" si="487"/>
        <v>0</v>
      </c>
      <c r="BC548" s="385">
        <f t="shared" si="488"/>
        <v>0</v>
      </c>
      <c r="BD548" s="385">
        <f t="shared" si="489"/>
        <v>0</v>
      </c>
      <c r="BE548" s="385">
        <f t="shared" si="490"/>
        <v>0</v>
      </c>
      <c r="BF548" s="385">
        <f t="shared" si="491"/>
        <v>0</v>
      </c>
      <c r="BG548" s="385">
        <f t="shared" si="492"/>
        <v>0</v>
      </c>
      <c r="BH548" s="385">
        <f t="shared" si="493"/>
        <v>0</v>
      </c>
      <c r="BI548" s="385">
        <f t="shared" si="494"/>
        <v>0</v>
      </c>
      <c r="BJ548" s="385">
        <f t="shared" si="495"/>
        <v>0</v>
      </c>
      <c r="BK548" s="385">
        <f t="shared" si="496"/>
        <v>0</v>
      </c>
      <c r="BL548" s="385">
        <f t="shared" si="497"/>
        <v>0</v>
      </c>
      <c r="BM548" s="385">
        <f t="shared" si="498"/>
        <v>0</v>
      </c>
      <c r="BN548" s="385">
        <f t="shared" si="499"/>
        <v>0</v>
      </c>
      <c r="CK548" s="239">
        <f t="shared" si="521"/>
        <v>0</v>
      </c>
      <c r="CL548" s="239">
        <f t="shared" si="522"/>
        <v>0</v>
      </c>
    </row>
    <row r="549" spans="3:90" x14ac:dyDescent="0.35">
      <c r="C549" s="235"/>
      <c r="D549" s="246" t="str">
        <f t="shared" si="500"/>
        <v/>
      </c>
      <c r="E549" s="247" t="str">
        <f t="shared" si="501"/>
        <v/>
      </c>
      <c r="F549" s="248" t="str">
        <f t="shared" si="502"/>
        <v/>
      </c>
      <c r="G549" s="249" t="str">
        <f t="shared" si="503"/>
        <v/>
      </c>
      <c r="H549" s="250" t="str">
        <f t="shared" si="504"/>
        <v/>
      </c>
      <c r="I549" s="386" t="str">
        <f t="shared" si="465"/>
        <v/>
      </c>
      <c r="J549" s="387" t="str">
        <f t="shared" si="466"/>
        <v/>
      </c>
      <c r="K549" s="388" t="str">
        <f t="shared" si="467"/>
        <v/>
      </c>
      <c r="L549" s="389" t="str">
        <f t="shared" si="468"/>
        <v/>
      </c>
      <c r="M549" s="250" t="str">
        <f t="shared" si="469"/>
        <v/>
      </c>
      <c r="N549" s="246" t="b">
        <f t="shared" si="505"/>
        <v>0</v>
      </c>
      <c r="O549" s="246" t="b">
        <f t="shared" si="506"/>
        <v>0</v>
      </c>
      <c r="P549" s="246" t="b">
        <f t="shared" si="507"/>
        <v>0</v>
      </c>
      <c r="Q549" s="246" t="b">
        <f t="shared" si="508"/>
        <v>0</v>
      </c>
      <c r="R549" s="246" t="str">
        <f t="shared" si="509"/>
        <v>No</v>
      </c>
      <c r="S549" s="247" t="b">
        <f t="shared" si="470"/>
        <v>0</v>
      </c>
      <c r="T549" s="247" t="b">
        <f t="shared" si="471"/>
        <v>0</v>
      </c>
      <c r="U549" s="247" t="b">
        <f t="shared" si="472"/>
        <v>0</v>
      </c>
      <c r="V549" s="247" t="b">
        <f t="shared" si="473"/>
        <v>0</v>
      </c>
      <c r="W549" s="247" t="str">
        <f t="shared" si="510"/>
        <v>No</v>
      </c>
      <c r="X549" s="248" t="b">
        <f t="shared" si="474"/>
        <v>0</v>
      </c>
      <c r="Y549" s="248" t="b">
        <f t="shared" si="475"/>
        <v>0</v>
      </c>
      <c r="Z549" s="248" t="b">
        <f t="shared" si="476"/>
        <v>0</v>
      </c>
      <c r="AA549" s="248" t="b">
        <f t="shared" si="477"/>
        <v>0</v>
      </c>
      <c r="AB549" s="248" t="str">
        <f t="shared" si="511"/>
        <v>No</v>
      </c>
      <c r="AC549" s="249" t="b">
        <f t="shared" si="478"/>
        <v>0</v>
      </c>
      <c r="AD549" s="249" t="b">
        <f t="shared" si="479"/>
        <v>0</v>
      </c>
      <c r="AE549" s="249" t="b">
        <f t="shared" si="480"/>
        <v>0</v>
      </c>
      <c r="AF549" s="249" t="b">
        <f t="shared" si="481"/>
        <v>0</v>
      </c>
      <c r="AG549" s="249" t="str">
        <f t="shared" si="512"/>
        <v>No</v>
      </c>
      <c r="AH549" s="250" t="b">
        <f t="shared" si="482"/>
        <v>0</v>
      </c>
      <c r="AI549" s="250" t="b">
        <f t="shared" si="483"/>
        <v>0</v>
      </c>
      <c r="AJ549" s="250" t="b">
        <f t="shared" si="484"/>
        <v>0</v>
      </c>
      <c r="AK549" s="250" t="b">
        <f t="shared" si="485"/>
        <v>0</v>
      </c>
      <c r="AL549" s="250" t="str">
        <f t="shared" si="513"/>
        <v>No</v>
      </c>
      <c r="AN549" s="246" t="str">
        <f t="shared" si="514"/>
        <v/>
      </c>
      <c r="AO549" s="247" t="str">
        <f t="shared" si="515"/>
        <v/>
      </c>
      <c r="AP549" s="248" t="str">
        <f t="shared" si="516"/>
        <v/>
      </c>
      <c r="AQ549" s="249" t="str">
        <f t="shared" si="517"/>
        <v/>
      </c>
      <c r="AR549" s="250" t="str">
        <f t="shared" si="518"/>
        <v/>
      </c>
      <c r="AS549" s="234"/>
      <c r="AY549" s="385">
        <f t="shared" si="519"/>
        <v>0</v>
      </c>
      <c r="AZ549" s="385">
        <f t="shared" si="486"/>
        <v>0</v>
      </c>
      <c r="BA549" s="385">
        <f t="shared" si="520"/>
        <v>0</v>
      </c>
      <c r="BB549" s="385">
        <f t="shared" si="487"/>
        <v>0</v>
      </c>
      <c r="BC549" s="385">
        <f t="shared" si="488"/>
        <v>0</v>
      </c>
      <c r="BD549" s="385">
        <f t="shared" si="489"/>
        <v>0</v>
      </c>
      <c r="BE549" s="385">
        <f t="shared" si="490"/>
        <v>0</v>
      </c>
      <c r="BF549" s="385">
        <f t="shared" si="491"/>
        <v>0</v>
      </c>
      <c r="BG549" s="385">
        <f t="shared" si="492"/>
        <v>0</v>
      </c>
      <c r="BH549" s="385">
        <f t="shared" si="493"/>
        <v>0</v>
      </c>
      <c r="BI549" s="385">
        <f t="shared" si="494"/>
        <v>0</v>
      </c>
      <c r="BJ549" s="385">
        <f t="shared" si="495"/>
        <v>0</v>
      </c>
      <c r="BK549" s="385">
        <f t="shared" si="496"/>
        <v>0</v>
      </c>
      <c r="BL549" s="385">
        <f t="shared" si="497"/>
        <v>0</v>
      </c>
      <c r="BM549" s="385">
        <f t="shared" si="498"/>
        <v>0</v>
      </c>
      <c r="BN549" s="385">
        <f t="shared" si="499"/>
        <v>0</v>
      </c>
      <c r="CK549" s="239">
        <f t="shared" si="521"/>
        <v>0</v>
      </c>
      <c r="CL549" s="239">
        <f t="shared" si="522"/>
        <v>0</v>
      </c>
    </row>
    <row r="550" spans="3:90" x14ac:dyDescent="0.35">
      <c r="C550" s="235"/>
      <c r="D550" s="246" t="str">
        <f t="shared" si="500"/>
        <v/>
      </c>
      <c r="E550" s="247" t="str">
        <f t="shared" si="501"/>
        <v/>
      </c>
      <c r="F550" s="248" t="str">
        <f t="shared" si="502"/>
        <v/>
      </c>
      <c r="G550" s="249" t="str">
        <f t="shared" si="503"/>
        <v/>
      </c>
      <c r="H550" s="250" t="str">
        <f t="shared" si="504"/>
        <v/>
      </c>
      <c r="I550" s="386" t="str">
        <f t="shared" si="465"/>
        <v/>
      </c>
      <c r="J550" s="387" t="str">
        <f t="shared" si="466"/>
        <v/>
      </c>
      <c r="K550" s="388" t="str">
        <f t="shared" si="467"/>
        <v/>
      </c>
      <c r="L550" s="389" t="str">
        <f t="shared" si="468"/>
        <v/>
      </c>
      <c r="M550" s="250" t="str">
        <f t="shared" si="469"/>
        <v/>
      </c>
      <c r="N550" s="246" t="b">
        <f t="shared" si="505"/>
        <v>0</v>
      </c>
      <c r="O550" s="246" t="b">
        <f t="shared" si="506"/>
        <v>0</v>
      </c>
      <c r="P550" s="246" t="b">
        <f t="shared" si="507"/>
        <v>0</v>
      </c>
      <c r="Q550" s="246" t="b">
        <f t="shared" si="508"/>
        <v>0</v>
      </c>
      <c r="R550" s="246" t="str">
        <f t="shared" si="509"/>
        <v>No</v>
      </c>
      <c r="S550" s="247" t="b">
        <f t="shared" si="470"/>
        <v>0</v>
      </c>
      <c r="T550" s="247" t="b">
        <f t="shared" si="471"/>
        <v>0</v>
      </c>
      <c r="U550" s="247" t="b">
        <f t="shared" si="472"/>
        <v>0</v>
      </c>
      <c r="V550" s="247" t="b">
        <f t="shared" si="473"/>
        <v>0</v>
      </c>
      <c r="W550" s="247" t="str">
        <f t="shared" si="510"/>
        <v>No</v>
      </c>
      <c r="X550" s="248" t="b">
        <f t="shared" si="474"/>
        <v>0</v>
      </c>
      <c r="Y550" s="248" t="b">
        <f t="shared" si="475"/>
        <v>0</v>
      </c>
      <c r="Z550" s="248" t="b">
        <f t="shared" si="476"/>
        <v>0</v>
      </c>
      <c r="AA550" s="248" t="b">
        <f t="shared" si="477"/>
        <v>0</v>
      </c>
      <c r="AB550" s="248" t="str">
        <f t="shared" si="511"/>
        <v>No</v>
      </c>
      <c r="AC550" s="249" t="b">
        <f t="shared" si="478"/>
        <v>0</v>
      </c>
      <c r="AD550" s="249" t="b">
        <f t="shared" si="479"/>
        <v>0</v>
      </c>
      <c r="AE550" s="249" t="b">
        <f t="shared" si="480"/>
        <v>0</v>
      </c>
      <c r="AF550" s="249" t="b">
        <f t="shared" si="481"/>
        <v>0</v>
      </c>
      <c r="AG550" s="249" t="str">
        <f t="shared" si="512"/>
        <v>No</v>
      </c>
      <c r="AH550" s="250" t="b">
        <f t="shared" si="482"/>
        <v>0</v>
      </c>
      <c r="AI550" s="250" t="b">
        <f t="shared" si="483"/>
        <v>0</v>
      </c>
      <c r="AJ550" s="250" t="b">
        <f t="shared" si="484"/>
        <v>0</v>
      </c>
      <c r="AK550" s="250" t="b">
        <f t="shared" si="485"/>
        <v>0</v>
      </c>
      <c r="AL550" s="250" t="str">
        <f t="shared" si="513"/>
        <v>No</v>
      </c>
      <c r="AN550" s="246" t="str">
        <f t="shared" si="514"/>
        <v/>
      </c>
      <c r="AO550" s="247" t="str">
        <f t="shared" si="515"/>
        <v/>
      </c>
      <c r="AP550" s="248" t="str">
        <f t="shared" si="516"/>
        <v/>
      </c>
      <c r="AQ550" s="249" t="str">
        <f t="shared" si="517"/>
        <v/>
      </c>
      <c r="AR550" s="250" t="str">
        <f t="shared" si="518"/>
        <v/>
      </c>
      <c r="AS550" s="234"/>
      <c r="AY550" s="385">
        <f t="shared" si="519"/>
        <v>0</v>
      </c>
      <c r="AZ550" s="385">
        <f t="shared" si="486"/>
        <v>0</v>
      </c>
      <c r="BA550" s="385">
        <f t="shared" si="520"/>
        <v>0</v>
      </c>
      <c r="BB550" s="385">
        <f t="shared" si="487"/>
        <v>0</v>
      </c>
      <c r="BC550" s="385">
        <f t="shared" si="488"/>
        <v>0</v>
      </c>
      <c r="BD550" s="385">
        <f t="shared" si="489"/>
        <v>0</v>
      </c>
      <c r="BE550" s="385">
        <f t="shared" si="490"/>
        <v>0</v>
      </c>
      <c r="BF550" s="385">
        <f t="shared" si="491"/>
        <v>0</v>
      </c>
      <c r="BG550" s="385">
        <f t="shared" si="492"/>
        <v>0</v>
      </c>
      <c r="BH550" s="385">
        <f t="shared" si="493"/>
        <v>0</v>
      </c>
      <c r="BI550" s="385">
        <f t="shared" si="494"/>
        <v>0</v>
      </c>
      <c r="BJ550" s="385">
        <f t="shared" si="495"/>
        <v>0</v>
      </c>
      <c r="BK550" s="385">
        <f t="shared" si="496"/>
        <v>0</v>
      </c>
      <c r="BL550" s="385">
        <f t="shared" si="497"/>
        <v>0</v>
      </c>
      <c r="BM550" s="385">
        <f t="shared" si="498"/>
        <v>0</v>
      </c>
      <c r="BN550" s="385">
        <f t="shared" si="499"/>
        <v>0</v>
      </c>
      <c r="CK550" s="239">
        <f t="shared" si="521"/>
        <v>0</v>
      </c>
      <c r="CL550" s="239">
        <f t="shared" si="522"/>
        <v>0</v>
      </c>
    </row>
    <row r="551" spans="3:90" x14ac:dyDescent="0.35">
      <c r="C551" s="235"/>
      <c r="D551" s="246" t="str">
        <f t="shared" si="500"/>
        <v/>
      </c>
      <c r="E551" s="247" t="str">
        <f t="shared" si="501"/>
        <v/>
      </c>
      <c r="F551" s="248" t="str">
        <f t="shared" si="502"/>
        <v/>
      </c>
      <c r="G551" s="249" t="str">
        <f t="shared" si="503"/>
        <v/>
      </c>
      <c r="H551" s="250" t="str">
        <f t="shared" si="504"/>
        <v/>
      </c>
      <c r="I551" s="386" t="str">
        <f t="shared" si="465"/>
        <v/>
      </c>
      <c r="J551" s="387" t="str">
        <f t="shared" si="466"/>
        <v/>
      </c>
      <c r="K551" s="388" t="str">
        <f t="shared" si="467"/>
        <v/>
      </c>
      <c r="L551" s="389" t="str">
        <f t="shared" si="468"/>
        <v/>
      </c>
      <c r="M551" s="250" t="str">
        <f t="shared" si="469"/>
        <v/>
      </c>
      <c r="N551" s="246" t="b">
        <f t="shared" si="505"/>
        <v>0</v>
      </c>
      <c r="O551" s="246" t="b">
        <f t="shared" si="506"/>
        <v>0</v>
      </c>
      <c r="P551" s="246" t="b">
        <f t="shared" si="507"/>
        <v>0</v>
      </c>
      <c r="Q551" s="246" t="b">
        <f t="shared" si="508"/>
        <v>0</v>
      </c>
      <c r="R551" s="246" t="str">
        <f t="shared" si="509"/>
        <v>No</v>
      </c>
      <c r="S551" s="247" t="b">
        <f t="shared" si="470"/>
        <v>0</v>
      </c>
      <c r="T551" s="247" t="b">
        <f t="shared" si="471"/>
        <v>0</v>
      </c>
      <c r="U551" s="247" t="b">
        <f t="shared" si="472"/>
        <v>0</v>
      </c>
      <c r="V551" s="247" t="b">
        <f t="shared" si="473"/>
        <v>0</v>
      </c>
      <c r="W551" s="247" t="str">
        <f t="shared" si="510"/>
        <v>No</v>
      </c>
      <c r="X551" s="248" t="b">
        <f t="shared" si="474"/>
        <v>0</v>
      </c>
      <c r="Y551" s="248" t="b">
        <f t="shared" si="475"/>
        <v>0</v>
      </c>
      <c r="Z551" s="248" t="b">
        <f t="shared" si="476"/>
        <v>0</v>
      </c>
      <c r="AA551" s="248" t="b">
        <f t="shared" si="477"/>
        <v>0</v>
      </c>
      <c r="AB551" s="248" t="str">
        <f t="shared" si="511"/>
        <v>No</v>
      </c>
      <c r="AC551" s="249" t="b">
        <f t="shared" si="478"/>
        <v>0</v>
      </c>
      <c r="AD551" s="249" t="b">
        <f t="shared" si="479"/>
        <v>0</v>
      </c>
      <c r="AE551" s="249" t="b">
        <f t="shared" si="480"/>
        <v>0</v>
      </c>
      <c r="AF551" s="249" t="b">
        <f t="shared" si="481"/>
        <v>0</v>
      </c>
      <c r="AG551" s="249" t="str">
        <f t="shared" si="512"/>
        <v>No</v>
      </c>
      <c r="AH551" s="250" t="b">
        <f t="shared" si="482"/>
        <v>0</v>
      </c>
      <c r="AI551" s="250" t="b">
        <f t="shared" si="483"/>
        <v>0</v>
      </c>
      <c r="AJ551" s="250" t="b">
        <f t="shared" si="484"/>
        <v>0</v>
      </c>
      <c r="AK551" s="250" t="b">
        <f t="shared" si="485"/>
        <v>0</v>
      </c>
      <c r="AL551" s="250" t="str">
        <f t="shared" si="513"/>
        <v>No</v>
      </c>
      <c r="AN551" s="246" t="str">
        <f t="shared" si="514"/>
        <v/>
      </c>
      <c r="AO551" s="247" t="str">
        <f t="shared" si="515"/>
        <v/>
      </c>
      <c r="AP551" s="248" t="str">
        <f t="shared" si="516"/>
        <v/>
      </c>
      <c r="AQ551" s="249" t="str">
        <f t="shared" si="517"/>
        <v/>
      </c>
      <c r="AR551" s="250" t="str">
        <f t="shared" si="518"/>
        <v/>
      </c>
      <c r="AS551" s="234"/>
      <c r="AY551" s="385">
        <f t="shared" si="519"/>
        <v>0</v>
      </c>
      <c r="AZ551" s="385">
        <f t="shared" si="486"/>
        <v>0</v>
      </c>
      <c r="BA551" s="385">
        <f t="shared" si="520"/>
        <v>0</v>
      </c>
      <c r="BB551" s="385">
        <f t="shared" si="487"/>
        <v>0</v>
      </c>
      <c r="BC551" s="385">
        <f t="shared" si="488"/>
        <v>0</v>
      </c>
      <c r="BD551" s="385">
        <f t="shared" si="489"/>
        <v>0</v>
      </c>
      <c r="BE551" s="385">
        <f t="shared" si="490"/>
        <v>0</v>
      </c>
      <c r="BF551" s="385">
        <f t="shared" si="491"/>
        <v>0</v>
      </c>
      <c r="BG551" s="385">
        <f t="shared" si="492"/>
        <v>0</v>
      </c>
      <c r="BH551" s="385">
        <f t="shared" si="493"/>
        <v>0</v>
      </c>
      <c r="BI551" s="385">
        <f t="shared" si="494"/>
        <v>0</v>
      </c>
      <c r="BJ551" s="385">
        <f t="shared" si="495"/>
        <v>0</v>
      </c>
      <c r="BK551" s="385">
        <f t="shared" si="496"/>
        <v>0</v>
      </c>
      <c r="BL551" s="385">
        <f t="shared" si="497"/>
        <v>0</v>
      </c>
      <c r="BM551" s="385">
        <f t="shared" si="498"/>
        <v>0</v>
      </c>
      <c r="BN551" s="385">
        <f t="shared" si="499"/>
        <v>0</v>
      </c>
      <c r="CK551" s="239">
        <f t="shared" si="521"/>
        <v>0</v>
      </c>
      <c r="CL551" s="239">
        <f t="shared" si="522"/>
        <v>0</v>
      </c>
    </row>
    <row r="552" spans="3:90" x14ac:dyDescent="0.35">
      <c r="C552" s="235"/>
      <c r="D552" s="246" t="str">
        <f t="shared" si="500"/>
        <v/>
      </c>
      <c r="E552" s="247" t="str">
        <f t="shared" si="501"/>
        <v/>
      </c>
      <c r="F552" s="248" t="str">
        <f t="shared" si="502"/>
        <v/>
      </c>
      <c r="G552" s="249" t="str">
        <f t="shared" si="503"/>
        <v/>
      </c>
      <c r="H552" s="250" t="str">
        <f t="shared" si="504"/>
        <v/>
      </c>
      <c r="I552" s="386" t="str">
        <f t="shared" si="465"/>
        <v/>
      </c>
      <c r="J552" s="387" t="str">
        <f t="shared" si="466"/>
        <v/>
      </c>
      <c r="K552" s="388" t="str">
        <f t="shared" si="467"/>
        <v/>
      </c>
      <c r="L552" s="389" t="str">
        <f t="shared" si="468"/>
        <v/>
      </c>
      <c r="M552" s="250" t="str">
        <f t="shared" si="469"/>
        <v/>
      </c>
      <c r="N552" s="246" t="b">
        <f t="shared" si="505"/>
        <v>0</v>
      </c>
      <c r="O552" s="246" t="b">
        <f t="shared" si="506"/>
        <v>0</v>
      </c>
      <c r="P552" s="246" t="b">
        <f t="shared" si="507"/>
        <v>0</v>
      </c>
      <c r="Q552" s="246" t="b">
        <f t="shared" si="508"/>
        <v>0</v>
      </c>
      <c r="R552" s="246" t="str">
        <f t="shared" si="509"/>
        <v>No</v>
      </c>
      <c r="S552" s="247" t="b">
        <f t="shared" si="470"/>
        <v>0</v>
      </c>
      <c r="T552" s="247" t="b">
        <f t="shared" si="471"/>
        <v>0</v>
      </c>
      <c r="U552" s="247" t="b">
        <f t="shared" si="472"/>
        <v>0</v>
      </c>
      <c r="V552" s="247" t="b">
        <f t="shared" si="473"/>
        <v>0</v>
      </c>
      <c r="W552" s="247" t="str">
        <f t="shared" si="510"/>
        <v>No</v>
      </c>
      <c r="X552" s="248" t="b">
        <f t="shared" si="474"/>
        <v>0</v>
      </c>
      <c r="Y552" s="248" t="b">
        <f t="shared" si="475"/>
        <v>0</v>
      </c>
      <c r="Z552" s="248" t="b">
        <f t="shared" si="476"/>
        <v>0</v>
      </c>
      <c r="AA552" s="248" t="b">
        <f t="shared" si="477"/>
        <v>0</v>
      </c>
      <c r="AB552" s="248" t="str">
        <f t="shared" si="511"/>
        <v>No</v>
      </c>
      <c r="AC552" s="249" t="b">
        <f t="shared" si="478"/>
        <v>0</v>
      </c>
      <c r="AD552" s="249" t="b">
        <f t="shared" si="479"/>
        <v>0</v>
      </c>
      <c r="AE552" s="249" t="b">
        <f t="shared" si="480"/>
        <v>0</v>
      </c>
      <c r="AF552" s="249" t="b">
        <f t="shared" si="481"/>
        <v>0</v>
      </c>
      <c r="AG552" s="249" t="str">
        <f t="shared" si="512"/>
        <v>No</v>
      </c>
      <c r="AH552" s="250" t="b">
        <f t="shared" si="482"/>
        <v>0</v>
      </c>
      <c r="AI552" s="250" t="b">
        <f t="shared" si="483"/>
        <v>0</v>
      </c>
      <c r="AJ552" s="250" t="b">
        <f t="shared" si="484"/>
        <v>0</v>
      </c>
      <c r="AK552" s="250" t="b">
        <f t="shared" si="485"/>
        <v>0</v>
      </c>
      <c r="AL552" s="250" t="str">
        <f t="shared" si="513"/>
        <v>No</v>
      </c>
      <c r="AN552" s="246" t="str">
        <f t="shared" si="514"/>
        <v/>
      </c>
      <c r="AO552" s="247" t="str">
        <f t="shared" si="515"/>
        <v/>
      </c>
      <c r="AP552" s="248" t="str">
        <f t="shared" si="516"/>
        <v/>
      </c>
      <c r="AQ552" s="249" t="str">
        <f t="shared" si="517"/>
        <v/>
      </c>
      <c r="AR552" s="250" t="str">
        <f t="shared" si="518"/>
        <v/>
      </c>
      <c r="AS552" s="234"/>
      <c r="AY552" s="385">
        <f t="shared" si="519"/>
        <v>0</v>
      </c>
      <c r="AZ552" s="385">
        <f t="shared" si="486"/>
        <v>0</v>
      </c>
      <c r="BA552" s="385">
        <f t="shared" si="520"/>
        <v>0</v>
      </c>
      <c r="BB552" s="385">
        <f t="shared" si="487"/>
        <v>0</v>
      </c>
      <c r="BC552" s="385">
        <f t="shared" si="488"/>
        <v>0</v>
      </c>
      <c r="BD552" s="385">
        <f t="shared" si="489"/>
        <v>0</v>
      </c>
      <c r="BE552" s="385">
        <f t="shared" si="490"/>
        <v>0</v>
      </c>
      <c r="BF552" s="385">
        <f t="shared" si="491"/>
        <v>0</v>
      </c>
      <c r="BG552" s="385">
        <f t="shared" si="492"/>
        <v>0</v>
      </c>
      <c r="BH552" s="385">
        <f t="shared" si="493"/>
        <v>0</v>
      </c>
      <c r="BI552" s="385">
        <f t="shared" si="494"/>
        <v>0</v>
      </c>
      <c r="BJ552" s="385">
        <f t="shared" si="495"/>
        <v>0</v>
      </c>
      <c r="BK552" s="385">
        <f t="shared" si="496"/>
        <v>0</v>
      </c>
      <c r="BL552" s="385">
        <f t="shared" si="497"/>
        <v>0</v>
      </c>
      <c r="BM552" s="385">
        <f t="shared" si="498"/>
        <v>0</v>
      </c>
      <c r="BN552" s="385">
        <f t="shared" si="499"/>
        <v>0</v>
      </c>
      <c r="CK552" s="239">
        <f t="shared" si="521"/>
        <v>0</v>
      </c>
      <c r="CL552" s="239">
        <f t="shared" si="522"/>
        <v>0</v>
      </c>
    </row>
    <row r="553" spans="3:90" x14ac:dyDescent="0.35">
      <c r="C553" s="235"/>
      <c r="D553" s="246" t="str">
        <f t="shared" si="500"/>
        <v/>
      </c>
      <c r="E553" s="247" t="str">
        <f t="shared" si="501"/>
        <v/>
      </c>
      <c r="F553" s="248" t="str">
        <f t="shared" si="502"/>
        <v/>
      </c>
      <c r="G553" s="249" t="str">
        <f t="shared" si="503"/>
        <v/>
      </c>
      <c r="H553" s="250" t="str">
        <f t="shared" si="504"/>
        <v/>
      </c>
      <c r="I553" s="386" t="str">
        <f t="shared" si="465"/>
        <v/>
      </c>
      <c r="J553" s="387" t="str">
        <f t="shared" si="466"/>
        <v/>
      </c>
      <c r="K553" s="388" t="str">
        <f t="shared" si="467"/>
        <v/>
      </c>
      <c r="L553" s="389" t="str">
        <f t="shared" si="468"/>
        <v/>
      </c>
      <c r="M553" s="250" t="str">
        <f t="shared" si="469"/>
        <v/>
      </c>
      <c r="N553" s="246" t="b">
        <f t="shared" si="505"/>
        <v>0</v>
      </c>
      <c r="O553" s="246" t="b">
        <f t="shared" si="506"/>
        <v>0</v>
      </c>
      <c r="P553" s="246" t="b">
        <f t="shared" si="507"/>
        <v>0</v>
      </c>
      <c r="Q553" s="246" t="b">
        <f t="shared" si="508"/>
        <v>0</v>
      </c>
      <c r="R553" s="246" t="str">
        <f t="shared" si="509"/>
        <v>No</v>
      </c>
      <c r="S553" s="247" t="b">
        <f t="shared" si="470"/>
        <v>0</v>
      </c>
      <c r="T553" s="247" t="b">
        <f t="shared" si="471"/>
        <v>0</v>
      </c>
      <c r="U553" s="247" t="b">
        <f t="shared" si="472"/>
        <v>0</v>
      </c>
      <c r="V553" s="247" t="b">
        <f t="shared" si="473"/>
        <v>0</v>
      </c>
      <c r="W553" s="247" t="str">
        <f t="shared" si="510"/>
        <v>No</v>
      </c>
      <c r="X553" s="248" t="b">
        <f t="shared" si="474"/>
        <v>0</v>
      </c>
      <c r="Y553" s="248" t="b">
        <f t="shared" si="475"/>
        <v>0</v>
      </c>
      <c r="Z553" s="248" t="b">
        <f t="shared" si="476"/>
        <v>0</v>
      </c>
      <c r="AA553" s="248" t="b">
        <f t="shared" si="477"/>
        <v>0</v>
      </c>
      <c r="AB553" s="248" t="str">
        <f t="shared" si="511"/>
        <v>No</v>
      </c>
      <c r="AC553" s="249" t="b">
        <f t="shared" si="478"/>
        <v>0</v>
      </c>
      <c r="AD553" s="249" t="b">
        <f t="shared" si="479"/>
        <v>0</v>
      </c>
      <c r="AE553" s="249" t="b">
        <f t="shared" si="480"/>
        <v>0</v>
      </c>
      <c r="AF553" s="249" t="b">
        <f t="shared" si="481"/>
        <v>0</v>
      </c>
      <c r="AG553" s="249" t="str">
        <f t="shared" si="512"/>
        <v>No</v>
      </c>
      <c r="AH553" s="250" t="b">
        <f t="shared" si="482"/>
        <v>0</v>
      </c>
      <c r="AI553" s="250" t="b">
        <f t="shared" si="483"/>
        <v>0</v>
      </c>
      <c r="AJ553" s="250" t="b">
        <f t="shared" si="484"/>
        <v>0</v>
      </c>
      <c r="AK553" s="250" t="b">
        <f t="shared" si="485"/>
        <v>0</v>
      </c>
      <c r="AL553" s="250" t="str">
        <f t="shared" si="513"/>
        <v>No</v>
      </c>
      <c r="AN553" s="246" t="str">
        <f t="shared" si="514"/>
        <v/>
      </c>
      <c r="AO553" s="247" t="str">
        <f t="shared" si="515"/>
        <v/>
      </c>
      <c r="AP553" s="248" t="str">
        <f t="shared" si="516"/>
        <v/>
      </c>
      <c r="AQ553" s="249" t="str">
        <f t="shared" si="517"/>
        <v/>
      </c>
      <c r="AR553" s="250" t="str">
        <f t="shared" si="518"/>
        <v/>
      </c>
      <c r="AS553" s="234"/>
      <c r="AY553" s="385">
        <f t="shared" si="519"/>
        <v>0</v>
      </c>
      <c r="AZ553" s="385">
        <f t="shared" si="486"/>
        <v>0</v>
      </c>
      <c r="BA553" s="385">
        <f t="shared" si="520"/>
        <v>0</v>
      </c>
      <c r="BB553" s="385">
        <f t="shared" si="487"/>
        <v>0</v>
      </c>
      <c r="BC553" s="385">
        <f t="shared" si="488"/>
        <v>0</v>
      </c>
      <c r="BD553" s="385">
        <f t="shared" si="489"/>
        <v>0</v>
      </c>
      <c r="BE553" s="385">
        <f t="shared" si="490"/>
        <v>0</v>
      </c>
      <c r="BF553" s="385">
        <f t="shared" si="491"/>
        <v>0</v>
      </c>
      <c r="BG553" s="385">
        <f t="shared" si="492"/>
        <v>0</v>
      </c>
      <c r="BH553" s="385">
        <f t="shared" si="493"/>
        <v>0</v>
      </c>
      <c r="BI553" s="385">
        <f t="shared" si="494"/>
        <v>0</v>
      </c>
      <c r="BJ553" s="385">
        <f t="shared" si="495"/>
        <v>0</v>
      </c>
      <c r="BK553" s="385">
        <f t="shared" si="496"/>
        <v>0</v>
      </c>
      <c r="BL553" s="385">
        <f t="shared" si="497"/>
        <v>0</v>
      </c>
      <c r="BM553" s="385">
        <f t="shared" si="498"/>
        <v>0</v>
      </c>
      <c r="BN553" s="385">
        <f t="shared" si="499"/>
        <v>0</v>
      </c>
      <c r="CK553" s="239">
        <f t="shared" si="521"/>
        <v>0</v>
      </c>
      <c r="CL553" s="239">
        <f t="shared" si="522"/>
        <v>0</v>
      </c>
    </row>
    <row r="554" spans="3:90" x14ac:dyDescent="0.35">
      <c r="C554" s="235"/>
      <c r="D554" s="246" t="str">
        <f t="shared" si="500"/>
        <v/>
      </c>
      <c r="E554" s="247" t="str">
        <f t="shared" si="501"/>
        <v/>
      </c>
      <c r="F554" s="248" t="str">
        <f t="shared" si="502"/>
        <v/>
      </c>
      <c r="G554" s="249" t="str">
        <f t="shared" si="503"/>
        <v/>
      </c>
      <c r="H554" s="250" t="str">
        <f t="shared" si="504"/>
        <v/>
      </c>
      <c r="I554" s="386" t="str">
        <f t="shared" si="465"/>
        <v/>
      </c>
      <c r="J554" s="387" t="str">
        <f t="shared" si="466"/>
        <v/>
      </c>
      <c r="K554" s="388" t="str">
        <f t="shared" si="467"/>
        <v/>
      </c>
      <c r="L554" s="389" t="str">
        <f t="shared" si="468"/>
        <v/>
      </c>
      <c r="M554" s="250" t="str">
        <f t="shared" si="469"/>
        <v/>
      </c>
      <c r="N554" s="246" t="b">
        <f t="shared" si="505"/>
        <v>0</v>
      </c>
      <c r="O554" s="246" t="b">
        <f t="shared" si="506"/>
        <v>0</v>
      </c>
      <c r="P554" s="246" t="b">
        <f t="shared" si="507"/>
        <v>0</v>
      </c>
      <c r="Q554" s="246" t="b">
        <f t="shared" si="508"/>
        <v>0</v>
      </c>
      <c r="R554" s="246" t="str">
        <f t="shared" si="509"/>
        <v>No</v>
      </c>
      <c r="S554" s="247" t="b">
        <f t="shared" si="470"/>
        <v>0</v>
      </c>
      <c r="T554" s="247" t="b">
        <f t="shared" si="471"/>
        <v>0</v>
      </c>
      <c r="U554" s="247" t="b">
        <f t="shared" si="472"/>
        <v>0</v>
      </c>
      <c r="V554" s="247" t="b">
        <f t="shared" si="473"/>
        <v>0</v>
      </c>
      <c r="W554" s="247" t="str">
        <f t="shared" si="510"/>
        <v>No</v>
      </c>
      <c r="X554" s="248" t="b">
        <f t="shared" si="474"/>
        <v>0</v>
      </c>
      <c r="Y554" s="248" t="b">
        <f t="shared" si="475"/>
        <v>0</v>
      </c>
      <c r="Z554" s="248" t="b">
        <f t="shared" si="476"/>
        <v>0</v>
      </c>
      <c r="AA554" s="248" t="b">
        <f t="shared" si="477"/>
        <v>0</v>
      </c>
      <c r="AB554" s="248" t="str">
        <f t="shared" si="511"/>
        <v>No</v>
      </c>
      <c r="AC554" s="249" t="b">
        <f t="shared" si="478"/>
        <v>0</v>
      </c>
      <c r="AD554" s="249" t="b">
        <f t="shared" si="479"/>
        <v>0</v>
      </c>
      <c r="AE554" s="249" t="b">
        <f t="shared" si="480"/>
        <v>0</v>
      </c>
      <c r="AF554" s="249" t="b">
        <f t="shared" si="481"/>
        <v>0</v>
      </c>
      <c r="AG554" s="249" t="str">
        <f t="shared" si="512"/>
        <v>No</v>
      </c>
      <c r="AH554" s="250" t="b">
        <f t="shared" si="482"/>
        <v>0</v>
      </c>
      <c r="AI554" s="250" t="b">
        <f t="shared" si="483"/>
        <v>0</v>
      </c>
      <c r="AJ554" s="250" t="b">
        <f t="shared" si="484"/>
        <v>0</v>
      </c>
      <c r="AK554" s="250" t="b">
        <f t="shared" si="485"/>
        <v>0</v>
      </c>
      <c r="AL554" s="250" t="str">
        <f t="shared" si="513"/>
        <v>No</v>
      </c>
      <c r="AN554" s="246" t="str">
        <f t="shared" si="514"/>
        <v/>
      </c>
      <c r="AO554" s="247" t="str">
        <f t="shared" si="515"/>
        <v/>
      </c>
      <c r="AP554" s="248" t="str">
        <f t="shared" si="516"/>
        <v/>
      </c>
      <c r="AQ554" s="249" t="str">
        <f t="shared" si="517"/>
        <v/>
      </c>
      <c r="AR554" s="250" t="str">
        <f t="shared" si="518"/>
        <v/>
      </c>
      <c r="AS554" s="234"/>
      <c r="AY554" s="385">
        <f t="shared" si="519"/>
        <v>0</v>
      </c>
      <c r="AZ554" s="385">
        <f t="shared" si="486"/>
        <v>0</v>
      </c>
      <c r="BA554" s="385">
        <f t="shared" si="520"/>
        <v>0</v>
      </c>
      <c r="BB554" s="385">
        <f t="shared" si="487"/>
        <v>0</v>
      </c>
      <c r="BC554" s="385">
        <f t="shared" si="488"/>
        <v>0</v>
      </c>
      <c r="BD554" s="385">
        <f t="shared" si="489"/>
        <v>0</v>
      </c>
      <c r="BE554" s="385">
        <f t="shared" si="490"/>
        <v>0</v>
      </c>
      <c r="BF554" s="385">
        <f t="shared" si="491"/>
        <v>0</v>
      </c>
      <c r="BG554" s="385">
        <f t="shared" si="492"/>
        <v>0</v>
      </c>
      <c r="BH554" s="385">
        <f t="shared" si="493"/>
        <v>0</v>
      </c>
      <c r="BI554" s="385">
        <f t="shared" si="494"/>
        <v>0</v>
      </c>
      <c r="BJ554" s="385">
        <f t="shared" si="495"/>
        <v>0</v>
      </c>
      <c r="BK554" s="385">
        <f t="shared" si="496"/>
        <v>0</v>
      </c>
      <c r="BL554" s="385">
        <f t="shared" si="497"/>
        <v>0</v>
      </c>
      <c r="BM554" s="385">
        <f t="shared" si="498"/>
        <v>0</v>
      </c>
      <c r="BN554" s="385">
        <f t="shared" si="499"/>
        <v>0</v>
      </c>
      <c r="CK554" s="239">
        <f t="shared" si="521"/>
        <v>0</v>
      </c>
      <c r="CL554" s="239">
        <f t="shared" si="522"/>
        <v>0</v>
      </c>
    </row>
    <row r="555" spans="3:90" x14ac:dyDescent="0.35">
      <c r="C555" s="235"/>
      <c r="D555" s="246" t="str">
        <f t="shared" si="500"/>
        <v/>
      </c>
      <c r="E555" s="247" t="str">
        <f t="shared" si="501"/>
        <v/>
      </c>
      <c r="F555" s="248" t="str">
        <f t="shared" si="502"/>
        <v/>
      </c>
      <c r="G555" s="249" t="str">
        <f t="shared" si="503"/>
        <v/>
      </c>
      <c r="H555" s="250" t="str">
        <f t="shared" si="504"/>
        <v/>
      </c>
      <c r="I555" s="386" t="str">
        <f t="shared" si="465"/>
        <v/>
      </c>
      <c r="J555" s="387" t="str">
        <f t="shared" si="466"/>
        <v/>
      </c>
      <c r="K555" s="388" t="str">
        <f t="shared" si="467"/>
        <v/>
      </c>
      <c r="L555" s="389" t="str">
        <f t="shared" si="468"/>
        <v/>
      </c>
      <c r="M555" s="250" t="str">
        <f t="shared" si="469"/>
        <v/>
      </c>
      <c r="N555" s="246" t="b">
        <f t="shared" si="505"/>
        <v>0</v>
      </c>
      <c r="O555" s="246" t="b">
        <f t="shared" si="506"/>
        <v>0</v>
      </c>
      <c r="P555" s="246" t="b">
        <f t="shared" si="507"/>
        <v>0</v>
      </c>
      <c r="Q555" s="246" t="b">
        <f t="shared" si="508"/>
        <v>0</v>
      </c>
      <c r="R555" s="246" t="str">
        <f t="shared" si="509"/>
        <v>No</v>
      </c>
      <c r="S555" s="247" t="b">
        <f t="shared" si="470"/>
        <v>0</v>
      </c>
      <c r="T555" s="247" t="b">
        <f t="shared" si="471"/>
        <v>0</v>
      </c>
      <c r="U555" s="247" t="b">
        <f t="shared" si="472"/>
        <v>0</v>
      </c>
      <c r="V555" s="247" t="b">
        <f t="shared" si="473"/>
        <v>0</v>
      </c>
      <c r="W555" s="247" t="str">
        <f t="shared" si="510"/>
        <v>No</v>
      </c>
      <c r="X555" s="248" t="b">
        <f t="shared" si="474"/>
        <v>0</v>
      </c>
      <c r="Y555" s="248" t="b">
        <f t="shared" si="475"/>
        <v>0</v>
      </c>
      <c r="Z555" s="248" t="b">
        <f t="shared" si="476"/>
        <v>0</v>
      </c>
      <c r="AA555" s="248" t="b">
        <f t="shared" si="477"/>
        <v>0</v>
      </c>
      <c r="AB555" s="248" t="str">
        <f t="shared" si="511"/>
        <v>No</v>
      </c>
      <c r="AC555" s="249" t="b">
        <f t="shared" si="478"/>
        <v>0</v>
      </c>
      <c r="AD555" s="249" t="b">
        <f t="shared" si="479"/>
        <v>0</v>
      </c>
      <c r="AE555" s="249" t="b">
        <f t="shared" si="480"/>
        <v>0</v>
      </c>
      <c r="AF555" s="249" t="b">
        <f t="shared" si="481"/>
        <v>0</v>
      </c>
      <c r="AG555" s="249" t="str">
        <f t="shared" si="512"/>
        <v>No</v>
      </c>
      <c r="AH555" s="250" t="b">
        <f t="shared" si="482"/>
        <v>0</v>
      </c>
      <c r="AI555" s="250" t="b">
        <f t="shared" si="483"/>
        <v>0</v>
      </c>
      <c r="AJ555" s="250" t="b">
        <f t="shared" si="484"/>
        <v>0</v>
      </c>
      <c r="AK555" s="250" t="b">
        <f t="shared" si="485"/>
        <v>0</v>
      </c>
      <c r="AL555" s="250" t="str">
        <f t="shared" si="513"/>
        <v>No</v>
      </c>
      <c r="AN555" s="246" t="str">
        <f t="shared" si="514"/>
        <v/>
      </c>
      <c r="AO555" s="247" t="str">
        <f t="shared" si="515"/>
        <v/>
      </c>
      <c r="AP555" s="248" t="str">
        <f t="shared" si="516"/>
        <v/>
      </c>
      <c r="AQ555" s="249" t="str">
        <f t="shared" si="517"/>
        <v/>
      </c>
      <c r="AR555" s="250" t="str">
        <f t="shared" si="518"/>
        <v/>
      </c>
      <c r="AS555" s="234"/>
      <c r="AY555" s="385">
        <f t="shared" si="519"/>
        <v>0</v>
      </c>
      <c r="AZ555" s="385">
        <f t="shared" si="486"/>
        <v>0</v>
      </c>
      <c r="BA555" s="385">
        <f t="shared" si="520"/>
        <v>0</v>
      </c>
      <c r="BB555" s="385">
        <f t="shared" si="487"/>
        <v>0</v>
      </c>
      <c r="BC555" s="385">
        <f t="shared" si="488"/>
        <v>0</v>
      </c>
      <c r="BD555" s="385">
        <f t="shared" si="489"/>
        <v>0</v>
      </c>
      <c r="BE555" s="385">
        <f t="shared" si="490"/>
        <v>0</v>
      </c>
      <c r="BF555" s="385">
        <f t="shared" si="491"/>
        <v>0</v>
      </c>
      <c r="BG555" s="385">
        <f t="shared" si="492"/>
        <v>0</v>
      </c>
      <c r="BH555" s="385">
        <f t="shared" si="493"/>
        <v>0</v>
      </c>
      <c r="BI555" s="385">
        <f t="shared" si="494"/>
        <v>0</v>
      </c>
      <c r="BJ555" s="385">
        <f t="shared" si="495"/>
        <v>0</v>
      </c>
      <c r="BK555" s="385">
        <f t="shared" si="496"/>
        <v>0</v>
      </c>
      <c r="BL555" s="385">
        <f t="shared" si="497"/>
        <v>0</v>
      </c>
      <c r="BM555" s="385">
        <f t="shared" si="498"/>
        <v>0</v>
      </c>
      <c r="BN555" s="385">
        <f t="shared" si="499"/>
        <v>0</v>
      </c>
      <c r="CK555" s="239">
        <f t="shared" si="521"/>
        <v>0</v>
      </c>
      <c r="CL555" s="239">
        <f t="shared" si="522"/>
        <v>0</v>
      </c>
    </row>
    <row r="556" spans="3:90" x14ac:dyDescent="0.35">
      <c r="C556" s="235"/>
      <c r="D556" s="246" t="str">
        <f t="shared" si="500"/>
        <v/>
      </c>
      <c r="E556" s="247" t="str">
        <f t="shared" si="501"/>
        <v/>
      </c>
      <c r="F556" s="248" t="str">
        <f t="shared" si="502"/>
        <v/>
      </c>
      <c r="G556" s="249" t="str">
        <f t="shared" si="503"/>
        <v/>
      </c>
      <c r="H556" s="250" t="str">
        <f t="shared" si="504"/>
        <v/>
      </c>
      <c r="I556" s="386" t="str">
        <f t="shared" si="465"/>
        <v/>
      </c>
      <c r="J556" s="387" t="str">
        <f t="shared" si="466"/>
        <v/>
      </c>
      <c r="K556" s="388" t="str">
        <f t="shared" si="467"/>
        <v/>
      </c>
      <c r="L556" s="389" t="str">
        <f t="shared" si="468"/>
        <v/>
      </c>
      <c r="M556" s="250" t="str">
        <f t="shared" si="469"/>
        <v/>
      </c>
      <c r="N556" s="246" t="b">
        <f t="shared" si="505"/>
        <v>0</v>
      </c>
      <c r="O556" s="246" t="b">
        <f t="shared" si="506"/>
        <v>0</v>
      </c>
      <c r="P556" s="246" t="b">
        <f t="shared" si="507"/>
        <v>0</v>
      </c>
      <c r="Q556" s="246" t="b">
        <f t="shared" si="508"/>
        <v>0</v>
      </c>
      <c r="R556" s="246" t="str">
        <f t="shared" si="509"/>
        <v>No</v>
      </c>
      <c r="S556" s="247" t="b">
        <f t="shared" si="470"/>
        <v>0</v>
      </c>
      <c r="T556" s="247" t="b">
        <f t="shared" si="471"/>
        <v>0</v>
      </c>
      <c r="U556" s="247" t="b">
        <f t="shared" si="472"/>
        <v>0</v>
      </c>
      <c r="V556" s="247" t="b">
        <f t="shared" si="473"/>
        <v>0</v>
      </c>
      <c r="W556" s="247" t="str">
        <f t="shared" si="510"/>
        <v>No</v>
      </c>
      <c r="X556" s="248" t="b">
        <f t="shared" si="474"/>
        <v>0</v>
      </c>
      <c r="Y556" s="248" t="b">
        <f t="shared" si="475"/>
        <v>0</v>
      </c>
      <c r="Z556" s="248" t="b">
        <f t="shared" si="476"/>
        <v>0</v>
      </c>
      <c r="AA556" s="248" t="b">
        <f t="shared" si="477"/>
        <v>0</v>
      </c>
      <c r="AB556" s="248" t="str">
        <f t="shared" si="511"/>
        <v>No</v>
      </c>
      <c r="AC556" s="249" t="b">
        <f t="shared" si="478"/>
        <v>0</v>
      </c>
      <c r="AD556" s="249" t="b">
        <f t="shared" si="479"/>
        <v>0</v>
      </c>
      <c r="AE556" s="249" t="b">
        <f t="shared" si="480"/>
        <v>0</v>
      </c>
      <c r="AF556" s="249" t="b">
        <f t="shared" si="481"/>
        <v>0</v>
      </c>
      <c r="AG556" s="249" t="str">
        <f t="shared" si="512"/>
        <v>No</v>
      </c>
      <c r="AH556" s="250" t="b">
        <f t="shared" si="482"/>
        <v>0</v>
      </c>
      <c r="AI556" s="250" t="b">
        <f t="shared" si="483"/>
        <v>0</v>
      </c>
      <c r="AJ556" s="250" t="b">
        <f t="shared" si="484"/>
        <v>0</v>
      </c>
      <c r="AK556" s="250" t="b">
        <f t="shared" si="485"/>
        <v>0</v>
      </c>
      <c r="AL556" s="250" t="str">
        <f t="shared" si="513"/>
        <v>No</v>
      </c>
      <c r="AN556" s="246" t="str">
        <f t="shared" si="514"/>
        <v/>
      </c>
      <c r="AO556" s="247" t="str">
        <f t="shared" si="515"/>
        <v/>
      </c>
      <c r="AP556" s="248" t="str">
        <f t="shared" si="516"/>
        <v/>
      </c>
      <c r="AQ556" s="249" t="str">
        <f t="shared" si="517"/>
        <v/>
      </c>
      <c r="AR556" s="250" t="str">
        <f t="shared" si="518"/>
        <v/>
      </c>
      <c r="AS556" s="234"/>
      <c r="AY556" s="385">
        <f t="shared" si="519"/>
        <v>0</v>
      </c>
      <c r="AZ556" s="385">
        <f t="shared" si="486"/>
        <v>0</v>
      </c>
      <c r="BA556" s="385">
        <f t="shared" si="520"/>
        <v>0</v>
      </c>
      <c r="BB556" s="385">
        <f t="shared" si="487"/>
        <v>0</v>
      </c>
      <c r="BC556" s="385">
        <f t="shared" si="488"/>
        <v>0</v>
      </c>
      <c r="BD556" s="385">
        <f t="shared" si="489"/>
        <v>0</v>
      </c>
      <c r="BE556" s="385">
        <f t="shared" si="490"/>
        <v>0</v>
      </c>
      <c r="BF556" s="385">
        <f t="shared" si="491"/>
        <v>0</v>
      </c>
      <c r="BG556" s="385">
        <f t="shared" si="492"/>
        <v>0</v>
      </c>
      <c r="BH556" s="385">
        <f t="shared" si="493"/>
        <v>0</v>
      </c>
      <c r="BI556" s="385">
        <f t="shared" si="494"/>
        <v>0</v>
      </c>
      <c r="BJ556" s="385">
        <f t="shared" si="495"/>
        <v>0</v>
      </c>
      <c r="BK556" s="385">
        <f t="shared" si="496"/>
        <v>0</v>
      </c>
      <c r="BL556" s="385">
        <f t="shared" si="497"/>
        <v>0</v>
      </c>
      <c r="BM556" s="385">
        <f t="shared" si="498"/>
        <v>0</v>
      </c>
      <c r="BN556" s="385">
        <f t="shared" si="499"/>
        <v>0</v>
      </c>
      <c r="CK556" s="239">
        <f t="shared" si="521"/>
        <v>0</v>
      </c>
      <c r="CL556" s="239">
        <f t="shared" si="522"/>
        <v>0</v>
      </c>
    </row>
    <row r="557" spans="3:90" x14ac:dyDescent="0.35">
      <c r="C557" s="235"/>
      <c r="D557" s="246" t="str">
        <f t="shared" si="500"/>
        <v/>
      </c>
      <c r="E557" s="247" t="str">
        <f t="shared" si="501"/>
        <v/>
      </c>
      <c r="F557" s="248" t="str">
        <f t="shared" si="502"/>
        <v/>
      </c>
      <c r="G557" s="249" t="str">
        <f t="shared" si="503"/>
        <v/>
      </c>
      <c r="H557" s="250" t="str">
        <f t="shared" si="504"/>
        <v/>
      </c>
      <c r="I557" s="386" t="str">
        <f t="shared" si="465"/>
        <v/>
      </c>
      <c r="J557" s="387" t="str">
        <f t="shared" si="466"/>
        <v/>
      </c>
      <c r="K557" s="388" t="str">
        <f t="shared" si="467"/>
        <v/>
      </c>
      <c r="L557" s="389" t="str">
        <f t="shared" si="468"/>
        <v/>
      </c>
      <c r="M557" s="250" t="str">
        <f t="shared" si="469"/>
        <v/>
      </c>
      <c r="N557" s="246" t="b">
        <f t="shared" si="505"/>
        <v>0</v>
      </c>
      <c r="O557" s="246" t="b">
        <f t="shared" si="506"/>
        <v>0</v>
      </c>
      <c r="P557" s="246" t="b">
        <f t="shared" si="507"/>
        <v>0</v>
      </c>
      <c r="Q557" s="246" t="b">
        <f t="shared" si="508"/>
        <v>0</v>
      </c>
      <c r="R557" s="246" t="str">
        <f t="shared" si="509"/>
        <v>No</v>
      </c>
      <c r="S557" s="247" t="b">
        <f t="shared" si="470"/>
        <v>0</v>
      </c>
      <c r="T557" s="247" t="b">
        <f t="shared" si="471"/>
        <v>0</v>
      </c>
      <c r="U557" s="247" t="b">
        <f t="shared" si="472"/>
        <v>0</v>
      </c>
      <c r="V557" s="247" t="b">
        <f t="shared" si="473"/>
        <v>0</v>
      </c>
      <c r="W557" s="247" t="str">
        <f t="shared" si="510"/>
        <v>No</v>
      </c>
      <c r="X557" s="248" t="b">
        <f t="shared" si="474"/>
        <v>0</v>
      </c>
      <c r="Y557" s="248" t="b">
        <f t="shared" si="475"/>
        <v>0</v>
      </c>
      <c r="Z557" s="248" t="b">
        <f t="shared" si="476"/>
        <v>0</v>
      </c>
      <c r="AA557" s="248" t="b">
        <f t="shared" si="477"/>
        <v>0</v>
      </c>
      <c r="AB557" s="248" t="str">
        <f t="shared" si="511"/>
        <v>No</v>
      </c>
      <c r="AC557" s="249" t="b">
        <f t="shared" si="478"/>
        <v>0</v>
      </c>
      <c r="AD557" s="249" t="b">
        <f t="shared" si="479"/>
        <v>0</v>
      </c>
      <c r="AE557" s="249" t="b">
        <f t="shared" si="480"/>
        <v>0</v>
      </c>
      <c r="AF557" s="249" t="b">
        <f t="shared" si="481"/>
        <v>0</v>
      </c>
      <c r="AG557" s="249" t="str">
        <f t="shared" si="512"/>
        <v>No</v>
      </c>
      <c r="AH557" s="250" t="b">
        <f t="shared" si="482"/>
        <v>0</v>
      </c>
      <c r="AI557" s="250" t="b">
        <f t="shared" si="483"/>
        <v>0</v>
      </c>
      <c r="AJ557" s="250" t="b">
        <f t="shared" si="484"/>
        <v>0</v>
      </c>
      <c r="AK557" s="250" t="b">
        <f t="shared" si="485"/>
        <v>0</v>
      </c>
      <c r="AL557" s="250" t="str">
        <f t="shared" si="513"/>
        <v>No</v>
      </c>
      <c r="AN557" s="246" t="str">
        <f t="shared" si="514"/>
        <v/>
      </c>
      <c r="AO557" s="247" t="str">
        <f t="shared" si="515"/>
        <v/>
      </c>
      <c r="AP557" s="248" t="str">
        <f t="shared" si="516"/>
        <v/>
      </c>
      <c r="AQ557" s="249" t="str">
        <f t="shared" si="517"/>
        <v/>
      </c>
      <c r="AR557" s="250" t="str">
        <f t="shared" si="518"/>
        <v/>
      </c>
      <c r="AS557" s="234"/>
      <c r="AY557" s="385">
        <f t="shared" si="519"/>
        <v>0</v>
      </c>
      <c r="AZ557" s="385">
        <f t="shared" si="486"/>
        <v>0</v>
      </c>
      <c r="BA557" s="385">
        <f t="shared" si="520"/>
        <v>0</v>
      </c>
      <c r="BB557" s="385">
        <f t="shared" si="487"/>
        <v>0</v>
      </c>
      <c r="BC557" s="385">
        <f t="shared" si="488"/>
        <v>0</v>
      </c>
      <c r="BD557" s="385">
        <f t="shared" si="489"/>
        <v>0</v>
      </c>
      <c r="BE557" s="385">
        <f t="shared" si="490"/>
        <v>0</v>
      </c>
      <c r="BF557" s="385">
        <f t="shared" si="491"/>
        <v>0</v>
      </c>
      <c r="BG557" s="385">
        <f t="shared" si="492"/>
        <v>0</v>
      </c>
      <c r="BH557" s="385">
        <f t="shared" si="493"/>
        <v>0</v>
      </c>
      <c r="BI557" s="385">
        <f t="shared" si="494"/>
        <v>0</v>
      </c>
      <c r="BJ557" s="385">
        <f t="shared" si="495"/>
        <v>0</v>
      </c>
      <c r="BK557" s="385">
        <f t="shared" si="496"/>
        <v>0</v>
      </c>
      <c r="BL557" s="385">
        <f t="shared" si="497"/>
        <v>0</v>
      </c>
      <c r="BM557" s="385">
        <f t="shared" si="498"/>
        <v>0</v>
      </c>
      <c r="BN557" s="385">
        <f t="shared" si="499"/>
        <v>0</v>
      </c>
      <c r="CK557" s="239">
        <f t="shared" si="521"/>
        <v>0</v>
      </c>
      <c r="CL557" s="239">
        <f t="shared" si="522"/>
        <v>0</v>
      </c>
    </row>
    <row r="558" spans="3:90" x14ac:dyDescent="0.35">
      <c r="C558" s="235"/>
      <c r="D558" s="246" t="str">
        <f t="shared" si="500"/>
        <v/>
      </c>
      <c r="E558" s="247" t="str">
        <f t="shared" si="501"/>
        <v/>
      </c>
      <c r="F558" s="248" t="str">
        <f t="shared" si="502"/>
        <v/>
      </c>
      <c r="G558" s="249" t="str">
        <f t="shared" si="503"/>
        <v/>
      </c>
      <c r="H558" s="250" t="str">
        <f t="shared" si="504"/>
        <v/>
      </c>
      <c r="I558" s="386" t="str">
        <f t="shared" si="465"/>
        <v/>
      </c>
      <c r="J558" s="387" t="str">
        <f t="shared" si="466"/>
        <v/>
      </c>
      <c r="K558" s="388" t="str">
        <f t="shared" si="467"/>
        <v/>
      </c>
      <c r="L558" s="389" t="str">
        <f t="shared" si="468"/>
        <v/>
      </c>
      <c r="M558" s="250" t="str">
        <f t="shared" si="469"/>
        <v/>
      </c>
      <c r="N558" s="246" t="b">
        <f t="shared" si="505"/>
        <v>0</v>
      </c>
      <c r="O558" s="246" t="b">
        <f t="shared" si="506"/>
        <v>0</v>
      </c>
      <c r="P558" s="246" t="b">
        <f t="shared" si="507"/>
        <v>0</v>
      </c>
      <c r="Q558" s="246" t="b">
        <f t="shared" si="508"/>
        <v>0</v>
      </c>
      <c r="R558" s="246" t="str">
        <f t="shared" si="509"/>
        <v>No</v>
      </c>
      <c r="S558" s="247" t="b">
        <f t="shared" si="470"/>
        <v>0</v>
      </c>
      <c r="T558" s="247" t="b">
        <f t="shared" si="471"/>
        <v>0</v>
      </c>
      <c r="U558" s="247" t="b">
        <f t="shared" si="472"/>
        <v>0</v>
      </c>
      <c r="V558" s="247" t="b">
        <f t="shared" si="473"/>
        <v>0</v>
      </c>
      <c r="W558" s="247" t="str">
        <f t="shared" si="510"/>
        <v>No</v>
      </c>
      <c r="X558" s="248" t="b">
        <f t="shared" si="474"/>
        <v>0</v>
      </c>
      <c r="Y558" s="248" t="b">
        <f t="shared" si="475"/>
        <v>0</v>
      </c>
      <c r="Z558" s="248" t="b">
        <f t="shared" si="476"/>
        <v>0</v>
      </c>
      <c r="AA558" s="248" t="b">
        <f t="shared" si="477"/>
        <v>0</v>
      </c>
      <c r="AB558" s="248" t="str">
        <f t="shared" si="511"/>
        <v>No</v>
      </c>
      <c r="AC558" s="249" t="b">
        <f t="shared" si="478"/>
        <v>0</v>
      </c>
      <c r="AD558" s="249" t="b">
        <f t="shared" si="479"/>
        <v>0</v>
      </c>
      <c r="AE558" s="249" t="b">
        <f t="shared" si="480"/>
        <v>0</v>
      </c>
      <c r="AF558" s="249" t="b">
        <f t="shared" si="481"/>
        <v>0</v>
      </c>
      <c r="AG558" s="249" t="str">
        <f t="shared" si="512"/>
        <v>No</v>
      </c>
      <c r="AH558" s="250" t="b">
        <f t="shared" si="482"/>
        <v>0</v>
      </c>
      <c r="AI558" s="250" t="b">
        <f t="shared" si="483"/>
        <v>0</v>
      </c>
      <c r="AJ558" s="250" t="b">
        <f t="shared" si="484"/>
        <v>0</v>
      </c>
      <c r="AK558" s="250" t="b">
        <f t="shared" si="485"/>
        <v>0</v>
      </c>
      <c r="AL558" s="250" t="str">
        <f t="shared" si="513"/>
        <v>No</v>
      </c>
      <c r="AN558" s="246" t="str">
        <f t="shared" si="514"/>
        <v/>
      </c>
      <c r="AO558" s="247" t="str">
        <f t="shared" si="515"/>
        <v/>
      </c>
      <c r="AP558" s="248" t="str">
        <f t="shared" si="516"/>
        <v/>
      </c>
      <c r="AQ558" s="249" t="str">
        <f t="shared" si="517"/>
        <v/>
      </c>
      <c r="AR558" s="250" t="str">
        <f t="shared" si="518"/>
        <v/>
      </c>
      <c r="AS558" s="234"/>
      <c r="AY558" s="385">
        <f t="shared" si="519"/>
        <v>0</v>
      </c>
      <c r="AZ558" s="385">
        <f t="shared" si="486"/>
        <v>0</v>
      </c>
      <c r="BA558" s="385">
        <f t="shared" si="520"/>
        <v>0</v>
      </c>
      <c r="BB558" s="385">
        <f t="shared" si="487"/>
        <v>0</v>
      </c>
      <c r="BC558" s="385">
        <f t="shared" si="488"/>
        <v>0</v>
      </c>
      <c r="BD558" s="385">
        <f t="shared" si="489"/>
        <v>0</v>
      </c>
      <c r="BE558" s="385">
        <f t="shared" si="490"/>
        <v>0</v>
      </c>
      <c r="BF558" s="385">
        <f t="shared" si="491"/>
        <v>0</v>
      </c>
      <c r="BG558" s="385">
        <f t="shared" si="492"/>
        <v>0</v>
      </c>
      <c r="BH558" s="385">
        <f t="shared" si="493"/>
        <v>0</v>
      </c>
      <c r="BI558" s="385">
        <f t="shared" si="494"/>
        <v>0</v>
      </c>
      <c r="BJ558" s="385">
        <f t="shared" si="495"/>
        <v>0</v>
      </c>
      <c r="BK558" s="385">
        <f t="shared" si="496"/>
        <v>0</v>
      </c>
      <c r="BL558" s="385">
        <f t="shared" si="497"/>
        <v>0</v>
      </c>
      <c r="BM558" s="385">
        <f t="shared" si="498"/>
        <v>0</v>
      </c>
      <c r="BN558" s="385">
        <f t="shared" si="499"/>
        <v>0</v>
      </c>
      <c r="CK558" s="239">
        <f t="shared" si="521"/>
        <v>0</v>
      </c>
      <c r="CL558" s="239">
        <f t="shared" si="522"/>
        <v>0</v>
      </c>
    </row>
    <row r="559" spans="3:90" x14ac:dyDescent="0.35">
      <c r="C559" s="235"/>
      <c r="D559" s="246" t="str">
        <f t="shared" si="500"/>
        <v/>
      </c>
      <c r="E559" s="247" t="str">
        <f t="shared" si="501"/>
        <v/>
      </c>
      <c r="F559" s="248" t="str">
        <f t="shared" si="502"/>
        <v/>
      </c>
      <c r="G559" s="249" t="str">
        <f t="shared" si="503"/>
        <v/>
      </c>
      <c r="H559" s="250" t="str">
        <f t="shared" si="504"/>
        <v/>
      </c>
      <c r="I559" s="386" t="str">
        <f t="shared" si="465"/>
        <v/>
      </c>
      <c r="J559" s="387" t="str">
        <f t="shared" si="466"/>
        <v/>
      </c>
      <c r="K559" s="388" t="str">
        <f t="shared" si="467"/>
        <v/>
      </c>
      <c r="L559" s="389" t="str">
        <f t="shared" si="468"/>
        <v/>
      </c>
      <c r="M559" s="250" t="str">
        <f t="shared" si="469"/>
        <v/>
      </c>
      <c r="N559" s="246" t="b">
        <f t="shared" si="505"/>
        <v>0</v>
      </c>
      <c r="O559" s="246" t="b">
        <f t="shared" si="506"/>
        <v>0</v>
      </c>
      <c r="P559" s="246" t="b">
        <f t="shared" si="507"/>
        <v>0</v>
      </c>
      <c r="Q559" s="246" t="b">
        <f t="shared" si="508"/>
        <v>0</v>
      </c>
      <c r="R559" s="246" t="str">
        <f t="shared" si="509"/>
        <v>No</v>
      </c>
      <c r="S559" s="247" t="b">
        <f t="shared" si="470"/>
        <v>0</v>
      </c>
      <c r="T559" s="247" t="b">
        <f t="shared" si="471"/>
        <v>0</v>
      </c>
      <c r="U559" s="247" t="b">
        <f t="shared" si="472"/>
        <v>0</v>
      </c>
      <c r="V559" s="247" t="b">
        <f t="shared" si="473"/>
        <v>0</v>
      </c>
      <c r="W559" s="247" t="str">
        <f t="shared" si="510"/>
        <v>No</v>
      </c>
      <c r="X559" s="248" t="b">
        <f t="shared" si="474"/>
        <v>0</v>
      </c>
      <c r="Y559" s="248" t="b">
        <f t="shared" si="475"/>
        <v>0</v>
      </c>
      <c r="Z559" s="248" t="b">
        <f t="shared" si="476"/>
        <v>0</v>
      </c>
      <c r="AA559" s="248" t="b">
        <f t="shared" si="477"/>
        <v>0</v>
      </c>
      <c r="AB559" s="248" t="str">
        <f t="shared" si="511"/>
        <v>No</v>
      </c>
      <c r="AC559" s="249" t="b">
        <f t="shared" si="478"/>
        <v>0</v>
      </c>
      <c r="AD559" s="249" t="b">
        <f t="shared" si="479"/>
        <v>0</v>
      </c>
      <c r="AE559" s="249" t="b">
        <f t="shared" si="480"/>
        <v>0</v>
      </c>
      <c r="AF559" s="249" t="b">
        <f t="shared" si="481"/>
        <v>0</v>
      </c>
      <c r="AG559" s="249" t="str">
        <f t="shared" si="512"/>
        <v>No</v>
      </c>
      <c r="AH559" s="250" t="b">
        <f t="shared" si="482"/>
        <v>0</v>
      </c>
      <c r="AI559" s="250" t="b">
        <f t="shared" si="483"/>
        <v>0</v>
      </c>
      <c r="AJ559" s="250" t="b">
        <f t="shared" si="484"/>
        <v>0</v>
      </c>
      <c r="AK559" s="250" t="b">
        <f t="shared" si="485"/>
        <v>0</v>
      </c>
      <c r="AL559" s="250" t="str">
        <f t="shared" si="513"/>
        <v>No</v>
      </c>
      <c r="AN559" s="246" t="str">
        <f t="shared" si="514"/>
        <v/>
      </c>
      <c r="AO559" s="247" t="str">
        <f t="shared" si="515"/>
        <v/>
      </c>
      <c r="AP559" s="248" t="str">
        <f t="shared" si="516"/>
        <v/>
      </c>
      <c r="AQ559" s="249" t="str">
        <f t="shared" si="517"/>
        <v/>
      </c>
      <c r="AR559" s="250" t="str">
        <f t="shared" si="518"/>
        <v/>
      </c>
      <c r="AS559" s="234"/>
      <c r="AY559" s="385">
        <f t="shared" si="519"/>
        <v>0</v>
      </c>
      <c r="AZ559" s="385">
        <f t="shared" si="486"/>
        <v>0</v>
      </c>
      <c r="BA559" s="385">
        <f t="shared" si="520"/>
        <v>0</v>
      </c>
      <c r="BB559" s="385">
        <f t="shared" si="487"/>
        <v>0</v>
      </c>
      <c r="BC559" s="385">
        <f t="shared" si="488"/>
        <v>0</v>
      </c>
      <c r="BD559" s="385">
        <f t="shared" si="489"/>
        <v>0</v>
      </c>
      <c r="BE559" s="385">
        <f t="shared" si="490"/>
        <v>0</v>
      </c>
      <c r="BF559" s="385">
        <f t="shared" si="491"/>
        <v>0</v>
      </c>
      <c r="BG559" s="385">
        <f t="shared" si="492"/>
        <v>0</v>
      </c>
      <c r="BH559" s="385">
        <f t="shared" si="493"/>
        <v>0</v>
      </c>
      <c r="BI559" s="385">
        <f t="shared" si="494"/>
        <v>0</v>
      </c>
      <c r="BJ559" s="385">
        <f t="shared" si="495"/>
        <v>0</v>
      </c>
      <c r="BK559" s="385">
        <f t="shared" si="496"/>
        <v>0</v>
      </c>
      <c r="BL559" s="385">
        <f t="shared" si="497"/>
        <v>0</v>
      </c>
      <c r="BM559" s="385">
        <f t="shared" si="498"/>
        <v>0</v>
      </c>
      <c r="BN559" s="385">
        <f t="shared" si="499"/>
        <v>0</v>
      </c>
      <c r="CK559" s="239">
        <f t="shared" si="521"/>
        <v>0</v>
      </c>
      <c r="CL559" s="239">
        <f t="shared" si="522"/>
        <v>0</v>
      </c>
    </row>
    <row r="560" spans="3:90" x14ac:dyDescent="0.35">
      <c r="C560" s="235"/>
      <c r="D560" s="246" t="str">
        <f t="shared" si="500"/>
        <v/>
      </c>
      <c r="E560" s="247" t="str">
        <f t="shared" si="501"/>
        <v/>
      </c>
      <c r="F560" s="248" t="str">
        <f t="shared" si="502"/>
        <v/>
      </c>
      <c r="G560" s="249" t="str">
        <f t="shared" si="503"/>
        <v/>
      </c>
      <c r="H560" s="250" t="str">
        <f t="shared" si="504"/>
        <v/>
      </c>
      <c r="I560" s="386" t="str">
        <f t="shared" si="465"/>
        <v/>
      </c>
      <c r="J560" s="387" t="str">
        <f t="shared" si="466"/>
        <v/>
      </c>
      <c r="K560" s="388" t="str">
        <f t="shared" si="467"/>
        <v/>
      </c>
      <c r="L560" s="389" t="str">
        <f t="shared" si="468"/>
        <v/>
      </c>
      <c r="M560" s="250" t="str">
        <f t="shared" si="469"/>
        <v/>
      </c>
      <c r="N560" s="246" t="b">
        <f t="shared" si="505"/>
        <v>0</v>
      </c>
      <c r="O560" s="246" t="b">
        <f t="shared" si="506"/>
        <v>0</v>
      </c>
      <c r="P560" s="246" t="b">
        <f t="shared" si="507"/>
        <v>0</v>
      </c>
      <c r="Q560" s="246" t="b">
        <f t="shared" si="508"/>
        <v>0</v>
      </c>
      <c r="R560" s="246" t="str">
        <f t="shared" si="509"/>
        <v>No</v>
      </c>
      <c r="S560" s="247" t="b">
        <f t="shared" si="470"/>
        <v>0</v>
      </c>
      <c r="T560" s="247" t="b">
        <f t="shared" si="471"/>
        <v>0</v>
      </c>
      <c r="U560" s="247" t="b">
        <f t="shared" si="472"/>
        <v>0</v>
      </c>
      <c r="V560" s="247" t="b">
        <f t="shared" si="473"/>
        <v>0</v>
      </c>
      <c r="W560" s="247" t="str">
        <f t="shared" si="510"/>
        <v>No</v>
      </c>
      <c r="X560" s="248" t="b">
        <f t="shared" si="474"/>
        <v>0</v>
      </c>
      <c r="Y560" s="248" t="b">
        <f t="shared" si="475"/>
        <v>0</v>
      </c>
      <c r="Z560" s="248" t="b">
        <f t="shared" si="476"/>
        <v>0</v>
      </c>
      <c r="AA560" s="248" t="b">
        <f t="shared" si="477"/>
        <v>0</v>
      </c>
      <c r="AB560" s="248" t="str">
        <f t="shared" si="511"/>
        <v>No</v>
      </c>
      <c r="AC560" s="249" t="b">
        <f t="shared" si="478"/>
        <v>0</v>
      </c>
      <c r="AD560" s="249" t="b">
        <f t="shared" si="479"/>
        <v>0</v>
      </c>
      <c r="AE560" s="249" t="b">
        <f t="shared" si="480"/>
        <v>0</v>
      </c>
      <c r="AF560" s="249" t="b">
        <f t="shared" si="481"/>
        <v>0</v>
      </c>
      <c r="AG560" s="249" t="str">
        <f t="shared" si="512"/>
        <v>No</v>
      </c>
      <c r="AH560" s="250" t="b">
        <f t="shared" si="482"/>
        <v>0</v>
      </c>
      <c r="AI560" s="250" t="b">
        <f t="shared" si="483"/>
        <v>0</v>
      </c>
      <c r="AJ560" s="250" t="b">
        <f t="shared" si="484"/>
        <v>0</v>
      </c>
      <c r="AK560" s="250" t="b">
        <f t="shared" si="485"/>
        <v>0</v>
      </c>
      <c r="AL560" s="250" t="str">
        <f t="shared" si="513"/>
        <v>No</v>
      </c>
      <c r="AN560" s="246" t="str">
        <f t="shared" si="514"/>
        <v/>
      </c>
      <c r="AO560" s="247" t="str">
        <f t="shared" si="515"/>
        <v/>
      </c>
      <c r="AP560" s="248" t="str">
        <f t="shared" si="516"/>
        <v/>
      </c>
      <c r="AQ560" s="249" t="str">
        <f t="shared" si="517"/>
        <v/>
      </c>
      <c r="AR560" s="250" t="str">
        <f t="shared" si="518"/>
        <v/>
      </c>
      <c r="AS560" s="234"/>
      <c r="AY560" s="385">
        <f t="shared" si="519"/>
        <v>0</v>
      </c>
      <c r="AZ560" s="385">
        <f t="shared" si="486"/>
        <v>0</v>
      </c>
      <c r="BA560" s="385">
        <f t="shared" si="520"/>
        <v>0</v>
      </c>
      <c r="BB560" s="385">
        <f t="shared" si="487"/>
        <v>0</v>
      </c>
      <c r="BC560" s="385">
        <f t="shared" si="488"/>
        <v>0</v>
      </c>
      <c r="BD560" s="385">
        <f t="shared" si="489"/>
        <v>0</v>
      </c>
      <c r="BE560" s="385">
        <f t="shared" si="490"/>
        <v>0</v>
      </c>
      <c r="BF560" s="385">
        <f t="shared" si="491"/>
        <v>0</v>
      </c>
      <c r="BG560" s="385">
        <f t="shared" si="492"/>
        <v>0</v>
      </c>
      <c r="BH560" s="385">
        <f t="shared" si="493"/>
        <v>0</v>
      </c>
      <c r="BI560" s="385">
        <f t="shared" si="494"/>
        <v>0</v>
      </c>
      <c r="BJ560" s="385">
        <f t="shared" si="495"/>
        <v>0</v>
      </c>
      <c r="BK560" s="385">
        <f t="shared" si="496"/>
        <v>0</v>
      </c>
      <c r="BL560" s="385">
        <f t="shared" si="497"/>
        <v>0</v>
      </c>
      <c r="BM560" s="385">
        <f t="shared" si="498"/>
        <v>0</v>
      </c>
      <c r="BN560" s="385">
        <f t="shared" si="499"/>
        <v>0</v>
      </c>
      <c r="CK560" s="239">
        <f t="shared" si="521"/>
        <v>0</v>
      </c>
      <c r="CL560" s="239">
        <f t="shared" si="522"/>
        <v>0</v>
      </c>
    </row>
    <row r="561" spans="3:90" x14ac:dyDescent="0.35">
      <c r="C561" s="235"/>
      <c r="D561" s="246" t="str">
        <f t="shared" si="500"/>
        <v/>
      </c>
      <c r="E561" s="247" t="str">
        <f t="shared" si="501"/>
        <v/>
      </c>
      <c r="F561" s="248" t="str">
        <f t="shared" si="502"/>
        <v/>
      </c>
      <c r="G561" s="249" t="str">
        <f t="shared" si="503"/>
        <v/>
      </c>
      <c r="H561" s="250" t="str">
        <f t="shared" si="504"/>
        <v/>
      </c>
      <c r="I561" s="386" t="str">
        <f t="shared" si="465"/>
        <v/>
      </c>
      <c r="J561" s="387" t="str">
        <f t="shared" si="466"/>
        <v/>
      </c>
      <c r="K561" s="388" t="str">
        <f t="shared" si="467"/>
        <v/>
      </c>
      <c r="L561" s="389" t="str">
        <f t="shared" si="468"/>
        <v/>
      </c>
      <c r="M561" s="250" t="str">
        <f t="shared" si="469"/>
        <v/>
      </c>
      <c r="N561" s="246" t="b">
        <f t="shared" si="505"/>
        <v>0</v>
      </c>
      <c r="O561" s="246" t="b">
        <f t="shared" si="506"/>
        <v>0</v>
      </c>
      <c r="P561" s="246" t="b">
        <f t="shared" si="507"/>
        <v>0</v>
      </c>
      <c r="Q561" s="246" t="b">
        <f t="shared" si="508"/>
        <v>0</v>
      </c>
      <c r="R561" s="246" t="str">
        <f t="shared" si="509"/>
        <v>No</v>
      </c>
      <c r="S561" s="247" t="b">
        <f t="shared" si="470"/>
        <v>0</v>
      </c>
      <c r="T561" s="247" t="b">
        <f t="shared" si="471"/>
        <v>0</v>
      </c>
      <c r="U561" s="247" t="b">
        <f t="shared" si="472"/>
        <v>0</v>
      </c>
      <c r="V561" s="247" t="b">
        <f t="shared" si="473"/>
        <v>0</v>
      </c>
      <c r="W561" s="247" t="str">
        <f t="shared" si="510"/>
        <v>No</v>
      </c>
      <c r="X561" s="248" t="b">
        <f t="shared" si="474"/>
        <v>0</v>
      </c>
      <c r="Y561" s="248" t="b">
        <f t="shared" si="475"/>
        <v>0</v>
      </c>
      <c r="Z561" s="248" t="b">
        <f t="shared" si="476"/>
        <v>0</v>
      </c>
      <c r="AA561" s="248" t="b">
        <f t="shared" si="477"/>
        <v>0</v>
      </c>
      <c r="AB561" s="248" t="str">
        <f t="shared" si="511"/>
        <v>No</v>
      </c>
      <c r="AC561" s="249" t="b">
        <f t="shared" si="478"/>
        <v>0</v>
      </c>
      <c r="AD561" s="249" t="b">
        <f t="shared" si="479"/>
        <v>0</v>
      </c>
      <c r="AE561" s="249" t="b">
        <f t="shared" si="480"/>
        <v>0</v>
      </c>
      <c r="AF561" s="249" t="b">
        <f t="shared" si="481"/>
        <v>0</v>
      </c>
      <c r="AG561" s="249" t="str">
        <f t="shared" si="512"/>
        <v>No</v>
      </c>
      <c r="AH561" s="250" t="b">
        <f t="shared" si="482"/>
        <v>0</v>
      </c>
      <c r="AI561" s="250" t="b">
        <f t="shared" si="483"/>
        <v>0</v>
      </c>
      <c r="AJ561" s="250" t="b">
        <f t="shared" si="484"/>
        <v>0</v>
      </c>
      <c r="AK561" s="250" t="b">
        <f t="shared" si="485"/>
        <v>0</v>
      </c>
      <c r="AL561" s="250" t="str">
        <f t="shared" si="513"/>
        <v>No</v>
      </c>
      <c r="AN561" s="246" t="str">
        <f t="shared" si="514"/>
        <v/>
      </c>
      <c r="AO561" s="247" t="str">
        <f t="shared" si="515"/>
        <v/>
      </c>
      <c r="AP561" s="248" t="str">
        <f t="shared" si="516"/>
        <v/>
      </c>
      <c r="AQ561" s="249" t="str">
        <f t="shared" si="517"/>
        <v/>
      </c>
      <c r="AR561" s="250" t="str">
        <f t="shared" si="518"/>
        <v/>
      </c>
      <c r="AS561" s="234"/>
      <c r="AY561" s="385">
        <f t="shared" si="519"/>
        <v>0</v>
      </c>
      <c r="AZ561" s="385">
        <f t="shared" si="486"/>
        <v>0</v>
      </c>
      <c r="BA561" s="385">
        <f t="shared" si="520"/>
        <v>0</v>
      </c>
      <c r="BB561" s="385">
        <f t="shared" si="487"/>
        <v>0</v>
      </c>
      <c r="BC561" s="385">
        <f t="shared" si="488"/>
        <v>0</v>
      </c>
      <c r="BD561" s="385">
        <f t="shared" si="489"/>
        <v>0</v>
      </c>
      <c r="BE561" s="385">
        <f t="shared" si="490"/>
        <v>0</v>
      </c>
      <c r="BF561" s="385">
        <f t="shared" si="491"/>
        <v>0</v>
      </c>
      <c r="BG561" s="385">
        <f t="shared" si="492"/>
        <v>0</v>
      </c>
      <c r="BH561" s="385">
        <f t="shared" si="493"/>
        <v>0</v>
      </c>
      <c r="BI561" s="385">
        <f t="shared" si="494"/>
        <v>0</v>
      </c>
      <c r="BJ561" s="385">
        <f t="shared" si="495"/>
        <v>0</v>
      </c>
      <c r="BK561" s="385">
        <f t="shared" si="496"/>
        <v>0</v>
      </c>
      <c r="BL561" s="385">
        <f t="shared" si="497"/>
        <v>0</v>
      </c>
      <c r="BM561" s="385">
        <f t="shared" si="498"/>
        <v>0</v>
      </c>
      <c r="BN561" s="385">
        <f t="shared" si="499"/>
        <v>0</v>
      </c>
      <c r="CK561" s="239">
        <f t="shared" si="521"/>
        <v>0</v>
      </c>
      <c r="CL561" s="239">
        <f t="shared" si="522"/>
        <v>0</v>
      </c>
    </row>
    <row r="562" spans="3:90" x14ac:dyDescent="0.35">
      <c r="C562" s="235"/>
      <c r="D562" s="246" t="str">
        <f t="shared" si="500"/>
        <v/>
      </c>
      <c r="E562" s="247" t="str">
        <f t="shared" si="501"/>
        <v/>
      </c>
      <c r="F562" s="248" t="str">
        <f t="shared" si="502"/>
        <v/>
      </c>
      <c r="G562" s="249" t="str">
        <f t="shared" si="503"/>
        <v/>
      </c>
      <c r="H562" s="250" t="str">
        <f t="shared" si="504"/>
        <v/>
      </c>
      <c r="I562" s="386" t="str">
        <f t="shared" si="465"/>
        <v/>
      </c>
      <c r="J562" s="387" t="str">
        <f t="shared" si="466"/>
        <v/>
      </c>
      <c r="K562" s="388" t="str">
        <f t="shared" si="467"/>
        <v/>
      </c>
      <c r="L562" s="389" t="str">
        <f t="shared" si="468"/>
        <v/>
      </c>
      <c r="M562" s="250" t="str">
        <f t="shared" si="469"/>
        <v/>
      </c>
      <c r="N562" s="246" t="b">
        <f t="shared" si="505"/>
        <v>0</v>
      </c>
      <c r="O562" s="246" t="b">
        <f t="shared" si="506"/>
        <v>0</v>
      </c>
      <c r="P562" s="246" t="b">
        <f t="shared" si="507"/>
        <v>0</v>
      </c>
      <c r="Q562" s="246" t="b">
        <f t="shared" si="508"/>
        <v>0</v>
      </c>
      <c r="R562" s="246" t="str">
        <f t="shared" si="509"/>
        <v>No</v>
      </c>
      <c r="S562" s="247" t="b">
        <f t="shared" si="470"/>
        <v>0</v>
      </c>
      <c r="T562" s="247" t="b">
        <f t="shared" si="471"/>
        <v>0</v>
      </c>
      <c r="U562" s="247" t="b">
        <f t="shared" si="472"/>
        <v>0</v>
      </c>
      <c r="V562" s="247" t="b">
        <f t="shared" si="473"/>
        <v>0</v>
      </c>
      <c r="W562" s="247" t="str">
        <f t="shared" si="510"/>
        <v>No</v>
      </c>
      <c r="X562" s="248" t="b">
        <f t="shared" si="474"/>
        <v>0</v>
      </c>
      <c r="Y562" s="248" t="b">
        <f t="shared" si="475"/>
        <v>0</v>
      </c>
      <c r="Z562" s="248" t="b">
        <f t="shared" si="476"/>
        <v>0</v>
      </c>
      <c r="AA562" s="248" t="b">
        <f t="shared" si="477"/>
        <v>0</v>
      </c>
      <c r="AB562" s="248" t="str">
        <f t="shared" si="511"/>
        <v>No</v>
      </c>
      <c r="AC562" s="249" t="b">
        <f t="shared" si="478"/>
        <v>0</v>
      </c>
      <c r="AD562" s="249" t="b">
        <f t="shared" si="479"/>
        <v>0</v>
      </c>
      <c r="AE562" s="249" t="b">
        <f t="shared" si="480"/>
        <v>0</v>
      </c>
      <c r="AF562" s="249" t="b">
        <f t="shared" si="481"/>
        <v>0</v>
      </c>
      <c r="AG562" s="249" t="str">
        <f t="shared" si="512"/>
        <v>No</v>
      </c>
      <c r="AH562" s="250" t="b">
        <f t="shared" si="482"/>
        <v>0</v>
      </c>
      <c r="AI562" s="250" t="b">
        <f t="shared" si="483"/>
        <v>0</v>
      </c>
      <c r="AJ562" s="250" t="b">
        <f t="shared" si="484"/>
        <v>0</v>
      </c>
      <c r="AK562" s="250" t="b">
        <f t="shared" si="485"/>
        <v>0</v>
      </c>
      <c r="AL562" s="250" t="str">
        <f t="shared" si="513"/>
        <v>No</v>
      </c>
      <c r="AN562" s="246" t="str">
        <f t="shared" si="514"/>
        <v/>
      </c>
      <c r="AO562" s="247" t="str">
        <f t="shared" si="515"/>
        <v/>
      </c>
      <c r="AP562" s="248" t="str">
        <f t="shared" si="516"/>
        <v/>
      </c>
      <c r="AQ562" s="249" t="str">
        <f t="shared" si="517"/>
        <v/>
      </c>
      <c r="AR562" s="250" t="str">
        <f t="shared" si="518"/>
        <v/>
      </c>
      <c r="AS562" s="234"/>
      <c r="AY562" s="385">
        <f t="shared" si="519"/>
        <v>0</v>
      </c>
      <c r="AZ562" s="385">
        <f t="shared" si="486"/>
        <v>0</v>
      </c>
      <c r="BA562" s="385">
        <f t="shared" si="520"/>
        <v>0</v>
      </c>
      <c r="BB562" s="385">
        <f t="shared" si="487"/>
        <v>0</v>
      </c>
      <c r="BC562" s="385">
        <f t="shared" si="488"/>
        <v>0</v>
      </c>
      <c r="BD562" s="385">
        <f t="shared" si="489"/>
        <v>0</v>
      </c>
      <c r="BE562" s="385">
        <f t="shared" si="490"/>
        <v>0</v>
      </c>
      <c r="BF562" s="385">
        <f t="shared" si="491"/>
        <v>0</v>
      </c>
      <c r="BG562" s="385">
        <f t="shared" si="492"/>
        <v>0</v>
      </c>
      <c r="BH562" s="385">
        <f t="shared" si="493"/>
        <v>0</v>
      </c>
      <c r="BI562" s="385">
        <f t="shared" si="494"/>
        <v>0</v>
      </c>
      <c r="BJ562" s="385">
        <f t="shared" si="495"/>
        <v>0</v>
      </c>
      <c r="BK562" s="385">
        <f t="shared" si="496"/>
        <v>0</v>
      </c>
      <c r="BL562" s="385">
        <f t="shared" si="497"/>
        <v>0</v>
      </c>
      <c r="BM562" s="385">
        <f t="shared" si="498"/>
        <v>0</v>
      </c>
      <c r="BN562" s="385">
        <f t="shared" si="499"/>
        <v>0</v>
      </c>
      <c r="CK562" s="239">
        <f t="shared" si="521"/>
        <v>0</v>
      </c>
      <c r="CL562" s="239">
        <f t="shared" si="522"/>
        <v>0</v>
      </c>
    </row>
    <row r="563" spans="3:90" x14ac:dyDescent="0.35">
      <c r="C563" s="235"/>
      <c r="D563" s="246" t="str">
        <f t="shared" si="500"/>
        <v/>
      </c>
      <c r="E563" s="247" t="str">
        <f t="shared" si="501"/>
        <v/>
      </c>
      <c r="F563" s="248" t="str">
        <f t="shared" si="502"/>
        <v/>
      </c>
      <c r="G563" s="249" t="str">
        <f t="shared" si="503"/>
        <v/>
      </c>
      <c r="H563" s="250" t="str">
        <f t="shared" si="504"/>
        <v/>
      </c>
      <c r="I563" s="386" t="str">
        <f t="shared" si="465"/>
        <v/>
      </c>
      <c r="J563" s="387" t="str">
        <f t="shared" si="466"/>
        <v/>
      </c>
      <c r="K563" s="388" t="str">
        <f t="shared" si="467"/>
        <v/>
      </c>
      <c r="L563" s="389" t="str">
        <f t="shared" si="468"/>
        <v/>
      </c>
      <c r="M563" s="250" t="str">
        <f t="shared" si="469"/>
        <v/>
      </c>
      <c r="N563" s="246" t="b">
        <f t="shared" si="505"/>
        <v>0</v>
      </c>
      <c r="O563" s="246" t="b">
        <f t="shared" si="506"/>
        <v>0</v>
      </c>
      <c r="P563" s="246" t="b">
        <f t="shared" si="507"/>
        <v>0</v>
      </c>
      <c r="Q563" s="246" t="b">
        <f t="shared" si="508"/>
        <v>0</v>
      </c>
      <c r="R563" s="246" t="str">
        <f t="shared" si="509"/>
        <v>No</v>
      </c>
      <c r="S563" s="247" t="b">
        <f t="shared" si="470"/>
        <v>0</v>
      </c>
      <c r="T563" s="247" t="b">
        <f t="shared" si="471"/>
        <v>0</v>
      </c>
      <c r="U563" s="247" t="b">
        <f t="shared" si="472"/>
        <v>0</v>
      </c>
      <c r="V563" s="247" t="b">
        <f t="shared" si="473"/>
        <v>0</v>
      </c>
      <c r="W563" s="247" t="str">
        <f t="shared" si="510"/>
        <v>No</v>
      </c>
      <c r="X563" s="248" t="b">
        <f t="shared" si="474"/>
        <v>0</v>
      </c>
      <c r="Y563" s="248" t="b">
        <f t="shared" si="475"/>
        <v>0</v>
      </c>
      <c r="Z563" s="248" t="b">
        <f t="shared" si="476"/>
        <v>0</v>
      </c>
      <c r="AA563" s="248" t="b">
        <f t="shared" si="477"/>
        <v>0</v>
      </c>
      <c r="AB563" s="248" t="str">
        <f t="shared" si="511"/>
        <v>No</v>
      </c>
      <c r="AC563" s="249" t="b">
        <f t="shared" si="478"/>
        <v>0</v>
      </c>
      <c r="AD563" s="249" t="b">
        <f t="shared" si="479"/>
        <v>0</v>
      </c>
      <c r="AE563" s="249" t="b">
        <f t="shared" si="480"/>
        <v>0</v>
      </c>
      <c r="AF563" s="249" t="b">
        <f t="shared" si="481"/>
        <v>0</v>
      </c>
      <c r="AG563" s="249" t="str">
        <f t="shared" si="512"/>
        <v>No</v>
      </c>
      <c r="AH563" s="250" t="b">
        <f t="shared" si="482"/>
        <v>0</v>
      </c>
      <c r="AI563" s="250" t="b">
        <f t="shared" si="483"/>
        <v>0</v>
      </c>
      <c r="AJ563" s="250" t="b">
        <f t="shared" si="484"/>
        <v>0</v>
      </c>
      <c r="AK563" s="250" t="b">
        <f t="shared" si="485"/>
        <v>0</v>
      </c>
      <c r="AL563" s="250" t="str">
        <f t="shared" si="513"/>
        <v>No</v>
      </c>
      <c r="AN563" s="246" t="str">
        <f t="shared" si="514"/>
        <v/>
      </c>
      <c r="AO563" s="247" t="str">
        <f t="shared" si="515"/>
        <v/>
      </c>
      <c r="AP563" s="248" t="str">
        <f t="shared" si="516"/>
        <v/>
      </c>
      <c r="AQ563" s="249" t="str">
        <f t="shared" si="517"/>
        <v/>
      </c>
      <c r="AR563" s="250" t="str">
        <f t="shared" si="518"/>
        <v/>
      </c>
      <c r="AS563" s="234"/>
      <c r="AY563" s="385">
        <f t="shared" si="519"/>
        <v>0</v>
      </c>
      <c r="AZ563" s="385">
        <f t="shared" si="486"/>
        <v>0</v>
      </c>
      <c r="BA563" s="385">
        <f t="shared" si="520"/>
        <v>0</v>
      </c>
      <c r="BB563" s="385">
        <f t="shared" si="487"/>
        <v>0</v>
      </c>
      <c r="BC563" s="385">
        <f t="shared" si="488"/>
        <v>0</v>
      </c>
      <c r="BD563" s="385">
        <f t="shared" si="489"/>
        <v>0</v>
      </c>
      <c r="BE563" s="385">
        <f t="shared" si="490"/>
        <v>0</v>
      </c>
      <c r="BF563" s="385">
        <f t="shared" si="491"/>
        <v>0</v>
      </c>
      <c r="BG563" s="385">
        <f t="shared" si="492"/>
        <v>0</v>
      </c>
      <c r="BH563" s="385">
        <f t="shared" si="493"/>
        <v>0</v>
      </c>
      <c r="BI563" s="385">
        <f t="shared" si="494"/>
        <v>0</v>
      </c>
      <c r="BJ563" s="385">
        <f t="shared" si="495"/>
        <v>0</v>
      </c>
      <c r="BK563" s="385">
        <f t="shared" si="496"/>
        <v>0</v>
      </c>
      <c r="BL563" s="385">
        <f t="shared" si="497"/>
        <v>0</v>
      </c>
      <c r="BM563" s="385">
        <f t="shared" si="498"/>
        <v>0</v>
      </c>
      <c r="BN563" s="385">
        <f t="shared" si="499"/>
        <v>0</v>
      </c>
      <c r="CK563" s="239">
        <f t="shared" si="521"/>
        <v>0</v>
      </c>
      <c r="CL563" s="239">
        <f t="shared" si="522"/>
        <v>0</v>
      </c>
    </row>
    <row r="564" spans="3:90" x14ac:dyDescent="0.35">
      <c r="C564" s="235"/>
      <c r="D564" s="246" t="str">
        <f t="shared" si="500"/>
        <v/>
      </c>
      <c r="E564" s="247" t="str">
        <f t="shared" si="501"/>
        <v/>
      </c>
      <c r="F564" s="248" t="str">
        <f t="shared" si="502"/>
        <v/>
      </c>
      <c r="G564" s="249" t="str">
        <f t="shared" si="503"/>
        <v/>
      </c>
      <c r="H564" s="250" t="str">
        <f t="shared" si="504"/>
        <v/>
      </c>
      <c r="I564" s="386" t="str">
        <f t="shared" si="465"/>
        <v/>
      </c>
      <c r="J564" s="387" t="str">
        <f t="shared" si="466"/>
        <v/>
      </c>
      <c r="K564" s="388" t="str">
        <f t="shared" si="467"/>
        <v/>
      </c>
      <c r="L564" s="389" t="str">
        <f t="shared" si="468"/>
        <v/>
      </c>
      <c r="M564" s="250" t="str">
        <f t="shared" si="469"/>
        <v/>
      </c>
      <c r="N564" s="246" t="b">
        <f t="shared" si="505"/>
        <v>0</v>
      </c>
      <c r="O564" s="246" t="b">
        <f t="shared" si="506"/>
        <v>0</v>
      </c>
      <c r="P564" s="246" t="b">
        <f t="shared" si="507"/>
        <v>0</v>
      </c>
      <c r="Q564" s="246" t="b">
        <f t="shared" si="508"/>
        <v>0</v>
      </c>
      <c r="R564" s="246" t="str">
        <f t="shared" si="509"/>
        <v>No</v>
      </c>
      <c r="S564" s="247" t="b">
        <f t="shared" si="470"/>
        <v>0</v>
      </c>
      <c r="T564" s="247" t="b">
        <f t="shared" si="471"/>
        <v>0</v>
      </c>
      <c r="U564" s="247" t="b">
        <f t="shared" si="472"/>
        <v>0</v>
      </c>
      <c r="V564" s="247" t="b">
        <f t="shared" si="473"/>
        <v>0</v>
      </c>
      <c r="W564" s="247" t="str">
        <f t="shared" si="510"/>
        <v>No</v>
      </c>
      <c r="X564" s="248" t="b">
        <f t="shared" si="474"/>
        <v>0</v>
      </c>
      <c r="Y564" s="248" t="b">
        <f t="shared" si="475"/>
        <v>0</v>
      </c>
      <c r="Z564" s="248" t="b">
        <f t="shared" si="476"/>
        <v>0</v>
      </c>
      <c r="AA564" s="248" t="b">
        <f t="shared" si="477"/>
        <v>0</v>
      </c>
      <c r="AB564" s="248" t="str">
        <f t="shared" si="511"/>
        <v>No</v>
      </c>
      <c r="AC564" s="249" t="b">
        <f t="shared" si="478"/>
        <v>0</v>
      </c>
      <c r="AD564" s="249" t="b">
        <f t="shared" si="479"/>
        <v>0</v>
      </c>
      <c r="AE564" s="249" t="b">
        <f t="shared" si="480"/>
        <v>0</v>
      </c>
      <c r="AF564" s="249" t="b">
        <f t="shared" si="481"/>
        <v>0</v>
      </c>
      <c r="AG564" s="249" t="str">
        <f t="shared" si="512"/>
        <v>No</v>
      </c>
      <c r="AH564" s="250" t="b">
        <f t="shared" si="482"/>
        <v>0</v>
      </c>
      <c r="AI564" s="250" t="b">
        <f t="shared" si="483"/>
        <v>0</v>
      </c>
      <c r="AJ564" s="250" t="b">
        <f t="shared" si="484"/>
        <v>0</v>
      </c>
      <c r="AK564" s="250" t="b">
        <f t="shared" si="485"/>
        <v>0</v>
      </c>
      <c r="AL564" s="250" t="str">
        <f t="shared" si="513"/>
        <v>No</v>
      </c>
      <c r="AN564" s="246" t="str">
        <f t="shared" si="514"/>
        <v/>
      </c>
      <c r="AO564" s="247" t="str">
        <f t="shared" si="515"/>
        <v/>
      </c>
      <c r="AP564" s="248" t="str">
        <f t="shared" si="516"/>
        <v/>
      </c>
      <c r="AQ564" s="249" t="str">
        <f t="shared" si="517"/>
        <v/>
      </c>
      <c r="AR564" s="250" t="str">
        <f t="shared" si="518"/>
        <v/>
      </c>
      <c r="AS564" s="234"/>
      <c r="AY564" s="385">
        <f t="shared" si="519"/>
        <v>0</v>
      </c>
      <c r="AZ564" s="385">
        <f t="shared" si="486"/>
        <v>0</v>
      </c>
      <c r="BA564" s="385">
        <f t="shared" si="520"/>
        <v>0</v>
      </c>
      <c r="BB564" s="385">
        <f t="shared" si="487"/>
        <v>0</v>
      </c>
      <c r="BC564" s="385">
        <f t="shared" si="488"/>
        <v>0</v>
      </c>
      <c r="BD564" s="385">
        <f t="shared" si="489"/>
        <v>0</v>
      </c>
      <c r="BE564" s="385">
        <f t="shared" si="490"/>
        <v>0</v>
      </c>
      <c r="BF564" s="385">
        <f t="shared" si="491"/>
        <v>0</v>
      </c>
      <c r="BG564" s="385">
        <f t="shared" si="492"/>
        <v>0</v>
      </c>
      <c r="BH564" s="385">
        <f t="shared" si="493"/>
        <v>0</v>
      </c>
      <c r="BI564" s="385">
        <f t="shared" si="494"/>
        <v>0</v>
      </c>
      <c r="BJ564" s="385">
        <f t="shared" si="495"/>
        <v>0</v>
      </c>
      <c r="BK564" s="385">
        <f t="shared" si="496"/>
        <v>0</v>
      </c>
      <c r="BL564" s="385">
        <f t="shared" si="497"/>
        <v>0</v>
      </c>
      <c r="BM564" s="385">
        <f t="shared" si="498"/>
        <v>0</v>
      </c>
      <c r="BN564" s="385">
        <f t="shared" si="499"/>
        <v>0</v>
      </c>
      <c r="CK564" s="239">
        <f t="shared" si="521"/>
        <v>0</v>
      </c>
      <c r="CL564" s="239">
        <f t="shared" si="522"/>
        <v>0</v>
      </c>
    </row>
    <row r="565" spans="3:90" x14ac:dyDescent="0.35">
      <c r="C565" s="235"/>
      <c r="D565" s="246" t="str">
        <f t="shared" si="500"/>
        <v/>
      </c>
      <c r="E565" s="247" t="str">
        <f t="shared" si="501"/>
        <v/>
      </c>
      <c r="F565" s="248" t="str">
        <f t="shared" si="502"/>
        <v/>
      </c>
      <c r="G565" s="249" t="str">
        <f t="shared" si="503"/>
        <v/>
      </c>
      <c r="H565" s="250" t="str">
        <f t="shared" si="504"/>
        <v/>
      </c>
      <c r="I565" s="386" t="str">
        <f t="shared" si="465"/>
        <v/>
      </c>
      <c r="J565" s="387" t="str">
        <f t="shared" si="466"/>
        <v/>
      </c>
      <c r="K565" s="388" t="str">
        <f t="shared" si="467"/>
        <v/>
      </c>
      <c r="L565" s="389" t="str">
        <f t="shared" si="468"/>
        <v/>
      </c>
      <c r="M565" s="250" t="str">
        <f t="shared" si="469"/>
        <v/>
      </c>
      <c r="N565" s="246" t="b">
        <f t="shared" si="505"/>
        <v>0</v>
      </c>
      <c r="O565" s="246" t="b">
        <f t="shared" si="506"/>
        <v>0</v>
      </c>
      <c r="P565" s="246" t="b">
        <f t="shared" si="507"/>
        <v>0</v>
      </c>
      <c r="Q565" s="246" t="b">
        <f t="shared" si="508"/>
        <v>0</v>
      </c>
      <c r="R565" s="246" t="str">
        <f t="shared" si="509"/>
        <v>No</v>
      </c>
      <c r="S565" s="247" t="b">
        <f t="shared" si="470"/>
        <v>0</v>
      </c>
      <c r="T565" s="247" t="b">
        <f t="shared" si="471"/>
        <v>0</v>
      </c>
      <c r="U565" s="247" t="b">
        <f t="shared" si="472"/>
        <v>0</v>
      </c>
      <c r="V565" s="247" t="b">
        <f t="shared" si="473"/>
        <v>0</v>
      </c>
      <c r="W565" s="247" t="str">
        <f t="shared" si="510"/>
        <v>No</v>
      </c>
      <c r="X565" s="248" t="b">
        <f t="shared" si="474"/>
        <v>0</v>
      </c>
      <c r="Y565" s="248" t="b">
        <f t="shared" si="475"/>
        <v>0</v>
      </c>
      <c r="Z565" s="248" t="b">
        <f t="shared" si="476"/>
        <v>0</v>
      </c>
      <c r="AA565" s="248" t="b">
        <f t="shared" si="477"/>
        <v>0</v>
      </c>
      <c r="AB565" s="248" t="str">
        <f t="shared" si="511"/>
        <v>No</v>
      </c>
      <c r="AC565" s="249" t="b">
        <f t="shared" si="478"/>
        <v>0</v>
      </c>
      <c r="AD565" s="249" t="b">
        <f t="shared" si="479"/>
        <v>0</v>
      </c>
      <c r="AE565" s="249" t="b">
        <f t="shared" si="480"/>
        <v>0</v>
      </c>
      <c r="AF565" s="249" t="b">
        <f t="shared" si="481"/>
        <v>0</v>
      </c>
      <c r="AG565" s="249" t="str">
        <f t="shared" si="512"/>
        <v>No</v>
      </c>
      <c r="AH565" s="250" t="b">
        <f t="shared" si="482"/>
        <v>0</v>
      </c>
      <c r="AI565" s="250" t="b">
        <f t="shared" si="483"/>
        <v>0</v>
      </c>
      <c r="AJ565" s="250" t="b">
        <f t="shared" si="484"/>
        <v>0</v>
      </c>
      <c r="AK565" s="250" t="b">
        <f t="shared" si="485"/>
        <v>0</v>
      </c>
      <c r="AL565" s="250" t="str">
        <f t="shared" si="513"/>
        <v>No</v>
      </c>
      <c r="AN565" s="246" t="str">
        <f t="shared" si="514"/>
        <v/>
      </c>
      <c r="AO565" s="247" t="str">
        <f t="shared" si="515"/>
        <v/>
      </c>
      <c r="AP565" s="248" t="str">
        <f t="shared" si="516"/>
        <v/>
      </c>
      <c r="AQ565" s="249" t="str">
        <f t="shared" si="517"/>
        <v/>
      </c>
      <c r="AR565" s="250" t="str">
        <f t="shared" si="518"/>
        <v/>
      </c>
      <c r="AS565" s="234"/>
      <c r="AY565" s="385">
        <f t="shared" si="519"/>
        <v>0</v>
      </c>
      <c r="AZ565" s="385">
        <f t="shared" si="486"/>
        <v>0</v>
      </c>
      <c r="BA565" s="385">
        <f t="shared" si="520"/>
        <v>0</v>
      </c>
      <c r="BB565" s="385">
        <f t="shared" si="487"/>
        <v>0</v>
      </c>
      <c r="BC565" s="385">
        <f t="shared" si="488"/>
        <v>0</v>
      </c>
      <c r="BD565" s="385">
        <f t="shared" si="489"/>
        <v>0</v>
      </c>
      <c r="BE565" s="385">
        <f t="shared" si="490"/>
        <v>0</v>
      </c>
      <c r="BF565" s="385">
        <f t="shared" si="491"/>
        <v>0</v>
      </c>
      <c r="BG565" s="385">
        <f t="shared" si="492"/>
        <v>0</v>
      </c>
      <c r="BH565" s="385">
        <f t="shared" si="493"/>
        <v>0</v>
      </c>
      <c r="BI565" s="385">
        <f t="shared" si="494"/>
        <v>0</v>
      </c>
      <c r="BJ565" s="385">
        <f t="shared" si="495"/>
        <v>0</v>
      </c>
      <c r="BK565" s="385">
        <f t="shared" si="496"/>
        <v>0</v>
      </c>
      <c r="BL565" s="385">
        <f t="shared" si="497"/>
        <v>0</v>
      </c>
      <c r="BM565" s="385">
        <f t="shared" si="498"/>
        <v>0</v>
      </c>
      <c r="BN565" s="385">
        <f t="shared" si="499"/>
        <v>0</v>
      </c>
      <c r="CK565" s="239">
        <f t="shared" si="521"/>
        <v>0</v>
      </c>
      <c r="CL565" s="239">
        <f t="shared" si="522"/>
        <v>0</v>
      </c>
    </row>
    <row r="566" spans="3:90" x14ac:dyDescent="0.35">
      <c r="C566" s="235"/>
      <c r="D566" s="246" t="str">
        <f t="shared" si="500"/>
        <v/>
      </c>
      <c r="E566" s="247" t="str">
        <f t="shared" si="501"/>
        <v/>
      </c>
      <c r="F566" s="248" t="str">
        <f t="shared" si="502"/>
        <v/>
      </c>
      <c r="G566" s="249" t="str">
        <f t="shared" si="503"/>
        <v/>
      </c>
      <c r="H566" s="250" t="str">
        <f t="shared" si="504"/>
        <v/>
      </c>
      <c r="I566" s="386" t="str">
        <f t="shared" si="465"/>
        <v/>
      </c>
      <c r="J566" s="387" t="str">
        <f t="shared" si="466"/>
        <v/>
      </c>
      <c r="K566" s="388" t="str">
        <f t="shared" si="467"/>
        <v/>
      </c>
      <c r="L566" s="389" t="str">
        <f t="shared" si="468"/>
        <v/>
      </c>
      <c r="M566" s="250" t="str">
        <f t="shared" si="469"/>
        <v/>
      </c>
      <c r="N566" s="246" t="b">
        <f t="shared" si="505"/>
        <v>0</v>
      </c>
      <c r="O566" s="246" t="b">
        <f t="shared" si="506"/>
        <v>0</v>
      </c>
      <c r="P566" s="246" t="b">
        <f t="shared" si="507"/>
        <v>0</v>
      </c>
      <c r="Q566" s="246" t="b">
        <f t="shared" si="508"/>
        <v>0</v>
      </c>
      <c r="R566" s="246" t="str">
        <f t="shared" si="509"/>
        <v>No</v>
      </c>
      <c r="S566" s="247" t="b">
        <f t="shared" si="470"/>
        <v>0</v>
      </c>
      <c r="T566" s="247" t="b">
        <f t="shared" si="471"/>
        <v>0</v>
      </c>
      <c r="U566" s="247" t="b">
        <f t="shared" si="472"/>
        <v>0</v>
      </c>
      <c r="V566" s="247" t="b">
        <f t="shared" si="473"/>
        <v>0</v>
      </c>
      <c r="W566" s="247" t="str">
        <f t="shared" si="510"/>
        <v>No</v>
      </c>
      <c r="X566" s="248" t="b">
        <f t="shared" si="474"/>
        <v>0</v>
      </c>
      <c r="Y566" s="248" t="b">
        <f t="shared" si="475"/>
        <v>0</v>
      </c>
      <c r="Z566" s="248" t="b">
        <f t="shared" si="476"/>
        <v>0</v>
      </c>
      <c r="AA566" s="248" t="b">
        <f t="shared" si="477"/>
        <v>0</v>
      </c>
      <c r="AB566" s="248" t="str">
        <f t="shared" si="511"/>
        <v>No</v>
      </c>
      <c r="AC566" s="249" t="b">
        <f t="shared" si="478"/>
        <v>0</v>
      </c>
      <c r="AD566" s="249" t="b">
        <f t="shared" si="479"/>
        <v>0</v>
      </c>
      <c r="AE566" s="249" t="b">
        <f t="shared" si="480"/>
        <v>0</v>
      </c>
      <c r="AF566" s="249" t="b">
        <f t="shared" si="481"/>
        <v>0</v>
      </c>
      <c r="AG566" s="249" t="str">
        <f t="shared" si="512"/>
        <v>No</v>
      </c>
      <c r="AH566" s="250" t="b">
        <f t="shared" si="482"/>
        <v>0</v>
      </c>
      <c r="AI566" s="250" t="b">
        <f t="shared" si="483"/>
        <v>0</v>
      </c>
      <c r="AJ566" s="250" t="b">
        <f t="shared" si="484"/>
        <v>0</v>
      </c>
      <c r="AK566" s="250" t="b">
        <f t="shared" si="485"/>
        <v>0</v>
      </c>
      <c r="AL566" s="250" t="str">
        <f t="shared" si="513"/>
        <v>No</v>
      </c>
      <c r="AN566" s="246" t="str">
        <f t="shared" si="514"/>
        <v/>
      </c>
      <c r="AO566" s="247" t="str">
        <f t="shared" si="515"/>
        <v/>
      </c>
      <c r="AP566" s="248" t="str">
        <f t="shared" si="516"/>
        <v/>
      </c>
      <c r="AQ566" s="249" t="str">
        <f t="shared" si="517"/>
        <v/>
      </c>
      <c r="AR566" s="250" t="str">
        <f t="shared" si="518"/>
        <v/>
      </c>
      <c r="AS566" s="234"/>
      <c r="AY566" s="385">
        <f t="shared" si="519"/>
        <v>0</v>
      </c>
      <c r="AZ566" s="385">
        <f t="shared" si="486"/>
        <v>0</v>
      </c>
      <c r="BA566" s="385">
        <f t="shared" si="520"/>
        <v>0</v>
      </c>
      <c r="BB566" s="385">
        <f t="shared" si="487"/>
        <v>0</v>
      </c>
      <c r="BC566" s="385">
        <f t="shared" si="488"/>
        <v>0</v>
      </c>
      <c r="BD566" s="385">
        <f t="shared" si="489"/>
        <v>0</v>
      </c>
      <c r="BE566" s="385">
        <f t="shared" si="490"/>
        <v>0</v>
      </c>
      <c r="BF566" s="385">
        <f t="shared" si="491"/>
        <v>0</v>
      </c>
      <c r="BG566" s="385">
        <f t="shared" si="492"/>
        <v>0</v>
      </c>
      <c r="BH566" s="385">
        <f t="shared" si="493"/>
        <v>0</v>
      </c>
      <c r="BI566" s="385">
        <f t="shared" si="494"/>
        <v>0</v>
      </c>
      <c r="BJ566" s="385">
        <f t="shared" si="495"/>
        <v>0</v>
      </c>
      <c r="BK566" s="385">
        <f t="shared" si="496"/>
        <v>0</v>
      </c>
      <c r="BL566" s="385">
        <f t="shared" si="497"/>
        <v>0</v>
      </c>
      <c r="BM566" s="385">
        <f t="shared" si="498"/>
        <v>0</v>
      </c>
      <c r="BN566" s="385">
        <f t="shared" si="499"/>
        <v>0</v>
      </c>
      <c r="CK566" s="239">
        <f t="shared" si="521"/>
        <v>0</v>
      </c>
      <c r="CL566" s="239">
        <f t="shared" si="522"/>
        <v>0</v>
      </c>
    </row>
    <row r="567" spans="3:90" x14ac:dyDescent="0.35">
      <c r="C567" s="235"/>
      <c r="D567" s="246" t="str">
        <f t="shared" si="500"/>
        <v/>
      </c>
      <c r="E567" s="247" t="str">
        <f t="shared" si="501"/>
        <v/>
      </c>
      <c r="F567" s="248" t="str">
        <f t="shared" si="502"/>
        <v/>
      </c>
      <c r="G567" s="249" t="str">
        <f t="shared" si="503"/>
        <v/>
      </c>
      <c r="H567" s="250" t="str">
        <f t="shared" si="504"/>
        <v/>
      </c>
      <c r="I567" s="386" t="str">
        <f t="shared" si="465"/>
        <v/>
      </c>
      <c r="J567" s="387" t="str">
        <f t="shared" si="466"/>
        <v/>
      </c>
      <c r="K567" s="388" t="str">
        <f t="shared" si="467"/>
        <v/>
      </c>
      <c r="L567" s="389" t="str">
        <f t="shared" si="468"/>
        <v/>
      </c>
      <c r="M567" s="250" t="str">
        <f t="shared" si="469"/>
        <v/>
      </c>
      <c r="N567" s="246" t="b">
        <f t="shared" si="505"/>
        <v>0</v>
      </c>
      <c r="O567" s="246" t="b">
        <f t="shared" si="506"/>
        <v>0</v>
      </c>
      <c r="P567" s="246" t="b">
        <f t="shared" si="507"/>
        <v>0</v>
      </c>
      <c r="Q567" s="246" t="b">
        <f t="shared" si="508"/>
        <v>0</v>
      </c>
      <c r="R567" s="246" t="str">
        <f t="shared" si="509"/>
        <v>No</v>
      </c>
      <c r="S567" s="247" t="b">
        <f t="shared" si="470"/>
        <v>0</v>
      </c>
      <c r="T567" s="247" t="b">
        <f t="shared" si="471"/>
        <v>0</v>
      </c>
      <c r="U567" s="247" t="b">
        <f t="shared" si="472"/>
        <v>0</v>
      </c>
      <c r="V567" s="247" t="b">
        <f t="shared" si="473"/>
        <v>0</v>
      </c>
      <c r="W567" s="247" t="str">
        <f t="shared" si="510"/>
        <v>No</v>
      </c>
      <c r="X567" s="248" t="b">
        <f t="shared" si="474"/>
        <v>0</v>
      </c>
      <c r="Y567" s="248" t="b">
        <f t="shared" si="475"/>
        <v>0</v>
      </c>
      <c r="Z567" s="248" t="b">
        <f t="shared" si="476"/>
        <v>0</v>
      </c>
      <c r="AA567" s="248" t="b">
        <f t="shared" si="477"/>
        <v>0</v>
      </c>
      <c r="AB567" s="248" t="str">
        <f t="shared" si="511"/>
        <v>No</v>
      </c>
      <c r="AC567" s="249" t="b">
        <f t="shared" si="478"/>
        <v>0</v>
      </c>
      <c r="AD567" s="249" t="b">
        <f t="shared" si="479"/>
        <v>0</v>
      </c>
      <c r="AE567" s="249" t="b">
        <f t="shared" si="480"/>
        <v>0</v>
      </c>
      <c r="AF567" s="249" t="b">
        <f t="shared" si="481"/>
        <v>0</v>
      </c>
      <c r="AG567" s="249" t="str">
        <f t="shared" si="512"/>
        <v>No</v>
      </c>
      <c r="AH567" s="250" t="b">
        <f t="shared" si="482"/>
        <v>0</v>
      </c>
      <c r="AI567" s="250" t="b">
        <f t="shared" si="483"/>
        <v>0</v>
      </c>
      <c r="AJ567" s="250" t="b">
        <f t="shared" si="484"/>
        <v>0</v>
      </c>
      <c r="AK567" s="250" t="b">
        <f t="shared" si="485"/>
        <v>0</v>
      </c>
      <c r="AL567" s="250" t="str">
        <f t="shared" si="513"/>
        <v>No</v>
      </c>
      <c r="AN567" s="246" t="str">
        <f t="shared" si="514"/>
        <v/>
      </c>
      <c r="AO567" s="247" t="str">
        <f t="shared" si="515"/>
        <v/>
      </c>
      <c r="AP567" s="248" t="str">
        <f t="shared" si="516"/>
        <v/>
      </c>
      <c r="AQ567" s="249" t="str">
        <f t="shared" si="517"/>
        <v/>
      </c>
      <c r="AR567" s="250" t="str">
        <f t="shared" si="518"/>
        <v/>
      </c>
      <c r="AS567" s="234"/>
      <c r="AY567" s="385">
        <f t="shared" si="519"/>
        <v>0</v>
      </c>
      <c r="AZ567" s="385">
        <f t="shared" si="486"/>
        <v>0</v>
      </c>
      <c r="BA567" s="385">
        <f t="shared" si="520"/>
        <v>0</v>
      </c>
      <c r="BB567" s="385">
        <f t="shared" si="487"/>
        <v>0</v>
      </c>
      <c r="BC567" s="385">
        <f t="shared" si="488"/>
        <v>0</v>
      </c>
      <c r="BD567" s="385">
        <f t="shared" si="489"/>
        <v>0</v>
      </c>
      <c r="BE567" s="385">
        <f t="shared" si="490"/>
        <v>0</v>
      </c>
      <c r="BF567" s="385">
        <f t="shared" si="491"/>
        <v>0</v>
      </c>
      <c r="BG567" s="385">
        <f t="shared" si="492"/>
        <v>0</v>
      </c>
      <c r="BH567" s="385">
        <f t="shared" si="493"/>
        <v>0</v>
      </c>
      <c r="BI567" s="385">
        <f t="shared" si="494"/>
        <v>0</v>
      </c>
      <c r="BJ567" s="385">
        <f t="shared" si="495"/>
        <v>0</v>
      </c>
      <c r="BK567" s="385">
        <f t="shared" si="496"/>
        <v>0</v>
      </c>
      <c r="BL567" s="385">
        <f t="shared" si="497"/>
        <v>0</v>
      </c>
      <c r="BM567" s="385">
        <f t="shared" si="498"/>
        <v>0</v>
      </c>
      <c r="BN567" s="385">
        <f t="shared" si="499"/>
        <v>0</v>
      </c>
      <c r="CK567" s="239">
        <f t="shared" si="521"/>
        <v>0</v>
      </c>
      <c r="CL567" s="239">
        <f t="shared" si="522"/>
        <v>0</v>
      </c>
    </row>
    <row r="568" spans="3:90" x14ac:dyDescent="0.35">
      <c r="C568" s="235"/>
      <c r="D568" s="246" t="str">
        <f t="shared" si="500"/>
        <v/>
      </c>
      <c r="E568" s="247" t="str">
        <f t="shared" si="501"/>
        <v/>
      </c>
      <c r="F568" s="248" t="str">
        <f t="shared" si="502"/>
        <v/>
      </c>
      <c r="G568" s="249" t="str">
        <f t="shared" si="503"/>
        <v/>
      </c>
      <c r="H568" s="250" t="str">
        <f t="shared" si="504"/>
        <v/>
      </c>
      <c r="I568" s="386" t="str">
        <f t="shared" si="465"/>
        <v/>
      </c>
      <c r="J568" s="387" t="str">
        <f t="shared" si="466"/>
        <v/>
      </c>
      <c r="K568" s="388" t="str">
        <f t="shared" si="467"/>
        <v/>
      </c>
      <c r="L568" s="389" t="str">
        <f t="shared" si="468"/>
        <v/>
      </c>
      <c r="M568" s="250" t="str">
        <f t="shared" si="469"/>
        <v/>
      </c>
      <c r="N568" s="246" t="b">
        <f t="shared" si="505"/>
        <v>0</v>
      </c>
      <c r="O568" s="246" t="b">
        <f t="shared" si="506"/>
        <v>0</v>
      </c>
      <c r="P568" s="246" t="b">
        <f t="shared" si="507"/>
        <v>0</v>
      </c>
      <c r="Q568" s="246" t="b">
        <f t="shared" si="508"/>
        <v>0</v>
      </c>
      <c r="R568" s="246" t="str">
        <f t="shared" si="509"/>
        <v>No</v>
      </c>
      <c r="S568" s="247" t="b">
        <f t="shared" si="470"/>
        <v>0</v>
      </c>
      <c r="T568" s="247" t="b">
        <f t="shared" si="471"/>
        <v>0</v>
      </c>
      <c r="U568" s="247" t="b">
        <f t="shared" si="472"/>
        <v>0</v>
      </c>
      <c r="V568" s="247" t="b">
        <f t="shared" si="473"/>
        <v>0</v>
      </c>
      <c r="W568" s="247" t="str">
        <f t="shared" si="510"/>
        <v>No</v>
      </c>
      <c r="X568" s="248" t="b">
        <f t="shared" si="474"/>
        <v>0</v>
      </c>
      <c r="Y568" s="248" t="b">
        <f t="shared" si="475"/>
        <v>0</v>
      </c>
      <c r="Z568" s="248" t="b">
        <f t="shared" si="476"/>
        <v>0</v>
      </c>
      <c r="AA568" s="248" t="b">
        <f t="shared" si="477"/>
        <v>0</v>
      </c>
      <c r="AB568" s="248" t="str">
        <f t="shared" si="511"/>
        <v>No</v>
      </c>
      <c r="AC568" s="249" t="b">
        <f t="shared" si="478"/>
        <v>0</v>
      </c>
      <c r="AD568" s="249" t="b">
        <f t="shared" si="479"/>
        <v>0</v>
      </c>
      <c r="AE568" s="249" t="b">
        <f t="shared" si="480"/>
        <v>0</v>
      </c>
      <c r="AF568" s="249" t="b">
        <f t="shared" si="481"/>
        <v>0</v>
      </c>
      <c r="AG568" s="249" t="str">
        <f t="shared" si="512"/>
        <v>No</v>
      </c>
      <c r="AH568" s="250" t="b">
        <f t="shared" si="482"/>
        <v>0</v>
      </c>
      <c r="AI568" s="250" t="b">
        <f t="shared" si="483"/>
        <v>0</v>
      </c>
      <c r="AJ568" s="250" t="b">
        <f t="shared" si="484"/>
        <v>0</v>
      </c>
      <c r="AK568" s="250" t="b">
        <f t="shared" si="485"/>
        <v>0</v>
      </c>
      <c r="AL568" s="250" t="str">
        <f t="shared" si="513"/>
        <v>No</v>
      </c>
      <c r="AN568" s="246" t="str">
        <f t="shared" si="514"/>
        <v/>
      </c>
      <c r="AO568" s="247" t="str">
        <f t="shared" si="515"/>
        <v/>
      </c>
      <c r="AP568" s="248" t="str">
        <f t="shared" si="516"/>
        <v/>
      </c>
      <c r="AQ568" s="249" t="str">
        <f t="shared" si="517"/>
        <v/>
      </c>
      <c r="AR568" s="250" t="str">
        <f t="shared" si="518"/>
        <v/>
      </c>
      <c r="AS568" s="234"/>
      <c r="AY568" s="385">
        <f t="shared" si="519"/>
        <v>0</v>
      </c>
      <c r="AZ568" s="385">
        <f t="shared" si="486"/>
        <v>0</v>
      </c>
      <c r="BA568" s="385">
        <f t="shared" si="520"/>
        <v>0</v>
      </c>
      <c r="BB568" s="385">
        <f t="shared" si="487"/>
        <v>0</v>
      </c>
      <c r="BC568" s="385">
        <f t="shared" si="488"/>
        <v>0</v>
      </c>
      <c r="BD568" s="385">
        <f t="shared" si="489"/>
        <v>0</v>
      </c>
      <c r="BE568" s="385">
        <f t="shared" si="490"/>
        <v>0</v>
      </c>
      <c r="BF568" s="385">
        <f t="shared" si="491"/>
        <v>0</v>
      </c>
      <c r="BG568" s="385">
        <f t="shared" si="492"/>
        <v>0</v>
      </c>
      <c r="BH568" s="385">
        <f t="shared" si="493"/>
        <v>0</v>
      </c>
      <c r="BI568" s="385">
        <f t="shared" si="494"/>
        <v>0</v>
      </c>
      <c r="BJ568" s="385">
        <f t="shared" si="495"/>
        <v>0</v>
      </c>
      <c r="BK568" s="385">
        <f t="shared" si="496"/>
        <v>0</v>
      </c>
      <c r="BL568" s="385">
        <f t="shared" si="497"/>
        <v>0</v>
      </c>
      <c r="BM568" s="385">
        <f t="shared" si="498"/>
        <v>0</v>
      </c>
      <c r="BN568" s="385">
        <f t="shared" si="499"/>
        <v>0</v>
      </c>
      <c r="CK568" s="239">
        <f t="shared" si="521"/>
        <v>0</v>
      </c>
      <c r="CL568" s="239">
        <f t="shared" si="522"/>
        <v>0</v>
      </c>
    </row>
    <row r="569" spans="3:90" x14ac:dyDescent="0.35">
      <c r="C569" s="235"/>
      <c r="D569" s="246" t="str">
        <f t="shared" si="500"/>
        <v/>
      </c>
      <c r="E569" s="247" t="str">
        <f t="shared" si="501"/>
        <v/>
      </c>
      <c r="F569" s="248" t="str">
        <f t="shared" si="502"/>
        <v/>
      </c>
      <c r="G569" s="249" t="str">
        <f t="shared" si="503"/>
        <v/>
      </c>
      <c r="H569" s="250" t="str">
        <f t="shared" si="504"/>
        <v/>
      </c>
      <c r="I569" s="386" t="str">
        <f t="shared" si="465"/>
        <v/>
      </c>
      <c r="J569" s="387" t="str">
        <f t="shared" si="466"/>
        <v/>
      </c>
      <c r="K569" s="388" t="str">
        <f t="shared" si="467"/>
        <v/>
      </c>
      <c r="L569" s="389" t="str">
        <f t="shared" si="468"/>
        <v/>
      </c>
      <c r="M569" s="250" t="str">
        <f t="shared" si="469"/>
        <v/>
      </c>
      <c r="N569" s="246" t="b">
        <f t="shared" si="505"/>
        <v>0</v>
      </c>
      <c r="O569" s="246" t="b">
        <f t="shared" si="506"/>
        <v>0</v>
      </c>
      <c r="P569" s="246" t="b">
        <f t="shared" si="507"/>
        <v>0</v>
      </c>
      <c r="Q569" s="246" t="b">
        <f t="shared" si="508"/>
        <v>0</v>
      </c>
      <c r="R569" s="246" t="str">
        <f t="shared" si="509"/>
        <v>No</v>
      </c>
      <c r="S569" s="247" t="b">
        <f t="shared" si="470"/>
        <v>0</v>
      </c>
      <c r="T569" s="247" t="b">
        <f t="shared" si="471"/>
        <v>0</v>
      </c>
      <c r="U569" s="247" t="b">
        <f t="shared" si="472"/>
        <v>0</v>
      </c>
      <c r="V569" s="247" t="b">
        <f t="shared" si="473"/>
        <v>0</v>
      </c>
      <c r="W569" s="247" t="str">
        <f t="shared" si="510"/>
        <v>No</v>
      </c>
      <c r="X569" s="248" t="b">
        <f t="shared" si="474"/>
        <v>0</v>
      </c>
      <c r="Y569" s="248" t="b">
        <f t="shared" si="475"/>
        <v>0</v>
      </c>
      <c r="Z569" s="248" t="b">
        <f t="shared" si="476"/>
        <v>0</v>
      </c>
      <c r="AA569" s="248" t="b">
        <f t="shared" si="477"/>
        <v>0</v>
      </c>
      <c r="AB569" s="248" t="str">
        <f t="shared" si="511"/>
        <v>No</v>
      </c>
      <c r="AC569" s="249" t="b">
        <f t="shared" si="478"/>
        <v>0</v>
      </c>
      <c r="AD569" s="249" t="b">
        <f t="shared" si="479"/>
        <v>0</v>
      </c>
      <c r="AE569" s="249" t="b">
        <f t="shared" si="480"/>
        <v>0</v>
      </c>
      <c r="AF569" s="249" t="b">
        <f t="shared" si="481"/>
        <v>0</v>
      </c>
      <c r="AG569" s="249" t="str">
        <f t="shared" si="512"/>
        <v>No</v>
      </c>
      <c r="AH569" s="250" t="b">
        <f t="shared" si="482"/>
        <v>0</v>
      </c>
      <c r="AI569" s="250" t="b">
        <f t="shared" si="483"/>
        <v>0</v>
      </c>
      <c r="AJ569" s="250" t="b">
        <f t="shared" si="484"/>
        <v>0</v>
      </c>
      <c r="AK569" s="250" t="b">
        <f t="shared" si="485"/>
        <v>0</v>
      </c>
      <c r="AL569" s="250" t="str">
        <f t="shared" si="513"/>
        <v>No</v>
      </c>
      <c r="AN569" s="246" t="str">
        <f t="shared" si="514"/>
        <v/>
      </c>
      <c r="AO569" s="247" t="str">
        <f t="shared" si="515"/>
        <v/>
      </c>
      <c r="AP569" s="248" t="str">
        <f t="shared" si="516"/>
        <v/>
      </c>
      <c r="AQ569" s="249" t="str">
        <f t="shared" si="517"/>
        <v/>
      </c>
      <c r="AR569" s="250" t="str">
        <f t="shared" si="518"/>
        <v/>
      </c>
      <c r="AS569" s="234"/>
      <c r="AY569" s="385">
        <f t="shared" si="519"/>
        <v>0</v>
      </c>
      <c r="AZ569" s="385">
        <f t="shared" si="486"/>
        <v>0</v>
      </c>
      <c r="BA569" s="385">
        <f t="shared" si="520"/>
        <v>0</v>
      </c>
      <c r="BB569" s="385">
        <f t="shared" si="487"/>
        <v>0</v>
      </c>
      <c r="BC569" s="385">
        <f t="shared" si="488"/>
        <v>0</v>
      </c>
      <c r="BD569" s="385">
        <f t="shared" si="489"/>
        <v>0</v>
      </c>
      <c r="BE569" s="385">
        <f t="shared" si="490"/>
        <v>0</v>
      </c>
      <c r="BF569" s="385">
        <f t="shared" si="491"/>
        <v>0</v>
      </c>
      <c r="BG569" s="385">
        <f t="shared" si="492"/>
        <v>0</v>
      </c>
      <c r="BH569" s="385">
        <f t="shared" si="493"/>
        <v>0</v>
      </c>
      <c r="BI569" s="385">
        <f t="shared" si="494"/>
        <v>0</v>
      </c>
      <c r="BJ569" s="385">
        <f t="shared" si="495"/>
        <v>0</v>
      </c>
      <c r="BK569" s="385">
        <f t="shared" si="496"/>
        <v>0</v>
      </c>
      <c r="BL569" s="385">
        <f t="shared" si="497"/>
        <v>0</v>
      </c>
      <c r="BM569" s="385">
        <f t="shared" si="498"/>
        <v>0</v>
      </c>
      <c r="BN569" s="385">
        <f t="shared" si="499"/>
        <v>0</v>
      </c>
      <c r="CK569" s="239">
        <f t="shared" si="521"/>
        <v>0</v>
      </c>
      <c r="CL569" s="239">
        <f t="shared" si="522"/>
        <v>0</v>
      </c>
    </row>
    <row r="570" spans="3:90" x14ac:dyDescent="0.35">
      <c r="C570" s="235"/>
      <c r="D570" s="246" t="str">
        <f t="shared" si="500"/>
        <v/>
      </c>
      <c r="E570" s="247" t="str">
        <f t="shared" si="501"/>
        <v/>
      </c>
      <c r="F570" s="248" t="str">
        <f t="shared" si="502"/>
        <v/>
      </c>
      <c r="G570" s="249" t="str">
        <f t="shared" si="503"/>
        <v/>
      </c>
      <c r="H570" s="250" t="str">
        <f t="shared" si="504"/>
        <v/>
      </c>
      <c r="I570" s="386" t="str">
        <f t="shared" si="465"/>
        <v/>
      </c>
      <c r="J570" s="387" t="str">
        <f t="shared" si="466"/>
        <v/>
      </c>
      <c r="K570" s="388" t="str">
        <f t="shared" si="467"/>
        <v/>
      </c>
      <c r="L570" s="389" t="str">
        <f t="shared" si="468"/>
        <v/>
      </c>
      <c r="M570" s="250" t="str">
        <f t="shared" si="469"/>
        <v/>
      </c>
      <c r="N570" s="246" t="b">
        <f t="shared" si="505"/>
        <v>0</v>
      </c>
      <c r="O570" s="246" t="b">
        <f t="shared" si="506"/>
        <v>0</v>
      </c>
      <c r="P570" s="246" t="b">
        <f t="shared" si="507"/>
        <v>0</v>
      </c>
      <c r="Q570" s="246" t="b">
        <f t="shared" si="508"/>
        <v>0</v>
      </c>
      <c r="R570" s="246" t="str">
        <f t="shared" si="509"/>
        <v>No</v>
      </c>
      <c r="S570" s="247" t="b">
        <f t="shared" si="470"/>
        <v>0</v>
      </c>
      <c r="T570" s="247" t="b">
        <f t="shared" si="471"/>
        <v>0</v>
      </c>
      <c r="U570" s="247" t="b">
        <f t="shared" si="472"/>
        <v>0</v>
      </c>
      <c r="V570" s="247" t="b">
        <f t="shared" si="473"/>
        <v>0</v>
      </c>
      <c r="W570" s="247" t="str">
        <f t="shared" si="510"/>
        <v>No</v>
      </c>
      <c r="X570" s="248" t="b">
        <f t="shared" si="474"/>
        <v>0</v>
      </c>
      <c r="Y570" s="248" t="b">
        <f t="shared" si="475"/>
        <v>0</v>
      </c>
      <c r="Z570" s="248" t="b">
        <f t="shared" si="476"/>
        <v>0</v>
      </c>
      <c r="AA570" s="248" t="b">
        <f t="shared" si="477"/>
        <v>0</v>
      </c>
      <c r="AB570" s="248" t="str">
        <f t="shared" si="511"/>
        <v>No</v>
      </c>
      <c r="AC570" s="249" t="b">
        <f t="shared" si="478"/>
        <v>0</v>
      </c>
      <c r="AD570" s="249" t="b">
        <f t="shared" si="479"/>
        <v>0</v>
      </c>
      <c r="AE570" s="249" t="b">
        <f t="shared" si="480"/>
        <v>0</v>
      </c>
      <c r="AF570" s="249" t="b">
        <f t="shared" si="481"/>
        <v>0</v>
      </c>
      <c r="AG570" s="249" t="str">
        <f t="shared" si="512"/>
        <v>No</v>
      </c>
      <c r="AH570" s="250" t="b">
        <f t="shared" si="482"/>
        <v>0</v>
      </c>
      <c r="AI570" s="250" t="b">
        <f t="shared" si="483"/>
        <v>0</v>
      </c>
      <c r="AJ570" s="250" t="b">
        <f t="shared" si="484"/>
        <v>0</v>
      </c>
      <c r="AK570" s="250" t="b">
        <f t="shared" si="485"/>
        <v>0</v>
      </c>
      <c r="AL570" s="250" t="str">
        <f t="shared" si="513"/>
        <v>No</v>
      </c>
      <c r="AN570" s="246" t="str">
        <f t="shared" si="514"/>
        <v/>
      </c>
      <c r="AO570" s="247" t="str">
        <f t="shared" si="515"/>
        <v/>
      </c>
      <c r="AP570" s="248" t="str">
        <f t="shared" si="516"/>
        <v/>
      </c>
      <c r="AQ570" s="249" t="str">
        <f t="shared" si="517"/>
        <v/>
      </c>
      <c r="AR570" s="250" t="str">
        <f t="shared" si="518"/>
        <v/>
      </c>
      <c r="AS570" s="234"/>
      <c r="AY570" s="385">
        <f t="shared" si="519"/>
        <v>0</v>
      </c>
      <c r="AZ570" s="385">
        <f t="shared" si="486"/>
        <v>0</v>
      </c>
      <c r="BA570" s="385">
        <f t="shared" si="520"/>
        <v>0</v>
      </c>
      <c r="BB570" s="385">
        <f t="shared" si="487"/>
        <v>0</v>
      </c>
      <c r="BC570" s="385">
        <f t="shared" si="488"/>
        <v>0</v>
      </c>
      <c r="BD570" s="385">
        <f t="shared" si="489"/>
        <v>0</v>
      </c>
      <c r="BE570" s="385">
        <f t="shared" si="490"/>
        <v>0</v>
      </c>
      <c r="BF570" s="385">
        <f t="shared" si="491"/>
        <v>0</v>
      </c>
      <c r="BG570" s="385">
        <f t="shared" si="492"/>
        <v>0</v>
      </c>
      <c r="BH570" s="385">
        <f t="shared" si="493"/>
        <v>0</v>
      </c>
      <c r="BI570" s="385">
        <f t="shared" si="494"/>
        <v>0</v>
      </c>
      <c r="BJ570" s="385">
        <f t="shared" si="495"/>
        <v>0</v>
      </c>
      <c r="BK570" s="385">
        <f t="shared" si="496"/>
        <v>0</v>
      </c>
      <c r="BL570" s="385">
        <f t="shared" si="497"/>
        <v>0</v>
      </c>
      <c r="BM570" s="385">
        <f t="shared" si="498"/>
        <v>0</v>
      </c>
      <c r="BN570" s="385">
        <f t="shared" si="499"/>
        <v>0</v>
      </c>
      <c r="CK570" s="239">
        <f t="shared" si="521"/>
        <v>0</v>
      </c>
      <c r="CL570" s="239">
        <f t="shared" si="522"/>
        <v>0</v>
      </c>
    </row>
    <row r="571" spans="3:90" x14ac:dyDescent="0.35">
      <c r="C571" s="235"/>
      <c r="D571" s="246" t="str">
        <f t="shared" si="500"/>
        <v/>
      </c>
      <c r="E571" s="247" t="str">
        <f t="shared" si="501"/>
        <v/>
      </c>
      <c r="F571" s="248" t="str">
        <f t="shared" si="502"/>
        <v/>
      </c>
      <c r="G571" s="249" t="str">
        <f t="shared" si="503"/>
        <v/>
      </c>
      <c r="H571" s="250" t="str">
        <f t="shared" si="504"/>
        <v/>
      </c>
      <c r="I571" s="386" t="str">
        <f t="shared" si="465"/>
        <v/>
      </c>
      <c r="J571" s="387" t="str">
        <f t="shared" si="466"/>
        <v/>
      </c>
      <c r="K571" s="388" t="str">
        <f t="shared" si="467"/>
        <v/>
      </c>
      <c r="L571" s="389" t="str">
        <f t="shared" si="468"/>
        <v/>
      </c>
      <c r="M571" s="250" t="str">
        <f t="shared" si="469"/>
        <v/>
      </c>
      <c r="N571" s="246" t="b">
        <f t="shared" si="505"/>
        <v>0</v>
      </c>
      <c r="O571" s="246" t="b">
        <f t="shared" si="506"/>
        <v>0</v>
      </c>
      <c r="P571" s="246" t="b">
        <f t="shared" si="507"/>
        <v>0</v>
      </c>
      <c r="Q571" s="246" t="b">
        <f t="shared" si="508"/>
        <v>0</v>
      </c>
      <c r="R571" s="246" t="str">
        <f t="shared" si="509"/>
        <v>No</v>
      </c>
      <c r="S571" s="247" t="b">
        <f t="shared" si="470"/>
        <v>0</v>
      </c>
      <c r="T571" s="247" t="b">
        <f t="shared" si="471"/>
        <v>0</v>
      </c>
      <c r="U571" s="247" t="b">
        <f t="shared" si="472"/>
        <v>0</v>
      </c>
      <c r="V571" s="247" t="b">
        <f t="shared" si="473"/>
        <v>0</v>
      </c>
      <c r="W571" s="247" t="str">
        <f t="shared" si="510"/>
        <v>No</v>
      </c>
      <c r="X571" s="248" t="b">
        <f t="shared" si="474"/>
        <v>0</v>
      </c>
      <c r="Y571" s="248" t="b">
        <f t="shared" si="475"/>
        <v>0</v>
      </c>
      <c r="Z571" s="248" t="b">
        <f t="shared" si="476"/>
        <v>0</v>
      </c>
      <c r="AA571" s="248" t="b">
        <f t="shared" si="477"/>
        <v>0</v>
      </c>
      <c r="AB571" s="248" t="str">
        <f t="shared" si="511"/>
        <v>No</v>
      </c>
      <c r="AC571" s="249" t="b">
        <f t="shared" si="478"/>
        <v>0</v>
      </c>
      <c r="AD571" s="249" t="b">
        <f t="shared" si="479"/>
        <v>0</v>
      </c>
      <c r="AE571" s="249" t="b">
        <f t="shared" si="480"/>
        <v>0</v>
      </c>
      <c r="AF571" s="249" t="b">
        <f t="shared" si="481"/>
        <v>0</v>
      </c>
      <c r="AG571" s="249" t="str">
        <f t="shared" si="512"/>
        <v>No</v>
      </c>
      <c r="AH571" s="250" t="b">
        <f t="shared" si="482"/>
        <v>0</v>
      </c>
      <c r="AI571" s="250" t="b">
        <f t="shared" si="483"/>
        <v>0</v>
      </c>
      <c r="AJ571" s="250" t="b">
        <f t="shared" si="484"/>
        <v>0</v>
      </c>
      <c r="AK571" s="250" t="b">
        <f t="shared" si="485"/>
        <v>0</v>
      </c>
      <c r="AL571" s="250" t="str">
        <f t="shared" si="513"/>
        <v>No</v>
      </c>
      <c r="AN571" s="246" t="str">
        <f t="shared" si="514"/>
        <v/>
      </c>
      <c r="AO571" s="247" t="str">
        <f t="shared" si="515"/>
        <v/>
      </c>
      <c r="AP571" s="248" t="str">
        <f t="shared" si="516"/>
        <v/>
      </c>
      <c r="AQ571" s="249" t="str">
        <f t="shared" si="517"/>
        <v/>
      </c>
      <c r="AR571" s="250" t="str">
        <f t="shared" si="518"/>
        <v/>
      </c>
      <c r="AS571" s="234"/>
      <c r="AY571" s="385">
        <f t="shared" si="519"/>
        <v>0</v>
      </c>
      <c r="AZ571" s="385">
        <f t="shared" si="486"/>
        <v>0</v>
      </c>
      <c r="BA571" s="385">
        <f t="shared" si="520"/>
        <v>0</v>
      </c>
      <c r="BB571" s="385">
        <f t="shared" si="487"/>
        <v>0</v>
      </c>
      <c r="BC571" s="385">
        <f t="shared" si="488"/>
        <v>0</v>
      </c>
      <c r="BD571" s="385">
        <f t="shared" si="489"/>
        <v>0</v>
      </c>
      <c r="BE571" s="385">
        <f t="shared" si="490"/>
        <v>0</v>
      </c>
      <c r="BF571" s="385">
        <f t="shared" si="491"/>
        <v>0</v>
      </c>
      <c r="BG571" s="385">
        <f t="shared" si="492"/>
        <v>0</v>
      </c>
      <c r="BH571" s="385">
        <f t="shared" si="493"/>
        <v>0</v>
      </c>
      <c r="BI571" s="385">
        <f t="shared" si="494"/>
        <v>0</v>
      </c>
      <c r="BJ571" s="385">
        <f t="shared" si="495"/>
        <v>0</v>
      </c>
      <c r="BK571" s="385">
        <f t="shared" si="496"/>
        <v>0</v>
      </c>
      <c r="BL571" s="385">
        <f t="shared" si="497"/>
        <v>0</v>
      </c>
      <c r="BM571" s="385">
        <f t="shared" si="498"/>
        <v>0</v>
      </c>
      <c r="BN571" s="385">
        <f t="shared" si="499"/>
        <v>0</v>
      </c>
      <c r="CK571" s="239">
        <f t="shared" si="521"/>
        <v>0</v>
      </c>
      <c r="CL571" s="239">
        <f t="shared" si="522"/>
        <v>0</v>
      </c>
    </row>
    <row r="572" spans="3:90" x14ac:dyDescent="0.35">
      <c r="C572" s="235"/>
      <c r="D572" s="246" t="str">
        <f t="shared" si="500"/>
        <v/>
      </c>
      <c r="E572" s="247" t="str">
        <f t="shared" si="501"/>
        <v/>
      </c>
      <c r="F572" s="248" t="str">
        <f t="shared" si="502"/>
        <v/>
      </c>
      <c r="G572" s="249" t="str">
        <f t="shared" si="503"/>
        <v/>
      </c>
      <c r="H572" s="250" t="str">
        <f t="shared" si="504"/>
        <v/>
      </c>
      <c r="I572" s="386" t="str">
        <f t="shared" si="465"/>
        <v/>
      </c>
      <c r="J572" s="387" t="str">
        <f t="shared" si="466"/>
        <v/>
      </c>
      <c r="K572" s="388" t="str">
        <f t="shared" si="467"/>
        <v/>
      </c>
      <c r="L572" s="389" t="str">
        <f t="shared" si="468"/>
        <v/>
      </c>
      <c r="M572" s="250" t="str">
        <f t="shared" si="469"/>
        <v/>
      </c>
      <c r="N572" s="246" t="b">
        <f t="shared" si="505"/>
        <v>0</v>
      </c>
      <c r="O572" s="246" t="b">
        <f t="shared" si="506"/>
        <v>0</v>
      </c>
      <c r="P572" s="246" t="b">
        <f t="shared" si="507"/>
        <v>0</v>
      </c>
      <c r="Q572" s="246" t="b">
        <f t="shared" si="508"/>
        <v>0</v>
      </c>
      <c r="R572" s="246" t="str">
        <f t="shared" si="509"/>
        <v>No</v>
      </c>
      <c r="S572" s="247" t="b">
        <f t="shared" si="470"/>
        <v>0</v>
      </c>
      <c r="T572" s="247" t="b">
        <f t="shared" si="471"/>
        <v>0</v>
      </c>
      <c r="U572" s="247" t="b">
        <f t="shared" si="472"/>
        <v>0</v>
      </c>
      <c r="V572" s="247" t="b">
        <f t="shared" si="473"/>
        <v>0</v>
      </c>
      <c r="W572" s="247" t="str">
        <f t="shared" si="510"/>
        <v>No</v>
      </c>
      <c r="X572" s="248" t="b">
        <f t="shared" si="474"/>
        <v>0</v>
      </c>
      <c r="Y572" s="248" t="b">
        <f t="shared" si="475"/>
        <v>0</v>
      </c>
      <c r="Z572" s="248" t="b">
        <f t="shared" si="476"/>
        <v>0</v>
      </c>
      <c r="AA572" s="248" t="b">
        <f t="shared" si="477"/>
        <v>0</v>
      </c>
      <c r="AB572" s="248" t="str">
        <f t="shared" si="511"/>
        <v>No</v>
      </c>
      <c r="AC572" s="249" t="b">
        <f t="shared" si="478"/>
        <v>0</v>
      </c>
      <c r="AD572" s="249" t="b">
        <f t="shared" si="479"/>
        <v>0</v>
      </c>
      <c r="AE572" s="249" t="b">
        <f t="shared" si="480"/>
        <v>0</v>
      </c>
      <c r="AF572" s="249" t="b">
        <f t="shared" si="481"/>
        <v>0</v>
      </c>
      <c r="AG572" s="249" t="str">
        <f t="shared" si="512"/>
        <v>No</v>
      </c>
      <c r="AH572" s="250" t="b">
        <f t="shared" si="482"/>
        <v>0</v>
      </c>
      <c r="AI572" s="250" t="b">
        <f t="shared" si="483"/>
        <v>0</v>
      </c>
      <c r="AJ572" s="250" t="b">
        <f t="shared" si="484"/>
        <v>0</v>
      </c>
      <c r="AK572" s="250" t="b">
        <f t="shared" si="485"/>
        <v>0</v>
      </c>
      <c r="AL572" s="250" t="str">
        <f t="shared" si="513"/>
        <v>No</v>
      </c>
      <c r="AN572" s="246" t="str">
        <f t="shared" si="514"/>
        <v/>
      </c>
      <c r="AO572" s="247" t="str">
        <f t="shared" si="515"/>
        <v/>
      </c>
      <c r="AP572" s="248" t="str">
        <f t="shared" si="516"/>
        <v/>
      </c>
      <c r="AQ572" s="249" t="str">
        <f t="shared" si="517"/>
        <v/>
      </c>
      <c r="AR572" s="250" t="str">
        <f t="shared" si="518"/>
        <v/>
      </c>
      <c r="AS572" s="234"/>
      <c r="AY572" s="385">
        <f t="shared" si="519"/>
        <v>0</v>
      </c>
      <c r="AZ572" s="385">
        <f t="shared" si="486"/>
        <v>0</v>
      </c>
      <c r="BA572" s="385">
        <f t="shared" si="520"/>
        <v>0</v>
      </c>
      <c r="BB572" s="385">
        <f t="shared" si="487"/>
        <v>0</v>
      </c>
      <c r="BC572" s="385">
        <f t="shared" si="488"/>
        <v>0</v>
      </c>
      <c r="BD572" s="385">
        <f t="shared" si="489"/>
        <v>0</v>
      </c>
      <c r="BE572" s="385">
        <f t="shared" si="490"/>
        <v>0</v>
      </c>
      <c r="BF572" s="385">
        <f t="shared" si="491"/>
        <v>0</v>
      </c>
      <c r="BG572" s="385">
        <f t="shared" si="492"/>
        <v>0</v>
      </c>
      <c r="BH572" s="385">
        <f t="shared" si="493"/>
        <v>0</v>
      </c>
      <c r="BI572" s="385">
        <f t="shared" si="494"/>
        <v>0</v>
      </c>
      <c r="BJ572" s="385">
        <f t="shared" si="495"/>
        <v>0</v>
      </c>
      <c r="BK572" s="385">
        <f t="shared" si="496"/>
        <v>0</v>
      </c>
      <c r="BL572" s="385">
        <f t="shared" si="497"/>
        <v>0</v>
      </c>
      <c r="BM572" s="385">
        <f t="shared" si="498"/>
        <v>0</v>
      </c>
      <c r="BN572" s="385">
        <f t="shared" si="499"/>
        <v>0</v>
      </c>
      <c r="CK572" s="239">
        <f t="shared" si="521"/>
        <v>0</v>
      </c>
      <c r="CL572" s="239">
        <f t="shared" si="522"/>
        <v>0</v>
      </c>
    </row>
    <row r="573" spans="3:90" x14ac:dyDescent="0.35">
      <c r="C573" s="235"/>
      <c r="D573" s="246" t="str">
        <f t="shared" si="500"/>
        <v/>
      </c>
      <c r="E573" s="247" t="str">
        <f t="shared" si="501"/>
        <v/>
      </c>
      <c r="F573" s="248" t="str">
        <f t="shared" si="502"/>
        <v/>
      </c>
      <c r="G573" s="249" t="str">
        <f t="shared" si="503"/>
        <v/>
      </c>
      <c r="H573" s="250" t="str">
        <f t="shared" si="504"/>
        <v/>
      </c>
      <c r="I573" s="386" t="str">
        <f t="shared" si="465"/>
        <v/>
      </c>
      <c r="J573" s="387" t="str">
        <f t="shared" si="466"/>
        <v/>
      </c>
      <c r="K573" s="388" t="str">
        <f t="shared" si="467"/>
        <v/>
      </c>
      <c r="L573" s="389" t="str">
        <f t="shared" si="468"/>
        <v/>
      </c>
      <c r="M573" s="250" t="str">
        <f t="shared" si="469"/>
        <v/>
      </c>
      <c r="N573" s="246" t="b">
        <f t="shared" si="505"/>
        <v>0</v>
      </c>
      <c r="O573" s="246" t="b">
        <f t="shared" si="506"/>
        <v>0</v>
      </c>
      <c r="P573" s="246" t="b">
        <f t="shared" si="507"/>
        <v>0</v>
      </c>
      <c r="Q573" s="246" t="b">
        <f t="shared" si="508"/>
        <v>0</v>
      </c>
      <c r="R573" s="246" t="str">
        <f t="shared" si="509"/>
        <v>No</v>
      </c>
      <c r="S573" s="247" t="b">
        <f t="shared" si="470"/>
        <v>0</v>
      </c>
      <c r="T573" s="247" t="b">
        <f t="shared" si="471"/>
        <v>0</v>
      </c>
      <c r="U573" s="247" t="b">
        <f t="shared" si="472"/>
        <v>0</v>
      </c>
      <c r="V573" s="247" t="b">
        <f t="shared" si="473"/>
        <v>0</v>
      </c>
      <c r="W573" s="247" t="str">
        <f t="shared" si="510"/>
        <v>No</v>
      </c>
      <c r="X573" s="248" t="b">
        <f t="shared" si="474"/>
        <v>0</v>
      </c>
      <c r="Y573" s="248" t="b">
        <f t="shared" si="475"/>
        <v>0</v>
      </c>
      <c r="Z573" s="248" t="b">
        <f t="shared" si="476"/>
        <v>0</v>
      </c>
      <c r="AA573" s="248" t="b">
        <f t="shared" si="477"/>
        <v>0</v>
      </c>
      <c r="AB573" s="248" t="str">
        <f t="shared" si="511"/>
        <v>No</v>
      </c>
      <c r="AC573" s="249" t="b">
        <f t="shared" si="478"/>
        <v>0</v>
      </c>
      <c r="AD573" s="249" t="b">
        <f t="shared" si="479"/>
        <v>0</v>
      </c>
      <c r="AE573" s="249" t="b">
        <f t="shared" si="480"/>
        <v>0</v>
      </c>
      <c r="AF573" s="249" t="b">
        <f t="shared" si="481"/>
        <v>0</v>
      </c>
      <c r="AG573" s="249" t="str">
        <f t="shared" si="512"/>
        <v>No</v>
      </c>
      <c r="AH573" s="250" t="b">
        <f t="shared" si="482"/>
        <v>0</v>
      </c>
      <c r="AI573" s="250" t="b">
        <f t="shared" si="483"/>
        <v>0</v>
      </c>
      <c r="AJ573" s="250" t="b">
        <f t="shared" si="484"/>
        <v>0</v>
      </c>
      <c r="AK573" s="250" t="b">
        <f t="shared" si="485"/>
        <v>0</v>
      </c>
      <c r="AL573" s="250" t="str">
        <f t="shared" si="513"/>
        <v>No</v>
      </c>
      <c r="AN573" s="246" t="str">
        <f t="shared" si="514"/>
        <v/>
      </c>
      <c r="AO573" s="247" t="str">
        <f t="shared" si="515"/>
        <v/>
      </c>
      <c r="AP573" s="248" t="str">
        <f t="shared" si="516"/>
        <v/>
      </c>
      <c r="AQ573" s="249" t="str">
        <f t="shared" si="517"/>
        <v/>
      </c>
      <c r="AR573" s="250" t="str">
        <f t="shared" si="518"/>
        <v/>
      </c>
      <c r="AS573" s="234"/>
      <c r="AY573" s="385">
        <f t="shared" si="519"/>
        <v>0</v>
      </c>
      <c r="AZ573" s="385">
        <f t="shared" si="486"/>
        <v>0</v>
      </c>
      <c r="BA573" s="385">
        <f t="shared" si="520"/>
        <v>0</v>
      </c>
      <c r="BB573" s="385">
        <f t="shared" si="487"/>
        <v>0</v>
      </c>
      <c r="BC573" s="385">
        <f t="shared" si="488"/>
        <v>0</v>
      </c>
      <c r="BD573" s="385">
        <f t="shared" si="489"/>
        <v>0</v>
      </c>
      <c r="BE573" s="385">
        <f t="shared" si="490"/>
        <v>0</v>
      </c>
      <c r="BF573" s="385">
        <f t="shared" si="491"/>
        <v>0</v>
      </c>
      <c r="BG573" s="385">
        <f t="shared" si="492"/>
        <v>0</v>
      </c>
      <c r="BH573" s="385">
        <f t="shared" si="493"/>
        <v>0</v>
      </c>
      <c r="BI573" s="385">
        <f t="shared" si="494"/>
        <v>0</v>
      </c>
      <c r="BJ573" s="385">
        <f t="shared" si="495"/>
        <v>0</v>
      </c>
      <c r="BK573" s="385">
        <f t="shared" si="496"/>
        <v>0</v>
      </c>
      <c r="BL573" s="385">
        <f t="shared" si="497"/>
        <v>0</v>
      </c>
      <c r="BM573" s="385">
        <f t="shared" si="498"/>
        <v>0</v>
      </c>
      <c r="BN573" s="385">
        <f t="shared" si="499"/>
        <v>0</v>
      </c>
      <c r="CK573" s="239">
        <f t="shared" si="521"/>
        <v>0</v>
      </c>
      <c r="CL573" s="239">
        <f t="shared" si="522"/>
        <v>0</v>
      </c>
    </row>
    <row r="574" spans="3:90" x14ac:dyDescent="0.35">
      <c r="C574" s="235"/>
      <c r="D574" s="246" t="str">
        <f t="shared" si="500"/>
        <v/>
      </c>
      <c r="E574" s="247" t="str">
        <f t="shared" si="501"/>
        <v/>
      </c>
      <c r="F574" s="248" t="str">
        <f t="shared" si="502"/>
        <v/>
      </c>
      <c r="G574" s="249" t="str">
        <f t="shared" si="503"/>
        <v/>
      </c>
      <c r="H574" s="250" t="str">
        <f t="shared" si="504"/>
        <v/>
      </c>
      <c r="I574" s="386" t="str">
        <f t="shared" si="465"/>
        <v/>
      </c>
      <c r="J574" s="387" t="str">
        <f t="shared" si="466"/>
        <v/>
      </c>
      <c r="K574" s="388" t="str">
        <f t="shared" si="467"/>
        <v/>
      </c>
      <c r="L574" s="389" t="str">
        <f t="shared" si="468"/>
        <v/>
      </c>
      <c r="M574" s="250" t="str">
        <f t="shared" si="469"/>
        <v/>
      </c>
      <c r="N574" s="246" t="b">
        <f t="shared" si="505"/>
        <v>0</v>
      </c>
      <c r="O574" s="246" t="b">
        <f t="shared" si="506"/>
        <v>0</v>
      </c>
      <c r="P574" s="246" t="b">
        <f t="shared" si="507"/>
        <v>0</v>
      </c>
      <c r="Q574" s="246" t="b">
        <f t="shared" si="508"/>
        <v>0</v>
      </c>
      <c r="R574" s="246" t="str">
        <f t="shared" si="509"/>
        <v>No</v>
      </c>
      <c r="S574" s="247" t="b">
        <f t="shared" si="470"/>
        <v>0</v>
      </c>
      <c r="T574" s="247" t="b">
        <f t="shared" si="471"/>
        <v>0</v>
      </c>
      <c r="U574" s="247" t="b">
        <f t="shared" si="472"/>
        <v>0</v>
      </c>
      <c r="V574" s="247" t="b">
        <f t="shared" si="473"/>
        <v>0</v>
      </c>
      <c r="W574" s="247" t="str">
        <f t="shared" si="510"/>
        <v>No</v>
      </c>
      <c r="X574" s="248" t="b">
        <f t="shared" si="474"/>
        <v>0</v>
      </c>
      <c r="Y574" s="248" t="b">
        <f t="shared" si="475"/>
        <v>0</v>
      </c>
      <c r="Z574" s="248" t="b">
        <f t="shared" si="476"/>
        <v>0</v>
      </c>
      <c r="AA574" s="248" t="b">
        <f t="shared" si="477"/>
        <v>0</v>
      </c>
      <c r="AB574" s="248" t="str">
        <f t="shared" si="511"/>
        <v>No</v>
      </c>
      <c r="AC574" s="249" t="b">
        <f t="shared" si="478"/>
        <v>0</v>
      </c>
      <c r="AD574" s="249" t="b">
        <f t="shared" si="479"/>
        <v>0</v>
      </c>
      <c r="AE574" s="249" t="b">
        <f t="shared" si="480"/>
        <v>0</v>
      </c>
      <c r="AF574" s="249" t="b">
        <f t="shared" si="481"/>
        <v>0</v>
      </c>
      <c r="AG574" s="249" t="str">
        <f t="shared" si="512"/>
        <v>No</v>
      </c>
      <c r="AH574" s="250" t="b">
        <f t="shared" si="482"/>
        <v>0</v>
      </c>
      <c r="AI574" s="250" t="b">
        <f t="shared" si="483"/>
        <v>0</v>
      </c>
      <c r="AJ574" s="250" t="b">
        <f t="shared" si="484"/>
        <v>0</v>
      </c>
      <c r="AK574" s="250" t="b">
        <f t="shared" si="485"/>
        <v>0</v>
      </c>
      <c r="AL574" s="250" t="str">
        <f t="shared" si="513"/>
        <v>No</v>
      </c>
      <c r="AN574" s="246" t="str">
        <f t="shared" si="514"/>
        <v/>
      </c>
      <c r="AO574" s="247" t="str">
        <f t="shared" si="515"/>
        <v/>
      </c>
      <c r="AP574" s="248" t="str">
        <f t="shared" si="516"/>
        <v/>
      </c>
      <c r="AQ574" s="249" t="str">
        <f t="shared" si="517"/>
        <v/>
      </c>
      <c r="AR574" s="250" t="str">
        <f t="shared" si="518"/>
        <v/>
      </c>
      <c r="AS574" s="234"/>
      <c r="AY574" s="385">
        <f t="shared" si="519"/>
        <v>0</v>
      </c>
      <c r="AZ574" s="385">
        <f t="shared" si="486"/>
        <v>0</v>
      </c>
      <c r="BA574" s="385">
        <f t="shared" si="520"/>
        <v>0</v>
      </c>
      <c r="BB574" s="385">
        <f t="shared" si="487"/>
        <v>0</v>
      </c>
      <c r="BC574" s="385">
        <f t="shared" si="488"/>
        <v>0</v>
      </c>
      <c r="BD574" s="385">
        <f t="shared" si="489"/>
        <v>0</v>
      </c>
      <c r="BE574" s="385">
        <f t="shared" si="490"/>
        <v>0</v>
      </c>
      <c r="BF574" s="385">
        <f t="shared" si="491"/>
        <v>0</v>
      </c>
      <c r="BG574" s="385">
        <f t="shared" si="492"/>
        <v>0</v>
      </c>
      <c r="BH574" s="385">
        <f t="shared" si="493"/>
        <v>0</v>
      </c>
      <c r="BI574" s="385">
        <f t="shared" si="494"/>
        <v>0</v>
      </c>
      <c r="BJ574" s="385">
        <f t="shared" si="495"/>
        <v>0</v>
      </c>
      <c r="BK574" s="385">
        <f t="shared" si="496"/>
        <v>0</v>
      </c>
      <c r="BL574" s="385">
        <f t="shared" si="497"/>
        <v>0</v>
      </c>
      <c r="BM574" s="385">
        <f t="shared" si="498"/>
        <v>0</v>
      </c>
      <c r="BN574" s="385">
        <f t="shared" si="499"/>
        <v>0</v>
      </c>
      <c r="CK574" s="239">
        <f t="shared" si="521"/>
        <v>0</v>
      </c>
      <c r="CL574" s="239">
        <f t="shared" si="522"/>
        <v>0</v>
      </c>
    </row>
    <row r="575" spans="3:90" x14ac:dyDescent="0.35">
      <c r="C575" s="235"/>
      <c r="D575" s="246" t="str">
        <f t="shared" si="500"/>
        <v/>
      </c>
      <c r="E575" s="247" t="str">
        <f t="shared" si="501"/>
        <v/>
      </c>
      <c r="F575" s="248" t="str">
        <f t="shared" si="502"/>
        <v/>
      </c>
      <c r="G575" s="249" t="str">
        <f t="shared" si="503"/>
        <v/>
      </c>
      <c r="H575" s="250" t="str">
        <f t="shared" si="504"/>
        <v/>
      </c>
      <c r="I575" s="386" t="str">
        <f t="shared" si="465"/>
        <v/>
      </c>
      <c r="J575" s="387" t="str">
        <f t="shared" si="466"/>
        <v/>
      </c>
      <c r="K575" s="388" t="str">
        <f t="shared" si="467"/>
        <v/>
      </c>
      <c r="L575" s="389" t="str">
        <f t="shared" si="468"/>
        <v/>
      </c>
      <c r="M575" s="250" t="str">
        <f t="shared" si="469"/>
        <v/>
      </c>
      <c r="N575" s="246" t="b">
        <f t="shared" si="505"/>
        <v>0</v>
      </c>
      <c r="O575" s="246" t="b">
        <f t="shared" si="506"/>
        <v>0</v>
      </c>
      <c r="P575" s="246" t="b">
        <f t="shared" si="507"/>
        <v>0</v>
      </c>
      <c r="Q575" s="246" t="b">
        <f t="shared" si="508"/>
        <v>0</v>
      </c>
      <c r="R575" s="246" t="str">
        <f t="shared" si="509"/>
        <v>No</v>
      </c>
      <c r="S575" s="247" t="b">
        <f t="shared" si="470"/>
        <v>0</v>
      </c>
      <c r="T575" s="247" t="b">
        <f t="shared" si="471"/>
        <v>0</v>
      </c>
      <c r="U575" s="247" t="b">
        <f t="shared" si="472"/>
        <v>0</v>
      </c>
      <c r="V575" s="247" t="b">
        <f t="shared" si="473"/>
        <v>0</v>
      </c>
      <c r="W575" s="247" t="str">
        <f t="shared" si="510"/>
        <v>No</v>
      </c>
      <c r="X575" s="248" t="b">
        <f t="shared" si="474"/>
        <v>0</v>
      </c>
      <c r="Y575" s="248" t="b">
        <f t="shared" si="475"/>
        <v>0</v>
      </c>
      <c r="Z575" s="248" t="b">
        <f t="shared" si="476"/>
        <v>0</v>
      </c>
      <c r="AA575" s="248" t="b">
        <f t="shared" si="477"/>
        <v>0</v>
      </c>
      <c r="AB575" s="248" t="str">
        <f t="shared" si="511"/>
        <v>No</v>
      </c>
      <c r="AC575" s="249" t="b">
        <f t="shared" si="478"/>
        <v>0</v>
      </c>
      <c r="AD575" s="249" t="b">
        <f t="shared" si="479"/>
        <v>0</v>
      </c>
      <c r="AE575" s="249" t="b">
        <f t="shared" si="480"/>
        <v>0</v>
      </c>
      <c r="AF575" s="249" t="b">
        <f t="shared" si="481"/>
        <v>0</v>
      </c>
      <c r="AG575" s="249" t="str">
        <f t="shared" si="512"/>
        <v>No</v>
      </c>
      <c r="AH575" s="250" t="b">
        <f t="shared" si="482"/>
        <v>0</v>
      </c>
      <c r="AI575" s="250" t="b">
        <f t="shared" si="483"/>
        <v>0</v>
      </c>
      <c r="AJ575" s="250" t="b">
        <f t="shared" si="484"/>
        <v>0</v>
      </c>
      <c r="AK575" s="250" t="b">
        <f t="shared" si="485"/>
        <v>0</v>
      </c>
      <c r="AL575" s="250" t="str">
        <f t="shared" si="513"/>
        <v>No</v>
      </c>
      <c r="AN575" s="246" t="str">
        <f t="shared" si="514"/>
        <v/>
      </c>
      <c r="AO575" s="247" t="str">
        <f t="shared" si="515"/>
        <v/>
      </c>
      <c r="AP575" s="248" t="str">
        <f t="shared" si="516"/>
        <v/>
      </c>
      <c r="AQ575" s="249" t="str">
        <f t="shared" si="517"/>
        <v/>
      </c>
      <c r="AR575" s="250" t="str">
        <f t="shared" si="518"/>
        <v/>
      </c>
      <c r="AS575" s="234"/>
      <c r="AY575" s="385">
        <f t="shared" si="519"/>
        <v>0</v>
      </c>
      <c r="AZ575" s="385">
        <f t="shared" si="486"/>
        <v>0</v>
      </c>
      <c r="BA575" s="385">
        <f t="shared" si="520"/>
        <v>0</v>
      </c>
      <c r="BB575" s="385">
        <f t="shared" si="487"/>
        <v>0</v>
      </c>
      <c r="BC575" s="385">
        <f t="shared" si="488"/>
        <v>0</v>
      </c>
      <c r="BD575" s="385">
        <f t="shared" si="489"/>
        <v>0</v>
      </c>
      <c r="BE575" s="385">
        <f t="shared" si="490"/>
        <v>0</v>
      </c>
      <c r="BF575" s="385">
        <f t="shared" si="491"/>
        <v>0</v>
      </c>
      <c r="BG575" s="385">
        <f t="shared" si="492"/>
        <v>0</v>
      </c>
      <c r="BH575" s="385">
        <f t="shared" si="493"/>
        <v>0</v>
      </c>
      <c r="BI575" s="385">
        <f t="shared" si="494"/>
        <v>0</v>
      </c>
      <c r="BJ575" s="385">
        <f t="shared" si="495"/>
        <v>0</v>
      </c>
      <c r="BK575" s="385">
        <f t="shared" si="496"/>
        <v>0</v>
      </c>
      <c r="BL575" s="385">
        <f t="shared" si="497"/>
        <v>0</v>
      </c>
      <c r="BM575" s="385">
        <f t="shared" si="498"/>
        <v>0</v>
      </c>
      <c r="BN575" s="385">
        <f t="shared" si="499"/>
        <v>0</v>
      </c>
      <c r="CK575" s="239">
        <f t="shared" si="521"/>
        <v>0</v>
      </c>
      <c r="CL575" s="239">
        <f t="shared" si="522"/>
        <v>0</v>
      </c>
    </row>
    <row r="576" spans="3:90" x14ac:dyDescent="0.35">
      <c r="C576" s="235"/>
      <c r="D576" s="246" t="str">
        <f t="shared" si="500"/>
        <v/>
      </c>
      <c r="E576" s="247" t="str">
        <f t="shared" si="501"/>
        <v/>
      </c>
      <c r="F576" s="248" t="str">
        <f t="shared" si="502"/>
        <v/>
      </c>
      <c r="G576" s="249" t="str">
        <f t="shared" si="503"/>
        <v/>
      </c>
      <c r="H576" s="250" t="str">
        <f t="shared" si="504"/>
        <v/>
      </c>
      <c r="I576" s="386" t="str">
        <f t="shared" si="465"/>
        <v/>
      </c>
      <c r="J576" s="387" t="str">
        <f t="shared" si="466"/>
        <v/>
      </c>
      <c r="K576" s="388" t="str">
        <f t="shared" si="467"/>
        <v/>
      </c>
      <c r="L576" s="389" t="str">
        <f t="shared" si="468"/>
        <v/>
      </c>
      <c r="M576" s="250" t="str">
        <f t="shared" si="469"/>
        <v/>
      </c>
      <c r="N576" s="246" t="b">
        <f t="shared" si="505"/>
        <v>0</v>
      </c>
      <c r="O576" s="246" t="b">
        <f t="shared" si="506"/>
        <v>0</v>
      </c>
      <c r="P576" s="246" t="b">
        <f t="shared" si="507"/>
        <v>0</v>
      </c>
      <c r="Q576" s="246" t="b">
        <f t="shared" si="508"/>
        <v>0</v>
      </c>
      <c r="R576" s="246" t="str">
        <f t="shared" si="509"/>
        <v>No</v>
      </c>
      <c r="S576" s="247" t="b">
        <f t="shared" si="470"/>
        <v>0</v>
      </c>
      <c r="T576" s="247" t="b">
        <f t="shared" si="471"/>
        <v>0</v>
      </c>
      <c r="U576" s="247" t="b">
        <f t="shared" si="472"/>
        <v>0</v>
      </c>
      <c r="V576" s="247" t="b">
        <f t="shared" si="473"/>
        <v>0</v>
      </c>
      <c r="W576" s="247" t="str">
        <f t="shared" si="510"/>
        <v>No</v>
      </c>
      <c r="X576" s="248" t="b">
        <f t="shared" si="474"/>
        <v>0</v>
      </c>
      <c r="Y576" s="248" t="b">
        <f t="shared" si="475"/>
        <v>0</v>
      </c>
      <c r="Z576" s="248" t="b">
        <f t="shared" si="476"/>
        <v>0</v>
      </c>
      <c r="AA576" s="248" t="b">
        <f t="shared" si="477"/>
        <v>0</v>
      </c>
      <c r="AB576" s="248" t="str">
        <f t="shared" si="511"/>
        <v>No</v>
      </c>
      <c r="AC576" s="249" t="b">
        <f t="shared" si="478"/>
        <v>0</v>
      </c>
      <c r="AD576" s="249" t="b">
        <f t="shared" si="479"/>
        <v>0</v>
      </c>
      <c r="AE576" s="249" t="b">
        <f t="shared" si="480"/>
        <v>0</v>
      </c>
      <c r="AF576" s="249" t="b">
        <f t="shared" si="481"/>
        <v>0</v>
      </c>
      <c r="AG576" s="249" t="str">
        <f t="shared" si="512"/>
        <v>No</v>
      </c>
      <c r="AH576" s="250" t="b">
        <f t="shared" si="482"/>
        <v>0</v>
      </c>
      <c r="AI576" s="250" t="b">
        <f t="shared" si="483"/>
        <v>0</v>
      </c>
      <c r="AJ576" s="250" t="b">
        <f t="shared" si="484"/>
        <v>0</v>
      </c>
      <c r="AK576" s="250" t="b">
        <f t="shared" si="485"/>
        <v>0</v>
      </c>
      <c r="AL576" s="250" t="str">
        <f t="shared" si="513"/>
        <v>No</v>
      </c>
      <c r="AN576" s="246" t="str">
        <f t="shared" si="514"/>
        <v/>
      </c>
      <c r="AO576" s="247" t="str">
        <f t="shared" si="515"/>
        <v/>
      </c>
      <c r="AP576" s="248" t="str">
        <f t="shared" si="516"/>
        <v/>
      </c>
      <c r="AQ576" s="249" t="str">
        <f t="shared" si="517"/>
        <v/>
      </c>
      <c r="AR576" s="250" t="str">
        <f t="shared" si="518"/>
        <v/>
      </c>
      <c r="AS576" s="234"/>
      <c r="AY576" s="385">
        <f t="shared" si="519"/>
        <v>0</v>
      </c>
      <c r="AZ576" s="385">
        <f t="shared" si="486"/>
        <v>0</v>
      </c>
      <c r="BA576" s="385">
        <f t="shared" si="520"/>
        <v>0</v>
      </c>
      <c r="BB576" s="385">
        <f t="shared" si="487"/>
        <v>0</v>
      </c>
      <c r="BC576" s="385">
        <f t="shared" si="488"/>
        <v>0</v>
      </c>
      <c r="BD576" s="385">
        <f t="shared" si="489"/>
        <v>0</v>
      </c>
      <c r="BE576" s="385">
        <f t="shared" si="490"/>
        <v>0</v>
      </c>
      <c r="BF576" s="385">
        <f t="shared" si="491"/>
        <v>0</v>
      </c>
      <c r="BG576" s="385">
        <f t="shared" si="492"/>
        <v>0</v>
      </c>
      <c r="BH576" s="385">
        <f t="shared" si="493"/>
        <v>0</v>
      </c>
      <c r="BI576" s="385">
        <f t="shared" si="494"/>
        <v>0</v>
      </c>
      <c r="BJ576" s="385">
        <f t="shared" si="495"/>
        <v>0</v>
      </c>
      <c r="BK576" s="385">
        <f t="shared" si="496"/>
        <v>0</v>
      </c>
      <c r="BL576" s="385">
        <f t="shared" si="497"/>
        <v>0</v>
      </c>
      <c r="BM576" s="385">
        <f t="shared" si="498"/>
        <v>0</v>
      </c>
      <c r="BN576" s="385">
        <f t="shared" si="499"/>
        <v>0</v>
      </c>
      <c r="CK576" s="239">
        <f t="shared" si="521"/>
        <v>0</v>
      </c>
      <c r="CL576" s="239">
        <f t="shared" si="522"/>
        <v>0</v>
      </c>
    </row>
    <row r="577" spans="3:90" x14ac:dyDescent="0.35">
      <c r="C577" s="235"/>
      <c r="D577" s="246" t="str">
        <f t="shared" si="500"/>
        <v/>
      </c>
      <c r="E577" s="247" t="str">
        <f t="shared" si="501"/>
        <v/>
      </c>
      <c r="F577" s="248" t="str">
        <f t="shared" si="502"/>
        <v/>
      </c>
      <c r="G577" s="249" t="str">
        <f t="shared" si="503"/>
        <v/>
      </c>
      <c r="H577" s="250" t="str">
        <f t="shared" si="504"/>
        <v/>
      </c>
      <c r="I577" s="386" t="str">
        <f t="shared" si="465"/>
        <v/>
      </c>
      <c r="J577" s="387" t="str">
        <f t="shared" si="466"/>
        <v/>
      </c>
      <c r="K577" s="388" t="str">
        <f t="shared" si="467"/>
        <v/>
      </c>
      <c r="L577" s="389" t="str">
        <f t="shared" si="468"/>
        <v/>
      </c>
      <c r="M577" s="250" t="str">
        <f t="shared" si="469"/>
        <v/>
      </c>
      <c r="N577" s="246" t="b">
        <f t="shared" si="505"/>
        <v>0</v>
      </c>
      <c r="O577" s="246" t="b">
        <f t="shared" si="506"/>
        <v>0</v>
      </c>
      <c r="P577" s="246" t="b">
        <f t="shared" si="507"/>
        <v>0</v>
      </c>
      <c r="Q577" s="246" t="b">
        <f t="shared" si="508"/>
        <v>0</v>
      </c>
      <c r="R577" s="246" t="str">
        <f t="shared" si="509"/>
        <v>No</v>
      </c>
      <c r="S577" s="247" t="b">
        <f t="shared" si="470"/>
        <v>0</v>
      </c>
      <c r="T577" s="247" t="b">
        <f t="shared" si="471"/>
        <v>0</v>
      </c>
      <c r="U577" s="247" t="b">
        <f t="shared" si="472"/>
        <v>0</v>
      </c>
      <c r="V577" s="247" t="b">
        <f t="shared" si="473"/>
        <v>0</v>
      </c>
      <c r="W577" s="247" t="str">
        <f t="shared" si="510"/>
        <v>No</v>
      </c>
      <c r="X577" s="248" t="b">
        <f t="shared" si="474"/>
        <v>0</v>
      </c>
      <c r="Y577" s="248" t="b">
        <f t="shared" si="475"/>
        <v>0</v>
      </c>
      <c r="Z577" s="248" t="b">
        <f t="shared" si="476"/>
        <v>0</v>
      </c>
      <c r="AA577" s="248" t="b">
        <f t="shared" si="477"/>
        <v>0</v>
      </c>
      <c r="AB577" s="248" t="str">
        <f t="shared" si="511"/>
        <v>No</v>
      </c>
      <c r="AC577" s="249" t="b">
        <f t="shared" si="478"/>
        <v>0</v>
      </c>
      <c r="AD577" s="249" t="b">
        <f t="shared" si="479"/>
        <v>0</v>
      </c>
      <c r="AE577" s="249" t="b">
        <f t="shared" si="480"/>
        <v>0</v>
      </c>
      <c r="AF577" s="249" t="b">
        <f t="shared" si="481"/>
        <v>0</v>
      </c>
      <c r="AG577" s="249" t="str">
        <f t="shared" si="512"/>
        <v>No</v>
      </c>
      <c r="AH577" s="250" t="b">
        <f t="shared" si="482"/>
        <v>0</v>
      </c>
      <c r="AI577" s="250" t="b">
        <f t="shared" si="483"/>
        <v>0</v>
      </c>
      <c r="AJ577" s="250" t="b">
        <f t="shared" si="484"/>
        <v>0</v>
      </c>
      <c r="AK577" s="250" t="b">
        <f t="shared" si="485"/>
        <v>0</v>
      </c>
      <c r="AL577" s="250" t="str">
        <f t="shared" si="513"/>
        <v>No</v>
      </c>
      <c r="AN577" s="246" t="str">
        <f t="shared" si="514"/>
        <v/>
      </c>
      <c r="AO577" s="247" t="str">
        <f t="shared" si="515"/>
        <v/>
      </c>
      <c r="AP577" s="248" t="str">
        <f t="shared" si="516"/>
        <v/>
      </c>
      <c r="AQ577" s="249" t="str">
        <f t="shared" si="517"/>
        <v/>
      </c>
      <c r="AR577" s="250" t="str">
        <f t="shared" si="518"/>
        <v/>
      </c>
      <c r="AS577" s="234"/>
      <c r="AY577" s="385">
        <f t="shared" si="519"/>
        <v>0</v>
      </c>
      <c r="AZ577" s="385">
        <f t="shared" si="486"/>
        <v>0</v>
      </c>
      <c r="BA577" s="385">
        <f t="shared" si="520"/>
        <v>0</v>
      </c>
      <c r="BB577" s="385">
        <f t="shared" si="487"/>
        <v>0</v>
      </c>
      <c r="BC577" s="385">
        <f t="shared" si="488"/>
        <v>0</v>
      </c>
      <c r="BD577" s="385">
        <f t="shared" si="489"/>
        <v>0</v>
      </c>
      <c r="BE577" s="385">
        <f t="shared" si="490"/>
        <v>0</v>
      </c>
      <c r="BF577" s="385">
        <f t="shared" si="491"/>
        <v>0</v>
      </c>
      <c r="BG577" s="385">
        <f t="shared" si="492"/>
        <v>0</v>
      </c>
      <c r="BH577" s="385">
        <f t="shared" si="493"/>
        <v>0</v>
      </c>
      <c r="BI577" s="385">
        <f t="shared" si="494"/>
        <v>0</v>
      </c>
      <c r="BJ577" s="385">
        <f t="shared" si="495"/>
        <v>0</v>
      </c>
      <c r="BK577" s="385">
        <f t="shared" si="496"/>
        <v>0</v>
      </c>
      <c r="BL577" s="385">
        <f t="shared" si="497"/>
        <v>0</v>
      </c>
      <c r="BM577" s="385">
        <f t="shared" si="498"/>
        <v>0</v>
      </c>
      <c r="BN577" s="385">
        <f t="shared" si="499"/>
        <v>0</v>
      </c>
      <c r="CK577" s="239">
        <f t="shared" si="521"/>
        <v>0</v>
      </c>
      <c r="CL577" s="239">
        <f t="shared" si="522"/>
        <v>0</v>
      </c>
    </row>
    <row r="578" spans="3:90" x14ac:dyDescent="0.35">
      <c r="C578" s="235"/>
      <c r="D578" s="246" t="str">
        <f t="shared" si="500"/>
        <v/>
      </c>
      <c r="E578" s="247" t="str">
        <f t="shared" si="501"/>
        <v/>
      </c>
      <c r="F578" s="248" t="str">
        <f t="shared" si="502"/>
        <v/>
      </c>
      <c r="G578" s="249" t="str">
        <f t="shared" si="503"/>
        <v/>
      </c>
      <c r="H578" s="250" t="str">
        <f t="shared" si="504"/>
        <v/>
      </c>
      <c r="I578" s="386" t="str">
        <f t="shared" si="465"/>
        <v/>
      </c>
      <c r="J578" s="387" t="str">
        <f t="shared" si="466"/>
        <v/>
      </c>
      <c r="K578" s="388" t="str">
        <f t="shared" si="467"/>
        <v/>
      </c>
      <c r="L578" s="389" t="str">
        <f t="shared" si="468"/>
        <v/>
      </c>
      <c r="M578" s="250" t="str">
        <f t="shared" si="469"/>
        <v/>
      </c>
      <c r="N578" s="246" t="b">
        <f t="shared" si="505"/>
        <v>0</v>
      </c>
      <c r="O578" s="246" t="b">
        <f t="shared" si="506"/>
        <v>0</v>
      </c>
      <c r="P578" s="246" t="b">
        <f t="shared" si="507"/>
        <v>0</v>
      </c>
      <c r="Q578" s="246" t="b">
        <f t="shared" si="508"/>
        <v>0</v>
      </c>
      <c r="R578" s="246" t="str">
        <f t="shared" si="509"/>
        <v>No</v>
      </c>
      <c r="S578" s="247" t="b">
        <f t="shared" si="470"/>
        <v>0</v>
      </c>
      <c r="T578" s="247" t="b">
        <f t="shared" si="471"/>
        <v>0</v>
      </c>
      <c r="U578" s="247" t="b">
        <f t="shared" si="472"/>
        <v>0</v>
      </c>
      <c r="V578" s="247" t="b">
        <f t="shared" si="473"/>
        <v>0</v>
      </c>
      <c r="W578" s="247" t="str">
        <f t="shared" si="510"/>
        <v>No</v>
      </c>
      <c r="X578" s="248" t="b">
        <f t="shared" si="474"/>
        <v>0</v>
      </c>
      <c r="Y578" s="248" t="b">
        <f t="shared" si="475"/>
        <v>0</v>
      </c>
      <c r="Z578" s="248" t="b">
        <f t="shared" si="476"/>
        <v>0</v>
      </c>
      <c r="AA578" s="248" t="b">
        <f t="shared" si="477"/>
        <v>0</v>
      </c>
      <c r="AB578" s="248" t="str">
        <f t="shared" si="511"/>
        <v>No</v>
      </c>
      <c r="AC578" s="249" t="b">
        <f t="shared" si="478"/>
        <v>0</v>
      </c>
      <c r="AD578" s="249" t="b">
        <f t="shared" si="479"/>
        <v>0</v>
      </c>
      <c r="AE578" s="249" t="b">
        <f t="shared" si="480"/>
        <v>0</v>
      </c>
      <c r="AF578" s="249" t="b">
        <f t="shared" si="481"/>
        <v>0</v>
      </c>
      <c r="AG578" s="249" t="str">
        <f t="shared" si="512"/>
        <v>No</v>
      </c>
      <c r="AH578" s="250" t="b">
        <f t="shared" si="482"/>
        <v>0</v>
      </c>
      <c r="AI578" s="250" t="b">
        <f t="shared" si="483"/>
        <v>0</v>
      </c>
      <c r="AJ578" s="250" t="b">
        <f t="shared" si="484"/>
        <v>0</v>
      </c>
      <c r="AK578" s="250" t="b">
        <f t="shared" si="485"/>
        <v>0</v>
      </c>
      <c r="AL578" s="250" t="str">
        <f t="shared" si="513"/>
        <v>No</v>
      </c>
      <c r="AN578" s="246" t="str">
        <f t="shared" si="514"/>
        <v/>
      </c>
      <c r="AO578" s="247" t="str">
        <f t="shared" si="515"/>
        <v/>
      </c>
      <c r="AP578" s="248" t="str">
        <f t="shared" si="516"/>
        <v/>
      </c>
      <c r="AQ578" s="249" t="str">
        <f t="shared" si="517"/>
        <v/>
      </c>
      <c r="AR578" s="250" t="str">
        <f t="shared" si="518"/>
        <v/>
      </c>
      <c r="AS578" s="234"/>
      <c r="AY578" s="385">
        <f t="shared" si="519"/>
        <v>0</v>
      </c>
      <c r="AZ578" s="385">
        <f t="shared" si="486"/>
        <v>0</v>
      </c>
      <c r="BA578" s="385">
        <f t="shared" si="520"/>
        <v>0</v>
      </c>
      <c r="BB578" s="385">
        <f t="shared" si="487"/>
        <v>0</v>
      </c>
      <c r="BC578" s="385">
        <f t="shared" si="488"/>
        <v>0</v>
      </c>
      <c r="BD578" s="385">
        <f t="shared" si="489"/>
        <v>0</v>
      </c>
      <c r="BE578" s="385">
        <f t="shared" si="490"/>
        <v>0</v>
      </c>
      <c r="BF578" s="385">
        <f t="shared" si="491"/>
        <v>0</v>
      </c>
      <c r="BG578" s="385">
        <f t="shared" si="492"/>
        <v>0</v>
      </c>
      <c r="BH578" s="385">
        <f t="shared" si="493"/>
        <v>0</v>
      </c>
      <c r="BI578" s="385">
        <f t="shared" si="494"/>
        <v>0</v>
      </c>
      <c r="BJ578" s="385">
        <f t="shared" si="495"/>
        <v>0</v>
      </c>
      <c r="BK578" s="385">
        <f t="shared" si="496"/>
        <v>0</v>
      </c>
      <c r="BL578" s="385">
        <f t="shared" si="497"/>
        <v>0</v>
      </c>
      <c r="BM578" s="385">
        <f t="shared" si="498"/>
        <v>0</v>
      </c>
      <c r="BN578" s="385">
        <f t="shared" si="499"/>
        <v>0</v>
      </c>
      <c r="CK578" s="239">
        <f t="shared" si="521"/>
        <v>0</v>
      </c>
      <c r="CL578" s="239">
        <f t="shared" si="522"/>
        <v>0</v>
      </c>
    </row>
    <row r="579" spans="3:90" x14ac:dyDescent="0.35">
      <c r="C579" s="235"/>
      <c r="D579" s="246" t="str">
        <f t="shared" si="500"/>
        <v/>
      </c>
      <c r="E579" s="247" t="str">
        <f t="shared" si="501"/>
        <v/>
      </c>
      <c r="F579" s="248" t="str">
        <f t="shared" si="502"/>
        <v/>
      </c>
      <c r="G579" s="249" t="str">
        <f t="shared" si="503"/>
        <v/>
      </c>
      <c r="H579" s="250" t="str">
        <f t="shared" si="504"/>
        <v/>
      </c>
      <c r="I579" s="386" t="str">
        <f t="shared" si="465"/>
        <v/>
      </c>
      <c r="J579" s="387" t="str">
        <f t="shared" si="466"/>
        <v/>
      </c>
      <c r="K579" s="388" t="str">
        <f t="shared" si="467"/>
        <v/>
      </c>
      <c r="L579" s="389" t="str">
        <f t="shared" si="468"/>
        <v/>
      </c>
      <c r="M579" s="250" t="str">
        <f t="shared" si="469"/>
        <v/>
      </c>
      <c r="N579" s="246" t="b">
        <f t="shared" si="505"/>
        <v>0</v>
      </c>
      <c r="O579" s="246" t="b">
        <f t="shared" si="506"/>
        <v>0</v>
      </c>
      <c r="P579" s="246" t="b">
        <f t="shared" si="507"/>
        <v>0</v>
      </c>
      <c r="Q579" s="246" t="b">
        <f t="shared" si="508"/>
        <v>0</v>
      </c>
      <c r="R579" s="246" t="str">
        <f t="shared" si="509"/>
        <v>No</v>
      </c>
      <c r="S579" s="247" t="b">
        <f t="shared" si="470"/>
        <v>0</v>
      </c>
      <c r="T579" s="247" t="b">
        <f t="shared" si="471"/>
        <v>0</v>
      </c>
      <c r="U579" s="247" t="b">
        <f t="shared" si="472"/>
        <v>0</v>
      </c>
      <c r="V579" s="247" t="b">
        <f t="shared" si="473"/>
        <v>0</v>
      </c>
      <c r="W579" s="247" t="str">
        <f t="shared" si="510"/>
        <v>No</v>
      </c>
      <c r="X579" s="248" t="b">
        <f t="shared" si="474"/>
        <v>0</v>
      </c>
      <c r="Y579" s="248" t="b">
        <f t="shared" si="475"/>
        <v>0</v>
      </c>
      <c r="Z579" s="248" t="b">
        <f t="shared" si="476"/>
        <v>0</v>
      </c>
      <c r="AA579" s="248" t="b">
        <f t="shared" si="477"/>
        <v>0</v>
      </c>
      <c r="AB579" s="248" t="str">
        <f t="shared" si="511"/>
        <v>No</v>
      </c>
      <c r="AC579" s="249" t="b">
        <f t="shared" si="478"/>
        <v>0</v>
      </c>
      <c r="AD579" s="249" t="b">
        <f t="shared" si="479"/>
        <v>0</v>
      </c>
      <c r="AE579" s="249" t="b">
        <f t="shared" si="480"/>
        <v>0</v>
      </c>
      <c r="AF579" s="249" t="b">
        <f t="shared" si="481"/>
        <v>0</v>
      </c>
      <c r="AG579" s="249" t="str">
        <f t="shared" si="512"/>
        <v>No</v>
      </c>
      <c r="AH579" s="250" t="b">
        <f t="shared" si="482"/>
        <v>0</v>
      </c>
      <c r="AI579" s="250" t="b">
        <f t="shared" si="483"/>
        <v>0</v>
      </c>
      <c r="AJ579" s="250" t="b">
        <f t="shared" si="484"/>
        <v>0</v>
      </c>
      <c r="AK579" s="250" t="b">
        <f t="shared" si="485"/>
        <v>0</v>
      </c>
      <c r="AL579" s="250" t="str">
        <f t="shared" si="513"/>
        <v>No</v>
      </c>
      <c r="AN579" s="246" t="str">
        <f t="shared" si="514"/>
        <v/>
      </c>
      <c r="AO579" s="247" t="str">
        <f t="shared" si="515"/>
        <v/>
      </c>
      <c r="AP579" s="248" t="str">
        <f t="shared" si="516"/>
        <v/>
      </c>
      <c r="AQ579" s="249" t="str">
        <f t="shared" si="517"/>
        <v/>
      </c>
      <c r="AR579" s="250" t="str">
        <f t="shared" si="518"/>
        <v/>
      </c>
      <c r="AS579" s="234"/>
      <c r="AY579" s="385">
        <f t="shared" si="519"/>
        <v>0</v>
      </c>
      <c r="AZ579" s="385">
        <f t="shared" si="486"/>
        <v>0</v>
      </c>
      <c r="BA579" s="385">
        <f t="shared" si="520"/>
        <v>0</v>
      </c>
      <c r="BB579" s="385">
        <f t="shared" si="487"/>
        <v>0</v>
      </c>
      <c r="BC579" s="385">
        <f t="shared" si="488"/>
        <v>0</v>
      </c>
      <c r="BD579" s="385">
        <f t="shared" si="489"/>
        <v>0</v>
      </c>
      <c r="BE579" s="385">
        <f t="shared" si="490"/>
        <v>0</v>
      </c>
      <c r="BF579" s="385">
        <f t="shared" si="491"/>
        <v>0</v>
      </c>
      <c r="BG579" s="385">
        <f t="shared" si="492"/>
        <v>0</v>
      </c>
      <c r="BH579" s="385">
        <f t="shared" si="493"/>
        <v>0</v>
      </c>
      <c r="BI579" s="385">
        <f t="shared" si="494"/>
        <v>0</v>
      </c>
      <c r="BJ579" s="385">
        <f t="shared" si="495"/>
        <v>0</v>
      </c>
      <c r="BK579" s="385">
        <f t="shared" si="496"/>
        <v>0</v>
      </c>
      <c r="BL579" s="385">
        <f t="shared" si="497"/>
        <v>0</v>
      </c>
      <c r="BM579" s="385">
        <f t="shared" si="498"/>
        <v>0</v>
      </c>
      <c r="BN579" s="385">
        <f t="shared" si="499"/>
        <v>0</v>
      </c>
      <c r="CK579" s="239">
        <f t="shared" si="521"/>
        <v>0</v>
      </c>
      <c r="CL579" s="239">
        <f t="shared" si="522"/>
        <v>0</v>
      </c>
    </row>
    <row r="580" spans="3:90" x14ac:dyDescent="0.35">
      <c r="C580" s="235"/>
      <c r="D580" s="246" t="str">
        <f t="shared" si="500"/>
        <v/>
      </c>
      <c r="E580" s="247" t="str">
        <f t="shared" si="501"/>
        <v/>
      </c>
      <c r="F580" s="248" t="str">
        <f t="shared" si="502"/>
        <v/>
      </c>
      <c r="G580" s="249" t="str">
        <f t="shared" si="503"/>
        <v/>
      </c>
      <c r="H580" s="250" t="str">
        <f t="shared" si="504"/>
        <v/>
      </c>
      <c r="I580" s="386" t="str">
        <f t="shared" ref="I580:I643" si="523">IF(C580="","",IF(OR(CY580="Yes",CZ580="Yes",DA580="Yes",DB580="Yes",DC580="Yes",DD580="Yes"), "Yes", "No"))</f>
        <v/>
      </c>
      <c r="J580" s="387" t="str">
        <f t="shared" ref="J580:J643" si="524">IF(C580="","",IF(OR(DE580="Yes",DF580="Yes",DG580="Yes",DH580="Yes",DI580="Yes",DJ580="Yes"), "Yes", "No"))</f>
        <v/>
      </c>
      <c r="K580" s="388" t="str">
        <f t="shared" ref="K580:K643" si="525">IF(C580="","",IF(OR(DK580="Yes",DL580="Yes",DM580="Yes",DN580="Yes",DO580="Yes",DP580="Yes"), "Yes", "No"))</f>
        <v/>
      </c>
      <c r="L580" s="389" t="str">
        <f t="shared" ref="L580:L643" si="526">IF(C580="","",IF(OR(DQ580="Yes",DR580="Yes",DS580="Yes",DT580="Yes",DU580="Yes",DV580="Yes"), "Yes", "No"))</f>
        <v/>
      </c>
      <c r="M580" s="250" t="str">
        <f t="shared" ref="M580:M643" si="527">IF(C580="","",IF(OR(DW580="Yes",DX580="Yes",DY580="Yes",DZ580="Yes",EA580="Yes",EB580="Yes"), "Yes", "No"))</f>
        <v/>
      </c>
      <c r="N580" s="246" t="b">
        <f t="shared" si="505"/>
        <v>0</v>
      </c>
      <c r="O580" s="246" t="b">
        <f t="shared" si="506"/>
        <v>0</v>
      </c>
      <c r="P580" s="246" t="b">
        <f t="shared" si="507"/>
        <v>0</v>
      </c>
      <c r="Q580" s="246" t="b">
        <f t="shared" si="508"/>
        <v>0</v>
      </c>
      <c r="R580" s="246" t="str">
        <f t="shared" si="509"/>
        <v>No</v>
      </c>
      <c r="S580" s="247" t="b">
        <f t="shared" ref="S580:S643" si="528">AND(B580="Primary",E580="New",J580="Yes")</f>
        <v>0</v>
      </c>
      <c r="T580" s="247" t="b">
        <f t="shared" ref="T580:T643" si="529">AND(B580="Primary",E580="Continuing",J580="Yes")</f>
        <v>0</v>
      </c>
      <c r="U580" s="247" t="b">
        <f t="shared" ref="U580:U643" si="530">AND(B580="Secondary",E580="New",J580="Yes")</f>
        <v>0</v>
      </c>
      <c r="V580" s="247" t="b">
        <f t="shared" ref="V580:V643" si="531">AND(B580="Secondary",E580="Continuing",J580="Yes")</f>
        <v>0</v>
      </c>
      <c r="W580" s="247" t="str">
        <f t="shared" si="510"/>
        <v>No</v>
      </c>
      <c r="X580" s="248" t="b">
        <f t="shared" ref="X580:X643" si="532">AND(B580="Primary",F580="New",K580="Yes")</f>
        <v>0</v>
      </c>
      <c r="Y580" s="248" t="b">
        <f t="shared" ref="Y580:Y643" si="533">AND(B580="Primary",F580="Continuing",K580="yes")</f>
        <v>0</v>
      </c>
      <c r="Z580" s="248" t="b">
        <f t="shared" ref="Z580:Z643" si="534">AND(B580="Secondary",F580="New",K580="Yes")</f>
        <v>0</v>
      </c>
      <c r="AA580" s="248" t="b">
        <f t="shared" ref="AA580:AA643" si="535">AND(B580="Secondary",F580="Continuing",K580="Yes")</f>
        <v>0</v>
      </c>
      <c r="AB580" s="248" t="str">
        <f t="shared" si="511"/>
        <v>No</v>
      </c>
      <c r="AC580" s="249" t="b">
        <f t="shared" ref="AC580:AC643" si="536">AND(B580="Primary",G580="New",L580="Yes")</f>
        <v>0</v>
      </c>
      <c r="AD580" s="249" t="b">
        <f t="shared" ref="AD580:AD643" si="537">AND(B580="Primary",G580="Continuing",L580="Yes")</f>
        <v>0</v>
      </c>
      <c r="AE580" s="249" t="b">
        <f t="shared" ref="AE580:AE643" si="538">AND(B580="Secondary",G580="New",L580="Yes")</f>
        <v>0</v>
      </c>
      <c r="AF580" s="249" t="b">
        <f t="shared" ref="AF580:AF643" si="539">AND(B580="Secondary",G580="Continuing",L580="Yes")</f>
        <v>0</v>
      </c>
      <c r="AG580" s="249" t="str">
        <f t="shared" si="512"/>
        <v>No</v>
      </c>
      <c r="AH580" s="250" t="b">
        <f t="shared" ref="AH580:AH643" si="540">AND(B580="Primary",H580="New",M580="Yes")</f>
        <v>0</v>
      </c>
      <c r="AI580" s="250" t="b">
        <f t="shared" ref="AI580:AI643" si="541">AND(B580="Primary",H580="Continuing",M580="Yes")</f>
        <v>0</v>
      </c>
      <c r="AJ580" s="250" t="b">
        <f t="shared" ref="AJ580:AJ643" si="542">AND(B580="Secondary",H580="New",M580="Yes")</f>
        <v>0</v>
      </c>
      <c r="AK580" s="250" t="b">
        <f t="shared" ref="AK580:AK643" si="543">AND(B580="Secondary",H580="Continuing",M580="Yes")</f>
        <v>0</v>
      </c>
      <c r="AL580" s="250" t="str">
        <f t="shared" si="513"/>
        <v>No</v>
      </c>
      <c r="AN580" s="246" t="str">
        <f t="shared" si="514"/>
        <v/>
      </c>
      <c r="AO580" s="247" t="str">
        <f t="shared" si="515"/>
        <v/>
      </c>
      <c r="AP580" s="248" t="str">
        <f t="shared" si="516"/>
        <v/>
      </c>
      <c r="AQ580" s="249" t="str">
        <f t="shared" si="517"/>
        <v/>
      </c>
      <c r="AR580" s="250" t="str">
        <f t="shared" si="518"/>
        <v/>
      </c>
      <c r="AS580" s="234"/>
      <c r="AY580" s="385">
        <f t="shared" si="519"/>
        <v>0</v>
      </c>
      <c r="AZ580" s="385">
        <f t="shared" ref="AZ580:AZ643" si="544">IF(OR(AT580="Beating",AU580="Beating",AV580="Beating",AW580="Beating",AX580="Beating"), 1, 0)</f>
        <v>0</v>
      </c>
      <c r="BA580" s="385">
        <f t="shared" si="520"/>
        <v>0</v>
      </c>
      <c r="BB580" s="385">
        <f t="shared" ref="BB580:BB643" si="545">IF(OR(AT580="Burning",AU580="Burning",AV580="Burning",AW580="Burning",AX580="Burning"), 1, 0)</f>
        <v>0</v>
      </c>
      <c r="BC580" s="385">
        <f t="shared" ref="BC580:BC643" si="546">IF(OR(AT580="Deprivation",AU580="Deprivation",AV580="Deprivation",AW580="Deprivation",AX580="Deprivation"), 1, 0)</f>
        <v>0</v>
      </c>
      <c r="BD580" s="385">
        <f t="shared" ref="BD580:BD643" si="547">IF(OR(AT580="Electrical",AU580="Electrical",AV580="Electrical",AW580="Electrical",AX580="Electrical"), 1, 0)</f>
        <v>0</v>
      </c>
      <c r="BE580" s="385">
        <f t="shared" ref="BE580:BE643" si="548">IF(OR(AT580="Forced Postures",AU580="Forced Postures",AV580="Forced Postures",AW580="Forced Postures",AX580="Forced Postures"), 1, 0)</f>
        <v>0</v>
      </c>
      <c r="BF580" s="385">
        <f t="shared" ref="BF580:BF643" si="549">IF(OR(AT580="Gender-based violence",AU580="Gender-based violence",AV580="Gender-based violence",AW580="Gender-based violence",AX580="Gender-based violence"), 1, 0)</f>
        <v>0</v>
      </c>
      <c r="BG580" s="385">
        <f t="shared" ref="BG580:BG643" si="550">IF(OR(AT580="Kidnapping and disappearances",AU580="Kidnapping and disappearances",AV580="Kidnapping and disappearances",AW580="Kidnapping and disappearances",AX580="Kidnapping and disappearances"), 1, 0)</f>
        <v>0</v>
      </c>
      <c r="BH580" s="385">
        <f t="shared" ref="BH580:BH643" si="551">IF(OR(AT580="Rape and sexual torture",AU580="Rape and sexual torture",AV580="Rape and sexual torture",AW580="Rape and sexual torture",AX580="Rape and sexual torture"), 1, 0)</f>
        <v>0</v>
      </c>
      <c r="BI580" s="385">
        <f t="shared" ref="BI580:BI643" si="552">IF(OR(AT580="Sensory stress",AU580="Sensory stress",AV580="Sensory stress",AW580="Sensory stress",AX580="Sensory stress"), 1, 0)</f>
        <v>0</v>
      </c>
      <c r="BJ580" s="385">
        <f t="shared" ref="BJ580:BJ643" si="553">IF(OR(AT580="Severe humiliation",AU580="Severe humiliation",AV580="Severe humiliation",AW580="Severe humiliation",AX580="Severe humiliation"), 1, 0)</f>
        <v>0</v>
      </c>
      <c r="BK580" s="385">
        <f t="shared" ref="BK580:BK643" si="554">IF(OR(AT580="Threats and psychological torture",AU580="Threats and psychological torture",AV580="Threats and psychological torture",AW580="Threats and psychological torture",AX580="Threats and psychological torture"), 1, 0)</f>
        <v>0</v>
      </c>
      <c r="BL580" s="385">
        <f t="shared" ref="BL580:BL643" si="555">IF(OR(AT580="Witnessing torture of others",AU580="Witnessing torture of others",AV580="Witnessing torture of others",AW580="Witnessing torture of others",AX580="Witnessing torture of others"), 1, 0)</f>
        <v>0</v>
      </c>
      <c r="BM580" s="385">
        <f t="shared" ref="BM580:BM643" si="556">IF(OR(AT580="Wounding/maiming",AU580="Wounding/maiming",AV580="Wounding/maiming",AW580="Wounding/maiming",AX580="Wounding/maiming"), 1, 0)</f>
        <v>0</v>
      </c>
      <c r="BN580" s="385">
        <f t="shared" ref="BN580:BN643" si="557">IF(OR(AT580="Other",AU580="Other",AV580="Other",AW580="Other",AX580="Other"), 1, 0)</f>
        <v>0</v>
      </c>
      <c r="CK580" s="239">
        <f t="shared" si="521"/>
        <v>0</v>
      </c>
      <c r="CL580" s="239">
        <f t="shared" si="522"/>
        <v>0</v>
      </c>
    </row>
    <row r="581" spans="3:90" x14ac:dyDescent="0.35">
      <c r="C581" s="235"/>
      <c r="D581" s="246" t="str">
        <f t="shared" ref="D581:D644" si="558">IF(C581="","",IF(AND(C581&gt;=DATE(2022,9,30),C581&lt;=DATE(2023,9,29)),"New",IF(C581&lt;DATE(2022,9,30),"Continuing",IF(C581&gt;DATE(2023,9,29),""))))</f>
        <v/>
      </c>
      <c r="E581" s="247" t="str">
        <f t="shared" ref="E581:E644" si="559">IF(C581="","",IF(AND(C581&gt;=DATE(2023,9,30),C581&lt;=DATE(2024,9,29)),"New",IF(C581&lt;DATE(2023,9,30),"Continuing",IF(C581&gt;DATE(2024,9,29),""))))</f>
        <v/>
      </c>
      <c r="F581" s="248" t="str">
        <f t="shared" ref="F581:F644" si="560">IF(C581="","",IF(AND(C581&gt;=DATE(2024,9,30),C581&lt;=DATE(2025,9,29)),"New",IF(C581&lt;DATE(2024,9,30),"Continuing",IF(C581&gt;DATE(2025,9,29),""))))</f>
        <v/>
      </c>
      <c r="G581" s="249" t="str">
        <f t="shared" ref="G581:G644" si="561">IF(C581="","",IF(AND(C581&gt;=DATE(2025,9,30),C581&lt;=DATE(2026,9,29)),"New",IF(C581&lt;DATE(2025,9,30),"Continuing",IF(C581&gt;DATE(2026,9,29),""))))</f>
        <v/>
      </c>
      <c r="H581" s="250" t="str">
        <f t="shared" ref="H581:H644" si="562">IF(C581="","",IF(AND(C581&gt;=DATE(2026,9,30),C581&lt;=DATE(2027,9,29)),"New",IF(C581&lt;DATE(2026,9,30),"Continuing",IF(C581&gt;DATE(2027,9,29),""))))</f>
        <v/>
      </c>
      <c r="I581" s="386" t="str">
        <f t="shared" si="523"/>
        <v/>
      </c>
      <c r="J581" s="387" t="str">
        <f t="shared" si="524"/>
        <v/>
      </c>
      <c r="K581" s="388" t="str">
        <f t="shared" si="525"/>
        <v/>
      </c>
      <c r="L581" s="389" t="str">
        <f t="shared" si="526"/>
        <v/>
      </c>
      <c r="M581" s="250" t="str">
        <f t="shared" si="527"/>
        <v/>
      </c>
      <c r="N581" s="246" t="b">
        <f t="shared" ref="N581:N644" si="563">AND(B581="Primary",D581="New",I581="Yes")</f>
        <v>0</v>
      </c>
      <c r="O581" s="246" t="b">
        <f t="shared" ref="O581:O644" si="564">AND(B581="Primary",D581="Continuing",I581="Yes")</f>
        <v>0</v>
      </c>
      <c r="P581" s="246" t="b">
        <f t="shared" ref="P581:P644" si="565">AND(B581="Secondary",D581="New",I581="Yes")</f>
        <v>0</v>
      </c>
      <c r="Q581" s="246" t="b">
        <f t="shared" ref="Q581:Q644" si="566">AND(B581="Secondary",D581="Continuing",I581="Yes")</f>
        <v>0</v>
      </c>
      <c r="R581" s="246" t="str">
        <f t="shared" ref="R581:R644" si="567">IF(OR(N581=TRUE,O581=TRUE),"Yes","No")</f>
        <v>No</v>
      </c>
      <c r="S581" s="247" t="b">
        <f t="shared" si="528"/>
        <v>0</v>
      </c>
      <c r="T581" s="247" t="b">
        <f t="shared" si="529"/>
        <v>0</v>
      </c>
      <c r="U581" s="247" t="b">
        <f t="shared" si="530"/>
        <v>0</v>
      </c>
      <c r="V581" s="247" t="b">
        <f t="shared" si="531"/>
        <v>0</v>
      </c>
      <c r="W581" s="247" t="str">
        <f t="shared" ref="W581:W644" si="568">IF(OR(S581=TRUE,T581=TRUE),"Yes","No")</f>
        <v>No</v>
      </c>
      <c r="X581" s="248" t="b">
        <f t="shared" si="532"/>
        <v>0</v>
      </c>
      <c r="Y581" s="248" t="b">
        <f t="shared" si="533"/>
        <v>0</v>
      </c>
      <c r="Z581" s="248" t="b">
        <f t="shared" si="534"/>
        <v>0</v>
      </c>
      <c r="AA581" s="248" t="b">
        <f t="shared" si="535"/>
        <v>0</v>
      </c>
      <c r="AB581" s="248" t="str">
        <f t="shared" ref="AB581:AB644" si="569">IF(OR(X581=TRUE,Y581=TRUE),"Yes","No")</f>
        <v>No</v>
      </c>
      <c r="AC581" s="249" t="b">
        <f t="shared" si="536"/>
        <v>0</v>
      </c>
      <c r="AD581" s="249" t="b">
        <f t="shared" si="537"/>
        <v>0</v>
      </c>
      <c r="AE581" s="249" t="b">
        <f t="shared" si="538"/>
        <v>0</v>
      </c>
      <c r="AF581" s="249" t="b">
        <f t="shared" si="539"/>
        <v>0</v>
      </c>
      <c r="AG581" s="249" t="str">
        <f t="shared" ref="AG581:AG644" si="570">IF(OR(AC581=TRUE,AD581=TRUE),"Yes","No")</f>
        <v>No</v>
      </c>
      <c r="AH581" s="250" t="b">
        <f t="shared" si="540"/>
        <v>0</v>
      </c>
      <c r="AI581" s="250" t="b">
        <f t="shared" si="541"/>
        <v>0</v>
      </c>
      <c r="AJ581" s="250" t="b">
        <f t="shared" si="542"/>
        <v>0</v>
      </c>
      <c r="AK581" s="250" t="b">
        <f t="shared" si="543"/>
        <v>0</v>
      </c>
      <c r="AL581" s="250" t="str">
        <f t="shared" ref="AL581:AL644" si="571">IF(OR(AH581=TRUE,AI581=TRUE),"Yes","No")</f>
        <v>No</v>
      </c>
      <c r="AN581" s="246" t="str">
        <f t="shared" ref="AN581:AN644" si="572">IF(AND(AM581&gt;=DATE(2022,9,30),AM581&lt;=DATE(2023,9,29)),"Closed","")</f>
        <v/>
      </c>
      <c r="AO581" s="247" t="str">
        <f t="shared" ref="AO581:AO644" si="573">IF(AND(AM581&gt;=DATE(2023,9,30),AM581&lt;=DATE(2024,9,29)),"Closed","")</f>
        <v/>
      </c>
      <c r="AP581" s="248" t="str">
        <f t="shared" ref="AP581:AP644" si="574">IF(AND(AM581&gt;=DATE(2024,9,30),AM581&lt;=DATE(2025,9,29)),"Closed","")</f>
        <v/>
      </c>
      <c r="AQ581" s="249" t="str">
        <f t="shared" ref="AQ581:AQ644" si="575">IF(AND(AM581&gt;=DATE(2025,9,30),AM581&lt;=DATE(2026,9,29)),"Closed","")</f>
        <v/>
      </c>
      <c r="AR581" s="250" t="str">
        <f t="shared" ref="AR581:AR644" si="576">IF(AND(AM581&gt;=DATE(2026,9,30),AM581&lt;=DATE(2027,9,29)),"Closed","")</f>
        <v/>
      </c>
      <c r="AS581" s="234"/>
      <c r="AY581" s="385">
        <f t="shared" ref="AY581:AY644" si="577">IF(OR(AT581="Asphyxiation",AU581="Asphyxiation",AV581="Asphyxiation",AW581="Asphyxiation",AX581="Asphyxiation"), 1, 0)</f>
        <v>0</v>
      </c>
      <c r="AZ581" s="385">
        <f t="shared" si="544"/>
        <v>0</v>
      </c>
      <c r="BA581" s="385">
        <f t="shared" ref="BA581:BA644" si="578">IF(OR(AT581="New response option",AU581="New response option",AV581="New response option",AW581="New response option",AX581="New response option"), 1, 0)</f>
        <v>0</v>
      </c>
      <c r="BB581" s="385">
        <f t="shared" si="545"/>
        <v>0</v>
      </c>
      <c r="BC581" s="385">
        <f t="shared" si="546"/>
        <v>0</v>
      </c>
      <c r="BD581" s="385">
        <f t="shared" si="547"/>
        <v>0</v>
      </c>
      <c r="BE581" s="385">
        <f t="shared" si="548"/>
        <v>0</v>
      </c>
      <c r="BF581" s="385">
        <f t="shared" si="549"/>
        <v>0</v>
      </c>
      <c r="BG581" s="385">
        <f t="shared" si="550"/>
        <v>0</v>
      </c>
      <c r="BH581" s="385">
        <f t="shared" si="551"/>
        <v>0</v>
      </c>
      <c r="BI581" s="385">
        <f t="shared" si="552"/>
        <v>0</v>
      </c>
      <c r="BJ581" s="385">
        <f t="shared" si="553"/>
        <v>0</v>
      </c>
      <c r="BK581" s="385">
        <f t="shared" si="554"/>
        <v>0</v>
      </c>
      <c r="BL581" s="385">
        <f t="shared" si="555"/>
        <v>0</v>
      </c>
      <c r="BM581" s="385">
        <f t="shared" si="556"/>
        <v>0</v>
      </c>
      <c r="BN581" s="385">
        <f t="shared" si="557"/>
        <v>0</v>
      </c>
      <c r="CK581" s="239">
        <f t="shared" ref="CK581:CK644" si="579">IF(OR(CJ581="Lawful Permanent Resident (LPR): Former refugee ",CJ581="Lawful Permanent Resident (LPR): Former asylee ",CJ581="Lawful Permanent Resident (LPR): Other former"), 1,0)</f>
        <v>0</v>
      </c>
      <c r="CL581" s="239">
        <f t="shared" ref="CL581:CL644" si="580">IF(OR(CJ581="U.S. Citizen: Former refugee ",CJ581="U.S. Citizen: Former asylee ",CJ581="U.S. Citizen: Other former "), 1,0)</f>
        <v>0</v>
      </c>
    </row>
    <row r="582" spans="3:90" x14ac:dyDescent="0.35">
      <c r="C582" s="235"/>
      <c r="D582" s="246" t="str">
        <f t="shared" si="558"/>
        <v/>
      </c>
      <c r="E582" s="247" t="str">
        <f t="shared" si="559"/>
        <v/>
      </c>
      <c r="F582" s="248" t="str">
        <f t="shared" si="560"/>
        <v/>
      </c>
      <c r="G582" s="249" t="str">
        <f t="shared" si="561"/>
        <v/>
      </c>
      <c r="H582" s="250" t="str">
        <f t="shared" si="562"/>
        <v/>
      </c>
      <c r="I582" s="386" t="str">
        <f t="shared" si="523"/>
        <v/>
      </c>
      <c r="J582" s="387" t="str">
        <f t="shared" si="524"/>
        <v/>
      </c>
      <c r="K582" s="388" t="str">
        <f t="shared" si="525"/>
        <v/>
      </c>
      <c r="L582" s="389" t="str">
        <f t="shared" si="526"/>
        <v/>
      </c>
      <c r="M582" s="250" t="str">
        <f t="shared" si="527"/>
        <v/>
      </c>
      <c r="N582" s="246" t="b">
        <f t="shared" si="563"/>
        <v>0</v>
      </c>
      <c r="O582" s="246" t="b">
        <f t="shared" si="564"/>
        <v>0</v>
      </c>
      <c r="P582" s="246" t="b">
        <f t="shared" si="565"/>
        <v>0</v>
      </c>
      <c r="Q582" s="246" t="b">
        <f t="shared" si="566"/>
        <v>0</v>
      </c>
      <c r="R582" s="246" t="str">
        <f t="shared" si="567"/>
        <v>No</v>
      </c>
      <c r="S582" s="247" t="b">
        <f t="shared" si="528"/>
        <v>0</v>
      </c>
      <c r="T582" s="247" t="b">
        <f t="shared" si="529"/>
        <v>0</v>
      </c>
      <c r="U582" s="247" t="b">
        <f t="shared" si="530"/>
        <v>0</v>
      </c>
      <c r="V582" s="247" t="b">
        <f t="shared" si="531"/>
        <v>0</v>
      </c>
      <c r="W582" s="247" t="str">
        <f t="shared" si="568"/>
        <v>No</v>
      </c>
      <c r="X582" s="248" t="b">
        <f t="shared" si="532"/>
        <v>0</v>
      </c>
      <c r="Y582" s="248" t="b">
        <f t="shared" si="533"/>
        <v>0</v>
      </c>
      <c r="Z582" s="248" t="b">
        <f t="shared" si="534"/>
        <v>0</v>
      </c>
      <c r="AA582" s="248" t="b">
        <f t="shared" si="535"/>
        <v>0</v>
      </c>
      <c r="AB582" s="248" t="str">
        <f t="shared" si="569"/>
        <v>No</v>
      </c>
      <c r="AC582" s="249" t="b">
        <f t="shared" si="536"/>
        <v>0</v>
      </c>
      <c r="AD582" s="249" t="b">
        <f t="shared" si="537"/>
        <v>0</v>
      </c>
      <c r="AE582" s="249" t="b">
        <f t="shared" si="538"/>
        <v>0</v>
      </c>
      <c r="AF582" s="249" t="b">
        <f t="shared" si="539"/>
        <v>0</v>
      </c>
      <c r="AG582" s="249" t="str">
        <f t="shared" si="570"/>
        <v>No</v>
      </c>
      <c r="AH582" s="250" t="b">
        <f t="shared" si="540"/>
        <v>0</v>
      </c>
      <c r="AI582" s="250" t="b">
        <f t="shared" si="541"/>
        <v>0</v>
      </c>
      <c r="AJ582" s="250" t="b">
        <f t="shared" si="542"/>
        <v>0</v>
      </c>
      <c r="AK582" s="250" t="b">
        <f t="shared" si="543"/>
        <v>0</v>
      </c>
      <c r="AL582" s="250" t="str">
        <f t="shared" si="571"/>
        <v>No</v>
      </c>
      <c r="AN582" s="246" t="str">
        <f t="shared" si="572"/>
        <v/>
      </c>
      <c r="AO582" s="247" t="str">
        <f t="shared" si="573"/>
        <v/>
      </c>
      <c r="AP582" s="248" t="str">
        <f t="shared" si="574"/>
        <v/>
      </c>
      <c r="AQ582" s="249" t="str">
        <f t="shared" si="575"/>
        <v/>
      </c>
      <c r="AR582" s="250" t="str">
        <f t="shared" si="576"/>
        <v/>
      </c>
      <c r="AS582" s="234"/>
      <c r="AY582" s="385">
        <f t="shared" si="577"/>
        <v>0</v>
      </c>
      <c r="AZ582" s="385">
        <f t="shared" si="544"/>
        <v>0</v>
      </c>
      <c r="BA582" s="385">
        <f t="shared" si="578"/>
        <v>0</v>
      </c>
      <c r="BB582" s="385">
        <f t="shared" si="545"/>
        <v>0</v>
      </c>
      <c r="BC582" s="385">
        <f t="shared" si="546"/>
        <v>0</v>
      </c>
      <c r="BD582" s="385">
        <f t="shared" si="547"/>
        <v>0</v>
      </c>
      <c r="BE582" s="385">
        <f t="shared" si="548"/>
        <v>0</v>
      </c>
      <c r="BF582" s="385">
        <f t="shared" si="549"/>
        <v>0</v>
      </c>
      <c r="BG582" s="385">
        <f t="shared" si="550"/>
        <v>0</v>
      </c>
      <c r="BH582" s="385">
        <f t="shared" si="551"/>
        <v>0</v>
      </c>
      <c r="BI582" s="385">
        <f t="shared" si="552"/>
        <v>0</v>
      </c>
      <c r="BJ582" s="385">
        <f t="shared" si="553"/>
        <v>0</v>
      </c>
      <c r="BK582" s="385">
        <f t="shared" si="554"/>
        <v>0</v>
      </c>
      <c r="BL582" s="385">
        <f t="shared" si="555"/>
        <v>0</v>
      </c>
      <c r="BM582" s="385">
        <f t="shared" si="556"/>
        <v>0</v>
      </c>
      <c r="BN582" s="385">
        <f t="shared" si="557"/>
        <v>0</v>
      </c>
      <c r="CK582" s="239">
        <f t="shared" si="579"/>
        <v>0</v>
      </c>
      <c r="CL582" s="239">
        <f t="shared" si="580"/>
        <v>0</v>
      </c>
    </row>
    <row r="583" spans="3:90" x14ac:dyDescent="0.35">
      <c r="C583" s="235"/>
      <c r="D583" s="246" t="str">
        <f t="shared" si="558"/>
        <v/>
      </c>
      <c r="E583" s="247" t="str">
        <f t="shared" si="559"/>
        <v/>
      </c>
      <c r="F583" s="248" t="str">
        <f t="shared" si="560"/>
        <v/>
      </c>
      <c r="G583" s="249" t="str">
        <f t="shared" si="561"/>
        <v/>
      </c>
      <c r="H583" s="250" t="str">
        <f t="shared" si="562"/>
        <v/>
      </c>
      <c r="I583" s="386" t="str">
        <f t="shared" si="523"/>
        <v/>
      </c>
      <c r="J583" s="387" t="str">
        <f t="shared" si="524"/>
        <v/>
      </c>
      <c r="K583" s="388" t="str">
        <f t="shared" si="525"/>
        <v/>
      </c>
      <c r="L583" s="389" t="str">
        <f t="shared" si="526"/>
        <v/>
      </c>
      <c r="M583" s="250" t="str">
        <f t="shared" si="527"/>
        <v/>
      </c>
      <c r="N583" s="246" t="b">
        <f t="shared" si="563"/>
        <v>0</v>
      </c>
      <c r="O583" s="246" t="b">
        <f t="shared" si="564"/>
        <v>0</v>
      </c>
      <c r="P583" s="246" t="b">
        <f t="shared" si="565"/>
        <v>0</v>
      </c>
      <c r="Q583" s="246" t="b">
        <f t="shared" si="566"/>
        <v>0</v>
      </c>
      <c r="R583" s="246" t="str">
        <f t="shared" si="567"/>
        <v>No</v>
      </c>
      <c r="S583" s="247" t="b">
        <f t="shared" si="528"/>
        <v>0</v>
      </c>
      <c r="T583" s="247" t="b">
        <f t="shared" si="529"/>
        <v>0</v>
      </c>
      <c r="U583" s="247" t="b">
        <f t="shared" si="530"/>
        <v>0</v>
      </c>
      <c r="V583" s="247" t="b">
        <f t="shared" si="531"/>
        <v>0</v>
      </c>
      <c r="W583" s="247" t="str">
        <f t="shared" si="568"/>
        <v>No</v>
      </c>
      <c r="X583" s="248" t="b">
        <f t="shared" si="532"/>
        <v>0</v>
      </c>
      <c r="Y583" s="248" t="b">
        <f t="shared" si="533"/>
        <v>0</v>
      </c>
      <c r="Z583" s="248" t="b">
        <f t="shared" si="534"/>
        <v>0</v>
      </c>
      <c r="AA583" s="248" t="b">
        <f t="shared" si="535"/>
        <v>0</v>
      </c>
      <c r="AB583" s="248" t="str">
        <f t="shared" si="569"/>
        <v>No</v>
      </c>
      <c r="AC583" s="249" t="b">
        <f t="shared" si="536"/>
        <v>0</v>
      </c>
      <c r="AD583" s="249" t="b">
        <f t="shared" si="537"/>
        <v>0</v>
      </c>
      <c r="AE583" s="249" t="b">
        <f t="shared" si="538"/>
        <v>0</v>
      </c>
      <c r="AF583" s="249" t="b">
        <f t="shared" si="539"/>
        <v>0</v>
      </c>
      <c r="AG583" s="249" t="str">
        <f t="shared" si="570"/>
        <v>No</v>
      </c>
      <c r="AH583" s="250" t="b">
        <f t="shared" si="540"/>
        <v>0</v>
      </c>
      <c r="AI583" s="250" t="b">
        <f t="shared" si="541"/>
        <v>0</v>
      </c>
      <c r="AJ583" s="250" t="b">
        <f t="shared" si="542"/>
        <v>0</v>
      </c>
      <c r="AK583" s="250" t="b">
        <f t="shared" si="543"/>
        <v>0</v>
      </c>
      <c r="AL583" s="250" t="str">
        <f t="shared" si="571"/>
        <v>No</v>
      </c>
      <c r="AN583" s="246" t="str">
        <f t="shared" si="572"/>
        <v/>
      </c>
      <c r="AO583" s="247" t="str">
        <f t="shared" si="573"/>
        <v/>
      </c>
      <c r="AP583" s="248" t="str">
        <f t="shared" si="574"/>
        <v/>
      </c>
      <c r="AQ583" s="249" t="str">
        <f t="shared" si="575"/>
        <v/>
      </c>
      <c r="AR583" s="250" t="str">
        <f t="shared" si="576"/>
        <v/>
      </c>
      <c r="AS583" s="234"/>
      <c r="AY583" s="385">
        <f t="shared" si="577"/>
        <v>0</v>
      </c>
      <c r="AZ583" s="385">
        <f t="shared" si="544"/>
        <v>0</v>
      </c>
      <c r="BA583" s="385">
        <f t="shared" si="578"/>
        <v>0</v>
      </c>
      <c r="BB583" s="385">
        <f t="shared" si="545"/>
        <v>0</v>
      </c>
      <c r="BC583" s="385">
        <f t="shared" si="546"/>
        <v>0</v>
      </c>
      <c r="BD583" s="385">
        <f t="shared" si="547"/>
        <v>0</v>
      </c>
      <c r="BE583" s="385">
        <f t="shared" si="548"/>
        <v>0</v>
      </c>
      <c r="BF583" s="385">
        <f t="shared" si="549"/>
        <v>0</v>
      </c>
      <c r="BG583" s="385">
        <f t="shared" si="550"/>
        <v>0</v>
      </c>
      <c r="BH583" s="385">
        <f t="shared" si="551"/>
        <v>0</v>
      </c>
      <c r="BI583" s="385">
        <f t="shared" si="552"/>
        <v>0</v>
      </c>
      <c r="BJ583" s="385">
        <f t="shared" si="553"/>
        <v>0</v>
      </c>
      <c r="BK583" s="385">
        <f t="shared" si="554"/>
        <v>0</v>
      </c>
      <c r="BL583" s="385">
        <f t="shared" si="555"/>
        <v>0</v>
      </c>
      <c r="BM583" s="385">
        <f t="shared" si="556"/>
        <v>0</v>
      </c>
      <c r="BN583" s="385">
        <f t="shared" si="557"/>
        <v>0</v>
      </c>
      <c r="CK583" s="239">
        <f t="shared" si="579"/>
        <v>0</v>
      </c>
      <c r="CL583" s="239">
        <f t="shared" si="580"/>
        <v>0</v>
      </c>
    </row>
    <row r="584" spans="3:90" x14ac:dyDescent="0.35">
      <c r="C584" s="235"/>
      <c r="D584" s="246" t="str">
        <f t="shared" si="558"/>
        <v/>
      </c>
      <c r="E584" s="247" t="str">
        <f t="shared" si="559"/>
        <v/>
      </c>
      <c r="F584" s="248" t="str">
        <f t="shared" si="560"/>
        <v/>
      </c>
      <c r="G584" s="249" t="str">
        <f t="shared" si="561"/>
        <v/>
      </c>
      <c r="H584" s="250" t="str">
        <f t="shared" si="562"/>
        <v/>
      </c>
      <c r="I584" s="386" t="str">
        <f t="shared" si="523"/>
        <v/>
      </c>
      <c r="J584" s="387" t="str">
        <f t="shared" si="524"/>
        <v/>
      </c>
      <c r="K584" s="388" t="str">
        <f t="shared" si="525"/>
        <v/>
      </c>
      <c r="L584" s="389" t="str">
        <f t="shared" si="526"/>
        <v/>
      </c>
      <c r="M584" s="250" t="str">
        <f t="shared" si="527"/>
        <v/>
      </c>
      <c r="N584" s="246" t="b">
        <f t="shared" si="563"/>
        <v>0</v>
      </c>
      <c r="O584" s="246" t="b">
        <f t="shared" si="564"/>
        <v>0</v>
      </c>
      <c r="P584" s="246" t="b">
        <f t="shared" si="565"/>
        <v>0</v>
      </c>
      <c r="Q584" s="246" t="b">
        <f t="shared" si="566"/>
        <v>0</v>
      </c>
      <c r="R584" s="246" t="str">
        <f t="shared" si="567"/>
        <v>No</v>
      </c>
      <c r="S584" s="247" t="b">
        <f t="shared" si="528"/>
        <v>0</v>
      </c>
      <c r="T584" s="247" t="b">
        <f t="shared" si="529"/>
        <v>0</v>
      </c>
      <c r="U584" s="247" t="b">
        <f t="shared" si="530"/>
        <v>0</v>
      </c>
      <c r="V584" s="247" t="b">
        <f t="shared" si="531"/>
        <v>0</v>
      </c>
      <c r="W584" s="247" t="str">
        <f t="shared" si="568"/>
        <v>No</v>
      </c>
      <c r="X584" s="248" t="b">
        <f t="shared" si="532"/>
        <v>0</v>
      </c>
      <c r="Y584" s="248" t="b">
        <f t="shared" si="533"/>
        <v>0</v>
      </c>
      <c r="Z584" s="248" t="b">
        <f t="shared" si="534"/>
        <v>0</v>
      </c>
      <c r="AA584" s="248" t="b">
        <f t="shared" si="535"/>
        <v>0</v>
      </c>
      <c r="AB584" s="248" t="str">
        <f t="shared" si="569"/>
        <v>No</v>
      </c>
      <c r="AC584" s="249" t="b">
        <f t="shared" si="536"/>
        <v>0</v>
      </c>
      <c r="AD584" s="249" t="b">
        <f t="shared" si="537"/>
        <v>0</v>
      </c>
      <c r="AE584" s="249" t="b">
        <f t="shared" si="538"/>
        <v>0</v>
      </c>
      <c r="AF584" s="249" t="b">
        <f t="shared" si="539"/>
        <v>0</v>
      </c>
      <c r="AG584" s="249" t="str">
        <f t="shared" si="570"/>
        <v>No</v>
      </c>
      <c r="AH584" s="250" t="b">
        <f t="shared" si="540"/>
        <v>0</v>
      </c>
      <c r="AI584" s="250" t="b">
        <f t="shared" si="541"/>
        <v>0</v>
      </c>
      <c r="AJ584" s="250" t="b">
        <f t="shared" si="542"/>
        <v>0</v>
      </c>
      <c r="AK584" s="250" t="b">
        <f t="shared" si="543"/>
        <v>0</v>
      </c>
      <c r="AL584" s="250" t="str">
        <f t="shared" si="571"/>
        <v>No</v>
      </c>
      <c r="AN584" s="246" t="str">
        <f t="shared" si="572"/>
        <v/>
      </c>
      <c r="AO584" s="247" t="str">
        <f t="shared" si="573"/>
        <v/>
      </c>
      <c r="AP584" s="248" t="str">
        <f t="shared" si="574"/>
        <v/>
      </c>
      <c r="AQ584" s="249" t="str">
        <f t="shared" si="575"/>
        <v/>
      </c>
      <c r="AR584" s="250" t="str">
        <f t="shared" si="576"/>
        <v/>
      </c>
      <c r="AS584" s="234"/>
      <c r="AY584" s="385">
        <f t="shared" si="577"/>
        <v>0</v>
      </c>
      <c r="AZ584" s="385">
        <f t="shared" si="544"/>
        <v>0</v>
      </c>
      <c r="BA584" s="385">
        <f t="shared" si="578"/>
        <v>0</v>
      </c>
      <c r="BB584" s="385">
        <f t="shared" si="545"/>
        <v>0</v>
      </c>
      <c r="BC584" s="385">
        <f t="shared" si="546"/>
        <v>0</v>
      </c>
      <c r="BD584" s="385">
        <f t="shared" si="547"/>
        <v>0</v>
      </c>
      <c r="BE584" s="385">
        <f t="shared" si="548"/>
        <v>0</v>
      </c>
      <c r="BF584" s="385">
        <f t="shared" si="549"/>
        <v>0</v>
      </c>
      <c r="BG584" s="385">
        <f t="shared" si="550"/>
        <v>0</v>
      </c>
      <c r="BH584" s="385">
        <f t="shared" si="551"/>
        <v>0</v>
      </c>
      <c r="BI584" s="385">
        <f t="shared" si="552"/>
        <v>0</v>
      </c>
      <c r="BJ584" s="385">
        <f t="shared" si="553"/>
        <v>0</v>
      </c>
      <c r="BK584" s="385">
        <f t="shared" si="554"/>
        <v>0</v>
      </c>
      <c r="BL584" s="385">
        <f t="shared" si="555"/>
        <v>0</v>
      </c>
      <c r="BM584" s="385">
        <f t="shared" si="556"/>
        <v>0</v>
      </c>
      <c r="BN584" s="385">
        <f t="shared" si="557"/>
        <v>0</v>
      </c>
      <c r="CK584" s="239">
        <f t="shared" si="579"/>
        <v>0</v>
      </c>
      <c r="CL584" s="239">
        <f t="shared" si="580"/>
        <v>0</v>
      </c>
    </row>
    <row r="585" spans="3:90" x14ac:dyDescent="0.35">
      <c r="C585" s="235"/>
      <c r="D585" s="246" t="str">
        <f t="shared" si="558"/>
        <v/>
      </c>
      <c r="E585" s="247" t="str">
        <f t="shared" si="559"/>
        <v/>
      </c>
      <c r="F585" s="248" t="str">
        <f t="shared" si="560"/>
        <v/>
      </c>
      <c r="G585" s="249" t="str">
        <f t="shared" si="561"/>
        <v/>
      </c>
      <c r="H585" s="250" t="str">
        <f t="shared" si="562"/>
        <v/>
      </c>
      <c r="I585" s="386" t="str">
        <f t="shared" si="523"/>
        <v/>
      </c>
      <c r="J585" s="387" t="str">
        <f t="shared" si="524"/>
        <v/>
      </c>
      <c r="K585" s="388" t="str">
        <f t="shared" si="525"/>
        <v/>
      </c>
      <c r="L585" s="389" t="str">
        <f t="shared" si="526"/>
        <v/>
      </c>
      <c r="M585" s="250" t="str">
        <f t="shared" si="527"/>
        <v/>
      </c>
      <c r="N585" s="246" t="b">
        <f t="shared" si="563"/>
        <v>0</v>
      </c>
      <c r="O585" s="246" t="b">
        <f t="shared" si="564"/>
        <v>0</v>
      </c>
      <c r="P585" s="246" t="b">
        <f t="shared" si="565"/>
        <v>0</v>
      </c>
      <c r="Q585" s="246" t="b">
        <f t="shared" si="566"/>
        <v>0</v>
      </c>
      <c r="R585" s="246" t="str">
        <f t="shared" si="567"/>
        <v>No</v>
      </c>
      <c r="S585" s="247" t="b">
        <f t="shared" si="528"/>
        <v>0</v>
      </c>
      <c r="T585" s="247" t="b">
        <f t="shared" si="529"/>
        <v>0</v>
      </c>
      <c r="U585" s="247" t="b">
        <f t="shared" si="530"/>
        <v>0</v>
      </c>
      <c r="V585" s="247" t="b">
        <f t="shared" si="531"/>
        <v>0</v>
      </c>
      <c r="W585" s="247" t="str">
        <f t="shared" si="568"/>
        <v>No</v>
      </c>
      <c r="X585" s="248" t="b">
        <f t="shared" si="532"/>
        <v>0</v>
      </c>
      <c r="Y585" s="248" t="b">
        <f t="shared" si="533"/>
        <v>0</v>
      </c>
      <c r="Z585" s="248" t="b">
        <f t="shared" si="534"/>
        <v>0</v>
      </c>
      <c r="AA585" s="248" t="b">
        <f t="shared" si="535"/>
        <v>0</v>
      </c>
      <c r="AB585" s="248" t="str">
        <f t="shared" si="569"/>
        <v>No</v>
      </c>
      <c r="AC585" s="249" t="b">
        <f t="shared" si="536"/>
        <v>0</v>
      </c>
      <c r="AD585" s="249" t="b">
        <f t="shared" si="537"/>
        <v>0</v>
      </c>
      <c r="AE585" s="249" t="b">
        <f t="shared" si="538"/>
        <v>0</v>
      </c>
      <c r="AF585" s="249" t="b">
        <f t="shared" si="539"/>
        <v>0</v>
      </c>
      <c r="AG585" s="249" t="str">
        <f t="shared" si="570"/>
        <v>No</v>
      </c>
      <c r="AH585" s="250" t="b">
        <f t="shared" si="540"/>
        <v>0</v>
      </c>
      <c r="AI585" s="250" t="b">
        <f t="shared" si="541"/>
        <v>0</v>
      </c>
      <c r="AJ585" s="250" t="b">
        <f t="shared" si="542"/>
        <v>0</v>
      </c>
      <c r="AK585" s="250" t="b">
        <f t="shared" si="543"/>
        <v>0</v>
      </c>
      <c r="AL585" s="250" t="str">
        <f t="shared" si="571"/>
        <v>No</v>
      </c>
      <c r="AN585" s="246" t="str">
        <f t="shared" si="572"/>
        <v/>
      </c>
      <c r="AO585" s="247" t="str">
        <f t="shared" si="573"/>
        <v/>
      </c>
      <c r="AP585" s="248" t="str">
        <f t="shared" si="574"/>
        <v/>
      </c>
      <c r="AQ585" s="249" t="str">
        <f t="shared" si="575"/>
        <v/>
      </c>
      <c r="AR585" s="250" t="str">
        <f t="shared" si="576"/>
        <v/>
      </c>
      <c r="AS585" s="234"/>
      <c r="AY585" s="385">
        <f t="shared" si="577"/>
        <v>0</v>
      </c>
      <c r="AZ585" s="385">
        <f t="shared" si="544"/>
        <v>0</v>
      </c>
      <c r="BA585" s="385">
        <f t="shared" si="578"/>
        <v>0</v>
      </c>
      <c r="BB585" s="385">
        <f t="shared" si="545"/>
        <v>0</v>
      </c>
      <c r="BC585" s="385">
        <f t="shared" si="546"/>
        <v>0</v>
      </c>
      <c r="BD585" s="385">
        <f t="shared" si="547"/>
        <v>0</v>
      </c>
      <c r="BE585" s="385">
        <f t="shared" si="548"/>
        <v>0</v>
      </c>
      <c r="BF585" s="385">
        <f t="shared" si="549"/>
        <v>0</v>
      </c>
      <c r="BG585" s="385">
        <f t="shared" si="550"/>
        <v>0</v>
      </c>
      <c r="BH585" s="385">
        <f t="shared" si="551"/>
        <v>0</v>
      </c>
      <c r="BI585" s="385">
        <f t="shared" si="552"/>
        <v>0</v>
      </c>
      <c r="BJ585" s="385">
        <f t="shared" si="553"/>
        <v>0</v>
      </c>
      <c r="BK585" s="385">
        <f t="shared" si="554"/>
        <v>0</v>
      </c>
      <c r="BL585" s="385">
        <f t="shared" si="555"/>
        <v>0</v>
      </c>
      <c r="BM585" s="385">
        <f t="shared" si="556"/>
        <v>0</v>
      </c>
      <c r="BN585" s="385">
        <f t="shared" si="557"/>
        <v>0</v>
      </c>
      <c r="CK585" s="239">
        <f t="shared" si="579"/>
        <v>0</v>
      </c>
      <c r="CL585" s="239">
        <f t="shared" si="580"/>
        <v>0</v>
      </c>
    </row>
    <row r="586" spans="3:90" x14ac:dyDescent="0.35">
      <c r="C586" s="235"/>
      <c r="D586" s="246" t="str">
        <f t="shared" si="558"/>
        <v/>
      </c>
      <c r="E586" s="247" t="str">
        <f t="shared" si="559"/>
        <v/>
      </c>
      <c r="F586" s="248" t="str">
        <f t="shared" si="560"/>
        <v/>
      </c>
      <c r="G586" s="249" t="str">
        <f t="shared" si="561"/>
        <v/>
      </c>
      <c r="H586" s="250" t="str">
        <f t="shared" si="562"/>
        <v/>
      </c>
      <c r="I586" s="386" t="str">
        <f t="shared" si="523"/>
        <v/>
      </c>
      <c r="J586" s="387" t="str">
        <f t="shared" si="524"/>
        <v/>
      </c>
      <c r="K586" s="388" t="str">
        <f t="shared" si="525"/>
        <v/>
      </c>
      <c r="L586" s="389" t="str">
        <f t="shared" si="526"/>
        <v/>
      </c>
      <c r="M586" s="250" t="str">
        <f t="shared" si="527"/>
        <v/>
      </c>
      <c r="N586" s="246" t="b">
        <f t="shared" si="563"/>
        <v>0</v>
      </c>
      <c r="O586" s="246" t="b">
        <f t="shared" si="564"/>
        <v>0</v>
      </c>
      <c r="P586" s="246" t="b">
        <f t="shared" si="565"/>
        <v>0</v>
      </c>
      <c r="Q586" s="246" t="b">
        <f t="shared" si="566"/>
        <v>0</v>
      </c>
      <c r="R586" s="246" t="str">
        <f t="shared" si="567"/>
        <v>No</v>
      </c>
      <c r="S586" s="247" t="b">
        <f t="shared" si="528"/>
        <v>0</v>
      </c>
      <c r="T586" s="247" t="b">
        <f t="shared" si="529"/>
        <v>0</v>
      </c>
      <c r="U586" s="247" t="b">
        <f t="shared" si="530"/>
        <v>0</v>
      </c>
      <c r="V586" s="247" t="b">
        <f t="shared" si="531"/>
        <v>0</v>
      </c>
      <c r="W586" s="247" t="str">
        <f t="shared" si="568"/>
        <v>No</v>
      </c>
      <c r="X586" s="248" t="b">
        <f t="shared" si="532"/>
        <v>0</v>
      </c>
      <c r="Y586" s="248" t="b">
        <f t="shared" si="533"/>
        <v>0</v>
      </c>
      <c r="Z586" s="248" t="b">
        <f t="shared" si="534"/>
        <v>0</v>
      </c>
      <c r="AA586" s="248" t="b">
        <f t="shared" si="535"/>
        <v>0</v>
      </c>
      <c r="AB586" s="248" t="str">
        <f t="shared" si="569"/>
        <v>No</v>
      </c>
      <c r="AC586" s="249" t="b">
        <f t="shared" si="536"/>
        <v>0</v>
      </c>
      <c r="AD586" s="249" t="b">
        <f t="shared" si="537"/>
        <v>0</v>
      </c>
      <c r="AE586" s="249" t="b">
        <f t="shared" si="538"/>
        <v>0</v>
      </c>
      <c r="AF586" s="249" t="b">
        <f t="shared" si="539"/>
        <v>0</v>
      </c>
      <c r="AG586" s="249" t="str">
        <f t="shared" si="570"/>
        <v>No</v>
      </c>
      <c r="AH586" s="250" t="b">
        <f t="shared" si="540"/>
        <v>0</v>
      </c>
      <c r="AI586" s="250" t="b">
        <f t="shared" si="541"/>
        <v>0</v>
      </c>
      <c r="AJ586" s="250" t="b">
        <f t="shared" si="542"/>
        <v>0</v>
      </c>
      <c r="AK586" s="250" t="b">
        <f t="shared" si="543"/>
        <v>0</v>
      </c>
      <c r="AL586" s="250" t="str">
        <f t="shared" si="571"/>
        <v>No</v>
      </c>
      <c r="AN586" s="246" t="str">
        <f t="shared" si="572"/>
        <v/>
      </c>
      <c r="AO586" s="247" t="str">
        <f t="shared" si="573"/>
        <v/>
      </c>
      <c r="AP586" s="248" t="str">
        <f t="shared" si="574"/>
        <v/>
      </c>
      <c r="AQ586" s="249" t="str">
        <f t="shared" si="575"/>
        <v/>
      </c>
      <c r="AR586" s="250" t="str">
        <f t="shared" si="576"/>
        <v/>
      </c>
      <c r="AS586" s="234"/>
      <c r="AY586" s="385">
        <f t="shared" si="577"/>
        <v>0</v>
      </c>
      <c r="AZ586" s="385">
        <f t="shared" si="544"/>
        <v>0</v>
      </c>
      <c r="BA586" s="385">
        <f t="shared" si="578"/>
        <v>0</v>
      </c>
      <c r="BB586" s="385">
        <f t="shared" si="545"/>
        <v>0</v>
      </c>
      <c r="BC586" s="385">
        <f t="shared" si="546"/>
        <v>0</v>
      </c>
      <c r="BD586" s="385">
        <f t="shared" si="547"/>
        <v>0</v>
      </c>
      <c r="BE586" s="385">
        <f t="shared" si="548"/>
        <v>0</v>
      </c>
      <c r="BF586" s="385">
        <f t="shared" si="549"/>
        <v>0</v>
      </c>
      <c r="BG586" s="385">
        <f t="shared" si="550"/>
        <v>0</v>
      </c>
      <c r="BH586" s="385">
        <f t="shared" si="551"/>
        <v>0</v>
      </c>
      <c r="BI586" s="385">
        <f t="shared" si="552"/>
        <v>0</v>
      </c>
      <c r="BJ586" s="385">
        <f t="shared" si="553"/>
        <v>0</v>
      </c>
      <c r="BK586" s="385">
        <f t="shared" si="554"/>
        <v>0</v>
      </c>
      <c r="BL586" s="385">
        <f t="shared" si="555"/>
        <v>0</v>
      </c>
      <c r="BM586" s="385">
        <f t="shared" si="556"/>
        <v>0</v>
      </c>
      <c r="BN586" s="385">
        <f t="shared" si="557"/>
        <v>0</v>
      </c>
      <c r="CK586" s="239">
        <f t="shared" si="579"/>
        <v>0</v>
      </c>
      <c r="CL586" s="239">
        <f t="shared" si="580"/>
        <v>0</v>
      </c>
    </row>
    <row r="587" spans="3:90" x14ac:dyDescent="0.35">
      <c r="C587" s="235"/>
      <c r="D587" s="246" t="str">
        <f t="shared" si="558"/>
        <v/>
      </c>
      <c r="E587" s="247" t="str">
        <f t="shared" si="559"/>
        <v/>
      </c>
      <c r="F587" s="248" t="str">
        <f t="shared" si="560"/>
        <v/>
      </c>
      <c r="G587" s="249" t="str">
        <f t="shared" si="561"/>
        <v/>
      </c>
      <c r="H587" s="250" t="str">
        <f t="shared" si="562"/>
        <v/>
      </c>
      <c r="I587" s="386" t="str">
        <f t="shared" si="523"/>
        <v/>
      </c>
      <c r="J587" s="387" t="str">
        <f t="shared" si="524"/>
        <v/>
      </c>
      <c r="K587" s="388" t="str">
        <f t="shared" si="525"/>
        <v/>
      </c>
      <c r="L587" s="389" t="str">
        <f t="shared" si="526"/>
        <v/>
      </c>
      <c r="M587" s="250" t="str">
        <f t="shared" si="527"/>
        <v/>
      </c>
      <c r="N587" s="246" t="b">
        <f t="shared" si="563"/>
        <v>0</v>
      </c>
      <c r="O587" s="246" t="b">
        <f t="shared" si="564"/>
        <v>0</v>
      </c>
      <c r="P587" s="246" t="b">
        <f t="shared" si="565"/>
        <v>0</v>
      </c>
      <c r="Q587" s="246" t="b">
        <f t="shared" si="566"/>
        <v>0</v>
      </c>
      <c r="R587" s="246" t="str">
        <f t="shared" si="567"/>
        <v>No</v>
      </c>
      <c r="S587" s="247" t="b">
        <f t="shared" si="528"/>
        <v>0</v>
      </c>
      <c r="T587" s="247" t="b">
        <f t="shared" si="529"/>
        <v>0</v>
      </c>
      <c r="U587" s="247" t="b">
        <f t="shared" si="530"/>
        <v>0</v>
      </c>
      <c r="V587" s="247" t="b">
        <f t="shared" si="531"/>
        <v>0</v>
      </c>
      <c r="W587" s="247" t="str">
        <f t="shared" si="568"/>
        <v>No</v>
      </c>
      <c r="X587" s="248" t="b">
        <f t="shared" si="532"/>
        <v>0</v>
      </c>
      <c r="Y587" s="248" t="b">
        <f t="shared" si="533"/>
        <v>0</v>
      </c>
      <c r="Z587" s="248" t="b">
        <f t="shared" si="534"/>
        <v>0</v>
      </c>
      <c r="AA587" s="248" t="b">
        <f t="shared" si="535"/>
        <v>0</v>
      </c>
      <c r="AB587" s="248" t="str">
        <f t="shared" si="569"/>
        <v>No</v>
      </c>
      <c r="AC587" s="249" t="b">
        <f t="shared" si="536"/>
        <v>0</v>
      </c>
      <c r="AD587" s="249" t="b">
        <f t="shared" si="537"/>
        <v>0</v>
      </c>
      <c r="AE587" s="249" t="b">
        <f t="shared" si="538"/>
        <v>0</v>
      </c>
      <c r="AF587" s="249" t="b">
        <f t="shared" si="539"/>
        <v>0</v>
      </c>
      <c r="AG587" s="249" t="str">
        <f t="shared" si="570"/>
        <v>No</v>
      </c>
      <c r="AH587" s="250" t="b">
        <f t="shared" si="540"/>
        <v>0</v>
      </c>
      <c r="AI587" s="250" t="b">
        <f t="shared" si="541"/>
        <v>0</v>
      </c>
      <c r="AJ587" s="250" t="b">
        <f t="shared" si="542"/>
        <v>0</v>
      </c>
      <c r="AK587" s="250" t="b">
        <f t="shared" si="543"/>
        <v>0</v>
      </c>
      <c r="AL587" s="250" t="str">
        <f t="shared" si="571"/>
        <v>No</v>
      </c>
      <c r="AN587" s="246" t="str">
        <f t="shared" si="572"/>
        <v/>
      </c>
      <c r="AO587" s="247" t="str">
        <f t="shared" si="573"/>
        <v/>
      </c>
      <c r="AP587" s="248" t="str">
        <f t="shared" si="574"/>
        <v/>
      </c>
      <c r="AQ587" s="249" t="str">
        <f t="shared" si="575"/>
        <v/>
      </c>
      <c r="AR587" s="250" t="str">
        <f t="shared" si="576"/>
        <v/>
      </c>
      <c r="AS587" s="234"/>
      <c r="AY587" s="385">
        <f t="shared" si="577"/>
        <v>0</v>
      </c>
      <c r="AZ587" s="385">
        <f t="shared" si="544"/>
        <v>0</v>
      </c>
      <c r="BA587" s="385">
        <f t="shared" si="578"/>
        <v>0</v>
      </c>
      <c r="BB587" s="385">
        <f t="shared" si="545"/>
        <v>0</v>
      </c>
      <c r="BC587" s="385">
        <f t="shared" si="546"/>
        <v>0</v>
      </c>
      <c r="BD587" s="385">
        <f t="shared" si="547"/>
        <v>0</v>
      </c>
      <c r="BE587" s="385">
        <f t="shared" si="548"/>
        <v>0</v>
      </c>
      <c r="BF587" s="385">
        <f t="shared" si="549"/>
        <v>0</v>
      </c>
      <c r="BG587" s="385">
        <f t="shared" si="550"/>
        <v>0</v>
      </c>
      <c r="BH587" s="385">
        <f t="shared" si="551"/>
        <v>0</v>
      </c>
      <c r="BI587" s="385">
        <f t="shared" si="552"/>
        <v>0</v>
      </c>
      <c r="BJ587" s="385">
        <f t="shared" si="553"/>
        <v>0</v>
      </c>
      <c r="BK587" s="385">
        <f t="shared" si="554"/>
        <v>0</v>
      </c>
      <c r="BL587" s="385">
        <f t="shared" si="555"/>
        <v>0</v>
      </c>
      <c r="BM587" s="385">
        <f t="shared" si="556"/>
        <v>0</v>
      </c>
      <c r="BN587" s="385">
        <f t="shared" si="557"/>
        <v>0</v>
      </c>
      <c r="CK587" s="239">
        <f t="shared" si="579"/>
        <v>0</v>
      </c>
      <c r="CL587" s="239">
        <f t="shared" si="580"/>
        <v>0</v>
      </c>
    </row>
    <row r="588" spans="3:90" x14ac:dyDescent="0.35">
      <c r="C588" s="235"/>
      <c r="D588" s="246" t="str">
        <f t="shared" si="558"/>
        <v/>
      </c>
      <c r="E588" s="247" t="str">
        <f t="shared" si="559"/>
        <v/>
      </c>
      <c r="F588" s="248" t="str">
        <f t="shared" si="560"/>
        <v/>
      </c>
      <c r="G588" s="249" t="str">
        <f t="shared" si="561"/>
        <v/>
      </c>
      <c r="H588" s="250" t="str">
        <f t="shared" si="562"/>
        <v/>
      </c>
      <c r="I588" s="386" t="str">
        <f t="shared" si="523"/>
        <v/>
      </c>
      <c r="J588" s="387" t="str">
        <f t="shared" si="524"/>
        <v/>
      </c>
      <c r="K588" s="388" t="str">
        <f t="shared" si="525"/>
        <v/>
      </c>
      <c r="L588" s="389" t="str">
        <f t="shared" si="526"/>
        <v/>
      </c>
      <c r="M588" s="250" t="str">
        <f t="shared" si="527"/>
        <v/>
      </c>
      <c r="N588" s="246" t="b">
        <f t="shared" si="563"/>
        <v>0</v>
      </c>
      <c r="O588" s="246" t="b">
        <f t="shared" si="564"/>
        <v>0</v>
      </c>
      <c r="P588" s="246" t="b">
        <f t="shared" si="565"/>
        <v>0</v>
      </c>
      <c r="Q588" s="246" t="b">
        <f t="shared" si="566"/>
        <v>0</v>
      </c>
      <c r="R588" s="246" t="str">
        <f t="shared" si="567"/>
        <v>No</v>
      </c>
      <c r="S588" s="247" t="b">
        <f t="shared" si="528"/>
        <v>0</v>
      </c>
      <c r="T588" s="247" t="b">
        <f t="shared" si="529"/>
        <v>0</v>
      </c>
      <c r="U588" s="247" t="b">
        <f t="shared" si="530"/>
        <v>0</v>
      </c>
      <c r="V588" s="247" t="b">
        <f t="shared" si="531"/>
        <v>0</v>
      </c>
      <c r="W588" s="247" t="str">
        <f t="shared" si="568"/>
        <v>No</v>
      </c>
      <c r="X588" s="248" t="b">
        <f t="shared" si="532"/>
        <v>0</v>
      </c>
      <c r="Y588" s="248" t="b">
        <f t="shared" si="533"/>
        <v>0</v>
      </c>
      <c r="Z588" s="248" t="b">
        <f t="shared" si="534"/>
        <v>0</v>
      </c>
      <c r="AA588" s="248" t="b">
        <f t="shared" si="535"/>
        <v>0</v>
      </c>
      <c r="AB588" s="248" t="str">
        <f t="shared" si="569"/>
        <v>No</v>
      </c>
      <c r="AC588" s="249" t="b">
        <f t="shared" si="536"/>
        <v>0</v>
      </c>
      <c r="AD588" s="249" t="b">
        <f t="shared" si="537"/>
        <v>0</v>
      </c>
      <c r="AE588" s="249" t="b">
        <f t="shared" si="538"/>
        <v>0</v>
      </c>
      <c r="AF588" s="249" t="b">
        <f t="shared" si="539"/>
        <v>0</v>
      </c>
      <c r="AG588" s="249" t="str">
        <f t="shared" si="570"/>
        <v>No</v>
      </c>
      <c r="AH588" s="250" t="b">
        <f t="shared" si="540"/>
        <v>0</v>
      </c>
      <c r="AI588" s="250" t="b">
        <f t="shared" si="541"/>
        <v>0</v>
      </c>
      <c r="AJ588" s="250" t="b">
        <f t="shared" si="542"/>
        <v>0</v>
      </c>
      <c r="AK588" s="250" t="b">
        <f t="shared" si="543"/>
        <v>0</v>
      </c>
      <c r="AL588" s="250" t="str">
        <f t="shared" si="571"/>
        <v>No</v>
      </c>
      <c r="AN588" s="246" t="str">
        <f t="shared" si="572"/>
        <v/>
      </c>
      <c r="AO588" s="247" t="str">
        <f t="shared" si="573"/>
        <v/>
      </c>
      <c r="AP588" s="248" t="str">
        <f t="shared" si="574"/>
        <v/>
      </c>
      <c r="AQ588" s="249" t="str">
        <f t="shared" si="575"/>
        <v/>
      </c>
      <c r="AR588" s="250" t="str">
        <f t="shared" si="576"/>
        <v/>
      </c>
      <c r="AS588" s="234"/>
      <c r="AY588" s="385">
        <f t="shared" si="577"/>
        <v>0</v>
      </c>
      <c r="AZ588" s="385">
        <f t="shared" si="544"/>
        <v>0</v>
      </c>
      <c r="BA588" s="385">
        <f t="shared" si="578"/>
        <v>0</v>
      </c>
      <c r="BB588" s="385">
        <f t="shared" si="545"/>
        <v>0</v>
      </c>
      <c r="BC588" s="385">
        <f t="shared" si="546"/>
        <v>0</v>
      </c>
      <c r="BD588" s="385">
        <f t="shared" si="547"/>
        <v>0</v>
      </c>
      <c r="BE588" s="385">
        <f t="shared" si="548"/>
        <v>0</v>
      </c>
      <c r="BF588" s="385">
        <f t="shared" si="549"/>
        <v>0</v>
      </c>
      <c r="BG588" s="385">
        <f t="shared" si="550"/>
        <v>0</v>
      </c>
      <c r="BH588" s="385">
        <f t="shared" si="551"/>
        <v>0</v>
      </c>
      <c r="BI588" s="385">
        <f t="shared" si="552"/>
        <v>0</v>
      </c>
      <c r="BJ588" s="385">
        <f t="shared" si="553"/>
        <v>0</v>
      </c>
      <c r="BK588" s="385">
        <f t="shared" si="554"/>
        <v>0</v>
      </c>
      <c r="BL588" s="385">
        <f t="shared" si="555"/>
        <v>0</v>
      </c>
      <c r="BM588" s="385">
        <f t="shared" si="556"/>
        <v>0</v>
      </c>
      <c r="BN588" s="385">
        <f t="shared" si="557"/>
        <v>0</v>
      </c>
      <c r="CK588" s="239">
        <f t="shared" si="579"/>
        <v>0</v>
      </c>
      <c r="CL588" s="239">
        <f t="shared" si="580"/>
        <v>0</v>
      </c>
    </row>
    <row r="589" spans="3:90" x14ac:dyDescent="0.35">
      <c r="C589" s="235"/>
      <c r="D589" s="246" t="str">
        <f t="shared" si="558"/>
        <v/>
      </c>
      <c r="E589" s="247" t="str">
        <f t="shared" si="559"/>
        <v/>
      </c>
      <c r="F589" s="248" t="str">
        <f t="shared" si="560"/>
        <v/>
      </c>
      <c r="G589" s="249" t="str">
        <f t="shared" si="561"/>
        <v/>
      </c>
      <c r="H589" s="250" t="str">
        <f t="shared" si="562"/>
        <v/>
      </c>
      <c r="I589" s="386" t="str">
        <f t="shared" si="523"/>
        <v/>
      </c>
      <c r="J589" s="387" t="str">
        <f t="shared" si="524"/>
        <v/>
      </c>
      <c r="K589" s="388" t="str">
        <f t="shared" si="525"/>
        <v/>
      </c>
      <c r="L589" s="389" t="str">
        <f t="shared" si="526"/>
        <v/>
      </c>
      <c r="M589" s="250" t="str">
        <f t="shared" si="527"/>
        <v/>
      </c>
      <c r="N589" s="246" t="b">
        <f t="shared" si="563"/>
        <v>0</v>
      </c>
      <c r="O589" s="246" t="b">
        <f t="shared" si="564"/>
        <v>0</v>
      </c>
      <c r="P589" s="246" t="b">
        <f t="shared" si="565"/>
        <v>0</v>
      </c>
      <c r="Q589" s="246" t="b">
        <f t="shared" si="566"/>
        <v>0</v>
      </c>
      <c r="R589" s="246" t="str">
        <f t="shared" si="567"/>
        <v>No</v>
      </c>
      <c r="S589" s="247" t="b">
        <f t="shared" si="528"/>
        <v>0</v>
      </c>
      <c r="T589" s="247" t="b">
        <f t="shared" si="529"/>
        <v>0</v>
      </c>
      <c r="U589" s="247" t="b">
        <f t="shared" si="530"/>
        <v>0</v>
      </c>
      <c r="V589" s="247" t="b">
        <f t="shared" si="531"/>
        <v>0</v>
      </c>
      <c r="W589" s="247" t="str">
        <f t="shared" si="568"/>
        <v>No</v>
      </c>
      <c r="X589" s="248" t="b">
        <f t="shared" si="532"/>
        <v>0</v>
      </c>
      <c r="Y589" s="248" t="b">
        <f t="shared" si="533"/>
        <v>0</v>
      </c>
      <c r="Z589" s="248" t="b">
        <f t="shared" si="534"/>
        <v>0</v>
      </c>
      <c r="AA589" s="248" t="b">
        <f t="shared" si="535"/>
        <v>0</v>
      </c>
      <c r="AB589" s="248" t="str">
        <f t="shared" si="569"/>
        <v>No</v>
      </c>
      <c r="AC589" s="249" t="b">
        <f t="shared" si="536"/>
        <v>0</v>
      </c>
      <c r="AD589" s="249" t="b">
        <f t="shared" si="537"/>
        <v>0</v>
      </c>
      <c r="AE589" s="249" t="b">
        <f t="shared" si="538"/>
        <v>0</v>
      </c>
      <c r="AF589" s="249" t="b">
        <f t="shared" si="539"/>
        <v>0</v>
      </c>
      <c r="AG589" s="249" t="str">
        <f t="shared" si="570"/>
        <v>No</v>
      </c>
      <c r="AH589" s="250" t="b">
        <f t="shared" si="540"/>
        <v>0</v>
      </c>
      <c r="AI589" s="250" t="b">
        <f t="shared" si="541"/>
        <v>0</v>
      </c>
      <c r="AJ589" s="250" t="b">
        <f t="shared" si="542"/>
        <v>0</v>
      </c>
      <c r="AK589" s="250" t="b">
        <f t="shared" si="543"/>
        <v>0</v>
      </c>
      <c r="AL589" s="250" t="str">
        <f t="shared" si="571"/>
        <v>No</v>
      </c>
      <c r="AN589" s="246" t="str">
        <f t="shared" si="572"/>
        <v/>
      </c>
      <c r="AO589" s="247" t="str">
        <f t="shared" si="573"/>
        <v/>
      </c>
      <c r="AP589" s="248" t="str">
        <f t="shared" si="574"/>
        <v/>
      </c>
      <c r="AQ589" s="249" t="str">
        <f t="shared" si="575"/>
        <v/>
      </c>
      <c r="AR589" s="250" t="str">
        <f t="shared" si="576"/>
        <v/>
      </c>
      <c r="AS589" s="234"/>
      <c r="AY589" s="385">
        <f t="shared" si="577"/>
        <v>0</v>
      </c>
      <c r="AZ589" s="385">
        <f t="shared" si="544"/>
        <v>0</v>
      </c>
      <c r="BA589" s="385">
        <f t="shared" si="578"/>
        <v>0</v>
      </c>
      <c r="BB589" s="385">
        <f t="shared" si="545"/>
        <v>0</v>
      </c>
      <c r="BC589" s="385">
        <f t="shared" si="546"/>
        <v>0</v>
      </c>
      <c r="BD589" s="385">
        <f t="shared" si="547"/>
        <v>0</v>
      </c>
      <c r="BE589" s="385">
        <f t="shared" si="548"/>
        <v>0</v>
      </c>
      <c r="BF589" s="385">
        <f t="shared" si="549"/>
        <v>0</v>
      </c>
      <c r="BG589" s="385">
        <f t="shared" si="550"/>
        <v>0</v>
      </c>
      <c r="BH589" s="385">
        <f t="shared" si="551"/>
        <v>0</v>
      </c>
      <c r="BI589" s="385">
        <f t="shared" si="552"/>
        <v>0</v>
      </c>
      <c r="BJ589" s="385">
        <f t="shared" si="553"/>
        <v>0</v>
      </c>
      <c r="BK589" s="385">
        <f t="shared" si="554"/>
        <v>0</v>
      </c>
      <c r="BL589" s="385">
        <f t="shared" si="555"/>
        <v>0</v>
      </c>
      <c r="BM589" s="385">
        <f t="shared" si="556"/>
        <v>0</v>
      </c>
      <c r="BN589" s="385">
        <f t="shared" si="557"/>
        <v>0</v>
      </c>
      <c r="CK589" s="239">
        <f t="shared" si="579"/>
        <v>0</v>
      </c>
      <c r="CL589" s="239">
        <f t="shared" si="580"/>
        <v>0</v>
      </c>
    </row>
    <row r="590" spans="3:90" x14ac:dyDescent="0.35">
      <c r="C590" s="235"/>
      <c r="D590" s="246" t="str">
        <f t="shared" si="558"/>
        <v/>
      </c>
      <c r="E590" s="247" t="str">
        <f t="shared" si="559"/>
        <v/>
      </c>
      <c r="F590" s="248" t="str">
        <f t="shared" si="560"/>
        <v/>
      </c>
      <c r="G590" s="249" t="str">
        <f t="shared" si="561"/>
        <v/>
      </c>
      <c r="H590" s="250" t="str">
        <f t="shared" si="562"/>
        <v/>
      </c>
      <c r="I590" s="386" t="str">
        <f t="shared" si="523"/>
        <v/>
      </c>
      <c r="J590" s="387" t="str">
        <f t="shared" si="524"/>
        <v/>
      </c>
      <c r="K590" s="388" t="str">
        <f t="shared" si="525"/>
        <v/>
      </c>
      <c r="L590" s="389" t="str">
        <f t="shared" si="526"/>
        <v/>
      </c>
      <c r="M590" s="250" t="str">
        <f t="shared" si="527"/>
        <v/>
      </c>
      <c r="N590" s="246" t="b">
        <f t="shared" si="563"/>
        <v>0</v>
      </c>
      <c r="O590" s="246" t="b">
        <f t="shared" si="564"/>
        <v>0</v>
      </c>
      <c r="P590" s="246" t="b">
        <f t="shared" si="565"/>
        <v>0</v>
      </c>
      <c r="Q590" s="246" t="b">
        <f t="shared" si="566"/>
        <v>0</v>
      </c>
      <c r="R590" s="246" t="str">
        <f t="shared" si="567"/>
        <v>No</v>
      </c>
      <c r="S590" s="247" t="b">
        <f t="shared" si="528"/>
        <v>0</v>
      </c>
      <c r="T590" s="247" t="b">
        <f t="shared" si="529"/>
        <v>0</v>
      </c>
      <c r="U590" s="247" t="b">
        <f t="shared" si="530"/>
        <v>0</v>
      </c>
      <c r="V590" s="247" t="b">
        <f t="shared" si="531"/>
        <v>0</v>
      </c>
      <c r="W590" s="247" t="str">
        <f t="shared" si="568"/>
        <v>No</v>
      </c>
      <c r="X590" s="248" t="b">
        <f t="shared" si="532"/>
        <v>0</v>
      </c>
      <c r="Y590" s="248" t="b">
        <f t="shared" si="533"/>
        <v>0</v>
      </c>
      <c r="Z590" s="248" t="b">
        <f t="shared" si="534"/>
        <v>0</v>
      </c>
      <c r="AA590" s="248" t="b">
        <f t="shared" si="535"/>
        <v>0</v>
      </c>
      <c r="AB590" s="248" t="str">
        <f t="shared" si="569"/>
        <v>No</v>
      </c>
      <c r="AC590" s="249" t="b">
        <f t="shared" si="536"/>
        <v>0</v>
      </c>
      <c r="AD590" s="249" t="b">
        <f t="shared" si="537"/>
        <v>0</v>
      </c>
      <c r="AE590" s="249" t="b">
        <f t="shared" si="538"/>
        <v>0</v>
      </c>
      <c r="AF590" s="249" t="b">
        <f t="shared" si="539"/>
        <v>0</v>
      </c>
      <c r="AG590" s="249" t="str">
        <f t="shared" si="570"/>
        <v>No</v>
      </c>
      <c r="AH590" s="250" t="b">
        <f t="shared" si="540"/>
        <v>0</v>
      </c>
      <c r="AI590" s="250" t="b">
        <f t="shared" si="541"/>
        <v>0</v>
      </c>
      <c r="AJ590" s="250" t="b">
        <f t="shared" si="542"/>
        <v>0</v>
      </c>
      <c r="AK590" s="250" t="b">
        <f t="shared" si="543"/>
        <v>0</v>
      </c>
      <c r="AL590" s="250" t="str">
        <f t="shared" si="571"/>
        <v>No</v>
      </c>
      <c r="AN590" s="246" t="str">
        <f t="shared" si="572"/>
        <v/>
      </c>
      <c r="AO590" s="247" t="str">
        <f t="shared" si="573"/>
        <v/>
      </c>
      <c r="AP590" s="248" t="str">
        <f t="shared" si="574"/>
        <v/>
      </c>
      <c r="AQ590" s="249" t="str">
        <f t="shared" si="575"/>
        <v/>
      </c>
      <c r="AR590" s="250" t="str">
        <f t="shared" si="576"/>
        <v/>
      </c>
      <c r="AS590" s="234"/>
      <c r="AY590" s="385">
        <f t="shared" si="577"/>
        <v>0</v>
      </c>
      <c r="AZ590" s="385">
        <f t="shared" si="544"/>
        <v>0</v>
      </c>
      <c r="BA590" s="385">
        <f t="shared" si="578"/>
        <v>0</v>
      </c>
      <c r="BB590" s="385">
        <f t="shared" si="545"/>
        <v>0</v>
      </c>
      <c r="BC590" s="385">
        <f t="shared" si="546"/>
        <v>0</v>
      </c>
      <c r="BD590" s="385">
        <f t="shared" si="547"/>
        <v>0</v>
      </c>
      <c r="BE590" s="385">
        <f t="shared" si="548"/>
        <v>0</v>
      </c>
      <c r="BF590" s="385">
        <f t="shared" si="549"/>
        <v>0</v>
      </c>
      <c r="BG590" s="385">
        <f t="shared" si="550"/>
        <v>0</v>
      </c>
      <c r="BH590" s="385">
        <f t="shared" si="551"/>
        <v>0</v>
      </c>
      <c r="BI590" s="385">
        <f t="shared" si="552"/>
        <v>0</v>
      </c>
      <c r="BJ590" s="385">
        <f t="shared" si="553"/>
        <v>0</v>
      </c>
      <c r="BK590" s="385">
        <f t="shared" si="554"/>
        <v>0</v>
      </c>
      <c r="BL590" s="385">
        <f t="shared" si="555"/>
        <v>0</v>
      </c>
      <c r="BM590" s="385">
        <f t="shared" si="556"/>
        <v>0</v>
      </c>
      <c r="BN590" s="385">
        <f t="shared" si="557"/>
        <v>0</v>
      </c>
      <c r="CK590" s="239">
        <f t="shared" si="579"/>
        <v>0</v>
      </c>
      <c r="CL590" s="239">
        <f t="shared" si="580"/>
        <v>0</v>
      </c>
    </row>
    <row r="591" spans="3:90" x14ac:dyDescent="0.35">
      <c r="C591" s="235"/>
      <c r="D591" s="246" t="str">
        <f t="shared" si="558"/>
        <v/>
      </c>
      <c r="E591" s="247" t="str">
        <f t="shared" si="559"/>
        <v/>
      </c>
      <c r="F591" s="248" t="str">
        <f t="shared" si="560"/>
        <v/>
      </c>
      <c r="G591" s="249" t="str">
        <f t="shared" si="561"/>
        <v/>
      </c>
      <c r="H591" s="250" t="str">
        <f t="shared" si="562"/>
        <v/>
      </c>
      <c r="I591" s="386" t="str">
        <f t="shared" si="523"/>
        <v/>
      </c>
      <c r="J591" s="387" t="str">
        <f t="shared" si="524"/>
        <v/>
      </c>
      <c r="K591" s="388" t="str">
        <f t="shared" si="525"/>
        <v/>
      </c>
      <c r="L591" s="389" t="str">
        <f t="shared" si="526"/>
        <v/>
      </c>
      <c r="M591" s="250" t="str">
        <f t="shared" si="527"/>
        <v/>
      </c>
      <c r="N591" s="246" t="b">
        <f t="shared" si="563"/>
        <v>0</v>
      </c>
      <c r="O591" s="246" t="b">
        <f t="shared" si="564"/>
        <v>0</v>
      </c>
      <c r="P591" s="246" t="b">
        <f t="shared" si="565"/>
        <v>0</v>
      </c>
      <c r="Q591" s="246" t="b">
        <f t="shared" si="566"/>
        <v>0</v>
      </c>
      <c r="R591" s="246" t="str">
        <f t="shared" si="567"/>
        <v>No</v>
      </c>
      <c r="S591" s="247" t="b">
        <f t="shared" si="528"/>
        <v>0</v>
      </c>
      <c r="T591" s="247" t="b">
        <f t="shared" si="529"/>
        <v>0</v>
      </c>
      <c r="U591" s="247" t="b">
        <f t="shared" si="530"/>
        <v>0</v>
      </c>
      <c r="V591" s="247" t="b">
        <f t="shared" si="531"/>
        <v>0</v>
      </c>
      <c r="W591" s="247" t="str">
        <f t="shared" si="568"/>
        <v>No</v>
      </c>
      <c r="X591" s="248" t="b">
        <f t="shared" si="532"/>
        <v>0</v>
      </c>
      <c r="Y591" s="248" t="b">
        <f t="shared" si="533"/>
        <v>0</v>
      </c>
      <c r="Z591" s="248" t="b">
        <f t="shared" si="534"/>
        <v>0</v>
      </c>
      <c r="AA591" s="248" t="b">
        <f t="shared" si="535"/>
        <v>0</v>
      </c>
      <c r="AB591" s="248" t="str">
        <f t="shared" si="569"/>
        <v>No</v>
      </c>
      <c r="AC591" s="249" t="b">
        <f t="shared" si="536"/>
        <v>0</v>
      </c>
      <c r="AD591" s="249" t="b">
        <f t="shared" si="537"/>
        <v>0</v>
      </c>
      <c r="AE591" s="249" t="b">
        <f t="shared" si="538"/>
        <v>0</v>
      </c>
      <c r="AF591" s="249" t="b">
        <f t="shared" si="539"/>
        <v>0</v>
      </c>
      <c r="AG591" s="249" t="str">
        <f t="shared" si="570"/>
        <v>No</v>
      </c>
      <c r="AH591" s="250" t="b">
        <f t="shared" si="540"/>
        <v>0</v>
      </c>
      <c r="AI591" s="250" t="b">
        <f t="shared" si="541"/>
        <v>0</v>
      </c>
      <c r="AJ591" s="250" t="b">
        <f t="shared" si="542"/>
        <v>0</v>
      </c>
      <c r="AK591" s="250" t="b">
        <f t="shared" si="543"/>
        <v>0</v>
      </c>
      <c r="AL591" s="250" t="str">
        <f t="shared" si="571"/>
        <v>No</v>
      </c>
      <c r="AN591" s="246" t="str">
        <f t="shared" si="572"/>
        <v/>
      </c>
      <c r="AO591" s="247" t="str">
        <f t="shared" si="573"/>
        <v/>
      </c>
      <c r="AP591" s="248" t="str">
        <f t="shared" si="574"/>
        <v/>
      </c>
      <c r="AQ591" s="249" t="str">
        <f t="shared" si="575"/>
        <v/>
      </c>
      <c r="AR591" s="250" t="str">
        <f t="shared" si="576"/>
        <v/>
      </c>
      <c r="AS591" s="234"/>
      <c r="AY591" s="385">
        <f t="shared" si="577"/>
        <v>0</v>
      </c>
      <c r="AZ591" s="385">
        <f t="shared" si="544"/>
        <v>0</v>
      </c>
      <c r="BA591" s="385">
        <f t="shared" si="578"/>
        <v>0</v>
      </c>
      <c r="BB591" s="385">
        <f t="shared" si="545"/>
        <v>0</v>
      </c>
      <c r="BC591" s="385">
        <f t="shared" si="546"/>
        <v>0</v>
      </c>
      <c r="BD591" s="385">
        <f t="shared" si="547"/>
        <v>0</v>
      </c>
      <c r="BE591" s="385">
        <f t="shared" si="548"/>
        <v>0</v>
      </c>
      <c r="BF591" s="385">
        <f t="shared" si="549"/>
        <v>0</v>
      </c>
      <c r="BG591" s="385">
        <f t="shared" si="550"/>
        <v>0</v>
      </c>
      <c r="BH591" s="385">
        <f t="shared" si="551"/>
        <v>0</v>
      </c>
      <c r="BI591" s="385">
        <f t="shared" si="552"/>
        <v>0</v>
      </c>
      <c r="BJ591" s="385">
        <f t="shared" si="553"/>
        <v>0</v>
      </c>
      <c r="BK591" s="385">
        <f t="shared" si="554"/>
        <v>0</v>
      </c>
      <c r="BL591" s="385">
        <f t="shared" si="555"/>
        <v>0</v>
      </c>
      <c r="BM591" s="385">
        <f t="shared" si="556"/>
        <v>0</v>
      </c>
      <c r="BN591" s="385">
        <f t="shared" si="557"/>
        <v>0</v>
      </c>
      <c r="CK591" s="239">
        <f t="shared" si="579"/>
        <v>0</v>
      </c>
      <c r="CL591" s="239">
        <f t="shared" si="580"/>
        <v>0</v>
      </c>
    </row>
    <row r="592" spans="3:90" x14ac:dyDescent="0.35">
      <c r="C592" s="235"/>
      <c r="D592" s="246" t="str">
        <f t="shared" si="558"/>
        <v/>
      </c>
      <c r="E592" s="247" t="str">
        <f t="shared" si="559"/>
        <v/>
      </c>
      <c r="F592" s="248" t="str">
        <f t="shared" si="560"/>
        <v/>
      </c>
      <c r="G592" s="249" t="str">
        <f t="shared" si="561"/>
        <v/>
      </c>
      <c r="H592" s="250" t="str">
        <f t="shared" si="562"/>
        <v/>
      </c>
      <c r="I592" s="386" t="str">
        <f t="shared" si="523"/>
        <v/>
      </c>
      <c r="J592" s="387" t="str">
        <f t="shared" si="524"/>
        <v/>
      </c>
      <c r="K592" s="388" t="str">
        <f t="shared" si="525"/>
        <v/>
      </c>
      <c r="L592" s="389" t="str">
        <f t="shared" si="526"/>
        <v/>
      </c>
      <c r="M592" s="250" t="str">
        <f t="shared" si="527"/>
        <v/>
      </c>
      <c r="N592" s="246" t="b">
        <f t="shared" si="563"/>
        <v>0</v>
      </c>
      <c r="O592" s="246" t="b">
        <f t="shared" si="564"/>
        <v>0</v>
      </c>
      <c r="P592" s="246" t="b">
        <f t="shared" si="565"/>
        <v>0</v>
      </c>
      <c r="Q592" s="246" t="b">
        <f t="shared" si="566"/>
        <v>0</v>
      </c>
      <c r="R592" s="246" t="str">
        <f t="shared" si="567"/>
        <v>No</v>
      </c>
      <c r="S592" s="247" t="b">
        <f t="shared" si="528"/>
        <v>0</v>
      </c>
      <c r="T592" s="247" t="b">
        <f t="shared" si="529"/>
        <v>0</v>
      </c>
      <c r="U592" s="247" t="b">
        <f t="shared" si="530"/>
        <v>0</v>
      </c>
      <c r="V592" s="247" t="b">
        <f t="shared" si="531"/>
        <v>0</v>
      </c>
      <c r="W592" s="247" t="str">
        <f t="shared" si="568"/>
        <v>No</v>
      </c>
      <c r="X592" s="248" t="b">
        <f t="shared" si="532"/>
        <v>0</v>
      </c>
      <c r="Y592" s="248" t="b">
        <f t="shared" si="533"/>
        <v>0</v>
      </c>
      <c r="Z592" s="248" t="b">
        <f t="shared" si="534"/>
        <v>0</v>
      </c>
      <c r="AA592" s="248" t="b">
        <f t="shared" si="535"/>
        <v>0</v>
      </c>
      <c r="AB592" s="248" t="str">
        <f t="shared" si="569"/>
        <v>No</v>
      </c>
      <c r="AC592" s="249" t="b">
        <f t="shared" si="536"/>
        <v>0</v>
      </c>
      <c r="AD592" s="249" t="b">
        <f t="shared" si="537"/>
        <v>0</v>
      </c>
      <c r="AE592" s="249" t="b">
        <f t="shared" si="538"/>
        <v>0</v>
      </c>
      <c r="AF592" s="249" t="b">
        <f t="shared" si="539"/>
        <v>0</v>
      </c>
      <c r="AG592" s="249" t="str">
        <f t="shared" si="570"/>
        <v>No</v>
      </c>
      <c r="AH592" s="250" t="b">
        <f t="shared" si="540"/>
        <v>0</v>
      </c>
      <c r="AI592" s="250" t="b">
        <f t="shared" si="541"/>
        <v>0</v>
      </c>
      <c r="AJ592" s="250" t="b">
        <f t="shared" si="542"/>
        <v>0</v>
      </c>
      <c r="AK592" s="250" t="b">
        <f t="shared" si="543"/>
        <v>0</v>
      </c>
      <c r="AL592" s="250" t="str">
        <f t="shared" si="571"/>
        <v>No</v>
      </c>
      <c r="AN592" s="246" t="str">
        <f t="shared" si="572"/>
        <v/>
      </c>
      <c r="AO592" s="247" t="str">
        <f t="shared" si="573"/>
        <v/>
      </c>
      <c r="AP592" s="248" t="str">
        <f t="shared" si="574"/>
        <v/>
      </c>
      <c r="AQ592" s="249" t="str">
        <f t="shared" si="575"/>
        <v/>
      </c>
      <c r="AR592" s="250" t="str">
        <f t="shared" si="576"/>
        <v/>
      </c>
      <c r="AS592" s="234"/>
      <c r="AY592" s="385">
        <f t="shared" si="577"/>
        <v>0</v>
      </c>
      <c r="AZ592" s="385">
        <f t="shared" si="544"/>
        <v>0</v>
      </c>
      <c r="BA592" s="385">
        <f t="shared" si="578"/>
        <v>0</v>
      </c>
      <c r="BB592" s="385">
        <f t="shared" si="545"/>
        <v>0</v>
      </c>
      <c r="BC592" s="385">
        <f t="shared" si="546"/>
        <v>0</v>
      </c>
      <c r="BD592" s="385">
        <f t="shared" si="547"/>
        <v>0</v>
      </c>
      <c r="BE592" s="385">
        <f t="shared" si="548"/>
        <v>0</v>
      </c>
      <c r="BF592" s="385">
        <f t="shared" si="549"/>
        <v>0</v>
      </c>
      <c r="BG592" s="385">
        <f t="shared" si="550"/>
        <v>0</v>
      </c>
      <c r="BH592" s="385">
        <f t="shared" si="551"/>
        <v>0</v>
      </c>
      <c r="BI592" s="385">
        <f t="shared" si="552"/>
        <v>0</v>
      </c>
      <c r="BJ592" s="385">
        <f t="shared" si="553"/>
        <v>0</v>
      </c>
      <c r="BK592" s="385">
        <f t="shared" si="554"/>
        <v>0</v>
      </c>
      <c r="BL592" s="385">
        <f t="shared" si="555"/>
        <v>0</v>
      </c>
      <c r="BM592" s="385">
        <f t="shared" si="556"/>
        <v>0</v>
      </c>
      <c r="BN592" s="385">
        <f t="shared" si="557"/>
        <v>0</v>
      </c>
      <c r="CK592" s="239">
        <f t="shared" si="579"/>
        <v>0</v>
      </c>
      <c r="CL592" s="239">
        <f t="shared" si="580"/>
        <v>0</v>
      </c>
    </row>
    <row r="593" spans="3:90" x14ac:dyDescent="0.35">
      <c r="C593" s="235"/>
      <c r="D593" s="246" t="str">
        <f t="shared" si="558"/>
        <v/>
      </c>
      <c r="E593" s="247" t="str">
        <f t="shared" si="559"/>
        <v/>
      </c>
      <c r="F593" s="248" t="str">
        <f t="shared" si="560"/>
        <v/>
      </c>
      <c r="G593" s="249" t="str">
        <f t="shared" si="561"/>
        <v/>
      </c>
      <c r="H593" s="250" t="str">
        <f t="shared" si="562"/>
        <v/>
      </c>
      <c r="I593" s="386" t="str">
        <f t="shared" si="523"/>
        <v/>
      </c>
      <c r="J593" s="387" t="str">
        <f t="shared" si="524"/>
        <v/>
      </c>
      <c r="K593" s="388" t="str">
        <f t="shared" si="525"/>
        <v/>
      </c>
      <c r="L593" s="389" t="str">
        <f t="shared" si="526"/>
        <v/>
      </c>
      <c r="M593" s="250" t="str">
        <f t="shared" si="527"/>
        <v/>
      </c>
      <c r="N593" s="246" t="b">
        <f t="shared" si="563"/>
        <v>0</v>
      </c>
      <c r="O593" s="246" t="b">
        <f t="shared" si="564"/>
        <v>0</v>
      </c>
      <c r="P593" s="246" t="b">
        <f t="shared" si="565"/>
        <v>0</v>
      </c>
      <c r="Q593" s="246" t="b">
        <f t="shared" si="566"/>
        <v>0</v>
      </c>
      <c r="R593" s="246" t="str">
        <f t="shared" si="567"/>
        <v>No</v>
      </c>
      <c r="S593" s="247" t="b">
        <f t="shared" si="528"/>
        <v>0</v>
      </c>
      <c r="T593" s="247" t="b">
        <f t="shared" si="529"/>
        <v>0</v>
      </c>
      <c r="U593" s="247" t="b">
        <f t="shared" si="530"/>
        <v>0</v>
      </c>
      <c r="V593" s="247" t="b">
        <f t="shared" si="531"/>
        <v>0</v>
      </c>
      <c r="W593" s="247" t="str">
        <f t="shared" si="568"/>
        <v>No</v>
      </c>
      <c r="X593" s="248" t="b">
        <f t="shared" si="532"/>
        <v>0</v>
      </c>
      <c r="Y593" s="248" t="b">
        <f t="shared" si="533"/>
        <v>0</v>
      </c>
      <c r="Z593" s="248" t="b">
        <f t="shared" si="534"/>
        <v>0</v>
      </c>
      <c r="AA593" s="248" t="b">
        <f t="shared" si="535"/>
        <v>0</v>
      </c>
      <c r="AB593" s="248" t="str">
        <f t="shared" si="569"/>
        <v>No</v>
      </c>
      <c r="AC593" s="249" t="b">
        <f t="shared" si="536"/>
        <v>0</v>
      </c>
      <c r="AD593" s="249" t="b">
        <f t="shared" si="537"/>
        <v>0</v>
      </c>
      <c r="AE593" s="249" t="b">
        <f t="shared" si="538"/>
        <v>0</v>
      </c>
      <c r="AF593" s="249" t="b">
        <f t="shared" si="539"/>
        <v>0</v>
      </c>
      <c r="AG593" s="249" t="str">
        <f t="shared" si="570"/>
        <v>No</v>
      </c>
      <c r="AH593" s="250" t="b">
        <f t="shared" si="540"/>
        <v>0</v>
      </c>
      <c r="AI593" s="250" t="b">
        <f t="shared" si="541"/>
        <v>0</v>
      </c>
      <c r="AJ593" s="250" t="b">
        <f t="shared" si="542"/>
        <v>0</v>
      </c>
      <c r="AK593" s="250" t="b">
        <f t="shared" si="543"/>
        <v>0</v>
      </c>
      <c r="AL593" s="250" t="str">
        <f t="shared" si="571"/>
        <v>No</v>
      </c>
      <c r="AN593" s="246" t="str">
        <f t="shared" si="572"/>
        <v/>
      </c>
      <c r="AO593" s="247" t="str">
        <f t="shared" si="573"/>
        <v/>
      </c>
      <c r="AP593" s="248" t="str">
        <f t="shared" si="574"/>
        <v/>
      </c>
      <c r="AQ593" s="249" t="str">
        <f t="shared" si="575"/>
        <v/>
      </c>
      <c r="AR593" s="250" t="str">
        <f t="shared" si="576"/>
        <v/>
      </c>
      <c r="AS593" s="234"/>
      <c r="AY593" s="385">
        <f t="shared" si="577"/>
        <v>0</v>
      </c>
      <c r="AZ593" s="385">
        <f t="shared" si="544"/>
        <v>0</v>
      </c>
      <c r="BA593" s="385">
        <f t="shared" si="578"/>
        <v>0</v>
      </c>
      <c r="BB593" s="385">
        <f t="shared" si="545"/>
        <v>0</v>
      </c>
      <c r="BC593" s="385">
        <f t="shared" si="546"/>
        <v>0</v>
      </c>
      <c r="BD593" s="385">
        <f t="shared" si="547"/>
        <v>0</v>
      </c>
      <c r="BE593" s="385">
        <f t="shared" si="548"/>
        <v>0</v>
      </c>
      <c r="BF593" s="385">
        <f t="shared" si="549"/>
        <v>0</v>
      </c>
      <c r="BG593" s="385">
        <f t="shared" si="550"/>
        <v>0</v>
      </c>
      <c r="BH593" s="385">
        <f t="shared" si="551"/>
        <v>0</v>
      </c>
      <c r="BI593" s="385">
        <f t="shared" si="552"/>
        <v>0</v>
      </c>
      <c r="BJ593" s="385">
        <f t="shared" si="553"/>
        <v>0</v>
      </c>
      <c r="BK593" s="385">
        <f t="shared" si="554"/>
        <v>0</v>
      </c>
      <c r="BL593" s="385">
        <f t="shared" si="555"/>
        <v>0</v>
      </c>
      <c r="BM593" s="385">
        <f t="shared" si="556"/>
        <v>0</v>
      </c>
      <c r="BN593" s="385">
        <f t="shared" si="557"/>
        <v>0</v>
      </c>
      <c r="CK593" s="239">
        <f t="shared" si="579"/>
        <v>0</v>
      </c>
      <c r="CL593" s="239">
        <f t="shared" si="580"/>
        <v>0</v>
      </c>
    </row>
    <row r="594" spans="3:90" x14ac:dyDescent="0.35">
      <c r="C594" s="235"/>
      <c r="D594" s="246" t="str">
        <f t="shared" si="558"/>
        <v/>
      </c>
      <c r="E594" s="247" t="str">
        <f t="shared" si="559"/>
        <v/>
      </c>
      <c r="F594" s="248" t="str">
        <f t="shared" si="560"/>
        <v/>
      </c>
      <c r="G594" s="249" t="str">
        <f t="shared" si="561"/>
        <v/>
      </c>
      <c r="H594" s="250" t="str">
        <f t="shared" si="562"/>
        <v/>
      </c>
      <c r="I594" s="386" t="str">
        <f t="shared" si="523"/>
        <v/>
      </c>
      <c r="J594" s="387" t="str">
        <f t="shared" si="524"/>
        <v/>
      </c>
      <c r="K594" s="388" t="str">
        <f t="shared" si="525"/>
        <v/>
      </c>
      <c r="L594" s="389" t="str">
        <f t="shared" si="526"/>
        <v/>
      </c>
      <c r="M594" s="250" t="str">
        <f t="shared" si="527"/>
        <v/>
      </c>
      <c r="N594" s="246" t="b">
        <f t="shared" si="563"/>
        <v>0</v>
      </c>
      <c r="O594" s="246" t="b">
        <f t="shared" si="564"/>
        <v>0</v>
      </c>
      <c r="P594" s="246" t="b">
        <f t="shared" si="565"/>
        <v>0</v>
      </c>
      <c r="Q594" s="246" t="b">
        <f t="shared" si="566"/>
        <v>0</v>
      </c>
      <c r="R594" s="246" t="str">
        <f t="shared" si="567"/>
        <v>No</v>
      </c>
      <c r="S594" s="247" t="b">
        <f t="shared" si="528"/>
        <v>0</v>
      </c>
      <c r="T594" s="247" t="b">
        <f t="shared" si="529"/>
        <v>0</v>
      </c>
      <c r="U594" s="247" t="b">
        <f t="shared" si="530"/>
        <v>0</v>
      </c>
      <c r="V594" s="247" t="b">
        <f t="shared" si="531"/>
        <v>0</v>
      </c>
      <c r="W594" s="247" t="str">
        <f t="shared" si="568"/>
        <v>No</v>
      </c>
      <c r="X594" s="248" t="b">
        <f t="shared" si="532"/>
        <v>0</v>
      </c>
      <c r="Y594" s="248" t="b">
        <f t="shared" si="533"/>
        <v>0</v>
      </c>
      <c r="Z594" s="248" t="b">
        <f t="shared" si="534"/>
        <v>0</v>
      </c>
      <c r="AA594" s="248" t="b">
        <f t="shared" si="535"/>
        <v>0</v>
      </c>
      <c r="AB594" s="248" t="str">
        <f t="shared" si="569"/>
        <v>No</v>
      </c>
      <c r="AC594" s="249" t="b">
        <f t="shared" si="536"/>
        <v>0</v>
      </c>
      <c r="AD594" s="249" t="b">
        <f t="shared" si="537"/>
        <v>0</v>
      </c>
      <c r="AE594" s="249" t="b">
        <f t="shared" si="538"/>
        <v>0</v>
      </c>
      <c r="AF594" s="249" t="b">
        <f t="shared" si="539"/>
        <v>0</v>
      </c>
      <c r="AG594" s="249" t="str">
        <f t="shared" si="570"/>
        <v>No</v>
      </c>
      <c r="AH594" s="250" t="b">
        <f t="shared" si="540"/>
        <v>0</v>
      </c>
      <c r="AI594" s="250" t="b">
        <f t="shared" si="541"/>
        <v>0</v>
      </c>
      <c r="AJ594" s="250" t="b">
        <f t="shared" si="542"/>
        <v>0</v>
      </c>
      <c r="AK594" s="250" t="b">
        <f t="shared" si="543"/>
        <v>0</v>
      </c>
      <c r="AL594" s="250" t="str">
        <f t="shared" si="571"/>
        <v>No</v>
      </c>
      <c r="AN594" s="246" t="str">
        <f t="shared" si="572"/>
        <v/>
      </c>
      <c r="AO594" s="247" t="str">
        <f t="shared" si="573"/>
        <v/>
      </c>
      <c r="AP594" s="248" t="str">
        <f t="shared" si="574"/>
        <v/>
      </c>
      <c r="AQ594" s="249" t="str">
        <f t="shared" si="575"/>
        <v/>
      </c>
      <c r="AR594" s="250" t="str">
        <f t="shared" si="576"/>
        <v/>
      </c>
      <c r="AS594" s="234"/>
      <c r="AY594" s="385">
        <f t="shared" si="577"/>
        <v>0</v>
      </c>
      <c r="AZ594" s="385">
        <f t="shared" si="544"/>
        <v>0</v>
      </c>
      <c r="BA594" s="385">
        <f t="shared" si="578"/>
        <v>0</v>
      </c>
      <c r="BB594" s="385">
        <f t="shared" si="545"/>
        <v>0</v>
      </c>
      <c r="BC594" s="385">
        <f t="shared" si="546"/>
        <v>0</v>
      </c>
      <c r="BD594" s="385">
        <f t="shared" si="547"/>
        <v>0</v>
      </c>
      <c r="BE594" s="385">
        <f t="shared" si="548"/>
        <v>0</v>
      </c>
      <c r="BF594" s="385">
        <f t="shared" si="549"/>
        <v>0</v>
      </c>
      <c r="BG594" s="385">
        <f t="shared" si="550"/>
        <v>0</v>
      </c>
      <c r="BH594" s="385">
        <f t="shared" si="551"/>
        <v>0</v>
      </c>
      <c r="BI594" s="385">
        <f t="shared" si="552"/>
        <v>0</v>
      </c>
      <c r="BJ594" s="385">
        <f t="shared" si="553"/>
        <v>0</v>
      </c>
      <c r="BK594" s="385">
        <f t="shared" si="554"/>
        <v>0</v>
      </c>
      <c r="BL594" s="385">
        <f t="shared" si="555"/>
        <v>0</v>
      </c>
      <c r="BM594" s="385">
        <f t="shared" si="556"/>
        <v>0</v>
      </c>
      <c r="BN594" s="385">
        <f t="shared" si="557"/>
        <v>0</v>
      </c>
      <c r="CK594" s="239">
        <f t="shared" si="579"/>
        <v>0</v>
      </c>
      <c r="CL594" s="239">
        <f t="shared" si="580"/>
        <v>0</v>
      </c>
    </row>
    <row r="595" spans="3:90" x14ac:dyDescent="0.35">
      <c r="C595" s="235"/>
      <c r="D595" s="246" t="str">
        <f t="shared" si="558"/>
        <v/>
      </c>
      <c r="E595" s="247" t="str">
        <f t="shared" si="559"/>
        <v/>
      </c>
      <c r="F595" s="248" t="str">
        <f t="shared" si="560"/>
        <v/>
      </c>
      <c r="G595" s="249" t="str">
        <f t="shared" si="561"/>
        <v/>
      </c>
      <c r="H595" s="250" t="str">
        <f t="shared" si="562"/>
        <v/>
      </c>
      <c r="I595" s="386" t="str">
        <f t="shared" si="523"/>
        <v/>
      </c>
      <c r="J595" s="387" t="str">
        <f t="shared" si="524"/>
        <v/>
      </c>
      <c r="K595" s="388" t="str">
        <f t="shared" si="525"/>
        <v/>
      </c>
      <c r="L595" s="389" t="str">
        <f t="shared" si="526"/>
        <v/>
      </c>
      <c r="M595" s="250" t="str">
        <f t="shared" si="527"/>
        <v/>
      </c>
      <c r="N595" s="246" t="b">
        <f t="shared" si="563"/>
        <v>0</v>
      </c>
      <c r="O595" s="246" t="b">
        <f t="shared" si="564"/>
        <v>0</v>
      </c>
      <c r="P595" s="246" t="b">
        <f t="shared" si="565"/>
        <v>0</v>
      </c>
      <c r="Q595" s="246" t="b">
        <f t="shared" si="566"/>
        <v>0</v>
      </c>
      <c r="R595" s="246" t="str">
        <f t="shared" si="567"/>
        <v>No</v>
      </c>
      <c r="S595" s="247" t="b">
        <f t="shared" si="528"/>
        <v>0</v>
      </c>
      <c r="T595" s="247" t="b">
        <f t="shared" si="529"/>
        <v>0</v>
      </c>
      <c r="U595" s="247" t="b">
        <f t="shared" si="530"/>
        <v>0</v>
      </c>
      <c r="V595" s="247" t="b">
        <f t="shared" si="531"/>
        <v>0</v>
      </c>
      <c r="W595" s="247" t="str">
        <f t="shared" si="568"/>
        <v>No</v>
      </c>
      <c r="X595" s="248" t="b">
        <f t="shared" si="532"/>
        <v>0</v>
      </c>
      <c r="Y595" s="248" t="b">
        <f t="shared" si="533"/>
        <v>0</v>
      </c>
      <c r="Z595" s="248" t="b">
        <f t="shared" si="534"/>
        <v>0</v>
      </c>
      <c r="AA595" s="248" t="b">
        <f t="shared" si="535"/>
        <v>0</v>
      </c>
      <c r="AB595" s="248" t="str">
        <f t="shared" si="569"/>
        <v>No</v>
      </c>
      <c r="AC595" s="249" t="b">
        <f t="shared" si="536"/>
        <v>0</v>
      </c>
      <c r="AD595" s="249" t="b">
        <f t="shared" si="537"/>
        <v>0</v>
      </c>
      <c r="AE595" s="249" t="b">
        <f t="shared" si="538"/>
        <v>0</v>
      </c>
      <c r="AF595" s="249" t="b">
        <f t="shared" si="539"/>
        <v>0</v>
      </c>
      <c r="AG595" s="249" t="str">
        <f t="shared" si="570"/>
        <v>No</v>
      </c>
      <c r="AH595" s="250" t="b">
        <f t="shared" si="540"/>
        <v>0</v>
      </c>
      <c r="AI595" s="250" t="b">
        <f t="shared" si="541"/>
        <v>0</v>
      </c>
      <c r="AJ595" s="250" t="b">
        <f t="shared" si="542"/>
        <v>0</v>
      </c>
      <c r="AK595" s="250" t="b">
        <f t="shared" si="543"/>
        <v>0</v>
      </c>
      <c r="AL595" s="250" t="str">
        <f t="shared" si="571"/>
        <v>No</v>
      </c>
      <c r="AN595" s="246" t="str">
        <f t="shared" si="572"/>
        <v/>
      </c>
      <c r="AO595" s="247" t="str">
        <f t="shared" si="573"/>
        <v/>
      </c>
      <c r="AP595" s="248" t="str">
        <f t="shared" si="574"/>
        <v/>
      </c>
      <c r="AQ595" s="249" t="str">
        <f t="shared" si="575"/>
        <v/>
      </c>
      <c r="AR595" s="250" t="str">
        <f t="shared" si="576"/>
        <v/>
      </c>
      <c r="AS595" s="234"/>
      <c r="AY595" s="385">
        <f t="shared" si="577"/>
        <v>0</v>
      </c>
      <c r="AZ595" s="385">
        <f t="shared" si="544"/>
        <v>0</v>
      </c>
      <c r="BA595" s="385">
        <f t="shared" si="578"/>
        <v>0</v>
      </c>
      <c r="BB595" s="385">
        <f t="shared" si="545"/>
        <v>0</v>
      </c>
      <c r="BC595" s="385">
        <f t="shared" si="546"/>
        <v>0</v>
      </c>
      <c r="BD595" s="385">
        <f t="shared" si="547"/>
        <v>0</v>
      </c>
      <c r="BE595" s="385">
        <f t="shared" si="548"/>
        <v>0</v>
      </c>
      <c r="BF595" s="385">
        <f t="shared" si="549"/>
        <v>0</v>
      </c>
      <c r="BG595" s="385">
        <f t="shared" si="550"/>
        <v>0</v>
      </c>
      <c r="BH595" s="385">
        <f t="shared" si="551"/>
        <v>0</v>
      </c>
      <c r="BI595" s="385">
        <f t="shared" si="552"/>
        <v>0</v>
      </c>
      <c r="BJ595" s="385">
        <f t="shared" si="553"/>
        <v>0</v>
      </c>
      <c r="BK595" s="385">
        <f t="shared" si="554"/>
        <v>0</v>
      </c>
      <c r="BL595" s="385">
        <f t="shared" si="555"/>
        <v>0</v>
      </c>
      <c r="BM595" s="385">
        <f t="shared" si="556"/>
        <v>0</v>
      </c>
      <c r="BN595" s="385">
        <f t="shared" si="557"/>
        <v>0</v>
      </c>
      <c r="CK595" s="239">
        <f t="shared" si="579"/>
        <v>0</v>
      </c>
      <c r="CL595" s="239">
        <f t="shared" si="580"/>
        <v>0</v>
      </c>
    </row>
    <row r="596" spans="3:90" x14ac:dyDescent="0.35">
      <c r="C596" s="235"/>
      <c r="D596" s="246" t="str">
        <f t="shared" si="558"/>
        <v/>
      </c>
      <c r="E596" s="247" t="str">
        <f t="shared" si="559"/>
        <v/>
      </c>
      <c r="F596" s="248" t="str">
        <f t="shared" si="560"/>
        <v/>
      </c>
      <c r="G596" s="249" t="str">
        <f t="shared" si="561"/>
        <v/>
      </c>
      <c r="H596" s="250" t="str">
        <f t="shared" si="562"/>
        <v/>
      </c>
      <c r="I596" s="386" t="str">
        <f t="shared" si="523"/>
        <v/>
      </c>
      <c r="J596" s="387" t="str">
        <f t="shared" si="524"/>
        <v/>
      </c>
      <c r="K596" s="388" t="str">
        <f t="shared" si="525"/>
        <v/>
      </c>
      <c r="L596" s="389" t="str">
        <f t="shared" si="526"/>
        <v/>
      </c>
      <c r="M596" s="250" t="str">
        <f t="shared" si="527"/>
        <v/>
      </c>
      <c r="N596" s="246" t="b">
        <f t="shared" si="563"/>
        <v>0</v>
      </c>
      <c r="O596" s="246" t="b">
        <f t="shared" si="564"/>
        <v>0</v>
      </c>
      <c r="P596" s="246" t="b">
        <f t="shared" si="565"/>
        <v>0</v>
      </c>
      <c r="Q596" s="246" t="b">
        <f t="shared" si="566"/>
        <v>0</v>
      </c>
      <c r="R596" s="246" t="str">
        <f t="shared" si="567"/>
        <v>No</v>
      </c>
      <c r="S596" s="247" t="b">
        <f t="shared" si="528"/>
        <v>0</v>
      </c>
      <c r="T596" s="247" t="b">
        <f t="shared" si="529"/>
        <v>0</v>
      </c>
      <c r="U596" s="247" t="b">
        <f t="shared" si="530"/>
        <v>0</v>
      </c>
      <c r="V596" s="247" t="b">
        <f t="shared" si="531"/>
        <v>0</v>
      </c>
      <c r="W596" s="247" t="str">
        <f t="shared" si="568"/>
        <v>No</v>
      </c>
      <c r="X596" s="248" t="b">
        <f t="shared" si="532"/>
        <v>0</v>
      </c>
      <c r="Y596" s="248" t="b">
        <f t="shared" si="533"/>
        <v>0</v>
      </c>
      <c r="Z596" s="248" t="b">
        <f t="shared" si="534"/>
        <v>0</v>
      </c>
      <c r="AA596" s="248" t="b">
        <f t="shared" si="535"/>
        <v>0</v>
      </c>
      <c r="AB596" s="248" t="str">
        <f t="shared" si="569"/>
        <v>No</v>
      </c>
      <c r="AC596" s="249" t="b">
        <f t="shared" si="536"/>
        <v>0</v>
      </c>
      <c r="AD596" s="249" t="b">
        <f t="shared" si="537"/>
        <v>0</v>
      </c>
      <c r="AE596" s="249" t="b">
        <f t="shared" si="538"/>
        <v>0</v>
      </c>
      <c r="AF596" s="249" t="b">
        <f t="shared" si="539"/>
        <v>0</v>
      </c>
      <c r="AG596" s="249" t="str">
        <f t="shared" si="570"/>
        <v>No</v>
      </c>
      <c r="AH596" s="250" t="b">
        <f t="shared" si="540"/>
        <v>0</v>
      </c>
      <c r="AI596" s="250" t="b">
        <f t="shared" si="541"/>
        <v>0</v>
      </c>
      <c r="AJ596" s="250" t="b">
        <f t="shared" si="542"/>
        <v>0</v>
      </c>
      <c r="AK596" s="250" t="b">
        <f t="shared" si="543"/>
        <v>0</v>
      </c>
      <c r="AL596" s="250" t="str">
        <f t="shared" si="571"/>
        <v>No</v>
      </c>
      <c r="AN596" s="246" t="str">
        <f t="shared" si="572"/>
        <v/>
      </c>
      <c r="AO596" s="247" t="str">
        <f t="shared" si="573"/>
        <v/>
      </c>
      <c r="AP596" s="248" t="str">
        <f t="shared" si="574"/>
        <v/>
      </c>
      <c r="AQ596" s="249" t="str">
        <f t="shared" si="575"/>
        <v/>
      </c>
      <c r="AR596" s="250" t="str">
        <f t="shared" si="576"/>
        <v/>
      </c>
      <c r="AS596" s="234"/>
      <c r="AY596" s="385">
        <f t="shared" si="577"/>
        <v>0</v>
      </c>
      <c r="AZ596" s="385">
        <f t="shared" si="544"/>
        <v>0</v>
      </c>
      <c r="BA596" s="385">
        <f t="shared" si="578"/>
        <v>0</v>
      </c>
      <c r="BB596" s="385">
        <f t="shared" si="545"/>
        <v>0</v>
      </c>
      <c r="BC596" s="385">
        <f t="shared" si="546"/>
        <v>0</v>
      </c>
      <c r="BD596" s="385">
        <f t="shared" si="547"/>
        <v>0</v>
      </c>
      <c r="BE596" s="385">
        <f t="shared" si="548"/>
        <v>0</v>
      </c>
      <c r="BF596" s="385">
        <f t="shared" si="549"/>
        <v>0</v>
      </c>
      <c r="BG596" s="385">
        <f t="shared" si="550"/>
        <v>0</v>
      </c>
      <c r="BH596" s="385">
        <f t="shared" si="551"/>
        <v>0</v>
      </c>
      <c r="BI596" s="385">
        <f t="shared" si="552"/>
        <v>0</v>
      </c>
      <c r="BJ596" s="385">
        <f t="shared" si="553"/>
        <v>0</v>
      </c>
      <c r="BK596" s="385">
        <f t="shared" si="554"/>
        <v>0</v>
      </c>
      <c r="BL596" s="385">
        <f t="shared" si="555"/>
        <v>0</v>
      </c>
      <c r="BM596" s="385">
        <f t="shared" si="556"/>
        <v>0</v>
      </c>
      <c r="BN596" s="385">
        <f t="shared" si="557"/>
        <v>0</v>
      </c>
      <c r="CK596" s="239">
        <f t="shared" si="579"/>
        <v>0</v>
      </c>
      <c r="CL596" s="239">
        <f t="shared" si="580"/>
        <v>0</v>
      </c>
    </row>
    <row r="597" spans="3:90" x14ac:dyDescent="0.35">
      <c r="C597" s="235"/>
      <c r="D597" s="246" t="str">
        <f t="shared" si="558"/>
        <v/>
      </c>
      <c r="E597" s="247" t="str">
        <f t="shared" si="559"/>
        <v/>
      </c>
      <c r="F597" s="248" t="str">
        <f t="shared" si="560"/>
        <v/>
      </c>
      <c r="G597" s="249" t="str">
        <f t="shared" si="561"/>
        <v/>
      </c>
      <c r="H597" s="250" t="str">
        <f t="shared" si="562"/>
        <v/>
      </c>
      <c r="I597" s="386" t="str">
        <f t="shared" si="523"/>
        <v/>
      </c>
      <c r="J597" s="387" t="str">
        <f t="shared" si="524"/>
        <v/>
      </c>
      <c r="K597" s="388" t="str">
        <f t="shared" si="525"/>
        <v/>
      </c>
      <c r="L597" s="389" t="str">
        <f t="shared" si="526"/>
        <v/>
      </c>
      <c r="M597" s="250" t="str">
        <f t="shared" si="527"/>
        <v/>
      </c>
      <c r="N597" s="246" t="b">
        <f t="shared" si="563"/>
        <v>0</v>
      </c>
      <c r="O597" s="246" t="b">
        <f t="shared" si="564"/>
        <v>0</v>
      </c>
      <c r="P597" s="246" t="b">
        <f t="shared" si="565"/>
        <v>0</v>
      </c>
      <c r="Q597" s="246" t="b">
        <f t="shared" si="566"/>
        <v>0</v>
      </c>
      <c r="R597" s="246" t="str">
        <f t="shared" si="567"/>
        <v>No</v>
      </c>
      <c r="S597" s="247" t="b">
        <f t="shared" si="528"/>
        <v>0</v>
      </c>
      <c r="T597" s="247" t="b">
        <f t="shared" si="529"/>
        <v>0</v>
      </c>
      <c r="U597" s="247" t="b">
        <f t="shared" si="530"/>
        <v>0</v>
      </c>
      <c r="V597" s="247" t="b">
        <f t="shared" si="531"/>
        <v>0</v>
      </c>
      <c r="W597" s="247" t="str">
        <f t="shared" si="568"/>
        <v>No</v>
      </c>
      <c r="X597" s="248" t="b">
        <f t="shared" si="532"/>
        <v>0</v>
      </c>
      <c r="Y597" s="248" t="b">
        <f t="shared" si="533"/>
        <v>0</v>
      </c>
      <c r="Z597" s="248" t="b">
        <f t="shared" si="534"/>
        <v>0</v>
      </c>
      <c r="AA597" s="248" t="b">
        <f t="shared" si="535"/>
        <v>0</v>
      </c>
      <c r="AB597" s="248" t="str">
        <f t="shared" si="569"/>
        <v>No</v>
      </c>
      <c r="AC597" s="249" t="b">
        <f t="shared" si="536"/>
        <v>0</v>
      </c>
      <c r="AD597" s="249" t="b">
        <f t="shared" si="537"/>
        <v>0</v>
      </c>
      <c r="AE597" s="249" t="b">
        <f t="shared" si="538"/>
        <v>0</v>
      </c>
      <c r="AF597" s="249" t="b">
        <f t="shared" si="539"/>
        <v>0</v>
      </c>
      <c r="AG597" s="249" t="str">
        <f t="shared" si="570"/>
        <v>No</v>
      </c>
      <c r="AH597" s="250" t="b">
        <f t="shared" si="540"/>
        <v>0</v>
      </c>
      <c r="AI597" s="250" t="b">
        <f t="shared" si="541"/>
        <v>0</v>
      </c>
      <c r="AJ597" s="250" t="b">
        <f t="shared" si="542"/>
        <v>0</v>
      </c>
      <c r="AK597" s="250" t="b">
        <f t="shared" si="543"/>
        <v>0</v>
      </c>
      <c r="AL597" s="250" t="str">
        <f t="shared" si="571"/>
        <v>No</v>
      </c>
      <c r="AN597" s="246" t="str">
        <f t="shared" si="572"/>
        <v/>
      </c>
      <c r="AO597" s="247" t="str">
        <f t="shared" si="573"/>
        <v/>
      </c>
      <c r="AP597" s="248" t="str">
        <f t="shared" si="574"/>
        <v/>
      </c>
      <c r="AQ597" s="249" t="str">
        <f t="shared" si="575"/>
        <v/>
      </c>
      <c r="AR597" s="250" t="str">
        <f t="shared" si="576"/>
        <v/>
      </c>
      <c r="AS597" s="234"/>
      <c r="AY597" s="385">
        <f t="shared" si="577"/>
        <v>0</v>
      </c>
      <c r="AZ597" s="385">
        <f t="shared" si="544"/>
        <v>0</v>
      </c>
      <c r="BA597" s="385">
        <f t="shared" si="578"/>
        <v>0</v>
      </c>
      <c r="BB597" s="385">
        <f t="shared" si="545"/>
        <v>0</v>
      </c>
      <c r="BC597" s="385">
        <f t="shared" si="546"/>
        <v>0</v>
      </c>
      <c r="BD597" s="385">
        <f t="shared" si="547"/>
        <v>0</v>
      </c>
      <c r="BE597" s="385">
        <f t="shared" si="548"/>
        <v>0</v>
      </c>
      <c r="BF597" s="385">
        <f t="shared" si="549"/>
        <v>0</v>
      </c>
      <c r="BG597" s="385">
        <f t="shared" si="550"/>
        <v>0</v>
      </c>
      <c r="BH597" s="385">
        <f t="shared" si="551"/>
        <v>0</v>
      </c>
      <c r="BI597" s="385">
        <f t="shared" si="552"/>
        <v>0</v>
      </c>
      <c r="BJ597" s="385">
        <f t="shared" si="553"/>
        <v>0</v>
      </c>
      <c r="BK597" s="385">
        <f t="shared" si="554"/>
        <v>0</v>
      </c>
      <c r="BL597" s="385">
        <f t="shared" si="555"/>
        <v>0</v>
      </c>
      <c r="BM597" s="385">
        <f t="shared" si="556"/>
        <v>0</v>
      </c>
      <c r="BN597" s="385">
        <f t="shared" si="557"/>
        <v>0</v>
      </c>
      <c r="CK597" s="239">
        <f t="shared" si="579"/>
        <v>0</v>
      </c>
      <c r="CL597" s="239">
        <f t="shared" si="580"/>
        <v>0</v>
      </c>
    </row>
    <row r="598" spans="3:90" x14ac:dyDescent="0.35">
      <c r="C598" s="235"/>
      <c r="D598" s="246" t="str">
        <f t="shared" si="558"/>
        <v/>
      </c>
      <c r="E598" s="247" t="str">
        <f t="shared" si="559"/>
        <v/>
      </c>
      <c r="F598" s="248" t="str">
        <f t="shared" si="560"/>
        <v/>
      </c>
      <c r="G598" s="249" t="str">
        <f t="shared" si="561"/>
        <v/>
      </c>
      <c r="H598" s="250" t="str">
        <f t="shared" si="562"/>
        <v/>
      </c>
      <c r="I598" s="386" t="str">
        <f t="shared" si="523"/>
        <v/>
      </c>
      <c r="J598" s="387" t="str">
        <f t="shared" si="524"/>
        <v/>
      </c>
      <c r="K598" s="388" t="str">
        <f t="shared" si="525"/>
        <v/>
      </c>
      <c r="L598" s="389" t="str">
        <f t="shared" si="526"/>
        <v/>
      </c>
      <c r="M598" s="250" t="str">
        <f t="shared" si="527"/>
        <v/>
      </c>
      <c r="N598" s="246" t="b">
        <f t="shared" si="563"/>
        <v>0</v>
      </c>
      <c r="O598" s="246" t="b">
        <f t="shared" si="564"/>
        <v>0</v>
      </c>
      <c r="P598" s="246" t="b">
        <f t="shared" si="565"/>
        <v>0</v>
      </c>
      <c r="Q598" s="246" t="b">
        <f t="shared" si="566"/>
        <v>0</v>
      </c>
      <c r="R598" s="246" t="str">
        <f t="shared" si="567"/>
        <v>No</v>
      </c>
      <c r="S598" s="247" t="b">
        <f t="shared" si="528"/>
        <v>0</v>
      </c>
      <c r="T598" s="247" t="b">
        <f t="shared" si="529"/>
        <v>0</v>
      </c>
      <c r="U598" s="247" t="b">
        <f t="shared" si="530"/>
        <v>0</v>
      </c>
      <c r="V598" s="247" t="b">
        <f t="shared" si="531"/>
        <v>0</v>
      </c>
      <c r="W598" s="247" t="str">
        <f t="shared" si="568"/>
        <v>No</v>
      </c>
      <c r="X598" s="248" t="b">
        <f t="shared" si="532"/>
        <v>0</v>
      </c>
      <c r="Y598" s="248" t="b">
        <f t="shared" si="533"/>
        <v>0</v>
      </c>
      <c r="Z598" s="248" t="b">
        <f t="shared" si="534"/>
        <v>0</v>
      </c>
      <c r="AA598" s="248" t="b">
        <f t="shared" si="535"/>
        <v>0</v>
      </c>
      <c r="AB598" s="248" t="str">
        <f t="shared" si="569"/>
        <v>No</v>
      </c>
      <c r="AC598" s="249" t="b">
        <f t="shared" si="536"/>
        <v>0</v>
      </c>
      <c r="AD598" s="249" t="b">
        <f t="shared" si="537"/>
        <v>0</v>
      </c>
      <c r="AE598" s="249" t="b">
        <f t="shared" si="538"/>
        <v>0</v>
      </c>
      <c r="AF598" s="249" t="b">
        <f t="shared" si="539"/>
        <v>0</v>
      </c>
      <c r="AG598" s="249" t="str">
        <f t="shared" si="570"/>
        <v>No</v>
      </c>
      <c r="AH598" s="250" t="b">
        <f t="shared" si="540"/>
        <v>0</v>
      </c>
      <c r="AI598" s="250" t="b">
        <f t="shared" si="541"/>
        <v>0</v>
      </c>
      <c r="AJ598" s="250" t="b">
        <f t="shared" si="542"/>
        <v>0</v>
      </c>
      <c r="AK598" s="250" t="b">
        <f t="shared" si="543"/>
        <v>0</v>
      </c>
      <c r="AL598" s="250" t="str">
        <f t="shared" si="571"/>
        <v>No</v>
      </c>
      <c r="AN598" s="246" t="str">
        <f t="shared" si="572"/>
        <v/>
      </c>
      <c r="AO598" s="247" t="str">
        <f t="shared" si="573"/>
        <v/>
      </c>
      <c r="AP598" s="248" t="str">
        <f t="shared" si="574"/>
        <v/>
      </c>
      <c r="AQ598" s="249" t="str">
        <f t="shared" si="575"/>
        <v/>
      </c>
      <c r="AR598" s="250" t="str">
        <f t="shared" si="576"/>
        <v/>
      </c>
      <c r="AS598" s="234"/>
      <c r="AY598" s="385">
        <f t="shared" si="577"/>
        <v>0</v>
      </c>
      <c r="AZ598" s="385">
        <f t="shared" si="544"/>
        <v>0</v>
      </c>
      <c r="BA598" s="385">
        <f t="shared" si="578"/>
        <v>0</v>
      </c>
      <c r="BB598" s="385">
        <f t="shared" si="545"/>
        <v>0</v>
      </c>
      <c r="BC598" s="385">
        <f t="shared" si="546"/>
        <v>0</v>
      </c>
      <c r="BD598" s="385">
        <f t="shared" si="547"/>
        <v>0</v>
      </c>
      <c r="BE598" s="385">
        <f t="shared" si="548"/>
        <v>0</v>
      </c>
      <c r="BF598" s="385">
        <f t="shared" si="549"/>
        <v>0</v>
      </c>
      <c r="BG598" s="385">
        <f t="shared" si="550"/>
        <v>0</v>
      </c>
      <c r="BH598" s="385">
        <f t="shared" si="551"/>
        <v>0</v>
      </c>
      <c r="BI598" s="385">
        <f t="shared" si="552"/>
        <v>0</v>
      </c>
      <c r="BJ598" s="385">
        <f t="shared" si="553"/>
        <v>0</v>
      </c>
      <c r="BK598" s="385">
        <f t="shared" si="554"/>
        <v>0</v>
      </c>
      <c r="BL598" s="385">
        <f t="shared" si="555"/>
        <v>0</v>
      </c>
      <c r="BM598" s="385">
        <f t="shared" si="556"/>
        <v>0</v>
      </c>
      <c r="BN598" s="385">
        <f t="shared" si="557"/>
        <v>0</v>
      </c>
      <c r="CK598" s="239">
        <f t="shared" si="579"/>
        <v>0</v>
      </c>
      <c r="CL598" s="239">
        <f t="shared" si="580"/>
        <v>0</v>
      </c>
    </row>
    <row r="599" spans="3:90" x14ac:dyDescent="0.35">
      <c r="C599" s="235"/>
      <c r="D599" s="246" t="str">
        <f t="shared" si="558"/>
        <v/>
      </c>
      <c r="E599" s="247" t="str">
        <f t="shared" si="559"/>
        <v/>
      </c>
      <c r="F599" s="248" t="str">
        <f t="shared" si="560"/>
        <v/>
      </c>
      <c r="G599" s="249" t="str">
        <f t="shared" si="561"/>
        <v/>
      </c>
      <c r="H599" s="250" t="str">
        <f t="shared" si="562"/>
        <v/>
      </c>
      <c r="I599" s="386" t="str">
        <f t="shared" si="523"/>
        <v/>
      </c>
      <c r="J599" s="387" t="str">
        <f t="shared" si="524"/>
        <v/>
      </c>
      <c r="K599" s="388" t="str">
        <f t="shared" si="525"/>
        <v/>
      </c>
      <c r="L599" s="389" t="str">
        <f t="shared" si="526"/>
        <v/>
      </c>
      <c r="M599" s="250" t="str">
        <f t="shared" si="527"/>
        <v/>
      </c>
      <c r="N599" s="246" t="b">
        <f t="shared" si="563"/>
        <v>0</v>
      </c>
      <c r="O599" s="246" t="b">
        <f t="shared" si="564"/>
        <v>0</v>
      </c>
      <c r="P599" s="246" t="b">
        <f t="shared" si="565"/>
        <v>0</v>
      </c>
      <c r="Q599" s="246" t="b">
        <f t="shared" si="566"/>
        <v>0</v>
      </c>
      <c r="R599" s="246" t="str">
        <f t="shared" si="567"/>
        <v>No</v>
      </c>
      <c r="S599" s="247" t="b">
        <f t="shared" si="528"/>
        <v>0</v>
      </c>
      <c r="T599" s="247" t="b">
        <f t="shared" si="529"/>
        <v>0</v>
      </c>
      <c r="U599" s="247" t="b">
        <f t="shared" si="530"/>
        <v>0</v>
      </c>
      <c r="V599" s="247" t="b">
        <f t="shared" si="531"/>
        <v>0</v>
      </c>
      <c r="W599" s="247" t="str">
        <f t="shared" si="568"/>
        <v>No</v>
      </c>
      <c r="X599" s="248" t="b">
        <f t="shared" si="532"/>
        <v>0</v>
      </c>
      <c r="Y599" s="248" t="b">
        <f t="shared" si="533"/>
        <v>0</v>
      </c>
      <c r="Z599" s="248" t="b">
        <f t="shared" si="534"/>
        <v>0</v>
      </c>
      <c r="AA599" s="248" t="b">
        <f t="shared" si="535"/>
        <v>0</v>
      </c>
      <c r="AB599" s="248" t="str">
        <f t="shared" si="569"/>
        <v>No</v>
      </c>
      <c r="AC599" s="249" t="b">
        <f t="shared" si="536"/>
        <v>0</v>
      </c>
      <c r="AD599" s="249" t="b">
        <f t="shared" si="537"/>
        <v>0</v>
      </c>
      <c r="AE599" s="249" t="b">
        <f t="shared" si="538"/>
        <v>0</v>
      </c>
      <c r="AF599" s="249" t="b">
        <f t="shared" si="539"/>
        <v>0</v>
      </c>
      <c r="AG599" s="249" t="str">
        <f t="shared" si="570"/>
        <v>No</v>
      </c>
      <c r="AH599" s="250" t="b">
        <f t="shared" si="540"/>
        <v>0</v>
      </c>
      <c r="AI599" s="250" t="b">
        <f t="shared" si="541"/>
        <v>0</v>
      </c>
      <c r="AJ599" s="250" t="b">
        <f t="shared" si="542"/>
        <v>0</v>
      </c>
      <c r="AK599" s="250" t="b">
        <f t="shared" si="543"/>
        <v>0</v>
      </c>
      <c r="AL599" s="250" t="str">
        <f t="shared" si="571"/>
        <v>No</v>
      </c>
      <c r="AN599" s="246" t="str">
        <f t="shared" si="572"/>
        <v/>
      </c>
      <c r="AO599" s="247" t="str">
        <f t="shared" si="573"/>
        <v/>
      </c>
      <c r="AP599" s="248" t="str">
        <f t="shared" si="574"/>
        <v/>
      </c>
      <c r="AQ599" s="249" t="str">
        <f t="shared" si="575"/>
        <v/>
      </c>
      <c r="AR599" s="250" t="str">
        <f t="shared" si="576"/>
        <v/>
      </c>
      <c r="AS599" s="234"/>
      <c r="AY599" s="385">
        <f t="shared" si="577"/>
        <v>0</v>
      </c>
      <c r="AZ599" s="385">
        <f t="shared" si="544"/>
        <v>0</v>
      </c>
      <c r="BA599" s="385">
        <f t="shared" si="578"/>
        <v>0</v>
      </c>
      <c r="BB599" s="385">
        <f t="shared" si="545"/>
        <v>0</v>
      </c>
      <c r="BC599" s="385">
        <f t="shared" si="546"/>
        <v>0</v>
      </c>
      <c r="BD599" s="385">
        <f t="shared" si="547"/>
        <v>0</v>
      </c>
      <c r="BE599" s="385">
        <f t="shared" si="548"/>
        <v>0</v>
      </c>
      <c r="BF599" s="385">
        <f t="shared" si="549"/>
        <v>0</v>
      </c>
      <c r="BG599" s="385">
        <f t="shared" si="550"/>
        <v>0</v>
      </c>
      <c r="BH599" s="385">
        <f t="shared" si="551"/>
        <v>0</v>
      </c>
      <c r="BI599" s="385">
        <f t="shared" si="552"/>
        <v>0</v>
      </c>
      <c r="BJ599" s="385">
        <f t="shared" si="553"/>
        <v>0</v>
      </c>
      <c r="BK599" s="385">
        <f t="shared" si="554"/>
        <v>0</v>
      </c>
      <c r="BL599" s="385">
        <f t="shared" si="555"/>
        <v>0</v>
      </c>
      <c r="BM599" s="385">
        <f t="shared" si="556"/>
        <v>0</v>
      </c>
      <c r="BN599" s="385">
        <f t="shared" si="557"/>
        <v>0</v>
      </c>
      <c r="CK599" s="239">
        <f t="shared" si="579"/>
        <v>0</v>
      </c>
      <c r="CL599" s="239">
        <f t="shared" si="580"/>
        <v>0</v>
      </c>
    </row>
    <row r="600" spans="3:90" x14ac:dyDescent="0.35">
      <c r="C600" s="235"/>
      <c r="D600" s="246" t="str">
        <f t="shared" si="558"/>
        <v/>
      </c>
      <c r="E600" s="247" t="str">
        <f t="shared" si="559"/>
        <v/>
      </c>
      <c r="F600" s="248" t="str">
        <f t="shared" si="560"/>
        <v/>
      </c>
      <c r="G600" s="249" t="str">
        <f t="shared" si="561"/>
        <v/>
      </c>
      <c r="H600" s="250" t="str">
        <f t="shared" si="562"/>
        <v/>
      </c>
      <c r="I600" s="386" t="str">
        <f t="shared" si="523"/>
        <v/>
      </c>
      <c r="J600" s="387" t="str">
        <f t="shared" si="524"/>
        <v/>
      </c>
      <c r="K600" s="388" t="str">
        <f t="shared" si="525"/>
        <v/>
      </c>
      <c r="L600" s="389" t="str">
        <f t="shared" si="526"/>
        <v/>
      </c>
      <c r="M600" s="250" t="str">
        <f t="shared" si="527"/>
        <v/>
      </c>
      <c r="N600" s="246" t="b">
        <f t="shared" si="563"/>
        <v>0</v>
      </c>
      <c r="O600" s="246" t="b">
        <f t="shared" si="564"/>
        <v>0</v>
      </c>
      <c r="P600" s="246" t="b">
        <f t="shared" si="565"/>
        <v>0</v>
      </c>
      <c r="Q600" s="246" t="b">
        <f t="shared" si="566"/>
        <v>0</v>
      </c>
      <c r="R600" s="246" t="str">
        <f t="shared" si="567"/>
        <v>No</v>
      </c>
      <c r="S600" s="247" t="b">
        <f t="shared" si="528"/>
        <v>0</v>
      </c>
      <c r="T600" s="247" t="b">
        <f t="shared" si="529"/>
        <v>0</v>
      </c>
      <c r="U600" s="247" t="b">
        <f t="shared" si="530"/>
        <v>0</v>
      </c>
      <c r="V600" s="247" t="b">
        <f t="shared" si="531"/>
        <v>0</v>
      </c>
      <c r="W600" s="247" t="str">
        <f t="shared" si="568"/>
        <v>No</v>
      </c>
      <c r="X600" s="248" t="b">
        <f t="shared" si="532"/>
        <v>0</v>
      </c>
      <c r="Y600" s="248" t="b">
        <f t="shared" si="533"/>
        <v>0</v>
      </c>
      <c r="Z600" s="248" t="b">
        <f t="shared" si="534"/>
        <v>0</v>
      </c>
      <c r="AA600" s="248" t="b">
        <f t="shared" si="535"/>
        <v>0</v>
      </c>
      <c r="AB600" s="248" t="str">
        <f t="shared" si="569"/>
        <v>No</v>
      </c>
      <c r="AC600" s="249" t="b">
        <f t="shared" si="536"/>
        <v>0</v>
      </c>
      <c r="AD600" s="249" t="b">
        <f t="shared" si="537"/>
        <v>0</v>
      </c>
      <c r="AE600" s="249" t="b">
        <f t="shared" si="538"/>
        <v>0</v>
      </c>
      <c r="AF600" s="249" t="b">
        <f t="shared" si="539"/>
        <v>0</v>
      </c>
      <c r="AG600" s="249" t="str">
        <f t="shared" si="570"/>
        <v>No</v>
      </c>
      <c r="AH600" s="250" t="b">
        <f t="shared" si="540"/>
        <v>0</v>
      </c>
      <c r="AI600" s="250" t="b">
        <f t="shared" si="541"/>
        <v>0</v>
      </c>
      <c r="AJ600" s="250" t="b">
        <f t="shared" si="542"/>
        <v>0</v>
      </c>
      <c r="AK600" s="250" t="b">
        <f t="shared" si="543"/>
        <v>0</v>
      </c>
      <c r="AL600" s="250" t="str">
        <f t="shared" si="571"/>
        <v>No</v>
      </c>
      <c r="AN600" s="246" t="str">
        <f t="shared" si="572"/>
        <v/>
      </c>
      <c r="AO600" s="247" t="str">
        <f t="shared" si="573"/>
        <v/>
      </c>
      <c r="AP600" s="248" t="str">
        <f t="shared" si="574"/>
        <v/>
      </c>
      <c r="AQ600" s="249" t="str">
        <f t="shared" si="575"/>
        <v/>
      </c>
      <c r="AR600" s="250" t="str">
        <f t="shared" si="576"/>
        <v/>
      </c>
      <c r="AS600" s="234"/>
      <c r="AY600" s="385">
        <f t="shared" si="577"/>
        <v>0</v>
      </c>
      <c r="AZ600" s="385">
        <f t="shared" si="544"/>
        <v>0</v>
      </c>
      <c r="BA600" s="385">
        <f t="shared" si="578"/>
        <v>0</v>
      </c>
      <c r="BB600" s="385">
        <f t="shared" si="545"/>
        <v>0</v>
      </c>
      <c r="BC600" s="385">
        <f t="shared" si="546"/>
        <v>0</v>
      </c>
      <c r="BD600" s="385">
        <f t="shared" si="547"/>
        <v>0</v>
      </c>
      <c r="BE600" s="385">
        <f t="shared" si="548"/>
        <v>0</v>
      </c>
      <c r="BF600" s="385">
        <f t="shared" si="549"/>
        <v>0</v>
      </c>
      <c r="BG600" s="385">
        <f t="shared" si="550"/>
        <v>0</v>
      </c>
      <c r="BH600" s="385">
        <f t="shared" si="551"/>
        <v>0</v>
      </c>
      <c r="BI600" s="385">
        <f t="shared" si="552"/>
        <v>0</v>
      </c>
      <c r="BJ600" s="385">
        <f t="shared" si="553"/>
        <v>0</v>
      </c>
      <c r="BK600" s="385">
        <f t="shared" si="554"/>
        <v>0</v>
      </c>
      <c r="BL600" s="385">
        <f t="shared" si="555"/>
        <v>0</v>
      </c>
      <c r="BM600" s="385">
        <f t="shared" si="556"/>
        <v>0</v>
      </c>
      <c r="BN600" s="385">
        <f t="shared" si="557"/>
        <v>0</v>
      </c>
      <c r="CK600" s="239">
        <f t="shared" si="579"/>
        <v>0</v>
      </c>
      <c r="CL600" s="239">
        <f t="shared" si="580"/>
        <v>0</v>
      </c>
    </row>
    <row r="601" spans="3:90" x14ac:dyDescent="0.35">
      <c r="C601" s="235"/>
      <c r="D601" s="246" t="str">
        <f t="shared" si="558"/>
        <v/>
      </c>
      <c r="E601" s="247" t="str">
        <f t="shared" si="559"/>
        <v/>
      </c>
      <c r="F601" s="248" t="str">
        <f t="shared" si="560"/>
        <v/>
      </c>
      <c r="G601" s="249" t="str">
        <f t="shared" si="561"/>
        <v/>
      </c>
      <c r="H601" s="250" t="str">
        <f t="shared" si="562"/>
        <v/>
      </c>
      <c r="I601" s="386" t="str">
        <f t="shared" si="523"/>
        <v/>
      </c>
      <c r="J601" s="387" t="str">
        <f t="shared" si="524"/>
        <v/>
      </c>
      <c r="K601" s="388" t="str">
        <f t="shared" si="525"/>
        <v/>
      </c>
      <c r="L601" s="389" t="str">
        <f t="shared" si="526"/>
        <v/>
      </c>
      <c r="M601" s="250" t="str">
        <f t="shared" si="527"/>
        <v/>
      </c>
      <c r="N601" s="246" t="b">
        <f t="shared" si="563"/>
        <v>0</v>
      </c>
      <c r="O601" s="246" t="b">
        <f t="shared" si="564"/>
        <v>0</v>
      </c>
      <c r="P601" s="246" t="b">
        <f t="shared" si="565"/>
        <v>0</v>
      </c>
      <c r="Q601" s="246" t="b">
        <f t="shared" si="566"/>
        <v>0</v>
      </c>
      <c r="R601" s="246" t="str">
        <f t="shared" si="567"/>
        <v>No</v>
      </c>
      <c r="S601" s="247" t="b">
        <f t="shared" si="528"/>
        <v>0</v>
      </c>
      <c r="T601" s="247" t="b">
        <f t="shared" si="529"/>
        <v>0</v>
      </c>
      <c r="U601" s="247" t="b">
        <f t="shared" si="530"/>
        <v>0</v>
      </c>
      <c r="V601" s="247" t="b">
        <f t="shared" si="531"/>
        <v>0</v>
      </c>
      <c r="W601" s="247" t="str">
        <f t="shared" si="568"/>
        <v>No</v>
      </c>
      <c r="X601" s="248" t="b">
        <f t="shared" si="532"/>
        <v>0</v>
      </c>
      <c r="Y601" s="248" t="b">
        <f t="shared" si="533"/>
        <v>0</v>
      </c>
      <c r="Z601" s="248" t="b">
        <f t="shared" si="534"/>
        <v>0</v>
      </c>
      <c r="AA601" s="248" t="b">
        <f t="shared" si="535"/>
        <v>0</v>
      </c>
      <c r="AB601" s="248" t="str">
        <f t="shared" si="569"/>
        <v>No</v>
      </c>
      <c r="AC601" s="249" t="b">
        <f t="shared" si="536"/>
        <v>0</v>
      </c>
      <c r="AD601" s="249" t="b">
        <f t="shared" si="537"/>
        <v>0</v>
      </c>
      <c r="AE601" s="249" t="b">
        <f t="shared" si="538"/>
        <v>0</v>
      </c>
      <c r="AF601" s="249" t="b">
        <f t="shared" si="539"/>
        <v>0</v>
      </c>
      <c r="AG601" s="249" t="str">
        <f t="shared" si="570"/>
        <v>No</v>
      </c>
      <c r="AH601" s="250" t="b">
        <f t="shared" si="540"/>
        <v>0</v>
      </c>
      <c r="AI601" s="250" t="b">
        <f t="shared" si="541"/>
        <v>0</v>
      </c>
      <c r="AJ601" s="250" t="b">
        <f t="shared" si="542"/>
        <v>0</v>
      </c>
      <c r="AK601" s="250" t="b">
        <f t="shared" si="543"/>
        <v>0</v>
      </c>
      <c r="AL601" s="250" t="str">
        <f t="shared" si="571"/>
        <v>No</v>
      </c>
      <c r="AN601" s="246" t="str">
        <f t="shared" si="572"/>
        <v/>
      </c>
      <c r="AO601" s="247" t="str">
        <f t="shared" si="573"/>
        <v/>
      </c>
      <c r="AP601" s="248" t="str">
        <f t="shared" si="574"/>
        <v/>
      </c>
      <c r="AQ601" s="249" t="str">
        <f t="shared" si="575"/>
        <v/>
      </c>
      <c r="AR601" s="250" t="str">
        <f t="shared" si="576"/>
        <v/>
      </c>
      <c r="AS601" s="234"/>
      <c r="AY601" s="385">
        <f t="shared" si="577"/>
        <v>0</v>
      </c>
      <c r="AZ601" s="385">
        <f t="shared" si="544"/>
        <v>0</v>
      </c>
      <c r="BA601" s="385">
        <f t="shared" si="578"/>
        <v>0</v>
      </c>
      <c r="BB601" s="385">
        <f t="shared" si="545"/>
        <v>0</v>
      </c>
      <c r="BC601" s="385">
        <f t="shared" si="546"/>
        <v>0</v>
      </c>
      <c r="BD601" s="385">
        <f t="shared" si="547"/>
        <v>0</v>
      </c>
      <c r="BE601" s="385">
        <f t="shared" si="548"/>
        <v>0</v>
      </c>
      <c r="BF601" s="385">
        <f t="shared" si="549"/>
        <v>0</v>
      </c>
      <c r="BG601" s="385">
        <f t="shared" si="550"/>
        <v>0</v>
      </c>
      <c r="BH601" s="385">
        <f t="shared" si="551"/>
        <v>0</v>
      </c>
      <c r="BI601" s="385">
        <f t="shared" si="552"/>
        <v>0</v>
      </c>
      <c r="BJ601" s="385">
        <f t="shared" si="553"/>
        <v>0</v>
      </c>
      <c r="BK601" s="385">
        <f t="shared" si="554"/>
        <v>0</v>
      </c>
      <c r="BL601" s="385">
        <f t="shared" si="555"/>
        <v>0</v>
      </c>
      <c r="BM601" s="385">
        <f t="shared" si="556"/>
        <v>0</v>
      </c>
      <c r="BN601" s="385">
        <f t="shared" si="557"/>
        <v>0</v>
      </c>
      <c r="CK601" s="239">
        <f t="shared" si="579"/>
        <v>0</v>
      </c>
      <c r="CL601" s="239">
        <f t="shared" si="580"/>
        <v>0</v>
      </c>
    </row>
    <row r="602" spans="3:90" x14ac:dyDescent="0.35">
      <c r="C602" s="235"/>
      <c r="D602" s="246" t="str">
        <f t="shared" si="558"/>
        <v/>
      </c>
      <c r="E602" s="247" t="str">
        <f t="shared" si="559"/>
        <v/>
      </c>
      <c r="F602" s="248" t="str">
        <f t="shared" si="560"/>
        <v/>
      </c>
      <c r="G602" s="249" t="str">
        <f t="shared" si="561"/>
        <v/>
      </c>
      <c r="H602" s="250" t="str">
        <f t="shared" si="562"/>
        <v/>
      </c>
      <c r="I602" s="386" t="str">
        <f t="shared" si="523"/>
        <v/>
      </c>
      <c r="J602" s="387" t="str">
        <f t="shared" si="524"/>
        <v/>
      </c>
      <c r="K602" s="388" t="str">
        <f t="shared" si="525"/>
        <v/>
      </c>
      <c r="L602" s="389" t="str">
        <f t="shared" si="526"/>
        <v/>
      </c>
      <c r="M602" s="250" t="str">
        <f t="shared" si="527"/>
        <v/>
      </c>
      <c r="N602" s="246" t="b">
        <f t="shared" si="563"/>
        <v>0</v>
      </c>
      <c r="O602" s="246" t="b">
        <f t="shared" si="564"/>
        <v>0</v>
      </c>
      <c r="P602" s="246" t="b">
        <f t="shared" si="565"/>
        <v>0</v>
      </c>
      <c r="Q602" s="246" t="b">
        <f t="shared" si="566"/>
        <v>0</v>
      </c>
      <c r="R602" s="246" t="str">
        <f t="shared" si="567"/>
        <v>No</v>
      </c>
      <c r="S602" s="247" t="b">
        <f t="shared" si="528"/>
        <v>0</v>
      </c>
      <c r="T602" s="247" t="b">
        <f t="shared" si="529"/>
        <v>0</v>
      </c>
      <c r="U602" s="247" t="b">
        <f t="shared" si="530"/>
        <v>0</v>
      </c>
      <c r="V602" s="247" t="b">
        <f t="shared" si="531"/>
        <v>0</v>
      </c>
      <c r="W602" s="247" t="str">
        <f t="shared" si="568"/>
        <v>No</v>
      </c>
      <c r="X602" s="248" t="b">
        <f t="shared" si="532"/>
        <v>0</v>
      </c>
      <c r="Y602" s="248" t="b">
        <f t="shared" si="533"/>
        <v>0</v>
      </c>
      <c r="Z602" s="248" t="b">
        <f t="shared" si="534"/>
        <v>0</v>
      </c>
      <c r="AA602" s="248" t="b">
        <f t="shared" si="535"/>
        <v>0</v>
      </c>
      <c r="AB602" s="248" t="str">
        <f t="shared" si="569"/>
        <v>No</v>
      </c>
      <c r="AC602" s="249" t="b">
        <f t="shared" si="536"/>
        <v>0</v>
      </c>
      <c r="AD602" s="249" t="b">
        <f t="shared" si="537"/>
        <v>0</v>
      </c>
      <c r="AE602" s="249" t="b">
        <f t="shared" si="538"/>
        <v>0</v>
      </c>
      <c r="AF602" s="249" t="b">
        <f t="shared" si="539"/>
        <v>0</v>
      </c>
      <c r="AG602" s="249" t="str">
        <f t="shared" si="570"/>
        <v>No</v>
      </c>
      <c r="AH602" s="250" t="b">
        <f t="shared" si="540"/>
        <v>0</v>
      </c>
      <c r="AI602" s="250" t="b">
        <f t="shared" si="541"/>
        <v>0</v>
      </c>
      <c r="AJ602" s="250" t="b">
        <f t="shared" si="542"/>
        <v>0</v>
      </c>
      <c r="AK602" s="250" t="b">
        <f t="shared" si="543"/>
        <v>0</v>
      </c>
      <c r="AL602" s="250" t="str">
        <f t="shared" si="571"/>
        <v>No</v>
      </c>
      <c r="AN602" s="246" t="str">
        <f t="shared" si="572"/>
        <v/>
      </c>
      <c r="AO602" s="247" t="str">
        <f t="shared" si="573"/>
        <v/>
      </c>
      <c r="AP602" s="248" t="str">
        <f t="shared" si="574"/>
        <v/>
      </c>
      <c r="AQ602" s="249" t="str">
        <f t="shared" si="575"/>
        <v/>
      </c>
      <c r="AR602" s="250" t="str">
        <f t="shared" si="576"/>
        <v/>
      </c>
      <c r="AS602" s="234"/>
      <c r="AY602" s="385">
        <f t="shared" si="577"/>
        <v>0</v>
      </c>
      <c r="AZ602" s="385">
        <f t="shared" si="544"/>
        <v>0</v>
      </c>
      <c r="BA602" s="385">
        <f t="shared" si="578"/>
        <v>0</v>
      </c>
      <c r="BB602" s="385">
        <f t="shared" si="545"/>
        <v>0</v>
      </c>
      <c r="BC602" s="385">
        <f t="shared" si="546"/>
        <v>0</v>
      </c>
      <c r="BD602" s="385">
        <f t="shared" si="547"/>
        <v>0</v>
      </c>
      <c r="BE602" s="385">
        <f t="shared" si="548"/>
        <v>0</v>
      </c>
      <c r="BF602" s="385">
        <f t="shared" si="549"/>
        <v>0</v>
      </c>
      <c r="BG602" s="385">
        <f t="shared" si="550"/>
        <v>0</v>
      </c>
      <c r="BH602" s="385">
        <f t="shared" si="551"/>
        <v>0</v>
      </c>
      <c r="BI602" s="385">
        <f t="shared" si="552"/>
        <v>0</v>
      </c>
      <c r="BJ602" s="385">
        <f t="shared" si="553"/>
        <v>0</v>
      </c>
      <c r="BK602" s="385">
        <f t="shared" si="554"/>
        <v>0</v>
      </c>
      <c r="BL602" s="385">
        <f t="shared" si="555"/>
        <v>0</v>
      </c>
      <c r="BM602" s="385">
        <f t="shared" si="556"/>
        <v>0</v>
      </c>
      <c r="BN602" s="385">
        <f t="shared" si="557"/>
        <v>0</v>
      </c>
      <c r="CK602" s="239">
        <f t="shared" si="579"/>
        <v>0</v>
      </c>
      <c r="CL602" s="239">
        <f t="shared" si="580"/>
        <v>0</v>
      </c>
    </row>
    <row r="603" spans="3:90" x14ac:dyDescent="0.35">
      <c r="C603" s="235"/>
      <c r="D603" s="246" t="str">
        <f t="shared" si="558"/>
        <v/>
      </c>
      <c r="E603" s="247" t="str">
        <f t="shared" si="559"/>
        <v/>
      </c>
      <c r="F603" s="248" t="str">
        <f t="shared" si="560"/>
        <v/>
      </c>
      <c r="G603" s="249" t="str">
        <f t="shared" si="561"/>
        <v/>
      </c>
      <c r="H603" s="250" t="str">
        <f t="shared" si="562"/>
        <v/>
      </c>
      <c r="I603" s="386" t="str">
        <f t="shared" si="523"/>
        <v/>
      </c>
      <c r="J603" s="387" t="str">
        <f t="shared" si="524"/>
        <v/>
      </c>
      <c r="K603" s="388" t="str">
        <f t="shared" si="525"/>
        <v/>
      </c>
      <c r="L603" s="389" t="str">
        <f t="shared" si="526"/>
        <v/>
      </c>
      <c r="M603" s="250" t="str">
        <f t="shared" si="527"/>
        <v/>
      </c>
      <c r="N603" s="246" t="b">
        <f t="shared" si="563"/>
        <v>0</v>
      </c>
      <c r="O603" s="246" t="b">
        <f t="shared" si="564"/>
        <v>0</v>
      </c>
      <c r="P603" s="246" t="b">
        <f t="shared" si="565"/>
        <v>0</v>
      </c>
      <c r="Q603" s="246" t="b">
        <f t="shared" si="566"/>
        <v>0</v>
      </c>
      <c r="R603" s="246" t="str">
        <f t="shared" si="567"/>
        <v>No</v>
      </c>
      <c r="S603" s="247" t="b">
        <f t="shared" si="528"/>
        <v>0</v>
      </c>
      <c r="T603" s="247" t="b">
        <f t="shared" si="529"/>
        <v>0</v>
      </c>
      <c r="U603" s="247" t="b">
        <f t="shared" si="530"/>
        <v>0</v>
      </c>
      <c r="V603" s="247" t="b">
        <f t="shared" si="531"/>
        <v>0</v>
      </c>
      <c r="W603" s="247" t="str">
        <f t="shared" si="568"/>
        <v>No</v>
      </c>
      <c r="X603" s="248" t="b">
        <f t="shared" si="532"/>
        <v>0</v>
      </c>
      <c r="Y603" s="248" t="b">
        <f t="shared" si="533"/>
        <v>0</v>
      </c>
      <c r="Z603" s="248" t="b">
        <f t="shared" si="534"/>
        <v>0</v>
      </c>
      <c r="AA603" s="248" t="b">
        <f t="shared" si="535"/>
        <v>0</v>
      </c>
      <c r="AB603" s="248" t="str">
        <f t="shared" si="569"/>
        <v>No</v>
      </c>
      <c r="AC603" s="249" t="b">
        <f t="shared" si="536"/>
        <v>0</v>
      </c>
      <c r="AD603" s="249" t="b">
        <f t="shared" si="537"/>
        <v>0</v>
      </c>
      <c r="AE603" s="249" t="b">
        <f t="shared" si="538"/>
        <v>0</v>
      </c>
      <c r="AF603" s="249" t="b">
        <f t="shared" si="539"/>
        <v>0</v>
      </c>
      <c r="AG603" s="249" t="str">
        <f t="shared" si="570"/>
        <v>No</v>
      </c>
      <c r="AH603" s="250" t="b">
        <f t="shared" si="540"/>
        <v>0</v>
      </c>
      <c r="AI603" s="250" t="b">
        <f t="shared" si="541"/>
        <v>0</v>
      </c>
      <c r="AJ603" s="250" t="b">
        <f t="shared" si="542"/>
        <v>0</v>
      </c>
      <c r="AK603" s="250" t="b">
        <f t="shared" si="543"/>
        <v>0</v>
      </c>
      <c r="AL603" s="250" t="str">
        <f t="shared" si="571"/>
        <v>No</v>
      </c>
      <c r="AN603" s="246" t="str">
        <f t="shared" si="572"/>
        <v/>
      </c>
      <c r="AO603" s="247" t="str">
        <f t="shared" si="573"/>
        <v/>
      </c>
      <c r="AP603" s="248" t="str">
        <f t="shared" si="574"/>
        <v/>
      </c>
      <c r="AQ603" s="249" t="str">
        <f t="shared" si="575"/>
        <v/>
      </c>
      <c r="AR603" s="250" t="str">
        <f t="shared" si="576"/>
        <v/>
      </c>
      <c r="AS603" s="234"/>
      <c r="AY603" s="385">
        <f t="shared" si="577"/>
        <v>0</v>
      </c>
      <c r="AZ603" s="385">
        <f t="shared" si="544"/>
        <v>0</v>
      </c>
      <c r="BA603" s="385">
        <f t="shared" si="578"/>
        <v>0</v>
      </c>
      <c r="BB603" s="385">
        <f t="shared" si="545"/>
        <v>0</v>
      </c>
      <c r="BC603" s="385">
        <f t="shared" si="546"/>
        <v>0</v>
      </c>
      <c r="BD603" s="385">
        <f t="shared" si="547"/>
        <v>0</v>
      </c>
      <c r="BE603" s="385">
        <f t="shared" si="548"/>
        <v>0</v>
      </c>
      <c r="BF603" s="385">
        <f t="shared" si="549"/>
        <v>0</v>
      </c>
      <c r="BG603" s="385">
        <f t="shared" si="550"/>
        <v>0</v>
      </c>
      <c r="BH603" s="385">
        <f t="shared" si="551"/>
        <v>0</v>
      </c>
      <c r="BI603" s="385">
        <f t="shared" si="552"/>
        <v>0</v>
      </c>
      <c r="BJ603" s="385">
        <f t="shared" si="553"/>
        <v>0</v>
      </c>
      <c r="BK603" s="385">
        <f t="shared" si="554"/>
        <v>0</v>
      </c>
      <c r="BL603" s="385">
        <f t="shared" si="555"/>
        <v>0</v>
      </c>
      <c r="BM603" s="385">
        <f t="shared" si="556"/>
        <v>0</v>
      </c>
      <c r="BN603" s="385">
        <f t="shared" si="557"/>
        <v>0</v>
      </c>
      <c r="CK603" s="239">
        <f t="shared" si="579"/>
        <v>0</v>
      </c>
      <c r="CL603" s="239">
        <f t="shared" si="580"/>
        <v>0</v>
      </c>
    </row>
    <row r="604" spans="3:90" x14ac:dyDescent="0.35">
      <c r="C604" s="235"/>
      <c r="D604" s="246" t="str">
        <f t="shared" si="558"/>
        <v/>
      </c>
      <c r="E604" s="247" t="str">
        <f t="shared" si="559"/>
        <v/>
      </c>
      <c r="F604" s="248" t="str">
        <f t="shared" si="560"/>
        <v/>
      </c>
      <c r="G604" s="249" t="str">
        <f t="shared" si="561"/>
        <v/>
      </c>
      <c r="H604" s="250" t="str">
        <f t="shared" si="562"/>
        <v/>
      </c>
      <c r="I604" s="386" t="str">
        <f t="shared" si="523"/>
        <v/>
      </c>
      <c r="J604" s="387" t="str">
        <f t="shared" si="524"/>
        <v/>
      </c>
      <c r="K604" s="388" t="str">
        <f t="shared" si="525"/>
        <v/>
      </c>
      <c r="L604" s="389" t="str">
        <f t="shared" si="526"/>
        <v/>
      </c>
      <c r="M604" s="250" t="str">
        <f t="shared" si="527"/>
        <v/>
      </c>
      <c r="N604" s="246" t="b">
        <f t="shared" si="563"/>
        <v>0</v>
      </c>
      <c r="O604" s="246" t="b">
        <f t="shared" si="564"/>
        <v>0</v>
      </c>
      <c r="P604" s="246" t="b">
        <f t="shared" si="565"/>
        <v>0</v>
      </c>
      <c r="Q604" s="246" t="b">
        <f t="shared" si="566"/>
        <v>0</v>
      </c>
      <c r="R604" s="246" t="str">
        <f t="shared" si="567"/>
        <v>No</v>
      </c>
      <c r="S604" s="247" t="b">
        <f t="shared" si="528"/>
        <v>0</v>
      </c>
      <c r="T604" s="247" t="b">
        <f t="shared" si="529"/>
        <v>0</v>
      </c>
      <c r="U604" s="247" t="b">
        <f t="shared" si="530"/>
        <v>0</v>
      </c>
      <c r="V604" s="247" t="b">
        <f t="shared" si="531"/>
        <v>0</v>
      </c>
      <c r="W604" s="247" t="str">
        <f t="shared" si="568"/>
        <v>No</v>
      </c>
      <c r="X604" s="248" t="b">
        <f t="shared" si="532"/>
        <v>0</v>
      </c>
      <c r="Y604" s="248" t="b">
        <f t="shared" si="533"/>
        <v>0</v>
      </c>
      <c r="Z604" s="248" t="b">
        <f t="shared" si="534"/>
        <v>0</v>
      </c>
      <c r="AA604" s="248" t="b">
        <f t="shared" si="535"/>
        <v>0</v>
      </c>
      <c r="AB604" s="248" t="str">
        <f t="shared" si="569"/>
        <v>No</v>
      </c>
      <c r="AC604" s="249" t="b">
        <f t="shared" si="536"/>
        <v>0</v>
      </c>
      <c r="AD604" s="249" t="b">
        <f t="shared" si="537"/>
        <v>0</v>
      </c>
      <c r="AE604" s="249" t="b">
        <f t="shared" si="538"/>
        <v>0</v>
      </c>
      <c r="AF604" s="249" t="b">
        <f t="shared" si="539"/>
        <v>0</v>
      </c>
      <c r="AG604" s="249" t="str">
        <f t="shared" si="570"/>
        <v>No</v>
      </c>
      <c r="AH604" s="250" t="b">
        <f t="shared" si="540"/>
        <v>0</v>
      </c>
      <c r="AI604" s="250" t="b">
        <f t="shared" si="541"/>
        <v>0</v>
      </c>
      <c r="AJ604" s="250" t="b">
        <f t="shared" si="542"/>
        <v>0</v>
      </c>
      <c r="AK604" s="250" t="b">
        <f t="shared" si="543"/>
        <v>0</v>
      </c>
      <c r="AL604" s="250" t="str">
        <f t="shared" si="571"/>
        <v>No</v>
      </c>
      <c r="AN604" s="246" t="str">
        <f t="shared" si="572"/>
        <v/>
      </c>
      <c r="AO604" s="247" t="str">
        <f t="shared" si="573"/>
        <v/>
      </c>
      <c r="AP604" s="248" t="str">
        <f t="shared" si="574"/>
        <v/>
      </c>
      <c r="AQ604" s="249" t="str">
        <f t="shared" si="575"/>
        <v/>
      </c>
      <c r="AR604" s="250" t="str">
        <f t="shared" si="576"/>
        <v/>
      </c>
      <c r="AS604" s="234"/>
      <c r="AY604" s="385">
        <f t="shared" si="577"/>
        <v>0</v>
      </c>
      <c r="AZ604" s="385">
        <f t="shared" si="544"/>
        <v>0</v>
      </c>
      <c r="BA604" s="385">
        <f t="shared" si="578"/>
        <v>0</v>
      </c>
      <c r="BB604" s="385">
        <f t="shared" si="545"/>
        <v>0</v>
      </c>
      <c r="BC604" s="385">
        <f t="shared" si="546"/>
        <v>0</v>
      </c>
      <c r="BD604" s="385">
        <f t="shared" si="547"/>
        <v>0</v>
      </c>
      <c r="BE604" s="385">
        <f t="shared" si="548"/>
        <v>0</v>
      </c>
      <c r="BF604" s="385">
        <f t="shared" si="549"/>
        <v>0</v>
      </c>
      <c r="BG604" s="385">
        <f t="shared" si="550"/>
        <v>0</v>
      </c>
      <c r="BH604" s="385">
        <f t="shared" si="551"/>
        <v>0</v>
      </c>
      <c r="BI604" s="385">
        <f t="shared" si="552"/>
        <v>0</v>
      </c>
      <c r="BJ604" s="385">
        <f t="shared" si="553"/>
        <v>0</v>
      </c>
      <c r="BK604" s="385">
        <f t="shared" si="554"/>
        <v>0</v>
      </c>
      <c r="BL604" s="385">
        <f t="shared" si="555"/>
        <v>0</v>
      </c>
      <c r="BM604" s="385">
        <f t="shared" si="556"/>
        <v>0</v>
      </c>
      <c r="BN604" s="385">
        <f t="shared" si="557"/>
        <v>0</v>
      </c>
      <c r="CK604" s="239">
        <f t="shared" si="579"/>
        <v>0</v>
      </c>
      <c r="CL604" s="239">
        <f t="shared" si="580"/>
        <v>0</v>
      </c>
    </row>
    <row r="605" spans="3:90" x14ac:dyDescent="0.35">
      <c r="C605" s="235"/>
      <c r="D605" s="246" t="str">
        <f t="shared" si="558"/>
        <v/>
      </c>
      <c r="E605" s="247" t="str">
        <f t="shared" si="559"/>
        <v/>
      </c>
      <c r="F605" s="248" t="str">
        <f t="shared" si="560"/>
        <v/>
      </c>
      <c r="G605" s="249" t="str">
        <f t="shared" si="561"/>
        <v/>
      </c>
      <c r="H605" s="250" t="str">
        <f t="shared" si="562"/>
        <v/>
      </c>
      <c r="I605" s="386" t="str">
        <f t="shared" si="523"/>
        <v/>
      </c>
      <c r="J605" s="387" t="str">
        <f t="shared" si="524"/>
        <v/>
      </c>
      <c r="K605" s="388" t="str">
        <f t="shared" si="525"/>
        <v/>
      </c>
      <c r="L605" s="389" t="str">
        <f t="shared" si="526"/>
        <v/>
      </c>
      <c r="M605" s="250" t="str">
        <f t="shared" si="527"/>
        <v/>
      </c>
      <c r="N605" s="246" t="b">
        <f t="shared" si="563"/>
        <v>0</v>
      </c>
      <c r="O605" s="246" t="b">
        <f t="shared" si="564"/>
        <v>0</v>
      </c>
      <c r="P605" s="246" t="b">
        <f t="shared" si="565"/>
        <v>0</v>
      </c>
      <c r="Q605" s="246" t="b">
        <f t="shared" si="566"/>
        <v>0</v>
      </c>
      <c r="R605" s="246" t="str">
        <f t="shared" si="567"/>
        <v>No</v>
      </c>
      <c r="S605" s="247" t="b">
        <f t="shared" si="528"/>
        <v>0</v>
      </c>
      <c r="T605" s="247" t="b">
        <f t="shared" si="529"/>
        <v>0</v>
      </c>
      <c r="U605" s="247" t="b">
        <f t="shared" si="530"/>
        <v>0</v>
      </c>
      <c r="V605" s="247" t="b">
        <f t="shared" si="531"/>
        <v>0</v>
      </c>
      <c r="W605" s="247" t="str">
        <f t="shared" si="568"/>
        <v>No</v>
      </c>
      <c r="X605" s="248" t="b">
        <f t="shared" si="532"/>
        <v>0</v>
      </c>
      <c r="Y605" s="248" t="b">
        <f t="shared" si="533"/>
        <v>0</v>
      </c>
      <c r="Z605" s="248" t="b">
        <f t="shared" si="534"/>
        <v>0</v>
      </c>
      <c r="AA605" s="248" t="b">
        <f t="shared" si="535"/>
        <v>0</v>
      </c>
      <c r="AB605" s="248" t="str">
        <f t="shared" si="569"/>
        <v>No</v>
      </c>
      <c r="AC605" s="249" t="b">
        <f t="shared" si="536"/>
        <v>0</v>
      </c>
      <c r="AD605" s="249" t="b">
        <f t="shared" si="537"/>
        <v>0</v>
      </c>
      <c r="AE605" s="249" t="b">
        <f t="shared" si="538"/>
        <v>0</v>
      </c>
      <c r="AF605" s="249" t="b">
        <f t="shared" si="539"/>
        <v>0</v>
      </c>
      <c r="AG605" s="249" t="str">
        <f t="shared" si="570"/>
        <v>No</v>
      </c>
      <c r="AH605" s="250" t="b">
        <f t="shared" si="540"/>
        <v>0</v>
      </c>
      <c r="AI605" s="250" t="b">
        <f t="shared" si="541"/>
        <v>0</v>
      </c>
      <c r="AJ605" s="250" t="b">
        <f t="shared" si="542"/>
        <v>0</v>
      </c>
      <c r="AK605" s="250" t="b">
        <f t="shared" si="543"/>
        <v>0</v>
      </c>
      <c r="AL605" s="250" t="str">
        <f t="shared" si="571"/>
        <v>No</v>
      </c>
      <c r="AN605" s="246" t="str">
        <f t="shared" si="572"/>
        <v/>
      </c>
      <c r="AO605" s="247" t="str">
        <f t="shared" si="573"/>
        <v/>
      </c>
      <c r="AP605" s="248" t="str">
        <f t="shared" si="574"/>
        <v/>
      </c>
      <c r="AQ605" s="249" t="str">
        <f t="shared" si="575"/>
        <v/>
      </c>
      <c r="AR605" s="250" t="str">
        <f t="shared" si="576"/>
        <v/>
      </c>
      <c r="AS605" s="234"/>
      <c r="AY605" s="385">
        <f t="shared" si="577"/>
        <v>0</v>
      </c>
      <c r="AZ605" s="385">
        <f t="shared" si="544"/>
        <v>0</v>
      </c>
      <c r="BA605" s="385">
        <f t="shared" si="578"/>
        <v>0</v>
      </c>
      <c r="BB605" s="385">
        <f t="shared" si="545"/>
        <v>0</v>
      </c>
      <c r="BC605" s="385">
        <f t="shared" si="546"/>
        <v>0</v>
      </c>
      <c r="BD605" s="385">
        <f t="shared" si="547"/>
        <v>0</v>
      </c>
      <c r="BE605" s="385">
        <f t="shared" si="548"/>
        <v>0</v>
      </c>
      <c r="BF605" s="385">
        <f t="shared" si="549"/>
        <v>0</v>
      </c>
      <c r="BG605" s="385">
        <f t="shared" si="550"/>
        <v>0</v>
      </c>
      <c r="BH605" s="385">
        <f t="shared" si="551"/>
        <v>0</v>
      </c>
      <c r="BI605" s="385">
        <f t="shared" si="552"/>
        <v>0</v>
      </c>
      <c r="BJ605" s="385">
        <f t="shared" si="553"/>
        <v>0</v>
      </c>
      <c r="BK605" s="385">
        <f t="shared" si="554"/>
        <v>0</v>
      </c>
      <c r="BL605" s="385">
        <f t="shared" si="555"/>
        <v>0</v>
      </c>
      <c r="BM605" s="385">
        <f t="shared" si="556"/>
        <v>0</v>
      </c>
      <c r="BN605" s="385">
        <f t="shared" si="557"/>
        <v>0</v>
      </c>
      <c r="CK605" s="239">
        <f t="shared" si="579"/>
        <v>0</v>
      </c>
      <c r="CL605" s="239">
        <f t="shared" si="580"/>
        <v>0</v>
      </c>
    </row>
    <row r="606" spans="3:90" x14ac:dyDescent="0.35">
      <c r="C606" s="235"/>
      <c r="D606" s="246" t="str">
        <f t="shared" si="558"/>
        <v/>
      </c>
      <c r="E606" s="247" t="str">
        <f t="shared" si="559"/>
        <v/>
      </c>
      <c r="F606" s="248" t="str">
        <f t="shared" si="560"/>
        <v/>
      </c>
      <c r="G606" s="249" t="str">
        <f t="shared" si="561"/>
        <v/>
      </c>
      <c r="H606" s="250" t="str">
        <f t="shared" si="562"/>
        <v/>
      </c>
      <c r="I606" s="386" t="str">
        <f t="shared" si="523"/>
        <v/>
      </c>
      <c r="J606" s="387" t="str">
        <f t="shared" si="524"/>
        <v/>
      </c>
      <c r="K606" s="388" t="str">
        <f t="shared" si="525"/>
        <v/>
      </c>
      <c r="L606" s="389" t="str">
        <f t="shared" si="526"/>
        <v/>
      </c>
      <c r="M606" s="250" t="str">
        <f t="shared" si="527"/>
        <v/>
      </c>
      <c r="N606" s="246" t="b">
        <f t="shared" si="563"/>
        <v>0</v>
      </c>
      <c r="O606" s="246" t="b">
        <f t="shared" si="564"/>
        <v>0</v>
      </c>
      <c r="P606" s="246" t="b">
        <f t="shared" si="565"/>
        <v>0</v>
      </c>
      <c r="Q606" s="246" t="b">
        <f t="shared" si="566"/>
        <v>0</v>
      </c>
      <c r="R606" s="246" t="str">
        <f t="shared" si="567"/>
        <v>No</v>
      </c>
      <c r="S606" s="247" t="b">
        <f t="shared" si="528"/>
        <v>0</v>
      </c>
      <c r="T606" s="247" t="b">
        <f t="shared" si="529"/>
        <v>0</v>
      </c>
      <c r="U606" s="247" t="b">
        <f t="shared" si="530"/>
        <v>0</v>
      </c>
      <c r="V606" s="247" t="b">
        <f t="shared" si="531"/>
        <v>0</v>
      </c>
      <c r="W606" s="247" t="str">
        <f t="shared" si="568"/>
        <v>No</v>
      </c>
      <c r="X606" s="248" t="b">
        <f t="shared" si="532"/>
        <v>0</v>
      </c>
      <c r="Y606" s="248" t="b">
        <f t="shared" si="533"/>
        <v>0</v>
      </c>
      <c r="Z606" s="248" t="b">
        <f t="shared" si="534"/>
        <v>0</v>
      </c>
      <c r="AA606" s="248" t="b">
        <f t="shared" si="535"/>
        <v>0</v>
      </c>
      <c r="AB606" s="248" t="str">
        <f t="shared" si="569"/>
        <v>No</v>
      </c>
      <c r="AC606" s="249" t="b">
        <f t="shared" si="536"/>
        <v>0</v>
      </c>
      <c r="AD606" s="249" t="b">
        <f t="shared" si="537"/>
        <v>0</v>
      </c>
      <c r="AE606" s="249" t="b">
        <f t="shared" si="538"/>
        <v>0</v>
      </c>
      <c r="AF606" s="249" t="b">
        <f t="shared" si="539"/>
        <v>0</v>
      </c>
      <c r="AG606" s="249" t="str">
        <f t="shared" si="570"/>
        <v>No</v>
      </c>
      <c r="AH606" s="250" t="b">
        <f t="shared" si="540"/>
        <v>0</v>
      </c>
      <c r="AI606" s="250" t="b">
        <f t="shared" si="541"/>
        <v>0</v>
      </c>
      <c r="AJ606" s="250" t="b">
        <f t="shared" si="542"/>
        <v>0</v>
      </c>
      <c r="AK606" s="250" t="b">
        <f t="shared" si="543"/>
        <v>0</v>
      </c>
      <c r="AL606" s="250" t="str">
        <f t="shared" si="571"/>
        <v>No</v>
      </c>
      <c r="AN606" s="246" t="str">
        <f t="shared" si="572"/>
        <v/>
      </c>
      <c r="AO606" s="247" t="str">
        <f t="shared" si="573"/>
        <v/>
      </c>
      <c r="AP606" s="248" t="str">
        <f t="shared" si="574"/>
        <v/>
      </c>
      <c r="AQ606" s="249" t="str">
        <f t="shared" si="575"/>
        <v/>
      </c>
      <c r="AR606" s="250" t="str">
        <f t="shared" si="576"/>
        <v/>
      </c>
      <c r="AS606" s="234"/>
      <c r="AY606" s="385">
        <f t="shared" si="577"/>
        <v>0</v>
      </c>
      <c r="AZ606" s="385">
        <f t="shared" si="544"/>
        <v>0</v>
      </c>
      <c r="BA606" s="385">
        <f t="shared" si="578"/>
        <v>0</v>
      </c>
      <c r="BB606" s="385">
        <f t="shared" si="545"/>
        <v>0</v>
      </c>
      <c r="BC606" s="385">
        <f t="shared" si="546"/>
        <v>0</v>
      </c>
      <c r="BD606" s="385">
        <f t="shared" si="547"/>
        <v>0</v>
      </c>
      <c r="BE606" s="385">
        <f t="shared" si="548"/>
        <v>0</v>
      </c>
      <c r="BF606" s="385">
        <f t="shared" si="549"/>
        <v>0</v>
      </c>
      <c r="BG606" s="385">
        <f t="shared" si="550"/>
        <v>0</v>
      </c>
      <c r="BH606" s="385">
        <f t="shared" si="551"/>
        <v>0</v>
      </c>
      <c r="BI606" s="385">
        <f t="shared" si="552"/>
        <v>0</v>
      </c>
      <c r="BJ606" s="385">
        <f t="shared" si="553"/>
        <v>0</v>
      </c>
      <c r="BK606" s="385">
        <f t="shared" si="554"/>
        <v>0</v>
      </c>
      <c r="BL606" s="385">
        <f t="shared" si="555"/>
        <v>0</v>
      </c>
      <c r="BM606" s="385">
        <f t="shared" si="556"/>
        <v>0</v>
      </c>
      <c r="BN606" s="385">
        <f t="shared" si="557"/>
        <v>0</v>
      </c>
      <c r="CK606" s="239">
        <f t="shared" si="579"/>
        <v>0</v>
      </c>
      <c r="CL606" s="239">
        <f t="shared" si="580"/>
        <v>0</v>
      </c>
    </row>
    <row r="607" spans="3:90" x14ac:dyDescent="0.35">
      <c r="C607" s="235"/>
      <c r="D607" s="246" t="str">
        <f t="shared" si="558"/>
        <v/>
      </c>
      <c r="E607" s="247" t="str">
        <f t="shared" si="559"/>
        <v/>
      </c>
      <c r="F607" s="248" t="str">
        <f t="shared" si="560"/>
        <v/>
      </c>
      <c r="G607" s="249" t="str">
        <f t="shared" si="561"/>
        <v/>
      </c>
      <c r="H607" s="250" t="str">
        <f t="shared" si="562"/>
        <v/>
      </c>
      <c r="I607" s="386" t="str">
        <f t="shared" si="523"/>
        <v/>
      </c>
      <c r="J607" s="387" t="str">
        <f t="shared" si="524"/>
        <v/>
      </c>
      <c r="K607" s="388" t="str">
        <f t="shared" si="525"/>
        <v/>
      </c>
      <c r="L607" s="389" t="str">
        <f t="shared" si="526"/>
        <v/>
      </c>
      <c r="M607" s="250" t="str">
        <f t="shared" si="527"/>
        <v/>
      </c>
      <c r="N607" s="246" t="b">
        <f t="shared" si="563"/>
        <v>0</v>
      </c>
      <c r="O607" s="246" t="b">
        <f t="shared" si="564"/>
        <v>0</v>
      </c>
      <c r="P607" s="246" t="b">
        <f t="shared" si="565"/>
        <v>0</v>
      </c>
      <c r="Q607" s="246" t="b">
        <f t="shared" si="566"/>
        <v>0</v>
      </c>
      <c r="R607" s="246" t="str">
        <f t="shared" si="567"/>
        <v>No</v>
      </c>
      <c r="S607" s="247" t="b">
        <f t="shared" si="528"/>
        <v>0</v>
      </c>
      <c r="T607" s="247" t="b">
        <f t="shared" si="529"/>
        <v>0</v>
      </c>
      <c r="U607" s="247" t="b">
        <f t="shared" si="530"/>
        <v>0</v>
      </c>
      <c r="V607" s="247" t="b">
        <f t="shared" si="531"/>
        <v>0</v>
      </c>
      <c r="W607" s="247" t="str">
        <f t="shared" si="568"/>
        <v>No</v>
      </c>
      <c r="X607" s="248" t="b">
        <f t="shared" si="532"/>
        <v>0</v>
      </c>
      <c r="Y607" s="248" t="b">
        <f t="shared" si="533"/>
        <v>0</v>
      </c>
      <c r="Z607" s="248" t="b">
        <f t="shared" si="534"/>
        <v>0</v>
      </c>
      <c r="AA607" s="248" t="b">
        <f t="shared" si="535"/>
        <v>0</v>
      </c>
      <c r="AB607" s="248" t="str">
        <f t="shared" si="569"/>
        <v>No</v>
      </c>
      <c r="AC607" s="249" t="b">
        <f t="shared" si="536"/>
        <v>0</v>
      </c>
      <c r="AD607" s="249" t="b">
        <f t="shared" si="537"/>
        <v>0</v>
      </c>
      <c r="AE607" s="249" t="b">
        <f t="shared" si="538"/>
        <v>0</v>
      </c>
      <c r="AF607" s="249" t="b">
        <f t="shared" si="539"/>
        <v>0</v>
      </c>
      <c r="AG607" s="249" t="str">
        <f t="shared" si="570"/>
        <v>No</v>
      </c>
      <c r="AH607" s="250" t="b">
        <f t="shared" si="540"/>
        <v>0</v>
      </c>
      <c r="AI607" s="250" t="b">
        <f t="shared" si="541"/>
        <v>0</v>
      </c>
      <c r="AJ607" s="250" t="b">
        <f t="shared" si="542"/>
        <v>0</v>
      </c>
      <c r="AK607" s="250" t="b">
        <f t="shared" si="543"/>
        <v>0</v>
      </c>
      <c r="AL607" s="250" t="str">
        <f t="shared" si="571"/>
        <v>No</v>
      </c>
      <c r="AN607" s="246" t="str">
        <f t="shared" si="572"/>
        <v/>
      </c>
      <c r="AO607" s="247" t="str">
        <f t="shared" si="573"/>
        <v/>
      </c>
      <c r="AP607" s="248" t="str">
        <f t="shared" si="574"/>
        <v/>
      </c>
      <c r="AQ607" s="249" t="str">
        <f t="shared" si="575"/>
        <v/>
      </c>
      <c r="AR607" s="250" t="str">
        <f t="shared" si="576"/>
        <v/>
      </c>
      <c r="AS607" s="234"/>
      <c r="AY607" s="385">
        <f t="shared" si="577"/>
        <v>0</v>
      </c>
      <c r="AZ607" s="385">
        <f t="shared" si="544"/>
        <v>0</v>
      </c>
      <c r="BA607" s="385">
        <f t="shared" si="578"/>
        <v>0</v>
      </c>
      <c r="BB607" s="385">
        <f t="shared" si="545"/>
        <v>0</v>
      </c>
      <c r="BC607" s="385">
        <f t="shared" si="546"/>
        <v>0</v>
      </c>
      <c r="BD607" s="385">
        <f t="shared" si="547"/>
        <v>0</v>
      </c>
      <c r="BE607" s="385">
        <f t="shared" si="548"/>
        <v>0</v>
      </c>
      <c r="BF607" s="385">
        <f t="shared" si="549"/>
        <v>0</v>
      </c>
      <c r="BG607" s="385">
        <f t="shared" si="550"/>
        <v>0</v>
      </c>
      <c r="BH607" s="385">
        <f t="shared" si="551"/>
        <v>0</v>
      </c>
      <c r="BI607" s="385">
        <f t="shared" si="552"/>
        <v>0</v>
      </c>
      <c r="BJ607" s="385">
        <f t="shared" si="553"/>
        <v>0</v>
      </c>
      <c r="BK607" s="385">
        <f t="shared" si="554"/>
        <v>0</v>
      </c>
      <c r="BL607" s="385">
        <f t="shared" si="555"/>
        <v>0</v>
      </c>
      <c r="BM607" s="385">
        <f t="shared" si="556"/>
        <v>0</v>
      </c>
      <c r="BN607" s="385">
        <f t="shared" si="557"/>
        <v>0</v>
      </c>
      <c r="CK607" s="239">
        <f t="shared" si="579"/>
        <v>0</v>
      </c>
      <c r="CL607" s="239">
        <f t="shared" si="580"/>
        <v>0</v>
      </c>
    </row>
    <row r="608" spans="3:90" x14ac:dyDescent="0.35">
      <c r="C608" s="235"/>
      <c r="D608" s="246" t="str">
        <f t="shared" si="558"/>
        <v/>
      </c>
      <c r="E608" s="247" t="str">
        <f t="shared" si="559"/>
        <v/>
      </c>
      <c r="F608" s="248" t="str">
        <f t="shared" si="560"/>
        <v/>
      </c>
      <c r="G608" s="249" t="str">
        <f t="shared" si="561"/>
        <v/>
      </c>
      <c r="H608" s="250" t="str">
        <f t="shared" si="562"/>
        <v/>
      </c>
      <c r="I608" s="386" t="str">
        <f t="shared" si="523"/>
        <v/>
      </c>
      <c r="J608" s="387" t="str">
        <f t="shared" si="524"/>
        <v/>
      </c>
      <c r="K608" s="388" t="str">
        <f t="shared" si="525"/>
        <v/>
      </c>
      <c r="L608" s="389" t="str">
        <f t="shared" si="526"/>
        <v/>
      </c>
      <c r="M608" s="250" t="str">
        <f t="shared" si="527"/>
        <v/>
      </c>
      <c r="N608" s="246" t="b">
        <f t="shared" si="563"/>
        <v>0</v>
      </c>
      <c r="O608" s="246" t="b">
        <f t="shared" si="564"/>
        <v>0</v>
      </c>
      <c r="P608" s="246" t="b">
        <f t="shared" si="565"/>
        <v>0</v>
      </c>
      <c r="Q608" s="246" t="b">
        <f t="shared" si="566"/>
        <v>0</v>
      </c>
      <c r="R608" s="246" t="str">
        <f t="shared" si="567"/>
        <v>No</v>
      </c>
      <c r="S608" s="247" t="b">
        <f t="shared" si="528"/>
        <v>0</v>
      </c>
      <c r="T608" s="247" t="b">
        <f t="shared" si="529"/>
        <v>0</v>
      </c>
      <c r="U608" s="247" t="b">
        <f t="shared" si="530"/>
        <v>0</v>
      </c>
      <c r="V608" s="247" t="b">
        <f t="shared" si="531"/>
        <v>0</v>
      </c>
      <c r="W608" s="247" t="str">
        <f t="shared" si="568"/>
        <v>No</v>
      </c>
      <c r="X608" s="248" t="b">
        <f t="shared" si="532"/>
        <v>0</v>
      </c>
      <c r="Y608" s="248" t="b">
        <f t="shared" si="533"/>
        <v>0</v>
      </c>
      <c r="Z608" s="248" t="b">
        <f t="shared" si="534"/>
        <v>0</v>
      </c>
      <c r="AA608" s="248" t="b">
        <f t="shared" si="535"/>
        <v>0</v>
      </c>
      <c r="AB608" s="248" t="str">
        <f t="shared" si="569"/>
        <v>No</v>
      </c>
      <c r="AC608" s="249" t="b">
        <f t="shared" si="536"/>
        <v>0</v>
      </c>
      <c r="AD608" s="249" t="b">
        <f t="shared" si="537"/>
        <v>0</v>
      </c>
      <c r="AE608" s="249" t="b">
        <f t="shared" si="538"/>
        <v>0</v>
      </c>
      <c r="AF608" s="249" t="b">
        <f t="shared" si="539"/>
        <v>0</v>
      </c>
      <c r="AG608" s="249" t="str">
        <f t="shared" si="570"/>
        <v>No</v>
      </c>
      <c r="AH608" s="250" t="b">
        <f t="shared" si="540"/>
        <v>0</v>
      </c>
      <c r="AI608" s="250" t="b">
        <f t="shared" si="541"/>
        <v>0</v>
      </c>
      <c r="AJ608" s="250" t="b">
        <f t="shared" si="542"/>
        <v>0</v>
      </c>
      <c r="AK608" s="250" t="b">
        <f t="shared" si="543"/>
        <v>0</v>
      </c>
      <c r="AL608" s="250" t="str">
        <f t="shared" si="571"/>
        <v>No</v>
      </c>
      <c r="AN608" s="246" t="str">
        <f t="shared" si="572"/>
        <v/>
      </c>
      <c r="AO608" s="247" t="str">
        <f t="shared" si="573"/>
        <v/>
      </c>
      <c r="AP608" s="248" t="str">
        <f t="shared" si="574"/>
        <v/>
      </c>
      <c r="AQ608" s="249" t="str">
        <f t="shared" si="575"/>
        <v/>
      </c>
      <c r="AR608" s="250" t="str">
        <f t="shared" si="576"/>
        <v/>
      </c>
      <c r="AS608" s="234"/>
      <c r="AY608" s="385">
        <f t="shared" si="577"/>
        <v>0</v>
      </c>
      <c r="AZ608" s="385">
        <f t="shared" si="544"/>
        <v>0</v>
      </c>
      <c r="BA608" s="385">
        <f t="shared" si="578"/>
        <v>0</v>
      </c>
      <c r="BB608" s="385">
        <f t="shared" si="545"/>
        <v>0</v>
      </c>
      <c r="BC608" s="385">
        <f t="shared" si="546"/>
        <v>0</v>
      </c>
      <c r="BD608" s="385">
        <f t="shared" si="547"/>
        <v>0</v>
      </c>
      <c r="BE608" s="385">
        <f t="shared" si="548"/>
        <v>0</v>
      </c>
      <c r="BF608" s="385">
        <f t="shared" si="549"/>
        <v>0</v>
      </c>
      <c r="BG608" s="385">
        <f t="shared" si="550"/>
        <v>0</v>
      </c>
      <c r="BH608" s="385">
        <f t="shared" si="551"/>
        <v>0</v>
      </c>
      <c r="BI608" s="385">
        <f t="shared" si="552"/>
        <v>0</v>
      </c>
      <c r="BJ608" s="385">
        <f t="shared" si="553"/>
        <v>0</v>
      </c>
      <c r="BK608" s="385">
        <f t="shared" si="554"/>
        <v>0</v>
      </c>
      <c r="BL608" s="385">
        <f t="shared" si="555"/>
        <v>0</v>
      </c>
      <c r="BM608" s="385">
        <f t="shared" si="556"/>
        <v>0</v>
      </c>
      <c r="BN608" s="385">
        <f t="shared" si="557"/>
        <v>0</v>
      </c>
      <c r="CK608" s="239">
        <f t="shared" si="579"/>
        <v>0</v>
      </c>
      <c r="CL608" s="239">
        <f t="shared" si="580"/>
        <v>0</v>
      </c>
    </row>
    <row r="609" spans="3:90" x14ac:dyDescent="0.35">
      <c r="C609" s="235"/>
      <c r="D609" s="246" t="str">
        <f t="shared" si="558"/>
        <v/>
      </c>
      <c r="E609" s="247" t="str">
        <f t="shared" si="559"/>
        <v/>
      </c>
      <c r="F609" s="248" t="str">
        <f t="shared" si="560"/>
        <v/>
      </c>
      <c r="G609" s="249" t="str">
        <f t="shared" si="561"/>
        <v/>
      </c>
      <c r="H609" s="250" t="str">
        <f t="shared" si="562"/>
        <v/>
      </c>
      <c r="I609" s="386" t="str">
        <f t="shared" si="523"/>
        <v/>
      </c>
      <c r="J609" s="387" t="str">
        <f t="shared" si="524"/>
        <v/>
      </c>
      <c r="K609" s="388" t="str">
        <f t="shared" si="525"/>
        <v/>
      </c>
      <c r="L609" s="389" t="str">
        <f t="shared" si="526"/>
        <v/>
      </c>
      <c r="M609" s="250" t="str">
        <f t="shared" si="527"/>
        <v/>
      </c>
      <c r="N609" s="246" t="b">
        <f t="shared" si="563"/>
        <v>0</v>
      </c>
      <c r="O609" s="246" t="b">
        <f t="shared" si="564"/>
        <v>0</v>
      </c>
      <c r="P609" s="246" t="b">
        <f t="shared" si="565"/>
        <v>0</v>
      </c>
      <c r="Q609" s="246" t="b">
        <f t="shared" si="566"/>
        <v>0</v>
      </c>
      <c r="R609" s="246" t="str">
        <f t="shared" si="567"/>
        <v>No</v>
      </c>
      <c r="S609" s="247" t="b">
        <f t="shared" si="528"/>
        <v>0</v>
      </c>
      <c r="T609" s="247" t="b">
        <f t="shared" si="529"/>
        <v>0</v>
      </c>
      <c r="U609" s="247" t="b">
        <f t="shared" si="530"/>
        <v>0</v>
      </c>
      <c r="V609" s="247" t="b">
        <f t="shared" si="531"/>
        <v>0</v>
      </c>
      <c r="W609" s="247" t="str">
        <f t="shared" si="568"/>
        <v>No</v>
      </c>
      <c r="X609" s="248" t="b">
        <f t="shared" si="532"/>
        <v>0</v>
      </c>
      <c r="Y609" s="248" t="b">
        <f t="shared" si="533"/>
        <v>0</v>
      </c>
      <c r="Z609" s="248" t="b">
        <f t="shared" si="534"/>
        <v>0</v>
      </c>
      <c r="AA609" s="248" t="b">
        <f t="shared" si="535"/>
        <v>0</v>
      </c>
      <c r="AB609" s="248" t="str">
        <f t="shared" si="569"/>
        <v>No</v>
      </c>
      <c r="AC609" s="249" t="b">
        <f t="shared" si="536"/>
        <v>0</v>
      </c>
      <c r="AD609" s="249" t="b">
        <f t="shared" si="537"/>
        <v>0</v>
      </c>
      <c r="AE609" s="249" t="b">
        <f t="shared" si="538"/>
        <v>0</v>
      </c>
      <c r="AF609" s="249" t="b">
        <f t="shared" si="539"/>
        <v>0</v>
      </c>
      <c r="AG609" s="249" t="str">
        <f t="shared" si="570"/>
        <v>No</v>
      </c>
      <c r="AH609" s="250" t="b">
        <f t="shared" si="540"/>
        <v>0</v>
      </c>
      <c r="AI609" s="250" t="b">
        <f t="shared" si="541"/>
        <v>0</v>
      </c>
      <c r="AJ609" s="250" t="b">
        <f t="shared" si="542"/>
        <v>0</v>
      </c>
      <c r="AK609" s="250" t="b">
        <f t="shared" si="543"/>
        <v>0</v>
      </c>
      <c r="AL609" s="250" t="str">
        <f t="shared" si="571"/>
        <v>No</v>
      </c>
      <c r="AN609" s="246" t="str">
        <f t="shared" si="572"/>
        <v/>
      </c>
      <c r="AO609" s="247" t="str">
        <f t="shared" si="573"/>
        <v/>
      </c>
      <c r="AP609" s="248" t="str">
        <f t="shared" si="574"/>
        <v/>
      </c>
      <c r="AQ609" s="249" t="str">
        <f t="shared" si="575"/>
        <v/>
      </c>
      <c r="AR609" s="250" t="str">
        <f t="shared" si="576"/>
        <v/>
      </c>
      <c r="AS609" s="234"/>
      <c r="AY609" s="385">
        <f t="shared" si="577"/>
        <v>0</v>
      </c>
      <c r="AZ609" s="385">
        <f t="shared" si="544"/>
        <v>0</v>
      </c>
      <c r="BA609" s="385">
        <f t="shared" si="578"/>
        <v>0</v>
      </c>
      <c r="BB609" s="385">
        <f t="shared" si="545"/>
        <v>0</v>
      </c>
      <c r="BC609" s="385">
        <f t="shared" si="546"/>
        <v>0</v>
      </c>
      <c r="BD609" s="385">
        <f t="shared" si="547"/>
        <v>0</v>
      </c>
      <c r="BE609" s="385">
        <f t="shared" si="548"/>
        <v>0</v>
      </c>
      <c r="BF609" s="385">
        <f t="shared" si="549"/>
        <v>0</v>
      </c>
      <c r="BG609" s="385">
        <f t="shared" si="550"/>
        <v>0</v>
      </c>
      <c r="BH609" s="385">
        <f t="shared" si="551"/>
        <v>0</v>
      </c>
      <c r="BI609" s="385">
        <f t="shared" si="552"/>
        <v>0</v>
      </c>
      <c r="BJ609" s="385">
        <f t="shared" si="553"/>
        <v>0</v>
      </c>
      <c r="BK609" s="385">
        <f t="shared" si="554"/>
        <v>0</v>
      </c>
      <c r="BL609" s="385">
        <f t="shared" si="555"/>
        <v>0</v>
      </c>
      <c r="BM609" s="385">
        <f t="shared" si="556"/>
        <v>0</v>
      </c>
      <c r="BN609" s="385">
        <f t="shared" si="557"/>
        <v>0</v>
      </c>
      <c r="CK609" s="239">
        <f t="shared" si="579"/>
        <v>0</v>
      </c>
      <c r="CL609" s="239">
        <f t="shared" si="580"/>
        <v>0</v>
      </c>
    </row>
    <row r="610" spans="3:90" x14ac:dyDescent="0.35">
      <c r="C610" s="235"/>
      <c r="D610" s="246" t="str">
        <f t="shared" si="558"/>
        <v/>
      </c>
      <c r="E610" s="247" t="str">
        <f t="shared" si="559"/>
        <v/>
      </c>
      <c r="F610" s="248" t="str">
        <f t="shared" si="560"/>
        <v/>
      </c>
      <c r="G610" s="249" t="str">
        <f t="shared" si="561"/>
        <v/>
      </c>
      <c r="H610" s="250" t="str">
        <f t="shared" si="562"/>
        <v/>
      </c>
      <c r="I610" s="386" t="str">
        <f t="shared" si="523"/>
        <v/>
      </c>
      <c r="J610" s="387" t="str">
        <f t="shared" si="524"/>
        <v/>
      </c>
      <c r="K610" s="388" t="str">
        <f t="shared" si="525"/>
        <v/>
      </c>
      <c r="L610" s="389" t="str">
        <f t="shared" si="526"/>
        <v/>
      </c>
      <c r="M610" s="250" t="str">
        <f t="shared" si="527"/>
        <v/>
      </c>
      <c r="N610" s="246" t="b">
        <f t="shared" si="563"/>
        <v>0</v>
      </c>
      <c r="O610" s="246" t="b">
        <f t="shared" si="564"/>
        <v>0</v>
      </c>
      <c r="P610" s="246" t="b">
        <f t="shared" si="565"/>
        <v>0</v>
      </c>
      <c r="Q610" s="246" t="b">
        <f t="shared" si="566"/>
        <v>0</v>
      </c>
      <c r="R610" s="246" t="str">
        <f t="shared" si="567"/>
        <v>No</v>
      </c>
      <c r="S610" s="247" t="b">
        <f t="shared" si="528"/>
        <v>0</v>
      </c>
      <c r="T610" s="247" t="b">
        <f t="shared" si="529"/>
        <v>0</v>
      </c>
      <c r="U610" s="247" t="b">
        <f t="shared" si="530"/>
        <v>0</v>
      </c>
      <c r="V610" s="247" t="b">
        <f t="shared" si="531"/>
        <v>0</v>
      </c>
      <c r="W610" s="247" t="str">
        <f t="shared" si="568"/>
        <v>No</v>
      </c>
      <c r="X610" s="248" t="b">
        <f t="shared" si="532"/>
        <v>0</v>
      </c>
      <c r="Y610" s="248" t="b">
        <f t="shared" si="533"/>
        <v>0</v>
      </c>
      <c r="Z610" s="248" t="b">
        <f t="shared" si="534"/>
        <v>0</v>
      </c>
      <c r="AA610" s="248" t="b">
        <f t="shared" si="535"/>
        <v>0</v>
      </c>
      <c r="AB610" s="248" t="str">
        <f t="shared" si="569"/>
        <v>No</v>
      </c>
      <c r="AC610" s="249" t="b">
        <f t="shared" si="536"/>
        <v>0</v>
      </c>
      <c r="AD610" s="249" t="b">
        <f t="shared" si="537"/>
        <v>0</v>
      </c>
      <c r="AE610" s="249" t="b">
        <f t="shared" si="538"/>
        <v>0</v>
      </c>
      <c r="AF610" s="249" t="b">
        <f t="shared" si="539"/>
        <v>0</v>
      </c>
      <c r="AG610" s="249" t="str">
        <f t="shared" si="570"/>
        <v>No</v>
      </c>
      <c r="AH610" s="250" t="b">
        <f t="shared" si="540"/>
        <v>0</v>
      </c>
      <c r="AI610" s="250" t="b">
        <f t="shared" si="541"/>
        <v>0</v>
      </c>
      <c r="AJ610" s="250" t="b">
        <f t="shared" si="542"/>
        <v>0</v>
      </c>
      <c r="AK610" s="250" t="b">
        <f t="shared" si="543"/>
        <v>0</v>
      </c>
      <c r="AL610" s="250" t="str">
        <f t="shared" si="571"/>
        <v>No</v>
      </c>
      <c r="AN610" s="246" t="str">
        <f t="shared" si="572"/>
        <v/>
      </c>
      <c r="AO610" s="247" t="str">
        <f t="shared" si="573"/>
        <v/>
      </c>
      <c r="AP610" s="248" t="str">
        <f t="shared" si="574"/>
        <v/>
      </c>
      <c r="AQ610" s="249" t="str">
        <f t="shared" si="575"/>
        <v/>
      </c>
      <c r="AR610" s="250" t="str">
        <f t="shared" si="576"/>
        <v/>
      </c>
      <c r="AS610" s="234"/>
      <c r="AY610" s="385">
        <f t="shared" si="577"/>
        <v>0</v>
      </c>
      <c r="AZ610" s="385">
        <f t="shared" si="544"/>
        <v>0</v>
      </c>
      <c r="BA610" s="385">
        <f t="shared" si="578"/>
        <v>0</v>
      </c>
      <c r="BB610" s="385">
        <f t="shared" si="545"/>
        <v>0</v>
      </c>
      <c r="BC610" s="385">
        <f t="shared" si="546"/>
        <v>0</v>
      </c>
      <c r="BD610" s="385">
        <f t="shared" si="547"/>
        <v>0</v>
      </c>
      <c r="BE610" s="385">
        <f t="shared" si="548"/>
        <v>0</v>
      </c>
      <c r="BF610" s="385">
        <f t="shared" si="549"/>
        <v>0</v>
      </c>
      <c r="BG610" s="385">
        <f t="shared" si="550"/>
        <v>0</v>
      </c>
      <c r="BH610" s="385">
        <f t="shared" si="551"/>
        <v>0</v>
      </c>
      <c r="BI610" s="385">
        <f t="shared" si="552"/>
        <v>0</v>
      </c>
      <c r="BJ610" s="385">
        <f t="shared" si="553"/>
        <v>0</v>
      </c>
      <c r="BK610" s="385">
        <f t="shared" si="554"/>
        <v>0</v>
      </c>
      <c r="BL610" s="385">
        <f t="shared" si="555"/>
        <v>0</v>
      </c>
      <c r="BM610" s="385">
        <f t="shared" si="556"/>
        <v>0</v>
      </c>
      <c r="BN610" s="385">
        <f t="shared" si="557"/>
        <v>0</v>
      </c>
      <c r="CK610" s="239">
        <f t="shared" si="579"/>
        <v>0</v>
      </c>
      <c r="CL610" s="239">
        <f t="shared" si="580"/>
        <v>0</v>
      </c>
    </row>
    <row r="611" spans="3:90" x14ac:dyDescent="0.35">
      <c r="C611" s="235"/>
      <c r="D611" s="246" t="str">
        <f t="shared" si="558"/>
        <v/>
      </c>
      <c r="E611" s="247" t="str">
        <f t="shared" si="559"/>
        <v/>
      </c>
      <c r="F611" s="248" t="str">
        <f t="shared" si="560"/>
        <v/>
      </c>
      <c r="G611" s="249" t="str">
        <f t="shared" si="561"/>
        <v/>
      </c>
      <c r="H611" s="250" t="str">
        <f t="shared" si="562"/>
        <v/>
      </c>
      <c r="I611" s="386" t="str">
        <f t="shared" si="523"/>
        <v/>
      </c>
      <c r="J611" s="387" t="str">
        <f t="shared" si="524"/>
        <v/>
      </c>
      <c r="K611" s="388" t="str">
        <f t="shared" si="525"/>
        <v/>
      </c>
      <c r="L611" s="389" t="str">
        <f t="shared" si="526"/>
        <v/>
      </c>
      <c r="M611" s="250" t="str">
        <f t="shared" si="527"/>
        <v/>
      </c>
      <c r="N611" s="246" t="b">
        <f t="shared" si="563"/>
        <v>0</v>
      </c>
      <c r="O611" s="246" t="b">
        <f t="shared" si="564"/>
        <v>0</v>
      </c>
      <c r="P611" s="246" t="b">
        <f t="shared" si="565"/>
        <v>0</v>
      </c>
      <c r="Q611" s="246" t="b">
        <f t="shared" si="566"/>
        <v>0</v>
      </c>
      <c r="R611" s="246" t="str">
        <f t="shared" si="567"/>
        <v>No</v>
      </c>
      <c r="S611" s="247" t="b">
        <f t="shared" si="528"/>
        <v>0</v>
      </c>
      <c r="T611" s="247" t="b">
        <f t="shared" si="529"/>
        <v>0</v>
      </c>
      <c r="U611" s="247" t="b">
        <f t="shared" si="530"/>
        <v>0</v>
      </c>
      <c r="V611" s="247" t="b">
        <f t="shared" si="531"/>
        <v>0</v>
      </c>
      <c r="W611" s="247" t="str">
        <f t="shared" si="568"/>
        <v>No</v>
      </c>
      <c r="X611" s="248" t="b">
        <f t="shared" si="532"/>
        <v>0</v>
      </c>
      <c r="Y611" s="248" t="b">
        <f t="shared" si="533"/>
        <v>0</v>
      </c>
      <c r="Z611" s="248" t="b">
        <f t="shared" si="534"/>
        <v>0</v>
      </c>
      <c r="AA611" s="248" t="b">
        <f t="shared" si="535"/>
        <v>0</v>
      </c>
      <c r="AB611" s="248" t="str">
        <f t="shared" si="569"/>
        <v>No</v>
      </c>
      <c r="AC611" s="249" t="b">
        <f t="shared" si="536"/>
        <v>0</v>
      </c>
      <c r="AD611" s="249" t="b">
        <f t="shared" si="537"/>
        <v>0</v>
      </c>
      <c r="AE611" s="249" t="b">
        <f t="shared" si="538"/>
        <v>0</v>
      </c>
      <c r="AF611" s="249" t="b">
        <f t="shared" si="539"/>
        <v>0</v>
      </c>
      <c r="AG611" s="249" t="str">
        <f t="shared" si="570"/>
        <v>No</v>
      </c>
      <c r="AH611" s="250" t="b">
        <f t="shared" si="540"/>
        <v>0</v>
      </c>
      <c r="AI611" s="250" t="b">
        <f t="shared" si="541"/>
        <v>0</v>
      </c>
      <c r="AJ611" s="250" t="b">
        <f t="shared" si="542"/>
        <v>0</v>
      </c>
      <c r="AK611" s="250" t="b">
        <f t="shared" si="543"/>
        <v>0</v>
      </c>
      <c r="AL611" s="250" t="str">
        <f t="shared" si="571"/>
        <v>No</v>
      </c>
      <c r="AN611" s="246" t="str">
        <f t="shared" si="572"/>
        <v/>
      </c>
      <c r="AO611" s="247" t="str">
        <f t="shared" si="573"/>
        <v/>
      </c>
      <c r="AP611" s="248" t="str">
        <f t="shared" si="574"/>
        <v/>
      </c>
      <c r="AQ611" s="249" t="str">
        <f t="shared" si="575"/>
        <v/>
      </c>
      <c r="AR611" s="250" t="str">
        <f t="shared" si="576"/>
        <v/>
      </c>
      <c r="AS611" s="234"/>
      <c r="AY611" s="385">
        <f t="shared" si="577"/>
        <v>0</v>
      </c>
      <c r="AZ611" s="385">
        <f t="shared" si="544"/>
        <v>0</v>
      </c>
      <c r="BA611" s="385">
        <f t="shared" si="578"/>
        <v>0</v>
      </c>
      <c r="BB611" s="385">
        <f t="shared" si="545"/>
        <v>0</v>
      </c>
      <c r="BC611" s="385">
        <f t="shared" si="546"/>
        <v>0</v>
      </c>
      <c r="BD611" s="385">
        <f t="shared" si="547"/>
        <v>0</v>
      </c>
      <c r="BE611" s="385">
        <f t="shared" si="548"/>
        <v>0</v>
      </c>
      <c r="BF611" s="385">
        <f t="shared" si="549"/>
        <v>0</v>
      </c>
      <c r="BG611" s="385">
        <f t="shared" si="550"/>
        <v>0</v>
      </c>
      <c r="BH611" s="385">
        <f t="shared" si="551"/>
        <v>0</v>
      </c>
      <c r="BI611" s="385">
        <f t="shared" si="552"/>
        <v>0</v>
      </c>
      <c r="BJ611" s="385">
        <f t="shared" si="553"/>
        <v>0</v>
      </c>
      <c r="BK611" s="385">
        <f t="shared" si="554"/>
        <v>0</v>
      </c>
      <c r="BL611" s="385">
        <f t="shared" si="555"/>
        <v>0</v>
      </c>
      <c r="BM611" s="385">
        <f t="shared" si="556"/>
        <v>0</v>
      </c>
      <c r="BN611" s="385">
        <f t="shared" si="557"/>
        <v>0</v>
      </c>
      <c r="CK611" s="239">
        <f t="shared" si="579"/>
        <v>0</v>
      </c>
      <c r="CL611" s="239">
        <f t="shared" si="580"/>
        <v>0</v>
      </c>
    </row>
    <row r="612" spans="3:90" x14ac:dyDescent="0.35">
      <c r="C612" s="235"/>
      <c r="D612" s="246" t="str">
        <f t="shared" si="558"/>
        <v/>
      </c>
      <c r="E612" s="247" t="str">
        <f t="shared" si="559"/>
        <v/>
      </c>
      <c r="F612" s="248" t="str">
        <f t="shared" si="560"/>
        <v/>
      </c>
      <c r="G612" s="249" t="str">
        <f t="shared" si="561"/>
        <v/>
      </c>
      <c r="H612" s="250" t="str">
        <f t="shared" si="562"/>
        <v/>
      </c>
      <c r="I612" s="386" t="str">
        <f t="shared" si="523"/>
        <v/>
      </c>
      <c r="J612" s="387" t="str">
        <f t="shared" si="524"/>
        <v/>
      </c>
      <c r="K612" s="388" t="str">
        <f t="shared" si="525"/>
        <v/>
      </c>
      <c r="L612" s="389" t="str">
        <f t="shared" si="526"/>
        <v/>
      </c>
      <c r="M612" s="250" t="str">
        <f t="shared" si="527"/>
        <v/>
      </c>
      <c r="N612" s="246" t="b">
        <f t="shared" si="563"/>
        <v>0</v>
      </c>
      <c r="O612" s="246" t="b">
        <f t="shared" si="564"/>
        <v>0</v>
      </c>
      <c r="P612" s="246" t="b">
        <f t="shared" si="565"/>
        <v>0</v>
      </c>
      <c r="Q612" s="246" t="b">
        <f t="shared" si="566"/>
        <v>0</v>
      </c>
      <c r="R612" s="246" t="str">
        <f t="shared" si="567"/>
        <v>No</v>
      </c>
      <c r="S612" s="247" t="b">
        <f t="shared" si="528"/>
        <v>0</v>
      </c>
      <c r="T612" s="247" t="b">
        <f t="shared" si="529"/>
        <v>0</v>
      </c>
      <c r="U612" s="247" t="b">
        <f t="shared" si="530"/>
        <v>0</v>
      </c>
      <c r="V612" s="247" t="b">
        <f t="shared" si="531"/>
        <v>0</v>
      </c>
      <c r="W612" s="247" t="str">
        <f t="shared" si="568"/>
        <v>No</v>
      </c>
      <c r="X612" s="248" t="b">
        <f t="shared" si="532"/>
        <v>0</v>
      </c>
      <c r="Y612" s="248" t="b">
        <f t="shared" si="533"/>
        <v>0</v>
      </c>
      <c r="Z612" s="248" t="b">
        <f t="shared" si="534"/>
        <v>0</v>
      </c>
      <c r="AA612" s="248" t="b">
        <f t="shared" si="535"/>
        <v>0</v>
      </c>
      <c r="AB612" s="248" t="str">
        <f t="shared" si="569"/>
        <v>No</v>
      </c>
      <c r="AC612" s="249" t="b">
        <f t="shared" si="536"/>
        <v>0</v>
      </c>
      <c r="AD612" s="249" t="b">
        <f t="shared" si="537"/>
        <v>0</v>
      </c>
      <c r="AE612" s="249" t="b">
        <f t="shared" si="538"/>
        <v>0</v>
      </c>
      <c r="AF612" s="249" t="b">
        <f t="shared" si="539"/>
        <v>0</v>
      </c>
      <c r="AG612" s="249" t="str">
        <f t="shared" si="570"/>
        <v>No</v>
      </c>
      <c r="AH612" s="250" t="b">
        <f t="shared" si="540"/>
        <v>0</v>
      </c>
      <c r="AI612" s="250" t="b">
        <f t="shared" si="541"/>
        <v>0</v>
      </c>
      <c r="AJ612" s="250" t="b">
        <f t="shared" si="542"/>
        <v>0</v>
      </c>
      <c r="AK612" s="250" t="b">
        <f t="shared" si="543"/>
        <v>0</v>
      </c>
      <c r="AL612" s="250" t="str">
        <f t="shared" si="571"/>
        <v>No</v>
      </c>
      <c r="AN612" s="246" t="str">
        <f t="shared" si="572"/>
        <v/>
      </c>
      <c r="AO612" s="247" t="str">
        <f t="shared" si="573"/>
        <v/>
      </c>
      <c r="AP612" s="248" t="str">
        <f t="shared" si="574"/>
        <v/>
      </c>
      <c r="AQ612" s="249" t="str">
        <f t="shared" si="575"/>
        <v/>
      </c>
      <c r="AR612" s="250" t="str">
        <f t="shared" si="576"/>
        <v/>
      </c>
      <c r="AS612" s="234"/>
      <c r="AY612" s="385">
        <f t="shared" si="577"/>
        <v>0</v>
      </c>
      <c r="AZ612" s="385">
        <f t="shared" si="544"/>
        <v>0</v>
      </c>
      <c r="BA612" s="385">
        <f t="shared" si="578"/>
        <v>0</v>
      </c>
      <c r="BB612" s="385">
        <f t="shared" si="545"/>
        <v>0</v>
      </c>
      <c r="BC612" s="385">
        <f t="shared" si="546"/>
        <v>0</v>
      </c>
      <c r="BD612" s="385">
        <f t="shared" si="547"/>
        <v>0</v>
      </c>
      <c r="BE612" s="385">
        <f t="shared" si="548"/>
        <v>0</v>
      </c>
      <c r="BF612" s="385">
        <f t="shared" si="549"/>
        <v>0</v>
      </c>
      <c r="BG612" s="385">
        <f t="shared" si="550"/>
        <v>0</v>
      </c>
      <c r="BH612" s="385">
        <f t="shared" si="551"/>
        <v>0</v>
      </c>
      <c r="BI612" s="385">
        <f t="shared" si="552"/>
        <v>0</v>
      </c>
      <c r="BJ612" s="385">
        <f t="shared" si="553"/>
        <v>0</v>
      </c>
      <c r="BK612" s="385">
        <f t="shared" si="554"/>
        <v>0</v>
      </c>
      <c r="BL612" s="385">
        <f t="shared" si="555"/>
        <v>0</v>
      </c>
      <c r="BM612" s="385">
        <f t="shared" si="556"/>
        <v>0</v>
      </c>
      <c r="BN612" s="385">
        <f t="shared" si="557"/>
        <v>0</v>
      </c>
      <c r="CK612" s="239">
        <f t="shared" si="579"/>
        <v>0</v>
      </c>
      <c r="CL612" s="239">
        <f t="shared" si="580"/>
        <v>0</v>
      </c>
    </row>
    <row r="613" spans="3:90" x14ac:dyDescent="0.35">
      <c r="C613" s="235"/>
      <c r="D613" s="246" t="str">
        <f t="shared" si="558"/>
        <v/>
      </c>
      <c r="E613" s="247" t="str">
        <f t="shared" si="559"/>
        <v/>
      </c>
      <c r="F613" s="248" t="str">
        <f t="shared" si="560"/>
        <v/>
      </c>
      <c r="G613" s="249" t="str">
        <f t="shared" si="561"/>
        <v/>
      </c>
      <c r="H613" s="250" t="str">
        <f t="shared" si="562"/>
        <v/>
      </c>
      <c r="I613" s="386" t="str">
        <f t="shared" si="523"/>
        <v/>
      </c>
      <c r="J613" s="387" t="str">
        <f t="shared" si="524"/>
        <v/>
      </c>
      <c r="K613" s="388" t="str">
        <f t="shared" si="525"/>
        <v/>
      </c>
      <c r="L613" s="389" t="str">
        <f t="shared" si="526"/>
        <v/>
      </c>
      <c r="M613" s="250" t="str">
        <f t="shared" si="527"/>
        <v/>
      </c>
      <c r="N613" s="246" t="b">
        <f t="shared" si="563"/>
        <v>0</v>
      </c>
      <c r="O613" s="246" t="b">
        <f t="shared" si="564"/>
        <v>0</v>
      </c>
      <c r="P613" s="246" t="b">
        <f t="shared" si="565"/>
        <v>0</v>
      </c>
      <c r="Q613" s="246" t="b">
        <f t="shared" si="566"/>
        <v>0</v>
      </c>
      <c r="R613" s="246" t="str">
        <f t="shared" si="567"/>
        <v>No</v>
      </c>
      <c r="S613" s="247" t="b">
        <f t="shared" si="528"/>
        <v>0</v>
      </c>
      <c r="T613" s="247" t="b">
        <f t="shared" si="529"/>
        <v>0</v>
      </c>
      <c r="U613" s="247" t="b">
        <f t="shared" si="530"/>
        <v>0</v>
      </c>
      <c r="V613" s="247" t="b">
        <f t="shared" si="531"/>
        <v>0</v>
      </c>
      <c r="W613" s="247" t="str">
        <f t="shared" si="568"/>
        <v>No</v>
      </c>
      <c r="X613" s="248" t="b">
        <f t="shared" si="532"/>
        <v>0</v>
      </c>
      <c r="Y613" s="248" t="b">
        <f t="shared" si="533"/>
        <v>0</v>
      </c>
      <c r="Z613" s="248" t="b">
        <f t="shared" si="534"/>
        <v>0</v>
      </c>
      <c r="AA613" s="248" t="b">
        <f t="shared" si="535"/>
        <v>0</v>
      </c>
      <c r="AB613" s="248" t="str">
        <f t="shared" si="569"/>
        <v>No</v>
      </c>
      <c r="AC613" s="249" t="b">
        <f t="shared" si="536"/>
        <v>0</v>
      </c>
      <c r="AD613" s="249" t="b">
        <f t="shared" si="537"/>
        <v>0</v>
      </c>
      <c r="AE613" s="249" t="b">
        <f t="shared" si="538"/>
        <v>0</v>
      </c>
      <c r="AF613" s="249" t="b">
        <f t="shared" si="539"/>
        <v>0</v>
      </c>
      <c r="AG613" s="249" t="str">
        <f t="shared" si="570"/>
        <v>No</v>
      </c>
      <c r="AH613" s="250" t="b">
        <f t="shared" si="540"/>
        <v>0</v>
      </c>
      <c r="AI613" s="250" t="b">
        <f t="shared" si="541"/>
        <v>0</v>
      </c>
      <c r="AJ613" s="250" t="b">
        <f t="shared" si="542"/>
        <v>0</v>
      </c>
      <c r="AK613" s="250" t="b">
        <f t="shared" si="543"/>
        <v>0</v>
      </c>
      <c r="AL613" s="250" t="str">
        <f t="shared" si="571"/>
        <v>No</v>
      </c>
      <c r="AN613" s="246" t="str">
        <f t="shared" si="572"/>
        <v/>
      </c>
      <c r="AO613" s="247" t="str">
        <f t="shared" si="573"/>
        <v/>
      </c>
      <c r="AP613" s="248" t="str">
        <f t="shared" si="574"/>
        <v/>
      </c>
      <c r="AQ613" s="249" t="str">
        <f t="shared" si="575"/>
        <v/>
      </c>
      <c r="AR613" s="250" t="str">
        <f t="shared" si="576"/>
        <v/>
      </c>
      <c r="AS613" s="234"/>
      <c r="AY613" s="385">
        <f t="shared" si="577"/>
        <v>0</v>
      </c>
      <c r="AZ613" s="385">
        <f t="shared" si="544"/>
        <v>0</v>
      </c>
      <c r="BA613" s="385">
        <f t="shared" si="578"/>
        <v>0</v>
      </c>
      <c r="BB613" s="385">
        <f t="shared" si="545"/>
        <v>0</v>
      </c>
      <c r="BC613" s="385">
        <f t="shared" si="546"/>
        <v>0</v>
      </c>
      <c r="BD613" s="385">
        <f t="shared" si="547"/>
        <v>0</v>
      </c>
      <c r="BE613" s="385">
        <f t="shared" si="548"/>
        <v>0</v>
      </c>
      <c r="BF613" s="385">
        <f t="shared" si="549"/>
        <v>0</v>
      </c>
      <c r="BG613" s="385">
        <f t="shared" si="550"/>
        <v>0</v>
      </c>
      <c r="BH613" s="385">
        <f t="shared" si="551"/>
        <v>0</v>
      </c>
      <c r="BI613" s="385">
        <f t="shared" si="552"/>
        <v>0</v>
      </c>
      <c r="BJ613" s="385">
        <f t="shared" si="553"/>
        <v>0</v>
      </c>
      <c r="BK613" s="385">
        <f t="shared" si="554"/>
        <v>0</v>
      </c>
      <c r="BL613" s="385">
        <f t="shared" si="555"/>
        <v>0</v>
      </c>
      <c r="BM613" s="385">
        <f t="shared" si="556"/>
        <v>0</v>
      </c>
      <c r="BN613" s="385">
        <f t="shared" si="557"/>
        <v>0</v>
      </c>
      <c r="CK613" s="239">
        <f t="shared" si="579"/>
        <v>0</v>
      </c>
      <c r="CL613" s="239">
        <f t="shared" si="580"/>
        <v>0</v>
      </c>
    </row>
    <row r="614" spans="3:90" x14ac:dyDescent="0.35">
      <c r="C614" s="235"/>
      <c r="D614" s="246" t="str">
        <f t="shared" si="558"/>
        <v/>
      </c>
      <c r="E614" s="247" t="str">
        <f t="shared" si="559"/>
        <v/>
      </c>
      <c r="F614" s="248" t="str">
        <f t="shared" si="560"/>
        <v/>
      </c>
      <c r="G614" s="249" t="str">
        <f t="shared" si="561"/>
        <v/>
      </c>
      <c r="H614" s="250" t="str">
        <f t="shared" si="562"/>
        <v/>
      </c>
      <c r="I614" s="386" t="str">
        <f t="shared" si="523"/>
        <v/>
      </c>
      <c r="J614" s="387" t="str">
        <f t="shared" si="524"/>
        <v/>
      </c>
      <c r="K614" s="388" t="str">
        <f t="shared" si="525"/>
        <v/>
      </c>
      <c r="L614" s="389" t="str">
        <f t="shared" si="526"/>
        <v/>
      </c>
      <c r="M614" s="250" t="str">
        <f t="shared" si="527"/>
        <v/>
      </c>
      <c r="N614" s="246" t="b">
        <f t="shared" si="563"/>
        <v>0</v>
      </c>
      <c r="O614" s="246" t="b">
        <f t="shared" si="564"/>
        <v>0</v>
      </c>
      <c r="P614" s="246" t="b">
        <f t="shared" si="565"/>
        <v>0</v>
      </c>
      <c r="Q614" s="246" t="b">
        <f t="shared" si="566"/>
        <v>0</v>
      </c>
      <c r="R614" s="246" t="str">
        <f t="shared" si="567"/>
        <v>No</v>
      </c>
      <c r="S614" s="247" t="b">
        <f t="shared" si="528"/>
        <v>0</v>
      </c>
      <c r="T614" s="247" t="b">
        <f t="shared" si="529"/>
        <v>0</v>
      </c>
      <c r="U614" s="247" t="b">
        <f t="shared" si="530"/>
        <v>0</v>
      </c>
      <c r="V614" s="247" t="b">
        <f t="shared" si="531"/>
        <v>0</v>
      </c>
      <c r="W614" s="247" t="str">
        <f t="shared" si="568"/>
        <v>No</v>
      </c>
      <c r="X614" s="248" t="b">
        <f t="shared" si="532"/>
        <v>0</v>
      </c>
      <c r="Y614" s="248" t="b">
        <f t="shared" si="533"/>
        <v>0</v>
      </c>
      <c r="Z614" s="248" t="b">
        <f t="shared" si="534"/>
        <v>0</v>
      </c>
      <c r="AA614" s="248" t="b">
        <f t="shared" si="535"/>
        <v>0</v>
      </c>
      <c r="AB614" s="248" t="str">
        <f t="shared" si="569"/>
        <v>No</v>
      </c>
      <c r="AC614" s="249" t="b">
        <f t="shared" si="536"/>
        <v>0</v>
      </c>
      <c r="AD614" s="249" t="b">
        <f t="shared" si="537"/>
        <v>0</v>
      </c>
      <c r="AE614" s="249" t="b">
        <f t="shared" si="538"/>
        <v>0</v>
      </c>
      <c r="AF614" s="249" t="b">
        <f t="shared" si="539"/>
        <v>0</v>
      </c>
      <c r="AG614" s="249" t="str">
        <f t="shared" si="570"/>
        <v>No</v>
      </c>
      <c r="AH614" s="250" t="b">
        <f t="shared" si="540"/>
        <v>0</v>
      </c>
      <c r="AI614" s="250" t="b">
        <f t="shared" si="541"/>
        <v>0</v>
      </c>
      <c r="AJ614" s="250" t="b">
        <f t="shared" si="542"/>
        <v>0</v>
      </c>
      <c r="AK614" s="250" t="b">
        <f t="shared" si="543"/>
        <v>0</v>
      </c>
      <c r="AL614" s="250" t="str">
        <f t="shared" si="571"/>
        <v>No</v>
      </c>
      <c r="AN614" s="246" t="str">
        <f t="shared" si="572"/>
        <v/>
      </c>
      <c r="AO614" s="247" t="str">
        <f t="shared" si="573"/>
        <v/>
      </c>
      <c r="AP614" s="248" t="str">
        <f t="shared" si="574"/>
        <v/>
      </c>
      <c r="AQ614" s="249" t="str">
        <f t="shared" si="575"/>
        <v/>
      </c>
      <c r="AR614" s="250" t="str">
        <f t="shared" si="576"/>
        <v/>
      </c>
      <c r="AS614" s="234"/>
      <c r="AY614" s="385">
        <f t="shared" si="577"/>
        <v>0</v>
      </c>
      <c r="AZ614" s="385">
        <f t="shared" si="544"/>
        <v>0</v>
      </c>
      <c r="BA614" s="385">
        <f t="shared" si="578"/>
        <v>0</v>
      </c>
      <c r="BB614" s="385">
        <f t="shared" si="545"/>
        <v>0</v>
      </c>
      <c r="BC614" s="385">
        <f t="shared" si="546"/>
        <v>0</v>
      </c>
      <c r="BD614" s="385">
        <f t="shared" si="547"/>
        <v>0</v>
      </c>
      <c r="BE614" s="385">
        <f t="shared" si="548"/>
        <v>0</v>
      </c>
      <c r="BF614" s="385">
        <f t="shared" si="549"/>
        <v>0</v>
      </c>
      <c r="BG614" s="385">
        <f t="shared" si="550"/>
        <v>0</v>
      </c>
      <c r="BH614" s="385">
        <f t="shared" si="551"/>
        <v>0</v>
      </c>
      <c r="BI614" s="385">
        <f t="shared" si="552"/>
        <v>0</v>
      </c>
      <c r="BJ614" s="385">
        <f t="shared" si="553"/>
        <v>0</v>
      </c>
      <c r="BK614" s="385">
        <f t="shared" si="554"/>
        <v>0</v>
      </c>
      <c r="BL614" s="385">
        <f t="shared" si="555"/>
        <v>0</v>
      </c>
      <c r="BM614" s="385">
        <f t="shared" si="556"/>
        <v>0</v>
      </c>
      <c r="BN614" s="385">
        <f t="shared" si="557"/>
        <v>0</v>
      </c>
      <c r="CK614" s="239">
        <f t="shared" si="579"/>
        <v>0</v>
      </c>
      <c r="CL614" s="239">
        <f t="shared" si="580"/>
        <v>0</v>
      </c>
    </row>
    <row r="615" spans="3:90" x14ac:dyDescent="0.35">
      <c r="C615" s="235"/>
      <c r="D615" s="246" t="str">
        <f t="shared" si="558"/>
        <v/>
      </c>
      <c r="E615" s="247" t="str">
        <f t="shared" si="559"/>
        <v/>
      </c>
      <c r="F615" s="248" t="str">
        <f t="shared" si="560"/>
        <v/>
      </c>
      <c r="G615" s="249" t="str">
        <f t="shared" si="561"/>
        <v/>
      </c>
      <c r="H615" s="250" t="str">
        <f t="shared" si="562"/>
        <v/>
      </c>
      <c r="I615" s="386" t="str">
        <f t="shared" si="523"/>
        <v/>
      </c>
      <c r="J615" s="387" t="str">
        <f t="shared" si="524"/>
        <v/>
      </c>
      <c r="K615" s="388" t="str">
        <f t="shared" si="525"/>
        <v/>
      </c>
      <c r="L615" s="389" t="str">
        <f t="shared" si="526"/>
        <v/>
      </c>
      <c r="M615" s="250" t="str">
        <f t="shared" si="527"/>
        <v/>
      </c>
      <c r="N615" s="246" t="b">
        <f t="shared" si="563"/>
        <v>0</v>
      </c>
      <c r="O615" s="246" t="b">
        <f t="shared" si="564"/>
        <v>0</v>
      </c>
      <c r="P615" s="246" t="b">
        <f t="shared" si="565"/>
        <v>0</v>
      </c>
      <c r="Q615" s="246" t="b">
        <f t="shared" si="566"/>
        <v>0</v>
      </c>
      <c r="R615" s="246" t="str">
        <f t="shared" si="567"/>
        <v>No</v>
      </c>
      <c r="S615" s="247" t="b">
        <f t="shared" si="528"/>
        <v>0</v>
      </c>
      <c r="T615" s="247" t="b">
        <f t="shared" si="529"/>
        <v>0</v>
      </c>
      <c r="U615" s="247" t="b">
        <f t="shared" si="530"/>
        <v>0</v>
      </c>
      <c r="V615" s="247" t="b">
        <f t="shared" si="531"/>
        <v>0</v>
      </c>
      <c r="W615" s="247" t="str">
        <f t="shared" si="568"/>
        <v>No</v>
      </c>
      <c r="X615" s="248" t="b">
        <f t="shared" si="532"/>
        <v>0</v>
      </c>
      <c r="Y615" s="248" t="b">
        <f t="shared" si="533"/>
        <v>0</v>
      </c>
      <c r="Z615" s="248" t="b">
        <f t="shared" si="534"/>
        <v>0</v>
      </c>
      <c r="AA615" s="248" t="b">
        <f t="shared" si="535"/>
        <v>0</v>
      </c>
      <c r="AB615" s="248" t="str">
        <f t="shared" si="569"/>
        <v>No</v>
      </c>
      <c r="AC615" s="249" t="b">
        <f t="shared" si="536"/>
        <v>0</v>
      </c>
      <c r="AD615" s="249" t="b">
        <f t="shared" si="537"/>
        <v>0</v>
      </c>
      <c r="AE615" s="249" t="b">
        <f t="shared" si="538"/>
        <v>0</v>
      </c>
      <c r="AF615" s="249" t="b">
        <f t="shared" si="539"/>
        <v>0</v>
      </c>
      <c r="AG615" s="249" t="str">
        <f t="shared" si="570"/>
        <v>No</v>
      </c>
      <c r="AH615" s="250" t="b">
        <f t="shared" si="540"/>
        <v>0</v>
      </c>
      <c r="AI615" s="250" t="b">
        <f t="shared" si="541"/>
        <v>0</v>
      </c>
      <c r="AJ615" s="250" t="b">
        <f t="shared" si="542"/>
        <v>0</v>
      </c>
      <c r="AK615" s="250" t="b">
        <f t="shared" si="543"/>
        <v>0</v>
      </c>
      <c r="AL615" s="250" t="str">
        <f t="shared" si="571"/>
        <v>No</v>
      </c>
      <c r="AN615" s="246" t="str">
        <f t="shared" si="572"/>
        <v/>
      </c>
      <c r="AO615" s="247" t="str">
        <f t="shared" si="573"/>
        <v/>
      </c>
      <c r="AP615" s="248" t="str">
        <f t="shared" si="574"/>
        <v/>
      </c>
      <c r="AQ615" s="249" t="str">
        <f t="shared" si="575"/>
        <v/>
      </c>
      <c r="AR615" s="250" t="str">
        <f t="shared" si="576"/>
        <v/>
      </c>
      <c r="AS615" s="234"/>
      <c r="AY615" s="385">
        <f t="shared" si="577"/>
        <v>0</v>
      </c>
      <c r="AZ615" s="385">
        <f t="shared" si="544"/>
        <v>0</v>
      </c>
      <c r="BA615" s="385">
        <f t="shared" si="578"/>
        <v>0</v>
      </c>
      <c r="BB615" s="385">
        <f t="shared" si="545"/>
        <v>0</v>
      </c>
      <c r="BC615" s="385">
        <f t="shared" si="546"/>
        <v>0</v>
      </c>
      <c r="BD615" s="385">
        <f t="shared" si="547"/>
        <v>0</v>
      </c>
      <c r="BE615" s="385">
        <f t="shared" si="548"/>
        <v>0</v>
      </c>
      <c r="BF615" s="385">
        <f t="shared" si="549"/>
        <v>0</v>
      </c>
      <c r="BG615" s="385">
        <f t="shared" si="550"/>
        <v>0</v>
      </c>
      <c r="BH615" s="385">
        <f t="shared" si="551"/>
        <v>0</v>
      </c>
      <c r="BI615" s="385">
        <f t="shared" si="552"/>
        <v>0</v>
      </c>
      <c r="BJ615" s="385">
        <f t="shared" si="553"/>
        <v>0</v>
      </c>
      <c r="BK615" s="385">
        <f t="shared" si="554"/>
        <v>0</v>
      </c>
      <c r="BL615" s="385">
        <f t="shared" si="555"/>
        <v>0</v>
      </c>
      <c r="BM615" s="385">
        <f t="shared" si="556"/>
        <v>0</v>
      </c>
      <c r="BN615" s="385">
        <f t="shared" si="557"/>
        <v>0</v>
      </c>
      <c r="CK615" s="239">
        <f t="shared" si="579"/>
        <v>0</v>
      </c>
      <c r="CL615" s="239">
        <f t="shared" si="580"/>
        <v>0</v>
      </c>
    </row>
    <row r="616" spans="3:90" x14ac:dyDescent="0.35">
      <c r="C616" s="235"/>
      <c r="D616" s="246" t="str">
        <f t="shared" si="558"/>
        <v/>
      </c>
      <c r="E616" s="247" t="str">
        <f t="shared" si="559"/>
        <v/>
      </c>
      <c r="F616" s="248" t="str">
        <f t="shared" si="560"/>
        <v/>
      </c>
      <c r="G616" s="249" t="str">
        <f t="shared" si="561"/>
        <v/>
      </c>
      <c r="H616" s="250" t="str">
        <f t="shared" si="562"/>
        <v/>
      </c>
      <c r="I616" s="386" t="str">
        <f t="shared" si="523"/>
        <v/>
      </c>
      <c r="J616" s="387" t="str">
        <f t="shared" si="524"/>
        <v/>
      </c>
      <c r="K616" s="388" t="str">
        <f t="shared" si="525"/>
        <v/>
      </c>
      <c r="L616" s="389" t="str">
        <f t="shared" si="526"/>
        <v/>
      </c>
      <c r="M616" s="250" t="str">
        <f t="shared" si="527"/>
        <v/>
      </c>
      <c r="N616" s="246" t="b">
        <f t="shared" si="563"/>
        <v>0</v>
      </c>
      <c r="O616" s="246" t="b">
        <f t="shared" si="564"/>
        <v>0</v>
      </c>
      <c r="P616" s="246" t="b">
        <f t="shared" si="565"/>
        <v>0</v>
      </c>
      <c r="Q616" s="246" t="b">
        <f t="shared" si="566"/>
        <v>0</v>
      </c>
      <c r="R616" s="246" t="str">
        <f t="shared" si="567"/>
        <v>No</v>
      </c>
      <c r="S616" s="247" t="b">
        <f t="shared" si="528"/>
        <v>0</v>
      </c>
      <c r="T616" s="247" t="b">
        <f t="shared" si="529"/>
        <v>0</v>
      </c>
      <c r="U616" s="247" t="b">
        <f t="shared" si="530"/>
        <v>0</v>
      </c>
      <c r="V616" s="247" t="b">
        <f t="shared" si="531"/>
        <v>0</v>
      </c>
      <c r="W616" s="247" t="str">
        <f t="shared" si="568"/>
        <v>No</v>
      </c>
      <c r="X616" s="248" t="b">
        <f t="shared" si="532"/>
        <v>0</v>
      </c>
      <c r="Y616" s="248" t="b">
        <f t="shared" si="533"/>
        <v>0</v>
      </c>
      <c r="Z616" s="248" t="b">
        <f t="shared" si="534"/>
        <v>0</v>
      </c>
      <c r="AA616" s="248" t="b">
        <f t="shared" si="535"/>
        <v>0</v>
      </c>
      <c r="AB616" s="248" t="str">
        <f t="shared" si="569"/>
        <v>No</v>
      </c>
      <c r="AC616" s="249" t="b">
        <f t="shared" si="536"/>
        <v>0</v>
      </c>
      <c r="AD616" s="249" t="b">
        <f t="shared" si="537"/>
        <v>0</v>
      </c>
      <c r="AE616" s="249" t="b">
        <f t="shared" si="538"/>
        <v>0</v>
      </c>
      <c r="AF616" s="249" t="b">
        <f t="shared" si="539"/>
        <v>0</v>
      </c>
      <c r="AG616" s="249" t="str">
        <f t="shared" si="570"/>
        <v>No</v>
      </c>
      <c r="AH616" s="250" t="b">
        <f t="shared" si="540"/>
        <v>0</v>
      </c>
      <c r="AI616" s="250" t="b">
        <f t="shared" si="541"/>
        <v>0</v>
      </c>
      <c r="AJ616" s="250" t="b">
        <f t="shared" si="542"/>
        <v>0</v>
      </c>
      <c r="AK616" s="250" t="b">
        <f t="shared" si="543"/>
        <v>0</v>
      </c>
      <c r="AL616" s="250" t="str">
        <f t="shared" si="571"/>
        <v>No</v>
      </c>
      <c r="AN616" s="246" t="str">
        <f t="shared" si="572"/>
        <v/>
      </c>
      <c r="AO616" s="247" t="str">
        <f t="shared" si="573"/>
        <v/>
      </c>
      <c r="AP616" s="248" t="str">
        <f t="shared" si="574"/>
        <v/>
      </c>
      <c r="AQ616" s="249" t="str">
        <f t="shared" si="575"/>
        <v/>
      </c>
      <c r="AR616" s="250" t="str">
        <f t="shared" si="576"/>
        <v/>
      </c>
      <c r="AS616" s="234"/>
      <c r="AY616" s="385">
        <f t="shared" si="577"/>
        <v>0</v>
      </c>
      <c r="AZ616" s="385">
        <f t="shared" si="544"/>
        <v>0</v>
      </c>
      <c r="BA616" s="385">
        <f t="shared" si="578"/>
        <v>0</v>
      </c>
      <c r="BB616" s="385">
        <f t="shared" si="545"/>
        <v>0</v>
      </c>
      <c r="BC616" s="385">
        <f t="shared" si="546"/>
        <v>0</v>
      </c>
      <c r="BD616" s="385">
        <f t="shared" si="547"/>
        <v>0</v>
      </c>
      <c r="BE616" s="385">
        <f t="shared" si="548"/>
        <v>0</v>
      </c>
      <c r="BF616" s="385">
        <f t="shared" si="549"/>
        <v>0</v>
      </c>
      <c r="BG616" s="385">
        <f t="shared" si="550"/>
        <v>0</v>
      </c>
      <c r="BH616" s="385">
        <f t="shared" si="551"/>
        <v>0</v>
      </c>
      <c r="BI616" s="385">
        <f t="shared" si="552"/>
        <v>0</v>
      </c>
      <c r="BJ616" s="385">
        <f t="shared" si="553"/>
        <v>0</v>
      </c>
      <c r="BK616" s="385">
        <f t="shared" si="554"/>
        <v>0</v>
      </c>
      <c r="BL616" s="385">
        <f t="shared" si="555"/>
        <v>0</v>
      </c>
      <c r="BM616" s="385">
        <f t="shared" si="556"/>
        <v>0</v>
      </c>
      <c r="BN616" s="385">
        <f t="shared" si="557"/>
        <v>0</v>
      </c>
      <c r="CK616" s="239">
        <f t="shared" si="579"/>
        <v>0</v>
      </c>
      <c r="CL616" s="239">
        <f t="shared" si="580"/>
        <v>0</v>
      </c>
    </row>
    <row r="617" spans="3:90" x14ac:dyDescent="0.35">
      <c r="C617" s="235"/>
      <c r="D617" s="246" t="str">
        <f t="shared" si="558"/>
        <v/>
      </c>
      <c r="E617" s="247" t="str">
        <f t="shared" si="559"/>
        <v/>
      </c>
      <c r="F617" s="248" t="str">
        <f t="shared" si="560"/>
        <v/>
      </c>
      <c r="G617" s="249" t="str">
        <f t="shared" si="561"/>
        <v/>
      </c>
      <c r="H617" s="250" t="str">
        <f t="shared" si="562"/>
        <v/>
      </c>
      <c r="I617" s="386" t="str">
        <f t="shared" si="523"/>
        <v/>
      </c>
      <c r="J617" s="387" t="str">
        <f t="shared" si="524"/>
        <v/>
      </c>
      <c r="K617" s="388" t="str">
        <f t="shared" si="525"/>
        <v/>
      </c>
      <c r="L617" s="389" t="str">
        <f t="shared" si="526"/>
        <v/>
      </c>
      <c r="M617" s="250" t="str">
        <f t="shared" si="527"/>
        <v/>
      </c>
      <c r="N617" s="246" t="b">
        <f t="shared" si="563"/>
        <v>0</v>
      </c>
      <c r="O617" s="246" t="b">
        <f t="shared" si="564"/>
        <v>0</v>
      </c>
      <c r="P617" s="246" t="b">
        <f t="shared" si="565"/>
        <v>0</v>
      </c>
      <c r="Q617" s="246" t="b">
        <f t="shared" si="566"/>
        <v>0</v>
      </c>
      <c r="R617" s="246" t="str">
        <f t="shared" si="567"/>
        <v>No</v>
      </c>
      <c r="S617" s="247" t="b">
        <f t="shared" si="528"/>
        <v>0</v>
      </c>
      <c r="T617" s="247" t="b">
        <f t="shared" si="529"/>
        <v>0</v>
      </c>
      <c r="U617" s="247" t="b">
        <f t="shared" si="530"/>
        <v>0</v>
      </c>
      <c r="V617" s="247" t="b">
        <f t="shared" si="531"/>
        <v>0</v>
      </c>
      <c r="W617" s="247" t="str">
        <f t="shared" si="568"/>
        <v>No</v>
      </c>
      <c r="X617" s="248" t="b">
        <f t="shared" si="532"/>
        <v>0</v>
      </c>
      <c r="Y617" s="248" t="b">
        <f t="shared" si="533"/>
        <v>0</v>
      </c>
      <c r="Z617" s="248" t="b">
        <f t="shared" si="534"/>
        <v>0</v>
      </c>
      <c r="AA617" s="248" t="b">
        <f t="shared" si="535"/>
        <v>0</v>
      </c>
      <c r="AB617" s="248" t="str">
        <f t="shared" si="569"/>
        <v>No</v>
      </c>
      <c r="AC617" s="249" t="b">
        <f t="shared" si="536"/>
        <v>0</v>
      </c>
      <c r="AD617" s="249" t="b">
        <f t="shared" si="537"/>
        <v>0</v>
      </c>
      <c r="AE617" s="249" t="b">
        <f t="shared" si="538"/>
        <v>0</v>
      </c>
      <c r="AF617" s="249" t="b">
        <f t="shared" si="539"/>
        <v>0</v>
      </c>
      <c r="AG617" s="249" t="str">
        <f t="shared" si="570"/>
        <v>No</v>
      </c>
      <c r="AH617" s="250" t="b">
        <f t="shared" si="540"/>
        <v>0</v>
      </c>
      <c r="AI617" s="250" t="b">
        <f t="shared" si="541"/>
        <v>0</v>
      </c>
      <c r="AJ617" s="250" t="b">
        <f t="shared" si="542"/>
        <v>0</v>
      </c>
      <c r="AK617" s="250" t="b">
        <f t="shared" si="543"/>
        <v>0</v>
      </c>
      <c r="AL617" s="250" t="str">
        <f t="shared" si="571"/>
        <v>No</v>
      </c>
      <c r="AN617" s="246" t="str">
        <f t="shared" si="572"/>
        <v/>
      </c>
      <c r="AO617" s="247" t="str">
        <f t="shared" si="573"/>
        <v/>
      </c>
      <c r="AP617" s="248" t="str">
        <f t="shared" si="574"/>
        <v/>
      </c>
      <c r="AQ617" s="249" t="str">
        <f t="shared" si="575"/>
        <v/>
      </c>
      <c r="AR617" s="250" t="str">
        <f t="shared" si="576"/>
        <v/>
      </c>
      <c r="AS617" s="234"/>
      <c r="AY617" s="385">
        <f t="shared" si="577"/>
        <v>0</v>
      </c>
      <c r="AZ617" s="385">
        <f t="shared" si="544"/>
        <v>0</v>
      </c>
      <c r="BA617" s="385">
        <f t="shared" si="578"/>
        <v>0</v>
      </c>
      <c r="BB617" s="385">
        <f t="shared" si="545"/>
        <v>0</v>
      </c>
      <c r="BC617" s="385">
        <f t="shared" si="546"/>
        <v>0</v>
      </c>
      <c r="BD617" s="385">
        <f t="shared" si="547"/>
        <v>0</v>
      </c>
      <c r="BE617" s="385">
        <f t="shared" si="548"/>
        <v>0</v>
      </c>
      <c r="BF617" s="385">
        <f t="shared" si="549"/>
        <v>0</v>
      </c>
      <c r="BG617" s="385">
        <f t="shared" si="550"/>
        <v>0</v>
      </c>
      <c r="BH617" s="385">
        <f t="shared" si="551"/>
        <v>0</v>
      </c>
      <c r="BI617" s="385">
        <f t="shared" si="552"/>
        <v>0</v>
      </c>
      <c r="BJ617" s="385">
        <f t="shared" si="553"/>
        <v>0</v>
      </c>
      <c r="BK617" s="385">
        <f t="shared" si="554"/>
        <v>0</v>
      </c>
      <c r="BL617" s="385">
        <f t="shared" si="555"/>
        <v>0</v>
      </c>
      <c r="BM617" s="385">
        <f t="shared" si="556"/>
        <v>0</v>
      </c>
      <c r="BN617" s="385">
        <f t="shared" si="557"/>
        <v>0</v>
      </c>
      <c r="CK617" s="239">
        <f t="shared" si="579"/>
        <v>0</v>
      </c>
      <c r="CL617" s="239">
        <f t="shared" si="580"/>
        <v>0</v>
      </c>
    </row>
    <row r="618" spans="3:90" x14ac:dyDescent="0.35">
      <c r="C618" s="235"/>
      <c r="D618" s="246" t="str">
        <f t="shared" si="558"/>
        <v/>
      </c>
      <c r="E618" s="247" t="str">
        <f t="shared" si="559"/>
        <v/>
      </c>
      <c r="F618" s="248" t="str">
        <f t="shared" si="560"/>
        <v/>
      </c>
      <c r="G618" s="249" t="str">
        <f t="shared" si="561"/>
        <v/>
      </c>
      <c r="H618" s="250" t="str">
        <f t="shared" si="562"/>
        <v/>
      </c>
      <c r="I618" s="386" t="str">
        <f t="shared" si="523"/>
        <v/>
      </c>
      <c r="J618" s="387" t="str">
        <f t="shared" si="524"/>
        <v/>
      </c>
      <c r="K618" s="388" t="str">
        <f t="shared" si="525"/>
        <v/>
      </c>
      <c r="L618" s="389" t="str">
        <f t="shared" si="526"/>
        <v/>
      </c>
      <c r="M618" s="250" t="str">
        <f t="shared" si="527"/>
        <v/>
      </c>
      <c r="N618" s="246" t="b">
        <f t="shared" si="563"/>
        <v>0</v>
      </c>
      <c r="O618" s="246" t="b">
        <f t="shared" si="564"/>
        <v>0</v>
      </c>
      <c r="P618" s="246" t="b">
        <f t="shared" si="565"/>
        <v>0</v>
      </c>
      <c r="Q618" s="246" t="b">
        <f t="shared" si="566"/>
        <v>0</v>
      </c>
      <c r="R618" s="246" t="str">
        <f t="shared" si="567"/>
        <v>No</v>
      </c>
      <c r="S618" s="247" t="b">
        <f t="shared" si="528"/>
        <v>0</v>
      </c>
      <c r="T618" s="247" t="b">
        <f t="shared" si="529"/>
        <v>0</v>
      </c>
      <c r="U618" s="247" t="b">
        <f t="shared" si="530"/>
        <v>0</v>
      </c>
      <c r="V618" s="247" t="b">
        <f t="shared" si="531"/>
        <v>0</v>
      </c>
      <c r="W618" s="247" t="str">
        <f t="shared" si="568"/>
        <v>No</v>
      </c>
      <c r="X618" s="248" t="b">
        <f t="shared" si="532"/>
        <v>0</v>
      </c>
      <c r="Y618" s="248" t="b">
        <f t="shared" si="533"/>
        <v>0</v>
      </c>
      <c r="Z618" s="248" t="b">
        <f t="shared" si="534"/>
        <v>0</v>
      </c>
      <c r="AA618" s="248" t="b">
        <f t="shared" si="535"/>
        <v>0</v>
      </c>
      <c r="AB618" s="248" t="str">
        <f t="shared" si="569"/>
        <v>No</v>
      </c>
      <c r="AC618" s="249" t="b">
        <f t="shared" si="536"/>
        <v>0</v>
      </c>
      <c r="AD618" s="249" t="b">
        <f t="shared" si="537"/>
        <v>0</v>
      </c>
      <c r="AE618" s="249" t="b">
        <f t="shared" si="538"/>
        <v>0</v>
      </c>
      <c r="AF618" s="249" t="b">
        <f t="shared" si="539"/>
        <v>0</v>
      </c>
      <c r="AG618" s="249" t="str">
        <f t="shared" si="570"/>
        <v>No</v>
      </c>
      <c r="AH618" s="250" t="b">
        <f t="shared" si="540"/>
        <v>0</v>
      </c>
      <c r="AI618" s="250" t="b">
        <f t="shared" si="541"/>
        <v>0</v>
      </c>
      <c r="AJ618" s="250" t="b">
        <f t="shared" si="542"/>
        <v>0</v>
      </c>
      <c r="AK618" s="250" t="b">
        <f t="shared" si="543"/>
        <v>0</v>
      </c>
      <c r="AL618" s="250" t="str">
        <f t="shared" si="571"/>
        <v>No</v>
      </c>
      <c r="AN618" s="246" t="str">
        <f t="shared" si="572"/>
        <v/>
      </c>
      <c r="AO618" s="247" t="str">
        <f t="shared" si="573"/>
        <v/>
      </c>
      <c r="AP618" s="248" t="str">
        <f t="shared" si="574"/>
        <v/>
      </c>
      <c r="AQ618" s="249" t="str">
        <f t="shared" si="575"/>
        <v/>
      </c>
      <c r="AR618" s="250" t="str">
        <f t="shared" si="576"/>
        <v/>
      </c>
      <c r="AS618" s="234"/>
      <c r="AY618" s="385">
        <f t="shared" si="577"/>
        <v>0</v>
      </c>
      <c r="AZ618" s="385">
        <f t="shared" si="544"/>
        <v>0</v>
      </c>
      <c r="BA618" s="385">
        <f t="shared" si="578"/>
        <v>0</v>
      </c>
      <c r="BB618" s="385">
        <f t="shared" si="545"/>
        <v>0</v>
      </c>
      <c r="BC618" s="385">
        <f t="shared" si="546"/>
        <v>0</v>
      </c>
      <c r="BD618" s="385">
        <f t="shared" si="547"/>
        <v>0</v>
      </c>
      <c r="BE618" s="385">
        <f t="shared" si="548"/>
        <v>0</v>
      </c>
      <c r="BF618" s="385">
        <f t="shared" si="549"/>
        <v>0</v>
      </c>
      <c r="BG618" s="385">
        <f t="shared" si="550"/>
        <v>0</v>
      </c>
      <c r="BH618" s="385">
        <f t="shared" si="551"/>
        <v>0</v>
      </c>
      <c r="BI618" s="385">
        <f t="shared" si="552"/>
        <v>0</v>
      </c>
      <c r="BJ618" s="385">
        <f t="shared" si="553"/>
        <v>0</v>
      </c>
      <c r="BK618" s="385">
        <f t="shared" si="554"/>
        <v>0</v>
      </c>
      <c r="BL618" s="385">
        <f t="shared" si="555"/>
        <v>0</v>
      </c>
      <c r="BM618" s="385">
        <f t="shared" si="556"/>
        <v>0</v>
      </c>
      <c r="BN618" s="385">
        <f t="shared" si="557"/>
        <v>0</v>
      </c>
      <c r="CK618" s="239">
        <f t="shared" si="579"/>
        <v>0</v>
      </c>
      <c r="CL618" s="239">
        <f t="shared" si="580"/>
        <v>0</v>
      </c>
    </row>
    <row r="619" spans="3:90" x14ac:dyDescent="0.35">
      <c r="C619" s="235"/>
      <c r="D619" s="246" t="str">
        <f t="shared" si="558"/>
        <v/>
      </c>
      <c r="E619" s="247" t="str">
        <f t="shared" si="559"/>
        <v/>
      </c>
      <c r="F619" s="248" t="str">
        <f t="shared" si="560"/>
        <v/>
      </c>
      <c r="G619" s="249" t="str">
        <f t="shared" si="561"/>
        <v/>
      </c>
      <c r="H619" s="250" t="str">
        <f t="shared" si="562"/>
        <v/>
      </c>
      <c r="I619" s="386" t="str">
        <f t="shared" si="523"/>
        <v/>
      </c>
      <c r="J619" s="387" t="str">
        <f t="shared" si="524"/>
        <v/>
      </c>
      <c r="K619" s="388" t="str">
        <f t="shared" si="525"/>
        <v/>
      </c>
      <c r="L619" s="389" t="str">
        <f t="shared" si="526"/>
        <v/>
      </c>
      <c r="M619" s="250" t="str">
        <f t="shared" si="527"/>
        <v/>
      </c>
      <c r="N619" s="246" t="b">
        <f t="shared" si="563"/>
        <v>0</v>
      </c>
      <c r="O619" s="246" t="b">
        <f t="shared" si="564"/>
        <v>0</v>
      </c>
      <c r="P619" s="246" t="b">
        <f t="shared" si="565"/>
        <v>0</v>
      </c>
      <c r="Q619" s="246" t="b">
        <f t="shared" si="566"/>
        <v>0</v>
      </c>
      <c r="R619" s="246" t="str">
        <f t="shared" si="567"/>
        <v>No</v>
      </c>
      <c r="S619" s="247" t="b">
        <f t="shared" si="528"/>
        <v>0</v>
      </c>
      <c r="T619" s="247" t="b">
        <f t="shared" si="529"/>
        <v>0</v>
      </c>
      <c r="U619" s="247" t="b">
        <f t="shared" si="530"/>
        <v>0</v>
      </c>
      <c r="V619" s="247" t="b">
        <f t="shared" si="531"/>
        <v>0</v>
      </c>
      <c r="W619" s="247" t="str">
        <f t="shared" si="568"/>
        <v>No</v>
      </c>
      <c r="X619" s="248" t="b">
        <f t="shared" si="532"/>
        <v>0</v>
      </c>
      <c r="Y619" s="248" t="b">
        <f t="shared" si="533"/>
        <v>0</v>
      </c>
      <c r="Z619" s="248" t="b">
        <f t="shared" si="534"/>
        <v>0</v>
      </c>
      <c r="AA619" s="248" t="b">
        <f t="shared" si="535"/>
        <v>0</v>
      </c>
      <c r="AB619" s="248" t="str">
        <f t="shared" si="569"/>
        <v>No</v>
      </c>
      <c r="AC619" s="249" t="b">
        <f t="shared" si="536"/>
        <v>0</v>
      </c>
      <c r="AD619" s="249" t="b">
        <f t="shared" si="537"/>
        <v>0</v>
      </c>
      <c r="AE619" s="249" t="b">
        <f t="shared" si="538"/>
        <v>0</v>
      </c>
      <c r="AF619" s="249" t="b">
        <f t="shared" si="539"/>
        <v>0</v>
      </c>
      <c r="AG619" s="249" t="str">
        <f t="shared" si="570"/>
        <v>No</v>
      </c>
      <c r="AH619" s="250" t="b">
        <f t="shared" si="540"/>
        <v>0</v>
      </c>
      <c r="AI619" s="250" t="b">
        <f t="shared" si="541"/>
        <v>0</v>
      </c>
      <c r="AJ619" s="250" t="b">
        <f t="shared" si="542"/>
        <v>0</v>
      </c>
      <c r="AK619" s="250" t="b">
        <f t="shared" si="543"/>
        <v>0</v>
      </c>
      <c r="AL619" s="250" t="str">
        <f t="shared" si="571"/>
        <v>No</v>
      </c>
      <c r="AN619" s="246" t="str">
        <f t="shared" si="572"/>
        <v/>
      </c>
      <c r="AO619" s="247" t="str">
        <f t="shared" si="573"/>
        <v/>
      </c>
      <c r="AP619" s="248" t="str">
        <f t="shared" si="574"/>
        <v/>
      </c>
      <c r="AQ619" s="249" t="str">
        <f t="shared" si="575"/>
        <v/>
      </c>
      <c r="AR619" s="250" t="str">
        <f t="shared" si="576"/>
        <v/>
      </c>
      <c r="AS619" s="234"/>
      <c r="AY619" s="385">
        <f t="shared" si="577"/>
        <v>0</v>
      </c>
      <c r="AZ619" s="385">
        <f t="shared" si="544"/>
        <v>0</v>
      </c>
      <c r="BA619" s="385">
        <f t="shared" si="578"/>
        <v>0</v>
      </c>
      <c r="BB619" s="385">
        <f t="shared" si="545"/>
        <v>0</v>
      </c>
      <c r="BC619" s="385">
        <f t="shared" si="546"/>
        <v>0</v>
      </c>
      <c r="BD619" s="385">
        <f t="shared" si="547"/>
        <v>0</v>
      </c>
      <c r="BE619" s="385">
        <f t="shared" si="548"/>
        <v>0</v>
      </c>
      <c r="BF619" s="385">
        <f t="shared" si="549"/>
        <v>0</v>
      </c>
      <c r="BG619" s="385">
        <f t="shared" si="550"/>
        <v>0</v>
      </c>
      <c r="BH619" s="385">
        <f t="shared" si="551"/>
        <v>0</v>
      </c>
      <c r="BI619" s="385">
        <f t="shared" si="552"/>
        <v>0</v>
      </c>
      <c r="BJ619" s="385">
        <f t="shared" si="553"/>
        <v>0</v>
      </c>
      <c r="BK619" s="385">
        <f t="shared" si="554"/>
        <v>0</v>
      </c>
      <c r="BL619" s="385">
        <f t="shared" si="555"/>
        <v>0</v>
      </c>
      <c r="BM619" s="385">
        <f t="shared" si="556"/>
        <v>0</v>
      </c>
      <c r="BN619" s="385">
        <f t="shared" si="557"/>
        <v>0</v>
      </c>
      <c r="CK619" s="239">
        <f t="shared" si="579"/>
        <v>0</v>
      </c>
      <c r="CL619" s="239">
        <f t="shared" si="580"/>
        <v>0</v>
      </c>
    </row>
    <row r="620" spans="3:90" x14ac:dyDescent="0.35">
      <c r="C620" s="235"/>
      <c r="D620" s="246" t="str">
        <f t="shared" si="558"/>
        <v/>
      </c>
      <c r="E620" s="247" t="str">
        <f t="shared" si="559"/>
        <v/>
      </c>
      <c r="F620" s="248" t="str">
        <f t="shared" si="560"/>
        <v/>
      </c>
      <c r="G620" s="249" t="str">
        <f t="shared" si="561"/>
        <v/>
      </c>
      <c r="H620" s="250" t="str">
        <f t="shared" si="562"/>
        <v/>
      </c>
      <c r="I620" s="386" t="str">
        <f t="shared" si="523"/>
        <v/>
      </c>
      <c r="J620" s="387" t="str">
        <f t="shared" si="524"/>
        <v/>
      </c>
      <c r="K620" s="388" t="str">
        <f t="shared" si="525"/>
        <v/>
      </c>
      <c r="L620" s="389" t="str">
        <f t="shared" si="526"/>
        <v/>
      </c>
      <c r="M620" s="250" t="str">
        <f t="shared" si="527"/>
        <v/>
      </c>
      <c r="N620" s="246" t="b">
        <f t="shared" si="563"/>
        <v>0</v>
      </c>
      <c r="O620" s="246" t="b">
        <f t="shared" si="564"/>
        <v>0</v>
      </c>
      <c r="P620" s="246" t="b">
        <f t="shared" si="565"/>
        <v>0</v>
      </c>
      <c r="Q620" s="246" t="b">
        <f t="shared" si="566"/>
        <v>0</v>
      </c>
      <c r="R620" s="246" t="str">
        <f t="shared" si="567"/>
        <v>No</v>
      </c>
      <c r="S620" s="247" t="b">
        <f t="shared" si="528"/>
        <v>0</v>
      </c>
      <c r="T620" s="247" t="b">
        <f t="shared" si="529"/>
        <v>0</v>
      </c>
      <c r="U620" s="247" t="b">
        <f t="shared" si="530"/>
        <v>0</v>
      </c>
      <c r="V620" s="247" t="b">
        <f t="shared" si="531"/>
        <v>0</v>
      </c>
      <c r="W620" s="247" t="str">
        <f t="shared" si="568"/>
        <v>No</v>
      </c>
      <c r="X620" s="248" t="b">
        <f t="shared" si="532"/>
        <v>0</v>
      </c>
      <c r="Y620" s="248" t="b">
        <f t="shared" si="533"/>
        <v>0</v>
      </c>
      <c r="Z620" s="248" t="b">
        <f t="shared" si="534"/>
        <v>0</v>
      </c>
      <c r="AA620" s="248" t="b">
        <f t="shared" si="535"/>
        <v>0</v>
      </c>
      <c r="AB620" s="248" t="str">
        <f t="shared" si="569"/>
        <v>No</v>
      </c>
      <c r="AC620" s="249" t="b">
        <f t="shared" si="536"/>
        <v>0</v>
      </c>
      <c r="AD620" s="249" t="b">
        <f t="shared" si="537"/>
        <v>0</v>
      </c>
      <c r="AE620" s="249" t="b">
        <f t="shared" si="538"/>
        <v>0</v>
      </c>
      <c r="AF620" s="249" t="b">
        <f t="shared" si="539"/>
        <v>0</v>
      </c>
      <c r="AG620" s="249" t="str">
        <f t="shared" si="570"/>
        <v>No</v>
      </c>
      <c r="AH620" s="250" t="b">
        <f t="shared" si="540"/>
        <v>0</v>
      </c>
      <c r="AI620" s="250" t="b">
        <f t="shared" si="541"/>
        <v>0</v>
      </c>
      <c r="AJ620" s="250" t="b">
        <f t="shared" si="542"/>
        <v>0</v>
      </c>
      <c r="AK620" s="250" t="b">
        <f t="shared" si="543"/>
        <v>0</v>
      </c>
      <c r="AL620" s="250" t="str">
        <f t="shared" si="571"/>
        <v>No</v>
      </c>
      <c r="AN620" s="246" t="str">
        <f t="shared" si="572"/>
        <v/>
      </c>
      <c r="AO620" s="247" t="str">
        <f t="shared" si="573"/>
        <v/>
      </c>
      <c r="AP620" s="248" t="str">
        <f t="shared" si="574"/>
        <v/>
      </c>
      <c r="AQ620" s="249" t="str">
        <f t="shared" si="575"/>
        <v/>
      </c>
      <c r="AR620" s="250" t="str">
        <f t="shared" si="576"/>
        <v/>
      </c>
      <c r="AS620" s="234"/>
      <c r="AY620" s="385">
        <f t="shared" si="577"/>
        <v>0</v>
      </c>
      <c r="AZ620" s="385">
        <f t="shared" si="544"/>
        <v>0</v>
      </c>
      <c r="BA620" s="385">
        <f t="shared" si="578"/>
        <v>0</v>
      </c>
      <c r="BB620" s="385">
        <f t="shared" si="545"/>
        <v>0</v>
      </c>
      <c r="BC620" s="385">
        <f t="shared" si="546"/>
        <v>0</v>
      </c>
      <c r="BD620" s="385">
        <f t="shared" si="547"/>
        <v>0</v>
      </c>
      <c r="BE620" s="385">
        <f t="shared" si="548"/>
        <v>0</v>
      </c>
      <c r="BF620" s="385">
        <f t="shared" si="549"/>
        <v>0</v>
      </c>
      <c r="BG620" s="385">
        <f t="shared" si="550"/>
        <v>0</v>
      </c>
      <c r="BH620" s="385">
        <f t="shared" si="551"/>
        <v>0</v>
      </c>
      <c r="BI620" s="385">
        <f t="shared" si="552"/>
        <v>0</v>
      </c>
      <c r="BJ620" s="385">
        <f t="shared" si="553"/>
        <v>0</v>
      </c>
      <c r="BK620" s="385">
        <f t="shared" si="554"/>
        <v>0</v>
      </c>
      <c r="BL620" s="385">
        <f t="shared" si="555"/>
        <v>0</v>
      </c>
      <c r="BM620" s="385">
        <f t="shared" si="556"/>
        <v>0</v>
      </c>
      <c r="BN620" s="385">
        <f t="shared" si="557"/>
        <v>0</v>
      </c>
      <c r="CK620" s="239">
        <f t="shared" si="579"/>
        <v>0</v>
      </c>
      <c r="CL620" s="239">
        <f t="shared" si="580"/>
        <v>0</v>
      </c>
    </row>
    <row r="621" spans="3:90" x14ac:dyDescent="0.35">
      <c r="C621" s="235"/>
      <c r="D621" s="246" t="str">
        <f t="shared" si="558"/>
        <v/>
      </c>
      <c r="E621" s="247" t="str">
        <f t="shared" si="559"/>
        <v/>
      </c>
      <c r="F621" s="248" t="str">
        <f t="shared" si="560"/>
        <v/>
      </c>
      <c r="G621" s="249" t="str">
        <f t="shared" si="561"/>
        <v/>
      </c>
      <c r="H621" s="250" t="str">
        <f t="shared" si="562"/>
        <v/>
      </c>
      <c r="I621" s="386" t="str">
        <f t="shared" si="523"/>
        <v/>
      </c>
      <c r="J621" s="387" t="str">
        <f t="shared" si="524"/>
        <v/>
      </c>
      <c r="K621" s="388" t="str">
        <f t="shared" si="525"/>
        <v/>
      </c>
      <c r="L621" s="389" t="str">
        <f t="shared" si="526"/>
        <v/>
      </c>
      <c r="M621" s="250" t="str">
        <f t="shared" si="527"/>
        <v/>
      </c>
      <c r="N621" s="246" t="b">
        <f t="shared" si="563"/>
        <v>0</v>
      </c>
      <c r="O621" s="246" t="b">
        <f t="shared" si="564"/>
        <v>0</v>
      </c>
      <c r="P621" s="246" t="b">
        <f t="shared" si="565"/>
        <v>0</v>
      </c>
      <c r="Q621" s="246" t="b">
        <f t="shared" si="566"/>
        <v>0</v>
      </c>
      <c r="R621" s="246" t="str">
        <f t="shared" si="567"/>
        <v>No</v>
      </c>
      <c r="S621" s="247" t="b">
        <f t="shared" si="528"/>
        <v>0</v>
      </c>
      <c r="T621" s="247" t="b">
        <f t="shared" si="529"/>
        <v>0</v>
      </c>
      <c r="U621" s="247" t="b">
        <f t="shared" si="530"/>
        <v>0</v>
      </c>
      <c r="V621" s="247" t="b">
        <f t="shared" si="531"/>
        <v>0</v>
      </c>
      <c r="W621" s="247" t="str">
        <f t="shared" si="568"/>
        <v>No</v>
      </c>
      <c r="X621" s="248" t="b">
        <f t="shared" si="532"/>
        <v>0</v>
      </c>
      <c r="Y621" s="248" t="b">
        <f t="shared" si="533"/>
        <v>0</v>
      </c>
      <c r="Z621" s="248" t="b">
        <f t="shared" si="534"/>
        <v>0</v>
      </c>
      <c r="AA621" s="248" t="b">
        <f t="shared" si="535"/>
        <v>0</v>
      </c>
      <c r="AB621" s="248" t="str">
        <f t="shared" si="569"/>
        <v>No</v>
      </c>
      <c r="AC621" s="249" t="b">
        <f t="shared" si="536"/>
        <v>0</v>
      </c>
      <c r="AD621" s="249" t="b">
        <f t="shared" si="537"/>
        <v>0</v>
      </c>
      <c r="AE621" s="249" t="b">
        <f t="shared" si="538"/>
        <v>0</v>
      </c>
      <c r="AF621" s="249" t="b">
        <f t="shared" si="539"/>
        <v>0</v>
      </c>
      <c r="AG621" s="249" t="str">
        <f t="shared" si="570"/>
        <v>No</v>
      </c>
      <c r="AH621" s="250" t="b">
        <f t="shared" si="540"/>
        <v>0</v>
      </c>
      <c r="AI621" s="250" t="b">
        <f t="shared" si="541"/>
        <v>0</v>
      </c>
      <c r="AJ621" s="250" t="b">
        <f t="shared" si="542"/>
        <v>0</v>
      </c>
      <c r="AK621" s="250" t="b">
        <f t="shared" si="543"/>
        <v>0</v>
      </c>
      <c r="AL621" s="250" t="str">
        <f t="shared" si="571"/>
        <v>No</v>
      </c>
      <c r="AN621" s="246" t="str">
        <f t="shared" si="572"/>
        <v/>
      </c>
      <c r="AO621" s="247" t="str">
        <f t="shared" si="573"/>
        <v/>
      </c>
      <c r="AP621" s="248" t="str">
        <f t="shared" si="574"/>
        <v/>
      </c>
      <c r="AQ621" s="249" t="str">
        <f t="shared" si="575"/>
        <v/>
      </c>
      <c r="AR621" s="250" t="str">
        <f t="shared" si="576"/>
        <v/>
      </c>
      <c r="AS621" s="234"/>
      <c r="AY621" s="385">
        <f t="shared" si="577"/>
        <v>0</v>
      </c>
      <c r="AZ621" s="385">
        <f t="shared" si="544"/>
        <v>0</v>
      </c>
      <c r="BA621" s="385">
        <f t="shared" si="578"/>
        <v>0</v>
      </c>
      <c r="BB621" s="385">
        <f t="shared" si="545"/>
        <v>0</v>
      </c>
      <c r="BC621" s="385">
        <f t="shared" si="546"/>
        <v>0</v>
      </c>
      <c r="BD621" s="385">
        <f t="shared" si="547"/>
        <v>0</v>
      </c>
      <c r="BE621" s="385">
        <f t="shared" si="548"/>
        <v>0</v>
      </c>
      <c r="BF621" s="385">
        <f t="shared" si="549"/>
        <v>0</v>
      </c>
      <c r="BG621" s="385">
        <f t="shared" si="550"/>
        <v>0</v>
      </c>
      <c r="BH621" s="385">
        <f t="shared" si="551"/>
        <v>0</v>
      </c>
      <c r="BI621" s="385">
        <f t="shared" si="552"/>
        <v>0</v>
      </c>
      <c r="BJ621" s="385">
        <f t="shared" si="553"/>
        <v>0</v>
      </c>
      <c r="BK621" s="385">
        <f t="shared" si="554"/>
        <v>0</v>
      </c>
      <c r="BL621" s="385">
        <f t="shared" si="555"/>
        <v>0</v>
      </c>
      <c r="BM621" s="385">
        <f t="shared" si="556"/>
        <v>0</v>
      </c>
      <c r="BN621" s="385">
        <f t="shared" si="557"/>
        <v>0</v>
      </c>
      <c r="CK621" s="239">
        <f t="shared" si="579"/>
        <v>0</v>
      </c>
      <c r="CL621" s="239">
        <f t="shared" si="580"/>
        <v>0</v>
      </c>
    </row>
    <row r="622" spans="3:90" x14ac:dyDescent="0.35">
      <c r="C622" s="235"/>
      <c r="D622" s="246" t="str">
        <f t="shared" si="558"/>
        <v/>
      </c>
      <c r="E622" s="247" t="str">
        <f t="shared" si="559"/>
        <v/>
      </c>
      <c r="F622" s="248" t="str">
        <f t="shared" si="560"/>
        <v/>
      </c>
      <c r="G622" s="249" t="str">
        <f t="shared" si="561"/>
        <v/>
      </c>
      <c r="H622" s="250" t="str">
        <f t="shared" si="562"/>
        <v/>
      </c>
      <c r="I622" s="386" t="str">
        <f t="shared" si="523"/>
        <v/>
      </c>
      <c r="J622" s="387" t="str">
        <f t="shared" si="524"/>
        <v/>
      </c>
      <c r="K622" s="388" t="str">
        <f t="shared" si="525"/>
        <v/>
      </c>
      <c r="L622" s="389" t="str">
        <f t="shared" si="526"/>
        <v/>
      </c>
      <c r="M622" s="250" t="str">
        <f t="shared" si="527"/>
        <v/>
      </c>
      <c r="N622" s="246" t="b">
        <f t="shared" si="563"/>
        <v>0</v>
      </c>
      <c r="O622" s="246" t="b">
        <f t="shared" si="564"/>
        <v>0</v>
      </c>
      <c r="P622" s="246" t="b">
        <f t="shared" si="565"/>
        <v>0</v>
      </c>
      <c r="Q622" s="246" t="b">
        <f t="shared" si="566"/>
        <v>0</v>
      </c>
      <c r="R622" s="246" t="str">
        <f t="shared" si="567"/>
        <v>No</v>
      </c>
      <c r="S622" s="247" t="b">
        <f t="shared" si="528"/>
        <v>0</v>
      </c>
      <c r="T622" s="247" t="b">
        <f t="shared" si="529"/>
        <v>0</v>
      </c>
      <c r="U622" s="247" t="b">
        <f t="shared" si="530"/>
        <v>0</v>
      </c>
      <c r="V622" s="247" t="b">
        <f t="shared" si="531"/>
        <v>0</v>
      </c>
      <c r="W622" s="247" t="str">
        <f t="shared" si="568"/>
        <v>No</v>
      </c>
      <c r="X622" s="248" t="b">
        <f t="shared" si="532"/>
        <v>0</v>
      </c>
      <c r="Y622" s="248" t="b">
        <f t="shared" si="533"/>
        <v>0</v>
      </c>
      <c r="Z622" s="248" t="b">
        <f t="shared" si="534"/>
        <v>0</v>
      </c>
      <c r="AA622" s="248" t="b">
        <f t="shared" si="535"/>
        <v>0</v>
      </c>
      <c r="AB622" s="248" t="str">
        <f t="shared" si="569"/>
        <v>No</v>
      </c>
      <c r="AC622" s="249" t="b">
        <f t="shared" si="536"/>
        <v>0</v>
      </c>
      <c r="AD622" s="249" t="b">
        <f t="shared" si="537"/>
        <v>0</v>
      </c>
      <c r="AE622" s="249" t="b">
        <f t="shared" si="538"/>
        <v>0</v>
      </c>
      <c r="AF622" s="249" t="b">
        <f t="shared" si="539"/>
        <v>0</v>
      </c>
      <c r="AG622" s="249" t="str">
        <f t="shared" si="570"/>
        <v>No</v>
      </c>
      <c r="AH622" s="250" t="b">
        <f t="shared" si="540"/>
        <v>0</v>
      </c>
      <c r="AI622" s="250" t="b">
        <f t="shared" si="541"/>
        <v>0</v>
      </c>
      <c r="AJ622" s="250" t="b">
        <f t="shared" si="542"/>
        <v>0</v>
      </c>
      <c r="AK622" s="250" t="b">
        <f t="shared" si="543"/>
        <v>0</v>
      </c>
      <c r="AL622" s="250" t="str">
        <f t="shared" si="571"/>
        <v>No</v>
      </c>
      <c r="AN622" s="246" t="str">
        <f t="shared" si="572"/>
        <v/>
      </c>
      <c r="AO622" s="247" t="str">
        <f t="shared" si="573"/>
        <v/>
      </c>
      <c r="AP622" s="248" t="str">
        <f t="shared" si="574"/>
        <v/>
      </c>
      <c r="AQ622" s="249" t="str">
        <f t="shared" si="575"/>
        <v/>
      </c>
      <c r="AR622" s="250" t="str">
        <f t="shared" si="576"/>
        <v/>
      </c>
      <c r="AS622" s="234"/>
      <c r="AY622" s="385">
        <f t="shared" si="577"/>
        <v>0</v>
      </c>
      <c r="AZ622" s="385">
        <f t="shared" si="544"/>
        <v>0</v>
      </c>
      <c r="BA622" s="385">
        <f t="shared" si="578"/>
        <v>0</v>
      </c>
      <c r="BB622" s="385">
        <f t="shared" si="545"/>
        <v>0</v>
      </c>
      <c r="BC622" s="385">
        <f t="shared" si="546"/>
        <v>0</v>
      </c>
      <c r="BD622" s="385">
        <f t="shared" si="547"/>
        <v>0</v>
      </c>
      <c r="BE622" s="385">
        <f t="shared" si="548"/>
        <v>0</v>
      </c>
      <c r="BF622" s="385">
        <f t="shared" si="549"/>
        <v>0</v>
      </c>
      <c r="BG622" s="385">
        <f t="shared" si="550"/>
        <v>0</v>
      </c>
      <c r="BH622" s="385">
        <f t="shared" si="551"/>
        <v>0</v>
      </c>
      <c r="BI622" s="385">
        <f t="shared" si="552"/>
        <v>0</v>
      </c>
      <c r="BJ622" s="385">
        <f t="shared" si="553"/>
        <v>0</v>
      </c>
      <c r="BK622" s="385">
        <f t="shared" si="554"/>
        <v>0</v>
      </c>
      <c r="BL622" s="385">
        <f t="shared" si="555"/>
        <v>0</v>
      </c>
      <c r="BM622" s="385">
        <f t="shared" si="556"/>
        <v>0</v>
      </c>
      <c r="BN622" s="385">
        <f t="shared" si="557"/>
        <v>0</v>
      </c>
      <c r="CK622" s="239">
        <f t="shared" si="579"/>
        <v>0</v>
      </c>
      <c r="CL622" s="239">
        <f t="shared" si="580"/>
        <v>0</v>
      </c>
    </row>
    <row r="623" spans="3:90" x14ac:dyDescent="0.35">
      <c r="C623" s="235"/>
      <c r="D623" s="246" t="str">
        <f t="shared" si="558"/>
        <v/>
      </c>
      <c r="E623" s="247" t="str">
        <f t="shared" si="559"/>
        <v/>
      </c>
      <c r="F623" s="248" t="str">
        <f t="shared" si="560"/>
        <v/>
      </c>
      <c r="G623" s="249" t="str">
        <f t="shared" si="561"/>
        <v/>
      </c>
      <c r="H623" s="250" t="str">
        <f t="shared" si="562"/>
        <v/>
      </c>
      <c r="I623" s="386" t="str">
        <f t="shared" si="523"/>
        <v/>
      </c>
      <c r="J623" s="387" t="str">
        <f t="shared" si="524"/>
        <v/>
      </c>
      <c r="K623" s="388" t="str">
        <f t="shared" si="525"/>
        <v/>
      </c>
      <c r="L623" s="389" t="str">
        <f t="shared" si="526"/>
        <v/>
      </c>
      <c r="M623" s="250" t="str">
        <f t="shared" si="527"/>
        <v/>
      </c>
      <c r="N623" s="246" t="b">
        <f t="shared" si="563"/>
        <v>0</v>
      </c>
      <c r="O623" s="246" t="b">
        <f t="shared" si="564"/>
        <v>0</v>
      </c>
      <c r="P623" s="246" t="b">
        <f t="shared" si="565"/>
        <v>0</v>
      </c>
      <c r="Q623" s="246" t="b">
        <f t="shared" si="566"/>
        <v>0</v>
      </c>
      <c r="R623" s="246" t="str">
        <f t="shared" si="567"/>
        <v>No</v>
      </c>
      <c r="S623" s="247" t="b">
        <f t="shared" si="528"/>
        <v>0</v>
      </c>
      <c r="T623" s="247" t="b">
        <f t="shared" si="529"/>
        <v>0</v>
      </c>
      <c r="U623" s="247" t="b">
        <f t="shared" si="530"/>
        <v>0</v>
      </c>
      <c r="V623" s="247" t="b">
        <f t="shared" si="531"/>
        <v>0</v>
      </c>
      <c r="W623" s="247" t="str">
        <f t="shared" si="568"/>
        <v>No</v>
      </c>
      <c r="X623" s="248" t="b">
        <f t="shared" si="532"/>
        <v>0</v>
      </c>
      <c r="Y623" s="248" t="b">
        <f t="shared" si="533"/>
        <v>0</v>
      </c>
      <c r="Z623" s="248" t="b">
        <f t="shared" si="534"/>
        <v>0</v>
      </c>
      <c r="AA623" s="248" t="b">
        <f t="shared" si="535"/>
        <v>0</v>
      </c>
      <c r="AB623" s="248" t="str">
        <f t="shared" si="569"/>
        <v>No</v>
      </c>
      <c r="AC623" s="249" t="b">
        <f t="shared" si="536"/>
        <v>0</v>
      </c>
      <c r="AD623" s="249" t="b">
        <f t="shared" si="537"/>
        <v>0</v>
      </c>
      <c r="AE623" s="249" t="b">
        <f t="shared" si="538"/>
        <v>0</v>
      </c>
      <c r="AF623" s="249" t="b">
        <f t="shared" si="539"/>
        <v>0</v>
      </c>
      <c r="AG623" s="249" t="str">
        <f t="shared" si="570"/>
        <v>No</v>
      </c>
      <c r="AH623" s="250" t="b">
        <f t="shared" si="540"/>
        <v>0</v>
      </c>
      <c r="AI623" s="250" t="b">
        <f t="shared" si="541"/>
        <v>0</v>
      </c>
      <c r="AJ623" s="250" t="b">
        <f t="shared" si="542"/>
        <v>0</v>
      </c>
      <c r="AK623" s="250" t="b">
        <f t="shared" si="543"/>
        <v>0</v>
      </c>
      <c r="AL623" s="250" t="str">
        <f t="shared" si="571"/>
        <v>No</v>
      </c>
      <c r="AN623" s="246" t="str">
        <f t="shared" si="572"/>
        <v/>
      </c>
      <c r="AO623" s="247" t="str">
        <f t="shared" si="573"/>
        <v/>
      </c>
      <c r="AP623" s="248" t="str">
        <f t="shared" si="574"/>
        <v/>
      </c>
      <c r="AQ623" s="249" t="str">
        <f t="shared" si="575"/>
        <v/>
      </c>
      <c r="AR623" s="250" t="str">
        <f t="shared" si="576"/>
        <v/>
      </c>
      <c r="AS623" s="234"/>
      <c r="AY623" s="385">
        <f t="shared" si="577"/>
        <v>0</v>
      </c>
      <c r="AZ623" s="385">
        <f t="shared" si="544"/>
        <v>0</v>
      </c>
      <c r="BA623" s="385">
        <f t="shared" si="578"/>
        <v>0</v>
      </c>
      <c r="BB623" s="385">
        <f t="shared" si="545"/>
        <v>0</v>
      </c>
      <c r="BC623" s="385">
        <f t="shared" si="546"/>
        <v>0</v>
      </c>
      <c r="BD623" s="385">
        <f t="shared" si="547"/>
        <v>0</v>
      </c>
      <c r="BE623" s="385">
        <f t="shared" si="548"/>
        <v>0</v>
      </c>
      <c r="BF623" s="385">
        <f t="shared" si="549"/>
        <v>0</v>
      </c>
      <c r="BG623" s="385">
        <f t="shared" si="550"/>
        <v>0</v>
      </c>
      <c r="BH623" s="385">
        <f t="shared" si="551"/>
        <v>0</v>
      </c>
      <c r="BI623" s="385">
        <f t="shared" si="552"/>
        <v>0</v>
      </c>
      <c r="BJ623" s="385">
        <f t="shared" si="553"/>
        <v>0</v>
      </c>
      <c r="BK623" s="385">
        <f t="shared" si="554"/>
        <v>0</v>
      </c>
      <c r="BL623" s="385">
        <f t="shared" si="555"/>
        <v>0</v>
      </c>
      <c r="BM623" s="385">
        <f t="shared" si="556"/>
        <v>0</v>
      </c>
      <c r="BN623" s="385">
        <f t="shared" si="557"/>
        <v>0</v>
      </c>
      <c r="CK623" s="239">
        <f t="shared" si="579"/>
        <v>0</v>
      </c>
      <c r="CL623" s="239">
        <f t="shared" si="580"/>
        <v>0</v>
      </c>
    </row>
    <row r="624" spans="3:90" x14ac:dyDescent="0.35">
      <c r="C624" s="235"/>
      <c r="D624" s="246" t="str">
        <f t="shared" si="558"/>
        <v/>
      </c>
      <c r="E624" s="247" t="str">
        <f t="shared" si="559"/>
        <v/>
      </c>
      <c r="F624" s="248" t="str">
        <f t="shared" si="560"/>
        <v/>
      </c>
      <c r="G624" s="249" t="str">
        <f t="shared" si="561"/>
        <v/>
      </c>
      <c r="H624" s="250" t="str">
        <f t="shared" si="562"/>
        <v/>
      </c>
      <c r="I624" s="386" t="str">
        <f t="shared" si="523"/>
        <v/>
      </c>
      <c r="J624" s="387" t="str">
        <f t="shared" si="524"/>
        <v/>
      </c>
      <c r="K624" s="388" t="str">
        <f t="shared" si="525"/>
        <v/>
      </c>
      <c r="L624" s="389" t="str">
        <f t="shared" si="526"/>
        <v/>
      </c>
      <c r="M624" s="250" t="str">
        <f t="shared" si="527"/>
        <v/>
      </c>
      <c r="N624" s="246" t="b">
        <f t="shared" si="563"/>
        <v>0</v>
      </c>
      <c r="O624" s="246" t="b">
        <f t="shared" si="564"/>
        <v>0</v>
      </c>
      <c r="P624" s="246" t="b">
        <f t="shared" si="565"/>
        <v>0</v>
      </c>
      <c r="Q624" s="246" t="b">
        <f t="shared" si="566"/>
        <v>0</v>
      </c>
      <c r="R624" s="246" t="str">
        <f t="shared" si="567"/>
        <v>No</v>
      </c>
      <c r="S624" s="247" t="b">
        <f t="shared" si="528"/>
        <v>0</v>
      </c>
      <c r="T624" s="247" t="b">
        <f t="shared" si="529"/>
        <v>0</v>
      </c>
      <c r="U624" s="247" t="b">
        <f t="shared" si="530"/>
        <v>0</v>
      </c>
      <c r="V624" s="247" t="b">
        <f t="shared" si="531"/>
        <v>0</v>
      </c>
      <c r="W624" s="247" t="str">
        <f t="shared" si="568"/>
        <v>No</v>
      </c>
      <c r="X624" s="248" t="b">
        <f t="shared" si="532"/>
        <v>0</v>
      </c>
      <c r="Y624" s="248" t="b">
        <f t="shared" si="533"/>
        <v>0</v>
      </c>
      <c r="Z624" s="248" t="b">
        <f t="shared" si="534"/>
        <v>0</v>
      </c>
      <c r="AA624" s="248" t="b">
        <f t="shared" si="535"/>
        <v>0</v>
      </c>
      <c r="AB624" s="248" t="str">
        <f t="shared" si="569"/>
        <v>No</v>
      </c>
      <c r="AC624" s="249" t="b">
        <f t="shared" si="536"/>
        <v>0</v>
      </c>
      <c r="AD624" s="249" t="b">
        <f t="shared" si="537"/>
        <v>0</v>
      </c>
      <c r="AE624" s="249" t="b">
        <f t="shared" si="538"/>
        <v>0</v>
      </c>
      <c r="AF624" s="249" t="b">
        <f t="shared" si="539"/>
        <v>0</v>
      </c>
      <c r="AG624" s="249" t="str">
        <f t="shared" si="570"/>
        <v>No</v>
      </c>
      <c r="AH624" s="250" t="b">
        <f t="shared" si="540"/>
        <v>0</v>
      </c>
      <c r="AI624" s="250" t="b">
        <f t="shared" si="541"/>
        <v>0</v>
      </c>
      <c r="AJ624" s="250" t="b">
        <f t="shared" si="542"/>
        <v>0</v>
      </c>
      <c r="AK624" s="250" t="b">
        <f t="shared" si="543"/>
        <v>0</v>
      </c>
      <c r="AL624" s="250" t="str">
        <f t="shared" si="571"/>
        <v>No</v>
      </c>
      <c r="AN624" s="246" t="str">
        <f t="shared" si="572"/>
        <v/>
      </c>
      <c r="AO624" s="247" t="str">
        <f t="shared" si="573"/>
        <v/>
      </c>
      <c r="AP624" s="248" t="str">
        <f t="shared" si="574"/>
        <v/>
      </c>
      <c r="AQ624" s="249" t="str">
        <f t="shared" si="575"/>
        <v/>
      </c>
      <c r="AR624" s="250" t="str">
        <f t="shared" si="576"/>
        <v/>
      </c>
      <c r="AS624" s="234"/>
      <c r="AY624" s="385">
        <f t="shared" si="577"/>
        <v>0</v>
      </c>
      <c r="AZ624" s="385">
        <f t="shared" si="544"/>
        <v>0</v>
      </c>
      <c r="BA624" s="385">
        <f t="shared" si="578"/>
        <v>0</v>
      </c>
      <c r="BB624" s="385">
        <f t="shared" si="545"/>
        <v>0</v>
      </c>
      <c r="BC624" s="385">
        <f t="shared" si="546"/>
        <v>0</v>
      </c>
      <c r="BD624" s="385">
        <f t="shared" si="547"/>
        <v>0</v>
      </c>
      <c r="BE624" s="385">
        <f t="shared" si="548"/>
        <v>0</v>
      </c>
      <c r="BF624" s="385">
        <f t="shared" si="549"/>
        <v>0</v>
      </c>
      <c r="BG624" s="385">
        <f t="shared" si="550"/>
        <v>0</v>
      </c>
      <c r="BH624" s="385">
        <f t="shared" si="551"/>
        <v>0</v>
      </c>
      <c r="BI624" s="385">
        <f t="shared" si="552"/>
        <v>0</v>
      </c>
      <c r="BJ624" s="385">
        <f t="shared" si="553"/>
        <v>0</v>
      </c>
      <c r="BK624" s="385">
        <f t="shared" si="554"/>
        <v>0</v>
      </c>
      <c r="BL624" s="385">
        <f t="shared" si="555"/>
        <v>0</v>
      </c>
      <c r="BM624" s="385">
        <f t="shared" si="556"/>
        <v>0</v>
      </c>
      <c r="BN624" s="385">
        <f t="shared" si="557"/>
        <v>0</v>
      </c>
      <c r="CK624" s="239">
        <f t="shared" si="579"/>
        <v>0</v>
      </c>
      <c r="CL624" s="239">
        <f t="shared" si="580"/>
        <v>0</v>
      </c>
    </row>
    <row r="625" spans="3:90" x14ac:dyDescent="0.35">
      <c r="C625" s="235"/>
      <c r="D625" s="246" t="str">
        <f t="shared" si="558"/>
        <v/>
      </c>
      <c r="E625" s="247" t="str">
        <f t="shared" si="559"/>
        <v/>
      </c>
      <c r="F625" s="248" t="str">
        <f t="shared" si="560"/>
        <v/>
      </c>
      <c r="G625" s="249" t="str">
        <f t="shared" si="561"/>
        <v/>
      </c>
      <c r="H625" s="250" t="str">
        <f t="shared" si="562"/>
        <v/>
      </c>
      <c r="I625" s="386" t="str">
        <f t="shared" si="523"/>
        <v/>
      </c>
      <c r="J625" s="387" t="str">
        <f t="shared" si="524"/>
        <v/>
      </c>
      <c r="K625" s="388" t="str">
        <f t="shared" si="525"/>
        <v/>
      </c>
      <c r="L625" s="389" t="str">
        <f t="shared" si="526"/>
        <v/>
      </c>
      <c r="M625" s="250" t="str">
        <f t="shared" si="527"/>
        <v/>
      </c>
      <c r="N625" s="246" t="b">
        <f t="shared" si="563"/>
        <v>0</v>
      </c>
      <c r="O625" s="246" t="b">
        <f t="shared" si="564"/>
        <v>0</v>
      </c>
      <c r="P625" s="246" t="b">
        <f t="shared" si="565"/>
        <v>0</v>
      </c>
      <c r="Q625" s="246" t="b">
        <f t="shared" si="566"/>
        <v>0</v>
      </c>
      <c r="R625" s="246" t="str">
        <f t="shared" si="567"/>
        <v>No</v>
      </c>
      <c r="S625" s="247" t="b">
        <f t="shared" si="528"/>
        <v>0</v>
      </c>
      <c r="T625" s="247" t="b">
        <f t="shared" si="529"/>
        <v>0</v>
      </c>
      <c r="U625" s="247" t="b">
        <f t="shared" si="530"/>
        <v>0</v>
      </c>
      <c r="V625" s="247" t="b">
        <f t="shared" si="531"/>
        <v>0</v>
      </c>
      <c r="W625" s="247" t="str">
        <f t="shared" si="568"/>
        <v>No</v>
      </c>
      <c r="X625" s="248" t="b">
        <f t="shared" si="532"/>
        <v>0</v>
      </c>
      <c r="Y625" s="248" t="b">
        <f t="shared" si="533"/>
        <v>0</v>
      </c>
      <c r="Z625" s="248" t="b">
        <f t="shared" si="534"/>
        <v>0</v>
      </c>
      <c r="AA625" s="248" t="b">
        <f t="shared" si="535"/>
        <v>0</v>
      </c>
      <c r="AB625" s="248" t="str">
        <f t="shared" si="569"/>
        <v>No</v>
      </c>
      <c r="AC625" s="249" t="b">
        <f t="shared" si="536"/>
        <v>0</v>
      </c>
      <c r="AD625" s="249" t="b">
        <f t="shared" si="537"/>
        <v>0</v>
      </c>
      <c r="AE625" s="249" t="b">
        <f t="shared" si="538"/>
        <v>0</v>
      </c>
      <c r="AF625" s="249" t="b">
        <f t="shared" si="539"/>
        <v>0</v>
      </c>
      <c r="AG625" s="249" t="str">
        <f t="shared" si="570"/>
        <v>No</v>
      </c>
      <c r="AH625" s="250" t="b">
        <f t="shared" si="540"/>
        <v>0</v>
      </c>
      <c r="AI625" s="250" t="b">
        <f t="shared" si="541"/>
        <v>0</v>
      </c>
      <c r="AJ625" s="250" t="b">
        <f t="shared" si="542"/>
        <v>0</v>
      </c>
      <c r="AK625" s="250" t="b">
        <f t="shared" si="543"/>
        <v>0</v>
      </c>
      <c r="AL625" s="250" t="str">
        <f t="shared" si="571"/>
        <v>No</v>
      </c>
      <c r="AN625" s="246" t="str">
        <f t="shared" si="572"/>
        <v/>
      </c>
      <c r="AO625" s="247" t="str">
        <f t="shared" si="573"/>
        <v/>
      </c>
      <c r="AP625" s="248" t="str">
        <f t="shared" si="574"/>
        <v/>
      </c>
      <c r="AQ625" s="249" t="str">
        <f t="shared" si="575"/>
        <v/>
      </c>
      <c r="AR625" s="250" t="str">
        <f t="shared" si="576"/>
        <v/>
      </c>
      <c r="AS625" s="234"/>
      <c r="AY625" s="385">
        <f t="shared" si="577"/>
        <v>0</v>
      </c>
      <c r="AZ625" s="385">
        <f t="shared" si="544"/>
        <v>0</v>
      </c>
      <c r="BA625" s="385">
        <f t="shared" si="578"/>
        <v>0</v>
      </c>
      <c r="BB625" s="385">
        <f t="shared" si="545"/>
        <v>0</v>
      </c>
      <c r="BC625" s="385">
        <f t="shared" si="546"/>
        <v>0</v>
      </c>
      <c r="BD625" s="385">
        <f t="shared" si="547"/>
        <v>0</v>
      </c>
      <c r="BE625" s="385">
        <f t="shared" si="548"/>
        <v>0</v>
      </c>
      <c r="BF625" s="385">
        <f t="shared" si="549"/>
        <v>0</v>
      </c>
      <c r="BG625" s="385">
        <f t="shared" si="550"/>
        <v>0</v>
      </c>
      <c r="BH625" s="385">
        <f t="shared" si="551"/>
        <v>0</v>
      </c>
      <c r="BI625" s="385">
        <f t="shared" si="552"/>
        <v>0</v>
      </c>
      <c r="BJ625" s="385">
        <f t="shared" si="553"/>
        <v>0</v>
      </c>
      <c r="BK625" s="385">
        <f t="shared" si="554"/>
        <v>0</v>
      </c>
      <c r="BL625" s="385">
        <f t="shared" si="555"/>
        <v>0</v>
      </c>
      <c r="BM625" s="385">
        <f t="shared" si="556"/>
        <v>0</v>
      </c>
      <c r="BN625" s="385">
        <f t="shared" si="557"/>
        <v>0</v>
      </c>
      <c r="CK625" s="239">
        <f t="shared" si="579"/>
        <v>0</v>
      </c>
      <c r="CL625" s="239">
        <f t="shared" si="580"/>
        <v>0</v>
      </c>
    </row>
    <row r="626" spans="3:90" x14ac:dyDescent="0.35">
      <c r="C626" s="235"/>
      <c r="D626" s="246" t="str">
        <f t="shared" si="558"/>
        <v/>
      </c>
      <c r="E626" s="247" t="str">
        <f t="shared" si="559"/>
        <v/>
      </c>
      <c r="F626" s="248" t="str">
        <f t="shared" si="560"/>
        <v/>
      </c>
      <c r="G626" s="249" t="str">
        <f t="shared" si="561"/>
        <v/>
      </c>
      <c r="H626" s="250" t="str">
        <f t="shared" si="562"/>
        <v/>
      </c>
      <c r="I626" s="386" t="str">
        <f t="shared" si="523"/>
        <v/>
      </c>
      <c r="J626" s="387" t="str">
        <f t="shared" si="524"/>
        <v/>
      </c>
      <c r="K626" s="388" t="str">
        <f t="shared" si="525"/>
        <v/>
      </c>
      <c r="L626" s="389" t="str">
        <f t="shared" si="526"/>
        <v/>
      </c>
      <c r="M626" s="250" t="str">
        <f t="shared" si="527"/>
        <v/>
      </c>
      <c r="N626" s="246" t="b">
        <f t="shared" si="563"/>
        <v>0</v>
      </c>
      <c r="O626" s="246" t="b">
        <f t="shared" si="564"/>
        <v>0</v>
      </c>
      <c r="P626" s="246" t="b">
        <f t="shared" si="565"/>
        <v>0</v>
      </c>
      <c r="Q626" s="246" t="b">
        <f t="shared" si="566"/>
        <v>0</v>
      </c>
      <c r="R626" s="246" t="str">
        <f t="shared" si="567"/>
        <v>No</v>
      </c>
      <c r="S626" s="247" t="b">
        <f t="shared" si="528"/>
        <v>0</v>
      </c>
      <c r="T626" s="247" t="b">
        <f t="shared" si="529"/>
        <v>0</v>
      </c>
      <c r="U626" s="247" t="b">
        <f t="shared" si="530"/>
        <v>0</v>
      </c>
      <c r="V626" s="247" t="b">
        <f t="shared" si="531"/>
        <v>0</v>
      </c>
      <c r="W626" s="247" t="str">
        <f t="shared" si="568"/>
        <v>No</v>
      </c>
      <c r="X626" s="248" t="b">
        <f t="shared" si="532"/>
        <v>0</v>
      </c>
      <c r="Y626" s="248" t="b">
        <f t="shared" si="533"/>
        <v>0</v>
      </c>
      <c r="Z626" s="248" t="b">
        <f t="shared" si="534"/>
        <v>0</v>
      </c>
      <c r="AA626" s="248" t="b">
        <f t="shared" si="535"/>
        <v>0</v>
      </c>
      <c r="AB626" s="248" t="str">
        <f t="shared" si="569"/>
        <v>No</v>
      </c>
      <c r="AC626" s="249" t="b">
        <f t="shared" si="536"/>
        <v>0</v>
      </c>
      <c r="AD626" s="249" t="b">
        <f t="shared" si="537"/>
        <v>0</v>
      </c>
      <c r="AE626" s="249" t="b">
        <f t="shared" si="538"/>
        <v>0</v>
      </c>
      <c r="AF626" s="249" t="b">
        <f t="shared" si="539"/>
        <v>0</v>
      </c>
      <c r="AG626" s="249" t="str">
        <f t="shared" si="570"/>
        <v>No</v>
      </c>
      <c r="AH626" s="250" t="b">
        <f t="shared" si="540"/>
        <v>0</v>
      </c>
      <c r="AI626" s="250" t="b">
        <f t="shared" si="541"/>
        <v>0</v>
      </c>
      <c r="AJ626" s="250" t="b">
        <f t="shared" si="542"/>
        <v>0</v>
      </c>
      <c r="AK626" s="250" t="b">
        <f t="shared" si="543"/>
        <v>0</v>
      </c>
      <c r="AL626" s="250" t="str">
        <f t="shared" si="571"/>
        <v>No</v>
      </c>
      <c r="AN626" s="246" t="str">
        <f t="shared" si="572"/>
        <v/>
      </c>
      <c r="AO626" s="247" t="str">
        <f t="shared" si="573"/>
        <v/>
      </c>
      <c r="AP626" s="248" t="str">
        <f t="shared" si="574"/>
        <v/>
      </c>
      <c r="AQ626" s="249" t="str">
        <f t="shared" si="575"/>
        <v/>
      </c>
      <c r="AR626" s="250" t="str">
        <f t="shared" si="576"/>
        <v/>
      </c>
      <c r="AS626" s="234"/>
      <c r="AY626" s="385">
        <f t="shared" si="577"/>
        <v>0</v>
      </c>
      <c r="AZ626" s="385">
        <f t="shared" si="544"/>
        <v>0</v>
      </c>
      <c r="BA626" s="385">
        <f t="shared" si="578"/>
        <v>0</v>
      </c>
      <c r="BB626" s="385">
        <f t="shared" si="545"/>
        <v>0</v>
      </c>
      <c r="BC626" s="385">
        <f t="shared" si="546"/>
        <v>0</v>
      </c>
      <c r="BD626" s="385">
        <f t="shared" si="547"/>
        <v>0</v>
      </c>
      <c r="BE626" s="385">
        <f t="shared" si="548"/>
        <v>0</v>
      </c>
      <c r="BF626" s="385">
        <f t="shared" si="549"/>
        <v>0</v>
      </c>
      <c r="BG626" s="385">
        <f t="shared" si="550"/>
        <v>0</v>
      </c>
      <c r="BH626" s="385">
        <f t="shared" si="551"/>
        <v>0</v>
      </c>
      <c r="BI626" s="385">
        <f t="shared" si="552"/>
        <v>0</v>
      </c>
      <c r="BJ626" s="385">
        <f t="shared" si="553"/>
        <v>0</v>
      </c>
      <c r="BK626" s="385">
        <f t="shared" si="554"/>
        <v>0</v>
      </c>
      <c r="BL626" s="385">
        <f t="shared" si="555"/>
        <v>0</v>
      </c>
      <c r="BM626" s="385">
        <f t="shared" si="556"/>
        <v>0</v>
      </c>
      <c r="BN626" s="385">
        <f t="shared" si="557"/>
        <v>0</v>
      </c>
      <c r="CK626" s="239">
        <f t="shared" si="579"/>
        <v>0</v>
      </c>
      <c r="CL626" s="239">
        <f t="shared" si="580"/>
        <v>0</v>
      </c>
    </row>
    <row r="627" spans="3:90" x14ac:dyDescent="0.35">
      <c r="C627" s="235"/>
      <c r="D627" s="246" t="str">
        <f t="shared" si="558"/>
        <v/>
      </c>
      <c r="E627" s="247" t="str">
        <f t="shared" si="559"/>
        <v/>
      </c>
      <c r="F627" s="248" t="str">
        <f t="shared" si="560"/>
        <v/>
      </c>
      <c r="G627" s="249" t="str">
        <f t="shared" si="561"/>
        <v/>
      </c>
      <c r="H627" s="250" t="str">
        <f t="shared" si="562"/>
        <v/>
      </c>
      <c r="I627" s="386" t="str">
        <f t="shared" si="523"/>
        <v/>
      </c>
      <c r="J627" s="387" t="str">
        <f t="shared" si="524"/>
        <v/>
      </c>
      <c r="K627" s="388" t="str">
        <f t="shared" si="525"/>
        <v/>
      </c>
      <c r="L627" s="389" t="str">
        <f t="shared" si="526"/>
        <v/>
      </c>
      <c r="M627" s="250" t="str">
        <f t="shared" si="527"/>
        <v/>
      </c>
      <c r="N627" s="246" t="b">
        <f t="shared" si="563"/>
        <v>0</v>
      </c>
      <c r="O627" s="246" t="b">
        <f t="shared" si="564"/>
        <v>0</v>
      </c>
      <c r="P627" s="246" t="b">
        <f t="shared" si="565"/>
        <v>0</v>
      </c>
      <c r="Q627" s="246" t="b">
        <f t="shared" si="566"/>
        <v>0</v>
      </c>
      <c r="R627" s="246" t="str">
        <f t="shared" si="567"/>
        <v>No</v>
      </c>
      <c r="S627" s="247" t="b">
        <f t="shared" si="528"/>
        <v>0</v>
      </c>
      <c r="T627" s="247" t="b">
        <f t="shared" si="529"/>
        <v>0</v>
      </c>
      <c r="U627" s="247" t="b">
        <f t="shared" si="530"/>
        <v>0</v>
      </c>
      <c r="V627" s="247" t="b">
        <f t="shared" si="531"/>
        <v>0</v>
      </c>
      <c r="W627" s="247" t="str">
        <f t="shared" si="568"/>
        <v>No</v>
      </c>
      <c r="X627" s="248" t="b">
        <f t="shared" si="532"/>
        <v>0</v>
      </c>
      <c r="Y627" s="248" t="b">
        <f t="shared" si="533"/>
        <v>0</v>
      </c>
      <c r="Z627" s="248" t="b">
        <f t="shared" si="534"/>
        <v>0</v>
      </c>
      <c r="AA627" s="248" t="b">
        <f t="shared" si="535"/>
        <v>0</v>
      </c>
      <c r="AB627" s="248" t="str">
        <f t="shared" si="569"/>
        <v>No</v>
      </c>
      <c r="AC627" s="249" t="b">
        <f t="shared" si="536"/>
        <v>0</v>
      </c>
      <c r="AD627" s="249" t="b">
        <f t="shared" si="537"/>
        <v>0</v>
      </c>
      <c r="AE627" s="249" t="b">
        <f t="shared" si="538"/>
        <v>0</v>
      </c>
      <c r="AF627" s="249" t="b">
        <f t="shared" si="539"/>
        <v>0</v>
      </c>
      <c r="AG627" s="249" t="str">
        <f t="shared" si="570"/>
        <v>No</v>
      </c>
      <c r="AH627" s="250" t="b">
        <f t="shared" si="540"/>
        <v>0</v>
      </c>
      <c r="AI627" s="250" t="b">
        <f t="shared" si="541"/>
        <v>0</v>
      </c>
      <c r="AJ627" s="250" t="b">
        <f t="shared" si="542"/>
        <v>0</v>
      </c>
      <c r="AK627" s="250" t="b">
        <f t="shared" si="543"/>
        <v>0</v>
      </c>
      <c r="AL627" s="250" t="str">
        <f t="shared" si="571"/>
        <v>No</v>
      </c>
      <c r="AN627" s="246" t="str">
        <f t="shared" si="572"/>
        <v/>
      </c>
      <c r="AO627" s="247" t="str">
        <f t="shared" si="573"/>
        <v/>
      </c>
      <c r="AP627" s="248" t="str">
        <f t="shared" si="574"/>
        <v/>
      </c>
      <c r="AQ627" s="249" t="str">
        <f t="shared" si="575"/>
        <v/>
      </c>
      <c r="AR627" s="250" t="str">
        <f t="shared" si="576"/>
        <v/>
      </c>
      <c r="AS627" s="234"/>
      <c r="AY627" s="385">
        <f t="shared" si="577"/>
        <v>0</v>
      </c>
      <c r="AZ627" s="385">
        <f t="shared" si="544"/>
        <v>0</v>
      </c>
      <c r="BA627" s="385">
        <f t="shared" si="578"/>
        <v>0</v>
      </c>
      <c r="BB627" s="385">
        <f t="shared" si="545"/>
        <v>0</v>
      </c>
      <c r="BC627" s="385">
        <f t="shared" si="546"/>
        <v>0</v>
      </c>
      <c r="BD627" s="385">
        <f t="shared" si="547"/>
        <v>0</v>
      </c>
      <c r="BE627" s="385">
        <f t="shared" si="548"/>
        <v>0</v>
      </c>
      <c r="BF627" s="385">
        <f t="shared" si="549"/>
        <v>0</v>
      </c>
      <c r="BG627" s="385">
        <f t="shared" si="550"/>
        <v>0</v>
      </c>
      <c r="BH627" s="385">
        <f t="shared" si="551"/>
        <v>0</v>
      </c>
      <c r="BI627" s="385">
        <f t="shared" si="552"/>
        <v>0</v>
      </c>
      <c r="BJ627" s="385">
        <f t="shared" si="553"/>
        <v>0</v>
      </c>
      <c r="BK627" s="385">
        <f t="shared" si="554"/>
        <v>0</v>
      </c>
      <c r="BL627" s="385">
        <f t="shared" si="555"/>
        <v>0</v>
      </c>
      <c r="BM627" s="385">
        <f t="shared" si="556"/>
        <v>0</v>
      </c>
      <c r="BN627" s="385">
        <f t="shared" si="557"/>
        <v>0</v>
      </c>
      <c r="CK627" s="239">
        <f t="shared" si="579"/>
        <v>0</v>
      </c>
      <c r="CL627" s="239">
        <f t="shared" si="580"/>
        <v>0</v>
      </c>
    </row>
    <row r="628" spans="3:90" x14ac:dyDescent="0.35">
      <c r="C628" s="235"/>
      <c r="D628" s="246" t="str">
        <f t="shared" si="558"/>
        <v/>
      </c>
      <c r="E628" s="247" t="str">
        <f t="shared" si="559"/>
        <v/>
      </c>
      <c r="F628" s="248" t="str">
        <f t="shared" si="560"/>
        <v/>
      </c>
      <c r="G628" s="249" t="str">
        <f t="shared" si="561"/>
        <v/>
      </c>
      <c r="H628" s="250" t="str">
        <f t="shared" si="562"/>
        <v/>
      </c>
      <c r="I628" s="386" t="str">
        <f t="shared" si="523"/>
        <v/>
      </c>
      <c r="J628" s="387" t="str">
        <f t="shared" si="524"/>
        <v/>
      </c>
      <c r="K628" s="388" t="str">
        <f t="shared" si="525"/>
        <v/>
      </c>
      <c r="L628" s="389" t="str">
        <f t="shared" si="526"/>
        <v/>
      </c>
      <c r="M628" s="250" t="str">
        <f t="shared" si="527"/>
        <v/>
      </c>
      <c r="N628" s="246" t="b">
        <f t="shared" si="563"/>
        <v>0</v>
      </c>
      <c r="O628" s="246" t="b">
        <f t="shared" si="564"/>
        <v>0</v>
      </c>
      <c r="P628" s="246" t="b">
        <f t="shared" si="565"/>
        <v>0</v>
      </c>
      <c r="Q628" s="246" t="b">
        <f t="shared" si="566"/>
        <v>0</v>
      </c>
      <c r="R628" s="246" t="str">
        <f t="shared" si="567"/>
        <v>No</v>
      </c>
      <c r="S628" s="247" t="b">
        <f t="shared" si="528"/>
        <v>0</v>
      </c>
      <c r="T628" s="247" t="b">
        <f t="shared" si="529"/>
        <v>0</v>
      </c>
      <c r="U628" s="247" t="b">
        <f t="shared" si="530"/>
        <v>0</v>
      </c>
      <c r="V628" s="247" t="b">
        <f t="shared" si="531"/>
        <v>0</v>
      </c>
      <c r="W628" s="247" t="str">
        <f t="shared" si="568"/>
        <v>No</v>
      </c>
      <c r="X628" s="248" t="b">
        <f t="shared" si="532"/>
        <v>0</v>
      </c>
      <c r="Y628" s="248" t="b">
        <f t="shared" si="533"/>
        <v>0</v>
      </c>
      <c r="Z628" s="248" t="b">
        <f t="shared" si="534"/>
        <v>0</v>
      </c>
      <c r="AA628" s="248" t="b">
        <f t="shared" si="535"/>
        <v>0</v>
      </c>
      <c r="AB628" s="248" t="str">
        <f t="shared" si="569"/>
        <v>No</v>
      </c>
      <c r="AC628" s="249" t="b">
        <f t="shared" si="536"/>
        <v>0</v>
      </c>
      <c r="AD628" s="249" t="b">
        <f t="shared" si="537"/>
        <v>0</v>
      </c>
      <c r="AE628" s="249" t="b">
        <f t="shared" si="538"/>
        <v>0</v>
      </c>
      <c r="AF628" s="249" t="b">
        <f t="shared" si="539"/>
        <v>0</v>
      </c>
      <c r="AG628" s="249" t="str">
        <f t="shared" si="570"/>
        <v>No</v>
      </c>
      <c r="AH628" s="250" t="b">
        <f t="shared" si="540"/>
        <v>0</v>
      </c>
      <c r="AI628" s="250" t="b">
        <f t="shared" si="541"/>
        <v>0</v>
      </c>
      <c r="AJ628" s="250" t="b">
        <f t="shared" si="542"/>
        <v>0</v>
      </c>
      <c r="AK628" s="250" t="b">
        <f t="shared" si="543"/>
        <v>0</v>
      </c>
      <c r="AL628" s="250" t="str">
        <f t="shared" si="571"/>
        <v>No</v>
      </c>
      <c r="AN628" s="246" t="str">
        <f t="shared" si="572"/>
        <v/>
      </c>
      <c r="AO628" s="247" t="str">
        <f t="shared" si="573"/>
        <v/>
      </c>
      <c r="AP628" s="248" t="str">
        <f t="shared" si="574"/>
        <v/>
      </c>
      <c r="AQ628" s="249" t="str">
        <f t="shared" si="575"/>
        <v/>
      </c>
      <c r="AR628" s="250" t="str">
        <f t="shared" si="576"/>
        <v/>
      </c>
      <c r="AS628" s="234"/>
      <c r="AY628" s="385">
        <f t="shared" si="577"/>
        <v>0</v>
      </c>
      <c r="AZ628" s="385">
        <f t="shared" si="544"/>
        <v>0</v>
      </c>
      <c r="BA628" s="385">
        <f t="shared" si="578"/>
        <v>0</v>
      </c>
      <c r="BB628" s="385">
        <f t="shared" si="545"/>
        <v>0</v>
      </c>
      <c r="BC628" s="385">
        <f t="shared" si="546"/>
        <v>0</v>
      </c>
      <c r="BD628" s="385">
        <f t="shared" si="547"/>
        <v>0</v>
      </c>
      <c r="BE628" s="385">
        <f t="shared" si="548"/>
        <v>0</v>
      </c>
      <c r="BF628" s="385">
        <f t="shared" si="549"/>
        <v>0</v>
      </c>
      <c r="BG628" s="385">
        <f t="shared" si="550"/>
        <v>0</v>
      </c>
      <c r="BH628" s="385">
        <f t="shared" si="551"/>
        <v>0</v>
      </c>
      <c r="BI628" s="385">
        <f t="shared" si="552"/>
        <v>0</v>
      </c>
      <c r="BJ628" s="385">
        <f t="shared" si="553"/>
        <v>0</v>
      </c>
      <c r="BK628" s="385">
        <f t="shared" si="554"/>
        <v>0</v>
      </c>
      <c r="BL628" s="385">
        <f t="shared" si="555"/>
        <v>0</v>
      </c>
      <c r="BM628" s="385">
        <f t="shared" si="556"/>
        <v>0</v>
      </c>
      <c r="BN628" s="385">
        <f t="shared" si="557"/>
        <v>0</v>
      </c>
      <c r="CK628" s="239">
        <f t="shared" si="579"/>
        <v>0</v>
      </c>
      <c r="CL628" s="239">
        <f t="shared" si="580"/>
        <v>0</v>
      </c>
    </row>
    <row r="629" spans="3:90" x14ac:dyDescent="0.35">
      <c r="C629" s="235"/>
      <c r="D629" s="246" t="str">
        <f t="shared" si="558"/>
        <v/>
      </c>
      <c r="E629" s="247" t="str">
        <f t="shared" si="559"/>
        <v/>
      </c>
      <c r="F629" s="248" t="str">
        <f t="shared" si="560"/>
        <v/>
      </c>
      <c r="G629" s="249" t="str">
        <f t="shared" si="561"/>
        <v/>
      </c>
      <c r="H629" s="250" t="str">
        <f t="shared" si="562"/>
        <v/>
      </c>
      <c r="I629" s="386" t="str">
        <f t="shared" si="523"/>
        <v/>
      </c>
      <c r="J629" s="387" t="str">
        <f t="shared" si="524"/>
        <v/>
      </c>
      <c r="K629" s="388" t="str">
        <f t="shared" si="525"/>
        <v/>
      </c>
      <c r="L629" s="389" t="str">
        <f t="shared" si="526"/>
        <v/>
      </c>
      <c r="M629" s="250" t="str">
        <f t="shared" si="527"/>
        <v/>
      </c>
      <c r="N629" s="246" t="b">
        <f t="shared" si="563"/>
        <v>0</v>
      </c>
      <c r="O629" s="246" t="b">
        <f t="shared" si="564"/>
        <v>0</v>
      </c>
      <c r="P629" s="246" t="b">
        <f t="shared" si="565"/>
        <v>0</v>
      </c>
      <c r="Q629" s="246" t="b">
        <f t="shared" si="566"/>
        <v>0</v>
      </c>
      <c r="R629" s="246" t="str">
        <f t="shared" si="567"/>
        <v>No</v>
      </c>
      <c r="S629" s="247" t="b">
        <f t="shared" si="528"/>
        <v>0</v>
      </c>
      <c r="T629" s="247" t="b">
        <f t="shared" si="529"/>
        <v>0</v>
      </c>
      <c r="U629" s="247" t="b">
        <f t="shared" si="530"/>
        <v>0</v>
      </c>
      <c r="V629" s="247" t="b">
        <f t="shared" si="531"/>
        <v>0</v>
      </c>
      <c r="W629" s="247" t="str">
        <f t="shared" si="568"/>
        <v>No</v>
      </c>
      <c r="X629" s="248" t="b">
        <f t="shared" si="532"/>
        <v>0</v>
      </c>
      <c r="Y629" s="248" t="b">
        <f t="shared" si="533"/>
        <v>0</v>
      </c>
      <c r="Z629" s="248" t="b">
        <f t="shared" si="534"/>
        <v>0</v>
      </c>
      <c r="AA629" s="248" t="b">
        <f t="shared" si="535"/>
        <v>0</v>
      </c>
      <c r="AB629" s="248" t="str">
        <f t="shared" si="569"/>
        <v>No</v>
      </c>
      <c r="AC629" s="249" t="b">
        <f t="shared" si="536"/>
        <v>0</v>
      </c>
      <c r="AD629" s="249" t="b">
        <f t="shared" si="537"/>
        <v>0</v>
      </c>
      <c r="AE629" s="249" t="b">
        <f t="shared" si="538"/>
        <v>0</v>
      </c>
      <c r="AF629" s="249" t="b">
        <f t="shared" si="539"/>
        <v>0</v>
      </c>
      <c r="AG629" s="249" t="str">
        <f t="shared" si="570"/>
        <v>No</v>
      </c>
      <c r="AH629" s="250" t="b">
        <f t="shared" si="540"/>
        <v>0</v>
      </c>
      <c r="AI629" s="250" t="b">
        <f t="shared" si="541"/>
        <v>0</v>
      </c>
      <c r="AJ629" s="250" t="b">
        <f t="shared" si="542"/>
        <v>0</v>
      </c>
      <c r="AK629" s="250" t="b">
        <f t="shared" si="543"/>
        <v>0</v>
      </c>
      <c r="AL629" s="250" t="str">
        <f t="shared" si="571"/>
        <v>No</v>
      </c>
      <c r="AN629" s="246" t="str">
        <f t="shared" si="572"/>
        <v/>
      </c>
      <c r="AO629" s="247" t="str">
        <f t="shared" si="573"/>
        <v/>
      </c>
      <c r="AP629" s="248" t="str">
        <f t="shared" si="574"/>
        <v/>
      </c>
      <c r="AQ629" s="249" t="str">
        <f t="shared" si="575"/>
        <v/>
      </c>
      <c r="AR629" s="250" t="str">
        <f t="shared" si="576"/>
        <v/>
      </c>
      <c r="AS629" s="234"/>
      <c r="AY629" s="385">
        <f t="shared" si="577"/>
        <v>0</v>
      </c>
      <c r="AZ629" s="385">
        <f t="shared" si="544"/>
        <v>0</v>
      </c>
      <c r="BA629" s="385">
        <f t="shared" si="578"/>
        <v>0</v>
      </c>
      <c r="BB629" s="385">
        <f t="shared" si="545"/>
        <v>0</v>
      </c>
      <c r="BC629" s="385">
        <f t="shared" si="546"/>
        <v>0</v>
      </c>
      <c r="BD629" s="385">
        <f t="shared" si="547"/>
        <v>0</v>
      </c>
      <c r="BE629" s="385">
        <f t="shared" si="548"/>
        <v>0</v>
      </c>
      <c r="BF629" s="385">
        <f t="shared" si="549"/>
        <v>0</v>
      </c>
      <c r="BG629" s="385">
        <f t="shared" si="550"/>
        <v>0</v>
      </c>
      <c r="BH629" s="385">
        <f t="shared" si="551"/>
        <v>0</v>
      </c>
      <c r="BI629" s="385">
        <f t="shared" si="552"/>
        <v>0</v>
      </c>
      <c r="BJ629" s="385">
        <f t="shared" si="553"/>
        <v>0</v>
      </c>
      <c r="BK629" s="385">
        <f t="shared" si="554"/>
        <v>0</v>
      </c>
      <c r="BL629" s="385">
        <f t="shared" si="555"/>
        <v>0</v>
      </c>
      <c r="BM629" s="385">
        <f t="shared" si="556"/>
        <v>0</v>
      </c>
      <c r="BN629" s="385">
        <f t="shared" si="557"/>
        <v>0</v>
      </c>
      <c r="CK629" s="239">
        <f t="shared" si="579"/>
        <v>0</v>
      </c>
      <c r="CL629" s="239">
        <f t="shared" si="580"/>
        <v>0</v>
      </c>
    </row>
    <row r="630" spans="3:90" x14ac:dyDescent="0.35">
      <c r="C630" s="235"/>
      <c r="D630" s="246" t="str">
        <f t="shared" si="558"/>
        <v/>
      </c>
      <c r="E630" s="247" t="str">
        <f t="shared" si="559"/>
        <v/>
      </c>
      <c r="F630" s="248" t="str">
        <f t="shared" si="560"/>
        <v/>
      </c>
      <c r="G630" s="249" t="str">
        <f t="shared" si="561"/>
        <v/>
      </c>
      <c r="H630" s="250" t="str">
        <f t="shared" si="562"/>
        <v/>
      </c>
      <c r="I630" s="386" t="str">
        <f t="shared" si="523"/>
        <v/>
      </c>
      <c r="J630" s="387" t="str">
        <f t="shared" si="524"/>
        <v/>
      </c>
      <c r="K630" s="388" t="str">
        <f t="shared" si="525"/>
        <v/>
      </c>
      <c r="L630" s="389" t="str">
        <f t="shared" si="526"/>
        <v/>
      </c>
      <c r="M630" s="250" t="str">
        <f t="shared" si="527"/>
        <v/>
      </c>
      <c r="N630" s="246" t="b">
        <f t="shared" si="563"/>
        <v>0</v>
      </c>
      <c r="O630" s="246" t="b">
        <f t="shared" si="564"/>
        <v>0</v>
      </c>
      <c r="P630" s="246" t="b">
        <f t="shared" si="565"/>
        <v>0</v>
      </c>
      <c r="Q630" s="246" t="b">
        <f t="shared" si="566"/>
        <v>0</v>
      </c>
      <c r="R630" s="246" t="str">
        <f t="shared" si="567"/>
        <v>No</v>
      </c>
      <c r="S630" s="247" t="b">
        <f t="shared" si="528"/>
        <v>0</v>
      </c>
      <c r="T630" s="247" t="b">
        <f t="shared" si="529"/>
        <v>0</v>
      </c>
      <c r="U630" s="247" t="b">
        <f t="shared" si="530"/>
        <v>0</v>
      </c>
      <c r="V630" s="247" t="b">
        <f t="shared" si="531"/>
        <v>0</v>
      </c>
      <c r="W630" s="247" t="str">
        <f t="shared" si="568"/>
        <v>No</v>
      </c>
      <c r="X630" s="248" t="b">
        <f t="shared" si="532"/>
        <v>0</v>
      </c>
      <c r="Y630" s="248" t="b">
        <f t="shared" si="533"/>
        <v>0</v>
      </c>
      <c r="Z630" s="248" t="b">
        <f t="shared" si="534"/>
        <v>0</v>
      </c>
      <c r="AA630" s="248" t="b">
        <f t="shared" si="535"/>
        <v>0</v>
      </c>
      <c r="AB630" s="248" t="str">
        <f t="shared" si="569"/>
        <v>No</v>
      </c>
      <c r="AC630" s="249" t="b">
        <f t="shared" si="536"/>
        <v>0</v>
      </c>
      <c r="AD630" s="249" t="b">
        <f t="shared" si="537"/>
        <v>0</v>
      </c>
      <c r="AE630" s="249" t="b">
        <f t="shared" si="538"/>
        <v>0</v>
      </c>
      <c r="AF630" s="249" t="b">
        <f t="shared" si="539"/>
        <v>0</v>
      </c>
      <c r="AG630" s="249" t="str">
        <f t="shared" si="570"/>
        <v>No</v>
      </c>
      <c r="AH630" s="250" t="b">
        <f t="shared" si="540"/>
        <v>0</v>
      </c>
      <c r="AI630" s="250" t="b">
        <f t="shared" si="541"/>
        <v>0</v>
      </c>
      <c r="AJ630" s="250" t="b">
        <f t="shared" si="542"/>
        <v>0</v>
      </c>
      <c r="AK630" s="250" t="b">
        <f t="shared" si="543"/>
        <v>0</v>
      </c>
      <c r="AL630" s="250" t="str">
        <f t="shared" si="571"/>
        <v>No</v>
      </c>
      <c r="AN630" s="246" t="str">
        <f t="shared" si="572"/>
        <v/>
      </c>
      <c r="AO630" s="247" t="str">
        <f t="shared" si="573"/>
        <v/>
      </c>
      <c r="AP630" s="248" t="str">
        <f t="shared" si="574"/>
        <v/>
      </c>
      <c r="AQ630" s="249" t="str">
        <f t="shared" si="575"/>
        <v/>
      </c>
      <c r="AR630" s="250" t="str">
        <f t="shared" si="576"/>
        <v/>
      </c>
      <c r="AS630" s="234"/>
      <c r="AY630" s="385">
        <f t="shared" si="577"/>
        <v>0</v>
      </c>
      <c r="AZ630" s="385">
        <f t="shared" si="544"/>
        <v>0</v>
      </c>
      <c r="BA630" s="385">
        <f t="shared" si="578"/>
        <v>0</v>
      </c>
      <c r="BB630" s="385">
        <f t="shared" si="545"/>
        <v>0</v>
      </c>
      <c r="BC630" s="385">
        <f t="shared" si="546"/>
        <v>0</v>
      </c>
      <c r="BD630" s="385">
        <f t="shared" si="547"/>
        <v>0</v>
      </c>
      <c r="BE630" s="385">
        <f t="shared" si="548"/>
        <v>0</v>
      </c>
      <c r="BF630" s="385">
        <f t="shared" si="549"/>
        <v>0</v>
      </c>
      <c r="BG630" s="385">
        <f t="shared" si="550"/>
        <v>0</v>
      </c>
      <c r="BH630" s="385">
        <f t="shared" si="551"/>
        <v>0</v>
      </c>
      <c r="BI630" s="385">
        <f t="shared" si="552"/>
        <v>0</v>
      </c>
      <c r="BJ630" s="385">
        <f t="shared" si="553"/>
        <v>0</v>
      </c>
      <c r="BK630" s="385">
        <f t="shared" si="554"/>
        <v>0</v>
      </c>
      <c r="BL630" s="385">
        <f t="shared" si="555"/>
        <v>0</v>
      </c>
      <c r="BM630" s="385">
        <f t="shared" si="556"/>
        <v>0</v>
      </c>
      <c r="BN630" s="385">
        <f t="shared" si="557"/>
        <v>0</v>
      </c>
      <c r="CK630" s="239">
        <f t="shared" si="579"/>
        <v>0</v>
      </c>
      <c r="CL630" s="239">
        <f t="shared" si="580"/>
        <v>0</v>
      </c>
    </row>
    <row r="631" spans="3:90" x14ac:dyDescent="0.35">
      <c r="C631" s="235"/>
      <c r="D631" s="246" t="str">
        <f t="shared" si="558"/>
        <v/>
      </c>
      <c r="E631" s="247" t="str">
        <f t="shared" si="559"/>
        <v/>
      </c>
      <c r="F631" s="248" t="str">
        <f t="shared" si="560"/>
        <v/>
      </c>
      <c r="G631" s="249" t="str">
        <f t="shared" si="561"/>
        <v/>
      </c>
      <c r="H631" s="250" t="str">
        <f t="shared" si="562"/>
        <v/>
      </c>
      <c r="I631" s="386" t="str">
        <f t="shared" si="523"/>
        <v/>
      </c>
      <c r="J631" s="387" t="str">
        <f t="shared" si="524"/>
        <v/>
      </c>
      <c r="K631" s="388" t="str">
        <f t="shared" si="525"/>
        <v/>
      </c>
      <c r="L631" s="389" t="str">
        <f t="shared" si="526"/>
        <v/>
      </c>
      <c r="M631" s="250" t="str">
        <f t="shared" si="527"/>
        <v/>
      </c>
      <c r="N631" s="246" t="b">
        <f t="shared" si="563"/>
        <v>0</v>
      </c>
      <c r="O631" s="246" t="b">
        <f t="shared" si="564"/>
        <v>0</v>
      </c>
      <c r="P631" s="246" t="b">
        <f t="shared" si="565"/>
        <v>0</v>
      </c>
      <c r="Q631" s="246" t="b">
        <f t="shared" si="566"/>
        <v>0</v>
      </c>
      <c r="R631" s="246" t="str">
        <f t="shared" si="567"/>
        <v>No</v>
      </c>
      <c r="S631" s="247" t="b">
        <f t="shared" si="528"/>
        <v>0</v>
      </c>
      <c r="T631" s="247" t="b">
        <f t="shared" si="529"/>
        <v>0</v>
      </c>
      <c r="U631" s="247" t="b">
        <f t="shared" si="530"/>
        <v>0</v>
      </c>
      <c r="V631" s="247" t="b">
        <f t="shared" si="531"/>
        <v>0</v>
      </c>
      <c r="W631" s="247" t="str">
        <f t="shared" si="568"/>
        <v>No</v>
      </c>
      <c r="X631" s="248" t="b">
        <f t="shared" si="532"/>
        <v>0</v>
      </c>
      <c r="Y631" s="248" t="b">
        <f t="shared" si="533"/>
        <v>0</v>
      </c>
      <c r="Z631" s="248" t="b">
        <f t="shared" si="534"/>
        <v>0</v>
      </c>
      <c r="AA631" s="248" t="b">
        <f t="shared" si="535"/>
        <v>0</v>
      </c>
      <c r="AB631" s="248" t="str">
        <f t="shared" si="569"/>
        <v>No</v>
      </c>
      <c r="AC631" s="249" t="b">
        <f t="shared" si="536"/>
        <v>0</v>
      </c>
      <c r="AD631" s="249" t="b">
        <f t="shared" si="537"/>
        <v>0</v>
      </c>
      <c r="AE631" s="249" t="b">
        <f t="shared" si="538"/>
        <v>0</v>
      </c>
      <c r="AF631" s="249" t="b">
        <f t="shared" si="539"/>
        <v>0</v>
      </c>
      <c r="AG631" s="249" t="str">
        <f t="shared" si="570"/>
        <v>No</v>
      </c>
      <c r="AH631" s="250" t="b">
        <f t="shared" si="540"/>
        <v>0</v>
      </c>
      <c r="AI631" s="250" t="b">
        <f t="shared" si="541"/>
        <v>0</v>
      </c>
      <c r="AJ631" s="250" t="b">
        <f t="shared" si="542"/>
        <v>0</v>
      </c>
      <c r="AK631" s="250" t="b">
        <f t="shared" si="543"/>
        <v>0</v>
      </c>
      <c r="AL631" s="250" t="str">
        <f t="shared" si="571"/>
        <v>No</v>
      </c>
      <c r="AN631" s="246" t="str">
        <f t="shared" si="572"/>
        <v/>
      </c>
      <c r="AO631" s="247" t="str">
        <f t="shared" si="573"/>
        <v/>
      </c>
      <c r="AP631" s="248" t="str">
        <f t="shared" si="574"/>
        <v/>
      </c>
      <c r="AQ631" s="249" t="str">
        <f t="shared" si="575"/>
        <v/>
      </c>
      <c r="AR631" s="250" t="str">
        <f t="shared" si="576"/>
        <v/>
      </c>
      <c r="AS631" s="234"/>
      <c r="AY631" s="385">
        <f t="shared" si="577"/>
        <v>0</v>
      </c>
      <c r="AZ631" s="385">
        <f t="shared" si="544"/>
        <v>0</v>
      </c>
      <c r="BA631" s="385">
        <f t="shared" si="578"/>
        <v>0</v>
      </c>
      <c r="BB631" s="385">
        <f t="shared" si="545"/>
        <v>0</v>
      </c>
      <c r="BC631" s="385">
        <f t="shared" si="546"/>
        <v>0</v>
      </c>
      <c r="BD631" s="385">
        <f t="shared" si="547"/>
        <v>0</v>
      </c>
      <c r="BE631" s="385">
        <f t="shared" si="548"/>
        <v>0</v>
      </c>
      <c r="BF631" s="385">
        <f t="shared" si="549"/>
        <v>0</v>
      </c>
      <c r="BG631" s="385">
        <f t="shared" si="550"/>
        <v>0</v>
      </c>
      <c r="BH631" s="385">
        <f t="shared" si="551"/>
        <v>0</v>
      </c>
      <c r="BI631" s="385">
        <f t="shared" si="552"/>
        <v>0</v>
      </c>
      <c r="BJ631" s="385">
        <f t="shared" si="553"/>
        <v>0</v>
      </c>
      <c r="BK631" s="385">
        <f t="shared" si="554"/>
        <v>0</v>
      </c>
      <c r="BL631" s="385">
        <f t="shared" si="555"/>
        <v>0</v>
      </c>
      <c r="BM631" s="385">
        <f t="shared" si="556"/>
        <v>0</v>
      </c>
      <c r="BN631" s="385">
        <f t="shared" si="557"/>
        <v>0</v>
      </c>
      <c r="CK631" s="239">
        <f t="shared" si="579"/>
        <v>0</v>
      </c>
      <c r="CL631" s="239">
        <f t="shared" si="580"/>
        <v>0</v>
      </c>
    </row>
    <row r="632" spans="3:90" x14ac:dyDescent="0.35">
      <c r="C632" s="235"/>
      <c r="D632" s="246" t="str">
        <f t="shared" si="558"/>
        <v/>
      </c>
      <c r="E632" s="247" t="str">
        <f t="shared" si="559"/>
        <v/>
      </c>
      <c r="F632" s="248" t="str">
        <f t="shared" si="560"/>
        <v/>
      </c>
      <c r="G632" s="249" t="str">
        <f t="shared" si="561"/>
        <v/>
      </c>
      <c r="H632" s="250" t="str">
        <f t="shared" si="562"/>
        <v/>
      </c>
      <c r="I632" s="386" t="str">
        <f t="shared" si="523"/>
        <v/>
      </c>
      <c r="J632" s="387" t="str">
        <f t="shared" si="524"/>
        <v/>
      </c>
      <c r="K632" s="388" t="str">
        <f t="shared" si="525"/>
        <v/>
      </c>
      <c r="L632" s="389" t="str">
        <f t="shared" si="526"/>
        <v/>
      </c>
      <c r="M632" s="250" t="str">
        <f t="shared" si="527"/>
        <v/>
      </c>
      <c r="N632" s="246" t="b">
        <f t="shared" si="563"/>
        <v>0</v>
      </c>
      <c r="O632" s="246" t="b">
        <f t="shared" si="564"/>
        <v>0</v>
      </c>
      <c r="P632" s="246" t="b">
        <f t="shared" si="565"/>
        <v>0</v>
      </c>
      <c r="Q632" s="246" t="b">
        <f t="shared" si="566"/>
        <v>0</v>
      </c>
      <c r="R632" s="246" t="str">
        <f t="shared" si="567"/>
        <v>No</v>
      </c>
      <c r="S632" s="247" t="b">
        <f t="shared" si="528"/>
        <v>0</v>
      </c>
      <c r="T632" s="247" t="b">
        <f t="shared" si="529"/>
        <v>0</v>
      </c>
      <c r="U632" s="247" t="b">
        <f t="shared" si="530"/>
        <v>0</v>
      </c>
      <c r="V632" s="247" t="b">
        <f t="shared" si="531"/>
        <v>0</v>
      </c>
      <c r="W632" s="247" t="str">
        <f t="shared" si="568"/>
        <v>No</v>
      </c>
      <c r="X632" s="248" t="b">
        <f t="shared" si="532"/>
        <v>0</v>
      </c>
      <c r="Y632" s="248" t="b">
        <f t="shared" si="533"/>
        <v>0</v>
      </c>
      <c r="Z632" s="248" t="b">
        <f t="shared" si="534"/>
        <v>0</v>
      </c>
      <c r="AA632" s="248" t="b">
        <f t="shared" si="535"/>
        <v>0</v>
      </c>
      <c r="AB632" s="248" t="str">
        <f t="shared" si="569"/>
        <v>No</v>
      </c>
      <c r="AC632" s="249" t="b">
        <f t="shared" si="536"/>
        <v>0</v>
      </c>
      <c r="AD632" s="249" t="b">
        <f t="shared" si="537"/>
        <v>0</v>
      </c>
      <c r="AE632" s="249" t="b">
        <f t="shared" si="538"/>
        <v>0</v>
      </c>
      <c r="AF632" s="249" t="b">
        <f t="shared" si="539"/>
        <v>0</v>
      </c>
      <c r="AG632" s="249" t="str">
        <f t="shared" si="570"/>
        <v>No</v>
      </c>
      <c r="AH632" s="250" t="b">
        <f t="shared" si="540"/>
        <v>0</v>
      </c>
      <c r="AI632" s="250" t="b">
        <f t="shared" si="541"/>
        <v>0</v>
      </c>
      <c r="AJ632" s="250" t="b">
        <f t="shared" si="542"/>
        <v>0</v>
      </c>
      <c r="AK632" s="250" t="b">
        <f t="shared" si="543"/>
        <v>0</v>
      </c>
      <c r="AL632" s="250" t="str">
        <f t="shared" si="571"/>
        <v>No</v>
      </c>
      <c r="AN632" s="246" t="str">
        <f t="shared" si="572"/>
        <v/>
      </c>
      <c r="AO632" s="247" t="str">
        <f t="shared" si="573"/>
        <v/>
      </c>
      <c r="AP632" s="248" t="str">
        <f t="shared" si="574"/>
        <v/>
      </c>
      <c r="AQ632" s="249" t="str">
        <f t="shared" si="575"/>
        <v/>
      </c>
      <c r="AR632" s="250" t="str">
        <f t="shared" si="576"/>
        <v/>
      </c>
      <c r="AS632" s="234"/>
      <c r="AY632" s="385">
        <f t="shared" si="577"/>
        <v>0</v>
      </c>
      <c r="AZ632" s="385">
        <f t="shared" si="544"/>
        <v>0</v>
      </c>
      <c r="BA632" s="385">
        <f t="shared" si="578"/>
        <v>0</v>
      </c>
      <c r="BB632" s="385">
        <f t="shared" si="545"/>
        <v>0</v>
      </c>
      <c r="BC632" s="385">
        <f t="shared" si="546"/>
        <v>0</v>
      </c>
      <c r="BD632" s="385">
        <f t="shared" si="547"/>
        <v>0</v>
      </c>
      <c r="BE632" s="385">
        <f t="shared" si="548"/>
        <v>0</v>
      </c>
      <c r="BF632" s="385">
        <f t="shared" si="549"/>
        <v>0</v>
      </c>
      <c r="BG632" s="385">
        <f t="shared" si="550"/>
        <v>0</v>
      </c>
      <c r="BH632" s="385">
        <f t="shared" si="551"/>
        <v>0</v>
      </c>
      <c r="BI632" s="385">
        <f t="shared" si="552"/>
        <v>0</v>
      </c>
      <c r="BJ632" s="385">
        <f t="shared" si="553"/>
        <v>0</v>
      </c>
      <c r="BK632" s="385">
        <f t="shared" si="554"/>
        <v>0</v>
      </c>
      <c r="BL632" s="385">
        <f t="shared" si="555"/>
        <v>0</v>
      </c>
      <c r="BM632" s="385">
        <f t="shared" si="556"/>
        <v>0</v>
      </c>
      <c r="BN632" s="385">
        <f t="shared" si="557"/>
        <v>0</v>
      </c>
      <c r="CK632" s="239">
        <f t="shared" si="579"/>
        <v>0</v>
      </c>
      <c r="CL632" s="239">
        <f t="shared" si="580"/>
        <v>0</v>
      </c>
    </row>
    <row r="633" spans="3:90" x14ac:dyDescent="0.35">
      <c r="C633" s="235"/>
      <c r="D633" s="246" t="str">
        <f t="shared" si="558"/>
        <v/>
      </c>
      <c r="E633" s="247" t="str">
        <f t="shared" si="559"/>
        <v/>
      </c>
      <c r="F633" s="248" t="str">
        <f t="shared" si="560"/>
        <v/>
      </c>
      <c r="G633" s="249" t="str">
        <f t="shared" si="561"/>
        <v/>
      </c>
      <c r="H633" s="250" t="str">
        <f t="shared" si="562"/>
        <v/>
      </c>
      <c r="I633" s="386" t="str">
        <f t="shared" si="523"/>
        <v/>
      </c>
      <c r="J633" s="387" t="str">
        <f t="shared" si="524"/>
        <v/>
      </c>
      <c r="K633" s="388" t="str">
        <f t="shared" si="525"/>
        <v/>
      </c>
      <c r="L633" s="389" t="str">
        <f t="shared" si="526"/>
        <v/>
      </c>
      <c r="M633" s="250" t="str">
        <f t="shared" si="527"/>
        <v/>
      </c>
      <c r="N633" s="246" t="b">
        <f t="shared" si="563"/>
        <v>0</v>
      </c>
      <c r="O633" s="246" t="b">
        <f t="shared" si="564"/>
        <v>0</v>
      </c>
      <c r="P633" s="246" t="b">
        <f t="shared" si="565"/>
        <v>0</v>
      </c>
      <c r="Q633" s="246" t="b">
        <f t="shared" si="566"/>
        <v>0</v>
      </c>
      <c r="R633" s="246" t="str">
        <f t="shared" si="567"/>
        <v>No</v>
      </c>
      <c r="S633" s="247" t="b">
        <f t="shared" si="528"/>
        <v>0</v>
      </c>
      <c r="T633" s="247" t="b">
        <f t="shared" si="529"/>
        <v>0</v>
      </c>
      <c r="U633" s="247" t="b">
        <f t="shared" si="530"/>
        <v>0</v>
      </c>
      <c r="V633" s="247" t="b">
        <f t="shared" si="531"/>
        <v>0</v>
      </c>
      <c r="W633" s="247" t="str">
        <f t="shared" si="568"/>
        <v>No</v>
      </c>
      <c r="X633" s="248" t="b">
        <f t="shared" si="532"/>
        <v>0</v>
      </c>
      <c r="Y633" s="248" t="b">
        <f t="shared" si="533"/>
        <v>0</v>
      </c>
      <c r="Z633" s="248" t="b">
        <f t="shared" si="534"/>
        <v>0</v>
      </c>
      <c r="AA633" s="248" t="b">
        <f t="shared" si="535"/>
        <v>0</v>
      </c>
      <c r="AB633" s="248" t="str">
        <f t="shared" si="569"/>
        <v>No</v>
      </c>
      <c r="AC633" s="249" t="b">
        <f t="shared" si="536"/>
        <v>0</v>
      </c>
      <c r="AD633" s="249" t="b">
        <f t="shared" si="537"/>
        <v>0</v>
      </c>
      <c r="AE633" s="249" t="b">
        <f t="shared" si="538"/>
        <v>0</v>
      </c>
      <c r="AF633" s="249" t="b">
        <f t="shared" si="539"/>
        <v>0</v>
      </c>
      <c r="AG633" s="249" t="str">
        <f t="shared" si="570"/>
        <v>No</v>
      </c>
      <c r="AH633" s="250" t="b">
        <f t="shared" si="540"/>
        <v>0</v>
      </c>
      <c r="AI633" s="250" t="b">
        <f t="shared" si="541"/>
        <v>0</v>
      </c>
      <c r="AJ633" s="250" t="b">
        <f t="shared" si="542"/>
        <v>0</v>
      </c>
      <c r="AK633" s="250" t="b">
        <f t="shared" si="543"/>
        <v>0</v>
      </c>
      <c r="AL633" s="250" t="str">
        <f t="shared" si="571"/>
        <v>No</v>
      </c>
      <c r="AN633" s="246" t="str">
        <f t="shared" si="572"/>
        <v/>
      </c>
      <c r="AO633" s="247" t="str">
        <f t="shared" si="573"/>
        <v/>
      </c>
      <c r="AP633" s="248" t="str">
        <f t="shared" si="574"/>
        <v/>
      </c>
      <c r="AQ633" s="249" t="str">
        <f t="shared" si="575"/>
        <v/>
      </c>
      <c r="AR633" s="250" t="str">
        <f t="shared" si="576"/>
        <v/>
      </c>
      <c r="AS633" s="234"/>
      <c r="AY633" s="385">
        <f t="shared" si="577"/>
        <v>0</v>
      </c>
      <c r="AZ633" s="385">
        <f t="shared" si="544"/>
        <v>0</v>
      </c>
      <c r="BA633" s="385">
        <f t="shared" si="578"/>
        <v>0</v>
      </c>
      <c r="BB633" s="385">
        <f t="shared" si="545"/>
        <v>0</v>
      </c>
      <c r="BC633" s="385">
        <f t="shared" si="546"/>
        <v>0</v>
      </c>
      <c r="BD633" s="385">
        <f t="shared" si="547"/>
        <v>0</v>
      </c>
      <c r="BE633" s="385">
        <f t="shared" si="548"/>
        <v>0</v>
      </c>
      <c r="BF633" s="385">
        <f t="shared" si="549"/>
        <v>0</v>
      </c>
      <c r="BG633" s="385">
        <f t="shared" si="550"/>
        <v>0</v>
      </c>
      <c r="BH633" s="385">
        <f t="shared" si="551"/>
        <v>0</v>
      </c>
      <c r="BI633" s="385">
        <f t="shared" si="552"/>
        <v>0</v>
      </c>
      <c r="BJ633" s="385">
        <f t="shared" si="553"/>
        <v>0</v>
      </c>
      <c r="BK633" s="385">
        <f t="shared" si="554"/>
        <v>0</v>
      </c>
      <c r="BL633" s="385">
        <f t="shared" si="555"/>
        <v>0</v>
      </c>
      <c r="BM633" s="385">
        <f t="shared" si="556"/>
        <v>0</v>
      </c>
      <c r="BN633" s="385">
        <f t="shared" si="557"/>
        <v>0</v>
      </c>
      <c r="CK633" s="239">
        <f t="shared" si="579"/>
        <v>0</v>
      </c>
      <c r="CL633" s="239">
        <f t="shared" si="580"/>
        <v>0</v>
      </c>
    </row>
    <row r="634" spans="3:90" x14ac:dyDescent="0.35">
      <c r="C634" s="235"/>
      <c r="D634" s="246" t="str">
        <f t="shared" si="558"/>
        <v/>
      </c>
      <c r="E634" s="247" t="str">
        <f t="shared" si="559"/>
        <v/>
      </c>
      <c r="F634" s="248" t="str">
        <f t="shared" si="560"/>
        <v/>
      </c>
      <c r="G634" s="249" t="str">
        <f t="shared" si="561"/>
        <v/>
      </c>
      <c r="H634" s="250" t="str">
        <f t="shared" si="562"/>
        <v/>
      </c>
      <c r="I634" s="386" t="str">
        <f t="shared" si="523"/>
        <v/>
      </c>
      <c r="J634" s="387" t="str">
        <f t="shared" si="524"/>
        <v/>
      </c>
      <c r="K634" s="388" t="str">
        <f t="shared" si="525"/>
        <v/>
      </c>
      <c r="L634" s="389" t="str">
        <f t="shared" si="526"/>
        <v/>
      </c>
      <c r="M634" s="250" t="str">
        <f t="shared" si="527"/>
        <v/>
      </c>
      <c r="N634" s="246" t="b">
        <f t="shared" si="563"/>
        <v>0</v>
      </c>
      <c r="O634" s="246" t="b">
        <f t="shared" si="564"/>
        <v>0</v>
      </c>
      <c r="P634" s="246" t="b">
        <f t="shared" si="565"/>
        <v>0</v>
      </c>
      <c r="Q634" s="246" t="b">
        <f t="shared" si="566"/>
        <v>0</v>
      </c>
      <c r="R634" s="246" t="str">
        <f t="shared" si="567"/>
        <v>No</v>
      </c>
      <c r="S634" s="247" t="b">
        <f t="shared" si="528"/>
        <v>0</v>
      </c>
      <c r="T634" s="247" t="b">
        <f t="shared" si="529"/>
        <v>0</v>
      </c>
      <c r="U634" s="247" t="b">
        <f t="shared" si="530"/>
        <v>0</v>
      </c>
      <c r="V634" s="247" t="b">
        <f t="shared" si="531"/>
        <v>0</v>
      </c>
      <c r="W634" s="247" t="str">
        <f t="shared" si="568"/>
        <v>No</v>
      </c>
      <c r="X634" s="248" t="b">
        <f t="shared" si="532"/>
        <v>0</v>
      </c>
      <c r="Y634" s="248" t="b">
        <f t="shared" si="533"/>
        <v>0</v>
      </c>
      <c r="Z634" s="248" t="b">
        <f t="shared" si="534"/>
        <v>0</v>
      </c>
      <c r="AA634" s="248" t="b">
        <f t="shared" si="535"/>
        <v>0</v>
      </c>
      <c r="AB634" s="248" t="str">
        <f t="shared" si="569"/>
        <v>No</v>
      </c>
      <c r="AC634" s="249" t="b">
        <f t="shared" si="536"/>
        <v>0</v>
      </c>
      <c r="AD634" s="249" t="b">
        <f t="shared" si="537"/>
        <v>0</v>
      </c>
      <c r="AE634" s="249" t="b">
        <f t="shared" si="538"/>
        <v>0</v>
      </c>
      <c r="AF634" s="249" t="b">
        <f t="shared" si="539"/>
        <v>0</v>
      </c>
      <c r="AG634" s="249" t="str">
        <f t="shared" si="570"/>
        <v>No</v>
      </c>
      <c r="AH634" s="250" t="b">
        <f t="shared" si="540"/>
        <v>0</v>
      </c>
      <c r="AI634" s="250" t="b">
        <f t="shared" si="541"/>
        <v>0</v>
      </c>
      <c r="AJ634" s="250" t="b">
        <f t="shared" si="542"/>
        <v>0</v>
      </c>
      <c r="AK634" s="250" t="b">
        <f t="shared" si="543"/>
        <v>0</v>
      </c>
      <c r="AL634" s="250" t="str">
        <f t="shared" si="571"/>
        <v>No</v>
      </c>
      <c r="AN634" s="246" t="str">
        <f t="shared" si="572"/>
        <v/>
      </c>
      <c r="AO634" s="247" t="str">
        <f t="shared" si="573"/>
        <v/>
      </c>
      <c r="AP634" s="248" t="str">
        <f t="shared" si="574"/>
        <v/>
      </c>
      <c r="AQ634" s="249" t="str">
        <f t="shared" si="575"/>
        <v/>
      </c>
      <c r="AR634" s="250" t="str">
        <f t="shared" si="576"/>
        <v/>
      </c>
      <c r="AS634" s="234"/>
      <c r="AY634" s="385">
        <f t="shared" si="577"/>
        <v>0</v>
      </c>
      <c r="AZ634" s="385">
        <f t="shared" si="544"/>
        <v>0</v>
      </c>
      <c r="BA634" s="385">
        <f t="shared" si="578"/>
        <v>0</v>
      </c>
      <c r="BB634" s="385">
        <f t="shared" si="545"/>
        <v>0</v>
      </c>
      <c r="BC634" s="385">
        <f t="shared" si="546"/>
        <v>0</v>
      </c>
      <c r="BD634" s="385">
        <f t="shared" si="547"/>
        <v>0</v>
      </c>
      <c r="BE634" s="385">
        <f t="shared" si="548"/>
        <v>0</v>
      </c>
      <c r="BF634" s="385">
        <f t="shared" si="549"/>
        <v>0</v>
      </c>
      <c r="BG634" s="385">
        <f t="shared" si="550"/>
        <v>0</v>
      </c>
      <c r="BH634" s="385">
        <f t="shared" si="551"/>
        <v>0</v>
      </c>
      <c r="BI634" s="385">
        <f t="shared" si="552"/>
        <v>0</v>
      </c>
      <c r="BJ634" s="385">
        <f t="shared" si="553"/>
        <v>0</v>
      </c>
      <c r="BK634" s="385">
        <f t="shared" si="554"/>
        <v>0</v>
      </c>
      <c r="BL634" s="385">
        <f t="shared" si="555"/>
        <v>0</v>
      </c>
      <c r="BM634" s="385">
        <f t="shared" si="556"/>
        <v>0</v>
      </c>
      <c r="BN634" s="385">
        <f t="shared" si="557"/>
        <v>0</v>
      </c>
      <c r="CK634" s="239">
        <f t="shared" si="579"/>
        <v>0</v>
      </c>
      <c r="CL634" s="239">
        <f t="shared" si="580"/>
        <v>0</v>
      </c>
    </row>
    <row r="635" spans="3:90" x14ac:dyDescent="0.35">
      <c r="C635" s="235"/>
      <c r="D635" s="246" t="str">
        <f t="shared" si="558"/>
        <v/>
      </c>
      <c r="E635" s="247" t="str">
        <f t="shared" si="559"/>
        <v/>
      </c>
      <c r="F635" s="248" t="str">
        <f t="shared" si="560"/>
        <v/>
      </c>
      <c r="G635" s="249" t="str">
        <f t="shared" si="561"/>
        <v/>
      </c>
      <c r="H635" s="250" t="str">
        <f t="shared" si="562"/>
        <v/>
      </c>
      <c r="I635" s="386" t="str">
        <f t="shared" si="523"/>
        <v/>
      </c>
      <c r="J635" s="387" t="str">
        <f t="shared" si="524"/>
        <v/>
      </c>
      <c r="K635" s="388" t="str">
        <f t="shared" si="525"/>
        <v/>
      </c>
      <c r="L635" s="389" t="str">
        <f t="shared" si="526"/>
        <v/>
      </c>
      <c r="M635" s="250" t="str">
        <f t="shared" si="527"/>
        <v/>
      </c>
      <c r="N635" s="246" t="b">
        <f t="shared" si="563"/>
        <v>0</v>
      </c>
      <c r="O635" s="246" t="b">
        <f t="shared" si="564"/>
        <v>0</v>
      </c>
      <c r="P635" s="246" t="b">
        <f t="shared" si="565"/>
        <v>0</v>
      </c>
      <c r="Q635" s="246" t="b">
        <f t="shared" si="566"/>
        <v>0</v>
      </c>
      <c r="R635" s="246" t="str">
        <f t="shared" si="567"/>
        <v>No</v>
      </c>
      <c r="S635" s="247" t="b">
        <f t="shared" si="528"/>
        <v>0</v>
      </c>
      <c r="T635" s="247" t="b">
        <f t="shared" si="529"/>
        <v>0</v>
      </c>
      <c r="U635" s="247" t="b">
        <f t="shared" si="530"/>
        <v>0</v>
      </c>
      <c r="V635" s="247" t="b">
        <f t="shared" si="531"/>
        <v>0</v>
      </c>
      <c r="W635" s="247" t="str">
        <f t="shared" si="568"/>
        <v>No</v>
      </c>
      <c r="X635" s="248" t="b">
        <f t="shared" si="532"/>
        <v>0</v>
      </c>
      <c r="Y635" s="248" t="b">
        <f t="shared" si="533"/>
        <v>0</v>
      </c>
      <c r="Z635" s="248" t="b">
        <f t="shared" si="534"/>
        <v>0</v>
      </c>
      <c r="AA635" s="248" t="b">
        <f t="shared" si="535"/>
        <v>0</v>
      </c>
      <c r="AB635" s="248" t="str">
        <f t="shared" si="569"/>
        <v>No</v>
      </c>
      <c r="AC635" s="249" t="b">
        <f t="shared" si="536"/>
        <v>0</v>
      </c>
      <c r="AD635" s="249" t="b">
        <f t="shared" si="537"/>
        <v>0</v>
      </c>
      <c r="AE635" s="249" t="b">
        <f t="shared" si="538"/>
        <v>0</v>
      </c>
      <c r="AF635" s="249" t="b">
        <f t="shared" si="539"/>
        <v>0</v>
      </c>
      <c r="AG635" s="249" t="str">
        <f t="shared" si="570"/>
        <v>No</v>
      </c>
      <c r="AH635" s="250" t="b">
        <f t="shared" si="540"/>
        <v>0</v>
      </c>
      <c r="AI635" s="250" t="b">
        <f t="shared" si="541"/>
        <v>0</v>
      </c>
      <c r="AJ635" s="250" t="b">
        <f t="shared" si="542"/>
        <v>0</v>
      </c>
      <c r="AK635" s="250" t="b">
        <f t="shared" si="543"/>
        <v>0</v>
      </c>
      <c r="AL635" s="250" t="str">
        <f t="shared" si="571"/>
        <v>No</v>
      </c>
      <c r="AN635" s="246" t="str">
        <f t="shared" si="572"/>
        <v/>
      </c>
      <c r="AO635" s="247" t="str">
        <f t="shared" si="573"/>
        <v/>
      </c>
      <c r="AP635" s="248" t="str">
        <f t="shared" si="574"/>
        <v/>
      </c>
      <c r="AQ635" s="249" t="str">
        <f t="shared" si="575"/>
        <v/>
      </c>
      <c r="AR635" s="250" t="str">
        <f t="shared" si="576"/>
        <v/>
      </c>
      <c r="AS635" s="234"/>
      <c r="AY635" s="385">
        <f t="shared" si="577"/>
        <v>0</v>
      </c>
      <c r="AZ635" s="385">
        <f t="shared" si="544"/>
        <v>0</v>
      </c>
      <c r="BA635" s="385">
        <f t="shared" si="578"/>
        <v>0</v>
      </c>
      <c r="BB635" s="385">
        <f t="shared" si="545"/>
        <v>0</v>
      </c>
      <c r="BC635" s="385">
        <f t="shared" si="546"/>
        <v>0</v>
      </c>
      <c r="BD635" s="385">
        <f t="shared" si="547"/>
        <v>0</v>
      </c>
      <c r="BE635" s="385">
        <f t="shared" si="548"/>
        <v>0</v>
      </c>
      <c r="BF635" s="385">
        <f t="shared" si="549"/>
        <v>0</v>
      </c>
      <c r="BG635" s="385">
        <f t="shared" si="550"/>
        <v>0</v>
      </c>
      <c r="BH635" s="385">
        <f t="shared" si="551"/>
        <v>0</v>
      </c>
      <c r="BI635" s="385">
        <f t="shared" si="552"/>
        <v>0</v>
      </c>
      <c r="BJ635" s="385">
        <f t="shared" si="553"/>
        <v>0</v>
      </c>
      <c r="BK635" s="385">
        <f t="shared" si="554"/>
        <v>0</v>
      </c>
      <c r="BL635" s="385">
        <f t="shared" si="555"/>
        <v>0</v>
      </c>
      <c r="BM635" s="385">
        <f t="shared" si="556"/>
        <v>0</v>
      </c>
      <c r="BN635" s="385">
        <f t="shared" si="557"/>
        <v>0</v>
      </c>
      <c r="CK635" s="239">
        <f t="shared" si="579"/>
        <v>0</v>
      </c>
      <c r="CL635" s="239">
        <f t="shared" si="580"/>
        <v>0</v>
      </c>
    </row>
    <row r="636" spans="3:90" x14ac:dyDescent="0.35">
      <c r="C636" s="235"/>
      <c r="D636" s="246" t="str">
        <f t="shared" si="558"/>
        <v/>
      </c>
      <c r="E636" s="247" t="str">
        <f t="shared" si="559"/>
        <v/>
      </c>
      <c r="F636" s="248" t="str">
        <f t="shared" si="560"/>
        <v/>
      </c>
      <c r="G636" s="249" t="str">
        <f t="shared" si="561"/>
        <v/>
      </c>
      <c r="H636" s="250" t="str">
        <f t="shared" si="562"/>
        <v/>
      </c>
      <c r="I636" s="386" t="str">
        <f t="shared" si="523"/>
        <v/>
      </c>
      <c r="J636" s="387" t="str">
        <f t="shared" si="524"/>
        <v/>
      </c>
      <c r="K636" s="388" t="str">
        <f t="shared" si="525"/>
        <v/>
      </c>
      <c r="L636" s="389" t="str">
        <f t="shared" si="526"/>
        <v/>
      </c>
      <c r="M636" s="250" t="str">
        <f t="shared" si="527"/>
        <v/>
      </c>
      <c r="N636" s="246" t="b">
        <f t="shared" si="563"/>
        <v>0</v>
      </c>
      <c r="O636" s="246" t="b">
        <f t="shared" si="564"/>
        <v>0</v>
      </c>
      <c r="P636" s="246" t="b">
        <f t="shared" si="565"/>
        <v>0</v>
      </c>
      <c r="Q636" s="246" t="b">
        <f t="shared" si="566"/>
        <v>0</v>
      </c>
      <c r="R636" s="246" t="str">
        <f t="shared" si="567"/>
        <v>No</v>
      </c>
      <c r="S636" s="247" t="b">
        <f t="shared" si="528"/>
        <v>0</v>
      </c>
      <c r="T636" s="247" t="b">
        <f t="shared" si="529"/>
        <v>0</v>
      </c>
      <c r="U636" s="247" t="b">
        <f t="shared" si="530"/>
        <v>0</v>
      </c>
      <c r="V636" s="247" t="b">
        <f t="shared" si="531"/>
        <v>0</v>
      </c>
      <c r="W636" s="247" t="str">
        <f t="shared" si="568"/>
        <v>No</v>
      </c>
      <c r="X636" s="248" t="b">
        <f t="shared" si="532"/>
        <v>0</v>
      </c>
      <c r="Y636" s="248" t="b">
        <f t="shared" si="533"/>
        <v>0</v>
      </c>
      <c r="Z636" s="248" t="b">
        <f t="shared" si="534"/>
        <v>0</v>
      </c>
      <c r="AA636" s="248" t="b">
        <f t="shared" si="535"/>
        <v>0</v>
      </c>
      <c r="AB636" s="248" t="str">
        <f t="shared" si="569"/>
        <v>No</v>
      </c>
      <c r="AC636" s="249" t="b">
        <f t="shared" si="536"/>
        <v>0</v>
      </c>
      <c r="AD636" s="249" t="b">
        <f t="shared" si="537"/>
        <v>0</v>
      </c>
      <c r="AE636" s="249" t="b">
        <f t="shared" si="538"/>
        <v>0</v>
      </c>
      <c r="AF636" s="249" t="b">
        <f t="shared" si="539"/>
        <v>0</v>
      </c>
      <c r="AG636" s="249" t="str">
        <f t="shared" si="570"/>
        <v>No</v>
      </c>
      <c r="AH636" s="250" t="b">
        <f t="shared" si="540"/>
        <v>0</v>
      </c>
      <c r="AI636" s="250" t="b">
        <f t="shared" si="541"/>
        <v>0</v>
      </c>
      <c r="AJ636" s="250" t="b">
        <f t="shared" si="542"/>
        <v>0</v>
      </c>
      <c r="AK636" s="250" t="b">
        <f t="shared" si="543"/>
        <v>0</v>
      </c>
      <c r="AL636" s="250" t="str">
        <f t="shared" si="571"/>
        <v>No</v>
      </c>
      <c r="AN636" s="246" t="str">
        <f t="shared" si="572"/>
        <v/>
      </c>
      <c r="AO636" s="247" t="str">
        <f t="shared" si="573"/>
        <v/>
      </c>
      <c r="AP636" s="248" t="str">
        <f t="shared" si="574"/>
        <v/>
      </c>
      <c r="AQ636" s="249" t="str">
        <f t="shared" si="575"/>
        <v/>
      </c>
      <c r="AR636" s="250" t="str">
        <f t="shared" si="576"/>
        <v/>
      </c>
      <c r="AS636" s="234"/>
      <c r="AY636" s="385">
        <f t="shared" si="577"/>
        <v>0</v>
      </c>
      <c r="AZ636" s="385">
        <f t="shared" si="544"/>
        <v>0</v>
      </c>
      <c r="BA636" s="385">
        <f t="shared" si="578"/>
        <v>0</v>
      </c>
      <c r="BB636" s="385">
        <f t="shared" si="545"/>
        <v>0</v>
      </c>
      <c r="BC636" s="385">
        <f t="shared" si="546"/>
        <v>0</v>
      </c>
      <c r="BD636" s="385">
        <f t="shared" si="547"/>
        <v>0</v>
      </c>
      <c r="BE636" s="385">
        <f t="shared" si="548"/>
        <v>0</v>
      </c>
      <c r="BF636" s="385">
        <f t="shared" si="549"/>
        <v>0</v>
      </c>
      <c r="BG636" s="385">
        <f t="shared" si="550"/>
        <v>0</v>
      </c>
      <c r="BH636" s="385">
        <f t="shared" si="551"/>
        <v>0</v>
      </c>
      <c r="BI636" s="385">
        <f t="shared" si="552"/>
        <v>0</v>
      </c>
      <c r="BJ636" s="385">
        <f t="shared" si="553"/>
        <v>0</v>
      </c>
      <c r="BK636" s="385">
        <f t="shared" si="554"/>
        <v>0</v>
      </c>
      <c r="BL636" s="385">
        <f t="shared" si="555"/>
        <v>0</v>
      </c>
      <c r="BM636" s="385">
        <f t="shared" si="556"/>
        <v>0</v>
      </c>
      <c r="BN636" s="385">
        <f t="shared" si="557"/>
        <v>0</v>
      </c>
      <c r="CK636" s="239">
        <f t="shared" si="579"/>
        <v>0</v>
      </c>
      <c r="CL636" s="239">
        <f t="shared" si="580"/>
        <v>0</v>
      </c>
    </row>
    <row r="637" spans="3:90" x14ac:dyDescent="0.35">
      <c r="C637" s="235"/>
      <c r="D637" s="246" t="str">
        <f t="shared" si="558"/>
        <v/>
      </c>
      <c r="E637" s="247" t="str">
        <f t="shared" si="559"/>
        <v/>
      </c>
      <c r="F637" s="248" t="str">
        <f t="shared" si="560"/>
        <v/>
      </c>
      <c r="G637" s="249" t="str">
        <f t="shared" si="561"/>
        <v/>
      </c>
      <c r="H637" s="250" t="str">
        <f t="shared" si="562"/>
        <v/>
      </c>
      <c r="I637" s="386" t="str">
        <f t="shared" si="523"/>
        <v/>
      </c>
      <c r="J637" s="387" t="str">
        <f t="shared" si="524"/>
        <v/>
      </c>
      <c r="K637" s="388" t="str">
        <f t="shared" si="525"/>
        <v/>
      </c>
      <c r="L637" s="389" t="str">
        <f t="shared" si="526"/>
        <v/>
      </c>
      <c r="M637" s="250" t="str">
        <f t="shared" si="527"/>
        <v/>
      </c>
      <c r="N637" s="246" t="b">
        <f t="shared" si="563"/>
        <v>0</v>
      </c>
      <c r="O637" s="246" t="b">
        <f t="shared" si="564"/>
        <v>0</v>
      </c>
      <c r="P637" s="246" t="b">
        <f t="shared" si="565"/>
        <v>0</v>
      </c>
      <c r="Q637" s="246" t="b">
        <f t="shared" si="566"/>
        <v>0</v>
      </c>
      <c r="R637" s="246" t="str">
        <f t="shared" si="567"/>
        <v>No</v>
      </c>
      <c r="S637" s="247" t="b">
        <f t="shared" si="528"/>
        <v>0</v>
      </c>
      <c r="T637" s="247" t="b">
        <f t="shared" si="529"/>
        <v>0</v>
      </c>
      <c r="U637" s="247" t="b">
        <f t="shared" si="530"/>
        <v>0</v>
      </c>
      <c r="V637" s="247" t="b">
        <f t="shared" si="531"/>
        <v>0</v>
      </c>
      <c r="W637" s="247" t="str">
        <f t="shared" si="568"/>
        <v>No</v>
      </c>
      <c r="X637" s="248" t="b">
        <f t="shared" si="532"/>
        <v>0</v>
      </c>
      <c r="Y637" s="248" t="b">
        <f t="shared" si="533"/>
        <v>0</v>
      </c>
      <c r="Z637" s="248" t="b">
        <f t="shared" si="534"/>
        <v>0</v>
      </c>
      <c r="AA637" s="248" t="b">
        <f t="shared" si="535"/>
        <v>0</v>
      </c>
      <c r="AB637" s="248" t="str">
        <f t="shared" si="569"/>
        <v>No</v>
      </c>
      <c r="AC637" s="249" t="b">
        <f t="shared" si="536"/>
        <v>0</v>
      </c>
      <c r="AD637" s="249" t="b">
        <f t="shared" si="537"/>
        <v>0</v>
      </c>
      <c r="AE637" s="249" t="b">
        <f t="shared" si="538"/>
        <v>0</v>
      </c>
      <c r="AF637" s="249" t="b">
        <f t="shared" si="539"/>
        <v>0</v>
      </c>
      <c r="AG637" s="249" t="str">
        <f t="shared" si="570"/>
        <v>No</v>
      </c>
      <c r="AH637" s="250" t="b">
        <f t="shared" si="540"/>
        <v>0</v>
      </c>
      <c r="AI637" s="250" t="b">
        <f t="shared" si="541"/>
        <v>0</v>
      </c>
      <c r="AJ637" s="250" t="b">
        <f t="shared" si="542"/>
        <v>0</v>
      </c>
      <c r="AK637" s="250" t="b">
        <f t="shared" si="543"/>
        <v>0</v>
      </c>
      <c r="AL637" s="250" t="str">
        <f t="shared" si="571"/>
        <v>No</v>
      </c>
      <c r="AN637" s="246" t="str">
        <f t="shared" si="572"/>
        <v/>
      </c>
      <c r="AO637" s="247" t="str">
        <f t="shared" si="573"/>
        <v/>
      </c>
      <c r="AP637" s="248" t="str">
        <f t="shared" si="574"/>
        <v/>
      </c>
      <c r="AQ637" s="249" t="str">
        <f t="shared" si="575"/>
        <v/>
      </c>
      <c r="AR637" s="250" t="str">
        <f t="shared" si="576"/>
        <v/>
      </c>
      <c r="AS637" s="234"/>
      <c r="AY637" s="385">
        <f t="shared" si="577"/>
        <v>0</v>
      </c>
      <c r="AZ637" s="385">
        <f t="shared" si="544"/>
        <v>0</v>
      </c>
      <c r="BA637" s="385">
        <f t="shared" si="578"/>
        <v>0</v>
      </c>
      <c r="BB637" s="385">
        <f t="shared" si="545"/>
        <v>0</v>
      </c>
      <c r="BC637" s="385">
        <f t="shared" si="546"/>
        <v>0</v>
      </c>
      <c r="BD637" s="385">
        <f t="shared" si="547"/>
        <v>0</v>
      </c>
      <c r="BE637" s="385">
        <f t="shared" si="548"/>
        <v>0</v>
      </c>
      <c r="BF637" s="385">
        <f t="shared" si="549"/>
        <v>0</v>
      </c>
      <c r="BG637" s="385">
        <f t="shared" si="550"/>
        <v>0</v>
      </c>
      <c r="BH637" s="385">
        <f t="shared" si="551"/>
        <v>0</v>
      </c>
      <c r="BI637" s="385">
        <f t="shared" si="552"/>
        <v>0</v>
      </c>
      <c r="BJ637" s="385">
        <f t="shared" si="553"/>
        <v>0</v>
      </c>
      <c r="BK637" s="385">
        <f t="shared" si="554"/>
        <v>0</v>
      </c>
      <c r="BL637" s="385">
        <f t="shared" si="555"/>
        <v>0</v>
      </c>
      <c r="BM637" s="385">
        <f t="shared" si="556"/>
        <v>0</v>
      </c>
      <c r="BN637" s="385">
        <f t="shared" si="557"/>
        <v>0</v>
      </c>
      <c r="CK637" s="239">
        <f t="shared" si="579"/>
        <v>0</v>
      </c>
      <c r="CL637" s="239">
        <f t="shared" si="580"/>
        <v>0</v>
      </c>
    </row>
    <row r="638" spans="3:90" x14ac:dyDescent="0.35">
      <c r="C638" s="235"/>
      <c r="D638" s="246" t="str">
        <f t="shared" si="558"/>
        <v/>
      </c>
      <c r="E638" s="247" t="str">
        <f t="shared" si="559"/>
        <v/>
      </c>
      <c r="F638" s="248" t="str">
        <f t="shared" si="560"/>
        <v/>
      </c>
      <c r="G638" s="249" t="str">
        <f t="shared" si="561"/>
        <v/>
      </c>
      <c r="H638" s="250" t="str">
        <f t="shared" si="562"/>
        <v/>
      </c>
      <c r="I638" s="386" t="str">
        <f t="shared" si="523"/>
        <v/>
      </c>
      <c r="J638" s="387" t="str">
        <f t="shared" si="524"/>
        <v/>
      </c>
      <c r="K638" s="388" t="str">
        <f t="shared" si="525"/>
        <v/>
      </c>
      <c r="L638" s="389" t="str">
        <f t="shared" si="526"/>
        <v/>
      </c>
      <c r="M638" s="250" t="str">
        <f t="shared" si="527"/>
        <v/>
      </c>
      <c r="N638" s="246" t="b">
        <f t="shared" si="563"/>
        <v>0</v>
      </c>
      <c r="O638" s="246" t="b">
        <f t="shared" si="564"/>
        <v>0</v>
      </c>
      <c r="P638" s="246" t="b">
        <f t="shared" si="565"/>
        <v>0</v>
      </c>
      <c r="Q638" s="246" t="b">
        <f t="shared" si="566"/>
        <v>0</v>
      </c>
      <c r="R638" s="246" t="str">
        <f t="shared" si="567"/>
        <v>No</v>
      </c>
      <c r="S638" s="247" t="b">
        <f t="shared" si="528"/>
        <v>0</v>
      </c>
      <c r="T638" s="247" t="b">
        <f t="shared" si="529"/>
        <v>0</v>
      </c>
      <c r="U638" s="247" t="b">
        <f t="shared" si="530"/>
        <v>0</v>
      </c>
      <c r="V638" s="247" t="b">
        <f t="shared" si="531"/>
        <v>0</v>
      </c>
      <c r="W638" s="247" t="str">
        <f t="shared" si="568"/>
        <v>No</v>
      </c>
      <c r="X638" s="248" t="b">
        <f t="shared" si="532"/>
        <v>0</v>
      </c>
      <c r="Y638" s="248" t="b">
        <f t="shared" si="533"/>
        <v>0</v>
      </c>
      <c r="Z638" s="248" t="b">
        <f t="shared" si="534"/>
        <v>0</v>
      </c>
      <c r="AA638" s="248" t="b">
        <f t="shared" si="535"/>
        <v>0</v>
      </c>
      <c r="AB638" s="248" t="str">
        <f t="shared" si="569"/>
        <v>No</v>
      </c>
      <c r="AC638" s="249" t="b">
        <f t="shared" si="536"/>
        <v>0</v>
      </c>
      <c r="AD638" s="249" t="b">
        <f t="shared" si="537"/>
        <v>0</v>
      </c>
      <c r="AE638" s="249" t="b">
        <f t="shared" si="538"/>
        <v>0</v>
      </c>
      <c r="AF638" s="249" t="b">
        <f t="shared" si="539"/>
        <v>0</v>
      </c>
      <c r="AG638" s="249" t="str">
        <f t="shared" si="570"/>
        <v>No</v>
      </c>
      <c r="AH638" s="250" t="b">
        <f t="shared" si="540"/>
        <v>0</v>
      </c>
      <c r="AI638" s="250" t="b">
        <f t="shared" si="541"/>
        <v>0</v>
      </c>
      <c r="AJ638" s="250" t="b">
        <f t="shared" si="542"/>
        <v>0</v>
      </c>
      <c r="AK638" s="250" t="b">
        <f t="shared" si="543"/>
        <v>0</v>
      </c>
      <c r="AL638" s="250" t="str">
        <f t="shared" si="571"/>
        <v>No</v>
      </c>
      <c r="AN638" s="246" t="str">
        <f t="shared" si="572"/>
        <v/>
      </c>
      <c r="AO638" s="247" t="str">
        <f t="shared" si="573"/>
        <v/>
      </c>
      <c r="AP638" s="248" t="str">
        <f t="shared" si="574"/>
        <v/>
      </c>
      <c r="AQ638" s="249" t="str">
        <f t="shared" si="575"/>
        <v/>
      </c>
      <c r="AR638" s="250" t="str">
        <f t="shared" si="576"/>
        <v/>
      </c>
      <c r="AS638" s="234"/>
      <c r="AY638" s="385">
        <f t="shared" si="577"/>
        <v>0</v>
      </c>
      <c r="AZ638" s="385">
        <f t="shared" si="544"/>
        <v>0</v>
      </c>
      <c r="BA638" s="385">
        <f t="shared" si="578"/>
        <v>0</v>
      </c>
      <c r="BB638" s="385">
        <f t="shared" si="545"/>
        <v>0</v>
      </c>
      <c r="BC638" s="385">
        <f t="shared" si="546"/>
        <v>0</v>
      </c>
      <c r="BD638" s="385">
        <f t="shared" si="547"/>
        <v>0</v>
      </c>
      <c r="BE638" s="385">
        <f t="shared" si="548"/>
        <v>0</v>
      </c>
      <c r="BF638" s="385">
        <f t="shared" si="549"/>
        <v>0</v>
      </c>
      <c r="BG638" s="385">
        <f t="shared" si="550"/>
        <v>0</v>
      </c>
      <c r="BH638" s="385">
        <f t="shared" si="551"/>
        <v>0</v>
      </c>
      <c r="BI638" s="385">
        <f t="shared" si="552"/>
        <v>0</v>
      </c>
      <c r="BJ638" s="385">
        <f t="shared" si="553"/>
        <v>0</v>
      </c>
      <c r="BK638" s="385">
        <f t="shared" si="554"/>
        <v>0</v>
      </c>
      <c r="BL638" s="385">
        <f t="shared" si="555"/>
        <v>0</v>
      </c>
      <c r="BM638" s="385">
        <f t="shared" si="556"/>
        <v>0</v>
      </c>
      <c r="BN638" s="385">
        <f t="shared" si="557"/>
        <v>0</v>
      </c>
      <c r="CK638" s="239">
        <f t="shared" si="579"/>
        <v>0</v>
      </c>
      <c r="CL638" s="239">
        <f t="shared" si="580"/>
        <v>0</v>
      </c>
    </row>
    <row r="639" spans="3:90" x14ac:dyDescent="0.35">
      <c r="C639" s="235"/>
      <c r="D639" s="246" t="str">
        <f t="shared" si="558"/>
        <v/>
      </c>
      <c r="E639" s="247" t="str">
        <f t="shared" si="559"/>
        <v/>
      </c>
      <c r="F639" s="248" t="str">
        <f t="shared" si="560"/>
        <v/>
      </c>
      <c r="G639" s="249" t="str">
        <f t="shared" si="561"/>
        <v/>
      </c>
      <c r="H639" s="250" t="str">
        <f t="shared" si="562"/>
        <v/>
      </c>
      <c r="I639" s="386" t="str">
        <f t="shared" si="523"/>
        <v/>
      </c>
      <c r="J639" s="387" t="str">
        <f t="shared" si="524"/>
        <v/>
      </c>
      <c r="K639" s="388" t="str">
        <f t="shared" si="525"/>
        <v/>
      </c>
      <c r="L639" s="389" t="str">
        <f t="shared" si="526"/>
        <v/>
      </c>
      <c r="M639" s="250" t="str">
        <f t="shared" si="527"/>
        <v/>
      </c>
      <c r="N639" s="246" t="b">
        <f t="shared" si="563"/>
        <v>0</v>
      </c>
      <c r="O639" s="246" t="b">
        <f t="shared" si="564"/>
        <v>0</v>
      </c>
      <c r="P639" s="246" t="b">
        <f t="shared" si="565"/>
        <v>0</v>
      </c>
      <c r="Q639" s="246" t="b">
        <f t="shared" si="566"/>
        <v>0</v>
      </c>
      <c r="R639" s="246" t="str">
        <f t="shared" si="567"/>
        <v>No</v>
      </c>
      <c r="S639" s="247" t="b">
        <f t="shared" si="528"/>
        <v>0</v>
      </c>
      <c r="T639" s="247" t="b">
        <f t="shared" si="529"/>
        <v>0</v>
      </c>
      <c r="U639" s="247" t="b">
        <f t="shared" si="530"/>
        <v>0</v>
      </c>
      <c r="V639" s="247" t="b">
        <f t="shared" si="531"/>
        <v>0</v>
      </c>
      <c r="W639" s="247" t="str">
        <f t="shared" si="568"/>
        <v>No</v>
      </c>
      <c r="X639" s="248" t="b">
        <f t="shared" si="532"/>
        <v>0</v>
      </c>
      <c r="Y639" s="248" t="b">
        <f t="shared" si="533"/>
        <v>0</v>
      </c>
      <c r="Z639" s="248" t="b">
        <f t="shared" si="534"/>
        <v>0</v>
      </c>
      <c r="AA639" s="248" t="b">
        <f t="shared" si="535"/>
        <v>0</v>
      </c>
      <c r="AB639" s="248" t="str">
        <f t="shared" si="569"/>
        <v>No</v>
      </c>
      <c r="AC639" s="249" t="b">
        <f t="shared" si="536"/>
        <v>0</v>
      </c>
      <c r="AD639" s="249" t="b">
        <f t="shared" si="537"/>
        <v>0</v>
      </c>
      <c r="AE639" s="249" t="b">
        <f t="shared" si="538"/>
        <v>0</v>
      </c>
      <c r="AF639" s="249" t="b">
        <f t="shared" si="539"/>
        <v>0</v>
      </c>
      <c r="AG639" s="249" t="str">
        <f t="shared" si="570"/>
        <v>No</v>
      </c>
      <c r="AH639" s="250" t="b">
        <f t="shared" si="540"/>
        <v>0</v>
      </c>
      <c r="AI639" s="250" t="b">
        <f t="shared" si="541"/>
        <v>0</v>
      </c>
      <c r="AJ639" s="250" t="b">
        <f t="shared" si="542"/>
        <v>0</v>
      </c>
      <c r="AK639" s="250" t="b">
        <f t="shared" si="543"/>
        <v>0</v>
      </c>
      <c r="AL639" s="250" t="str">
        <f t="shared" si="571"/>
        <v>No</v>
      </c>
      <c r="AN639" s="246" t="str">
        <f t="shared" si="572"/>
        <v/>
      </c>
      <c r="AO639" s="247" t="str">
        <f t="shared" si="573"/>
        <v/>
      </c>
      <c r="AP639" s="248" t="str">
        <f t="shared" si="574"/>
        <v/>
      </c>
      <c r="AQ639" s="249" t="str">
        <f t="shared" si="575"/>
        <v/>
      </c>
      <c r="AR639" s="250" t="str">
        <f t="shared" si="576"/>
        <v/>
      </c>
      <c r="AS639" s="234"/>
      <c r="AY639" s="385">
        <f t="shared" si="577"/>
        <v>0</v>
      </c>
      <c r="AZ639" s="385">
        <f t="shared" si="544"/>
        <v>0</v>
      </c>
      <c r="BA639" s="385">
        <f t="shared" si="578"/>
        <v>0</v>
      </c>
      <c r="BB639" s="385">
        <f t="shared" si="545"/>
        <v>0</v>
      </c>
      <c r="BC639" s="385">
        <f t="shared" si="546"/>
        <v>0</v>
      </c>
      <c r="BD639" s="385">
        <f t="shared" si="547"/>
        <v>0</v>
      </c>
      <c r="BE639" s="385">
        <f t="shared" si="548"/>
        <v>0</v>
      </c>
      <c r="BF639" s="385">
        <f t="shared" si="549"/>
        <v>0</v>
      </c>
      <c r="BG639" s="385">
        <f t="shared" si="550"/>
        <v>0</v>
      </c>
      <c r="BH639" s="385">
        <f t="shared" si="551"/>
        <v>0</v>
      </c>
      <c r="BI639" s="385">
        <f t="shared" si="552"/>
        <v>0</v>
      </c>
      <c r="BJ639" s="385">
        <f t="shared" si="553"/>
        <v>0</v>
      </c>
      <c r="BK639" s="385">
        <f t="shared" si="554"/>
        <v>0</v>
      </c>
      <c r="BL639" s="385">
        <f t="shared" si="555"/>
        <v>0</v>
      </c>
      <c r="BM639" s="385">
        <f t="shared" si="556"/>
        <v>0</v>
      </c>
      <c r="BN639" s="385">
        <f t="shared" si="557"/>
        <v>0</v>
      </c>
      <c r="CK639" s="239">
        <f t="shared" si="579"/>
        <v>0</v>
      </c>
      <c r="CL639" s="239">
        <f t="shared" si="580"/>
        <v>0</v>
      </c>
    </row>
    <row r="640" spans="3:90" x14ac:dyDescent="0.35">
      <c r="C640" s="235"/>
      <c r="D640" s="246" t="str">
        <f t="shared" si="558"/>
        <v/>
      </c>
      <c r="E640" s="247" t="str">
        <f t="shared" si="559"/>
        <v/>
      </c>
      <c r="F640" s="248" t="str">
        <f t="shared" si="560"/>
        <v/>
      </c>
      <c r="G640" s="249" t="str">
        <f t="shared" si="561"/>
        <v/>
      </c>
      <c r="H640" s="250" t="str">
        <f t="shared" si="562"/>
        <v/>
      </c>
      <c r="I640" s="386" t="str">
        <f t="shared" si="523"/>
        <v/>
      </c>
      <c r="J640" s="387" t="str">
        <f t="shared" si="524"/>
        <v/>
      </c>
      <c r="K640" s="388" t="str">
        <f t="shared" si="525"/>
        <v/>
      </c>
      <c r="L640" s="389" t="str">
        <f t="shared" si="526"/>
        <v/>
      </c>
      <c r="M640" s="250" t="str">
        <f t="shared" si="527"/>
        <v/>
      </c>
      <c r="N640" s="246" t="b">
        <f t="shared" si="563"/>
        <v>0</v>
      </c>
      <c r="O640" s="246" t="b">
        <f t="shared" si="564"/>
        <v>0</v>
      </c>
      <c r="P640" s="246" t="b">
        <f t="shared" si="565"/>
        <v>0</v>
      </c>
      <c r="Q640" s="246" t="b">
        <f t="shared" si="566"/>
        <v>0</v>
      </c>
      <c r="R640" s="246" t="str">
        <f t="shared" si="567"/>
        <v>No</v>
      </c>
      <c r="S640" s="247" t="b">
        <f t="shared" si="528"/>
        <v>0</v>
      </c>
      <c r="T640" s="247" t="b">
        <f t="shared" si="529"/>
        <v>0</v>
      </c>
      <c r="U640" s="247" t="b">
        <f t="shared" si="530"/>
        <v>0</v>
      </c>
      <c r="V640" s="247" t="b">
        <f t="shared" si="531"/>
        <v>0</v>
      </c>
      <c r="W640" s="247" t="str">
        <f t="shared" si="568"/>
        <v>No</v>
      </c>
      <c r="X640" s="248" t="b">
        <f t="shared" si="532"/>
        <v>0</v>
      </c>
      <c r="Y640" s="248" t="b">
        <f t="shared" si="533"/>
        <v>0</v>
      </c>
      <c r="Z640" s="248" t="b">
        <f t="shared" si="534"/>
        <v>0</v>
      </c>
      <c r="AA640" s="248" t="b">
        <f t="shared" si="535"/>
        <v>0</v>
      </c>
      <c r="AB640" s="248" t="str">
        <f t="shared" si="569"/>
        <v>No</v>
      </c>
      <c r="AC640" s="249" t="b">
        <f t="shared" si="536"/>
        <v>0</v>
      </c>
      <c r="AD640" s="249" t="b">
        <f t="shared" si="537"/>
        <v>0</v>
      </c>
      <c r="AE640" s="249" t="b">
        <f t="shared" si="538"/>
        <v>0</v>
      </c>
      <c r="AF640" s="249" t="b">
        <f t="shared" si="539"/>
        <v>0</v>
      </c>
      <c r="AG640" s="249" t="str">
        <f t="shared" si="570"/>
        <v>No</v>
      </c>
      <c r="AH640" s="250" t="b">
        <f t="shared" si="540"/>
        <v>0</v>
      </c>
      <c r="AI640" s="250" t="b">
        <f t="shared" si="541"/>
        <v>0</v>
      </c>
      <c r="AJ640" s="250" t="b">
        <f t="shared" si="542"/>
        <v>0</v>
      </c>
      <c r="AK640" s="250" t="b">
        <f t="shared" si="543"/>
        <v>0</v>
      </c>
      <c r="AL640" s="250" t="str">
        <f t="shared" si="571"/>
        <v>No</v>
      </c>
      <c r="AN640" s="246" t="str">
        <f t="shared" si="572"/>
        <v/>
      </c>
      <c r="AO640" s="247" t="str">
        <f t="shared" si="573"/>
        <v/>
      </c>
      <c r="AP640" s="248" t="str">
        <f t="shared" si="574"/>
        <v/>
      </c>
      <c r="AQ640" s="249" t="str">
        <f t="shared" si="575"/>
        <v/>
      </c>
      <c r="AR640" s="250" t="str">
        <f t="shared" si="576"/>
        <v/>
      </c>
      <c r="AS640" s="234"/>
      <c r="AY640" s="385">
        <f t="shared" si="577"/>
        <v>0</v>
      </c>
      <c r="AZ640" s="385">
        <f t="shared" si="544"/>
        <v>0</v>
      </c>
      <c r="BA640" s="385">
        <f t="shared" si="578"/>
        <v>0</v>
      </c>
      <c r="BB640" s="385">
        <f t="shared" si="545"/>
        <v>0</v>
      </c>
      <c r="BC640" s="385">
        <f t="shared" si="546"/>
        <v>0</v>
      </c>
      <c r="BD640" s="385">
        <f t="shared" si="547"/>
        <v>0</v>
      </c>
      <c r="BE640" s="385">
        <f t="shared" si="548"/>
        <v>0</v>
      </c>
      <c r="BF640" s="385">
        <f t="shared" si="549"/>
        <v>0</v>
      </c>
      <c r="BG640" s="385">
        <f t="shared" si="550"/>
        <v>0</v>
      </c>
      <c r="BH640" s="385">
        <f t="shared" si="551"/>
        <v>0</v>
      </c>
      <c r="BI640" s="385">
        <f t="shared" si="552"/>
        <v>0</v>
      </c>
      <c r="BJ640" s="385">
        <f t="shared" si="553"/>
        <v>0</v>
      </c>
      <c r="BK640" s="385">
        <f t="shared" si="554"/>
        <v>0</v>
      </c>
      <c r="BL640" s="385">
        <f t="shared" si="555"/>
        <v>0</v>
      </c>
      <c r="BM640" s="385">
        <f t="shared" si="556"/>
        <v>0</v>
      </c>
      <c r="BN640" s="385">
        <f t="shared" si="557"/>
        <v>0</v>
      </c>
      <c r="CK640" s="239">
        <f t="shared" si="579"/>
        <v>0</v>
      </c>
      <c r="CL640" s="239">
        <f t="shared" si="580"/>
        <v>0</v>
      </c>
    </row>
    <row r="641" spans="3:90" x14ac:dyDescent="0.35">
      <c r="C641" s="235"/>
      <c r="D641" s="246" t="str">
        <f t="shared" si="558"/>
        <v/>
      </c>
      <c r="E641" s="247" t="str">
        <f t="shared" si="559"/>
        <v/>
      </c>
      <c r="F641" s="248" t="str">
        <f t="shared" si="560"/>
        <v/>
      </c>
      <c r="G641" s="249" t="str">
        <f t="shared" si="561"/>
        <v/>
      </c>
      <c r="H641" s="250" t="str">
        <f t="shared" si="562"/>
        <v/>
      </c>
      <c r="I641" s="386" t="str">
        <f t="shared" si="523"/>
        <v/>
      </c>
      <c r="J641" s="387" t="str">
        <f t="shared" si="524"/>
        <v/>
      </c>
      <c r="K641" s="388" t="str">
        <f t="shared" si="525"/>
        <v/>
      </c>
      <c r="L641" s="389" t="str">
        <f t="shared" si="526"/>
        <v/>
      </c>
      <c r="M641" s="250" t="str">
        <f t="shared" si="527"/>
        <v/>
      </c>
      <c r="N641" s="246" t="b">
        <f t="shared" si="563"/>
        <v>0</v>
      </c>
      <c r="O641" s="246" t="b">
        <f t="shared" si="564"/>
        <v>0</v>
      </c>
      <c r="P641" s="246" t="b">
        <f t="shared" si="565"/>
        <v>0</v>
      </c>
      <c r="Q641" s="246" t="b">
        <f t="shared" si="566"/>
        <v>0</v>
      </c>
      <c r="R641" s="246" t="str">
        <f t="shared" si="567"/>
        <v>No</v>
      </c>
      <c r="S641" s="247" t="b">
        <f t="shared" si="528"/>
        <v>0</v>
      </c>
      <c r="T641" s="247" t="b">
        <f t="shared" si="529"/>
        <v>0</v>
      </c>
      <c r="U641" s="247" t="b">
        <f t="shared" si="530"/>
        <v>0</v>
      </c>
      <c r="V641" s="247" t="b">
        <f t="shared" si="531"/>
        <v>0</v>
      </c>
      <c r="W641" s="247" t="str">
        <f t="shared" si="568"/>
        <v>No</v>
      </c>
      <c r="X641" s="248" t="b">
        <f t="shared" si="532"/>
        <v>0</v>
      </c>
      <c r="Y641" s="248" t="b">
        <f t="shared" si="533"/>
        <v>0</v>
      </c>
      <c r="Z641" s="248" t="b">
        <f t="shared" si="534"/>
        <v>0</v>
      </c>
      <c r="AA641" s="248" t="b">
        <f t="shared" si="535"/>
        <v>0</v>
      </c>
      <c r="AB641" s="248" t="str">
        <f t="shared" si="569"/>
        <v>No</v>
      </c>
      <c r="AC641" s="249" t="b">
        <f t="shared" si="536"/>
        <v>0</v>
      </c>
      <c r="AD641" s="249" t="b">
        <f t="shared" si="537"/>
        <v>0</v>
      </c>
      <c r="AE641" s="249" t="b">
        <f t="shared" si="538"/>
        <v>0</v>
      </c>
      <c r="AF641" s="249" t="b">
        <f t="shared" si="539"/>
        <v>0</v>
      </c>
      <c r="AG641" s="249" t="str">
        <f t="shared" si="570"/>
        <v>No</v>
      </c>
      <c r="AH641" s="250" t="b">
        <f t="shared" si="540"/>
        <v>0</v>
      </c>
      <c r="AI641" s="250" t="b">
        <f t="shared" si="541"/>
        <v>0</v>
      </c>
      <c r="AJ641" s="250" t="b">
        <f t="shared" si="542"/>
        <v>0</v>
      </c>
      <c r="AK641" s="250" t="b">
        <f t="shared" si="543"/>
        <v>0</v>
      </c>
      <c r="AL641" s="250" t="str">
        <f t="shared" si="571"/>
        <v>No</v>
      </c>
      <c r="AN641" s="246" t="str">
        <f t="shared" si="572"/>
        <v/>
      </c>
      <c r="AO641" s="247" t="str">
        <f t="shared" si="573"/>
        <v/>
      </c>
      <c r="AP641" s="248" t="str">
        <f t="shared" si="574"/>
        <v/>
      </c>
      <c r="AQ641" s="249" t="str">
        <f t="shared" si="575"/>
        <v/>
      </c>
      <c r="AR641" s="250" t="str">
        <f t="shared" si="576"/>
        <v/>
      </c>
      <c r="AS641" s="234"/>
      <c r="AY641" s="385">
        <f t="shared" si="577"/>
        <v>0</v>
      </c>
      <c r="AZ641" s="385">
        <f t="shared" si="544"/>
        <v>0</v>
      </c>
      <c r="BA641" s="385">
        <f t="shared" si="578"/>
        <v>0</v>
      </c>
      <c r="BB641" s="385">
        <f t="shared" si="545"/>
        <v>0</v>
      </c>
      <c r="BC641" s="385">
        <f t="shared" si="546"/>
        <v>0</v>
      </c>
      <c r="BD641" s="385">
        <f t="shared" si="547"/>
        <v>0</v>
      </c>
      <c r="BE641" s="385">
        <f t="shared" si="548"/>
        <v>0</v>
      </c>
      <c r="BF641" s="385">
        <f t="shared" si="549"/>
        <v>0</v>
      </c>
      <c r="BG641" s="385">
        <f t="shared" si="550"/>
        <v>0</v>
      </c>
      <c r="BH641" s="385">
        <f t="shared" si="551"/>
        <v>0</v>
      </c>
      <c r="BI641" s="385">
        <f t="shared" si="552"/>
        <v>0</v>
      </c>
      <c r="BJ641" s="385">
        <f t="shared" si="553"/>
        <v>0</v>
      </c>
      <c r="BK641" s="385">
        <f t="shared" si="554"/>
        <v>0</v>
      </c>
      <c r="BL641" s="385">
        <f t="shared" si="555"/>
        <v>0</v>
      </c>
      <c r="BM641" s="385">
        <f t="shared" si="556"/>
        <v>0</v>
      </c>
      <c r="BN641" s="385">
        <f t="shared" si="557"/>
        <v>0</v>
      </c>
      <c r="CK641" s="239">
        <f t="shared" si="579"/>
        <v>0</v>
      </c>
      <c r="CL641" s="239">
        <f t="shared" si="580"/>
        <v>0</v>
      </c>
    </row>
    <row r="642" spans="3:90" x14ac:dyDescent="0.35">
      <c r="C642" s="235"/>
      <c r="D642" s="246" t="str">
        <f t="shared" si="558"/>
        <v/>
      </c>
      <c r="E642" s="247" t="str">
        <f t="shared" si="559"/>
        <v/>
      </c>
      <c r="F642" s="248" t="str">
        <f t="shared" si="560"/>
        <v/>
      </c>
      <c r="G642" s="249" t="str">
        <f t="shared" si="561"/>
        <v/>
      </c>
      <c r="H642" s="250" t="str">
        <f t="shared" si="562"/>
        <v/>
      </c>
      <c r="I642" s="386" t="str">
        <f t="shared" si="523"/>
        <v/>
      </c>
      <c r="J642" s="387" t="str">
        <f t="shared" si="524"/>
        <v/>
      </c>
      <c r="K642" s="388" t="str">
        <f t="shared" si="525"/>
        <v/>
      </c>
      <c r="L642" s="389" t="str">
        <f t="shared" si="526"/>
        <v/>
      </c>
      <c r="M642" s="250" t="str">
        <f t="shared" si="527"/>
        <v/>
      </c>
      <c r="N642" s="246" t="b">
        <f t="shared" si="563"/>
        <v>0</v>
      </c>
      <c r="O642" s="246" t="b">
        <f t="shared" si="564"/>
        <v>0</v>
      </c>
      <c r="P642" s="246" t="b">
        <f t="shared" si="565"/>
        <v>0</v>
      </c>
      <c r="Q642" s="246" t="b">
        <f t="shared" si="566"/>
        <v>0</v>
      </c>
      <c r="R642" s="246" t="str">
        <f t="shared" si="567"/>
        <v>No</v>
      </c>
      <c r="S642" s="247" t="b">
        <f t="shared" si="528"/>
        <v>0</v>
      </c>
      <c r="T642" s="247" t="b">
        <f t="shared" si="529"/>
        <v>0</v>
      </c>
      <c r="U642" s="247" t="b">
        <f t="shared" si="530"/>
        <v>0</v>
      </c>
      <c r="V642" s="247" t="b">
        <f t="shared" si="531"/>
        <v>0</v>
      </c>
      <c r="W642" s="247" t="str">
        <f t="shared" si="568"/>
        <v>No</v>
      </c>
      <c r="X642" s="248" t="b">
        <f t="shared" si="532"/>
        <v>0</v>
      </c>
      <c r="Y642" s="248" t="b">
        <f t="shared" si="533"/>
        <v>0</v>
      </c>
      <c r="Z642" s="248" t="b">
        <f t="shared" si="534"/>
        <v>0</v>
      </c>
      <c r="AA642" s="248" t="b">
        <f t="shared" si="535"/>
        <v>0</v>
      </c>
      <c r="AB642" s="248" t="str">
        <f t="shared" si="569"/>
        <v>No</v>
      </c>
      <c r="AC642" s="249" t="b">
        <f t="shared" si="536"/>
        <v>0</v>
      </c>
      <c r="AD642" s="249" t="b">
        <f t="shared" si="537"/>
        <v>0</v>
      </c>
      <c r="AE642" s="249" t="b">
        <f t="shared" si="538"/>
        <v>0</v>
      </c>
      <c r="AF642" s="249" t="b">
        <f t="shared" si="539"/>
        <v>0</v>
      </c>
      <c r="AG642" s="249" t="str">
        <f t="shared" si="570"/>
        <v>No</v>
      </c>
      <c r="AH642" s="250" t="b">
        <f t="shared" si="540"/>
        <v>0</v>
      </c>
      <c r="AI642" s="250" t="b">
        <f t="shared" si="541"/>
        <v>0</v>
      </c>
      <c r="AJ642" s="250" t="b">
        <f t="shared" si="542"/>
        <v>0</v>
      </c>
      <c r="AK642" s="250" t="b">
        <f t="shared" si="543"/>
        <v>0</v>
      </c>
      <c r="AL642" s="250" t="str">
        <f t="shared" si="571"/>
        <v>No</v>
      </c>
      <c r="AN642" s="246" t="str">
        <f t="shared" si="572"/>
        <v/>
      </c>
      <c r="AO642" s="247" t="str">
        <f t="shared" si="573"/>
        <v/>
      </c>
      <c r="AP642" s="248" t="str">
        <f t="shared" si="574"/>
        <v/>
      </c>
      <c r="AQ642" s="249" t="str">
        <f t="shared" si="575"/>
        <v/>
      </c>
      <c r="AR642" s="250" t="str">
        <f t="shared" si="576"/>
        <v/>
      </c>
      <c r="AS642" s="234"/>
      <c r="AY642" s="385">
        <f t="shared" si="577"/>
        <v>0</v>
      </c>
      <c r="AZ642" s="385">
        <f t="shared" si="544"/>
        <v>0</v>
      </c>
      <c r="BA642" s="385">
        <f t="shared" si="578"/>
        <v>0</v>
      </c>
      <c r="BB642" s="385">
        <f t="shared" si="545"/>
        <v>0</v>
      </c>
      <c r="BC642" s="385">
        <f t="shared" si="546"/>
        <v>0</v>
      </c>
      <c r="BD642" s="385">
        <f t="shared" si="547"/>
        <v>0</v>
      </c>
      <c r="BE642" s="385">
        <f t="shared" si="548"/>
        <v>0</v>
      </c>
      <c r="BF642" s="385">
        <f t="shared" si="549"/>
        <v>0</v>
      </c>
      <c r="BG642" s="385">
        <f t="shared" si="550"/>
        <v>0</v>
      </c>
      <c r="BH642" s="385">
        <f t="shared" si="551"/>
        <v>0</v>
      </c>
      <c r="BI642" s="385">
        <f t="shared" si="552"/>
        <v>0</v>
      </c>
      <c r="BJ642" s="385">
        <f t="shared" si="553"/>
        <v>0</v>
      </c>
      <c r="BK642" s="385">
        <f t="shared" si="554"/>
        <v>0</v>
      </c>
      <c r="BL642" s="385">
        <f t="shared" si="555"/>
        <v>0</v>
      </c>
      <c r="BM642" s="385">
        <f t="shared" si="556"/>
        <v>0</v>
      </c>
      <c r="BN642" s="385">
        <f t="shared" si="557"/>
        <v>0</v>
      </c>
      <c r="CK642" s="239">
        <f t="shared" si="579"/>
        <v>0</v>
      </c>
      <c r="CL642" s="239">
        <f t="shared" si="580"/>
        <v>0</v>
      </c>
    </row>
    <row r="643" spans="3:90" x14ac:dyDescent="0.35">
      <c r="C643" s="235"/>
      <c r="D643" s="246" t="str">
        <f t="shared" si="558"/>
        <v/>
      </c>
      <c r="E643" s="247" t="str">
        <f t="shared" si="559"/>
        <v/>
      </c>
      <c r="F643" s="248" t="str">
        <f t="shared" si="560"/>
        <v/>
      </c>
      <c r="G643" s="249" t="str">
        <f t="shared" si="561"/>
        <v/>
      </c>
      <c r="H643" s="250" t="str">
        <f t="shared" si="562"/>
        <v/>
      </c>
      <c r="I643" s="386" t="str">
        <f t="shared" si="523"/>
        <v/>
      </c>
      <c r="J643" s="387" t="str">
        <f t="shared" si="524"/>
        <v/>
      </c>
      <c r="K643" s="388" t="str">
        <f t="shared" si="525"/>
        <v/>
      </c>
      <c r="L643" s="389" t="str">
        <f t="shared" si="526"/>
        <v/>
      </c>
      <c r="M643" s="250" t="str">
        <f t="shared" si="527"/>
        <v/>
      </c>
      <c r="N643" s="246" t="b">
        <f t="shared" si="563"/>
        <v>0</v>
      </c>
      <c r="O643" s="246" t="b">
        <f t="shared" si="564"/>
        <v>0</v>
      </c>
      <c r="P643" s="246" t="b">
        <f t="shared" si="565"/>
        <v>0</v>
      </c>
      <c r="Q643" s="246" t="b">
        <f t="shared" si="566"/>
        <v>0</v>
      </c>
      <c r="R643" s="246" t="str">
        <f t="shared" si="567"/>
        <v>No</v>
      </c>
      <c r="S643" s="247" t="b">
        <f t="shared" si="528"/>
        <v>0</v>
      </c>
      <c r="T643" s="247" t="b">
        <f t="shared" si="529"/>
        <v>0</v>
      </c>
      <c r="U643" s="247" t="b">
        <f t="shared" si="530"/>
        <v>0</v>
      </c>
      <c r="V643" s="247" t="b">
        <f t="shared" si="531"/>
        <v>0</v>
      </c>
      <c r="W643" s="247" t="str">
        <f t="shared" si="568"/>
        <v>No</v>
      </c>
      <c r="X643" s="248" t="b">
        <f t="shared" si="532"/>
        <v>0</v>
      </c>
      <c r="Y643" s="248" t="b">
        <f t="shared" si="533"/>
        <v>0</v>
      </c>
      <c r="Z643" s="248" t="b">
        <f t="shared" si="534"/>
        <v>0</v>
      </c>
      <c r="AA643" s="248" t="b">
        <f t="shared" si="535"/>
        <v>0</v>
      </c>
      <c r="AB643" s="248" t="str">
        <f t="shared" si="569"/>
        <v>No</v>
      </c>
      <c r="AC643" s="249" t="b">
        <f t="shared" si="536"/>
        <v>0</v>
      </c>
      <c r="AD643" s="249" t="b">
        <f t="shared" si="537"/>
        <v>0</v>
      </c>
      <c r="AE643" s="249" t="b">
        <f t="shared" si="538"/>
        <v>0</v>
      </c>
      <c r="AF643" s="249" t="b">
        <f t="shared" si="539"/>
        <v>0</v>
      </c>
      <c r="AG643" s="249" t="str">
        <f t="shared" si="570"/>
        <v>No</v>
      </c>
      <c r="AH643" s="250" t="b">
        <f t="shared" si="540"/>
        <v>0</v>
      </c>
      <c r="AI643" s="250" t="b">
        <f t="shared" si="541"/>
        <v>0</v>
      </c>
      <c r="AJ643" s="250" t="b">
        <f t="shared" si="542"/>
        <v>0</v>
      </c>
      <c r="AK643" s="250" t="b">
        <f t="shared" si="543"/>
        <v>0</v>
      </c>
      <c r="AL643" s="250" t="str">
        <f t="shared" si="571"/>
        <v>No</v>
      </c>
      <c r="AN643" s="246" t="str">
        <f t="shared" si="572"/>
        <v/>
      </c>
      <c r="AO643" s="247" t="str">
        <f t="shared" si="573"/>
        <v/>
      </c>
      <c r="AP643" s="248" t="str">
        <f t="shared" si="574"/>
        <v/>
      </c>
      <c r="AQ643" s="249" t="str">
        <f t="shared" si="575"/>
        <v/>
      </c>
      <c r="AR643" s="250" t="str">
        <f t="shared" si="576"/>
        <v/>
      </c>
      <c r="AS643" s="234"/>
      <c r="AY643" s="385">
        <f t="shared" si="577"/>
        <v>0</v>
      </c>
      <c r="AZ643" s="385">
        <f t="shared" si="544"/>
        <v>0</v>
      </c>
      <c r="BA643" s="385">
        <f t="shared" si="578"/>
        <v>0</v>
      </c>
      <c r="BB643" s="385">
        <f t="shared" si="545"/>
        <v>0</v>
      </c>
      <c r="BC643" s="385">
        <f t="shared" si="546"/>
        <v>0</v>
      </c>
      <c r="BD643" s="385">
        <f t="shared" si="547"/>
        <v>0</v>
      </c>
      <c r="BE643" s="385">
        <f t="shared" si="548"/>
        <v>0</v>
      </c>
      <c r="BF643" s="385">
        <f t="shared" si="549"/>
        <v>0</v>
      </c>
      <c r="BG643" s="385">
        <f t="shared" si="550"/>
        <v>0</v>
      </c>
      <c r="BH643" s="385">
        <f t="shared" si="551"/>
        <v>0</v>
      </c>
      <c r="BI643" s="385">
        <f t="shared" si="552"/>
        <v>0</v>
      </c>
      <c r="BJ643" s="385">
        <f t="shared" si="553"/>
        <v>0</v>
      </c>
      <c r="BK643" s="385">
        <f t="shared" si="554"/>
        <v>0</v>
      </c>
      <c r="BL643" s="385">
        <f t="shared" si="555"/>
        <v>0</v>
      </c>
      <c r="BM643" s="385">
        <f t="shared" si="556"/>
        <v>0</v>
      </c>
      <c r="BN643" s="385">
        <f t="shared" si="557"/>
        <v>0</v>
      </c>
      <c r="CK643" s="239">
        <f t="shared" si="579"/>
        <v>0</v>
      </c>
      <c r="CL643" s="239">
        <f t="shared" si="580"/>
        <v>0</v>
      </c>
    </row>
    <row r="644" spans="3:90" x14ac:dyDescent="0.35">
      <c r="C644" s="235"/>
      <c r="D644" s="246" t="str">
        <f t="shared" si="558"/>
        <v/>
      </c>
      <c r="E644" s="247" t="str">
        <f t="shared" si="559"/>
        <v/>
      </c>
      <c r="F644" s="248" t="str">
        <f t="shared" si="560"/>
        <v/>
      </c>
      <c r="G644" s="249" t="str">
        <f t="shared" si="561"/>
        <v/>
      </c>
      <c r="H644" s="250" t="str">
        <f t="shared" si="562"/>
        <v/>
      </c>
      <c r="I644" s="386" t="str">
        <f t="shared" ref="I644:I707" si="581">IF(C644="","",IF(OR(CY644="Yes",CZ644="Yes",DA644="Yes",DB644="Yes",DC644="Yes",DD644="Yes"), "Yes", "No"))</f>
        <v/>
      </c>
      <c r="J644" s="387" t="str">
        <f t="shared" ref="J644:J707" si="582">IF(C644="","",IF(OR(DE644="Yes",DF644="Yes",DG644="Yes",DH644="Yes",DI644="Yes",DJ644="Yes"), "Yes", "No"))</f>
        <v/>
      </c>
      <c r="K644" s="388" t="str">
        <f t="shared" ref="K644:K707" si="583">IF(C644="","",IF(OR(DK644="Yes",DL644="Yes",DM644="Yes",DN644="Yes",DO644="Yes",DP644="Yes"), "Yes", "No"))</f>
        <v/>
      </c>
      <c r="L644" s="389" t="str">
        <f t="shared" ref="L644:L707" si="584">IF(C644="","",IF(OR(DQ644="Yes",DR644="Yes",DS644="Yes",DT644="Yes",DU644="Yes",DV644="Yes"), "Yes", "No"))</f>
        <v/>
      </c>
      <c r="M644" s="250" t="str">
        <f t="shared" ref="M644:M707" si="585">IF(C644="","",IF(OR(DW644="Yes",DX644="Yes",DY644="Yes",DZ644="Yes",EA644="Yes",EB644="Yes"), "Yes", "No"))</f>
        <v/>
      </c>
      <c r="N644" s="246" t="b">
        <f t="shared" si="563"/>
        <v>0</v>
      </c>
      <c r="O644" s="246" t="b">
        <f t="shared" si="564"/>
        <v>0</v>
      </c>
      <c r="P644" s="246" t="b">
        <f t="shared" si="565"/>
        <v>0</v>
      </c>
      <c r="Q644" s="246" t="b">
        <f t="shared" si="566"/>
        <v>0</v>
      </c>
      <c r="R644" s="246" t="str">
        <f t="shared" si="567"/>
        <v>No</v>
      </c>
      <c r="S644" s="247" t="b">
        <f t="shared" ref="S644:S707" si="586">AND(B644="Primary",E644="New",J644="Yes")</f>
        <v>0</v>
      </c>
      <c r="T644" s="247" t="b">
        <f t="shared" ref="T644:T707" si="587">AND(B644="Primary",E644="Continuing",J644="Yes")</f>
        <v>0</v>
      </c>
      <c r="U644" s="247" t="b">
        <f t="shared" ref="U644:U707" si="588">AND(B644="Secondary",E644="New",J644="Yes")</f>
        <v>0</v>
      </c>
      <c r="V644" s="247" t="b">
        <f t="shared" ref="V644:V707" si="589">AND(B644="Secondary",E644="Continuing",J644="Yes")</f>
        <v>0</v>
      </c>
      <c r="W644" s="247" t="str">
        <f t="shared" si="568"/>
        <v>No</v>
      </c>
      <c r="X644" s="248" t="b">
        <f t="shared" ref="X644:X707" si="590">AND(B644="Primary",F644="New",K644="Yes")</f>
        <v>0</v>
      </c>
      <c r="Y644" s="248" t="b">
        <f t="shared" ref="Y644:Y707" si="591">AND(B644="Primary",F644="Continuing",K644="yes")</f>
        <v>0</v>
      </c>
      <c r="Z644" s="248" t="b">
        <f t="shared" ref="Z644:Z707" si="592">AND(B644="Secondary",F644="New",K644="Yes")</f>
        <v>0</v>
      </c>
      <c r="AA644" s="248" t="b">
        <f t="shared" ref="AA644:AA707" si="593">AND(B644="Secondary",F644="Continuing",K644="Yes")</f>
        <v>0</v>
      </c>
      <c r="AB644" s="248" t="str">
        <f t="shared" si="569"/>
        <v>No</v>
      </c>
      <c r="AC644" s="249" t="b">
        <f t="shared" ref="AC644:AC707" si="594">AND(B644="Primary",G644="New",L644="Yes")</f>
        <v>0</v>
      </c>
      <c r="AD644" s="249" t="b">
        <f t="shared" ref="AD644:AD707" si="595">AND(B644="Primary",G644="Continuing",L644="Yes")</f>
        <v>0</v>
      </c>
      <c r="AE644" s="249" t="b">
        <f t="shared" ref="AE644:AE707" si="596">AND(B644="Secondary",G644="New",L644="Yes")</f>
        <v>0</v>
      </c>
      <c r="AF644" s="249" t="b">
        <f t="shared" ref="AF644:AF707" si="597">AND(B644="Secondary",G644="Continuing",L644="Yes")</f>
        <v>0</v>
      </c>
      <c r="AG644" s="249" t="str">
        <f t="shared" si="570"/>
        <v>No</v>
      </c>
      <c r="AH644" s="250" t="b">
        <f t="shared" ref="AH644:AH707" si="598">AND(B644="Primary",H644="New",M644="Yes")</f>
        <v>0</v>
      </c>
      <c r="AI644" s="250" t="b">
        <f t="shared" ref="AI644:AI707" si="599">AND(B644="Primary",H644="Continuing",M644="Yes")</f>
        <v>0</v>
      </c>
      <c r="AJ644" s="250" t="b">
        <f t="shared" ref="AJ644:AJ707" si="600">AND(B644="Secondary",H644="New",M644="Yes")</f>
        <v>0</v>
      </c>
      <c r="AK644" s="250" t="b">
        <f t="shared" ref="AK644:AK707" si="601">AND(B644="Secondary",H644="Continuing",M644="Yes")</f>
        <v>0</v>
      </c>
      <c r="AL644" s="250" t="str">
        <f t="shared" si="571"/>
        <v>No</v>
      </c>
      <c r="AN644" s="246" t="str">
        <f t="shared" si="572"/>
        <v/>
      </c>
      <c r="AO644" s="247" t="str">
        <f t="shared" si="573"/>
        <v/>
      </c>
      <c r="AP644" s="248" t="str">
        <f t="shared" si="574"/>
        <v/>
      </c>
      <c r="AQ644" s="249" t="str">
        <f t="shared" si="575"/>
        <v/>
      </c>
      <c r="AR644" s="250" t="str">
        <f t="shared" si="576"/>
        <v/>
      </c>
      <c r="AS644" s="234"/>
      <c r="AY644" s="385">
        <f t="shared" si="577"/>
        <v>0</v>
      </c>
      <c r="AZ644" s="385">
        <f t="shared" ref="AZ644:AZ707" si="602">IF(OR(AT644="Beating",AU644="Beating",AV644="Beating",AW644="Beating",AX644="Beating"), 1, 0)</f>
        <v>0</v>
      </c>
      <c r="BA644" s="385">
        <f t="shared" si="578"/>
        <v>0</v>
      </c>
      <c r="BB644" s="385">
        <f t="shared" ref="BB644:BB707" si="603">IF(OR(AT644="Burning",AU644="Burning",AV644="Burning",AW644="Burning",AX644="Burning"), 1, 0)</f>
        <v>0</v>
      </c>
      <c r="BC644" s="385">
        <f t="shared" ref="BC644:BC707" si="604">IF(OR(AT644="Deprivation",AU644="Deprivation",AV644="Deprivation",AW644="Deprivation",AX644="Deprivation"), 1, 0)</f>
        <v>0</v>
      </c>
      <c r="BD644" s="385">
        <f t="shared" ref="BD644:BD707" si="605">IF(OR(AT644="Electrical",AU644="Electrical",AV644="Electrical",AW644="Electrical",AX644="Electrical"), 1, 0)</f>
        <v>0</v>
      </c>
      <c r="BE644" s="385">
        <f t="shared" ref="BE644:BE707" si="606">IF(OR(AT644="Forced Postures",AU644="Forced Postures",AV644="Forced Postures",AW644="Forced Postures",AX644="Forced Postures"), 1, 0)</f>
        <v>0</v>
      </c>
      <c r="BF644" s="385">
        <f t="shared" ref="BF644:BF707" si="607">IF(OR(AT644="Gender-based violence",AU644="Gender-based violence",AV644="Gender-based violence",AW644="Gender-based violence",AX644="Gender-based violence"), 1, 0)</f>
        <v>0</v>
      </c>
      <c r="BG644" s="385">
        <f t="shared" ref="BG644:BG707" si="608">IF(OR(AT644="Kidnapping and disappearances",AU644="Kidnapping and disappearances",AV644="Kidnapping and disappearances",AW644="Kidnapping and disappearances",AX644="Kidnapping and disappearances"), 1, 0)</f>
        <v>0</v>
      </c>
      <c r="BH644" s="385">
        <f t="shared" ref="BH644:BH707" si="609">IF(OR(AT644="Rape and sexual torture",AU644="Rape and sexual torture",AV644="Rape and sexual torture",AW644="Rape and sexual torture",AX644="Rape and sexual torture"), 1, 0)</f>
        <v>0</v>
      </c>
      <c r="BI644" s="385">
        <f t="shared" ref="BI644:BI707" si="610">IF(OR(AT644="Sensory stress",AU644="Sensory stress",AV644="Sensory stress",AW644="Sensory stress",AX644="Sensory stress"), 1, 0)</f>
        <v>0</v>
      </c>
      <c r="BJ644" s="385">
        <f t="shared" ref="BJ644:BJ707" si="611">IF(OR(AT644="Severe humiliation",AU644="Severe humiliation",AV644="Severe humiliation",AW644="Severe humiliation",AX644="Severe humiliation"), 1, 0)</f>
        <v>0</v>
      </c>
      <c r="BK644" s="385">
        <f t="shared" ref="BK644:BK707" si="612">IF(OR(AT644="Threats and psychological torture",AU644="Threats and psychological torture",AV644="Threats and psychological torture",AW644="Threats and psychological torture",AX644="Threats and psychological torture"), 1, 0)</f>
        <v>0</v>
      </c>
      <c r="BL644" s="385">
        <f t="shared" ref="BL644:BL707" si="613">IF(OR(AT644="Witnessing torture of others",AU644="Witnessing torture of others",AV644="Witnessing torture of others",AW644="Witnessing torture of others",AX644="Witnessing torture of others"), 1, 0)</f>
        <v>0</v>
      </c>
      <c r="BM644" s="385">
        <f t="shared" ref="BM644:BM707" si="614">IF(OR(AT644="Wounding/maiming",AU644="Wounding/maiming",AV644="Wounding/maiming",AW644="Wounding/maiming",AX644="Wounding/maiming"), 1, 0)</f>
        <v>0</v>
      </c>
      <c r="BN644" s="385">
        <f t="shared" ref="BN644:BN707" si="615">IF(OR(AT644="Other",AU644="Other",AV644="Other",AW644="Other",AX644="Other"), 1, 0)</f>
        <v>0</v>
      </c>
      <c r="CK644" s="239">
        <f t="shared" si="579"/>
        <v>0</v>
      </c>
      <c r="CL644" s="239">
        <f t="shared" si="580"/>
        <v>0</v>
      </c>
    </row>
    <row r="645" spans="3:90" x14ac:dyDescent="0.35">
      <c r="C645" s="235"/>
      <c r="D645" s="246" t="str">
        <f t="shared" ref="D645:D708" si="616">IF(C645="","",IF(AND(C645&gt;=DATE(2022,9,30),C645&lt;=DATE(2023,9,29)),"New",IF(C645&lt;DATE(2022,9,30),"Continuing",IF(C645&gt;DATE(2023,9,29),""))))</f>
        <v/>
      </c>
      <c r="E645" s="247" t="str">
        <f t="shared" ref="E645:E708" si="617">IF(C645="","",IF(AND(C645&gt;=DATE(2023,9,30),C645&lt;=DATE(2024,9,29)),"New",IF(C645&lt;DATE(2023,9,30),"Continuing",IF(C645&gt;DATE(2024,9,29),""))))</f>
        <v/>
      </c>
      <c r="F645" s="248" t="str">
        <f t="shared" ref="F645:F708" si="618">IF(C645="","",IF(AND(C645&gt;=DATE(2024,9,30),C645&lt;=DATE(2025,9,29)),"New",IF(C645&lt;DATE(2024,9,30),"Continuing",IF(C645&gt;DATE(2025,9,29),""))))</f>
        <v/>
      </c>
      <c r="G645" s="249" t="str">
        <f t="shared" ref="G645:G708" si="619">IF(C645="","",IF(AND(C645&gt;=DATE(2025,9,30),C645&lt;=DATE(2026,9,29)),"New",IF(C645&lt;DATE(2025,9,30),"Continuing",IF(C645&gt;DATE(2026,9,29),""))))</f>
        <v/>
      </c>
      <c r="H645" s="250" t="str">
        <f t="shared" ref="H645:H708" si="620">IF(C645="","",IF(AND(C645&gt;=DATE(2026,9,30),C645&lt;=DATE(2027,9,29)),"New",IF(C645&lt;DATE(2026,9,30),"Continuing",IF(C645&gt;DATE(2027,9,29),""))))</f>
        <v/>
      </c>
      <c r="I645" s="386" t="str">
        <f t="shared" si="581"/>
        <v/>
      </c>
      <c r="J645" s="387" t="str">
        <f t="shared" si="582"/>
        <v/>
      </c>
      <c r="K645" s="388" t="str">
        <f t="shared" si="583"/>
        <v/>
      </c>
      <c r="L645" s="389" t="str">
        <f t="shared" si="584"/>
        <v/>
      </c>
      <c r="M645" s="250" t="str">
        <f t="shared" si="585"/>
        <v/>
      </c>
      <c r="N645" s="246" t="b">
        <f t="shared" ref="N645:N708" si="621">AND(B645="Primary",D645="New",I645="Yes")</f>
        <v>0</v>
      </c>
      <c r="O645" s="246" t="b">
        <f t="shared" ref="O645:O708" si="622">AND(B645="Primary",D645="Continuing",I645="Yes")</f>
        <v>0</v>
      </c>
      <c r="P645" s="246" t="b">
        <f t="shared" ref="P645:P708" si="623">AND(B645="Secondary",D645="New",I645="Yes")</f>
        <v>0</v>
      </c>
      <c r="Q645" s="246" t="b">
        <f t="shared" ref="Q645:Q708" si="624">AND(B645="Secondary",D645="Continuing",I645="Yes")</f>
        <v>0</v>
      </c>
      <c r="R645" s="246" t="str">
        <f t="shared" ref="R645:R708" si="625">IF(OR(N645=TRUE,O645=TRUE),"Yes","No")</f>
        <v>No</v>
      </c>
      <c r="S645" s="247" t="b">
        <f t="shared" si="586"/>
        <v>0</v>
      </c>
      <c r="T645" s="247" t="b">
        <f t="shared" si="587"/>
        <v>0</v>
      </c>
      <c r="U645" s="247" t="b">
        <f t="shared" si="588"/>
        <v>0</v>
      </c>
      <c r="V645" s="247" t="b">
        <f t="shared" si="589"/>
        <v>0</v>
      </c>
      <c r="W645" s="247" t="str">
        <f t="shared" ref="W645:W708" si="626">IF(OR(S645=TRUE,T645=TRUE),"Yes","No")</f>
        <v>No</v>
      </c>
      <c r="X645" s="248" t="b">
        <f t="shared" si="590"/>
        <v>0</v>
      </c>
      <c r="Y645" s="248" t="b">
        <f t="shared" si="591"/>
        <v>0</v>
      </c>
      <c r="Z645" s="248" t="b">
        <f t="shared" si="592"/>
        <v>0</v>
      </c>
      <c r="AA645" s="248" t="b">
        <f t="shared" si="593"/>
        <v>0</v>
      </c>
      <c r="AB645" s="248" t="str">
        <f t="shared" ref="AB645:AB708" si="627">IF(OR(X645=TRUE,Y645=TRUE),"Yes","No")</f>
        <v>No</v>
      </c>
      <c r="AC645" s="249" t="b">
        <f t="shared" si="594"/>
        <v>0</v>
      </c>
      <c r="AD645" s="249" t="b">
        <f t="shared" si="595"/>
        <v>0</v>
      </c>
      <c r="AE645" s="249" t="b">
        <f t="shared" si="596"/>
        <v>0</v>
      </c>
      <c r="AF645" s="249" t="b">
        <f t="shared" si="597"/>
        <v>0</v>
      </c>
      <c r="AG645" s="249" t="str">
        <f t="shared" ref="AG645:AG708" si="628">IF(OR(AC645=TRUE,AD645=TRUE),"Yes","No")</f>
        <v>No</v>
      </c>
      <c r="AH645" s="250" t="b">
        <f t="shared" si="598"/>
        <v>0</v>
      </c>
      <c r="AI645" s="250" t="b">
        <f t="shared" si="599"/>
        <v>0</v>
      </c>
      <c r="AJ645" s="250" t="b">
        <f t="shared" si="600"/>
        <v>0</v>
      </c>
      <c r="AK645" s="250" t="b">
        <f t="shared" si="601"/>
        <v>0</v>
      </c>
      <c r="AL645" s="250" t="str">
        <f t="shared" ref="AL645:AL708" si="629">IF(OR(AH645=TRUE,AI645=TRUE),"Yes","No")</f>
        <v>No</v>
      </c>
      <c r="AN645" s="246" t="str">
        <f t="shared" ref="AN645:AN708" si="630">IF(AND(AM645&gt;=DATE(2022,9,30),AM645&lt;=DATE(2023,9,29)),"Closed","")</f>
        <v/>
      </c>
      <c r="AO645" s="247" t="str">
        <f t="shared" ref="AO645:AO708" si="631">IF(AND(AM645&gt;=DATE(2023,9,30),AM645&lt;=DATE(2024,9,29)),"Closed","")</f>
        <v/>
      </c>
      <c r="AP645" s="248" t="str">
        <f t="shared" ref="AP645:AP708" si="632">IF(AND(AM645&gt;=DATE(2024,9,30),AM645&lt;=DATE(2025,9,29)),"Closed","")</f>
        <v/>
      </c>
      <c r="AQ645" s="249" t="str">
        <f t="shared" ref="AQ645:AQ708" si="633">IF(AND(AM645&gt;=DATE(2025,9,30),AM645&lt;=DATE(2026,9,29)),"Closed","")</f>
        <v/>
      </c>
      <c r="AR645" s="250" t="str">
        <f t="shared" ref="AR645:AR708" si="634">IF(AND(AM645&gt;=DATE(2026,9,30),AM645&lt;=DATE(2027,9,29)),"Closed","")</f>
        <v/>
      </c>
      <c r="AS645" s="234"/>
      <c r="AY645" s="385">
        <f t="shared" ref="AY645:AY708" si="635">IF(OR(AT645="Asphyxiation",AU645="Asphyxiation",AV645="Asphyxiation",AW645="Asphyxiation",AX645="Asphyxiation"), 1, 0)</f>
        <v>0</v>
      </c>
      <c r="AZ645" s="385">
        <f t="shared" si="602"/>
        <v>0</v>
      </c>
      <c r="BA645" s="385">
        <f t="shared" ref="BA645:BA708" si="636">IF(OR(AT645="New response option",AU645="New response option",AV645="New response option",AW645="New response option",AX645="New response option"), 1, 0)</f>
        <v>0</v>
      </c>
      <c r="BB645" s="385">
        <f t="shared" si="603"/>
        <v>0</v>
      </c>
      <c r="BC645" s="385">
        <f t="shared" si="604"/>
        <v>0</v>
      </c>
      <c r="BD645" s="385">
        <f t="shared" si="605"/>
        <v>0</v>
      </c>
      <c r="BE645" s="385">
        <f t="shared" si="606"/>
        <v>0</v>
      </c>
      <c r="BF645" s="385">
        <f t="shared" si="607"/>
        <v>0</v>
      </c>
      <c r="BG645" s="385">
        <f t="shared" si="608"/>
        <v>0</v>
      </c>
      <c r="BH645" s="385">
        <f t="shared" si="609"/>
        <v>0</v>
      </c>
      <c r="BI645" s="385">
        <f t="shared" si="610"/>
        <v>0</v>
      </c>
      <c r="BJ645" s="385">
        <f t="shared" si="611"/>
        <v>0</v>
      </c>
      <c r="BK645" s="385">
        <f t="shared" si="612"/>
        <v>0</v>
      </c>
      <c r="BL645" s="385">
        <f t="shared" si="613"/>
        <v>0</v>
      </c>
      <c r="BM645" s="385">
        <f t="shared" si="614"/>
        <v>0</v>
      </c>
      <c r="BN645" s="385">
        <f t="shared" si="615"/>
        <v>0</v>
      </c>
      <c r="CK645" s="239">
        <f t="shared" ref="CK645:CK708" si="637">IF(OR(CJ645="Lawful Permanent Resident (LPR): Former refugee ",CJ645="Lawful Permanent Resident (LPR): Former asylee ",CJ645="Lawful Permanent Resident (LPR): Other former"), 1,0)</f>
        <v>0</v>
      </c>
      <c r="CL645" s="239">
        <f t="shared" ref="CL645:CL708" si="638">IF(OR(CJ645="U.S. Citizen: Former refugee ",CJ645="U.S. Citizen: Former asylee ",CJ645="U.S. Citizen: Other former "), 1,0)</f>
        <v>0</v>
      </c>
    </row>
    <row r="646" spans="3:90" x14ac:dyDescent="0.35">
      <c r="C646" s="235"/>
      <c r="D646" s="246" t="str">
        <f t="shared" si="616"/>
        <v/>
      </c>
      <c r="E646" s="247" t="str">
        <f t="shared" si="617"/>
        <v/>
      </c>
      <c r="F646" s="248" t="str">
        <f t="shared" si="618"/>
        <v/>
      </c>
      <c r="G646" s="249" t="str">
        <f t="shared" si="619"/>
        <v/>
      </c>
      <c r="H646" s="250" t="str">
        <f t="shared" si="620"/>
        <v/>
      </c>
      <c r="I646" s="386" t="str">
        <f t="shared" si="581"/>
        <v/>
      </c>
      <c r="J646" s="387" t="str">
        <f t="shared" si="582"/>
        <v/>
      </c>
      <c r="K646" s="388" t="str">
        <f t="shared" si="583"/>
        <v/>
      </c>
      <c r="L646" s="389" t="str">
        <f t="shared" si="584"/>
        <v/>
      </c>
      <c r="M646" s="250" t="str">
        <f t="shared" si="585"/>
        <v/>
      </c>
      <c r="N646" s="246" t="b">
        <f t="shared" si="621"/>
        <v>0</v>
      </c>
      <c r="O646" s="246" t="b">
        <f t="shared" si="622"/>
        <v>0</v>
      </c>
      <c r="P646" s="246" t="b">
        <f t="shared" si="623"/>
        <v>0</v>
      </c>
      <c r="Q646" s="246" t="b">
        <f t="shared" si="624"/>
        <v>0</v>
      </c>
      <c r="R646" s="246" t="str">
        <f t="shared" si="625"/>
        <v>No</v>
      </c>
      <c r="S646" s="247" t="b">
        <f t="shared" si="586"/>
        <v>0</v>
      </c>
      <c r="T646" s="247" t="b">
        <f t="shared" si="587"/>
        <v>0</v>
      </c>
      <c r="U646" s="247" t="b">
        <f t="shared" si="588"/>
        <v>0</v>
      </c>
      <c r="V646" s="247" t="b">
        <f t="shared" si="589"/>
        <v>0</v>
      </c>
      <c r="W646" s="247" t="str">
        <f t="shared" si="626"/>
        <v>No</v>
      </c>
      <c r="X646" s="248" t="b">
        <f t="shared" si="590"/>
        <v>0</v>
      </c>
      <c r="Y646" s="248" t="b">
        <f t="shared" si="591"/>
        <v>0</v>
      </c>
      <c r="Z646" s="248" t="b">
        <f t="shared" si="592"/>
        <v>0</v>
      </c>
      <c r="AA646" s="248" t="b">
        <f t="shared" si="593"/>
        <v>0</v>
      </c>
      <c r="AB646" s="248" t="str">
        <f t="shared" si="627"/>
        <v>No</v>
      </c>
      <c r="AC646" s="249" t="b">
        <f t="shared" si="594"/>
        <v>0</v>
      </c>
      <c r="AD646" s="249" t="b">
        <f t="shared" si="595"/>
        <v>0</v>
      </c>
      <c r="AE646" s="249" t="b">
        <f t="shared" si="596"/>
        <v>0</v>
      </c>
      <c r="AF646" s="249" t="b">
        <f t="shared" si="597"/>
        <v>0</v>
      </c>
      <c r="AG646" s="249" t="str">
        <f t="shared" si="628"/>
        <v>No</v>
      </c>
      <c r="AH646" s="250" t="b">
        <f t="shared" si="598"/>
        <v>0</v>
      </c>
      <c r="AI646" s="250" t="b">
        <f t="shared" si="599"/>
        <v>0</v>
      </c>
      <c r="AJ646" s="250" t="b">
        <f t="shared" si="600"/>
        <v>0</v>
      </c>
      <c r="AK646" s="250" t="b">
        <f t="shared" si="601"/>
        <v>0</v>
      </c>
      <c r="AL646" s="250" t="str">
        <f t="shared" si="629"/>
        <v>No</v>
      </c>
      <c r="AN646" s="246" t="str">
        <f t="shared" si="630"/>
        <v/>
      </c>
      <c r="AO646" s="247" t="str">
        <f t="shared" si="631"/>
        <v/>
      </c>
      <c r="AP646" s="248" t="str">
        <f t="shared" si="632"/>
        <v/>
      </c>
      <c r="AQ646" s="249" t="str">
        <f t="shared" si="633"/>
        <v/>
      </c>
      <c r="AR646" s="250" t="str">
        <f t="shared" si="634"/>
        <v/>
      </c>
      <c r="AS646" s="234"/>
      <c r="AY646" s="385">
        <f t="shared" si="635"/>
        <v>0</v>
      </c>
      <c r="AZ646" s="385">
        <f t="shared" si="602"/>
        <v>0</v>
      </c>
      <c r="BA646" s="385">
        <f t="shared" si="636"/>
        <v>0</v>
      </c>
      <c r="BB646" s="385">
        <f t="shared" si="603"/>
        <v>0</v>
      </c>
      <c r="BC646" s="385">
        <f t="shared" si="604"/>
        <v>0</v>
      </c>
      <c r="BD646" s="385">
        <f t="shared" si="605"/>
        <v>0</v>
      </c>
      <c r="BE646" s="385">
        <f t="shared" si="606"/>
        <v>0</v>
      </c>
      <c r="BF646" s="385">
        <f t="shared" si="607"/>
        <v>0</v>
      </c>
      <c r="BG646" s="385">
        <f t="shared" si="608"/>
        <v>0</v>
      </c>
      <c r="BH646" s="385">
        <f t="shared" si="609"/>
        <v>0</v>
      </c>
      <c r="BI646" s="385">
        <f t="shared" si="610"/>
        <v>0</v>
      </c>
      <c r="BJ646" s="385">
        <f t="shared" si="611"/>
        <v>0</v>
      </c>
      <c r="BK646" s="385">
        <f t="shared" si="612"/>
        <v>0</v>
      </c>
      <c r="BL646" s="385">
        <f t="shared" si="613"/>
        <v>0</v>
      </c>
      <c r="BM646" s="385">
        <f t="shared" si="614"/>
        <v>0</v>
      </c>
      <c r="BN646" s="385">
        <f t="shared" si="615"/>
        <v>0</v>
      </c>
      <c r="CK646" s="239">
        <f t="shared" si="637"/>
        <v>0</v>
      </c>
      <c r="CL646" s="239">
        <f t="shared" si="638"/>
        <v>0</v>
      </c>
    </row>
    <row r="647" spans="3:90" x14ac:dyDescent="0.35">
      <c r="C647" s="235"/>
      <c r="D647" s="246" t="str">
        <f t="shared" si="616"/>
        <v/>
      </c>
      <c r="E647" s="247" t="str">
        <f t="shared" si="617"/>
        <v/>
      </c>
      <c r="F647" s="248" t="str">
        <f t="shared" si="618"/>
        <v/>
      </c>
      <c r="G647" s="249" t="str">
        <f t="shared" si="619"/>
        <v/>
      </c>
      <c r="H647" s="250" t="str">
        <f t="shared" si="620"/>
        <v/>
      </c>
      <c r="I647" s="386" t="str">
        <f t="shared" si="581"/>
        <v/>
      </c>
      <c r="J647" s="387" t="str">
        <f t="shared" si="582"/>
        <v/>
      </c>
      <c r="K647" s="388" t="str">
        <f t="shared" si="583"/>
        <v/>
      </c>
      <c r="L647" s="389" t="str">
        <f t="shared" si="584"/>
        <v/>
      </c>
      <c r="M647" s="250" t="str">
        <f t="shared" si="585"/>
        <v/>
      </c>
      <c r="N647" s="246" t="b">
        <f t="shared" si="621"/>
        <v>0</v>
      </c>
      <c r="O647" s="246" t="b">
        <f t="shared" si="622"/>
        <v>0</v>
      </c>
      <c r="P647" s="246" t="b">
        <f t="shared" si="623"/>
        <v>0</v>
      </c>
      <c r="Q647" s="246" t="b">
        <f t="shared" si="624"/>
        <v>0</v>
      </c>
      <c r="R647" s="246" t="str">
        <f t="shared" si="625"/>
        <v>No</v>
      </c>
      <c r="S647" s="247" t="b">
        <f t="shared" si="586"/>
        <v>0</v>
      </c>
      <c r="T647" s="247" t="b">
        <f t="shared" si="587"/>
        <v>0</v>
      </c>
      <c r="U647" s="247" t="b">
        <f t="shared" si="588"/>
        <v>0</v>
      </c>
      <c r="V647" s="247" t="b">
        <f t="shared" si="589"/>
        <v>0</v>
      </c>
      <c r="W647" s="247" t="str">
        <f t="shared" si="626"/>
        <v>No</v>
      </c>
      <c r="X647" s="248" t="b">
        <f t="shared" si="590"/>
        <v>0</v>
      </c>
      <c r="Y647" s="248" t="b">
        <f t="shared" si="591"/>
        <v>0</v>
      </c>
      <c r="Z647" s="248" t="b">
        <f t="shared" si="592"/>
        <v>0</v>
      </c>
      <c r="AA647" s="248" t="b">
        <f t="shared" si="593"/>
        <v>0</v>
      </c>
      <c r="AB647" s="248" t="str">
        <f t="shared" si="627"/>
        <v>No</v>
      </c>
      <c r="AC647" s="249" t="b">
        <f t="shared" si="594"/>
        <v>0</v>
      </c>
      <c r="AD647" s="249" t="b">
        <f t="shared" si="595"/>
        <v>0</v>
      </c>
      <c r="AE647" s="249" t="b">
        <f t="shared" si="596"/>
        <v>0</v>
      </c>
      <c r="AF647" s="249" t="b">
        <f t="shared" si="597"/>
        <v>0</v>
      </c>
      <c r="AG647" s="249" t="str">
        <f t="shared" si="628"/>
        <v>No</v>
      </c>
      <c r="AH647" s="250" t="b">
        <f t="shared" si="598"/>
        <v>0</v>
      </c>
      <c r="AI647" s="250" t="b">
        <f t="shared" si="599"/>
        <v>0</v>
      </c>
      <c r="AJ647" s="250" t="b">
        <f t="shared" si="600"/>
        <v>0</v>
      </c>
      <c r="AK647" s="250" t="b">
        <f t="shared" si="601"/>
        <v>0</v>
      </c>
      <c r="AL647" s="250" t="str">
        <f t="shared" si="629"/>
        <v>No</v>
      </c>
      <c r="AN647" s="246" t="str">
        <f t="shared" si="630"/>
        <v/>
      </c>
      <c r="AO647" s="247" t="str">
        <f t="shared" si="631"/>
        <v/>
      </c>
      <c r="AP647" s="248" t="str">
        <f t="shared" si="632"/>
        <v/>
      </c>
      <c r="AQ647" s="249" t="str">
        <f t="shared" si="633"/>
        <v/>
      </c>
      <c r="AR647" s="250" t="str">
        <f t="shared" si="634"/>
        <v/>
      </c>
      <c r="AS647" s="234"/>
      <c r="AY647" s="385">
        <f t="shared" si="635"/>
        <v>0</v>
      </c>
      <c r="AZ647" s="385">
        <f t="shared" si="602"/>
        <v>0</v>
      </c>
      <c r="BA647" s="385">
        <f t="shared" si="636"/>
        <v>0</v>
      </c>
      <c r="BB647" s="385">
        <f t="shared" si="603"/>
        <v>0</v>
      </c>
      <c r="BC647" s="385">
        <f t="shared" si="604"/>
        <v>0</v>
      </c>
      <c r="BD647" s="385">
        <f t="shared" si="605"/>
        <v>0</v>
      </c>
      <c r="BE647" s="385">
        <f t="shared" si="606"/>
        <v>0</v>
      </c>
      <c r="BF647" s="385">
        <f t="shared" si="607"/>
        <v>0</v>
      </c>
      <c r="BG647" s="385">
        <f t="shared" si="608"/>
        <v>0</v>
      </c>
      <c r="BH647" s="385">
        <f t="shared" si="609"/>
        <v>0</v>
      </c>
      <c r="BI647" s="385">
        <f t="shared" si="610"/>
        <v>0</v>
      </c>
      <c r="BJ647" s="385">
        <f t="shared" si="611"/>
        <v>0</v>
      </c>
      <c r="BK647" s="385">
        <f t="shared" si="612"/>
        <v>0</v>
      </c>
      <c r="BL647" s="385">
        <f t="shared" si="613"/>
        <v>0</v>
      </c>
      <c r="BM647" s="385">
        <f t="shared" si="614"/>
        <v>0</v>
      </c>
      <c r="BN647" s="385">
        <f t="shared" si="615"/>
        <v>0</v>
      </c>
      <c r="CK647" s="239">
        <f t="shared" si="637"/>
        <v>0</v>
      </c>
      <c r="CL647" s="239">
        <f t="shared" si="638"/>
        <v>0</v>
      </c>
    </row>
    <row r="648" spans="3:90" x14ac:dyDescent="0.35">
      <c r="C648" s="235"/>
      <c r="D648" s="246" t="str">
        <f t="shared" si="616"/>
        <v/>
      </c>
      <c r="E648" s="247" t="str">
        <f t="shared" si="617"/>
        <v/>
      </c>
      <c r="F648" s="248" t="str">
        <f t="shared" si="618"/>
        <v/>
      </c>
      <c r="G648" s="249" t="str">
        <f t="shared" si="619"/>
        <v/>
      </c>
      <c r="H648" s="250" t="str">
        <f t="shared" si="620"/>
        <v/>
      </c>
      <c r="I648" s="386" t="str">
        <f t="shared" si="581"/>
        <v/>
      </c>
      <c r="J648" s="387" t="str">
        <f t="shared" si="582"/>
        <v/>
      </c>
      <c r="K648" s="388" t="str">
        <f t="shared" si="583"/>
        <v/>
      </c>
      <c r="L648" s="389" t="str">
        <f t="shared" si="584"/>
        <v/>
      </c>
      <c r="M648" s="250" t="str">
        <f t="shared" si="585"/>
        <v/>
      </c>
      <c r="N648" s="246" t="b">
        <f t="shared" si="621"/>
        <v>0</v>
      </c>
      <c r="O648" s="246" t="b">
        <f t="shared" si="622"/>
        <v>0</v>
      </c>
      <c r="P648" s="246" t="b">
        <f t="shared" si="623"/>
        <v>0</v>
      </c>
      <c r="Q648" s="246" t="b">
        <f t="shared" si="624"/>
        <v>0</v>
      </c>
      <c r="R648" s="246" t="str">
        <f t="shared" si="625"/>
        <v>No</v>
      </c>
      <c r="S648" s="247" t="b">
        <f t="shared" si="586"/>
        <v>0</v>
      </c>
      <c r="T648" s="247" t="b">
        <f t="shared" si="587"/>
        <v>0</v>
      </c>
      <c r="U648" s="247" t="b">
        <f t="shared" si="588"/>
        <v>0</v>
      </c>
      <c r="V648" s="247" t="b">
        <f t="shared" si="589"/>
        <v>0</v>
      </c>
      <c r="W648" s="247" t="str">
        <f t="shared" si="626"/>
        <v>No</v>
      </c>
      <c r="X648" s="248" t="b">
        <f t="shared" si="590"/>
        <v>0</v>
      </c>
      <c r="Y648" s="248" t="b">
        <f t="shared" si="591"/>
        <v>0</v>
      </c>
      <c r="Z648" s="248" t="b">
        <f t="shared" si="592"/>
        <v>0</v>
      </c>
      <c r="AA648" s="248" t="b">
        <f t="shared" si="593"/>
        <v>0</v>
      </c>
      <c r="AB648" s="248" t="str">
        <f t="shared" si="627"/>
        <v>No</v>
      </c>
      <c r="AC648" s="249" t="b">
        <f t="shared" si="594"/>
        <v>0</v>
      </c>
      <c r="AD648" s="249" t="b">
        <f t="shared" si="595"/>
        <v>0</v>
      </c>
      <c r="AE648" s="249" t="b">
        <f t="shared" si="596"/>
        <v>0</v>
      </c>
      <c r="AF648" s="249" t="b">
        <f t="shared" si="597"/>
        <v>0</v>
      </c>
      <c r="AG648" s="249" t="str">
        <f t="shared" si="628"/>
        <v>No</v>
      </c>
      <c r="AH648" s="250" t="b">
        <f t="shared" si="598"/>
        <v>0</v>
      </c>
      <c r="AI648" s="250" t="b">
        <f t="shared" si="599"/>
        <v>0</v>
      </c>
      <c r="AJ648" s="250" t="b">
        <f t="shared" si="600"/>
        <v>0</v>
      </c>
      <c r="AK648" s="250" t="b">
        <f t="shared" si="601"/>
        <v>0</v>
      </c>
      <c r="AL648" s="250" t="str">
        <f t="shared" si="629"/>
        <v>No</v>
      </c>
      <c r="AN648" s="246" t="str">
        <f t="shared" si="630"/>
        <v/>
      </c>
      <c r="AO648" s="247" t="str">
        <f t="shared" si="631"/>
        <v/>
      </c>
      <c r="AP648" s="248" t="str">
        <f t="shared" si="632"/>
        <v/>
      </c>
      <c r="AQ648" s="249" t="str">
        <f t="shared" si="633"/>
        <v/>
      </c>
      <c r="AR648" s="250" t="str">
        <f t="shared" si="634"/>
        <v/>
      </c>
      <c r="AS648" s="234"/>
      <c r="AY648" s="385">
        <f t="shared" si="635"/>
        <v>0</v>
      </c>
      <c r="AZ648" s="385">
        <f t="shared" si="602"/>
        <v>0</v>
      </c>
      <c r="BA648" s="385">
        <f t="shared" si="636"/>
        <v>0</v>
      </c>
      <c r="BB648" s="385">
        <f t="shared" si="603"/>
        <v>0</v>
      </c>
      <c r="BC648" s="385">
        <f t="shared" si="604"/>
        <v>0</v>
      </c>
      <c r="BD648" s="385">
        <f t="shared" si="605"/>
        <v>0</v>
      </c>
      <c r="BE648" s="385">
        <f t="shared" si="606"/>
        <v>0</v>
      </c>
      <c r="BF648" s="385">
        <f t="shared" si="607"/>
        <v>0</v>
      </c>
      <c r="BG648" s="385">
        <f t="shared" si="608"/>
        <v>0</v>
      </c>
      <c r="BH648" s="385">
        <f t="shared" si="609"/>
        <v>0</v>
      </c>
      <c r="BI648" s="385">
        <f t="shared" si="610"/>
        <v>0</v>
      </c>
      <c r="BJ648" s="385">
        <f t="shared" si="611"/>
        <v>0</v>
      </c>
      <c r="BK648" s="385">
        <f t="shared" si="612"/>
        <v>0</v>
      </c>
      <c r="BL648" s="385">
        <f t="shared" si="613"/>
        <v>0</v>
      </c>
      <c r="BM648" s="385">
        <f t="shared" si="614"/>
        <v>0</v>
      </c>
      <c r="BN648" s="385">
        <f t="shared" si="615"/>
        <v>0</v>
      </c>
      <c r="CK648" s="239">
        <f t="shared" si="637"/>
        <v>0</v>
      </c>
      <c r="CL648" s="239">
        <f t="shared" si="638"/>
        <v>0</v>
      </c>
    </row>
    <row r="649" spans="3:90" x14ac:dyDescent="0.35">
      <c r="C649" s="235"/>
      <c r="D649" s="246" t="str">
        <f t="shared" si="616"/>
        <v/>
      </c>
      <c r="E649" s="247" t="str">
        <f t="shared" si="617"/>
        <v/>
      </c>
      <c r="F649" s="248" t="str">
        <f t="shared" si="618"/>
        <v/>
      </c>
      <c r="G649" s="249" t="str">
        <f t="shared" si="619"/>
        <v/>
      </c>
      <c r="H649" s="250" t="str">
        <f t="shared" si="620"/>
        <v/>
      </c>
      <c r="I649" s="386" t="str">
        <f t="shared" si="581"/>
        <v/>
      </c>
      <c r="J649" s="387" t="str">
        <f t="shared" si="582"/>
        <v/>
      </c>
      <c r="K649" s="388" t="str">
        <f t="shared" si="583"/>
        <v/>
      </c>
      <c r="L649" s="389" t="str">
        <f t="shared" si="584"/>
        <v/>
      </c>
      <c r="M649" s="250" t="str">
        <f t="shared" si="585"/>
        <v/>
      </c>
      <c r="N649" s="246" t="b">
        <f t="shared" si="621"/>
        <v>0</v>
      </c>
      <c r="O649" s="246" t="b">
        <f t="shared" si="622"/>
        <v>0</v>
      </c>
      <c r="P649" s="246" t="b">
        <f t="shared" si="623"/>
        <v>0</v>
      </c>
      <c r="Q649" s="246" t="b">
        <f t="shared" si="624"/>
        <v>0</v>
      </c>
      <c r="R649" s="246" t="str">
        <f t="shared" si="625"/>
        <v>No</v>
      </c>
      <c r="S649" s="247" t="b">
        <f t="shared" si="586"/>
        <v>0</v>
      </c>
      <c r="T649" s="247" t="b">
        <f t="shared" si="587"/>
        <v>0</v>
      </c>
      <c r="U649" s="247" t="b">
        <f t="shared" si="588"/>
        <v>0</v>
      </c>
      <c r="V649" s="247" t="b">
        <f t="shared" si="589"/>
        <v>0</v>
      </c>
      <c r="W649" s="247" t="str">
        <f t="shared" si="626"/>
        <v>No</v>
      </c>
      <c r="X649" s="248" t="b">
        <f t="shared" si="590"/>
        <v>0</v>
      </c>
      <c r="Y649" s="248" t="b">
        <f t="shared" si="591"/>
        <v>0</v>
      </c>
      <c r="Z649" s="248" t="b">
        <f t="shared" si="592"/>
        <v>0</v>
      </c>
      <c r="AA649" s="248" t="b">
        <f t="shared" si="593"/>
        <v>0</v>
      </c>
      <c r="AB649" s="248" t="str">
        <f t="shared" si="627"/>
        <v>No</v>
      </c>
      <c r="AC649" s="249" t="b">
        <f t="shared" si="594"/>
        <v>0</v>
      </c>
      <c r="AD649" s="249" t="b">
        <f t="shared" si="595"/>
        <v>0</v>
      </c>
      <c r="AE649" s="249" t="b">
        <f t="shared" si="596"/>
        <v>0</v>
      </c>
      <c r="AF649" s="249" t="b">
        <f t="shared" si="597"/>
        <v>0</v>
      </c>
      <c r="AG649" s="249" t="str">
        <f t="shared" si="628"/>
        <v>No</v>
      </c>
      <c r="AH649" s="250" t="b">
        <f t="shared" si="598"/>
        <v>0</v>
      </c>
      <c r="AI649" s="250" t="b">
        <f t="shared" si="599"/>
        <v>0</v>
      </c>
      <c r="AJ649" s="250" t="b">
        <f t="shared" si="600"/>
        <v>0</v>
      </c>
      <c r="AK649" s="250" t="b">
        <f t="shared" si="601"/>
        <v>0</v>
      </c>
      <c r="AL649" s="250" t="str">
        <f t="shared" si="629"/>
        <v>No</v>
      </c>
      <c r="AN649" s="246" t="str">
        <f t="shared" si="630"/>
        <v/>
      </c>
      <c r="AO649" s="247" t="str">
        <f t="shared" si="631"/>
        <v/>
      </c>
      <c r="AP649" s="248" t="str">
        <f t="shared" si="632"/>
        <v/>
      </c>
      <c r="AQ649" s="249" t="str">
        <f t="shared" si="633"/>
        <v/>
      </c>
      <c r="AR649" s="250" t="str">
        <f t="shared" si="634"/>
        <v/>
      </c>
      <c r="AS649" s="234"/>
      <c r="AY649" s="385">
        <f t="shared" si="635"/>
        <v>0</v>
      </c>
      <c r="AZ649" s="385">
        <f t="shared" si="602"/>
        <v>0</v>
      </c>
      <c r="BA649" s="385">
        <f t="shared" si="636"/>
        <v>0</v>
      </c>
      <c r="BB649" s="385">
        <f t="shared" si="603"/>
        <v>0</v>
      </c>
      <c r="BC649" s="385">
        <f t="shared" si="604"/>
        <v>0</v>
      </c>
      <c r="BD649" s="385">
        <f t="shared" si="605"/>
        <v>0</v>
      </c>
      <c r="BE649" s="385">
        <f t="shared" si="606"/>
        <v>0</v>
      </c>
      <c r="BF649" s="385">
        <f t="shared" si="607"/>
        <v>0</v>
      </c>
      <c r="BG649" s="385">
        <f t="shared" si="608"/>
        <v>0</v>
      </c>
      <c r="BH649" s="385">
        <f t="shared" si="609"/>
        <v>0</v>
      </c>
      <c r="BI649" s="385">
        <f t="shared" si="610"/>
        <v>0</v>
      </c>
      <c r="BJ649" s="385">
        <f t="shared" si="611"/>
        <v>0</v>
      </c>
      <c r="BK649" s="385">
        <f t="shared" si="612"/>
        <v>0</v>
      </c>
      <c r="BL649" s="385">
        <f t="shared" si="613"/>
        <v>0</v>
      </c>
      <c r="BM649" s="385">
        <f t="shared" si="614"/>
        <v>0</v>
      </c>
      <c r="BN649" s="385">
        <f t="shared" si="615"/>
        <v>0</v>
      </c>
      <c r="CK649" s="239">
        <f t="shared" si="637"/>
        <v>0</v>
      </c>
      <c r="CL649" s="239">
        <f t="shared" si="638"/>
        <v>0</v>
      </c>
    </row>
    <row r="650" spans="3:90" x14ac:dyDescent="0.35">
      <c r="C650" s="235"/>
      <c r="D650" s="246" t="str">
        <f t="shared" si="616"/>
        <v/>
      </c>
      <c r="E650" s="247" t="str">
        <f t="shared" si="617"/>
        <v/>
      </c>
      <c r="F650" s="248" t="str">
        <f t="shared" si="618"/>
        <v/>
      </c>
      <c r="G650" s="249" t="str">
        <f t="shared" si="619"/>
        <v/>
      </c>
      <c r="H650" s="250" t="str">
        <f t="shared" si="620"/>
        <v/>
      </c>
      <c r="I650" s="386" t="str">
        <f t="shared" si="581"/>
        <v/>
      </c>
      <c r="J650" s="387" t="str">
        <f t="shared" si="582"/>
        <v/>
      </c>
      <c r="K650" s="388" t="str">
        <f t="shared" si="583"/>
        <v/>
      </c>
      <c r="L650" s="389" t="str">
        <f t="shared" si="584"/>
        <v/>
      </c>
      <c r="M650" s="250" t="str">
        <f t="shared" si="585"/>
        <v/>
      </c>
      <c r="N650" s="246" t="b">
        <f t="shared" si="621"/>
        <v>0</v>
      </c>
      <c r="O650" s="246" t="b">
        <f t="shared" si="622"/>
        <v>0</v>
      </c>
      <c r="P650" s="246" t="b">
        <f t="shared" si="623"/>
        <v>0</v>
      </c>
      <c r="Q650" s="246" t="b">
        <f t="shared" si="624"/>
        <v>0</v>
      </c>
      <c r="R650" s="246" t="str">
        <f t="shared" si="625"/>
        <v>No</v>
      </c>
      <c r="S650" s="247" t="b">
        <f t="shared" si="586"/>
        <v>0</v>
      </c>
      <c r="T650" s="247" t="b">
        <f t="shared" si="587"/>
        <v>0</v>
      </c>
      <c r="U650" s="247" t="b">
        <f t="shared" si="588"/>
        <v>0</v>
      </c>
      <c r="V650" s="247" t="b">
        <f t="shared" si="589"/>
        <v>0</v>
      </c>
      <c r="W650" s="247" t="str">
        <f t="shared" si="626"/>
        <v>No</v>
      </c>
      <c r="X650" s="248" t="b">
        <f t="shared" si="590"/>
        <v>0</v>
      </c>
      <c r="Y650" s="248" t="b">
        <f t="shared" si="591"/>
        <v>0</v>
      </c>
      <c r="Z650" s="248" t="b">
        <f t="shared" si="592"/>
        <v>0</v>
      </c>
      <c r="AA650" s="248" t="b">
        <f t="shared" si="593"/>
        <v>0</v>
      </c>
      <c r="AB650" s="248" t="str">
        <f t="shared" si="627"/>
        <v>No</v>
      </c>
      <c r="AC650" s="249" t="b">
        <f t="shared" si="594"/>
        <v>0</v>
      </c>
      <c r="AD650" s="249" t="b">
        <f t="shared" si="595"/>
        <v>0</v>
      </c>
      <c r="AE650" s="249" t="b">
        <f t="shared" si="596"/>
        <v>0</v>
      </c>
      <c r="AF650" s="249" t="b">
        <f t="shared" si="597"/>
        <v>0</v>
      </c>
      <c r="AG650" s="249" t="str">
        <f t="shared" si="628"/>
        <v>No</v>
      </c>
      <c r="AH650" s="250" t="b">
        <f t="shared" si="598"/>
        <v>0</v>
      </c>
      <c r="AI650" s="250" t="b">
        <f t="shared" si="599"/>
        <v>0</v>
      </c>
      <c r="AJ650" s="250" t="b">
        <f t="shared" si="600"/>
        <v>0</v>
      </c>
      <c r="AK650" s="250" t="b">
        <f t="shared" si="601"/>
        <v>0</v>
      </c>
      <c r="AL650" s="250" t="str">
        <f t="shared" si="629"/>
        <v>No</v>
      </c>
      <c r="AN650" s="246" t="str">
        <f t="shared" si="630"/>
        <v/>
      </c>
      <c r="AO650" s="247" t="str">
        <f t="shared" si="631"/>
        <v/>
      </c>
      <c r="AP650" s="248" t="str">
        <f t="shared" si="632"/>
        <v/>
      </c>
      <c r="AQ650" s="249" t="str">
        <f t="shared" si="633"/>
        <v/>
      </c>
      <c r="AR650" s="250" t="str">
        <f t="shared" si="634"/>
        <v/>
      </c>
      <c r="AS650" s="234"/>
      <c r="AY650" s="385">
        <f t="shared" si="635"/>
        <v>0</v>
      </c>
      <c r="AZ650" s="385">
        <f t="shared" si="602"/>
        <v>0</v>
      </c>
      <c r="BA650" s="385">
        <f t="shared" si="636"/>
        <v>0</v>
      </c>
      <c r="BB650" s="385">
        <f t="shared" si="603"/>
        <v>0</v>
      </c>
      <c r="BC650" s="385">
        <f t="shared" si="604"/>
        <v>0</v>
      </c>
      <c r="BD650" s="385">
        <f t="shared" si="605"/>
        <v>0</v>
      </c>
      <c r="BE650" s="385">
        <f t="shared" si="606"/>
        <v>0</v>
      </c>
      <c r="BF650" s="385">
        <f t="shared" si="607"/>
        <v>0</v>
      </c>
      <c r="BG650" s="385">
        <f t="shared" si="608"/>
        <v>0</v>
      </c>
      <c r="BH650" s="385">
        <f t="shared" si="609"/>
        <v>0</v>
      </c>
      <c r="BI650" s="385">
        <f t="shared" si="610"/>
        <v>0</v>
      </c>
      <c r="BJ650" s="385">
        <f t="shared" si="611"/>
        <v>0</v>
      </c>
      <c r="BK650" s="385">
        <f t="shared" si="612"/>
        <v>0</v>
      </c>
      <c r="BL650" s="385">
        <f t="shared" si="613"/>
        <v>0</v>
      </c>
      <c r="BM650" s="385">
        <f t="shared" si="614"/>
        <v>0</v>
      </c>
      <c r="BN650" s="385">
        <f t="shared" si="615"/>
        <v>0</v>
      </c>
      <c r="CK650" s="239">
        <f t="shared" si="637"/>
        <v>0</v>
      </c>
      <c r="CL650" s="239">
        <f t="shared" si="638"/>
        <v>0</v>
      </c>
    </row>
    <row r="651" spans="3:90" x14ac:dyDescent="0.35">
      <c r="C651" s="235"/>
      <c r="D651" s="246" t="str">
        <f t="shared" si="616"/>
        <v/>
      </c>
      <c r="E651" s="247" t="str">
        <f t="shared" si="617"/>
        <v/>
      </c>
      <c r="F651" s="248" t="str">
        <f t="shared" si="618"/>
        <v/>
      </c>
      <c r="G651" s="249" t="str">
        <f t="shared" si="619"/>
        <v/>
      </c>
      <c r="H651" s="250" t="str">
        <f t="shared" si="620"/>
        <v/>
      </c>
      <c r="I651" s="386" t="str">
        <f t="shared" si="581"/>
        <v/>
      </c>
      <c r="J651" s="387" t="str">
        <f t="shared" si="582"/>
        <v/>
      </c>
      <c r="K651" s="388" t="str">
        <f t="shared" si="583"/>
        <v/>
      </c>
      <c r="L651" s="389" t="str">
        <f t="shared" si="584"/>
        <v/>
      </c>
      <c r="M651" s="250" t="str">
        <f t="shared" si="585"/>
        <v/>
      </c>
      <c r="N651" s="246" t="b">
        <f t="shared" si="621"/>
        <v>0</v>
      </c>
      <c r="O651" s="246" t="b">
        <f t="shared" si="622"/>
        <v>0</v>
      </c>
      <c r="P651" s="246" t="b">
        <f t="shared" si="623"/>
        <v>0</v>
      </c>
      <c r="Q651" s="246" t="b">
        <f t="shared" si="624"/>
        <v>0</v>
      </c>
      <c r="R651" s="246" t="str">
        <f t="shared" si="625"/>
        <v>No</v>
      </c>
      <c r="S651" s="247" t="b">
        <f t="shared" si="586"/>
        <v>0</v>
      </c>
      <c r="T651" s="247" t="b">
        <f t="shared" si="587"/>
        <v>0</v>
      </c>
      <c r="U651" s="247" t="b">
        <f t="shared" si="588"/>
        <v>0</v>
      </c>
      <c r="V651" s="247" t="b">
        <f t="shared" si="589"/>
        <v>0</v>
      </c>
      <c r="W651" s="247" t="str">
        <f t="shared" si="626"/>
        <v>No</v>
      </c>
      <c r="X651" s="248" t="b">
        <f t="shared" si="590"/>
        <v>0</v>
      </c>
      <c r="Y651" s="248" t="b">
        <f t="shared" si="591"/>
        <v>0</v>
      </c>
      <c r="Z651" s="248" t="b">
        <f t="shared" si="592"/>
        <v>0</v>
      </c>
      <c r="AA651" s="248" t="b">
        <f t="shared" si="593"/>
        <v>0</v>
      </c>
      <c r="AB651" s="248" t="str">
        <f t="shared" si="627"/>
        <v>No</v>
      </c>
      <c r="AC651" s="249" t="b">
        <f t="shared" si="594"/>
        <v>0</v>
      </c>
      <c r="AD651" s="249" t="b">
        <f t="shared" si="595"/>
        <v>0</v>
      </c>
      <c r="AE651" s="249" t="b">
        <f t="shared" si="596"/>
        <v>0</v>
      </c>
      <c r="AF651" s="249" t="b">
        <f t="shared" si="597"/>
        <v>0</v>
      </c>
      <c r="AG651" s="249" t="str">
        <f t="shared" si="628"/>
        <v>No</v>
      </c>
      <c r="AH651" s="250" t="b">
        <f t="shared" si="598"/>
        <v>0</v>
      </c>
      <c r="AI651" s="250" t="b">
        <f t="shared" si="599"/>
        <v>0</v>
      </c>
      <c r="AJ651" s="250" t="b">
        <f t="shared" si="600"/>
        <v>0</v>
      </c>
      <c r="AK651" s="250" t="b">
        <f t="shared" si="601"/>
        <v>0</v>
      </c>
      <c r="AL651" s="250" t="str">
        <f t="shared" si="629"/>
        <v>No</v>
      </c>
      <c r="AN651" s="246" t="str">
        <f t="shared" si="630"/>
        <v/>
      </c>
      <c r="AO651" s="247" t="str">
        <f t="shared" si="631"/>
        <v/>
      </c>
      <c r="AP651" s="248" t="str">
        <f t="shared" si="632"/>
        <v/>
      </c>
      <c r="AQ651" s="249" t="str">
        <f t="shared" si="633"/>
        <v/>
      </c>
      <c r="AR651" s="250" t="str">
        <f t="shared" si="634"/>
        <v/>
      </c>
      <c r="AS651" s="234"/>
      <c r="AY651" s="385">
        <f t="shared" si="635"/>
        <v>0</v>
      </c>
      <c r="AZ651" s="385">
        <f t="shared" si="602"/>
        <v>0</v>
      </c>
      <c r="BA651" s="385">
        <f t="shared" si="636"/>
        <v>0</v>
      </c>
      <c r="BB651" s="385">
        <f t="shared" si="603"/>
        <v>0</v>
      </c>
      <c r="BC651" s="385">
        <f t="shared" si="604"/>
        <v>0</v>
      </c>
      <c r="BD651" s="385">
        <f t="shared" si="605"/>
        <v>0</v>
      </c>
      <c r="BE651" s="385">
        <f t="shared" si="606"/>
        <v>0</v>
      </c>
      <c r="BF651" s="385">
        <f t="shared" si="607"/>
        <v>0</v>
      </c>
      <c r="BG651" s="385">
        <f t="shared" si="608"/>
        <v>0</v>
      </c>
      <c r="BH651" s="385">
        <f t="shared" si="609"/>
        <v>0</v>
      </c>
      <c r="BI651" s="385">
        <f t="shared" si="610"/>
        <v>0</v>
      </c>
      <c r="BJ651" s="385">
        <f t="shared" si="611"/>
        <v>0</v>
      </c>
      <c r="BK651" s="385">
        <f t="shared" si="612"/>
        <v>0</v>
      </c>
      <c r="BL651" s="385">
        <f t="shared" si="613"/>
        <v>0</v>
      </c>
      <c r="BM651" s="385">
        <f t="shared" si="614"/>
        <v>0</v>
      </c>
      <c r="BN651" s="385">
        <f t="shared" si="615"/>
        <v>0</v>
      </c>
      <c r="CK651" s="239">
        <f t="shared" si="637"/>
        <v>0</v>
      </c>
      <c r="CL651" s="239">
        <f t="shared" si="638"/>
        <v>0</v>
      </c>
    </row>
    <row r="652" spans="3:90" x14ac:dyDescent="0.35">
      <c r="C652" s="235"/>
      <c r="D652" s="246" t="str">
        <f t="shared" si="616"/>
        <v/>
      </c>
      <c r="E652" s="247" t="str">
        <f t="shared" si="617"/>
        <v/>
      </c>
      <c r="F652" s="248" t="str">
        <f t="shared" si="618"/>
        <v/>
      </c>
      <c r="G652" s="249" t="str">
        <f t="shared" si="619"/>
        <v/>
      </c>
      <c r="H652" s="250" t="str">
        <f t="shared" si="620"/>
        <v/>
      </c>
      <c r="I652" s="386" t="str">
        <f t="shared" si="581"/>
        <v/>
      </c>
      <c r="J652" s="387" t="str">
        <f t="shared" si="582"/>
        <v/>
      </c>
      <c r="K652" s="388" t="str">
        <f t="shared" si="583"/>
        <v/>
      </c>
      <c r="L652" s="389" t="str">
        <f t="shared" si="584"/>
        <v/>
      </c>
      <c r="M652" s="250" t="str">
        <f t="shared" si="585"/>
        <v/>
      </c>
      <c r="N652" s="246" t="b">
        <f t="shared" si="621"/>
        <v>0</v>
      </c>
      <c r="O652" s="246" t="b">
        <f t="shared" si="622"/>
        <v>0</v>
      </c>
      <c r="P652" s="246" t="b">
        <f t="shared" si="623"/>
        <v>0</v>
      </c>
      <c r="Q652" s="246" t="b">
        <f t="shared" si="624"/>
        <v>0</v>
      </c>
      <c r="R652" s="246" t="str">
        <f t="shared" si="625"/>
        <v>No</v>
      </c>
      <c r="S652" s="247" t="b">
        <f t="shared" si="586"/>
        <v>0</v>
      </c>
      <c r="T652" s="247" t="b">
        <f t="shared" si="587"/>
        <v>0</v>
      </c>
      <c r="U652" s="247" t="b">
        <f t="shared" si="588"/>
        <v>0</v>
      </c>
      <c r="V652" s="247" t="b">
        <f t="shared" si="589"/>
        <v>0</v>
      </c>
      <c r="W652" s="247" t="str">
        <f t="shared" si="626"/>
        <v>No</v>
      </c>
      <c r="X652" s="248" t="b">
        <f t="shared" si="590"/>
        <v>0</v>
      </c>
      <c r="Y652" s="248" t="b">
        <f t="shared" si="591"/>
        <v>0</v>
      </c>
      <c r="Z652" s="248" t="b">
        <f t="shared" si="592"/>
        <v>0</v>
      </c>
      <c r="AA652" s="248" t="b">
        <f t="shared" si="593"/>
        <v>0</v>
      </c>
      <c r="AB652" s="248" t="str">
        <f t="shared" si="627"/>
        <v>No</v>
      </c>
      <c r="AC652" s="249" t="b">
        <f t="shared" si="594"/>
        <v>0</v>
      </c>
      <c r="AD652" s="249" t="b">
        <f t="shared" si="595"/>
        <v>0</v>
      </c>
      <c r="AE652" s="249" t="b">
        <f t="shared" si="596"/>
        <v>0</v>
      </c>
      <c r="AF652" s="249" t="b">
        <f t="shared" si="597"/>
        <v>0</v>
      </c>
      <c r="AG652" s="249" t="str">
        <f t="shared" si="628"/>
        <v>No</v>
      </c>
      <c r="AH652" s="250" t="b">
        <f t="shared" si="598"/>
        <v>0</v>
      </c>
      <c r="AI652" s="250" t="b">
        <f t="shared" si="599"/>
        <v>0</v>
      </c>
      <c r="AJ652" s="250" t="b">
        <f t="shared" si="600"/>
        <v>0</v>
      </c>
      <c r="AK652" s="250" t="b">
        <f t="shared" si="601"/>
        <v>0</v>
      </c>
      <c r="AL652" s="250" t="str">
        <f t="shared" si="629"/>
        <v>No</v>
      </c>
      <c r="AN652" s="246" t="str">
        <f t="shared" si="630"/>
        <v/>
      </c>
      <c r="AO652" s="247" t="str">
        <f t="shared" si="631"/>
        <v/>
      </c>
      <c r="AP652" s="248" t="str">
        <f t="shared" si="632"/>
        <v/>
      </c>
      <c r="AQ652" s="249" t="str">
        <f t="shared" si="633"/>
        <v/>
      </c>
      <c r="AR652" s="250" t="str">
        <f t="shared" si="634"/>
        <v/>
      </c>
      <c r="AS652" s="234"/>
      <c r="AY652" s="385">
        <f t="shared" si="635"/>
        <v>0</v>
      </c>
      <c r="AZ652" s="385">
        <f t="shared" si="602"/>
        <v>0</v>
      </c>
      <c r="BA652" s="385">
        <f t="shared" si="636"/>
        <v>0</v>
      </c>
      <c r="BB652" s="385">
        <f t="shared" si="603"/>
        <v>0</v>
      </c>
      <c r="BC652" s="385">
        <f t="shared" si="604"/>
        <v>0</v>
      </c>
      <c r="BD652" s="385">
        <f t="shared" si="605"/>
        <v>0</v>
      </c>
      <c r="BE652" s="385">
        <f t="shared" si="606"/>
        <v>0</v>
      </c>
      <c r="BF652" s="385">
        <f t="shared" si="607"/>
        <v>0</v>
      </c>
      <c r="BG652" s="385">
        <f t="shared" si="608"/>
        <v>0</v>
      </c>
      <c r="BH652" s="385">
        <f t="shared" si="609"/>
        <v>0</v>
      </c>
      <c r="BI652" s="385">
        <f t="shared" si="610"/>
        <v>0</v>
      </c>
      <c r="BJ652" s="385">
        <f t="shared" si="611"/>
        <v>0</v>
      </c>
      <c r="BK652" s="385">
        <f t="shared" si="612"/>
        <v>0</v>
      </c>
      <c r="BL652" s="385">
        <f t="shared" si="613"/>
        <v>0</v>
      </c>
      <c r="BM652" s="385">
        <f t="shared" si="614"/>
        <v>0</v>
      </c>
      <c r="BN652" s="385">
        <f t="shared" si="615"/>
        <v>0</v>
      </c>
      <c r="CK652" s="239">
        <f t="shared" si="637"/>
        <v>0</v>
      </c>
      <c r="CL652" s="239">
        <f t="shared" si="638"/>
        <v>0</v>
      </c>
    </row>
    <row r="653" spans="3:90" x14ac:dyDescent="0.35">
      <c r="C653" s="235"/>
      <c r="D653" s="246" t="str">
        <f t="shared" si="616"/>
        <v/>
      </c>
      <c r="E653" s="247" t="str">
        <f t="shared" si="617"/>
        <v/>
      </c>
      <c r="F653" s="248" t="str">
        <f t="shared" si="618"/>
        <v/>
      </c>
      <c r="G653" s="249" t="str">
        <f t="shared" si="619"/>
        <v/>
      </c>
      <c r="H653" s="250" t="str">
        <f t="shared" si="620"/>
        <v/>
      </c>
      <c r="I653" s="386" t="str">
        <f t="shared" si="581"/>
        <v/>
      </c>
      <c r="J653" s="387" t="str">
        <f t="shared" si="582"/>
        <v/>
      </c>
      <c r="K653" s="388" t="str">
        <f t="shared" si="583"/>
        <v/>
      </c>
      <c r="L653" s="389" t="str">
        <f t="shared" si="584"/>
        <v/>
      </c>
      <c r="M653" s="250" t="str">
        <f t="shared" si="585"/>
        <v/>
      </c>
      <c r="N653" s="246" t="b">
        <f t="shared" si="621"/>
        <v>0</v>
      </c>
      <c r="O653" s="246" t="b">
        <f t="shared" si="622"/>
        <v>0</v>
      </c>
      <c r="P653" s="246" t="b">
        <f t="shared" si="623"/>
        <v>0</v>
      </c>
      <c r="Q653" s="246" t="b">
        <f t="shared" si="624"/>
        <v>0</v>
      </c>
      <c r="R653" s="246" t="str">
        <f t="shared" si="625"/>
        <v>No</v>
      </c>
      <c r="S653" s="247" t="b">
        <f t="shared" si="586"/>
        <v>0</v>
      </c>
      <c r="T653" s="247" t="b">
        <f t="shared" si="587"/>
        <v>0</v>
      </c>
      <c r="U653" s="247" t="b">
        <f t="shared" si="588"/>
        <v>0</v>
      </c>
      <c r="V653" s="247" t="b">
        <f t="shared" si="589"/>
        <v>0</v>
      </c>
      <c r="W653" s="247" t="str">
        <f t="shared" si="626"/>
        <v>No</v>
      </c>
      <c r="X653" s="248" t="b">
        <f t="shared" si="590"/>
        <v>0</v>
      </c>
      <c r="Y653" s="248" t="b">
        <f t="shared" si="591"/>
        <v>0</v>
      </c>
      <c r="Z653" s="248" t="b">
        <f t="shared" si="592"/>
        <v>0</v>
      </c>
      <c r="AA653" s="248" t="b">
        <f t="shared" si="593"/>
        <v>0</v>
      </c>
      <c r="AB653" s="248" t="str">
        <f t="shared" si="627"/>
        <v>No</v>
      </c>
      <c r="AC653" s="249" t="b">
        <f t="shared" si="594"/>
        <v>0</v>
      </c>
      <c r="AD653" s="249" t="b">
        <f t="shared" si="595"/>
        <v>0</v>
      </c>
      <c r="AE653" s="249" t="b">
        <f t="shared" si="596"/>
        <v>0</v>
      </c>
      <c r="AF653" s="249" t="b">
        <f t="shared" si="597"/>
        <v>0</v>
      </c>
      <c r="AG653" s="249" t="str">
        <f t="shared" si="628"/>
        <v>No</v>
      </c>
      <c r="AH653" s="250" t="b">
        <f t="shared" si="598"/>
        <v>0</v>
      </c>
      <c r="AI653" s="250" t="b">
        <f t="shared" si="599"/>
        <v>0</v>
      </c>
      <c r="AJ653" s="250" t="b">
        <f t="shared" si="600"/>
        <v>0</v>
      </c>
      <c r="AK653" s="250" t="b">
        <f t="shared" si="601"/>
        <v>0</v>
      </c>
      <c r="AL653" s="250" t="str">
        <f t="shared" si="629"/>
        <v>No</v>
      </c>
      <c r="AN653" s="246" t="str">
        <f t="shared" si="630"/>
        <v/>
      </c>
      <c r="AO653" s="247" t="str">
        <f t="shared" si="631"/>
        <v/>
      </c>
      <c r="AP653" s="248" t="str">
        <f t="shared" si="632"/>
        <v/>
      </c>
      <c r="AQ653" s="249" t="str">
        <f t="shared" si="633"/>
        <v/>
      </c>
      <c r="AR653" s="250" t="str">
        <f t="shared" si="634"/>
        <v/>
      </c>
      <c r="AS653" s="234"/>
      <c r="AY653" s="385">
        <f t="shared" si="635"/>
        <v>0</v>
      </c>
      <c r="AZ653" s="385">
        <f t="shared" si="602"/>
        <v>0</v>
      </c>
      <c r="BA653" s="385">
        <f t="shared" si="636"/>
        <v>0</v>
      </c>
      <c r="BB653" s="385">
        <f t="shared" si="603"/>
        <v>0</v>
      </c>
      <c r="BC653" s="385">
        <f t="shared" si="604"/>
        <v>0</v>
      </c>
      <c r="BD653" s="385">
        <f t="shared" si="605"/>
        <v>0</v>
      </c>
      <c r="BE653" s="385">
        <f t="shared" si="606"/>
        <v>0</v>
      </c>
      <c r="BF653" s="385">
        <f t="shared" si="607"/>
        <v>0</v>
      </c>
      <c r="BG653" s="385">
        <f t="shared" si="608"/>
        <v>0</v>
      </c>
      <c r="BH653" s="385">
        <f t="shared" si="609"/>
        <v>0</v>
      </c>
      <c r="BI653" s="385">
        <f t="shared" si="610"/>
        <v>0</v>
      </c>
      <c r="BJ653" s="385">
        <f t="shared" si="611"/>
        <v>0</v>
      </c>
      <c r="BK653" s="385">
        <f t="shared" si="612"/>
        <v>0</v>
      </c>
      <c r="BL653" s="385">
        <f t="shared" si="613"/>
        <v>0</v>
      </c>
      <c r="BM653" s="385">
        <f t="shared" si="614"/>
        <v>0</v>
      </c>
      <c r="BN653" s="385">
        <f t="shared" si="615"/>
        <v>0</v>
      </c>
      <c r="CK653" s="239">
        <f t="shared" si="637"/>
        <v>0</v>
      </c>
      <c r="CL653" s="239">
        <f t="shared" si="638"/>
        <v>0</v>
      </c>
    </row>
    <row r="654" spans="3:90" x14ac:dyDescent="0.35">
      <c r="C654" s="235"/>
      <c r="D654" s="246" t="str">
        <f t="shared" si="616"/>
        <v/>
      </c>
      <c r="E654" s="247" t="str">
        <f t="shared" si="617"/>
        <v/>
      </c>
      <c r="F654" s="248" t="str">
        <f t="shared" si="618"/>
        <v/>
      </c>
      <c r="G654" s="249" t="str">
        <f t="shared" si="619"/>
        <v/>
      </c>
      <c r="H654" s="250" t="str">
        <f t="shared" si="620"/>
        <v/>
      </c>
      <c r="I654" s="386" t="str">
        <f t="shared" si="581"/>
        <v/>
      </c>
      <c r="J654" s="387" t="str">
        <f t="shared" si="582"/>
        <v/>
      </c>
      <c r="K654" s="388" t="str">
        <f t="shared" si="583"/>
        <v/>
      </c>
      <c r="L654" s="389" t="str">
        <f t="shared" si="584"/>
        <v/>
      </c>
      <c r="M654" s="250" t="str">
        <f t="shared" si="585"/>
        <v/>
      </c>
      <c r="N654" s="246" t="b">
        <f t="shared" si="621"/>
        <v>0</v>
      </c>
      <c r="O654" s="246" t="b">
        <f t="shared" si="622"/>
        <v>0</v>
      </c>
      <c r="P654" s="246" t="b">
        <f t="shared" si="623"/>
        <v>0</v>
      </c>
      <c r="Q654" s="246" t="b">
        <f t="shared" si="624"/>
        <v>0</v>
      </c>
      <c r="R654" s="246" t="str">
        <f t="shared" si="625"/>
        <v>No</v>
      </c>
      <c r="S654" s="247" t="b">
        <f t="shared" si="586"/>
        <v>0</v>
      </c>
      <c r="T654" s="247" t="b">
        <f t="shared" si="587"/>
        <v>0</v>
      </c>
      <c r="U654" s="247" t="b">
        <f t="shared" si="588"/>
        <v>0</v>
      </c>
      <c r="V654" s="247" t="b">
        <f t="shared" si="589"/>
        <v>0</v>
      </c>
      <c r="W654" s="247" t="str">
        <f t="shared" si="626"/>
        <v>No</v>
      </c>
      <c r="X654" s="248" t="b">
        <f t="shared" si="590"/>
        <v>0</v>
      </c>
      <c r="Y654" s="248" t="b">
        <f t="shared" si="591"/>
        <v>0</v>
      </c>
      <c r="Z654" s="248" t="b">
        <f t="shared" si="592"/>
        <v>0</v>
      </c>
      <c r="AA654" s="248" t="b">
        <f t="shared" si="593"/>
        <v>0</v>
      </c>
      <c r="AB654" s="248" t="str">
        <f t="shared" si="627"/>
        <v>No</v>
      </c>
      <c r="AC654" s="249" t="b">
        <f t="shared" si="594"/>
        <v>0</v>
      </c>
      <c r="AD654" s="249" t="b">
        <f t="shared" si="595"/>
        <v>0</v>
      </c>
      <c r="AE654" s="249" t="b">
        <f t="shared" si="596"/>
        <v>0</v>
      </c>
      <c r="AF654" s="249" t="b">
        <f t="shared" si="597"/>
        <v>0</v>
      </c>
      <c r="AG654" s="249" t="str">
        <f t="shared" si="628"/>
        <v>No</v>
      </c>
      <c r="AH654" s="250" t="b">
        <f t="shared" si="598"/>
        <v>0</v>
      </c>
      <c r="AI654" s="250" t="b">
        <f t="shared" si="599"/>
        <v>0</v>
      </c>
      <c r="AJ654" s="250" t="b">
        <f t="shared" si="600"/>
        <v>0</v>
      </c>
      <c r="AK654" s="250" t="b">
        <f t="shared" si="601"/>
        <v>0</v>
      </c>
      <c r="AL654" s="250" t="str">
        <f t="shared" si="629"/>
        <v>No</v>
      </c>
      <c r="AN654" s="246" t="str">
        <f t="shared" si="630"/>
        <v/>
      </c>
      <c r="AO654" s="247" t="str">
        <f t="shared" si="631"/>
        <v/>
      </c>
      <c r="AP654" s="248" t="str">
        <f t="shared" si="632"/>
        <v/>
      </c>
      <c r="AQ654" s="249" t="str">
        <f t="shared" si="633"/>
        <v/>
      </c>
      <c r="AR654" s="250" t="str">
        <f t="shared" si="634"/>
        <v/>
      </c>
      <c r="AS654" s="234"/>
      <c r="AY654" s="385">
        <f t="shared" si="635"/>
        <v>0</v>
      </c>
      <c r="AZ654" s="385">
        <f t="shared" si="602"/>
        <v>0</v>
      </c>
      <c r="BA654" s="385">
        <f t="shared" si="636"/>
        <v>0</v>
      </c>
      <c r="BB654" s="385">
        <f t="shared" si="603"/>
        <v>0</v>
      </c>
      <c r="BC654" s="385">
        <f t="shared" si="604"/>
        <v>0</v>
      </c>
      <c r="BD654" s="385">
        <f t="shared" si="605"/>
        <v>0</v>
      </c>
      <c r="BE654" s="385">
        <f t="shared" si="606"/>
        <v>0</v>
      </c>
      <c r="BF654" s="385">
        <f t="shared" si="607"/>
        <v>0</v>
      </c>
      <c r="BG654" s="385">
        <f t="shared" si="608"/>
        <v>0</v>
      </c>
      <c r="BH654" s="385">
        <f t="shared" si="609"/>
        <v>0</v>
      </c>
      <c r="BI654" s="385">
        <f t="shared" si="610"/>
        <v>0</v>
      </c>
      <c r="BJ654" s="385">
        <f t="shared" si="611"/>
        <v>0</v>
      </c>
      <c r="BK654" s="385">
        <f t="shared" si="612"/>
        <v>0</v>
      </c>
      <c r="BL654" s="385">
        <f t="shared" si="613"/>
        <v>0</v>
      </c>
      <c r="BM654" s="385">
        <f t="shared" si="614"/>
        <v>0</v>
      </c>
      <c r="BN654" s="385">
        <f t="shared" si="615"/>
        <v>0</v>
      </c>
      <c r="CK654" s="239">
        <f t="shared" si="637"/>
        <v>0</v>
      </c>
      <c r="CL654" s="239">
        <f t="shared" si="638"/>
        <v>0</v>
      </c>
    </row>
    <row r="655" spans="3:90" x14ac:dyDescent="0.35">
      <c r="C655" s="235"/>
      <c r="D655" s="246" t="str">
        <f t="shared" si="616"/>
        <v/>
      </c>
      <c r="E655" s="247" t="str">
        <f t="shared" si="617"/>
        <v/>
      </c>
      <c r="F655" s="248" t="str">
        <f t="shared" si="618"/>
        <v/>
      </c>
      <c r="G655" s="249" t="str">
        <f t="shared" si="619"/>
        <v/>
      </c>
      <c r="H655" s="250" t="str">
        <f t="shared" si="620"/>
        <v/>
      </c>
      <c r="I655" s="386" t="str">
        <f t="shared" si="581"/>
        <v/>
      </c>
      <c r="J655" s="387" t="str">
        <f t="shared" si="582"/>
        <v/>
      </c>
      <c r="K655" s="388" t="str">
        <f t="shared" si="583"/>
        <v/>
      </c>
      <c r="L655" s="389" t="str">
        <f t="shared" si="584"/>
        <v/>
      </c>
      <c r="M655" s="250" t="str">
        <f t="shared" si="585"/>
        <v/>
      </c>
      <c r="N655" s="246" t="b">
        <f t="shared" si="621"/>
        <v>0</v>
      </c>
      <c r="O655" s="246" t="b">
        <f t="shared" si="622"/>
        <v>0</v>
      </c>
      <c r="P655" s="246" t="b">
        <f t="shared" si="623"/>
        <v>0</v>
      </c>
      <c r="Q655" s="246" t="b">
        <f t="shared" si="624"/>
        <v>0</v>
      </c>
      <c r="R655" s="246" t="str">
        <f t="shared" si="625"/>
        <v>No</v>
      </c>
      <c r="S655" s="247" t="b">
        <f t="shared" si="586"/>
        <v>0</v>
      </c>
      <c r="T655" s="247" t="b">
        <f t="shared" si="587"/>
        <v>0</v>
      </c>
      <c r="U655" s="247" t="b">
        <f t="shared" si="588"/>
        <v>0</v>
      </c>
      <c r="V655" s="247" t="b">
        <f t="shared" si="589"/>
        <v>0</v>
      </c>
      <c r="W655" s="247" t="str">
        <f t="shared" si="626"/>
        <v>No</v>
      </c>
      <c r="X655" s="248" t="b">
        <f t="shared" si="590"/>
        <v>0</v>
      </c>
      <c r="Y655" s="248" t="b">
        <f t="shared" si="591"/>
        <v>0</v>
      </c>
      <c r="Z655" s="248" t="b">
        <f t="shared" si="592"/>
        <v>0</v>
      </c>
      <c r="AA655" s="248" t="b">
        <f t="shared" si="593"/>
        <v>0</v>
      </c>
      <c r="AB655" s="248" t="str">
        <f t="shared" si="627"/>
        <v>No</v>
      </c>
      <c r="AC655" s="249" t="b">
        <f t="shared" si="594"/>
        <v>0</v>
      </c>
      <c r="AD655" s="249" t="b">
        <f t="shared" si="595"/>
        <v>0</v>
      </c>
      <c r="AE655" s="249" t="b">
        <f t="shared" si="596"/>
        <v>0</v>
      </c>
      <c r="AF655" s="249" t="b">
        <f t="shared" si="597"/>
        <v>0</v>
      </c>
      <c r="AG655" s="249" t="str">
        <f t="shared" si="628"/>
        <v>No</v>
      </c>
      <c r="AH655" s="250" t="b">
        <f t="shared" si="598"/>
        <v>0</v>
      </c>
      <c r="AI655" s="250" t="b">
        <f t="shared" si="599"/>
        <v>0</v>
      </c>
      <c r="AJ655" s="250" t="b">
        <f t="shared" si="600"/>
        <v>0</v>
      </c>
      <c r="AK655" s="250" t="b">
        <f t="shared" si="601"/>
        <v>0</v>
      </c>
      <c r="AL655" s="250" t="str">
        <f t="shared" si="629"/>
        <v>No</v>
      </c>
      <c r="AN655" s="246" t="str">
        <f t="shared" si="630"/>
        <v/>
      </c>
      <c r="AO655" s="247" t="str">
        <f t="shared" si="631"/>
        <v/>
      </c>
      <c r="AP655" s="248" t="str">
        <f t="shared" si="632"/>
        <v/>
      </c>
      <c r="AQ655" s="249" t="str">
        <f t="shared" si="633"/>
        <v/>
      </c>
      <c r="AR655" s="250" t="str">
        <f t="shared" si="634"/>
        <v/>
      </c>
      <c r="AS655" s="234"/>
      <c r="AY655" s="385">
        <f t="shared" si="635"/>
        <v>0</v>
      </c>
      <c r="AZ655" s="385">
        <f t="shared" si="602"/>
        <v>0</v>
      </c>
      <c r="BA655" s="385">
        <f t="shared" si="636"/>
        <v>0</v>
      </c>
      <c r="BB655" s="385">
        <f t="shared" si="603"/>
        <v>0</v>
      </c>
      <c r="BC655" s="385">
        <f t="shared" si="604"/>
        <v>0</v>
      </c>
      <c r="BD655" s="385">
        <f t="shared" si="605"/>
        <v>0</v>
      </c>
      <c r="BE655" s="385">
        <f t="shared" si="606"/>
        <v>0</v>
      </c>
      <c r="BF655" s="385">
        <f t="shared" si="607"/>
        <v>0</v>
      </c>
      <c r="BG655" s="385">
        <f t="shared" si="608"/>
        <v>0</v>
      </c>
      <c r="BH655" s="385">
        <f t="shared" si="609"/>
        <v>0</v>
      </c>
      <c r="BI655" s="385">
        <f t="shared" si="610"/>
        <v>0</v>
      </c>
      <c r="BJ655" s="385">
        <f t="shared" si="611"/>
        <v>0</v>
      </c>
      <c r="BK655" s="385">
        <f t="shared" si="612"/>
        <v>0</v>
      </c>
      <c r="BL655" s="385">
        <f t="shared" si="613"/>
        <v>0</v>
      </c>
      <c r="BM655" s="385">
        <f t="shared" si="614"/>
        <v>0</v>
      </c>
      <c r="BN655" s="385">
        <f t="shared" si="615"/>
        <v>0</v>
      </c>
      <c r="CK655" s="239">
        <f t="shared" si="637"/>
        <v>0</v>
      </c>
      <c r="CL655" s="239">
        <f t="shared" si="638"/>
        <v>0</v>
      </c>
    </row>
    <row r="656" spans="3:90" x14ac:dyDescent="0.35">
      <c r="C656" s="235"/>
      <c r="D656" s="246" t="str">
        <f t="shared" si="616"/>
        <v/>
      </c>
      <c r="E656" s="247" t="str">
        <f t="shared" si="617"/>
        <v/>
      </c>
      <c r="F656" s="248" t="str">
        <f t="shared" si="618"/>
        <v/>
      </c>
      <c r="G656" s="249" t="str">
        <f t="shared" si="619"/>
        <v/>
      </c>
      <c r="H656" s="250" t="str">
        <f t="shared" si="620"/>
        <v/>
      </c>
      <c r="I656" s="386" t="str">
        <f t="shared" si="581"/>
        <v/>
      </c>
      <c r="J656" s="387" t="str">
        <f t="shared" si="582"/>
        <v/>
      </c>
      <c r="K656" s="388" t="str">
        <f t="shared" si="583"/>
        <v/>
      </c>
      <c r="L656" s="389" t="str">
        <f t="shared" si="584"/>
        <v/>
      </c>
      <c r="M656" s="250" t="str">
        <f t="shared" si="585"/>
        <v/>
      </c>
      <c r="N656" s="246" t="b">
        <f t="shared" si="621"/>
        <v>0</v>
      </c>
      <c r="O656" s="246" t="b">
        <f t="shared" si="622"/>
        <v>0</v>
      </c>
      <c r="P656" s="246" t="b">
        <f t="shared" si="623"/>
        <v>0</v>
      </c>
      <c r="Q656" s="246" t="b">
        <f t="shared" si="624"/>
        <v>0</v>
      </c>
      <c r="R656" s="246" t="str">
        <f t="shared" si="625"/>
        <v>No</v>
      </c>
      <c r="S656" s="247" t="b">
        <f t="shared" si="586"/>
        <v>0</v>
      </c>
      <c r="T656" s="247" t="b">
        <f t="shared" si="587"/>
        <v>0</v>
      </c>
      <c r="U656" s="247" t="b">
        <f t="shared" si="588"/>
        <v>0</v>
      </c>
      <c r="V656" s="247" t="b">
        <f t="shared" si="589"/>
        <v>0</v>
      </c>
      <c r="W656" s="247" t="str">
        <f t="shared" si="626"/>
        <v>No</v>
      </c>
      <c r="X656" s="248" t="b">
        <f t="shared" si="590"/>
        <v>0</v>
      </c>
      <c r="Y656" s="248" t="b">
        <f t="shared" si="591"/>
        <v>0</v>
      </c>
      <c r="Z656" s="248" t="b">
        <f t="shared" si="592"/>
        <v>0</v>
      </c>
      <c r="AA656" s="248" t="b">
        <f t="shared" si="593"/>
        <v>0</v>
      </c>
      <c r="AB656" s="248" t="str">
        <f t="shared" si="627"/>
        <v>No</v>
      </c>
      <c r="AC656" s="249" t="b">
        <f t="shared" si="594"/>
        <v>0</v>
      </c>
      <c r="AD656" s="249" t="b">
        <f t="shared" si="595"/>
        <v>0</v>
      </c>
      <c r="AE656" s="249" t="b">
        <f t="shared" si="596"/>
        <v>0</v>
      </c>
      <c r="AF656" s="249" t="b">
        <f t="shared" si="597"/>
        <v>0</v>
      </c>
      <c r="AG656" s="249" t="str">
        <f t="shared" si="628"/>
        <v>No</v>
      </c>
      <c r="AH656" s="250" t="b">
        <f t="shared" si="598"/>
        <v>0</v>
      </c>
      <c r="AI656" s="250" t="b">
        <f t="shared" si="599"/>
        <v>0</v>
      </c>
      <c r="AJ656" s="250" t="b">
        <f t="shared" si="600"/>
        <v>0</v>
      </c>
      <c r="AK656" s="250" t="b">
        <f t="shared" si="601"/>
        <v>0</v>
      </c>
      <c r="AL656" s="250" t="str">
        <f t="shared" si="629"/>
        <v>No</v>
      </c>
      <c r="AN656" s="246" t="str">
        <f t="shared" si="630"/>
        <v/>
      </c>
      <c r="AO656" s="247" t="str">
        <f t="shared" si="631"/>
        <v/>
      </c>
      <c r="AP656" s="248" t="str">
        <f t="shared" si="632"/>
        <v/>
      </c>
      <c r="AQ656" s="249" t="str">
        <f t="shared" si="633"/>
        <v/>
      </c>
      <c r="AR656" s="250" t="str">
        <f t="shared" si="634"/>
        <v/>
      </c>
      <c r="AS656" s="234"/>
      <c r="AY656" s="385">
        <f t="shared" si="635"/>
        <v>0</v>
      </c>
      <c r="AZ656" s="385">
        <f t="shared" si="602"/>
        <v>0</v>
      </c>
      <c r="BA656" s="385">
        <f t="shared" si="636"/>
        <v>0</v>
      </c>
      <c r="BB656" s="385">
        <f t="shared" si="603"/>
        <v>0</v>
      </c>
      <c r="BC656" s="385">
        <f t="shared" si="604"/>
        <v>0</v>
      </c>
      <c r="BD656" s="385">
        <f t="shared" si="605"/>
        <v>0</v>
      </c>
      <c r="BE656" s="385">
        <f t="shared" si="606"/>
        <v>0</v>
      </c>
      <c r="BF656" s="385">
        <f t="shared" si="607"/>
        <v>0</v>
      </c>
      <c r="BG656" s="385">
        <f t="shared" si="608"/>
        <v>0</v>
      </c>
      <c r="BH656" s="385">
        <f t="shared" si="609"/>
        <v>0</v>
      </c>
      <c r="BI656" s="385">
        <f t="shared" si="610"/>
        <v>0</v>
      </c>
      <c r="BJ656" s="385">
        <f t="shared" si="611"/>
        <v>0</v>
      </c>
      <c r="BK656" s="385">
        <f t="shared" si="612"/>
        <v>0</v>
      </c>
      <c r="BL656" s="385">
        <f t="shared" si="613"/>
        <v>0</v>
      </c>
      <c r="BM656" s="385">
        <f t="shared" si="614"/>
        <v>0</v>
      </c>
      <c r="BN656" s="385">
        <f t="shared" si="615"/>
        <v>0</v>
      </c>
      <c r="CK656" s="239">
        <f t="shared" si="637"/>
        <v>0</v>
      </c>
      <c r="CL656" s="239">
        <f t="shared" si="638"/>
        <v>0</v>
      </c>
    </row>
    <row r="657" spans="3:90" x14ac:dyDescent="0.35">
      <c r="C657" s="235"/>
      <c r="D657" s="246" t="str">
        <f t="shared" si="616"/>
        <v/>
      </c>
      <c r="E657" s="247" t="str">
        <f t="shared" si="617"/>
        <v/>
      </c>
      <c r="F657" s="248" t="str">
        <f t="shared" si="618"/>
        <v/>
      </c>
      <c r="G657" s="249" t="str">
        <f t="shared" si="619"/>
        <v/>
      </c>
      <c r="H657" s="250" t="str">
        <f t="shared" si="620"/>
        <v/>
      </c>
      <c r="I657" s="386" t="str">
        <f t="shared" si="581"/>
        <v/>
      </c>
      <c r="J657" s="387" t="str">
        <f t="shared" si="582"/>
        <v/>
      </c>
      <c r="K657" s="388" t="str">
        <f t="shared" si="583"/>
        <v/>
      </c>
      <c r="L657" s="389" t="str">
        <f t="shared" si="584"/>
        <v/>
      </c>
      <c r="M657" s="250" t="str">
        <f t="shared" si="585"/>
        <v/>
      </c>
      <c r="N657" s="246" t="b">
        <f t="shared" si="621"/>
        <v>0</v>
      </c>
      <c r="O657" s="246" t="b">
        <f t="shared" si="622"/>
        <v>0</v>
      </c>
      <c r="P657" s="246" t="b">
        <f t="shared" si="623"/>
        <v>0</v>
      </c>
      <c r="Q657" s="246" t="b">
        <f t="shared" si="624"/>
        <v>0</v>
      </c>
      <c r="R657" s="246" t="str">
        <f t="shared" si="625"/>
        <v>No</v>
      </c>
      <c r="S657" s="247" t="b">
        <f t="shared" si="586"/>
        <v>0</v>
      </c>
      <c r="T657" s="247" t="b">
        <f t="shared" si="587"/>
        <v>0</v>
      </c>
      <c r="U657" s="247" t="b">
        <f t="shared" si="588"/>
        <v>0</v>
      </c>
      <c r="V657" s="247" t="b">
        <f t="shared" si="589"/>
        <v>0</v>
      </c>
      <c r="W657" s="247" t="str">
        <f t="shared" si="626"/>
        <v>No</v>
      </c>
      <c r="X657" s="248" t="b">
        <f t="shared" si="590"/>
        <v>0</v>
      </c>
      <c r="Y657" s="248" t="b">
        <f t="shared" si="591"/>
        <v>0</v>
      </c>
      <c r="Z657" s="248" t="b">
        <f t="shared" si="592"/>
        <v>0</v>
      </c>
      <c r="AA657" s="248" t="b">
        <f t="shared" si="593"/>
        <v>0</v>
      </c>
      <c r="AB657" s="248" t="str">
        <f t="shared" si="627"/>
        <v>No</v>
      </c>
      <c r="AC657" s="249" t="b">
        <f t="shared" si="594"/>
        <v>0</v>
      </c>
      <c r="AD657" s="249" t="b">
        <f t="shared" si="595"/>
        <v>0</v>
      </c>
      <c r="AE657" s="249" t="b">
        <f t="shared" si="596"/>
        <v>0</v>
      </c>
      <c r="AF657" s="249" t="b">
        <f t="shared" si="597"/>
        <v>0</v>
      </c>
      <c r="AG657" s="249" t="str">
        <f t="shared" si="628"/>
        <v>No</v>
      </c>
      <c r="AH657" s="250" t="b">
        <f t="shared" si="598"/>
        <v>0</v>
      </c>
      <c r="AI657" s="250" t="b">
        <f t="shared" si="599"/>
        <v>0</v>
      </c>
      <c r="AJ657" s="250" t="b">
        <f t="shared" si="600"/>
        <v>0</v>
      </c>
      <c r="AK657" s="250" t="b">
        <f t="shared" si="601"/>
        <v>0</v>
      </c>
      <c r="AL657" s="250" t="str">
        <f t="shared" si="629"/>
        <v>No</v>
      </c>
      <c r="AN657" s="246" t="str">
        <f t="shared" si="630"/>
        <v/>
      </c>
      <c r="AO657" s="247" t="str">
        <f t="shared" si="631"/>
        <v/>
      </c>
      <c r="AP657" s="248" t="str">
        <f t="shared" si="632"/>
        <v/>
      </c>
      <c r="AQ657" s="249" t="str">
        <f t="shared" si="633"/>
        <v/>
      </c>
      <c r="AR657" s="250" t="str">
        <f t="shared" si="634"/>
        <v/>
      </c>
      <c r="AS657" s="234"/>
      <c r="AY657" s="385">
        <f t="shared" si="635"/>
        <v>0</v>
      </c>
      <c r="AZ657" s="385">
        <f t="shared" si="602"/>
        <v>0</v>
      </c>
      <c r="BA657" s="385">
        <f t="shared" si="636"/>
        <v>0</v>
      </c>
      <c r="BB657" s="385">
        <f t="shared" si="603"/>
        <v>0</v>
      </c>
      <c r="BC657" s="385">
        <f t="shared" si="604"/>
        <v>0</v>
      </c>
      <c r="BD657" s="385">
        <f t="shared" si="605"/>
        <v>0</v>
      </c>
      <c r="BE657" s="385">
        <f t="shared" si="606"/>
        <v>0</v>
      </c>
      <c r="BF657" s="385">
        <f t="shared" si="607"/>
        <v>0</v>
      </c>
      <c r="BG657" s="385">
        <f t="shared" si="608"/>
        <v>0</v>
      </c>
      <c r="BH657" s="385">
        <f t="shared" si="609"/>
        <v>0</v>
      </c>
      <c r="BI657" s="385">
        <f t="shared" si="610"/>
        <v>0</v>
      </c>
      <c r="BJ657" s="385">
        <f t="shared" si="611"/>
        <v>0</v>
      </c>
      <c r="BK657" s="385">
        <f t="shared" si="612"/>
        <v>0</v>
      </c>
      <c r="BL657" s="385">
        <f t="shared" si="613"/>
        <v>0</v>
      </c>
      <c r="BM657" s="385">
        <f t="shared" si="614"/>
        <v>0</v>
      </c>
      <c r="BN657" s="385">
        <f t="shared" si="615"/>
        <v>0</v>
      </c>
      <c r="CK657" s="239">
        <f t="shared" si="637"/>
        <v>0</v>
      </c>
      <c r="CL657" s="239">
        <f t="shared" si="638"/>
        <v>0</v>
      </c>
    </row>
    <row r="658" spans="3:90" x14ac:dyDescent="0.35">
      <c r="C658" s="235"/>
      <c r="D658" s="246" t="str">
        <f t="shared" si="616"/>
        <v/>
      </c>
      <c r="E658" s="247" t="str">
        <f t="shared" si="617"/>
        <v/>
      </c>
      <c r="F658" s="248" t="str">
        <f t="shared" si="618"/>
        <v/>
      </c>
      <c r="G658" s="249" t="str">
        <f t="shared" si="619"/>
        <v/>
      </c>
      <c r="H658" s="250" t="str">
        <f t="shared" si="620"/>
        <v/>
      </c>
      <c r="I658" s="386" t="str">
        <f t="shared" si="581"/>
        <v/>
      </c>
      <c r="J658" s="387" t="str">
        <f t="shared" si="582"/>
        <v/>
      </c>
      <c r="K658" s="388" t="str">
        <f t="shared" si="583"/>
        <v/>
      </c>
      <c r="L658" s="389" t="str">
        <f t="shared" si="584"/>
        <v/>
      </c>
      <c r="M658" s="250" t="str">
        <f t="shared" si="585"/>
        <v/>
      </c>
      <c r="N658" s="246" t="b">
        <f t="shared" si="621"/>
        <v>0</v>
      </c>
      <c r="O658" s="246" t="b">
        <f t="shared" si="622"/>
        <v>0</v>
      </c>
      <c r="P658" s="246" t="b">
        <f t="shared" si="623"/>
        <v>0</v>
      </c>
      <c r="Q658" s="246" t="b">
        <f t="shared" si="624"/>
        <v>0</v>
      </c>
      <c r="R658" s="246" t="str">
        <f t="shared" si="625"/>
        <v>No</v>
      </c>
      <c r="S658" s="247" t="b">
        <f t="shared" si="586"/>
        <v>0</v>
      </c>
      <c r="T658" s="247" t="b">
        <f t="shared" si="587"/>
        <v>0</v>
      </c>
      <c r="U658" s="247" t="b">
        <f t="shared" si="588"/>
        <v>0</v>
      </c>
      <c r="V658" s="247" t="b">
        <f t="shared" si="589"/>
        <v>0</v>
      </c>
      <c r="W658" s="247" t="str">
        <f t="shared" si="626"/>
        <v>No</v>
      </c>
      <c r="X658" s="248" t="b">
        <f t="shared" si="590"/>
        <v>0</v>
      </c>
      <c r="Y658" s="248" t="b">
        <f t="shared" si="591"/>
        <v>0</v>
      </c>
      <c r="Z658" s="248" t="b">
        <f t="shared" si="592"/>
        <v>0</v>
      </c>
      <c r="AA658" s="248" t="b">
        <f t="shared" si="593"/>
        <v>0</v>
      </c>
      <c r="AB658" s="248" t="str">
        <f t="shared" si="627"/>
        <v>No</v>
      </c>
      <c r="AC658" s="249" t="b">
        <f t="shared" si="594"/>
        <v>0</v>
      </c>
      <c r="AD658" s="249" t="b">
        <f t="shared" si="595"/>
        <v>0</v>
      </c>
      <c r="AE658" s="249" t="b">
        <f t="shared" si="596"/>
        <v>0</v>
      </c>
      <c r="AF658" s="249" t="b">
        <f t="shared" si="597"/>
        <v>0</v>
      </c>
      <c r="AG658" s="249" t="str">
        <f t="shared" si="628"/>
        <v>No</v>
      </c>
      <c r="AH658" s="250" t="b">
        <f t="shared" si="598"/>
        <v>0</v>
      </c>
      <c r="AI658" s="250" t="b">
        <f t="shared" si="599"/>
        <v>0</v>
      </c>
      <c r="AJ658" s="250" t="b">
        <f t="shared" si="600"/>
        <v>0</v>
      </c>
      <c r="AK658" s="250" t="b">
        <f t="shared" si="601"/>
        <v>0</v>
      </c>
      <c r="AL658" s="250" t="str">
        <f t="shared" si="629"/>
        <v>No</v>
      </c>
      <c r="AN658" s="246" t="str">
        <f t="shared" si="630"/>
        <v/>
      </c>
      <c r="AO658" s="247" t="str">
        <f t="shared" si="631"/>
        <v/>
      </c>
      <c r="AP658" s="248" t="str">
        <f t="shared" si="632"/>
        <v/>
      </c>
      <c r="AQ658" s="249" t="str">
        <f t="shared" si="633"/>
        <v/>
      </c>
      <c r="AR658" s="250" t="str">
        <f t="shared" si="634"/>
        <v/>
      </c>
      <c r="AS658" s="234"/>
      <c r="AY658" s="385">
        <f t="shared" si="635"/>
        <v>0</v>
      </c>
      <c r="AZ658" s="385">
        <f t="shared" si="602"/>
        <v>0</v>
      </c>
      <c r="BA658" s="385">
        <f t="shared" si="636"/>
        <v>0</v>
      </c>
      <c r="BB658" s="385">
        <f t="shared" si="603"/>
        <v>0</v>
      </c>
      <c r="BC658" s="385">
        <f t="shared" si="604"/>
        <v>0</v>
      </c>
      <c r="BD658" s="385">
        <f t="shared" si="605"/>
        <v>0</v>
      </c>
      <c r="BE658" s="385">
        <f t="shared" si="606"/>
        <v>0</v>
      </c>
      <c r="BF658" s="385">
        <f t="shared" si="607"/>
        <v>0</v>
      </c>
      <c r="BG658" s="385">
        <f t="shared" si="608"/>
        <v>0</v>
      </c>
      <c r="BH658" s="385">
        <f t="shared" si="609"/>
        <v>0</v>
      </c>
      <c r="BI658" s="385">
        <f t="shared" si="610"/>
        <v>0</v>
      </c>
      <c r="BJ658" s="385">
        <f t="shared" si="611"/>
        <v>0</v>
      </c>
      <c r="BK658" s="385">
        <f t="shared" si="612"/>
        <v>0</v>
      </c>
      <c r="BL658" s="385">
        <f t="shared" si="613"/>
        <v>0</v>
      </c>
      <c r="BM658" s="385">
        <f t="shared" si="614"/>
        <v>0</v>
      </c>
      <c r="BN658" s="385">
        <f t="shared" si="615"/>
        <v>0</v>
      </c>
      <c r="CK658" s="239">
        <f t="shared" si="637"/>
        <v>0</v>
      </c>
      <c r="CL658" s="239">
        <f t="shared" si="638"/>
        <v>0</v>
      </c>
    </row>
    <row r="659" spans="3:90" x14ac:dyDescent="0.35">
      <c r="C659" s="235"/>
      <c r="D659" s="246" t="str">
        <f t="shared" si="616"/>
        <v/>
      </c>
      <c r="E659" s="247" t="str">
        <f t="shared" si="617"/>
        <v/>
      </c>
      <c r="F659" s="248" t="str">
        <f t="shared" si="618"/>
        <v/>
      </c>
      <c r="G659" s="249" t="str">
        <f t="shared" si="619"/>
        <v/>
      </c>
      <c r="H659" s="250" t="str">
        <f t="shared" si="620"/>
        <v/>
      </c>
      <c r="I659" s="386" t="str">
        <f t="shared" si="581"/>
        <v/>
      </c>
      <c r="J659" s="387" t="str">
        <f t="shared" si="582"/>
        <v/>
      </c>
      <c r="K659" s="388" t="str">
        <f t="shared" si="583"/>
        <v/>
      </c>
      <c r="L659" s="389" t="str">
        <f t="shared" si="584"/>
        <v/>
      </c>
      <c r="M659" s="250" t="str">
        <f t="shared" si="585"/>
        <v/>
      </c>
      <c r="N659" s="246" t="b">
        <f t="shared" si="621"/>
        <v>0</v>
      </c>
      <c r="O659" s="246" t="b">
        <f t="shared" si="622"/>
        <v>0</v>
      </c>
      <c r="P659" s="246" t="b">
        <f t="shared" si="623"/>
        <v>0</v>
      </c>
      <c r="Q659" s="246" t="b">
        <f t="shared" si="624"/>
        <v>0</v>
      </c>
      <c r="R659" s="246" t="str">
        <f t="shared" si="625"/>
        <v>No</v>
      </c>
      <c r="S659" s="247" t="b">
        <f t="shared" si="586"/>
        <v>0</v>
      </c>
      <c r="T659" s="247" t="b">
        <f t="shared" si="587"/>
        <v>0</v>
      </c>
      <c r="U659" s="247" t="b">
        <f t="shared" si="588"/>
        <v>0</v>
      </c>
      <c r="V659" s="247" t="b">
        <f t="shared" si="589"/>
        <v>0</v>
      </c>
      <c r="W659" s="247" t="str">
        <f t="shared" si="626"/>
        <v>No</v>
      </c>
      <c r="X659" s="248" t="b">
        <f t="shared" si="590"/>
        <v>0</v>
      </c>
      <c r="Y659" s="248" t="b">
        <f t="shared" si="591"/>
        <v>0</v>
      </c>
      <c r="Z659" s="248" t="b">
        <f t="shared" si="592"/>
        <v>0</v>
      </c>
      <c r="AA659" s="248" t="b">
        <f t="shared" si="593"/>
        <v>0</v>
      </c>
      <c r="AB659" s="248" t="str">
        <f t="shared" si="627"/>
        <v>No</v>
      </c>
      <c r="AC659" s="249" t="b">
        <f t="shared" si="594"/>
        <v>0</v>
      </c>
      <c r="AD659" s="249" t="b">
        <f t="shared" si="595"/>
        <v>0</v>
      </c>
      <c r="AE659" s="249" t="b">
        <f t="shared" si="596"/>
        <v>0</v>
      </c>
      <c r="AF659" s="249" t="b">
        <f t="shared" si="597"/>
        <v>0</v>
      </c>
      <c r="AG659" s="249" t="str">
        <f t="shared" si="628"/>
        <v>No</v>
      </c>
      <c r="AH659" s="250" t="b">
        <f t="shared" si="598"/>
        <v>0</v>
      </c>
      <c r="AI659" s="250" t="b">
        <f t="shared" si="599"/>
        <v>0</v>
      </c>
      <c r="AJ659" s="250" t="b">
        <f t="shared" si="600"/>
        <v>0</v>
      </c>
      <c r="AK659" s="250" t="b">
        <f t="shared" si="601"/>
        <v>0</v>
      </c>
      <c r="AL659" s="250" t="str">
        <f t="shared" si="629"/>
        <v>No</v>
      </c>
      <c r="AN659" s="246" t="str">
        <f t="shared" si="630"/>
        <v/>
      </c>
      <c r="AO659" s="247" t="str">
        <f t="shared" si="631"/>
        <v/>
      </c>
      <c r="AP659" s="248" t="str">
        <f t="shared" si="632"/>
        <v/>
      </c>
      <c r="AQ659" s="249" t="str">
        <f t="shared" si="633"/>
        <v/>
      </c>
      <c r="AR659" s="250" t="str">
        <f t="shared" si="634"/>
        <v/>
      </c>
      <c r="AS659" s="234"/>
      <c r="AY659" s="385">
        <f t="shared" si="635"/>
        <v>0</v>
      </c>
      <c r="AZ659" s="385">
        <f t="shared" si="602"/>
        <v>0</v>
      </c>
      <c r="BA659" s="385">
        <f t="shared" si="636"/>
        <v>0</v>
      </c>
      <c r="BB659" s="385">
        <f t="shared" si="603"/>
        <v>0</v>
      </c>
      <c r="BC659" s="385">
        <f t="shared" si="604"/>
        <v>0</v>
      </c>
      <c r="BD659" s="385">
        <f t="shared" si="605"/>
        <v>0</v>
      </c>
      <c r="BE659" s="385">
        <f t="shared" si="606"/>
        <v>0</v>
      </c>
      <c r="BF659" s="385">
        <f t="shared" si="607"/>
        <v>0</v>
      </c>
      <c r="BG659" s="385">
        <f t="shared" si="608"/>
        <v>0</v>
      </c>
      <c r="BH659" s="385">
        <f t="shared" si="609"/>
        <v>0</v>
      </c>
      <c r="BI659" s="385">
        <f t="shared" si="610"/>
        <v>0</v>
      </c>
      <c r="BJ659" s="385">
        <f t="shared" si="611"/>
        <v>0</v>
      </c>
      <c r="BK659" s="385">
        <f t="shared" si="612"/>
        <v>0</v>
      </c>
      <c r="BL659" s="385">
        <f t="shared" si="613"/>
        <v>0</v>
      </c>
      <c r="BM659" s="385">
        <f t="shared" si="614"/>
        <v>0</v>
      </c>
      <c r="BN659" s="385">
        <f t="shared" si="615"/>
        <v>0</v>
      </c>
      <c r="CK659" s="239">
        <f t="shared" si="637"/>
        <v>0</v>
      </c>
      <c r="CL659" s="239">
        <f t="shared" si="638"/>
        <v>0</v>
      </c>
    </row>
    <row r="660" spans="3:90" x14ac:dyDescent="0.35">
      <c r="C660" s="235"/>
      <c r="D660" s="246" t="str">
        <f t="shared" si="616"/>
        <v/>
      </c>
      <c r="E660" s="247" t="str">
        <f t="shared" si="617"/>
        <v/>
      </c>
      <c r="F660" s="248" t="str">
        <f t="shared" si="618"/>
        <v/>
      </c>
      <c r="G660" s="249" t="str">
        <f t="shared" si="619"/>
        <v/>
      </c>
      <c r="H660" s="250" t="str">
        <f t="shared" si="620"/>
        <v/>
      </c>
      <c r="I660" s="386" t="str">
        <f t="shared" si="581"/>
        <v/>
      </c>
      <c r="J660" s="387" t="str">
        <f t="shared" si="582"/>
        <v/>
      </c>
      <c r="K660" s="388" t="str">
        <f t="shared" si="583"/>
        <v/>
      </c>
      <c r="L660" s="389" t="str">
        <f t="shared" si="584"/>
        <v/>
      </c>
      <c r="M660" s="250" t="str">
        <f t="shared" si="585"/>
        <v/>
      </c>
      <c r="N660" s="246" t="b">
        <f t="shared" si="621"/>
        <v>0</v>
      </c>
      <c r="O660" s="246" t="b">
        <f t="shared" si="622"/>
        <v>0</v>
      </c>
      <c r="P660" s="246" t="b">
        <f t="shared" si="623"/>
        <v>0</v>
      </c>
      <c r="Q660" s="246" t="b">
        <f t="shared" si="624"/>
        <v>0</v>
      </c>
      <c r="R660" s="246" t="str">
        <f t="shared" si="625"/>
        <v>No</v>
      </c>
      <c r="S660" s="247" t="b">
        <f t="shared" si="586"/>
        <v>0</v>
      </c>
      <c r="T660" s="247" t="b">
        <f t="shared" si="587"/>
        <v>0</v>
      </c>
      <c r="U660" s="247" t="b">
        <f t="shared" si="588"/>
        <v>0</v>
      </c>
      <c r="V660" s="247" t="b">
        <f t="shared" si="589"/>
        <v>0</v>
      </c>
      <c r="W660" s="247" t="str">
        <f t="shared" si="626"/>
        <v>No</v>
      </c>
      <c r="X660" s="248" t="b">
        <f t="shared" si="590"/>
        <v>0</v>
      </c>
      <c r="Y660" s="248" t="b">
        <f t="shared" si="591"/>
        <v>0</v>
      </c>
      <c r="Z660" s="248" t="b">
        <f t="shared" si="592"/>
        <v>0</v>
      </c>
      <c r="AA660" s="248" t="b">
        <f t="shared" si="593"/>
        <v>0</v>
      </c>
      <c r="AB660" s="248" t="str">
        <f t="shared" si="627"/>
        <v>No</v>
      </c>
      <c r="AC660" s="249" t="b">
        <f t="shared" si="594"/>
        <v>0</v>
      </c>
      <c r="AD660" s="249" t="b">
        <f t="shared" si="595"/>
        <v>0</v>
      </c>
      <c r="AE660" s="249" t="b">
        <f t="shared" si="596"/>
        <v>0</v>
      </c>
      <c r="AF660" s="249" t="b">
        <f t="shared" si="597"/>
        <v>0</v>
      </c>
      <c r="AG660" s="249" t="str">
        <f t="shared" si="628"/>
        <v>No</v>
      </c>
      <c r="AH660" s="250" t="b">
        <f t="shared" si="598"/>
        <v>0</v>
      </c>
      <c r="AI660" s="250" t="b">
        <f t="shared" si="599"/>
        <v>0</v>
      </c>
      <c r="AJ660" s="250" t="b">
        <f t="shared" si="600"/>
        <v>0</v>
      </c>
      <c r="AK660" s="250" t="b">
        <f t="shared" si="601"/>
        <v>0</v>
      </c>
      <c r="AL660" s="250" t="str">
        <f t="shared" si="629"/>
        <v>No</v>
      </c>
      <c r="AN660" s="246" t="str">
        <f t="shared" si="630"/>
        <v/>
      </c>
      <c r="AO660" s="247" t="str">
        <f t="shared" si="631"/>
        <v/>
      </c>
      <c r="AP660" s="248" t="str">
        <f t="shared" si="632"/>
        <v/>
      </c>
      <c r="AQ660" s="249" t="str">
        <f t="shared" si="633"/>
        <v/>
      </c>
      <c r="AR660" s="250" t="str">
        <f t="shared" si="634"/>
        <v/>
      </c>
      <c r="AS660" s="234"/>
      <c r="AY660" s="385">
        <f t="shared" si="635"/>
        <v>0</v>
      </c>
      <c r="AZ660" s="385">
        <f t="shared" si="602"/>
        <v>0</v>
      </c>
      <c r="BA660" s="385">
        <f t="shared" si="636"/>
        <v>0</v>
      </c>
      <c r="BB660" s="385">
        <f t="shared" si="603"/>
        <v>0</v>
      </c>
      <c r="BC660" s="385">
        <f t="shared" si="604"/>
        <v>0</v>
      </c>
      <c r="BD660" s="385">
        <f t="shared" si="605"/>
        <v>0</v>
      </c>
      <c r="BE660" s="385">
        <f t="shared" si="606"/>
        <v>0</v>
      </c>
      <c r="BF660" s="385">
        <f t="shared" si="607"/>
        <v>0</v>
      </c>
      <c r="BG660" s="385">
        <f t="shared" si="608"/>
        <v>0</v>
      </c>
      <c r="BH660" s="385">
        <f t="shared" si="609"/>
        <v>0</v>
      </c>
      <c r="BI660" s="385">
        <f t="shared" si="610"/>
        <v>0</v>
      </c>
      <c r="BJ660" s="385">
        <f t="shared" si="611"/>
        <v>0</v>
      </c>
      <c r="BK660" s="385">
        <f t="shared" si="612"/>
        <v>0</v>
      </c>
      <c r="BL660" s="385">
        <f t="shared" si="613"/>
        <v>0</v>
      </c>
      <c r="BM660" s="385">
        <f t="shared" si="614"/>
        <v>0</v>
      </c>
      <c r="BN660" s="385">
        <f t="shared" si="615"/>
        <v>0</v>
      </c>
      <c r="CK660" s="239">
        <f t="shared" si="637"/>
        <v>0</v>
      </c>
      <c r="CL660" s="239">
        <f t="shared" si="638"/>
        <v>0</v>
      </c>
    </row>
    <row r="661" spans="3:90" x14ac:dyDescent="0.35">
      <c r="C661" s="235"/>
      <c r="D661" s="246" t="str">
        <f t="shared" si="616"/>
        <v/>
      </c>
      <c r="E661" s="247" t="str">
        <f t="shared" si="617"/>
        <v/>
      </c>
      <c r="F661" s="248" t="str">
        <f t="shared" si="618"/>
        <v/>
      </c>
      <c r="G661" s="249" t="str">
        <f t="shared" si="619"/>
        <v/>
      </c>
      <c r="H661" s="250" t="str">
        <f t="shared" si="620"/>
        <v/>
      </c>
      <c r="I661" s="386" t="str">
        <f t="shared" si="581"/>
        <v/>
      </c>
      <c r="J661" s="387" t="str">
        <f t="shared" si="582"/>
        <v/>
      </c>
      <c r="K661" s="388" t="str">
        <f t="shared" si="583"/>
        <v/>
      </c>
      <c r="L661" s="389" t="str">
        <f t="shared" si="584"/>
        <v/>
      </c>
      <c r="M661" s="250" t="str">
        <f t="shared" si="585"/>
        <v/>
      </c>
      <c r="N661" s="246" t="b">
        <f t="shared" si="621"/>
        <v>0</v>
      </c>
      <c r="O661" s="246" t="b">
        <f t="shared" si="622"/>
        <v>0</v>
      </c>
      <c r="P661" s="246" t="b">
        <f t="shared" si="623"/>
        <v>0</v>
      </c>
      <c r="Q661" s="246" t="b">
        <f t="shared" si="624"/>
        <v>0</v>
      </c>
      <c r="R661" s="246" t="str">
        <f t="shared" si="625"/>
        <v>No</v>
      </c>
      <c r="S661" s="247" t="b">
        <f t="shared" si="586"/>
        <v>0</v>
      </c>
      <c r="T661" s="247" t="b">
        <f t="shared" si="587"/>
        <v>0</v>
      </c>
      <c r="U661" s="247" t="b">
        <f t="shared" si="588"/>
        <v>0</v>
      </c>
      <c r="V661" s="247" t="b">
        <f t="shared" si="589"/>
        <v>0</v>
      </c>
      <c r="W661" s="247" t="str">
        <f t="shared" si="626"/>
        <v>No</v>
      </c>
      <c r="X661" s="248" t="b">
        <f t="shared" si="590"/>
        <v>0</v>
      </c>
      <c r="Y661" s="248" t="b">
        <f t="shared" si="591"/>
        <v>0</v>
      </c>
      <c r="Z661" s="248" t="b">
        <f t="shared" si="592"/>
        <v>0</v>
      </c>
      <c r="AA661" s="248" t="b">
        <f t="shared" si="593"/>
        <v>0</v>
      </c>
      <c r="AB661" s="248" t="str">
        <f t="shared" si="627"/>
        <v>No</v>
      </c>
      <c r="AC661" s="249" t="b">
        <f t="shared" si="594"/>
        <v>0</v>
      </c>
      <c r="AD661" s="249" t="b">
        <f t="shared" si="595"/>
        <v>0</v>
      </c>
      <c r="AE661" s="249" t="b">
        <f t="shared" si="596"/>
        <v>0</v>
      </c>
      <c r="AF661" s="249" t="b">
        <f t="shared" si="597"/>
        <v>0</v>
      </c>
      <c r="AG661" s="249" t="str">
        <f t="shared" si="628"/>
        <v>No</v>
      </c>
      <c r="AH661" s="250" t="b">
        <f t="shared" si="598"/>
        <v>0</v>
      </c>
      <c r="AI661" s="250" t="b">
        <f t="shared" si="599"/>
        <v>0</v>
      </c>
      <c r="AJ661" s="250" t="b">
        <f t="shared" si="600"/>
        <v>0</v>
      </c>
      <c r="AK661" s="250" t="b">
        <f t="shared" si="601"/>
        <v>0</v>
      </c>
      <c r="AL661" s="250" t="str">
        <f t="shared" si="629"/>
        <v>No</v>
      </c>
      <c r="AN661" s="246" t="str">
        <f t="shared" si="630"/>
        <v/>
      </c>
      <c r="AO661" s="247" t="str">
        <f t="shared" si="631"/>
        <v/>
      </c>
      <c r="AP661" s="248" t="str">
        <f t="shared" si="632"/>
        <v/>
      </c>
      <c r="AQ661" s="249" t="str">
        <f t="shared" si="633"/>
        <v/>
      </c>
      <c r="AR661" s="250" t="str">
        <f t="shared" si="634"/>
        <v/>
      </c>
      <c r="AS661" s="234"/>
      <c r="AY661" s="385">
        <f t="shared" si="635"/>
        <v>0</v>
      </c>
      <c r="AZ661" s="385">
        <f t="shared" si="602"/>
        <v>0</v>
      </c>
      <c r="BA661" s="385">
        <f t="shared" si="636"/>
        <v>0</v>
      </c>
      <c r="BB661" s="385">
        <f t="shared" si="603"/>
        <v>0</v>
      </c>
      <c r="BC661" s="385">
        <f t="shared" si="604"/>
        <v>0</v>
      </c>
      <c r="BD661" s="385">
        <f t="shared" si="605"/>
        <v>0</v>
      </c>
      <c r="BE661" s="385">
        <f t="shared" si="606"/>
        <v>0</v>
      </c>
      <c r="BF661" s="385">
        <f t="shared" si="607"/>
        <v>0</v>
      </c>
      <c r="BG661" s="385">
        <f t="shared" si="608"/>
        <v>0</v>
      </c>
      <c r="BH661" s="385">
        <f t="shared" si="609"/>
        <v>0</v>
      </c>
      <c r="BI661" s="385">
        <f t="shared" si="610"/>
        <v>0</v>
      </c>
      <c r="BJ661" s="385">
        <f t="shared" si="611"/>
        <v>0</v>
      </c>
      <c r="BK661" s="385">
        <f t="shared" si="612"/>
        <v>0</v>
      </c>
      <c r="BL661" s="385">
        <f t="shared" si="613"/>
        <v>0</v>
      </c>
      <c r="BM661" s="385">
        <f t="shared" si="614"/>
        <v>0</v>
      </c>
      <c r="BN661" s="385">
        <f t="shared" si="615"/>
        <v>0</v>
      </c>
      <c r="CK661" s="239">
        <f t="shared" si="637"/>
        <v>0</v>
      </c>
      <c r="CL661" s="239">
        <f t="shared" si="638"/>
        <v>0</v>
      </c>
    </row>
    <row r="662" spans="3:90" x14ac:dyDescent="0.35">
      <c r="C662" s="235"/>
      <c r="D662" s="246" t="str">
        <f t="shared" si="616"/>
        <v/>
      </c>
      <c r="E662" s="247" t="str">
        <f t="shared" si="617"/>
        <v/>
      </c>
      <c r="F662" s="248" t="str">
        <f t="shared" si="618"/>
        <v/>
      </c>
      <c r="G662" s="249" t="str">
        <f t="shared" si="619"/>
        <v/>
      </c>
      <c r="H662" s="250" t="str">
        <f t="shared" si="620"/>
        <v/>
      </c>
      <c r="I662" s="386" t="str">
        <f t="shared" si="581"/>
        <v/>
      </c>
      <c r="J662" s="387" t="str">
        <f t="shared" si="582"/>
        <v/>
      </c>
      <c r="K662" s="388" t="str">
        <f t="shared" si="583"/>
        <v/>
      </c>
      <c r="L662" s="389" t="str">
        <f t="shared" si="584"/>
        <v/>
      </c>
      <c r="M662" s="250" t="str">
        <f t="shared" si="585"/>
        <v/>
      </c>
      <c r="N662" s="246" t="b">
        <f t="shared" si="621"/>
        <v>0</v>
      </c>
      <c r="O662" s="246" t="b">
        <f t="shared" si="622"/>
        <v>0</v>
      </c>
      <c r="P662" s="246" t="b">
        <f t="shared" si="623"/>
        <v>0</v>
      </c>
      <c r="Q662" s="246" t="b">
        <f t="shared" si="624"/>
        <v>0</v>
      </c>
      <c r="R662" s="246" t="str">
        <f t="shared" si="625"/>
        <v>No</v>
      </c>
      <c r="S662" s="247" t="b">
        <f t="shared" si="586"/>
        <v>0</v>
      </c>
      <c r="T662" s="247" t="b">
        <f t="shared" si="587"/>
        <v>0</v>
      </c>
      <c r="U662" s="247" t="b">
        <f t="shared" si="588"/>
        <v>0</v>
      </c>
      <c r="V662" s="247" t="b">
        <f t="shared" si="589"/>
        <v>0</v>
      </c>
      <c r="W662" s="247" t="str">
        <f t="shared" si="626"/>
        <v>No</v>
      </c>
      <c r="X662" s="248" t="b">
        <f t="shared" si="590"/>
        <v>0</v>
      </c>
      <c r="Y662" s="248" t="b">
        <f t="shared" si="591"/>
        <v>0</v>
      </c>
      <c r="Z662" s="248" t="b">
        <f t="shared" si="592"/>
        <v>0</v>
      </c>
      <c r="AA662" s="248" t="b">
        <f t="shared" si="593"/>
        <v>0</v>
      </c>
      <c r="AB662" s="248" t="str">
        <f t="shared" si="627"/>
        <v>No</v>
      </c>
      <c r="AC662" s="249" t="b">
        <f t="shared" si="594"/>
        <v>0</v>
      </c>
      <c r="AD662" s="249" t="b">
        <f t="shared" si="595"/>
        <v>0</v>
      </c>
      <c r="AE662" s="249" t="b">
        <f t="shared" si="596"/>
        <v>0</v>
      </c>
      <c r="AF662" s="249" t="b">
        <f t="shared" si="597"/>
        <v>0</v>
      </c>
      <c r="AG662" s="249" t="str">
        <f t="shared" si="628"/>
        <v>No</v>
      </c>
      <c r="AH662" s="250" t="b">
        <f t="shared" si="598"/>
        <v>0</v>
      </c>
      <c r="AI662" s="250" t="b">
        <f t="shared" si="599"/>
        <v>0</v>
      </c>
      <c r="AJ662" s="250" t="b">
        <f t="shared" si="600"/>
        <v>0</v>
      </c>
      <c r="AK662" s="250" t="b">
        <f t="shared" si="601"/>
        <v>0</v>
      </c>
      <c r="AL662" s="250" t="str">
        <f t="shared" si="629"/>
        <v>No</v>
      </c>
      <c r="AN662" s="246" t="str">
        <f t="shared" si="630"/>
        <v/>
      </c>
      <c r="AO662" s="247" t="str">
        <f t="shared" si="631"/>
        <v/>
      </c>
      <c r="AP662" s="248" t="str">
        <f t="shared" si="632"/>
        <v/>
      </c>
      <c r="AQ662" s="249" t="str">
        <f t="shared" si="633"/>
        <v/>
      </c>
      <c r="AR662" s="250" t="str">
        <f t="shared" si="634"/>
        <v/>
      </c>
      <c r="AS662" s="234"/>
      <c r="AY662" s="385">
        <f t="shared" si="635"/>
        <v>0</v>
      </c>
      <c r="AZ662" s="385">
        <f t="shared" si="602"/>
        <v>0</v>
      </c>
      <c r="BA662" s="385">
        <f t="shared" si="636"/>
        <v>0</v>
      </c>
      <c r="BB662" s="385">
        <f t="shared" si="603"/>
        <v>0</v>
      </c>
      <c r="BC662" s="385">
        <f t="shared" si="604"/>
        <v>0</v>
      </c>
      <c r="BD662" s="385">
        <f t="shared" si="605"/>
        <v>0</v>
      </c>
      <c r="BE662" s="385">
        <f t="shared" si="606"/>
        <v>0</v>
      </c>
      <c r="BF662" s="385">
        <f t="shared" si="607"/>
        <v>0</v>
      </c>
      <c r="BG662" s="385">
        <f t="shared" si="608"/>
        <v>0</v>
      </c>
      <c r="BH662" s="385">
        <f t="shared" si="609"/>
        <v>0</v>
      </c>
      <c r="BI662" s="385">
        <f t="shared" si="610"/>
        <v>0</v>
      </c>
      <c r="BJ662" s="385">
        <f t="shared" si="611"/>
        <v>0</v>
      </c>
      <c r="BK662" s="385">
        <f t="shared" si="612"/>
        <v>0</v>
      </c>
      <c r="BL662" s="385">
        <f t="shared" si="613"/>
        <v>0</v>
      </c>
      <c r="BM662" s="385">
        <f t="shared" si="614"/>
        <v>0</v>
      </c>
      <c r="BN662" s="385">
        <f t="shared" si="615"/>
        <v>0</v>
      </c>
      <c r="CK662" s="239">
        <f t="shared" si="637"/>
        <v>0</v>
      </c>
      <c r="CL662" s="239">
        <f t="shared" si="638"/>
        <v>0</v>
      </c>
    </row>
    <row r="663" spans="3:90" x14ac:dyDescent="0.35">
      <c r="C663" s="235"/>
      <c r="D663" s="246" t="str">
        <f t="shared" si="616"/>
        <v/>
      </c>
      <c r="E663" s="247" t="str">
        <f t="shared" si="617"/>
        <v/>
      </c>
      <c r="F663" s="248" t="str">
        <f t="shared" si="618"/>
        <v/>
      </c>
      <c r="G663" s="249" t="str">
        <f t="shared" si="619"/>
        <v/>
      </c>
      <c r="H663" s="250" t="str">
        <f t="shared" si="620"/>
        <v/>
      </c>
      <c r="I663" s="386" t="str">
        <f t="shared" si="581"/>
        <v/>
      </c>
      <c r="J663" s="387" t="str">
        <f t="shared" si="582"/>
        <v/>
      </c>
      <c r="K663" s="388" t="str">
        <f t="shared" si="583"/>
        <v/>
      </c>
      <c r="L663" s="389" t="str">
        <f t="shared" si="584"/>
        <v/>
      </c>
      <c r="M663" s="250" t="str">
        <f t="shared" si="585"/>
        <v/>
      </c>
      <c r="N663" s="246" t="b">
        <f t="shared" si="621"/>
        <v>0</v>
      </c>
      <c r="O663" s="246" t="b">
        <f t="shared" si="622"/>
        <v>0</v>
      </c>
      <c r="P663" s="246" t="b">
        <f t="shared" si="623"/>
        <v>0</v>
      </c>
      <c r="Q663" s="246" t="b">
        <f t="shared" si="624"/>
        <v>0</v>
      </c>
      <c r="R663" s="246" t="str">
        <f t="shared" si="625"/>
        <v>No</v>
      </c>
      <c r="S663" s="247" t="b">
        <f t="shared" si="586"/>
        <v>0</v>
      </c>
      <c r="T663" s="247" t="b">
        <f t="shared" si="587"/>
        <v>0</v>
      </c>
      <c r="U663" s="247" t="b">
        <f t="shared" si="588"/>
        <v>0</v>
      </c>
      <c r="V663" s="247" t="b">
        <f t="shared" si="589"/>
        <v>0</v>
      </c>
      <c r="W663" s="247" t="str">
        <f t="shared" si="626"/>
        <v>No</v>
      </c>
      <c r="X663" s="248" t="b">
        <f t="shared" si="590"/>
        <v>0</v>
      </c>
      <c r="Y663" s="248" t="b">
        <f t="shared" si="591"/>
        <v>0</v>
      </c>
      <c r="Z663" s="248" t="b">
        <f t="shared" si="592"/>
        <v>0</v>
      </c>
      <c r="AA663" s="248" t="b">
        <f t="shared" si="593"/>
        <v>0</v>
      </c>
      <c r="AB663" s="248" t="str">
        <f t="shared" si="627"/>
        <v>No</v>
      </c>
      <c r="AC663" s="249" t="b">
        <f t="shared" si="594"/>
        <v>0</v>
      </c>
      <c r="AD663" s="249" t="b">
        <f t="shared" si="595"/>
        <v>0</v>
      </c>
      <c r="AE663" s="249" t="b">
        <f t="shared" si="596"/>
        <v>0</v>
      </c>
      <c r="AF663" s="249" t="b">
        <f t="shared" si="597"/>
        <v>0</v>
      </c>
      <c r="AG663" s="249" t="str">
        <f t="shared" si="628"/>
        <v>No</v>
      </c>
      <c r="AH663" s="250" t="b">
        <f t="shared" si="598"/>
        <v>0</v>
      </c>
      <c r="AI663" s="250" t="b">
        <f t="shared" si="599"/>
        <v>0</v>
      </c>
      <c r="AJ663" s="250" t="b">
        <f t="shared" si="600"/>
        <v>0</v>
      </c>
      <c r="AK663" s="250" t="b">
        <f t="shared" si="601"/>
        <v>0</v>
      </c>
      <c r="AL663" s="250" t="str">
        <f t="shared" si="629"/>
        <v>No</v>
      </c>
      <c r="AN663" s="246" t="str">
        <f t="shared" si="630"/>
        <v/>
      </c>
      <c r="AO663" s="247" t="str">
        <f t="shared" si="631"/>
        <v/>
      </c>
      <c r="AP663" s="248" t="str">
        <f t="shared" si="632"/>
        <v/>
      </c>
      <c r="AQ663" s="249" t="str">
        <f t="shared" si="633"/>
        <v/>
      </c>
      <c r="AR663" s="250" t="str">
        <f t="shared" si="634"/>
        <v/>
      </c>
      <c r="AS663" s="234"/>
      <c r="AY663" s="385">
        <f t="shared" si="635"/>
        <v>0</v>
      </c>
      <c r="AZ663" s="385">
        <f t="shared" si="602"/>
        <v>0</v>
      </c>
      <c r="BA663" s="385">
        <f t="shared" si="636"/>
        <v>0</v>
      </c>
      <c r="BB663" s="385">
        <f t="shared" si="603"/>
        <v>0</v>
      </c>
      <c r="BC663" s="385">
        <f t="shared" si="604"/>
        <v>0</v>
      </c>
      <c r="BD663" s="385">
        <f t="shared" si="605"/>
        <v>0</v>
      </c>
      <c r="BE663" s="385">
        <f t="shared" si="606"/>
        <v>0</v>
      </c>
      <c r="BF663" s="385">
        <f t="shared" si="607"/>
        <v>0</v>
      </c>
      <c r="BG663" s="385">
        <f t="shared" si="608"/>
        <v>0</v>
      </c>
      <c r="BH663" s="385">
        <f t="shared" si="609"/>
        <v>0</v>
      </c>
      <c r="BI663" s="385">
        <f t="shared" si="610"/>
        <v>0</v>
      </c>
      <c r="BJ663" s="385">
        <f t="shared" si="611"/>
        <v>0</v>
      </c>
      <c r="BK663" s="385">
        <f t="shared" si="612"/>
        <v>0</v>
      </c>
      <c r="BL663" s="385">
        <f t="shared" si="613"/>
        <v>0</v>
      </c>
      <c r="BM663" s="385">
        <f t="shared" si="614"/>
        <v>0</v>
      </c>
      <c r="BN663" s="385">
        <f t="shared" si="615"/>
        <v>0</v>
      </c>
      <c r="CK663" s="239">
        <f t="shared" si="637"/>
        <v>0</v>
      </c>
      <c r="CL663" s="239">
        <f t="shared" si="638"/>
        <v>0</v>
      </c>
    </row>
    <row r="664" spans="3:90" x14ac:dyDescent="0.35">
      <c r="C664" s="235"/>
      <c r="D664" s="246" t="str">
        <f t="shared" si="616"/>
        <v/>
      </c>
      <c r="E664" s="247" t="str">
        <f t="shared" si="617"/>
        <v/>
      </c>
      <c r="F664" s="248" t="str">
        <f t="shared" si="618"/>
        <v/>
      </c>
      <c r="G664" s="249" t="str">
        <f t="shared" si="619"/>
        <v/>
      </c>
      <c r="H664" s="250" t="str">
        <f t="shared" si="620"/>
        <v/>
      </c>
      <c r="I664" s="386" t="str">
        <f t="shared" si="581"/>
        <v/>
      </c>
      <c r="J664" s="387" t="str">
        <f t="shared" si="582"/>
        <v/>
      </c>
      <c r="K664" s="388" t="str">
        <f t="shared" si="583"/>
        <v/>
      </c>
      <c r="L664" s="389" t="str">
        <f t="shared" si="584"/>
        <v/>
      </c>
      <c r="M664" s="250" t="str">
        <f t="shared" si="585"/>
        <v/>
      </c>
      <c r="N664" s="246" t="b">
        <f t="shared" si="621"/>
        <v>0</v>
      </c>
      <c r="O664" s="246" t="b">
        <f t="shared" si="622"/>
        <v>0</v>
      </c>
      <c r="P664" s="246" t="b">
        <f t="shared" si="623"/>
        <v>0</v>
      </c>
      <c r="Q664" s="246" t="b">
        <f t="shared" si="624"/>
        <v>0</v>
      </c>
      <c r="R664" s="246" t="str">
        <f t="shared" si="625"/>
        <v>No</v>
      </c>
      <c r="S664" s="247" t="b">
        <f t="shared" si="586"/>
        <v>0</v>
      </c>
      <c r="T664" s="247" t="b">
        <f t="shared" si="587"/>
        <v>0</v>
      </c>
      <c r="U664" s="247" t="b">
        <f t="shared" si="588"/>
        <v>0</v>
      </c>
      <c r="V664" s="247" t="b">
        <f t="shared" si="589"/>
        <v>0</v>
      </c>
      <c r="W664" s="247" t="str">
        <f t="shared" si="626"/>
        <v>No</v>
      </c>
      <c r="X664" s="248" t="b">
        <f t="shared" si="590"/>
        <v>0</v>
      </c>
      <c r="Y664" s="248" t="b">
        <f t="shared" si="591"/>
        <v>0</v>
      </c>
      <c r="Z664" s="248" t="b">
        <f t="shared" si="592"/>
        <v>0</v>
      </c>
      <c r="AA664" s="248" t="b">
        <f t="shared" si="593"/>
        <v>0</v>
      </c>
      <c r="AB664" s="248" t="str">
        <f t="shared" si="627"/>
        <v>No</v>
      </c>
      <c r="AC664" s="249" t="b">
        <f t="shared" si="594"/>
        <v>0</v>
      </c>
      <c r="AD664" s="249" t="b">
        <f t="shared" si="595"/>
        <v>0</v>
      </c>
      <c r="AE664" s="249" t="b">
        <f t="shared" si="596"/>
        <v>0</v>
      </c>
      <c r="AF664" s="249" t="b">
        <f t="shared" si="597"/>
        <v>0</v>
      </c>
      <c r="AG664" s="249" t="str">
        <f t="shared" si="628"/>
        <v>No</v>
      </c>
      <c r="AH664" s="250" t="b">
        <f t="shared" si="598"/>
        <v>0</v>
      </c>
      <c r="AI664" s="250" t="b">
        <f t="shared" si="599"/>
        <v>0</v>
      </c>
      <c r="AJ664" s="250" t="b">
        <f t="shared" si="600"/>
        <v>0</v>
      </c>
      <c r="AK664" s="250" t="b">
        <f t="shared" si="601"/>
        <v>0</v>
      </c>
      <c r="AL664" s="250" t="str">
        <f t="shared" si="629"/>
        <v>No</v>
      </c>
      <c r="AN664" s="246" t="str">
        <f t="shared" si="630"/>
        <v/>
      </c>
      <c r="AO664" s="247" t="str">
        <f t="shared" si="631"/>
        <v/>
      </c>
      <c r="AP664" s="248" t="str">
        <f t="shared" si="632"/>
        <v/>
      </c>
      <c r="AQ664" s="249" t="str">
        <f t="shared" si="633"/>
        <v/>
      </c>
      <c r="AR664" s="250" t="str">
        <f t="shared" si="634"/>
        <v/>
      </c>
      <c r="AS664" s="234"/>
      <c r="AY664" s="385">
        <f t="shared" si="635"/>
        <v>0</v>
      </c>
      <c r="AZ664" s="385">
        <f t="shared" si="602"/>
        <v>0</v>
      </c>
      <c r="BA664" s="385">
        <f t="shared" si="636"/>
        <v>0</v>
      </c>
      <c r="BB664" s="385">
        <f t="shared" si="603"/>
        <v>0</v>
      </c>
      <c r="BC664" s="385">
        <f t="shared" si="604"/>
        <v>0</v>
      </c>
      <c r="BD664" s="385">
        <f t="shared" si="605"/>
        <v>0</v>
      </c>
      <c r="BE664" s="385">
        <f t="shared" si="606"/>
        <v>0</v>
      </c>
      <c r="BF664" s="385">
        <f t="shared" si="607"/>
        <v>0</v>
      </c>
      <c r="BG664" s="385">
        <f t="shared" si="608"/>
        <v>0</v>
      </c>
      <c r="BH664" s="385">
        <f t="shared" si="609"/>
        <v>0</v>
      </c>
      <c r="BI664" s="385">
        <f t="shared" si="610"/>
        <v>0</v>
      </c>
      <c r="BJ664" s="385">
        <f t="shared" si="611"/>
        <v>0</v>
      </c>
      <c r="BK664" s="385">
        <f t="shared" si="612"/>
        <v>0</v>
      </c>
      <c r="BL664" s="385">
        <f t="shared" si="613"/>
        <v>0</v>
      </c>
      <c r="BM664" s="385">
        <f t="shared" si="614"/>
        <v>0</v>
      </c>
      <c r="BN664" s="385">
        <f t="shared" si="615"/>
        <v>0</v>
      </c>
      <c r="CK664" s="239">
        <f t="shared" si="637"/>
        <v>0</v>
      </c>
      <c r="CL664" s="239">
        <f t="shared" si="638"/>
        <v>0</v>
      </c>
    </row>
    <row r="665" spans="3:90" x14ac:dyDescent="0.35">
      <c r="C665" s="235"/>
      <c r="D665" s="246" t="str">
        <f t="shared" si="616"/>
        <v/>
      </c>
      <c r="E665" s="247" t="str">
        <f t="shared" si="617"/>
        <v/>
      </c>
      <c r="F665" s="248" t="str">
        <f t="shared" si="618"/>
        <v/>
      </c>
      <c r="G665" s="249" t="str">
        <f t="shared" si="619"/>
        <v/>
      </c>
      <c r="H665" s="250" t="str">
        <f t="shared" si="620"/>
        <v/>
      </c>
      <c r="I665" s="386" t="str">
        <f t="shared" si="581"/>
        <v/>
      </c>
      <c r="J665" s="387" t="str">
        <f t="shared" si="582"/>
        <v/>
      </c>
      <c r="K665" s="388" t="str">
        <f t="shared" si="583"/>
        <v/>
      </c>
      <c r="L665" s="389" t="str">
        <f t="shared" si="584"/>
        <v/>
      </c>
      <c r="M665" s="250" t="str">
        <f t="shared" si="585"/>
        <v/>
      </c>
      <c r="N665" s="246" t="b">
        <f t="shared" si="621"/>
        <v>0</v>
      </c>
      <c r="O665" s="246" t="b">
        <f t="shared" si="622"/>
        <v>0</v>
      </c>
      <c r="P665" s="246" t="b">
        <f t="shared" si="623"/>
        <v>0</v>
      </c>
      <c r="Q665" s="246" t="b">
        <f t="shared" si="624"/>
        <v>0</v>
      </c>
      <c r="R665" s="246" t="str">
        <f t="shared" si="625"/>
        <v>No</v>
      </c>
      <c r="S665" s="247" t="b">
        <f t="shared" si="586"/>
        <v>0</v>
      </c>
      <c r="T665" s="247" t="b">
        <f t="shared" si="587"/>
        <v>0</v>
      </c>
      <c r="U665" s="247" t="b">
        <f t="shared" si="588"/>
        <v>0</v>
      </c>
      <c r="V665" s="247" t="b">
        <f t="shared" si="589"/>
        <v>0</v>
      </c>
      <c r="W665" s="247" t="str">
        <f t="shared" si="626"/>
        <v>No</v>
      </c>
      <c r="X665" s="248" t="b">
        <f t="shared" si="590"/>
        <v>0</v>
      </c>
      <c r="Y665" s="248" t="b">
        <f t="shared" si="591"/>
        <v>0</v>
      </c>
      <c r="Z665" s="248" t="b">
        <f t="shared" si="592"/>
        <v>0</v>
      </c>
      <c r="AA665" s="248" t="b">
        <f t="shared" si="593"/>
        <v>0</v>
      </c>
      <c r="AB665" s="248" t="str">
        <f t="shared" si="627"/>
        <v>No</v>
      </c>
      <c r="AC665" s="249" t="b">
        <f t="shared" si="594"/>
        <v>0</v>
      </c>
      <c r="AD665" s="249" t="b">
        <f t="shared" si="595"/>
        <v>0</v>
      </c>
      <c r="AE665" s="249" t="b">
        <f t="shared" si="596"/>
        <v>0</v>
      </c>
      <c r="AF665" s="249" t="b">
        <f t="shared" si="597"/>
        <v>0</v>
      </c>
      <c r="AG665" s="249" t="str">
        <f t="shared" si="628"/>
        <v>No</v>
      </c>
      <c r="AH665" s="250" t="b">
        <f t="shared" si="598"/>
        <v>0</v>
      </c>
      <c r="AI665" s="250" t="b">
        <f t="shared" si="599"/>
        <v>0</v>
      </c>
      <c r="AJ665" s="250" t="b">
        <f t="shared" si="600"/>
        <v>0</v>
      </c>
      <c r="AK665" s="250" t="b">
        <f t="shared" si="601"/>
        <v>0</v>
      </c>
      <c r="AL665" s="250" t="str">
        <f t="shared" si="629"/>
        <v>No</v>
      </c>
      <c r="AN665" s="246" t="str">
        <f t="shared" si="630"/>
        <v/>
      </c>
      <c r="AO665" s="247" t="str">
        <f t="shared" si="631"/>
        <v/>
      </c>
      <c r="AP665" s="248" t="str">
        <f t="shared" si="632"/>
        <v/>
      </c>
      <c r="AQ665" s="249" t="str">
        <f t="shared" si="633"/>
        <v/>
      </c>
      <c r="AR665" s="250" t="str">
        <f t="shared" si="634"/>
        <v/>
      </c>
      <c r="AS665" s="234"/>
      <c r="AY665" s="385">
        <f t="shared" si="635"/>
        <v>0</v>
      </c>
      <c r="AZ665" s="385">
        <f t="shared" si="602"/>
        <v>0</v>
      </c>
      <c r="BA665" s="385">
        <f t="shared" si="636"/>
        <v>0</v>
      </c>
      <c r="BB665" s="385">
        <f t="shared" si="603"/>
        <v>0</v>
      </c>
      <c r="BC665" s="385">
        <f t="shared" si="604"/>
        <v>0</v>
      </c>
      <c r="BD665" s="385">
        <f t="shared" si="605"/>
        <v>0</v>
      </c>
      <c r="BE665" s="385">
        <f t="shared" si="606"/>
        <v>0</v>
      </c>
      <c r="BF665" s="385">
        <f t="shared" si="607"/>
        <v>0</v>
      </c>
      <c r="BG665" s="385">
        <f t="shared" si="608"/>
        <v>0</v>
      </c>
      <c r="BH665" s="385">
        <f t="shared" si="609"/>
        <v>0</v>
      </c>
      <c r="BI665" s="385">
        <f t="shared" si="610"/>
        <v>0</v>
      </c>
      <c r="BJ665" s="385">
        <f t="shared" si="611"/>
        <v>0</v>
      </c>
      <c r="BK665" s="385">
        <f t="shared" si="612"/>
        <v>0</v>
      </c>
      <c r="BL665" s="385">
        <f t="shared" si="613"/>
        <v>0</v>
      </c>
      <c r="BM665" s="385">
        <f t="shared" si="614"/>
        <v>0</v>
      </c>
      <c r="BN665" s="385">
        <f t="shared" si="615"/>
        <v>0</v>
      </c>
      <c r="CK665" s="239">
        <f t="shared" si="637"/>
        <v>0</v>
      </c>
      <c r="CL665" s="239">
        <f t="shared" si="638"/>
        <v>0</v>
      </c>
    </row>
    <row r="666" spans="3:90" x14ac:dyDescent="0.35">
      <c r="C666" s="235"/>
      <c r="D666" s="246" t="str">
        <f t="shared" si="616"/>
        <v/>
      </c>
      <c r="E666" s="247" t="str">
        <f t="shared" si="617"/>
        <v/>
      </c>
      <c r="F666" s="248" t="str">
        <f t="shared" si="618"/>
        <v/>
      </c>
      <c r="G666" s="249" t="str">
        <f t="shared" si="619"/>
        <v/>
      </c>
      <c r="H666" s="250" t="str">
        <f t="shared" si="620"/>
        <v/>
      </c>
      <c r="I666" s="386" t="str">
        <f t="shared" si="581"/>
        <v/>
      </c>
      <c r="J666" s="387" t="str">
        <f t="shared" si="582"/>
        <v/>
      </c>
      <c r="K666" s="388" t="str">
        <f t="shared" si="583"/>
        <v/>
      </c>
      <c r="L666" s="389" t="str">
        <f t="shared" si="584"/>
        <v/>
      </c>
      <c r="M666" s="250" t="str">
        <f t="shared" si="585"/>
        <v/>
      </c>
      <c r="N666" s="246" t="b">
        <f t="shared" si="621"/>
        <v>0</v>
      </c>
      <c r="O666" s="246" t="b">
        <f t="shared" si="622"/>
        <v>0</v>
      </c>
      <c r="P666" s="246" t="b">
        <f t="shared" si="623"/>
        <v>0</v>
      </c>
      <c r="Q666" s="246" t="b">
        <f t="shared" si="624"/>
        <v>0</v>
      </c>
      <c r="R666" s="246" t="str">
        <f t="shared" si="625"/>
        <v>No</v>
      </c>
      <c r="S666" s="247" t="b">
        <f t="shared" si="586"/>
        <v>0</v>
      </c>
      <c r="T666" s="247" t="b">
        <f t="shared" si="587"/>
        <v>0</v>
      </c>
      <c r="U666" s="247" t="b">
        <f t="shared" si="588"/>
        <v>0</v>
      </c>
      <c r="V666" s="247" t="b">
        <f t="shared" si="589"/>
        <v>0</v>
      </c>
      <c r="W666" s="247" t="str">
        <f t="shared" si="626"/>
        <v>No</v>
      </c>
      <c r="X666" s="248" t="b">
        <f t="shared" si="590"/>
        <v>0</v>
      </c>
      <c r="Y666" s="248" t="b">
        <f t="shared" si="591"/>
        <v>0</v>
      </c>
      <c r="Z666" s="248" t="b">
        <f t="shared" si="592"/>
        <v>0</v>
      </c>
      <c r="AA666" s="248" t="b">
        <f t="shared" si="593"/>
        <v>0</v>
      </c>
      <c r="AB666" s="248" t="str">
        <f t="shared" si="627"/>
        <v>No</v>
      </c>
      <c r="AC666" s="249" t="b">
        <f t="shared" si="594"/>
        <v>0</v>
      </c>
      <c r="AD666" s="249" t="b">
        <f t="shared" si="595"/>
        <v>0</v>
      </c>
      <c r="AE666" s="249" t="b">
        <f t="shared" si="596"/>
        <v>0</v>
      </c>
      <c r="AF666" s="249" t="b">
        <f t="shared" si="597"/>
        <v>0</v>
      </c>
      <c r="AG666" s="249" t="str">
        <f t="shared" si="628"/>
        <v>No</v>
      </c>
      <c r="AH666" s="250" t="b">
        <f t="shared" si="598"/>
        <v>0</v>
      </c>
      <c r="AI666" s="250" t="b">
        <f t="shared" si="599"/>
        <v>0</v>
      </c>
      <c r="AJ666" s="250" t="b">
        <f t="shared" si="600"/>
        <v>0</v>
      </c>
      <c r="AK666" s="250" t="b">
        <f t="shared" si="601"/>
        <v>0</v>
      </c>
      <c r="AL666" s="250" t="str">
        <f t="shared" si="629"/>
        <v>No</v>
      </c>
      <c r="AN666" s="246" t="str">
        <f t="shared" si="630"/>
        <v/>
      </c>
      <c r="AO666" s="247" t="str">
        <f t="shared" si="631"/>
        <v/>
      </c>
      <c r="AP666" s="248" t="str">
        <f t="shared" si="632"/>
        <v/>
      </c>
      <c r="AQ666" s="249" t="str">
        <f t="shared" si="633"/>
        <v/>
      </c>
      <c r="AR666" s="250" t="str">
        <f t="shared" si="634"/>
        <v/>
      </c>
      <c r="AS666" s="234"/>
      <c r="AY666" s="385">
        <f t="shared" si="635"/>
        <v>0</v>
      </c>
      <c r="AZ666" s="385">
        <f t="shared" si="602"/>
        <v>0</v>
      </c>
      <c r="BA666" s="385">
        <f t="shared" si="636"/>
        <v>0</v>
      </c>
      <c r="BB666" s="385">
        <f t="shared" si="603"/>
        <v>0</v>
      </c>
      <c r="BC666" s="385">
        <f t="shared" si="604"/>
        <v>0</v>
      </c>
      <c r="BD666" s="385">
        <f t="shared" si="605"/>
        <v>0</v>
      </c>
      <c r="BE666" s="385">
        <f t="shared" si="606"/>
        <v>0</v>
      </c>
      <c r="BF666" s="385">
        <f t="shared" si="607"/>
        <v>0</v>
      </c>
      <c r="BG666" s="385">
        <f t="shared" si="608"/>
        <v>0</v>
      </c>
      <c r="BH666" s="385">
        <f t="shared" si="609"/>
        <v>0</v>
      </c>
      <c r="BI666" s="385">
        <f t="shared" si="610"/>
        <v>0</v>
      </c>
      <c r="BJ666" s="385">
        <f t="shared" si="611"/>
        <v>0</v>
      </c>
      <c r="BK666" s="385">
        <f t="shared" si="612"/>
        <v>0</v>
      </c>
      <c r="BL666" s="385">
        <f t="shared" si="613"/>
        <v>0</v>
      </c>
      <c r="BM666" s="385">
        <f t="shared" si="614"/>
        <v>0</v>
      </c>
      <c r="BN666" s="385">
        <f t="shared" si="615"/>
        <v>0</v>
      </c>
      <c r="CK666" s="239">
        <f t="shared" si="637"/>
        <v>0</v>
      </c>
      <c r="CL666" s="239">
        <f t="shared" si="638"/>
        <v>0</v>
      </c>
    </row>
    <row r="667" spans="3:90" x14ac:dyDescent="0.35">
      <c r="C667" s="235"/>
      <c r="D667" s="246" t="str">
        <f t="shared" si="616"/>
        <v/>
      </c>
      <c r="E667" s="247" t="str">
        <f t="shared" si="617"/>
        <v/>
      </c>
      <c r="F667" s="248" t="str">
        <f t="shared" si="618"/>
        <v/>
      </c>
      <c r="G667" s="249" t="str">
        <f t="shared" si="619"/>
        <v/>
      </c>
      <c r="H667" s="250" t="str">
        <f t="shared" si="620"/>
        <v/>
      </c>
      <c r="I667" s="386" t="str">
        <f t="shared" si="581"/>
        <v/>
      </c>
      <c r="J667" s="387" t="str">
        <f t="shared" si="582"/>
        <v/>
      </c>
      <c r="K667" s="388" t="str">
        <f t="shared" si="583"/>
        <v/>
      </c>
      <c r="L667" s="389" t="str">
        <f t="shared" si="584"/>
        <v/>
      </c>
      <c r="M667" s="250" t="str">
        <f t="shared" si="585"/>
        <v/>
      </c>
      <c r="N667" s="246" t="b">
        <f t="shared" si="621"/>
        <v>0</v>
      </c>
      <c r="O667" s="246" t="b">
        <f t="shared" si="622"/>
        <v>0</v>
      </c>
      <c r="P667" s="246" t="b">
        <f t="shared" si="623"/>
        <v>0</v>
      </c>
      <c r="Q667" s="246" t="b">
        <f t="shared" si="624"/>
        <v>0</v>
      </c>
      <c r="R667" s="246" t="str">
        <f t="shared" si="625"/>
        <v>No</v>
      </c>
      <c r="S667" s="247" t="b">
        <f t="shared" si="586"/>
        <v>0</v>
      </c>
      <c r="T667" s="247" t="b">
        <f t="shared" si="587"/>
        <v>0</v>
      </c>
      <c r="U667" s="247" t="b">
        <f t="shared" si="588"/>
        <v>0</v>
      </c>
      <c r="V667" s="247" t="b">
        <f t="shared" si="589"/>
        <v>0</v>
      </c>
      <c r="W667" s="247" t="str">
        <f t="shared" si="626"/>
        <v>No</v>
      </c>
      <c r="X667" s="248" t="b">
        <f t="shared" si="590"/>
        <v>0</v>
      </c>
      <c r="Y667" s="248" t="b">
        <f t="shared" si="591"/>
        <v>0</v>
      </c>
      <c r="Z667" s="248" t="b">
        <f t="shared" si="592"/>
        <v>0</v>
      </c>
      <c r="AA667" s="248" t="b">
        <f t="shared" si="593"/>
        <v>0</v>
      </c>
      <c r="AB667" s="248" t="str">
        <f t="shared" si="627"/>
        <v>No</v>
      </c>
      <c r="AC667" s="249" t="b">
        <f t="shared" si="594"/>
        <v>0</v>
      </c>
      <c r="AD667" s="249" t="b">
        <f t="shared" si="595"/>
        <v>0</v>
      </c>
      <c r="AE667" s="249" t="b">
        <f t="shared" si="596"/>
        <v>0</v>
      </c>
      <c r="AF667" s="249" t="b">
        <f t="shared" si="597"/>
        <v>0</v>
      </c>
      <c r="AG667" s="249" t="str">
        <f t="shared" si="628"/>
        <v>No</v>
      </c>
      <c r="AH667" s="250" t="b">
        <f t="shared" si="598"/>
        <v>0</v>
      </c>
      <c r="AI667" s="250" t="b">
        <f t="shared" si="599"/>
        <v>0</v>
      </c>
      <c r="AJ667" s="250" t="b">
        <f t="shared" si="600"/>
        <v>0</v>
      </c>
      <c r="AK667" s="250" t="b">
        <f t="shared" si="601"/>
        <v>0</v>
      </c>
      <c r="AL667" s="250" t="str">
        <f t="shared" si="629"/>
        <v>No</v>
      </c>
      <c r="AN667" s="246" t="str">
        <f t="shared" si="630"/>
        <v/>
      </c>
      <c r="AO667" s="247" t="str">
        <f t="shared" si="631"/>
        <v/>
      </c>
      <c r="AP667" s="248" t="str">
        <f t="shared" si="632"/>
        <v/>
      </c>
      <c r="AQ667" s="249" t="str">
        <f t="shared" si="633"/>
        <v/>
      </c>
      <c r="AR667" s="250" t="str">
        <f t="shared" si="634"/>
        <v/>
      </c>
      <c r="AS667" s="234"/>
      <c r="AY667" s="385">
        <f t="shared" si="635"/>
        <v>0</v>
      </c>
      <c r="AZ667" s="385">
        <f t="shared" si="602"/>
        <v>0</v>
      </c>
      <c r="BA667" s="385">
        <f t="shared" si="636"/>
        <v>0</v>
      </c>
      <c r="BB667" s="385">
        <f t="shared" si="603"/>
        <v>0</v>
      </c>
      <c r="BC667" s="385">
        <f t="shared" si="604"/>
        <v>0</v>
      </c>
      <c r="BD667" s="385">
        <f t="shared" si="605"/>
        <v>0</v>
      </c>
      <c r="BE667" s="385">
        <f t="shared" si="606"/>
        <v>0</v>
      </c>
      <c r="BF667" s="385">
        <f t="shared" si="607"/>
        <v>0</v>
      </c>
      <c r="BG667" s="385">
        <f t="shared" si="608"/>
        <v>0</v>
      </c>
      <c r="BH667" s="385">
        <f t="shared" si="609"/>
        <v>0</v>
      </c>
      <c r="BI667" s="385">
        <f t="shared" si="610"/>
        <v>0</v>
      </c>
      <c r="BJ667" s="385">
        <f t="shared" si="611"/>
        <v>0</v>
      </c>
      <c r="BK667" s="385">
        <f t="shared" si="612"/>
        <v>0</v>
      </c>
      <c r="BL667" s="385">
        <f t="shared" si="613"/>
        <v>0</v>
      </c>
      <c r="BM667" s="385">
        <f t="shared" si="614"/>
        <v>0</v>
      </c>
      <c r="BN667" s="385">
        <f t="shared" si="615"/>
        <v>0</v>
      </c>
      <c r="CK667" s="239">
        <f t="shared" si="637"/>
        <v>0</v>
      </c>
      <c r="CL667" s="239">
        <f t="shared" si="638"/>
        <v>0</v>
      </c>
    </row>
    <row r="668" spans="3:90" x14ac:dyDescent="0.35">
      <c r="C668" s="235"/>
      <c r="D668" s="246" t="str">
        <f t="shared" si="616"/>
        <v/>
      </c>
      <c r="E668" s="247" t="str">
        <f t="shared" si="617"/>
        <v/>
      </c>
      <c r="F668" s="248" t="str">
        <f t="shared" si="618"/>
        <v/>
      </c>
      <c r="G668" s="249" t="str">
        <f t="shared" si="619"/>
        <v/>
      </c>
      <c r="H668" s="250" t="str">
        <f t="shared" si="620"/>
        <v/>
      </c>
      <c r="I668" s="386" t="str">
        <f t="shared" si="581"/>
        <v/>
      </c>
      <c r="J668" s="387" t="str">
        <f t="shared" si="582"/>
        <v/>
      </c>
      <c r="K668" s="388" t="str">
        <f t="shared" si="583"/>
        <v/>
      </c>
      <c r="L668" s="389" t="str">
        <f t="shared" si="584"/>
        <v/>
      </c>
      <c r="M668" s="250" t="str">
        <f t="shared" si="585"/>
        <v/>
      </c>
      <c r="N668" s="246" t="b">
        <f t="shared" si="621"/>
        <v>0</v>
      </c>
      <c r="O668" s="246" t="b">
        <f t="shared" si="622"/>
        <v>0</v>
      </c>
      <c r="P668" s="246" t="b">
        <f t="shared" si="623"/>
        <v>0</v>
      </c>
      <c r="Q668" s="246" t="b">
        <f t="shared" si="624"/>
        <v>0</v>
      </c>
      <c r="R668" s="246" t="str">
        <f t="shared" si="625"/>
        <v>No</v>
      </c>
      <c r="S668" s="247" t="b">
        <f t="shared" si="586"/>
        <v>0</v>
      </c>
      <c r="T668" s="247" t="b">
        <f t="shared" si="587"/>
        <v>0</v>
      </c>
      <c r="U668" s="247" t="b">
        <f t="shared" si="588"/>
        <v>0</v>
      </c>
      <c r="V668" s="247" t="b">
        <f t="shared" si="589"/>
        <v>0</v>
      </c>
      <c r="W668" s="247" t="str">
        <f t="shared" si="626"/>
        <v>No</v>
      </c>
      <c r="X668" s="248" t="b">
        <f t="shared" si="590"/>
        <v>0</v>
      </c>
      <c r="Y668" s="248" t="b">
        <f t="shared" si="591"/>
        <v>0</v>
      </c>
      <c r="Z668" s="248" t="b">
        <f t="shared" si="592"/>
        <v>0</v>
      </c>
      <c r="AA668" s="248" t="b">
        <f t="shared" si="593"/>
        <v>0</v>
      </c>
      <c r="AB668" s="248" t="str">
        <f t="shared" si="627"/>
        <v>No</v>
      </c>
      <c r="AC668" s="249" t="b">
        <f t="shared" si="594"/>
        <v>0</v>
      </c>
      <c r="AD668" s="249" t="b">
        <f t="shared" si="595"/>
        <v>0</v>
      </c>
      <c r="AE668" s="249" t="b">
        <f t="shared" si="596"/>
        <v>0</v>
      </c>
      <c r="AF668" s="249" t="b">
        <f t="shared" si="597"/>
        <v>0</v>
      </c>
      <c r="AG668" s="249" t="str">
        <f t="shared" si="628"/>
        <v>No</v>
      </c>
      <c r="AH668" s="250" t="b">
        <f t="shared" si="598"/>
        <v>0</v>
      </c>
      <c r="AI668" s="250" t="b">
        <f t="shared" si="599"/>
        <v>0</v>
      </c>
      <c r="AJ668" s="250" t="b">
        <f t="shared" si="600"/>
        <v>0</v>
      </c>
      <c r="AK668" s="250" t="b">
        <f t="shared" si="601"/>
        <v>0</v>
      </c>
      <c r="AL668" s="250" t="str">
        <f t="shared" si="629"/>
        <v>No</v>
      </c>
      <c r="AN668" s="246" t="str">
        <f t="shared" si="630"/>
        <v/>
      </c>
      <c r="AO668" s="247" t="str">
        <f t="shared" si="631"/>
        <v/>
      </c>
      <c r="AP668" s="248" t="str">
        <f t="shared" si="632"/>
        <v/>
      </c>
      <c r="AQ668" s="249" t="str">
        <f t="shared" si="633"/>
        <v/>
      </c>
      <c r="AR668" s="250" t="str">
        <f t="shared" si="634"/>
        <v/>
      </c>
      <c r="AS668" s="234"/>
      <c r="AY668" s="385">
        <f t="shared" si="635"/>
        <v>0</v>
      </c>
      <c r="AZ668" s="385">
        <f t="shared" si="602"/>
        <v>0</v>
      </c>
      <c r="BA668" s="385">
        <f t="shared" si="636"/>
        <v>0</v>
      </c>
      <c r="BB668" s="385">
        <f t="shared" si="603"/>
        <v>0</v>
      </c>
      <c r="BC668" s="385">
        <f t="shared" si="604"/>
        <v>0</v>
      </c>
      <c r="BD668" s="385">
        <f t="shared" si="605"/>
        <v>0</v>
      </c>
      <c r="BE668" s="385">
        <f t="shared" si="606"/>
        <v>0</v>
      </c>
      <c r="BF668" s="385">
        <f t="shared" si="607"/>
        <v>0</v>
      </c>
      <c r="BG668" s="385">
        <f t="shared" si="608"/>
        <v>0</v>
      </c>
      <c r="BH668" s="385">
        <f t="shared" si="609"/>
        <v>0</v>
      </c>
      <c r="BI668" s="385">
        <f t="shared" si="610"/>
        <v>0</v>
      </c>
      <c r="BJ668" s="385">
        <f t="shared" si="611"/>
        <v>0</v>
      </c>
      <c r="BK668" s="385">
        <f t="shared" si="612"/>
        <v>0</v>
      </c>
      <c r="BL668" s="385">
        <f t="shared" si="613"/>
        <v>0</v>
      </c>
      <c r="BM668" s="385">
        <f t="shared" si="614"/>
        <v>0</v>
      </c>
      <c r="BN668" s="385">
        <f t="shared" si="615"/>
        <v>0</v>
      </c>
      <c r="CK668" s="239">
        <f t="shared" si="637"/>
        <v>0</v>
      </c>
      <c r="CL668" s="239">
        <f t="shared" si="638"/>
        <v>0</v>
      </c>
    </row>
    <row r="669" spans="3:90" x14ac:dyDescent="0.35">
      <c r="C669" s="235"/>
      <c r="D669" s="246" t="str">
        <f t="shared" si="616"/>
        <v/>
      </c>
      <c r="E669" s="247" t="str">
        <f t="shared" si="617"/>
        <v/>
      </c>
      <c r="F669" s="248" t="str">
        <f t="shared" si="618"/>
        <v/>
      </c>
      <c r="G669" s="249" t="str">
        <f t="shared" si="619"/>
        <v/>
      </c>
      <c r="H669" s="250" t="str">
        <f t="shared" si="620"/>
        <v/>
      </c>
      <c r="I669" s="386" t="str">
        <f t="shared" si="581"/>
        <v/>
      </c>
      <c r="J669" s="387" t="str">
        <f t="shared" si="582"/>
        <v/>
      </c>
      <c r="K669" s="388" t="str">
        <f t="shared" si="583"/>
        <v/>
      </c>
      <c r="L669" s="389" t="str">
        <f t="shared" si="584"/>
        <v/>
      </c>
      <c r="M669" s="250" t="str">
        <f t="shared" si="585"/>
        <v/>
      </c>
      <c r="N669" s="246" t="b">
        <f t="shared" si="621"/>
        <v>0</v>
      </c>
      <c r="O669" s="246" t="b">
        <f t="shared" si="622"/>
        <v>0</v>
      </c>
      <c r="P669" s="246" t="b">
        <f t="shared" si="623"/>
        <v>0</v>
      </c>
      <c r="Q669" s="246" t="b">
        <f t="shared" si="624"/>
        <v>0</v>
      </c>
      <c r="R669" s="246" t="str">
        <f t="shared" si="625"/>
        <v>No</v>
      </c>
      <c r="S669" s="247" t="b">
        <f t="shared" si="586"/>
        <v>0</v>
      </c>
      <c r="T669" s="247" t="b">
        <f t="shared" si="587"/>
        <v>0</v>
      </c>
      <c r="U669" s="247" t="b">
        <f t="shared" si="588"/>
        <v>0</v>
      </c>
      <c r="V669" s="247" t="b">
        <f t="shared" si="589"/>
        <v>0</v>
      </c>
      <c r="W669" s="247" t="str">
        <f t="shared" si="626"/>
        <v>No</v>
      </c>
      <c r="X669" s="248" t="b">
        <f t="shared" si="590"/>
        <v>0</v>
      </c>
      <c r="Y669" s="248" t="b">
        <f t="shared" si="591"/>
        <v>0</v>
      </c>
      <c r="Z669" s="248" t="b">
        <f t="shared" si="592"/>
        <v>0</v>
      </c>
      <c r="AA669" s="248" t="b">
        <f t="shared" si="593"/>
        <v>0</v>
      </c>
      <c r="AB669" s="248" t="str">
        <f t="shared" si="627"/>
        <v>No</v>
      </c>
      <c r="AC669" s="249" t="b">
        <f t="shared" si="594"/>
        <v>0</v>
      </c>
      <c r="AD669" s="249" t="b">
        <f t="shared" si="595"/>
        <v>0</v>
      </c>
      <c r="AE669" s="249" t="b">
        <f t="shared" si="596"/>
        <v>0</v>
      </c>
      <c r="AF669" s="249" t="b">
        <f t="shared" si="597"/>
        <v>0</v>
      </c>
      <c r="AG669" s="249" t="str">
        <f t="shared" si="628"/>
        <v>No</v>
      </c>
      <c r="AH669" s="250" t="b">
        <f t="shared" si="598"/>
        <v>0</v>
      </c>
      <c r="AI669" s="250" t="b">
        <f t="shared" si="599"/>
        <v>0</v>
      </c>
      <c r="AJ669" s="250" t="b">
        <f t="shared" si="600"/>
        <v>0</v>
      </c>
      <c r="AK669" s="250" t="b">
        <f t="shared" si="601"/>
        <v>0</v>
      </c>
      <c r="AL669" s="250" t="str">
        <f t="shared" si="629"/>
        <v>No</v>
      </c>
      <c r="AN669" s="246" t="str">
        <f t="shared" si="630"/>
        <v/>
      </c>
      <c r="AO669" s="247" t="str">
        <f t="shared" si="631"/>
        <v/>
      </c>
      <c r="AP669" s="248" t="str">
        <f t="shared" si="632"/>
        <v/>
      </c>
      <c r="AQ669" s="249" t="str">
        <f t="shared" si="633"/>
        <v/>
      </c>
      <c r="AR669" s="250" t="str">
        <f t="shared" si="634"/>
        <v/>
      </c>
      <c r="AS669" s="234"/>
      <c r="AY669" s="385">
        <f t="shared" si="635"/>
        <v>0</v>
      </c>
      <c r="AZ669" s="385">
        <f t="shared" si="602"/>
        <v>0</v>
      </c>
      <c r="BA669" s="385">
        <f t="shared" si="636"/>
        <v>0</v>
      </c>
      <c r="BB669" s="385">
        <f t="shared" si="603"/>
        <v>0</v>
      </c>
      <c r="BC669" s="385">
        <f t="shared" si="604"/>
        <v>0</v>
      </c>
      <c r="BD669" s="385">
        <f t="shared" si="605"/>
        <v>0</v>
      </c>
      <c r="BE669" s="385">
        <f t="shared" si="606"/>
        <v>0</v>
      </c>
      <c r="BF669" s="385">
        <f t="shared" si="607"/>
        <v>0</v>
      </c>
      <c r="BG669" s="385">
        <f t="shared" si="608"/>
        <v>0</v>
      </c>
      <c r="BH669" s="385">
        <f t="shared" si="609"/>
        <v>0</v>
      </c>
      <c r="BI669" s="385">
        <f t="shared" si="610"/>
        <v>0</v>
      </c>
      <c r="BJ669" s="385">
        <f t="shared" si="611"/>
        <v>0</v>
      </c>
      <c r="BK669" s="385">
        <f t="shared" si="612"/>
        <v>0</v>
      </c>
      <c r="BL669" s="385">
        <f t="shared" si="613"/>
        <v>0</v>
      </c>
      <c r="BM669" s="385">
        <f t="shared" si="614"/>
        <v>0</v>
      </c>
      <c r="BN669" s="385">
        <f t="shared" si="615"/>
        <v>0</v>
      </c>
      <c r="CK669" s="239">
        <f t="shared" si="637"/>
        <v>0</v>
      </c>
      <c r="CL669" s="239">
        <f t="shared" si="638"/>
        <v>0</v>
      </c>
    </row>
    <row r="670" spans="3:90" x14ac:dyDescent="0.35">
      <c r="C670" s="235"/>
      <c r="D670" s="246" t="str">
        <f t="shared" si="616"/>
        <v/>
      </c>
      <c r="E670" s="247" t="str">
        <f t="shared" si="617"/>
        <v/>
      </c>
      <c r="F670" s="248" t="str">
        <f t="shared" si="618"/>
        <v/>
      </c>
      <c r="G670" s="249" t="str">
        <f t="shared" si="619"/>
        <v/>
      </c>
      <c r="H670" s="250" t="str">
        <f t="shared" si="620"/>
        <v/>
      </c>
      <c r="I670" s="386" t="str">
        <f t="shared" si="581"/>
        <v/>
      </c>
      <c r="J670" s="387" t="str">
        <f t="shared" si="582"/>
        <v/>
      </c>
      <c r="K670" s="388" t="str">
        <f t="shared" si="583"/>
        <v/>
      </c>
      <c r="L670" s="389" t="str">
        <f t="shared" si="584"/>
        <v/>
      </c>
      <c r="M670" s="250" t="str">
        <f t="shared" si="585"/>
        <v/>
      </c>
      <c r="N670" s="246" t="b">
        <f t="shared" si="621"/>
        <v>0</v>
      </c>
      <c r="O670" s="246" t="b">
        <f t="shared" si="622"/>
        <v>0</v>
      </c>
      <c r="P670" s="246" t="b">
        <f t="shared" si="623"/>
        <v>0</v>
      </c>
      <c r="Q670" s="246" t="b">
        <f t="shared" si="624"/>
        <v>0</v>
      </c>
      <c r="R670" s="246" t="str">
        <f t="shared" si="625"/>
        <v>No</v>
      </c>
      <c r="S670" s="247" t="b">
        <f t="shared" si="586"/>
        <v>0</v>
      </c>
      <c r="T670" s="247" t="b">
        <f t="shared" si="587"/>
        <v>0</v>
      </c>
      <c r="U670" s="247" t="b">
        <f t="shared" si="588"/>
        <v>0</v>
      </c>
      <c r="V670" s="247" t="b">
        <f t="shared" si="589"/>
        <v>0</v>
      </c>
      <c r="W670" s="247" t="str">
        <f t="shared" si="626"/>
        <v>No</v>
      </c>
      <c r="X670" s="248" t="b">
        <f t="shared" si="590"/>
        <v>0</v>
      </c>
      <c r="Y670" s="248" t="b">
        <f t="shared" si="591"/>
        <v>0</v>
      </c>
      <c r="Z670" s="248" t="b">
        <f t="shared" si="592"/>
        <v>0</v>
      </c>
      <c r="AA670" s="248" t="b">
        <f t="shared" si="593"/>
        <v>0</v>
      </c>
      <c r="AB670" s="248" t="str">
        <f t="shared" si="627"/>
        <v>No</v>
      </c>
      <c r="AC670" s="249" t="b">
        <f t="shared" si="594"/>
        <v>0</v>
      </c>
      <c r="AD670" s="249" t="b">
        <f t="shared" si="595"/>
        <v>0</v>
      </c>
      <c r="AE670" s="249" t="b">
        <f t="shared" si="596"/>
        <v>0</v>
      </c>
      <c r="AF670" s="249" t="b">
        <f t="shared" si="597"/>
        <v>0</v>
      </c>
      <c r="AG670" s="249" t="str">
        <f t="shared" si="628"/>
        <v>No</v>
      </c>
      <c r="AH670" s="250" t="b">
        <f t="shared" si="598"/>
        <v>0</v>
      </c>
      <c r="AI670" s="250" t="b">
        <f t="shared" si="599"/>
        <v>0</v>
      </c>
      <c r="AJ670" s="250" t="b">
        <f t="shared" si="600"/>
        <v>0</v>
      </c>
      <c r="AK670" s="250" t="b">
        <f t="shared" si="601"/>
        <v>0</v>
      </c>
      <c r="AL670" s="250" t="str">
        <f t="shared" si="629"/>
        <v>No</v>
      </c>
      <c r="AN670" s="246" t="str">
        <f t="shared" si="630"/>
        <v/>
      </c>
      <c r="AO670" s="247" t="str">
        <f t="shared" si="631"/>
        <v/>
      </c>
      <c r="AP670" s="248" t="str">
        <f t="shared" si="632"/>
        <v/>
      </c>
      <c r="AQ670" s="249" t="str">
        <f t="shared" si="633"/>
        <v/>
      </c>
      <c r="AR670" s="250" t="str">
        <f t="shared" si="634"/>
        <v/>
      </c>
      <c r="AS670" s="234"/>
      <c r="AY670" s="385">
        <f t="shared" si="635"/>
        <v>0</v>
      </c>
      <c r="AZ670" s="385">
        <f t="shared" si="602"/>
        <v>0</v>
      </c>
      <c r="BA670" s="385">
        <f t="shared" si="636"/>
        <v>0</v>
      </c>
      <c r="BB670" s="385">
        <f t="shared" si="603"/>
        <v>0</v>
      </c>
      <c r="BC670" s="385">
        <f t="shared" si="604"/>
        <v>0</v>
      </c>
      <c r="BD670" s="385">
        <f t="shared" si="605"/>
        <v>0</v>
      </c>
      <c r="BE670" s="385">
        <f t="shared" si="606"/>
        <v>0</v>
      </c>
      <c r="BF670" s="385">
        <f t="shared" si="607"/>
        <v>0</v>
      </c>
      <c r="BG670" s="385">
        <f t="shared" si="608"/>
        <v>0</v>
      </c>
      <c r="BH670" s="385">
        <f t="shared" si="609"/>
        <v>0</v>
      </c>
      <c r="BI670" s="385">
        <f t="shared" si="610"/>
        <v>0</v>
      </c>
      <c r="BJ670" s="385">
        <f t="shared" si="611"/>
        <v>0</v>
      </c>
      <c r="BK670" s="385">
        <f t="shared" si="612"/>
        <v>0</v>
      </c>
      <c r="BL670" s="385">
        <f t="shared" si="613"/>
        <v>0</v>
      </c>
      <c r="BM670" s="385">
        <f t="shared" si="614"/>
        <v>0</v>
      </c>
      <c r="BN670" s="385">
        <f t="shared" si="615"/>
        <v>0</v>
      </c>
      <c r="CK670" s="239">
        <f t="shared" si="637"/>
        <v>0</v>
      </c>
      <c r="CL670" s="239">
        <f t="shared" si="638"/>
        <v>0</v>
      </c>
    </row>
    <row r="671" spans="3:90" x14ac:dyDescent="0.35">
      <c r="C671" s="235"/>
      <c r="D671" s="246" t="str">
        <f t="shared" si="616"/>
        <v/>
      </c>
      <c r="E671" s="247" t="str">
        <f t="shared" si="617"/>
        <v/>
      </c>
      <c r="F671" s="248" t="str">
        <f t="shared" si="618"/>
        <v/>
      </c>
      <c r="G671" s="249" t="str">
        <f t="shared" si="619"/>
        <v/>
      </c>
      <c r="H671" s="250" t="str">
        <f t="shared" si="620"/>
        <v/>
      </c>
      <c r="I671" s="386" t="str">
        <f t="shared" si="581"/>
        <v/>
      </c>
      <c r="J671" s="387" t="str">
        <f t="shared" si="582"/>
        <v/>
      </c>
      <c r="K671" s="388" t="str">
        <f t="shared" si="583"/>
        <v/>
      </c>
      <c r="L671" s="389" t="str">
        <f t="shared" si="584"/>
        <v/>
      </c>
      <c r="M671" s="250" t="str">
        <f t="shared" si="585"/>
        <v/>
      </c>
      <c r="N671" s="246" t="b">
        <f t="shared" si="621"/>
        <v>0</v>
      </c>
      <c r="O671" s="246" t="b">
        <f t="shared" si="622"/>
        <v>0</v>
      </c>
      <c r="P671" s="246" t="b">
        <f t="shared" si="623"/>
        <v>0</v>
      </c>
      <c r="Q671" s="246" t="b">
        <f t="shared" si="624"/>
        <v>0</v>
      </c>
      <c r="R671" s="246" t="str">
        <f t="shared" si="625"/>
        <v>No</v>
      </c>
      <c r="S671" s="247" t="b">
        <f t="shared" si="586"/>
        <v>0</v>
      </c>
      <c r="T671" s="247" t="b">
        <f t="shared" si="587"/>
        <v>0</v>
      </c>
      <c r="U671" s="247" t="b">
        <f t="shared" si="588"/>
        <v>0</v>
      </c>
      <c r="V671" s="247" t="b">
        <f t="shared" si="589"/>
        <v>0</v>
      </c>
      <c r="W671" s="247" t="str">
        <f t="shared" si="626"/>
        <v>No</v>
      </c>
      <c r="X671" s="248" t="b">
        <f t="shared" si="590"/>
        <v>0</v>
      </c>
      <c r="Y671" s="248" t="b">
        <f t="shared" si="591"/>
        <v>0</v>
      </c>
      <c r="Z671" s="248" t="b">
        <f t="shared" si="592"/>
        <v>0</v>
      </c>
      <c r="AA671" s="248" t="b">
        <f t="shared" si="593"/>
        <v>0</v>
      </c>
      <c r="AB671" s="248" t="str">
        <f t="shared" si="627"/>
        <v>No</v>
      </c>
      <c r="AC671" s="249" t="b">
        <f t="shared" si="594"/>
        <v>0</v>
      </c>
      <c r="AD671" s="249" t="b">
        <f t="shared" si="595"/>
        <v>0</v>
      </c>
      <c r="AE671" s="249" t="b">
        <f t="shared" si="596"/>
        <v>0</v>
      </c>
      <c r="AF671" s="249" t="b">
        <f t="shared" si="597"/>
        <v>0</v>
      </c>
      <c r="AG671" s="249" t="str">
        <f t="shared" si="628"/>
        <v>No</v>
      </c>
      <c r="AH671" s="250" t="b">
        <f t="shared" si="598"/>
        <v>0</v>
      </c>
      <c r="AI671" s="250" t="b">
        <f t="shared" si="599"/>
        <v>0</v>
      </c>
      <c r="AJ671" s="250" t="b">
        <f t="shared" si="600"/>
        <v>0</v>
      </c>
      <c r="AK671" s="250" t="b">
        <f t="shared" si="601"/>
        <v>0</v>
      </c>
      <c r="AL671" s="250" t="str">
        <f t="shared" si="629"/>
        <v>No</v>
      </c>
      <c r="AN671" s="246" t="str">
        <f t="shared" si="630"/>
        <v/>
      </c>
      <c r="AO671" s="247" t="str">
        <f t="shared" si="631"/>
        <v/>
      </c>
      <c r="AP671" s="248" t="str">
        <f t="shared" si="632"/>
        <v/>
      </c>
      <c r="AQ671" s="249" t="str">
        <f t="shared" si="633"/>
        <v/>
      </c>
      <c r="AR671" s="250" t="str">
        <f t="shared" si="634"/>
        <v/>
      </c>
      <c r="AS671" s="234"/>
      <c r="AY671" s="385">
        <f t="shared" si="635"/>
        <v>0</v>
      </c>
      <c r="AZ671" s="385">
        <f t="shared" si="602"/>
        <v>0</v>
      </c>
      <c r="BA671" s="385">
        <f t="shared" si="636"/>
        <v>0</v>
      </c>
      <c r="BB671" s="385">
        <f t="shared" si="603"/>
        <v>0</v>
      </c>
      <c r="BC671" s="385">
        <f t="shared" si="604"/>
        <v>0</v>
      </c>
      <c r="BD671" s="385">
        <f t="shared" si="605"/>
        <v>0</v>
      </c>
      <c r="BE671" s="385">
        <f t="shared" si="606"/>
        <v>0</v>
      </c>
      <c r="BF671" s="385">
        <f t="shared" si="607"/>
        <v>0</v>
      </c>
      <c r="BG671" s="385">
        <f t="shared" si="608"/>
        <v>0</v>
      </c>
      <c r="BH671" s="385">
        <f t="shared" si="609"/>
        <v>0</v>
      </c>
      <c r="BI671" s="385">
        <f t="shared" si="610"/>
        <v>0</v>
      </c>
      <c r="BJ671" s="385">
        <f t="shared" si="611"/>
        <v>0</v>
      </c>
      <c r="BK671" s="385">
        <f t="shared" si="612"/>
        <v>0</v>
      </c>
      <c r="BL671" s="385">
        <f t="shared" si="613"/>
        <v>0</v>
      </c>
      <c r="BM671" s="385">
        <f t="shared" si="614"/>
        <v>0</v>
      </c>
      <c r="BN671" s="385">
        <f t="shared" si="615"/>
        <v>0</v>
      </c>
      <c r="CK671" s="239">
        <f t="shared" si="637"/>
        <v>0</v>
      </c>
      <c r="CL671" s="239">
        <f t="shared" si="638"/>
        <v>0</v>
      </c>
    </row>
    <row r="672" spans="3:90" x14ac:dyDescent="0.35">
      <c r="C672" s="235"/>
      <c r="D672" s="246" t="str">
        <f t="shared" si="616"/>
        <v/>
      </c>
      <c r="E672" s="247" t="str">
        <f t="shared" si="617"/>
        <v/>
      </c>
      <c r="F672" s="248" t="str">
        <f t="shared" si="618"/>
        <v/>
      </c>
      <c r="G672" s="249" t="str">
        <f t="shared" si="619"/>
        <v/>
      </c>
      <c r="H672" s="250" t="str">
        <f t="shared" si="620"/>
        <v/>
      </c>
      <c r="I672" s="386" t="str">
        <f t="shared" si="581"/>
        <v/>
      </c>
      <c r="J672" s="387" t="str">
        <f t="shared" si="582"/>
        <v/>
      </c>
      <c r="K672" s="388" t="str">
        <f t="shared" si="583"/>
        <v/>
      </c>
      <c r="L672" s="389" t="str">
        <f t="shared" si="584"/>
        <v/>
      </c>
      <c r="M672" s="250" t="str">
        <f t="shared" si="585"/>
        <v/>
      </c>
      <c r="N672" s="246" t="b">
        <f t="shared" si="621"/>
        <v>0</v>
      </c>
      <c r="O672" s="246" t="b">
        <f t="shared" si="622"/>
        <v>0</v>
      </c>
      <c r="P672" s="246" t="b">
        <f t="shared" si="623"/>
        <v>0</v>
      </c>
      <c r="Q672" s="246" t="b">
        <f t="shared" si="624"/>
        <v>0</v>
      </c>
      <c r="R672" s="246" t="str">
        <f t="shared" si="625"/>
        <v>No</v>
      </c>
      <c r="S672" s="247" t="b">
        <f t="shared" si="586"/>
        <v>0</v>
      </c>
      <c r="T672" s="247" t="b">
        <f t="shared" si="587"/>
        <v>0</v>
      </c>
      <c r="U672" s="247" t="b">
        <f t="shared" si="588"/>
        <v>0</v>
      </c>
      <c r="V672" s="247" t="b">
        <f t="shared" si="589"/>
        <v>0</v>
      </c>
      <c r="W672" s="247" t="str">
        <f t="shared" si="626"/>
        <v>No</v>
      </c>
      <c r="X672" s="248" t="b">
        <f t="shared" si="590"/>
        <v>0</v>
      </c>
      <c r="Y672" s="248" t="b">
        <f t="shared" si="591"/>
        <v>0</v>
      </c>
      <c r="Z672" s="248" t="b">
        <f t="shared" si="592"/>
        <v>0</v>
      </c>
      <c r="AA672" s="248" t="b">
        <f t="shared" si="593"/>
        <v>0</v>
      </c>
      <c r="AB672" s="248" t="str">
        <f t="shared" si="627"/>
        <v>No</v>
      </c>
      <c r="AC672" s="249" t="b">
        <f t="shared" si="594"/>
        <v>0</v>
      </c>
      <c r="AD672" s="249" t="b">
        <f t="shared" si="595"/>
        <v>0</v>
      </c>
      <c r="AE672" s="249" t="b">
        <f t="shared" si="596"/>
        <v>0</v>
      </c>
      <c r="AF672" s="249" t="b">
        <f t="shared" si="597"/>
        <v>0</v>
      </c>
      <c r="AG672" s="249" t="str">
        <f t="shared" si="628"/>
        <v>No</v>
      </c>
      <c r="AH672" s="250" t="b">
        <f t="shared" si="598"/>
        <v>0</v>
      </c>
      <c r="AI672" s="250" t="b">
        <f t="shared" si="599"/>
        <v>0</v>
      </c>
      <c r="AJ672" s="250" t="b">
        <f t="shared" si="600"/>
        <v>0</v>
      </c>
      <c r="AK672" s="250" t="b">
        <f t="shared" si="601"/>
        <v>0</v>
      </c>
      <c r="AL672" s="250" t="str">
        <f t="shared" si="629"/>
        <v>No</v>
      </c>
      <c r="AN672" s="246" t="str">
        <f t="shared" si="630"/>
        <v/>
      </c>
      <c r="AO672" s="247" t="str">
        <f t="shared" si="631"/>
        <v/>
      </c>
      <c r="AP672" s="248" t="str">
        <f t="shared" si="632"/>
        <v/>
      </c>
      <c r="AQ672" s="249" t="str">
        <f t="shared" si="633"/>
        <v/>
      </c>
      <c r="AR672" s="250" t="str">
        <f t="shared" si="634"/>
        <v/>
      </c>
      <c r="AS672" s="234"/>
      <c r="AY672" s="385">
        <f t="shared" si="635"/>
        <v>0</v>
      </c>
      <c r="AZ672" s="385">
        <f t="shared" si="602"/>
        <v>0</v>
      </c>
      <c r="BA672" s="385">
        <f t="shared" si="636"/>
        <v>0</v>
      </c>
      <c r="BB672" s="385">
        <f t="shared" si="603"/>
        <v>0</v>
      </c>
      <c r="BC672" s="385">
        <f t="shared" si="604"/>
        <v>0</v>
      </c>
      <c r="BD672" s="385">
        <f t="shared" si="605"/>
        <v>0</v>
      </c>
      <c r="BE672" s="385">
        <f t="shared" si="606"/>
        <v>0</v>
      </c>
      <c r="BF672" s="385">
        <f t="shared" si="607"/>
        <v>0</v>
      </c>
      <c r="BG672" s="385">
        <f t="shared" si="608"/>
        <v>0</v>
      </c>
      <c r="BH672" s="385">
        <f t="shared" si="609"/>
        <v>0</v>
      </c>
      <c r="BI672" s="385">
        <f t="shared" si="610"/>
        <v>0</v>
      </c>
      <c r="BJ672" s="385">
        <f t="shared" si="611"/>
        <v>0</v>
      </c>
      <c r="BK672" s="385">
        <f t="shared" si="612"/>
        <v>0</v>
      </c>
      <c r="BL672" s="385">
        <f t="shared" si="613"/>
        <v>0</v>
      </c>
      <c r="BM672" s="385">
        <f t="shared" si="614"/>
        <v>0</v>
      </c>
      <c r="BN672" s="385">
        <f t="shared" si="615"/>
        <v>0</v>
      </c>
      <c r="CK672" s="239">
        <f t="shared" si="637"/>
        <v>0</v>
      </c>
      <c r="CL672" s="239">
        <f t="shared" si="638"/>
        <v>0</v>
      </c>
    </row>
    <row r="673" spans="3:90" x14ac:dyDescent="0.35">
      <c r="C673" s="235"/>
      <c r="D673" s="246" t="str">
        <f t="shared" si="616"/>
        <v/>
      </c>
      <c r="E673" s="247" t="str">
        <f t="shared" si="617"/>
        <v/>
      </c>
      <c r="F673" s="248" t="str">
        <f t="shared" si="618"/>
        <v/>
      </c>
      <c r="G673" s="249" t="str">
        <f t="shared" si="619"/>
        <v/>
      </c>
      <c r="H673" s="250" t="str">
        <f t="shared" si="620"/>
        <v/>
      </c>
      <c r="I673" s="386" t="str">
        <f t="shared" si="581"/>
        <v/>
      </c>
      <c r="J673" s="387" t="str">
        <f t="shared" si="582"/>
        <v/>
      </c>
      <c r="K673" s="388" t="str">
        <f t="shared" si="583"/>
        <v/>
      </c>
      <c r="L673" s="389" t="str">
        <f t="shared" si="584"/>
        <v/>
      </c>
      <c r="M673" s="250" t="str">
        <f t="shared" si="585"/>
        <v/>
      </c>
      <c r="N673" s="246" t="b">
        <f t="shared" si="621"/>
        <v>0</v>
      </c>
      <c r="O673" s="246" t="b">
        <f t="shared" si="622"/>
        <v>0</v>
      </c>
      <c r="P673" s="246" t="b">
        <f t="shared" si="623"/>
        <v>0</v>
      </c>
      <c r="Q673" s="246" t="b">
        <f t="shared" si="624"/>
        <v>0</v>
      </c>
      <c r="R673" s="246" t="str">
        <f t="shared" si="625"/>
        <v>No</v>
      </c>
      <c r="S673" s="247" t="b">
        <f t="shared" si="586"/>
        <v>0</v>
      </c>
      <c r="T673" s="247" t="b">
        <f t="shared" si="587"/>
        <v>0</v>
      </c>
      <c r="U673" s="247" t="b">
        <f t="shared" si="588"/>
        <v>0</v>
      </c>
      <c r="V673" s="247" t="b">
        <f t="shared" si="589"/>
        <v>0</v>
      </c>
      <c r="W673" s="247" t="str">
        <f t="shared" si="626"/>
        <v>No</v>
      </c>
      <c r="X673" s="248" t="b">
        <f t="shared" si="590"/>
        <v>0</v>
      </c>
      <c r="Y673" s="248" t="b">
        <f t="shared" si="591"/>
        <v>0</v>
      </c>
      <c r="Z673" s="248" t="b">
        <f t="shared" si="592"/>
        <v>0</v>
      </c>
      <c r="AA673" s="248" t="b">
        <f t="shared" si="593"/>
        <v>0</v>
      </c>
      <c r="AB673" s="248" t="str">
        <f t="shared" si="627"/>
        <v>No</v>
      </c>
      <c r="AC673" s="249" t="b">
        <f t="shared" si="594"/>
        <v>0</v>
      </c>
      <c r="AD673" s="249" t="b">
        <f t="shared" si="595"/>
        <v>0</v>
      </c>
      <c r="AE673" s="249" t="b">
        <f t="shared" si="596"/>
        <v>0</v>
      </c>
      <c r="AF673" s="249" t="b">
        <f t="shared" si="597"/>
        <v>0</v>
      </c>
      <c r="AG673" s="249" t="str">
        <f t="shared" si="628"/>
        <v>No</v>
      </c>
      <c r="AH673" s="250" t="b">
        <f t="shared" si="598"/>
        <v>0</v>
      </c>
      <c r="AI673" s="250" t="b">
        <f t="shared" si="599"/>
        <v>0</v>
      </c>
      <c r="AJ673" s="250" t="b">
        <f t="shared" si="600"/>
        <v>0</v>
      </c>
      <c r="AK673" s="250" t="b">
        <f t="shared" si="601"/>
        <v>0</v>
      </c>
      <c r="AL673" s="250" t="str">
        <f t="shared" si="629"/>
        <v>No</v>
      </c>
      <c r="AN673" s="246" t="str">
        <f t="shared" si="630"/>
        <v/>
      </c>
      <c r="AO673" s="247" t="str">
        <f t="shared" si="631"/>
        <v/>
      </c>
      <c r="AP673" s="248" t="str">
        <f t="shared" si="632"/>
        <v/>
      </c>
      <c r="AQ673" s="249" t="str">
        <f t="shared" si="633"/>
        <v/>
      </c>
      <c r="AR673" s="250" t="str">
        <f t="shared" si="634"/>
        <v/>
      </c>
      <c r="AS673" s="234"/>
      <c r="AY673" s="385">
        <f t="shared" si="635"/>
        <v>0</v>
      </c>
      <c r="AZ673" s="385">
        <f t="shared" si="602"/>
        <v>0</v>
      </c>
      <c r="BA673" s="385">
        <f t="shared" si="636"/>
        <v>0</v>
      </c>
      <c r="BB673" s="385">
        <f t="shared" si="603"/>
        <v>0</v>
      </c>
      <c r="BC673" s="385">
        <f t="shared" si="604"/>
        <v>0</v>
      </c>
      <c r="BD673" s="385">
        <f t="shared" si="605"/>
        <v>0</v>
      </c>
      <c r="BE673" s="385">
        <f t="shared" si="606"/>
        <v>0</v>
      </c>
      <c r="BF673" s="385">
        <f t="shared" si="607"/>
        <v>0</v>
      </c>
      <c r="BG673" s="385">
        <f t="shared" si="608"/>
        <v>0</v>
      </c>
      <c r="BH673" s="385">
        <f t="shared" si="609"/>
        <v>0</v>
      </c>
      <c r="BI673" s="385">
        <f t="shared" si="610"/>
        <v>0</v>
      </c>
      <c r="BJ673" s="385">
        <f t="shared" si="611"/>
        <v>0</v>
      </c>
      <c r="BK673" s="385">
        <f t="shared" si="612"/>
        <v>0</v>
      </c>
      <c r="BL673" s="385">
        <f t="shared" si="613"/>
        <v>0</v>
      </c>
      <c r="BM673" s="385">
        <f t="shared" si="614"/>
        <v>0</v>
      </c>
      <c r="BN673" s="385">
        <f t="shared" si="615"/>
        <v>0</v>
      </c>
      <c r="CK673" s="239">
        <f t="shared" si="637"/>
        <v>0</v>
      </c>
      <c r="CL673" s="239">
        <f t="shared" si="638"/>
        <v>0</v>
      </c>
    </row>
    <row r="674" spans="3:90" x14ac:dyDescent="0.35">
      <c r="C674" s="235"/>
      <c r="D674" s="246" t="str">
        <f t="shared" si="616"/>
        <v/>
      </c>
      <c r="E674" s="247" t="str">
        <f t="shared" si="617"/>
        <v/>
      </c>
      <c r="F674" s="248" t="str">
        <f t="shared" si="618"/>
        <v/>
      </c>
      <c r="G674" s="249" t="str">
        <f t="shared" si="619"/>
        <v/>
      </c>
      <c r="H674" s="250" t="str">
        <f t="shared" si="620"/>
        <v/>
      </c>
      <c r="I674" s="386" t="str">
        <f t="shared" si="581"/>
        <v/>
      </c>
      <c r="J674" s="387" t="str">
        <f t="shared" si="582"/>
        <v/>
      </c>
      <c r="K674" s="388" t="str">
        <f t="shared" si="583"/>
        <v/>
      </c>
      <c r="L674" s="389" t="str">
        <f t="shared" si="584"/>
        <v/>
      </c>
      <c r="M674" s="250" t="str">
        <f t="shared" si="585"/>
        <v/>
      </c>
      <c r="N674" s="246" t="b">
        <f t="shared" si="621"/>
        <v>0</v>
      </c>
      <c r="O674" s="246" t="b">
        <f t="shared" si="622"/>
        <v>0</v>
      </c>
      <c r="P674" s="246" t="b">
        <f t="shared" si="623"/>
        <v>0</v>
      </c>
      <c r="Q674" s="246" t="b">
        <f t="shared" si="624"/>
        <v>0</v>
      </c>
      <c r="R674" s="246" t="str">
        <f t="shared" si="625"/>
        <v>No</v>
      </c>
      <c r="S674" s="247" t="b">
        <f t="shared" si="586"/>
        <v>0</v>
      </c>
      <c r="T674" s="247" t="b">
        <f t="shared" si="587"/>
        <v>0</v>
      </c>
      <c r="U674" s="247" t="b">
        <f t="shared" si="588"/>
        <v>0</v>
      </c>
      <c r="V674" s="247" t="b">
        <f t="shared" si="589"/>
        <v>0</v>
      </c>
      <c r="W674" s="247" t="str">
        <f t="shared" si="626"/>
        <v>No</v>
      </c>
      <c r="X674" s="248" t="b">
        <f t="shared" si="590"/>
        <v>0</v>
      </c>
      <c r="Y674" s="248" t="b">
        <f t="shared" si="591"/>
        <v>0</v>
      </c>
      <c r="Z674" s="248" t="b">
        <f t="shared" si="592"/>
        <v>0</v>
      </c>
      <c r="AA674" s="248" t="b">
        <f t="shared" si="593"/>
        <v>0</v>
      </c>
      <c r="AB674" s="248" t="str">
        <f t="shared" si="627"/>
        <v>No</v>
      </c>
      <c r="AC674" s="249" t="b">
        <f t="shared" si="594"/>
        <v>0</v>
      </c>
      <c r="AD674" s="249" t="b">
        <f t="shared" si="595"/>
        <v>0</v>
      </c>
      <c r="AE674" s="249" t="b">
        <f t="shared" si="596"/>
        <v>0</v>
      </c>
      <c r="AF674" s="249" t="b">
        <f t="shared" si="597"/>
        <v>0</v>
      </c>
      <c r="AG674" s="249" t="str">
        <f t="shared" si="628"/>
        <v>No</v>
      </c>
      <c r="AH674" s="250" t="b">
        <f t="shared" si="598"/>
        <v>0</v>
      </c>
      <c r="AI674" s="250" t="b">
        <f t="shared" si="599"/>
        <v>0</v>
      </c>
      <c r="AJ674" s="250" t="b">
        <f t="shared" si="600"/>
        <v>0</v>
      </c>
      <c r="AK674" s="250" t="b">
        <f t="shared" si="601"/>
        <v>0</v>
      </c>
      <c r="AL674" s="250" t="str">
        <f t="shared" si="629"/>
        <v>No</v>
      </c>
      <c r="AN674" s="246" t="str">
        <f t="shared" si="630"/>
        <v/>
      </c>
      <c r="AO674" s="247" t="str">
        <f t="shared" si="631"/>
        <v/>
      </c>
      <c r="AP674" s="248" t="str">
        <f t="shared" si="632"/>
        <v/>
      </c>
      <c r="AQ674" s="249" t="str">
        <f t="shared" si="633"/>
        <v/>
      </c>
      <c r="AR674" s="250" t="str">
        <f t="shared" si="634"/>
        <v/>
      </c>
      <c r="AS674" s="234"/>
      <c r="AY674" s="385">
        <f t="shared" si="635"/>
        <v>0</v>
      </c>
      <c r="AZ674" s="385">
        <f t="shared" si="602"/>
        <v>0</v>
      </c>
      <c r="BA674" s="385">
        <f t="shared" si="636"/>
        <v>0</v>
      </c>
      <c r="BB674" s="385">
        <f t="shared" si="603"/>
        <v>0</v>
      </c>
      <c r="BC674" s="385">
        <f t="shared" si="604"/>
        <v>0</v>
      </c>
      <c r="BD674" s="385">
        <f t="shared" si="605"/>
        <v>0</v>
      </c>
      <c r="BE674" s="385">
        <f t="shared" si="606"/>
        <v>0</v>
      </c>
      <c r="BF674" s="385">
        <f t="shared" si="607"/>
        <v>0</v>
      </c>
      <c r="BG674" s="385">
        <f t="shared" si="608"/>
        <v>0</v>
      </c>
      <c r="BH674" s="385">
        <f t="shared" si="609"/>
        <v>0</v>
      </c>
      <c r="BI674" s="385">
        <f t="shared" si="610"/>
        <v>0</v>
      </c>
      <c r="BJ674" s="385">
        <f t="shared" si="611"/>
        <v>0</v>
      </c>
      <c r="BK674" s="385">
        <f t="shared" si="612"/>
        <v>0</v>
      </c>
      <c r="BL674" s="385">
        <f t="shared" si="613"/>
        <v>0</v>
      </c>
      <c r="BM674" s="385">
        <f t="shared" si="614"/>
        <v>0</v>
      </c>
      <c r="BN674" s="385">
        <f t="shared" si="615"/>
        <v>0</v>
      </c>
      <c r="CK674" s="239">
        <f t="shared" si="637"/>
        <v>0</v>
      </c>
      <c r="CL674" s="239">
        <f t="shared" si="638"/>
        <v>0</v>
      </c>
    </row>
    <row r="675" spans="3:90" x14ac:dyDescent="0.35">
      <c r="C675" s="235"/>
      <c r="D675" s="246" t="str">
        <f t="shared" si="616"/>
        <v/>
      </c>
      <c r="E675" s="247" t="str">
        <f t="shared" si="617"/>
        <v/>
      </c>
      <c r="F675" s="248" t="str">
        <f t="shared" si="618"/>
        <v/>
      </c>
      <c r="G675" s="249" t="str">
        <f t="shared" si="619"/>
        <v/>
      </c>
      <c r="H675" s="250" t="str">
        <f t="shared" si="620"/>
        <v/>
      </c>
      <c r="I675" s="386" t="str">
        <f t="shared" si="581"/>
        <v/>
      </c>
      <c r="J675" s="387" t="str">
        <f t="shared" si="582"/>
        <v/>
      </c>
      <c r="K675" s="388" t="str">
        <f t="shared" si="583"/>
        <v/>
      </c>
      <c r="L675" s="389" t="str">
        <f t="shared" si="584"/>
        <v/>
      </c>
      <c r="M675" s="250" t="str">
        <f t="shared" si="585"/>
        <v/>
      </c>
      <c r="N675" s="246" t="b">
        <f t="shared" si="621"/>
        <v>0</v>
      </c>
      <c r="O675" s="246" t="b">
        <f t="shared" si="622"/>
        <v>0</v>
      </c>
      <c r="P675" s="246" t="b">
        <f t="shared" si="623"/>
        <v>0</v>
      </c>
      <c r="Q675" s="246" t="b">
        <f t="shared" si="624"/>
        <v>0</v>
      </c>
      <c r="R675" s="246" t="str">
        <f t="shared" si="625"/>
        <v>No</v>
      </c>
      <c r="S675" s="247" t="b">
        <f t="shared" si="586"/>
        <v>0</v>
      </c>
      <c r="T675" s="247" t="b">
        <f t="shared" si="587"/>
        <v>0</v>
      </c>
      <c r="U675" s="247" t="b">
        <f t="shared" si="588"/>
        <v>0</v>
      </c>
      <c r="V675" s="247" t="b">
        <f t="shared" si="589"/>
        <v>0</v>
      </c>
      <c r="W675" s="247" t="str">
        <f t="shared" si="626"/>
        <v>No</v>
      </c>
      <c r="X675" s="248" t="b">
        <f t="shared" si="590"/>
        <v>0</v>
      </c>
      <c r="Y675" s="248" t="b">
        <f t="shared" si="591"/>
        <v>0</v>
      </c>
      <c r="Z675" s="248" t="b">
        <f t="shared" si="592"/>
        <v>0</v>
      </c>
      <c r="AA675" s="248" t="b">
        <f t="shared" si="593"/>
        <v>0</v>
      </c>
      <c r="AB675" s="248" t="str">
        <f t="shared" si="627"/>
        <v>No</v>
      </c>
      <c r="AC675" s="249" t="b">
        <f t="shared" si="594"/>
        <v>0</v>
      </c>
      <c r="AD675" s="249" t="b">
        <f t="shared" si="595"/>
        <v>0</v>
      </c>
      <c r="AE675" s="249" t="b">
        <f t="shared" si="596"/>
        <v>0</v>
      </c>
      <c r="AF675" s="249" t="b">
        <f t="shared" si="597"/>
        <v>0</v>
      </c>
      <c r="AG675" s="249" t="str">
        <f t="shared" si="628"/>
        <v>No</v>
      </c>
      <c r="AH675" s="250" t="b">
        <f t="shared" si="598"/>
        <v>0</v>
      </c>
      <c r="AI675" s="250" t="b">
        <f t="shared" si="599"/>
        <v>0</v>
      </c>
      <c r="AJ675" s="250" t="b">
        <f t="shared" si="600"/>
        <v>0</v>
      </c>
      <c r="AK675" s="250" t="b">
        <f t="shared" si="601"/>
        <v>0</v>
      </c>
      <c r="AL675" s="250" t="str">
        <f t="shared" si="629"/>
        <v>No</v>
      </c>
      <c r="AN675" s="246" t="str">
        <f t="shared" si="630"/>
        <v/>
      </c>
      <c r="AO675" s="247" t="str">
        <f t="shared" si="631"/>
        <v/>
      </c>
      <c r="AP675" s="248" t="str">
        <f t="shared" si="632"/>
        <v/>
      </c>
      <c r="AQ675" s="249" t="str">
        <f t="shared" si="633"/>
        <v/>
      </c>
      <c r="AR675" s="250" t="str">
        <f t="shared" si="634"/>
        <v/>
      </c>
      <c r="AS675" s="234"/>
      <c r="AY675" s="385">
        <f t="shared" si="635"/>
        <v>0</v>
      </c>
      <c r="AZ675" s="385">
        <f t="shared" si="602"/>
        <v>0</v>
      </c>
      <c r="BA675" s="385">
        <f t="shared" si="636"/>
        <v>0</v>
      </c>
      <c r="BB675" s="385">
        <f t="shared" si="603"/>
        <v>0</v>
      </c>
      <c r="BC675" s="385">
        <f t="shared" si="604"/>
        <v>0</v>
      </c>
      <c r="BD675" s="385">
        <f t="shared" si="605"/>
        <v>0</v>
      </c>
      <c r="BE675" s="385">
        <f t="shared" si="606"/>
        <v>0</v>
      </c>
      <c r="BF675" s="385">
        <f t="shared" si="607"/>
        <v>0</v>
      </c>
      <c r="BG675" s="385">
        <f t="shared" si="608"/>
        <v>0</v>
      </c>
      <c r="BH675" s="385">
        <f t="shared" si="609"/>
        <v>0</v>
      </c>
      <c r="BI675" s="385">
        <f t="shared" si="610"/>
        <v>0</v>
      </c>
      <c r="BJ675" s="385">
        <f t="shared" si="611"/>
        <v>0</v>
      </c>
      <c r="BK675" s="385">
        <f t="shared" si="612"/>
        <v>0</v>
      </c>
      <c r="BL675" s="385">
        <f t="shared" si="613"/>
        <v>0</v>
      </c>
      <c r="BM675" s="385">
        <f t="shared" si="614"/>
        <v>0</v>
      </c>
      <c r="BN675" s="385">
        <f t="shared" si="615"/>
        <v>0</v>
      </c>
      <c r="CK675" s="239">
        <f t="shared" si="637"/>
        <v>0</v>
      </c>
      <c r="CL675" s="239">
        <f t="shared" si="638"/>
        <v>0</v>
      </c>
    </row>
    <row r="676" spans="3:90" x14ac:dyDescent="0.35">
      <c r="C676" s="235"/>
      <c r="D676" s="246" t="str">
        <f t="shared" si="616"/>
        <v/>
      </c>
      <c r="E676" s="247" t="str">
        <f t="shared" si="617"/>
        <v/>
      </c>
      <c r="F676" s="248" t="str">
        <f t="shared" si="618"/>
        <v/>
      </c>
      <c r="G676" s="249" t="str">
        <f t="shared" si="619"/>
        <v/>
      </c>
      <c r="H676" s="250" t="str">
        <f t="shared" si="620"/>
        <v/>
      </c>
      <c r="I676" s="386" t="str">
        <f t="shared" si="581"/>
        <v/>
      </c>
      <c r="J676" s="387" t="str">
        <f t="shared" si="582"/>
        <v/>
      </c>
      <c r="K676" s="388" t="str">
        <f t="shared" si="583"/>
        <v/>
      </c>
      <c r="L676" s="389" t="str">
        <f t="shared" si="584"/>
        <v/>
      </c>
      <c r="M676" s="250" t="str">
        <f t="shared" si="585"/>
        <v/>
      </c>
      <c r="N676" s="246" t="b">
        <f t="shared" si="621"/>
        <v>0</v>
      </c>
      <c r="O676" s="246" t="b">
        <f t="shared" si="622"/>
        <v>0</v>
      </c>
      <c r="P676" s="246" t="b">
        <f t="shared" si="623"/>
        <v>0</v>
      </c>
      <c r="Q676" s="246" t="b">
        <f t="shared" si="624"/>
        <v>0</v>
      </c>
      <c r="R676" s="246" t="str">
        <f t="shared" si="625"/>
        <v>No</v>
      </c>
      <c r="S676" s="247" t="b">
        <f t="shared" si="586"/>
        <v>0</v>
      </c>
      <c r="T676" s="247" t="b">
        <f t="shared" si="587"/>
        <v>0</v>
      </c>
      <c r="U676" s="247" t="b">
        <f t="shared" si="588"/>
        <v>0</v>
      </c>
      <c r="V676" s="247" t="b">
        <f t="shared" si="589"/>
        <v>0</v>
      </c>
      <c r="W676" s="247" t="str">
        <f t="shared" si="626"/>
        <v>No</v>
      </c>
      <c r="X676" s="248" t="b">
        <f t="shared" si="590"/>
        <v>0</v>
      </c>
      <c r="Y676" s="248" t="b">
        <f t="shared" si="591"/>
        <v>0</v>
      </c>
      <c r="Z676" s="248" t="b">
        <f t="shared" si="592"/>
        <v>0</v>
      </c>
      <c r="AA676" s="248" t="b">
        <f t="shared" si="593"/>
        <v>0</v>
      </c>
      <c r="AB676" s="248" t="str">
        <f t="shared" si="627"/>
        <v>No</v>
      </c>
      <c r="AC676" s="249" t="b">
        <f t="shared" si="594"/>
        <v>0</v>
      </c>
      <c r="AD676" s="249" t="b">
        <f t="shared" si="595"/>
        <v>0</v>
      </c>
      <c r="AE676" s="249" t="b">
        <f t="shared" si="596"/>
        <v>0</v>
      </c>
      <c r="AF676" s="249" t="b">
        <f t="shared" si="597"/>
        <v>0</v>
      </c>
      <c r="AG676" s="249" t="str">
        <f t="shared" si="628"/>
        <v>No</v>
      </c>
      <c r="AH676" s="250" t="b">
        <f t="shared" si="598"/>
        <v>0</v>
      </c>
      <c r="AI676" s="250" t="b">
        <f t="shared" si="599"/>
        <v>0</v>
      </c>
      <c r="AJ676" s="250" t="b">
        <f t="shared" si="600"/>
        <v>0</v>
      </c>
      <c r="AK676" s="250" t="b">
        <f t="shared" si="601"/>
        <v>0</v>
      </c>
      <c r="AL676" s="250" t="str">
        <f t="shared" si="629"/>
        <v>No</v>
      </c>
      <c r="AN676" s="246" t="str">
        <f t="shared" si="630"/>
        <v/>
      </c>
      <c r="AO676" s="247" t="str">
        <f t="shared" si="631"/>
        <v/>
      </c>
      <c r="AP676" s="248" t="str">
        <f t="shared" si="632"/>
        <v/>
      </c>
      <c r="AQ676" s="249" t="str">
        <f t="shared" si="633"/>
        <v/>
      </c>
      <c r="AR676" s="250" t="str">
        <f t="shared" si="634"/>
        <v/>
      </c>
      <c r="AS676" s="234"/>
      <c r="AY676" s="385">
        <f t="shared" si="635"/>
        <v>0</v>
      </c>
      <c r="AZ676" s="385">
        <f t="shared" si="602"/>
        <v>0</v>
      </c>
      <c r="BA676" s="385">
        <f t="shared" si="636"/>
        <v>0</v>
      </c>
      <c r="BB676" s="385">
        <f t="shared" si="603"/>
        <v>0</v>
      </c>
      <c r="BC676" s="385">
        <f t="shared" si="604"/>
        <v>0</v>
      </c>
      <c r="BD676" s="385">
        <f t="shared" si="605"/>
        <v>0</v>
      </c>
      <c r="BE676" s="385">
        <f t="shared" si="606"/>
        <v>0</v>
      </c>
      <c r="BF676" s="385">
        <f t="shared" si="607"/>
        <v>0</v>
      </c>
      <c r="BG676" s="385">
        <f t="shared" si="608"/>
        <v>0</v>
      </c>
      <c r="BH676" s="385">
        <f t="shared" si="609"/>
        <v>0</v>
      </c>
      <c r="BI676" s="385">
        <f t="shared" si="610"/>
        <v>0</v>
      </c>
      <c r="BJ676" s="385">
        <f t="shared" si="611"/>
        <v>0</v>
      </c>
      <c r="BK676" s="385">
        <f t="shared" si="612"/>
        <v>0</v>
      </c>
      <c r="BL676" s="385">
        <f t="shared" si="613"/>
        <v>0</v>
      </c>
      <c r="BM676" s="385">
        <f t="shared" si="614"/>
        <v>0</v>
      </c>
      <c r="BN676" s="385">
        <f t="shared" si="615"/>
        <v>0</v>
      </c>
      <c r="CK676" s="239">
        <f t="shared" si="637"/>
        <v>0</v>
      </c>
      <c r="CL676" s="239">
        <f t="shared" si="638"/>
        <v>0</v>
      </c>
    </row>
    <row r="677" spans="3:90" x14ac:dyDescent="0.35">
      <c r="C677" s="235"/>
      <c r="D677" s="246" t="str">
        <f t="shared" si="616"/>
        <v/>
      </c>
      <c r="E677" s="247" t="str">
        <f t="shared" si="617"/>
        <v/>
      </c>
      <c r="F677" s="248" t="str">
        <f t="shared" si="618"/>
        <v/>
      </c>
      <c r="G677" s="249" t="str">
        <f t="shared" si="619"/>
        <v/>
      </c>
      <c r="H677" s="250" t="str">
        <f t="shared" si="620"/>
        <v/>
      </c>
      <c r="I677" s="386" t="str">
        <f t="shared" si="581"/>
        <v/>
      </c>
      <c r="J677" s="387" t="str">
        <f t="shared" si="582"/>
        <v/>
      </c>
      <c r="K677" s="388" t="str">
        <f t="shared" si="583"/>
        <v/>
      </c>
      <c r="L677" s="389" t="str">
        <f t="shared" si="584"/>
        <v/>
      </c>
      <c r="M677" s="250" t="str">
        <f t="shared" si="585"/>
        <v/>
      </c>
      <c r="N677" s="246" t="b">
        <f t="shared" si="621"/>
        <v>0</v>
      </c>
      <c r="O677" s="246" t="b">
        <f t="shared" si="622"/>
        <v>0</v>
      </c>
      <c r="P677" s="246" t="b">
        <f t="shared" si="623"/>
        <v>0</v>
      </c>
      <c r="Q677" s="246" t="b">
        <f t="shared" si="624"/>
        <v>0</v>
      </c>
      <c r="R677" s="246" t="str">
        <f t="shared" si="625"/>
        <v>No</v>
      </c>
      <c r="S677" s="247" t="b">
        <f t="shared" si="586"/>
        <v>0</v>
      </c>
      <c r="T677" s="247" t="b">
        <f t="shared" si="587"/>
        <v>0</v>
      </c>
      <c r="U677" s="247" t="b">
        <f t="shared" si="588"/>
        <v>0</v>
      </c>
      <c r="V677" s="247" t="b">
        <f t="shared" si="589"/>
        <v>0</v>
      </c>
      <c r="W677" s="247" t="str">
        <f t="shared" si="626"/>
        <v>No</v>
      </c>
      <c r="X677" s="248" t="b">
        <f t="shared" si="590"/>
        <v>0</v>
      </c>
      <c r="Y677" s="248" t="b">
        <f t="shared" si="591"/>
        <v>0</v>
      </c>
      <c r="Z677" s="248" t="b">
        <f t="shared" si="592"/>
        <v>0</v>
      </c>
      <c r="AA677" s="248" t="b">
        <f t="shared" si="593"/>
        <v>0</v>
      </c>
      <c r="AB677" s="248" t="str">
        <f t="shared" si="627"/>
        <v>No</v>
      </c>
      <c r="AC677" s="249" t="b">
        <f t="shared" si="594"/>
        <v>0</v>
      </c>
      <c r="AD677" s="249" t="b">
        <f t="shared" si="595"/>
        <v>0</v>
      </c>
      <c r="AE677" s="249" t="b">
        <f t="shared" si="596"/>
        <v>0</v>
      </c>
      <c r="AF677" s="249" t="b">
        <f t="shared" si="597"/>
        <v>0</v>
      </c>
      <c r="AG677" s="249" t="str">
        <f t="shared" si="628"/>
        <v>No</v>
      </c>
      <c r="AH677" s="250" t="b">
        <f t="shared" si="598"/>
        <v>0</v>
      </c>
      <c r="AI677" s="250" t="b">
        <f t="shared" si="599"/>
        <v>0</v>
      </c>
      <c r="AJ677" s="250" t="b">
        <f t="shared" si="600"/>
        <v>0</v>
      </c>
      <c r="AK677" s="250" t="b">
        <f t="shared" si="601"/>
        <v>0</v>
      </c>
      <c r="AL677" s="250" t="str">
        <f t="shared" si="629"/>
        <v>No</v>
      </c>
      <c r="AN677" s="246" t="str">
        <f t="shared" si="630"/>
        <v/>
      </c>
      <c r="AO677" s="247" t="str">
        <f t="shared" si="631"/>
        <v/>
      </c>
      <c r="AP677" s="248" t="str">
        <f t="shared" si="632"/>
        <v/>
      </c>
      <c r="AQ677" s="249" t="str">
        <f t="shared" si="633"/>
        <v/>
      </c>
      <c r="AR677" s="250" t="str">
        <f t="shared" si="634"/>
        <v/>
      </c>
      <c r="AS677" s="234"/>
      <c r="AY677" s="385">
        <f t="shared" si="635"/>
        <v>0</v>
      </c>
      <c r="AZ677" s="385">
        <f t="shared" si="602"/>
        <v>0</v>
      </c>
      <c r="BA677" s="385">
        <f t="shared" si="636"/>
        <v>0</v>
      </c>
      <c r="BB677" s="385">
        <f t="shared" si="603"/>
        <v>0</v>
      </c>
      <c r="BC677" s="385">
        <f t="shared" si="604"/>
        <v>0</v>
      </c>
      <c r="BD677" s="385">
        <f t="shared" si="605"/>
        <v>0</v>
      </c>
      <c r="BE677" s="385">
        <f t="shared" si="606"/>
        <v>0</v>
      </c>
      <c r="BF677" s="385">
        <f t="shared" si="607"/>
        <v>0</v>
      </c>
      <c r="BG677" s="385">
        <f t="shared" si="608"/>
        <v>0</v>
      </c>
      <c r="BH677" s="385">
        <f t="shared" si="609"/>
        <v>0</v>
      </c>
      <c r="BI677" s="385">
        <f t="shared" si="610"/>
        <v>0</v>
      </c>
      <c r="BJ677" s="385">
        <f t="shared" si="611"/>
        <v>0</v>
      </c>
      <c r="BK677" s="385">
        <f t="shared" si="612"/>
        <v>0</v>
      </c>
      <c r="BL677" s="385">
        <f t="shared" si="613"/>
        <v>0</v>
      </c>
      <c r="BM677" s="385">
        <f t="shared" si="614"/>
        <v>0</v>
      </c>
      <c r="BN677" s="385">
        <f t="shared" si="615"/>
        <v>0</v>
      </c>
      <c r="CK677" s="239">
        <f t="shared" si="637"/>
        <v>0</v>
      </c>
      <c r="CL677" s="239">
        <f t="shared" si="638"/>
        <v>0</v>
      </c>
    </row>
    <row r="678" spans="3:90" x14ac:dyDescent="0.35">
      <c r="C678" s="235"/>
      <c r="D678" s="246" t="str">
        <f t="shared" si="616"/>
        <v/>
      </c>
      <c r="E678" s="247" t="str">
        <f t="shared" si="617"/>
        <v/>
      </c>
      <c r="F678" s="248" t="str">
        <f t="shared" si="618"/>
        <v/>
      </c>
      <c r="G678" s="249" t="str">
        <f t="shared" si="619"/>
        <v/>
      </c>
      <c r="H678" s="250" t="str">
        <f t="shared" si="620"/>
        <v/>
      </c>
      <c r="I678" s="386" t="str">
        <f t="shared" si="581"/>
        <v/>
      </c>
      <c r="J678" s="387" t="str">
        <f t="shared" si="582"/>
        <v/>
      </c>
      <c r="K678" s="388" t="str">
        <f t="shared" si="583"/>
        <v/>
      </c>
      <c r="L678" s="389" t="str">
        <f t="shared" si="584"/>
        <v/>
      </c>
      <c r="M678" s="250" t="str">
        <f t="shared" si="585"/>
        <v/>
      </c>
      <c r="N678" s="246" t="b">
        <f t="shared" si="621"/>
        <v>0</v>
      </c>
      <c r="O678" s="246" t="b">
        <f t="shared" si="622"/>
        <v>0</v>
      </c>
      <c r="P678" s="246" t="b">
        <f t="shared" si="623"/>
        <v>0</v>
      </c>
      <c r="Q678" s="246" t="b">
        <f t="shared" si="624"/>
        <v>0</v>
      </c>
      <c r="R678" s="246" t="str">
        <f t="shared" si="625"/>
        <v>No</v>
      </c>
      <c r="S678" s="247" t="b">
        <f t="shared" si="586"/>
        <v>0</v>
      </c>
      <c r="T678" s="247" t="b">
        <f t="shared" si="587"/>
        <v>0</v>
      </c>
      <c r="U678" s="247" t="b">
        <f t="shared" si="588"/>
        <v>0</v>
      </c>
      <c r="V678" s="247" t="b">
        <f t="shared" si="589"/>
        <v>0</v>
      </c>
      <c r="W678" s="247" t="str">
        <f t="shared" si="626"/>
        <v>No</v>
      </c>
      <c r="X678" s="248" t="b">
        <f t="shared" si="590"/>
        <v>0</v>
      </c>
      <c r="Y678" s="248" t="b">
        <f t="shared" si="591"/>
        <v>0</v>
      </c>
      <c r="Z678" s="248" t="b">
        <f t="shared" si="592"/>
        <v>0</v>
      </c>
      <c r="AA678" s="248" t="b">
        <f t="shared" si="593"/>
        <v>0</v>
      </c>
      <c r="AB678" s="248" t="str">
        <f t="shared" si="627"/>
        <v>No</v>
      </c>
      <c r="AC678" s="249" t="b">
        <f t="shared" si="594"/>
        <v>0</v>
      </c>
      <c r="AD678" s="249" t="b">
        <f t="shared" si="595"/>
        <v>0</v>
      </c>
      <c r="AE678" s="249" t="b">
        <f t="shared" si="596"/>
        <v>0</v>
      </c>
      <c r="AF678" s="249" t="b">
        <f t="shared" si="597"/>
        <v>0</v>
      </c>
      <c r="AG678" s="249" t="str">
        <f t="shared" si="628"/>
        <v>No</v>
      </c>
      <c r="AH678" s="250" t="b">
        <f t="shared" si="598"/>
        <v>0</v>
      </c>
      <c r="AI678" s="250" t="b">
        <f t="shared" si="599"/>
        <v>0</v>
      </c>
      <c r="AJ678" s="250" t="b">
        <f t="shared" si="600"/>
        <v>0</v>
      </c>
      <c r="AK678" s="250" t="b">
        <f t="shared" si="601"/>
        <v>0</v>
      </c>
      <c r="AL678" s="250" t="str">
        <f t="shared" si="629"/>
        <v>No</v>
      </c>
      <c r="AN678" s="246" t="str">
        <f t="shared" si="630"/>
        <v/>
      </c>
      <c r="AO678" s="247" t="str">
        <f t="shared" si="631"/>
        <v/>
      </c>
      <c r="AP678" s="248" t="str">
        <f t="shared" si="632"/>
        <v/>
      </c>
      <c r="AQ678" s="249" t="str">
        <f t="shared" si="633"/>
        <v/>
      </c>
      <c r="AR678" s="250" t="str">
        <f t="shared" si="634"/>
        <v/>
      </c>
      <c r="AS678" s="234"/>
      <c r="AY678" s="385">
        <f t="shared" si="635"/>
        <v>0</v>
      </c>
      <c r="AZ678" s="385">
        <f t="shared" si="602"/>
        <v>0</v>
      </c>
      <c r="BA678" s="385">
        <f t="shared" si="636"/>
        <v>0</v>
      </c>
      <c r="BB678" s="385">
        <f t="shared" si="603"/>
        <v>0</v>
      </c>
      <c r="BC678" s="385">
        <f t="shared" si="604"/>
        <v>0</v>
      </c>
      <c r="BD678" s="385">
        <f t="shared" si="605"/>
        <v>0</v>
      </c>
      <c r="BE678" s="385">
        <f t="shared" si="606"/>
        <v>0</v>
      </c>
      <c r="BF678" s="385">
        <f t="shared" si="607"/>
        <v>0</v>
      </c>
      <c r="BG678" s="385">
        <f t="shared" si="608"/>
        <v>0</v>
      </c>
      <c r="BH678" s="385">
        <f t="shared" si="609"/>
        <v>0</v>
      </c>
      <c r="BI678" s="385">
        <f t="shared" si="610"/>
        <v>0</v>
      </c>
      <c r="BJ678" s="385">
        <f t="shared" si="611"/>
        <v>0</v>
      </c>
      <c r="BK678" s="385">
        <f t="shared" si="612"/>
        <v>0</v>
      </c>
      <c r="BL678" s="385">
        <f t="shared" si="613"/>
        <v>0</v>
      </c>
      <c r="BM678" s="385">
        <f t="shared" si="614"/>
        <v>0</v>
      </c>
      <c r="BN678" s="385">
        <f t="shared" si="615"/>
        <v>0</v>
      </c>
      <c r="CK678" s="239">
        <f t="shared" si="637"/>
        <v>0</v>
      </c>
      <c r="CL678" s="239">
        <f t="shared" si="638"/>
        <v>0</v>
      </c>
    </row>
    <row r="679" spans="3:90" x14ac:dyDescent="0.35">
      <c r="C679" s="235"/>
      <c r="D679" s="246" t="str">
        <f t="shared" si="616"/>
        <v/>
      </c>
      <c r="E679" s="247" t="str">
        <f t="shared" si="617"/>
        <v/>
      </c>
      <c r="F679" s="248" t="str">
        <f t="shared" si="618"/>
        <v/>
      </c>
      <c r="G679" s="249" t="str">
        <f t="shared" si="619"/>
        <v/>
      </c>
      <c r="H679" s="250" t="str">
        <f t="shared" si="620"/>
        <v/>
      </c>
      <c r="I679" s="386" t="str">
        <f t="shared" si="581"/>
        <v/>
      </c>
      <c r="J679" s="387" t="str">
        <f t="shared" si="582"/>
        <v/>
      </c>
      <c r="K679" s="388" t="str">
        <f t="shared" si="583"/>
        <v/>
      </c>
      <c r="L679" s="389" t="str">
        <f t="shared" si="584"/>
        <v/>
      </c>
      <c r="M679" s="250" t="str">
        <f t="shared" si="585"/>
        <v/>
      </c>
      <c r="N679" s="246" t="b">
        <f t="shared" si="621"/>
        <v>0</v>
      </c>
      <c r="O679" s="246" t="b">
        <f t="shared" si="622"/>
        <v>0</v>
      </c>
      <c r="P679" s="246" t="b">
        <f t="shared" si="623"/>
        <v>0</v>
      </c>
      <c r="Q679" s="246" t="b">
        <f t="shared" si="624"/>
        <v>0</v>
      </c>
      <c r="R679" s="246" t="str">
        <f t="shared" si="625"/>
        <v>No</v>
      </c>
      <c r="S679" s="247" t="b">
        <f t="shared" si="586"/>
        <v>0</v>
      </c>
      <c r="T679" s="247" t="b">
        <f t="shared" si="587"/>
        <v>0</v>
      </c>
      <c r="U679" s="247" t="b">
        <f t="shared" si="588"/>
        <v>0</v>
      </c>
      <c r="V679" s="247" t="b">
        <f t="shared" si="589"/>
        <v>0</v>
      </c>
      <c r="W679" s="247" t="str">
        <f t="shared" si="626"/>
        <v>No</v>
      </c>
      <c r="X679" s="248" t="b">
        <f t="shared" si="590"/>
        <v>0</v>
      </c>
      <c r="Y679" s="248" t="b">
        <f t="shared" si="591"/>
        <v>0</v>
      </c>
      <c r="Z679" s="248" t="b">
        <f t="shared" si="592"/>
        <v>0</v>
      </c>
      <c r="AA679" s="248" t="b">
        <f t="shared" si="593"/>
        <v>0</v>
      </c>
      <c r="AB679" s="248" t="str">
        <f t="shared" si="627"/>
        <v>No</v>
      </c>
      <c r="AC679" s="249" t="b">
        <f t="shared" si="594"/>
        <v>0</v>
      </c>
      <c r="AD679" s="249" t="b">
        <f t="shared" si="595"/>
        <v>0</v>
      </c>
      <c r="AE679" s="249" t="b">
        <f t="shared" si="596"/>
        <v>0</v>
      </c>
      <c r="AF679" s="249" t="b">
        <f t="shared" si="597"/>
        <v>0</v>
      </c>
      <c r="AG679" s="249" t="str">
        <f t="shared" si="628"/>
        <v>No</v>
      </c>
      <c r="AH679" s="250" t="b">
        <f t="shared" si="598"/>
        <v>0</v>
      </c>
      <c r="AI679" s="250" t="b">
        <f t="shared" si="599"/>
        <v>0</v>
      </c>
      <c r="AJ679" s="250" t="b">
        <f t="shared" si="600"/>
        <v>0</v>
      </c>
      <c r="AK679" s="250" t="b">
        <f t="shared" si="601"/>
        <v>0</v>
      </c>
      <c r="AL679" s="250" t="str">
        <f t="shared" si="629"/>
        <v>No</v>
      </c>
      <c r="AN679" s="246" t="str">
        <f t="shared" si="630"/>
        <v/>
      </c>
      <c r="AO679" s="247" t="str">
        <f t="shared" si="631"/>
        <v/>
      </c>
      <c r="AP679" s="248" t="str">
        <f t="shared" si="632"/>
        <v/>
      </c>
      <c r="AQ679" s="249" t="str">
        <f t="shared" si="633"/>
        <v/>
      </c>
      <c r="AR679" s="250" t="str">
        <f t="shared" si="634"/>
        <v/>
      </c>
      <c r="AS679" s="234"/>
      <c r="AY679" s="385">
        <f t="shared" si="635"/>
        <v>0</v>
      </c>
      <c r="AZ679" s="385">
        <f t="shared" si="602"/>
        <v>0</v>
      </c>
      <c r="BA679" s="385">
        <f t="shared" si="636"/>
        <v>0</v>
      </c>
      <c r="BB679" s="385">
        <f t="shared" si="603"/>
        <v>0</v>
      </c>
      <c r="BC679" s="385">
        <f t="shared" si="604"/>
        <v>0</v>
      </c>
      <c r="BD679" s="385">
        <f t="shared" si="605"/>
        <v>0</v>
      </c>
      <c r="BE679" s="385">
        <f t="shared" si="606"/>
        <v>0</v>
      </c>
      <c r="BF679" s="385">
        <f t="shared" si="607"/>
        <v>0</v>
      </c>
      <c r="BG679" s="385">
        <f t="shared" si="608"/>
        <v>0</v>
      </c>
      <c r="BH679" s="385">
        <f t="shared" si="609"/>
        <v>0</v>
      </c>
      <c r="BI679" s="385">
        <f t="shared" si="610"/>
        <v>0</v>
      </c>
      <c r="BJ679" s="385">
        <f t="shared" si="611"/>
        <v>0</v>
      </c>
      <c r="BK679" s="385">
        <f t="shared" si="612"/>
        <v>0</v>
      </c>
      <c r="BL679" s="385">
        <f t="shared" si="613"/>
        <v>0</v>
      </c>
      <c r="BM679" s="385">
        <f t="shared" si="614"/>
        <v>0</v>
      </c>
      <c r="BN679" s="385">
        <f t="shared" si="615"/>
        <v>0</v>
      </c>
      <c r="CK679" s="239">
        <f t="shared" si="637"/>
        <v>0</v>
      </c>
      <c r="CL679" s="239">
        <f t="shared" si="638"/>
        <v>0</v>
      </c>
    </row>
    <row r="680" spans="3:90" x14ac:dyDescent="0.35">
      <c r="C680" s="235"/>
      <c r="D680" s="246" t="str">
        <f t="shared" si="616"/>
        <v/>
      </c>
      <c r="E680" s="247" t="str">
        <f t="shared" si="617"/>
        <v/>
      </c>
      <c r="F680" s="248" t="str">
        <f t="shared" si="618"/>
        <v/>
      </c>
      <c r="G680" s="249" t="str">
        <f t="shared" si="619"/>
        <v/>
      </c>
      <c r="H680" s="250" t="str">
        <f t="shared" si="620"/>
        <v/>
      </c>
      <c r="I680" s="386" t="str">
        <f t="shared" si="581"/>
        <v/>
      </c>
      <c r="J680" s="387" t="str">
        <f t="shared" si="582"/>
        <v/>
      </c>
      <c r="K680" s="388" t="str">
        <f t="shared" si="583"/>
        <v/>
      </c>
      <c r="L680" s="389" t="str">
        <f t="shared" si="584"/>
        <v/>
      </c>
      <c r="M680" s="250" t="str">
        <f t="shared" si="585"/>
        <v/>
      </c>
      <c r="N680" s="246" t="b">
        <f t="shared" si="621"/>
        <v>0</v>
      </c>
      <c r="O680" s="246" t="b">
        <f t="shared" si="622"/>
        <v>0</v>
      </c>
      <c r="P680" s="246" t="b">
        <f t="shared" si="623"/>
        <v>0</v>
      </c>
      <c r="Q680" s="246" t="b">
        <f t="shared" si="624"/>
        <v>0</v>
      </c>
      <c r="R680" s="246" t="str">
        <f t="shared" si="625"/>
        <v>No</v>
      </c>
      <c r="S680" s="247" t="b">
        <f t="shared" si="586"/>
        <v>0</v>
      </c>
      <c r="T680" s="247" t="b">
        <f t="shared" si="587"/>
        <v>0</v>
      </c>
      <c r="U680" s="247" t="b">
        <f t="shared" si="588"/>
        <v>0</v>
      </c>
      <c r="V680" s="247" t="b">
        <f t="shared" si="589"/>
        <v>0</v>
      </c>
      <c r="W680" s="247" t="str">
        <f t="shared" si="626"/>
        <v>No</v>
      </c>
      <c r="X680" s="248" t="b">
        <f t="shared" si="590"/>
        <v>0</v>
      </c>
      <c r="Y680" s="248" t="b">
        <f t="shared" si="591"/>
        <v>0</v>
      </c>
      <c r="Z680" s="248" t="b">
        <f t="shared" si="592"/>
        <v>0</v>
      </c>
      <c r="AA680" s="248" t="b">
        <f t="shared" si="593"/>
        <v>0</v>
      </c>
      <c r="AB680" s="248" t="str">
        <f t="shared" si="627"/>
        <v>No</v>
      </c>
      <c r="AC680" s="249" t="b">
        <f t="shared" si="594"/>
        <v>0</v>
      </c>
      <c r="AD680" s="249" t="b">
        <f t="shared" si="595"/>
        <v>0</v>
      </c>
      <c r="AE680" s="249" t="b">
        <f t="shared" si="596"/>
        <v>0</v>
      </c>
      <c r="AF680" s="249" t="b">
        <f t="shared" si="597"/>
        <v>0</v>
      </c>
      <c r="AG680" s="249" t="str">
        <f t="shared" si="628"/>
        <v>No</v>
      </c>
      <c r="AH680" s="250" t="b">
        <f t="shared" si="598"/>
        <v>0</v>
      </c>
      <c r="AI680" s="250" t="b">
        <f t="shared" si="599"/>
        <v>0</v>
      </c>
      <c r="AJ680" s="250" t="b">
        <f t="shared" si="600"/>
        <v>0</v>
      </c>
      <c r="AK680" s="250" t="b">
        <f t="shared" si="601"/>
        <v>0</v>
      </c>
      <c r="AL680" s="250" t="str">
        <f t="shared" si="629"/>
        <v>No</v>
      </c>
      <c r="AN680" s="246" t="str">
        <f t="shared" si="630"/>
        <v/>
      </c>
      <c r="AO680" s="247" t="str">
        <f t="shared" si="631"/>
        <v/>
      </c>
      <c r="AP680" s="248" t="str">
        <f t="shared" si="632"/>
        <v/>
      </c>
      <c r="AQ680" s="249" t="str">
        <f t="shared" si="633"/>
        <v/>
      </c>
      <c r="AR680" s="250" t="str">
        <f t="shared" si="634"/>
        <v/>
      </c>
      <c r="AS680" s="234"/>
      <c r="AY680" s="385">
        <f t="shared" si="635"/>
        <v>0</v>
      </c>
      <c r="AZ680" s="385">
        <f t="shared" si="602"/>
        <v>0</v>
      </c>
      <c r="BA680" s="385">
        <f t="shared" si="636"/>
        <v>0</v>
      </c>
      <c r="BB680" s="385">
        <f t="shared" si="603"/>
        <v>0</v>
      </c>
      <c r="BC680" s="385">
        <f t="shared" si="604"/>
        <v>0</v>
      </c>
      <c r="BD680" s="385">
        <f t="shared" si="605"/>
        <v>0</v>
      </c>
      <c r="BE680" s="385">
        <f t="shared" si="606"/>
        <v>0</v>
      </c>
      <c r="BF680" s="385">
        <f t="shared" si="607"/>
        <v>0</v>
      </c>
      <c r="BG680" s="385">
        <f t="shared" si="608"/>
        <v>0</v>
      </c>
      <c r="BH680" s="385">
        <f t="shared" si="609"/>
        <v>0</v>
      </c>
      <c r="BI680" s="385">
        <f t="shared" si="610"/>
        <v>0</v>
      </c>
      <c r="BJ680" s="385">
        <f t="shared" si="611"/>
        <v>0</v>
      </c>
      <c r="BK680" s="385">
        <f t="shared" si="612"/>
        <v>0</v>
      </c>
      <c r="BL680" s="385">
        <f t="shared" si="613"/>
        <v>0</v>
      </c>
      <c r="BM680" s="385">
        <f t="shared" si="614"/>
        <v>0</v>
      </c>
      <c r="BN680" s="385">
        <f t="shared" si="615"/>
        <v>0</v>
      </c>
      <c r="CK680" s="239">
        <f t="shared" si="637"/>
        <v>0</v>
      </c>
      <c r="CL680" s="239">
        <f t="shared" si="638"/>
        <v>0</v>
      </c>
    </row>
    <row r="681" spans="3:90" x14ac:dyDescent="0.35">
      <c r="C681" s="235"/>
      <c r="D681" s="246" t="str">
        <f t="shared" si="616"/>
        <v/>
      </c>
      <c r="E681" s="247" t="str">
        <f t="shared" si="617"/>
        <v/>
      </c>
      <c r="F681" s="248" t="str">
        <f t="shared" si="618"/>
        <v/>
      </c>
      <c r="G681" s="249" t="str">
        <f t="shared" si="619"/>
        <v/>
      </c>
      <c r="H681" s="250" t="str">
        <f t="shared" si="620"/>
        <v/>
      </c>
      <c r="I681" s="386" t="str">
        <f t="shared" si="581"/>
        <v/>
      </c>
      <c r="J681" s="387" t="str">
        <f t="shared" si="582"/>
        <v/>
      </c>
      <c r="K681" s="388" t="str">
        <f t="shared" si="583"/>
        <v/>
      </c>
      <c r="L681" s="389" t="str">
        <f t="shared" si="584"/>
        <v/>
      </c>
      <c r="M681" s="250" t="str">
        <f t="shared" si="585"/>
        <v/>
      </c>
      <c r="N681" s="246" t="b">
        <f t="shared" si="621"/>
        <v>0</v>
      </c>
      <c r="O681" s="246" t="b">
        <f t="shared" si="622"/>
        <v>0</v>
      </c>
      <c r="P681" s="246" t="b">
        <f t="shared" si="623"/>
        <v>0</v>
      </c>
      <c r="Q681" s="246" t="b">
        <f t="shared" si="624"/>
        <v>0</v>
      </c>
      <c r="R681" s="246" t="str">
        <f t="shared" si="625"/>
        <v>No</v>
      </c>
      <c r="S681" s="247" t="b">
        <f t="shared" si="586"/>
        <v>0</v>
      </c>
      <c r="T681" s="247" t="b">
        <f t="shared" si="587"/>
        <v>0</v>
      </c>
      <c r="U681" s="247" t="b">
        <f t="shared" si="588"/>
        <v>0</v>
      </c>
      <c r="V681" s="247" t="b">
        <f t="shared" si="589"/>
        <v>0</v>
      </c>
      <c r="W681" s="247" t="str">
        <f t="shared" si="626"/>
        <v>No</v>
      </c>
      <c r="X681" s="248" t="b">
        <f t="shared" si="590"/>
        <v>0</v>
      </c>
      <c r="Y681" s="248" t="b">
        <f t="shared" si="591"/>
        <v>0</v>
      </c>
      <c r="Z681" s="248" t="b">
        <f t="shared" si="592"/>
        <v>0</v>
      </c>
      <c r="AA681" s="248" t="b">
        <f t="shared" si="593"/>
        <v>0</v>
      </c>
      <c r="AB681" s="248" t="str">
        <f t="shared" si="627"/>
        <v>No</v>
      </c>
      <c r="AC681" s="249" t="b">
        <f t="shared" si="594"/>
        <v>0</v>
      </c>
      <c r="AD681" s="249" t="b">
        <f t="shared" si="595"/>
        <v>0</v>
      </c>
      <c r="AE681" s="249" t="b">
        <f t="shared" si="596"/>
        <v>0</v>
      </c>
      <c r="AF681" s="249" t="b">
        <f t="shared" si="597"/>
        <v>0</v>
      </c>
      <c r="AG681" s="249" t="str">
        <f t="shared" si="628"/>
        <v>No</v>
      </c>
      <c r="AH681" s="250" t="b">
        <f t="shared" si="598"/>
        <v>0</v>
      </c>
      <c r="AI681" s="250" t="b">
        <f t="shared" si="599"/>
        <v>0</v>
      </c>
      <c r="AJ681" s="250" t="b">
        <f t="shared" si="600"/>
        <v>0</v>
      </c>
      <c r="AK681" s="250" t="b">
        <f t="shared" si="601"/>
        <v>0</v>
      </c>
      <c r="AL681" s="250" t="str">
        <f t="shared" si="629"/>
        <v>No</v>
      </c>
      <c r="AN681" s="246" t="str">
        <f t="shared" si="630"/>
        <v/>
      </c>
      <c r="AO681" s="247" t="str">
        <f t="shared" si="631"/>
        <v/>
      </c>
      <c r="AP681" s="248" t="str">
        <f t="shared" si="632"/>
        <v/>
      </c>
      <c r="AQ681" s="249" t="str">
        <f t="shared" si="633"/>
        <v/>
      </c>
      <c r="AR681" s="250" t="str">
        <f t="shared" si="634"/>
        <v/>
      </c>
      <c r="AS681" s="234"/>
      <c r="AY681" s="385">
        <f t="shared" si="635"/>
        <v>0</v>
      </c>
      <c r="AZ681" s="385">
        <f t="shared" si="602"/>
        <v>0</v>
      </c>
      <c r="BA681" s="385">
        <f t="shared" si="636"/>
        <v>0</v>
      </c>
      <c r="BB681" s="385">
        <f t="shared" si="603"/>
        <v>0</v>
      </c>
      <c r="BC681" s="385">
        <f t="shared" si="604"/>
        <v>0</v>
      </c>
      <c r="BD681" s="385">
        <f t="shared" si="605"/>
        <v>0</v>
      </c>
      <c r="BE681" s="385">
        <f t="shared" si="606"/>
        <v>0</v>
      </c>
      <c r="BF681" s="385">
        <f t="shared" si="607"/>
        <v>0</v>
      </c>
      <c r="BG681" s="385">
        <f t="shared" si="608"/>
        <v>0</v>
      </c>
      <c r="BH681" s="385">
        <f t="shared" si="609"/>
        <v>0</v>
      </c>
      <c r="BI681" s="385">
        <f t="shared" si="610"/>
        <v>0</v>
      </c>
      <c r="BJ681" s="385">
        <f t="shared" si="611"/>
        <v>0</v>
      </c>
      <c r="BK681" s="385">
        <f t="shared" si="612"/>
        <v>0</v>
      </c>
      <c r="BL681" s="385">
        <f t="shared" si="613"/>
        <v>0</v>
      </c>
      <c r="BM681" s="385">
        <f t="shared" si="614"/>
        <v>0</v>
      </c>
      <c r="BN681" s="385">
        <f t="shared" si="615"/>
        <v>0</v>
      </c>
      <c r="CK681" s="239">
        <f t="shared" si="637"/>
        <v>0</v>
      </c>
      <c r="CL681" s="239">
        <f t="shared" si="638"/>
        <v>0</v>
      </c>
    </row>
    <row r="682" spans="3:90" x14ac:dyDescent="0.35">
      <c r="C682" s="235"/>
      <c r="D682" s="246" t="str">
        <f t="shared" si="616"/>
        <v/>
      </c>
      <c r="E682" s="247" t="str">
        <f t="shared" si="617"/>
        <v/>
      </c>
      <c r="F682" s="248" t="str">
        <f t="shared" si="618"/>
        <v/>
      </c>
      <c r="G682" s="249" t="str">
        <f t="shared" si="619"/>
        <v/>
      </c>
      <c r="H682" s="250" t="str">
        <f t="shared" si="620"/>
        <v/>
      </c>
      <c r="I682" s="386" t="str">
        <f t="shared" si="581"/>
        <v/>
      </c>
      <c r="J682" s="387" t="str">
        <f t="shared" si="582"/>
        <v/>
      </c>
      <c r="K682" s="388" t="str">
        <f t="shared" si="583"/>
        <v/>
      </c>
      <c r="L682" s="389" t="str">
        <f t="shared" si="584"/>
        <v/>
      </c>
      <c r="M682" s="250" t="str">
        <f t="shared" si="585"/>
        <v/>
      </c>
      <c r="N682" s="246" t="b">
        <f t="shared" si="621"/>
        <v>0</v>
      </c>
      <c r="O682" s="246" t="b">
        <f t="shared" si="622"/>
        <v>0</v>
      </c>
      <c r="P682" s="246" t="b">
        <f t="shared" si="623"/>
        <v>0</v>
      </c>
      <c r="Q682" s="246" t="b">
        <f t="shared" si="624"/>
        <v>0</v>
      </c>
      <c r="R682" s="246" t="str">
        <f t="shared" si="625"/>
        <v>No</v>
      </c>
      <c r="S682" s="247" t="b">
        <f t="shared" si="586"/>
        <v>0</v>
      </c>
      <c r="T682" s="247" t="b">
        <f t="shared" si="587"/>
        <v>0</v>
      </c>
      <c r="U682" s="247" t="b">
        <f t="shared" si="588"/>
        <v>0</v>
      </c>
      <c r="V682" s="247" t="b">
        <f t="shared" si="589"/>
        <v>0</v>
      </c>
      <c r="W682" s="247" t="str">
        <f t="shared" si="626"/>
        <v>No</v>
      </c>
      <c r="X682" s="248" t="b">
        <f t="shared" si="590"/>
        <v>0</v>
      </c>
      <c r="Y682" s="248" t="b">
        <f t="shared" si="591"/>
        <v>0</v>
      </c>
      <c r="Z682" s="248" t="b">
        <f t="shared" si="592"/>
        <v>0</v>
      </c>
      <c r="AA682" s="248" t="b">
        <f t="shared" si="593"/>
        <v>0</v>
      </c>
      <c r="AB682" s="248" t="str">
        <f t="shared" si="627"/>
        <v>No</v>
      </c>
      <c r="AC682" s="249" t="b">
        <f t="shared" si="594"/>
        <v>0</v>
      </c>
      <c r="AD682" s="249" t="b">
        <f t="shared" si="595"/>
        <v>0</v>
      </c>
      <c r="AE682" s="249" t="b">
        <f t="shared" si="596"/>
        <v>0</v>
      </c>
      <c r="AF682" s="249" t="b">
        <f t="shared" si="597"/>
        <v>0</v>
      </c>
      <c r="AG682" s="249" t="str">
        <f t="shared" si="628"/>
        <v>No</v>
      </c>
      <c r="AH682" s="250" t="b">
        <f t="shared" si="598"/>
        <v>0</v>
      </c>
      <c r="AI682" s="250" t="b">
        <f t="shared" si="599"/>
        <v>0</v>
      </c>
      <c r="AJ682" s="250" t="b">
        <f t="shared" si="600"/>
        <v>0</v>
      </c>
      <c r="AK682" s="250" t="b">
        <f t="shared" si="601"/>
        <v>0</v>
      </c>
      <c r="AL682" s="250" t="str">
        <f t="shared" si="629"/>
        <v>No</v>
      </c>
      <c r="AN682" s="246" t="str">
        <f t="shared" si="630"/>
        <v/>
      </c>
      <c r="AO682" s="247" t="str">
        <f t="shared" si="631"/>
        <v/>
      </c>
      <c r="AP682" s="248" t="str">
        <f t="shared" si="632"/>
        <v/>
      </c>
      <c r="AQ682" s="249" t="str">
        <f t="shared" si="633"/>
        <v/>
      </c>
      <c r="AR682" s="250" t="str">
        <f t="shared" si="634"/>
        <v/>
      </c>
      <c r="AS682" s="234"/>
      <c r="AY682" s="385">
        <f t="shared" si="635"/>
        <v>0</v>
      </c>
      <c r="AZ682" s="385">
        <f t="shared" si="602"/>
        <v>0</v>
      </c>
      <c r="BA682" s="385">
        <f t="shared" si="636"/>
        <v>0</v>
      </c>
      <c r="BB682" s="385">
        <f t="shared" si="603"/>
        <v>0</v>
      </c>
      <c r="BC682" s="385">
        <f t="shared" si="604"/>
        <v>0</v>
      </c>
      <c r="BD682" s="385">
        <f t="shared" si="605"/>
        <v>0</v>
      </c>
      <c r="BE682" s="385">
        <f t="shared" si="606"/>
        <v>0</v>
      </c>
      <c r="BF682" s="385">
        <f t="shared" si="607"/>
        <v>0</v>
      </c>
      <c r="BG682" s="385">
        <f t="shared" si="608"/>
        <v>0</v>
      </c>
      <c r="BH682" s="385">
        <f t="shared" si="609"/>
        <v>0</v>
      </c>
      <c r="BI682" s="385">
        <f t="shared" si="610"/>
        <v>0</v>
      </c>
      <c r="BJ682" s="385">
        <f t="shared" si="611"/>
        <v>0</v>
      </c>
      <c r="BK682" s="385">
        <f t="shared" si="612"/>
        <v>0</v>
      </c>
      <c r="BL682" s="385">
        <f t="shared" si="613"/>
        <v>0</v>
      </c>
      <c r="BM682" s="385">
        <f t="shared" si="614"/>
        <v>0</v>
      </c>
      <c r="BN682" s="385">
        <f t="shared" si="615"/>
        <v>0</v>
      </c>
      <c r="CK682" s="239">
        <f t="shared" si="637"/>
        <v>0</v>
      </c>
      <c r="CL682" s="239">
        <f t="shared" si="638"/>
        <v>0</v>
      </c>
    </row>
    <row r="683" spans="3:90" x14ac:dyDescent="0.35">
      <c r="C683" s="235"/>
      <c r="D683" s="246" t="str">
        <f t="shared" si="616"/>
        <v/>
      </c>
      <c r="E683" s="247" t="str">
        <f t="shared" si="617"/>
        <v/>
      </c>
      <c r="F683" s="248" t="str">
        <f t="shared" si="618"/>
        <v/>
      </c>
      <c r="G683" s="249" t="str">
        <f t="shared" si="619"/>
        <v/>
      </c>
      <c r="H683" s="250" t="str">
        <f t="shared" si="620"/>
        <v/>
      </c>
      <c r="I683" s="386" t="str">
        <f t="shared" si="581"/>
        <v/>
      </c>
      <c r="J683" s="387" t="str">
        <f t="shared" si="582"/>
        <v/>
      </c>
      <c r="K683" s="388" t="str">
        <f t="shared" si="583"/>
        <v/>
      </c>
      <c r="L683" s="389" t="str">
        <f t="shared" si="584"/>
        <v/>
      </c>
      <c r="M683" s="250" t="str">
        <f t="shared" si="585"/>
        <v/>
      </c>
      <c r="N683" s="246" t="b">
        <f t="shared" si="621"/>
        <v>0</v>
      </c>
      <c r="O683" s="246" t="b">
        <f t="shared" si="622"/>
        <v>0</v>
      </c>
      <c r="P683" s="246" t="b">
        <f t="shared" si="623"/>
        <v>0</v>
      </c>
      <c r="Q683" s="246" t="b">
        <f t="shared" si="624"/>
        <v>0</v>
      </c>
      <c r="R683" s="246" t="str">
        <f t="shared" si="625"/>
        <v>No</v>
      </c>
      <c r="S683" s="247" t="b">
        <f t="shared" si="586"/>
        <v>0</v>
      </c>
      <c r="T683" s="247" t="b">
        <f t="shared" si="587"/>
        <v>0</v>
      </c>
      <c r="U683" s="247" t="b">
        <f t="shared" si="588"/>
        <v>0</v>
      </c>
      <c r="V683" s="247" t="b">
        <f t="shared" si="589"/>
        <v>0</v>
      </c>
      <c r="W683" s="247" t="str">
        <f t="shared" si="626"/>
        <v>No</v>
      </c>
      <c r="X683" s="248" t="b">
        <f t="shared" si="590"/>
        <v>0</v>
      </c>
      <c r="Y683" s="248" t="b">
        <f t="shared" si="591"/>
        <v>0</v>
      </c>
      <c r="Z683" s="248" t="b">
        <f t="shared" si="592"/>
        <v>0</v>
      </c>
      <c r="AA683" s="248" t="b">
        <f t="shared" si="593"/>
        <v>0</v>
      </c>
      <c r="AB683" s="248" t="str">
        <f t="shared" si="627"/>
        <v>No</v>
      </c>
      <c r="AC683" s="249" t="b">
        <f t="shared" si="594"/>
        <v>0</v>
      </c>
      <c r="AD683" s="249" t="b">
        <f t="shared" si="595"/>
        <v>0</v>
      </c>
      <c r="AE683" s="249" t="b">
        <f t="shared" si="596"/>
        <v>0</v>
      </c>
      <c r="AF683" s="249" t="b">
        <f t="shared" si="597"/>
        <v>0</v>
      </c>
      <c r="AG683" s="249" t="str">
        <f t="shared" si="628"/>
        <v>No</v>
      </c>
      <c r="AH683" s="250" t="b">
        <f t="shared" si="598"/>
        <v>0</v>
      </c>
      <c r="AI683" s="250" t="b">
        <f t="shared" si="599"/>
        <v>0</v>
      </c>
      <c r="AJ683" s="250" t="b">
        <f t="shared" si="600"/>
        <v>0</v>
      </c>
      <c r="AK683" s="250" t="b">
        <f t="shared" si="601"/>
        <v>0</v>
      </c>
      <c r="AL683" s="250" t="str">
        <f t="shared" si="629"/>
        <v>No</v>
      </c>
      <c r="AN683" s="246" t="str">
        <f t="shared" si="630"/>
        <v/>
      </c>
      <c r="AO683" s="247" t="str">
        <f t="shared" si="631"/>
        <v/>
      </c>
      <c r="AP683" s="248" t="str">
        <f t="shared" si="632"/>
        <v/>
      </c>
      <c r="AQ683" s="249" t="str">
        <f t="shared" si="633"/>
        <v/>
      </c>
      <c r="AR683" s="250" t="str">
        <f t="shared" si="634"/>
        <v/>
      </c>
      <c r="AS683" s="234"/>
      <c r="AY683" s="385">
        <f t="shared" si="635"/>
        <v>0</v>
      </c>
      <c r="AZ683" s="385">
        <f t="shared" si="602"/>
        <v>0</v>
      </c>
      <c r="BA683" s="385">
        <f t="shared" si="636"/>
        <v>0</v>
      </c>
      <c r="BB683" s="385">
        <f t="shared" si="603"/>
        <v>0</v>
      </c>
      <c r="BC683" s="385">
        <f t="shared" si="604"/>
        <v>0</v>
      </c>
      <c r="BD683" s="385">
        <f t="shared" si="605"/>
        <v>0</v>
      </c>
      <c r="BE683" s="385">
        <f t="shared" si="606"/>
        <v>0</v>
      </c>
      <c r="BF683" s="385">
        <f t="shared" si="607"/>
        <v>0</v>
      </c>
      <c r="BG683" s="385">
        <f t="shared" si="608"/>
        <v>0</v>
      </c>
      <c r="BH683" s="385">
        <f t="shared" si="609"/>
        <v>0</v>
      </c>
      <c r="BI683" s="385">
        <f t="shared" si="610"/>
        <v>0</v>
      </c>
      <c r="BJ683" s="385">
        <f t="shared" si="611"/>
        <v>0</v>
      </c>
      <c r="BK683" s="385">
        <f t="shared" si="612"/>
        <v>0</v>
      </c>
      <c r="BL683" s="385">
        <f t="shared" si="613"/>
        <v>0</v>
      </c>
      <c r="BM683" s="385">
        <f t="shared" si="614"/>
        <v>0</v>
      </c>
      <c r="BN683" s="385">
        <f t="shared" si="615"/>
        <v>0</v>
      </c>
      <c r="CK683" s="239">
        <f t="shared" si="637"/>
        <v>0</v>
      </c>
      <c r="CL683" s="239">
        <f t="shared" si="638"/>
        <v>0</v>
      </c>
    </row>
    <row r="684" spans="3:90" x14ac:dyDescent="0.35">
      <c r="C684" s="235"/>
      <c r="D684" s="246" t="str">
        <f t="shared" si="616"/>
        <v/>
      </c>
      <c r="E684" s="247" t="str">
        <f t="shared" si="617"/>
        <v/>
      </c>
      <c r="F684" s="248" t="str">
        <f t="shared" si="618"/>
        <v/>
      </c>
      <c r="G684" s="249" t="str">
        <f t="shared" si="619"/>
        <v/>
      </c>
      <c r="H684" s="250" t="str">
        <f t="shared" si="620"/>
        <v/>
      </c>
      <c r="I684" s="386" t="str">
        <f t="shared" si="581"/>
        <v/>
      </c>
      <c r="J684" s="387" t="str">
        <f t="shared" si="582"/>
        <v/>
      </c>
      <c r="K684" s="388" t="str">
        <f t="shared" si="583"/>
        <v/>
      </c>
      <c r="L684" s="389" t="str">
        <f t="shared" si="584"/>
        <v/>
      </c>
      <c r="M684" s="250" t="str">
        <f t="shared" si="585"/>
        <v/>
      </c>
      <c r="N684" s="246" t="b">
        <f t="shared" si="621"/>
        <v>0</v>
      </c>
      <c r="O684" s="246" t="b">
        <f t="shared" si="622"/>
        <v>0</v>
      </c>
      <c r="P684" s="246" t="b">
        <f t="shared" si="623"/>
        <v>0</v>
      </c>
      <c r="Q684" s="246" t="b">
        <f t="shared" si="624"/>
        <v>0</v>
      </c>
      <c r="R684" s="246" t="str">
        <f t="shared" si="625"/>
        <v>No</v>
      </c>
      <c r="S684" s="247" t="b">
        <f t="shared" si="586"/>
        <v>0</v>
      </c>
      <c r="T684" s="247" t="b">
        <f t="shared" si="587"/>
        <v>0</v>
      </c>
      <c r="U684" s="247" t="b">
        <f t="shared" si="588"/>
        <v>0</v>
      </c>
      <c r="V684" s="247" t="b">
        <f t="shared" si="589"/>
        <v>0</v>
      </c>
      <c r="W684" s="247" t="str">
        <f t="shared" si="626"/>
        <v>No</v>
      </c>
      <c r="X684" s="248" t="b">
        <f t="shared" si="590"/>
        <v>0</v>
      </c>
      <c r="Y684" s="248" t="b">
        <f t="shared" si="591"/>
        <v>0</v>
      </c>
      <c r="Z684" s="248" t="b">
        <f t="shared" si="592"/>
        <v>0</v>
      </c>
      <c r="AA684" s="248" t="b">
        <f t="shared" si="593"/>
        <v>0</v>
      </c>
      <c r="AB684" s="248" t="str">
        <f t="shared" si="627"/>
        <v>No</v>
      </c>
      <c r="AC684" s="249" t="b">
        <f t="shared" si="594"/>
        <v>0</v>
      </c>
      <c r="AD684" s="249" t="b">
        <f t="shared" si="595"/>
        <v>0</v>
      </c>
      <c r="AE684" s="249" t="b">
        <f t="shared" si="596"/>
        <v>0</v>
      </c>
      <c r="AF684" s="249" t="b">
        <f t="shared" si="597"/>
        <v>0</v>
      </c>
      <c r="AG684" s="249" t="str">
        <f t="shared" si="628"/>
        <v>No</v>
      </c>
      <c r="AH684" s="250" t="b">
        <f t="shared" si="598"/>
        <v>0</v>
      </c>
      <c r="AI684" s="250" t="b">
        <f t="shared" si="599"/>
        <v>0</v>
      </c>
      <c r="AJ684" s="250" t="b">
        <f t="shared" si="600"/>
        <v>0</v>
      </c>
      <c r="AK684" s="250" t="b">
        <f t="shared" si="601"/>
        <v>0</v>
      </c>
      <c r="AL684" s="250" t="str">
        <f t="shared" si="629"/>
        <v>No</v>
      </c>
      <c r="AN684" s="246" t="str">
        <f t="shared" si="630"/>
        <v/>
      </c>
      <c r="AO684" s="247" t="str">
        <f t="shared" si="631"/>
        <v/>
      </c>
      <c r="AP684" s="248" t="str">
        <f t="shared" si="632"/>
        <v/>
      </c>
      <c r="AQ684" s="249" t="str">
        <f t="shared" si="633"/>
        <v/>
      </c>
      <c r="AR684" s="250" t="str">
        <f t="shared" si="634"/>
        <v/>
      </c>
      <c r="AS684" s="234"/>
      <c r="AY684" s="385">
        <f t="shared" si="635"/>
        <v>0</v>
      </c>
      <c r="AZ684" s="385">
        <f t="shared" si="602"/>
        <v>0</v>
      </c>
      <c r="BA684" s="385">
        <f t="shared" si="636"/>
        <v>0</v>
      </c>
      <c r="BB684" s="385">
        <f t="shared" si="603"/>
        <v>0</v>
      </c>
      <c r="BC684" s="385">
        <f t="shared" si="604"/>
        <v>0</v>
      </c>
      <c r="BD684" s="385">
        <f t="shared" si="605"/>
        <v>0</v>
      </c>
      <c r="BE684" s="385">
        <f t="shared" si="606"/>
        <v>0</v>
      </c>
      <c r="BF684" s="385">
        <f t="shared" si="607"/>
        <v>0</v>
      </c>
      <c r="BG684" s="385">
        <f t="shared" si="608"/>
        <v>0</v>
      </c>
      <c r="BH684" s="385">
        <f t="shared" si="609"/>
        <v>0</v>
      </c>
      <c r="BI684" s="385">
        <f t="shared" si="610"/>
        <v>0</v>
      </c>
      <c r="BJ684" s="385">
        <f t="shared" si="611"/>
        <v>0</v>
      </c>
      <c r="BK684" s="385">
        <f t="shared" si="612"/>
        <v>0</v>
      </c>
      <c r="BL684" s="385">
        <f t="shared" si="613"/>
        <v>0</v>
      </c>
      <c r="BM684" s="385">
        <f t="shared" si="614"/>
        <v>0</v>
      </c>
      <c r="BN684" s="385">
        <f t="shared" si="615"/>
        <v>0</v>
      </c>
      <c r="CK684" s="239">
        <f t="shared" si="637"/>
        <v>0</v>
      </c>
      <c r="CL684" s="239">
        <f t="shared" si="638"/>
        <v>0</v>
      </c>
    </row>
    <row r="685" spans="3:90" x14ac:dyDescent="0.35">
      <c r="C685" s="235"/>
      <c r="D685" s="246" t="str">
        <f t="shared" si="616"/>
        <v/>
      </c>
      <c r="E685" s="247" t="str">
        <f t="shared" si="617"/>
        <v/>
      </c>
      <c r="F685" s="248" t="str">
        <f t="shared" si="618"/>
        <v/>
      </c>
      <c r="G685" s="249" t="str">
        <f t="shared" si="619"/>
        <v/>
      </c>
      <c r="H685" s="250" t="str">
        <f t="shared" si="620"/>
        <v/>
      </c>
      <c r="I685" s="386" t="str">
        <f t="shared" si="581"/>
        <v/>
      </c>
      <c r="J685" s="387" t="str">
        <f t="shared" si="582"/>
        <v/>
      </c>
      <c r="K685" s="388" t="str">
        <f t="shared" si="583"/>
        <v/>
      </c>
      <c r="L685" s="389" t="str">
        <f t="shared" si="584"/>
        <v/>
      </c>
      <c r="M685" s="250" t="str">
        <f t="shared" si="585"/>
        <v/>
      </c>
      <c r="N685" s="246" t="b">
        <f t="shared" si="621"/>
        <v>0</v>
      </c>
      <c r="O685" s="246" t="b">
        <f t="shared" si="622"/>
        <v>0</v>
      </c>
      <c r="P685" s="246" t="b">
        <f t="shared" si="623"/>
        <v>0</v>
      </c>
      <c r="Q685" s="246" t="b">
        <f t="shared" si="624"/>
        <v>0</v>
      </c>
      <c r="R685" s="246" t="str">
        <f t="shared" si="625"/>
        <v>No</v>
      </c>
      <c r="S685" s="247" t="b">
        <f t="shared" si="586"/>
        <v>0</v>
      </c>
      <c r="T685" s="247" t="b">
        <f t="shared" si="587"/>
        <v>0</v>
      </c>
      <c r="U685" s="247" t="b">
        <f t="shared" si="588"/>
        <v>0</v>
      </c>
      <c r="V685" s="247" t="b">
        <f t="shared" si="589"/>
        <v>0</v>
      </c>
      <c r="W685" s="247" t="str">
        <f t="shared" si="626"/>
        <v>No</v>
      </c>
      <c r="X685" s="248" t="b">
        <f t="shared" si="590"/>
        <v>0</v>
      </c>
      <c r="Y685" s="248" t="b">
        <f t="shared" si="591"/>
        <v>0</v>
      </c>
      <c r="Z685" s="248" t="b">
        <f t="shared" si="592"/>
        <v>0</v>
      </c>
      <c r="AA685" s="248" t="b">
        <f t="shared" si="593"/>
        <v>0</v>
      </c>
      <c r="AB685" s="248" t="str">
        <f t="shared" si="627"/>
        <v>No</v>
      </c>
      <c r="AC685" s="249" t="b">
        <f t="shared" si="594"/>
        <v>0</v>
      </c>
      <c r="AD685" s="249" t="b">
        <f t="shared" si="595"/>
        <v>0</v>
      </c>
      <c r="AE685" s="249" t="b">
        <f t="shared" si="596"/>
        <v>0</v>
      </c>
      <c r="AF685" s="249" t="b">
        <f t="shared" si="597"/>
        <v>0</v>
      </c>
      <c r="AG685" s="249" t="str">
        <f t="shared" si="628"/>
        <v>No</v>
      </c>
      <c r="AH685" s="250" t="b">
        <f t="shared" si="598"/>
        <v>0</v>
      </c>
      <c r="AI685" s="250" t="b">
        <f t="shared" si="599"/>
        <v>0</v>
      </c>
      <c r="AJ685" s="250" t="b">
        <f t="shared" si="600"/>
        <v>0</v>
      </c>
      <c r="AK685" s="250" t="b">
        <f t="shared" si="601"/>
        <v>0</v>
      </c>
      <c r="AL685" s="250" t="str">
        <f t="shared" si="629"/>
        <v>No</v>
      </c>
      <c r="AN685" s="246" t="str">
        <f t="shared" si="630"/>
        <v/>
      </c>
      <c r="AO685" s="247" t="str">
        <f t="shared" si="631"/>
        <v/>
      </c>
      <c r="AP685" s="248" t="str">
        <f t="shared" si="632"/>
        <v/>
      </c>
      <c r="AQ685" s="249" t="str">
        <f t="shared" si="633"/>
        <v/>
      </c>
      <c r="AR685" s="250" t="str">
        <f t="shared" si="634"/>
        <v/>
      </c>
      <c r="AS685" s="234"/>
      <c r="AY685" s="385">
        <f t="shared" si="635"/>
        <v>0</v>
      </c>
      <c r="AZ685" s="385">
        <f t="shared" si="602"/>
        <v>0</v>
      </c>
      <c r="BA685" s="385">
        <f t="shared" si="636"/>
        <v>0</v>
      </c>
      <c r="BB685" s="385">
        <f t="shared" si="603"/>
        <v>0</v>
      </c>
      <c r="BC685" s="385">
        <f t="shared" si="604"/>
        <v>0</v>
      </c>
      <c r="BD685" s="385">
        <f t="shared" si="605"/>
        <v>0</v>
      </c>
      <c r="BE685" s="385">
        <f t="shared" si="606"/>
        <v>0</v>
      </c>
      <c r="BF685" s="385">
        <f t="shared" si="607"/>
        <v>0</v>
      </c>
      <c r="BG685" s="385">
        <f t="shared" si="608"/>
        <v>0</v>
      </c>
      <c r="BH685" s="385">
        <f t="shared" si="609"/>
        <v>0</v>
      </c>
      <c r="BI685" s="385">
        <f t="shared" si="610"/>
        <v>0</v>
      </c>
      <c r="BJ685" s="385">
        <f t="shared" si="611"/>
        <v>0</v>
      </c>
      <c r="BK685" s="385">
        <f t="shared" si="612"/>
        <v>0</v>
      </c>
      <c r="BL685" s="385">
        <f t="shared" si="613"/>
        <v>0</v>
      </c>
      <c r="BM685" s="385">
        <f t="shared" si="614"/>
        <v>0</v>
      </c>
      <c r="BN685" s="385">
        <f t="shared" si="615"/>
        <v>0</v>
      </c>
      <c r="CK685" s="239">
        <f t="shared" si="637"/>
        <v>0</v>
      </c>
      <c r="CL685" s="239">
        <f t="shared" si="638"/>
        <v>0</v>
      </c>
    </row>
    <row r="686" spans="3:90" x14ac:dyDescent="0.35">
      <c r="C686" s="235"/>
      <c r="D686" s="246" t="str">
        <f t="shared" si="616"/>
        <v/>
      </c>
      <c r="E686" s="247" t="str">
        <f t="shared" si="617"/>
        <v/>
      </c>
      <c r="F686" s="248" t="str">
        <f t="shared" si="618"/>
        <v/>
      </c>
      <c r="G686" s="249" t="str">
        <f t="shared" si="619"/>
        <v/>
      </c>
      <c r="H686" s="250" t="str">
        <f t="shared" si="620"/>
        <v/>
      </c>
      <c r="I686" s="386" t="str">
        <f t="shared" si="581"/>
        <v/>
      </c>
      <c r="J686" s="387" t="str">
        <f t="shared" si="582"/>
        <v/>
      </c>
      <c r="K686" s="388" t="str">
        <f t="shared" si="583"/>
        <v/>
      </c>
      <c r="L686" s="389" t="str">
        <f t="shared" si="584"/>
        <v/>
      </c>
      <c r="M686" s="250" t="str">
        <f t="shared" si="585"/>
        <v/>
      </c>
      <c r="N686" s="246" t="b">
        <f t="shared" si="621"/>
        <v>0</v>
      </c>
      <c r="O686" s="246" t="b">
        <f t="shared" si="622"/>
        <v>0</v>
      </c>
      <c r="P686" s="246" t="b">
        <f t="shared" si="623"/>
        <v>0</v>
      </c>
      <c r="Q686" s="246" t="b">
        <f t="shared" si="624"/>
        <v>0</v>
      </c>
      <c r="R686" s="246" t="str">
        <f t="shared" si="625"/>
        <v>No</v>
      </c>
      <c r="S686" s="247" t="b">
        <f t="shared" si="586"/>
        <v>0</v>
      </c>
      <c r="T686" s="247" t="b">
        <f t="shared" si="587"/>
        <v>0</v>
      </c>
      <c r="U686" s="247" t="b">
        <f t="shared" si="588"/>
        <v>0</v>
      </c>
      <c r="V686" s="247" t="b">
        <f t="shared" si="589"/>
        <v>0</v>
      </c>
      <c r="W686" s="247" t="str">
        <f t="shared" si="626"/>
        <v>No</v>
      </c>
      <c r="X686" s="248" t="b">
        <f t="shared" si="590"/>
        <v>0</v>
      </c>
      <c r="Y686" s="248" t="b">
        <f t="shared" si="591"/>
        <v>0</v>
      </c>
      <c r="Z686" s="248" t="b">
        <f t="shared" si="592"/>
        <v>0</v>
      </c>
      <c r="AA686" s="248" t="b">
        <f t="shared" si="593"/>
        <v>0</v>
      </c>
      <c r="AB686" s="248" t="str">
        <f t="shared" si="627"/>
        <v>No</v>
      </c>
      <c r="AC686" s="249" t="b">
        <f t="shared" si="594"/>
        <v>0</v>
      </c>
      <c r="AD686" s="249" t="b">
        <f t="shared" si="595"/>
        <v>0</v>
      </c>
      <c r="AE686" s="249" t="b">
        <f t="shared" si="596"/>
        <v>0</v>
      </c>
      <c r="AF686" s="249" t="b">
        <f t="shared" si="597"/>
        <v>0</v>
      </c>
      <c r="AG686" s="249" t="str">
        <f t="shared" si="628"/>
        <v>No</v>
      </c>
      <c r="AH686" s="250" t="b">
        <f t="shared" si="598"/>
        <v>0</v>
      </c>
      <c r="AI686" s="250" t="b">
        <f t="shared" si="599"/>
        <v>0</v>
      </c>
      <c r="AJ686" s="250" t="b">
        <f t="shared" si="600"/>
        <v>0</v>
      </c>
      <c r="AK686" s="250" t="b">
        <f t="shared" si="601"/>
        <v>0</v>
      </c>
      <c r="AL686" s="250" t="str">
        <f t="shared" si="629"/>
        <v>No</v>
      </c>
      <c r="AN686" s="246" t="str">
        <f t="shared" si="630"/>
        <v/>
      </c>
      <c r="AO686" s="247" t="str">
        <f t="shared" si="631"/>
        <v/>
      </c>
      <c r="AP686" s="248" t="str">
        <f t="shared" si="632"/>
        <v/>
      </c>
      <c r="AQ686" s="249" t="str">
        <f t="shared" si="633"/>
        <v/>
      </c>
      <c r="AR686" s="250" t="str">
        <f t="shared" si="634"/>
        <v/>
      </c>
      <c r="AS686" s="234"/>
      <c r="AY686" s="385">
        <f t="shared" si="635"/>
        <v>0</v>
      </c>
      <c r="AZ686" s="385">
        <f t="shared" si="602"/>
        <v>0</v>
      </c>
      <c r="BA686" s="385">
        <f t="shared" si="636"/>
        <v>0</v>
      </c>
      <c r="BB686" s="385">
        <f t="shared" si="603"/>
        <v>0</v>
      </c>
      <c r="BC686" s="385">
        <f t="shared" si="604"/>
        <v>0</v>
      </c>
      <c r="BD686" s="385">
        <f t="shared" si="605"/>
        <v>0</v>
      </c>
      <c r="BE686" s="385">
        <f t="shared" si="606"/>
        <v>0</v>
      </c>
      <c r="BF686" s="385">
        <f t="shared" si="607"/>
        <v>0</v>
      </c>
      <c r="BG686" s="385">
        <f t="shared" si="608"/>
        <v>0</v>
      </c>
      <c r="BH686" s="385">
        <f t="shared" si="609"/>
        <v>0</v>
      </c>
      <c r="BI686" s="385">
        <f t="shared" si="610"/>
        <v>0</v>
      </c>
      <c r="BJ686" s="385">
        <f t="shared" si="611"/>
        <v>0</v>
      </c>
      <c r="BK686" s="385">
        <f t="shared" si="612"/>
        <v>0</v>
      </c>
      <c r="BL686" s="385">
        <f t="shared" si="613"/>
        <v>0</v>
      </c>
      <c r="BM686" s="385">
        <f t="shared" si="614"/>
        <v>0</v>
      </c>
      <c r="BN686" s="385">
        <f t="shared" si="615"/>
        <v>0</v>
      </c>
      <c r="CK686" s="239">
        <f t="shared" si="637"/>
        <v>0</v>
      </c>
      <c r="CL686" s="239">
        <f t="shared" si="638"/>
        <v>0</v>
      </c>
    </row>
    <row r="687" spans="3:90" x14ac:dyDescent="0.35">
      <c r="C687" s="235"/>
      <c r="D687" s="246" t="str">
        <f t="shared" si="616"/>
        <v/>
      </c>
      <c r="E687" s="247" t="str">
        <f t="shared" si="617"/>
        <v/>
      </c>
      <c r="F687" s="248" t="str">
        <f t="shared" si="618"/>
        <v/>
      </c>
      <c r="G687" s="249" t="str">
        <f t="shared" si="619"/>
        <v/>
      </c>
      <c r="H687" s="250" t="str">
        <f t="shared" si="620"/>
        <v/>
      </c>
      <c r="I687" s="386" t="str">
        <f t="shared" si="581"/>
        <v/>
      </c>
      <c r="J687" s="387" t="str">
        <f t="shared" si="582"/>
        <v/>
      </c>
      <c r="K687" s="388" t="str">
        <f t="shared" si="583"/>
        <v/>
      </c>
      <c r="L687" s="389" t="str">
        <f t="shared" si="584"/>
        <v/>
      </c>
      <c r="M687" s="250" t="str">
        <f t="shared" si="585"/>
        <v/>
      </c>
      <c r="N687" s="246" t="b">
        <f t="shared" si="621"/>
        <v>0</v>
      </c>
      <c r="O687" s="246" t="b">
        <f t="shared" si="622"/>
        <v>0</v>
      </c>
      <c r="P687" s="246" t="b">
        <f t="shared" si="623"/>
        <v>0</v>
      </c>
      <c r="Q687" s="246" t="b">
        <f t="shared" si="624"/>
        <v>0</v>
      </c>
      <c r="R687" s="246" t="str">
        <f t="shared" si="625"/>
        <v>No</v>
      </c>
      <c r="S687" s="247" t="b">
        <f t="shared" si="586"/>
        <v>0</v>
      </c>
      <c r="T687" s="247" t="b">
        <f t="shared" si="587"/>
        <v>0</v>
      </c>
      <c r="U687" s="247" t="b">
        <f t="shared" si="588"/>
        <v>0</v>
      </c>
      <c r="V687" s="247" t="b">
        <f t="shared" si="589"/>
        <v>0</v>
      </c>
      <c r="W687" s="247" t="str">
        <f t="shared" si="626"/>
        <v>No</v>
      </c>
      <c r="X687" s="248" t="b">
        <f t="shared" si="590"/>
        <v>0</v>
      </c>
      <c r="Y687" s="248" t="b">
        <f t="shared" si="591"/>
        <v>0</v>
      </c>
      <c r="Z687" s="248" t="b">
        <f t="shared" si="592"/>
        <v>0</v>
      </c>
      <c r="AA687" s="248" t="b">
        <f t="shared" si="593"/>
        <v>0</v>
      </c>
      <c r="AB687" s="248" t="str">
        <f t="shared" si="627"/>
        <v>No</v>
      </c>
      <c r="AC687" s="249" t="b">
        <f t="shared" si="594"/>
        <v>0</v>
      </c>
      <c r="AD687" s="249" t="b">
        <f t="shared" si="595"/>
        <v>0</v>
      </c>
      <c r="AE687" s="249" t="b">
        <f t="shared" si="596"/>
        <v>0</v>
      </c>
      <c r="AF687" s="249" t="b">
        <f t="shared" si="597"/>
        <v>0</v>
      </c>
      <c r="AG687" s="249" t="str">
        <f t="shared" si="628"/>
        <v>No</v>
      </c>
      <c r="AH687" s="250" t="b">
        <f t="shared" si="598"/>
        <v>0</v>
      </c>
      <c r="AI687" s="250" t="b">
        <f t="shared" si="599"/>
        <v>0</v>
      </c>
      <c r="AJ687" s="250" t="b">
        <f t="shared" si="600"/>
        <v>0</v>
      </c>
      <c r="AK687" s="250" t="b">
        <f t="shared" si="601"/>
        <v>0</v>
      </c>
      <c r="AL687" s="250" t="str">
        <f t="shared" si="629"/>
        <v>No</v>
      </c>
      <c r="AN687" s="246" t="str">
        <f t="shared" si="630"/>
        <v/>
      </c>
      <c r="AO687" s="247" t="str">
        <f t="shared" si="631"/>
        <v/>
      </c>
      <c r="AP687" s="248" t="str">
        <f t="shared" si="632"/>
        <v/>
      </c>
      <c r="AQ687" s="249" t="str">
        <f t="shared" si="633"/>
        <v/>
      </c>
      <c r="AR687" s="250" t="str">
        <f t="shared" si="634"/>
        <v/>
      </c>
      <c r="AS687" s="234"/>
      <c r="AY687" s="385">
        <f t="shared" si="635"/>
        <v>0</v>
      </c>
      <c r="AZ687" s="385">
        <f t="shared" si="602"/>
        <v>0</v>
      </c>
      <c r="BA687" s="385">
        <f t="shared" si="636"/>
        <v>0</v>
      </c>
      <c r="BB687" s="385">
        <f t="shared" si="603"/>
        <v>0</v>
      </c>
      <c r="BC687" s="385">
        <f t="shared" si="604"/>
        <v>0</v>
      </c>
      <c r="BD687" s="385">
        <f t="shared" si="605"/>
        <v>0</v>
      </c>
      <c r="BE687" s="385">
        <f t="shared" si="606"/>
        <v>0</v>
      </c>
      <c r="BF687" s="385">
        <f t="shared" si="607"/>
        <v>0</v>
      </c>
      <c r="BG687" s="385">
        <f t="shared" si="608"/>
        <v>0</v>
      </c>
      <c r="BH687" s="385">
        <f t="shared" si="609"/>
        <v>0</v>
      </c>
      <c r="BI687" s="385">
        <f t="shared" si="610"/>
        <v>0</v>
      </c>
      <c r="BJ687" s="385">
        <f t="shared" si="611"/>
        <v>0</v>
      </c>
      <c r="BK687" s="385">
        <f t="shared" si="612"/>
        <v>0</v>
      </c>
      <c r="BL687" s="385">
        <f t="shared" si="613"/>
        <v>0</v>
      </c>
      <c r="BM687" s="385">
        <f t="shared" si="614"/>
        <v>0</v>
      </c>
      <c r="BN687" s="385">
        <f t="shared" si="615"/>
        <v>0</v>
      </c>
      <c r="CK687" s="239">
        <f t="shared" si="637"/>
        <v>0</v>
      </c>
      <c r="CL687" s="239">
        <f t="shared" si="638"/>
        <v>0</v>
      </c>
    </row>
    <row r="688" spans="3:90" x14ac:dyDescent="0.35">
      <c r="C688" s="235"/>
      <c r="D688" s="246" t="str">
        <f t="shared" si="616"/>
        <v/>
      </c>
      <c r="E688" s="247" t="str">
        <f t="shared" si="617"/>
        <v/>
      </c>
      <c r="F688" s="248" t="str">
        <f t="shared" si="618"/>
        <v/>
      </c>
      <c r="G688" s="249" t="str">
        <f t="shared" si="619"/>
        <v/>
      </c>
      <c r="H688" s="250" t="str">
        <f t="shared" si="620"/>
        <v/>
      </c>
      <c r="I688" s="386" t="str">
        <f t="shared" si="581"/>
        <v/>
      </c>
      <c r="J688" s="387" t="str">
        <f t="shared" si="582"/>
        <v/>
      </c>
      <c r="K688" s="388" t="str">
        <f t="shared" si="583"/>
        <v/>
      </c>
      <c r="L688" s="389" t="str">
        <f t="shared" si="584"/>
        <v/>
      </c>
      <c r="M688" s="250" t="str">
        <f t="shared" si="585"/>
        <v/>
      </c>
      <c r="N688" s="246" t="b">
        <f t="shared" si="621"/>
        <v>0</v>
      </c>
      <c r="O688" s="246" t="b">
        <f t="shared" si="622"/>
        <v>0</v>
      </c>
      <c r="P688" s="246" t="b">
        <f t="shared" si="623"/>
        <v>0</v>
      </c>
      <c r="Q688" s="246" t="b">
        <f t="shared" si="624"/>
        <v>0</v>
      </c>
      <c r="R688" s="246" t="str">
        <f t="shared" si="625"/>
        <v>No</v>
      </c>
      <c r="S688" s="247" t="b">
        <f t="shared" si="586"/>
        <v>0</v>
      </c>
      <c r="T688" s="247" t="b">
        <f t="shared" si="587"/>
        <v>0</v>
      </c>
      <c r="U688" s="247" t="b">
        <f t="shared" si="588"/>
        <v>0</v>
      </c>
      <c r="V688" s="247" t="b">
        <f t="shared" si="589"/>
        <v>0</v>
      </c>
      <c r="W688" s="247" t="str">
        <f t="shared" si="626"/>
        <v>No</v>
      </c>
      <c r="X688" s="248" t="b">
        <f t="shared" si="590"/>
        <v>0</v>
      </c>
      <c r="Y688" s="248" t="b">
        <f t="shared" si="591"/>
        <v>0</v>
      </c>
      <c r="Z688" s="248" t="b">
        <f t="shared" si="592"/>
        <v>0</v>
      </c>
      <c r="AA688" s="248" t="b">
        <f t="shared" si="593"/>
        <v>0</v>
      </c>
      <c r="AB688" s="248" t="str">
        <f t="shared" si="627"/>
        <v>No</v>
      </c>
      <c r="AC688" s="249" t="b">
        <f t="shared" si="594"/>
        <v>0</v>
      </c>
      <c r="AD688" s="249" t="b">
        <f t="shared" si="595"/>
        <v>0</v>
      </c>
      <c r="AE688" s="249" t="b">
        <f t="shared" si="596"/>
        <v>0</v>
      </c>
      <c r="AF688" s="249" t="b">
        <f t="shared" si="597"/>
        <v>0</v>
      </c>
      <c r="AG688" s="249" t="str">
        <f t="shared" si="628"/>
        <v>No</v>
      </c>
      <c r="AH688" s="250" t="b">
        <f t="shared" si="598"/>
        <v>0</v>
      </c>
      <c r="AI688" s="250" t="b">
        <f t="shared" si="599"/>
        <v>0</v>
      </c>
      <c r="AJ688" s="250" t="b">
        <f t="shared" si="600"/>
        <v>0</v>
      </c>
      <c r="AK688" s="250" t="b">
        <f t="shared" si="601"/>
        <v>0</v>
      </c>
      <c r="AL688" s="250" t="str">
        <f t="shared" si="629"/>
        <v>No</v>
      </c>
      <c r="AN688" s="246" t="str">
        <f t="shared" si="630"/>
        <v/>
      </c>
      <c r="AO688" s="247" t="str">
        <f t="shared" si="631"/>
        <v/>
      </c>
      <c r="AP688" s="248" t="str">
        <f t="shared" si="632"/>
        <v/>
      </c>
      <c r="AQ688" s="249" t="str">
        <f t="shared" si="633"/>
        <v/>
      </c>
      <c r="AR688" s="250" t="str">
        <f t="shared" si="634"/>
        <v/>
      </c>
      <c r="AS688" s="234"/>
      <c r="AY688" s="385">
        <f t="shared" si="635"/>
        <v>0</v>
      </c>
      <c r="AZ688" s="385">
        <f t="shared" si="602"/>
        <v>0</v>
      </c>
      <c r="BA688" s="385">
        <f t="shared" si="636"/>
        <v>0</v>
      </c>
      <c r="BB688" s="385">
        <f t="shared" si="603"/>
        <v>0</v>
      </c>
      <c r="BC688" s="385">
        <f t="shared" si="604"/>
        <v>0</v>
      </c>
      <c r="BD688" s="385">
        <f t="shared" si="605"/>
        <v>0</v>
      </c>
      <c r="BE688" s="385">
        <f t="shared" si="606"/>
        <v>0</v>
      </c>
      <c r="BF688" s="385">
        <f t="shared" si="607"/>
        <v>0</v>
      </c>
      <c r="BG688" s="385">
        <f t="shared" si="608"/>
        <v>0</v>
      </c>
      <c r="BH688" s="385">
        <f t="shared" si="609"/>
        <v>0</v>
      </c>
      <c r="BI688" s="385">
        <f t="shared" si="610"/>
        <v>0</v>
      </c>
      <c r="BJ688" s="385">
        <f t="shared" si="611"/>
        <v>0</v>
      </c>
      <c r="BK688" s="385">
        <f t="shared" si="612"/>
        <v>0</v>
      </c>
      <c r="BL688" s="385">
        <f t="shared" si="613"/>
        <v>0</v>
      </c>
      <c r="BM688" s="385">
        <f t="shared" si="614"/>
        <v>0</v>
      </c>
      <c r="BN688" s="385">
        <f t="shared" si="615"/>
        <v>0</v>
      </c>
      <c r="CK688" s="239">
        <f t="shared" si="637"/>
        <v>0</v>
      </c>
      <c r="CL688" s="239">
        <f t="shared" si="638"/>
        <v>0</v>
      </c>
    </row>
    <row r="689" spans="3:90" x14ac:dyDescent="0.35">
      <c r="C689" s="235"/>
      <c r="D689" s="246" t="str">
        <f t="shared" si="616"/>
        <v/>
      </c>
      <c r="E689" s="247" t="str">
        <f t="shared" si="617"/>
        <v/>
      </c>
      <c r="F689" s="248" t="str">
        <f t="shared" si="618"/>
        <v/>
      </c>
      <c r="G689" s="249" t="str">
        <f t="shared" si="619"/>
        <v/>
      </c>
      <c r="H689" s="250" t="str">
        <f t="shared" si="620"/>
        <v/>
      </c>
      <c r="I689" s="386" t="str">
        <f t="shared" si="581"/>
        <v/>
      </c>
      <c r="J689" s="387" t="str">
        <f t="shared" si="582"/>
        <v/>
      </c>
      <c r="K689" s="388" t="str">
        <f t="shared" si="583"/>
        <v/>
      </c>
      <c r="L689" s="389" t="str">
        <f t="shared" si="584"/>
        <v/>
      </c>
      <c r="M689" s="250" t="str">
        <f t="shared" si="585"/>
        <v/>
      </c>
      <c r="N689" s="246" t="b">
        <f t="shared" si="621"/>
        <v>0</v>
      </c>
      <c r="O689" s="246" t="b">
        <f t="shared" si="622"/>
        <v>0</v>
      </c>
      <c r="P689" s="246" t="b">
        <f t="shared" si="623"/>
        <v>0</v>
      </c>
      <c r="Q689" s="246" t="b">
        <f t="shared" si="624"/>
        <v>0</v>
      </c>
      <c r="R689" s="246" t="str">
        <f t="shared" si="625"/>
        <v>No</v>
      </c>
      <c r="S689" s="247" t="b">
        <f t="shared" si="586"/>
        <v>0</v>
      </c>
      <c r="T689" s="247" t="b">
        <f t="shared" si="587"/>
        <v>0</v>
      </c>
      <c r="U689" s="247" t="b">
        <f t="shared" si="588"/>
        <v>0</v>
      </c>
      <c r="V689" s="247" t="b">
        <f t="shared" si="589"/>
        <v>0</v>
      </c>
      <c r="W689" s="247" t="str">
        <f t="shared" si="626"/>
        <v>No</v>
      </c>
      <c r="X689" s="248" t="b">
        <f t="shared" si="590"/>
        <v>0</v>
      </c>
      <c r="Y689" s="248" t="b">
        <f t="shared" si="591"/>
        <v>0</v>
      </c>
      <c r="Z689" s="248" t="b">
        <f t="shared" si="592"/>
        <v>0</v>
      </c>
      <c r="AA689" s="248" t="b">
        <f t="shared" si="593"/>
        <v>0</v>
      </c>
      <c r="AB689" s="248" t="str">
        <f t="shared" si="627"/>
        <v>No</v>
      </c>
      <c r="AC689" s="249" t="b">
        <f t="shared" si="594"/>
        <v>0</v>
      </c>
      <c r="AD689" s="249" t="b">
        <f t="shared" si="595"/>
        <v>0</v>
      </c>
      <c r="AE689" s="249" t="b">
        <f t="shared" si="596"/>
        <v>0</v>
      </c>
      <c r="AF689" s="249" t="b">
        <f t="shared" si="597"/>
        <v>0</v>
      </c>
      <c r="AG689" s="249" t="str">
        <f t="shared" si="628"/>
        <v>No</v>
      </c>
      <c r="AH689" s="250" t="b">
        <f t="shared" si="598"/>
        <v>0</v>
      </c>
      <c r="AI689" s="250" t="b">
        <f t="shared" si="599"/>
        <v>0</v>
      </c>
      <c r="AJ689" s="250" t="b">
        <f t="shared" si="600"/>
        <v>0</v>
      </c>
      <c r="AK689" s="250" t="b">
        <f t="shared" si="601"/>
        <v>0</v>
      </c>
      <c r="AL689" s="250" t="str">
        <f t="shared" si="629"/>
        <v>No</v>
      </c>
      <c r="AN689" s="246" t="str">
        <f t="shared" si="630"/>
        <v/>
      </c>
      <c r="AO689" s="247" t="str">
        <f t="shared" si="631"/>
        <v/>
      </c>
      <c r="AP689" s="248" t="str">
        <f t="shared" si="632"/>
        <v/>
      </c>
      <c r="AQ689" s="249" t="str">
        <f t="shared" si="633"/>
        <v/>
      </c>
      <c r="AR689" s="250" t="str">
        <f t="shared" si="634"/>
        <v/>
      </c>
      <c r="AS689" s="234"/>
      <c r="AY689" s="385">
        <f t="shared" si="635"/>
        <v>0</v>
      </c>
      <c r="AZ689" s="385">
        <f t="shared" si="602"/>
        <v>0</v>
      </c>
      <c r="BA689" s="385">
        <f t="shared" si="636"/>
        <v>0</v>
      </c>
      <c r="BB689" s="385">
        <f t="shared" si="603"/>
        <v>0</v>
      </c>
      <c r="BC689" s="385">
        <f t="shared" si="604"/>
        <v>0</v>
      </c>
      <c r="BD689" s="385">
        <f t="shared" si="605"/>
        <v>0</v>
      </c>
      <c r="BE689" s="385">
        <f t="shared" si="606"/>
        <v>0</v>
      </c>
      <c r="BF689" s="385">
        <f t="shared" si="607"/>
        <v>0</v>
      </c>
      <c r="BG689" s="385">
        <f t="shared" si="608"/>
        <v>0</v>
      </c>
      <c r="BH689" s="385">
        <f t="shared" si="609"/>
        <v>0</v>
      </c>
      <c r="BI689" s="385">
        <f t="shared" si="610"/>
        <v>0</v>
      </c>
      <c r="BJ689" s="385">
        <f t="shared" si="611"/>
        <v>0</v>
      </c>
      <c r="BK689" s="385">
        <f t="shared" si="612"/>
        <v>0</v>
      </c>
      <c r="BL689" s="385">
        <f t="shared" si="613"/>
        <v>0</v>
      </c>
      <c r="BM689" s="385">
        <f t="shared" si="614"/>
        <v>0</v>
      </c>
      <c r="BN689" s="385">
        <f t="shared" si="615"/>
        <v>0</v>
      </c>
      <c r="CK689" s="239">
        <f t="shared" si="637"/>
        <v>0</v>
      </c>
      <c r="CL689" s="239">
        <f t="shared" si="638"/>
        <v>0</v>
      </c>
    </row>
    <row r="690" spans="3:90" x14ac:dyDescent="0.35">
      <c r="C690" s="235"/>
      <c r="D690" s="246" t="str">
        <f t="shared" si="616"/>
        <v/>
      </c>
      <c r="E690" s="247" t="str">
        <f t="shared" si="617"/>
        <v/>
      </c>
      <c r="F690" s="248" t="str">
        <f t="shared" si="618"/>
        <v/>
      </c>
      <c r="G690" s="249" t="str">
        <f t="shared" si="619"/>
        <v/>
      </c>
      <c r="H690" s="250" t="str">
        <f t="shared" si="620"/>
        <v/>
      </c>
      <c r="I690" s="386" t="str">
        <f t="shared" si="581"/>
        <v/>
      </c>
      <c r="J690" s="387" t="str">
        <f t="shared" si="582"/>
        <v/>
      </c>
      <c r="K690" s="388" t="str">
        <f t="shared" si="583"/>
        <v/>
      </c>
      <c r="L690" s="389" t="str">
        <f t="shared" si="584"/>
        <v/>
      </c>
      <c r="M690" s="250" t="str">
        <f t="shared" si="585"/>
        <v/>
      </c>
      <c r="N690" s="246" t="b">
        <f t="shared" si="621"/>
        <v>0</v>
      </c>
      <c r="O690" s="246" t="b">
        <f t="shared" si="622"/>
        <v>0</v>
      </c>
      <c r="P690" s="246" t="b">
        <f t="shared" si="623"/>
        <v>0</v>
      </c>
      <c r="Q690" s="246" t="b">
        <f t="shared" si="624"/>
        <v>0</v>
      </c>
      <c r="R690" s="246" t="str">
        <f t="shared" si="625"/>
        <v>No</v>
      </c>
      <c r="S690" s="247" t="b">
        <f t="shared" si="586"/>
        <v>0</v>
      </c>
      <c r="T690" s="247" t="b">
        <f t="shared" si="587"/>
        <v>0</v>
      </c>
      <c r="U690" s="247" t="b">
        <f t="shared" si="588"/>
        <v>0</v>
      </c>
      <c r="V690" s="247" t="b">
        <f t="shared" si="589"/>
        <v>0</v>
      </c>
      <c r="W690" s="247" t="str">
        <f t="shared" si="626"/>
        <v>No</v>
      </c>
      <c r="X690" s="248" t="b">
        <f t="shared" si="590"/>
        <v>0</v>
      </c>
      <c r="Y690" s="248" t="b">
        <f t="shared" si="591"/>
        <v>0</v>
      </c>
      <c r="Z690" s="248" t="b">
        <f t="shared" si="592"/>
        <v>0</v>
      </c>
      <c r="AA690" s="248" t="b">
        <f t="shared" si="593"/>
        <v>0</v>
      </c>
      <c r="AB690" s="248" t="str">
        <f t="shared" si="627"/>
        <v>No</v>
      </c>
      <c r="AC690" s="249" t="b">
        <f t="shared" si="594"/>
        <v>0</v>
      </c>
      <c r="AD690" s="249" t="b">
        <f t="shared" si="595"/>
        <v>0</v>
      </c>
      <c r="AE690" s="249" t="b">
        <f t="shared" si="596"/>
        <v>0</v>
      </c>
      <c r="AF690" s="249" t="b">
        <f t="shared" si="597"/>
        <v>0</v>
      </c>
      <c r="AG690" s="249" t="str">
        <f t="shared" si="628"/>
        <v>No</v>
      </c>
      <c r="AH690" s="250" t="b">
        <f t="shared" si="598"/>
        <v>0</v>
      </c>
      <c r="AI690" s="250" t="b">
        <f t="shared" si="599"/>
        <v>0</v>
      </c>
      <c r="AJ690" s="250" t="b">
        <f t="shared" si="600"/>
        <v>0</v>
      </c>
      <c r="AK690" s="250" t="b">
        <f t="shared" si="601"/>
        <v>0</v>
      </c>
      <c r="AL690" s="250" t="str">
        <f t="shared" si="629"/>
        <v>No</v>
      </c>
      <c r="AN690" s="246" t="str">
        <f t="shared" si="630"/>
        <v/>
      </c>
      <c r="AO690" s="247" t="str">
        <f t="shared" si="631"/>
        <v/>
      </c>
      <c r="AP690" s="248" t="str">
        <f t="shared" si="632"/>
        <v/>
      </c>
      <c r="AQ690" s="249" t="str">
        <f t="shared" si="633"/>
        <v/>
      </c>
      <c r="AR690" s="250" t="str">
        <f t="shared" si="634"/>
        <v/>
      </c>
      <c r="AS690" s="234"/>
      <c r="AY690" s="385">
        <f t="shared" si="635"/>
        <v>0</v>
      </c>
      <c r="AZ690" s="385">
        <f t="shared" si="602"/>
        <v>0</v>
      </c>
      <c r="BA690" s="385">
        <f t="shared" si="636"/>
        <v>0</v>
      </c>
      <c r="BB690" s="385">
        <f t="shared" si="603"/>
        <v>0</v>
      </c>
      <c r="BC690" s="385">
        <f t="shared" si="604"/>
        <v>0</v>
      </c>
      <c r="BD690" s="385">
        <f t="shared" si="605"/>
        <v>0</v>
      </c>
      <c r="BE690" s="385">
        <f t="shared" si="606"/>
        <v>0</v>
      </c>
      <c r="BF690" s="385">
        <f t="shared" si="607"/>
        <v>0</v>
      </c>
      <c r="BG690" s="385">
        <f t="shared" si="608"/>
        <v>0</v>
      </c>
      <c r="BH690" s="385">
        <f t="shared" si="609"/>
        <v>0</v>
      </c>
      <c r="BI690" s="385">
        <f t="shared" si="610"/>
        <v>0</v>
      </c>
      <c r="BJ690" s="385">
        <f t="shared" si="611"/>
        <v>0</v>
      </c>
      <c r="BK690" s="385">
        <f t="shared" si="612"/>
        <v>0</v>
      </c>
      <c r="BL690" s="385">
        <f t="shared" si="613"/>
        <v>0</v>
      </c>
      <c r="BM690" s="385">
        <f t="shared" si="614"/>
        <v>0</v>
      </c>
      <c r="BN690" s="385">
        <f t="shared" si="615"/>
        <v>0</v>
      </c>
      <c r="CK690" s="239">
        <f t="shared" si="637"/>
        <v>0</v>
      </c>
      <c r="CL690" s="239">
        <f t="shared" si="638"/>
        <v>0</v>
      </c>
    </row>
    <row r="691" spans="3:90" x14ac:dyDescent="0.35">
      <c r="C691" s="235"/>
      <c r="D691" s="246" t="str">
        <f t="shared" si="616"/>
        <v/>
      </c>
      <c r="E691" s="247" t="str">
        <f t="shared" si="617"/>
        <v/>
      </c>
      <c r="F691" s="248" t="str">
        <f t="shared" si="618"/>
        <v/>
      </c>
      <c r="G691" s="249" t="str">
        <f t="shared" si="619"/>
        <v/>
      </c>
      <c r="H691" s="250" t="str">
        <f t="shared" si="620"/>
        <v/>
      </c>
      <c r="I691" s="386" t="str">
        <f t="shared" si="581"/>
        <v/>
      </c>
      <c r="J691" s="387" t="str">
        <f t="shared" si="582"/>
        <v/>
      </c>
      <c r="K691" s="388" t="str">
        <f t="shared" si="583"/>
        <v/>
      </c>
      <c r="L691" s="389" t="str">
        <f t="shared" si="584"/>
        <v/>
      </c>
      <c r="M691" s="250" t="str">
        <f t="shared" si="585"/>
        <v/>
      </c>
      <c r="N691" s="246" t="b">
        <f t="shared" si="621"/>
        <v>0</v>
      </c>
      <c r="O691" s="246" t="b">
        <f t="shared" si="622"/>
        <v>0</v>
      </c>
      <c r="P691" s="246" t="b">
        <f t="shared" si="623"/>
        <v>0</v>
      </c>
      <c r="Q691" s="246" t="b">
        <f t="shared" si="624"/>
        <v>0</v>
      </c>
      <c r="R691" s="246" t="str">
        <f t="shared" si="625"/>
        <v>No</v>
      </c>
      <c r="S691" s="247" t="b">
        <f t="shared" si="586"/>
        <v>0</v>
      </c>
      <c r="T691" s="247" t="b">
        <f t="shared" si="587"/>
        <v>0</v>
      </c>
      <c r="U691" s="247" t="b">
        <f t="shared" si="588"/>
        <v>0</v>
      </c>
      <c r="V691" s="247" t="b">
        <f t="shared" si="589"/>
        <v>0</v>
      </c>
      <c r="W691" s="247" t="str">
        <f t="shared" si="626"/>
        <v>No</v>
      </c>
      <c r="X691" s="248" t="b">
        <f t="shared" si="590"/>
        <v>0</v>
      </c>
      <c r="Y691" s="248" t="b">
        <f t="shared" si="591"/>
        <v>0</v>
      </c>
      <c r="Z691" s="248" t="b">
        <f t="shared" si="592"/>
        <v>0</v>
      </c>
      <c r="AA691" s="248" t="b">
        <f t="shared" si="593"/>
        <v>0</v>
      </c>
      <c r="AB691" s="248" t="str">
        <f t="shared" si="627"/>
        <v>No</v>
      </c>
      <c r="AC691" s="249" t="b">
        <f t="shared" si="594"/>
        <v>0</v>
      </c>
      <c r="AD691" s="249" t="b">
        <f t="shared" si="595"/>
        <v>0</v>
      </c>
      <c r="AE691" s="249" t="b">
        <f t="shared" si="596"/>
        <v>0</v>
      </c>
      <c r="AF691" s="249" t="b">
        <f t="shared" si="597"/>
        <v>0</v>
      </c>
      <c r="AG691" s="249" t="str">
        <f t="shared" si="628"/>
        <v>No</v>
      </c>
      <c r="AH691" s="250" t="b">
        <f t="shared" si="598"/>
        <v>0</v>
      </c>
      <c r="AI691" s="250" t="b">
        <f t="shared" si="599"/>
        <v>0</v>
      </c>
      <c r="AJ691" s="250" t="b">
        <f t="shared" si="600"/>
        <v>0</v>
      </c>
      <c r="AK691" s="250" t="b">
        <f t="shared" si="601"/>
        <v>0</v>
      </c>
      <c r="AL691" s="250" t="str">
        <f t="shared" si="629"/>
        <v>No</v>
      </c>
      <c r="AN691" s="246" t="str">
        <f t="shared" si="630"/>
        <v/>
      </c>
      <c r="AO691" s="247" t="str">
        <f t="shared" si="631"/>
        <v/>
      </c>
      <c r="AP691" s="248" t="str">
        <f t="shared" si="632"/>
        <v/>
      </c>
      <c r="AQ691" s="249" t="str">
        <f t="shared" si="633"/>
        <v/>
      </c>
      <c r="AR691" s="250" t="str">
        <f t="shared" si="634"/>
        <v/>
      </c>
      <c r="AS691" s="234"/>
      <c r="AY691" s="385">
        <f t="shared" si="635"/>
        <v>0</v>
      </c>
      <c r="AZ691" s="385">
        <f t="shared" si="602"/>
        <v>0</v>
      </c>
      <c r="BA691" s="385">
        <f t="shared" si="636"/>
        <v>0</v>
      </c>
      <c r="BB691" s="385">
        <f t="shared" si="603"/>
        <v>0</v>
      </c>
      <c r="BC691" s="385">
        <f t="shared" si="604"/>
        <v>0</v>
      </c>
      <c r="BD691" s="385">
        <f t="shared" si="605"/>
        <v>0</v>
      </c>
      <c r="BE691" s="385">
        <f t="shared" si="606"/>
        <v>0</v>
      </c>
      <c r="BF691" s="385">
        <f t="shared" si="607"/>
        <v>0</v>
      </c>
      <c r="BG691" s="385">
        <f t="shared" si="608"/>
        <v>0</v>
      </c>
      <c r="BH691" s="385">
        <f t="shared" si="609"/>
        <v>0</v>
      </c>
      <c r="BI691" s="385">
        <f t="shared" si="610"/>
        <v>0</v>
      </c>
      <c r="BJ691" s="385">
        <f t="shared" si="611"/>
        <v>0</v>
      </c>
      <c r="BK691" s="385">
        <f t="shared" si="612"/>
        <v>0</v>
      </c>
      <c r="BL691" s="385">
        <f t="shared" si="613"/>
        <v>0</v>
      </c>
      <c r="BM691" s="385">
        <f t="shared" si="614"/>
        <v>0</v>
      </c>
      <c r="BN691" s="385">
        <f t="shared" si="615"/>
        <v>0</v>
      </c>
      <c r="CK691" s="239">
        <f t="shared" si="637"/>
        <v>0</v>
      </c>
      <c r="CL691" s="239">
        <f t="shared" si="638"/>
        <v>0</v>
      </c>
    </row>
    <row r="692" spans="3:90" x14ac:dyDescent="0.35">
      <c r="C692" s="235"/>
      <c r="D692" s="246" t="str">
        <f t="shared" si="616"/>
        <v/>
      </c>
      <c r="E692" s="247" t="str">
        <f t="shared" si="617"/>
        <v/>
      </c>
      <c r="F692" s="248" t="str">
        <f t="shared" si="618"/>
        <v/>
      </c>
      <c r="G692" s="249" t="str">
        <f t="shared" si="619"/>
        <v/>
      </c>
      <c r="H692" s="250" t="str">
        <f t="shared" si="620"/>
        <v/>
      </c>
      <c r="I692" s="386" t="str">
        <f t="shared" si="581"/>
        <v/>
      </c>
      <c r="J692" s="387" t="str">
        <f t="shared" si="582"/>
        <v/>
      </c>
      <c r="K692" s="388" t="str">
        <f t="shared" si="583"/>
        <v/>
      </c>
      <c r="L692" s="389" t="str">
        <f t="shared" si="584"/>
        <v/>
      </c>
      <c r="M692" s="250" t="str">
        <f t="shared" si="585"/>
        <v/>
      </c>
      <c r="N692" s="246" t="b">
        <f t="shared" si="621"/>
        <v>0</v>
      </c>
      <c r="O692" s="246" t="b">
        <f t="shared" si="622"/>
        <v>0</v>
      </c>
      <c r="P692" s="246" t="b">
        <f t="shared" si="623"/>
        <v>0</v>
      </c>
      <c r="Q692" s="246" t="b">
        <f t="shared" si="624"/>
        <v>0</v>
      </c>
      <c r="R692" s="246" t="str">
        <f t="shared" si="625"/>
        <v>No</v>
      </c>
      <c r="S692" s="247" t="b">
        <f t="shared" si="586"/>
        <v>0</v>
      </c>
      <c r="T692" s="247" t="b">
        <f t="shared" si="587"/>
        <v>0</v>
      </c>
      <c r="U692" s="247" t="b">
        <f t="shared" si="588"/>
        <v>0</v>
      </c>
      <c r="V692" s="247" t="b">
        <f t="shared" si="589"/>
        <v>0</v>
      </c>
      <c r="W692" s="247" t="str">
        <f t="shared" si="626"/>
        <v>No</v>
      </c>
      <c r="X692" s="248" t="b">
        <f t="shared" si="590"/>
        <v>0</v>
      </c>
      <c r="Y692" s="248" t="b">
        <f t="shared" si="591"/>
        <v>0</v>
      </c>
      <c r="Z692" s="248" t="b">
        <f t="shared" si="592"/>
        <v>0</v>
      </c>
      <c r="AA692" s="248" t="b">
        <f t="shared" si="593"/>
        <v>0</v>
      </c>
      <c r="AB692" s="248" t="str">
        <f t="shared" si="627"/>
        <v>No</v>
      </c>
      <c r="AC692" s="249" t="b">
        <f t="shared" si="594"/>
        <v>0</v>
      </c>
      <c r="AD692" s="249" t="b">
        <f t="shared" si="595"/>
        <v>0</v>
      </c>
      <c r="AE692" s="249" t="b">
        <f t="shared" si="596"/>
        <v>0</v>
      </c>
      <c r="AF692" s="249" t="b">
        <f t="shared" si="597"/>
        <v>0</v>
      </c>
      <c r="AG692" s="249" t="str">
        <f t="shared" si="628"/>
        <v>No</v>
      </c>
      <c r="AH692" s="250" t="b">
        <f t="shared" si="598"/>
        <v>0</v>
      </c>
      <c r="AI692" s="250" t="b">
        <f t="shared" si="599"/>
        <v>0</v>
      </c>
      <c r="AJ692" s="250" t="b">
        <f t="shared" si="600"/>
        <v>0</v>
      </c>
      <c r="AK692" s="250" t="b">
        <f t="shared" si="601"/>
        <v>0</v>
      </c>
      <c r="AL692" s="250" t="str">
        <f t="shared" si="629"/>
        <v>No</v>
      </c>
      <c r="AN692" s="246" t="str">
        <f t="shared" si="630"/>
        <v/>
      </c>
      <c r="AO692" s="247" t="str">
        <f t="shared" si="631"/>
        <v/>
      </c>
      <c r="AP692" s="248" t="str">
        <f t="shared" si="632"/>
        <v/>
      </c>
      <c r="AQ692" s="249" t="str">
        <f t="shared" si="633"/>
        <v/>
      </c>
      <c r="AR692" s="250" t="str">
        <f t="shared" si="634"/>
        <v/>
      </c>
      <c r="AS692" s="234"/>
      <c r="AY692" s="385">
        <f t="shared" si="635"/>
        <v>0</v>
      </c>
      <c r="AZ692" s="385">
        <f t="shared" si="602"/>
        <v>0</v>
      </c>
      <c r="BA692" s="385">
        <f t="shared" si="636"/>
        <v>0</v>
      </c>
      <c r="BB692" s="385">
        <f t="shared" si="603"/>
        <v>0</v>
      </c>
      <c r="BC692" s="385">
        <f t="shared" si="604"/>
        <v>0</v>
      </c>
      <c r="BD692" s="385">
        <f t="shared" si="605"/>
        <v>0</v>
      </c>
      <c r="BE692" s="385">
        <f t="shared" si="606"/>
        <v>0</v>
      </c>
      <c r="BF692" s="385">
        <f t="shared" si="607"/>
        <v>0</v>
      </c>
      <c r="BG692" s="385">
        <f t="shared" si="608"/>
        <v>0</v>
      </c>
      <c r="BH692" s="385">
        <f t="shared" si="609"/>
        <v>0</v>
      </c>
      <c r="BI692" s="385">
        <f t="shared" si="610"/>
        <v>0</v>
      </c>
      <c r="BJ692" s="385">
        <f t="shared" si="611"/>
        <v>0</v>
      </c>
      <c r="BK692" s="385">
        <f t="shared" si="612"/>
        <v>0</v>
      </c>
      <c r="BL692" s="385">
        <f t="shared" si="613"/>
        <v>0</v>
      </c>
      <c r="BM692" s="385">
        <f t="shared" si="614"/>
        <v>0</v>
      </c>
      <c r="BN692" s="385">
        <f t="shared" si="615"/>
        <v>0</v>
      </c>
      <c r="CK692" s="239">
        <f t="shared" si="637"/>
        <v>0</v>
      </c>
      <c r="CL692" s="239">
        <f t="shared" si="638"/>
        <v>0</v>
      </c>
    </row>
    <row r="693" spans="3:90" x14ac:dyDescent="0.35">
      <c r="C693" s="235"/>
      <c r="D693" s="246" t="str">
        <f t="shared" si="616"/>
        <v/>
      </c>
      <c r="E693" s="247" t="str">
        <f t="shared" si="617"/>
        <v/>
      </c>
      <c r="F693" s="248" t="str">
        <f t="shared" si="618"/>
        <v/>
      </c>
      <c r="G693" s="249" t="str">
        <f t="shared" si="619"/>
        <v/>
      </c>
      <c r="H693" s="250" t="str">
        <f t="shared" si="620"/>
        <v/>
      </c>
      <c r="I693" s="386" t="str">
        <f t="shared" si="581"/>
        <v/>
      </c>
      <c r="J693" s="387" t="str">
        <f t="shared" si="582"/>
        <v/>
      </c>
      <c r="K693" s="388" t="str">
        <f t="shared" si="583"/>
        <v/>
      </c>
      <c r="L693" s="389" t="str">
        <f t="shared" si="584"/>
        <v/>
      </c>
      <c r="M693" s="250" t="str">
        <f t="shared" si="585"/>
        <v/>
      </c>
      <c r="N693" s="246" t="b">
        <f t="shared" si="621"/>
        <v>0</v>
      </c>
      <c r="O693" s="246" t="b">
        <f t="shared" si="622"/>
        <v>0</v>
      </c>
      <c r="P693" s="246" t="b">
        <f t="shared" si="623"/>
        <v>0</v>
      </c>
      <c r="Q693" s="246" t="b">
        <f t="shared" si="624"/>
        <v>0</v>
      </c>
      <c r="R693" s="246" t="str">
        <f t="shared" si="625"/>
        <v>No</v>
      </c>
      <c r="S693" s="247" t="b">
        <f t="shared" si="586"/>
        <v>0</v>
      </c>
      <c r="T693" s="247" t="b">
        <f t="shared" si="587"/>
        <v>0</v>
      </c>
      <c r="U693" s="247" t="b">
        <f t="shared" si="588"/>
        <v>0</v>
      </c>
      <c r="V693" s="247" t="b">
        <f t="shared" si="589"/>
        <v>0</v>
      </c>
      <c r="W693" s="247" t="str">
        <f t="shared" si="626"/>
        <v>No</v>
      </c>
      <c r="X693" s="248" t="b">
        <f t="shared" si="590"/>
        <v>0</v>
      </c>
      <c r="Y693" s="248" t="b">
        <f t="shared" si="591"/>
        <v>0</v>
      </c>
      <c r="Z693" s="248" t="b">
        <f t="shared" si="592"/>
        <v>0</v>
      </c>
      <c r="AA693" s="248" t="b">
        <f t="shared" si="593"/>
        <v>0</v>
      </c>
      <c r="AB693" s="248" t="str">
        <f t="shared" si="627"/>
        <v>No</v>
      </c>
      <c r="AC693" s="249" t="b">
        <f t="shared" si="594"/>
        <v>0</v>
      </c>
      <c r="AD693" s="249" t="b">
        <f t="shared" si="595"/>
        <v>0</v>
      </c>
      <c r="AE693" s="249" t="b">
        <f t="shared" si="596"/>
        <v>0</v>
      </c>
      <c r="AF693" s="249" t="b">
        <f t="shared" si="597"/>
        <v>0</v>
      </c>
      <c r="AG693" s="249" t="str">
        <f t="shared" si="628"/>
        <v>No</v>
      </c>
      <c r="AH693" s="250" t="b">
        <f t="shared" si="598"/>
        <v>0</v>
      </c>
      <c r="AI693" s="250" t="b">
        <f t="shared" si="599"/>
        <v>0</v>
      </c>
      <c r="AJ693" s="250" t="b">
        <f t="shared" si="600"/>
        <v>0</v>
      </c>
      <c r="AK693" s="250" t="b">
        <f t="shared" si="601"/>
        <v>0</v>
      </c>
      <c r="AL693" s="250" t="str">
        <f t="shared" si="629"/>
        <v>No</v>
      </c>
      <c r="AN693" s="246" t="str">
        <f t="shared" si="630"/>
        <v/>
      </c>
      <c r="AO693" s="247" t="str">
        <f t="shared" si="631"/>
        <v/>
      </c>
      <c r="AP693" s="248" t="str">
        <f t="shared" si="632"/>
        <v/>
      </c>
      <c r="AQ693" s="249" t="str">
        <f t="shared" si="633"/>
        <v/>
      </c>
      <c r="AR693" s="250" t="str">
        <f t="shared" si="634"/>
        <v/>
      </c>
      <c r="AS693" s="234"/>
      <c r="AY693" s="385">
        <f t="shared" si="635"/>
        <v>0</v>
      </c>
      <c r="AZ693" s="385">
        <f t="shared" si="602"/>
        <v>0</v>
      </c>
      <c r="BA693" s="385">
        <f t="shared" si="636"/>
        <v>0</v>
      </c>
      <c r="BB693" s="385">
        <f t="shared" si="603"/>
        <v>0</v>
      </c>
      <c r="BC693" s="385">
        <f t="shared" si="604"/>
        <v>0</v>
      </c>
      <c r="BD693" s="385">
        <f t="shared" si="605"/>
        <v>0</v>
      </c>
      <c r="BE693" s="385">
        <f t="shared" si="606"/>
        <v>0</v>
      </c>
      <c r="BF693" s="385">
        <f t="shared" si="607"/>
        <v>0</v>
      </c>
      <c r="BG693" s="385">
        <f t="shared" si="608"/>
        <v>0</v>
      </c>
      <c r="BH693" s="385">
        <f t="shared" si="609"/>
        <v>0</v>
      </c>
      <c r="BI693" s="385">
        <f t="shared" si="610"/>
        <v>0</v>
      </c>
      <c r="BJ693" s="385">
        <f t="shared" si="611"/>
        <v>0</v>
      </c>
      <c r="BK693" s="385">
        <f t="shared" si="612"/>
        <v>0</v>
      </c>
      <c r="BL693" s="385">
        <f t="shared" si="613"/>
        <v>0</v>
      </c>
      <c r="BM693" s="385">
        <f t="shared" si="614"/>
        <v>0</v>
      </c>
      <c r="BN693" s="385">
        <f t="shared" si="615"/>
        <v>0</v>
      </c>
      <c r="CK693" s="239">
        <f t="shared" si="637"/>
        <v>0</v>
      </c>
      <c r="CL693" s="239">
        <f t="shared" si="638"/>
        <v>0</v>
      </c>
    </row>
    <row r="694" spans="3:90" x14ac:dyDescent="0.35">
      <c r="C694" s="235"/>
      <c r="D694" s="246" t="str">
        <f t="shared" si="616"/>
        <v/>
      </c>
      <c r="E694" s="247" t="str">
        <f t="shared" si="617"/>
        <v/>
      </c>
      <c r="F694" s="248" t="str">
        <f t="shared" si="618"/>
        <v/>
      </c>
      <c r="G694" s="249" t="str">
        <f t="shared" si="619"/>
        <v/>
      </c>
      <c r="H694" s="250" t="str">
        <f t="shared" si="620"/>
        <v/>
      </c>
      <c r="I694" s="386" t="str">
        <f t="shared" si="581"/>
        <v/>
      </c>
      <c r="J694" s="387" t="str">
        <f t="shared" si="582"/>
        <v/>
      </c>
      <c r="K694" s="388" t="str">
        <f t="shared" si="583"/>
        <v/>
      </c>
      <c r="L694" s="389" t="str">
        <f t="shared" si="584"/>
        <v/>
      </c>
      <c r="M694" s="250" t="str">
        <f t="shared" si="585"/>
        <v/>
      </c>
      <c r="N694" s="246" t="b">
        <f t="shared" si="621"/>
        <v>0</v>
      </c>
      <c r="O694" s="246" t="b">
        <f t="shared" si="622"/>
        <v>0</v>
      </c>
      <c r="P694" s="246" t="b">
        <f t="shared" si="623"/>
        <v>0</v>
      </c>
      <c r="Q694" s="246" t="b">
        <f t="shared" si="624"/>
        <v>0</v>
      </c>
      <c r="R694" s="246" t="str">
        <f t="shared" si="625"/>
        <v>No</v>
      </c>
      <c r="S694" s="247" t="b">
        <f t="shared" si="586"/>
        <v>0</v>
      </c>
      <c r="T694" s="247" t="b">
        <f t="shared" si="587"/>
        <v>0</v>
      </c>
      <c r="U694" s="247" t="b">
        <f t="shared" si="588"/>
        <v>0</v>
      </c>
      <c r="V694" s="247" t="b">
        <f t="shared" si="589"/>
        <v>0</v>
      </c>
      <c r="W694" s="247" t="str">
        <f t="shared" si="626"/>
        <v>No</v>
      </c>
      <c r="X694" s="248" t="b">
        <f t="shared" si="590"/>
        <v>0</v>
      </c>
      <c r="Y694" s="248" t="b">
        <f t="shared" si="591"/>
        <v>0</v>
      </c>
      <c r="Z694" s="248" t="b">
        <f t="shared" si="592"/>
        <v>0</v>
      </c>
      <c r="AA694" s="248" t="b">
        <f t="shared" si="593"/>
        <v>0</v>
      </c>
      <c r="AB694" s="248" t="str">
        <f t="shared" si="627"/>
        <v>No</v>
      </c>
      <c r="AC694" s="249" t="b">
        <f t="shared" si="594"/>
        <v>0</v>
      </c>
      <c r="AD694" s="249" t="b">
        <f t="shared" si="595"/>
        <v>0</v>
      </c>
      <c r="AE694" s="249" t="b">
        <f t="shared" si="596"/>
        <v>0</v>
      </c>
      <c r="AF694" s="249" t="b">
        <f t="shared" si="597"/>
        <v>0</v>
      </c>
      <c r="AG694" s="249" t="str">
        <f t="shared" si="628"/>
        <v>No</v>
      </c>
      <c r="AH694" s="250" t="b">
        <f t="shared" si="598"/>
        <v>0</v>
      </c>
      <c r="AI694" s="250" t="b">
        <f t="shared" si="599"/>
        <v>0</v>
      </c>
      <c r="AJ694" s="250" t="b">
        <f t="shared" si="600"/>
        <v>0</v>
      </c>
      <c r="AK694" s="250" t="b">
        <f t="shared" si="601"/>
        <v>0</v>
      </c>
      <c r="AL694" s="250" t="str">
        <f t="shared" si="629"/>
        <v>No</v>
      </c>
      <c r="AN694" s="246" t="str">
        <f t="shared" si="630"/>
        <v/>
      </c>
      <c r="AO694" s="247" t="str">
        <f t="shared" si="631"/>
        <v/>
      </c>
      <c r="AP694" s="248" t="str">
        <f t="shared" si="632"/>
        <v/>
      </c>
      <c r="AQ694" s="249" t="str">
        <f t="shared" si="633"/>
        <v/>
      </c>
      <c r="AR694" s="250" t="str">
        <f t="shared" si="634"/>
        <v/>
      </c>
      <c r="AS694" s="234"/>
      <c r="AY694" s="385">
        <f t="shared" si="635"/>
        <v>0</v>
      </c>
      <c r="AZ694" s="385">
        <f t="shared" si="602"/>
        <v>0</v>
      </c>
      <c r="BA694" s="385">
        <f t="shared" si="636"/>
        <v>0</v>
      </c>
      <c r="BB694" s="385">
        <f t="shared" si="603"/>
        <v>0</v>
      </c>
      <c r="BC694" s="385">
        <f t="shared" si="604"/>
        <v>0</v>
      </c>
      <c r="BD694" s="385">
        <f t="shared" si="605"/>
        <v>0</v>
      </c>
      <c r="BE694" s="385">
        <f t="shared" si="606"/>
        <v>0</v>
      </c>
      <c r="BF694" s="385">
        <f t="shared" si="607"/>
        <v>0</v>
      </c>
      <c r="BG694" s="385">
        <f t="shared" si="608"/>
        <v>0</v>
      </c>
      <c r="BH694" s="385">
        <f t="shared" si="609"/>
        <v>0</v>
      </c>
      <c r="BI694" s="385">
        <f t="shared" si="610"/>
        <v>0</v>
      </c>
      <c r="BJ694" s="385">
        <f t="shared" si="611"/>
        <v>0</v>
      </c>
      <c r="BK694" s="385">
        <f t="shared" si="612"/>
        <v>0</v>
      </c>
      <c r="BL694" s="385">
        <f t="shared" si="613"/>
        <v>0</v>
      </c>
      <c r="BM694" s="385">
        <f t="shared" si="614"/>
        <v>0</v>
      </c>
      <c r="BN694" s="385">
        <f t="shared" si="615"/>
        <v>0</v>
      </c>
      <c r="CK694" s="239">
        <f t="shared" si="637"/>
        <v>0</v>
      </c>
      <c r="CL694" s="239">
        <f t="shared" si="638"/>
        <v>0</v>
      </c>
    </row>
    <row r="695" spans="3:90" x14ac:dyDescent="0.35">
      <c r="C695" s="235"/>
      <c r="D695" s="246" t="str">
        <f t="shared" si="616"/>
        <v/>
      </c>
      <c r="E695" s="247" t="str">
        <f t="shared" si="617"/>
        <v/>
      </c>
      <c r="F695" s="248" t="str">
        <f t="shared" si="618"/>
        <v/>
      </c>
      <c r="G695" s="249" t="str">
        <f t="shared" si="619"/>
        <v/>
      </c>
      <c r="H695" s="250" t="str">
        <f t="shared" si="620"/>
        <v/>
      </c>
      <c r="I695" s="386" t="str">
        <f t="shared" si="581"/>
        <v/>
      </c>
      <c r="J695" s="387" t="str">
        <f t="shared" si="582"/>
        <v/>
      </c>
      <c r="K695" s="388" t="str">
        <f t="shared" si="583"/>
        <v/>
      </c>
      <c r="L695" s="389" t="str">
        <f t="shared" si="584"/>
        <v/>
      </c>
      <c r="M695" s="250" t="str">
        <f t="shared" si="585"/>
        <v/>
      </c>
      <c r="N695" s="246" t="b">
        <f t="shared" si="621"/>
        <v>0</v>
      </c>
      <c r="O695" s="246" t="b">
        <f t="shared" si="622"/>
        <v>0</v>
      </c>
      <c r="P695" s="246" t="b">
        <f t="shared" si="623"/>
        <v>0</v>
      </c>
      <c r="Q695" s="246" t="b">
        <f t="shared" si="624"/>
        <v>0</v>
      </c>
      <c r="R695" s="246" t="str">
        <f t="shared" si="625"/>
        <v>No</v>
      </c>
      <c r="S695" s="247" t="b">
        <f t="shared" si="586"/>
        <v>0</v>
      </c>
      <c r="T695" s="247" t="b">
        <f t="shared" si="587"/>
        <v>0</v>
      </c>
      <c r="U695" s="247" t="b">
        <f t="shared" si="588"/>
        <v>0</v>
      </c>
      <c r="V695" s="247" t="b">
        <f t="shared" si="589"/>
        <v>0</v>
      </c>
      <c r="W695" s="247" t="str">
        <f t="shared" si="626"/>
        <v>No</v>
      </c>
      <c r="X695" s="248" t="b">
        <f t="shared" si="590"/>
        <v>0</v>
      </c>
      <c r="Y695" s="248" t="b">
        <f t="shared" si="591"/>
        <v>0</v>
      </c>
      <c r="Z695" s="248" t="b">
        <f t="shared" si="592"/>
        <v>0</v>
      </c>
      <c r="AA695" s="248" t="b">
        <f t="shared" si="593"/>
        <v>0</v>
      </c>
      <c r="AB695" s="248" t="str">
        <f t="shared" si="627"/>
        <v>No</v>
      </c>
      <c r="AC695" s="249" t="b">
        <f t="shared" si="594"/>
        <v>0</v>
      </c>
      <c r="AD695" s="249" t="b">
        <f t="shared" si="595"/>
        <v>0</v>
      </c>
      <c r="AE695" s="249" t="b">
        <f t="shared" si="596"/>
        <v>0</v>
      </c>
      <c r="AF695" s="249" t="b">
        <f t="shared" si="597"/>
        <v>0</v>
      </c>
      <c r="AG695" s="249" t="str">
        <f t="shared" si="628"/>
        <v>No</v>
      </c>
      <c r="AH695" s="250" t="b">
        <f t="shared" si="598"/>
        <v>0</v>
      </c>
      <c r="AI695" s="250" t="b">
        <f t="shared" si="599"/>
        <v>0</v>
      </c>
      <c r="AJ695" s="250" t="b">
        <f t="shared" si="600"/>
        <v>0</v>
      </c>
      <c r="AK695" s="250" t="b">
        <f t="shared" si="601"/>
        <v>0</v>
      </c>
      <c r="AL695" s="250" t="str">
        <f t="shared" si="629"/>
        <v>No</v>
      </c>
      <c r="AN695" s="246" t="str">
        <f t="shared" si="630"/>
        <v/>
      </c>
      <c r="AO695" s="247" t="str">
        <f t="shared" si="631"/>
        <v/>
      </c>
      <c r="AP695" s="248" t="str">
        <f t="shared" si="632"/>
        <v/>
      </c>
      <c r="AQ695" s="249" t="str">
        <f t="shared" si="633"/>
        <v/>
      </c>
      <c r="AR695" s="250" t="str">
        <f t="shared" si="634"/>
        <v/>
      </c>
      <c r="AS695" s="234"/>
      <c r="AY695" s="385">
        <f t="shared" si="635"/>
        <v>0</v>
      </c>
      <c r="AZ695" s="385">
        <f t="shared" si="602"/>
        <v>0</v>
      </c>
      <c r="BA695" s="385">
        <f t="shared" si="636"/>
        <v>0</v>
      </c>
      <c r="BB695" s="385">
        <f t="shared" si="603"/>
        <v>0</v>
      </c>
      <c r="BC695" s="385">
        <f t="shared" si="604"/>
        <v>0</v>
      </c>
      <c r="BD695" s="385">
        <f t="shared" si="605"/>
        <v>0</v>
      </c>
      <c r="BE695" s="385">
        <f t="shared" si="606"/>
        <v>0</v>
      </c>
      <c r="BF695" s="385">
        <f t="shared" si="607"/>
        <v>0</v>
      </c>
      <c r="BG695" s="385">
        <f t="shared" si="608"/>
        <v>0</v>
      </c>
      <c r="BH695" s="385">
        <f t="shared" si="609"/>
        <v>0</v>
      </c>
      <c r="BI695" s="385">
        <f t="shared" si="610"/>
        <v>0</v>
      </c>
      <c r="BJ695" s="385">
        <f t="shared" si="611"/>
        <v>0</v>
      </c>
      <c r="BK695" s="385">
        <f t="shared" si="612"/>
        <v>0</v>
      </c>
      <c r="BL695" s="385">
        <f t="shared" si="613"/>
        <v>0</v>
      </c>
      <c r="BM695" s="385">
        <f t="shared" si="614"/>
        <v>0</v>
      </c>
      <c r="BN695" s="385">
        <f t="shared" si="615"/>
        <v>0</v>
      </c>
      <c r="CK695" s="239">
        <f t="shared" si="637"/>
        <v>0</v>
      </c>
      <c r="CL695" s="239">
        <f t="shared" si="638"/>
        <v>0</v>
      </c>
    </row>
    <row r="696" spans="3:90" x14ac:dyDescent="0.35">
      <c r="C696" s="235"/>
      <c r="D696" s="246" t="str">
        <f t="shared" si="616"/>
        <v/>
      </c>
      <c r="E696" s="247" t="str">
        <f t="shared" si="617"/>
        <v/>
      </c>
      <c r="F696" s="248" t="str">
        <f t="shared" si="618"/>
        <v/>
      </c>
      <c r="G696" s="249" t="str">
        <f t="shared" si="619"/>
        <v/>
      </c>
      <c r="H696" s="250" t="str">
        <f t="shared" si="620"/>
        <v/>
      </c>
      <c r="I696" s="386" t="str">
        <f t="shared" si="581"/>
        <v/>
      </c>
      <c r="J696" s="387" t="str">
        <f t="shared" si="582"/>
        <v/>
      </c>
      <c r="K696" s="388" t="str">
        <f t="shared" si="583"/>
        <v/>
      </c>
      <c r="L696" s="389" t="str">
        <f t="shared" si="584"/>
        <v/>
      </c>
      <c r="M696" s="250" t="str">
        <f t="shared" si="585"/>
        <v/>
      </c>
      <c r="N696" s="246" t="b">
        <f t="shared" si="621"/>
        <v>0</v>
      </c>
      <c r="O696" s="246" t="b">
        <f t="shared" si="622"/>
        <v>0</v>
      </c>
      <c r="P696" s="246" t="b">
        <f t="shared" si="623"/>
        <v>0</v>
      </c>
      <c r="Q696" s="246" t="b">
        <f t="shared" si="624"/>
        <v>0</v>
      </c>
      <c r="R696" s="246" t="str">
        <f t="shared" si="625"/>
        <v>No</v>
      </c>
      <c r="S696" s="247" t="b">
        <f t="shared" si="586"/>
        <v>0</v>
      </c>
      <c r="T696" s="247" t="b">
        <f t="shared" si="587"/>
        <v>0</v>
      </c>
      <c r="U696" s="247" t="b">
        <f t="shared" si="588"/>
        <v>0</v>
      </c>
      <c r="V696" s="247" t="b">
        <f t="shared" si="589"/>
        <v>0</v>
      </c>
      <c r="W696" s="247" t="str">
        <f t="shared" si="626"/>
        <v>No</v>
      </c>
      <c r="X696" s="248" t="b">
        <f t="shared" si="590"/>
        <v>0</v>
      </c>
      <c r="Y696" s="248" t="b">
        <f t="shared" si="591"/>
        <v>0</v>
      </c>
      <c r="Z696" s="248" t="b">
        <f t="shared" si="592"/>
        <v>0</v>
      </c>
      <c r="AA696" s="248" t="b">
        <f t="shared" si="593"/>
        <v>0</v>
      </c>
      <c r="AB696" s="248" t="str">
        <f t="shared" si="627"/>
        <v>No</v>
      </c>
      <c r="AC696" s="249" t="b">
        <f t="shared" si="594"/>
        <v>0</v>
      </c>
      <c r="AD696" s="249" t="b">
        <f t="shared" si="595"/>
        <v>0</v>
      </c>
      <c r="AE696" s="249" t="b">
        <f t="shared" si="596"/>
        <v>0</v>
      </c>
      <c r="AF696" s="249" t="b">
        <f t="shared" si="597"/>
        <v>0</v>
      </c>
      <c r="AG696" s="249" t="str">
        <f t="shared" si="628"/>
        <v>No</v>
      </c>
      <c r="AH696" s="250" t="b">
        <f t="shared" si="598"/>
        <v>0</v>
      </c>
      <c r="AI696" s="250" t="b">
        <f t="shared" si="599"/>
        <v>0</v>
      </c>
      <c r="AJ696" s="250" t="b">
        <f t="shared" si="600"/>
        <v>0</v>
      </c>
      <c r="AK696" s="250" t="b">
        <f t="shared" si="601"/>
        <v>0</v>
      </c>
      <c r="AL696" s="250" t="str">
        <f t="shared" si="629"/>
        <v>No</v>
      </c>
      <c r="AN696" s="246" t="str">
        <f t="shared" si="630"/>
        <v/>
      </c>
      <c r="AO696" s="247" t="str">
        <f t="shared" si="631"/>
        <v/>
      </c>
      <c r="AP696" s="248" t="str">
        <f t="shared" si="632"/>
        <v/>
      </c>
      <c r="AQ696" s="249" t="str">
        <f t="shared" si="633"/>
        <v/>
      </c>
      <c r="AR696" s="250" t="str">
        <f t="shared" si="634"/>
        <v/>
      </c>
      <c r="AS696" s="234"/>
      <c r="AY696" s="385">
        <f t="shared" si="635"/>
        <v>0</v>
      </c>
      <c r="AZ696" s="385">
        <f t="shared" si="602"/>
        <v>0</v>
      </c>
      <c r="BA696" s="385">
        <f t="shared" si="636"/>
        <v>0</v>
      </c>
      <c r="BB696" s="385">
        <f t="shared" si="603"/>
        <v>0</v>
      </c>
      <c r="BC696" s="385">
        <f t="shared" si="604"/>
        <v>0</v>
      </c>
      <c r="BD696" s="385">
        <f t="shared" si="605"/>
        <v>0</v>
      </c>
      <c r="BE696" s="385">
        <f t="shared" si="606"/>
        <v>0</v>
      </c>
      <c r="BF696" s="385">
        <f t="shared" si="607"/>
        <v>0</v>
      </c>
      <c r="BG696" s="385">
        <f t="shared" si="608"/>
        <v>0</v>
      </c>
      <c r="BH696" s="385">
        <f t="shared" si="609"/>
        <v>0</v>
      </c>
      <c r="BI696" s="385">
        <f t="shared" si="610"/>
        <v>0</v>
      </c>
      <c r="BJ696" s="385">
        <f t="shared" si="611"/>
        <v>0</v>
      </c>
      <c r="BK696" s="385">
        <f t="shared" si="612"/>
        <v>0</v>
      </c>
      <c r="BL696" s="385">
        <f t="shared" si="613"/>
        <v>0</v>
      </c>
      <c r="BM696" s="385">
        <f t="shared" si="614"/>
        <v>0</v>
      </c>
      <c r="BN696" s="385">
        <f t="shared" si="615"/>
        <v>0</v>
      </c>
      <c r="CK696" s="239">
        <f t="shared" si="637"/>
        <v>0</v>
      </c>
      <c r="CL696" s="239">
        <f t="shared" si="638"/>
        <v>0</v>
      </c>
    </row>
    <row r="697" spans="3:90" x14ac:dyDescent="0.35">
      <c r="C697" s="235"/>
      <c r="D697" s="246" t="str">
        <f t="shared" si="616"/>
        <v/>
      </c>
      <c r="E697" s="247" t="str">
        <f t="shared" si="617"/>
        <v/>
      </c>
      <c r="F697" s="248" t="str">
        <f t="shared" si="618"/>
        <v/>
      </c>
      <c r="G697" s="249" t="str">
        <f t="shared" si="619"/>
        <v/>
      </c>
      <c r="H697" s="250" t="str">
        <f t="shared" si="620"/>
        <v/>
      </c>
      <c r="I697" s="386" t="str">
        <f t="shared" si="581"/>
        <v/>
      </c>
      <c r="J697" s="387" t="str">
        <f t="shared" si="582"/>
        <v/>
      </c>
      <c r="K697" s="388" t="str">
        <f t="shared" si="583"/>
        <v/>
      </c>
      <c r="L697" s="389" t="str">
        <f t="shared" si="584"/>
        <v/>
      </c>
      <c r="M697" s="250" t="str">
        <f t="shared" si="585"/>
        <v/>
      </c>
      <c r="N697" s="246" t="b">
        <f t="shared" si="621"/>
        <v>0</v>
      </c>
      <c r="O697" s="246" t="b">
        <f t="shared" si="622"/>
        <v>0</v>
      </c>
      <c r="P697" s="246" t="b">
        <f t="shared" si="623"/>
        <v>0</v>
      </c>
      <c r="Q697" s="246" t="b">
        <f t="shared" si="624"/>
        <v>0</v>
      </c>
      <c r="R697" s="246" t="str">
        <f t="shared" si="625"/>
        <v>No</v>
      </c>
      <c r="S697" s="247" t="b">
        <f t="shared" si="586"/>
        <v>0</v>
      </c>
      <c r="T697" s="247" t="b">
        <f t="shared" si="587"/>
        <v>0</v>
      </c>
      <c r="U697" s="247" t="b">
        <f t="shared" si="588"/>
        <v>0</v>
      </c>
      <c r="V697" s="247" t="b">
        <f t="shared" si="589"/>
        <v>0</v>
      </c>
      <c r="W697" s="247" t="str">
        <f t="shared" si="626"/>
        <v>No</v>
      </c>
      <c r="X697" s="248" t="b">
        <f t="shared" si="590"/>
        <v>0</v>
      </c>
      <c r="Y697" s="248" t="b">
        <f t="shared" si="591"/>
        <v>0</v>
      </c>
      <c r="Z697" s="248" t="b">
        <f t="shared" si="592"/>
        <v>0</v>
      </c>
      <c r="AA697" s="248" t="b">
        <f t="shared" si="593"/>
        <v>0</v>
      </c>
      <c r="AB697" s="248" t="str">
        <f t="shared" si="627"/>
        <v>No</v>
      </c>
      <c r="AC697" s="249" t="b">
        <f t="shared" si="594"/>
        <v>0</v>
      </c>
      <c r="AD697" s="249" t="b">
        <f t="shared" si="595"/>
        <v>0</v>
      </c>
      <c r="AE697" s="249" t="b">
        <f t="shared" si="596"/>
        <v>0</v>
      </c>
      <c r="AF697" s="249" t="b">
        <f t="shared" si="597"/>
        <v>0</v>
      </c>
      <c r="AG697" s="249" t="str">
        <f t="shared" si="628"/>
        <v>No</v>
      </c>
      <c r="AH697" s="250" t="b">
        <f t="shared" si="598"/>
        <v>0</v>
      </c>
      <c r="AI697" s="250" t="b">
        <f t="shared" si="599"/>
        <v>0</v>
      </c>
      <c r="AJ697" s="250" t="b">
        <f t="shared" si="600"/>
        <v>0</v>
      </c>
      <c r="AK697" s="250" t="b">
        <f t="shared" si="601"/>
        <v>0</v>
      </c>
      <c r="AL697" s="250" t="str">
        <f t="shared" si="629"/>
        <v>No</v>
      </c>
      <c r="AN697" s="246" t="str">
        <f t="shared" si="630"/>
        <v/>
      </c>
      <c r="AO697" s="247" t="str">
        <f t="shared" si="631"/>
        <v/>
      </c>
      <c r="AP697" s="248" t="str">
        <f t="shared" si="632"/>
        <v/>
      </c>
      <c r="AQ697" s="249" t="str">
        <f t="shared" si="633"/>
        <v/>
      </c>
      <c r="AR697" s="250" t="str">
        <f t="shared" si="634"/>
        <v/>
      </c>
      <c r="AS697" s="234"/>
      <c r="AY697" s="385">
        <f t="shared" si="635"/>
        <v>0</v>
      </c>
      <c r="AZ697" s="385">
        <f t="shared" si="602"/>
        <v>0</v>
      </c>
      <c r="BA697" s="385">
        <f t="shared" si="636"/>
        <v>0</v>
      </c>
      <c r="BB697" s="385">
        <f t="shared" si="603"/>
        <v>0</v>
      </c>
      <c r="BC697" s="385">
        <f t="shared" si="604"/>
        <v>0</v>
      </c>
      <c r="BD697" s="385">
        <f t="shared" si="605"/>
        <v>0</v>
      </c>
      <c r="BE697" s="385">
        <f t="shared" si="606"/>
        <v>0</v>
      </c>
      <c r="BF697" s="385">
        <f t="shared" si="607"/>
        <v>0</v>
      </c>
      <c r="BG697" s="385">
        <f t="shared" si="608"/>
        <v>0</v>
      </c>
      <c r="BH697" s="385">
        <f t="shared" si="609"/>
        <v>0</v>
      </c>
      <c r="BI697" s="385">
        <f t="shared" si="610"/>
        <v>0</v>
      </c>
      <c r="BJ697" s="385">
        <f t="shared" si="611"/>
        <v>0</v>
      </c>
      <c r="BK697" s="385">
        <f t="shared" si="612"/>
        <v>0</v>
      </c>
      <c r="BL697" s="385">
        <f t="shared" si="613"/>
        <v>0</v>
      </c>
      <c r="BM697" s="385">
        <f t="shared" si="614"/>
        <v>0</v>
      </c>
      <c r="BN697" s="385">
        <f t="shared" si="615"/>
        <v>0</v>
      </c>
      <c r="CK697" s="239">
        <f t="shared" si="637"/>
        <v>0</v>
      </c>
      <c r="CL697" s="239">
        <f t="shared" si="638"/>
        <v>0</v>
      </c>
    </row>
    <row r="698" spans="3:90" x14ac:dyDescent="0.35">
      <c r="C698" s="235"/>
      <c r="D698" s="246" t="str">
        <f t="shared" si="616"/>
        <v/>
      </c>
      <c r="E698" s="247" t="str">
        <f t="shared" si="617"/>
        <v/>
      </c>
      <c r="F698" s="248" t="str">
        <f t="shared" si="618"/>
        <v/>
      </c>
      <c r="G698" s="249" t="str">
        <f t="shared" si="619"/>
        <v/>
      </c>
      <c r="H698" s="250" t="str">
        <f t="shared" si="620"/>
        <v/>
      </c>
      <c r="I698" s="386" t="str">
        <f t="shared" si="581"/>
        <v/>
      </c>
      <c r="J698" s="387" t="str">
        <f t="shared" si="582"/>
        <v/>
      </c>
      <c r="K698" s="388" t="str">
        <f t="shared" si="583"/>
        <v/>
      </c>
      <c r="L698" s="389" t="str">
        <f t="shared" si="584"/>
        <v/>
      </c>
      <c r="M698" s="250" t="str">
        <f t="shared" si="585"/>
        <v/>
      </c>
      <c r="N698" s="246" t="b">
        <f t="shared" si="621"/>
        <v>0</v>
      </c>
      <c r="O698" s="246" t="b">
        <f t="shared" si="622"/>
        <v>0</v>
      </c>
      <c r="P698" s="246" t="b">
        <f t="shared" si="623"/>
        <v>0</v>
      </c>
      <c r="Q698" s="246" t="b">
        <f t="shared" si="624"/>
        <v>0</v>
      </c>
      <c r="R698" s="246" t="str">
        <f t="shared" si="625"/>
        <v>No</v>
      </c>
      <c r="S698" s="247" t="b">
        <f t="shared" si="586"/>
        <v>0</v>
      </c>
      <c r="T698" s="247" t="b">
        <f t="shared" si="587"/>
        <v>0</v>
      </c>
      <c r="U698" s="247" t="b">
        <f t="shared" si="588"/>
        <v>0</v>
      </c>
      <c r="V698" s="247" t="b">
        <f t="shared" si="589"/>
        <v>0</v>
      </c>
      <c r="W698" s="247" t="str">
        <f t="shared" si="626"/>
        <v>No</v>
      </c>
      <c r="X698" s="248" t="b">
        <f t="shared" si="590"/>
        <v>0</v>
      </c>
      <c r="Y698" s="248" t="b">
        <f t="shared" si="591"/>
        <v>0</v>
      </c>
      <c r="Z698" s="248" t="b">
        <f t="shared" si="592"/>
        <v>0</v>
      </c>
      <c r="AA698" s="248" t="b">
        <f t="shared" si="593"/>
        <v>0</v>
      </c>
      <c r="AB698" s="248" t="str">
        <f t="shared" si="627"/>
        <v>No</v>
      </c>
      <c r="AC698" s="249" t="b">
        <f t="shared" si="594"/>
        <v>0</v>
      </c>
      <c r="AD698" s="249" t="b">
        <f t="shared" si="595"/>
        <v>0</v>
      </c>
      <c r="AE698" s="249" t="b">
        <f t="shared" si="596"/>
        <v>0</v>
      </c>
      <c r="AF698" s="249" t="b">
        <f t="shared" si="597"/>
        <v>0</v>
      </c>
      <c r="AG698" s="249" t="str">
        <f t="shared" si="628"/>
        <v>No</v>
      </c>
      <c r="AH698" s="250" t="b">
        <f t="shared" si="598"/>
        <v>0</v>
      </c>
      <c r="AI698" s="250" t="b">
        <f t="shared" si="599"/>
        <v>0</v>
      </c>
      <c r="AJ698" s="250" t="b">
        <f t="shared" si="600"/>
        <v>0</v>
      </c>
      <c r="AK698" s="250" t="b">
        <f t="shared" si="601"/>
        <v>0</v>
      </c>
      <c r="AL698" s="250" t="str">
        <f t="shared" si="629"/>
        <v>No</v>
      </c>
      <c r="AN698" s="246" t="str">
        <f t="shared" si="630"/>
        <v/>
      </c>
      <c r="AO698" s="247" t="str">
        <f t="shared" si="631"/>
        <v/>
      </c>
      <c r="AP698" s="248" t="str">
        <f t="shared" si="632"/>
        <v/>
      </c>
      <c r="AQ698" s="249" t="str">
        <f t="shared" si="633"/>
        <v/>
      </c>
      <c r="AR698" s="250" t="str">
        <f t="shared" si="634"/>
        <v/>
      </c>
      <c r="AS698" s="234"/>
      <c r="AY698" s="385">
        <f t="shared" si="635"/>
        <v>0</v>
      </c>
      <c r="AZ698" s="385">
        <f t="shared" si="602"/>
        <v>0</v>
      </c>
      <c r="BA698" s="385">
        <f t="shared" si="636"/>
        <v>0</v>
      </c>
      <c r="BB698" s="385">
        <f t="shared" si="603"/>
        <v>0</v>
      </c>
      <c r="BC698" s="385">
        <f t="shared" si="604"/>
        <v>0</v>
      </c>
      <c r="BD698" s="385">
        <f t="shared" si="605"/>
        <v>0</v>
      </c>
      <c r="BE698" s="385">
        <f t="shared" si="606"/>
        <v>0</v>
      </c>
      <c r="BF698" s="385">
        <f t="shared" si="607"/>
        <v>0</v>
      </c>
      <c r="BG698" s="385">
        <f t="shared" si="608"/>
        <v>0</v>
      </c>
      <c r="BH698" s="385">
        <f t="shared" si="609"/>
        <v>0</v>
      </c>
      <c r="BI698" s="385">
        <f t="shared" si="610"/>
        <v>0</v>
      </c>
      <c r="BJ698" s="385">
        <f t="shared" si="611"/>
        <v>0</v>
      </c>
      <c r="BK698" s="385">
        <f t="shared" si="612"/>
        <v>0</v>
      </c>
      <c r="BL698" s="385">
        <f t="shared" si="613"/>
        <v>0</v>
      </c>
      <c r="BM698" s="385">
        <f t="shared" si="614"/>
        <v>0</v>
      </c>
      <c r="BN698" s="385">
        <f t="shared" si="615"/>
        <v>0</v>
      </c>
      <c r="CK698" s="239">
        <f t="shared" si="637"/>
        <v>0</v>
      </c>
      <c r="CL698" s="239">
        <f t="shared" si="638"/>
        <v>0</v>
      </c>
    </row>
    <row r="699" spans="3:90" x14ac:dyDescent="0.35">
      <c r="C699" s="235"/>
      <c r="D699" s="246" t="str">
        <f t="shared" si="616"/>
        <v/>
      </c>
      <c r="E699" s="247" t="str">
        <f t="shared" si="617"/>
        <v/>
      </c>
      <c r="F699" s="248" t="str">
        <f t="shared" si="618"/>
        <v/>
      </c>
      <c r="G699" s="249" t="str">
        <f t="shared" si="619"/>
        <v/>
      </c>
      <c r="H699" s="250" t="str">
        <f t="shared" si="620"/>
        <v/>
      </c>
      <c r="I699" s="386" t="str">
        <f t="shared" si="581"/>
        <v/>
      </c>
      <c r="J699" s="387" t="str">
        <f t="shared" si="582"/>
        <v/>
      </c>
      <c r="K699" s="388" t="str">
        <f t="shared" si="583"/>
        <v/>
      </c>
      <c r="L699" s="389" t="str">
        <f t="shared" si="584"/>
        <v/>
      </c>
      <c r="M699" s="250" t="str">
        <f t="shared" si="585"/>
        <v/>
      </c>
      <c r="N699" s="246" t="b">
        <f t="shared" si="621"/>
        <v>0</v>
      </c>
      <c r="O699" s="246" t="b">
        <f t="shared" si="622"/>
        <v>0</v>
      </c>
      <c r="P699" s="246" t="b">
        <f t="shared" si="623"/>
        <v>0</v>
      </c>
      <c r="Q699" s="246" t="b">
        <f t="shared" si="624"/>
        <v>0</v>
      </c>
      <c r="R699" s="246" t="str">
        <f t="shared" si="625"/>
        <v>No</v>
      </c>
      <c r="S699" s="247" t="b">
        <f t="shared" si="586"/>
        <v>0</v>
      </c>
      <c r="T699" s="247" t="b">
        <f t="shared" si="587"/>
        <v>0</v>
      </c>
      <c r="U699" s="247" t="b">
        <f t="shared" si="588"/>
        <v>0</v>
      </c>
      <c r="V699" s="247" t="b">
        <f t="shared" si="589"/>
        <v>0</v>
      </c>
      <c r="W699" s="247" t="str">
        <f t="shared" si="626"/>
        <v>No</v>
      </c>
      <c r="X699" s="248" t="b">
        <f t="shared" si="590"/>
        <v>0</v>
      </c>
      <c r="Y699" s="248" t="b">
        <f t="shared" si="591"/>
        <v>0</v>
      </c>
      <c r="Z699" s="248" t="b">
        <f t="shared" si="592"/>
        <v>0</v>
      </c>
      <c r="AA699" s="248" t="b">
        <f t="shared" si="593"/>
        <v>0</v>
      </c>
      <c r="AB699" s="248" t="str">
        <f t="shared" si="627"/>
        <v>No</v>
      </c>
      <c r="AC699" s="249" t="b">
        <f t="shared" si="594"/>
        <v>0</v>
      </c>
      <c r="AD699" s="249" t="b">
        <f t="shared" si="595"/>
        <v>0</v>
      </c>
      <c r="AE699" s="249" t="b">
        <f t="shared" si="596"/>
        <v>0</v>
      </c>
      <c r="AF699" s="249" t="b">
        <f t="shared" si="597"/>
        <v>0</v>
      </c>
      <c r="AG699" s="249" t="str">
        <f t="shared" si="628"/>
        <v>No</v>
      </c>
      <c r="AH699" s="250" t="b">
        <f t="shared" si="598"/>
        <v>0</v>
      </c>
      <c r="AI699" s="250" t="b">
        <f t="shared" si="599"/>
        <v>0</v>
      </c>
      <c r="AJ699" s="250" t="b">
        <f t="shared" si="600"/>
        <v>0</v>
      </c>
      <c r="AK699" s="250" t="b">
        <f t="shared" si="601"/>
        <v>0</v>
      </c>
      <c r="AL699" s="250" t="str">
        <f t="shared" si="629"/>
        <v>No</v>
      </c>
      <c r="AN699" s="246" t="str">
        <f t="shared" si="630"/>
        <v/>
      </c>
      <c r="AO699" s="247" t="str">
        <f t="shared" si="631"/>
        <v/>
      </c>
      <c r="AP699" s="248" t="str">
        <f t="shared" si="632"/>
        <v/>
      </c>
      <c r="AQ699" s="249" t="str">
        <f t="shared" si="633"/>
        <v/>
      </c>
      <c r="AR699" s="250" t="str">
        <f t="shared" si="634"/>
        <v/>
      </c>
      <c r="AS699" s="234"/>
      <c r="AY699" s="385">
        <f t="shared" si="635"/>
        <v>0</v>
      </c>
      <c r="AZ699" s="385">
        <f t="shared" si="602"/>
        <v>0</v>
      </c>
      <c r="BA699" s="385">
        <f t="shared" si="636"/>
        <v>0</v>
      </c>
      <c r="BB699" s="385">
        <f t="shared" si="603"/>
        <v>0</v>
      </c>
      <c r="BC699" s="385">
        <f t="shared" si="604"/>
        <v>0</v>
      </c>
      <c r="BD699" s="385">
        <f t="shared" si="605"/>
        <v>0</v>
      </c>
      <c r="BE699" s="385">
        <f t="shared" si="606"/>
        <v>0</v>
      </c>
      <c r="BF699" s="385">
        <f t="shared" si="607"/>
        <v>0</v>
      </c>
      <c r="BG699" s="385">
        <f t="shared" si="608"/>
        <v>0</v>
      </c>
      <c r="BH699" s="385">
        <f t="shared" si="609"/>
        <v>0</v>
      </c>
      <c r="BI699" s="385">
        <f t="shared" si="610"/>
        <v>0</v>
      </c>
      <c r="BJ699" s="385">
        <f t="shared" si="611"/>
        <v>0</v>
      </c>
      <c r="BK699" s="385">
        <f t="shared" si="612"/>
        <v>0</v>
      </c>
      <c r="BL699" s="385">
        <f t="shared" si="613"/>
        <v>0</v>
      </c>
      <c r="BM699" s="385">
        <f t="shared" si="614"/>
        <v>0</v>
      </c>
      <c r="BN699" s="385">
        <f t="shared" si="615"/>
        <v>0</v>
      </c>
      <c r="CK699" s="239">
        <f t="shared" si="637"/>
        <v>0</v>
      </c>
      <c r="CL699" s="239">
        <f t="shared" si="638"/>
        <v>0</v>
      </c>
    </row>
    <row r="700" spans="3:90" x14ac:dyDescent="0.35">
      <c r="C700" s="235"/>
      <c r="D700" s="246" t="str">
        <f t="shared" si="616"/>
        <v/>
      </c>
      <c r="E700" s="247" t="str">
        <f t="shared" si="617"/>
        <v/>
      </c>
      <c r="F700" s="248" t="str">
        <f t="shared" si="618"/>
        <v/>
      </c>
      <c r="G700" s="249" t="str">
        <f t="shared" si="619"/>
        <v/>
      </c>
      <c r="H700" s="250" t="str">
        <f t="shared" si="620"/>
        <v/>
      </c>
      <c r="I700" s="386" t="str">
        <f t="shared" si="581"/>
        <v/>
      </c>
      <c r="J700" s="387" t="str">
        <f t="shared" si="582"/>
        <v/>
      </c>
      <c r="K700" s="388" t="str">
        <f t="shared" si="583"/>
        <v/>
      </c>
      <c r="L700" s="389" t="str">
        <f t="shared" si="584"/>
        <v/>
      </c>
      <c r="M700" s="250" t="str">
        <f t="shared" si="585"/>
        <v/>
      </c>
      <c r="N700" s="246" t="b">
        <f t="shared" si="621"/>
        <v>0</v>
      </c>
      <c r="O700" s="246" t="b">
        <f t="shared" si="622"/>
        <v>0</v>
      </c>
      <c r="P700" s="246" t="b">
        <f t="shared" si="623"/>
        <v>0</v>
      </c>
      <c r="Q700" s="246" t="b">
        <f t="shared" si="624"/>
        <v>0</v>
      </c>
      <c r="R700" s="246" t="str">
        <f t="shared" si="625"/>
        <v>No</v>
      </c>
      <c r="S700" s="247" t="b">
        <f t="shared" si="586"/>
        <v>0</v>
      </c>
      <c r="T700" s="247" t="b">
        <f t="shared" si="587"/>
        <v>0</v>
      </c>
      <c r="U700" s="247" t="b">
        <f t="shared" si="588"/>
        <v>0</v>
      </c>
      <c r="V700" s="247" t="b">
        <f t="shared" si="589"/>
        <v>0</v>
      </c>
      <c r="W700" s="247" t="str">
        <f t="shared" si="626"/>
        <v>No</v>
      </c>
      <c r="X700" s="248" t="b">
        <f t="shared" si="590"/>
        <v>0</v>
      </c>
      <c r="Y700" s="248" t="b">
        <f t="shared" si="591"/>
        <v>0</v>
      </c>
      <c r="Z700" s="248" t="b">
        <f t="shared" si="592"/>
        <v>0</v>
      </c>
      <c r="AA700" s="248" t="b">
        <f t="shared" si="593"/>
        <v>0</v>
      </c>
      <c r="AB700" s="248" t="str">
        <f t="shared" si="627"/>
        <v>No</v>
      </c>
      <c r="AC700" s="249" t="b">
        <f t="shared" si="594"/>
        <v>0</v>
      </c>
      <c r="AD700" s="249" t="b">
        <f t="shared" si="595"/>
        <v>0</v>
      </c>
      <c r="AE700" s="249" t="b">
        <f t="shared" si="596"/>
        <v>0</v>
      </c>
      <c r="AF700" s="249" t="b">
        <f t="shared" si="597"/>
        <v>0</v>
      </c>
      <c r="AG700" s="249" t="str">
        <f t="shared" si="628"/>
        <v>No</v>
      </c>
      <c r="AH700" s="250" t="b">
        <f t="shared" si="598"/>
        <v>0</v>
      </c>
      <c r="AI700" s="250" t="b">
        <f t="shared" si="599"/>
        <v>0</v>
      </c>
      <c r="AJ700" s="250" t="b">
        <f t="shared" si="600"/>
        <v>0</v>
      </c>
      <c r="AK700" s="250" t="b">
        <f t="shared" si="601"/>
        <v>0</v>
      </c>
      <c r="AL700" s="250" t="str">
        <f t="shared" si="629"/>
        <v>No</v>
      </c>
      <c r="AN700" s="246" t="str">
        <f t="shared" si="630"/>
        <v/>
      </c>
      <c r="AO700" s="247" t="str">
        <f t="shared" si="631"/>
        <v/>
      </c>
      <c r="AP700" s="248" t="str">
        <f t="shared" si="632"/>
        <v/>
      </c>
      <c r="AQ700" s="249" t="str">
        <f t="shared" si="633"/>
        <v/>
      </c>
      <c r="AR700" s="250" t="str">
        <f t="shared" si="634"/>
        <v/>
      </c>
      <c r="AS700" s="234"/>
      <c r="AY700" s="385">
        <f t="shared" si="635"/>
        <v>0</v>
      </c>
      <c r="AZ700" s="385">
        <f t="shared" si="602"/>
        <v>0</v>
      </c>
      <c r="BA700" s="385">
        <f t="shared" si="636"/>
        <v>0</v>
      </c>
      <c r="BB700" s="385">
        <f t="shared" si="603"/>
        <v>0</v>
      </c>
      <c r="BC700" s="385">
        <f t="shared" si="604"/>
        <v>0</v>
      </c>
      <c r="BD700" s="385">
        <f t="shared" si="605"/>
        <v>0</v>
      </c>
      <c r="BE700" s="385">
        <f t="shared" si="606"/>
        <v>0</v>
      </c>
      <c r="BF700" s="385">
        <f t="shared" si="607"/>
        <v>0</v>
      </c>
      <c r="BG700" s="385">
        <f t="shared" si="608"/>
        <v>0</v>
      </c>
      <c r="BH700" s="385">
        <f t="shared" si="609"/>
        <v>0</v>
      </c>
      <c r="BI700" s="385">
        <f t="shared" si="610"/>
        <v>0</v>
      </c>
      <c r="BJ700" s="385">
        <f t="shared" si="611"/>
        <v>0</v>
      </c>
      <c r="BK700" s="385">
        <f t="shared" si="612"/>
        <v>0</v>
      </c>
      <c r="BL700" s="385">
        <f t="shared" si="613"/>
        <v>0</v>
      </c>
      <c r="BM700" s="385">
        <f t="shared" si="614"/>
        <v>0</v>
      </c>
      <c r="BN700" s="385">
        <f t="shared" si="615"/>
        <v>0</v>
      </c>
      <c r="CK700" s="239">
        <f t="shared" si="637"/>
        <v>0</v>
      </c>
      <c r="CL700" s="239">
        <f t="shared" si="638"/>
        <v>0</v>
      </c>
    </row>
    <row r="701" spans="3:90" x14ac:dyDescent="0.35">
      <c r="C701" s="235"/>
      <c r="D701" s="246" t="str">
        <f t="shared" si="616"/>
        <v/>
      </c>
      <c r="E701" s="247" t="str">
        <f t="shared" si="617"/>
        <v/>
      </c>
      <c r="F701" s="248" t="str">
        <f t="shared" si="618"/>
        <v/>
      </c>
      <c r="G701" s="249" t="str">
        <f t="shared" si="619"/>
        <v/>
      </c>
      <c r="H701" s="250" t="str">
        <f t="shared" si="620"/>
        <v/>
      </c>
      <c r="I701" s="386" t="str">
        <f t="shared" si="581"/>
        <v/>
      </c>
      <c r="J701" s="387" t="str">
        <f t="shared" si="582"/>
        <v/>
      </c>
      <c r="K701" s="388" t="str">
        <f t="shared" si="583"/>
        <v/>
      </c>
      <c r="L701" s="389" t="str">
        <f t="shared" si="584"/>
        <v/>
      </c>
      <c r="M701" s="250" t="str">
        <f t="shared" si="585"/>
        <v/>
      </c>
      <c r="N701" s="246" t="b">
        <f t="shared" si="621"/>
        <v>0</v>
      </c>
      <c r="O701" s="246" t="b">
        <f t="shared" si="622"/>
        <v>0</v>
      </c>
      <c r="P701" s="246" t="b">
        <f t="shared" si="623"/>
        <v>0</v>
      </c>
      <c r="Q701" s="246" t="b">
        <f t="shared" si="624"/>
        <v>0</v>
      </c>
      <c r="R701" s="246" t="str">
        <f t="shared" si="625"/>
        <v>No</v>
      </c>
      <c r="S701" s="247" t="b">
        <f t="shared" si="586"/>
        <v>0</v>
      </c>
      <c r="T701" s="247" t="b">
        <f t="shared" si="587"/>
        <v>0</v>
      </c>
      <c r="U701" s="247" t="b">
        <f t="shared" si="588"/>
        <v>0</v>
      </c>
      <c r="V701" s="247" t="b">
        <f t="shared" si="589"/>
        <v>0</v>
      </c>
      <c r="W701" s="247" t="str">
        <f t="shared" si="626"/>
        <v>No</v>
      </c>
      <c r="X701" s="248" t="b">
        <f t="shared" si="590"/>
        <v>0</v>
      </c>
      <c r="Y701" s="248" t="b">
        <f t="shared" si="591"/>
        <v>0</v>
      </c>
      <c r="Z701" s="248" t="b">
        <f t="shared" si="592"/>
        <v>0</v>
      </c>
      <c r="AA701" s="248" t="b">
        <f t="shared" si="593"/>
        <v>0</v>
      </c>
      <c r="AB701" s="248" t="str">
        <f t="shared" si="627"/>
        <v>No</v>
      </c>
      <c r="AC701" s="249" t="b">
        <f t="shared" si="594"/>
        <v>0</v>
      </c>
      <c r="AD701" s="249" t="b">
        <f t="shared" si="595"/>
        <v>0</v>
      </c>
      <c r="AE701" s="249" t="b">
        <f t="shared" si="596"/>
        <v>0</v>
      </c>
      <c r="AF701" s="249" t="b">
        <f t="shared" si="597"/>
        <v>0</v>
      </c>
      <c r="AG701" s="249" t="str">
        <f t="shared" si="628"/>
        <v>No</v>
      </c>
      <c r="AH701" s="250" t="b">
        <f t="shared" si="598"/>
        <v>0</v>
      </c>
      <c r="AI701" s="250" t="b">
        <f t="shared" si="599"/>
        <v>0</v>
      </c>
      <c r="AJ701" s="250" t="b">
        <f t="shared" si="600"/>
        <v>0</v>
      </c>
      <c r="AK701" s="250" t="b">
        <f t="shared" si="601"/>
        <v>0</v>
      </c>
      <c r="AL701" s="250" t="str">
        <f t="shared" si="629"/>
        <v>No</v>
      </c>
      <c r="AN701" s="246" t="str">
        <f t="shared" si="630"/>
        <v/>
      </c>
      <c r="AO701" s="247" t="str">
        <f t="shared" si="631"/>
        <v/>
      </c>
      <c r="AP701" s="248" t="str">
        <f t="shared" si="632"/>
        <v/>
      </c>
      <c r="AQ701" s="249" t="str">
        <f t="shared" si="633"/>
        <v/>
      </c>
      <c r="AR701" s="250" t="str">
        <f t="shared" si="634"/>
        <v/>
      </c>
      <c r="AS701" s="234"/>
      <c r="AY701" s="385">
        <f t="shared" si="635"/>
        <v>0</v>
      </c>
      <c r="AZ701" s="385">
        <f t="shared" si="602"/>
        <v>0</v>
      </c>
      <c r="BA701" s="385">
        <f t="shared" si="636"/>
        <v>0</v>
      </c>
      <c r="BB701" s="385">
        <f t="shared" si="603"/>
        <v>0</v>
      </c>
      <c r="BC701" s="385">
        <f t="shared" si="604"/>
        <v>0</v>
      </c>
      <c r="BD701" s="385">
        <f t="shared" si="605"/>
        <v>0</v>
      </c>
      <c r="BE701" s="385">
        <f t="shared" si="606"/>
        <v>0</v>
      </c>
      <c r="BF701" s="385">
        <f t="shared" si="607"/>
        <v>0</v>
      </c>
      <c r="BG701" s="385">
        <f t="shared" si="608"/>
        <v>0</v>
      </c>
      <c r="BH701" s="385">
        <f t="shared" si="609"/>
        <v>0</v>
      </c>
      <c r="BI701" s="385">
        <f t="shared" si="610"/>
        <v>0</v>
      </c>
      <c r="BJ701" s="385">
        <f t="shared" si="611"/>
        <v>0</v>
      </c>
      <c r="BK701" s="385">
        <f t="shared" si="612"/>
        <v>0</v>
      </c>
      <c r="BL701" s="385">
        <f t="shared" si="613"/>
        <v>0</v>
      </c>
      <c r="BM701" s="385">
        <f t="shared" si="614"/>
        <v>0</v>
      </c>
      <c r="BN701" s="385">
        <f t="shared" si="615"/>
        <v>0</v>
      </c>
      <c r="CK701" s="239">
        <f t="shared" si="637"/>
        <v>0</v>
      </c>
      <c r="CL701" s="239">
        <f t="shared" si="638"/>
        <v>0</v>
      </c>
    </row>
    <row r="702" spans="3:90" x14ac:dyDescent="0.35">
      <c r="C702" s="235"/>
      <c r="D702" s="246" t="str">
        <f t="shared" si="616"/>
        <v/>
      </c>
      <c r="E702" s="247" t="str">
        <f t="shared" si="617"/>
        <v/>
      </c>
      <c r="F702" s="248" t="str">
        <f t="shared" si="618"/>
        <v/>
      </c>
      <c r="G702" s="249" t="str">
        <f t="shared" si="619"/>
        <v/>
      </c>
      <c r="H702" s="250" t="str">
        <f t="shared" si="620"/>
        <v/>
      </c>
      <c r="I702" s="386" t="str">
        <f t="shared" si="581"/>
        <v/>
      </c>
      <c r="J702" s="387" t="str">
        <f t="shared" si="582"/>
        <v/>
      </c>
      <c r="K702" s="388" t="str">
        <f t="shared" si="583"/>
        <v/>
      </c>
      <c r="L702" s="389" t="str">
        <f t="shared" si="584"/>
        <v/>
      </c>
      <c r="M702" s="250" t="str">
        <f t="shared" si="585"/>
        <v/>
      </c>
      <c r="N702" s="246" t="b">
        <f t="shared" si="621"/>
        <v>0</v>
      </c>
      <c r="O702" s="246" t="b">
        <f t="shared" si="622"/>
        <v>0</v>
      </c>
      <c r="P702" s="246" t="b">
        <f t="shared" si="623"/>
        <v>0</v>
      </c>
      <c r="Q702" s="246" t="b">
        <f t="shared" si="624"/>
        <v>0</v>
      </c>
      <c r="R702" s="246" t="str">
        <f t="shared" si="625"/>
        <v>No</v>
      </c>
      <c r="S702" s="247" t="b">
        <f t="shared" si="586"/>
        <v>0</v>
      </c>
      <c r="T702" s="247" t="b">
        <f t="shared" si="587"/>
        <v>0</v>
      </c>
      <c r="U702" s="247" t="b">
        <f t="shared" si="588"/>
        <v>0</v>
      </c>
      <c r="V702" s="247" t="b">
        <f t="shared" si="589"/>
        <v>0</v>
      </c>
      <c r="W702" s="247" t="str">
        <f t="shared" si="626"/>
        <v>No</v>
      </c>
      <c r="X702" s="248" t="b">
        <f t="shared" si="590"/>
        <v>0</v>
      </c>
      <c r="Y702" s="248" t="b">
        <f t="shared" si="591"/>
        <v>0</v>
      </c>
      <c r="Z702" s="248" t="b">
        <f t="shared" si="592"/>
        <v>0</v>
      </c>
      <c r="AA702" s="248" t="b">
        <f t="shared" si="593"/>
        <v>0</v>
      </c>
      <c r="AB702" s="248" t="str">
        <f t="shared" si="627"/>
        <v>No</v>
      </c>
      <c r="AC702" s="249" t="b">
        <f t="shared" si="594"/>
        <v>0</v>
      </c>
      <c r="AD702" s="249" t="b">
        <f t="shared" si="595"/>
        <v>0</v>
      </c>
      <c r="AE702" s="249" t="b">
        <f t="shared" si="596"/>
        <v>0</v>
      </c>
      <c r="AF702" s="249" t="b">
        <f t="shared" si="597"/>
        <v>0</v>
      </c>
      <c r="AG702" s="249" t="str">
        <f t="shared" si="628"/>
        <v>No</v>
      </c>
      <c r="AH702" s="250" t="b">
        <f t="shared" si="598"/>
        <v>0</v>
      </c>
      <c r="AI702" s="250" t="b">
        <f t="shared" si="599"/>
        <v>0</v>
      </c>
      <c r="AJ702" s="250" t="b">
        <f t="shared" si="600"/>
        <v>0</v>
      </c>
      <c r="AK702" s="250" t="b">
        <f t="shared" si="601"/>
        <v>0</v>
      </c>
      <c r="AL702" s="250" t="str">
        <f t="shared" si="629"/>
        <v>No</v>
      </c>
      <c r="AN702" s="246" t="str">
        <f t="shared" si="630"/>
        <v/>
      </c>
      <c r="AO702" s="247" t="str">
        <f t="shared" si="631"/>
        <v/>
      </c>
      <c r="AP702" s="248" t="str">
        <f t="shared" si="632"/>
        <v/>
      </c>
      <c r="AQ702" s="249" t="str">
        <f t="shared" si="633"/>
        <v/>
      </c>
      <c r="AR702" s="250" t="str">
        <f t="shared" si="634"/>
        <v/>
      </c>
      <c r="AS702" s="234"/>
      <c r="AY702" s="385">
        <f t="shared" si="635"/>
        <v>0</v>
      </c>
      <c r="AZ702" s="385">
        <f t="shared" si="602"/>
        <v>0</v>
      </c>
      <c r="BA702" s="385">
        <f t="shared" si="636"/>
        <v>0</v>
      </c>
      <c r="BB702" s="385">
        <f t="shared" si="603"/>
        <v>0</v>
      </c>
      <c r="BC702" s="385">
        <f t="shared" si="604"/>
        <v>0</v>
      </c>
      <c r="BD702" s="385">
        <f t="shared" si="605"/>
        <v>0</v>
      </c>
      <c r="BE702" s="385">
        <f t="shared" si="606"/>
        <v>0</v>
      </c>
      <c r="BF702" s="385">
        <f t="shared" si="607"/>
        <v>0</v>
      </c>
      <c r="BG702" s="385">
        <f t="shared" si="608"/>
        <v>0</v>
      </c>
      <c r="BH702" s="385">
        <f t="shared" si="609"/>
        <v>0</v>
      </c>
      <c r="BI702" s="385">
        <f t="shared" si="610"/>
        <v>0</v>
      </c>
      <c r="BJ702" s="385">
        <f t="shared" si="611"/>
        <v>0</v>
      </c>
      <c r="BK702" s="385">
        <f t="shared" si="612"/>
        <v>0</v>
      </c>
      <c r="BL702" s="385">
        <f t="shared" si="613"/>
        <v>0</v>
      </c>
      <c r="BM702" s="385">
        <f t="shared" si="614"/>
        <v>0</v>
      </c>
      <c r="BN702" s="385">
        <f t="shared" si="615"/>
        <v>0</v>
      </c>
      <c r="CK702" s="239">
        <f t="shared" si="637"/>
        <v>0</v>
      </c>
      <c r="CL702" s="239">
        <f t="shared" si="638"/>
        <v>0</v>
      </c>
    </row>
    <row r="703" spans="3:90" x14ac:dyDescent="0.35">
      <c r="C703" s="235"/>
      <c r="D703" s="246" t="str">
        <f t="shared" si="616"/>
        <v/>
      </c>
      <c r="E703" s="247" t="str">
        <f t="shared" si="617"/>
        <v/>
      </c>
      <c r="F703" s="248" t="str">
        <f t="shared" si="618"/>
        <v/>
      </c>
      <c r="G703" s="249" t="str">
        <f t="shared" si="619"/>
        <v/>
      </c>
      <c r="H703" s="250" t="str">
        <f t="shared" si="620"/>
        <v/>
      </c>
      <c r="I703" s="386" t="str">
        <f t="shared" si="581"/>
        <v/>
      </c>
      <c r="J703" s="387" t="str">
        <f t="shared" si="582"/>
        <v/>
      </c>
      <c r="K703" s="388" t="str">
        <f t="shared" si="583"/>
        <v/>
      </c>
      <c r="L703" s="389" t="str">
        <f t="shared" si="584"/>
        <v/>
      </c>
      <c r="M703" s="250" t="str">
        <f t="shared" si="585"/>
        <v/>
      </c>
      <c r="N703" s="246" t="b">
        <f t="shared" si="621"/>
        <v>0</v>
      </c>
      <c r="O703" s="246" t="b">
        <f t="shared" si="622"/>
        <v>0</v>
      </c>
      <c r="P703" s="246" t="b">
        <f t="shared" si="623"/>
        <v>0</v>
      </c>
      <c r="Q703" s="246" t="b">
        <f t="shared" si="624"/>
        <v>0</v>
      </c>
      <c r="R703" s="246" t="str">
        <f t="shared" si="625"/>
        <v>No</v>
      </c>
      <c r="S703" s="247" t="b">
        <f t="shared" si="586"/>
        <v>0</v>
      </c>
      <c r="T703" s="247" t="b">
        <f t="shared" si="587"/>
        <v>0</v>
      </c>
      <c r="U703" s="247" t="b">
        <f t="shared" si="588"/>
        <v>0</v>
      </c>
      <c r="V703" s="247" t="b">
        <f t="shared" si="589"/>
        <v>0</v>
      </c>
      <c r="W703" s="247" t="str">
        <f t="shared" si="626"/>
        <v>No</v>
      </c>
      <c r="X703" s="248" t="b">
        <f t="shared" si="590"/>
        <v>0</v>
      </c>
      <c r="Y703" s="248" t="b">
        <f t="shared" si="591"/>
        <v>0</v>
      </c>
      <c r="Z703" s="248" t="b">
        <f t="shared" si="592"/>
        <v>0</v>
      </c>
      <c r="AA703" s="248" t="b">
        <f t="shared" si="593"/>
        <v>0</v>
      </c>
      <c r="AB703" s="248" t="str">
        <f t="shared" si="627"/>
        <v>No</v>
      </c>
      <c r="AC703" s="249" t="b">
        <f t="shared" si="594"/>
        <v>0</v>
      </c>
      <c r="AD703" s="249" t="b">
        <f t="shared" si="595"/>
        <v>0</v>
      </c>
      <c r="AE703" s="249" t="b">
        <f t="shared" si="596"/>
        <v>0</v>
      </c>
      <c r="AF703" s="249" t="b">
        <f t="shared" si="597"/>
        <v>0</v>
      </c>
      <c r="AG703" s="249" t="str">
        <f t="shared" si="628"/>
        <v>No</v>
      </c>
      <c r="AH703" s="250" t="b">
        <f t="shared" si="598"/>
        <v>0</v>
      </c>
      <c r="AI703" s="250" t="b">
        <f t="shared" si="599"/>
        <v>0</v>
      </c>
      <c r="AJ703" s="250" t="b">
        <f t="shared" si="600"/>
        <v>0</v>
      </c>
      <c r="AK703" s="250" t="b">
        <f t="shared" si="601"/>
        <v>0</v>
      </c>
      <c r="AL703" s="250" t="str">
        <f t="shared" si="629"/>
        <v>No</v>
      </c>
      <c r="AN703" s="246" t="str">
        <f t="shared" si="630"/>
        <v/>
      </c>
      <c r="AO703" s="247" t="str">
        <f t="shared" si="631"/>
        <v/>
      </c>
      <c r="AP703" s="248" t="str">
        <f t="shared" si="632"/>
        <v/>
      </c>
      <c r="AQ703" s="249" t="str">
        <f t="shared" si="633"/>
        <v/>
      </c>
      <c r="AR703" s="250" t="str">
        <f t="shared" si="634"/>
        <v/>
      </c>
      <c r="AS703" s="234"/>
      <c r="AY703" s="385">
        <f t="shared" si="635"/>
        <v>0</v>
      </c>
      <c r="AZ703" s="385">
        <f t="shared" si="602"/>
        <v>0</v>
      </c>
      <c r="BA703" s="385">
        <f t="shared" si="636"/>
        <v>0</v>
      </c>
      <c r="BB703" s="385">
        <f t="shared" si="603"/>
        <v>0</v>
      </c>
      <c r="BC703" s="385">
        <f t="shared" si="604"/>
        <v>0</v>
      </c>
      <c r="BD703" s="385">
        <f t="shared" si="605"/>
        <v>0</v>
      </c>
      <c r="BE703" s="385">
        <f t="shared" si="606"/>
        <v>0</v>
      </c>
      <c r="BF703" s="385">
        <f t="shared" si="607"/>
        <v>0</v>
      </c>
      <c r="BG703" s="385">
        <f t="shared" si="608"/>
        <v>0</v>
      </c>
      <c r="BH703" s="385">
        <f t="shared" si="609"/>
        <v>0</v>
      </c>
      <c r="BI703" s="385">
        <f t="shared" si="610"/>
        <v>0</v>
      </c>
      <c r="BJ703" s="385">
        <f t="shared" si="611"/>
        <v>0</v>
      </c>
      <c r="BK703" s="385">
        <f t="shared" si="612"/>
        <v>0</v>
      </c>
      <c r="BL703" s="385">
        <f t="shared" si="613"/>
        <v>0</v>
      </c>
      <c r="BM703" s="385">
        <f t="shared" si="614"/>
        <v>0</v>
      </c>
      <c r="BN703" s="385">
        <f t="shared" si="615"/>
        <v>0</v>
      </c>
      <c r="CK703" s="239">
        <f t="shared" si="637"/>
        <v>0</v>
      </c>
      <c r="CL703" s="239">
        <f t="shared" si="638"/>
        <v>0</v>
      </c>
    </row>
    <row r="704" spans="3:90" x14ac:dyDescent="0.35">
      <c r="C704" s="235"/>
      <c r="D704" s="246" t="str">
        <f t="shared" si="616"/>
        <v/>
      </c>
      <c r="E704" s="247" t="str">
        <f t="shared" si="617"/>
        <v/>
      </c>
      <c r="F704" s="248" t="str">
        <f t="shared" si="618"/>
        <v/>
      </c>
      <c r="G704" s="249" t="str">
        <f t="shared" si="619"/>
        <v/>
      </c>
      <c r="H704" s="250" t="str">
        <f t="shared" si="620"/>
        <v/>
      </c>
      <c r="I704" s="386" t="str">
        <f t="shared" si="581"/>
        <v/>
      </c>
      <c r="J704" s="387" t="str">
        <f t="shared" si="582"/>
        <v/>
      </c>
      <c r="K704" s="388" t="str">
        <f t="shared" si="583"/>
        <v/>
      </c>
      <c r="L704" s="389" t="str">
        <f t="shared" si="584"/>
        <v/>
      </c>
      <c r="M704" s="250" t="str">
        <f t="shared" si="585"/>
        <v/>
      </c>
      <c r="N704" s="246" t="b">
        <f t="shared" si="621"/>
        <v>0</v>
      </c>
      <c r="O704" s="246" t="b">
        <f t="shared" si="622"/>
        <v>0</v>
      </c>
      <c r="P704" s="246" t="b">
        <f t="shared" si="623"/>
        <v>0</v>
      </c>
      <c r="Q704" s="246" t="b">
        <f t="shared" si="624"/>
        <v>0</v>
      </c>
      <c r="R704" s="246" t="str">
        <f t="shared" si="625"/>
        <v>No</v>
      </c>
      <c r="S704" s="247" t="b">
        <f t="shared" si="586"/>
        <v>0</v>
      </c>
      <c r="T704" s="247" t="b">
        <f t="shared" si="587"/>
        <v>0</v>
      </c>
      <c r="U704" s="247" t="b">
        <f t="shared" si="588"/>
        <v>0</v>
      </c>
      <c r="V704" s="247" t="b">
        <f t="shared" si="589"/>
        <v>0</v>
      </c>
      <c r="W704" s="247" t="str">
        <f t="shared" si="626"/>
        <v>No</v>
      </c>
      <c r="X704" s="248" t="b">
        <f t="shared" si="590"/>
        <v>0</v>
      </c>
      <c r="Y704" s="248" t="b">
        <f t="shared" si="591"/>
        <v>0</v>
      </c>
      <c r="Z704" s="248" t="b">
        <f t="shared" si="592"/>
        <v>0</v>
      </c>
      <c r="AA704" s="248" t="b">
        <f t="shared" si="593"/>
        <v>0</v>
      </c>
      <c r="AB704" s="248" t="str">
        <f t="shared" si="627"/>
        <v>No</v>
      </c>
      <c r="AC704" s="249" t="b">
        <f t="shared" si="594"/>
        <v>0</v>
      </c>
      <c r="AD704" s="249" t="b">
        <f t="shared" si="595"/>
        <v>0</v>
      </c>
      <c r="AE704" s="249" t="b">
        <f t="shared" si="596"/>
        <v>0</v>
      </c>
      <c r="AF704" s="249" t="b">
        <f t="shared" si="597"/>
        <v>0</v>
      </c>
      <c r="AG704" s="249" t="str">
        <f t="shared" si="628"/>
        <v>No</v>
      </c>
      <c r="AH704" s="250" t="b">
        <f t="shared" si="598"/>
        <v>0</v>
      </c>
      <c r="AI704" s="250" t="b">
        <f t="shared" si="599"/>
        <v>0</v>
      </c>
      <c r="AJ704" s="250" t="b">
        <f t="shared" si="600"/>
        <v>0</v>
      </c>
      <c r="AK704" s="250" t="b">
        <f t="shared" si="601"/>
        <v>0</v>
      </c>
      <c r="AL704" s="250" t="str">
        <f t="shared" si="629"/>
        <v>No</v>
      </c>
      <c r="AN704" s="246" t="str">
        <f t="shared" si="630"/>
        <v/>
      </c>
      <c r="AO704" s="247" t="str">
        <f t="shared" si="631"/>
        <v/>
      </c>
      <c r="AP704" s="248" t="str">
        <f t="shared" si="632"/>
        <v/>
      </c>
      <c r="AQ704" s="249" t="str">
        <f t="shared" si="633"/>
        <v/>
      </c>
      <c r="AR704" s="250" t="str">
        <f t="shared" si="634"/>
        <v/>
      </c>
      <c r="AS704" s="234"/>
      <c r="AY704" s="385">
        <f t="shared" si="635"/>
        <v>0</v>
      </c>
      <c r="AZ704" s="385">
        <f t="shared" si="602"/>
        <v>0</v>
      </c>
      <c r="BA704" s="385">
        <f t="shared" si="636"/>
        <v>0</v>
      </c>
      <c r="BB704" s="385">
        <f t="shared" si="603"/>
        <v>0</v>
      </c>
      <c r="BC704" s="385">
        <f t="shared" si="604"/>
        <v>0</v>
      </c>
      <c r="BD704" s="385">
        <f t="shared" si="605"/>
        <v>0</v>
      </c>
      <c r="BE704" s="385">
        <f t="shared" si="606"/>
        <v>0</v>
      </c>
      <c r="BF704" s="385">
        <f t="shared" si="607"/>
        <v>0</v>
      </c>
      <c r="BG704" s="385">
        <f t="shared" si="608"/>
        <v>0</v>
      </c>
      <c r="BH704" s="385">
        <f t="shared" si="609"/>
        <v>0</v>
      </c>
      <c r="BI704" s="385">
        <f t="shared" si="610"/>
        <v>0</v>
      </c>
      <c r="BJ704" s="385">
        <f t="shared" si="611"/>
        <v>0</v>
      </c>
      <c r="BK704" s="385">
        <f t="shared" si="612"/>
        <v>0</v>
      </c>
      <c r="BL704" s="385">
        <f t="shared" si="613"/>
        <v>0</v>
      </c>
      <c r="BM704" s="385">
        <f t="shared" si="614"/>
        <v>0</v>
      </c>
      <c r="BN704" s="385">
        <f t="shared" si="615"/>
        <v>0</v>
      </c>
      <c r="CK704" s="239">
        <f t="shared" si="637"/>
        <v>0</v>
      </c>
      <c r="CL704" s="239">
        <f t="shared" si="638"/>
        <v>0</v>
      </c>
    </row>
    <row r="705" spans="3:90" x14ac:dyDescent="0.35">
      <c r="C705" s="235"/>
      <c r="D705" s="246" t="str">
        <f t="shared" si="616"/>
        <v/>
      </c>
      <c r="E705" s="247" t="str">
        <f t="shared" si="617"/>
        <v/>
      </c>
      <c r="F705" s="248" t="str">
        <f t="shared" si="618"/>
        <v/>
      </c>
      <c r="G705" s="249" t="str">
        <f t="shared" si="619"/>
        <v/>
      </c>
      <c r="H705" s="250" t="str">
        <f t="shared" si="620"/>
        <v/>
      </c>
      <c r="I705" s="386" t="str">
        <f t="shared" si="581"/>
        <v/>
      </c>
      <c r="J705" s="387" t="str">
        <f t="shared" si="582"/>
        <v/>
      </c>
      <c r="K705" s="388" t="str">
        <f t="shared" si="583"/>
        <v/>
      </c>
      <c r="L705" s="389" t="str">
        <f t="shared" si="584"/>
        <v/>
      </c>
      <c r="M705" s="250" t="str">
        <f t="shared" si="585"/>
        <v/>
      </c>
      <c r="N705" s="246" t="b">
        <f t="shared" si="621"/>
        <v>0</v>
      </c>
      <c r="O705" s="246" t="b">
        <f t="shared" si="622"/>
        <v>0</v>
      </c>
      <c r="P705" s="246" t="b">
        <f t="shared" si="623"/>
        <v>0</v>
      </c>
      <c r="Q705" s="246" t="b">
        <f t="shared" si="624"/>
        <v>0</v>
      </c>
      <c r="R705" s="246" t="str">
        <f t="shared" si="625"/>
        <v>No</v>
      </c>
      <c r="S705" s="247" t="b">
        <f t="shared" si="586"/>
        <v>0</v>
      </c>
      <c r="T705" s="247" t="b">
        <f t="shared" si="587"/>
        <v>0</v>
      </c>
      <c r="U705" s="247" t="b">
        <f t="shared" si="588"/>
        <v>0</v>
      </c>
      <c r="V705" s="247" t="b">
        <f t="shared" si="589"/>
        <v>0</v>
      </c>
      <c r="W705" s="247" t="str">
        <f t="shared" si="626"/>
        <v>No</v>
      </c>
      <c r="X705" s="248" t="b">
        <f t="shared" si="590"/>
        <v>0</v>
      </c>
      <c r="Y705" s="248" t="b">
        <f t="shared" si="591"/>
        <v>0</v>
      </c>
      <c r="Z705" s="248" t="b">
        <f t="shared" si="592"/>
        <v>0</v>
      </c>
      <c r="AA705" s="248" t="b">
        <f t="shared" si="593"/>
        <v>0</v>
      </c>
      <c r="AB705" s="248" t="str">
        <f t="shared" si="627"/>
        <v>No</v>
      </c>
      <c r="AC705" s="249" t="b">
        <f t="shared" si="594"/>
        <v>0</v>
      </c>
      <c r="AD705" s="249" t="b">
        <f t="shared" si="595"/>
        <v>0</v>
      </c>
      <c r="AE705" s="249" t="b">
        <f t="shared" si="596"/>
        <v>0</v>
      </c>
      <c r="AF705" s="249" t="b">
        <f t="shared" si="597"/>
        <v>0</v>
      </c>
      <c r="AG705" s="249" t="str">
        <f t="shared" si="628"/>
        <v>No</v>
      </c>
      <c r="AH705" s="250" t="b">
        <f t="shared" si="598"/>
        <v>0</v>
      </c>
      <c r="AI705" s="250" t="b">
        <f t="shared" si="599"/>
        <v>0</v>
      </c>
      <c r="AJ705" s="250" t="b">
        <f t="shared" si="600"/>
        <v>0</v>
      </c>
      <c r="AK705" s="250" t="b">
        <f t="shared" si="601"/>
        <v>0</v>
      </c>
      <c r="AL705" s="250" t="str">
        <f t="shared" si="629"/>
        <v>No</v>
      </c>
      <c r="AN705" s="246" t="str">
        <f t="shared" si="630"/>
        <v/>
      </c>
      <c r="AO705" s="247" t="str">
        <f t="shared" si="631"/>
        <v/>
      </c>
      <c r="AP705" s="248" t="str">
        <f t="shared" si="632"/>
        <v/>
      </c>
      <c r="AQ705" s="249" t="str">
        <f t="shared" si="633"/>
        <v/>
      </c>
      <c r="AR705" s="250" t="str">
        <f t="shared" si="634"/>
        <v/>
      </c>
      <c r="AS705" s="234"/>
      <c r="AY705" s="385">
        <f t="shared" si="635"/>
        <v>0</v>
      </c>
      <c r="AZ705" s="385">
        <f t="shared" si="602"/>
        <v>0</v>
      </c>
      <c r="BA705" s="385">
        <f t="shared" si="636"/>
        <v>0</v>
      </c>
      <c r="BB705" s="385">
        <f t="shared" si="603"/>
        <v>0</v>
      </c>
      <c r="BC705" s="385">
        <f t="shared" si="604"/>
        <v>0</v>
      </c>
      <c r="BD705" s="385">
        <f t="shared" si="605"/>
        <v>0</v>
      </c>
      <c r="BE705" s="385">
        <f t="shared" si="606"/>
        <v>0</v>
      </c>
      <c r="BF705" s="385">
        <f t="shared" si="607"/>
        <v>0</v>
      </c>
      <c r="BG705" s="385">
        <f t="shared" si="608"/>
        <v>0</v>
      </c>
      <c r="BH705" s="385">
        <f t="shared" si="609"/>
        <v>0</v>
      </c>
      <c r="BI705" s="385">
        <f t="shared" si="610"/>
        <v>0</v>
      </c>
      <c r="BJ705" s="385">
        <f t="shared" si="611"/>
        <v>0</v>
      </c>
      <c r="BK705" s="385">
        <f t="shared" si="612"/>
        <v>0</v>
      </c>
      <c r="BL705" s="385">
        <f t="shared" si="613"/>
        <v>0</v>
      </c>
      <c r="BM705" s="385">
        <f t="shared" si="614"/>
        <v>0</v>
      </c>
      <c r="BN705" s="385">
        <f t="shared" si="615"/>
        <v>0</v>
      </c>
      <c r="CK705" s="239">
        <f t="shared" si="637"/>
        <v>0</v>
      </c>
      <c r="CL705" s="239">
        <f t="shared" si="638"/>
        <v>0</v>
      </c>
    </row>
    <row r="706" spans="3:90" x14ac:dyDescent="0.35">
      <c r="C706" s="235"/>
      <c r="D706" s="246" t="str">
        <f t="shared" si="616"/>
        <v/>
      </c>
      <c r="E706" s="247" t="str">
        <f t="shared" si="617"/>
        <v/>
      </c>
      <c r="F706" s="248" t="str">
        <f t="shared" si="618"/>
        <v/>
      </c>
      <c r="G706" s="249" t="str">
        <f t="shared" si="619"/>
        <v/>
      </c>
      <c r="H706" s="250" t="str">
        <f t="shared" si="620"/>
        <v/>
      </c>
      <c r="I706" s="386" t="str">
        <f t="shared" si="581"/>
        <v/>
      </c>
      <c r="J706" s="387" t="str">
        <f t="shared" si="582"/>
        <v/>
      </c>
      <c r="K706" s="388" t="str">
        <f t="shared" si="583"/>
        <v/>
      </c>
      <c r="L706" s="389" t="str">
        <f t="shared" si="584"/>
        <v/>
      </c>
      <c r="M706" s="250" t="str">
        <f t="shared" si="585"/>
        <v/>
      </c>
      <c r="N706" s="246" t="b">
        <f t="shared" si="621"/>
        <v>0</v>
      </c>
      <c r="O706" s="246" t="b">
        <f t="shared" si="622"/>
        <v>0</v>
      </c>
      <c r="P706" s="246" t="b">
        <f t="shared" si="623"/>
        <v>0</v>
      </c>
      <c r="Q706" s="246" t="b">
        <f t="shared" si="624"/>
        <v>0</v>
      </c>
      <c r="R706" s="246" t="str">
        <f t="shared" si="625"/>
        <v>No</v>
      </c>
      <c r="S706" s="247" t="b">
        <f t="shared" si="586"/>
        <v>0</v>
      </c>
      <c r="T706" s="247" t="b">
        <f t="shared" si="587"/>
        <v>0</v>
      </c>
      <c r="U706" s="247" t="b">
        <f t="shared" si="588"/>
        <v>0</v>
      </c>
      <c r="V706" s="247" t="b">
        <f t="shared" si="589"/>
        <v>0</v>
      </c>
      <c r="W706" s="247" t="str">
        <f t="shared" si="626"/>
        <v>No</v>
      </c>
      <c r="X706" s="248" t="b">
        <f t="shared" si="590"/>
        <v>0</v>
      </c>
      <c r="Y706" s="248" t="b">
        <f t="shared" si="591"/>
        <v>0</v>
      </c>
      <c r="Z706" s="248" t="b">
        <f t="shared" si="592"/>
        <v>0</v>
      </c>
      <c r="AA706" s="248" t="b">
        <f t="shared" si="593"/>
        <v>0</v>
      </c>
      <c r="AB706" s="248" t="str">
        <f t="shared" si="627"/>
        <v>No</v>
      </c>
      <c r="AC706" s="249" t="b">
        <f t="shared" si="594"/>
        <v>0</v>
      </c>
      <c r="AD706" s="249" t="b">
        <f t="shared" si="595"/>
        <v>0</v>
      </c>
      <c r="AE706" s="249" t="b">
        <f t="shared" si="596"/>
        <v>0</v>
      </c>
      <c r="AF706" s="249" t="b">
        <f t="shared" si="597"/>
        <v>0</v>
      </c>
      <c r="AG706" s="249" t="str">
        <f t="shared" si="628"/>
        <v>No</v>
      </c>
      <c r="AH706" s="250" t="b">
        <f t="shared" si="598"/>
        <v>0</v>
      </c>
      <c r="AI706" s="250" t="b">
        <f t="shared" si="599"/>
        <v>0</v>
      </c>
      <c r="AJ706" s="250" t="b">
        <f t="shared" si="600"/>
        <v>0</v>
      </c>
      <c r="AK706" s="250" t="b">
        <f t="shared" si="601"/>
        <v>0</v>
      </c>
      <c r="AL706" s="250" t="str">
        <f t="shared" si="629"/>
        <v>No</v>
      </c>
      <c r="AN706" s="246" t="str">
        <f t="shared" si="630"/>
        <v/>
      </c>
      <c r="AO706" s="247" t="str">
        <f t="shared" si="631"/>
        <v/>
      </c>
      <c r="AP706" s="248" t="str">
        <f t="shared" si="632"/>
        <v/>
      </c>
      <c r="AQ706" s="249" t="str">
        <f t="shared" si="633"/>
        <v/>
      </c>
      <c r="AR706" s="250" t="str">
        <f t="shared" si="634"/>
        <v/>
      </c>
      <c r="AS706" s="234"/>
      <c r="AY706" s="385">
        <f t="shared" si="635"/>
        <v>0</v>
      </c>
      <c r="AZ706" s="385">
        <f t="shared" si="602"/>
        <v>0</v>
      </c>
      <c r="BA706" s="385">
        <f t="shared" si="636"/>
        <v>0</v>
      </c>
      <c r="BB706" s="385">
        <f t="shared" si="603"/>
        <v>0</v>
      </c>
      <c r="BC706" s="385">
        <f t="shared" si="604"/>
        <v>0</v>
      </c>
      <c r="BD706" s="385">
        <f t="shared" si="605"/>
        <v>0</v>
      </c>
      <c r="BE706" s="385">
        <f t="shared" si="606"/>
        <v>0</v>
      </c>
      <c r="BF706" s="385">
        <f t="shared" si="607"/>
        <v>0</v>
      </c>
      <c r="BG706" s="385">
        <f t="shared" si="608"/>
        <v>0</v>
      </c>
      <c r="BH706" s="385">
        <f t="shared" si="609"/>
        <v>0</v>
      </c>
      <c r="BI706" s="385">
        <f t="shared" si="610"/>
        <v>0</v>
      </c>
      <c r="BJ706" s="385">
        <f t="shared" si="611"/>
        <v>0</v>
      </c>
      <c r="BK706" s="385">
        <f t="shared" si="612"/>
        <v>0</v>
      </c>
      <c r="BL706" s="385">
        <f t="shared" si="613"/>
        <v>0</v>
      </c>
      <c r="BM706" s="385">
        <f t="shared" si="614"/>
        <v>0</v>
      </c>
      <c r="BN706" s="385">
        <f t="shared" si="615"/>
        <v>0</v>
      </c>
      <c r="CK706" s="239">
        <f t="shared" si="637"/>
        <v>0</v>
      </c>
      <c r="CL706" s="239">
        <f t="shared" si="638"/>
        <v>0</v>
      </c>
    </row>
    <row r="707" spans="3:90" x14ac:dyDescent="0.35">
      <c r="C707" s="235"/>
      <c r="D707" s="246" t="str">
        <f t="shared" si="616"/>
        <v/>
      </c>
      <c r="E707" s="247" t="str">
        <f t="shared" si="617"/>
        <v/>
      </c>
      <c r="F707" s="248" t="str">
        <f t="shared" si="618"/>
        <v/>
      </c>
      <c r="G707" s="249" t="str">
        <f t="shared" si="619"/>
        <v/>
      </c>
      <c r="H707" s="250" t="str">
        <f t="shared" si="620"/>
        <v/>
      </c>
      <c r="I707" s="386" t="str">
        <f t="shared" si="581"/>
        <v/>
      </c>
      <c r="J707" s="387" t="str">
        <f t="shared" si="582"/>
        <v/>
      </c>
      <c r="K707" s="388" t="str">
        <f t="shared" si="583"/>
        <v/>
      </c>
      <c r="L707" s="389" t="str">
        <f t="shared" si="584"/>
        <v/>
      </c>
      <c r="M707" s="250" t="str">
        <f t="shared" si="585"/>
        <v/>
      </c>
      <c r="N707" s="246" t="b">
        <f t="shared" si="621"/>
        <v>0</v>
      </c>
      <c r="O707" s="246" t="b">
        <f t="shared" si="622"/>
        <v>0</v>
      </c>
      <c r="P707" s="246" t="b">
        <f t="shared" si="623"/>
        <v>0</v>
      </c>
      <c r="Q707" s="246" t="b">
        <f t="shared" si="624"/>
        <v>0</v>
      </c>
      <c r="R707" s="246" t="str">
        <f t="shared" si="625"/>
        <v>No</v>
      </c>
      <c r="S707" s="247" t="b">
        <f t="shared" si="586"/>
        <v>0</v>
      </c>
      <c r="T707" s="247" t="b">
        <f t="shared" si="587"/>
        <v>0</v>
      </c>
      <c r="U707" s="247" t="b">
        <f t="shared" si="588"/>
        <v>0</v>
      </c>
      <c r="V707" s="247" t="b">
        <f t="shared" si="589"/>
        <v>0</v>
      </c>
      <c r="W707" s="247" t="str">
        <f t="shared" si="626"/>
        <v>No</v>
      </c>
      <c r="X707" s="248" t="b">
        <f t="shared" si="590"/>
        <v>0</v>
      </c>
      <c r="Y707" s="248" t="b">
        <f t="shared" si="591"/>
        <v>0</v>
      </c>
      <c r="Z707" s="248" t="b">
        <f t="shared" si="592"/>
        <v>0</v>
      </c>
      <c r="AA707" s="248" t="b">
        <f t="shared" si="593"/>
        <v>0</v>
      </c>
      <c r="AB707" s="248" t="str">
        <f t="shared" si="627"/>
        <v>No</v>
      </c>
      <c r="AC707" s="249" t="b">
        <f t="shared" si="594"/>
        <v>0</v>
      </c>
      <c r="AD707" s="249" t="b">
        <f t="shared" si="595"/>
        <v>0</v>
      </c>
      <c r="AE707" s="249" t="b">
        <f t="shared" si="596"/>
        <v>0</v>
      </c>
      <c r="AF707" s="249" t="b">
        <f t="shared" si="597"/>
        <v>0</v>
      </c>
      <c r="AG707" s="249" t="str">
        <f t="shared" si="628"/>
        <v>No</v>
      </c>
      <c r="AH707" s="250" t="b">
        <f t="shared" si="598"/>
        <v>0</v>
      </c>
      <c r="AI707" s="250" t="b">
        <f t="shared" si="599"/>
        <v>0</v>
      </c>
      <c r="AJ707" s="250" t="b">
        <f t="shared" si="600"/>
        <v>0</v>
      </c>
      <c r="AK707" s="250" t="b">
        <f t="shared" si="601"/>
        <v>0</v>
      </c>
      <c r="AL707" s="250" t="str">
        <f t="shared" si="629"/>
        <v>No</v>
      </c>
      <c r="AN707" s="246" t="str">
        <f t="shared" si="630"/>
        <v/>
      </c>
      <c r="AO707" s="247" t="str">
        <f t="shared" si="631"/>
        <v/>
      </c>
      <c r="AP707" s="248" t="str">
        <f t="shared" si="632"/>
        <v/>
      </c>
      <c r="AQ707" s="249" t="str">
        <f t="shared" si="633"/>
        <v/>
      </c>
      <c r="AR707" s="250" t="str">
        <f t="shared" si="634"/>
        <v/>
      </c>
      <c r="AS707" s="234"/>
      <c r="AY707" s="385">
        <f t="shared" si="635"/>
        <v>0</v>
      </c>
      <c r="AZ707" s="385">
        <f t="shared" si="602"/>
        <v>0</v>
      </c>
      <c r="BA707" s="385">
        <f t="shared" si="636"/>
        <v>0</v>
      </c>
      <c r="BB707" s="385">
        <f t="shared" si="603"/>
        <v>0</v>
      </c>
      <c r="BC707" s="385">
        <f t="shared" si="604"/>
        <v>0</v>
      </c>
      <c r="BD707" s="385">
        <f t="shared" si="605"/>
        <v>0</v>
      </c>
      <c r="BE707" s="385">
        <f t="shared" si="606"/>
        <v>0</v>
      </c>
      <c r="BF707" s="385">
        <f t="shared" si="607"/>
        <v>0</v>
      </c>
      <c r="BG707" s="385">
        <f t="shared" si="608"/>
        <v>0</v>
      </c>
      <c r="BH707" s="385">
        <f t="shared" si="609"/>
        <v>0</v>
      </c>
      <c r="BI707" s="385">
        <f t="shared" si="610"/>
        <v>0</v>
      </c>
      <c r="BJ707" s="385">
        <f t="shared" si="611"/>
        <v>0</v>
      </c>
      <c r="BK707" s="385">
        <f t="shared" si="612"/>
        <v>0</v>
      </c>
      <c r="BL707" s="385">
        <f t="shared" si="613"/>
        <v>0</v>
      </c>
      <c r="BM707" s="385">
        <f t="shared" si="614"/>
        <v>0</v>
      </c>
      <c r="BN707" s="385">
        <f t="shared" si="615"/>
        <v>0</v>
      </c>
      <c r="CK707" s="239">
        <f t="shared" si="637"/>
        <v>0</v>
      </c>
      <c r="CL707" s="239">
        <f t="shared" si="638"/>
        <v>0</v>
      </c>
    </row>
    <row r="708" spans="3:90" x14ac:dyDescent="0.35">
      <c r="C708" s="235"/>
      <c r="D708" s="246" t="str">
        <f t="shared" si="616"/>
        <v/>
      </c>
      <c r="E708" s="247" t="str">
        <f t="shared" si="617"/>
        <v/>
      </c>
      <c r="F708" s="248" t="str">
        <f t="shared" si="618"/>
        <v/>
      </c>
      <c r="G708" s="249" t="str">
        <f t="shared" si="619"/>
        <v/>
      </c>
      <c r="H708" s="250" t="str">
        <f t="shared" si="620"/>
        <v/>
      </c>
      <c r="I708" s="386" t="str">
        <f t="shared" ref="I708:I771" si="639">IF(C708="","",IF(OR(CY708="Yes",CZ708="Yes",DA708="Yes",DB708="Yes",DC708="Yes",DD708="Yes"), "Yes", "No"))</f>
        <v/>
      </c>
      <c r="J708" s="387" t="str">
        <f t="shared" ref="J708:J771" si="640">IF(C708="","",IF(OR(DE708="Yes",DF708="Yes",DG708="Yes",DH708="Yes",DI708="Yes",DJ708="Yes"), "Yes", "No"))</f>
        <v/>
      </c>
      <c r="K708" s="388" t="str">
        <f t="shared" ref="K708:K771" si="641">IF(C708="","",IF(OR(DK708="Yes",DL708="Yes",DM708="Yes",DN708="Yes",DO708="Yes",DP708="Yes"), "Yes", "No"))</f>
        <v/>
      </c>
      <c r="L708" s="389" t="str">
        <f t="shared" ref="L708:L771" si="642">IF(C708="","",IF(OR(DQ708="Yes",DR708="Yes",DS708="Yes",DT708="Yes",DU708="Yes",DV708="Yes"), "Yes", "No"))</f>
        <v/>
      </c>
      <c r="M708" s="250" t="str">
        <f t="shared" ref="M708:M771" si="643">IF(C708="","",IF(OR(DW708="Yes",DX708="Yes",DY708="Yes",DZ708="Yes",EA708="Yes",EB708="Yes"), "Yes", "No"))</f>
        <v/>
      </c>
      <c r="N708" s="246" t="b">
        <f t="shared" si="621"/>
        <v>0</v>
      </c>
      <c r="O708" s="246" t="b">
        <f t="shared" si="622"/>
        <v>0</v>
      </c>
      <c r="P708" s="246" t="b">
        <f t="shared" si="623"/>
        <v>0</v>
      </c>
      <c r="Q708" s="246" t="b">
        <f t="shared" si="624"/>
        <v>0</v>
      </c>
      <c r="R708" s="246" t="str">
        <f t="shared" si="625"/>
        <v>No</v>
      </c>
      <c r="S708" s="247" t="b">
        <f t="shared" ref="S708:S771" si="644">AND(B708="Primary",E708="New",J708="Yes")</f>
        <v>0</v>
      </c>
      <c r="T708" s="247" t="b">
        <f t="shared" ref="T708:T771" si="645">AND(B708="Primary",E708="Continuing",J708="Yes")</f>
        <v>0</v>
      </c>
      <c r="U708" s="247" t="b">
        <f t="shared" ref="U708:U771" si="646">AND(B708="Secondary",E708="New",J708="Yes")</f>
        <v>0</v>
      </c>
      <c r="V708" s="247" t="b">
        <f t="shared" ref="V708:V771" si="647">AND(B708="Secondary",E708="Continuing",J708="Yes")</f>
        <v>0</v>
      </c>
      <c r="W708" s="247" t="str">
        <f t="shared" si="626"/>
        <v>No</v>
      </c>
      <c r="X708" s="248" t="b">
        <f t="shared" ref="X708:X771" si="648">AND(B708="Primary",F708="New",K708="Yes")</f>
        <v>0</v>
      </c>
      <c r="Y708" s="248" t="b">
        <f t="shared" ref="Y708:Y771" si="649">AND(B708="Primary",F708="Continuing",K708="yes")</f>
        <v>0</v>
      </c>
      <c r="Z708" s="248" t="b">
        <f t="shared" ref="Z708:Z771" si="650">AND(B708="Secondary",F708="New",K708="Yes")</f>
        <v>0</v>
      </c>
      <c r="AA708" s="248" t="b">
        <f t="shared" ref="AA708:AA771" si="651">AND(B708="Secondary",F708="Continuing",K708="Yes")</f>
        <v>0</v>
      </c>
      <c r="AB708" s="248" t="str">
        <f t="shared" si="627"/>
        <v>No</v>
      </c>
      <c r="AC708" s="249" t="b">
        <f t="shared" ref="AC708:AC771" si="652">AND(B708="Primary",G708="New",L708="Yes")</f>
        <v>0</v>
      </c>
      <c r="AD708" s="249" t="b">
        <f t="shared" ref="AD708:AD771" si="653">AND(B708="Primary",G708="Continuing",L708="Yes")</f>
        <v>0</v>
      </c>
      <c r="AE708" s="249" t="b">
        <f t="shared" ref="AE708:AE771" si="654">AND(B708="Secondary",G708="New",L708="Yes")</f>
        <v>0</v>
      </c>
      <c r="AF708" s="249" t="b">
        <f t="shared" ref="AF708:AF771" si="655">AND(B708="Secondary",G708="Continuing",L708="Yes")</f>
        <v>0</v>
      </c>
      <c r="AG708" s="249" t="str">
        <f t="shared" si="628"/>
        <v>No</v>
      </c>
      <c r="AH708" s="250" t="b">
        <f t="shared" ref="AH708:AH771" si="656">AND(B708="Primary",H708="New",M708="Yes")</f>
        <v>0</v>
      </c>
      <c r="AI708" s="250" t="b">
        <f t="shared" ref="AI708:AI771" si="657">AND(B708="Primary",H708="Continuing",M708="Yes")</f>
        <v>0</v>
      </c>
      <c r="AJ708" s="250" t="b">
        <f t="shared" ref="AJ708:AJ771" si="658">AND(B708="Secondary",H708="New",M708="Yes")</f>
        <v>0</v>
      </c>
      <c r="AK708" s="250" t="b">
        <f t="shared" ref="AK708:AK771" si="659">AND(B708="Secondary",H708="Continuing",M708="Yes")</f>
        <v>0</v>
      </c>
      <c r="AL708" s="250" t="str">
        <f t="shared" si="629"/>
        <v>No</v>
      </c>
      <c r="AN708" s="246" t="str">
        <f t="shared" si="630"/>
        <v/>
      </c>
      <c r="AO708" s="247" t="str">
        <f t="shared" si="631"/>
        <v/>
      </c>
      <c r="AP708" s="248" t="str">
        <f t="shared" si="632"/>
        <v/>
      </c>
      <c r="AQ708" s="249" t="str">
        <f t="shared" si="633"/>
        <v/>
      </c>
      <c r="AR708" s="250" t="str">
        <f t="shared" si="634"/>
        <v/>
      </c>
      <c r="AS708" s="234"/>
      <c r="AY708" s="385">
        <f t="shared" si="635"/>
        <v>0</v>
      </c>
      <c r="AZ708" s="385">
        <f t="shared" ref="AZ708:AZ771" si="660">IF(OR(AT708="Beating",AU708="Beating",AV708="Beating",AW708="Beating",AX708="Beating"), 1, 0)</f>
        <v>0</v>
      </c>
      <c r="BA708" s="385">
        <f t="shared" si="636"/>
        <v>0</v>
      </c>
      <c r="BB708" s="385">
        <f t="shared" ref="BB708:BB771" si="661">IF(OR(AT708="Burning",AU708="Burning",AV708="Burning",AW708="Burning",AX708="Burning"), 1, 0)</f>
        <v>0</v>
      </c>
      <c r="BC708" s="385">
        <f t="shared" ref="BC708:BC771" si="662">IF(OR(AT708="Deprivation",AU708="Deprivation",AV708="Deprivation",AW708="Deprivation",AX708="Deprivation"), 1, 0)</f>
        <v>0</v>
      </c>
      <c r="BD708" s="385">
        <f t="shared" ref="BD708:BD771" si="663">IF(OR(AT708="Electrical",AU708="Electrical",AV708="Electrical",AW708="Electrical",AX708="Electrical"), 1, 0)</f>
        <v>0</v>
      </c>
      <c r="BE708" s="385">
        <f t="shared" ref="BE708:BE771" si="664">IF(OR(AT708="Forced Postures",AU708="Forced Postures",AV708="Forced Postures",AW708="Forced Postures",AX708="Forced Postures"), 1, 0)</f>
        <v>0</v>
      </c>
      <c r="BF708" s="385">
        <f t="shared" ref="BF708:BF771" si="665">IF(OR(AT708="Gender-based violence",AU708="Gender-based violence",AV708="Gender-based violence",AW708="Gender-based violence",AX708="Gender-based violence"), 1, 0)</f>
        <v>0</v>
      </c>
      <c r="BG708" s="385">
        <f t="shared" ref="BG708:BG771" si="666">IF(OR(AT708="Kidnapping and disappearances",AU708="Kidnapping and disappearances",AV708="Kidnapping and disappearances",AW708="Kidnapping and disappearances",AX708="Kidnapping and disappearances"), 1, 0)</f>
        <v>0</v>
      </c>
      <c r="BH708" s="385">
        <f t="shared" ref="BH708:BH771" si="667">IF(OR(AT708="Rape and sexual torture",AU708="Rape and sexual torture",AV708="Rape and sexual torture",AW708="Rape and sexual torture",AX708="Rape and sexual torture"), 1, 0)</f>
        <v>0</v>
      </c>
      <c r="BI708" s="385">
        <f t="shared" ref="BI708:BI771" si="668">IF(OR(AT708="Sensory stress",AU708="Sensory stress",AV708="Sensory stress",AW708="Sensory stress",AX708="Sensory stress"), 1, 0)</f>
        <v>0</v>
      </c>
      <c r="BJ708" s="385">
        <f t="shared" ref="BJ708:BJ771" si="669">IF(OR(AT708="Severe humiliation",AU708="Severe humiliation",AV708="Severe humiliation",AW708="Severe humiliation",AX708="Severe humiliation"), 1, 0)</f>
        <v>0</v>
      </c>
      <c r="BK708" s="385">
        <f t="shared" ref="BK708:BK771" si="670">IF(OR(AT708="Threats and psychological torture",AU708="Threats and psychological torture",AV708="Threats and psychological torture",AW708="Threats and psychological torture",AX708="Threats and psychological torture"), 1, 0)</f>
        <v>0</v>
      </c>
      <c r="BL708" s="385">
        <f t="shared" ref="BL708:BL771" si="671">IF(OR(AT708="Witnessing torture of others",AU708="Witnessing torture of others",AV708="Witnessing torture of others",AW708="Witnessing torture of others",AX708="Witnessing torture of others"), 1, 0)</f>
        <v>0</v>
      </c>
      <c r="BM708" s="385">
        <f t="shared" ref="BM708:BM771" si="672">IF(OR(AT708="Wounding/maiming",AU708="Wounding/maiming",AV708="Wounding/maiming",AW708="Wounding/maiming",AX708="Wounding/maiming"), 1, 0)</f>
        <v>0</v>
      </c>
      <c r="BN708" s="385">
        <f t="shared" ref="BN708:BN771" si="673">IF(OR(AT708="Other",AU708="Other",AV708="Other",AW708="Other",AX708="Other"), 1, 0)</f>
        <v>0</v>
      </c>
      <c r="CK708" s="239">
        <f t="shared" si="637"/>
        <v>0</v>
      </c>
      <c r="CL708" s="239">
        <f t="shared" si="638"/>
        <v>0</v>
      </c>
    </row>
    <row r="709" spans="3:90" x14ac:dyDescent="0.35">
      <c r="C709" s="235"/>
      <c r="D709" s="246" t="str">
        <f t="shared" ref="D709:D772" si="674">IF(C709="","",IF(AND(C709&gt;=DATE(2022,9,30),C709&lt;=DATE(2023,9,29)),"New",IF(C709&lt;DATE(2022,9,30),"Continuing",IF(C709&gt;DATE(2023,9,29),""))))</f>
        <v/>
      </c>
      <c r="E709" s="247" t="str">
        <f t="shared" ref="E709:E772" si="675">IF(C709="","",IF(AND(C709&gt;=DATE(2023,9,30),C709&lt;=DATE(2024,9,29)),"New",IF(C709&lt;DATE(2023,9,30),"Continuing",IF(C709&gt;DATE(2024,9,29),""))))</f>
        <v/>
      </c>
      <c r="F709" s="248" t="str">
        <f t="shared" ref="F709:F772" si="676">IF(C709="","",IF(AND(C709&gt;=DATE(2024,9,30),C709&lt;=DATE(2025,9,29)),"New",IF(C709&lt;DATE(2024,9,30),"Continuing",IF(C709&gt;DATE(2025,9,29),""))))</f>
        <v/>
      </c>
      <c r="G709" s="249" t="str">
        <f t="shared" ref="G709:G772" si="677">IF(C709="","",IF(AND(C709&gt;=DATE(2025,9,30),C709&lt;=DATE(2026,9,29)),"New",IF(C709&lt;DATE(2025,9,30),"Continuing",IF(C709&gt;DATE(2026,9,29),""))))</f>
        <v/>
      </c>
      <c r="H709" s="250" t="str">
        <f t="shared" ref="H709:H772" si="678">IF(C709="","",IF(AND(C709&gt;=DATE(2026,9,30),C709&lt;=DATE(2027,9,29)),"New",IF(C709&lt;DATE(2026,9,30),"Continuing",IF(C709&gt;DATE(2027,9,29),""))))</f>
        <v/>
      </c>
      <c r="I709" s="386" t="str">
        <f t="shared" si="639"/>
        <v/>
      </c>
      <c r="J709" s="387" t="str">
        <f t="shared" si="640"/>
        <v/>
      </c>
      <c r="K709" s="388" t="str">
        <f t="shared" si="641"/>
        <v/>
      </c>
      <c r="L709" s="389" t="str">
        <f t="shared" si="642"/>
        <v/>
      </c>
      <c r="M709" s="250" t="str">
        <f t="shared" si="643"/>
        <v/>
      </c>
      <c r="N709" s="246" t="b">
        <f t="shared" ref="N709:N772" si="679">AND(B709="Primary",D709="New",I709="Yes")</f>
        <v>0</v>
      </c>
      <c r="O709" s="246" t="b">
        <f t="shared" ref="O709:O772" si="680">AND(B709="Primary",D709="Continuing",I709="Yes")</f>
        <v>0</v>
      </c>
      <c r="P709" s="246" t="b">
        <f t="shared" ref="P709:P772" si="681">AND(B709="Secondary",D709="New",I709="Yes")</f>
        <v>0</v>
      </c>
      <c r="Q709" s="246" t="b">
        <f t="shared" ref="Q709:Q772" si="682">AND(B709="Secondary",D709="Continuing",I709="Yes")</f>
        <v>0</v>
      </c>
      <c r="R709" s="246" t="str">
        <f t="shared" ref="R709:R772" si="683">IF(OR(N709=TRUE,O709=TRUE),"Yes","No")</f>
        <v>No</v>
      </c>
      <c r="S709" s="247" t="b">
        <f t="shared" si="644"/>
        <v>0</v>
      </c>
      <c r="T709" s="247" t="b">
        <f t="shared" si="645"/>
        <v>0</v>
      </c>
      <c r="U709" s="247" t="b">
        <f t="shared" si="646"/>
        <v>0</v>
      </c>
      <c r="V709" s="247" t="b">
        <f t="shared" si="647"/>
        <v>0</v>
      </c>
      <c r="W709" s="247" t="str">
        <f t="shared" ref="W709:W772" si="684">IF(OR(S709=TRUE,T709=TRUE),"Yes","No")</f>
        <v>No</v>
      </c>
      <c r="X709" s="248" t="b">
        <f t="shared" si="648"/>
        <v>0</v>
      </c>
      <c r="Y709" s="248" t="b">
        <f t="shared" si="649"/>
        <v>0</v>
      </c>
      <c r="Z709" s="248" t="b">
        <f t="shared" si="650"/>
        <v>0</v>
      </c>
      <c r="AA709" s="248" t="b">
        <f t="shared" si="651"/>
        <v>0</v>
      </c>
      <c r="AB709" s="248" t="str">
        <f t="shared" ref="AB709:AB772" si="685">IF(OR(X709=TRUE,Y709=TRUE),"Yes","No")</f>
        <v>No</v>
      </c>
      <c r="AC709" s="249" t="b">
        <f t="shared" si="652"/>
        <v>0</v>
      </c>
      <c r="AD709" s="249" t="b">
        <f t="shared" si="653"/>
        <v>0</v>
      </c>
      <c r="AE709" s="249" t="b">
        <f t="shared" si="654"/>
        <v>0</v>
      </c>
      <c r="AF709" s="249" t="b">
        <f t="shared" si="655"/>
        <v>0</v>
      </c>
      <c r="AG709" s="249" t="str">
        <f t="shared" ref="AG709:AG772" si="686">IF(OR(AC709=TRUE,AD709=TRUE),"Yes","No")</f>
        <v>No</v>
      </c>
      <c r="AH709" s="250" t="b">
        <f t="shared" si="656"/>
        <v>0</v>
      </c>
      <c r="AI709" s="250" t="b">
        <f t="shared" si="657"/>
        <v>0</v>
      </c>
      <c r="AJ709" s="250" t="b">
        <f t="shared" si="658"/>
        <v>0</v>
      </c>
      <c r="AK709" s="250" t="b">
        <f t="shared" si="659"/>
        <v>0</v>
      </c>
      <c r="AL709" s="250" t="str">
        <f t="shared" ref="AL709:AL772" si="687">IF(OR(AH709=TRUE,AI709=TRUE),"Yes","No")</f>
        <v>No</v>
      </c>
      <c r="AN709" s="246" t="str">
        <f t="shared" ref="AN709:AN772" si="688">IF(AND(AM709&gt;=DATE(2022,9,30),AM709&lt;=DATE(2023,9,29)),"Closed","")</f>
        <v/>
      </c>
      <c r="AO709" s="247" t="str">
        <f t="shared" ref="AO709:AO772" si="689">IF(AND(AM709&gt;=DATE(2023,9,30),AM709&lt;=DATE(2024,9,29)),"Closed","")</f>
        <v/>
      </c>
      <c r="AP709" s="248" t="str">
        <f t="shared" ref="AP709:AP772" si="690">IF(AND(AM709&gt;=DATE(2024,9,30),AM709&lt;=DATE(2025,9,29)),"Closed","")</f>
        <v/>
      </c>
      <c r="AQ709" s="249" t="str">
        <f t="shared" ref="AQ709:AQ772" si="691">IF(AND(AM709&gt;=DATE(2025,9,30),AM709&lt;=DATE(2026,9,29)),"Closed","")</f>
        <v/>
      </c>
      <c r="AR709" s="250" t="str">
        <f t="shared" ref="AR709:AR772" si="692">IF(AND(AM709&gt;=DATE(2026,9,30),AM709&lt;=DATE(2027,9,29)),"Closed","")</f>
        <v/>
      </c>
      <c r="AS709" s="234"/>
      <c r="AY709" s="385">
        <f t="shared" ref="AY709:AY772" si="693">IF(OR(AT709="Asphyxiation",AU709="Asphyxiation",AV709="Asphyxiation",AW709="Asphyxiation",AX709="Asphyxiation"), 1, 0)</f>
        <v>0</v>
      </c>
      <c r="AZ709" s="385">
        <f t="shared" si="660"/>
        <v>0</v>
      </c>
      <c r="BA709" s="385">
        <f t="shared" ref="BA709:BA772" si="694">IF(OR(AT709="New response option",AU709="New response option",AV709="New response option",AW709="New response option",AX709="New response option"), 1, 0)</f>
        <v>0</v>
      </c>
      <c r="BB709" s="385">
        <f t="shared" si="661"/>
        <v>0</v>
      </c>
      <c r="BC709" s="385">
        <f t="shared" si="662"/>
        <v>0</v>
      </c>
      <c r="BD709" s="385">
        <f t="shared" si="663"/>
        <v>0</v>
      </c>
      <c r="BE709" s="385">
        <f t="shared" si="664"/>
        <v>0</v>
      </c>
      <c r="BF709" s="385">
        <f t="shared" si="665"/>
        <v>0</v>
      </c>
      <c r="BG709" s="385">
        <f t="shared" si="666"/>
        <v>0</v>
      </c>
      <c r="BH709" s="385">
        <f t="shared" si="667"/>
        <v>0</v>
      </c>
      <c r="BI709" s="385">
        <f t="shared" si="668"/>
        <v>0</v>
      </c>
      <c r="BJ709" s="385">
        <f t="shared" si="669"/>
        <v>0</v>
      </c>
      <c r="BK709" s="385">
        <f t="shared" si="670"/>
        <v>0</v>
      </c>
      <c r="BL709" s="385">
        <f t="shared" si="671"/>
        <v>0</v>
      </c>
      <c r="BM709" s="385">
        <f t="shared" si="672"/>
        <v>0</v>
      </c>
      <c r="BN709" s="385">
        <f t="shared" si="673"/>
        <v>0</v>
      </c>
      <c r="CK709" s="239">
        <f t="shared" ref="CK709:CK772" si="695">IF(OR(CJ709="Lawful Permanent Resident (LPR): Former refugee ",CJ709="Lawful Permanent Resident (LPR): Former asylee ",CJ709="Lawful Permanent Resident (LPR): Other former"), 1,0)</f>
        <v>0</v>
      </c>
      <c r="CL709" s="239">
        <f t="shared" ref="CL709:CL772" si="696">IF(OR(CJ709="U.S. Citizen: Former refugee ",CJ709="U.S. Citizen: Former asylee ",CJ709="U.S. Citizen: Other former "), 1,0)</f>
        <v>0</v>
      </c>
    </row>
    <row r="710" spans="3:90" x14ac:dyDescent="0.35">
      <c r="C710" s="235"/>
      <c r="D710" s="246" t="str">
        <f t="shared" si="674"/>
        <v/>
      </c>
      <c r="E710" s="247" t="str">
        <f t="shared" si="675"/>
        <v/>
      </c>
      <c r="F710" s="248" t="str">
        <f t="shared" si="676"/>
        <v/>
      </c>
      <c r="G710" s="249" t="str">
        <f t="shared" si="677"/>
        <v/>
      </c>
      <c r="H710" s="250" t="str">
        <f t="shared" si="678"/>
        <v/>
      </c>
      <c r="I710" s="386" t="str">
        <f t="shared" si="639"/>
        <v/>
      </c>
      <c r="J710" s="387" t="str">
        <f t="shared" si="640"/>
        <v/>
      </c>
      <c r="K710" s="388" t="str">
        <f t="shared" si="641"/>
        <v/>
      </c>
      <c r="L710" s="389" t="str">
        <f t="shared" si="642"/>
        <v/>
      </c>
      <c r="M710" s="250" t="str">
        <f t="shared" si="643"/>
        <v/>
      </c>
      <c r="N710" s="246" t="b">
        <f t="shared" si="679"/>
        <v>0</v>
      </c>
      <c r="O710" s="246" t="b">
        <f t="shared" si="680"/>
        <v>0</v>
      </c>
      <c r="P710" s="246" t="b">
        <f t="shared" si="681"/>
        <v>0</v>
      </c>
      <c r="Q710" s="246" t="b">
        <f t="shared" si="682"/>
        <v>0</v>
      </c>
      <c r="R710" s="246" t="str">
        <f t="shared" si="683"/>
        <v>No</v>
      </c>
      <c r="S710" s="247" t="b">
        <f t="shared" si="644"/>
        <v>0</v>
      </c>
      <c r="T710" s="247" t="b">
        <f t="shared" si="645"/>
        <v>0</v>
      </c>
      <c r="U710" s="247" t="b">
        <f t="shared" si="646"/>
        <v>0</v>
      </c>
      <c r="V710" s="247" t="b">
        <f t="shared" si="647"/>
        <v>0</v>
      </c>
      <c r="W710" s="247" t="str">
        <f t="shared" si="684"/>
        <v>No</v>
      </c>
      <c r="X710" s="248" t="b">
        <f t="shared" si="648"/>
        <v>0</v>
      </c>
      <c r="Y710" s="248" t="b">
        <f t="shared" si="649"/>
        <v>0</v>
      </c>
      <c r="Z710" s="248" t="b">
        <f t="shared" si="650"/>
        <v>0</v>
      </c>
      <c r="AA710" s="248" t="b">
        <f t="shared" si="651"/>
        <v>0</v>
      </c>
      <c r="AB710" s="248" t="str">
        <f t="shared" si="685"/>
        <v>No</v>
      </c>
      <c r="AC710" s="249" t="b">
        <f t="shared" si="652"/>
        <v>0</v>
      </c>
      <c r="AD710" s="249" t="b">
        <f t="shared" si="653"/>
        <v>0</v>
      </c>
      <c r="AE710" s="249" t="b">
        <f t="shared" si="654"/>
        <v>0</v>
      </c>
      <c r="AF710" s="249" t="b">
        <f t="shared" si="655"/>
        <v>0</v>
      </c>
      <c r="AG710" s="249" t="str">
        <f t="shared" si="686"/>
        <v>No</v>
      </c>
      <c r="AH710" s="250" t="b">
        <f t="shared" si="656"/>
        <v>0</v>
      </c>
      <c r="AI710" s="250" t="b">
        <f t="shared" si="657"/>
        <v>0</v>
      </c>
      <c r="AJ710" s="250" t="b">
        <f t="shared" si="658"/>
        <v>0</v>
      </c>
      <c r="AK710" s="250" t="b">
        <f t="shared" si="659"/>
        <v>0</v>
      </c>
      <c r="AL710" s="250" t="str">
        <f t="shared" si="687"/>
        <v>No</v>
      </c>
      <c r="AN710" s="246" t="str">
        <f t="shared" si="688"/>
        <v/>
      </c>
      <c r="AO710" s="247" t="str">
        <f t="shared" si="689"/>
        <v/>
      </c>
      <c r="AP710" s="248" t="str">
        <f t="shared" si="690"/>
        <v/>
      </c>
      <c r="AQ710" s="249" t="str">
        <f t="shared" si="691"/>
        <v/>
      </c>
      <c r="AR710" s="250" t="str">
        <f t="shared" si="692"/>
        <v/>
      </c>
      <c r="AS710" s="234"/>
      <c r="AY710" s="385">
        <f t="shared" si="693"/>
        <v>0</v>
      </c>
      <c r="AZ710" s="385">
        <f t="shared" si="660"/>
        <v>0</v>
      </c>
      <c r="BA710" s="385">
        <f t="shared" si="694"/>
        <v>0</v>
      </c>
      <c r="BB710" s="385">
        <f t="shared" si="661"/>
        <v>0</v>
      </c>
      <c r="BC710" s="385">
        <f t="shared" si="662"/>
        <v>0</v>
      </c>
      <c r="BD710" s="385">
        <f t="shared" si="663"/>
        <v>0</v>
      </c>
      <c r="BE710" s="385">
        <f t="shared" si="664"/>
        <v>0</v>
      </c>
      <c r="BF710" s="385">
        <f t="shared" si="665"/>
        <v>0</v>
      </c>
      <c r="BG710" s="385">
        <f t="shared" si="666"/>
        <v>0</v>
      </c>
      <c r="BH710" s="385">
        <f t="shared" si="667"/>
        <v>0</v>
      </c>
      <c r="BI710" s="385">
        <f t="shared" si="668"/>
        <v>0</v>
      </c>
      <c r="BJ710" s="385">
        <f t="shared" si="669"/>
        <v>0</v>
      </c>
      <c r="BK710" s="385">
        <f t="shared" si="670"/>
        <v>0</v>
      </c>
      <c r="BL710" s="385">
        <f t="shared" si="671"/>
        <v>0</v>
      </c>
      <c r="BM710" s="385">
        <f t="shared" si="672"/>
        <v>0</v>
      </c>
      <c r="BN710" s="385">
        <f t="shared" si="673"/>
        <v>0</v>
      </c>
      <c r="CK710" s="239">
        <f t="shared" si="695"/>
        <v>0</v>
      </c>
      <c r="CL710" s="239">
        <f t="shared" si="696"/>
        <v>0</v>
      </c>
    </row>
    <row r="711" spans="3:90" x14ac:dyDescent="0.35">
      <c r="C711" s="235"/>
      <c r="D711" s="246" t="str">
        <f t="shared" si="674"/>
        <v/>
      </c>
      <c r="E711" s="247" t="str">
        <f t="shared" si="675"/>
        <v/>
      </c>
      <c r="F711" s="248" t="str">
        <f t="shared" si="676"/>
        <v/>
      </c>
      <c r="G711" s="249" t="str">
        <f t="shared" si="677"/>
        <v/>
      </c>
      <c r="H711" s="250" t="str">
        <f t="shared" si="678"/>
        <v/>
      </c>
      <c r="I711" s="386" t="str">
        <f t="shared" si="639"/>
        <v/>
      </c>
      <c r="J711" s="387" t="str">
        <f t="shared" si="640"/>
        <v/>
      </c>
      <c r="K711" s="388" t="str">
        <f t="shared" si="641"/>
        <v/>
      </c>
      <c r="L711" s="389" t="str">
        <f t="shared" si="642"/>
        <v/>
      </c>
      <c r="M711" s="250" t="str">
        <f t="shared" si="643"/>
        <v/>
      </c>
      <c r="N711" s="246" t="b">
        <f t="shared" si="679"/>
        <v>0</v>
      </c>
      <c r="O711" s="246" t="b">
        <f t="shared" si="680"/>
        <v>0</v>
      </c>
      <c r="P711" s="246" t="b">
        <f t="shared" si="681"/>
        <v>0</v>
      </c>
      <c r="Q711" s="246" t="b">
        <f t="shared" si="682"/>
        <v>0</v>
      </c>
      <c r="R711" s="246" t="str">
        <f t="shared" si="683"/>
        <v>No</v>
      </c>
      <c r="S711" s="247" t="b">
        <f t="shared" si="644"/>
        <v>0</v>
      </c>
      <c r="T711" s="247" t="b">
        <f t="shared" si="645"/>
        <v>0</v>
      </c>
      <c r="U711" s="247" t="b">
        <f t="shared" si="646"/>
        <v>0</v>
      </c>
      <c r="V711" s="247" t="b">
        <f t="shared" si="647"/>
        <v>0</v>
      </c>
      <c r="W711" s="247" t="str">
        <f t="shared" si="684"/>
        <v>No</v>
      </c>
      <c r="X711" s="248" t="b">
        <f t="shared" si="648"/>
        <v>0</v>
      </c>
      <c r="Y711" s="248" t="b">
        <f t="shared" si="649"/>
        <v>0</v>
      </c>
      <c r="Z711" s="248" t="b">
        <f t="shared" si="650"/>
        <v>0</v>
      </c>
      <c r="AA711" s="248" t="b">
        <f t="shared" si="651"/>
        <v>0</v>
      </c>
      <c r="AB711" s="248" t="str">
        <f t="shared" si="685"/>
        <v>No</v>
      </c>
      <c r="AC711" s="249" t="b">
        <f t="shared" si="652"/>
        <v>0</v>
      </c>
      <c r="AD711" s="249" t="b">
        <f t="shared" si="653"/>
        <v>0</v>
      </c>
      <c r="AE711" s="249" t="b">
        <f t="shared" si="654"/>
        <v>0</v>
      </c>
      <c r="AF711" s="249" t="b">
        <f t="shared" si="655"/>
        <v>0</v>
      </c>
      <c r="AG711" s="249" t="str">
        <f t="shared" si="686"/>
        <v>No</v>
      </c>
      <c r="AH711" s="250" t="b">
        <f t="shared" si="656"/>
        <v>0</v>
      </c>
      <c r="AI711" s="250" t="b">
        <f t="shared" si="657"/>
        <v>0</v>
      </c>
      <c r="AJ711" s="250" t="b">
        <f t="shared" si="658"/>
        <v>0</v>
      </c>
      <c r="AK711" s="250" t="b">
        <f t="shared" si="659"/>
        <v>0</v>
      </c>
      <c r="AL711" s="250" t="str">
        <f t="shared" si="687"/>
        <v>No</v>
      </c>
      <c r="AN711" s="246" t="str">
        <f t="shared" si="688"/>
        <v/>
      </c>
      <c r="AO711" s="247" t="str">
        <f t="shared" si="689"/>
        <v/>
      </c>
      <c r="AP711" s="248" t="str">
        <f t="shared" si="690"/>
        <v/>
      </c>
      <c r="AQ711" s="249" t="str">
        <f t="shared" si="691"/>
        <v/>
      </c>
      <c r="AR711" s="250" t="str">
        <f t="shared" si="692"/>
        <v/>
      </c>
      <c r="AS711" s="234"/>
      <c r="AY711" s="385">
        <f t="shared" si="693"/>
        <v>0</v>
      </c>
      <c r="AZ711" s="385">
        <f t="shared" si="660"/>
        <v>0</v>
      </c>
      <c r="BA711" s="385">
        <f t="shared" si="694"/>
        <v>0</v>
      </c>
      <c r="BB711" s="385">
        <f t="shared" si="661"/>
        <v>0</v>
      </c>
      <c r="BC711" s="385">
        <f t="shared" si="662"/>
        <v>0</v>
      </c>
      <c r="BD711" s="385">
        <f t="shared" si="663"/>
        <v>0</v>
      </c>
      <c r="BE711" s="385">
        <f t="shared" si="664"/>
        <v>0</v>
      </c>
      <c r="BF711" s="385">
        <f t="shared" si="665"/>
        <v>0</v>
      </c>
      <c r="BG711" s="385">
        <f t="shared" si="666"/>
        <v>0</v>
      </c>
      <c r="BH711" s="385">
        <f t="shared" si="667"/>
        <v>0</v>
      </c>
      <c r="BI711" s="385">
        <f t="shared" si="668"/>
        <v>0</v>
      </c>
      <c r="BJ711" s="385">
        <f t="shared" si="669"/>
        <v>0</v>
      </c>
      <c r="BK711" s="385">
        <f t="shared" si="670"/>
        <v>0</v>
      </c>
      <c r="BL711" s="385">
        <f t="shared" si="671"/>
        <v>0</v>
      </c>
      <c r="BM711" s="385">
        <f t="shared" si="672"/>
        <v>0</v>
      </c>
      <c r="BN711" s="385">
        <f t="shared" si="673"/>
        <v>0</v>
      </c>
      <c r="CK711" s="239">
        <f t="shared" si="695"/>
        <v>0</v>
      </c>
      <c r="CL711" s="239">
        <f t="shared" si="696"/>
        <v>0</v>
      </c>
    </row>
    <row r="712" spans="3:90" x14ac:dyDescent="0.35">
      <c r="C712" s="235"/>
      <c r="D712" s="246" t="str">
        <f t="shared" si="674"/>
        <v/>
      </c>
      <c r="E712" s="247" t="str">
        <f t="shared" si="675"/>
        <v/>
      </c>
      <c r="F712" s="248" t="str">
        <f t="shared" si="676"/>
        <v/>
      </c>
      <c r="G712" s="249" t="str">
        <f t="shared" si="677"/>
        <v/>
      </c>
      <c r="H712" s="250" t="str">
        <f t="shared" si="678"/>
        <v/>
      </c>
      <c r="I712" s="386" t="str">
        <f t="shared" si="639"/>
        <v/>
      </c>
      <c r="J712" s="387" t="str">
        <f t="shared" si="640"/>
        <v/>
      </c>
      <c r="K712" s="388" t="str">
        <f t="shared" si="641"/>
        <v/>
      </c>
      <c r="L712" s="389" t="str">
        <f t="shared" si="642"/>
        <v/>
      </c>
      <c r="M712" s="250" t="str">
        <f t="shared" si="643"/>
        <v/>
      </c>
      <c r="N712" s="246" t="b">
        <f t="shared" si="679"/>
        <v>0</v>
      </c>
      <c r="O712" s="246" t="b">
        <f t="shared" si="680"/>
        <v>0</v>
      </c>
      <c r="P712" s="246" t="b">
        <f t="shared" si="681"/>
        <v>0</v>
      </c>
      <c r="Q712" s="246" t="b">
        <f t="shared" si="682"/>
        <v>0</v>
      </c>
      <c r="R712" s="246" t="str">
        <f t="shared" si="683"/>
        <v>No</v>
      </c>
      <c r="S712" s="247" t="b">
        <f t="shared" si="644"/>
        <v>0</v>
      </c>
      <c r="T712" s="247" t="b">
        <f t="shared" si="645"/>
        <v>0</v>
      </c>
      <c r="U712" s="247" t="b">
        <f t="shared" si="646"/>
        <v>0</v>
      </c>
      <c r="V712" s="247" t="b">
        <f t="shared" si="647"/>
        <v>0</v>
      </c>
      <c r="W712" s="247" t="str">
        <f t="shared" si="684"/>
        <v>No</v>
      </c>
      <c r="X712" s="248" t="b">
        <f t="shared" si="648"/>
        <v>0</v>
      </c>
      <c r="Y712" s="248" t="b">
        <f t="shared" si="649"/>
        <v>0</v>
      </c>
      <c r="Z712" s="248" t="b">
        <f t="shared" si="650"/>
        <v>0</v>
      </c>
      <c r="AA712" s="248" t="b">
        <f t="shared" si="651"/>
        <v>0</v>
      </c>
      <c r="AB712" s="248" t="str">
        <f t="shared" si="685"/>
        <v>No</v>
      </c>
      <c r="AC712" s="249" t="b">
        <f t="shared" si="652"/>
        <v>0</v>
      </c>
      <c r="AD712" s="249" t="b">
        <f t="shared" si="653"/>
        <v>0</v>
      </c>
      <c r="AE712" s="249" t="b">
        <f t="shared" si="654"/>
        <v>0</v>
      </c>
      <c r="AF712" s="249" t="b">
        <f t="shared" si="655"/>
        <v>0</v>
      </c>
      <c r="AG712" s="249" t="str">
        <f t="shared" si="686"/>
        <v>No</v>
      </c>
      <c r="AH712" s="250" t="b">
        <f t="shared" si="656"/>
        <v>0</v>
      </c>
      <c r="AI712" s="250" t="b">
        <f t="shared" si="657"/>
        <v>0</v>
      </c>
      <c r="AJ712" s="250" t="b">
        <f t="shared" si="658"/>
        <v>0</v>
      </c>
      <c r="AK712" s="250" t="b">
        <f t="shared" si="659"/>
        <v>0</v>
      </c>
      <c r="AL712" s="250" t="str">
        <f t="shared" si="687"/>
        <v>No</v>
      </c>
      <c r="AN712" s="246" t="str">
        <f t="shared" si="688"/>
        <v/>
      </c>
      <c r="AO712" s="247" t="str">
        <f t="shared" si="689"/>
        <v/>
      </c>
      <c r="AP712" s="248" t="str">
        <f t="shared" si="690"/>
        <v/>
      </c>
      <c r="AQ712" s="249" t="str">
        <f t="shared" si="691"/>
        <v/>
      </c>
      <c r="AR712" s="250" t="str">
        <f t="shared" si="692"/>
        <v/>
      </c>
      <c r="AS712" s="234"/>
      <c r="AY712" s="385">
        <f t="shared" si="693"/>
        <v>0</v>
      </c>
      <c r="AZ712" s="385">
        <f t="shared" si="660"/>
        <v>0</v>
      </c>
      <c r="BA712" s="385">
        <f t="shared" si="694"/>
        <v>0</v>
      </c>
      <c r="BB712" s="385">
        <f t="shared" si="661"/>
        <v>0</v>
      </c>
      <c r="BC712" s="385">
        <f t="shared" si="662"/>
        <v>0</v>
      </c>
      <c r="BD712" s="385">
        <f t="shared" si="663"/>
        <v>0</v>
      </c>
      <c r="BE712" s="385">
        <f t="shared" si="664"/>
        <v>0</v>
      </c>
      <c r="BF712" s="385">
        <f t="shared" si="665"/>
        <v>0</v>
      </c>
      <c r="BG712" s="385">
        <f t="shared" si="666"/>
        <v>0</v>
      </c>
      <c r="BH712" s="385">
        <f t="shared" si="667"/>
        <v>0</v>
      </c>
      <c r="BI712" s="385">
        <f t="shared" si="668"/>
        <v>0</v>
      </c>
      <c r="BJ712" s="385">
        <f t="shared" si="669"/>
        <v>0</v>
      </c>
      <c r="BK712" s="385">
        <f t="shared" si="670"/>
        <v>0</v>
      </c>
      <c r="BL712" s="385">
        <f t="shared" si="671"/>
        <v>0</v>
      </c>
      <c r="BM712" s="385">
        <f t="shared" si="672"/>
        <v>0</v>
      </c>
      <c r="BN712" s="385">
        <f t="shared" si="673"/>
        <v>0</v>
      </c>
      <c r="CK712" s="239">
        <f t="shared" si="695"/>
        <v>0</v>
      </c>
      <c r="CL712" s="239">
        <f t="shared" si="696"/>
        <v>0</v>
      </c>
    </row>
    <row r="713" spans="3:90" x14ac:dyDescent="0.35">
      <c r="C713" s="235"/>
      <c r="D713" s="246" t="str">
        <f t="shared" si="674"/>
        <v/>
      </c>
      <c r="E713" s="247" t="str">
        <f t="shared" si="675"/>
        <v/>
      </c>
      <c r="F713" s="248" t="str">
        <f t="shared" si="676"/>
        <v/>
      </c>
      <c r="G713" s="249" t="str">
        <f t="shared" si="677"/>
        <v/>
      </c>
      <c r="H713" s="250" t="str">
        <f t="shared" si="678"/>
        <v/>
      </c>
      <c r="I713" s="386" t="str">
        <f t="shared" si="639"/>
        <v/>
      </c>
      <c r="J713" s="387" t="str">
        <f t="shared" si="640"/>
        <v/>
      </c>
      <c r="K713" s="388" t="str">
        <f t="shared" si="641"/>
        <v/>
      </c>
      <c r="L713" s="389" t="str">
        <f t="shared" si="642"/>
        <v/>
      </c>
      <c r="M713" s="250" t="str">
        <f t="shared" si="643"/>
        <v/>
      </c>
      <c r="N713" s="246" t="b">
        <f t="shared" si="679"/>
        <v>0</v>
      </c>
      <c r="O713" s="246" t="b">
        <f t="shared" si="680"/>
        <v>0</v>
      </c>
      <c r="P713" s="246" t="b">
        <f t="shared" si="681"/>
        <v>0</v>
      </c>
      <c r="Q713" s="246" t="b">
        <f t="shared" si="682"/>
        <v>0</v>
      </c>
      <c r="R713" s="246" t="str">
        <f t="shared" si="683"/>
        <v>No</v>
      </c>
      <c r="S713" s="247" t="b">
        <f t="shared" si="644"/>
        <v>0</v>
      </c>
      <c r="T713" s="247" t="b">
        <f t="shared" si="645"/>
        <v>0</v>
      </c>
      <c r="U713" s="247" t="b">
        <f t="shared" si="646"/>
        <v>0</v>
      </c>
      <c r="V713" s="247" t="b">
        <f t="shared" si="647"/>
        <v>0</v>
      </c>
      <c r="W713" s="247" t="str">
        <f t="shared" si="684"/>
        <v>No</v>
      </c>
      <c r="X713" s="248" t="b">
        <f t="shared" si="648"/>
        <v>0</v>
      </c>
      <c r="Y713" s="248" t="b">
        <f t="shared" si="649"/>
        <v>0</v>
      </c>
      <c r="Z713" s="248" t="b">
        <f t="shared" si="650"/>
        <v>0</v>
      </c>
      <c r="AA713" s="248" t="b">
        <f t="shared" si="651"/>
        <v>0</v>
      </c>
      <c r="AB713" s="248" t="str">
        <f t="shared" si="685"/>
        <v>No</v>
      </c>
      <c r="AC713" s="249" t="b">
        <f t="shared" si="652"/>
        <v>0</v>
      </c>
      <c r="AD713" s="249" t="b">
        <f t="shared" si="653"/>
        <v>0</v>
      </c>
      <c r="AE713" s="249" t="b">
        <f t="shared" si="654"/>
        <v>0</v>
      </c>
      <c r="AF713" s="249" t="b">
        <f t="shared" si="655"/>
        <v>0</v>
      </c>
      <c r="AG713" s="249" t="str">
        <f t="shared" si="686"/>
        <v>No</v>
      </c>
      <c r="AH713" s="250" t="b">
        <f t="shared" si="656"/>
        <v>0</v>
      </c>
      <c r="AI713" s="250" t="b">
        <f t="shared" si="657"/>
        <v>0</v>
      </c>
      <c r="AJ713" s="250" t="b">
        <f t="shared" si="658"/>
        <v>0</v>
      </c>
      <c r="AK713" s="250" t="b">
        <f t="shared" si="659"/>
        <v>0</v>
      </c>
      <c r="AL713" s="250" t="str">
        <f t="shared" si="687"/>
        <v>No</v>
      </c>
      <c r="AN713" s="246" t="str">
        <f t="shared" si="688"/>
        <v/>
      </c>
      <c r="AO713" s="247" t="str">
        <f t="shared" si="689"/>
        <v/>
      </c>
      <c r="AP713" s="248" t="str">
        <f t="shared" si="690"/>
        <v/>
      </c>
      <c r="AQ713" s="249" t="str">
        <f t="shared" si="691"/>
        <v/>
      </c>
      <c r="AR713" s="250" t="str">
        <f t="shared" si="692"/>
        <v/>
      </c>
      <c r="AS713" s="234"/>
      <c r="AY713" s="385">
        <f t="shared" si="693"/>
        <v>0</v>
      </c>
      <c r="AZ713" s="385">
        <f t="shared" si="660"/>
        <v>0</v>
      </c>
      <c r="BA713" s="385">
        <f t="shared" si="694"/>
        <v>0</v>
      </c>
      <c r="BB713" s="385">
        <f t="shared" si="661"/>
        <v>0</v>
      </c>
      <c r="BC713" s="385">
        <f t="shared" si="662"/>
        <v>0</v>
      </c>
      <c r="BD713" s="385">
        <f t="shared" si="663"/>
        <v>0</v>
      </c>
      <c r="BE713" s="385">
        <f t="shared" si="664"/>
        <v>0</v>
      </c>
      <c r="BF713" s="385">
        <f t="shared" si="665"/>
        <v>0</v>
      </c>
      <c r="BG713" s="385">
        <f t="shared" si="666"/>
        <v>0</v>
      </c>
      <c r="BH713" s="385">
        <f t="shared" si="667"/>
        <v>0</v>
      </c>
      <c r="BI713" s="385">
        <f t="shared" si="668"/>
        <v>0</v>
      </c>
      <c r="BJ713" s="385">
        <f t="shared" si="669"/>
        <v>0</v>
      </c>
      <c r="BK713" s="385">
        <f t="shared" si="670"/>
        <v>0</v>
      </c>
      <c r="BL713" s="385">
        <f t="shared" si="671"/>
        <v>0</v>
      </c>
      <c r="BM713" s="385">
        <f t="shared" si="672"/>
        <v>0</v>
      </c>
      <c r="BN713" s="385">
        <f t="shared" si="673"/>
        <v>0</v>
      </c>
      <c r="CK713" s="239">
        <f t="shared" si="695"/>
        <v>0</v>
      </c>
      <c r="CL713" s="239">
        <f t="shared" si="696"/>
        <v>0</v>
      </c>
    </row>
    <row r="714" spans="3:90" x14ac:dyDescent="0.35">
      <c r="C714" s="235"/>
      <c r="D714" s="246" t="str">
        <f t="shared" si="674"/>
        <v/>
      </c>
      <c r="E714" s="247" t="str">
        <f t="shared" si="675"/>
        <v/>
      </c>
      <c r="F714" s="248" t="str">
        <f t="shared" si="676"/>
        <v/>
      </c>
      <c r="G714" s="249" t="str">
        <f t="shared" si="677"/>
        <v/>
      </c>
      <c r="H714" s="250" t="str">
        <f t="shared" si="678"/>
        <v/>
      </c>
      <c r="I714" s="386" t="str">
        <f t="shared" si="639"/>
        <v/>
      </c>
      <c r="J714" s="387" t="str">
        <f t="shared" si="640"/>
        <v/>
      </c>
      <c r="K714" s="388" t="str">
        <f t="shared" si="641"/>
        <v/>
      </c>
      <c r="L714" s="389" t="str">
        <f t="shared" si="642"/>
        <v/>
      </c>
      <c r="M714" s="250" t="str">
        <f t="shared" si="643"/>
        <v/>
      </c>
      <c r="N714" s="246" t="b">
        <f t="shared" si="679"/>
        <v>0</v>
      </c>
      <c r="O714" s="246" t="b">
        <f t="shared" si="680"/>
        <v>0</v>
      </c>
      <c r="P714" s="246" t="b">
        <f t="shared" si="681"/>
        <v>0</v>
      </c>
      <c r="Q714" s="246" t="b">
        <f t="shared" si="682"/>
        <v>0</v>
      </c>
      <c r="R714" s="246" t="str">
        <f t="shared" si="683"/>
        <v>No</v>
      </c>
      <c r="S714" s="247" t="b">
        <f t="shared" si="644"/>
        <v>0</v>
      </c>
      <c r="T714" s="247" t="b">
        <f t="shared" si="645"/>
        <v>0</v>
      </c>
      <c r="U714" s="247" t="b">
        <f t="shared" si="646"/>
        <v>0</v>
      </c>
      <c r="V714" s="247" t="b">
        <f t="shared" si="647"/>
        <v>0</v>
      </c>
      <c r="W714" s="247" t="str">
        <f t="shared" si="684"/>
        <v>No</v>
      </c>
      <c r="X714" s="248" t="b">
        <f t="shared" si="648"/>
        <v>0</v>
      </c>
      <c r="Y714" s="248" t="b">
        <f t="shared" si="649"/>
        <v>0</v>
      </c>
      <c r="Z714" s="248" t="b">
        <f t="shared" si="650"/>
        <v>0</v>
      </c>
      <c r="AA714" s="248" t="b">
        <f t="shared" si="651"/>
        <v>0</v>
      </c>
      <c r="AB714" s="248" t="str">
        <f t="shared" si="685"/>
        <v>No</v>
      </c>
      <c r="AC714" s="249" t="b">
        <f t="shared" si="652"/>
        <v>0</v>
      </c>
      <c r="AD714" s="249" t="b">
        <f t="shared" si="653"/>
        <v>0</v>
      </c>
      <c r="AE714" s="249" t="b">
        <f t="shared" si="654"/>
        <v>0</v>
      </c>
      <c r="AF714" s="249" t="b">
        <f t="shared" si="655"/>
        <v>0</v>
      </c>
      <c r="AG714" s="249" t="str">
        <f t="shared" si="686"/>
        <v>No</v>
      </c>
      <c r="AH714" s="250" t="b">
        <f t="shared" si="656"/>
        <v>0</v>
      </c>
      <c r="AI714" s="250" t="b">
        <f t="shared" si="657"/>
        <v>0</v>
      </c>
      <c r="AJ714" s="250" t="b">
        <f t="shared" si="658"/>
        <v>0</v>
      </c>
      <c r="AK714" s="250" t="b">
        <f t="shared" si="659"/>
        <v>0</v>
      </c>
      <c r="AL714" s="250" t="str">
        <f t="shared" si="687"/>
        <v>No</v>
      </c>
      <c r="AN714" s="246" t="str">
        <f t="shared" si="688"/>
        <v/>
      </c>
      <c r="AO714" s="247" t="str">
        <f t="shared" si="689"/>
        <v/>
      </c>
      <c r="AP714" s="248" t="str">
        <f t="shared" si="690"/>
        <v/>
      </c>
      <c r="AQ714" s="249" t="str">
        <f t="shared" si="691"/>
        <v/>
      </c>
      <c r="AR714" s="250" t="str">
        <f t="shared" si="692"/>
        <v/>
      </c>
      <c r="AS714" s="234"/>
      <c r="AY714" s="385">
        <f t="shared" si="693"/>
        <v>0</v>
      </c>
      <c r="AZ714" s="385">
        <f t="shared" si="660"/>
        <v>0</v>
      </c>
      <c r="BA714" s="385">
        <f t="shared" si="694"/>
        <v>0</v>
      </c>
      <c r="BB714" s="385">
        <f t="shared" si="661"/>
        <v>0</v>
      </c>
      <c r="BC714" s="385">
        <f t="shared" si="662"/>
        <v>0</v>
      </c>
      <c r="BD714" s="385">
        <f t="shared" si="663"/>
        <v>0</v>
      </c>
      <c r="BE714" s="385">
        <f t="shared" si="664"/>
        <v>0</v>
      </c>
      <c r="BF714" s="385">
        <f t="shared" si="665"/>
        <v>0</v>
      </c>
      <c r="BG714" s="385">
        <f t="shared" si="666"/>
        <v>0</v>
      </c>
      <c r="BH714" s="385">
        <f t="shared" si="667"/>
        <v>0</v>
      </c>
      <c r="BI714" s="385">
        <f t="shared" si="668"/>
        <v>0</v>
      </c>
      <c r="BJ714" s="385">
        <f t="shared" si="669"/>
        <v>0</v>
      </c>
      <c r="BK714" s="385">
        <f t="shared" si="670"/>
        <v>0</v>
      </c>
      <c r="BL714" s="385">
        <f t="shared" si="671"/>
        <v>0</v>
      </c>
      <c r="BM714" s="385">
        <f t="shared" si="672"/>
        <v>0</v>
      </c>
      <c r="BN714" s="385">
        <f t="shared" si="673"/>
        <v>0</v>
      </c>
      <c r="CK714" s="239">
        <f t="shared" si="695"/>
        <v>0</v>
      </c>
      <c r="CL714" s="239">
        <f t="shared" si="696"/>
        <v>0</v>
      </c>
    </row>
    <row r="715" spans="3:90" x14ac:dyDescent="0.35">
      <c r="C715" s="235"/>
      <c r="D715" s="246" t="str">
        <f t="shared" si="674"/>
        <v/>
      </c>
      <c r="E715" s="247" t="str">
        <f t="shared" si="675"/>
        <v/>
      </c>
      <c r="F715" s="248" t="str">
        <f t="shared" si="676"/>
        <v/>
      </c>
      <c r="G715" s="249" t="str">
        <f t="shared" si="677"/>
        <v/>
      </c>
      <c r="H715" s="250" t="str">
        <f t="shared" si="678"/>
        <v/>
      </c>
      <c r="I715" s="386" t="str">
        <f t="shared" si="639"/>
        <v/>
      </c>
      <c r="J715" s="387" t="str">
        <f t="shared" si="640"/>
        <v/>
      </c>
      <c r="K715" s="388" t="str">
        <f t="shared" si="641"/>
        <v/>
      </c>
      <c r="L715" s="389" t="str">
        <f t="shared" si="642"/>
        <v/>
      </c>
      <c r="M715" s="250" t="str">
        <f t="shared" si="643"/>
        <v/>
      </c>
      <c r="N715" s="246" t="b">
        <f t="shared" si="679"/>
        <v>0</v>
      </c>
      <c r="O715" s="246" t="b">
        <f t="shared" si="680"/>
        <v>0</v>
      </c>
      <c r="P715" s="246" t="b">
        <f t="shared" si="681"/>
        <v>0</v>
      </c>
      <c r="Q715" s="246" t="b">
        <f t="shared" si="682"/>
        <v>0</v>
      </c>
      <c r="R715" s="246" t="str">
        <f t="shared" si="683"/>
        <v>No</v>
      </c>
      <c r="S715" s="247" t="b">
        <f t="shared" si="644"/>
        <v>0</v>
      </c>
      <c r="T715" s="247" t="b">
        <f t="shared" si="645"/>
        <v>0</v>
      </c>
      <c r="U715" s="247" t="b">
        <f t="shared" si="646"/>
        <v>0</v>
      </c>
      <c r="V715" s="247" t="b">
        <f t="shared" si="647"/>
        <v>0</v>
      </c>
      <c r="W715" s="247" t="str">
        <f t="shared" si="684"/>
        <v>No</v>
      </c>
      <c r="X715" s="248" t="b">
        <f t="shared" si="648"/>
        <v>0</v>
      </c>
      <c r="Y715" s="248" t="b">
        <f t="shared" si="649"/>
        <v>0</v>
      </c>
      <c r="Z715" s="248" t="b">
        <f t="shared" si="650"/>
        <v>0</v>
      </c>
      <c r="AA715" s="248" t="b">
        <f t="shared" si="651"/>
        <v>0</v>
      </c>
      <c r="AB715" s="248" t="str">
        <f t="shared" si="685"/>
        <v>No</v>
      </c>
      <c r="AC715" s="249" t="b">
        <f t="shared" si="652"/>
        <v>0</v>
      </c>
      <c r="AD715" s="249" t="b">
        <f t="shared" si="653"/>
        <v>0</v>
      </c>
      <c r="AE715" s="249" t="b">
        <f t="shared" si="654"/>
        <v>0</v>
      </c>
      <c r="AF715" s="249" t="b">
        <f t="shared" si="655"/>
        <v>0</v>
      </c>
      <c r="AG715" s="249" t="str">
        <f t="shared" si="686"/>
        <v>No</v>
      </c>
      <c r="AH715" s="250" t="b">
        <f t="shared" si="656"/>
        <v>0</v>
      </c>
      <c r="AI715" s="250" t="b">
        <f t="shared" si="657"/>
        <v>0</v>
      </c>
      <c r="AJ715" s="250" t="b">
        <f t="shared" si="658"/>
        <v>0</v>
      </c>
      <c r="AK715" s="250" t="b">
        <f t="shared" si="659"/>
        <v>0</v>
      </c>
      <c r="AL715" s="250" t="str">
        <f t="shared" si="687"/>
        <v>No</v>
      </c>
      <c r="AN715" s="246" t="str">
        <f t="shared" si="688"/>
        <v/>
      </c>
      <c r="AO715" s="247" t="str">
        <f t="shared" si="689"/>
        <v/>
      </c>
      <c r="AP715" s="248" t="str">
        <f t="shared" si="690"/>
        <v/>
      </c>
      <c r="AQ715" s="249" t="str">
        <f t="shared" si="691"/>
        <v/>
      </c>
      <c r="AR715" s="250" t="str">
        <f t="shared" si="692"/>
        <v/>
      </c>
      <c r="AS715" s="234"/>
      <c r="AY715" s="385">
        <f t="shared" si="693"/>
        <v>0</v>
      </c>
      <c r="AZ715" s="385">
        <f t="shared" si="660"/>
        <v>0</v>
      </c>
      <c r="BA715" s="385">
        <f t="shared" si="694"/>
        <v>0</v>
      </c>
      <c r="BB715" s="385">
        <f t="shared" si="661"/>
        <v>0</v>
      </c>
      <c r="BC715" s="385">
        <f t="shared" si="662"/>
        <v>0</v>
      </c>
      <c r="BD715" s="385">
        <f t="shared" si="663"/>
        <v>0</v>
      </c>
      <c r="BE715" s="385">
        <f t="shared" si="664"/>
        <v>0</v>
      </c>
      <c r="BF715" s="385">
        <f t="shared" si="665"/>
        <v>0</v>
      </c>
      <c r="BG715" s="385">
        <f t="shared" si="666"/>
        <v>0</v>
      </c>
      <c r="BH715" s="385">
        <f t="shared" si="667"/>
        <v>0</v>
      </c>
      <c r="BI715" s="385">
        <f t="shared" si="668"/>
        <v>0</v>
      </c>
      <c r="BJ715" s="385">
        <f t="shared" si="669"/>
        <v>0</v>
      </c>
      <c r="BK715" s="385">
        <f t="shared" si="670"/>
        <v>0</v>
      </c>
      <c r="BL715" s="385">
        <f t="shared" si="671"/>
        <v>0</v>
      </c>
      <c r="BM715" s="385">
        <f t="shared" si="672"/>
        <v>0</v>
      </c>
      <c r="BN715" s="385">
        <f t="shared" si="673"/>
        <v>0</v>
      </c>
      <c r="CK715" s="239">
        <f t="shared" si="695"/>
        <v>0</v>
      </c>
      <c r="CL715" s="239">
        <f t="shared" si="696"/>
        <v>0</v>
      </c>
    </row>
    <row r="716" spans="3:90" x14ac:dyDescent="0.35">
      <c r="C716" s="235"/>
      <c r="D716" s="246" t="str">
        <f t="shared" si="674"/>
        <v/>
      </c>
      <c r="E716" s="247" t="str">
        <f t="shared" si="675"/>
        <v/>
      </c>
      <c r="F716" s="248" t="str">
        <f t="shared" si="676"/>
        <v/>
      </c>
      <c r="G716" s="249" t="str">
        <f t="shared" si="677"/>
        <v/>
      </c>
      <c r="H716" s="250" t="str">
        <f t="shared" si="678"/>
        <v/>
      </c>
      <c r="I716" s="386" t="str">
        <f t="shared" si="639"/>
        <v/>
      </c>
      <c r="J716" s="387" t="str">
        <f t="shared" si="640"/>
        <v/>
      </c>
      <c r="K716" s="388" t="str">
        <f t="shared" si="641"/>
        <v/>
      </c>
      <c r="L716" s="389" t="str">
        <f t="shared" si="642"/>
        <v/>
      </c>
      <c r="M716" s="250" t="str">
        <f t="shared" si="643"/>
        <v/>
      </c>
      <c r="N716" s="246" t="b">
        <f t="shared" si="679"/>
        <v>0</v>
      </c>
      <c r="O716" s="246" t="b">
        <f t="shared" si="680"/>
        <v>0</v>
      </c>
      <c r="P716" s="246" t="b">
        <f t="shared" si="681"/>
        <v>0</v>
      </c>
      <c r="Q716" s="246" t="b">
        <f t="shared" si="682"/>
        <v>0</v>
      </c>
      <c r="R716" s="246" t="str">
        <f t="shared" si="683"/>
        <v>No</v>
      </c>
      <c r="S716" s="247" t="b">
        <f t="shared" si="644"/>
        <v>0</v>
      </c>
      <c r="T716" s="247" t="b">
        <f t="shared" si="645"/>
        <v>0</v>
      </c>
      <c r="U716" s="247" t="b">
        <f t="shared" si="646"/>
        <v>0</v>
      </c>
      <c r="V716" s="247" t="b">
        <f t="shared" si="647"/>
        <v>0</v>
      </c>
      <c r="W716" s="247" t="str">
        <f t="shared" si="684"/>
        <v>No</v>
      </c>
      <c r="X716" s="248" t="b">
        <f t="shared" si="648"/>
        <v>0</v>
      </c>
      <c r="Y716" s="248" t="b">
        <f t="shared" si="649"/>
        <v>0</v>
      </c>
      <c r="Z716" s="248" t="b">
        <f t="shared" si="650"/>
        <v>0</v>
      </c>
      <c r="AA716" s="248" t="b">
        <f t="shared" si="651"/>
        <v>0</v>
      </c>
      <c r="AB716" s="248" t="str">
        <f t="shared" si="685"/>
        <v>No</v>
      </c>
      <c r="AC716" s="249" t="b">
        <f t="shared" si="652"/>
        <v>0</v>
      </c>
      <c r="AD716" s="249" t="b">
        <f t="shared" si="653"/>
        <v>0</v>
      </c>
      <c r="AE716" s="249" t="b">
        <f t="shared" si="654"/>
        <v>0</v>
      </c>
      <c r="AF716" s="249" t="b">
        <f t="shared" si="655"/>
        <v>0</v>
      </c>
      <c r="AG716" s="249" t="str">
        <f t="shared" si="686"/>
        <v>No</v>
      </c>
      <c r="AH716" s="250" t="b">
        <f t="shared" si="656"/>
        <v>0</v>
      </c>
      <c r="AI716" s="250" t="b">
        <f t="shared" si="657"/>
        <v>0</v>
      </c>
      <c r="AJ716" s="250" t="b">
        <f t="shared" si="658"/>
        <v>0</v>
      </c>
      <c r="AK716" s="250" t="b">
        <f t="shared" si="659"/>
        <v>0</v>
      </c>
      <c r="AL716" s="250" t="str">
        <f t="shared" si="687"/>
        <v>No</v>
      </c>
      <c r="AN716" s="246" t="str">
        <f t="shared" si="688"/>
        <v/>
      </c>
      <c r="AO716" s="247" t="str">
        <f t="shared" si="689"/>
        <v/>
      </c>
      <c r="AP716" s="248" t="str">
        <f t="shared" si="690"/>
        <v/>
      </c>
      <c r="AQ716" s="249" t="str">
        <f t="shared" si="691"/>
        <v/>
      </c>
      <c r="AR716" s="250" t="str">
        <f t="shared" si="692"/>
        <v/>
      </c>
      <c r="AS716" s="234"/>
      <c r="AY716" s="385">
        <f t="shared" si="693"/>
        <v>0</v>
      </c>
      <c r="AZ716" s="385">
        <f t="shared" si="660"/>
        <v>0</v>
      </c>
      <c r="BA716" s="385">
        <f t="shared" si="694"/>
        <v>0</v>
      </c>
      <c r="BB716" s="385">
        <f t="shared" si="661"/>
        <v>0</v>
      </c>
      <c r="BC716" s="385">
        <f t="shared" si="662"/>
        <v>0</v>
      </c>
      <c r="BD716" s="385">
        <f t="shared" si="663"/>
        <v>0</v>
      </c>
      <c r="BE716" s="385">
        <f t="shared" si="664"/>
        <v>0</v>
      </c>
      <c r="BF716" s="385">
        <f t="shared" si="665"/>
        <v>0</v>
      </c>
      <c r="BG716" s="385">
        <f t="shared" si="666"/>
        <v>0</v>
      </c>
      <c r="BH716" s="385">
        <f t="shared" si="667"/>
        <v>0</v>
      </c>
      <c r="BI716" s="385">
        <f t="shared" si="668"/>
        <v>0</v>
      </c>
      <c r="BJ716" s="385">
        <f t="shared" si="669"/>
        <v>0</v>
      </c>
      <c r="BK716" s="385">
        <f t="shared" si="670"/>
        <v>0</v>
      </c>
      <c r="BL716" s="385">
        <f t="shared" si="671"/>
        <v>0</v>
      </c>
      <c r="BM716" s="385">
        <f t="shared" si="672"/>
        <v>0</v>
      </c>
      <c r="BN716" s="385">
        <f t="shared" si="673"/>
        <v>0</v>
      </c>
      <c r="CK716" s="239">
        <f t="shared" si="695"/>
        <v>0</v>
      </c>
      <c r="CL716" s="239">
        <f t="shared" si="696"/>
        <v>0</v>
      </c>
    </row>
    <row r="717" spans="3:90" x14ac:dyDescent="0.35">
      <c r="C717" s="235"/>
      <c r="D717" s="246" t="str">
        <f t="shared" si="674"/>
        <v/>
      </c>
      <c r="E717" s="247" t="str">
        <f t="shared" si="675"/>
        <v/>
      </c>
      <c r="F717" s="248" t="str">
        <f t="shared" si="676"/>
        <v/>
      </c>
      <c r="G717" s="249" t="str">
        <f t="shared" si="677"/>
        <v/>
      </c>
      <c r="H717" s="250" t="str">
        <f t="shared" si="678"/>
        <v/>
      </c>
      <c r="I717" s="386" t="str">
        <f t="shared" si="639"/>
        <v/>
      </c>
      <c r="J717" s="387" t="str">
        <f t="shared" si="640"/>
        <v/>
      </c>
      <c r="K717" s="388" t="str">
        <f t="shared" si="641"/>
        <v/>
      </c>
      <c r="L717" s="389" t="str">
        <f t="shared" si="642"/>
        <v/>
      </c>
      <c r="M717" s="250" t="str">
        <f t="shared" si="643"/>
        <v/>
      </c>
      <c r="N717" s="246" t="b">
        <f t="shared" si="679"/>
        <v>0</v>
      </c>
      <c r="O717" s="246" t="b">
        <f t="shared" si="680"/>
        <v>0</v>
      </c>
      <c r="P717" s="246" t="b">
        <f t="shared" si="681"/>
        <v>0</v>
      </c>
      <c r="Q717" s="246" t="b">
        <f t="shared" si="682"/>
        <v>0</v>
      </c>
      <c r="R717" s="246" t="str">
        <f t="shared" si="683"/>
        <v>No</v>
      </c>
      <c r="S717" s="247" t="b">
        <f t="shared" si="644"/>
        <v>0</v>
      </c>
      <c r="T717" s="247" t="b">
        <f t="shared" si="645"/>
        <v>0</v>
      </c>
      <c r="U717" s="247" t="b">
        <f t="shared" si="646"/>
        <v>0</v>
      </c>
      <c r="V717" s="247" t="b">
        <f t="shared" si="647"/>
        <v>0</v>
      </c>
      <c r="W717" s="247" t="str">
        <f t="shared" si="684"/>
        <v>No</v>
      </c>
      <c r="X717" s="248" t="b">
        <f t="shared" si="648"/>
        <v>0</v>
      </c>
      <c r="Y717" s="248" t="b">
        <f t="shared" si="649"/>
        <v>0</v>
      </c>
      <c r="Z717" s="248" t="b">
        <f t="shared" si="650"/>
        <v>0</v>
      </c>
      <c r="AA717" s="248" t="b">
        <f t="shared" si="651"/>
        <v>0</v>
      </c>
      <c r="AB717" s="248" t="str">
        <f t="shared" si="685"/>
        <v>No</v>
      </c>
      <c r="AC717" s="249" t="b">
        <f t="shared" si="652"/>
        <v>0</v>
      </c>
      <c r="AD717" s="249" t="b">
        <f t="shared" si="653"/>
        <v>0</v>
      </c>
      <c r="AE717" s="249" t="b">
        <f t="shared" si="654"/>
        <v>0</v>
      </c>
      <c r="AF717" s="249" t="b">
        <f t="shared" si="655"/>
        <v>0</v>
      </c>
      <c r="AG717" s="249" t="str">
        <f t="shared" si="686"/>
        <v>No</v>
      </c>
      <c r="AH717" s="250" t="b">
        <f t="shared" si="656"/>
        <v>0</v>
      </c>
      <c r="AI717" s="250" t="b">
        <f t="shared" si="657"/>
        <v>0</v>
      </c>
      <c r="AJ717" s="250" t="b">
        <f t="shared" si="658"/>
        <v>0</v>
      </c>
      <c r="AK717" s="250" t="b">
        <f t="shared" si="659"/>
        <v>0</v>
      </c>
      <c r="AL717" s="250" t="str">
        <f t="shared" si="687"/>
        <v>No</v>
      </c>
      <c r="AN717" s="246" t="str">
        <f t="shared" si="688"/>
        <v/>
      </c>
      <c r="AO717" s="247" t="str">
        <f t="shared" si="689"/>
        <v/>
      </c>
      <c r="AP717" s="248" t="str">
        <f t="shared" si="690"/>
        <v/>
      </c>
      <c r="AQ717" s="249" t="str">
        <f t="shared" si="691"/>
        <v/>
      </c>
      <c r="AR717" s="250" t="str">
        <f t="shared" si="692"/>
        <v/>
      </c>
      <c r="AS717" s="234"/>
      <c r="AY717" s="385">
        <f t="shared" si="693"/>
        <v>0</v>
      </c>
      <c r="AZ717" s="385">
        <f t="shared" si="660"/>
        <v>0</v>
      </c>
      <c r="BA717" s="385">
        <f t="shared" si="694"/>
        <v>0</v>
      </c>
      <c r="BB717" s="385">
        <f t="shared" si="661"/>
        <v>0</v>
      </c>
      <c r="BC717" s="385">
        <f t="shared" si="662"/>
        <v>0</v>
      </c>
      <c r="BD717" s="385">
        <f t="shared" si="663"/>
        <v>0</v>
      </c>
      <c r="BE717" s="385">
        <f t="shared" si="664"/>
        <v>0</v>
      </c>
      <c r="BF717" s="385">
        <f t="shared" si="665"/>
        <v>0</v>
      </c>
      <c r="BG717" s="385">
        <f t="shared" si="666"/>
        <v>0</v>
      </c>
      <c r="BH717" s="385">
        <f t="shared" si="667"/>
        <v>0</v>
      </c>
      <c r="BI717" s="385">
        <f t="shared" si="668"/>
        <v>0</v>
      </c>
      <c r="BJ717" s="385">
        <f t="shared" si="669"/>
        <v>0</v>
      </c>
      <c r="BK717" s="385">
        <f t="shared" si="670"/>
        <v>0</v>
      </c>
      <c r="BL717" s="385">
        <f t="shared" si="671"/>
        <v>0</v>
      </c>
      <c r="BM717" s="385">
        <f t="shared" si="672"/>
        <v>0</v>
      </c>
      <c r="BN717" s="385">
        <f t="shared" si="673"/>
        <v>0</v>
      </c>
      <c r="CK717" s="239">
        <f t="shared" si="695"/>
        <v>0</v>
      </c>
      <c r="CL717" s="239">
        <f t="shared" si="696"/>
        <v>0</v>
      </c>
    </row>
    <row r="718" spans="3:90" x14ac:dyDescent="0.35">
      <c r="C718" s="235"/>
      <c r="D718" s="246" t="str">
        <f t="shared" si="674"/>
        <v/>
      </c>
      <c r="E718" s="247" t="str">
        <f t="shared" si="675"/>
        <v/>
      </c>
      <c r="F718" s="248" t="str">
        <f t="shared" si="676"/>
        <v/>
      </c>
      <c r="G718" s="249" t="str">
        <f t="shared" si="677"/>
        <v/>
      </c>
      <c r="H718" s="250" t="str">
        <f t="shared" si="678"/>
        <v/>
      </c>
      <c r="I718" s="386" t="str">
        <f t="shared" si="639"/>
        <v/>
      </c>
      <c r="J718" s="387" t="str">
        <f t="shared" si="640"/>
        <v/>
      </c>
      <c r="K718" s="388" t="str">
        <f t="shared" si="641"/>
        <v/>
      </c>
      <c r="L718" s="389" t="str">
        <f t="shared" si="642"/>
        <v/>
      </c>
      <c r="M718" s="250" t="str">
        <f t="shared" si="643"/>
        <v/>
      </c>
      <c r="N718" s="246" t="b">
        <f t="shared" si="679"/>
        <v>0</v>
      </c>
      <c r="O718" s="246" t="b">
        <f t="shared" si="680"/>
        <v>0</v>
      </c>
      <c r="P718" s="246" t="b">
        <f t="shared" si="681"/>
        <v>0</v>
      </c>
      <c r="Q718" s="246" t="b">
        <f t="shared" si="682"/>
        <v>0</v>
      </c>
      <c r="R718" s="246" t="str">
        <f t="shared" si="683"/>
        <v>No</v>
      </c>
      <c r="S718" s="247" t="b">
        <f t="shared" si="644"/>
        <v>0</v>
      </c>
      <c r="T718" s="247" t="b">
        <f t="shared" si="645"/>
        <v>0</v>
      </c>
      <c r="U718" s="247" t="b">
        <f t="shared" si="646"/>
        <v>0</v>
      </c>
      <c r="V718" s="247" t="b">
        <f t="shared" si="647"/>
        <v>0</v>
      </c>
      <c r="W718" s="247" t="str">
        <f t="shared" si="684"/>
        <v>No</v>
      </c>
      <c r="X718" s="248" t="b">
        <f t="shared" si="648"/>
        <v>0</v>
      </c>
      <c r="Y718" s="248" t="b">
        <f t="shared" si="649"/>
        <v>0</v>
      </c>
      <c r="Z718" s="248" t="b">
        <f t="shared" si="650"/>
        <v>0</v>
      </c>
      <c r="AA718" s="248" t="b">
        <f t="shared" si="651"/>
        <v>0</v>
      </c>
      <c r="AB718" s="248" t="str">
        <f t="shared" si="685"/>
        <v>No</v>
      </c>
      <c r="AC718" s="249" t="b">
        <f t="shared" si="652"/>
        <v>0</v>
      </c>
      <c r="AD718" s="249" t="b">
        <f t="shared" si="653"/>
        <v>0</v>
      </c>
      <c r="AE718" s="249" t="b">
        <f t="shared" si="654"/>
        <v>0</v>
      </c>
      <c r="AF718" s="249" t="b">
        <f t="shared" si="655"/>
        <v>0</v>
      </c>
      <c r="AG718" s="249" t="str">
        <f t="shared" si="686"/>
        <v>No</v>
      </c>
      <c r="AH718" s="250" t="b">
        <f t="shared" si="656"/>
        <v>0</v>
      </c>
      <c r="AI718" s="250" t="b">
        <f t="shared" si="657"/>
        <v>0</v>
      </c>
      <c r="AJ718" s="250" t="b">
        <f t="shared" si="658"/>
        <v>0</v>
      </c>
      <c r="AK718" s="250" t="b">
        <f t="shared" si="659"/>
        <v>0</v>
      </c>
      <c r="AL718" s="250" t="str">
        <f t="shared" si="687"/>
        <v>No</v>
      </c>
      <c r="AN718" s="246" t="str">
        <f t="shared" si="688"/>
        <v/>
      </c>
      <c r="AO718" s="247" t="str">
        <f t="shared" si="689"/>
        <v/>
      </c>
      <c r="AP718" s="248" t="str">
        <f t="shared" si="690"/>
        <v/>
      </c>
      <c r="AQ718" s="249" t="str">
        <f t="shared" si="691"/>
        <v/>
      </c>
      <c r="AR718" s="250" t="str">
        <f t="shared" si="692"/>
        <v/>
      </c>
      <c r="AS718" s="234"/>
      <c r="AY718" s="385">
        <f t="shared" si="693"/>
        <v>0</v>
      </c>
      <c r="AZ718" s="385">
        <f t="shared" si="660"/>
        <v>0</v>
      </c>
      <c r="BA718" s="385">
        <f t="shared" si="694"/>
        <v>0</v>
      </c>
      <c r="BB718" s="385">
        <f t="shared" si="661"/>
        <v>0</v>
      </c>
      <c r="BC718" s="385">
        <f t="shared" si="662"/>
        <v>0</v>
      </c>
      <c r="BD718" s="385">
        <f t="shared" si="663"/>
        <v>0</v>
      </c>
      <c r="BE718" s="385">
        <f t="shared" si="664"/>
        <v>0</v>
      </c>
      <c r="BF718" s="385">
        <f t="shared" si="665"/>
        <v>0</v>
      </c>
      <c r="BG718" s="385">
        <f t="shared" si="666"/>
        <v>0</v>
      </c>
      <c r="BH718" s="385">
        <f t="shared" si="667"/>
        <v>0</v>
      </c>
      <c r="BI718" s="385">
        <f t="shared" si="668"/>
        <v>0</v>
      </c>
      <c r="BJ718" s="385">
        <f t="shared" si="669"/>
        <v>0</v>
      </c>
      <c r="BK718" s="385">
        <f t="shared" si="670"/>
        <v>0</v>
      </c>
      <c r="BL718" s="385">
        <f t="shared" si="671"/>
        <v>0</v>
      </c>
      <c r="BM718" s="385">
        <f t="shared" si="672"/>
        <v>0</v>
      </c>
      <c r="BN718" s="385">
        <f t="shared" si="673"/>
        <v>0</v>
      </c>
      <c r="CK718" s="239">
        <f t="shared" si="695"/>
        <v>0</v>
      </c>
      <c r="CL718" s="239">
        <f t="shared" si="696"/>
        <v>0</v>
      </c>
    </row>
    <row r="719" spans="3:90" x14ac:dyDescent="0.35">
      <c r="C719" s="235"/>
      <c r="D719" s="246" t="str">
        <f t="shared" si="674"/>
        <v/>
      </c>
      <c r="E719" s="247" t="str">
        <f t="shared" si="675"/>
        <v/>
      </c>
      <c r="F719" s="248" t="str">
        <f t="shared" si="676"/>
        <v/>
      </c>
      <c r="G719" s="249" t="str">
        <f t="shared" si="677"/>
        <v/>
      </c>
      <c r="H719" s="250" t="str">
        <f t="shared" si="678"/>
        <v/>
      </c>
      <c r="I719" s="386" t="str">
        <f t="shared" si="639"/>
        <v/>
      </c>
      <c r="J719" s="387" t="str">
        <f t="shared" si="640"/>
        <v/>
      </c>
      <c r="K719" s="388" t="str">
        <f t="shared" si="641"/>
        <v/>
      </c>
      <c r="L719" s="389" t="str">
        <f t="shared" si="642"/>
        <v/>
      </c>
      <c r="M719" s="250" t="str">
        <f t="shared" si="643"/>
        <v/>
      </c>
      <c r="N719" s="246" t="b">
        <f t="shared" si="679"/>
        <v>0</v>
      </c>
      <c r="O719" s="246" t="b">
        <f t="shared" si="680"/>
        <v>0</v>
      </c>
      <c r="P719" s="246" t="b">
        <f t="shared" si="681"/>
        <v>0</v>
      </c>
      <c r="Q719" s="246" t="b">
        <f t="shared" si="682"/>
        <v>0</v>
      </c>
      <c r="R719" s="246" t="str">
        <f t="shared" si="683"/>
        <v>No</v>
      </c>
      <c r="S719" s="247" t="b">
        <f t="shared" si="644"/>
        <v>0</v>
      </c>
      <c r="T719" s="247" t="b">
        <f t="shared" si="645"/>
        <v>0</v>
      </c>
      <c r="U719" s="247" t="b">
        <f t="shared" si="646"/>
        <v>0</v>
      </c>
      <c r="V719" s="247" t="b">
        <f t="shared" si="647"/>
        <v>0</v>
      </c>
      <c r="W719" s="247" t="str">
        <f t="shared" si="684"/>
        <v>No</v>
      </c>
      <c r="X719" s="248" t="b">
        <f t="shared" si="648"/>
        <v>0</v>
      </c>
      <c r="Y719" s="248" t="b">
        <f t="shared" si="649"/>
        <v>0</v>
      </c>
      <c r="Z719" s="248" t="b">
        <f t="shared" si="650"/>
        <v>0</v>
      </c>
      <c r="AA719" s="248" t="b">
        <f t="shared" si="651"/>
        <v>0</v>
      </c>
      <c r="AB719" s="248" t="str">
        <f t="shared" si="685"/>
        <v>No</v>
      </c>
      <c r="AC719" s="249" t="b">
        <f t="shared" si="652"/>
        <v>0</v>
      </c>
      <c r="AD719" s="249" t="b">
        <f t="shared" si="653"/>
        <v>0</v>
      </c>
      <c r="AE719" s="249" t="b">
        <f t="shared" si="654"/>
        <v>0</v>
      </c>
      <c r="AF719" s="249" t="b">
        <f t="shared" si="655"/>
        <v>0</v>
      </c>
      <c r="AG719" s="249" t="str">
        <f t="shared" si="686"/>
        <v>No</v>
      </c>
      <c r="AH719" s="250" t="b">
        <f t="shared" si="656"/>
        <v>0</v>
      </c>
      <c r="AI719" s="250" t="b">
        <f t="shared" si="657"/>
        <v>0</v>
      </c>
      <c r="AJ719" s="250" t="b">
        <f t="shared" si="658"/>
        <v>0</v>
      </c>
      <c r="AK719" s="250" t="b">
        <f t="shared" si="659"/>
        <v>0</v>
      </c>
      <c r="AL719" s="250" t="str">
        <f t="shared" si="687"/>
        <v>No</v>
      </c>
      <c r="AN719" s="246" t="str">
        <f t="shared" si="688"/>
        <v/>
      </c>
      <c r="AO719" s="247" t="str">
        <f t="shared" si="689"/>
        <v/>
      </c>
      <c r="AP719" s="248" t="str">
        <f t="shared" si="690"/>
        <v/>
      </c>
      <c r="AQ719" s="249" t="str">
        <f t="shared" si="691"/>
        <v/>
      </c>
      <c r="AR719" s="250" t="str">
        <f t="shared" si="692"/>
        <v/>
      </c>
      <c r="AS719" s="234"/>
      <c r="AY719" s="385">
        <f t="shared" si="693"/>
        <v>0</v>
      </c>
      <c r="AZ719" s="385">
        <f t="shared" si="660"/>
        <v>0</v>
      </c>
      <c r="BA719" s="385">
        <f t="shared" si="694"/>
        <v>0</v>
      </c>
      <c r="BB719" s="385">
        <f t="shared" si="661"/>
        <v>0</v>
      </c>
      <c r="BC719" s="385">
        <f t="shared" si="662"/>
        <v>0</v>
      </c>
      <c r="BD719" s="385">
        <f t="shared" si="663"/>
        <v>0</v>
      </c>
      <c r="BE719" s="385">
        <f t="shared" si="664"/>
        <v>0</v>
      </c>
      <c r="BF719" s="385">
        <f t="shared" si="665"/>
        <v>0</v>
      </c>
      <c r="BG719" s="385">
        <f t="shared" si="666"/>
        <v>0</v>
      </c>
      <c r="BH719" s="385">
        <f t="shared" si="667"/>
        <v>0</v>
      </c>
      <c r="BI719" s="385">
        <f t="shared" si="668"/>
        <v>0</v>
      </c>
      <c r="BJ719" s="385">
        <f t="shared" si="669"/>
        <v>0</v>
      </c>
      <c r="BK719" s="385">
        <f t="shared" si="670"/>
        <v>0</v>
      </c>
      <c r="BL719" s="385">
        <f t="shared" si="671"/>
        <v>0</v>
      </c>
      <c r="BM719" s="385">
        <f t="shared" si="672"/>
        <v>0</v>
      </c>
      <c r="BN719" s="385">
        <f t="shared" si="673"/>
        <v>0</v>
      </c>
      <c r="CK719" s="239">
        <f t="shared" si="695"/>
        <v>0</v>
      </c>
      <c r="CL719" s="239">
        <f t="shared" si="696"/>
        <v>0</v>
      </c>
    </row>
    <row r="720" spans="3:90" x14ac:dyDescent="0.35">
      <c r="C720" s="235"/>
      <c r="D720" s="246" t="str">
        <f t="shared" si="674"/>
        <v/>
      </c>
      <c r="E720" s="247" t="str">
        <f t="shared" si="675"/>
        <v/>
      </c>
      <c r="F720" s="248" t="str">
        <f t="shared" si="676"/>
        <v/>
      </c>
      <c r="G720" s="249" t="str">
        <f t="shared" si="677"/>
        <v/>
      </c>
      <c r="H720" s="250" t="str">
        <f t="shared" si="678"/>
        <v/>
      </c>
      <c r="I720" s="386" t="str">
        <f t="shared" si="639"/>
        <v/>
      </c>
      <c r="J720" s="387" t="str">
        <f t="shared" si="640"/>
        <v/>
      </c>
      <c r="K720" s="388" t="str">
        <f t="shared" si="641"/>
        <v/>
      </c>
      <c r="L720" s="389" t="str">
        <f t="shared" si="642"/>
        <v/>
      </c>
      <c r="M720" s="250" t="str">
        <f t="shared" si="643"/>
        <v/>
      </c>
      <c r="N720" s="246" t="b">
        <f t="shared" si="679"/>
        <v>0</v>
      </c>
      <c r="O720" s="246" t="b">
        <f t="shared" si="680"/>
        <v>0</v>
      </c>
      <c r="P720" s="246" t="b">
        <f t="shared" si="681"/>
        <v>0</v>
      </c>
      <c r="Q720" s="246" t="b">
        <f t="shared" si="682"/>
        <v>0</v>
      </c>
      <c r="R720" s="246" t="str">
        <f t="shared" si="683"/>
        <v>No</v>
      </c>
      <c r="S720" s="247" t="b">
        <f t="shared" si="644"/>
        <v>0</v>
      </c>
      <c r="T720" s="247" t="b">
        <f t="shared" si="645"/>
        <v>0</v>
      </c>
      <c r="U720" s="247" t="b">
        <f t="shared" si="646"/>
        <v>0</v>
      </c>
      <c r="V720" s="247" t="b">
        <f t="shared" si="647"/>
        <v>0</v>
      </c>
      <c r="W720" s="247" t="str">
        <f t="shared" si="684"/>
        <v>No</v>
      </c>
      <c r="X720" s="248" t="b">
        <f t="shared" si="648"/>
        <v>0</v>
      </c>
      <c r="Y720" s="248" t="b">
        <f t="shared" si="649"/>
        <v>0</v>
      </c>
      <c r="Z720" s="248" t="b">
        <f t="shared" si="650"/>
        <v>0</v>
      </c>
      <c r="AA720" s="248" t="b">
        <f t="shared" si="651"/>
        <v>0</v>
      </c>
      <c r="AB720" s="248" t="str">
        <f t="shared" si="685"/>
        <v>No</v>
      </c>
      <c r="AC720" s="249" t="b">
        <f t="shared" si="652"/>
        <v>0</v>
      </c>
      <c r="AD720" s="249" t="b">
        <f t="shared" si="653"/>
        <v>0</v>
      </c>
      <c r="AE720" s="249" t="b">
        <f t="shared" si="654"/>
        <v>0</v>
      </c>
      <c r="AF720" s="249" t="b">
        <f t="shared" si="655"/>
        <v>0</v>
      </c>
      <c r="AG720" s="249" t="str">
        <f t="shared" si="686"/>
        <v>No</v>
      </c>
      <c r="AH720" s="250" t="b">
        <f t="shared" si="656"/>
        <v>0</v>
      </c>
      <c r="AI720" s="250" t="b">
        <f t="shared" si="657"/>
        <v>0</v>
      </c>
      <c r="AJ720" s="250" t="b">
        <f t="shared" si="658"/>
        <v>0</v>
      </c>
      <c r="AK720" s="250" t="b">
        <f t="shared" si="659"/>
        <v>0</v>
      </c>
      <c r="AL720" s="250" t="str">
        <f t="shared" si="687"/>
        <v>No</v>
      </c>
      <c r="AN720" s="246" t="str">
        <f t="shared" si="688"/>
        <v/>
      </c>
      <c r="AO720" s="247" t="str">
        <f t="shared" si="689"/>
        <v/>
      </c>
      <c r="AP720" s="248" t="str">
        <f t="shared" si="690"/>
        <v/>
      </c>
      <c r="AQ720" s="249" t="str">
        <f t="shared" si="691"/>
        <v/>
      </c>
      <c r="AR720" s="250" t="str">
        <f t="shared" si="692"/>
        <v/>
      </c>
      <c r="AS720" s="234"/>
      <c r="AY720" s="385">
        <f t="shared" si="693"/>
        <v>0</v>
      </c>
      <c r="AZ720" s="385">
        <f t="shared" si="660"/>
        <v>0</v>
      </c>
      <c r="BA720" s="385">
        <f t="shared" si="694"/>
        <v>0</v>
      </c>
      <c r="BB720" s="385">
        <f t="shared" si="661"/>
        <v>0</v>
      </c>
      <c r="BC720" s="385">
        <f t="shared" si="662"/>
        <v>0</v>
      </c>
      <c r="BD720" s="385">
        <f t="shared" si="663"/>
        <v>0</v>
      </c>
      <c r="BE720" s="385">
        <f t="shared" si="664"/>
        <v>0</v>
      </c>
      <c r="BF720" s="385">
        <f t="shared" si="665"/>
        <v>0</v>
      </c>
      <c r="BG720" s="385">
        <f t="shared" si="666"/>
        <v>0</v>
      </c>
      <c r="BH720" s="385">
        <f t="shared" si="667"/>
        <v>0</v>
      </c>
      <c r="BI720" s="385">
        <f t="shared" si="668"/>
        <v>0</v>
      </c>
      <c r="BJ720" s="385">
        <f t="shared" si="669"/>
        <v>0</v>
      </c>
      <c r="BK720" s="385">
        <f t="shared" si="670"/>
        <v>0</v>
      </c>
      <c r="BL720" s="385">
        <f t="shared" si="671"/>
        <v>0</v>
      </c>
      <c r="BM720" s="385">
        <f t="shared" si="672"/>
        <v>0</v>
      </c>
      <c r="BN720" s="385">
        <f t="shared" si="673"/>
        <v>0</v>
      </c>
      <c r="CK720" s="239">
        <f t="shared" si="695"/>
        <v>0</v>
      </c>
      <c r="CL720" s="239">
        <f t="shared" si="696"/>
        <v>0</v>
      </c>
    </row>
    <row r="721" spans="3:90" x14ac:dyDescent="0.35">
      <c r="C721" s="235"/>
      <c r="D721" s="246" t="str">
        <f t="shared" si="674"/>
        <v/>
      </c>
      <c r="E721" s="247" t="str">
        <f t="shared" si="675"/>
        <v/>
      </c>
      <c r="F721" s="248" t="str">
        <f t="shared" si="676"/>
        <v/>
      </c>
      <c r="G721" s="249" t="str">
        <f t="shared" si="677"/>
        <v/>
      </c>
      <c r="H721" s="250" t="str">
        <f t="shared" si="678"/>
        <v/>
      </c>
      <c r="I721" s="386" t="str">
        <f t="shared" si="639"/>
        <v/>
      </c>
      <c r="J721" s="387" t="str">
        <f t="shared" si="640"/>
        <v/>
      </c>
      <c r="K721" s="388" t="str">
        <f t="shared" si="641"/>
        <v/>
      </c>
      <c r="L721" s="389" t="str">
        <f t="shared" si="642"/>
        <v/>
      </c>
      <c r="M721" s="250" t="str">
        <f t="shared" si="643"/>
        <v/>
      </c>
      <c r="N721" s="246" t="b">
        <f t="shared" si="679"/>
        <v>0</v>
      </c>
      <c r="O721" s="246" t="b">
        <f t="shared" si="680"/>
        <v>0</v>
      </c>
      <c r="P721" s="246" t="b">
        <f t="shared" si="681"/>
        <v>0</v>
      </c>
      <c r="Q721" s="246" t="b">
        <f t="shared" si="682"/>
        <v>0</v>
      </c>
      <c r="R721" s="246" t="str">
        <f t="shared" si="683"/>
        <v>No</v>
      </c>
      <c r="S721" s="247" t="b">
        <f t="shared" si="644"/>
        <v>0</v>
      </c>
      <c r="T721" s="247" t="b">
        <f t="shared" si="645"/>
        <v>0</v>
      </c>
      <c r="U721" s="247" t="b">
        <f t="shared" si="646"/>
        <v>0</v>
      </c>
      <c r="V721" s="247" t="b">
        <f t="shared" si="647"/>
        <v>0</v>
      </c>
      <c r="W721" s="247" t="str">
        <f t="shared" si="684"/>
        <v>No</v>
      </c>
      <c r="X721" s="248" t="b">
        <f t="shared" si="648"/>
        <v>0</v>
      </c>
      <c r="Y721" s="248" t="b">
        <f t="shared" si="649"/>
        <v>0</v>
      </c>
      <c r="Z721" s="248" t="b">
        <f t="shared" si="650"/>
        <v>0</v>
      </c>
      <c r="AA721" s="248" t="b">
        <f t="shared" si="651"/>
        <v>0</v>
      </c>
      <c r="AB721" s="248" t="str">
        <f t="shared" si="685"/>
        <v>No</v>
      </c>
      <c r="AC721" s="249" t="b">
        <f t="shared" si="652"/>
        <v>0</v>
      </c>
      <c r="AD721" s="249" t="b">
        <f t="shared" si="653"/>
        <v>0</v>
      </c>
      <c r="AE721" s="249" t="b">
        <f t="shared" si="654"/>
        <v>0</v>
      </c>
      <c r="AF721" s="249" t="b">
        <f t="shared" si="655"/>
        <v>0</v>
      </c>
      <c r="AG721" s="249" t="str">
        <f t="shared" si="686"/>
        <v>No</v>
      </c>
      <c r="AH721" s="250" t="b">
        <f t="shared" si="656"/>
        <v>0</v>
      </c>
      <c r="AI721" s="250" t="b">
        <f t="shared" si="657"/>
        <v>0</v>
      </c>
      <c r="AJ721" s="250" t="b">
        <f t="shared" si="658"/>
        <v>0</v>
      </c>
      <c r="AK721" s="250" t="b">
        <f t="shared" si="659"/>
        <v>0</v>
      </c>
      <c r="AL721" s="250" t="str">
        <f t="shared" si="687"/>
        <v>No</v>
      </c>
      <c r="AN721" s="246" t="str">
        <f t="shared" si="688"/>
        <v/>
      </c>
      <c r="AO721" s="247" t="str">
        <f t="shared" si="689"/>
        <v/>
      </c>
      <c r="AP721" s="248" t="str">
        <f t="shared" si="690"/>
        <v/>
      </c>
      <c r="AQ721" s="249" t="str">
        <f t="shared" si="691"/>
        <v/>
      </c>
      <c r="AR721" s="250" t="str">
        <f t="shared" si="692"/>
        <v/>
      </c>
      <c r="AS721" s="234"/>
      <c r="AY721" s="385">
        <f t="shared" si="693"/>
        <v>0</v>
      </c>
      <c r="AZ721" s="385">
        <f t="shared" si="660"/>
        <v>0</v>
      </c>
      <c r="BA721" s="385">
        <f t="shared" si="694"/>
        <v>0</v>
      </c>
      <c r="BB721" s="385">
        <f t="shared" si="661"/>
        <v>0</v>
      </c>
      <c r="BC721" s="385">
        <f t="shared" si="662"/>
        <v>0</v>
      </c>
      <c r="BD721" s="385">
        <f t="shared" si="663"/>
        <v>0</v>
      </c>
      <c r="BE721" s="385">
        <f t="shared" si="664"/>
        <v>0</v>
      </c>
      <c r="BF721" s="385">
        <f t="shared" si="665"/>
        <v>0</v>
      </c>
      <c r="BG721" s="385">
        <f t="shared" si="666"/>
        <v>0</v>
      </c>
      <c r="BH721" s="385">
        <f t="shared" si="667"/>
        <v>0</v>
      </c>
      <c r="BI721" s="385">
        <f t="shared" si="668"/>
        <v>0</v>
      </c>
      <c r="BJ721" s="385">
        <f t="shared" si="669"/>
        <v>0</v>
      </c>
      <c r="BK721" s="385">
        <f t="shared" si="670"/>
        <v>0</v>
      </c>
      <c r="BL721" s="385">
        <f t="shared" si="671"/>
        <v>0</v>
      </c>
      <c r="BM721" s="385">
        <f t="shared" si="672"/>
        <v>0</v>
      </c>
      <c r="BN721" s="385">
        <f t="shared" si="673"/>
        <v>0</v>
      </c>
      <c r="CK721" s="239">
        <f t="shared" si="695"/>
        <v>0</v>
      </c>
      <c r="CL721" s="239">
        <f t="shared" si="696"/>
        <v>0</v>
      </c>
    </row>
    <row r="722" spans="3:90" x14ac:dyDescent="0.35">
      <c r="C722" s="235"/>
      <c r="D722" s="246" t="str">
        <f t="shared" si="674"/>
        <v/>
      </c>
      <c r="E722" s="247" t="str">
        <f t="shared" si="675"/>
        <v/>
      </c>
      <c r="F722" s="248" t="str">
        <f t="shared" si="676"/>
        <v/>
      </c>
      <c r="G722" s="249" t="str">
        <f t="shared" si="677"/>
        <v/>
      </c>
      <c r="H722" s="250" t="str">
        <f t="shared" si="678"/>
        <v/>
      </c>
      <c r="I722" s="386" t="str">
        <f t="shared" si="639"/>
        <v/>
      </c>
      <c r="J722" s="387" t="str">
        <f t="shared" si="640"/>
        <v/>
      </c>
      <c r="K722" s="388" t="str">
        <f t="shared" si="641"/>
        <v/>
      </c>
      <c r="L722" s="389" t="str">
        <f t="shared" si="642"/>
        <v/>
      </c>
      <c r="M722" s="250" t="str">
        <f t="shared" si="643"/>
        <v/>
      </c>
      <c r="N722" s="246" t="b">
        <f t="shared" si="679"/>
        <v>0</v>
      </c>
      <c r="O722" s="246" t="b">
        <f t="shared" si="680"/>
        <v>0</v>
      </c>
      <c r="P722" s="246" t="b">
        <f t="shared" si="681"/>
        <v>0</v>
      </c>
      <c r="Q722" s="246" t="b">
        <f t="shared" si="682"/>
        <v>0</v>
      </c>
      <c r="R722" s="246" t="str">
        <f t="shared" si="683"/>
        <v>No</v>
      </c>
      <c r="S722" s="247" t="b">
        <f t="shared" si="644"/>
        <v>0</v>
      </c>
      <c r="T722" s="247" t="b">
        <f t="shared" si="645"/>
        <v>0</v>
      </c>
      <c r="U722" s="247" t="b">
        <f t="shared" si="646"/>
        <v>0</v>
      </c>
      <c r="V722" s="247" t="b">
        <f t="shared" si="647"/>
        <v>0</v>
      </c>
      <c r="W722" s="247" t="str">
        <f t="shared" si="684"/>
        <v>No</v>
      </c>
      <c r="X722" s="248" t="b">
        <f t="shared" si="648"/>
        <v>0</v>
      </c>
      <c r="Y722" s="248" t="b">
        <f t="shared" si="649"/>
        <v>0</v>
      </c>
      <c r="Z722" s="248" t="b">
        <f t="shared" si="650"/>
        <v>0</v>
      </c>
      <c r="AA722" s="248" t="b">
        <f t="shared" si="651"/>
        <v>0</v>
      </c>
      <c r="AB722" s="248" t="str">
        <f t="shared" si="685"/>
        <v>No</v>
      </c>
      <c r="AC722" s="249" t="b">
        <f t="shared" si="652"/>
        <v>0</v>
      </c>
      <c r="AD722" s="249" t="b">
        <f t="shared" si="653"/>
        <v>0</v>
      </c>
      <c r="AE722" s="249" t="b">
        <f t="shared" si="654"/>
        <v>0</v>
      </c>
      <c r="AF722" s="249" t="b">
        <f t="shared" si="655"/>
        <v>0</v>
      </c>
      <c r="AG722" s="249" t="str">
        <f t="shared" si="686"/>
        <v>No</v>
      </c>
      <c r="AH722" s="250" t="b">
        <f t="shared" si="656"/>
        <v>0</v>
      </c>
      <c r="AI722" s="250" t="b">
        <f t="shared" si="657"/>
        <v>0</v>
      </c>
      <c r="AJ722" s="250" t="b">
        <f t="shared" si="658"/>
        <v>0</v>
      </c>
      <c r="AK722" s="250" t="b">
        <f t="shared" si="659"/>
        <v>0</v>
      </c>
      <c r="AL722" s="250" t="str">
        <f t="shared" si="687"/>
        <v>No</v>
      </c>
      <c r="AN722" s="246" t="str">
        <f t="shared" si="688"/>
        <v/>
      </c>
      <c r="AO722" s="247" t="str">
        <f t="shared" si="689"/>
        <v/>
      </c>
      <c r="AP722" s="248" t="str">
        <f t="shared" si="690"/>
        <v/>
      </c>
      <c r="AQ722" s="249" t="str">
        <f t="shared" si="691"/>
        <v/>
      </c>
      <c r="AR722" s="250" t="str">
        <f t="shared" si="692"/>
        <v/>
      </c>
      <c r="AS722" s="234"/>
      <c r="AY722" s="385">
        <f t="shared" si="693"/>
        <v>0</v>
      </c>
      <c r="AZ722" s="385">
        <f t="shared" si="660"/>
        <v>0</v>
      </c>
      <c r="BA722" s="385">
        <f t="shared" si="694"/>
        <v>0</v>
      </c>
      <c r="BB722" s="385">
        <f t="shared" si="661"/>
        <v>0</v>
      </c>
      <c r="BC722" s="385">
        <f t="shared" si="662"/>
        <v>0</v>
      </c>
      <c r="BD722" s="385">
        <f t="shared" si="663"/>
        <v>0</v>
      </c>
      <c r="BE722" s="385">
        <f t="shared" si="664"/>
        <v>0</v>
      </c>
      <c r="BF722" s="385">
        <f t="shared" si="665"/>
        <v>0</v>
      </c>
      <c r="BG722" s="385">
        <f t="shared" si="666"/>
        <v>0</v>
      </c>
      <c r="BH722" s="385">
        <f t="shared" si="667"/>
        <v>0</v>
      </c>
      <c r="BI722" s="385">
        <f t="shared" si="668"/>
        <v>0</v>
      </c>
      <c r="BJ722" s="385">
        <f t="shared" si="669"/>
        <v>0</v>
      </c>
      <c r="BK722" s="385">
        <f t="shared" si="670"/>
        <v>0</v>
      </c>
      <c r="BL722" s="385">
        <f t="shared" si="671"/>
        <v>0</v>
      </c>
      <c r="BM722" s="385">
        <f t="shared" si="672"/>
        <v>0</v>
      </c>
      <c r="BN722" s="385">
        <f t="shared" si="673"/>
        <v>0</v>
      </c>
      <c r="CK722" s="239">
        <f t="shared" si="695"/>
        <v>0</v>
      </c>
      <c r="CL722" s="239">
        <f t="shared" si="696"/>
        <v>0</v>
      </c>
    </row>
    <row r="723" spans="3:90" x14ac:dyDescent="0.35">
      <c r="C723" s="235"/>
      <c r="D723" s="246" t="str">
        <f t="shared" si="674"/>
        <v/>
      </c>
      <c r="E723" s="247" t="str">
        <f t="shared" si="675"/>
        <v/>
      </c>
      <c r="F723" s="248" t="str">
        <f t="shared" si="676"/>
        <v/>
      </c>
      <c r="G723" s="249" t="str">
        <f t="shared" si="677"/>
        <v/>
      </c>
      <c r="H723" s="250" t="str">
        <f t="shared" si="678"/>
        <v/>
      </c>
      <c r="I723" s="386" t="str">
        <f t="shared" si="639"/>
        <v/>
      </c>
      <c r="J723" s="387" t="str">
        <f t="shared" si="640"/>
        <v/>
      </c>
      <c r="K723" s="388" t="str">
        <f t="shared" si="641"/>
        <v/>
      </c>
      <c r="L723" s="389" t="str">
        <f t="shared" si="642"/>
        <v/>
      </c>
      <c r="M723" s="250" t="str">
        <f t="shared" si="643"/>
        <v/>
      </c>
      <c r="N723" s="246" t="b">
        <f t="shared" si="679"/>
        <v>0</v>
      </c>
      <c r="O723" s="246" t="b">
        <f t="shared" si="680"/>
        <v>0</v>
      </c>
      <c r="P723" s="246" t="b">
        <f t="shared" si="681"/>
        <v>0</v>
      </c>
      <c r="Q723" s="246" t="b">
        <f t="shared" si="682"/>
        <v>0</v>
      </c>
      <c r="R723" s="246" t="str">
        <f t="shared" si="683"/>
        <v>No</v>
      </c>
      <c r="S723" s="247" t="b">
        <f t="shared" si="644"/>
        <v>0</v>
      </c>
      <c r="T723" s="247" t="b">
        <f t="shared" si="645"/>
        <v>0</v>
      </c>
      <c r="U723" s="247" t="b">
        <f t="shared" si="646"/>
        <v>0</v>
      </c>
      <c r="V723" s="247" t="b">
        <f t="shared" si="647"/>
        <v>0</v>
      </c>
      <c r="W723" s="247" t="str">
        <f t="shared" si="684"/>
        <v>No</v>
      </c>
      <c r="X723" s="248" t="b">
        <f t="shared" si="648"/>
        <v>0</v>
      </c>
      <c r="Y723" s="248" t="b">
        <f t="shared" si="649"/>
        <v>0</v>
      </c>
      <c r="Z723" s="248" t="b">
        <f t="shared" si="650"/>
        <v>0</v>
      </c>
      <c r="AA723" s="248" t="b">
        <f t="shared" si="651"/>
        <v>0</v>
      </c>
      <c r="AB723" s="248" t="str">
        <f t="shared" si="685"/>
        <v>No</v>
      </c>
      <c r="AC723" s="249" t="b">
        <f t="shared" si="652"/>
        <v>0</v>
      </c>
      <c r="AD723" s="249" t="b">
        <f t="shared" si="653"/>
        <v>0</v>
      </c>
      <c r="AE723" s="249" t="b">
        <f t="shared" si="654"/>
        <v>0</v>
      </c>
      <c r="AF723" s="249" t="b">
        <f t="shared" si="655"/>
        <v>0</v>
      </c>
      <c r="AG723" s="249" t="str">
        <f t="shared" si="686"/>
        <v>No</v>
      </c>
      <c r="AH723" s="250" t="b">
        <f t="shared" si="656"/>
        <v>0</v>
      </c>
      <c r="AI723" s="250" t="b">
        <f t="shared" si="657"/>
        <v>0</v>
      </c>
      <c r="AJ723" s="250" t="b">
        <f t="shared" si="658"/>
        <v>0</v>
      </c>
      <c r="AK723" s="250" t="b">
        <f t="shared" si="659"/>
        <v>0</v>
      </c>
      <c r="AL723" s="250" t="str">
        <f t="shared" si="687"/>
        <v>No</v>
      </c>
      <c r="AN723" s="246" t="str">
        <f t="shared" si="688"/>
        <v/>
      </c>
      <c r="AO723" s="247" t="str">
        <f t="shared" si="689"/>
        <v/>
      </c>
      <c r="AP723" s="248" t="str">
        <f t="shared" si="690"/>
        <v/>
      </c>
      <c r="AQ723" s="249" t="str">
        <f t="shared" si="691"/>
        <v/>
      </c>
      <c r="AR723" s="250" t="str">
        <f t="shared" si="692"/>
        <v/>
      </c>
      <c r="AS723" s="234"/>
      <c r="AY723" s="385">
        <f t="shared" si="693"/>
        <v>0</v>
      </c>
      <c r="AZ723" s="385">
        <f t="shared" si="660"/>
        <v>0</v>
      </c>
      <c r="BA723" s="385">
        <f t="shared" si="694"/>
        <v>0</v>
      </c>
      <c r="BB723" s="385">
        <f t="shared" si="661"/>
        <v>0</v>
      </c>
      <c r="BC723" s="385">
        <f t="shared" si="662"/>
        <v>0</v>
      </c>
      <c r="BD723" s="385">
        <f t="shared" si="663"/>
        <v>0</v>
      </c>
      <c r="BE723" s="385">
        <f t="shared" si="664"/>
        <v>0</v>
      </c>
      <c r="BF723" s="385">
        <f t="shared" si="665"/>
        <v>0</v>
      </c>
      <c r="BG723" s="385">
        <f t="shared" si="666"/>
        <v>0</v>
      </c>
      <c r="BH723" s="385">
        <f t="shared" si="667"/>
        <v>0</v>
      </c>
      <c r="BI723" s="385">
        <f t="shared" si="668"/>
        <v>0</v>
      </c>
      <c r="BJ723" s="385">
        <f t="shared" si="669"/>
        <v>0</v>
      </c>
      <c r="BK723" s="385">
        <f t="shared" si="670"/>
        <v>0</v>
      </c>
      <c r="BL723" s="385">
        <f t="shared" si="671"/>
        <v>0</v>
      </c>
      <c r="BM723" s="385">
        <f t="shared" si="672"/>
        <v>0</v>
      </c>
      <c r="BN723" s="385">
        <f t="shared" si="673"/>
        <v>0</v>
      </c>
      <c r="CK723" s="239">
        <f t="shared" si="695"/>
        <v>0</v>
      </c>
      <c r="CL723" s="239">
        <f t="shared" si="696"/>
        <v>0</v>
      </c>
    </row>
    <row r="724" spans="3:90" x14ac:dyDescent="0.35">
      <c r="C724" s="235"/>
      <c r="D724" s="246" t="str">
        <f t="shared" si="674"/>
        <v/>
      </c>
      <c r="E724" s="247" t="str">
        <f t="shared" si="675"/>
        <v/>
      </c>
      <c r="F724" s="248" t="str">
        <f t="shared" si="676"/>
        <v/>
      </c>
      <c r="G724" s="249" t="str">
        <f t="shared" si="677"/>
        <v/>
      </c>
      <c r="H724" s="250" t="str">
        <f t="shared" si="678"/>
        <v/>
      </c>
      <c r="I724" s="386" t="str">
        <f t="shared" si="639"/>
        <v/>
      </c>
      <c r="J724" s="387" t="str">
        <f t="shared" si="640"/>
        <v/>
      </c>
      <c r="K724" s="388" t="str">
        <f t="shared" si="641"/>
        <v/>
      </c>
      <c r="L724" s="389" t="str">
        <f t="shared" si="642"/>
        <v/>
      </c>
      <c r="M724" s="250" t="str">
        <f t="shared" si="643"/>
        <v/>
      </c>
      <c r="N724" s="246" t="b">
        <f t="shared" si="679"/>
        <v>0</v>
      </c>
      <c r="O724" s="246" t="b">
        <f t="shared" si="680"/>
        <v>0</v>
      </c>
      <c r="P724" s="246" t="b">
        <f t="shared" si="681"/>
        <v>0</v>
      </c>
      <c r="Q724" s="246" t="b">
        <f t="shared" si="682"/>
        <v>0</v>
      </c>
      <c r="R724" s="246" t="str">
        <f t="shared" si="683"/>
        <v>No</v>
      </c>
      <c r="S724" s="247" t="b">
        <f t="shared" si="644"/>
        <v>0</v>
      </c>
      <c r="T724" s="247" t="b">
        <f t="shared" si="645"/>
        <v>0</v>
      </c>
      <c r="U724" s="247" t="b">
        <f t="shared" si="646"/>
        <v>0</v>
      </c>
      <c r="V724" s="247" t="b">
        <f t="shared" si="647"/>
        <v>0</v>
      </c>
      <c r="W724" s="247" t="str">
        <f t="shared" si="684"/>
        <v>No</v>
      </c>
      <c r="X724" s="248" t="b">
        <f t="shared" si="648"/>
        <v>0</v>
      </c>
      <c r="Y724" s="248" t="b">
        <f t="shared" si="649"/>
        <v>0</v>
      </c>
      <c r="Z724" s="248" t="b">
        <f t="shared" si="650"/>
        <v>0</v>
      </c>
      <c r="AA724" s="248" t="b">
        <f t="shared" si="651"/>
        <v>0</v>
      </c>
      <c r="AB724" s="248" t="str">
        <f t="shared" si="685"/>
        <v>No</v>
      </c>
      <c r="AC724" s="249" t="b">
        <f t="shared" si="652"/>
        <v>0</v>
      </c>
      <c r="AD724" s="249" t="b">
        <f t="shared" si="653"/>
        <v>0</v>
      </c>
      <c r="AE724" s="249" t="b">
        <f t="shared" si="654"/>
        <v>0</v>
      </c>
      <c r="AF724" s="249" t="b">
        <f t="shared" si="655"/>
        <v>0</v>
      </c>
      <c r="AG724" s="249" t="str">
        <f t="shared" si="686"/>
        <v>No</v>
      </c>
      <c r="AH724" s="250" t="b">
        <f t="shared" si="656"/>
        <v>0</v>
      </c>
      <c r="AI724" s="250" t="b">
        <f t="shared" si="657"/>
        <v>0</v>
      </c>
      <c r="AJ724" s="250" t="b">
        <f t="shared" si="658"/>
        <v>0</v>
      </c>
      <c r="AK724" s="250" t="b">
        <f t="shared" si="659"/>
        <v>0</v>
      </c>
      <c r="AL724" s="250" t="str">
        <f t="shared" si="687"/>
        <v>No</v>
      </c>
      <c r="AN724" s="246" t="str">
        <f t="shared" si="688"/>
        <v/>
      </c>
      <c r="AO724" s="247" t="str">
        <f t="shared" si="689"/>
        <v/>
      </c>
      <c r="AP724" s="248" t="str">
        <f t="shared" si="690"/>
        <v/>
      </c>
      <c r="AQ724" s="249" t="str">
        <f t="shared" si="691"/>
        <v/>
      </c>
      <c r="AR724" s="250" t="str">
        <f t="shared" si="692"/>
        <v/>
      </c>
      <c r="AS724" s="234"/>
      <c r="AY724" s="385">
        <f t="shared" si="693"/>
        <v>0</v>
      </c>
      <c r="AZ724" s="385">
        <f t="shared" si="660"/>
        <v>0</v>
      </c>
      <c r="BA724" s="385">
        <f t="shared" si="694"/>
        <v>0</v>
      </c>
      <c r="BB724" s="385">
        <f t="shared" si="661"/>
        <v>0</v>
      </c>
      <c r="BC724" s="385">
        <f t="shared" si="662"/>
        <v>0</v>
      </c>
      <c r="BD724" s="385">
        <f t="shared" si="663"/>
        <v>0</v>
      </c>
      <c r="BE724" s="385">
        <f t="shared" si="664"/>
        <v>0</v>
      </c>
      <c r="BF724" s="385">
        <f t="shared" si="665"/>
        <v>0</v>
      </c>
      <c r="BG724" s="385">
        <f t="shared" si="666"/>
        <v>0</v>
      </c>
      <c r="BH724" s="385">
        <f t="shared" si="667"/>
        <v>0</v>
      </c>
      <c r="BI724" s="385">
        <f t="shared" si="668"/>
        <v>0</v>
      </c>
      <c r="BJ724" s="385">
        <f t="shared" si="669"/>
        <v>0</v>
      </c>
      <c r="BK724" s="385">
        <f t="shared" si="670"/>
        <v>0</v>
      </c>
      <c r="BL724" s="385">
        <f t="shared" si="671"/>
        <v>0</v>
      </c>
      <c r="BM724" s="385">
        <f t="shared" si="672"/>
        <v>0</v>
      </c>
      <c r="BN724" s="385">
        <f t="shared" si="673"/>
        <v>0</v>
      </c>
      <c r="CK724" s="239">
        <f t="shared" si="695"/>
        <v>0</v>
      </c>
      <c r="CL724" s="239">
        <f t="shared" si="696"/>
        <v>0</v>
      </c>
    </row>
    <row r="725" spans="3:90" x14ac:dyDescent="0.35">
      <c r="C725" s="235"/>
      <c r="D725" s="246" t="str">
        <f t="shared" si="674"/>
        <v/>
      </c>
      <c r="E725" s="247" t="str">
        <f t="shared" si="675"/>
        <v/>
      </c>
      <c r="F725" s="248" t="str">
        <f t="shared" si="676"/>
        <v/>
      </c>
      <c r="G725" s="249" t="str">
        <f t="shared" si="677"/>
        <v/>
      </c>
      <c r="H725" s="250" t="str">
        <f t="shared" si="678"/>
        <v/>
      </c>
      <c r="I725" s="386" t="str">
        <f t="shared" si="639"/>
        <v/>
      </c>
      <c r="J725" s="387" t="str">
        <f t="shared" si="640"/>
        <v/>
      </c>
      <c r="K725" s="388" t="str">
        <f t="shared" si="641"/>
        <v/>
      </c>
      <c r="L725" s="389" t="str">
        <f t="shared" si="642"/>
        <v/>
      </c>
      <c r="M725" s="250" t="str">
        <f t="shared" si="643"/>
        <v/>
      </c>
      <c r="N725" s="246" t="b">
        <f t="shared" si="679"/>
        <v>0</v>
      </c>
      <c r="O725" s="246" t="b">
        <f t="shared" si="680"/>
        <v>0</v>
      </c>
      <c r="P725" s="246" t="b">
        <f t="shared" si="681"/>
        <v>0</v>
      </c>
      <c r="Q725" s="246" t="b">
        <f t="shared" si="682"/>
        <v>0</v>
      </c>
      <c r="R725" s="246" t="str">
        <f t="shared" si="683"/>
        <v>No</v>
      </c>
      <c r="S725" s="247" t="b">
        <f t="shared" si="644"/>
        <v>0</v>
      </c>
      <c r="T725" s="247" t="b">
        <f t="shared" si="645"/>
        <v>0</v>
      </c>
      <c r="U725" s="247" t="b">
        <f t="shared" si="646"/>
        <v>0</v>
      </c>
      <c r="V725" s="247" t="b">
        <f t="shared" si="647"/>
        <v>0</v>
      </c>
      <c r="W725" s="247" t="str">
        <f t="shared" si="684"/>
        <v>No</v>
      </c>
      <c r="X725" s="248" t="b">
        <f t="shared" si="648"/>
        <v>0</v>
      </c>
      <c r="Y725" s="248" t="b">
        <f t="shared" si="649"/>
        <v>0</v>
      </c>
      <c r="Z725" s="248" t="b">
        <f t="shared" si="650"/>
        <v>0</v>
      </c>
      <c r="AA725" s="248" t="b">
        <f t="shared" si="651"/>
        <v>0</v>
      </c>
      <c r="AB725" s="248" t="str">
        <f t="shared" si="685"/>
        <v>No</v>
      </c>
      <c r="AC725" s="249" t="b">
        <f t="shared" si="652"/>
        <v>0</v>
      </c>
      <c r="AD725" s="249" t="b">
        <f t="shared" si="653"/>
        <v>0</v>
      </c>
      <c r="AE725" s="249" t="b">
        <f t="shared" si="654"/>
        <v>0</v>
      </c>
      <c r="AF725" s="249" t="b">
        <f t="shared" si="655"/>
        <v>0</v>
      </c>
      <c r="AG725" s="249" t="str">
        <f t="shared" si="686"/>
        <v>No</v>
      </c>
      <c r="AH725" s="250" t="b">
        <f t="shared" si="656"/>
        <v>0</v>
      </c>
      <c r="AI725" s="250" t="b">
        <f t="shared" si="657"/>
        <v>0</v>
      </c>
      <c r="AJ725" s="250" t="b">
        <f t="shared" si="658"/>
        <v>0</v>
      </c>
      <c r="AK725" s="250" t="b">
        <f t="shared" si="659"/>
        <v>0</v>
      </c>
      <c r="AL725" s="250" t="str">
        <f t="shared" si="687"/>
        <v>No</v>
      </c>
      <c r="AN725" s="246" t="str">
        <f t="shared" si="688"/>
        <v/>
      </c>
      <c r="AO725" s="247" t="str">
        <f t="shared" si="689"/>
        <v/>
      </c>
      <c r="AP725" s="248" t="str">
        <f t="shared" si="690"/>
        <v/>
      </c>
      <c r="AQ725" s="249" t="str">
        <f t="shared" si="691"/>
        <v/>
      </c>
      <c r="AR725" s="250" t="str">
        <f t="shared" si="692"/>
        <v/>
      </c>
      <c r="AS725" s="234"/>
      <c r="AY725" s="385">
        <f t="shared" si="693"/>
        <v>0</v>
      </c>
      <c r="AZ725" s="385">
        <f t="shared" si="660"/>
        <v>0</v>
      </c>
      <c r="BA725" s="385">
        <f t="shared" si="694"/>
        <v>0</v>
      </c>
      <c r="BB725" s="385">
        <f t="shared" si="661"/>
        <v>0</v>
      </c>
      <c r="BC725" s="385">
        <f t="shared" si="662"/>
        <v>0</v>
      </c>
      <c r="BD725" s="385">
        <f t="shared" si="663"/>
        <v>0</v>
      </c>
      <c r="BE725" s="385">
        <f t="shared" si="664"/>
        <v>0</v>
      </c>
      <c r="BF725" s="385">
        <f t="shared" si="665"/>
        <v>0</v>
      </c>
      <c r="BG725" s="385">
        <f t="shared" si="666"/>
        <v>0</v>
      </c>
      <c r="BH725" s="385">
        <f t="shared" si="667"/>
        <v>0</v>
      </c>
      <c r="BI725" s="385">
        <f t="shared" si="668"/>
        <v>0</v>
      </c>
      <c r="BJ725" s="385">
        <f t="shared" si="669"/>
        <v>0</v>
      </c>
      <c r="BK725" s="385">
        <f t="shared" si="670"/>
        <v>0</v>
      </c>
      <c r="BL725" s="385">
        <f t="shared" si="671"/>
        <v>0</v>
      </c>
      <c r="BM725" s="385">
        <f t="shared" si="672"/>
        <v>0</v>
      </c>
      <c r="BN725" s="385">
        <f t="shared" si="673"/>
        <v>0</v>
      </c>
      <c r="CK725" s="239">
        <f t="shared" si="695"/>
        <v>0</v>
      </c>
      <c r="CL725" s="239">
        <f t="shared" si="696"/>
        <v>0</v>
      </c>
    </row>
    <row r="726" spans="3:90" x14ac:dyDescent="0.35">
      <c r="C726" s="235"/>
      <c r="D726" s="246" t="str">
        <f t="shared" si="674"/>
        <v/>
      </c>
      <c r="E726" s="247" t="str">
        <f t="shared" si="675"/>
        <v/>
      </c>
      <c r="F726" s="248" t="str">
        <f t="shared" si="676"/>
        <v/>
      </c>
      <c r="G726" s="249" t="str">
        <f t="shared" si="677"/>
        <v/>
      </c>
      <c r="H726" s="250" t="str">
        <f t="shared" si="678"/>
        <v/>
      </c>
      <c r="I726" s="386" t="str">
        <f t="shared" si="639"/>
        <v/>
      </c>
      <c r="J726" s="387" t="str">
        <f t="shared" si="640"/>
        <v/>
      </c>
      <c r="K726" s="388" t="str">
        <f t="shared" si="641"/>
        <v/>
      </c>
      <c r="L726" s="389" t="str">
        <f t="shared" si="642"/>
        <v/>
      </c>
      <c r="M726" s="250" t="str">
        <f t="shared" si="643"/>
        <v/>
      </c>
      <c r="N726" s="246" t="b">
        <f t="shared" si="679"/>
        <v>0</v>
      </c>
      <c r="O726" s="246" t="b">
        <f t="shared" si="680"/>
        <v>0</v>
      </c>
      <c r="P726" s="246" t="b">
        <f t="shared" si="681"/>
        <v>0</v>
      </c>
      <c r="Q726" s="246" t="b">
        <f t="shared" si="682"/>
        <v>0</v>
      </c>
      <c r="R726" s="246" t="str">
        <f t="shared" si="683"/>
        <v>No</v>
      </c>
      <c r="S726" s="247" t="b">
        <f t="shared" si="644"/>
        <v>0</v>
      </c>
      <c r="T726" s="247" t="b">
        <f t="shared" si="645"/>
        <v>0</v>
      </c>
      <c r="U726" s="247" t="b">
        <f t="shared" si="646"/>
        <v>0</v>
      </c>
      <c r="V726" s="247" t="b">
        <f t="shared" si="647"/>
        <v>0</v>
      </c>
      <c r="W726" s="247" t="str">
        <f t="shared" si="684"/>
        <v>No</v>
      </c>
      <c r="X726" s="248" t="b">
        <f t="shared" si="648"/>
        <v>0</v>
      </c>
      <c r="Y726" s="248" t="b">
        <f t="shared" si="649"/>
        <v>0</v>
      </c>
      <c r="Z726" s="248" t="b">
        <f t="shared" si="650"/>
        <v>0</v>
      </c>
      <c r="AA726" s="248" t="b">
        <f t="shared" si="651"/>
        <v>0</v>
      </c>
      <c r="AB726" s="248" t="str">
        <f t="shared" si="685"/>
        <v>No</v>
      </c>
      <c r="AC726" s="249" t="b">
        <f t="shared" si="652"/>
        <v>0</v>
      </c>
      <c r="AD726" s="249" t="b">
        <f t="shared" si="653"/>
        <v>0</v>
      </c>
      <c r="AE726" s="249" t="b">
        <f t="shared" si="654"/>
        <v>0</v>
      </c>
      <c r="AF726" s="249" t="b">
        <f t="shared" si="655"/>
        <v>0</v>
      </c>
      <c r="AG726" s="249" t="str">
        <f t="shared" si="686"/>
        <v>No</v>
      </c>
      <c r="AH726" s="250" t="b">
        <f t="shared" si="656"/>
        <v>0</v>
      </c>
      <c r="AI726" s="250" t="b">
        <f t="shared" si="657"/>
        <v>0</v>
      </c>
      <c r="AJ726" s="250" t="b">
        <f t="shared" si="658"/>
        <v>0</v>
      </c>
      <c r="AK726" s="250" t="b">
        <f t="shared" si="659"/>
        <v>0</v>
      </c>
      <c r="AL726" s="250" t="str">
        <f t="shared" si="687"/>
        <v>No</v>
      </c>
      <c r="AN726" s="246" t="str">
        <f t="shared" si="688"/>
        <v/>
      </c>
      <c r="AO726" s="247" t="str">
        <f t="shared" si="689"/>
        <v/>
      </c>
      <c r="AP726" s="248" t="str">
        <f t="shared" si="690"/>
        <v/>
      </c>
      <c r="AQ726" s="249" t="str">
        <f t="shared" si="691"/>
        <v/>
      </c>
      <c r="AR726" s="250" t="str">
        <f t="shared" si="692"/>
        <v/>
      </c>
      <c r="AS726" s="234"/>
      <c r="AY726" s="385">
        <f t="shared" si="693"/>
        <v>0</v>
      </c>
      <c r="AZ726" s="385">
        <f t="shared" si="660"/>
        <v>0</v>
      </c>
      <c r="BA726" s="385">
        <f t="shared" si="694"/>
        <v>0</v>
      </c>
      <c r="BB726" s="385">
        <f t="shared" si="661"/>
        <v>0</v>
      </c>
      <c r="BC726" s="385">
        <f t="shared" si="662"/>
        <v>0</v>
      </c>
      <c r="BD726" s="385">
        <f t="shared" si="663"/>
        <v>0</v>
      </c>
      <c r="BE726" s="385">
        <f t="shared" si="664"/>
        <v>0</v>
      </c>
      <c r="BF726" s="385">
        <f t="shared" si="665"/>
        <v>0</v>
      </c>
      <c r="BG726" s="385">
        <f t="shared" si="666"/>
        <v>0</v>
      </c>
      <c r="BH726" s="385">
        <f t="shared" si="667"/>
        <v>0</v>
      </c>
      <c r="BI726" s="385">
        <f t="shared" si="668"/>
        <v>0</v>
      </c>
      <c r="BJ726" s="385">
        <f t="shared" si="669"/>
        <v>0</v>
      </c>
      <c r="BK726" s="385">
        <f t="shared" si="670"/>
        <v>0</v>
      </c>
      <c r="BL726" s="385">
        <f t="shared" si="671"/>
        <v>0</v>
      </c>
      <c r="BM726" s="385">
        <f t="shared" si="672"/>
        <v>0</v>
      </c>
      <c r="BN726" s="385">
        <f t="shared" si="673"/>
        <v>0</v>
      </c>
      <c r="CK726" s="239">
        <f t="shared" si="695"/>
        <v>0</v>
      </c>
      <c r="CL726" s="239">
        <f t="shared" si="696"/>
        <v>0</v>
      </c>
    </row>
    <row r="727" spans="3:90" x14ac:dyDescent="0.35">
      <c r="C727" s="235"/>
      <c r="D727" s="246" t="str">
        <f t="shared" si="674"/>
        <v/>
      </c>
      <c r="E727" s="247" t="str">
        <f t="shared" si="675"/>
        <v/>
      </c>
      <c r="F727" s="248" t="str">
        <f t="shared" si="676"/>
        <v/>
      </c>
      <c r="G727" s="249" t="str">
        <f t="shared" si="677"/>
        <v/>
      </c>
      <c r="H727" s="250" t="str">
        <f t="shared" si="678"/>
        <v/>
      </c>
      <c r="I727" s="386" t="str">
        <f t="shared" si="639"/>
        <v/>
      </c>
      <c r="J727" s="387" t="str">
        <f t="shared" si="640"/>
        <v/>
      </c>
      <c r="K727" s="388" t="str">
        <f t="shared" si="641"/>
        <v/>
      </c>
      <c r="L727" s="389" t="str">
        <f t="shared" si="642"/>
        <v/>
      </c>
      <c r="M727" s="250" t="str">
        <f t="shared" si="643"/>
        <v/>
      </c>
      <c r="N727" s="246" t="b">
        <f t="shared" si="679"/>
        <v>0</v>
      </c>
      <c r="O727" s="246" t="b">
        <f t="shared" si="680"/>
        <v>0</v>
      </c>
      <c r="P727" s="246" t="b">
        <f t="shared" si="681"/>
        <v>0</v>
      </c>
      <c r="Q727" s="246" t="b">
        <f t="shared" si="682"/>
        <v>0</v>
      </c>
      <c r="R727" s="246" t="str">
        <f t="shared" si="683"/>
        <v>No</v>
      </c>
      <c r="S727" s="247" t="b">
        <f t="shared" si="644"/>
        <v>0</v>
      </c>
      <c r="T727" s="247" t="b">
        <f t="shared" si="645"/>
        <v>0</v>
      </c>
      <c r="U727" s="247" t="b">
        <f t="shared" si="646"/>
        <v>0</v>
      </c>
      <c r="V727" s="247" t="b">
        <f t="shared" si="647"/>
        <v>0</v>
      </c>
      <c r="W727" s="247" t="str">
        <f t="shared" si="684"/>
        <v>No</v>
      </c>
      <c r="X727" s="248" t="b">
        <f t="shared" si="648"/>
        <v>0</v>
      </c>
      <c r="Y727" s="248" t="b">
        <f t="shared" si="649"/>
        <v>0</v>
      </c>
      <c r="Z727" s="248" t="b">
        <f t="shared" si="650"/>
        <v>0</v>
      </c>
      <c r="AA727" s="248" t="b">
        <f t="shared" si="651"/>
        <v>0</v>
      </c>
      <c r="AB727" s="248" t="str">
        <f t="shared" si="685"/>
        <v>No</v>
      </c>
      <c r="AC727" s="249" t="b">
        <f t="shared" si="652"/>
        <v>0</v>
      </c>
      <c r="AD727" s="249" t="b">
        <f t="shared" si="653"/>
        <v>0</v>
      </c>
      <c r="AE727" s="249" t="b">
        <f t="shared" si="654"/>
        <v>0</v>
      </c>
      <c r="AF727" s="249" t="b">
        <f t="shared" si="655"/>
        <v>0</v>
      </c>
      <c r="AG727" s="249" t="str">
        <f t="shared" si="686"/>
        <v>No</v>
      </c>
      <c r="AH727" s="250" t="b">
        <f t="shared" si="656"/>
        <v>0</v>
      </c>
      <c r="AI727" s="250" t="b">
        <f t="shared" si="657"/>
        <v>0</v>
      </c>
      <c r="AJ727" s="250" t="b">
        <f t="shared" si="658"/>
        <v>0</v>
      </c>
      <c r="AK727" s="250" t="b">
        <f t="shared" si="659"/>
        <v>0</v>
      </c>
      <c r="AL727" s="250" t="str">
        <f t="shared" si="687"/>
        <v>No</v>
      </c>
      <c r="AN727" s="246" t="str">
        <f t="shared" si="688"/>
        <v/>
      </c>
      <c r="AO727" s="247" t="str">
        <f t="shared" si="689"/>
        <v/>
      </c>
      <c r="AP727" s="248" t="str">
        <f t="shared" si="690"/>
        <v/>
      </c>
      <c r="AQ727" s="249" t="str">
        <f t="shared" si="691"/>
        <v/>
      </c>
      <c r="AR727" s="250" t="str">
        <f t="shared" si="692"/>
        <v/>
      </c>
      <c r="AS727" s="234"/>
      <c r="AY727" s="385">
        <f t="shared" si="693"/>
        <v>0</v>
      </c>
      <c r="AZ727" s="385">
        <f t="shared" si="660"/>
        <v>0</v>
      </c>
      <c r="BA727" s="385">
        <f t="shared" si="694"/>
        <v>0</v>
      </c>
      <c r="BB727" s="385">
        <f t="shared" si="661"/>
        <v>0</v>
      </c>
      <c r="BC727" s="385">
        <f t="shared" si="662"/>
        <v>0</v>
      </c>
      <c r="BD727" s="385">
        <f t="shared" si="663"/>
        <v>0</v>
      </c>
      <c r="BE727" s="385">
        <f t="shared" si="664"/>
        <v>0</v>
      </c>
      <c r="BF727" s="385">
        <f t="shared" si="665"/>
        <v>0</v>
      </c>
      <c r="BG727" s="385">
        <f t="shared" si="666"/>
        <v>0</v>
      </c>
      <c r="BH727" s="385">
        <f t="shared" si="667"/>
        <v>0</v>
      </c>
      <c r="BI727" s="385">
        <f t="shared" si="668"/>
        <v>0</v>
      </c>
      <c r="BJ727" s="385">
        <f t="shared" si="669"/>
        <v>0</v>
      </c>
      <c r="BK727" s="385">
        <f t="shared" si="670"/>
        <v>0</v>
      </c>
      <c r="BL727" s="385">
        <f t="shared" si="671"/>
        <v>0</v>
      </c>
      <c r="BM727" s="385">
        <f t="shared" si="672"/>
        <v>0</v>
      </c>
      <c r="BN727" s="385">
        <f t="shared" si="673"/>
        <v>0</v>
      </c>
      <c r="CK727" s="239">
        <f t="shared" si="695"/>
        <v>0</v>
      </c>
      <c r="CL727" s="239">
        <f t="shared" si="696"/>
        <v>0</v>
      </c>
    </row>
    <row r="728" spans="3:90" x14ac:dyDescent="0.35">
      <c r="C728" s="235"/>
      <c r="D728" s="246" t="str">
        <f t="shared" si="674"/>
        <v/>
      </c>
      <c r="E728" s="247" t="str">
        <f t="shared" si="675"/>
        <v/>
      </c>
      <c r="F728" s="248" t="str">
        <f t="shared" si="676"/>
        <v/>
      </c>
      <c r="G728" s="249" t="str">
        <f t="shared" si="677"/>
        <v/>
      </c>
      <c r="H728" s="250" t="str">
        <f t="shared" si="678"/>
        <v/>
      </c>
      <c r="I728" s="386" t="str">
        <f t="shared" si="639"/>
        <v/>
      </c>
      <c r="J728" s="387" t="str">
        <f t="shared" si="640"/>
        <v/>
      </c>
      <c r="K728" s="388" t="str">
        <f t="shared" si="641"/>
        <v/>
      </c>
      <c r="L728" s="389" t="str">
        <f t="shared" si="642"/>
        <v/>
      </c>
      <c r="M728" s="250" t="str">
        <f t="shared" si="643"/>
        <v/>
      </c>
      <c r="N728" s="246" t="b">
        <f t="shared" si="679"/>
        <v>0</v>
      </c>
      <c r="O728" s="246" t="b">
        <f t="shared" si="680"/>
        <v>0</v>
      </c>
      <c r="P728" s="246" t="b">
        <f t="shared" si="681"/>
        <v>0</v>
      </c>
      <c r="Q728" s="246" t="b">
        <f t="shared" si="682"/>
        <v>0</v>
      </c>
      <c r="R728" s="246" t="str">
        <f t="shared" si="683"/>
        <v>No</v>
      </c>
      <c r="S728" s="247" t="b">
        <f t="shared" si="644"/>
        <v>0</v>
      </c>
      <c r="T728" s="247" t="b">
        <f t="shared" si="645"/>
        <v>0</v>
      </c>
      <c r="U728" s="247" t="b">
        <f t="shared" si="646"/>
        <v>0</v>
      </c>
      <c r="V728" s="247" t="b">
        <f t="shared" si="647"/>
        <v>0</v>
      </c>
      <c r="W728" s="247" t="str">
        <f t="shared" si="684"/>
        <v>No</v>
      </c>
      <c r="X728" s="248" t="b">
        <f t="shared" si="648"/>
        <v>0</v>
      </c>
      <c r="Y728" s="248" t="b">
        <f t="shared" si="649"/>
        <v>0</v>
      </c>
      <c r="Z728" s="248" t="b">
        <f t="shared" si="650"/>
        <v>0</v>
      </c>
      <c r="AA728" s="248" t="b">
        <f t="shared" si="651"/>
        <v>0</v>
      </c>
      <c r="AB728" s="248" t="str">
        <f t="shared" si="685"/>
        <v>No</v>
      </c>
      <c r="AC728" s="249" t="b">
        <f t="shared" si="652"/>
        <v>0</v>
      </c>
      <c r="AD728" s="249" t="b">
        <f t="shared" si="653"/>
        <v>0</v>
      </c>
      <c r="AE728" s="249" t="b">
        <f t="shared" si="654"/>
        <v>0</v>
      </c>
      <c r="AF728" s="249" t="b">
        <f t="shared" si="655"/>
        <v>0</v>
      </c>
      <c r="AG728" s="249" t="str">
        <f t="shared" si="686"/>
        <v>No</v>
      </c>
      <c r="AH728" s="250" t="b">
        <f t="shared" si="656"/>
        <v>0</v>
      </c>
      <c r="AI728" s="250" t="b">
        <f t="shared" si="657"/>
        <v>0</v>
      </c>
      <c r="AJ728" s="250" t="b">
        <f t="shared" si="658"/>
        <v>0</v>
      </c>
      <c r="AK728" s="250" t="b">
        <f t="shared" si="659"/>
        <v>0</v>
      </c>
      <c r="AL728" s="250" t="str">
        <f t="shared" si="687"/>
        <v>No</v>
      </c>
      <c r="AN728" s="246" t="str">
        <f t="shared" si="688"/>
        <v/>
      </c>
      <c r="AO728" s="247" t="str">
        <f t="shared" si="689"/>
        <v/>
      </c>
      <c r="AP728" s="248" t="str">
        <f t="shared" si="690"/>
        <v/>
      </c>
      <c r="AQ728" s="249" t="str">
        <f t="shared" si="691"/>
        <v/>
      </c>
      <c r="AR728" s="250" t="str">
        <f t="shared" si="692"/>
        <v/>
      </c>
      <c r="AS728" s="234"/>
      <c r="AY728" s="385">
        <f t="shared" si="693"/>
        <v>0</v>
      </c>
      <c r="AZ728" s="385">
        <f t="shared" si="660"/>
        <v>0</v>
      </c>
      <c r="BA728" s="385">
        <f t="shared" si="694"/>
        <v>0</v>
      </c>
      <c r="BB728" s="385">
        <f t="shared" si="661"/>
        <v>0</v>
      </c>
      <c r="BC728" s="385">
        <f t="shared" si="662"/>
        <v>0</v>
      </c>
      <c r="BD728" s="385">
        <f t="shared" si="663"/>
        <v>0</v>
      </c>
      <c r="BE728" s="385">
        <f t="shared" si="664"/>
        <v>0</v>
      </c>
      <c r="BF728" s="385">
        <f t="shared" si="665"/>
        <v>0</v>
      </c>
      <c r="BG728" s="385">
        <f t="shared" si="666"/>
        <v>0</v>
      </c>
      <c r="BH728" s="385">
        <f t="shared" si="667"/>
        <v>0</v>
      </c>
      <c r="BI728" s="385">
        <f t="shared" si="668"/>
        <v>0</v>
      </c>
      <c r="BJ728" s="385">
        <f t="shared" si="669"/>
        <v>0</v>
      </c>
      <c r="BK728" s="385">
        <f t="shared" si="670"/>
        <v>0</v>
      </c>
      <c r="BL728" s="385">
        <f t="shared" si="671"/>
        <v>0</v>
      </c>
      <c r="BM728" s="385">
        <f t="shared" si="672"/>
        <v>0</v>
      </c>
      <c r="BN728" s="385">
        <f t="shared" si="673"/>
        <v>0</v>
      </c>
      <c r="CK728" s="239">
        <f t="shared" si="695"/>
        <v>0</v>
      </c>
      <c r="CL728" s="239">
        <f t="shared" si="696"/>
        <v>0</v>
      </c>
    </row>
    <row r="729" spans="3:90" x14ac:dyDescent="0.35">
      <c r="C729" s="235"/>
      <c r="D729" s="246" t="str">
        <f t="shared" si="674"/>
        <v/>
      </c>
      <c r="E729" s="247" t="str">
        <f t="shared" si="675"/>
        <v/>
      </c>
      <c r="F729" s="248" t="str">
        <f t="shared" si="676"/>
        <v/>
      </c>
      <c r="G729" s="249" t="str">
        <f t="shared" si="677"/>
        <v/>
      </c>
      <c r="H729" s="250" t="str">
        <f t="shared" si="678"/>
        <v/>
      </c>
      <c r="I729" s="386" t="str">
        <f t="shared" si="639"/>
        <v/>
      </c>
      <c r="J729" s="387" t="str">
        <f t="shared" si="640"/>
        <v/>
      </c>
      <c r="K729" s="388" t="str">
        <f t="shared" si="641"/>
        <v/>
      </c>
      <c r="L729" s="389" t="str">
        <f t="shared" si="642"/>
        <v/>
      </c>
      <c r="M729" s="250" t="str">
        <f t="shared" si="643"/>
        <v/>
      </c>
      <c r="N729" s="246" t="b">
        <f t="shared" si="679"/>
        <v>0</v>
      </c>
      <c r="O729" s="246" t="b">
        <f t="shared" si="680"/>
        <v>0</v>
      </c>
      <c r="P729" s="246" t="b">
        <f t="shared" si="681"/>
        <v>0</v>
      </c>
      <c r="Q729" s="246" t="b">
        <f t="shared" si="682"/>
        <v>0</v>
      </c>
      <c r="R729" s="246" t="str">
        <f t="shared" si="683"/>
        <v>No</v>
      </c>
      <c r="S729" s="247" t="b">
        <f t="shared" si="644"/>
        <v>0</v>
      </c>
      <c r="T729" s="247" t="b">
        <f t="shared" si="645"/>
        <v>0</v>
      </c>
      <c r="U729" s="247" t="b">
        <f t="shared" si="646"/>
        <v>0</v>
      </c>
      <c r="V729" s="247" t="b">
        <f t="shared" si="647"/>
        <v>0</v>
      </c>
      <c r="W729" s="247" t="str">
        <f t="shared" si="684"/>
        <v>No</v>
      </c>
      <c r="X729" s="248" t="b">
        <f t="shared" si="648"/>
        <v>0</v>
      </c>
      <c r="Y729" s="248" t="b">
        <f t="shared" si="649"/>
        <v>0</v>
      </c>
      <c r="Z729" s="248" t="b">
        <f t="shared" si="650"/>
        <v>0</v>
      </c>
      <c r="AA729" s="248" t="b">
        <f t="shared" si="651"/>
        <v>0</v>
      </c>
      <c r="AB729" s="248" t="str">
        <f t="shared" si="685"/>
        <v>No</v>
      </c>
      <c r="AC729" s="249" t="b">
        <f t="shared" si="652"/>
        <v>0</v>
      </c>
      <c r="AD729" s="249" t="b">
        <f t="shared" si="653"/>
        <v>0</v>
      </c>
      <c r="AE729" s="249" t="b">
        <f t="shared" si="654"/>
        <v>0</v>
      </c>
      <c r="AF729" s="249" t="b">
        <f t="shared" si="655"/>
        <v>0</v>
      </c>
      <c r="AG729" s="249" t="str">
        <f t="shared" si="686"/>
        <v>No</v>
      </c>
      <c r="AH729" s="250" t="b">
        <f t="shared" si="656"/>
        <v>0</v>
      </c>
      <c r="AI729" s="250" t="b">
        <f t="shared" si="657"/>
        <v>0</v>
      </c>
      <c r="AJ729" s="250" t="b">
        <f t="shared" si="658"/>
        <v>0</v>
      </c>
      <c r="AK729" s="250" t="b">
        <f t="shared" si="659"/>
        <v>0</v>
      </c>
      <c r="AL729" s="250" t="str">
        <f t="shared" si="687"/>
        <v>No</v>
      </c>
      <c r="AN729" s="246" t="str">
        <f t="shared" si="688"/>
        <v/>
      </c>
      <c r="AO729" s="247" t="str">
        <f t="shared" si="689"/>
        <v/>
      </c>
      <c r="AP729" s="248" t="str">
        <f t="shared" si="690"/>
        <v/>
      </c>
      <c r="AQ729" s="249" t="str">
        <f t="shared" si="691"/>
        <v/>
      </c>
      <c r="AR729" s="250" t="str">
        <f t="shared" si="692"/>
        <v/>
      </c>
      <c r="AS729" s="234"/>
      <c r="AY729" s="385">
        <f t="shared" si="693"/>
        <v>0</v>
      </c>
      <c r="AZ729" s="385">
        <f t="shared" si="660"/>
        <v>0</v>
      </c>
      <c r="BA729" s="385">
        <f t="shared" si="694"/>
        <v>0</v>
      </c>
      <c r="BB729" s="385">
        <f t="shared" si="661"/>
        <v>0</v>
      </c>
      <c r="BC729" s="385">
        <f t="shared" si="662"/>
        <v>0</v>
      </c>
      <c r="BD729" s="385">
        <f t="shared" si="663"/>
        <v>0</v>
      </c>
      <c r="BE729" s="385">
        <f t="shared" si="664"/>
        <v>0</v>
      </c>
      <c r="BF729" s="385">
        <f t="shared" si="665"/>
        <v>0</v>
      </c>
      <c r="BG729" s="385">
        <f t="shared" si="666"/>
        <v>0</v>
      </c>
      <c r="BH729" s="385">
        <f t="shared" si="667"/>
        <v>0</v>
      </c>
      <c r="BI729" s="385">
        <f t="shared" si="668"/>
        <v>0</v>
      </c>
      <c r="BJ729" s="385">
        <f t="shared" si="669"/>
        <v>0</v>
      </c>
      <c r="BK729" s="385">
        <f t="shared" si="670"/>
        <v>0</v>
      </c>
      <c r="BL729" s="385">
        <f t="shared" si="671"/>
        <v>0</v>
      </c>
      <c r="BM729" s="385">
        <f t="shared" si="672"/>
        <v>0</v>
      </c>
      <c r="BN729" s="385">
        <f t="shared" si="673"/>
        <v>0</v>
      </c>
      <c r="CK729" s="239">
        <f t="shared" si="695"/>
        <v>0</v>
      </c>
      <c r="CL729" s="239">
        <f t="shared" si="696"/>
        <v>0</v>
      </c>
    </row>
    <row r="730" spans="3:90" x14ac:dyDescent="0.35">
      <c r="C730" s="235"/>
      <c r="D730" s="246" t="str">
        <f t="shared" si="674"/>
        <v/>
      </c>
      <c r="E730" s="247" t="str">
        <f t="shared" si="675"/>
        <v/>
      </c>
      <c r="F730" s="248" t="str">
        <f t="shared" si="676"/>
        <v/>
      </c>
      <c r="G730" s="249" t="str">
        <f t="shared" si="677"/>
        <v/>
      </c>
      <c r="H730" s="250" t="str">
        <f t="shared" si="678"/>
        <v/>
      </c>
      <c r="I730" s="386" t="str">
        <f t="shared" si="639"/>
        <v/>
      </c>
      <c r="J730" s="387" t="str">
        <f t="shared" si="640"/>
        <v/>
      </c>
      <c r="K730" s="388" t="str">
        <f t="shared" si="641"/>
        <v/>
      </c>
      <c r="L730" s="389" t="str">
        <f t="shared" si="642"/>
        <v/>
      </c>
      <c r="M730" s="250" t="str">
        <f t="shared" si="643"/>
        <v/>
      </c>
      <c r="N730" s="246" t="b">
        <f t="shared" si="679"/>
        <v>0</v>
      </c>
      <c r="O730" s="246" t="b">
        <f t="shared" si="680"/>
        <v>0</v>
      </c>
      <c r="P730" s="246" t="b">
        <f t="shared" si="681"/>
        <v>0</v>
      </c>
      <c r="Q730" s="246" t="b">
        <f t="shared" si="682"/>
        <v>0</v>
      </c>
      <c r="R730" s="246" t="str">
        <f t="shared" si="683"/>
        <v>No</v>
      </c>
      <c r="S730" s="247" t="b">
        <f t="shared" si="644"/>
        <v>0</v>
      </c>
      <c r="T730" s="247" t="b">
        <f t="shared" si="645"/>
        <v>0</v>
      </c>
      <c r="U730" s="247" t="b">
        <f t="shared" si="646"/>
        <v>0</v>
      </c>
      <c r="V730" s="247" t="b">
        <f t="shared" si="647"/>
        <v>0</v>
      </c>
      <c r="W730" s="247" t="str">
        <f t="shared" si="684"/>
        <v>No</v>
      </c>
      <c r="X730" s="248" t="b">
        <f t="shared" si="648"/>
        <v>0</v>
      </c>
      <c r="Y730" s="248" t="b">
        <f t="shared" si="649"/>
        <v>0</v>
      </c>
      <c r="Z730" s="248" t="b">
        <f t="shared" si="650"/>
        <v>0</v>
      </c>
      <c r="AA730" s="248" t="b">
        <f t="shared" si="651"/>
        <v>0</v>
      </c>
      <c r="AB730" s="248" t="str">
        <f t="shared" si="685"/>
        <v>No</v>
      </c>
      <c r="AC730" s="249" t="b">
        <f t="shared" si="652"/>
        <v>0</v>
      </c>
      <c r="AD730" s="249" t="b">
        <f t="shared" si="653"/>
        <v>0</v>
      </c>
      <c r="AE730" s="249" t="b">
        <f t="shared" si="654"/>
        <v>0</v>
      </c>
      <c r="AF730" s="249" t="b">
        <f t="shared" si="655"/>
        <v>0</v>
      </c>
      <c r="AG730" s="249" t="str">
        <f t="shared" si="686"/>
        <v>No</v>
      </c>
      <c r="AH730" s="250" t="b">
        <f t="shared" si="656"/>
        <v>0</v>
      </c>
      <c r="AI730" s="250" t="b">
        <f t="shared" si="657"/>
        <v>0</v>
      </c>
      <c r="AJ730" s="250" t="b">
        <f t="shared" si="658"/>
        <v>0</v>
      </c>
      <c r="AK730" s="250" t="b">
        <f t="shared" si="659"/>
        <v>0</v>
      </c>
      <c r="AL730" s="250" t="str">
        <f t="shared" si="687"/>
        <v>No</v>
      </c>
      <c r="AN730" s="246" t="str">
        <f t="shared" si="688"/>
        <v/>
      </c>
      <c r="AO730" s="247" t="str">
        <f t="shared" si="689"/>
        <v/>
      </c>
      <c r="AP730" s="248" t="str">
        <f t="shared" si="690"/>
        <v/>
      </c>
      <c r="AQ730" s="249" t="str">
        <f t="shared" si="691"/>
        <v/>
      </c>
      <c r="AR730" s="250" t="str">
        <f t="shared" si="692"/>
        <v/>
      </c>
      <c r="AS730" s="234"/>
      <c r="AY730" s="385">
        <f t="shared" si="693"/>
        <v>0</v>
      </c>
      <c r="AZ730" s="385">
        <f t="shared" si="660"/>
        <v>0</v>
      </c>
      <c r="BA730" s="385">
        <f t="shared" si="694"/>
        <v>0</v>
      </c>
      <c r="BB730" s="385">
        <f t="shared" si="661"/>
        <v>0</v>
      </c>
      <c r="BC730" s="385">
        <f t="shared" si="662"/>
        <v>0</v>
      </c>
      <c r="BD730" s="385">
        <f t="shared" si="663"/>
        <v>0</v>
      </c>
      <c r="BE730" s="385">
        <f t="shared" si="664"/>
        <v>0</v>
      </c>
      <c r="BF730" s="385">
        <f t="shared" si="665"/>
        <v>0</v>
      </c>
      <c r="BG730" s="385">
        <f t="shared" si="666"/>
        <v>0</v>
      </c>
      <c r="BH730" s="385">
        <f t="shared" si="667"/>
        <v>0</v>
      </c>
      <c r="BI730" s="385">
        <f t="shared" si="668"/>
        <v>0</v>
      </c>
      <c r="BJ730" s="385">
        <f t="shared" si="669"/>
        <v>0</v>
      </c>
      <c r="BK730" s="385">
        <f t="shared" si="670"/>
        <v>0</v>
      </c>
      <c r="BL730" s="385">
        <f t="shared" si="671"/>
        <v>0</v>
      </c>
      <c r="BM730" s="385">
        <f t="shared" si="672"/>
        <v>0</v>
      </c>
      <c r="BN730" s="385">
        <f t="shared" si="673"/>
        <v>0</v>
      </c>
      <c r="CK730" s="239">
        <f t="shared" si="695"/>
        <v>0</v>
      </c>
      <c r="CL730" s="239">
        <f t="shared" si="696"/>
        <v>0</v>
      </c>
    </row>
    <row r="731" spans="3:90" x14ac:dyDescent="0.35">
      <c r="C731" s="235"/>
      <c r="D731" s="246" t="str">
        <f t="shared" si="674"/>
        <v/>
      </c>
      <c r="E731" s="247" t="str">
        <f t="shared" si="675"/>
        <v/>
      </c>
      <c r="F731" s="248" t="str">
        <f t="shared" si="676"/>
        <v/>
      </c>
      <c r="G731" s="249" t="str">
        <f t="shared" si="677"/>
        <v/>
      </c>
      <c r="H731" s="250" t="str">
        <f t="shared" si="678"/>
        <v/>
      </c>
      <c r="I731" s="386" t="str">
        <f t="shared" si="639"/>
        <v/>
      </c>
      <c r="J731" s="387" t="str">
        <f t="shared" si="640"/>
        <v/>
      </c>
      <c r="K731" s="388" t="str">
        <f t="shared" si="641"/>
        <v/>
      </c>
      <c r="L731" s="389" t="str">
        <f t="shared" si="642"/>
        <v/>
      </c>
      <c r="M731" s="250" t="str">
        <f t="shared" si="643"/>
        <v/>
      </c>
      <c r="N731" s="246" t="b">
        <f t="shared" si="679"/>
        <v>0</v>
      </c>
      <c r="O731" s="246" t="b">
        <f t="shared" si="680"/>
        <v>0</v>
      </c>
      <c r="P731" s="246" t="b">
        <f t="shared" si="681"/>
        <v>0</v>
      </c>
      <c r="Q731" s="246" t="b">
        <f t="shared" si="682"/>
        <v>0</v>
      </c>
      <c r="R731" s="246" t="str">
        <f t="shared" si="683"/>
        <v>No</v>
      </c>
      <c r="S731" s="247" t="b">
        <f t="shared" si="644"/>
        <v>0</v>
      </c>
      <c r="T731" s="247" t="b">
        <f t="shared" si="645"/>
        <v>0</v>
      </c>
      <c r="U731" s="247" t="b">
        <f t="shared" si="646"/>
        <v>0</v>
      </c>
      <c r="V731" s="247" t="b">
        <f t="shared" si="647"/>
        <v>0</v>
      </c>
      <c r="W731" s="247" t="str">
        <f t="shared" si="684"/>
        <v>No</v>
      </c>
      <c r="X731" s="248" t="b">
        <f t="shared" si="648"/>
        <v>0</v>
      </c>
      <c r="Y731" s="248" t="b">
        <f t="shared" si="649"/>
        <v>0</v>
      </c>
      <c r="Z731" s="248" t="b">
        <f t="shared" si="650"/>
        <v>0</v>
      </c>
      <c r="AA731" s="248" t="b">
        <f t="shared" si="651"/>
        <v>0</v>
      </c>
      <c r="AB731" s="248" t="str">
        <f t="shared" si="685"/>
        <v>No</v>
      </c>
      <c r="AC731" s="249" t="b">
        <f t="shared" si="652"/>
        <v>0</v>
      </c>
      <c r="AD731" s="249" t="b">
        <f t="shared" si="653"/>
        <v>0</v>
      </c>
      <c r="AE731" s="249" t="b">
        <f t="shared" si="654"/>
        <v>0</v>
      </c>
      <c r="AF731" s="249" t="b">
        <f t="shared" si="655"/>
        <v>0</v>
      </c>
      <c r="AG731" s="249" t="str">
        <f t="shared" si="686"/>
        <v>No</v>
      </c>
      <c r="AH731" s="250" t="b">
        <f t="shared" si="656"/>
        <v>0</v>
      </c>
      <c r="AI731" s="250" t="b">
        <f t="shared" si="657"/>
        <v>0</v>
      </c>
      <c r="AJ731" s="250" t="b">
        <f t="shared" si="658"/>
        <v>0</v>
      </c>
      <c r="AK731" s="250" t="b">
        <f t="shared" si="659"/>
        <v>0</v>
      </c>
      <c r="AL731" s="250" t="str">
        <f t="shared" si="687"/>
        <v>No</v>
      </c>
      <c r="AN731" s="246" t="str">
        <f t="shared" si="688"/>
        <v/>
      </c>
      <c r="AO731" s="247" t="str">
        <f t="shared" si="689"/>
        <v/>
      </c>
      <c r="AP731" s="248" t="str">
        <f t="shared" si="690"/>
        <v/>
      </c>
      <c r="AQ731" s="249" t="str">
        <f t="shared" si="691"/>
        <v/>
      </c>
      <c r="AR731" s="250" t="str">
        <f t="shared" si="692"/>
        <v/>
      </c>
      <c r="AS731" s="234"/>
      <c r="AY731" s="385">
        <f t="shared" si="693"/>
        <v>0</v>
      </c>
      <c r="AZ731" s="385">
        <f t="shared" si="660"/>
        <v>0</v>
      </c>
      <c r="BA731" s="385">
        <f t="shared" si="694"/>
        <v>0</v>
      </c>
      <c r="BB731" s="385">
        <f t="shared" si="661"/>
        <v>0</v>
      </c>
      <c r="BC731" s="385">
        <f t="shared" si="662"/>
        <v>0</v>
      </c>
      <c r="BD731" s="385">
        <f t="shared" si="663"/>
        <v>0</v>
      </c>
      <c r="BE731" s="385">
        <f t="shared" si="664"/>
        <v>0</v>
      </c>
      <c r="BF731" s="385">
        <f t="shared" si="665"/>
        <v>0</v>
      </c>
      <c r="BG731" s="385">
        <f t="shared" si="666"/>
        <v>0</v>
      </c>
      <c r="BH731" s="385">
        <f t="shared" si="667"/>
        <v>0</v>
      </c>
      <c r="BI731" s="385">
        <f t="shared" si="668"/>
        <v>0</v>
      </c>
      <c r="BJ731" s="385">
        <f t="shared" si="669"/>
        <v>0</v>
      </c>
      <c r="BK731" s="385">
        <f t="shared" si="670"/>
        <v>0</v>
      </c>
      <c r="BL731" s="385">
        <f t="shared" si="671"/>
        <v>0</v>
      </c>
      <c r="BM731" s="385">
        <f t="shared" si="672"/>
        <v>0</v>
      </c>
      <c r="BN731" s="385">
        <f t="shared" si="673"/>
        <v>0</v>
      </c>
      <c r="CK731" s="239">
        <f t="shared" si="695"/>
        <v>0</v>
      </c>
      <c r="CL731" s="239">
        <f t="shared" si="696"/>
        <v>0</v>
      </c>
    </row>
    <row r="732" spans="3:90" x14ac:dyDescent="0.35">
      <c r="C732" s="235"/>
      <c r="D732" s="246" t="str">
        <f t="shared" si="674"/>
        <v/>
      </c>
      <c r="E732" s="247" t="str">
        <f t="shared" si="675"/>
        <v/>
      </c>
      <c r="F732" s="248" t="str">
        <f t="shared" si="676"/>
        <v/>
      </c>
      <c r="G732" s="249" t="str">
        <f t="shared" si="677"/>
        <v/>
      </c>
      <c r="H732" s="250" t="str">
        <f t="shared" si="678"/>
        <v/>
      </c>
      <c r="I732" s="386" t="str">
        <f t="shared" si="639"/>
        <v/>
      </c>
      <c r="J732" s="387" t="str">
        <f t="shared" si="640"/>
        <v/>
      </c>
      <c r="K732" s="388" t="str">
        <f t="shared" si="641"/>
        <v/>
      </c>
      <c r="L732" s="389" t="str">
        <f t="shared" si="642"/>
        <v/>
      </c>
      <c r="M732" s="250" t="str">
        <f t="shared" si="643"/>
        <v/>
      </c>
      <c r="N732" s="246" t="b">
        <f t="shared" si="679"/>
        <v>0</v>
      </c>
      <c r="O732" s="246" t="b">
        <f t="shared" si="680"/>
        <v>0</v>
      </c>
      <c r="P732" s="246" t="b">
        <f t="shared" si="681"/>
        <v>0</v>
      </c>
      <c r="Q732" s="246" t="b">
        <f t="shared" si="682"/>
        <v>0</v>
      </c>
      <c r="R732" s="246" t="str">
        <f t="shared" si="683"/>
        <v>No</v>
      </c>
      <c r="S732" s="247" t="b">
        <f t="shared" si="644"/>
        <v>0</v>
      </c>
      <c r="T732" s="247" t="b">
        <f t="shared" si="645"/>
        <v>0</v>
      </c>
      <c r="U732" s="247" t="b">
        <f t="shared" si="646"/>
        <v>0</v>
      </c>
      <c r="V732" s="247" t="b">
        <f t="shared" si="647"/>
        <v>0</v>
      </c>
      <c r="W732" s="247" t="str">
        <f t="shared" si="684"/>
        <v>No</v>
      </c>
      <c r="X732" s="248" t="b">
        <f t="shared" si="648"/>
        <v>0</v>
      </c>
      <c r="Y732" s="248" t="b">
        <f t="shared" si="649"/>
        <v>0</v>
      </c>
      <c r="Z732" s="248" t="b">
        <f t="shared" si="650"/>
        <v>0</v>
      </c>
      <c r="AA732" s="248" t="b">
        <f t="shared" si="651"/>
        <v>0</v>
      </c>
      <c r="AB732" s="248" t="str">
        <f t="shared" si="685"/>
        <v>No</v>
      </c>
      <c r="AC732" s="249" t="b">
        <f t="shared" si="652"/>
        <v>0</v>
      </c>
      <c r="AD732" s="249" t="b">
        <f t="shared" si="653"/>
        <v>0</v>
      </c>
      <c r="AE732" s="249" t="b">
        <f t="shared" si="654"/>
        <v>0</v>
      </c>
      <c r="AF732" s="249" t="b">
        <f t="shared" si="655"/>
        <v>0</v>
      </c>
      <c r="AG732" s="249" t="str">
        <f t="shared" si="686"/>
        <v>No</v>
      </c>
      <c r="AH732" s="250" t="b">
        <f t="shared" si="656"/>
        <v>0</v>
      </c>
      <c r="AI732" s="250" t="b">
        <f t="shared" si="657"/>
        <v>0</v>
      </c>
      <c r="AJ732" s="250" t="b">
        <f t="shared" si="658"/>
        <v>0</v>
      </c>
      <c r="AK732" s="250" t="b">
        <f t="shared" si="659"/>
        <v>0</v>
      </c>
      <c r="AL732" s="250" t="str">
        <f t="shared" si="687"/>
        <v>No</v>
      </c>
      <c r="AN732" s="246" t="str">
        <f t="shared" si="688"/>
        <v/>
      </c>
      <c r="AO732" s="247" t="str">
        <f t="shared" si="689"/>
        <v/>
      </c>
      <c r="AP732" s="248" t="str">
        <f t="shared" si="690"/>
        <v/>
      </c>
      <c r="AQ732" s="249" t="str">
        <f t="shared" si="691"/>
        <v/>
      </c>
      <c r="AR732" s="250" t="str">
        <f t="shared" si="692"/>
        <v/>
      </c>
      <c r="AS732" s="234"/>
      <c r="AY732" s="385">
        <f t="shared" si="693"/>
        <v>0</v>
      </c>
      <c r="AZ732" s="385">
        <f t="shared" si="660"/>
        <v>0</v>
      </c>
      <c r="BA732" s="385">
        <f t="shared" si="694"/>
        <v>0</v>
      </c>
      <c r="BB732" s="385">
        <f t="shared" si="661"/>
        <v>0</v>
      </c>
      <c r="BC732" s="385">
        <f t="shared" si="662"/>
        <v>0</v>
      </c>
      <c r="BD732" s="385">
        <f t="shared" si="663"/>
        <v>0</v>
      </c>
      <c r="BE732" s="385">
        <f t="shared" si="664"/>
        <v>0</v>
      </c>
      <c r="BF732" s="385">
        <f t="shared" si="665"/>
        <v>0</v>
      </c>
      <c r="BG732" s="385">
        <f t="shared" si="666"/>
        <v>0</v>
      </c>
      <c r="BH732" s="385">
        <f t="shared" si="667"/>
        <v>0</v>
      </c>
      <c r="BI732" s="385">
        <f t="shared" si="668"/>
        <v>0</v>
      </c>
      <c r="BJ732" s="385">
        <f t="shared" si="669"/>
        <v>0</v>
      </c>
      <c r="BK732" s="385">
        <f t="shared" si="670"/>
        <v>0</v>
      </c>
      <c r="BL732" s="385">
        <f t="shared" si="671"/>
        <v>0</v>
      </c>
      <c r="BM732" s="385">
        <f t="shared" si="672"/>
        <v>0</v>
      </c>
      <c r="BN732" s="385">
        <f t="shared" si="673"/>
        <v>0</v>
      </c>
      <c r="CK732" s="239">
        <f t="shared" si="695"/>
        <v>0</v>
      </c>
      <c r="CL732" s="239">
        <f t="shared" si="696"/>
        <v>0</v>
      </c>
    </row>
    <row r="733" spans="3:90" x14ac:dyDescent="0.35">
      <c r="C733" s="235"/>
      <c r="D733" s="246" t="str">
        <f t="shared" si="674"/>
        <v/>
      </c>
      <c r="E733" s="247" t="str">
        <f t="shared" si="675"/>
        <v/>
      </c>
      <c r="F733" s="248" t="str">
        <f t="shared" si="676"/>
        <v/>
      </c>
      <c r="G733" s="249" t="str">
        <f t="shared" si="677"/>
        <v/>
      </c>
      <c r="H733" s="250" t="str">
        <f t="shared" si="678"/>
        <v/>
      </c>
      <c r="I733" s="386" t="str">
        <f t="shared" si="639"/>
        <v/>
      </c>
      <c r="J733" s="387" t="str">
        <f t="shared" si="640"/>
        <v/>
      </c>
      <c r="K733" s="388" t="str">
        <f t="shared" si="641"/>
        <v/>
      </c>
      <c r="L733" s="389" t="str">
        <f t="shared" si="642"/>
        <v/>
      </c>
      <c r="M733" s="250" t="str">
        <f t="shared" si="643"/>
        <v/>
      </c>
      <c r="N733" s="246" t="b">
        <f t="shared" si="679"/>
        <v>0</v>
      </c>
      <c r="O733" s="246" t="b">
        <f t="shared" si="680"/>
        <v>0</v>
      </c>
      <c r="P733" s="246" t="b">
        <f t="shared" si="681"/>
        <v>0</v>
      </c>
      <c r="Q733" s="246" t="b">
        <f t="shared" si="682"/>
        <v>0</v>
      </c>
      <c r="R733" s="246" t="str">
        <f t="shared" si="683"/>
        <v>No</v>
      </c>
      <c r="S733" s="247" t="b">
        <f t="shared" si="644"/>
        <v>0</v>
      </c>
      <c r="T733" s="247" t="b">
        <f t="shared" si="645"/>
        <v>0</v>
      </c>
      <c r="U733" s="247" t="b">
        <f t="shared" si="646"/>
        <v>0</v>
      </c>
      <c r="V733" s="247" t="b">
        <f t="shared" si="647"/>
        <v>0</v>
      </c>
      <c r="W733" s="247" t="str">
        <f t="shared" si="684"/>
        <v>No</v>
      </c>
      <c r="X733" s="248" t="b">
        <f t="shared" si="648"/>
        <v>0</v>
      </c>
      <c r="Y733" s="248" t="b">
        <f t="shared" si="649"/>
        <v>0</v>
      </c>
      <c r="Z733" s="248" t="b">
        <f t="shared" si="650"/>
        <v>0</v>
      </c>
      <c r="AA733" s="248" t="b">
        <f t="shared" si="651"/>
        <v>0</v>
      </c>
      <c r="AB733" s="248" t="str">
        <f t="shared" si="685"/>
        <v>No</v>
      </c>
      <c r="AC733" s="249" t="b">
        <f t="shared" si="652"/>
        <v>0</v>
      </c>
      <c r="AD733" s="249" t="b">
        <f t="shared" si="653"/>
        <v>0</v>
      </c>
      <c r="AE733" s="249" t="b">
        <f t="shared" si="654"/>
        <v>0</v>
      </c>
      <c r="AF733" s="249" t="b">
        <f t="shared" si="655"/>
        <v>0</v>
      </c>
      <c r="AG733" s="249" t="str">
        <f t="shared" si="686"/>
        <v>No</v>
      </c>
      <c r="AH733" s="250" t="b">
        <f t="shared" si="656"/>
        <v>0</v>
      </c>
      <c r="AI733" s="250" t="b">
        <f t="shared" si="657"/>
        <v>0</v>
      </c>
      <c r="AJ733" s="250" t="b">
        <f t="shared" si="658"/>
        <v>0</v>
      </c>
      <c r="AK733" s="250" t="b">
        <f t="shared" si="659"/>
        <v>0</v>
      </c>
      <c r="AL733" s="250" t="str">
        <f t="shared" si="687"/>
        <v>No</v>
      </c>
      <c r="AN733" s="246" t="str">
        <f t="shared" si="688"/>
        <v/>
      </c>
      <c r="AO733" s="247" t="str">
        <f t="shared" si="689"/>
        <v/>
      </c>
      <c r="AP733" s="248" t="str">
        <f t="shared" si="690"/>
        <v/>
      </c>
      <c r="AQ733" s="249" t="str">
        <f t="shared" si="691"/>
        <v/>
      </c>
      <c r="AR733" s="250" t="str">
        <f t="shared" si="692"/>
        <v/>
      </c>
      <c r="AS733" s="234"/>
      <c r="AY733" s="385">
        <f t="shared" si="693"/>
        <v>0</v>
      </c>
      <c r="AZ733" s="385">
        <f t="shared" si="660"/>
        <v>0</v>
      </c>
      <c r="BA733" s="385">
        <f t="shared" si="694"/>
        <v>0</v>
      </c>
      <c r="BB733" s="385">
        <f t="shared" si="661"/>
        <v>0</v>
      </c>
      <c r="BC733" s="385">
        <f t="shared" si="662"/>
        <v>0</v>
      </c>
      <c r="BD733" s="385">
        <f t="shared" si="663"/>
        <v>0</v>
      </c>
      <c r="BE733" s="385">
        <f t="shared" si="664"/>
        <v>0</v>
      </c>
      <c r="BF733" s="385">
        <f t="shared" si="665"/>
        <v>0</v>
      </c>
      <c r="BG733" s="385">
        <f t="shared" si="666"/>
        <v>0</v>
      </c>
      <c r="BH733" s="385">
        <f t="shared" si="667"/>
        <v>0</v>
      </c>
      <c r="BI733" s="385">
        <f t="shared" si="668"/>
        <v>0</v>
      </c>
      <c r="BJ733" s="385">
        <f t="shared" si="669"/>
        <v>0</v>
      </c>
      <c r="BK733" s="385">
        <f t="shared" si="670"/>
        <v>0</v>
      </c>
      <c r="BL733" s="385">
        <f t="shared" si="671"/>
        <v>0</v>
      </c>
      <c r="BM733" s="385">
        <f t="shared" si="672"/>
        <v>0</v>
      </c>
      <c r="BN733" s="385">
        <f t="shared" si="673"/>
        <v>0</v>
      </c>
      <c r="CK733" s="239">
        <f t="shared" si="695"/>
        <v>0</v>
      </c>
      <c r="CL733" s="239">
        <f t="shared" si="696"/>
        <v>0</v>
      </c>
    </row>
    <row r="734" spans="3:90" x14ac:dyDescent="0.35">
      <c r="C734" s="235"/>
      <c r="D734" s="246" t="str">
        <f t="shared" si="674"/>
        <v/>
      </c>
      <c r="E734" s="247" t="str">
        <f t="shared" si="675"/>
        <v/>
      </c>
      <c r="F734" s="248" t="str">
        <f t="shared" si="676"/>
        <v/>
      </c>
      <c r="G734" s="249" t="str">
        <f t="shared" si="677"/>
        <v/>
      </c>
      <c r="H734" s="250" t="str">
        <f t="shared" si="678"/>
        <v/>
      </c>
      <c r="I734" s="386" t="str">
        <f t="shared" si="639"/>
        <v/>
      </c>
      <c r="J734" s="387" t="str">
        <f t="shared" si="640"/>
        <v/>
      </c>
      <c r="K734" s="388" t="str">
        <f t="shared" si="641"/>
        <v/>
      </c>
      <c r="L734" s="389" t="str">
        <f t="shared" si="642"/>
        <v/>
      </c>
      <c r="M734" s="250" t="str">
        <f t="shared" si="643"/>
        <v/>
      </c>
      <c r="N734" s="246" t="b">
        <f t="shared" si="679"/>
        <v>0</v>
      </c>
      <c r="O734" s="246" t="b">
        <f t="shared" si="680"/>
        <v>0</v>
      </c>
      <c r="P734" s="246" t="b">
        <f t="shared" si="681"/>
        <v>0</v>
      </c>
      <c r="Q734" s="246" t="b">
        <f t="shared" si="682"/>
        <v>0</v>
      </c>
      <c r="R734" s="246" t="str">
        <f t="shared" si="683"/>
        <v>No</v>
      </c>
      <c r="S734" s="247" t="b">
        <f t="shared" si="644"/>
        <v>0</v>
      </c>
      <c r="T734" s="247" t="b">
        <f t="shared" si="645"/>
        <v>0</v>
      </c>
      <c r="U734" s="247" t="b">
        <f t="shared" si="646"/>
        <v>0</v>
      </c>
      <c r="V734" s="247" t="b">
        <f t="shared" si="647"/>
        <v>0</v>
      </c>
      <c r="W734" s="247" t="str">
        <f t="shared" si="684"/>
        <v>No</v>
      </c>
      <c r="X734" s="248" t="b">
        <f t="shared" si="648"/>
        <v>0</v>
      </c>
      <c r="Y734" s="248" t="b">
        <f t="shared" si="649"/>
        <v>0</v>
      </c>
      <c r="Z734" s="248" t="b">
        <f t="shared" si="650"/>
        <v>0</v>
      </c>
      <c r="AA734" s="248" t="b">
        <f t="shared" si="651"/>
        <v>0</v>
      </c>
      <c r="AB734" s="248" t="str">
        <f t="shared" si="685"/>
        <v>No</v>
      </c>
      <c r="AC734" s="249" t="b">
        <f t="shared" si="652"/>
        <v>0</v>
      </c>
      <c r="AD734" s="249" t="b">
        <f t="shared" si="653"/>
        <v>0</v>
      </c>
      <c r="AE734" s="249" t="b">
        <f t="shared" si="654"/>
        <v>0</v>
      </c>
      <c r="AF734" s="249" t="b">
        <f t="shared" si="655"/>
        <v>0</v>
      </c>
      <c r="AG734" s="249" t="str">
        <f t="shared" si="686"/>
        <v>No</v>
      </c>
      <c r="AH734" s="250" t="b">
        <f t="shared" si="656"/>
        <v>0</v>
      </c>
      <c r="AI734" s="250" t="b">
        <f t="shared" si="657"/>
        <v>0</v>
      </c>
      <c r="AJ734" s="250" t="b">
        <f t="shared" si="658"/>
        <v>0</v>
      </c>
      <c r="AK734" s="250" t="b">
        <f t="shared" si="659"/>
        <v>0</v>
      </c>
      <c r="AL734" s="250" t="str">
        <f t="shared" si="687"/>
        <v>No</v>
      </c>
      <c r="AN734" s="246" t="str">
        <f t="shared" si="688"/>
        <v/>
      </c>
      <c r="AO734" s="247" t="str">
        <f t="shared" si="689"/>
        <v/>
      </c>
      <c r="AP734" s="248" t="str">
        <f t="shared" si="690"/>
        <v/>
      </c>
      <c r="AQ734" s="249" t="str">
        <f t="shared" si="691"/>
        <v/>
      </c>
      <c r="AR734" s="250" t="str">
        <f t="shared" si="692"/>
        <v/>
      </c>
      <c r="AS734" s="234"/>
      <c r="AY734" s="385">
        <f t="shared" si="693"/>
        <v>0</v>
      </c>
      <c r="AZ734" s="385">
        <f t="shared" si="660"/>
        <v>0</v>
      </c>
      <c r="BA734" s="385">
        <f t="shared" si="694"/>
        <v>0</v>
      </c>
      <c r="BB734" s="385">
        <f t="shared" si="661"/>
        <v>0</v>
      </c>
      <c r="BC734" s="385">
        <f t="shared" si="662"/>
        <v>0</v>
      </c>
      <c r="BD734" s="385">
        <f t="shared" si="663"/>
        <v>0</v>
      </c>
      <c r="BE734" s="385">
        <f t="shared" si="664"/>
        <v>0</v>
      </c>
      <c r="BF734" s="385">
        <f t="shared" si="665"/>
        <v>0</v>
      </c>
      <c r="BG734" s="385">
        <f t="shared" si="666"/>
        <v>0</v>
      </c>
      <c r="BH734" s="385">
        <f t="shared" si="667"/>
        <v>0</v>
      </c>
      <c r="BI734" s="385">
        <f t="shared" si="668"/>
        <v>0</v>
      </c>
      <c r="BJ734" s="385">
        <f t="shared" si="669"/>
        <v>0</v>
      </c>
      <c r="BK734" s="385">
        <f t="shared" si="670"/>
        <v>0</v>
      </c>
      <c r="BL734" s="385">
        <f t="shared" si="671"/>
        <v>0</v>
      </c>
      <c r="BM734" s="385">
        <f t="shared" si="672"/>
        <v>0</v>
      </c>
      <c r="BN734" s="385">
        <f t="shared" si="673"/>
        <v>0</v>
      </c>
      <c r="CK734" s="239">
        <f t="shared" si="695"/>
        <v>0</v>
      </c>
      <c r="CL734" s="239">
        <f t="shared" si="696"/>
        <v>0</v>
      </c>
    </row>
    <row r="735" spans="3:90" x14ac:dyDescent="0.35">
      <c r="C735" s="235"/>
      <c r="D735" s="246" t="str">
        <f t="shared" si="674"/>
        <v/>
      </c>
      <c r="E735" s="247" t="str">
        <f t="shared" si="675"/>
        <v/>
      </c>
      <c r="F735" s="248" t="str">
        <f t="shared" si="676"/>
        <v/>
      </c>
      <c r="G735" s="249" t="str">
        <f t="shared" si="677"/>
        <v/>
      </c>
      <c r="H735" s="250" t="str">
        <f t="shared" si="678"/>
        <v/>
      </c>
      <c r="I735" s="386" t="str">
        <f t="shared" si="639"/>
        <v/>
      </c>
      <c r="J735" s="387" t="str">
        <f t="shared" si="640"/>
        <v/>
      </c>
      <c r="K735" s="388" t="str">
        <f t="shared" si="641"/>
        <v/>
      </c>
      <c r="L735" s="389" t="str">
        <f t="shared" si="642"/>
        <v/>
      </c>
      <c r="M735" s="250" t="str">
        <f t="shared" si="643"/>
        <v/>
      </c>
      <c r="N735" s="246" t="b">
        <f t="shared" si="679"/>
        <v>0</v>
      </c>
      <c r="O735" s="246" t="b">
        <f t="shared" si="680"/>
        <v>0</v>
      </c>
      <c r="P735" s="246" t="b">
        <f t="shared" si="681"/>
        <v>0</v>
      </c>
      <c r="Q735" s="246" t="b">
        <f t="shared" si="682"/>
        <v>0</v>
      </c>
      <c r="R735" s="246" t="str">
        <f t="shared" si="683"/>
        <v>No</v>
      </c>
      <c r="S735" s="247" t="b">
        <f t="shared" si="644"/>
        <v>0</v>
      </c>
      <c r="T735" s="247" t="b">
        <f t="shared" si="645"/>
        <v>0</v>
      </c>
      <c r="U735" s="247" t="b">
        <f t="shared" si="646"/>
        <v>0</v>
      </c>
      <c r="V735" s="247" t="b">
        <f t="shared" si="647"/>
        <v>0</v>
      </c>
      <c r="W735" s="247" t="str">
        <f t="shared" si="684"/>
        <v>No</v>
      </c>
      <c r="X735" s="248" t="b">
        <f t="shared" si="648"/>
        <v>0</v>
      </c>
      <c r="Y735" s="248" t="b">
        <f t="shared" si="649"/>
        <v>0</v>
      </c>
      <c r="Z735" s="248" t="b">
        <f t="shared" si="650"/>
        <v>0</v>
      </c>
      <c r="AA735" s="248" t="b">
        <f t="shared" si="651"/>
        <v>0</v>
      </c>
      <c r="AB735" s="248" t="str">
        <f t="shared" si="685"/>
        <v>No</v>
      </c>
      <c r="AC735" s="249" t="b">
        <f t="shared" si="652"/>
        <v>0</v>
      </c>
      <c r="AD735" s="249" t="b">
        <f t="shared" si="653"/>
        <v>0</v>
      </c>
      <c r="AE735" s="249" t="b">
        <f t="shared" si="654"/>
        <v>0</v>
      </c>
      <c r="AF735" s="249" t="b">
        <f t="shared" si="655"/>
        <v>0</v>
      </c>
      <c r="AG735" s="249" t="str">
        <f t="shared" si="686"/>
        <v>No</v>
      </c>
      <c r="AH735" s="250" t="b">
        <f t="shared" si="656"/>
        <v>0</v>
      </c>
      <c r="AI735" s="250" t="b">
        <f t="shared" si="657"/>
        <v>0</v>
      </c>
      <c r="AJ735" s="250" t="b">
        <f t="shared" si="658"/>
        <v>0</v>
      </c>
      <c r="AK735" s="250" t="b">
        <f t="shared" si="659"/>
        <v>0</v>
      </c>
      <c r="AL735" s="250" t="str">
        <f t="shared" si="687"/>
        <v>No</v>
      </c>
      <c r="AN735" s="246" t="str">
        <f t="shared" si="688"/>
        <v/>
      </c>
      <c r="AO735" s="247" t="str">
        <f t="shared" si="689"/>
        <v/>
      </c>
      <c r="AP735" s="248" t="str">
        <f t="shared" si="690"/>
        <v/>
      </c>
      <c r="AQ735" s="249" t="str">
        <f t="shared" si="691"/>
        <v/>
      </c>
      <c r="AR735" s="250" t="str">
        <f t="shared" si="692"/>
        <v/>
      </c>
      <c r="AS735" s="234"/>
      <c r="AY735" s="385">
        <f t="shared" si="693"/>
        <v>0</v>
      </c>
      <c r="AZ735" s="385">
        <f t="shared" si="660"/>
        <v>0</v>
      </c>
      <c r="BA735" s="385">
        <f t="shared" si="694"/>
        <v>0</v>
      </c>
      <c r="BB735" s="385">
        <f t="shared" si="661"/>
        <v>0</v>
      </c>
      <c r="BC735" s="385">
        <f t="shared" si="662"/>
        <v>0</v>
      </c>
      <c r="BD735" s="385">
        <f t="shared" si="663"/>
        <v>0</v>
      </c>
      <c r="BE735" s="385">
        <f t="shared" si="664"/>
        <v>0</v>
      </c>
      <c r="BF735" s="385">
        <f t="shared" si="665"/>
        <v>0</v>
      </c>
      <c r="BG735" s="385">
        <f t="shared" si="666"/>
        <v>0</v>
      </c>
      <c r="BH735" s="385">
        <f t="shared" si="667"/>
        <v>0</v>
      </c>
      <c r="BI735" s="385">
        <f t="shared" si="668"/>
        <v>0</v>
      </c>
      <c r="BJ735" s="385">
        <f t="shared" si="669"/>
        <v>0</v>
      </c>
      <c r="BK735" s="385">
        <f t="shared" si="670"/>
        <v>0</v>
      </c>
      <c r="BL735" s="385">
        <f t="shared" si="671"/>
        <v>0</v>
      </c>
      <c r="BM735" s="385">
        <f t="shared" si="672"/>
        <v>0</v>
      </c>
      <c r="BN735" s="385">
        <f t="shared" si="673"/>
        <v>0</v>
      </c>
      <c r="CK735" s="239">
        <f t="shared" si="695"/>
        <v>0</v>
      </c>
      <c r="CL735" s="239">
        <f t="shared" si="696"/>
        <v>0</v>
      </c>
    </row>
    <row r="736" spans="3:90" x14ac:dyDescent="0.35">
      <c r="C736" s="235"/>
      <c r="D736" s="246" t="str">
        <f t="shared" si="674"/>
        <v/>
      </c>
      <c r="E736" s="247" t="str">
        <f t="shared" si="675"/>
        <v/>
      </c>
      <c r="F736" s="248" t="str">
        <f t="shared" si="676"/>
        <v/>
      </c>
      <c r="G736" s="249" t="str">
        <f t="shared" si="677"/>
        <v/>
      </c>
      <c r="H736" s="250" t="str">
        <f t="shared" si="678"/>
        <v/>
      </c>
      <c r="I736" s="386" t="str">
        <f t="shared" si="639"/>
        <v/>
      </c>
      <c r="J736" s="387" t="str">
        <f t="shared" si="640"/>
        <v/>
      </c>
      <c r="K736" s="388" t="str">
        <f t="shared" si="641"/>
        <v/>
      </c>
      <c r="L736" s="389" t="str">
        <f t="shared" si="642"/>
        <v/>
      </c>
      <c r="M736" s="250" t="str">
        <f t="shared" si="643"/>
        <v/>
      </c>
      <c r="N736" s="246" t="b">
        <f t="shared" si="679"/>
        <v>0</v>
      </c>
      <c r="O736" s="246" t="b">
        <f t="shared" si="680"/>
        <v>0</v>
      </c>
      <c r="P736" s="246" t="b">
        <f t="shared" si="681"/>
        <v>0</v>
      </c>
      <c r="Q736" s="246" t="b">
        <f t="shared" si="682"/>
        <v>0</v>
      </c>
      <c r="R736" s="246" t="str">
        <f t="shared" si="683"/>
        <v>No</v>
      </c>
      <c r="S736" s="247" t="b">
        <f t="shared" si="644"/>
        <v>0</v>
      </c>
      <c r="T736" s="247" t="b">
        <f t="shared" si="645"/>
        <v>0</v>
      </c>
      <c r="U736" s="247" t="b">
        <f t="shared" si="646"/>
        <v>0</v>
      </c>
      <c r="V736" s="247" t="b">
        <f t="shared" si="647"/>
        <v>0</v>
      </c>
      <c r="W736" s="247" t="str">
        <f t="shared" si="684"/>
        <v>No</v>
      </c>
      <c r="X736" s="248" t="b">
        <f t="shared" si="648"/>
        <v>0</v>
      </c>
      <c r="Y736" s="248" t="b">
        <f t="shared" si="649"/>
        <v>0</v>
      </c>
      <c r="Z736" s="248" t="b">
        <f t="shared" si="650"/>
        <v>0</v>
      </c>
      <c r="AA736" s="248" t="b">
        <f t="shared" si="651"/>
        <v>0</v>
      </c>
      <c r="AB736" s="248" t="str">
        <f t="shared" si="685"/>
        <v>No</v>
      </c>
      <c r="AC736" s="249" t="b">
        <f t="shared" si="652"/>
        <v>0</v>
      </c>
      <c r="AD736" s="249" t="b">
        <f t="shared" si="653"/>
        <v>0</v>
      </c>
      <c r="AE736" s="249" t="b">
        <f t="shared" si="654"/>
        <v>0</v>
      </c>
      <c r="AF736" s="249" t="b">
        <f t="shared" si="655"/>
        <v>0</v>
      </c>
      <c r="AG736" s="249" t="str">
        <f t="shared" si="686"/>
        <v>No</v>
      </c>
      <c r="AH736" s="250" t="b">
        <f t="shared" si="656"/>
        <v>0</v>
      </c>
      <c r="AI736" s="250" t="b">
        <f t="shared" si="657"/>
        <v>0</v>
      </c>
      <c r="AJ736" s="250" t="b">
        <f t="shared" si="658"/>
        <v>0</v>
      </c>
      <c r="AK736" s="250" t="b">
        <f t="shared" si="659"/>
        <v>0</v>
      </c>
      <c r="AL736" s="250" t="str">
        <f t="shared" si="687"/>
        <v>No</v>
      </c>
      <c r="AN736" s="246" t="str">
        <f t="shared" si="688"/>
        <v/>
      </c>
      <c r="AO736" s="247" t="str">
        <f t="shared" si="689"/>
        <v/>
      </c>
      <c r="AP736" s="248" t="str">
        <f t="shared" si="690"/>
        <v/>
      </c>
      <c r="AQ736" s="249" t="str">
        <f t="shared" si="691"/>
        <v/>
      </c>
      <c r="AR736" s="250" t="str">
        <f t="shared" si="692"/>
        <v/>
      </c>
      <c r="AS736" s="234"/>
      <c r="AY736" s="385">
        <f t="shared" si="693"/>
        <v>0</v>
      </c>
      <c r="AZ736" s="385">
        <f t="shared" si="660"/>
        <v>0</v>
      </c>
      <c r="BA736" s="385">
        <f t="shared" si="694"/>
        <v>0</v>
      </c>
      <c r="BB736" s="385">
        <f t="shared" si="661"/>
        <v>0</v>
      </c>
      <c r="BC736" s="385">
        <f t="shared" si="662"/>
        <v>0</v>
      </c>
      <c r="BD736" s="385">
        <f t="shared" si="663"/>
        <v>0</v>
      </c>
      <c r="BE736" s="385">
        <f t="shared" si="664"/>
        <v>0</v>
      </c>
      <c r="BF736" s="385">
        <f t="shared" si="665"/>
        <v>0</v>
      </c>
      <c r="BG736" s="385">
        <f t="shared" si="666"/>
        <v>0</v>
      </c>
      <c r="BH736" s="385">
        <f t="shared" si="667"/>
        <v>0</v>
      </c>
      <c r="BI736" s="385">
        <f t="shared" si="668"/>
        <v>0</v>
      </c>
      <c r="BJ736" s="385">
        <f t="shared" si="669"/>
        <v>0</v>
      </c>
      <c r="BK736" s="385">
        <f t="shared" si="670"/>
        <v>0</v>
      </c>
      <c r="BL736" s="385">
        <f t="shared" si="671"/>
        <v>0</v>
      </c>
      <c r="BM736" s="385">
        <f t="shared" si="672"/>
        <v>0</v>
      </c>
      <c r="BN736" s="385">
        <f t="shared" si="673"/>
        <v>0</v>
      </c>
      <c r="CK736" s="239">
        <f t="shared" si="695"/>
        <v>0</v>
      </c>
      <c r="CL736" s="239">
        <f t="shared" si="696"/>
        <v>0</v>
      </c>
    </row>
    <row r="737" spans="3:90" x14ac:dyDescent="0.35">
      <c r="C737" s="235"/>
      <c r="D737" s="246" t="str">
        <f t="shared" si="674"/>
        <v/>
      </c>
      <c r="E737" s="247" t="str">
        <f t="shared" si="675"/>
        <v/>
      </c>
      <c r="F737" s="248" t="str">
        <f t="shared" si="676"/>
        <v/>
      </c>
      <c r="G737" s="249" t="str">
        <f t="shared" si="677"/>
        <v/>
      </c>
      <c r="H737" s="250" t="str">
        <f t="shared" si="678"/>
        <v/>
      </c>
      <c r="I737" s="386" t="str">
        <f t="shared" si="639"/>
        <v/>
      </c>
      <c r="J737" s="387" t="str">
        <f t="shared" si="640"/>
        <v/>
      </c>
      <c r="K737" s="388" t="str">
        <f t="shared" si="641"/>
        <v/>
      </c>
      <c r="L737" s="389" t="str">
        <f t="shared" si="642"/>
        <v/>
      </c>
      <c r="M737" s="250" t="str">
        <f t="shared" si="643"/>
        <v/>
      </c>
      <c r="N737" s="246" t="b">
        <f t="shared" si="679"/>
        <v>0</v>
      </c>
      <c r="O737" s="246" t="b">
        <f t="shared" si="680"/>
        <v>0</v>
      </c>
      <c r="P737" s="246" t="b">
        <f t="shared" si="681"/>
        <v>0</v>
      </c>
      <c r="Q737" s="246" t="b">
        <f t="shared" si="682"/>
        <v>0</v>
      </c>
      <c r="R737" s="246" t="str">
        <f t="shared" si="683"/>
        <v>No</v>
      </c>
      <c r="S737" s="247" t="b">
        <f t="shared" si="644"/>
        <v>0</v>
      </c>
      <c r="T737" s="247" t="b">
        <f t="shared" si="645"/>
        <v>0</v>
      </c>
      <c r="U737" s="247" t="b">
        <f t="shared" si="646"/>
        <v>0</v>
      </c>
      <c r="V737" s="247" t="b">
        <f t="shared" si="647"/>
        <v>0</v>
      </c>
      <c r="W737" s="247" t="str">
        <f t="shared" si="684"/>
        <v>No</v>
      </c>
      <c r="X737" s="248" t="b">
        <f t="shared" si="648"/>
        <v>0</v>
      </c>
      <c r="Y737" s="248" t="b">
        <f t="shared" si="649"/>
        <v>0</v>
      </c>
      <c r="Z737" s="248" t="b">
        <f t="shared" si="650"/>
        <v>0</v>
      </c>
      <c r="AA737" s="248" t="b">
        <f t="shared" si="651"/>
        <v>0</v>
      </c>
      <c r="AB737" s="248" t="str">
        <f t="shared" si="685"/>
        <v>No</v>
      </c>
      <c r="AC737" s="249" t="b">
        <f t="shared" si="652"/>
        <v>0</v>
      </c>
      <c r="AD737" s="249" t="b">
        <f t="shared" si="653"/>
        <v>0</v>
      </c>
      <c r="AE737" s="249" t="b">
        <f t="shared" si="654"/>
        <v>0</v>
      </c>
      <c r="AF737" s="249" t="b">
        <f t="shared" si="655"/>
        <v>0</v>
      </c>
      <c r="AG737" s="249" t="str">
        <f t="shared" si="686"/>
        <v>No</v>
      </c>
      <c r="AH737" s="250" t="b">
        <f t="shared" si="656"/>
        <v>0</v>
      </c>
      <c r="AI737" s="250" t="b">
        <f t="shared" si="657"/>
        <v>0</v>
      </c>
      <c r="AJ737" s="250" t="b">
        <f t="shared" si="658"/>
        <v>0</v>
      </c>
      <c r="AK737" s="250" t="b">
        <f t="shared" si="659"/>
        <v>0</v>
      </c>
      <c r="AL737" s="250" t="str">
        <f t="shared" si="687"/>
        <v>No</v>
      </c>
      <c r="AN737" s="246" t="str">
        <f t="shared" si="688"/>
        <v/>
      </c>
      <c r="AO737" s="247" t="str">
        <f t="shared" si="689"/>
        <v/>
      </c>
      <c r="AP737" s="248" t="str">
        <f t="shared" si="690"/>
        <v/>
      </c>
      <c r="AQ737" s="249" t="str">
        <f t="shared" si="691"/>
        <v/>
      </c>
      <c r="AR737" s="250" t="str">
        <f t="shared" si="692"/>
        <v/>
      </c>
      <c r="AS737" s="234"/>
      <c r="AY737" s="385">
        <f t="shared" si="693"/>
        <v>0</v>
      </c>
      <c r="AZ737" s="385">
        <f t="shared" si="660"/>
        <v>0</v>
      </c>
      <c r="BA737" s="385">
        <f t="shared" si="694"/>
        <v>0</v>
      </c>
      <c r="BB737" s="385">
        <f t="shared" si="661"/>
        <v>0</v>
      </c>
      <c r="BC737" s="385">
        <f t="shared" si="662"/>
        <v>0</v>
      </c>
      <c r="BD737" s="385">
        <f t="shared" si="663"/>
        <v>0</v>
      </c>
      <c r="BE737" s="385">
        <f t="shared" si="664"/>
        <v>0</v>
      </c>
      <c r="BF737" s="385">
        <f t="shared" si="665"/>
        <v>0</v>
      </c>
      <c r="BG737" s="385">
        <f t="shared" si="666"/>
        <v>0</v>
      </c>
      <c r="BH737" s="385">
        <f t="shared" si="667"/>
        <v>0</v>
      </c>
      <c r="BI737" s="385">
        <f t="shared" si="668"/>
        <v>0</v>
      </c>
      <c r="BJ737" s="385">
        <f t="shared" si="669"/>
        <v>0</v>
      </c>
      <c r="BK737" s="385">
        <f t="shared" si="670"/>
        <v>0</v>
      </c>
      <c r="BL737" s="385">
        <f t="shared" si="671"/>
        <v>0</v>
      </c>
      <c r="BM737" s="385">
        <f t="shared" si="672"/>
        <v>0</v>
      </c>
      <c r="BN737" s="385">
        <f t="shared" si="673"/>
        <v>0</v>
      </c>
      <c r="CK737" s="239">
        <f t="shared" si="695"/>
        <v>0</v>
      </c>
      <c r="CL737" s="239">
        <f t="shared" si="696"/>
        <v>0</v>
      </c>
    </row>
    <row r="738" spans="3:90" x14ac:dyDescent="0.35">
      <c r="C738" s="235"/>
      <c r="D738" s="246" t="str">
        <f t="shared" si="674"/>
        <v/>
      </c>
      <c r="E738" s="247" t="str">
        <f t="shared" si="675"/>
        <v/>
      </c>
      <c r="F738" s="248" t="str">
        <f t="shared" si="676"/>
        <v/>
      </c>
      <c r="G738" s="249" t="str">
        <f t="shared" si="677"/>
        <v/>
      </c>
      <c r="H738" s="250" t="str">
        <f t="shared" si="678"/>
        <v/>
      </c>
      <c r="I738" s="386" t="str">
        <f t="shared" si="639"/>
        <v/>
      </c>
      <c r="J738" s="387" t="str">
        <f t="shared" si="640"/>
        <v/>
      </c>
      <c r="K738" s="388" t="str">
        <f t="shared" si="641"/>
        <v/>
      </c>
      <c r="L738" s="389" t="str">
        <f t="shared" si="642"/>
        <v/>
      </c>
      <c r="M738" s="250" t="str">
        <f t="shared" si="643"/>
        <v/>
      </c>
      <c r="N738" s="246" t="b">
        <f t="shared" si="679"/>
        <v>0</v>
      </c>
      <c r="O738" s="246" t="b">
        <f t="shared" si="680"/>
        <v>0</v>
      </c>
      <c r="P738" s="246" t="b">
        <f t="shared" si="681"/>
        <v>0</v>
      </c>
      <c r="Q738" s="246" t="b">
        <f t="shared" si="682"/>
        <v>0</v>
      </c>
      <c r="R738" s="246" t="str">
        <f t="shared" si="683"/>
        <v>No</v>
      </c>
      <c r="S738" s="247" t="b">
        <f t="shared" si="644"/>
        <v>0</v>
      </c>
      <c r="T738" s="247" t="b">
        <f t="shared" si="645"/>
        <v>0</v>
      </c>
      <c r="U738" s="247" t="b">
        <f t="shared" si="646"/>
        <v>0</v>
      </c>
      <c r="V738" s="247" t="b">
        <f t="shared" si="647"/>
        <v>0</v>
      </c>
      <c r="W738" s="247" t="str">
        <f t="shared" si="684"/>
        <v>No</v>
      </c>
      <c r="X738" s="248" t="b">
        <f t="shared" si="648"/>
        <v>0</v>
      </c>
      <c r="Y738" s="248" t="b">
        <f t="shared" si="649"/>
        <v>0</v>
      </c>
      <c r="Z738" s="248" t="b">
        <f t="shared" si="650"/>
        <v>0</v>
      </c>
      <c r="AA738" s="248" t="b">
        <f t="shared" si="651"/>
        <v>0</v>
      </c>
      <c r="AB738" s="248" t="str">
        <f t="shared" si="685"/>
        <v>No</v>
      </c>
      <c r="AC738" s="249" t="b">
        <f t="shared" si="652"/>
        <v>0</v>
      </c>
      <c r="AD738" s="249" t="b">
        <f t="shared" si="653"/>
        <v>0</v>
      </c>
      <c r="AE738" s="249" t="b">
        <f t="shared" si="654"/>
        <v>0</v>
      </c>
      <c r="AF738" s="249" t="b">
        <f t="shared" si="655"/>
        <v>0</v>
      </c>
      <c r="AG738" s="249" t="str">
        <f t="shared" si="686"/>
        <v>No</v>
      </c>
      <c r="AH738" s="250" t="b">
        <f t="shared" si="656"/>
        <v>0</v>
      </c>
      <c r="AI738" s="250" t="b">
        <f t="shared" si="657"/>
        <v>0</v>
      </c>
      <c r="AJ738" s="250" t="b">
        <f t="shared" si="658"/>
        <v>0</v>
      </c>
      <c r="AK738" s="250" t="b">
        <f t="shared" si="659"/>
        <v>0</v>
      </c>
      <c r="AL738" s="250" t="str">
        <f t="shared" si="687"/>
        <v>No</v>
      </c>
      <c r="AN738" s="246" t="str">
        <f t="shared" si="688"/>
        <v/>
      </c>
      <c r="AO738" s="247" t="str">
        <f t="shared" si="689"/>
        <v/>
      </c>
      <c r="AP738" s="248" t="str">
        <f t="shared" si="690"/>
        <v/>
      </c>
      <c r="AQ738" s="249" t="str">
        <f t="shared" si="691"/>
        <v/>
      </c>
      <c r="AR738" s="250" t="str">
        <f t="shared" si="692"/>
        <v/>
      </c>
      <c r="AS738" s="234"/>
      <c r="AY738" s="385">
        <f t="shared" si="693"/>
        <v>0</v>
      </c>
      <c r="AZ738" s="385">
        <f t="shared" si="660"/>
        <v>0</v>
      </c>
      <c r="BA738" s="385">
        <f t="shared" si="694"/>
        <v>0</v>
      </c>
      <c r="BB738" s="385">
        <f t="shared" si="661"/>
        <v>0</v>
      </c>
      <c r="BC738" s="385">
        <f t="shared" si="662"/>
        <v>0</v>
      </c>
      <c r="BD738" s="385">
        <f t="shared" si="663"/>
        <v>0</v>
      </c>
      <c r="BE738" s="385">
        <f t="shared" si="664"/>
        <v>0</v>
      </c>
      <c r="BF738" s="385">
        <f t="shared" si="665"/>
        <v>0</v>
      </c>
      <c r="BG738" s="385">
        <f t="shared" si="666"/>
        <v>0</v>
      </c>
      <c r="BH738" s="385">
        <f t="shared" si="667"/>
        <v>0</v>
      </c>
      <c r="BI738" s="385">
        <f t="shared" si="668"/>
        <v>0</v>
      </c>
      <c r="BJ738" s="385">
        <f t="shared" si="669"/>
        <v>0</v>
      </c>
      <c r="BK738" s="385">
        <f t="shared" si="670"/>
        <v>0</v>
      </c>
      <c r="BL738" s="385">
        <f t="shared" si="671"/>
        <v>0</v>
      </c>
      <c r="BM738" s="385">
        <f t="shared" si="672"/>
        <v>0</v>
      </c>
      <c r="BN738" s="385">
        <f t="shared" si="673"/>
        <v>0</v>
      </c>
      <c r="CK738" s="239">
        <f t="shared" si="695"/>
        <v>0</v>
      </c>
      <c r="CL738" s="239">
        <f t="shared" si="696"/>
        <v>0</v>
      </c>
    </row>
    <row r="739" spans="3:90" x14ac:dyDescent="0.35">
      <c r="C739" s="235"/>
      <c r="D739" s="246" t="str">
        <f t="shared" si="674"/>
        <v/>
      </c>
      <c r="E739" s="247" t="str">
        <f t="shared" si="675"/>
        <v/>
      </c>
      <c r="F739" s="248" t="str">
        <f t="shared" si="676"/>
        <v/>
      </c>
      <c r="G739" s="249" t="str">
        <f t="shared" si="677"/>
        <v/>
      </c>
      <c r="H739" s="250" t="str">
        <f t="shared" si="678"/>
        <v/>
      </c>
      <c r="I739" s="386" t="str">
        <f t="shared" si="639"/>
        <v/>
      </c>
      <c r="J739" s="387" t="str">
        <f t="shared" si="640"/>
        <v/>
      </c>
      <c r="K739" s="388" t="str">
        <f t="shared" si="641"/>
        <v/>
      </c>
      <c r="L739" s="389" t="str">
        <f t="shared" si="642"/>
        <v/>
      </c>
      <c r="M739" s="250" t="str">
        <f t="shared" si="643"/>
        <v/>
      </c>
      <c r="N739" s="246" t="b">
        <f t="shared" si="679"/>
        <v>0</v>
      </c>
      <c r="O739" s="246" t="b">
        <f t="shared" si="680"/>
        <v>0</v>
      </c>
      <c r="P739" s="246" t="b">
        <f t="shared" si="681"/>
        <v>0</v>
      </c>
      <c r="Q739" s="246" t="b">
        <f t="shared" si="682"/>
        <v>0</v>
      </c>
      <c r="R739" s="246" t="str">
        <f t="shared" si="683"/>
        <v>No</v>
      </c>
      <c r="S739" s="247" t="b">
        <f t="shared" si="644"/>
        <v>0</v>
      </c>
      <c r="T739" s="247" t="b">
        <f t="shared" si="645"/>
        <v>0</v>
      </c>
      <c r="U739" s="247" t="b">
        <f t="shared" si="646"/>
        <v>0</v>
      </c>
      <c r="V739" s="247" t="b">
        <f t="shared" si="647"/>
        <v>0</v>
      </c>
      <c r="W739" s="247" t="str">
        <f t="shared" si="684"/>
        <v>No</v>
      </c>
      <c r="X739" s="248" t="b">
        <f t="shared" si="648"/>
        <v>0</v>
      </c>
      <c r="Y739" s="248" t="b">
        <f t="shared" si="649"/>
        <v>0</v>
      </c>
      <c r="Z739" s="248" t="b">
        <f t="shared" si="650"/>
        <v>0</v>
      </c>
      <c r="AA739" s="248" t="b">
        <f t="shared" si="651"/>
        <v>0</v>
      </c>
      <c r="AB739" s="248" t="str">
        <f t="shared" si="685"/>
        <v>No</v>
      </c>
      <c r="AC739" s="249" t="b">
        <f t="shared" si="652"/>
        <v>0</v>
      </c>
      <c r="AD739" s="249" t="b">
        <f t="shared" si="653"/>
        <v>0</v>
      </c>
      <c r="AE739" s="249" t="b">
        <f t="shared" si="654"/>
        <v>0</v>
      </c>
      <c r="AF739" s="249" t="b">
        <f t="shared" si="655"/>
        <v>0</v>
      </c>
      <c r="AG739" s="249" t="str">
        <f t="shared" si="686"/>
        <v>No</v>
      </c>
      <c r="AH739" s="250" t="b">
        <f t="shared" si="656"/>
        <v>0</v>
      </c>
      <c r="AI739" s="250" t="b">
        <f t="shared" si="657"/>
        <v>0</v>
      </c>
      <c r="AJ739" s="250" t="b">
        <f t="shared" si="658"/>
        <v>0</v>
      </c>
      <c r="AK739" s="250" t="b">
        <f t="shared" si="659"/>
        <v>0</v>
      </c>
      <c r="AL739" s="250" t="str">
        <f t="shared" si="687"/>
        <v>No</v>
      </c>
      <c r="AN739" s="246" t="str">
        <f t="shared" si="688"/>
        <v/>
      </c>
      <c r="AO739" s="247" t="str">
        <f t="shared" si="689"/>
        <v/>
      </c>
      <c r="AP739" s="248" t="str">
        <f t="shared" si="690"/>
        <v/>
      </c>
      <c r="AQ739" s="249" t="str">
        <f t="shared" si="691"/>
        <v/>
      </c>
      <c r="AR739" s="250" t="str">
        <f t="shared" si="692"/>
        <v/>
      </c>
      <c r="AS739" s="234"/>
      <c r="AY739" s="385">
        <f t="shared" si="693"/>
        <v>0</v>
      </c>
      <c r="AZ739" s="385">
        <f t="shared" si="660"/>
        <v>0</v>
      </c>
      <c r="BA739" s="385">
        <f t="shared" si="694"/>
        <v>0</v>
      </c>
      <c r="BB739" s="385">
        <f t="shared" si="661"/>
        <v>0</v>
      </c>
      <c r="BC739" s="385">
        <f t="shared" si="662"/>
        <v>0</v>
      </c>
      <c r="BD739" s="385">
        <f t="shared" si="663"/>
        <v>0</v>
      </c>
      <c r="BE739" s="385">
        <f t="shared" si="664"/>
        <v>0</v>
      </c>
      <c r="BF739" s="385">
        <f t="shared" si="665"/>
        <v>0</v>
      </c>
      <c r="BG739" s="385">
        <f t="shared" si="666"/>
        <v>0</v>
      </c>
      <c r="BH739" s="385">
        <f t="shared" si="667"/>
        <v>0</v>
      </c>
      <c r="BI739" s="385">
        <f t="shared" si="668"/>
        <v>0</v>
      </c>
      <c r="BJ739" s="385">
        <f t="shared" si="669"/>
        <v>0</v>
      </c>
      <c r="BK739" s="385">
        <f t="shared" si="670"/>
        <v>0</v>
      </c>
      <c r="BL739" s="385">
        <f t="shared" si="671"/>
        <v>0</v>
      </c>
      <c r="BM739" s="385">
        <f t="shared" si="672"/>
        <v>0</v>
      </c>
      <c r="BN739" s="385">
        <f t="shared" si="673"/>
        <v>0</v>
      </c>
      <c r="CK739" s="239">
        <f t="shared" si="695"/>
        <v>0</v>
      </c>
      <c r="CL739" s="239">
        <f t="shared" si="696"/>
        <v>0</v>
      </c>
    </row>
    <row r="740" spans="3:90" x14ac:dyDescent="0.35">
      <c r="C740" s="235"/>
      <c r="D740" s="246" t="str">
        <f t="shared" si="674"/>
        <v/>
      </c>
      <c r="E740" s="247" t="str">
        <f t="shared" si="675"/>
        <v/>
      </c>
      <c r="F740" s="248" t="str">
        <f t="shared" si="676"/>
        <v/>
      </c>
      <c r="G740" s="249" t="str">
        <f t="shared" si="677"/>
        <v/>
      </c>
      <c r="H740" s="250" t="str">
        <f t="shared" si="678"/>
        <v/>
      </c>
      <c r="I740" s="386" t="str">
        <f t="shared" si="639"/>
        <v/>
      </c>
      <c r="J740" s="387" t="str">
        <f t="shared" si="640"/>
        <v/>
      </c>
      <c r="K740" s="388" t="str">
        <f t="shared" si="641"/>
        <v/>
      </c>
      <c r="L740" s="389" t="str">
        <f t="shared" si="642"/>
        <v/>
      </c>
      <c r="M740" s="250" t="str">
        <f t="shared" si="643"/>
        <v/>
      </c>
      <c r="N740" s="246" t="b">
        <f t="shared" si="679"/>
        <v>0</v>
      </c>
      <c r="O740" s="246" t="b">
        <f t="shared" si="680"/>
        <v>0</v>
      </c>
      <c r="P740" s="246" t="b">
        <f t="shared" si="681"/>
        <v>0</v>
      </c>
      <c r="Q740" s="246" t="b">
        <f t="shared" si="682"/>
        <v>0</v>
      </c>
      <c r="R740" s="246" t="str">
        <f t="shared" si="683"/>
        <v>No</v>
      </c>
      <c r="S740" s="247" t="b">
        <f t="shared" si="644"/>
        <v>0</v>
      </c>
      <c r="T740" s="247" t="b">
        <f t="shared" si="645"/>
        <v>0</v>
      </c>
      <c r="U740" s="247" t="b">
        <f t="shared" si="646"/>
        <v>0</v>
      </c>
      <c r="V740" s="247" t="b">
        <f t="shared" si="647"/>
        <v>0</v>
      </c>
      <c r="W740" s="247" t="str">
        <f t="shared" si="684"/>
        <v>No</v>
      </c>
      <c r="X740" s="248" t="b">
        <f t="shared" si="648"/>
        <v>0</v>
      </c>
      <c r="Y740" s="248" t="b">
        <f t="shared" si="649"/>
        <v>0</v>
      </c>
      <c r="Z740" s="248" t="b">
        <f t="shared" si="650"/>
        <v>0</v>
      </c>
      <c r="AA740" s="248" t="b">
        <f t="shared" si="651"/>
        <v>0</v>
      </c>
      <c r="AB740" s="248" t="str">
        <f t="shared" si="685"/>
        <v>No</v>
      </c>
      <c r="AC740" s="249" t="b">
        <f t="shared" si="652"/>
        <v>0</v>
      </c>
      <c r="AD740" s="249" t="b">
        <f t="shared" si="653"/>
        <v>0</v>
      </c>
      <c r="AE740" s="249" t="b">
        <f t="shared" si="654"/>
        <v>0</v>
      </c>
      <c r="AF740" s="249" t="b">
        <f t="shared" si="655"/>
        <v>0</v>
      </c>
      <c r="AG740" s="249" t="str">
        <f t="shared" si="686"/>
        <v>No</v>
      </c>
      <c r="AH740" s="250" t="b">
        <f t="shared" si="656"/>
        <v>0</v>
      </c>
      <c r="AI740" s="250" t="b">
        <f t="shared" si="657"/>
        <v>0</v>
      </c>
      <c r="AJ740" s="250" t="b">
        <f t="shared" si="658"/>
        <v>0</v>
      </c>
      <c r="AK740" s="250" t="b">
        <f t="shared" si="659"/>
        <v>0</v>
      </c>
      <c r="AL740" s="250" t="str">
        <f t="shared" si="687"/>
        <v>No</v>
      </c>
      <c r="AN740" s="246" t="str">
        <f t="shared" si="688"/>
        <v/>
      </c>
      <c r="AO740" s="247" t="str">
        <f t="shared" si="689"/>
        <v/>
      </c>
      <c r="AP740" s="248" t="str">
        <f t="shared" si="690"/>
        <v/>
      </c>
      <c r="AQ740" s="249" t="str">
        <f t="shared" si="691"/>
        <v/>
      </c>
      <c r="AR740" s="250" t="str">
        <f t="shared" si="692"/>
        <v/>
      </c>
      <c r="AS740" s="234"/>
      <c r="AY740" s="385">
        <f t="shared" si="693"/>
        <v>0</v>
      </c>
      <c r="AZ740" s="385">
        <f t="shared" si="660"/>
        <v>0</v>
      </c>
      <c r="BA740" s="385">
        <f t="shared" si="694"/>
        <v>0</v>
      </c>
      <c r="BB740" s="385">
        <f t="shared" si="661"/>
        <v>0</v>
      </c>
      <c r="BC740" s="385">
        <f t="shared" si="662"/>
        <v>0</v>
      </c>
      <c r="BD740" s="385">
        <f t="shared" si="663"/>
        <v>0</v>
      </c>
      <c r="BE740" s="385">
        <f t="shared" si="664"/>
        <v>0</v>
      </c>
      <c r="BF740" s="385">
        <f t="shared" si="665"/>
        <v>0</v>
      </c>
      <c r="BG740" s="385">
        <f t="shared" si="666"/>
        <v>0</v>
      </c>
      <c r="BH740" s="385">
        <f t="shared" si="667"/>
        <v>0</v>
      </c>
      <c r="BI740" s="385">
        <f t="shared" si="668"/>
        <v>0</v>
      </c>
      <c r="BJ740" s="385">
        <f t="shared" si="669"/>
        <v>0</v>
      </c>
      <c r="BK740" s="385">
        <f t="shared" si="670"/>
        <v>0</v>
      </c>
      <c r="BL740" s="385">
        <f t="shared" si="671"/>
        <v>0</v>
      </c>
      <c r="BM740" s="385">
        <f t="shared" si="672"/>
        <v>0</v>
      </c>
      <c r="BN740" s="385">
        <f t="shared" si="673"/>
        <v>0</v>
      </c>
      <c r="CK740" s="239">
        <f t="shared" si="695"/>
        <v>0</v>
      </c>
      <c r="CL740" s="239">
        <f t="shared" si="696"/>
        <v>0</v>
      </c>
    </row>
    <row r="741" spans="3:90" x14ac:dyDescent="0.35">
      <c r="C741" s="235"/>
      <c r="D741" s="246" t="str">
        <f t="shared" si="674"/>
        <v/>
      </c>
      <c r="E741" s="247" t="str">
        <f t="shared" si="675"/>
        <v/>
      </c>
      <c r="F741" s="248" t="str">
        <f t="shared" si="676"/>
        <v/>
      </c>
      <c r="G741" s="249" t="str">
        <f t="shared" si="677"/>
        <v/>
      </c>
      <c r="H741" s="250" t="str">
        <f t="shared" si="678"/>
        <v/>
      </c>
      <c r="I741" s="386" t="str">
        <f t="shared" si="639"/>
        <v/>
      </c>
      <c r="J741" s="387" t="str">
        <f t="shared" si="640"/>
        <v/>
      </c>
      <c r="K741" s="388" t="str">
        <f t="shared" si="641"/>
        <v/>
      </c>
      <c r="L741" s="389" t="str">
        <f t="shared" si="642"/>
        <v/>
      </c>
      <c r="M741" s="250" t="str">
        <f t="shared" si="643"/>
        <v/>
      </c>
      <c r="N741" s="246" t="b">
        <f t="shared" si="679"/>
        <v>0</v>
      </c>
      <c r="O741" s="246" t="b">
        <f t="shared" si="680"/>
        <v>0</v>
      </c>
      <c r="P741" s="246" t="b">
        <f t="shared" si="681"/>
        <v>0</v>
      </c>
      <c r="Q741" s="246" t="b">
        <f t="shared" si="682"/>
        <v>0</v>
      </c>
      <c r="R741" s="246" t="str">
        <f t="shared" si="683"/>
        <v>No</v>
      </c>
      <c r="S741" s="247" t="b">
        <f t="shared" si="644"/>
        <v>0</v>
      </c>
      <c r="T741" s="247" t="b">
        <f t="shared" si="645"/>
        <v>0</v>
      </c>
      <c r="U741" s="247" t="b">
        <f t="shared" si="646"/>
        <v>0</v>
      </c>
      <c r="V741" s="247" t="b">
        <f t="shared" si="647"/>
        <v>0</v>
      </c>
      <c r="W741" s="247" t="str">
        <f t="shared" si="684"/>
        <v>No</v>
      </c>
      <c r="X741" s="248" t="b">
        <f t="shared" si="648"/>
        <v>0</v>
      </c>
      <c r="Y741" s="248" t="b">
        <f t="shared" si="649"/>
        <v>0</v>
      </c>
      <c r="Z741" s="248" t="b">
        <f t="shared" si="650"/>
        <v>0</v>
      </c>
      <c r="AA741" s="248" t="b">
        <f t="shared" si="651"/>
        <v>0</v>
      </c>
      <c r="AB741" s="248" t="str">
        <f t="shared" si="685"/>
        <v>No</v>
      </c>
      <c r="AC741" s="249" t="b">
        <f t="shared" si="652"/>
        <v>0</v>
      </c>
      <c r="AD741" s="249" t="b">
        <f t="shared" si="653"/>
        <v>0</v>
      </c>
      <c r="AE741" s="249" t="b">
        <f t="shared" si="654"/>
        <v>0</v>
      </c>
      <c r="AF741" s="249" t="b">
        <f t="shared" si="655"/>
        <v>0</v>
      </c>
      <c r="AG741" s="249" t="str">
        <f t="shared" si="686"/>
        <v>No</v>
      </c>
      <c r="AH741" s="250" t="b">
        <f t="shared" si="656"/>
        <v>0</v>
      </c>
      <c r="AI741" s="250" t="b">
        <f t="shared" si="657"/>
        <v>0</v>
      </c>
      <c r="AJ741" s="250" t="b">
        <f t="shared" si="658"/>
        <v>0</v>
      </c>
      <c r="AK741" s="250" t="b">
        <f t="shared" si="659"/>
        <v>0</v>
      </c>
      <c r="AL741" s="250" t="str">
        <f t="shared" si="687"/>
        <v>No</v>
      </c>
      <c r="AN741" s="246" t="str">
        <f t="shared" si="688"/>
        <v/>
      </c>
      <c r="AO741" s="247" t="str">
        <f t="shared" si="689"/>
        <v/>
      </c>
      <c r="AP741" s="248" t="str">
        <f t="shared" si="690"/>
        <v/>
      </c>
      <c r="AQ741" s="249" t="str">
        <f t="shared" si="691"/>
        <v/>
      </c>
      <c r="AR741" s="250" t="str">
        <f t="shared" si="692"/>
        <v/>
      </c>
      <c r="AS741" s="234"/>
      <c r="AY741" s="385">
        <f t="shared" si="693"/>
        <v>0</v>
      </c>
      <c r="AZ741" s="385">
        <f t="shared" si="660"/>
        <v>0</v>
      </c>
      <c r="BA741" s="385">
        <f t="shared" si="694"/>
        <v>0</v>
      </c>
      <c r="BB741" s="385">
        <f t="shared" si="661"/>
        <v>0</v>
      </c>
      <c r="BC741" s="385">
        <f t="shared" si="662"/>
        <v>0</v>
      </c>
      <c r="BD741" s="385">
        <f t="shared" si="663"/>
        <v>0</v>
      </c>
      <c r="BE741" s="385">
        <f t="shared" si="664"/>
        <v>0</v>
      </c>
      <c r="BF741" s="385">
        <f t="shared" si="665"/>
        <v>0</v>
      </c>
      <c r="BG741" s="385">
        <f t="shared" si="666"/>
        <v>0</v>
      </c>
      <c r="BH741" s="385">
        <f t="shared" si="667"/>
        <v>0</v>
      </c>
      <c r="BI741" s="385">
        <f t="shared" si="668"/>
        <v>0</v>
      </c>
      <c r="BJ741" s="385">
        <f t="shared" si="669"/>
        <v>0</v>
      </c>
      <c r="BK741" s="385">
        <f t="shared" si="670"/>
        <v>0</v>
      </c>
      <c r="BL741" s="385">
        <f t="shared" si="671"/>
        <v>0</v>
      </c>
      <c r="BM741" s="385">
        <f t="shared" si="672"/>
        <v>0</v>
      </c>
      <c r="BN741" s="385">
        <f t="shared" si="673"/>
        <v>0</v>
      </c>
      <c r="CK741" s="239">
        <f t="shared" si="695"/>
        <v>0</v>
      </c>
      <c r="CL741" s="239">
        <f t="shared" si="696"/>
        <v>0</v>
      </c>
    </row>
    <row r="742" spans="3:90" x14ac:dyDescent="0.35">
      <c r="C742" s="235"/>
      <c r="D742" s="246" t="str">
        <f t="shared" si="674"/>
        <v/>
      </c>
      <c r="E742" s="247" t="str">
        <f t="shared" si="675"/>
        <v/>
      </c>
      <c r="F742" s="248" t="str">
        <f t="shared" si="676"/>
        <v/>
      </c>
      <c r="G742" s="249" t="str">
        <f t="shared" si="677"/>
        <v/>
      </c>
      <c r="H742" s="250" t="str">
        <f t="shared" si="678"/>
        <v/>
      </c>
      <c r="I742" s="386" t="str">
        <f t="shared" si="639"/>
        <v/>
      </c>
      <c r="J742" s="387" t="str">
        <f t="shared" si="640"/>
        <v/>
      </c>
      <c r="K742" s="388" t="str">
        <f t="shared" si="641"/>
        <v/>
      </c>
      <c r="L742" s="389" t="str">
        <f t="shared" si="642"/>
        <v/>
      </c>
      <c r="M742" s="250" t="str">
        <f t="shared" si="643"/>
        <v/>
      </c>
      <c r="N742" s="246" t="b">
        <f t="shared" si="679"/>
        <v>0</v>
      </c>
      <c r="O742" s="246" t="b">
        <f t="shared" si="680"/>
        <v>0</v>
      </c>
      <c r="P742" s="246" t="b">
        <f t="shared" si="681"/>
        <v>0</v>
      </c>
      <c r="Q742" s="246" t="b">
        <f t="shared" si="682"/>
        <v>0</v>
      </c>
      <c r="R742" s="246" t="str">
        <f t="shared" si="683"/>
        <v>No</v>
      </c>
      <c r="S742" s="247" t="b">
        <f t="shared" si="644"/>
        <v>0</v>
      </c>
      <c r="T742" s="247" t="b">
        <f t="shared" si="645"/>
        <v>0</v>
      </c>
      <c r="U742" s="247" t="b">
        <f t="shared" si="646"/>
        <v>0</v>
      </c>
      <c r="V742" s="247" t="b">
        <f t="shared" si="647"/>
        <v>0</v>
      </c>
      <c r="W742" s="247" t="str">
        <f t="shared" si="684"/>
        <v>No</v>
      </c>
      <c r="X742" s="248" t="b">
        <f t="shared" si="648"/>
        <v>0</v>
      </c>
      <c r="Y742" s="248" t="b">
        <f t="shared" si="649"/>
        <v>0</v>
      </c>
      <c r="Z742" s="248" t="b">
        <f t="shared" si="650"/>
        <v>0</v>
      </c>
      <c r="AA742" s="248" t="b">
        <f t="shared" si="651"/>
        <v>0</v>
      </c>
      <c r="AB742" s="248" t="str">
        <f t="shared" si="685"/>
        <v>No</v>
      </c>
      <c r="AC742" s="249" t="b">
        <f t="shared" si="652"/>
        <v>0</v>
      </c>
      <c r="AD742" s="249" t="b">
        <f t="shared" si="653"/>
        <v>0</v>
      </c>
      <c r="AE742" s="249" t="b">
        <f t="shared" si="654"/>
        <v>0</v>
      </c>
      <c r="AF742" s="249" t="b">
        <f t="shared" si="655"/>
        <v>0</v>
      </c>
      <c r="AG742" s="249" t="str">
        <f t="shared" si="686"/>
        <v>No</v>
      </c>
      <c r="AH742" s="250" t="b">
        <f t="shared" si="656"/>
        <v>0</v>
      </c>
      <c r="AI742" s="250" t="b">
        <f t="shared" si="657"/>
        <v>0</v>
      </c>
      <c r="AJ742" s="250" t="b">
        <f t="shared" si="658"/>
        <v>0</v>
      </c>
      <c r="AK742" s="250" t="b">
        <f t="shared" si="659"/>
        <v>0</v>
      </c>
      <c r="AL742" s="250" t="str">
        <f t="shared" si="687"/>
        <v>No</v>
      </c>
      <c r="AN742" s="246" t="str">
        <f t="shared" si="688"/>
        <v/>
      </c>
      <c r="AO742" s="247" t="str">
        <f t="shared" si="689"/>
        <v/>
      </c>
      <c r="AP742" s="248" t="str">
        <f t="shared" si="690"/>
        <v/>
      </c>
      <c r="AQ742" s="249" t="str">
        <f t="shared" si="691"/>
        <v/>
      </c>
      <c r="AR742" s="250" t="str">
        <f t="shared" si="692"/>
        <v/>
      </c>
      <c r="AS742" s="234"/>
      <c r="AY742" s="385">
        <f t="shared" si="693"/>
        <v>0</v>
      </c>
      <c r="AZ742" s="385">
        <f t="shared" si="660"/>
        <v>0</v>
      </c>
      <c r="BA742" s="385">
        <f t="shared" si="694"/>
        <v>0</v>
      </c>
      <c r="BB742" s="385">
        <f t="shared" si="661"/>
        <v>0</v>
      </c>
      <c r="BC742" s="385">
        <f t="shared" si="662"/>
        <v>0</v>
      </c>
      <c r="BD742" s="385">
        <f t="shared" si="663"/>
        <v>0</v>
      </c>
      <c r="BE742" s="385">
        <f t="shared" si="664"/>
        <v>0</v>
      </c>
      <c r="BF742" s="385">
        <f t="shared" si="665"/>
        <v>0</v>
      </c>
      <c r="BG742" s="385">
        <f t="shared" si="666"/>
        <v>0</v>
      </c>
      <c r="BH742" s="385">
        <f t="shared" si="667"/>
        <v>0</v>
      </c>
      <c r="BI742" s="385">
        <f t="shared" si="668"/>
        <v>0</v>
      </c>
      <c r="BJ742" s="385">
        <f t="shared" si="669"/>
        <v>0</v>
      </c>
      <c r="BK742" s="385">
        <f t="shared" si="670"/>
        <v>0</v>
      </c>
      <c r="BL742" s="385">
        <f t="shared" si="671"/>
        <v>0</v>
      </c>
      <c r="BM742" s="385">
        <f t="shared" si="672"/>
        <v>0</v>
      </c>
      <c r="BN742" s="385">
        <f t="shared" si="673"/>
        <v>0</v>
      </c>
      <c r="CK742" s="239">
        <f t="shared" si="695"/>
        <v>0</v>
      </c>
      <c r="CL742" s="239">
        <f t="shared" si="696"/>
        <v>0</v>
      </c>
    </row>
    <row r="743" spans="3:90" x14ac:dyDescent="0.35">
      <c r="C743" s="235"/>
      <c r="D743" s="246" t="str">
        <f t="shared" si="674"/>
        <v/>
      </c>
      <c r="E743" s="247" t="str">
        <f t="shared" si="675"/>
        <v/>
      </c>
      <c r="F743" s="248" t="str">
        <f t="shared" si="676"/>
        <v/>
      </c>
      <c r="G743" s="249" t="str">
        <f t="shared" si="677"/>
        <v/>
      </c>
      <c r="H743" s="250" t="str">
        <f t="shared" si="678"/>
        <v/>
      </c>
      <c r="I743" s="386" t="str">
        <f t="shared" si="639"/>
        <v/>
      </c>
      <c r="J743" s="387" t="str">
        <f t="shared" si="640"/>
        <v/>
      </c>
      <c r="K743" s="388" t="str">
        <f t="shared" si="641"/>
        <v/>
      </c>
      <c r="L743" s="389" t="str">
        <f t="shared" si="642"/>
        <v/>
      </c>
      <c r="M743" s="250" t="str">
        <f t="shared" si="643"/>
        <v/>
      </c>
      <c r="N743" s="246" t="b">
        <f t="shared" si="679"/>
        <v>0</v>
      </c>
      <c r="O743" s="246" t="b">
        <f t="shared" si="680"/>
        <v>0</v>
      </c>
      <c r="P743" s="246" t="b">
        <f t="shared" si="681"/>
        <v>0</v>
      </c>
      <c r="Q743" s="246" t="b">
        <f t="shared" si="682"/>
        <v>0</v>
      </c>
      <c r="R743" s="246" t="str">
        <f t="shared" si="683"/>
        <v>No</v>
      </c>
      <c r="S743" s="247" t="b">
        <f t="shared" si="644"/>
        <v>0</v>
      </c>
      <c r="T743" s="247" t="b">
        <f t="shared" si="645"/>
        <v>0</v>
      </c>
      <c r="U743" s="247" t="b">
        <f t="shared" si="646"/>
        <v>0</v>
      </c>
      <c r="V743" s="247" t="b">
        <f t="shared" si="647"/>
        <v>0</v>
      </c>
      <c r="W743" s="247" t="str">
        <f t="shared" si="684"/>
        <v>No</v>
      </c>
      <c r="X743" s="248" t="b">
        <f t="shared" si="648"/>
        <v>0</v>
      </c>
      <c r="Y743" s="248" t="b">
        <f t="shared" si="649"/>
        <v>0</v>
      </c>
      <c r="Z743" s="248" t="b">
        <f t="shared" si="650"/>
        <v>0</v>
      </c>
      <c r="AA743" s="248" t="b">
        <f t="shared" si="651"/>
        <v>0</v>
      </c>
      <c r="AB743" s="248" t="str">
        <f t="shared" si="685"/>
        <v>No</v>
      </c>
      <c r="AC743" s="249" t="b">
        <f t="shared" si="652"/>
        <v>0</v>
      </c>
      <c r="AD743" s="249" t="b">
        <f t="shared" si="653"/>
        <v>0</v>
      </c>
      <c r="AE743" s="249" t="b">
        <f t="shared" si="654"/>
        <v>0</v>
      </c>
      <c r="AF743" s="249" t="b">
        <f t="shared" si="655"/>
        <v>0</v>
      </c>
      <c r="AG743" s="249" t="str">
        <f t="shared" si="686"/>
        <v>No</v>
      </c>
      <c r="AH743" s="250" t="b">
        <f t="shared" si="656"/>
        <v>0</v>
      </c>
      <c r="AI743" s="250" t="b">
        <f t="shared" si="657"/>
        <v>0</v>
      </c>
      <c r="AJ743" s="250" t="b">
        <f t="shared" si="658"/>
        <v>0</v>
      </c>
      <c r="AK743" s="250" t="b">
        <f t="shared" si="659"/>
        <v>0</v>
      </c>
      <c r="AL743" s="250" t="str">
        <f t="shared" si="687"/>
        <v>No</v>
      </c>
      <c r="AN743" s="246" t="str">
        <f t="shared" si="688"/>
        <v/>
      </c>
      <c r="AO743" s="247" t="str">
        <f t="shared" si="689"/>
        <v/>
      </c>
      <c r="AP743" s="248" t="str">
        <f t="shared" si="690"/>
        <v/>
      </c>
      <c r="AQ743" s="249" t="str">
        <f t="shared" si="691"/>
        <v/>
      </c>
      <c r="AR743" s="250" t="str">
        <f t="shared" si="692"/>
        <v/>
      </c>
      <c r="AS743" s="234"/>
      <c r="AY743" s="385">
        <f t="shared" si="693"/>
        <v>0</v>
      </c>
      <c r="AZ743" s="385">
        <f t="shared" si="660"/>
        <v>0</v>
      </c>
      <c r="BA743" s="385">
        <f t="shared" si="694"/>
        <v>0</v>
      </c>
      <c r="BB743" s="385">
        <f t="shared" si="661"/>
        <v>0</v>
      </c>
      <c r="BC743" s="385">
        <f t="shared" si="662"/>
        <v>0</v>
      </c>
      <c r="BD743" s="385">
        <f t="shared" si="663"/>
        <v>0</v>
      </c>
      <c r="BE743" s="385">
        <f t="shared" si="664"/>
        <v>0</v>
      </c>
      <c r="BF743" s="385">
        <f t="shared" si="665"/>
        <v>0</v>
      </c>
      <c r="BG743" s="385">
        <f t="shared" si="666"/>
        <v>0</v>
      </c>
      <c r="BH743" s="385">
        <f t="shared" si="667"/>
        <v>0</v>
      </c>
      <c r="BI743" s="385">
        <f t="shared" si="668"/>
        <v>0</v>
      </c>
      <c r="BJ743" s="385">
        <f t="shared" si="669"/>
        <v>0</v>
      </c>
      <c r="BK743" s="385">
        <f t="shared" si="670"/>
        <v>0</v>
      </c>
      <c r="BL743" s="385">
        <f t="shared" si="671"/>
        <v>0</v>
      </c>
      <c r="BM743" s="385">
        <f t="shared" si="672"/>
        <v>0</v>
      </c>
      <c r="BN743" s="385">
        <f t="shared" si="673"/>
        <v>0</v>
      </c>
      <c r="CK743" s="239">
        <f t="shared" si="695"/>
        <v>0</v>
      </c>
      <c r="CL743" s="239">
        <f t="shared" si="696"/>
        <v>0</v>
      </c>
    </row>
    <row r="744" spans="3:90" x14ac:dyDescent="0.35">
      <c r="C744" s="235"/>
      <c r="D744" s="246" t="str">
        <f t="shared" si="674"/>
        <v/>
      </c>
      <c r="E744" s="247" t="str">
        <f t="shared" si="675"/>
        <v/>
      </c>
      <c r="F744" s="248" t="str">
        <f t="shared" si="676"/>
        <v/>
      </c>
      <c r="G744" s="249" t="str">
        <f t="shared" si="677"/>
        <v/>
      </c>
      <c r="H744" s="250" t="str">
        <f t="shared" si="678"/>
        <v/>
      </c>
      <c r="I744" s="386" t="str">
        <f t="shared" si="639"/>
        <v/>
      </c>
      <c r="J744" s="387" t="str">
        <f t="shared" si="640"/>
        <v/>
      </c>
      <c r="K744" s="388" t="str">
        <f t="shared" si="641"/>
        <v/>
      </c>
      <c r="L744" s="389" t="str">
        <f t="shared" si="642"/>
        <v/>
      </c>
      <c r="M744" s="250" t="str">
        <f t="shared" si="643"/>
        <v/>
      </c>
      <c r="N744" s="246" t="b">
        <f t="shared" si="679"/>
        <v>0</v>
      </c>
      <c r="O744" s="246" t="b">
        <f t="shared" si="680"/>
        <v>0</v>
      </c>
      <c r="P744" s="246" t="b">
        <f t="shared" si="681"/>
        <v>0</v>
      </c>
      <c r="Q744" s="246" t="b">
        <f t="shared" si="682"/>
        <v>0</v>
      </c>
      <c r="R744" s="246" t="str">
        <f t="shared" si="683"/>
        <v>No</v>
      </c>
      <c r="S744" s="247" t="b">
        <f t="shared" si="644"/>
        <v>0</v>
      </c>
      <c r="T744" s="247" t="b">
        <f t="shared" si="645"/>
        <v>0</v>
      </c>
      <c r="U744" s="247" t="b">
        <f t="shared" si="646"/>
        <v>0</v>
      </c>
      <c r="V744" s="247" t="b">
        <f t="shared" si="647"/>
        <v>0</v>
      </c>
      <c r="W744" s="247" t="str">
        <f t="shared" si="684"/>
        <v>No</v>
      </c>
      <c r="X744" s="248" t="b">
        <f t="shared" si="648"/>
        <v>0</v>
      </c>
      <c r="Y744" s="248" t="b">
        <f t="shared" si="649"/>
        <v>0</v>
      </c>
      <c r="Z744" s="248" t="b">
        <f t="shared" si="650"/>
        <v>0</v>
      </c>
      <c r="AA744" s="248" t="b">
        <f t="shared" si="651"/>
        <v>0</v>
      </c>
      <c r="AB744" s="248" t="str">
        <f t="shared" si="685"/>
        <v>No</v>
      </c>
      <c r="AC744" s="249" t="b">
        <f t="shared" si="652"/>
        <v>0</v>
      </c>
      <c r="AD744" s="249" t="b">
        <f t="shared" si="653"/>
        <v>0</v>
      </c>
      <c r="AE744" s="249" t="b">
        <f t="shared" si="654"/>
        <v>0</v>
      </c>
      <c r="AF744" s="249" t="b">
        <f t="shared" si="655"/>
        <v>0</v>
      </c>
      <c r="AG744" s="249" t="str">
        <f t="shared" si="686"/>
        <v>No</v>
      </c>
      <c r="AH744" s="250" t="b">
        <f t="shared" si="656"/>
        <v>0</v>
      </c>
      <c r="AI744" s="250" t="b">
        <f t="shared" si="657"/>
        <v>0</v>
      </c>
      <c r="AJ744" s="250" t="b">
        <f t="shared" si="658"/>
        <v>0</v>
      </c>
      <c r="AK744" s="250" t="b">
        <f t="shared" si="659"/>
        <v>0</v>
      </c>
      <c r="AL744" s="250" t="str">
        <f t="shared" si="687"/>
        <v>No</v>
      </c>
      <c r="AN744" s="246" t="str">
        <f t="shared" si="688"/>
        <v/>
      </c>
      <c r="AO744" s="247" t="str">
        <f t="shared" si="689"/>
        <v/>
      </c>
      <c r="AP744" s="248" t="str">
        <f t="shared" si="690"/>
        <v/>
      </c>
      <c r="AQ744" s="249" t="str">
        <f t="shared" si="691"/>
        <v/>
      </c>
      <c r="AR744" s="250" t="str">
        <f t="shared" si="692"/>
        <v/>
      </c>
      <c r="AS744" s="234"/>
      <c r="AY744" s="385">
        <f t="shared" si="693"/>
        <v>0</v>
      </c>
      <c r="AZ744" s="385">
        <f t="shared" si="660"/>
        <v>0</v>
      </c>
      <c r="BA744" s="385">
        <f t="shared" si="694"/>
        <v>0</v>
      </c>
      <c r="BB744" s="385">
        <f t="shared" si="661"/>
        <v>0</v>
      </c>
      <c r="BC744" s="385">
        <f t="shared" si="662"/>
        <v>0</v>
      </c>
      <c r="BD744" s="385">
        <f t="shared" si="663"/>
        <v>0</v>
      </c>
      <c r="BE744" s="385">
        <f t="shared" si="664"/>
        <v>0</v>
      </c>
      <c r="BF744" s="385">
        <f t="shared" si="665"/>
        <v>0</v>
      </c>
      <c r="BG744" s="385">
        <f t="shared" si="666"/>
        <v>0</v>
      </c>
      <c r="BH744" s="385">
        <f t="shared" si="667"/>
        <v>0</v>
      </c>
      <c r="BI744" s="385">
        <f t="shared" si="668"/>
        <v>0</v>
      </c>
      <c r="BJ744" s="385">
        <f t="shared" si="669"/>
        <v>0</v>
      </c>
      <c r="BK744" s="385">
        <f t="shared" si="670"/>
        <v>0</v>
      </c>
      <c r="BL744" s="385">
        <f t="shared" si="671"/>
        <v>0</v>
      </c>
      <c r="BM744" s="385">
        <f t="shared" si="672"/>
        <v>0</v>
      </c>
      <c r="BN744" s="385">
        <f t="shared" si="673"/>
        <v>0</v>
      </c>
      <c r="CK744" s="239">
        <f t="shared" si="695"/>
        <v>0</v>
      </c>
      <c r="CL744" s="239">
        <f t="shared" si="696"/>
        <v>0</v>
      </c>
    </row>
    <row r="745" spans="3:90" x14ac:dyDescent="0.35">
      <c r="C745" s="235"/>
      <c r="D745" s="246" t="str">
        <f t="shared" si="674"/>
        <v/>
      </c>
      <c r="E745" s="247" t="str">
        <f t="shared" si="675"/>
        <v/>
      </c>
      <c r="F745" s="248" t="str">
        <f t="shared" si="676"/>
        <v/>
      </c>
      <c r="G745" s="249" t="str">
        <f t="shared" si="677"/>
        <v/>
      </c>
      <c r="H745" s="250" t="str">
        <f t="shared" si="678"/>
        <v/>
      </c>
      <c r="I745" s="386" t="str">
        <f t="shared" si="639"/>
        <v/>
      </c>
      <c r="J745" s="387" t="str">
        <f t="shared" si="640"/>
        <v/>
      </c>
      <c r="K745" s="388" t="str">
        <f t="shared" si="641"/>
        <v/>
      </c>
      <c r="L745" s="389" t="str">
        <f t="shared" si="642"/>
        <v/>
      </c>
      <c r="M745" s="250" t="str">
        <f t="shared" si="643"/>
        <v/>
      </c>
      <c r="N745" s="246" t="b">
        <f t="shared" si="679"/>
        <v>0</v>
      </c>
      <c r="O745" s="246" t="b">
        <f t="shared" si="680"/>
        <v>0</v>
      </c>
      <c r="P745" s="246" t="b">
        <f t="shared" si="681"/>
        <v>0</v>
      </c>
      <c r="Q745" s="246" t="b">
        <f t="shared" si="682"/>
        <v>0</v>
      </c>
      <c r="R745" s="246" t="str">
        <f t="shared" si="683"/>
        <v>No</v>
      </c>
      <c r="S745" s="247" t="b">
        <f t="shared" si="644"/>
        <v>0</v>
      </c>
      <c r="T745" s="247" t="b">
        <f t="shared" si="645"/>
        <v>0</v>
      </c>
      <c r="U745" s="247" t="b">
        <f t="shared" si="646"/>
        <v>0</v>
      </c>
      <c r="V745" s="247" t="b">
        <f t="shared" si="647"/>
        <v>0</v>
      </c>
      <c r="W745" s="247" t="str">
        <f t="shared" si="684"/>
        <v>No</v>
      </c>
      <c r="X745" s="248" t="b">
        <f t="shared" si="648"/>
        <v>0</v>
      </c>
      <c r="Y745" s="248" t="b">
        <f t="shared" si="649"/>
        <v>0</v>
      </c>
      <c r="Z745" s="248" t="b">
        <f t="shared" si="650"/>
        <v>0</v>
      </c>
      <c r="AA745" s="248" t="b">
        <f t="shared" si="651"/>
        <v>0</v>
      </c>
      <c r="AB745" s="248" t="str">
        <f t="shared" si="685"/>
        <v>No</v>
      </c>
      <c r="AC745" s="249" t="b">
        <f t="shared" si="652"/>
        <v>0</v>
      </c>
      <c r="AD745" s="249" t="b">
        <f t="shared" si="653"/>
        <v>0</v>
      </c>
      <c r="AE745" s="249" t="b">
        <f t="shared" si="654"/>
        <v>0</v>
      </c>
      <c r="AF745" s="249" t="b">
        <f t="shared" si="655"/>
        <v>0</v>
      </c>
      <c r="AG745" s="249" t="str">
        <f t="shared" si="686"/>
        <v>No</v>
      </c>
      <c r="AH745" s="250" t="b">
        <f t="shared" si="656"/>
        <v>0</v>
      </c>
      <c r="AI745" s="250" t="b">
        <f t="shared" si="657"/>
        <v>0</v>
      </c>
      <c r="AJ745" s="250" t="b">
        <f t="shared" si="658"/>
        <v>0</v>
      </c>
      <c r="AK745" s="250" t="b">
        <f t="shared" si="659"/>
        <v>0</v>
      </c>
      <c r="AL745" s="250" t="str">
        <f t="shared" si="687"/>
        <v>No</v>
      </c>
      <c r="AN745" s="246" t="str">
        <f t="shared" si="688"/>
        <v/>
      </c>
      <c r="AO745" s="247" t="str">
        <f t="shared" si="689"/>
        <v/>
      </c>
      <c r="AP745" s="248" t="str">
        <f t="shared" si="690"/>
        <v/>
      </c>
      <c r="AQ745" s="249" t="str">
        <f t="shared" si="691"/>
        <v/>
      </c>
      <c r="AR745" s="250" t="str">
        <f t="shared" si="692"/>
        <v/>
      </c>
      <c r="AS745" s="234"/>
      <c r="AY745" s="385">
        <f t="shared" si="693"/>
        <v>0</v>
      </c>
      <c r="AZ745" s="385">
        <f t="shared" si="660"/>
        <v>0</v>
      </c>
      <c r="BA745" s="385">
        <f t="shared" si="694"/>
        <v>0</v>
      </c>
      <c r="BB745" s="385">
        <f t="shared" si="661"/>
        <v>0</v>
      </c>
      <c r="BC745" s="385">
        <f t="shared" si="662"/>
        <v>0</v>
      </c>
      <c r="BD745" s="385">
        <f t="shared" si="663"/>
        <v>0</v>
      </c>
      <c r="BE745" s="385">
        <f t="shared" si="664"/>
        <v>0</v>
      </c>
      <c r="BF745" s="385">
        <f t="shared" si="665"/>
        <v>0</v>
      </c>
      <c r="BG745" s="385">
        <f t="shared" si="666"/>
        <v>0</v>
      </c>
      <c r="BH745" s="385">
        <f t="shared" si="667"/>
        <v>0</v>
      </c>
      <c r="BI745" s="385">
        <f t="shared" si="668"/>
        <v>0</v>
      </c>
      <c r="BJ745" s="385">
        <f t="shared" si="669"/>
        <v>0</v>
      </c>
      <c r="BK745" s="385">
        <f t="shared" si="670"/>
        <v>0</v>
      </c>
      <c r="BL745" s="385">
        <f t="shared" si="671"/>
        <v>0</v>
      </c>
      <c r="BM745" s="385">
        <f t="shared" si="672"/>
        <v>0</v>
      </c>
      <c r="BN745" s="385">
        <f t="shared" si="673"/>
        <v>0</v>
      </c>
      <c r="CK745" s="239">
        <f t="shared" si="695"/>
        <v>0</v>
      </c>
      <c r="CL745" s="239">
        <f t="shared" si="696"/>
        <v>0</v>
      </c>
    </row>
    <row r="746" spans="3:90" x14ac:dyDescent="0.35">
      <c r="C746" s="235"/>
      <c r="D746" s="246" t="str">
        <f t="shared" si="674"/>
        <v/>
      </c>
      <c r="E746" s="247" t="str">
        <f t="shared" si="675"/>
        <v/>
      </c>
      <c r="F746" s="248" t="str">
        <f t="shared" si="676"/>
        <v/>
      </c>
      <c r="G746" s="249" t="str">
        <f t="shared" si="677"/>
        <v/>
      </c>
      <c r="H746" s="250" t="str">
        <f t="shared" si="678"/>
        <v/>
      </c>
      <c r="I746" s="386" t="str">
        <f t="shared" si="639"/>
        <v/>
      </c>
      <c r="J746" s="387" t="str">
        <f t="shared" si="640"/>
        <v/>
      </c>
      <c r="K746" s="388" t="str">
        <f t="shared" si="641"/>
        <v/>
      </c>
      <c r="L746" s="389" t="str">
        <f t="shared" si="642"/>
        <v/>
      </c>
      <c r="M746" s="250" t="str">
        <f t="shared" si="643"/>
        <v/>
      </c>
      <c r="N746" s="246" t="b">
        <f t="shared" si="679"/>
        <v>0</v>
      </c>
      <c r="O746" s="246" t="b">
        <f t="shared" si="680"/>
        <v>0</v>
      </c>
      <c r="P746" s="246" t="b">
        <f t="shared" si="681"/>
        <v>0</v>
      </c>
      <c r="Q746" s="246" t="b">
        <f t="shared" si="682"/>
        <v>0</v>
      </c>
      <c r="R746" s="246" t="str">
        <f t="shared" si="683"/>
        <v>No</v>
      </c>
      <c r="S746" s="247" t="b">
        <f t="shared" si="644"/>
        <v>0</v>
      </c>
      <c r="T746" s="247" t="b">
        <f t="shared" si="645"/>
        <v>0</v>
      </c>
      <c r="U746" s="247" t="b">
        <f t="shared" si="646"/>
        <v>0</v>
      </c>
      <c r="V746" s="247" t="b">
        <f t="shared" si="647"/>
        <v>0</v>
      </c>
      <c r="W746" s="247" t="str">
        <f t="shared" si="684"/>
        <v>No</v>
      </c>
      <c r="X746" s="248" t="b">
        <f t="shared" si="648"/>
        <v>0</v>
      </c>
      <c r="Y746" s="248" t="b">
        <f t="shared" si="649"/>
        <v>0</v>
      </c>
      <c r="Z746" s="248" t="b">
        <f t="shared" si="650"/>
        <v>0</v>
      </c>
      <c r="AA746" s="248" t="b">
        <f t="shared" si="651"/>
        <v>0</v>
      </c>
      <c r="AB746" s="248" t="str">
        <f t="shared" si="685"/>
        <v>No</v>
      </c>
      <c r="AC746" s="249" t="b">
        <f t="shared" si="652"/>
        <v>0</v>
      </c>
      <c r="AD746" s="249" t="b">
        <f t="shared" si="653"/>
        <v>0</v>
      </c>
      <c r="AE746" s="249" t="b">
        <f t="shared" si="654"/>
        <v>0</v>
      </c>
      <c r="AF746" s="249" t="b">
        <f t="shared" si="655"/>
        <v>0</v>
      </c>
      <c r="AG746" s="249" t="str">
        <f t="shared" si="686"/>
        <v>No</v>
      </c>
      <c r="AH746" s="250" t="b">
        <f t="shared" si="656"/>
        <v>0</v>
      </c>
      <c r="AI746" s="250" t="b">
        <f t="shared" si="657"/>
        <v>0</v>
      </c>
      <c r="AJ746" s="250" t="b">
        <f t="shared" si="658"/>
        <v>0</v>
      </c>
      <c r="AK746" s="250" t="b">
        <f t="shared" si="659"/>
        <v>0</v>
      </c>
      <c r="AL746" s="250" t="str">
        <f t="shared" si="687"/>
        <v>No</v>
      </c>
      <c r="AN746" s="246" t="str">
        <f t="shared" si="688"/>
        <v/>
      </c>
      <c r="AO746" s="247" t="str">
        <f t="shared" si="689"/>
        <v/>
      </c>
      <c r="AP746" s="248" t="str">
        <f t="shared" si="690"/>
        <v/>
      </c>
      <c r="AQ746" s="249" t="str">
        <f t="shared" si="691"/>
        <v/>
      </c>
      <c r="AR746" s="250" t="str">
        <f t="shared" si="692"/>
        <v/>
      </c>
      <c r="AS746" s="234"/>
      <c r="AY746" s="385">
        <f t="shared" si="693"/>
        <v>0</v>
      </c>
      <c r="AZ746" s="385">
        <f t="shared" si="660"/>
        <v>0</v>
      </c>
      <c r="BA746" s="385">
        <f t="shared" si="694"/>
        <v>0</v>
      </c>
      <c r="BB746" s="385">
        <f t="shared" si="661"/>
        <v>0</v>
      </c>
      <c r="BC746" s="385">
        <f t="shared" si="662"/>
        <v>0</v>
      </c>
      <c r="BD746" s="385">
        <f t="shared" si="663"/>
        <v>0</v>
      </c>
      <c r="BE746" s="385">
        <f t="shared" si="664"/>
        <v>0</v>
      </c>
      <c r="BF746" s="385">
        <f t="shared" si="665"/>
        <v>0</v>
      </c>
      <c r="BG746" s="385">
        <f t="shared" si="666"/>
        <v>0</v>
      </c>
      <c r="BH746" s="385">
        <f t="shared" si="667"/>
        <v>0</v>
      </c>
      <c r="BI746" s="385">
        <f t="shared" si="668"/>
        <v>0</v>
      </c>
      <c r="BJ746" s="385">
        <f t="shared" si="669"/>
        <v>0</v>
      </c>
      <c r="BK746" s="385">
        <f t="shared" si="670"/>
        <v>0</v>
      </c>
      <c r="BL746" s="385">
        <f t="shared" si="671"/>
        <v>0</v>
      </c>
      <c r="BM746" s="385">
        <f t="shared" si="672"/>
        <v>0</v>
      </c>
      <c r="BN746" s="385">
        <f t="shared" si="673"/>
        <v>0</v>
      </c>
      <c r="CK746" s="239">
        <f t="shared" si="695"/>
        <v>0</v>
      </c>
      <c r="CL746" s="239">
        <f t="shared" si="696"/>
        <v>0</v>
      </c>
    </row>
    <row r="747" spans="3:90" x14ac:dyDescent="0.35">
      <c r="C747" s="235"/>
      <c r="D747" s="246" t="str">
        <f t="shared" si="674"/>
        <v/>
      </c>
      <c r="E747" s="247" t="str">
        <f t="shared" si="675"/>
        <v/>
      </c>
      <c r="F747" s="248" t="str">
        <f t="shared" si="676"/>
        <v/>
      </c>
      <c r="G747" s="249" t="str">
        <f t="shared" si="677"/>
        <v/>
      </c>
      <c r="H747" s="250" t="str">
        <f t="shared" si="678"/>
        <v/>
      </c>
      <c r="I747" s="386" t="str">
        <f t="shared" si="639"/>
        <v/>
      </c>
      <c r="J747" s="387" t="str">
        <f t="shared" si="640"/>
        <v/>
      </c>
      <c r="K747" s="388" t="str">
        <f t="shared" si="641"/>
        <v/>
      </c>
      <c r="L747" s="389" t="str">
        <f t="shared" si="642"/>
        <v/>
      </c>
      <c r="M747" s="250" t="str">
        <f t="shared" si="643"/>
        <v/>
      </c>
      <c r="N747" s="246" t="b">
        <f t="shared" si="679"/>
        <v>0</v>
      </c>
      <c r="O747" s="246" t="b">
        <f t="shared" si="680"/>
        <v>0</v>
      </c>
      <c r="P747" s="246" t="b">
        <f t="shared" si="681"/>
        <v>0</v>
      </c>
      <c r="Q747" s="246" t="b">
        <f t="shared" si="682"/>
        <v>0</v>
      </c>
      <c r="R747" s="246" t="str">
        <f t="shared" si="683"/>
        <v>No</v>
      </c>
      <c r="S747" s="247" t="b">
        <f t="shared" si="644"/>
        <v>0</v>
      </c>
      <c r="T747" s="247" t="b">
        <f t="shared" si="645"/>
        <v>0</v>
      </c>
      <c r="U747" s="247" t="b">
        <f t="shared" si="646"/>
        <v>0</v>
      </c>
      <c r="V747" s="247" t="b">
        <f t="shared" si="647"/>
        <v>0</v>
      </c>
      <c r="W747" s="247" t="str">
        <f t="shared" si="684"/>
        <v>No</v>
      </c>
      <c r="X747" s="248" t="b">
        <f t="shared" si="648"/>
        <v>0</v>
      </c>
      <c r="Y747" s="248" t="b">
        <f t="shared" si="649"/>
        <v>0</v>
      </c>
      <c r="Z747" s="248" t="b">
        <f t="shared" si="650"/>
        <v>0</v>
      </c>
      <c r="AA747" s="248" t="b">
        <f t="shared" si="651"/>
        <v>0</v>
      </c>
      <c r="AB747" s="248" t="str">
        <f t="shared" si="685"/>
        <v>No</v>
      </c>
      <c r="AC747" s="249" t="b">
        <f t="shared" si="652"/>
        <v>0</v>
      </c>
      <c r="AD747" s="249" t="b">
        <f t="shared" si="653"/>
        <v>0</v>
      </c>
      <c r="AE747" s="249" t="b">
        <f t="shared" si="654"/>
        <v>0</v>
      </c>
      <c r="AF747" s="249" t="b">
        <f t="shared" si="655"/>
        <v>0</v>
      </c>
      <c r="AG747" s="249" t="str">
        <f t="shared" si="686"/>
        <v>No</v>
      </c>
      <c r="AH747" s="250" t="b">
        <f t="shared" si="656"/>
        <v>0</v>
      </c>
      <c r="AI747" s="250" t="b">
        <f t="shared" si="657"/>
        <v>0</v>
      </c>
      <c r="AJ747" s="250" t="b">
        <f t="shared" si="658"/>
        <v>0</v>
      </c>
      <c r="AK747" s="250" t="b">
        <f t="shared" si="659"/>
        <v>0</v>
      </c>
      <c r="AL747" s="250" t="str">
        <f t="shared" si="687"/>
        <v>No</v>
      </c>
      <c r="AN747" s="246" t="str">
        <f t="shared" si="688"/>
        <v/>
      </c>
      <c r="AO747" s="247" t="str">
        <f t="shared" si="689"/>
        <v/>
      </c>
      <c r="AP747" s="248" t="str">
        <f t="shared" si="690"/>
        <v/>
      </c>
      <c r="AQ747" s="249" t="str">
        <f t="shared" si="691"/>
        <v/>
      </c>
      <c r="AR747" s="250" t="str">
        <f t="shared" si="692"/>
        <v/>
      </c>
      <c r="AS747" s="234"/>
      <c r="AY747" s="385">
        <f t="shared" si="693"/>
        <v>0</v>
      </c>
      <c r="AZ747" s="385">
        <f t="shared" si="660"/>
        <v>0</v>
      </c>
      <c r="BA747" s="385">
        <f t="shared" si="694"/>
        <v>0</v>
      </c>
      <c r="BB747" s="385">
        <f t="shared" si="661"/>
        <v>0</v>
      </c>
      <c r="BC747" s="385">
        <f t="shared" si="662"/>
        <v>0</v>
      </c>
      <c r="BD747" s="385">
        <f t="shared" si="663"/>
        <v>0</v>
      </c>
      <c r="BE747" s="385">
        <f t="shared" si="664"/>
        <v>0</v>
      </c>
      <c r="BF747" s="385">
        <f t="shared" si="665"/>
        <v>0</v>
      </c>
      <c r="BG747" s="385">
        <f t="shared" si="666"/>
        <v>0</v>
      </c>
      <c r="BH747" s="385">
        <f t="shared" si="667"/>
        <v>0</v>
      </c>
      <c r="BI747" s="385">
        <f t="shared" si="668"/>
        <v>0</v>
      </c>
      <c r="BJ747" s="385">
        <f t="shared" si="669"/>
        <v>0</v>
      </c>
      <c r="BK747" s="385">
        <f t="shared" si="670"/>
        <v>0</v>
      </c>
      <c r="BL747" s="385">
        <f t="shared" si="671"/>
        <v>0</v>
      </c>
      <c r="BM747" s="385">
        <f t="shared" si="672"/>
        <v>0</v>
      </c>
      <c r="BN747" s="385">
        <f t="shared" si="673"/>
        <v>0</v>
      </c>
      <c r="CK747" s="239">
        <f t="shared" si="695"/>
        <v>0</v>
      </c>
      <c r="CL747" s="239">
        <f t="shared" si="696"/>
        <v>0</v>
      </c>
    </row>
    <row r="748" spans="3:90" x14ac:dyDescent="0.35">
      <c r="C748" s="235"/>
      <c r="D748" s="246" t="str">
        <f t="shared" si="674"/>
        <v/>
      </c>
      <c r="E748" s="247" t="str">
        <f t="shared" si="675"/>
        <v/>
      </c>
      <c r="F748" s="248" t="str">
        <f t="shared" si="676"/>
        <v/>
      </c>
      <c r="G748" s="249" t="str">
        <f t="shared" si="677"/>
        <v/>
      </c>
      <c r="H748" s="250" t="str">
        <f t="shared" si="678"/>
        <v/>
      </c>
      <c r="I748" s="386" t="str">
        <f t="shared" si="639"/>
        <v/>
      </c>
      <c r="J748" s="387" t="str">
        <f t="shared" si="640"/>
        <v/>
      </c>
      <c r="K748" s="388" t="str">
        <f t="shared" si="641"/>
        <v/>
      </c>
      <c r="L748" s="389" t="str">
        <f t="shared" si="642"/>
        <v/>
      </c>
      <c r="M748" s="250" t="str">
        <f t="shared" si="643"/>
        <v/>
      </c>
      <c r="N748" s="246" t="b">
        <f t="shared" si="679"/>
        <v>0</v>
      </c>
      <c r="O748" s="246" t="b">
        <f t="shared" si="680"/>
        <v>0</v>
      </c>
      <c r="P748" s="246" t="b">
        <f t="shared" si="681"/>
        <v>0</v>
      </c>
      <c r="Q748" s="246" t="b">
        <f t="shared" si="682"/>
        <v>0</v>
      </c>
      <c r="R748" s="246" t="str">
        <f t="shared" si="683"/>
        <v>No</v>
      </c>
      <c r="S748" s="247" t="b">
        <f t="shared" si="644"/>
        <v>0</v>
      </c>
      <c r="T748" s="247" t="b">
        <f t="shared" si="645"/>
        <v>0</v>
      </c>
      <c r="U748" s="247" t="b">
        <f t="shared" si="646"/>
        <v>0</v>
      </c>
      <c r="V748" s="247" t="b">
        <f t="shared" si="647"/>
        <v>0</v>
      </c>
      <c r="W748" s="247" t="str">
        <f t="shared" si="684"/>
        <v>No</v>
      </c>
      <c r="X748" s="248" t="b">
        <f t="shared" si="648"/>
        <v>0</v>
      </c>
      <c r="Y748" s="248" t="b">
        <f t="shared" si="649"/>
        <v>0</v>
      </c>
      <c r="Z748" s="248" t="b">
        <f t="shared" si="650"/>
        <v>0</v>
      </c>
      <c r="AA748" s="248" t="b">
        <f t="shared" si="651"/>
        <v>0</v>
      </c>
      <c r="AB748" s="248" t="str">
        <f t="shared" si="685"/>
        <v>No</v>
      </c>
      <c r="AC748" s="249" t="b">
        <f t="shared" si="652"/>
        <v>0</v>
      </c>
      <c r="AD748" s="249" t="b">
        <f t="shared" si="653"/>
        <v>0</v>
      </c>
      <c r="AE748" s="249" t="b">
        <f t="shared" si="654"/>
        <v>0</v>
      </c>
      <c r="AF748" s="249" t="b">
        <f t="shared" si="655"/>
        <v>0</v>
      </c>
      <c r="AG748" s="249" t="str">
        <f t="shared" si="686"/>
        <v>No</v>
      </c>
      <c r="AH748" s="250" t="b">
        <f t="shared" si="656"/>
        <v>0</v>
      </c>
      <c r="AI748" s="250" t="b">
        <f t="shared" si="657"/>
        <v>0</v>
      </c>
      <c r="AJ748" s="250" t="b">
        <f t="shared" si="658"/>
        <v>0</v>
      </c>
      <c r="AK748" s="250" t="b">
        <f t="shared" si="659"/>
        <v>0</v>
      </c>
      <c r="AL748" s="250" t="str">
        <f t="shared" si="687"/>
        <v>No</v>
      </c>
      <c r="AN748" s="246" t="str">
        <f t="shared" si="688"/>
        <v/>
      </c>
      <c r="AO748" s="247" t="str">
        <f t="shared" si="689"/>
        <v/>
      </c>
      <c r="AP748" s="248" t="str">
        <f t="shared" si="690"/>
        <v/>
      </c>
      <c r="AQ748" s="249" t="str">
        <f t="shared" si="691"/>
        <v/>
      </c>
      <c r="AR748" s="250" t="str">
        <f t="shared" si="692"/>
        <v/>
      </c>
      <c r="AS748" s="234"/>
      <c r="AY748" s="385">
        <f t="shared" si="693"/>
        <v>0</v>
      </c>
      <c r="AZ748" s="385">
        <f t="shared" si="660"/>
        <v>0</v>
      </c>
      <c r="BA748" s="385">
        <f t="shared" si="694"/>
        <v>0</v>
      </c>
      <c r="BB748" s="385">
        <f t="shared" si="661"/>
        <v>0</v>
      </c>
      <c r="BC748" s="385">
        <f t="shared" si="662"/>
        <v>0</v>
      </c>
      <c r="BD748" s="385">
        <f t="shared" si="663"/>
        <v>0</v>
      </c>
      <c r="BE748" s="385">
        <f t="shared" si="664"/>
        <v>0</v>
      </c>
      <c r="BF748" s="385">
        <f t="shared" si="665"/>
        <v>0</v>
      </c>
      <c r="BG748" s="385">
        <f t="shared" si="666"/>
        <v>0</v>
      </c>
      <c r="BH748" s="385">
        <f t="shared" si="667"/>
        <v>0</v>
      </c>
      <c r="BI748" s="385">
        <f t="shared" si="668"/>
        <v>0</v>
      </c>
      <c r="BJ748" s="385">
        <f t="shared" si="669"/>
        <v>0</v>
      </c>
      <c r="BK748" s="385">
        <f t="shared" si="670"/>
        <v>0</v>
      </c>
      <c r="BL748" s="385">
        <f t="shared" si="671"/>
        <v>0</v>
      </c>
      <c r="BM748" s="385">
        <f t="shared" si="672"/>
        <v>0</v>
      </c>
      <c r="BN748" s="385">
        <f t="shared" si="673"/>
        <v>0</v>
      </c>
      <c r="CK748" s="239">
        <f t="shared" si="695"/>
        <v>0</v>
      </c>
      <c r="CL748" s="239">
        <f t="shared" si="696"/>
        <v>0</v>
      </c>
    </row>
    <row r="749" spans="3:90" x14ac:dyDescent="0.35">
      <c r="C749" s="235"/>
      <c r="D749" s="246" t="str">
        <f t="shared" si="674"/>
        <v/>
      </c>
      <c r="E749" s="247" t="str">
        <f t="shared" si="675"/>
        <v/>
      </c>
      <c r="F749" s="248" t="str">
        <f t="shared" si="676"/>
        <v/>
      </c>
      <c r="G749" s="249" t="str">
        <f t="shared" si="677"/>
        <v/>
      </c>
      <c r="H749" s="250" t="str">
        <f t="shared" si="678"/>
        <v/>
      </c>
      <c r="I749" s="386" t="str">
        <f t="shared" si="639"/>
        <v/>
      </c>
      <c r="J749" s="387" t="str">
        <f t="shared" si="640"/>
        <v/>
      </c>
      <c r="K749" s="388" t="str">
        <f t="shared" si="641"/>
        <v/>
      </c>
      <c r="L749" s="389" t="str">
        <f t="shared" si="642"/>
        <v/>
      </c>
      <c r="M749" s="250" t="str">
        <f t="shared" si="643"/>
        <v/>
      </c>
      <c r="N749" s="246" t="b">
        <f t="shared" si="679"/>
        <v>0</v>
      </c>
      <c r="O749" s="246" t="b">
        <f t="shared" si="680"/>
        <v>0</v>
      </c>
      <c r="P749" s="246" t="b">
        <f t="shared" si="681"/>
        <v>0</v>
      </c>
      <c r="Q749" s="246" t="b">
        <f t="shared" si="682"/>
        <v>0</v>
      </c>
      <c r="R749" s="246" t="str">
        <f t="shared" si="683"/>
        <v>No</v>
      </c>
      <c r="S749" s="247" t="b">
        <f t="shared" si="644"/>
        <v>0</v>
      </c>
      <c r="T749" s="247" t="b">
        <f t="shared" si="645"/>
        <v>0</v>
      </c>
      <c r="U749" s="247" t="b">
        <f t="shared" si="646"/>
        <v>0</v>
      </c>
      <c r="V749" s="247" t="b">
        <f t="shared" si="647"/>
        <v>0</v>
      </c>
      <c r="W749" s="247" t="str">
        <f t="shared" si="684"/>
        <v>No</v>
      </c>
      <c r="X749" s="248" t="b">
        <f t="shared" si="648"/>
        <v>0</v>
      </c>
      <c r="Y749" s="248" t="b">
        <f t="shared" si="649"/>
        <v>0</v>
      </c>
      <c r="Z749" s="248" t="b">
        <f t="shared" si="650"/>
        <v>0</v>
      </c>
      <c r="AA749" s="248" t="b">
        <f t="shared" si="651"/>
        <v>0</v>
      </c>
      <c r="AB749" s="248" t="str">
        <f t="shared" si="685"/>
        <v>No</v>
      </c>
      <c r="AC749" s="249" t="b">
        <f t="shared" si="652"/>
        <v>0</v>
      </c>
      <c r="AD749" s="249" t="b">
        <f t="shared" si="653"/>
        <v>0</v>
      </c>
      <c r="AE749" s="249" t="b">
        <f t="shared" si="654"/>
        <v>0</v>
      </c>
      <c r="AF749" s="249" t="b">
        <f t="shared" si="655"/>
        <v>0</v>
      </c>
      <c r="AG749" s="249" t="str">
        <f t="shared" si="686"/>
        <v>No</v>
      </c>
      <c r="AH749" s="250" t="b">
        <f t="shared" si="656"/>
        <v>0</v>
      </c>
      <c r="AI749" s="250" t="b">
        <f t="shared" si="657"/>
        <v>0</v>
      </c>
      <c r="AJ749" s="250" t="b">
        <f t="shared" si="658"/>
        <v>0</v>
      </c>
      <c r="AK749" s="250" t="b">
        <f t="shared" si="659"/>
        <v>0</v>
      </c>
      <c r="AL749" s="250" t="str">
        <f t="shared" si="687"/>
        <v>No</v>
      </c>
      <c r="AN749" s="246" t="str">
        <f t="shared" si="688"/>
        <v/>
      </c>
      <c r="AO749" s="247" t="str">
        <f t="shared" si="689"/>
        <v/>
      </c>
      <c r="AP749" s="248" t="str">
        <f t="shared" si="690"/>
        <v/>
      </c>
      <c r="AQ749" s="249" t="str">
        <f t="shared" si="691"/>
        <v/>
      </c>
      <c r="AR749" s="250" t="str">
        <f t="shared" si="692"/>
        <v/>
      </c>
      <c r="AS749" s="234"/>
      <c r="AY749" s="385">
        <f t="shared" si="693"/>
        <v>0</v>
      </c>
      <c r="AZ749" s="385">
        <f t="shared" si="660"/>
        <v>0</v>
      </c>
      <c r="BA749" s="385">
        <f t="shared" si="694"/>
        <v>0</v>
      </c>
      <c r="BB749" s="385">
        <f t="shared" si="661"/>
        <v>0</v>
      </c>
      <c r="BC749" s="385">
        <f t="shared" si="662"/>
        <v>0</v>
      </c>
      <c r="BD749" s="385">
        <f t="shared" si="663"/>
        <v>0</v>
      </c>
      <c r="BE749" s="385">
        <f t="shared" si="664"/>
        <v>0</v>
      </c>
      <c r="BF749" s="385">
        <f t="shared" si="665"/>
        <v>0</v>
      </c>
      <c r="BG749" s="385">
        <f t="shared" si="666"/>
        <v>0</v>
      </c>
      <c r="BH749" s="385">
        <f t="shared" si="667"/>
        <v>0</v>
      </c>
      <c r="BI749" s="385">
        <f t="shared" si="668"/>
        <v>0</v>
      </c>
      <c r="BJ749" s="385">
        <f t="shared" si="669"/>
        <v>0</v>
      </c>
      <c r="BK749" s="385">
        <f t="shared" si="670"/>
        <v>0</v>
      </c>
      <c r="BL749" s="385">
        <f t="shared" si="671"/>
        <v>0</v>
      </c>
      <c r="BM749" s="385">
        <f t="shared" si="672"/>
        <v>0</v>
      </c>
      <c r="BN749" s="385">
        <f t="shared" si="673"/>
        <v>0</v>
      </c>
      <c r="CK749" s="239">
        <f t="shared" si="695"/>
        <v>0</v>
      </c>
      <c r="CL749" s="239">
        <f t="shared" si="696"/>
        <v>0</v>
      </c>
    </row>
    <row r="750" spans="3:90" x14ac:dyDescent="0.35">
      <c r="C750" s="235"/>
      <c r="D750" s="246" t="str">
        <f t="shared" si="674"/>
        <v/>
      </c>
      <c r="E750" s="247" t="str">
        <f t="shared" si="675"/>
        <v/>
      </c>
      <c r="F750" s="248" t="str">
        <f t="shared" si="676"/>
        <v/>
      </c>
      <c r="G750" s="249" t="str">
        <f t="shared" si="677"/>
        <v/>
      </c>
      <c r="H750" s="250" t="str">
        <f t="shared" si="678"/>
        <v/>
      </c>
      <c r="I750" s="386" t="str">
        <f t="shared" si="639"/>
        <v/>
      </c>
      <c r="J750" s="387" t="str">
        <f t="shared" si="640"/>
        <v/>
      </c>
      <c r="K750" s="388" t="str">
        <f t="shared" si="641"/>
        <v/>
      </c>
      <c r="L750" s="389" t="str">
        <f t="shared" si="642"/>
        <v/>
      </c>
      <c r="M750" s="250" t="str">
        <f t="shared" si="643"/>
        <v/>
      </c>
      <c r="N750" s="246" t="b">
        <f t="shared" si="679"/>
        <v>0</v>
      </c>
      <c r="O750" s="246" t="b">
        <f t="shared" si="680"/>
        <v>0</v>
      </c>
      <c r="P750" s="246" t="b">
        <f t="shared" si="681"/>
        <v>0</v>
      </c>
      <c r="Q750" s="246" t="b">
        <f t="shared" si="682"/>
        <v>0</v>
      </c>
      <c r="R750" s="246" t="str">
        <f t="shared" si="683"/>
        <v>No</v>
      </c>
      <c r="S750" s="247" t="b">
        <f t="shared" si="644"/>
        <v>0</v>
      </c>
      <c r="T750" s="247" t="b">
        <f t="shared" si="645"/>
        <v>0</v>
      </c>
      <c r="U750" s="247" t="b">
        <f t="shared" si="646"/>
        <v>0</v>
      </c>
      <c r="V750" s="247" t="b">
        <f t="shared" si="647"/>
        <v>0</v>
      </c>
      <c r="W750" s="247" t="str">
        <f t="shared" si="684"/>
        <v>No</v>
      </c>
      <c r="X750" s="248" t="b">
        <f t="shared" si="648"/>
        <v>0</v>
      </c>
      <c r="Y750" s="248" t="b">
        <f t="shared" si="649"/>
        <v>0</v>
      </c>
      <c r="Z750" s="248" t="b">
        <f t="shared" si="650"/>
        <v>0</v>
      </c>
      <c r="AA750" s="248" t="b">
        <f t="shared" si="651"/>
        <v>0</v>
      </c>
      <c r="AB750" s="248" t="str">
        <f t="shared" si="685"/>
        <v>No</v>
      </c>
      <c r="AC750" s="249" t="b">
        <f t="shared" si="652"/>
        <v>0</v>
      </c>
      <c r="AD750" s="249" t="b">
        <f t="shared" si="653"/>
        <v>0</v>
      </c>
      <c r="AE750" s="249" t="b">
        <f t="shared" si="654"/>
        <v>0</v>
      </c>
      <c r="AF750" s="249" t="b">
        <f t="shared" si="655"/>
        <v>0</v>
      </c>
      <c r="AG750" s="249" t="str">
        <f t="shared" si="686"/>
        <v>No</v>
      </c>
      <c r="AH750" s="250" t="b">
        <f t="shared" si="656"/>
        <v>0</v>
      </c>
      <c r="AI750" s="250" t="b">
        <f t="shared" si="657"/>
        <v>0</v>
      </c>
      <c r="AJ750" s="250" t="b">
        <f t="shared" si="658"/>
        <v>0</v>
      </c>
      <c r="AK750" s="250" t="b">
        <f t="shared" si="659"/>
        <v>0</v>
      </c>
      <c r="AL750" s="250" t="str">
        <f t="shared" si="687"/>
        <v>No</v>
      </c>
      <c r="AN750" s="246" t="str">
        <f t="shared" si="688"/>
        <v/>
      </c>
      <c r="AO750" s="247" t="str">
        <f t="shared" si="689"/>
        <v/>
      </c>
      <c r="AP750" s="248" t="str">
        <f t="shared" si="690"/>
        <v/>
      </c>
      <c r="AQ750" s="249" t="str">
        <f t="shared" si="691"/>
        <v/>
      </c>
      <c r="AR750" s="250" t="str">
        <f t="shared" si="692"/>
        <v/>
      </c>
      <c r="AS750" s="234"/>
      <c r="AY750" s="385">
        <f t="shared" si="693"/>
        <v>0</v>
      </c>
      <c r="AZ750" s="385">
        <f t="shared" si="660"/>
        <v>0</v>
      </c>
      <c r="BA750" s="385">
        <f t="shared" si="694"/>
        <v>0</v>
      </c>
      <c r="BB750" s="385">
        <f t="shared" si="661"/>
        <v>0</v>
      </c>
      <c r="BC750" s="385">
        <f t="shared" si="662"/>
        <v>0</v>
      </c>
      <c r="BD750" s="385">
        <f t="shared" si="663"/>
        <v>0</v>
      </c>
      <c r="BE750" s="385">
        <f t="shared" si="664"/>
        <v>0</v>
      </c>
      <c r="BF750" s="385">
        <f t="shared" si="665"/>
        <v>0</v>
      </c>
      <c r="BG750" s="385">
        <f t="shared" si="666"/>
        <v>0</v>
      </c>
      <c r="BH750" s="385">
        <f t="shared" si="667"/>
        <v>0</v>
      </c>
      <c r="BI750" s="385">
        <f t="shared" si="668"/>
        <v>0</v>
      </c>
      <c r="BJ750" s="385">
        <f t="shared" si="669"/>
        <v>0</v>
      </c>
      <c r="BK750" s="385">
        <f t="shared" si="670"/>
        <v>0</v>
      </c>
      <c r="BL750" s="385">
        <f t="shared" si="671"/>
        <v>0</v>
      </c>
      <c r="BM750" s="385">
        <f t="shared" si="672"/>
        <v>0</v>
      </c>
      <c r="BN750" s="385">
        <f t="shared" si="673"/>
        <v>0</v>
      </c>
      <c r="CK750" s="239">
        <f t="shared" si="695"/>
        <v>0</v>
      </c>
      <c r="CL750" s="239">
        <f t="shared" si="696"/>
        <v>0</v>
      </c>
    </row>
    <row r="751" spans="3:90" x14ac:dyDescent="0.35">
      <c r="C751" s="235"/>
      <c r="D751" s="246" t="str">
        <f t="shared" si="674"/>
        <v/>
      </c>
      <c r="E751" s="247" t="str">
        <f t="shared" si="675"/>
        <v/>
      </c>
      <c r="F751" s="248" t="str">
        <f t="shared" si="676"/>
        <v/>
      </c>
      <c r="G751" s="249" t="str">
        <f t="shared" si="677"/>
        <v/>
      </c>
      <c r="H751" s="250" t="str">
        <f t="shared" si="678"/>
        <v/>
      </c>
      <c r="I751" s="386" t="str">
        <f t="shared" si="639"/>
        <v/>
      </c>
      <c r="J751" s="387" t="str">
        <f t="shared" si="640"/>
        <v/>
      </c>
      <c r="K751" s="388" t="str">
        <f t="shared" si="641"/>
        <v/>
      </c>
      <c r="L751" s="389" t="str">
        <f t="shared" si="642"/>
        <v/>
      </c>
      <c r="M751" s="250" t="str">
        <f t="shared" si="643"/>
        <v/>
      </c>
      <c r="N751" s="246" t="b">
        <f t="shared" si="679"/>
        <v>0</v>
      </c>
      <c r="O751" s="246" t="b">
        <f t="shared" si="680"/>
        <v>0</v>
      </c>
      <c r="P751" s="246" t="b">
        <f t="shared" si="681"/>
        <v>0</v>
      </c>
      <c r="Q751" s="246" t="b">
        <f t="shared" si="682"/>
        <v>0</v>
      </c>
      <c r="R751" s="246" t="str">
        <f t="shared" si="683"/>
        <v>No</v>
      </c>
      <c r="S751" s="247" t="b">
        <f t="shared" si="644"/>
        <v>0</v>
      </c>
      <c r="T751" s="247" t="b">
        <f t="shared" si="645"/>
        <v>0</v>
      </c>
      <c r="U751" s="247" t="b">
        <f t="shared" si="646"/>
        <v>0</v>
      </c>
      <c r="V751" s="247" t="b">
        <f t="shared" si="647"/>
        <v>0</v>
      </c>
      <c r="W751" s="247" t="str">
        <f t="shared" si="684"/>
        <v>No</v>
      </c>
      <c r="X751" s="248" t="b">
        <f t="shared" si="648"/>
        <v>0</v>
      </c>
      <c r="Y751" s="248" t="b">
        <f t="shared" si="649"/>
        <v>0</v>
      </c>
      <c r="Z751" s="248" t="b">
        <f t="shared" si="650"/>
        <v>0</v>
      </c>
      <c r="AA751" s="248" t="b">
        <f t="shared" si="651"/>
        <v>0</v>
      </c>
      <c r="AB751" s="248" t="str">
        <f t="shared" si="685"/>
        <v>No</v>
      </c>
      <c r="AC751" s="249" t="b">
        <f t="shared" si="652"/>
        <v>0</v>
      </c>
      <c r="AD751" s="249" t="b">
        <f t="shared" si="653"/>
        <v>0</v>
      </c>
      <c r="AE751" s="249" t="b">
        <f t="shared" si="654"/>
        <v>0</v>
      </c>
      <c r="AF751" s="249" t="b">
        <f t="shared" si="655"/>
        <v>0</v>
      </c>
      <c r="AG751" s="249" t="str">
        <f t="shared" si="686"/>
        <v>No</v>
      </c>
      <c r="AH751" s="250" t="b">
        <f t="shared" si="656"/>
        <v>0</v>
      </c>
      <c r="AI751" s="250" t="b">
        <f t="shared" si="657"/>
        <v>0</v>
      </c>
      <c r="AJ751" s="250" t="b">
        <f t="shared" si="658"/>
        <v>0</v>
      </c>
      <c r="AK751" s="250" t="b">
        <f t="shared" si="659"/>
        <v>0</v>
      </c>
      <c r="AL751" s="250" t="str">
        <f t="shared" si="687"/>
        <v>No</v>
      </c>
      <c r="AN751" s="246" t="str">
        <f t="shared" si="688"/>
        <v/>
      </c>
      <c r="AO751" s="247" t="str">
        <f t="shared" si="689"/>
        <v/>
      </c>
      <c r="AP751" s="248" t="str">
        <f t="shared" si="690"/>
        <v/>
      </c>
      <c r="AQ751" s="249" t="str">
        <f t="shared" si="691"/>
        <v/>
      </c>
      <c r="AR751" s="250" t="str">
        <f t="shared" si="692"/>
        <v/>
      </c>
      <c r="AS751" s="234"/>
      <c r="AY751" s="385">
        <f t="shared" si="693"/>
        <v>0</v>
      </c>
      <c r="AZ751" s="385">
        <f t="shared" si="660"/>
        <v>0</v>
      </c>
      <c r="BA751" s="385">
        <f t="shared" si="694"/>
        <v>0</v>
      </c>
      <c r="BB751" s="385">
        <f t="shared" si="661"/>
        <v>0</v>
      </c>
      <c r="BC751" s="385">
        <f t="shared" si="662"/>
        <v>0</v>
      </c>
      <c r="BD751" s="385">
        <f t="shared" si="663"/>
        <v>0</v>
      </c>
      <c r="BE751" s="385">
        <f t="shared" si="664"/>
        <v>0</v>
      </c>
      <c r="BF751" s="385">
        <f t="shared" si="665"/>
        <v>0</v>
      </c>
      <c r="BG751" s="385">
        <f t="shared" si="666"/>
        <v>0</v>
      </c>
      <c r="BH751" s="385">
        <f t="shared" si="667"/>
        <v>0</v>
      </c>
      <c r="BI751" s="385">
        <f t="shared" si="668"/>
        <v>0</v>
      </c>
      <c r="BJ751" s="385">
        <f t="shared" si="669"/>
        <v>0</v>
      </c>
      <c r="BK751" s="385">
        <f t="shared" si="670"/>
        <v>0</v>
      </c>
      <c r="BL751" s="385">
        <f t="shared" si="671"/>
        <v>0</v>
      </c>
      <c r="BM751" s="385">
        <f t="shared" si="672"/>
        <v>0</v>
      </c>
      <c r="BN751" s="385">
        <f t="shared" si="673"/>
        <v>0</v>
      </c>
      <c r="CK751" s="239">
        <f t="shared" si="695"/>
        <v>0</v>
      </c>
      <c r="CL751" s="239">
        <f t="shared" si="696"/>
        <v>0</v>
      </c>
    </row>
    <row r="752" spans="3:90" x14ac:dyDescent="0.35">
      <c r="C752" s="235"/>
      <c r="D752" s="246" t="str">
        <f t="shared" si="674"/>
        <v/>
      </c>
      <c r="E752" s="247" t="str">
        <f t="shared" si="675"/>
        <v/>
      </c>
      <c r="F752" s="248" t="str">
        <f t="shared" si="676"/>
        <v/>
      </c>
      <c r="G752" s="249" t="str">
        <f t="shared" si="677"/>
        <v/>
      </c>
      <c r="H752" s="250" t="str">
        <f t="shared" si="678"/>
        <v/>
      </c>
      <c r="I752" s="386" t="str">
        <f t="shared" si="639"/>
        <v/>
      </c>
      <c r="J752" s="387" t="str">
        <f t="shared" si="640"/>
        <v/>
      </c>
      <c r="K752" s="388" t="str">
        <f t="shared" si="641"/>
        <v/>
      </c>
      <c r="L752" s="389" t="str">
        <f t="shared" si="642"/>
        <v/>
      </c>
      <c r="M752" s="250" t="str">
        <f t="shared" si="643"/>
        <v/>
      </c>
      <c r="N752" s="246" t="b">
        <f t="shared" si="679"/>
        <v>0</v>
      </c>
      <c r="O752" s="246" t="b">
        <f t="shared" si="680"/>
        <v>0</v>
      </c>
      <c r="P752" s="246" t="b">
        <f t="shared" si="681"/>
        <v>0</v>
      </c>
      <c r="Q752" s="246" t="b">
        <f t="shared" si="682"/>
        <v>0</v>
      </c>
      <c r="R752" s="246" t="str">
        <f t="shared" si="683"/>
        <v>No</v>
      </c>
      <c r="S752" s="247" t="b">
        <f t="shared" si="644"/>
        <v>0</v>
      </c>
      <c r="T752" s="247" t="b">
        <f t="shared" si="645"/>
        <v>0</v>
      </c>
      <c r="U752" s="247" t="b">
        <f t="shared" si="646"/>
        <v>0</v>
      </c>
      <c r="V752" s="247" t="b">
        <f t="shared" si="647"/>
        <v>0</v>
      </c>
      <c r="W752" s="247" t="str">
        <f t="shared" si="684"/>
        <v>No</v>
      </c>
      <c r="X752" s="248" t="b">
        <f t="shared" si="648"/>
        <v>0</v>
      </c>
      <c r="Y752" s="248" t="b">
        <f t="shared" si="649"/>
        <v>0</v>
      </c>
      <c r="Z752" s="248" t="b">
        <f t="shared" si="650"/>
        <v>0</v>
      </c>
      <c r="AA752" s="248" t="b">
        <f t="shared" si="651"/>
        <v>0</v>
      </c>
      <c r="AB752" s="248" t="str">
        <f t="shared" si="685"/>
        <v>No</v>
      </c>
      <c r="AC752" s="249" t="b">
        <f t="shared" si="652"/>
        <v>0</v>
      </c>
      <c r="AD752" s="249" t="b">
        <f t="shared" si="653"/>
        <v>0</v>
      </c>
      <c r="AE752" s="249" t="b">
        <f t="shared" si="654"/>
        <v>0</v>
      </c>
      <c r="AF752" s="249" t="b">
        <f t="shared" si="655"/>
        <v>0</v>
      </c>
      <c r="AG752" s="249" t="str">
        <f t="shared" si="686"/>
        <v>No</v>
      </c>
      <c r="AH752" s="250" t="b">
        <f t="shared" si="656"/>
        <v>0</v>
      </c>
      <c r="AI752" s="250" t="b">
        <f t="shared" si="657"/>
        <v>0</v>
      </c>
      <c r="AJ752" s="250" t="b">
        <f t="shared" si="658"/>
        <v>0</v>
      </c>
      <c r="AK752" s="250" t="b">
        <f t="shared" si="659"/>
        <v>0</v>
      </c>
      <c r="AL752" s="250" t="str">
        <f t="shared" si="687"/>
        <v>No</v>
      </c>
      <c r="AN752" s="246" t="str">
        <f t="shared" si="688"/>
        <v/>
      </c>
      <c r="AO752" s="247" t="str">
        <f t="shared" si="689"/>
        <v/>
      </c>
      <c r="AP752" s="248" t="str">
        <f t="shared" si="690"/>
        <v/>
      </c>
      <c r="AQ752" s="249" t="str">
        <f t="shared" si="691"/>
        <v/>
      </c>
      <c r="AR752" s="250" t="str">
        <f t="shared" si="692"/>
        <v/>
      </c>
      <c r="AS752" s="234"/>
      <c r="AY752" s="385">
        <f t="shared" si="693"/>
        <v>0</v>
      </c>
      <c r="AZ752" s="385">
        <f t="shared" si="660"/>
        <v>0</v>
      </c>
      <c r="BA752" s="385">
        <f t="shared" si="694"/>
        <v>0</v>
      </c>
      <c r="BB752" s="385">
        <f t="shared" si="661"/>
        <v>0</v>
      </c>
      <c r="BC752" s="385">
        <f t="shared" si="662"/>
        <v>0</v>
      </c>
      <c r="BD752" s="385">
        <f t="shared" si="663"/>
        <v>0</v>
      </c>
      <c r="BE752" s="385">
        <f t="shared" si="664"/>
        <v>0</v>
      </c>
      <c r="BF752" s="385">
        <f t="shared" si="665"/>
        <v>0</v>
      </c>
      <c r="BG752" s="385">
        <f t="shared" si="666"/>
        <v>0</v>
      </c>
      <c r="BH752" s="385">
        <f t="shared" si="667"/>
        <v>0</v>
      </c>
      <c r="BI752" s="385">
        <f t="shared" si="668"/>
        <v>0</v>
      </c>
      <c r="BJ752" s="385">
        <f t="shared" si="669"/>
        <v>0</v>
      </c>
      <c r="BK752" s="385">
        <f t="shared" si="670"/>
        <v>0</v>
      </c>
      <c r="BL752" s="385">
        <f t="shared" si="671"/>
        <v>0</v>
      </c>
      <c r="BM752" s="385">
        <f t="shared" si="672"/>
        <v>0</v>
      </c>
      <c r="BN752" s="385">
        <f t="shared" si="673"/>
        <v>0</v>
      </c>
      <c r="CK752" s="239">
        <f t="shared" si="695"/>
        <v>0</v>
      </c>
      <c r="CL752" s="239">
        <f t="shared" si="696"/>
        <v>0</v>
      </c>
    </row>
    <row r="753" spans="3:90" x14ac:dyDescent="0.35">
      <c r="C753" s="235"/>
      <c r="D753" s="246" t="str">
        <f t="shared" si="674"/>
        <v/>
      </c>
      <c r="E753" s="247" t="str">
        <f t="shared" si="675"/>
        <v/>
      </c>
      <c r="F753" s="248" t="str">
        <f t="shared" si="676"/>
        <v/>
      </c>
      <c r="G753" s="249" t="str">
        <f t="shared" si="677"/>
        <v/>
      </c>
      <c r="H753" s="250" t="str">
        <f t="shared" si="678"/>
        <v/>
      </c>
      <c r="I753" s="386" t="str">
        <f t="shared" si="639"/>
        <v/>
      </c>
      <c r="J753" s="387" t="str">
        <f t="shared" si="640"/>
        <v/>
      </c>
      <c r="K753" s="388" t="str">
        <f t="shared" si="641"/>
        <v/>
      </c>
      <c r="L753" s="389" t="str">
        <f t="shared" si="642"/>
        <v/>
      </c>
      <c r="M753" s="250" t="str">
        <f t="shared" si="643"/>
        <v/>
      </c>
      <c r="N753" s="246" t="b">
        <f t="shared" si="679"/>
        <v>0</v>
      </c>
      <c r="O753" s="246" t="b">
        <f t="shared" si="680"/>
        <v>0</v>
      </c>
      <c r="P753" s="246" t="b">
        <f t="shared" si="681"/>
        <v>0</v>
      </c>
      <c r="Q753" s="246" t="b">
        <f t="shared" si="682"/>
        <v>0</v>
      </c>
      <c r="R753" s="246" t="str">
        <f t="shared" si="683"/>
        <v>No</v>
      </c>
      <c r="S753" s="247" t="b">
        <f t="shared" si="644"/>
        <v>0</v>
      </c>
      <c r="T753" s="247" t="b">
        <f t="shared" si="645"/>
        <v>0</v>
      </c>
      <c r="U753" s="247" t="b">
        <f t="shared" si="646"/>
        <v>0</v>
      </c>
      <c r="V753" s="247" t="b">
        <f t="shared" si="647"/>
        <v>0</v>
      </c>
      <c r="W753" s="247" t="str">
        <f t="shared" si="684"/>
        <v>No</v>
      </c>
      <c r="X753" s="248" t="b">
        <f t="shared" si="648"/>
        <v>0</v>
      </c>
      <c r="Y753" s="248" t="b">
        <f t="shared" si="649"/>
        <v>0</v>
      </c>
      <c r="Z753" s="248" t="b">
        <f t="shared" si="650"/>
        <v>0</v>
      </c>
      <c r="AA753" s="248" t="b">
        <f t="shared" si="651"/>
        <v>0</v>
      </c>
      <c r="AB753" s="248" t="str">
        <f t="shared" si="685"/>
        <v>No</v>
      </c>
      <c r="AC753" s="249" t="b">
        <f t="shared" si="652"/>
        <v>0</v>
      </c>
      <c r="AD753" s="249" t="b">
        <f t="shared" si="653"/>
        <v>0</v>
      </c>
      <c r="AE753" s="249" t="b">
        <f t="shared" si="654"/>
        <v>0</v>
      </c>
      <c r="AF753" s="249" t="b">
        <f t="shared" si="655"/>
        <v>0</v>
      </c>
      <c r="AG753" s="249" t="str">
        <f t="shared" si="686"/>
        <v>No</v>
      </c>
      <c r="AH753" s="250" t="b">
        <f t="shared" si="656"/>
        <v>0</v>
      </c>
      <c r="AI753" s="250" t="b">
        <f t="shared" si="657"/>
        <v>0</v>
      </c>
      <c r="AJ753" s="250" t="b">
        <f t="shared" si="658"/>
        <v>0</v>
      </c>
      <c r="AK753" s="250" t="b">
        <f t="shared" si="659"/>
        <v>0</v>
      </c>
      <c r="AL753" s="250" t="str">
        <f t="shared" si="687"/>
        <v>No</v>
      </c>
      <c r="AN753" s="246" t="str">
        <f t="shared" si="688"/>
        <v/>
      </c>
      <c r="AO753" s="247" t="str">
        <f t="shared" si="689"/>
        <v/>
      </c>
      <c r="AP753" s="248" t="str">
        <f t="shared" si="690"/>
        <v/>
      </c>
      <c r="AQ753" s="249" t="str">
        <f t="shared" si="691"/>
        <v/>
      </c>
      <c r="AR753" s="250" t="str">
        <f t="shared" si="692"/>
        <v/>
      </c>
      <c r="AS753" s="234"/>
      <c r="AY753" s="385">
        <f t="shared" si="693"/>
        <v>0</v>
      </c>
      <c r="AZ753" s="385">
        <f t="shared" si="660"/>
        <v>0</v>
      </c>
      <c r="BA753" s="385">
        <f t="shared" si="694"/>
        <v>0</v>
      </c>
      <c r="BB753" s="385">
        <f t="shared" si="661"/>
        <v>0</v>
      </c>
      <c r="BC753" s="385">
        <f t="shared" si="662"/>
        <v>0</v>
      </c>
      <c r="BD753" s="385">
        <f t="shared" si="663"/>
        <v>0</v>
      </c>
      <c r="BE753" s="385">
        <f t="shared" si="664"/>
        <v>0</v>
      </c>
      <c r="BF753" s="385">
        <f t="shared" si="665"/>
        <v>0</v>
      </c>
      <c r="BG753" s="385">
        <f t="shared" si="666"/>
        <v>0</v>
      </c>
      <c r="BH753" s="385">
        <f t="shared" si="667"/>
        <v>0</v>
      </c>
      <c r="BI753" s="385">
        <f t="shared" si="668"/>
        <v>0</v>
      </c>
      <c r="BJ753" s="385">
        <f t="shared" si="669"/>
        <v>0</v>
      </c>
      <c r="BK753" s="385">
        <f t="shared" si="670"/>
        <v>0</v>
      </c>
      <c r="BL753" s="385">
        <f t="shared" si="671"/>
        <v>0</v>
      </c>
      <c r="BM753" s="385">
        <f t="shared" si="672"/>
        <v>0</v>
      </c>
      <c r="BN753" s="385">
        <f t="shared" si="673"/>
        <v>0</v>
      </c>
      <c r="CK753" s="239">
        <f t="shared" si="695"/>
        <v>0</v>
      </c>
      <c r="CL753" s="239">
        <f t="shared" si="696"/>
        <v>0</v>
      </c>
    </row>
    <row r="754" spans="3:90" x14ac:dyDescent="0.35">
      <c r="C754" s="235"/>
      <c r="D754" s="246" t="str">
        <f t="shared" si="674"/>
        <v/>
      </c>
      <c r="E754" s="247" t="str">
        <f t="shared" si="675"/>
        <v/>
      </c>
      <c r="F754" s="248" t="str">
        <f t="shared" si="676"/>
        <v/>
      </c>
      <c r="G754" s="249" t="str">
        <f t="shared" si="677"/>
        <v/>
      </c>
      <c r="H754" s="250" t="str">
        <f t="shared" si="678"/>
        <v/>
      </c>
      <c r="I754" s="386" t="str">
        <f t="shared" si="639"/>
        <v/>
      </c>
      <c r="J754" s="387" t="str">
        <f t="shared" si="640"/>
        <v/>
      </c>
      <c r="K754" s="388" t="str">
        <f t="shared" si="641"/>
        <v/>
      </c>
      <c r="L754" s="389" t="str">
        <f t="shared" si="642"/>
        <v/>
      </c>
      <c r="M754" s="250" t="str">
        <f t="shared" si="643"/>
        <v/>
      </c>
      <c r="N754" s="246" t="b">
        <f t="shared" si="679"/>
        <v>0</v>
      </c>
      <c r="O754" s="246" t="b">
        <f t="shared" si="680"/>
        <v>0</v>
      </c>
      <c r="P754" s="246" t="b">
        <f t="shared" si="681"/>
        <v>0</v>
      </c>
      <c r="Q754" s="246" t="b">
        <f t="shared" si="682"/>
        <v>0</v>
      </c>
      <c r="R754" s="246" t="str">
        <f t="shared" si="683"/>
        <v>No</v>
      </c>
      <c r="S754" s="247" t="b">
        <f t="shared" si="644"/>
        <v>0</v>
      </c>
      <c r="T754" s="247" t="b">
        <f t="shared" si="645"/>
        <v>0</v>
      </c>
      <c r="U754" s="247" t="b">
        <f t="shared" si="646"/>
        <v>0</v>
      </c>
      <c r="V754" s="247" t="b">
        <f t="shared" si="647"/>
        <v>0</v>
      </c>
      <c r="W754" s="247" t="str">
        <f t="shared" si="684"/>
        <v>No</v>
      </c>
      <c r="X754" s="248" t="b">
        <f t="shared" si="648"/>
        <v>0</v>
      </c>
      <c r="Y754" s="248" t="b">
        <f t="shared" si="649"/>
        <v>0</v>
      </c>
      <c r="Z754" s="248" t="b">
        <f t="shared" si="650"/>
        <v>0</v>
      </c>
      <c r="AA754" s="248" t="b">
        <f t="shared" si="651"/>
        <v>0</v>
      </c>
      <c r="AB754" s="248" t="str">
        <f t="shared" si="685"/>
        <v>No</v>
      </c>
      <c r="AC754" s="249" t="b">
        <f t="shared" si="652"/>
        <v>0</v>
      </c>
      <c r="AD754" s="249" t="b">
        <f t="shared" si="653"/>
        <v>0</v>
      </c>
      <c r="AE754" s="249" t="b">
        <f t="shared" si="654"/>
        <v>0</v>
      </c>
      <c r="AF754" s="249" t="b">
        <f t="shared" si="655"/>
        <v>0</v>
      </c>
      <c r="AG754" s="249" t="str">
        <f t="shared" si="686"/>
        <v>No</v>
      </c>
      <c r="AH754" s="250" t="b">
        <f t="shared" si="656"/>
        <v>0</v>
      </c>
      <c r="AI754" s="250" t="b">
        <f t="shared" si="657"/>
        <v>0</v>
      </c>
      <c r="AJ754" s="250" t="b">
        <f t="shared" si="658"/>
        <v>0</v>
      </c>
      <c r="AK754" s="250" t="b">
        <f t="shared" si="659"/>
        <v>0</v>
      </c>
      <c r="AL754" s="250" t="str">
        <f t="shared" si="687"/>
        <v>No</v>
      </c>
      <c r="AN754" s="246" t="str">
        <f t="shared" si="688"/>
        <v/>
      </c>
      <c r="AO754" s="247" t="str">
        <f t="shared" si="689"/>
        <v/>
      </c>
      <c r="AP754" s="248" t="str">
        <f t="shared" si="690"/>
        <v/>
      </c>
      <c r="AQ754" s="249" t="str">
        <f t="shared" si="691"/>
        <v/>
      </c>
      <c r="AR754" s="250" t="str">
        <f t="shared" si="692"/>
        <v/>
      </c>
      <c r="AS754" s="234"/>
      <c r="AY754" s="385">
        <f t="shared" si="693"/>
        <v>0</v>
      </c>
      <c r="AZ754" s="385">
        <f t="shared" si="660"/>
        <v>0</v>
      </c>
      <c r="BA754" s="385">
        <f t="shared" si="694"/>
        <v>0</v>
      </c>
      <c r="BB754" s="385">
        <f t="shared" si="661"/>
        <v>0</v>
      </c>
      <c r="BC754" s="385">
        <f t="shared" si="662"/>
        <v>0</v>
      </c>
      <c r="BD754" s="385">
        <f t="shared" si="663"/>
        <v>0</v>
      </c>
      <c r="BE754" s="385">
        <f t="shared" si="664"/>
        <v>0</v>
      </c>
      <c r="BF754" s="385">
        <f t="shared" si="665"/>
        <v>0</v>
      </c>
      <c r="BG754" s="385">
        <f t="shared" si="666"/>
        <v>0</v>
      </c>
      <c r="BH754" s="385">
        <f t="shared" si="667"/>
        <v>0</v>
      </c>
      <c r="BI754" s="385">
        <f t="shared" si="668"/>
        <v>0</v>
      </c>
      <c r="BJ754" s="385">
        <f t="shared" si="669"/>
        <v>0</v>
      </c>
      <c r="BK754" s="385">
        <f t="shared" si="670"/>
        <v>0</v>
      </c>
      <c r="BL754" s="385">
        <f t="shared" si="671"/>
        <v>0</v>
      </c>
      <c r="BM754" s="385">
        <f t="shared" si="672"/>
        <v>0</v>
      </c>
      <c r="BN754" s="385">
        <f t="shared" si="673"/>
        <v>0</v>
      </c>
      <c r="CK754" s="239">
        <f t="shared" si="695"/>
        <v>0</v>
      </c>
      <c r="CL754" s="239">
        <f t="shared" si="696"/>
        <v>0</v>
      </c>
    </row>
    <row r="755" spans="3:90" x14ac:dyDescent="0.35">
      <c r="C755" s="235"/>
      <c r="D755" s="246" t="str">
        <f t="shared" si="674"/>
        <v/>
      </c>
      <c r="E755" s="247" t="str">
        <f t="shared" si="675"/>
        <v/>
      </c>
      <c r="F755" s="248" t="str">
        <f t="shared" si="676"/>
        <v/>
      </c>
      <c r="G755" s="249" t="str">
        <f t="shared" si="677"/>
        <v/>
      </c>
      <c r="H755" s="250" t="str">
        <f t="shared" si="678"/>
        <v/>
      </c>
      <c r="I755" s="386" t="str">
        <f t="shared" si="639"/>
        <v/>
      </c>
      <c r="J755" s="387" t="str">
        <f t="shared" si="640"/>
        <v/>
      </c>
      <c r="K755" s="388" t="str">
        <f t="shared" si="641"/>
        <v/>
      </c>
      <c r="L755" s="389" t="str">
        <f t="shared" si="642"/>
        <v/>
      </c>
      <c r="M755" s="250" t="str">
        <f t="shared" si="643"/>
        <v/>
      </c>
      <c r="N755" s="246" t="b">
        <f t="shared" si="679"/>
        <v>0</v>
      </c>
      <c r="O755" s="246" t="b">
        <f t="shared" si="680"/>
        <v>0</v>
      </c>
      <c r="P755" s="246" t="b">
        <f t="shared" si="681"/>
        <v>0</v>
      </c>
      <c r="Q755" s="246" t="b">
        <f t="shared" si="682"/>
        <v>0</v>
      </c>
      <c r="R755" s="246" t="str">
        <f t="shared" si="683"/>
        <v>No</v>
      </c>
      <c r="S755" s="247" t="b">
        <f t="shared" si="644"/>
        <v>0</v>
      </c>
      <c r="T755" s="247" t="b">
        <f t="shared" si="645"/>
        <v>0</v>
      </c>
      <c r="U755" s="247" t="b">
        <f t="shared" si="646"/>
        <v>0</v>
      </c>
      <c r="V755" s="247" t="b">
        <f t="shared" si="647"/>
        <v>0</v>
      </c>
      <c r="W755" s="247" t="str">
        <f t="shared" si="684"/>
        <v>No</v>
      </c>
      <c r="X755" s="248" t="b">
        <f t="shared" si="648"/>
        <v>0</v>
      </c>
      <c r="Y755" s="248" t="b">
        <f t="shared" si="649"/>
        <v>0</v>
      </c>
      <c r="Z755" s="248" t="b">
        <f t="shared" si="650"/>
        <v>0</v>
      </c>
      <c r="AA755" s="248" t="b">
        <f t="shared" si="651"/>
        <v>0</v>
      </c>
      <c r="AB755" s="248" t="str">
        <f t="shared" si="685"/>
        <v>No</v>
      </c>
      <c r="AC755" s="249" t="b">
        <f t="shared" si="652"/>
        <v>0</v>
      </c>
      <c r="AD755" s="249" t="b">
        <f t="shared" si="653"/>
        <v>0</v>
      </c>
      <c r="AE755" s="249" t="b">
        <f t="shared" si="654"/>
        <v>0</v>
      </c>
      <c r="AF755" s="249" t="b">
        <f t="shared" si="655"/>
        <v>0</v>
      </c>
      <c r="AG755" s="249" t="str">
        <f t="shared" si="686"/>
        <v>No</v>
      </c>
      <c r="AH755" s="250" t="b">
        <f t="shared" si="656"/>
        <v>0</v>
      </c>
      <c r="AI755" s="250" t="b">
        <f t="shared" si="657"/>
        <v>0</v>
      </c>
      <c r="AJ755" s="250" t="b">
        <f t="shared" si="658"/>
        <v>0</v>
      </c>
      <c r="AK755" s="250" t="b">
        <f t="shared" si="659"/>
        <v>0</v>
      </c>
      <c r="AL755" s="250" t="str">
        <f t="shared" si="687"/>
        <v>No</v>
      </c>
      <c r="AN755" s="246" t="str">
        <f t="shared" si="688"/>
        <v/>
      </c>
      <c r="AO755" s="247" t="str">
        <f t="shared" si="689"/>
        <v/>
      </c>
      <c r="AP755" s="248" t="str">
        <f t="shared" si="690"/>
        <v/>
      </c>
      <c r="AQ755" s="249" t="str">
        <f t="shared" si="691"/>
        <v/>
      </c>
      <c r="AR755" s="250" t="str">
        <f t="shared" si="692"/>
        <v/>
      </c>
      <c r="AS755" s="234"/>
      <c r="AY755" s="385">
        <f t="shared" si="693"/>
        <v>0</v>
      </c>
      <c r="AZ755" s="385">
        <f t="shared" si="660"/>
        <v>0</v>
      </c>
      <c r="BA755" s="385">
        <f t="shared" si="694"/>
        <v>0</v>
      </c>
      <c r="BB755" s="385">
        <f t="shared" si="661"/>
        <v>0</v>
      </c>
      <c r="BC755" s="385">
        <f t="shared" si="662"/>
        <v>0</v>
      </c>
      <c r="BD755" s="385">
        <f t="shared" si="663"/>
        <v>0</v>
      </c>
      <c r="BE755" s="385">
        <f t="shared" si="664"/>
        <v>0</v>
      </c>
      <c r="BF755" s="385">
        <f t="shared" si="665"/>
        <v>0</v>
      </c>
      <c r="BG755" s="385">
        <f t="shared" si="666"/>
        <v>0</v>
      </c>
      <c r="BH755" s="385">
        <f t="shared" si="667"/>
        <v>0</v>
      </c>
      <c r="BI755" s="385">
        <f t="shared" si="668"/>
        <v>0</v>
      </c>
      <c r="BJ755" s="385">
        <f t="shared" si="669"/>
        <v>0</v>
      </c>
      <c r="BK755" s="385">
        <f t="shared" si="670"/>
        <v>0</v>
      </c>
      <c r="BL755" s="385">
        <f t="shared" si="671"/>
        <v>0</v>
      </c>
      <c r="BM755" s="385">
        <f t="shared" si="672"/>
        <v>0</v>
      </c>
      <c r="BN755" s="385">
        <f t="shared" si="673"/>
        <v>0</v>
      </c>
      <c r="CK755" s="239">
        <f t="shared" si="695"/>
        <v>0</v>
      </c>
      <c r="CL755" s="239">
        <f t="shared" si="696"/>
        <v>0</v>
      </c>
    </row>
    <row r="756" spans="3:90" x14ac:dyDescent="0.35">
      <c r="C756" s="235"/>
      <c r="D756" s="246" t="str">
        <f t="shared" si="674"/>
        <v/>
      </c>
      <c r="E756" s="247" t="str">
        <f t="shared" si="675"/>
        <v/>
      </c>
      <c r="F756" s="248" t="str">
        <f t="shared" si="676"/>
        <v/>
      </c>
      <c r="G756" s="249" t="str">
        <f t="shared" si="677"/>
        <v/>
      </c>
      <c r="H756" s="250" t="str">
        <f t="shared" si="678"/>
        <v/>
      </c>
      <c r="I756" s="386" t="str">
        <f t="shared" si="639"/>
        <v/>
      </c>
      <c r="J756" s="387" t="str">
        <f t="shared" si="640"/>
        <v/>
      </c>
      <c r="K756" s="388" t="str">
        <f t="shared" si="641"/>
        <v/>
      </c>
      <c r="L756" s="389" t="str">
        <f t="shared" si="642"/>
        <v/>
      </c>
      <c r="M756" s="250" t="str">
        <f t="shared" si="643"/>
        <v/>
      </c>
      <c r="N756" s="246" t="b">
        <f t="shared" si="679"/>
        <v>0</v>
      </c>
      <c r="O756" s="246" t="b">
        <f t="shared" si="680"/>
        <v>0</v>
      </c>
      <c r="P756" s="246" t="b">
        <f t="shared" si="681"/>
        <v>0</v>
      </c>
      <c r="Q756" s="246" t="b">
        <f t="shared" si="682"/>
        <v>0</v>
      </c>
      <c r="R756" s="246" t="str">
        <f t="shared" si="683"/>
        <v>No</v>
      </c>
      <c r="S756" s="247" t="b">
        <f t="shared" si="644"/>
        <v>0</v>
      </c>
      <c r="T756" s="247" t="b">
        <f t="shared" si="645"/>
        <v>0</v>
      </c>
      <c r="U756" s="247" t="b">
        <f t="shared" si="646"/>
        <v>0</v>
      </c>
      <c r="V756" s="247" t="b">
        <f t="shared" si="647"/>
        <v>0</v>
      </c>
      <c r="W756" s="247" t="str">
        <f t="shared" si="684"/>
        <v>No</v>
      </c>
      <c r="X756" s="248" t="b">
        <f t="shared" si="648"/>
        <v>0</v>
      </c>
      <c r="Y756" s="248" t="b">
        <f t="shared" si="649"/>
        <v>0</v>
      </c>
      <c r="Z756" s="248" t="b">
        <f t="shared" si="650"/>
        <v>0</v>
      </c>
      <c r="AA756" s="248" t="b">
        <f t="shared" si="651"/>
        <v>0</v>
      </c>
      <c r="AB756" s="248" t="str">
        <f t="shared" si="685"/>
        <v>No</v>
      </c>
      <c r="AC756" s="249" t="b">
        <f t="shared" si="652"/>
        <v>0</v>
      </c>
      <c r="AD756" s="249" t="b">
        <f t="shared" si="653"/>
        <v>0</v>
      </c>
      <c r="AE756" s="249" t="b">
        <f t="shared" si="654"/>
        <v>0</v>
      </c>
      <c r="AF756" s="249" t="b">
        <f t="shared" si="655"/>
        <v>0</v>
      </c>
      <c r="AG756" s="249" t="str">
        <f t="shared" si="686"/>
        <v>No</v>
      </c>
      <c r="AH756" s="250" t="b">
        <f t="shared" si="656"/>
        <v>0</v>
      </c>
      <c r="AI756" s="250" t="b">
        <f t="shared" si="657"/>
        <v>0</v>
      </c>
      <c r="AJ756" s="250" t="b">
        <f t="shared" si="658"/>
        <v>0</v>
      </c>
      <c r="AK756" s="250" t="b">
        <f t="shared" si="659"/>
        <v>0</v>
      </c>
      <c r="AL756" s="250" t="str">
        <f t="shared" si="687"/>
        <v>No</v>
      </c>
      <c r="AN756" s="246" t="str">
        <f t="shared" si="688"/>
        <v/>
      </c>
      <c r="AO756" s="247" t="str">
        <f t="shared" si="689"/>
        <v/>
      </c>
      <c r="AP756" s="248" t="str">
        <f t="shared" si="690"/>
        <v/>
      </c>
      <c r="AQ756" s="249" t="str">
        <f t="shared" si="691"/>
        <v/>
      </c>
      <c r="AR756" s="250" t="str">
        <f t="shared" si="692"/>
        <v/>
      </c>
      <c r="AS756" s="234"/>
      <c r="AY756" s="385">
        <f t="shared" si="693"/>
        <v>0</v>
      </c>
      <c r="AZ756" s="385">
        <f t="shared" si="660"/>
        <v>0</v>
      </c>
      <c r="BA756" s="385">
        <f t="shared" si="694"/>
        <v>0</v>
      </c>
      <c r="BB756" s="385">
        <f t="shared" si="661"/>
        <v>0</v>
      </c>
      <c r="BC756" s="385">
        <f t="shared" si="662"/>
        <v>0</v>
      </c>
      <c r="BD756" s="385">
        <f t="shared" si="663"/>
        <v>0</v>
      </c>
      <c r="BE756" s="385">
        <f t="shared" si="664"/>
        <v>0</v>
      </c>
      <c r="BF756" s="385">
        <f t="shared" si="665"/>
        <v>0</v>
      </c>
      <c r="BG756" s="385">
        <f t="shared" si="666"/>
        <v>0</v>
      </c>
      <c r="BH756" s="385">
        <f t="shared" si="667"/>
        <v>0</v>
      </c>
      <c r="BI756" s="385">
        <f t="shared" si="668"/>
        <v>0</v>
      </c>
      <c r="BJ756" s="385">
        <f t="shared" si="669"/>
        <v>0</v>
      </c>
      <c r="BK756" s="385">
        <f t="shared" si="670"/>
        <v>0</v>
      </c>
      <c r="BL756" s="385">
        <f t="shared" si="671"/>
        <v>0</v>
      </c>
      <c r="BM756" s="385">
        <f t="shared" si="672"/>
        <v>0</v>
      </c>
      <c r="BN756" s="385">
        <f t="shared" si="673"/>
        <v>0</v>
      </c>
      <c r="CK756" s="239">
        <f t="shared" si="695"/>
        <v>0</v>
      </c>
      <c r="CL756" s="239">
        <f t="shared" si="696"/>
        <v>0</v>
      </c>
    </row>
    <row r="757" spans="3:90" x14ac:dyDescent="0.35">
      <c r="C757" s="235"/>
      <c r="D757" s="246" t="str">
        <f t="shared" si="674"/>
        <v/>
      </c>
      <c r="E757" s="247" t="str">
        <f t="shared" si="675"/>
        <v/>
      </c>
      <c r="F757" s="248" t="str">
        <f t="shared" si="676"/>
        <v/>
      </c>
      <c r="G757" s="249" t="str">
        <f t="shared" si="677"/>
        <v/>
      </c>
      <c r="H757" s="250" t="str">
        <f t="shared" si="678"/>
        <v/>
      </c>
      <c r="I757" s="386" t="str">
        <f t="shared" si="639"/>
        <v/>
      </c>
      <c r="J757" s="387" t="str">
        <f t="shared" si="640"/>
        <v/>
      </c>
      <c r="K757" s="388" t="str">
        <f t="shared" si="641"/>
        <v/>
      </c>
      <c r="L757" s="389" t="str">
        <f t="shared" si="642"/>
        <v/>
      </c>
      <c r="M757" s="250" t="str">
        <f t="shared" si="643"/>
        <v/>
      </c>
      <c r="N757" s="246" t="b">
        <f t="shared" si="679"/>
        <v>0</v>
      </c>
      <c r="O757" s="246" t="b">
        <f t="shared" si="680"/>
        <v>0</v>
      </c>
      <c r="P757" s="246" t="b">
        <f t="shared" si="681"/>
        <v>0</v>
      </c>
      <c r="Q757" s="246" t="b">
        <f t="shared" si="682"/>
        <v>0</v>
      </c>
      <c r="R757" s="246" t="str">
        <f t="shared" si="683"/>
        <v>No</v>
      </c>
      <c r="S757" s="247" t="b">
        <f t="shared" si="644"/>
        <v>0</v>
      </c>
      <c r="T757" s="247" t="b">
        <f t="shared" si="645"/>
        <v>0</v>
      </c>
      <c r="U757" s="247" t="b">
        <f t="shared" si="646"/>
        <v>0</v>
      </c>
      <c r="V757" s="247" t="b">
        <f t="shared" si="647"/>
        <v>0</v>
      </c>
      <c r="W757" s="247" t="str">
        <f t="shared" si="684"/>
        <v>No</v>
      </c>
      <c r="X757" s="248" t="b">
        <f t="shared" si="648"/>
        <v>0</v>
      </c>
      <c r="Y757" s="248" t="b">
        <f t="shared" si="649"/>
        <v>0</v>
      </c>
      <c r="Z757" s="248" t="b">
        <f t="shared" si="650"/>
        <v>0</v>
      </c>
      <c r="AA757" s="248" t="b">
        <f t="shared" si="651"/>
        <v>0</v>
      </c>
      <c r="AB757" s="248" t="str">
        <f t="shared" si="685"/>
        <v>No</v>
      </c>
      <c r="AC757" s="249" t="b">
        <f t="shared" si="652"/>
        <v>0</v>
      </c>
      <c r="AD757" s="249" t="b">
        <f t="shared" si="653"/>
        <v>0</v>
      </c>
      <c r="AE757" s="249" t="b">
        <f t="shared" si="654"/>
        <v>0</v>
      </c>
      <c r="AF757" s="249" t="b">
        <f t="shared" si="655"/>
        <v>0</v>
      </c>
      <c r="AG757" s="249" t="str">
        <f t="shared" si="686"/>
        <v>No</v>
      </c>
      <c r="AH757" s="250" t="b">
        <f t="shared" si="656"/>
        <v>0</v>
      </c>
      <c r="AI757" s="250" t="b">
        <f t="shared" si="657"/>
        <v>0</v>
      </c>
      <c r="AJ757" s="250" t="b">
        <f t="shared" si="658"/>
        <v>0</v>
      </c>
      <c r="AK757" s="250" t="b">
        <f t="shared" si="659"/>
        <v>0</v>
      </c>
      <c r="AL757" s="250" t="str">
        <f t="shared" si="687"/>
        <v>No</v>
      </c>
      <c r="AN757" s="246" t="str">
        <f t="shared" si="688"/>
        <v/>
      </c>
      <c r="AO757" s="247" t="str">
        <f t="shared" si="689"/>
        <v/>
      </c>
      <c r="AP757" s="248" t="str">
        <f t="shared" si="690"/>
        <v/>
      </c>
      <c r="AQ757" s="249" t="str">
        <f t="shared" si="691"/>
        <v/>
      </c>
      <c r="AR757" s="250" t="str">
        <f t="shared" si="692"/>
        <v/>
      </c>
      <c r="AS757" s="234"/>
      <c r="AY757" s="385">
        <f t="shared" si="693"/>
        <v>0</v>
      </c>
      <c r="AZ757" s="385">
        <f t="shared" si="660"/>
        <v>0</v>
      </c>
      <c r="BA757" s="385">
        <f t="shared" si="694"/>
        <v>0</v>
      </c>
      <c r="BB757" s="385">
        <f t="shared" si="661"/>
        <v>0</v>
      </c>
      <c r="BC757" s="385">
        <f t="shared" si="662"/>
        <v>0</v>
      </c>
      <c r="BD757" s="385">
        <f t="shared" si="663"/>
        <v>0</v>
      </c>
      <c r="BE757" s="385">
        <f t="shared" si="664"/>
        <v>0</v>
      </c>
      <c r="BF757" s="385">
        <f t="shared" si="665"/>
        <v>0</v>
      </c>
      <c r="BG757" s="385">
        <f t="shared" si="666"/>
        <v>0</v>
      </c>
      <c r="BH757" s="385">
        <f t="shared" si="667"/>
        <v>0</v>
      </c>
      <c r="BI757" s="385">
        <f t="shared" si="668"/>
        <v>0</v>
      </c>
      <c r="BJ757" s="385">
        <f t="shared" si="669"/>
        <v>0</v>
      </c>
      <c r="BK757" s="385">
        <f t="shared" si="670"/>
        <v>0</v>
      </c>
      <c r="BL757" s="385">
        <f t="shared" si="671"/>
        <v>0</v>
      </c>
      <c r="BM757" s="385">
        <f t="shared" si="672"/>
        <v>0</v>
      </c>
      <c r="BN757" s="385">
        <f t="shared" si="673"/>
        <v>0</v>
      </c>
      <c r="CK757" s="239">
        <f t="shared" si="695"/>
        <v>0</v>
      </c>
      <c r="CL757" s="239">
        <f t="shared" si="696"/>
        <v>0</v>
      </c>
    </row>
    <row r="758" spans="3:90" x14ac:dyDescent="0.35">
      <c r="C758" s="235"/>
      <c r="D758" s="246" t="str">
        <f t="shared" si="674"/>
        <v/>
      </c>
      <c r="E758" s="247" t="str">
        <f t="shared" si="675"/>
        <v/>
      </c>
      <c r="F758" s="248" t="str">
        <f t="shared" si="676"/>
        <v/>
      </c>
      <c r="G758" s="249" t="str">
        <f t="shared" si="677"/>
        <v/>
      </c>
      <c r="H758" s="250" t="str">
        <f t="shared" si="678"/>
        <v/>
      </c>
      <c r="I758" s="386" t="str">
        <f t="shared" si="639"/>
        <v/>
      </c>
      <c r="J758" s="387" t="str">
        <f t="shared" si="640"/>
        <v/>
      </c>
      <c r="K758" s="388" t="str">
        <f t="shared" si="641"/>
        <v/>
      </c>
      <c r="L758" s="389" t="str">
        <f t="shared" si="642"/>
        <v/>
      </c>
      <c r="M758" s="250" t="str">
        <f t="shared" si="643"/>
        <v/>
      </c>
      <c r="N758" s="246" t="b">
        <f t="shared" si="679"/>
        <v>0</v>
      </c>
      <c r="O758" s="246" t="b">
        <f t="shared" si="680"/>
        <v>0</v>
      </c>
      <c r="P758" s="246" t="b">
        <f t="shared" si="681"/>
        <v>0</v>
      </c>
      <c r="Q758" s="246" t="b">
        <f t="shared" si="682"/>
        <v>0</v>
      </c>
      <c r="R758" s="246" t="str">
        <f t="shared" si="683"/>
        <v>No</v>
      </c>
      <c r="S758" s="247" t="b">
        <f t="shared" si="644"/>
        <v>0</v>
      </c>
      <c r="T758" s="247" t="b">
        <f t="shared" si="645"/>
        <v>0</v>
      </c>
      <c r="U758" s="247" t="b">
        <f t="shared" si="646"/>
        <v>0</v>
      </c>
      <c r="V758" s="247" t="b">
        <f t="shared" si="647"/>
        <v>0</v>
      </c>
      <c r="W758" s="247" t="str">
        <f t="shared" si="684"/>
        <v>No</v>
      </c>
      <c r="X758" s="248" t="b">
        <f t="shared" si="648"/>
        <v>0</v>
      </c>
      <c r="Y758" s="248" t="b">
        <f t="shared" si="649"/>
        <v>0</v>
      </c>
      <c r="Z758" s="248" t="b">
        <f t="shared" si="650"/>
        <v>0</v>
      </c>
      <c r="AA758" s="248" t="b">
        <f t="shared" si="651"/>
        <v>0</v>
      </c>
      <c r="AB758" s="248" t="str">
        <f t="shared" si="685"/>
        <v>No</v>
      </c>
      <c r="AC758" s="249" t="b">
        <f t="shared" si="652"/>
        <v>0</v>
      </c>
      <c r="AD758" s="249" t="b">
        <f t="shared" si="653"/>
        <v>0</v>
      </c>
      <c r="AE758" s="249" t="b">
        <f t="shared" si="654"/>
        <v>0</v>
      </c>
      <c r="AF758" s="249" t="b">
        <f t="shared" si="655"/>
        <v>0</v>
      </c>
      <c r="AG758" s="249" t="str">
        <f t="shared" si="686"/>
        <v>No</v>
      </c>
      <c r="AH758" s="250" t="b">
        <f t="shared" si="656"/>
        <v>0</v>
      </c>
      <c r="AI758" s="250" t="b">
        <f t="shared" si="657"/>
        <v>0</v>
      </c>
      <c r="AJ758" s="250" t="b">
        <f t="shared" si="658"/>
        <v>0</v>
      </c>
      <c r="AK758" s="250" t="b">
        <f t="shared" si="659"/>
        <v>0</v>
      </c>
      <c r="AL758" s="250" t="str">
        <f t="shared" si="687"/>
        <v>No</v>
      </c>
      <c r="AN758" s="246" t="str">
        <f t="shared" si="688"/>
        <v/>
      </c>
      <c r="AO758" s="247" t="str">
        <f t="shared" si="689"/>
        <v/>
      </c>
      <c r="AP758" s="248" t="str">
        <f t="shared" si="690"/>
        <v/>
      </c>
      <c r="AQ758" s="249" t="str">
        <f t="shared" si="691"/>
        <v/>
      </c>
      <c r="AR758" s="250" t="str">
        <f t="shared" si="692"/>
        <v/>
      </c>
      <c r="AS758" s="234"/>
      <c r="AY758" s="385">
        <f t="shared" si="693"/>
        <v>0</v>
      </c>
      <c r="AZ758" s="385">
        <f t="shared" si="660"/>
        <v>0</v>
      </c>
      <c r="BA758" s="385">
        <f t="shared" si="694"/>
        <v>0</v>
      </c>
      <c r="BB758" s="385">
        <f t="shared" si="661"/>
        <v>0</v>
      </c>
      <c r="BC758" s="385">
        <f t="shared" si="662"/>
        <v>0</v>
      </c>
      <c r="BD758" s="385">
        <f t="shared" si="663"/>
        <v>0</v>
      </c>
      <c r="BE758" s="385">
        <f t="shared" si="664"/>
        <v>0</v>
      </c>
      <c r="BF758" s="385">
        <f t="shared" si="665"/>
        <v>0</v>
      </c>
      <c r="BG758" s="385">
        <f t="shared" si="666"/>
        <v>0</v>
      </c>
      <c r="BH758" s="385">
        <f t="shared" si="667"/>
        <v>0</v>
      </c>
      <c r="BI758" s="385">
        <f t="shared" si="668"/>
        <v>0</v>
      </c>
      <c r="BJ758" s="385">
        <f t="shared" si="669"/>
        <v>0</v>
      </c>
      <c r="BK758" s="385">
        <f t="shared" si="670"/>
        <v>0</v>
      </c>
      <c r="BL758" s="385">
        <f t="shared" si="671"/>
        <v>0</v>
      </c>
      <c r="BM758" s="385">
        <f t="shared" si="672"/>
        <v>0</v>
      </c>
      <c r="BN758" s="385">
        <f t="shared" si="673"/>
        <v>0</v>
      </c>
      <c r="CK758" s="239">
        <f t="shared" si="695"/>
        <v>0</v>
      </c>
      <c r="CL758" s="239">
        <f t="shared" si="696"/>
        <v>0</v>
      </c>
    </row>
    <row r="759" spans="3:90" x14ac:dyDescent="0.35">
      <c r="C759" s="235"/>
      <c r="D759" s="246" t="str">
        <f t="shared" si="674"/>
        <v/>
      </c>
      <c r="E759" s="247" t="str">
        <f t="shared" si="675"/>
        <v/>
      </c>
      <c r="F759" s="248" t="str">
        <f t="shared" si="676"/>
        <v/>
      </c>
      <c r="G759" s="249" t="str">
        <f t="shared" si="677"/>
        <v/>
      </c>
      <c r="H759" s="250" t="str">
        <f t="shared" si="678"/>
        <v/>
      </c>
      <c r="I759" s="386" t="str">
        <f t="shared" si="639"/>
        <v/>
      </c>
      <c r="J759" s="387" t="str">
        <f t="shared" si="640"/>
        <v/>
      </c>
      <c r="K759" s="388" t="str">
        <f t="shared" si="641"/>
        <v/>
      </c>
      <c r="L759" s="389" t="str">
        <f t="shared" si="642"/>
        <v/>
      </c>
      <c r="M759" s="250" t="str">
        <f t="shared" si="643"/>
        <v/>
      </c>
      <c r="N759" s="246" t="b">
        <f t="shared" si="679"/>
        <v>0</v>
      </c>
      <c r="O759" s="246" t="b">
        <f t="shared" si="680"/>
        <v>0</v>
      </c>
      <c r="P759" s="246" t="b">
        <f t="shared" si="681"/>
        <v>0</v>
      </c>
      <c r="Q759" s="246" t="b">
        <f t="shared" si="682"/>
        <v>0</v>
      </c>
      <c r="R759" s="246" t="str">
        <f t="shared" si="683"/>
        <v>No</v>
      </c>
      <c r="S759" s="247" t="b">
        <f t="shared" si="644"/>
        <v>0</v>
      </c>
      <c r="T759" s="247" t="b">
        <f t="shared" si="645"/>
        <v>0</v>
      </c>
      <c r="U759" s="247" t="b">
        <f t="shared" si="646"/>
        <v>0</v>
      </c>
      <c r="V759" s="247" t="b">
        <f t="shared" si="647"/>
        <v>0</v>
      </c>
      <c r="W759" s="247" t="str">
        <f t="shared" si="684"/>
        <v>No</v>
      </c>
      <c r="X759" s="248" t="b">
        <f t="shared" si="648"/>
        <v>0</v>
      </c>
      <c r="Y759" s="248" t="b">
        <f t="shared" si="649"/>
        <v>0</v>
      </c>
      <c r="Z759" s="248" t="b">
        <f t="shared" si="650"/>
        <v>0</v>
      </c>
      <c r="AA759" s="248" t="b">
        <f t="shared" si="651"/>
        <v>0</v>
      </c>
      <c r="AB759" s="248" t="str">
        <f t="shared" si="685"/>
        <v>No</v>
      </c>
      <c r="AC759" s="249" t="b">
        <f t="shared" si="652"/>
        <v>0</v>
      </c>
      <c r="AD759" s="249" t="b">
        <f t="shared" si="653"/>
        <v>0</v>
      </c>
      <c r="AE759" s="249" t="b">
        <f t="shared" si="654"/>
        <v>0</v>
      </c>
      <c r="AF759" s="249" t="b">
        <f t="shared" si="655"/>
        <v>0</v>
      </c>
      <c r="AG759" s="249" t="str">
        <f t="shared" si="686"/>
        <v>No</v>
      </c>
      <c r="AH759" s="250" t="b">
        <f t="shared" si="656"/>
        <v>0</v>
      </c>
      <c r="AI759" s="250" t="b">
        <f t="shared" si="657"/>
        <v>0</v>
      </c>
      <c r="AJ759" s="250" t="b">
        <f t="shared" si="658"/>
        <v>0</v>
      </c>
      <c r="AK759" s="250" t="b">
        <f t="shared" si="659"/>
        <v>0</v>
      </c>
      <c r="AL759" s="250" t="str">
        <f t="shared" si="687"/>
        <v>No</v>
      </c>
      <c r="AN759" s="246" t="str">
        <f t="shared" si="688"/>
        <v/>
      </c>
      <c r="AO759" s="247" t="str">
        <f t="shared" si="689"/>
        <v/>
      </c>
      <c r="AP759" s="248" t="str">
        <f t="shared" si="690"/>
        <v/>
      </c>
      <c r="AQ759" s="249" t="str">
        <f t="shared" si="691"/>
        <v/>
      </c>
      <c r="AR759" s="250" t="str">
        <f t="shared" si="692"/>
        <v/>
      </c>
      <c r="AS759" s="234"/>
      <c r="AY759" s="385">
        <f t="shared" si="693"/>
        <v>0</v>
      </c>
      <c r="AZ759" s="385">
        <f t="shared" si="660"/>
        <v>0</v>
      </c>
      <c r="BA759" s="385">
        <f t="shared" si="694"/>
        <v>0</v>
      </c>
      <c r="BB759" s="385">
        <f t="shared" si="661"/>
        <v>0</v>
      </c>
      <c r="BC759" s="385">
        <f t="shared" si="662"/>
        <v>0</v>
      </c>
      <c r="BD759" s="385">
        <f t="shared" si="663"/>
        <v>0</v>
      </c>
      <c r="BE759" s="385">
        <f t="shared" si="664"/>
        <v>0</v>
      </c>
      <c r="BF759" s="385">
        <f t="shared" si="665"/>
        <v>0</v>
      </c>
      <c r="BG759" s="385">
        <f t="shared" si="666"/>
        <v>0</v>
      </c>
      <c r="BH759" s="385">
        <f t="shared" si="667"/>
        <v>0</v>
      </c>
      <c r="BI759" s="385">
        <f t="shared" si="668"/>
        <v>0</v>
      </c>
      <c r="BJ759" s="385">
        <f t="shared" si="669"/>
        <v>0</v>
      </c>
      <c r="BK759" s="385">
        <f t="shared" si="670"/>
        <v>0</v>
      </c>
      <c r="BL759" s="385">
        <f t="shared" si="671"/>
        <v>0</v>
      </c>
      <c r="BM759" s="385">
        <f t="shared" si="672"/>
        <v>0</v>
      </c>
      <c r="BN759" s="385">
        <f t="shared" si="673"/>
        <v>0</v>
      </c>
      <c r="CK759" s="239">
        <f t="shared" si="695"/>
        <v>0</v>
      </c>
      <c r="CL759" s="239">
        <f t="shared" si="696"/>
        <v>0</v>
      </c>
    </row>
    <row r="760" spans="3:90" x14ac:dyDescent="0.35">
      <c r="C760" s="235"/>
      <c r="D760" s="246" t="str">
        <f t="shared" si="674"/>
        <v/>
      </c>
      <c r="E760" s="247" t="str">
        <f t="shared" si="675"/>
        <v/>
      </c>
      <c r="F760" s="248" t="str">
        <f t="shared" si="676"/>
        <v/>
      </c>
      <c r="G760" s="249" t="str">
        <f t="shared" si="677"/>
        <v/>
      </c>
      <c r="H760" s="250" t="str">
        <f t="shared" si="678"/>
        <v/>
      </c>
      <c r="I760" s="386" t="str">
        <f t="shared" si="639"/>
        <v/>
      </c>
      <c r="J760" s="387" t="str">
        <f t="shared" si="640"/>
        <v/>
      </c>
      <c r="K760" s="388" t="str">
        <f t="shared" si="641"/>
        <v/>
      </c>
      <c r="L760" s="389" t="str">
        <f t="shared" si="642"/>
        <v/>
      </c>
      <c r="M760" s="250" t="str">
        <f t="shared" si="643"/>
        <v/>
      </c>
      <c r="N760" s="246" t="b">
        <f t="shared" si="679"/>
        <v>0</v>
      </c>
      <c r="O760" s="246" t="b">
        <f t="shared" si="680"/>
        <v>0</v>
      </c>
      <c r="P760" s="246" t="b">
        <f t="shared" si="681"/>
        <v>0</v>
      </c>
      <c r="Q760" s="246" t="b">
        <f t="shared" si="682"/>
        <v>0</v>
      </c>
      <c r="R760" s="246" t="str">
        <f t="shared" si="683"/>
        <v>No</v>
      </c>
      <c r="S760" s="247" t="b">
        <f t="shared" si="644"/>
        <v>0</v>
      </c>
      <c r="T760" s="247" t="b">
        <f t="shared" si="645"/>
        <v>0</v>
      </c>
      <c r="U760" s="247" t="b">
        <f t="shared" si="646"/>
        <v>0</v>
      </c>
      <c r="V760" s="247" t="b">
        <f t="shared" si="647"/>
        <v>0</v>
      </c>
      <c r="W760" s="247" t="str">
        <f t="shared" si="684"/>
        <v>No</v>
      </c>
      <c r="X760" s="248" t="b">
        <f t="shared" si="648"/>
        <v>0</v>
      </c>
      <c r="Y760" s="248" t="b">
        <f t="shared" si="649"/>
        <v>0</v>
      </c>
      <c r="Z760" s="248" t="b">
        <f t="shared" si="650"/>
        <v>0</v>
      </c>
      <c r="AA760" s="248" t="b">
        <f t="shared" si="651"/>
        <v>0</v>
      </c>
      <c r="AB760" s="248" t="str">
        <f t="shared" si="685"/>
        <v>No</v>
      </c>
      <c r="AC760" s="249" t="b">
        <f t="shared" si="652"/>
        <v>0</v>
      </c>
      <c r="AD760" s="249" t="b">
        <f t="shared" si="653"/>
        <v>0</v>
      </c>
      <c r="AE760" s="249" t="b">
        <f t="shared" si="654"/>
        <v>0</v>
      </c>
      <c r="AF760" s="249" t="b">
        <f t="shared" si="655"/>
        <v>0</v>
      </c>
      <c r="AG760" s="249" t="str">
        <f t="shared" si="686"/>
        <v>No</v>
      </c>
      <c r="AH760" s="250" t="b">
        <f t="shared" si="656"/>
        <v>0</v>
      </c>
      <c r="AI760" s="250" t="b">
        <f t="shared" si="657"/>
        <v>0</v>
      </c>
      <c r="AJ760" s="250" t="b">
        <f t="shared" si="658"/>
        <v>0</v>
      </c>
      <c r="AK760" s="250" t="b">
        <f t="shared" si="659"/>
        <v>0</v>
      </c>
      <c r="AL760" s="250" t="str">
        <f t="shared" si="687"/>
        <v>No</v>
      </c>
      <c r="AN760" s="246" t="str">
        <f t="shared" si="688"/>
        <v/>
      </c>
      <c r="AO760" s="247" t="str">
        <f t="shared" si="689"/>
        <v/>
      </c>
      <c r="AP760" s="248" t="str">
        <f t="shared" si="690"/>
        <v/>
      </c>
      <c r="AQ760" s="249" t="str">
        <f t="shared" si="691"/>
        <v/>
      </c>
      <c r="AR760" s="250" t="str">
        <f t="shared" si="692"/>
        <v/>
      </c>
      <c r="AS760" s="234"/>
      <c r="AY760" s="385">
        <f t="shared" si="693"/>
        <v>0</v>
      </c>
      <c r="AZ760" s="385">
        <f t="shared" si="660"/>
        <v>0</v>
      </c>
      <c r="BA760" s="385">
        <f t="shared" si="694"/>
        <v>0</v>
      </c>
      <c r="BB760" s="385">
        <f t="shared" si="661"/>
        <v>0</v>
      </c>
      <c r="BC760" s="385">
        <f t="shared" si="662"/>
        <v>0</v>
      </c>
      <c r="BD760" s="385">
        <f t="shared" si="663"/>
        <v>0</v>
      </c>
      <c r="BE760" s="385">
        <f t="shared" si="664"/>
        <v>0</v>
      </c>
      <c r="BF760" s="385">
        <f t="shared" si="665"/>
        <v>0</v>
      </c>
      <c r="BG760" s="385">
        <f t="shared" si="666"/>
        <v>0</v>
      </c>
      <c r="BH760" s="385">
        <f t="shared" si="667"/>
        <v>0</v>
      </c>
      <c r="BI760" s="385">
        <f t="shared" si="668"/>
        <v>0</v>
      </c>
      <c r="BJ760" s="385">
        <f t="shared" si="669"/>
        <v>0</v>
      </c>
      <c r="BK760" s="385">
        <f t="shared" si="670"/>
        <v>0</v>
      </c>
      <c r="BL760" s="385">
        <f t="shared" si="671"/>
        <v>0</v>
      </c>
      <c r="BM760" s="385">
        <f t="shared" si="672"/>
        <v>0</v>
      </c>
      <c r="BN760" s="385">
        <f t="shared" si="673"/>
        <v>0</v>
      </c>
      <c r="CK760" s="239">
        <f t="shared" si="695"/>
        <v>0</v>
      </c>
      <c r="CL760" s="239">
        <f t="shared" si="696"/>
        <v>0</v>
      </c>
    </row>
    <row r="761" spans="3:90" x14ac:dyDescent="0.35">
      <c r="C761" s="235"/>
      <c r="D761" s="246" t="str">
        <f t="shared" si="674"/>
        <v/>
      </c>
      <c r="E761" s="247" t="str">
        <f t="shared" si="675"/>
        <v/>
      </c>
      <c r="F761" s="248" t="str">
        <f t="shared" si="676"/>
        <v/>
      </c>
      <c r="G761" s="249" t="str">
        <f t="shared" si="677"/>
        <v/>
      </c>
      <c r="H761" s="250" t="str">
        <f t="shared" si="678"/>
        <v/>
      </c>
      <c r="I761" s="386" t="str">
        <f t="shared" si="639"/>
        <v/>
      </c>
      <c r="J761" s="387" t="str">
        <f t="shared" si="640"/>
        <v/>
      </c>
      <c r="K761" s="388" t="str">
        <f t="shared" si="641"/>
        <v/>
      </c>
      <c r="L761" s="389" t="str">
        <f t="shared" si="642"/>
        <v/>
      </c>
      <c r="M761" s="250" t="str">
        <f t="shared" si="643"/>
        <v/>
      </c>
      <c r="N761" s="246" t="b">
        <f t="shared" si="679"/>
        <v>0</v>
      </c>
      <c r="O761" s="246" t="b">
        <f t="shared" si="680"/>
        <v>0</v>
      </c>
      <c r="P761" s="246" t="b">
        <f t="shared" si="681"/>
        <v>0</v>
      </c>
      <c r="Q761" s="246" t="b">
        <f t="shared" si="682"/>
        <v>0</v>
      </c>
      <c r="R761" s="246" t="str">
        <f t="shared" si="683"/>
        <v>No</v>
      </c>
      <c r="S761" s="247" t="b">
        <f t="shared" si="644"/>
        <v>0</v>
      </c>
      <c r="T761" s="247" t="b">
        <f t="shared" si="645"/>
        <v>0</v>
      </c>
      <c r="U761" s="247" t="b">
        <f t="shared" si="646"/>
        <v>0</v>
      </c>
      <c r="V761" s="247" t="b">
        <f t="shared" si="647"/>
        <v>0</v>
      </c>
      <c r="W761" s="247" t="str">
        <f t="shared" si="684"/>
        <v>No</v>
      </c>
      <c r="X761" s="248" t="b">
        <f t="shared" si="648"/>
        <v>0</v>
      </c>
      <c r="Y761" s="248" t="b">
        <f t="shared" si="649"/>
        <v>0</v>
      </c>
      <c r="Z761" s="248" t="b">
        <f t="shared" si="650"/>
        <v>0</v>
      </c>
      <c r="AA761" s="248" t="b">
        <f t="shared" si="651"/>
        <v>0</v>
      </c>
      <c r="AB761" s="248" t="str">
        <f t="shared" si="685"/>
        <v>No</v>
      </c>
      <c r="AC761" s="249" t="b">
        <f t="shared" si="652"/>
        <v>0</v>
      </c>
      <c r="AD761" s="249" t="b">
        <f t="shared" si="653"/>
        <v>0</v>
      </c>
      <c r="AE761" s="249" t="b">
        <f t="shared" si="654"/>
        <v>0</v>
      </c>
      <c r="AF761" s="249" t="b">
        <f t="shared" si="655"/>
        <v>0</v>
      </c>
      <c r="AG761" s="249" t="str">
        <f t="shared" si="686"/>
        <v>No</v>
      </c>
      <c r="AH761" s="250" t="b">
        <f t="shared" si="656"/>
        <v>0</v>
      </c>
      <c r="AI761" s="250" t="b">
        <f t="shared" si="657"/>
        <v>0</v>
      </c>
      <c r="AJ761" s="250" t="b">
        <f t="shared" si="658"/>
        <v>0</v>
      </c>
      <c r="AK761" s="250" t="b">
        <f t="shared" si="659"/>
        <v>0</v>
      </c>
      <c r="AL761" s="250" t="str">
        <f t="shared" si="687"/>
        <v>No</v>
      </c>
      <c r="AN761" s="246" t="str">
        <f t="shared" si="688"/>
        <v/>
      </c>
      <c r="AO761" s="247" t="str">
        <f t="shared" si="689"/>
        <v/>
      </c>
      <c r="AP761" s="248" t="str">
        <f t="shared" si="690"/>
        <v/>
      </c>
      <c r="AQ761" s="249" t="str">
        <f t="shared" si="691"/>
        <v/>
      </c>
      <c r="AR761" s="250" t="str">
        <f t="shared" si="692"/>
        <v/>
      </c>
      <c r="AS761" s="234"/>
      <c r="AY761" s="385">
        <f t="shared" si="693"/>
        <v>0</v>
      </c>
      <c r="AZ761" s="385">
        <f t="shared" si="660"/>
        <v>0</v>
      </c>
      <c r="BA761" s="385">
        <f t="shared" si="694"/>
        <v>0</v>
      </c>
      <c r="BB761" s="385">
        <f t="shared" si="661"/>
        <v>0</v>
      </c>
      <c r="BC761" s="385">
        <f t="shared" si="662"/>
        <v>0</v>
      </c>
      <c r="BD761" s="385">
        <f t="shared" si="663"/>
        <v>0</v>
      </c>
      <c r="BE761" s="385">
        <f t="shared" si="664"/>
        <v>0</v>
      </c>
      <c r="BF761" s="385">
        <f t="shared" si="665"/>
        <v>0</v>
      </c>
      <c r="BG761" s="385">
        <f t="shared" si="666"/>
        <v>0</v>
      </c>
      <c r="BH761" s="385">
        <f t="shared" si="667"/>
        <v>0</v>
      </c>
      <c r="BI761" s="385">
        <f t="shared" si="668"/>
        <v>0</v>
      </c>
      <c r="BJ761" s="385">
        <f t="shared" si="669"/>
        <v>0</v>
      </c>
      <c r="BK761" s="385">
        <f t="shared" si="670"/>
        <v>0</v>
      </c>
      <c r="BL761" s="385">
        <f t="shared" si="671"/>
        <v>0</v>
      </c>
      <c r="BM761" s="385">
        <f t="shared" si="672"/>
        <v>0</v>
      </c>
      <c r="BN761" s="385">
        <f t="shared" si="673"/>
        <v>0</v>
      </c>
      <c r="CK761" s="239">
        <f t="shared" si="695"/>
        <v>0</v>
      </c>
      <c r="CL761" s="239">
        <f t="shared" si="696"/>
        <v>0</v>
      </c>
    </row>
    <row r="762" spans="3:90" x14ac:dyDescent="0.35">
      <c r="C762" s="235"/>
      <c r="D762" s="246" t="str">
        <f t="shared" si="674"/>
        <v/>
      </c>
      <c r="E762" s="247" t="str">
        <f t="shared" si="675"/>
        <v/>
      </c>
      <c r="F762" s="248" t="str">
        <f t="shared" si="676"/>
        <v/>
      </c>
      <c r="G762" s="249" t="str">
        <f t="shared" si="677"/>
        <v/>
      </c>
      <c r="H762" s="250" t="str">
        <f t="shared" si="678"/>
        <v/>
      </c>
      <c r="I762" s="386" t="str">
        <f t="shared" si="639"/>
        <v/>
      </c>
      <c r="J762" s="387" t="str">
        <f t="shared" si="640"/>
        <v/>
      </c>
      <c r="K762" s="388" t="str">
        <f t="shared" si="641"/>
        <v/>
      </c>
      <c r="L762" s="389" t="str">
        <f t="shared" si="642"/>
        <v/>
      </c>
      <c r="M762" s="250" t="str">
        <f t="shared" si="643"/>
        <v/>
      </c>
      <c r="N762" s="246" t="b">
        <f t="shared" si="679"/>
        <v>0</v>
      </c>
      <c r="O762" s="246" t="b">
        <f t="shared" si="680"/>
        <v>0</v>
      </c>
      <c r="P762" s="246" t="b">
        <f t="shared" si="681"/>
        <v>0</v>
      </c>
      <c r="Q762" s="246" t="b">
        <f t="shared" si="682"/>
        <v>0</v>
      </c>
      <c r="R762" s="246" t="str">
        <f t="shared" si="683"/>
        <v>No</v>
      </c>
      <c r="S762" s="247" t="b">
        <f t="shared" si="644"/>
        <v>0</v>
      </c>
      <c r="T762" s="247" t="b">
        <f t="shared" si="645"/>
        <v>0</v>
      </c>
      <c r="U762" s="247" t="b">
        <f t="shared" si="646"/>
        <v>0</v>
      </c>
      <c r="V762" s="247" t="b">
        <f t="shared" si="647"/>
        <v>0</v>
      </c>
      <c r="W762" s="247" t="str">
        <f t="shared" si="684"/>
        <v>No</v>
      </c>
      <c r="X762" s="248" t="b">
        <f t="shared" si="648"/>
        <v>0</v>
      </c>
      <c r="Y762" s="248" t="b">
        <f t="shared" si="649"/>
        <v>0</v>
      </c>
      <c r="Z762" s="248" t="b">
        <f t="shared" si="650"/>
        <v>0</v>
      </c>
      <c r="AA762" s="248" t="b">
        <f t="shared" si="651"/>
        <v>0</v>
      </c>
      <c r="AB762" s="248" t="str">
        <f t="shared" si="685"/>
        <v>No</v>
      </c>
      <c r="AC762" s="249" t="b">
        <f t="shared" si="652"/>
        <v>0</v>
      </c>
      <c r="AD762" s="249" t="b">
        <f t="shared" si="653"/>
        <v>0</v>
      </c>
      <c r="AE762" s="249" t="b">
        <f t="shared" si="654"/>
        <v>0</v>
      </c>
      <c r="AF762" s="249" t="b">
        <f t="shared" si="655"/>
        <v>0</v>
      </c>
      <c r="AG762" s="249" t="str">
        <f t="shared" si="686"/>
        <v>No</v>
      </c>
      <c r="AH762" s="250" t="b">
        <f t="shared" si="656"/>
        <v>0</v>
      </c>
      <c r="AI762" s="250" t="b">
        <f t="shared" si="657"/>
        <v>0</v>
      </c>
      <c r="AJ762" s="250" t="b">
        <f t="shared" si="658"/>
        <v>0</v>
      </c>
      <c r="AK762" s="250" t="b">
        <f t="shared" si="659"/>
        <v>0</v>
      </c>
      <c r="AL762" s="250" t="str">
        <f t="shared" si="687"/>
        <v>No</v>
      </c>
      <c r="AN762" s="246" t="str">
        <f t="shared" si="688"/>
        <v/>
      </c>
      <c r="AO762" s="247" t="str">
        <f t="shared" si="689"/>
        <v/>
      </c>
      <c r="AP762" s="248" t="str">
        <f t="shared" si="690"/>
        <v/>
      </c>
      <c r="AQ762" s="249" t="str">
        <f t="shared" si="691"/>
        <v/>
      </c>
      <c r="AR762" s="250" t="str">
        <f t="shared" si="692"/>
        <v/>
      </c>
      <c r="AS762" s="234"/>
      <c r="AY762" s="385">
        <f t="shared" si="693"/>
        <v>0</v>
      </c>
      <c r="AZ762" s="385">
        <f t="shared" si="660"/>
        <v>0</v>
      </c>
      <c r="BA762" s="385">
        <f t="shared" si="694"/>
        <v>0</v>
      </c>
      <c r="BB762" s="385">
        <f t="shared" si="661"/>
        <v>0</v>
      </c>
      <c r="BC762" s="385">
        <f t="shared" si="662"/>
        <v>0</v>
      </c>
      <c r="BD762" s="385">
        <f t="shared" si="663"/>
        <v>0</v>
      </c>
      <c r="BE762" s="385">
        <f t="shared" si="664"/>
        <v>0</v>
      </c>
      <c r="BF762" s="385">
        <f t="shared" si="665"/>
        <v>0</v>
      </c>
      <c r="BG762" s="385">
        <f t="shared" si="666"/>
        <v>0</v>
      </c>
      <c r="BH762" s="385">
        <f t="shared" si="667"/>
        <v>0</v>
      </c>
      <c r="BI762" s="385">
        <f t="shared" si="668"/>
        <v>0</v>
      </c>
      <c r="BJ762" s="385">
        <f t="shared" si="669"/>
        <v>0</v>
      </c>
      <c r="BK762" s="385">
        <f t="shared" si="670"/>
        <v>0</v>
      </c>
      <c r="BL762" s="385">
        <f t="shared" si="671"/>
        <v>0</v>
      </c>
      <c r="BM762" s="385">
        <f t="shared" si="672"/>
        <v>0</v>
      </c>
      <c r="BN762" s="385">
        <f t="shared" si="673"/>
        <v>0</v>
      </c>
      <c r="CK762" s="239">
        <f t="shared" si="695"/>
        <v>0</v>
      </c>
      <c r="CL762" s="239">
        <f t="shared" si="696"/>
        <v>0</v>
      </c>
    </row>
    <row r="763" spans="3:90" x14ac:dyDescent="0.35">
      <c r="C763" s="235"/>
      <c r="D763" s="246" t="str">
        <f t="shared" si="674"/>
        <v/>
      </c>
      <c r="E763" s="247" t="str">
        <f t="shared" si="675"/>
        <v/>
      </c>
      <c r="F763" s="248" t="str">
        <f t="shared" si="676"/>
        <v/>
      </c>
      <c r="G763" s="249" t="str">
        <f t="shared" si="677"/>
        <v/>
      </c>
      <c r="H763" s="250" t="str">
        <f t="shared" si="678"/>
        <v/>
      </c>
      <c r="I763" s="386" t="str">
        <f t="shared" si="639"/>
        <v/>
      </c>
      <c r="J763" s="387" t="str">
        <f t="shared" si="640"/>
        <v/>
      </c>
      <c r="K763" s="388" t="str">
        <f t="shared" si="641"/>
        <v/>
      </c>
      <c r="L763" s="389" t="str">
        <f t="shared" si="642"/>
        <v/>
      </c>
      <c r="M763" s="250" t="str">
        <f t="shared" si="643"/>
        <v/>
      </c>
      <c r="N763" s="246" t="b">
        <f t="shared" si="679"/>
        <v>0</v>
      </c>
      <c r="O763" s="246" t="b">
        <f t="shared" si="680"/>
        <v>0</v>
      </c>
      <c r="P763" s="246" t="b">
        <f t="shared" si="681"/>
        <v>0</v>
      </c>
      <c r="Q763" s="246" t="b">
        <f t="shared" si="682"/>
        <v>0</v>
      </c>
      <c r="R763" s="246" t="str">
        <f t="shared" si="683"/>
        <v>No</v>
      </c>
      <c r="S763" s="247" t="b">
        <f t="shared" si="644"/>
        <v>0</v>
      </c>
      <c r="T763" s="247" t="b">
        <f t="shared" si="645"/>
        <v>0</v>
      </c>
      <c r="U763" s="247" t="b">
        <f t="shared" si="646"/>
        <v>0</v>
      </c>
      <c r="V763" s="247" t="b">
        <f t="shared" si="647"/>
        <v>0</v>
      </c>
      <c r="W763" s="247" t="str">
        <f t="shared" si="684"/>
        <v>No</v>
      </c>
      <c r="X763" s="248" t="b">
        <f t="shared" si="648"/>
        <v>0</v>
      </c>
      <c r="Y763" s="248" t="b">
        <f t="shared" si="649"/>
        <v>0</v>
      </c>
      <c r="Z763" s="248" t="b">
        <f t="shared" si="650"/>
        <v>0</v>
      </c>
      <c r="AA763" s="248" t="b">
        <f t="shared" si="651"/>
        <v>0</v>
      </c>
      <c r="AB763" s="248" t="str">
        <f t="shared" si="685"/>
        <v>No</v>
      </c>
      <c r="AC763" s="249" t="b">
        <f t="shared" si="652"/>
        <v>0</v>
      </c>
      <c r="AD763" s="249" t="b">
        <f t="shared" si="653"/>
        <v>0</v>
      </c>
      <c r="AE763" s="249" t="b">
        <f t="shared" si="654"/>
        <v>0</v>
      </c>
      <c r="AF763" s="249" t="b">
        <f t="shared" si="655"/>
        <v>0</v>
      </c>
      <c r="AG763" s="249" t="str">
        <f t="shared" si="686"/>
        <v>No</v>
      </c>
      <c r="AH763" s="250" t="b">
        <f t="shared" si="656"/>
        <v>0</v>
      </c>
      <c r="AI763" s="250" t="b">
        <f t="shared" si="657"/>
        <v>0</v>
      </c>
      <c r="AJ763" s="250" t="b">
        <f t="shared" si="658"/>
        <v>0</v>
      </c>
      <c r="AK763" s="250" t="b">
        <f t="shared" si="659"/>
        <v>0</v>
      </c>
      <c r="AL763" s="250" t="str">
        <f t="shared" si="687"/>
        <v>No</v>
      </c>
      <c r="AN763" s="246" t="str">
        <f t="shared" si="688"/>
        <v/>
      </c>
      <c r="AO763" s="247" t="str">
        <f t="shared" si="689"/>
        <v/>
      </c>
      <c r="AP763" s="248" t="str">
        <f t="shared" si="690"/>
        <v/>
      </c>
      <c r="AQ763" s="249" t="str">
        <f t="shared" si="691"/>
        <v/>
      </c>
      <c r="AR763" s="250" t="str">
        <f t="shared" si="692"/>
        <v/>
      </c>
      <c r="AS763" s="234"/>
      <c r="AY763" s="385">
        <f t="shared" si="693"/>
        <v>0</v>
      </c>
      <c r="AZ763" s="385">
        <f t="shared" si="660"/>
        <v>0</v>
      </c>
      <c r="BA763" s="385">
        <f t="shared" si="694"/>
        <v>0</v>
      </c>
      <c r="BB763" s="385">
        <f t="shared" si="661"/>
        <v>0</v>
      </c>
      <c r="BC763" s="385">
        <f t="shared" si="662"/>
        <v>0</v>
      </c>
      <c r="BD763" s="385">
        <f t="shared" si="663"/>
        <v>0</v>
      </c>
      <c r="BE763" s="385">
        <f t="shared" si="664"/>
        <v>0</v>
      </c>
      <c r="BF763" s="385">
        <f t="shared" si="665"/>
        <v>0</v>
      </c>
      <c r="BG763" s="385">
        <f t="shared" si="666"/>
        <v>0</v>
      </c>
      <c r="BH763" s="385">
        <f t="shared" si="667"/>
        <v>0</v>
      </c>
      <c r="BI763" s="385">
        <f t="shared" si="668"/>
        <v>0</v>
      </c>
      <c r="BJ763" s="385">
        <f t="shared" si="669"/>
        <v>0</v>
      </c>
      <c r="BK763" s="385">
        <f t="shared" si="670"/>
        <v>0</v>
      </c>
      <c r="BL763" s="385">
        <f t="shared" si="671"/>
        <v>0</v>
      </c>
      <c r="BM763" s="385">
        <f t="shared" si="672"/>
        <v>0</v>
      </c>
      <c r="BN763" s="385">
        <f t="shared" si="673"/>
        <v>0</v>
      </c>
      <c r="CK763" s="239">
        <f t="shared" si="695"/>
        <v>0</v>
      </c>
      <c r="CL763" s="239">
        <f t="shared" si="696"/>
        <v>0</v>
      </c>
    </row>
    <row r="764" spans="3:90" x14ac:dyDescent="0.35">
      <c r="C764" s="235"/>
      <c r="D764" s="246" t="str">
        <f t="shared" si="674"/>
        <v/>
      </c>
      <c r="E764" s="247" t="str">
        <f t="shared" si="675"/>
        <v/>
      </c>
      <c r="F764" s="248" t="str">
        <f t="shared" si="676"/>
        <v/>
      </c>
      <c r="G764" s="249" t="str">
        <f t="shared" si="677"/>
        <v/>
      </c>
      <c r="H764" s="250" t="str">
        <f t="shared" si="678"/>
        <v/>
      </c>
      <c r="I764" s="386" t="str">
        <f t="shared" si="639"/>
        <v/>
      </c>
      <c r="J764" s="387" t="str">
        <f t="shared" si="640"/>
        <v/>
      </c>
      <c r="K764" s="388" t="str">
        <f t="shared" si="641"/>
        <v/>
      </c>
      <c r="L764" s="389" t="str">
        <f t="shared" si="642"/>
        <v/>
      </c>
      <c r="M764" s="250" t="str">
        <f t="shared" si="643"/>
        <v/>
      </c>
      <c r="N764" s="246" t="b">
        <f t="shared" si="679"/>
        <v>0</v>
      </c>
      <c r="O764" s="246" t="b">
        <f t="shared" si="680"/>
        <v>0</v>
      </c>
      <c r="P764" s="246" t="b">
        <f t="shared" si="681"/>
        <v>0</v>
      </c>
      <c r="Q764" s="246" t="b">
        <f t="shared" si="682"/>
        <v>0</v>
      </c>
      <c r="R764" s="246" t="str">
        <f t="shared" si="683"/>
        <v>No</v>
      </c>
      <c r="S764" s="247" t="b">
        <f t="shared" si="644"/>
        <v>0</v>
      </c>
      <c r="T764" s="247" t="b">
        <f t="shared" si="645"/>
        <v>0</v>
      </c>
      <c r="U764" s="247" t="b">
        <f t="shared" si="646"/>
        <v>0</v>
      </c>
      <c r="V764" s="247" t="b">
        <f t="shared" si="647"/>
        <v>0</v>
      </c>
      <c r="W764" s="247" t="str">
        <f t="shared" si="684"/>
        <v>No</v>
      </c>
      <c r="X764" s="248" t="b">
        <f t="shared" si="648"/>
        <v>0</v>
      </c>
      <c r="Y764" s="248" t="b">
        <f t="shared" si="649"/>
        <v>0</v>
      </c>
      <c r="Z764" s="248" t="b">
        <f t="shared" si="650"/>
        <v>0</v>
      </c>
      <c r="AA764" s="248" t="b">
        <f t="shared" si="651"/>
        <v>0</v>
      </c>
      <c r="AB764" s="248" t="str">
        <f t="shared" si="685"/>
        <v>No</v>
      </c>
      <c r="AC764" s="249" t="b">
        <f t="shared" si="652"/>
        <v>0</v>
      </c>
      <c r="AD764" s="249" t="b">
        <f t="shared" si="653"/>
        <v>0</v>
      </c>
      <c r="AE764" s="249" t="b">
        <f t="shared" si="654"/>
        <v>0</v>
      </c>
      <c r="AF764" s="249" t="b">
        <f t="shared" si="655"/>
        <v>0</v>
      </c>
      <c r="AG764" s="249" t="str">
        <f t="shared" si="686"/>
        <v>No</v>
      </c>
      <c r="AH764" s="250" t="b">
        <f t="shared" si="656"/>
        <v>0</v>
      </c>
      <c r="AI764" s="250" t="b">
        <f t="shared" si="657"/>
        <v>0</v>
      </c>
      <c r="AJ764" s="250" t="b">
        <f t="shared" si="658"/>
        <v>0</v>
      </c>
      <c r="AK764" s="250" t="b">
        <f t="shared" si="659"/>
        <v>0</v>
      </c>
      <c r="AL764" s="250" t="str">
        <f t="shared" si="687"/>
        <v>No</v>
      </c>
      <c r="AN764" s="246" t="str">
        <f t="shared" si="688"/>
        <v/>
      </c>
      <c r="AO764" s="247" t="str">
        <f t="shared" si="689"/>
        <v/>
      </c>
      <c r="AP764" s="248" t="str">
        <f t="shared" si="690"/>
        <v/>
      </c>
      <c r="AQ764" s="249" t="str">
        <f t="shared" si="691"/>
        <v/>
      </c>
      <c r="AR764" s="250" t="str">
        <f t="shared" si="692"/>
        <v/>
      </c>
      <c r="AS764" s="234"/>
      <c r="AY764" s="385">
        <f t="shared" si="693"/>
        <v>0</v>
      </c>
      <c r="AZ764" s="385">
        <f t="shared" si="660"/>
        <v>0</v>
      </c>
      <c r="BA764" s="385">
        <f t="shared" si="694"/>
        <v>0</v>
      </c>
      <c r="BB764" s="385">
        <f t="shared" si="661"/>
        <v>0</v>
      </c>
      <c r="BC764" s="385">
        <f t="shared" si="662"/>
        <v>0</v>
      </c>
      <c r="BD764" s="385">
        <f t="shared" si="663"/>
        <v>0</v>
      </c>
      <c r="BE764" s="385">
        <f t="shared" si="664"/>
        <v>0</v>
      </c>
      <c r="BF764" s="385">
        <f t="shared" si="665"/>
        <v>0</v>
      </c>
      <c r="BG764" s="385">
        <f t="shared" si="666"/>
        <v>0</v>
      </c>
      <c r="BH764" s="385">
        <f t="shared" si="667"/>
        <v>0</v>
      </c>
      <c r="BI764" s="385">
        <f t="shared" si="668"/>
        <v>0</v>
      </c>
      <c r="BJ764" s="385">
        <f t="shared" si="669"/>
        <v>0</v>
      </c>
      <c r="BK764" s="385">
        <f t="shared" si="670"/>
        <v>0</v>
      </c>
      <c r="BL764" s="385">
        <f t="shared" si="671"/>
        <v>0</v>
      </c>
      <c r="BM764" s="385">
        <f t="shared" si="672"/>
        <v>0</v>
      </c>
      <c r="BN764" s="385">
        <f t="shared" si="673"/>
        <v>0</v>
      </c>
      <c r="CK764" s="239">
        <f t="shared" si="695"/>
        <v>0</v>
      </c>
      <c r="CL764" s="239">
        <f t="shared" si="696"/>
        <v>0</v>
      </c>
    </row>
    <row r="765" spans="3:90" x14ac:dyDescent="0.35">
      <c r="C765" s="235"/>
      <c r="D765" s="246" t="str">
        <f t="shared" si="674"/>
        <v/>
      </c>
      <c r="E765" s="247" t="str">
        <f t="shared" si="675"/>
        <v/>
      </c>
      <c r="F765" s="248" t="str">
        <f t="shared" si="676"/>
        <v/>
      </c>
      <c r="G765" s="249" t="str">
        <f t="shared" si="677"/>
        <v/>
      </c>
      <c r="H765" s="250" t="str">
        <f t="shared" si="678"/>
        <v/>
      </c>
      <c r="I765" s="386" t="str">
        <f t="shared" si="639"/>
        <v/>
      </c>
      <c r="J765" s="387" t="str">
        <f t="shared" si="640"/>
        <v/>
      </c>
      <c r="K765" s="388" t="str">
        <f t="shared" si="641"/>
        <v/>
      </c>
      <c r="L765" s="389" t="str">
        <f t="shared" si="642"/>
        <v/>
      </c>
      <c r="M765" s="250" t="str">
        <f t="shared" si="643"/>
        <v/>
      </c>
      <c r="N765" s="246" t="b">
        <f t="shared" si="679"/>
        <v>0</v>
      </c>
      <c r="O765" s="246" t="b">
        <f t="shared" si="680"/>
        <v>0</v>
      </c>
      <c r="P765" s="246" t="b">
        <f t="shared" si="681"/>
        <v>0</v>
      </c>
      <c r="Q765" s="246" t="b">
        <f t="shared" si="682"/>
        <v>0</v>
      </c>
      <c r="R765" s="246" t="str">
        <f t="shared" si="683"/>
        <v>No</v>
      </c>
      <c r="S765" s="247" t="b">
        <f t="shared" si="644"/>
        <v>0</v>
      </c>
      <c r="T765" s="247" t="b">
        <f t="shared" si="645"/>
        <v>0</v>
      </c>
      <c r="U765" s="247" t="b">
        <f t="shared" si="646"/>
        <v>0</v>
      </c>
      <c r="V765" s="247" t="b">
        <f t="shared" si="647"/>
        <v>0</v>
      </c>
      <c r="W765" s="247" t="str">
        <f t="shared" si="684"/>
        <v>No</v>
      </c>
      <c r="X765" s="248" t="b">
        <f t="shared" si="648"/>
        <v>0</v>
      </c>
      <c r="Y765" s="248" t="b">
        <f t="shared" si="649"/>
        <v>0</v>
      </c>
      <c r="Z765" s="248" t="b">
        <f t="shared" si="650"/>
        <v>0</v>
      </c>
      <c r="AA765" s="248" t="b">
        <f t="shared" si="651"/>
        <v>0</v>
      </c>
      <c r="AB765" s="248" t="str">
        <f t="shared" si="685"/>
        <v>No</v>
      </c>
      <c r="AC765" s="249" t="b">
        <f t="shared" si="652"/>
        <v>0</v>
      </c>
      <c r="AD765" s="249" t="b">
        <f t="shared" si="653"/>
        <v>0</v>
      </c>
      <c r="AE765" s="249" t="b">
        <f t="shared" si="654"/>
        <v>0</v>
      </c>
      <c r="AF765" s="249" t="b">
        <f t="shared" si="655"/>
        <v>0</v>
      </c>
      <c r="AG765" s="249" t="str">
        <f t="shared" si="686"/>
        <v>No</v>
      </c>
      <c r="AH765" s="250" t="b">
        <f t="shared" si="656"/>
        <v>0</v>
      </c>
      <c r="AI765" s="250" t="b">
        <f t="shared" si="657"/>
        <v>0</v>
      </c>
      <c r="AJ765" s="250" t="b">
        <f t="shared" si="658"/>
        <v>0</v>
      </c>
      <c r="AK765" s="250" t="b">
        <f t="shared" si="659"/>
        <v>0</v>
      </c>
      <c r="AL765" s="250" t="str">
        <f t="shared" si="687"/>
        <v>No</v>
      </c>
      <c r="AN765" s="246" t="str">
        <f t="shared" si="688"/>
        <v/>
      </c>
      <c r="AO765" s="247" t="str">
        <f t="shared" si="689"/>
        <v/>
      </c>
      <c r="AP765" s="248" t="str">
        <f t="shared" si="690"/>
        <v/>
      </c>
      <c r="AQ765" s="249" t="str">
        <f t="shared" si="691"/>
        <v/>
      </c>
      <c r="AR765" s="250" t="str">
        <f t="shared" si="692"/>
        <v/>
      </c>
      <c r="AS765" s="234"/>
      <c r="AY765" s="385">
        <f t="shared" si="693"/>
        <v>0</v>
      </c>
      <c r="AZ765" s="385">
        <f t="shared" si="660"/>
        <v>0</v>
      </c>
      <c r="BA765" s="385">
        <f t="shared" si="694"/>
        <v>0</v>
      </c>
      <c r="BB765" s="385">
        <f t="shared" si="661"/>
        <v>0</v>
      </c>
      <c r="BC765" s="385">
        <f t="shared" si="662"/>
        <v>0</v>
      </c>
      <c r="BD765" s="385">
        <f t="shared" si="663"/>
        <v>0</v>
      </c>
      <c r="BE765" s="385">
        <f t="shared" si="664"/>
        <v>0</v>
      </c>
      <c r="BF765" s="385">
        <f t="shared" si="665"/>
        <v>0</v>
      </c>
      <c r="BG765" s="385">
        <f t="shared" si="666"/>
        <v>0</v>
      </c>
      <c r="BH765" s="385">
        <f t="shared" si="667"/>
        <v>0</v>
      </c>
      <c r="BI765" s="385">
        <f t="shared" si="668"/>
        <v>0</v>
      </c>
      <c r="BJ765" s="385">
        <f t="shared" si="669"/>
        <v>0</v>
      </c>
      <c r="BK765" s="385">
        <f t="shared" si="670"/>
        <v>0</v>
      </c>
      <c r="BL765" s="385">
        <f t="shared" si="671"/>
        <v>0</v>
      </c>
      <c r="BM765" s="385">
        <f t="shared" si="672"/>
        <v>0</v>
      </c>
      <c r="BN765" s="385">
        <f t="shared" si="673"/>
        <v>0</v>
      </c>
      <c r="CK765" s="239">
        <f t="shared" si="695"/>
        <v>0</v>
      </c>
      <c r="CL765" s="239">
        <f t="shared" si="696"/>
        <v>0</v>
      </c>
    </row>
    <row r="766" spans="3:90" x14ac:dyDescent="0.35">
      <c r="C766" s="235"/>
      <c r="D766" s="246" t="str">
        <f t="shared" si="674"/>
        <v/>
      </c>
      <c r="E766" s="247" t="str">
        <f t="shared" si="675"/>
        <v/>
      </c>
      <c r="F766" s="248" t="str">
        <f t="shared" si="676"/>
        <v/>
      </c>
      <c r="G766" s="249" t="str">
        <f t="shared" si="677"/>
        <v/>
      </c>
      <c r="H766" s="250" t="str">
        <f t="shared" si="678"/>
        <v/>
      </c>
      <c r="I766" s="386" t="str">
        <f t="shared" si="639"/>
        <v/>
      </c>
      <c r="J766" s="387" t="str">
        <f t="shared" si="640"/>
        <v/>
      </c>
      <c r="K766" s="388" t="str">
        <f t="shared" si="641"/>
        <v/>
      </c>
      <c r="L766" s="389" t="str">
        <f t="shared" si="642"/>
        <v/>
      </c>
      <c r="M766" s="250" t="str">
        <f t="shared" si="643"/>
        <v/>
      </c>
      <c r="N766" s="246" t="b">
        <f t="shared" si="679"/>
        <v>0</v>
      </c>
      <c r="O766" s="246" t="b">
        <f t="shared" si="680"/>
        <v>0</v>
      </c>
      <c r="P766" s="246" t="b">
        <f t="shared" si="681"/>
        <v>0</v>
      </c>
      <c r="Q766" s="246" t="b">
        <f t="shared" si="682"/>
        <v>0</v>
      </c>
      <c r="R766" s="246" t="str">
        <f t="shared" si="683"/>
        <v>No</v>
      </c>
      <c r="S766" s="247" t="b">
        <f t="shared" si="644"/>
        <v>0</v>
      </c>
      <c r="T766" s="247" t="b">
        <f t="shared" si="645"/>
        <v>0</v>
      </c>
      <c r="U766" s="247" t="b">
        <f t="shared" si="646"/>
        <v>0</v>
      </c>
      <c r="V766" s="247" t="b">
        <f t="shared" si="647"/>
        <v>0</v>
      </c>
      <c r="W766" s="247" t="str">
        <f t="shared" si="684"/>
        <v>No</v>
      </c>
      <c r="X766" s="248" t="b">
        <f t="shared" si="648"/>
        <v>0</v>
      </c>
      <c r="Y766" s="248" t="b">
        <f t="shared" si="649"/>
        <v>0</v>
      </c>
      <c r="Z766" s="248" t="b">
        <f t="shared" si="650"/>
        <v>0</v>
      </c>
      <c r="AA766" s="248" t="b">
        <f t="shared" si="651"/>
        <v>0</v>
      </c>
      <c r="AB766" s="248" t="str">
        <f t="shared" si="685"/>
        <v>No</v>
      </c>
      <c r="AC766" s="249" t="b">
        <f t="shared" si="652"/>
        <v>0</v>
      </c>
      <c r="AD766" s="249" t="b">
        <f t="shared" si="653"/>
        <v>0</v>
      </c>
      <c r="AE766" s="249" t="b">
        <f t="shared" si="654"/>
        <v>0</v>
      </c>
      <c r="AF766" s="249" t="b">
        <f t="shared" si="655"/>
        <v>0</v>
      </c>
      <c r="AG766" s="249" t="str">
        <f t="shared" si="686"/>
        <v>No</v>
      </c>
      <c r="AH766" s="250" t="b">
        <f t="shared" si="656"/>
        <v>0</v>
      </c>
      <c r="AI766" s="250" t="b">
        <f t="shared" si="657"/>
        <v>0</v>
      </c>
      <c r="AJ766" s="250" t="b">
        <f t="shared" si="658"/>
        <v>0</v>
      </c>
      <c r="AK766" s="250" t="b">
        <f t="shared" si="659"/>
        <v>0</v>
      </c>
      <c r="AL766" s="250" t="str">
        <f t="shared" si="687"/>
        <v>No</v>
      </c>
      <c r="AN766" s="246" t="str">
        <f t="shared" si="688"/>
        <v/>
      </c>
      <c r="AO766" s="247" t="str">
        <f t="shared" si="689"/>
        <v/>
      </c>
      <c r="AP766" s="248" t="str">
        <f t="shared" si="690"/>
        <v/>
      </c>
      <c r="AQ766" s="249" t="str">
        <f t="shared" si="691"/>
        <v/>
      </c>
      <c r="AR766" s="250" t="str">
        <f t="shared" si="692"/>
        <v/>
      </c>
      <c r="AS766" s="234"/>
      <c r="AY766" s="385">
        <f t="shared" si="693"/>
        <v>0</v>
      </c>
      <c r="AZ766" s="385">
        <f t="shared" si="660"/>
        <v>0</v>
      </c>
      <c r="BA766" s="385">
        <f t="shared" si="694"/>
        <v>0</v>
      </c>
      <c r="BB766" s="385">
        <f t="shared" si="661"/>
        <v>0</v>
      </c>
      <c r="BC766" s="385">
        <f t="shared" si="662"/>
        <v>0</v>
      </c>
      <c r="BD766" s="385">
        <f t="shared" si="663"/>
        <v>0</v>
      </c>
      <c r="BE766" s="385">
        <f t="shared" si="664"/>
        <v>0</v>
      </c>
      <c r="BF766" s="385">
        <f t="shared" si="665"/>
        <v>0</v>
      </c>
      <c r="BG766" s="385">
        <f t="shared" si="666"/>
        <v>0</v>
      </c>
      <c r="BH766" s="385">
        <f t="shared" si="667"/>
        <v>0</v>
      </c>
      <c r="BI766" s="385">
        <f t="shared" si="668"/>
        <v>0</v>
      </c>
      <c r="BJ766" s="385">
        <f t="shared" si="669"/>
        <v>0</v>
      </c>
      <c r="BK766" s="385">
        <f t="shared" si="670"/>
        <v>0</v>
      </c>
      <c r="BL766" s="385">
        <f t="shared" si="671"/>
        <v>0</v>
      </c>
      <c r="BM766" s="385">
        <f t="shared" si="672"/>
        <v>0</v>
      </c>
      <c r="BN766" s="385">
        <f t="shared" si="673"/>
        <v>0</v>
      </c>
      <c r="CK766" s="239">
        <f t="shared" si="695"/>
        <v>0</v>
      </c>
      <c r="CL766" s="239">
        <f t="shared" si="696"/>
        <v>0</v>
      </c>
    </row>
    <row r="767" spans="3:90" x14ac:dyDescent="0.35">
      <c r="C767" s="235"/>
      <c r="D767" s="246" t="str">
        <f t="shared" si="674"/>
        <v/>
      </c>
      <c r="E767" s="247" t="str">
        <f t="shared" si="675"/>
        <v/>
      </c>
      <c r="F767" s="248" t="str">
        <f t="shared" si="676"/>
        <v/>
      </c>
      <c r="G767" s="249" t="str">
        <f t="shared" si="677"/>
        <v/>
      </c>
      <c r="H767" s="250" t="str">
        <f t="shared" si="678"/>
        <v/>
      </c>
      <c r="I767" s="386" t="str">
        <f t="shared" si="639"/>
        <v/>
      </c>
      <c r="J767" s="387" t="str">
        <f t="shared" si="640"/>
        <v/>
      </c>
      <c r="K767" s="388" t="str">
        <f t="shared" si="641"/>
        <v/>
      </c>
      <c r="L767" s="389" t="str">
        <f t="shared" si="642"/>
        <v/>
      </c>
      <c r="M767" s="250" t="str">
        <f t="shared" si="643"/>
        <v/>
      </c>
      <c r="N767" s="246" t="b">
        <f t="shared" si="679"/>
        <v>0</v>
      </c>
      <c r="O767" s="246" t="b">
        <f t="shared" si="680"/>
        <v>0</v>
      </c>
      <c r="P767" s="246" t="b">
        <f t="shared" si="681"/>
        <v>0</v>
      </c>
      <c r="Q767" s="246" t="b">
        <f t="shared" si="682"/>
        <v>0</v>
      </c>
      <c r="R767" s="246" t="str">
        <f t="shared" si="683"/>
        <v>No</v>
      </c>
      <c r="S767" s="247" t="b">
        <f t="shared" si="644"/>
        <v>0</v>
      </c>
      <c r="T767" s="247" t="b">
        <f t="shared" si="645"/>
        <v>0</v>
      </c>
      <c r="U767" s="247" t="b">
        <f t="shared" si="646"/>
        <v>0</v>
      </c>
      <c r="V767" s="247" t="b">
        <f t="shared" si="647"/>
        <v>0</v>
      </c>
      <c r="W767" s="247" t="str">
        <f t="shared" si="684"/>
        <v>No</v>
      </c>
      <c r="X767" s="248" t="b">
        <f t="shared" si="648"/>
        <v>0</v>
      </c>
      <c r="Y767" s="248" t="b">
        <f t="shared" si="649"/>
        <v>0</v>
      </c>
      <c r="Z767" s="248" t="b">
        <f t="shared" si="650"/>
        <v>0</v>
      </c>
      <c r="AA767" s="248" t="b">
        <f t="shared" si="651"/>
        <v>0</v>
      </c>
      <c r="AB767" s="248" t="str">
        <f t="shared" si="685"/>
        <v>No</v>
      </c>
      <c r="AC767" s="249" t="b">
        <f t="shared" si="652"/>
        <v>0</v>
      </c>
      <c r="AD767" s="249" t="b">
        <f t="shared" si="653"/>
        <v>0</v>
      </c>
      <c r="AE767" s="249" t="b">
        <f t="shared" si="654"/>
        <v>0</v>
      </c>
      <c r="AF767" s="249" t="b">
        <f t="shared" si="655"/>
        <v>0</v>
      </c>
      <c r="AG767" s="249" t="str">
        <f t="shared" si="686"/>
        <v>No</v>
      </c>
      <c r="AH767" s="250" t="b">
        <f t="shared" si="656"/>
        <v>0</v>
      </c>
      <c r="AI767" s="250" t="b">
        <f t="shared" si="657"/>
        <v>0</v>
      </c>
      <c r="AJ767" s="250" t="b">
        <f t="shared" si="658"/>
        <v>0</v>
      </c>
      <c r="AK767" s="250" t="b">
        <f t="shared" si="659"/>
        <v>0</v>
      </c>
      <c r="AL767" s="250" t="str">
        <f t="shared" si="687"/>
        <v>No</v>
      </c>
      <c r="AN767" s="246" t="str">
        <f t="shared" si="688"/>
        <v/>
      </c>
      <c r="AO767" s="247" t="str">
        <f t="shared" si="689"/>
        <v/>
      </c>
      <c r="AP767" s="248" t="str">
        <f t="shared" si="690"/>
        <v/>
      </c>
      <c r="AQ767" s="249" t="str">
        <f t="shared" si="691"/>
        <v/>
      </c>
      <c r="AR767" s="250" t="str">
        <f t="shared" si="692"/>
        <v/>
      </c>
      <c r="AS767" s="234"/>
      <c r="AY767" s="385">
        <f t="shared" si="693"/>
        <v>0</v>
      </c>
      <c r="AZ767" s="385">
        <f t="shared" si="660"/>
        <v>0</v>
      </c>
      <c r="BA767" s="385">
        <f t="shared" si="694"/>
        <v>0</v>
      </c>
      <c r="BB767" s="385">
        <f t="shared" si="661"/>
        <v>0</v>
      </c>
      <c r="BC767" s="385">
        <f t="shared" si="662"/>
        <v>0</v>
      </c>
      <c r="BD767" s="385">
        <f t="shared" si="663"/>
        <v>0</v>
      </c>
      <c r="BE767" s="385">
        <f t="shared" si="664"/>
        <v>0</v>
      </c>
      <c r="BF767" s="385">
        <f t="shared" si="665"/>
        <v>0</v>
      </c>
      <c r="BG767" s="385">
        <f t="shared" si="666"/>
        <v>0</v>
      </c>
      <c r="BH767" s="385">
        <f t="shared" si="667"/>
        <v>0</v>
      </c>
      <c r="BI767" s="385">
        <f t="shared" si="668"/>
        <v>0</v>
      </c>
      <c r="BJ767" s="385">
        <f t="shared" si="669"/>
        <v>0</v>
      </c>
      <c r="BK767" s="385">
        <f t="shared" si="670"/>
        <v>0</v>
      </c>
      <c r="BL767" s="385">
        <f t="shared" si="671"/>
        <v>0</v>
      </c>
      <c r="BM767" s="385">
        <f t="shared" si="672"/>
        <v>0</v>
      </c>
      <c r="BN767" s="385">
        <f t="shared" si="673"/>
        <v>0</v>
      </c>
      <c r="CK767" s="239">
        <f t="shared" si="695"/>
        <v>0</v>
      </c>
      <c r="CL767" s="239">
        <f t="shared" si="696"/>
        <v>0</v>
      </c>
    </row>
    <row r="768" spans="3:90" x14ac:dyDescent="0.35">
      <c r="C768" s="235"/>
      <c r="D768" s="246" t="str">
        <f t="shared" si="674"/>
        <v/>
      </c>
      <c r="E768" s="247" t="str">
        <f t="shared" si="675"/>
        <v/>
      </c>
      <c r="F768" s="248" t="str">
        <f t="shared" si="676"/>
        <v/>
      </c>
      <c r="G768" s="249" t="str">
        <f t="shared" si="677"/>
        <v/>
      </c>
      <c r="H768" s="250" t="str">
        <f t="shared" si="678"/>
        <v/>
      </c>
      <c r="I768" s="386" t="str">
        <f t="shared" si="639"/>
        <v/>
      </c>
      <c r="J768" s="387" t="str">
        <f t="shared" si="640"/>
        <v/>
      </c>
      <c r="K768" s="388" t="str">
        <f t="shared" si="641"/>
        <v/>
      </c>
      <c r="L768" s="389" t="str">
        <f t="shared" si="642"/>
        <v/>
      </c>
      <c r="M768" s="250" t="str">
        <f t="shared" si="643"/>
        <v/>
      </c>
      <c r="N768" s="246" t="b">
        <f t="shared" si="679"/>
        <v>0</v>
      </c>
      <c r="O768" s="246" t="b">
        <f t="shared" si="680"/>
        <v>0</v>
      </c>
      <c r="P768" s="246" t="b">
        <f t="shared" si="681"/>
        <v>0</v>
      </c>
      <c r="Q768" s="246" t="b">
        <f t="shared" si="682"/>
        <v>0</v>
      </c>
      <c r="R768" s="246" t="str">
        <f t="shared" si="683"/>
        <v>No</v>
      </c>
      <c r="S768" s="247" t="b">
        <f t="shared" si="644"/>
        <v>0</v>
      </c>
      <c r="T768" s="247" t="b">
        <f t="shared" si="645"/>
        <v>0</v>
      </c>
      <c r="U768" s="247" t="b">
        <f t="shared" si="646"/>
        <v>0</v>
      </c>
      <c r="V768" s="247" t="b">
        <f t="shared" si="647"/>
        <v>0</v>
      </c>
      <c r="W768" s="247" t="str">
        <f t="shared" si="684"/>
        <v>No</v>
      </c>
      <c r="X768" s="248" t="b">
        <f t="shared" si="648"/>
        <v>0</v>
      </c>
      <c r="Y768" s="248" t="b">
        <f t="shared" si="649"/>
        <v>0</v>
      </c>
      <c r="Z768" s="248" t="b">
        <f t="shared" si="650"/>
        <v>0</v>
      </c>
      <c r="AA768" s="248" t="b">
        <f t="shared" si="651"/>
        <v>0</v>
      </c>
      <c r="AB768" s="248" t="str">
        <f t="shared" si="685"/>
        <v>No</v>
      </c>
      <c r="AC768" s="249" t="b">
        <f t="shared" si="652"/>
        <v>0</v>
      </c>
      <c r="AD768" s="249" t="b">
        <f t="shared" si="653"/>
        <v>0</v>
      </c>
      <c r="AE768" s="249" t="b">
        <f t="shared" si="654"/>
        <v>0</v>
      </c>
      <c r="AF768" s="249" t="b">
        <f t="shared" si="655"/>
        <v>0</v>
      </c>
      <c r="AG768" s="249" t="str">
        <f t="shared" si="686"/>
        <v>No</v>
      </c>
      <c r="AH768" s="250" t="b">
        <f t="shared" si="656"/>
        <v>0</v>
      </c>
      <c r="AI768" s="250" t="b">
        <f t="shared" si="657"/>
        <v>0</v>
      </c>
      <c r="AJ768" s="250" t="b">
        <f t="shared" si="658"/>
        <v>0</v>
      </c>
      <c r="AK768" s="250" t="b">
        <f t="shared" si="659"/>
        <v>0</v>
      </c>
      <c r="AL768" s="250" t="str">
        <f t="shared" si="687"/>
        <v>No</v>
      </c>
      <c r="AN768" s="246" t="str">
        <f t="shared" si="688"/>
        <v/>
      </c>
      <c r="AO768" s="247" t="str">
        <f t="shared" si="689"/>
        <v/>
      </c>
      <c r="AP768" s="248" t="str">
        <f t="shared" si="690"/>
        <v/>
      </c>
      <c r="AQ768" s="249" t="str">
        <f t="shared" si="691"/>
        <v/>
      </c>
      <c r="AR768" s="250" t="str">
        <f t="shared" si="692"/>
        <v/>
      </c>
      <c r="AS768" s="234"/>
      <c r="AY768" s="385">
        <f t="shared" si="693"/>
        <v>0</v>
      </c>
      <c r="AZ768" s="385">
        <f t="shared" si="660"/>
        <v>0</v>
      </c>
      <c r="BA768" s="385">
        <f t="shared" si="694"/>
        <v>0</v>
      </c>
      <c r="BB768" s="385">
        <f t="shared" si="661"/>
        <v>0</v>
      </c>
      <c r="BC768" s="385">
        <f t="shared" si="662"/>
        <v>0</v>
      </c>
      <c r="BD768" s="385">
        <f t="shared" si="663"/>
        <v>0</v>
      </c>
      <c r="BE768" s="385">
        <f t="shared" si="664"/>
        <v>0</v>
      </c>
      <c r="BF768" s="385">
        <f t="shared" si="665"/>
        <v>0</v>
      </c>
      <c r="BG768" s="385">
        <f t="shared" si="666"/>
        <v>0</v>
      </c>
      <c r="BH768" s="385">
        <f t="shared" si="667"/>
        <v>0</v>
      </c>
      <c r="BI768" s="385">
        <f t="shared" si="668"/>
        <v>0</v>
      </c>
      <c r="BJ768" s="385">
        <f t="shared" si="669"/>
        <v>0</v>
      </c>
      <c r="BK768" s="385">
        <f t="shared" si="670"/>
        <v>0</v>
      </c>
      <c r="BL768" s="385">
        <f t="shared" si="671"/>
        <v>0</v>
      </c>
      <c r="BM768" s="385">
        <f t="shared" si="672"/>
        <v>0</v>
      </c>
      <c r="BN768" s="385">
        <f t="shared" si="673"/>
        <v>0</v>
      </c>
      <c r="CK768" s="239">
        <f t="shared" si="695"/>
        <v>0</v>
      </c>
      <c r="CL768" s="239">
        <f t="shared" si="696"/>
        <v>0</v>
      </c>
    </row>
    <row r="769" spans="3:90" x14ac:dyDescent="0.35">
      <c r="C769" s="235"/>
      <c r="D769" s="246" t="str">
        <f t="shared" si="674"/>
        <v/>
      </c>
      <c r="E769" s="247" t="str">
        <f t="shared" si="675"/>
        <v/>
      </c>
      <c r="F769" s="248" t="str">
        <f t="shared" si="676"/>
        <v/>
      </c>
      <c r="G769" s="249" t="str">
        <f t="shared" si="677"/>
        <v/>
      </c>
      <c r="H769" s="250" t="str">
        <f t="shared" si="678"/>
        <v/>
      </c>
      <c r="I769" s="386" t="str">
        <f t="shared" si="639"/>
        <v/>
      </c>
      <c r="J769" s="387" t="str">
        <f t="shared" si="640"/>
        <v/>
      </c>
      <c r="K769" s="388" t="str">
        <f t="shared" si="641"/>
        <v/>
      </c>
      <c r="L769" s="389" t="str">
        <f t="shared" si="642"/>
        <v/>
      </c>
      <c r="M769" s="250" t="str">
        <f t="shared" si="643"/>
        <v/>
      </c>
      <c r="N769" s="246" t="b">
        <f t="shared" si="679"/>
        <v>0</v>
      </c>
      <c r="O769" s="246" t="b">
        <f t="shared" si="680"/>
        <v>0</v>
      </c>
      <c r="P769" s="246" t="b">
        <f t="shared" si="681"/>
        <v>0</v>
      </c>
      <c r="Q769" s="246" t="b">
        <f t="shared" si="682"/>
        <v>0</v>
      </c>
      <c r="R769" s="246" t="str">
        <f t="shared" si="683"/>
        <v>No</v>
      </c>
      <c r="S769" s="247" t="b">
        <f t="shared" si="644"/>
        <v>0</v>
      </c>
      <c r="T769" s="247" t="b">
        <f t="shared" si="645"/>
        <v>0</v>
      </c>
      <c r="U769" s="247" t="b">
        <f t="shared" si="646"/>
        <v>0</v>
      </c>
      <c r="V769" s="247" t="b">
        <f t="shared" si="647"/>
        <v>0</v>
      </c>
      <c r="W769" s="247" t="str">
        <f t="shared" si="684"/>
        <v>No</v>
      </c>
      <c r="X769" s="248" t="b">
        <f t="shared" si="648"/>
        <v>0</v>
      </c>
      <c r="Y769" s="248" t="b">
        <f t="shared" si="649"/>
        <v>0</v>
      </c>
      <c r="Z769" s="248" t="b">
        <f t="shared" si="650"/>
        <v>0</v>
      </c>
      <c r="AA769" s="248" t="b">
        <f t="shared" si="651"/>
        <v>0</v>
      </c>
      <c r="AB769" s="248" t="str">
        <f t="shared" si="685"/>
        <v>No</v>
      </c>
      <c r="AC769" s="249" t="b">
        <f t="shared" si="652"/>
        <v>0</v>
      </c>
      <c r="AD769" s="249" t="b">
        <f t="shared" si="653"/>
        <v>0</v>
      </c>
      <c r="AE769" s="249" t="b">
        <f t="shared" si="654"/>
        <v>0</v>
      </c>
      <c r="AF769" s="249" t="b">
        <f t="shared" si="655"/>
        <v>0</v>
      </c>
      <c r="AG769" s="249" t="str">
        <f t="shared" si="686"/>
        <v>No</v>
      </c>
      <c r="AH769" s="250" t="b">
        <f t="shared" si="656"/>
        <v>0</v>
      </c>
      <c r="AI769" s="250" t="b">
        <f t="shared" si="657"/>
        <v>0</v>
      </c>
      <c r="AJ769" s="250" t="b">
        <f t="shared" si="658"/>
        <v>0</v>
      </c>
      <c r="AK769" s="250" t="b">
        <f t="shared" si="659"/>
        <v>0</v>
      </c>
      <c r="AL769" s="250" t="str">
        <f t="shared" si="687"/>
        <v>No</v>
      </c>
      <c r="AN769" s="246" t="str">
        <f t="shared" si="688"/>
        <v/>
      </c>
      <c r="AO769" s="247" t="str">
        <f t="shared" si="689"/>
        <v/>
      </c>
      <c r="AP769" s="248" t="str">
        <f t="shared" si="690"/>
        <v/>
      </c>
      <c r="AQ769" s="249" t="str">
        <f t="shared" si="691"/>
        <v/>
      </c>
      <c r="AR769" s="250" t="str">
        <f t="shared" si="692"/>
        <v/>
      </c>
      <c r="AS769" s="234"/>
      <c r="AY769" s="385">
        <f t="shared" si="693"/>
        <v>0</v>
      </c>
      <c r="AZ769" s="385">
        <f t="shared" si="660"/>
        <v>0</v>
      </c>
      <c r="BA769" s="385">
        <f t="shared" si="694"/>
        <v>0</v>
      </c>
      <c r="BB769" s="385">
        <f t="shared" si="661"/>
        <v>0</v>
      </c>
      <c r="BC769" s="385">
        <f t="shared" si="662"/>
        <v>0</v>
      </c>
      <c r="BD769" s="385">
        <f t="shared" si="663"/>
        <v>0</v>
      </c>
      <c r="BE769" s="385">
        <f t="shared" si="664"/>
        <v>0</v>
      </c>
      <c r="BF769" s="385">
        <f t="shared" si="665"/>
        <v>0</v>
      </c>
      <c r="BG769" s="385">
        <f t="shared" si="666"/>
        <v>0</v>
      </c>
      <c r="BH769" s="385">
        <f t="shared" si="667"/>
        <v>0</v>
      </c>
      <c r="BI769" s="385">
        <f t="shared" si="668"/>
        <v>0</v>
      </c>
      <c r="BJ769" s="385">
        <f t="shared" si="669"/>
        <v>0</v>
      </c>
      <c r="BK769" s="385">
        <f t="shared" si="670"/>
        <v>0</v>
      </c>
      <c r="BL769" s="385">
        <f t="shared" si="671"/>
        <v>0</v>
      </c>
      <c r="BM769" s="385">
        <f t="shared" si="672"/>
        <v>0</v>
      </c>
      <c r="BN769" s="385">
        <f t="shared" si="673"/>
        <v>0</v>
      </c>
      <c r="CK769" s="239">
        <f t="shared" si="695"/>
        <v>0</v>
      </c>
      <c r="CL769" s="239">
        <f t="shared" si="696"/>
        <v>0</v>
      </c>
    </row>
    <row r="770" spans="3:90" x14ac:dyDescent="0.35">
      <c r="C770" s="235"/>
      <c r="D770" s="246" t="str">
        <f t="shared" si="674"/>
        <v/>
      </c>
      <c r="E770" s="247" t="str">
        <f t="shared" si="675"/>
        <v/>
      </c>
      <c r="F770" s="248" t="str">
        <f t="shared" si="676"/>
        <v/>
      </c>
      <c r="G770" s="249" t="str">
        <f t="shared" si="677"/>
        <v/>
      </c>
      <c r="H770" s="250" t="str">
        <f t="shared" si="678"/>
        <v/>
      </c>
      <c r="I770" s="386" t="str">
        <f t="shared" si="639"/>
        <v/>
      </c>
      <c r="J770" s="387" t="str">
        <f t="shared" si="640"/>
        <v/>
      </c>
      <c r="K770" s="388" t="str">
        <f t="shared" si="641"/>
        <v/>
      </c>
      <c r="L770" s="389" t="str">
        <f t="shared" si="642"/>
        <v/>
      </c>
      <c r="M770" s="250" t="str">
        <f t="shared" si="643"/>
        <v/>
      </c>
      <c r="N770" s="246" t="b">
        <f t="shared" si="679"/>
        <v>0</v>
      </c>
      <c r="O770" s="246" t="b">
        <f t="shared" si="680"/>
        <v>0</v>
      </c>
      <c r="P770" s="246" t="b">
        <f t="shared" si="681"/>
        <v>0</v>
      </c>
      <c r="Q770" s="246" t="b">
        <f t="shared" si="682"/>
        <v>0</v>
      </c>
      <c r="R770" s="246" t="str">
        <f t="shared" si="683"/>
        <v>No</v>
      </c>
      <c r="S770" s="247" t="b">
        <f t="shared" si="644"/>
        <v>0</v>
      </c>
      <c r="T770" s="247" t="b">
        <f t="shared" si="645"/>
        <v>0</v>
      </c>
      <c r="U770" s="247" t="b">
        <f t="shared" si="646"/>
        <v>0</v>
      </c>
      <c r="V770" s="247" t="b">
        <f t="shared" si="647"/>
        <v>0</v>
      </c>
      <c r="W770" s="247" t="str">
        <f t="shared" si="684"/>
        <v>No</v>
      </c>
      <c r="X770" s="248" t="b">
        <f t="shared" si="648"/>
        <v>0</v>
      </c>
      <c r="Y770" s="248" t="b">
        <f t="shared" si="649"/>
        <v>0</v>
      </c>
      <c r="Z770" s="248" t="b">
        <f t="shared" si="650"/>
        <v>0</v>
      </c>
      <c r="AA770" s="248" t="b">
        <f t="shared" si="651"/>
        <v>0</v>
      </c>
      <c r="AB770" s="248" t="str">
        <f t="shared" si="685"/>
        <v>No</v>
      </c>
      <c r="AC770" s="249" t="b">
        <f t="shared" si="652"/>
        <v>0</v>
      </c>
      <c r="AD770" s="249" t="b">
        <f t="shared" si="653"/>
        <v>0</v>
      </c>
      <c r="AE770" s="249" t="b">
        <f t="shared" si="654"/>
        <v>0</v>
      </c>
      <c r="AF770" s="249" t="b">
        <f t="shared" si="655"/>
        <v>0</v>
      </c>
      <c r="AG770" s="249" t="str">
        <f t="shared" si="686"/>
        <v>No</v>
      </c>
      <c r="AH770" s="250" t="b">
        <f t="shared" si="656"/>
        <v>0</v>
      </c>
      <c r="AI770" s="250" t="b">
        <f t="shared" si="657"/>
        <v>0</v>
      </c>
      <c r="AJ770" s="250" t="b">
        <f t="shared" si="658"/>
        <v>0</v>
      </c>
      <c r="AK770" s="250" t="b">
        <f t="shared" si="659"/>
        <v>0</v>
      </c>
      <c r="AL770" s="250" t="str">
        <f t="shared" si="687"/>
        <v>No</v>
      </c>
      <c r="AN770" s="246" t="str">
        <f t="shared" si="688"/>
        <v/>
      </c>
      <c r="AO770" s="247" t="str">
        <f t="shared" si="689"/>
        <v/>
      </c>
      <c r="AP770" s="248" t="str">
        <f t="shared" si="690"/>
        <v/>
      </c>
      <c r="AQ770" s="249" t="str">
        <f t="shared" si="691"/>
        <v/>
      </c>
      <c r="AR770" s="250" t="str">
        <f t="shared" si="692"/>
        <v/>
      </c>
      <c r="AS770" s="234"/>
      <c r="AY770" s="385">
        <f t="shared" si="693"/>
        <v>0</v>
      </c>
      <c r="AZ770" s="385">
        <f t="shared" si="660"/>
        <v>0</v>
      </c>
      <c r="BA770" s="385">
        <f t="shared" si="694"/>
        <v>0</v>
      </c>
      <c r="BB770" s="385">
        <f t="shared" si="661"/>
        <v>0</v>
      </c>
      <c r="BC770" s="385">
        <f t="shared" si="662"/>
        <v>0</v>
      </c>
      <c r="BD770" s="385">
        <f t="shared" si="663"/>
        <v>0</v>
      </c>
      <c r="BE770" s="385">
        <f t="shared" si="664"/>
        <v>0</v>
      </c>
      <c r="BF770" s="385">
        <f t="shared" si="665"/>
        <v>0</v>
      </c>
      <c r="BG770" s="385">
        <f t="shared" si="666"/>
        <v>0</v>
      </c>
      <c r="BH770" s="385">
        <f t="shared" si="667"/>
        <v>0</v>
      </c>
      <c r="BI770" s="385">
        <f t="shared" si="668"/>
        <v>0</v>
      </c>
      <c r="BJ770" s="385">
        <f t="shared" si="669"/>
        <v>0</v>
      </c>
      <c r="BK770" s="385">
        <f t="shared" si="670"/>
        <v>0</v>
      </c>
      <c r="BL770" s="385">
        <f t="shared" si="671"/>
        <v>0</v>
      </c>
      <c r="BM770" s="385">
        <f t="shared" si="672"/>
        <v>0</v>
      </c>
      <c r="BN770" s="385">
        <f t="shared" si="673"/>
        <v>0</v>
      </c>
      <c r="CK770" s="239">
        <f t="shared" si="695"/>
        <v>0</v>
      </c>
      <c r="CL770" s="239">
        <f t="shared" si="696"/>
        <v>0</v>
      </c>
    </row>
    <row r="771" spans="3:90" x14ac:dyDescent="0.35">
      <c r="C771" s="235"/>
      <c r="D771" s="246" t="str">
        <f t="shared" si="674"/>
        <v/>
      </c>
      <c r="E771" s="247" t="str">
        <f t="shared" si="675"/>
        <v/>
      </c>
      <c r="F771" s="248" t="str">
        <f t="shared" si="676"/>
        <v/>
      </c>
      <c r="G771" s="249" t="str">
        <f t="shared" si="677"/>
        <v/>
      </c>
      <c r="H771" s="250" t="str">
        <f t="shared" si="678"/>
        <v/>
      </c>
      <c r="I771" s="386" t="str">
        <f t="shared" si="639"/>
        <v/>
      </c>
      <c r="J771" s="387" t="str">
        <f t="shared" si="640"/>
        <v/>
      </c>
      <c r="K771" s="388" t="str">
        <f t="shared" si="641"/>
        <v/>
      </c>
      <c r="L771" s="389" t="str">
        <f t="shared" si="642"/>
        <v/>
      </c>
      <c r="M771" s="250" t="str">
        <f t="shared" si="643"/>
        <v/>
      </c>
      <c r="N771" s="246" t="b">
        <f t="shared" si="679"/>
        <v>0</v>
      </c>
      <c r="O771" s="246" t="b">
        <f t="shared" si="680"/>
        <v>0</v>
      </c>
      <c r="P771" s="246" t="b">
        <f t="shared" si="681"/>
        <v>0</v>
      </c>
      <c r="Q771" s="246" t="b">
        <f t="shared" si="682"/>
        <v>0</v>
      </c>
      <c r="R771" s="246" t="str">
        <f t="shared" si="683"/>
        <v>No</v>
      </c>
      <c r="S771" s="247" t="b">
        <f t="shared" si="644"/>
        <v>0</v>
      </c>
      <c r="T771" s="247" t="b">
        <f t="shared" si="645"/>
        <v>0</v>
      </c>
      <c r="U771" s="247" t="b">
        <f t="shared" si="646"/>
        <v>0</v>
      </c>
      <c r="V771" s="247" t="b">
        <f t="shared" si="647"/>
        <v>0</v>
      </c>
      <c r="W771" s="247" t="str">
        <f t="shared" si="684"/>
        <v>No</v>
      </c>
      <c r="X771" s="248" t="b">
        <f t="shared" si="648"/>
        <v>0</v>
      </c>
      <c r="Y771" s="248" t="b">
        <f t="shared" si="649"/>
        <v>0</v>
      </c>
      <c r="Z771" s="248" t="b">
        <f t="shared" si="650"/>
        <v>0</v>
      </c>
      <c r="AA771" s="248" t="b">
        <f t="shared" si="651"/>
        <v>0</v>
      </c>
      <c r="AB771" s="248" t="str">
        <f t="shared" si="685"/>
        <v>No</v>
      </c>
      <c r="AC771" s="249" t="b">
        <f t="shared" si="652"/>
        <v>0</v>
      </c>
      <c r="AD771" s="249" t="b">
        <f t="shared" si="653"/>
        <v>0</v>
      </c>
      <c r="AE771" s="249" t="b">
        <f t="shared" si="654"/>
        <v>0</v>
      </c>
      <c r="AF771" s="249" t="b">
        <f t="shared" si="655"/>
        <v>0</v>
      </c>
      <c r="AG771" s="249" t="str">
        <f t="shared" si="686"/>
        <v>No</v>
      </c>
      <c r="AH771" s="250" t="b">
        <f t="shared" si="656"/>
        <v>0</v>
      </c>
      <c r="AI771" s="250" t="b">
        <f t="shared" si="657"/>
        <v>0</v>
      </c>
      <c r="AJ771" s="250" t="b">
        <f t="shared" si="658"/>
        <v>0</v>
      </c>
      <c r="AK771" s="250" t="b">
        <f t="shared" si="659"/>
        <v>0</v>
      </c>
      <c r="AL771" s="250" t="str">
        <f t="shared" si="687"/>
        <v>No</v>
      </c>
      <c r="AN771" s="246" t="str">
        <f t="shared" si="688"/>
        <v/>
      </c>
      <c r="AO771" s="247" t="str">
        <f t="shared" si="689"/>
        <v/>
      </c>
      <c r="AP771" s="248" t="str">
        <f t="shared" si="690"/>
        <v/>
      </c>
      <c r="AQ771" s="249" t="str">
        <f t="shared" si="691"/>
        <v/>
      </c>
      <c r="AR771" s="250" t="str">
        <f t="shared" si="692"/>
        <v/>
      </c>
      <c r="AS771" s="234"/>
      <c r="AY771" s="385">
        <f t="shared" si="693"/>
        <v>0</v>
      </c>
      <c r="AZ771" s="385">
        <f t="shared" si="660"/>
        <v>0</v>
      </c>
      <c r="BA771" s="385">
        <f t="shared" si="694"/>
        <v>0</v>
      </c>
      <c r="BB771" s="385">
        <f t="shared" si="661"/>
        <v>0</v>
      </c>
      <c r="BC771" s="385">
        <f t="shared" si="662"/>
        <v>0</v>
      </c>
      <c r="BD771" s="385">
        <f t="shared" si="663"/>
        <v>0</v>
      </c>
      <c r="BE771" s="385">
        <f t="shared" si="664"/>
        <v>0</v>
      </c>
      <c r="BF771" s="385">
        <f t="shared" si="665"/>
        <v>0</v>
      </c>
      <c r="BG771" s="385">
        <f t="shared" si="666"/>
        <v>0</v>
      </c>
      <c r="BH771" s="385">
        <f t="shared" si="667"/>
        <v>0</v>
      </c>
      <c r="BI771" s="385">
        <f t="shared" si="668"/>
        <v>0</v>
      </c>
      <c r="BJ771" s="385">
        <f t="shared" si="669"/>
        <v>0</v>
      </c>
      <c r="BK771" s="385">
        <f t="shared" si="670"/>
        <v>0</v>
      </c>
      <c r="BL771" s="385">
        <f t="shared" si="671"/>
        <v>0</v>
      </c>
      <c r="BM771" s="385">
        <f t="shared" si="672"/>
        <v>0</v>
      </c>
      <c r="BN771" s="385">
        <f t="shared" si="673"/>
        <v>0</v>
      </c>
      <c r="CK771" s="239">
        <f t="shared" si="695"/>
        <v>0</v>
      </c>
      <c r="CL771" s="239">
        <f t="shared" si="696"/>
        <v>0</v>
      </c>
    </row>
    <row r="772" spans="3:90" x14ac:dyDescent="0.35">
      <c r="C772" s="235"/>
      <c r="D772" s="246" t="str">
        <f t="shared" si="674"/>
        <v/>
      </c>
      <c r="E772" s="247" t="str">
        <f t="shared" si="675"/>
        <v/>
      </c>
      <c r="F772" s="248" t="str">
        <f t="shared" si="676"/>
        <v/>
      </c>
      <c r="G772" s="249" t="str">
        <f t="shared" si="677"/>
        <v/>
      </c>
      <c r="H772" s="250" t="str">
        <f t="shared" si="678"/>
        <v/>
      </c>
      <c r="I772" s="386" t="str">
        <f t="shared" ref="I772:I835" si="697">IF(C772="","",IF(OR(CY772="Yes",CZ772="Yes",DA772="Yes",DB772="Yes",DC772="Yes",DD772="Yes"), "Yes", "No"))</f>
        <v/>
      </c>
      <c r="J772" s="387" t="str">
        <f t="shared" ref="J772:J835" si="698">IF(C772="","",IF(OR(DE772="Yes",DF772="Yes",DG772="Yes",DH772="Yes",DI772="Yes",DJ772="Yes"), "Yes", "No"))</f>
        <v/>
      </c>
      <c r="K772" s="388" t="str">
        <f t="shared" ref="K772:K835" si="699">IF(C772="","",IF(OR(DK772="Yes",DL772="Yes",DM772="Yes",DN772="Yes",DO772="Yes",DP772="Yes"), "Yes", "No"))</f>
        <v/>
      </c>
      <c r="L772" s="389" t="str">
        <f t="shared" ref="L772:L835" si="700">IF(C772="","",IF(OR(DQ772="Yes",DR772="Yes",DS772="Yes",DT772="Yes",DU772="Yes",DV772="Yes"), "Yes", "No"))</f>
        <v/>
      </c>
      <c r="M772" s="250" t="str">
        <f t="shared" ref="M772:M835" si="701">IF(C772="","",IF(OR(DW772="Yes",DX772="Yes",DY772="Yes",DZ772="Yes",EA772="Yes",EB772="Yes"), "Yes", "No"))</f>
        <v/>
      </c>
      <c r="N772" s="246" t="b">
        <f t="shared" si="679"/>
        <v>0</v>
      </c>
      <c r="O772" s="246" t="b">
        <f t="shared" si="680"/>
        <v>0</v>
      </c>
      <c r="P772" s="246" t="b">
        <f t="shared" si="681"/>
        <v>0</v>
      </c>
      <c r="Q772" s="246" t="b">
        <f t="shared" si="682"/>
        <v>0</v>
      </c>
      <c r="R772" s="246" t="str">
        <f t="shared" si="683"/>
        <v>No</v>
      </c>
      <c r="S772" s="247" t="b">
        <f t="shared" ref="S772:S835" si="702">AND(B772="Primary",E772="New",J772="Yes")</f>
        <v>0</v>
      </c>
      <c r="T772" s="247" t="b">
        <f t="shared" ref="T772:T835" si="703">AND(B772="Primary",E772="Continuing",J772="Yes")</f>
        <v>0</v>
      </c>
      <c r="U772" s="247" t="b">
        <f t="shared" ref="U772:U835" si="704">AND(B772="Secondary",E772="New",J772="Yes")</f>
        <v>0</v>
      </c>
      <c r="V772" s="247" t="b">
        <f t="shared" ref="V772:V835" si="705">AND(B772="Secondary",E772="Continuing",J772="Yes")</f>
        <v>0</v>
      </c>
      <c r="W772" s="247" t="str">
        <f t="shared" si="684"/>
        <v>No</v>
      </c>
      <c r="X772" s="248" t="b">
        <f t="shared" ref="X772:X835" si="706">AND(B772="Primary",F772="New",K772="Yes")</f>
        <v>0</v>
      </c>
      <c r="Y772" s="248" t="b">
        <f t="shared" ref="Y772:Y835" si="707">AND(B772="Primary",F772="Continuing",K772="yes")</f>
        <v>0</v>
      </c>
      <c r="Z772" s="248" t="b">
        <f t="shared" ref="Z772:Z835" si="708">AND(B772="Secondary",F772="New",K772="Yes")</f>
        <v>0</v>
      </c>
      <c r="AA772" s="248" t="b">
        <f t="shared" ref="AA772:AA835" si="709">AND(B772="Secondary",F772="Continuing",K772="Yes")</f>
        <v>0</v>
      </c>
      <c r="AB772" s="248" t="str">
        <f t="shared" si="685"/>
        <v>No</v>
      </c>
      <c r="AC772" s="249" t="b">
        <f t="shared" ref="AC772:AC835" si="710">AND(B772="Primary",G772="New",L772="Yes")</f>
        <v>0</v>
      </c>
      <c r="AD772" s="249" t="b">
        <f t="shared" ref="AD772:AD835" si="711">AND(B772="Primary",G772="Continuing",L772="Yes")</f>
        <v>0</v>
      </c>
      <c r="AE772" s="249" t="b">
        <f t="shared" ref="AE772:AE835" si="712">AND(B772="Secondary",G772="New",L772="Yes")</f>
        <v>0</v>
      </c>
      <c r="AF772" s="249" t="b">
        <f t="shared" ref="AF772:AF835" si="713">AND(B772="Secondary",G772="Continuing",L772="Yes")</f>
        <v>0</v>
      </c>
      <c r="AG772" s="249" t="str">
        <f t="shared" si="686"/>
        <v>No</v>
      </c>
      <c r="AH772" s="250" t="b">
        <f t="shared" ref="AH772:AH835" si="714">AND(B772="Primary",H772="New",M772="Yes")</f>
        <v>0</v>
      </c>
      <c r="AI772" s="250" t="b">
        <f t="shared" ref="AI772:AI835" si="715">AND(B772="Primary",H772="Continuing",M772="Yes")</f>
        <v>0</v>
      </c>
      <c r="AJ772" s="250" t="b">
        <f t="shared" ref="AJ772:AJ835" si="716">AND(B772="Secondary",H772="New",M772="Yes")</f>
        <v>0</v>
      </c>
      <c r="AK772" s="250" t="b">
        <f t="shared" ref="AK772:AK835" si="717">AND(B772="Secondary",H772="Continuing",M772="Yes")</f>
        <v>0</v>
      </c>
      <c r="AL772" s="250" t="str">
        <f t="shared" si="687"/>
        <v>No</v>
      </c>
      <c r="AN772" s="246" t="str">
        <f t="shared" si="688"/>
        <v/>
      </c>
      <c r="AO772" s="247" t="str">
        <f t="shared" si="689"/>
        <v/>
      </c>
      <c r="AP772" s="248" t="str">
        <f t="shared" si="690"/>
        <v/>
      </c>
      <c r="AQ772" s="249" t="str">
        <f t="shared" si="691"/>
        <v/>
      </c>
      <c r="AR772" s="250" t="str">
        <f t="shared" si="692"/>
        <v/>
      </c>
      <c r="AS772" s="234"/>
      <c r="AY772" s="385">
        <f t="shared" si="693"/>
        <v>0</v>
      </c>
      <c r="AZ772" s="385">
        <f t="shared" ref="AZ772:AZ835" si="718">IF(OR(AT772="Beating",AU772="Beating",AV772="Beating",AW772="Beating",AX772="Beating"), 1, 0)</f>
        <v>0</v>
      </c>
      <c r="BA772" s="385">
        <f t="shared" si="694"/>
        <v>0</v>
      </c>
      <c r="BB772" s="385">
        <f t="shared" ref="BB772:BB835" si="719">IF(OR(AT772="Burning",AU772="Burning",AV772="Burning",AW772="Burning",AX772="Burning"), 1, 0)</f>
        <v>0</v>
      </c>
      <c r="BC772" s="385">
        <f t="shared" ref="BC772:BC835" si="720">IF(OR(AT772="Deprivation",AU772="Deprivation",AV772="Deprivation",AW772="Deprivation",AX772="Deprivation"), 1, 0)</f>
        <v>0</v>
      </c>
      <c r="BD772" s="385">
        <f t="shared" ref="BD772:BD835" si="721">IF(OR(AT772="Electrical",AU772="Electrical",AV772="Electrical",AW772="Electrical",AX772="Electrical"), 1, 0)</f>
        <v>0</v>
      </c>
      <c r="BE772" s="385">
        <f t="shared" ref="BE772:BE835" si="722">IF(OR(AT772="Forced Postures",AU772="Forced Postures",AV772="Forced Postures",AW772="Forced Postures",AX772="Forced Postures"), 1, 0)</f>
        <v>0</v>
      </c>
      <c r="BF772" s="385">
        <f t="shared" ref="BF772:BF835" si="723">IF(OR(AT772="Gender-based violence",AU772="Gender-based violence",AV772="Gender-based violence",AW772="Gender-based violence",AX772="Gender-based violence"), 1, 0)</f>
        <v>0</v>
      </c>
      <c r="BG772" s="385">
        <f t="shared" ref="BG772:BG835" si="724">IF(OR(AT772="Kidnapping and disappearances",AU772="Kidnapping and disappearances",AV772="Kidnapping and disappearances",AW772="Kidnapping and disappearances",AX772="Kidnapping and disappearances"), 1, 0)</f>
        <v>0</v>
      </c>
      <c r="BH772" s="385">
        <f t="shared" ref="BH772:BH835" si="725">IF(OR(AT772="Rape and sexual torture",AU772="Rape and sexual torture",AV772="Rape and sexual torture",AW772="Rape and sexual torture",AX772="Rape and sexual torture"), 1, 0)</f>
        <v>0</v>
      </c>
      <c r="BI772" s="385">
        <f t="shared" ref="BI772:BI835" si="726">IF(OR(AT772="Sensory stress",AU772="Sensory stress",AV772="Sensory stress",AW772="Sensory stress",AX772="Sensory stress"), 1, 0)</f>
        <v>0</v>
      </c>
      <c r="BJ772" s="385">
        <f t="shared" ref="BJ772:BJ835" si="727">IF(OR(AT772="Severe humiliation",AU772="Severe humiliation",AV772="Severe humiliation",AW772="Severe humiliation",AX772="Severe humiliation"), 1, 0)</f>
        <v>0</v>
      </c>
      <c r="BK772" s="385">
        <f t="shared" ref="BK772:BK835" si="728">IF(OR(AT772="Threats and psychological torture",AU772="Threats and psychological torture",AV772="Threats and psychological torture",AW772="Threats and psychological torture",AX772="Threats and psychological torture"), 1, 0)</f>
        <v>0</v>
      </c>
      <c r="BL772" s="385">
        <f t="shared" ref="BL772:BL835" si="729">IF(OR(AT772="Witnessing torture of others",AU772="Witnessing torture of others",AV772="Witnessing torture of others",AW772="Witnessing torture of others",AX772="Witnessing torture of others"), 1, 0)</f>
        <v>0</v>
      </c>
      <c r="BM772" s="385">
        <f t="shared" ref="BM772:BM835" si="730">IF(OR(AT772="Wounding/maiming",AU772="Wounding/maiming",AV772="Wounding/maiming",AW772="Wounding/maiming",AX772="Wounding/maiming"), 1, 0)</f>
        <v>0</v>
      </c>
      <c r="BN772" s="385">
        <f t="shared" ref="BN772:BN835" si="731">IF(OR(AT772="Other",AU772="Other",AV772="Other",AW772="Other",AX772="Other"), 1, 0)</f>
        <v>0</v>
      </c>
      <c r="CK772" s="239">
        <f t="shared" si="695"/>
        <v>0</v>
      </c>
      <c r="CL772" s="239">
        <f t="shared" si="696"/>
        <v>0</v>
      </c>
    </row>
    <row r="773" spans="3:90" x14ac:dyDescent="0.35">
      <c r="C773" s="235"/>
      <c r="D773" s="246" t="str">
        <f t="shared" ref="D773:D836" si="732">IF(C773="","",IF(AND(C773&gt;=DATE(2022,9,30),C773&lt;=DATE(2023,9,29)),"New",IF(C773&lt;DATE(2022,9,30),"Continuing",IF(C773&gt;DATE(2023,9,29),""))))</f>
        <v/>
      </c>
      <c r="E773" s="247" t="str">
        <f t="shared" ref="E773:E836" si="733">IF(C773="","",IF(AND(C773&gt;=DATE(2023,9,30),C773&lt;=DATE(2024,9,29)),"New",IF(C773&lt;DATE(2023,9,30),"Continuing",IF(C773&gt;DATE(2024,9,29),""))))</f>
        <v/>
      </c>
      <c r="F773" s="248" t="str">
        <f t="shared" ref="F773:F836" si="734">IF(C773="","",IF(AND(C773&gt;=DATE(2024,9,30),C773&lt;=DATE(2025,9,29)),"New",IF(C773&lt;DATE(2024,9,30),"Continuing",IF(C773&gt;DATE(2025,9,29),""))))</f>
        <v/>
      </c>
      <c r="G773" s="249" t="str">
        <f t="shared" ref="G773:G836" si="735">IF(C773="","",IF(AND(C773&gt;=DATE(2025,9,30),C773&lt;=DATE(2026,9,29)),"New",IF(C773&lt;DATE(2025,9,30),"Continuing",IF(C773&gt;DATE(2026,9,29),""))))</f>
        <v/>
      </c>
      <c r="H773" s="250" t="str">
        <f t="shared" ref="H773:H836" si="736">IF(C773="","",IF(AND(C773&gt;=DATE(2026,9,30),C773&lt;=DATE(2027,9,29)),"New",IF(C773&lt;DATE(2026,9,30),"Continuing",IF(C773&gt;DATE(2027,9,29),""))))</f>
        <v/>
      </c>
      <c r="I773" s="386" t="str">
        <f t="shared" si="697"/>
        <v/>
      </c>
      <c r="J773" s="387" t="str">
        <f t="shared" si="698"/>
        <v/>
      </c>
      <c r="K773" s="388" t="str">
        <f t="shared" si="699"/>
        <v/>
      </c>
      <c r="L773" s="389" t="str">
        <f t="shared" si="700"/>
        <v/>
      </c>
      <c r="M773" s="250" t="str">
        <f t="shared" si="701"/>
        <v/>
      </c>
      <c r="N773" s="246" t="b">
        <f t="shared" ref="N773:N836" si="737">AND(B773="Primary",D773="New",I773="Yes")</f>
        <v>0</v>
      </c>
      <c r="O773" s="246" t="b">
        <f t="shared" ref="O773:O836" si="738">AND(B773="Primary",D773="Continuing",I773="Yes")</f>
        <v>0</v>
      </c>
      <c r="P773" s="246" t="b">
        <f t="shared" ref="P773:P836" si="739">AND(B773="Secondary",D773="New",I773="Yes")</f>
        <v>0</v>
      </c>
      <c r="Q773" s="246" t="b">
        <f t="shared" ref="Q773:Q836" si="740">AND(B773="Secondary",D773="Continuing",I773="Yes")</f>
        <v>0</v>
      </c>
      <c r="R773" s="246" t="str">
        <f t="shared" ref="R773:R836" si="741">IF(OR(N773=TRUE,O773=TRUE),"Yes","No")</f>
        <v>No</v>
      </c>
      <c r="S773" s="247" t="b">
        <f t="shared" si="702"/>
        <v>0</v>
      </c>
      <c r="T773" s="247" t="b">
        <f t="shared" si="703"/>
        <v>0</v>
      </c>
      <c r="U773" s="247" t="b">
        <f t="shared" si="704"/>
        <v>0</v>
      </c>
      <c r="V773" s="247" t="b">
        <f t="shared" si="705"/>
        <v>0</v>
      </c>
      <c r="W773" s="247" t="str">
        <f t="shared" ref="W773:W836" si="742">IF(OR(S773=TRUE,T773=TRUE),"Yes","No")</f>
        <v>No</v>
      </c>
      <c r="X773" s="248" t="b">
        <f t="shared" si="706"/>
        <v>0</v>
      </c>
      <c r="Y773" s="248" t="b">
        <f t="shared" si="707"/>
        <v>0</v>
      </c>
      <c r="Z773" s="248" t="b">
        <f t="shared" si="708"/>
        <v>0</v>
      </c>
      <c r="AA773" s="248" t="b">
        <f t="shared" si="709"/>
        <v>0</v>
      </c>
      <c r="AB773" s="248" t="str">
        <f t="shared" ref="AB773:AB836" si="743">IF(OR(X773=TRUE,Y773=TRUE),"Yes","No")</f>
        <v>No</v>
      </c>
      <c r="AC773" s="249" t="b">
        <f t="shared" si="710"/>
        <v>0</v>
      </c>
      <c r="AD773" s="249" t="b">
        <f t="shared" si="711"/>
        <v>0</v>
      </c>
      <c r="AE773" s="249" t="b">
        <f t="shared" si="712"/>
        <v>0</v>
      </c>
      <c r="AF773" s="249" t="b">
        <f t="shared" si="713"/>
        <v>0</v>
      </c>
      <c r="AG773" s="249" t="str">
        <f t="shared" ref="AG773:AG836" si="744">IF(OR(AC773=TRUE,AD773=TRUE),"Yes","No")</f>
        <v>No</v>
      </c>
      <c r="AH773" s="250" t="b">
        <f t="shared" si="714"/>
        <v>0</v>
      </c>
      <c r="AI773" s="250" t="b">
        <f t="shared" si="715"/>
        <v>0</v>
      </c>
      <c r="AJ773" s="250" t="b">
        <f t="shared" si="716"/>
        <v>0</v>
      </c>
      <c r="AK773" s="250" t="b">
        <f t="shared" si="717"/>
        <v>0</v>
      </c>
      <c r="AL773" s="250" t="str">
        <f t="shared" ref="AL773:AL836" si="745">IF(OR(AH773=TRUE,AI773=TRUE),"Yes","No")</f>
        <v>No</v>
      </c>
      <c r="AN773" s="246" t="str">
        <f t="shared" ref="AN773:AN836" si="746">IF(AND(AM773&gt;=DATE(2022,9,30),AM773&lt;=DATE(2023,9,29)),"Closed","")</f>
        <v/>
      </c>
      <c r="AO773" s="247" t="str">
        <f t="shared" ref="AO773:AO836" si="747">IF(AND(AM773&gt;=DATE(2023,9,30),AM773&lt;=DATE(2024,9,29)),"Closed","")</f>
        <v/>
      </c>
      <c r="AP773" s="248" t="str">
        <f t="shared" ref="AP773:AP836" si="748">IF(AND(AM773&gt;=DATE(2024,9,30),AM773&lt;=DATE(2025,9,29)),"Closed","")</f>
        <v/>
      </c>
      <c r="AQ773" s="249" t="str">
        <f t="shared" ref="AQ773:AQ836" si="749">IF(AND(AM773&gt;=DATE(2025,9,30),AM773&lt;=DATE(2026,9,29)),"Closed","")</f>
        <v/>
      </c>
      <c r="AR773" s="250" t="str">
        <f t="shared" ref="AR773:AR836" si="750">IF(AND(AM773&gt;=DATE(2026,9,30),AM773&lt;=DATE(2027,9,29)),"Closed","")</f>
        <v/>
      </c>
      <c r="AS773" s="234"/>
      <c r="AY773" s="385">
        <f t="shared" ref="AY773:AY836" si="751">IF(OR(AT773="Asphyxiation",AU773="Asphyxiation",AV773="Asphyxiation",AW773="Asphyxiation",AX773="Asphyxiation"), 1, 0)</f>
        <v>0</v>
      </c>
      <c r="AZ773" s="385">
        <f t="shared" si="718"/>
        <v>0</v>
      </c>
      <c r="BA773" s="385">
        <f t="shared" ref="BA773:BA836" si="752">IF(OR(AT773="New response option",AU773="New response option",AV773="New response option",AW773="New response option",AX773="New response option"), 1, 0)</f>
        <v>0</v>
      </c>
      <c r="BB773" s="385">
        <f t="shared" si="719"/>
        <v>0</v>
      </c>
      <c r="BC773" s="385">
        <f t="shared" si="720"/>
        <v>0</v>
      </c>
      <c r="BD773" s="385">
        <f t="shared" si="721"/>
        <v>0</v>
      </c>
      <c r="BE773" s="385">
        <f t="shared" si="722"/>
        <v>0</v>
      </c>
      <c r="BF773" s="385">
        <f t="shared" si="723"/>
        <v>0</v>
      </c>
      <c r="BG773" s="385">
        <f t="shared" si="724"/>
        <v>0</v>
      </c>
      <c r="BH773" s="385">
        <f t="shared" si="725"/>
        <v>0</v>
      </c>
      <c r="BI773" s="385">
        <f t="shared" si="726"/>
        <v>0</v>
      </c>
      <c r="BJ773" s="385">
        <f t="shared" si="727"/>
        <v>0</v>
      </c>
      <c r="BK773" s="385">
        <f t="shared" si="728"/>
        <v>0</v>
      </c>
      <c r="BL773" s="385">
        <f t="shared" si="729"/>
        <v>0</v>
      </c>
      <c r="BM773" s="385">
        <f t="shared" si="730"/>
        <v>0</v>
      </c>
      <c r="BN773" s="385">
        <f t="shared" si="731"/>
        <v>0</v>
      </c>
      <c r="CK773" s="239">
        <f t="shared" ref="CK773:CK836" si="753">IF(OR(CJ773="Lawful Permanent Resident (LPR): Former refugee ",CJ773="Lawful Permanent Resident (LPR): Former asylee ",CJ773="Lawful Permanent Resident (LPR): Other former"), 1,0)</f>
        <v>0</v>
      </c>
      <c r="CL773" s="239">
        <f t="shared" ref="CL773:CL836" si="754">IF(OR(CJ773="U.S. Citizen: Former refugee ",CJ773="U.S. Citizen: Former asylee ",CJ773="U.S. Citizen: Other former "), 1,0)</f>
        <v>0</v>
      </c>
    </row>
    <row r="774" spans="3:90" x14ac:dyDescent="0.35">
      <c r="C774" s="235"/>
      <c r="D774" s="246" t="str">
        <f t="shared" si="732"/>
        <v/>
      </c>
      <c r="E774" s="247" t="str">
        <f t="shared" si="733"/>
        <v/>
      </c>
      <c r="F774" s="248" t="str">
        <f t="shared" si="734"/>
        <v/>
      </c>
      <c r="G774" s="249" t="str">
        <f t="shared" si="735"/>
        <v/>
      </c>
      <c r="H774" s="250" t="str">
        <f t="shared" si="736"/>
        <v/>
      </c>
      <c r="I774" s="386" t="str">
        <f t="shared" si="697"/>
        <v/>
      </c>
      <c r="J774" s="387" t="str">
        <f t="shared" si="698"/>
        <v/>
      </c>
      <c r="K774" s="388" t="str">
        <f t="shared" si="699"/>
        <v/>
      </c>
      <c r="L774" s="389" t="str">
        <f t="shared" si="700"/>
        <v/>
      </c>
      <c r="M774" s="250" t="str">
        <f t="shared" si="701"/>
        <v/>
      </c>
      <c r="N774" s="246" t="b">
        <f t="shared" si="737"/>
        <v>0</v>
      </c>
      <c r="O774" s="246" t="b">
        <f t="shared" si="738"/>
        <v>0</v>
      </c>
      <c r="P774" s="246" t="b">
        <f t="shared" si="739"/>
        <v>0</v>
      </c>
      <c r="Q774" s="246" t="b">
        <f t="shared" si="740"/>
        <v>0</v>
      </c>
      <c r="R774" s="246" t="str">
        <f t="shared" si="741"/>
        <v>No</v>
      </c>
      <c r="S774" s="247" t="b">
        <f t="shared" si="702"/>
        <v>0</v>
      </c>
      <c r="T774" s="247" t="b">
        <f t="shared" si="703"/>
        <v>0</v>
      </c>
      <c r="U774" s="247" t="b">
        <f t="shared" si="704"/>
        <v>0</v>
      </c>
      <c r="V774" s="247" t="b">
        <f t="shared" si="705"/>
        <v>0</v>
      </c>
      <c r="W774" s="247" t="str">
        <f t="shared" si="742"/>
        <v>No</v>
      </c>
      <c r="X774" s="248" t="b">
        <f t="shared" si="706"/>
        <v>0</v>
      </c>
      <c r="Y774" s="248" t="b">
        <f t="shared" si="707"/>
        <v>0</v>
      </c>
      <c r="Z774" s="248" t="b">
        <f t="shared" si="708"/>
        <v>0</v>
      </c>
      <c r="AA774" s="248" t="b">
        <f t="shared" si="709"/>
        <v>0</v>
      </c>
      <c r="AB774" s="248" t="str">
        <f t="shared" si="743"/>
        <v>No</v>
      </c>
      <c r="AC774" s="249" t="b">
        <f t="shared" si="710"/>
        <v>0</v>
      </c>
      <c r="AD774" s="249" t="b">
        <f t="shared" si="711"/>
        <v>0</v>
      </c>
      <c r="AE774" s="249" t="b">
        <f t="shared" si="712"/>
        <v>0</v>
      </c>
      <c r="AF774" s="249" t="b">
        <f t="shared" si="713"/>
        <v>0</v>
      </c>
      <c r="AG774" s="249" t="str">
        <f t="shared" si="744"/>
        <v>No</v>
      </c>
      <c r="AH774" s="250" t="b">
        <f t="shared" si="714"/>
        <v>0</v>
      </c>
      <c r="AI774" s="250" t="b">
        <f t="shared" si="715"/>
        <v>0</v>
      </c>
      <c r="AJ774" s="250" t="b">
        <f t="shared" si="716"/>
        <v>0</v>
      </c>
      <c r="AK774" s="250" t="b">
        <f t="shared" si="717"/>
        <v>0</v>
      </c>
      <c r="AL774" s="250" t="str">
        <f t="shared" si="745"/>
        <v>No</v>
      </c>
      <c r="AN774" s="246" t="str">
        <f t="shared" si="746"/>
        <v/>
      </c>
      <c r="AO774" s="247" t="str">
        <f t="shared" si="747"/>
        <v/>
      </c>
      <c r="AP774" s="248" t="str">
        <f t="shared" si="748"/>
        <v/>
      </c>
      <c r="AQ774" s="249" t="str">
        <f t="shared" si="749"/>
        <v/>
      </c>
      <c r="AR774" s="250" t="str">
        <f t="shared" si="750"/>
        <v/>
      </c>
      <c r="AS774" s="234"/>
      <c r="AY774" s="385">
        <f t="shared" si="751"/>
        <v>0</v>
      </c>
      <c r="AZ774" s="385">
        <f t="shared" si="718"/>
        <v>0</v>
      </c>
      <c r="BA774" s="385">
        <f t="shared" si="752"/>
        <v>0</v>
      </c>
      <c r="BB774" s="385">
        <f t="shared" si="719"/>
        <v>0</v>
      </c>
      <c r="BC774" s="385">
        <f t="shared" si="720"/>
        <v>0</v>
      </c>
      <c r="BD774" s="385">
        <f t="shared" si="721"/>
        <v>0</v>
      </c>
      <c r="BE774" s="385">
        <f t="shared" si="722"/>
        <v>0</v>
      </c>
      <c r="BF774" s="385">
        <f t="shared" si="723"/>
        <v>0</v>
      </c>
      <c r="BG774" s="385">
        <f t="shared" si="724"/>
        <v>0</v>
      </c>
      <c r="BH774" s="385">
        <f t="shared" si="725"/>
        <v>0</v>
      </c>
      <c r="BI774" s="385">
        <f t="shared" si="726"/>
        <v>0</v>
      </c>
      <c r="BJ774" s="385">
        <f t="shared" si="727"/>
        <v>0</v>
      </c>
      <c r="BK774" s="385">
        <f t="shared" si="728"/>
        <v>0</v>
      </c>
      <c r="BL774" s="385">
        <f t="shared" si="729"/>
        <v>0</v>
      </c>
      <c r="BM774" s="385">
        <f t="shared" si="730"/>
        <v>0</v>
      </c>
      <c r="BN774" s="385">
        <f t="shared" si="731"/>
        <v>0</v>
      </c>
      <c r="CK774" s="239">
        <f t="shared" si="753"/>
        <v>0</v>
      </c>
      <c r="CL774" s="239">
        <f t="shared" si="754"/>
        <v>0</v>
      </c>
    </row>
    <row r="775" spans="3:90" x14ac:dyDescent="0.35">
      <c r="C775" s="235"/>
      <c r="D775" s="246" t="str">
        <f t="shared" si="732"/>
        <v/>
      </c>
      <c r="E775" s="247" t="str">
        <f t="shared" si="733"/>
        <v/>
      </c>
      <c r="F775" s="248" t="str">
        <f t="shared" si="734"/>
        <v/>
      </c>
      <c r="G775" s="249" t="str">
        <f t="shared" si="735"/>
        <v/>
      </c>
      <c r="H775" s="250" t="str">
        <f t="shared" si="736"/>
        <v/>
      </c>
      <c r="I775" s="386" t="str">
        <f t="shared" si="697"/>
        <v/>
      </c>
      <c r="J775" s="387" t="str">
        <f t="shared" si="698"/>
        <v/>
      </c>
      <c r="K775" s="388" t="str">
        <f t="shared" si="699"/>
        <v/>
      </c>
      <c r="L775" s="389" t="str">
        <f t="shared" si="700"/>
        <v/>
      </c>
      <c r="M775" s="250" t="str">
        <f t="shared" si="701"/>
        <v/>
      </c>
      <c r="N775" s="246" t="b">
        <f t="shared" si="737"/>
        <v>0</v>
      </c>
      <c r="O775" s="246" t="b">
        <f t="shared" si="738"/>
        <v>0</v>
      </c>
      <c r="P775" s="246" t="b">
        <f t="shared" si="739"/>
        <v>0</v>
      </c>
      <c r="Q775" s="246" t="b">
        <f t="shared" si="740"/>
        <v>0</v>
      </c>
      <c r="R775" s="246" t="str">
        <f t="shared" si="741"/>
        <v>No</v>
      </c>
      <c r="S775" s="247" t="b">
        <f t="shared" si="702"/>
        <v>0</v>
      </c>
      <c r="T775" s="247" t="b">
        <f t="shared" si="703"/>
        <v>0</v>
      </c>
      <c r="U775" s="247" t="b">
        <f t="shared" si="704"/>
        <v>0</v>
      </c>
      <c r="V775" s="247" t="b">
        <f t="shared" si="705"/>
        <v>0</v>
      </c>
      <c r="W775" s="247" t="str">
        <f t="shared" si="742"/>
        <v>No</v>
      </c>
      <c r="X775" s="248" t="b">
        <f t="shared" si="706"/>
        <v>0</v>
      </c>
      <c r="Y775" s="248" t="b">
        <f t="shared" si="707"/>
        <v>0</v>
      </c>
      <c r="Z775" s="248" t="b">
        <f t="shared" si="708"/>
        <v>0</v>
      </c>
      <c r="AA775" s="248" t="b">
        <f t="shared" si="709"/>
        <v>0</v>
      </c>
      <c r="AB775" s="248" t="str">
        <f t="shared" si="743"/>
        <v>No</v>
      </c>
      <c r="AC775" s="249" t="b">
        <f t="shared" si="710"/>
        <v>0</v>
      </c>
      <c r="AD775" s="249" t="b">
        <f t="shared" si="711"/>
        <v>0</v>
      </c>
      <c r="AE775" s="249" t="b">
        <f t="shared" si="712"/>
        <v>0</v>
      </c>
      <c r="AF775" s="249" t="b">
        <f t="shared" si="713"/>
        <v>0</v>
      </c>
      <c r="AG775" s="249" t="str">
        <f t="shared" si="744"/>
        <v>No</v>
      </c>
      <c r="AH775" s="250" t="b">
        <f t="shared" si="714"/>
        <v>0</v>
      </c>
      <c r="AI775" s="250" t="b">
        <f t="shared" si="715"/>
        <v>0</v>
      </c>
      <c r="AJ775" s="250" t="b">
        <f t="shared" si="716"/>
        <v>0</v>
      </c>
      <c r="AK775" s="250" t="b">
        <f t="shared" si="717"/>
        <v>0</v>
      </c>
      <c r="AL775" s="250" t="str">
        <f t="shared" si="745"/>
        <v>No</v>
      </c>
      <c r="AN775" s="246" t="str">
        <f t="shared" si="746"/>
        <v/>
      </c>
      <c r="AO775" s="247" t="str">
        <f t="shared" si="747"/>
        <v/>
      </c>
      <c r="AP775" s="248" t="str">
        <f t="shared" si="748"/>
        <v/>
      </c>
      <c r="AQ775" s="249" t="str">
        <f t="shared" si="749"/>
        <v/>
      </c>
      <c r="AR775" s="250" t="str">
        <f t="shared" si="750"/>
        <v/>
      </c>
      <c r="AS775" s="234"/>
      <c r="AY775" s="385">
        <f t="shared" si="751"/>
        <v>0</v>
      </c>
      <c r="AZ775" s="385">
        <f t="shared" si="718"/>
        <v>0</v>
      </c>
      <c r="BA775" s="385">
        <f t="shared" si="752"/>
        <v>0</v>
      </c>
      <c r="BB775" s="385">
        <f t="shared" si="719"/>
        <v>0</v>
      </c>
      <c r="BC775" s="385">
        <f t="shared" si="720"/>
        <v>0</v>
      </c>
      <c r="BD775" s="385">
        <f t="shared" si="721"/>
        <v>0</v>
      </c>
      <c r="BE775" s="385">
        <f t="shared" si="722"/>
        <v>0</v>
      </c>
      <c r="BF775" s="385">
        <f t="shared" si="723"/>
        <v>0</v>
      </c>
      <c r="BG775" s="385">
        <f t="shared" si="724"/>
        <v>0</v>
      </c>
      <c r="BH775" s="385">
        <f t="shared" si="725"/>
        <v>0</v>
      </c>
      <c r="BI775" s="385">
        <f t="shared" si="726"/>
        <v>0</v>
      </c>
      <c r="BJ775" s="385">
        <f t="shared" si="727"/>
        <v>0</v>
      </c>
      <c r="BK775" s="385">
        <f t="shared" si="728"/>
        <v>0</v>
      </c>
      <c r="BL775" s="385">
        <f t="shared" si="729"/>
        <v>0</v>
      </c>
      <c r="BM775" s="385">
        <f t="shared" si="730"/>
        <v>0</v>
      </c>
      <c r="BN775" s="385">
        <f t="shared" si="731"/>
        <v>0</v>
      </c>
      <c r="CK775" s="239">
        <f t="shared" si="753"/>
        <v>0</v>
      </c>
      <c r="CL775" s="239">
        <f t="shared" si="754"/>
        <v>0</v>
      </c>
    </row>
    <row r="776" spans="3:90" x14ac:dyDescent="0.35">
      <c r="C776" s="235"/>
      <c r="D776" s="246" t="str">
        <f t="shared" si="732"/>
        <v/>
      </c>
      <c r="E776" s="247" t="str">
        <f t="shared" si="733"/>
        <v/>
      </c>
      <c r="F776" s="248" t="str">
        <f t="shared" si="734"/>
        <v/>
      </c>
      <c r="G776" s="249" t="str">
        <f t="shared" si="735"/>
        <v/>
      </c>
      <c r="H776" s="250" t="str">
        <f t="shared" si="736"/>
        <v/>
      </c>
      <c r="I776" s="386" t="str">
        <f t="shared" si="697"/>
        <v/>
      </c>
      <c r="J776" s="387" t="str">
        <f t="shared" si="698"/>
        <v/>
      </c>
      <c r="K776" s="388" t="str">
        <f t="shared" si="699"/>
        <v/>
      </c>
      <c r="L776" s="389" t="str">
        <f t="shared" si="700"/>
        <v/>
      </c>
      <c r="M776" s="250" t="str">
        <f t="shared" si="701"/>
        <v/>
      </c>
      <c r="N776" s="246" t="b">
        <f t="shared" si="737"/>
        <v>0</v>
      </c>
      <c r="O776" s="246" t="b">
        <f t="shared" si="738"/>
        <v>0</v>
      </c>
      <c r="P776" s="246" t="b">
        <f t="shared" si="739"/>
        <v>0</v>
      </c>
      <c r="Q776" s="246" t="b">
        <f t="shared" si="740"/>
        <v>0</v>
      </c>
      <c r="R776" s="246" t="str">
        <f t="shared" si="741"/>
        <v>No</v>
      </c>
      <c r="S776" s="247" t="b">
        <f t="shared" si="702"/>
        <v>0</v>
      </c>
      <c r="T776" s="247" t="b">
        <f t="shared" si="703"/>
        <v>0</v>
      </c>
      <c r="U776" s="247" t="b">
        <f t="shared" si="704"/>
        <v>0</v>
      </c>
      <c r="V776" s="247" t="b">
        <f t="shared" si="705"/>
        <v>0</v>
      </c>
      <c r="W776" s="247" t="str">
        <f t="shared" si="742"/>
        <v>No</v>
      </c>
      <c r="X776" s="248" t="b">
        <f t="shared" si="706"/>
        <v>0</v>
      </c>
      <c r="Y776" s="248" t="b">
        <f t="shared" si="707"/>
        <v>0</v>
      </c>
      <c r="Z776" s="248" t="b">
        <f t="shared" si="708"/>
        <v>0</v>
      </c>
      <c r="AA776" s="248" t="b">
        <f t="shared" si="709"/>
        <v>0</v>
      </c>
      <c r="AB776" s="248" t="str">
        <f t="shared" si="743"/>
        <v>No</v>
      </c>
      <c r="AC776" s="249" t="b">
        <f t="shared" si="710"/>
        <v>0</v>
      </c>
      <c r="AD776" s="249" t="b">
        <f t="shared" si="711"/>
        <v>0</v>
      </c>
      <c r="AE776" s="249" t="b">
        <f t="shared" si="712"/>
        <v>0</v>
      </c>
      <c r="AF776" s="249" t="b">
        <f t="shared" si="713"/>
        <v>0</v>
      </c>
      <c r="AG776" s="249" t="str">
        <f t="shared" si="744"/>
        <v>No</v>
      </c>
      <c r="AH776" s="250" t="b">
        <f t="shared" si="714"/>
        <v>0</v>
      </c>
      <c r="AI776" s="250" t="b">
        <f t="shared" si="715"/>
        <v>0</v>
      </c>
      <c r="AJ776" s="250" t="b">
        <f t="shared" si="716"/>
        <v>0</v>
      </c>
      <c r="AK776" s="250" t="b">
        <f t="shared" si="717"/>
        <v>0</v>
      </c>
      <c r="AL776" s="250" t="str">
        <f t="shared" si="745"/>
        <v>No</v>
      </c>
      <c r="AN776" s="246" t="str">
        <f t="shared" si="746"/>
        <v/>
      </c>
      <c r="AO776" s="247" t="str">
        <f t="shared" si="747"/>
        <v/>
      </c>
      <c r="AP776" s="248" t="str">
        <f t="shared" si="748"/>
        <v/>
      </c>
      <c r="AQ776" s="249" t="str">
        <f t="shared" si="749"/>
        <v/>
      </c>
      <c r="AR776" s="250" t="str">
        <f t="shared" si="750"/>
        <v/>
      </c>
      <c r="AS776" s="234"/>
      <c r="AY776" s="385">
        <f t="shared" si="751"/>
        <v>0</v>
      </c>
      <c r="AZ776" s="385">
        <f t="shared" si="718"/>
        <v>0</v>
      </c>
      <c r="BA776" s="385">
        <f t="shared" si="752"/>
        <v>0</v>
      </c>
      <c r="BB776" s="385">
        <f t="shared" si="719"/>
        <v>0</v>
      </c>
      <c r="BC776" s="385">
        <f t="shared" si="720"/>
        <v>0</v>
      </c>
      <c r="BD776" s="385">
        <f t="shared" si="721"/>
        <v>0</v>
      </c>
      <c r="BE776" s="385">
        <f t="shared" si="722"/>
        <v>0</v>
      </c>
      <c r="BF776" s="385">
        <f t="shared" si="723"/>
        <v>0</v>
      </c>
      <c r="BG776" s="385">
        <f t="shared" si="724"/>
        <v>0</v>
      </c>
      <c r="BH776" s="385">
        <f t="shared" si="725"/>
        <v>0</v>
      </c>
      <c r="BI776" s="385">
        <f t="shared" si="726"/>
        <v>0</v>
      </c>
      <c r="BJ776" s="385">
        <f t="shared" si="727"/>
        <v>0</v>
      </c>
      <c r="BK776" s="385">
        <f t="shared" si="728"/>
        <v>0</v>
      </c>
      <c r="BL776" s="385">
        <f t="shared" si="729"/>
        <v>0</v>
      </c>
      <c r="BM776" s="385">
        <f t="shared" si="730"/>
        <v>0</v>
      </c>
      <c r="BN776" s="385">
        <f t="shared" si="731"/>
        <v>0</v>
      </c>
      <c r="CK776" s="239">
        <f t="shared" si="753"/>
        <v>0</v>
      </c>
      <c r="CL776" s="239">
        <f t="shared" si="754"/>
        <v>0</v>
      </c>
    </row>
    <row r="777" spans="3:90" x14ac:dyDescent="0.35">
      <c r="C777" s="235"/>
      <c r="D777" s="246" t="str">
        <f t="shared" si="732"/>
        <v/>
      </c>
      <c r="E777" s="247" t="str">
        <f t="shared" si="733"/>
        <v/>
      </c>
      <c r="F777" s="248" t="str">
        <f t="shared" si="734"/>
        <v/>
      </c>
      <c r="G777" s="249" t="str">
        <f t="shared" si="735"/>
        <v/>
      </c>
      <c r="H777" s="250" t="str">
        <f t="shared" si="736"/>
        <v/>
      </c>
      <c r="I777" s="386" t="str">
        <f t="shared" si="697"/>
        <v/>
      </c>
      <c r="J777" s="387" t="str">
        <f t="shared" si="698"/>
        <v/>
      </c>
      <c r="K777" s="388" t="str">
        <f t="shared" si="699"/>
        <v/>
      </c>
      <c r="L777" s="389" t="str">
        <f t="shared" si="700"/>
        <v/>
      </c>
      <c r="M777" s="250" t="str">
        <f t="shared" si="701"/>
        <v/>
      </c>
      <c r="N777" s="246" t="b">
        <f t="shared" si="737"/>
        <v>0</v>
      </c>
      <c r="O777" s="246" t="b">
        <f t="shared" si="738"/>
        <v>0</v>
      </c>
      <c r="P777" s="246" t="b">
        <f t="shared" si="739"/>
        <v>0</v>
      </c>
      <c r="Q777" s="246" t="b">
        <f t="shared" si="740"/>
        <v>0</v>
      </c>
      <c r="R777" s="246" t="str">
        <f t="shared" si="741"/>
        <v>No</v>
      </c>
      <c r="S777" s="247" t="b">
        <f t="shared" si="702"/>
        <v>0</v>
      </c>
      <c r="T777" s="247" t="b">
        <f t="shared" si="703"/>
        <v>0</v>
      </c>
      <c r="U777" s="247" t="b">
        <f t="shared" si="704"/>
        <v>0</v>
      </c>
      <c r="V777" s="247" t="b">
        <f t="shared" si="705"/>
        <v>0</v>
      </c>
      <c r="W777" s="247" t="str">
        <f t="shared" si="742"/>
        <v>No</v>
      </c>
      <c r="X777" s="248" t="b">
        <f t="shared" si="706"/>
        <v>0</v>
      </c>
      <c r="Y777" s="248" t="b">
        <f t="shared" si="707"/>
        <v>0</v>
      </c>
      <c r="Z777" s="248" t="b">
        <f t="shared" si="708"/>
        <v>0</v>
      </c>
      <c r="AA777" s="248" t="b">
        <f t="shared" si="709"/>
        <v>0</v>
      </c>
      <c r="AB777" s="248" t="str">
        <f t="shared" si="743"/>
        <v>No</v>
      </c>
      <c r="AC777" s="249" t="b">
        <f t="shared" si="710"/>
        <v>0</v>
      </c>
      <c r="AD777" s="249" t="b">
        <f t="shared" si="711"/>
        <v>0</v>
      </c>
      <c r="AE777" s="249" t="b">
        <f t="shared" si="712"/>
        <v>0</v>
      </c>
      <c r="AF777" s="249" t="b">
        <f t="shared" si="713"/>
        <v>0</v>
      </c>
      <c r="AG777" s="249" t="str">
        <f t="shared" si="744"/>
        <v>No</v>
      </c>
      <c r="AH777" s="250" t="b">
        <f t="shared" si="714"/>
        <v>0</v>
      </c>
      <c r="AI777" s="250" t="b">
        <f t="shared" si="715"/>
        <v>0</v>
      </c>
      <c r="AJ777" s="250" t="b">
        <f t="shared" si="716"/>
        <v>0</v>
      </c>
      <c r="AK777" s="250" t="b">
        <f t="shared" si="717"/>
        <v>0</v>
      </c>
      <c r="AL777" s="250" t="str">
        <f t="shared" si="745"/>
        <v>No</v>
      </c>
      <c r="AN777" s="246" t="str">
        <f t="shared" si="746"/>
        <v/>
      </c>
      <c r="AO777" s="247" t="str">
        <f t="shared" si="747"/>
        <v/>
      </c>
      <c r="AP777" s="248" t="str">
        <f t="shared" si="748"/>
        <v/>
      </c>
      <c r="AQ777" s="249" t="str">
        <f t="shared" si="749"/>
        <v/>
      </c>
      <c r="AR777" s="250" t="str">
        <f t="shared" si="750"/>
        <v/>
      </c>
      <c r="AS777" s="234"/>
      <c r="AY777" s="385">
        <f t="shared" si="751"/>
        <v>0</v>
      </c>
      <c r="AZ777" s="385">
        <f t="shared" si="718"/>
        <v>0</v>
      </c>
      <c r="BA777" s="385">
        <f t="shared" si="752"/>
        <v>0</v>
      </c>
      <c r="BB777" s="385">
        <f t="shared" si="719"/>
        <v>0</v>
      </c>
      <c r="BC777" s="385">
        <f t="shared" si="720"/>
        <v>0</v>
      </c>
      <c r="BD777" s="385">
        <f t="shared" si="721"/>
        <v>0</v>
      </c>
      <c r="BE777" s="385">
        <f t="shared" si="722"/>
        <v>0</v>
      </c>
      <c r="BF777" s="385">
        <f t="shared" si="723"/>
        <v>0</v>
      </c>
      <c r="BG777" s="385">
        <f t="shared" si="724"/>
        <v>0</v>
      </c>
      <c r="BH777" s="385">
        <f t="shared" si="725"/>
        <v>0</v>
      </c>
      <c r="BI777" s="385">
        <f t="shared" si="726"/>
        <v>0</v>
      </c>
      <c r="BJ777" s="385">
        <f t="shared" si="727"/>
        <v>0</v>
      </c>
      <c r="BK777" s="385">
        <f t="shared" si="728"/>
        <v>0</v>
      </c>
      <c r="BL777" s="385">
        <f t="shared" si="729"/>
        <v>0</v>
      </c>
      <c r="BM777" s="385">
        <f t="shared" si="730"/>
        <v>0</v>
      </c>
      <c r="BN777" s="385">
        <f t="shared" si="731"/>
        <v>0</v>
      </c>
      <c r="CK777" s="239">
        <f t="shared" si="753"/>
        <v>0</v>
      </c>
      <c r="CL777" s="239">
        <f t="shared" si="754"/>
        <v>0</v>
      </c>
    </row>
    <row r="778" spans="3:90" x14ac:dyDescent="0.35">
      <c r="C778" s="235"/>
      <c r="D778" s="246" t="str">
        <f t="shared" si="732"/>
        <v/>
      </c>
      <c r="E778" s="247" t="str">
        <f t="shared" si="733"/>
        <v/>
      </c>
      <c r="F778" s="248" t="str">
        <f t="shared" si="734"/>
        <v/>
      </c>
      <c r="G778" s="249" t="str">
        <f t="shared" si="735"/>
        <v/>
      </c>
      <c r="H778" s="250" t="str">
        <f t="shared" si="736"/>
        <v/>
      </c>
      <c r="I778" s="386" t="str">
        <f t="shared" si="697"/>
        <v/>
      </c>
      <c r="J778" s="387" t="str">
        <f t="shared" si="698"/>
        <v/>
      </c>
      <c r="K778" s="388" t="str">
        <f t="shared" si="699"/>
        <v/>
      </c>
      <c r="L778" s="389" t="str">
        <f t="shared" si="700"/>
        <v/>
      </c>
      <c r="M778" s="250" t="str">
        <f t="shared" si="701"/>
        <v/>
      </c>
      <c r="N778" s="246" t="b">
        <f t="shared" si="737"/>
        <v>0</v>
      </c>
      <c r="O778" s="246" t="b">
        <f t="shared" si="738"/>
        <v>0</v>
      </c>
      <c r="P778" s="246" t="b">
        <f t="shared" si="739"/>
        <v>0</v>
      </c>
      <c r="Q778" s="246" t="b">
        <f t="shared" si="740"/>
        <v>0</v>
      </c>
      <c r="R778" s="246" t="str">
        <f t="shared" si="741"/>
        <v>No</v>
      </c>
      <c r="S778" s="247" t="b">
        <f t="shared" si="702"/>
        <v>0</v>
      </c>
      <c r="T778" s="247" t="b">
        <f t="shared" si="703"/>
        <v>0</v>
      </c>
      <c r="U778" s="247" t="b">
        <f t="shared" si="704"/>
        <v>0</v>
      </c>
      <c r="V778" s="247" t="b">
        <f t="shared" si="705"/>
        <v>0</v>
      </c>
      <c r="W778" s="247" t="str">
        <f t="shared" si="742"/>
        <v>No</v>
      </c>
      <c r="X778" s="248" t="b">
        <f t="shared" si="706"/>
        <v>0</v>
      </c>
      <c r="Y778" s="248" t="b">
        <f t="shared" si="707"/>
        <v>0</v>
      </c>
      <c r="Z778" s="248" t="b">
        <f t="shared" si="708"/>
        <v>0</v>
      </c>
      <c r="AA778" s="248" t="b">
        <f t="shared" si="709"/>
        <v>0</v>
      </c>
      <c r="AB778" s="248" t="str">
        <f t="shared" si="743"/>
        <v>No</v>
      </c>
      <c r="AC778" s="249" t="b">
        <f t="shared" si="710"/>
        <v>0</v>
      </c>
      <c r="AD778" s="249" t="b">
        <f t="shared" si="711"/>
        <v>0</v>
      </c>
      <c r="AE778" s="249" t="b">
        <f t="shared" si="712"/>
        <v>0</v>
      </c>
      <c r="AF778" s="249" t="b">
        <f t="shared" si="713"/>
        <v>0</v>
      </c>
      <c r="AG778" s="249" t="str">
        <f t="shared" si="744"/>
        <v>No</v>
      </c>
      <c r="AH778" s="250" t="b">
        <f t="shared" si="714"/>
        <v>0</v>
      </c>
      <c r="AI778" s="250" t="b">
        <f t="shared" si="715"/>
        <v>0</v>
      </c>
      <c r="AJ778" s="250" t="b">
        <f t="shared" si="716"/>
        <v>0</v>
      </c>
      <c r="AK778" s="250" t="b">
        <f t="shared" si="717"/>
        <v>0</v>
      </c>
      <c r="AL778" s="250" t="str">
        <f t="shared" si="745"/>
        <v>No</v>
      </c>
      <c r="AN778" s="246" t="str">
        <f t="shared" si="746"/>
        <v/>
      </c>
      <c r="AO778" s="247" t="str">
        <f t="shared" si="747"/>
        <v/>
      </c>
      <c r="AP778" s="248" t="str">
        <f t="shared" si="748"/>
        <v/>
      </c>
      <c r="AQ778" s="249" t="str">
        <f t="shared" si="749"/>
        <v/>
      </c>
      <c r="AR778" s="250" t="str">
        <f t="shared" si="750"/>
        <v/>
      </c>
      <c r="AS778" s="234"/>
      <c r="AY778" s="385">
        <f t="shared" si="751"/>
        <v>0</v>
      </c>
      <c r="AZ778" s="385">
        <f t="shared" si="718"/>
        <v>0</v>
      </c>
      <c r="BA778" s="385">
        <f t="shared" si="752"/>
        <v>0</v>
      </c>
      <c r="BB778" s="385">
        <f t="shared" si="719"/>
        <v>0</v>
      </c>
      <c r="BC778" s="385">
        <f t="shared" si="720"/>
        <v>0</v>
      </c>
      <c r="BD778" s="385">
        <f t="shared" si="721"/>
        <v>0</v>
      </c>
      <c r="BE778" s="385">
        <f t="shared" si="722"/>
        <v>0</v>
      </c>
      <c r="BF778" s="385">
        <f t="shared" si="723"/>
        <v>0</v>
      </c>
      <c r="BG778" s="385">
        <f t="shared" si="724"/>
        <v>0</v>
      </c>
      <c r="BH778" s="385">
        <f t="shared" si="725"/>
        <v>0</v>
      </c>
      <c r="BI778" s="385">
        <f t="shared" si="726"/>
        <v>0</v>
      </c>
      <c r="BJ778" s="385">
        <f t="shared" si="727"/>
        <v>0</v>
      </c>
      <c r="BK778" s="385">
        <f t="shared" si="728"/>
        <v>0</v>
      </c>
      <c r="BL778" s="385">
        <f t="shared" si="729"/>
        <v>0</v>
      </c>
      <c r="BM778" s="385">
        <f t="shared" si="730"/>
        <v>0</v>
      </c>
      <c r="BN778" s="385">
        <f t="shared" si="731"/>
        <v>0</v>
      </c>
      <c r="CK778" s="239">
        <f t="shared" si="753"/>
        <v>0</v>
      </c>
      <c r="CL778" s="239">
        <f t="shared" si="754"/>
        <v>0</v>
      </c>
    </row>
    <row r="779" spans="3:90" x14ac:dyDescent="0.35">
      <c r="C779" s="235"/>
      <c r="D779" s="246" t="str">
        <f t="shared" si="732"/>
        <v/>
      </c>
      <c r="E779" s="247" t="str">
        <f t="shared" si="733"/>
        <v/>
      </c>
      <c r="F779" s="248" t="str">
        <f t="shared" si="734"/>
        <v/>
      </c>
      <c r="G779" s="249" t="str">
        <f t="shared" si="735"/>
        <v/>
      </c>
      <c r="H779" s="250" t="str">
        <f t="shared" si="736"/>
        <v/>
      </c>
      <c r="I779" s="386" t="str">
        <f t="shared" si="697"/>
        <v/>
      </c>
      <c r="J779" s="387" t="str">
        <f t="shared" si="698"/>
        <v/>
      </c>
      <c r="K779" s="388" t="str">
        <f t="shared" si="699"/>
        <v/>
      </c>
      <c r="L779" s="389" t="str">
        <f t="shared" si="700"/>
        <v/>
      </c>
      <c r="M779" s="250" t="str">
        <f t="shared" si="701"/>
        <v/>
      </c>
      <c r="N779" s="246" t="b">
        <f t="shared" si="737"/>
        <v>0</v>
      </c>
      <c r="O779" s="246" t="b">
        <f t="shared" si="738"/>
        <v>0</v>
      </c>
      <c r="P779" s="246" t="b">
        <f t="shared" si="739"/>
        <v>0</v>
      </c>
      <c r="Q779" s="246" t="b">
        <f t="shared" si="740"/>
        <v>0</v>
      </c>
      <c r="R779" s="246" t="str">
        <f t="shared" si="741"/>
        <v>No</v>
      </c>
      <c r="S779" s="247" t="b">
        <f t="shared" si="702"/>
        <v>0</v>
      </c>
      <c r="T779" s="247" t="b">
        <f t="shared" si="703"/>
        <v>0</v>
      </c>
      <c r="U779" s="247" t="b">
        <f t="shared" si="704"/>
        <v>0</v>
      </c>
      <c r="V779" s="247" t="b">
        <f t="shared" si="705"/>
        <v>0</v>
      </c>
      <c r="W779" s="247" t="str">
        <f t="shared" si="742"/>
        <v>No</v>
      </c>
      <c r="X779" s="248" t="b">
        <f t="shared" si="706"/>
        <v>0</v>
      </c>
      <c r="Y779" s="248" t="b">
        <f t="shared" si="707"/>
        <v>0</v>
      </c>
      <c r="Z779" s="248" t="b">
        <f t="shared" si="708"/>
        <v>0</v>
      </c>
      <c r="AA779" s="248" t="b">
        <f t="shared" si="709"/>
        <v>0</v>
      </c>
      <c r="AB779" s="248" t="str">
        <f t="shared" si="743"/>
        <v>No</v>
      </c>
      <c r="AC779" s="249" t="b">
        <f t="shared" si="710"/>
        <v>0</v>
      </c>
      <c r="AD779" s="249" t="b">
        <f t="shared" si="711"/>
        <v>0</v>
      </c>
      <c r="AE779" s="249" t="b">
        <f t="shared" si="712"/>
        <v>0</v>
      </c>
      <c r="AF779" s="249" t="b">
        <f t="shared" si="713"/>
        <v>0</v>
      </c>
      <c r="AG779" s="249" t="str">
        <f t="shared" si="744"/>
        <v>No</v>
      </c>
      <c r="AH779" s="250" t="b">
        <f t="shared" si="714"/>
        <v>0</v>
      </c>
      <c r="AI779" s="250" t="b">
        <f t="shared" si="715"/>
        <v>0</v>
      </c>
      <c r="AJ779" s="250" t="b">
        <f t="shared" si="716"/>
        <v>0</v>
      </c>
      <c r="AK779" s="250" t="b">
        <f t="shared" si="717"/>
        <v>0</v>
      </c>
      <c r="AL779" s="250" t="str">
        <f t="shared" si="745"/>
        <v>No</v>
      </c>
      <c r="AN779" s="246" t="str">
        <f t="shared" si="746"/>
        <v/>
      </c>
      <c r="AO779" s="247" t="str">
        <f t="shared" si="747"/>
        <v/>
      </c>
      <c r="AP779" s="248" t="str">
        <f t="shared" si="748"/>
        <v/>
      </c>
      <c r="AQ779" s="249" t="str">
        <f t="shared" si="749"/>
        <v/>
      </c>
      <c r="AR779" s="250" t="str">
        <f t="shared" si="750"/>
        <v/>
      </c>
      <c r="AS779" s="234"/>
      <c r="AY779" s="385">
        <f t="shared" si="751"/>
        <v>0</v>
      </c>
      <c r="AZ779" s="385">
        <f t="shared" si="718"/>
        <v>0</v>
      </c>
      <c r="BA779" s="385">
        <f t="shared" si="752"/>
        <v>0</v>
      </c>
      <c r="BB779" s="385">
        <f t="shared" si="719"/>
        <v>0</v>
      </c>
      <c r="BC779" s="385">
        <f t="shared" si="720"/>
        <v>0</v>
      </c>
      <c r="BD779" s="385">
        <f t="shared" si="721"/>
        <v>0</v>
      </c>
      <c r="BE779" s="385">
        <f t="shared" si="722"/>
        <v>0</v>
      </c>
      <c r="BF779" s="385">
        <f t="shared" si="723"/>
        <v>0</v>
      </c>
      <c r="BG779" s="385">
        <f t="shared" si="724"/>
        <v>0</v>
      </c>
      <c r="BH779" s="385">
        <f t="shared" si="725"/>
        <v>0</v>
      </c>
      <c r="BI779" s="385">
        <f t="shared" si="726"/>
        <v>0</v>
      </c>
      <c r="BJ779" s="385">
        <f t="shared" si="727"/>
        <v>0</v>
      </c>
      <c r="BK779" s="385">
        <f t="shared" si="728"/>
        <v>0</v>
      </c>
      <c r="BL779" s="385">
        <f t="shared" si="729"/>
        <v>0</v>
      </c>
      <c r="BM779" s="385">
        <f t="shared" si="730"/>
        <v>0</v>
      </c>
      <c r="BN779" s="385">
        <f t="shared" si="731"/>
        <v>0</v>
      </c>
      <c r="CK779" s="239">
        <f t="shared" si="753"/>
        <v>0</v>
      </c>
      <c r="CL779" s="239">
        <f t="shared" si="754"/>
        <v>0</v>
      </c>
    </row>
    <row r="780" spans="3:90" x14ac:dyDescent="0.35">
      <c r="C780" s="235"/>
      <c r="D780" s="246" t="str">
        <f t="shared" si="732"/>
        <v/>
      </c>
      <c r="E780" s="247" t="str">
        <f t="shared" si="733"/>
        <v/>
      </c>
      <c r="F780" s="248" t="str">
        <f t="shared" si="734"/>
        <v/>
      </c>
      <c r="G780" s="249" t="str">
        <f t="shared" si="735"/>
        <v/>
      </c>
      <c r="H780" s="250" t="str">
        <f t="shared" si="736"/>
        <v/>
      </c>
      <c r="I780" s="386" t="str">
        <f t="shared" si="697"/>
        <v/>
      </c>
      <c r="J780" s="387" t="str">
        <f t="shared" si="698"/>
        <v/>
      </c>
      <c r="K780" s="388" t="str">
        <f t="shared" si="699"/>
        <v/>
      </c>
      <c r="L780" s="389" t="str">
        <f t="shared" si="700"/>
        <v/>
      </c>
      <c r="M780" s="250" t="str">
        <f t="shared" si="701"/>
        <v/>
      </c>
      <c r="N780" s="246" t="b">
        <f t="shared" si="737"/>
        <v>0</v>
      </c>
      <c r="O780" s="246" t="b">
        <f t="shared" si="738"/>
        <v>0</v>
      </c>
      <c r="P780" s="246" t="b">
        <f t="shared" si="739"/>
        <v>0</v>
      </c>
      <c r="Q780" s="246" t="b">
        <f t="shared" si="740"/>
        <v>0</v>
      </c>
      <c r="R780" s="246" t="str">
        <f t="shared" si="741"/>
        <v>No</v>
      </c>
      <c r="S780" s="247" t="b">
        <f t="shared" si="702"/>
        <v>0</v>
      </c>
      <c r="T780" s="247" t="b">
        <f t="shared" si="703"/>
        <v>0</v>
      </c>
      <c r="U780" s="247" t="b">
        <f t="shared" si="704"/>
        <v>0</v>
      </c>
      <c r="V780" s="247" t="b">
        <f t="shared" si="705"/>
        <v>0</v>
      </c>
      <c r="W780" s="247" t="str">
        <f t="shared" si="742"/>
        <v>No</v>
      </c>
      <c r="X780" s="248" t="b">
        <f t="shared" si="706"/>
        <v>0</v>
      </c>
      <c r="Y780" s="248" t="b">
        <f t="shared" si="707"/>
        <v>0</v>
      </c>
      <c r="Z780" s="248" t="b">
        <f t="shared" si="708"/>
        <v>0</v>
      </c>
      <c r="AA780" s="248" t="b">
        <f t="shared" si="709"/>
        <v>0</v>
      </c>
      <c r="AB780" s="248" t="str">
        <f t="shared" si="743"/>
        <v>No</v>
      </c>
      <c r="AC780" s="249" t="b">
        <f t="shared" si="710"/>
        <v>0</v>
      </c>
      <c r="AD780" s="249" t="b">
        <f t="shared" si="711"/>
        <v>0</v>
      </c>
      <c r="AE780" s="249" t="b">
        <f t="shared" si="712"/>
        <v>0</v>
      </c>
      <c r="AF780" s="249" t="b">
        <f t="shared" si="713"/>
        <v>0</v>
      </c>
      <c r="AG780" s="249" t="str">
        <f t="shared" si="744"/>
        <v>No</v>
      </c>
      <c r="AH780" s="250" t="b">
        <f t="shared" si="714"/>
        <v>0</v>
      </c>
      <c r="AI780" s="250" t="b">
        <f t="shared" si="715"/>
        <v>0</v>
      </c>
      <c r="AJ780" s="250" t="b">
        <f t="shared" si="716"/>
        <v>0</v>
      </c>
      <c r="AK780" s="250" t="b">
        <f t="shared" si="717"/>
        <v>0</v>
      </c>
      <c r="AL780" s="250" t="str">
        <f t="shared" si="745"/>
        <v>No</v>
      </c>
      <c r="AN780" s="246" t="str">
        <f t="shared" si="746"/>
        <v/>
      </c>
      <c r="AO780" s="247" t="str">
        <f t="shared" si="747"/>
        <v/>
      </c>
      <c r="AP780" s="248" t="str">
        <f t="shared" si="748"/>
        <v/>
      </c>
      <c r="AQ780" s="249" t="str">
        <f t="shared" si="749"/>
        <v/>
      </c>
      <c r="AR780" s="250" t="str">
        <f t="shared" si="750"/>
        <v/>
      </c>
      <c r="AS780" s="234"/>
      <c r="AY780" s="385">
        <f t="shared" si="751"/>
        <v>0</v>
      </c>
      <c r="AZ780" s="385">
        <f t="shared" si="718"/>
        <v>0</v>
      </c>
      <c r="BA780" s="385">
        <f t="shared" si="752"/>
        <v>0</v>
      </c>
      <c r="BB780" s="385">
        <f t="shared" si="719"/>
        <v>0</v>
      </c>
      <c r="BC780" s="385">
        <f t="shared" si="720"/>
        <v>0</v>
      </c>
      <c r="BD780" s="385">
        <f t="shared" si="721"/>
        <v>0</v>
      </c>
      <c r="BE780" s="385">
        <f t="shared" si="722"/>
        <v>0</v>
      </c>
      <c r="BF780" s="385">
        <f t="shared" si="723"/>
        <v>0</v>
      </c>
      <c r="BG780" s="385">
        <f t="shared" si="724"/>
        <v>0</v>
      </c>
      <c r="BH780" s="385">
        <f t="shared" si="725"/>
        <v>0</v>
      </c>
      <c r="BI780" s="385">
        <f t="shared" si="726"/>
        <v>0</v>
      </c>
      <c r="BJ780" s="385">
        <f t="shared" si="727"/>
        <v>0</v>
      </c>
      <c r="BK780" s="385">
        <f t="shared" si="728"/>
        <v>0</v>
      </c>
      <c r="BL780" s="385">
        <f t="shared" si="729"/>
        <v>0</v>
      </c>
      <c r="BM780" s="385">
        <f t="shared" si="730"/>
        <v>0</v>
      </c>
      <c r="BN780" s="385">
        <f t="shared" si="731"/>
        <v>0</v>
      </c>
      <c r="CK780" s="239">
        <f t="shared" si="753"/>
        <v>0</v>
      </c>
      <c r="CL780" s="239">
        <f t="shared" si="754"/>
        <v>0</v>
      </c>
    </row>
    <row r="781" spans="3:90" x14ac:dyDescent="0.35">
      <c r="C781" s="235"/>
      <c r="D781" s="246" t="str">
        <f t="shared" si="732"/>
        <v/>
      </c>
      <c r="E781" s="247" t="str">
        <f t="shared" si="733"/>
        <v/>
      </c>
      <c r="F781" s="248" t="str">
        <f t="shared" si="734"/>
        <v/>
      </c>
      <c r="G781" s="249" t="str">
        <f t="shared" si="735"/>
        <v/>
      </c>
      <c r="H781" s="250" t="str">
        <f t="shared" si="736"/>
        <v/>
      </c>
      <c r="I781" s="386" t="str">
        <f t="shared" si="697"/>
        <v/>
      </c>
      <c r="J781" s="387" t="str">
        <f t="shared" si="698"/>
        <v/>
      </c>
      <c r="K781" s="388" t="str">
        <f t="shared" si="699"/>
        <v/>
      </c>
      <c r="L781" s="389" t="str">
        <f t="shared" si="700"/>
        <v/>
      </c>
      <c r="M781" s="250" t="str">
        <f t="shared" si="701"/>
        <v/>
      </c>
      <c r="N781" s="246" t="b">
        <f t="shared" si="737"/>
        <v>0</v>
      </c>
      <c r="O781" s="246" t="b">
        <f t="shared" si="738"/>
        <v>0</v>
      </c>
      <c r="P781" s="246" t="b">
        <f t="shared" si="739"/>
        <v>0</v>
      </c>
      <c r="Q781" s="246" t="b">
        <f t="shared" si="740"/>
        <v>0</v>
      </c>
      <c r="R781" s="246" t="str">
        <f t="shared" si="741"/>
        <v>No</v>
      </c>
      <c r="S781" s="247" t="b">
        <f t="shared" si="702"/>
        <v>0</v>
      </c>
      <c r="T781" s="247" t="b">
        <f t="shared" si="703"/>
        <v>0</v>
      </c>
      <c r="U781" s="247" t="b">
        <f t="shared" si="704"/>
        <v>0</v>
      </c>
      <c r="V781" s="247" t="b">
        <f t="shared" si="705"/>
        <v>0</v>
      </c>
      <c r="W781" s="247" t="str">
        <f t="shared" si="742"/>
        <v>No</v>
      </c>
      <c r="X781" s="248" t="b">
        <f t="shared" si="706"/>
        <v>0</v>
      </c>
      <c r="Y781" s="248" t="b">
        <f t="shared" si="707"/>
        <v>0</v>
      </c>
      <c r="Z781" s="248" t="b">
        <f t="shared" si="708"/>
        <v>0</v>
      </c>
      <c r="AA781" s="248" t="b">
        <f t="shared" si="709"/>
        <v>0</v>
      </c>
      <c r="AB781" s="248" t="str">
        <f t="shared" si="743"/>
        <v>No</v>
      </c>
      <c r="AC781" s="249" t="b">
        <f t="shared" si="710"/>
        <v>0</v>
      </c>
      <c r="AD781" s="249" t="b">
        <f t="shared" si="711"/>
        <v>0</v>
      </c>
      <c r="AE781" s="249" t="b">
        <f t="shared" si="712"/>
        <v>0</v>
      </c>
      <c r="AF781" s="249" t="b">
        <f t="shared" si="713"/>
        <v>0</v>
      </c>
      <c r="AG781" s="249" t="str">
        <f t="shared" si="744"/>
        <v>No</v>
      </c>
      <c r="AH781" s="250" t="b">
        <f t="shared" si="714"/>
        <v>0</v>
      </c>
      <c r="AI781" s="250" t="b">
        <f t="shared" si="715"/>
        <v>0</v>
      </c>
      <c r="AJ781" s="250" t="b">
        <f t="shared" si="716"/>
        <v>0</v>
      </c>
      <c r="AK781" s="250" t="b">
        <f t="shared" si="717"/>
        <v>0</v>
      </c>
      <c r="AL781" s="250" t="str">
        <f t="shared" si="745"/>
        <v>No</v>
      </c>
      <c r="AN781" s="246" t="str">
        <f t="shared" si="746"/>
        <v/>
      </c>
      <c r="AO781" s="247" t="str">
        <f t="shared" si="747"/>
        <v/>
      </c>
      <c r="AP781" s="248" t="str">
        <f t="shared" si="748"/>
        <v/>
      </c>
      <c r="AQ781" s="249" t="str">
        <f t="shared" si="749"/>
        <v/>
      </c>
      <c r="AR781" s="250" t="str">
        <f t="shared" si="750"/>
        <v/>
      </c>
      <c r="AS781" s="234"/>
      <c r="AY781" s="385">
        <f t="shared" si="751"/>
        <v>0</v>
      </c>
      <c r="AZ781" s="385">
        <f t="shared" si="718"/>
        <v>0</v>
      </c>
      <c r="BA781" s="385">
        <f t="shared" si="752"/>
        <v>0</v>
      </c>
      <c r="BB781" s="385">
        <f t="shared" si="719"/>
        <v>0</v>
      </c>
      <c r="BC781" s="385">
        <f t="shared" si="720"/>
        <v>0</v>
      </c>
      <c r="BD781" s="385">
        <f t="shared" si="721"/>
        <v>0</v>
      </c>
      <c r="BE781" s="385">
        <f t="shared" si="722"/>
        <v>0</v>
      </c>
      <c r="BF781" s="385">
        <f t="shared" si="723"/>
        <v>0</v>
      </c>
      <c r="BG781" s="385">
        <f t="shared" si="724"/>
        <v>0</v>
      </c>
      <c r="BH781" s="385">
        <f t="shared" si="725"/>
        <v>0</v>
      </c>
      <c r="BI781" s="385">
        <f t="shared" si="726"/>
        <v>0</v>
      </c>
      <c r="BJ781" s="385">
        <f t="shared" si="727"/>
        <v>0</v>
      </c>
      <c r="BK781" s="385">
        <f t="shared" si="728"/>
        <v>0</v>
      </c>
      <c r="BL781" s="385">
        <f t="shared" si="729"/>
        <v>0</v>
      </c>
      <c r="BM781" s="385">
        <f t="shared" si="730"/>
        <v>0</v>
      </c>
      <c r="BN781" s="385">
        <f t="shared" si="731"/>
        <v>0</v>
      </c>
      <c r="CK781" s="239">
        <f t="shared" si="753"/>
        <v>0</v>
      </c>
      <c r="CL781" s="239">
        <f t="shared" si="754"/>
        <v>0</v>
      </c>
    </row>
    <row r="782" spans="3:90" x14ac:dyDescent="0.35">
      <c r="C782" s="235"/>
      <c r="D782" s="246" t="str">
        <f t="shared" si="732"/>
        <v/>
      </c>
      <c r="E782" s="247" t="str">
        <f t="shared" si="733"/>
        <v/>
      </c>
      <c r="F782" s="248" t="str">
        <f t="shared" si="734"/>
        <v/>
      </c>
      <c r="G782" s="249" t="str">
        <f t="shared" si="735"/>
        <v/>
      </c>
      <c r="H782" s="250" t="str">
        <f t="shared" si="736"/>
        <v/>
      </c>
      <c r="I782" s="386" t="str">
        <f t="shared" si="697"/>
        <v/>
      </c>
      <c r="J782" s="387" t="str">
        <f t="shared" si="698"/>
        <v/>
      </c>
      <c r="K782" s="388" t="str">
        <f t="shared" si="699"/>
        <v/>
      </c>
      <c r="L782" s="389" t="str">
        <f t="shared" si="700"/>
        <v/>
      </c>
      <c r="M782" s="250" t="str">
        <f t="shared" si="701"/>
        <v/>
      </c>
      <c r="N782" s="246" t="b">
        <f t="shared" si="737"/>
        <v>0</v>
      </c>
      <c r="O782" s="246" t="b">
        <f t="shared" si="738"/>
        <v>0</v>
      </c>
      <c r="P782" s="246" t="b">
        <f t="shared" si="739"/>
        <v>0</v>
      </c>
      <c r="Q782" s="246" t="b">
        <f t="shared" si="740"/>
        <v>0</v>
      </c>
      <c r="R782" s="246" t="str">
        <f t="shared" si="741"/>
        <v>No</v>
      </c>
      <c r="S782" s="247" t="b">
        <f t="shared" si="702"/>
        <v>0</v>
      </c>
      <c r="T782" s="247" t="b">
        <f t="shared" si="703"/>
        <v>0</v>
      </c>
      <c r="U782" s="247" t="b">
        <f t="shared" si="704"/>
        <v>0</v>
      </c>
      <c r="V782" s="247" t="b">
        <f t="shared" si="705"/>
        <v>0</v>
      </c>
      <c r="W782" s="247" t="str">
        <f t="shared" si="742"/>
        <v>No</v>
      </c>
      <c r="X782" s="248" t="b">
        <f t="shared" si="706"/>
        <v>0</v>
      </c>
      <c r="Y782" s="248" t="b">
        <f t="shared" si="707"/>
        <v>0</v>
      </c>
      <c r="Z782" s="248" t="b">
        <f t="shared" si="708"/>
        <v>0</v>
      </c>
      <c r="AA782" s="248" t="b">
        <f t="shared" si="709"/>
        <v>0</v>
      </c>
      <c r="AB782" s="248" t="str">
        <f t="shared" si="743"/>
        <v>No</v>
      </c>
      <c r="AC782" s="249" t="b">
        <f t="shared" si="710"/>
        <v>0</v>
      </c>
      <c r="AD782" s="249" t="b">
        <f t="shared" si="711"/>
        <v>0</v>
      </c>
      <c r="AE782" s="249" t="b">
        <f t="shared" si="712"/>
        <v>0</v>
      </c>
      <c r="AF782" s="249" t="b">
        <f t="shared" si="713"/>
        <v>0</v>
      </c>
      <c r="AG782" s="249" t="str">
        <f t="shared" si="744"/>
        <v>No</v>
      </c>
      <c r="AH782" s="250" t="b">
        <f t="shared" si="714"/>
        <v>0</v>
      </c>
      <c r="AI782" s="250" t="b">
        <f t="shared" si="715"/>
        <v>0</v>
      </c>
      <c r="AJ782" s="250" t="b">
        <f t="shared" si="716"/>
        <v>0</v>
      </c>
      <c r="AK782" s="250" t="b">
        <f t="shared" si="717"/>
        <v>0</v>
      </c>
      <c r="AL782" s="250" t="str">
        <f t="shared" si="745"/>
        <v>No</v>
      </c>
      <c r="AN782" s="246" t="str">
        <f t="shared" si="746"/>
        <v/>
      </c>
      <c r="AO782" s="247" t="str">
        <f t="shared" si="747"/>
        <v/>
      </c>
      <c r="AP782" s="248" t="str">
        <f t="shared" si="748"/>
        <v/>
      </c>
      <c r="AQ782" s="249" t="str">
        <f t="shared" si="749"/>
        <v/>
      </c>
      <c r="AR782" s="250" t="str">
        <f t="shared" si="750"/>
        <v/>
      </c>
      <c r="AS782" s="234"/>
      <c r="AY782" s="385">
        <f t="shared" si="751"/>
        <v>0</v>
      </c>
      <c r="AZ782" s="385">
        <f t="shared" si="718"/>
        <v>0</v>
      </c>
      <c r="BA782" s="385">
        <f t="shared" si="752"/>
        <v>0</v>
      </c>
      <c r="BB782" s="385">
        <f t="shared" si="719"/>
        <v>0</v>
      </c>
      <c r="BC782" s="385">
        <f t="shared" si="720"/>
        <v>0</v>
      </c>
      <c r="BD782" s="385">
        <f t="shared" si="721"/>
        <v>0</v>
      </c>
      <c r="BE782" s="385">
        <f t="shared" si="722"/>
        <v>0</v>
      </c>
      <c r="BF782" s="385">
        <f t="shared" si="723"/>
        <v>0</v>
      </c>
      <c r="BG782" s="385">
        <f t="shared" si="724"/>
        <v>0</v>
      </c>
      <c r="BH782" s="385">
        <f t="shared" si="725"/>
        <v>0</v>
      </c>
      <c r="BI782" s="385">
        <f t="shared" si="726"/>
        <v>0</v>
      </c>
      <c r="BJ782" s="385">
        <f t="shared" si="727"/>
        <v>0</v>
      </c>
      <c r="BK782" s="385">
        <f t="shared" si="728"/>
        <v>0</v>
      </c>
      <c r="BL782" s="385">
        <f t="shared" si="729"/>
        <v>0</v>
      </c>
      <c r="BM782" s="385">
        <f t="shared" si="730"/>
        <v>0</v>
      </c>
      <c r="BN782" s="385">
        <f t="shared" si="731"/>
        <v>0</v>
      </c>
      <c r="CK782" s="239">
        <f t="shared" si="753"/>
        <v>0</v>
      </c>
      <c r="CL782" s="239">
        <f t="shared" si="754"/>
        <v>0</v>
      </c>
    </row>
    <row r="783" spans="3:90" x14ac:dyDescent="0.35">
      <c r="C783" s="235"/>
      <c r="D783" s="246" t="str">
        <f t="shared" si="732"/>
        <v/>
      </c>
      <c r="E783" s="247" t="str">
        <f t="shared" si="733"/>
        <v/>
      </c>
      <c r="F783" s="248" t="str">
        <f t="shared" si="734"/>
        <v/>
      </c>
      <c r="G783" s="249" t="str">
        <f t="shared" si="735"/>
        <v/>
      </c>
      <c r="H783" s="250" t="str">
        <f t="shared" si="736"/>
        <v/>
      </c>
      <c r="I783" s="386" t="str">
        <f t="shared" si="697"/>
        <v/>
      </c>
      <c r="J783" s="387" t="str">
        <f t="shared" si="698"/>
        <v/>
      </c>
      <c r="K783" s="388" t="str">
        <f t="shared" si="699"/>
        <v/>
      </c>
      <c r="L783" s="389" t="str">
        <f t="shared" si="700"/>
        <v/>
      </c>
      <c r="M783" s="250" t="str">
        <f t="shared" si="701"/>
        <v/>
      </c>
      <c r="N783" s="246" t="b">
        <f t="shared" si="737"/>
        <v>0</v>
      </c>
      <c r="O783" s="246" t="b">
        <f t="shared" si="738"/>
        <v>0</v>
      </c>
      <c r="P783" s="246" t="b">
        <f t="shared" si="739"/>
        <v>0</v>
      </c>
      <c r="Q783" s="246" t="b">
        <f t="shared" si="740"/>
        <v>0</v>
      </c>
      <c r="R783" s="246" t="str">
        <f t="shared" si="741"/>
        <v>No</v>
      </c>
      <c r="S783" s="247" t="b">
        <f t="shared" si="702"/>
        <v>0</v>
      </c>
      <c r="T783" s="247" t="b">
        <f t="shared" si="703"/>
        <v>0</v>
      </c>
      <c r="U783" s="247" t="b">
        <f t="shared" si="704"/>
        <v>0</v>
      </c>
      <c r="V783" s="247" t="b">
        <f t="shared" si="705"/>
        <v>0</v>
      </c>
      <c r="W783" s="247" t="str">
        <f t="shared" si="742"/>
        <v>No</v>
      </c>
      <c r="X783" s="248" t="b">
        <f t="shared" si="706"/>
        <v>0</v>
      </c>
      <c r="Y783" s="248" t="b">
        <f t="shared" si="707"/>
        <v>0</v>
      </c>
      <c r="Z783" s="248" t="b">
        <f t="shared" si="708"/>
        <v>0</v>
      </c>
      <c r="AA783" s="248" t="b">
        <f t="shared" si="709"/>
        <v>0</v>
      </c>
      <c r="AB783" s="248" t="str">
        <f t="shared" si="743"/>
        <v>No</v>
      </c>
      <c r="AC783" s="249" t="b">
        <f t="shared" si="710"/>
        <v>0</v>
      </c>
      <c r="AD783" s="249" t="b">
        <f t="shared" si="711"/>
        <v>0</v>
      </c>
      <c r="AE783" s="249" t="b">
        <f t="shared" si="712"/>
        <v>0</v>
      </c>
      <c r="AF783" s="249" t="b">
        <f t="shared" si="713"/>
        <v>0</v>
      </c>
      <c r="AG783" s="249" t="str">
        <f t="shared" si="744"/>
        <v>No</v>
      </c>
      <c r="AH783" s="250" t="b">
        <f t="shared" si="714"/>
        <v>0</v>
      </c>
      <c r="AI783" s="250" t="b">
        <f t="shared" si="715"/>
        <v>0</v>
      </c>
      <c r="AJ783" s="250" t="b">
        <f t="shared" si="716"/>
        <v>0</v>
      </c>
      <c r="AK783" s="250" t="b">
        <f t="shared" si="717"/>
        <v>0</v>
      </c>
      <c r="AL783" s="250" t="str">
        <f t="shared" si="745"/>
        <v>No</v>
      </c>
      <c r="AN783" s="246" t="str">
        <f t="shared" si="746"/>
        <v/>
      </c>
      <c r="AO783" s="247" t="str">
        <f t="shared" si="747"/>
        <v/>
      </c>
      <c r="AP783" s="248" t="str">
        <f t="shared" si="748"/>
        <v/>
      </c>
      <c r="AQ783" s="249" t="str">
        <f t="shared" si="749"/>
        <v/>
      </c>
      <c r="AR783" s="250" t="str">
        <f t="shared" si="750"/>
        <v/>
      </c>
      <c r="AS783" s="234"/>
      <c r="AY783" s="385">
        <f t="shared" si="751"/>
        <v>0</v>
      </c>
      <c r="AZ783" s="385">
        <f t="shared" si="718"/>
        <v>0</v>
      </c>
      <c r="BA783" s="385">
        <f t="shared" si="752"/>
        <v>0</v>
      </c>
      <c r="BB783" s="385">
        <f t="shared" si="719"/>
        <v>0</v>
      </c>
      <c r="BC783" s="385">
        <f t="shared" si="720"/>
        <v>0</v>
      </c>
      <c r="BD783" s="385">
        <f t="shared" si="721"/>
        <v>0</v>
      </c>
      <c r="BE783" s="385">
        <f t="shared" si="722"/>
        <v>0</v>
      </c>
      <c r="BF783" s="385">
        <f t="shared" si="723"/>
        <v>0</v>
      </c>
      <c r="BG783" s="385">
        <f t="shared" si="724"/>
        <v>0</v>
      </c>
      <c r="BH783" s="385">
        <f t="shared" si="725"/>
        <v>0</v>
      </c>
      <c r="BI783" s="385">
        <f t="shared" si="726"/>
        <v>0</v>
      </c>
      <c r="BJ783" s="385">
        <f t="shared" si="727"/>
        <v>0</v>
      </c>
      <c r="BK783" s="385">
        <f t="shared" si="728"/>
        <v>0</v>
      </c>
      <c r="BL783" s="385">
        <f t="shared" si="729"/>
        <v>0</v>
      </c>
      <c r="BM783" s="385">
        <f t="shared" si="730"/>
        <v>0</v>
      </c>
      <c r="BN783" s="385">
        <f t="shared" si="731"/>
        <v>0</v>
      </c>
      <c r="CK783" s="239">
        <f t="shared" si="753"/>
        <v>0</v>
      </c>
      <c r="CL783" s="239">
        <f t="shared" si="754"/>
        <v>0</v>
      </c>
    </row>
    <row r="784" spans="3:90" x14ac:dyDescent="0.35">
      <c r="C784" s="235"/>
      <c r="D784" s="246" t="str">
        <f t="shared" si="732"/>
        <v/>
      </c>
      <c r="E784" s="247" t="str">
        <f t="shared" si="733"/>
        <v/>
      </c>
      <c r="F784" s="248" t="str">
        <f t="shared" si="734"/>
        <v/>
      </c>
      <c r="G784" s="249" t="str">
        <f t="shared" si="735"/>
        <v/>
      </c>
      <c r="H784" s="250" t="str">
        <f t="shared" si="736"/>
        <v/>
      </c>
      <c r="I784" s="386" t="str">
        <f t="shared" si="697"/>
        <v/>
      </c>
      <c r="J784" s="387" t="str">
        <f t="shared" si="698"/>
        <v/>
      </c>
      <c r="K784" s="388" t="str">
        <f t="shared" si="699"/>
        <v/>
      </c>
      <c r="L784" s="389" t="str">
        <f t="shared" si="700"/>
        <v/>
      </c>
      <c r="M784" s="250" t="str">
        <f t="shared" si="701"/>
        <v/>
      </c>
      <c r="N784" s="246" t="b">
        <f t="shared" si="737"/>
        <v>0</v>
      </c>
      <c r="O784" s="246" t="b">
        <f t="shared" si="738"/>
        <v>0</v>
      </c>
      <c r="P784" s="246" t="b">
        <f t="shared" si="739"/>
        <v>0</v>
      </c>
      <c r="Q784" s="246" t="b">
        <f t="shared" si="740"/>
        <v>0</v>
      </c>
      <c r="R784" s="246" t="str">
        <f t="shared" si="741"/>
        <v>No</v>
      </c>
      <c r="S784" s="247" t="b">
        <f t="shared" si="702"/>
        <v>0</v>
      </c>
      <c r="T784" s="247" t="b">
        <f t="shared" si="703"/>
        <v>0</v>
      </c>
      <c r="U784" s="247" t="b">
        <f t="shared" si="704"/>
        <v>0</v>
      </c>
      <c r="V784" s="247" t="b">
        <f t="shared" si="705"/>
        <v>0</v>
      </c>
      <c r="W784" s="247" t="str">
        <f t="shared" si="742"/>
        <v>No</v>
      </c>
      <c r="X784" s="248" t="b">
        <f t="shared" si="706"/>
        <v>0</v>
      </c>
      <c r="Y784" s="248" t="b">
        <f t="shared" si="707"/>
        <v>0</v>
      </c>
      <c r="Z784" s="248" t="b">
        <f t="shared" si="708"/>
        <v>0</v>
      </c>
      <c r="AA784" s="248" t="b">
        <f t="shared" si="709"/>
        <v>0</v>
      </c>
      <c r="AB784" s="248" t="str">
        <f t="shared" si="743"/>
        <v>No</v>
      </c>
      <c r="AC784" s="249" t="b">
        <f t="shared" si="710"/>
        <v>0</v>
      </c>
      <c r="AD784" s="249" t="b">
        <f t="shared" si="711"/>
        <v>0</v>
      </c>
      <c r="AE784" s="249" t="b">
        <f t="shared" si="712"/>
        <v>0</v>
      </c>
      <c r="AF784" s="249" t="b">
        <f t="shared" si="713"/>
        <v>0</v>
      </c>
      <c r="AG784" s="249" t="str">
        <f t="shared" si="744"/>
        <v>No</v>
      </c>
      <c r="AH784" s="250" t="b">
        <f t="shared" si="714"/>
        <v>0</v>
      </c>
      <c r="AI784" s="250" t="b">
        <f t="shared" si="715"/>
        <v>0</v>
      </c>
      <c r="AJ784" s="250" t="b">
        <f t="shared" si="716"/>
        <v>0</v>
      </c>
      <c r="AK784" s="250" t="b">
        <f t="shared" si="717"/>
        <v>0</v>
      </c>
      <c r="AL784" s="250" t="str">
        <f t="shared" si="745"/>
        <v>No</v>
      </c>
      <c r="AN784" s="246" t="str">
        <f t="shared" si="746"/>
        <v/>
      </c>
      <c r="AO784" s="247" t="str">
        <f t="shared" si="747"/>
        <v/>
      </c>
      <c r="AP784" s="248" t="str">
        <f t="shared" si="748"/>
        <v/>
      </c>
      <c r="AQ784" s="249" t="str">
        <f t="shared" si="749"/>
        <v/>
      </c>
      <c r="AR784" s="250" t="str">
        <f t="shared" si="750"/>
        <v/>
      </c>
      <c r="AS784" s="234"/>
      <c r="AY784" s="385">
        <f t="shared" si="751"/>
        <v>0</v>
      </c>
      <c r="AZ784" s="385">
        <f t="shared" si="718"/>
        <v>0</v>
      </c>
      <c r="BA784" s="385">
        <f t="shared" si="752"/>
        <v>0</v>
      </c>
      <c r="BB784" s="385">
        <f t="shared" si="719"/>
        <v>0</v>
      </c>
      <c r="BC784" s="385">
        <f t="shared" si="720"/>
        <v>0</v>
      </c>
      <c r="BD784" s="385">
        <f t="shared" si="721"/>
        <v>0</v>
      </c>
      <c r="BE784" s="385">
        <f t="shared" si="722"/>
        <v>0</v>
      </c>
      <c r="BF784" s="385">
        <f t="shared" si="723"/>
        <v>0</v>
      </c>
      <c r="BG784" s="385">
        <f t="shared" si="724"/>
        <v>0</v>
      </c>
      <c r="BH784" s="385">
        <f t="shared" si="725"/>
        <v>0</v>
      </c>
      <c r="BI784" s="385">
        <f t="shared" si="726"/>
        <v>0</v>
      </c>
      <c r="BJ784" s="385">
        <f t="shared" si="727"/>
        <v>0</v>
      </c>
      <c r="BK784" s="385">
        <f t="shared" si="728"/>
        <v>0</v>
      </c>
      <c r="BL784" s="385">
        <f t="shared" si="729"/>
        <v>0</v>
      </c>
      <c r="BM784" s="385">
        <f t="shared" si="730"/>
        <v>0</v>
      </c>
      <c r="BN784" s="385">
        <f t="shared" si="731"/>
        <v>0</v>
      </c>
      <c r="CK784" s="239">
        <f t="shared" si="753"/>
        <v>0</v>
      </c>
      <c r="CL784" s="239">
        <f t="shared" si="754"/>
        <v>0</v>
      </c>
    </row>
    <row r="785" spans="3:90" x14ac:dyDescent="0.35">
      <c r="C785" s="235"/>
      <c r="D785" s="246" t="str">
        <f t="shared" si="732"/>
        <v/>
      </c>
      <c r="E785" s="247" t="str">
        <f t="shared" si="733"/>
        <v/>
      </c>
      <c r="F785" s="248" t="str">
        <f t="shared" si="734"/>
        <v/>
      </c>
      <c r="G785" s="249" t="str">
        <f t="shared" si="735"/>
        <v/>
      </c>
      <c r="H785" s="250" t="str">
        <f t="shared" si="736"/>
        <v/>
      </c>
      <c r="I785" s="386" t="str">
        <f t="shared" si="697"/>
        <v/>
      </c>
      <c r="J785" s="387" t="str">
        <f t="shared" si="698"/>
        <v/>
      </c>
      <c r="K785" s="388" t="str">
        <f t="shared" si="699"/>
        <v/>
      </c>
      <c r="L785" s="389" t="str">
        <f t="shared" si="700"/>
        <v/>
      </c>
      <c r="M785" s="250" t="str">
        <f t="shared" si="701"/>
        <v/>
      </c>
      <c r="N785" s="246" t="b">
        <f t="shared" si="737"/>
        <v>0</v>
      </c>
      <c r="O785" s="246" t="b">
        <f t="shared" si="738"/>
        <v>0</v>
      </c>
      <c r="P785" s="246" t="b">
        <f t="shared" si="739"/>
        <v>0</v>
      </c>
      <c r="Q785" s="246" t="b">
        <f t="shared" si="740"/>
        <v>0</v>
      </c>
      <c r="R785" s="246" t="str">
        <f t="shared" si="741"/>
        <v>No</v>
      </c>
      <c r="S785" s="247" t="b">
        <f t="shared" si="702"/>
        <v>0</v>
      </c>
      <c r="T785" s="247" t="b">
        <f t="shared" si="703"/>
        <v>0</v>
      </c>
      <c r="U785" s="247" t="b">
        <f t="shared" si="704"/>
        <v>0</v>
      </c>
      <c r="V785" s="247" t="b">
        <f t="shared" si="705"/>
        <v>0</v>
      </c>
      <c r="W785" s="247" t="str">
        <f t="shared" si="742"/>
        <v>No</v>
      </c>
      <c r="X785" s="248" t="b">
        <f t="shared" si="706"/>
        <v>0</v>
      </c>
      <c r="Y785" s="248" t="b">
        <f t="shared" si="707"/>
        <v>0</v>
      </c>
      <c r="Z785" s="248" t="b">
        <f t="shared" si="708"/>
        <v>0</v>
      </c>
      <c r="AA785" s="248" t="b">
        <f t="shared" si="709"/>
        <v>0</v>
      </c>
      <c r="AB785" s="248" t="str">
        <f t="shared" si="743"/>
        <v>No</v>
      </c>
      <c r="AC785" s="249" t="b">
        <f t="shared" si="710"/>
        <v>0</v>
      </c>
      <c r="AD785" s="249" t="b">
        <f t="shared" si="711"/>
        <v>0</v>
      </c>
      <c r="AE785" s="249" t="b">
        <f t="shared" si="712"/>
        <v>0</v>
      </c>
      <c r="AF785" s="249" t="b">
        <f t="shared" si="713"/>
        <v>0</v>
      </c>
      <c r="AG785" s="249" t="str">
        <f t="shared" si="744"/>
        <v>No</v>
      </c>
      <c r="AH785" s="250" t="b">
        <f t="shared" si="714"/>
        <v>0</v>
      </c>
      <c r="AI785" s="250" t="b">
        <f t="shared" si="715"/>
        <v>0</v>
      </c>
      <c r="AJ785" s="250" t="b">
        <f t="shared" si="716"/>
        <v>0</v>
      </c>
      <c r="AK785" s="250" t="b">
        <f t="shared" si="717"/>
        <v>0</v>
      </c>
      <c r="AL785" s="250" t="str">
        <f t="shared" si="745"/>
        <v>No</v>
      </c>
      <c r="AN785" s="246" t="str">
        <f t="shared" si="746"/>
        <v/>
      </c>
      <c r="AO785" s="247" t="str">
        <f t="shared" si="747"/>
        <v/>
      </c>
      <c r="AP785" s="248" t="str">
        <f t="shared" si="748"/>
        <v/>
      </c>
      <c r="AQ785" s="249" t="str">
        <f t="shared" si="749"/>
        <v/>
      </c>
      <c r="AR785" s="250" t="str">
        <f t="shared" si="750"/>
        <v/>
      </c>
      <c r="AS785" s="234"/>
      <c r="AY785" s="385">
        <f t="shared" si="751"/>
        <v>0</v>
      </c>
      <c r="AZ785" s="385">
        <f t="shared" si="718"/>
        <v>0</v>
      </c>
      <c r="BA785" s="385">
        <f t="shared" si="752"/>
        <v>0</v>
      </c>
      <c r="BB785" s="385">
        <f t="shared" si="719"/>
        <v>0</v>
      </c>
      <c r="BC785" s="385">
        <f t="shared" si="720"/>
        <v>0</v>
      </c>
      <c r="BD785" s="385">
        <f t="shared" si="721"/>
        <v>0</v>
      </c>
      <c r="BE785" s="385">
        <f t="shared" si="722"/>
        <v>0</v>
      </c>
      <c r="BF785" s="385">
        <f t="shared" si="723"/>
        <v>0</v>
      </c>
      <c r="BG785" s="385">
        <f t="shared" si="724"/>
        <v>0</v>
      </c>
      <c r="BH785" s="385">
        <f t="shared" si="725"/>
        <v>0</v>
      </c>
      <c r="BI785" s="385">
        <f t="shared" si="726"/>
        <v>0</v>
      </c>
      <c r="BJ785" s="385">
        <f t="shared" si="727"/>
        <v>0</v>
      </c>
      <c r="BK785" s="385">
        <f t="shared" si="728"/>
        <v>0</v>
      </c>
      <c r="BL785" s="385">
        <f t="shared" si="729"/>
        <v>0</v>
      </c>
      <c r="BM785" s="385">
        <f t="shared" si="730"/>
        <v>0</v>
      </c>
      <c r="BN785" s="385">
        <f t="shared" si="731"/>
        <v>0</v>
      </c>
      <c r="CK785" s="239">
        <f t="shared" si="753"/>
        <v>0</v>
      </c>
      <c r="CL785" s="239">
        <f t="shared" si="754"/>
        <v>0</v>
      </c>
    </row>
    <row r="786" spans="3:90" x14ac:dyDescent="0.35">
      <c r="C786" s="235"/>
      <c r="D786" s="246" t="str">
        <f t="shared" si="732"/>
        <v/>
      </c>
      <c r="E786" s="247" t="str">
        <f t="shared" si="733"/>
        <v/>
      </c>
      <c r="F786" s="248" t="str">
        <f t="shared" si="734"/>
        <v/>
      </c>
      <c r="G786" s="249" t="str">
        <f t="shared" si="735"/>
        <v/>
      </c>
      <c r="H786" s="250" t="str">
        <f t="shared" si="736"/>
        <v/>
      </c>
      <c r="I786" s="386" t="str">
        <f t="shared" si="697"/>
        <v/>
      </c>
      <c r="J786" s="387" t="str">
        <f t="shared" si="698"/>
        <v/>
      </c>
      <c r="K786" s="388" t="str">
        <f t="shared" si="699"/>
        <v/>
      </c>
      <c r="L786" s="389" t="str">
        <f t="shared" si="700"/>
        <v/>
      </c>
      <c r="M786" s="250" t="str">
        <f t="shared" si="701"/>
        <v/>
      </c>
      <c r="N786" s="246" t="b">
        <f t="shared" si="737"/>
        <v>0</v>
      </c>
      <c r="O786" s="246" t="b">
        <f t="shared" si="738"/>
        <v>0</v>
      </c>
      <c r="P786" s="246" t="b">
        <f t="shared" si="739"/>
        <v>0</v>
      </c>
      <c r="Q786" s="246" t="b">
        <f t="shared" si="740"/>
        <v>0</v>
      </c>
      <c r="R786" s="246" t="str">
        <f t="shared" si="741"/>
        <v>No</v>
      </c>
      <c r="S786" s="247" t="b">
        <f t="shared" si="702"/>
        <v>0</v>
      </c>
      <c r="T786" s="247" t="b">
        <f t="shared" si="703"/>
        <v>0</v>
      </c>
      <c r="U786" s="247" t="b">
        <f t="shared" si="704"/>
        <v>0</v>
      </c>
      <c r="V786" s="247" t="b">
        <f t="shared" si="705"/>
        <v>0</v>
      </c>
      <c r="W786" s="247" t="str">
        <f t="shared" si="742"/>
        <v>No</v>
      </c>
      <c r="X786" s="248" t="b">
        <f t="shared" si="706"/>
        <v>0</v>
      </c>
      <c r="Y786" s="248" t="b">
        <f t="shared" si="707"/>
        <v>0</v>
      </c>
      <c r="Z786" s="248" t="b">
        <f t="shared" si="708"/>
        <v>0</v>
      </c>
      <c r="AA786" s="248" t="b">
        <f t="shared" si="709"/>
        <v>0</v>
      </c>
      <c r="AB786" s="248" t="str">
        <f t="shared" si="743"/>
        <v>No</v>
      </c>
      <c r="AC786" s="249" t="b">
        <f t="shared" si="710"/>
        <v>0</v>
      </c>
      <c r="AD786" s="249" t="b">
        <f t="shared" si="711"/>
        <v>0</v>
      </c>
      <c r="AE786" s="249" t="b">
        <f t="shared" si="712"/>
        <v>0</v>
      </c>
      <c r="AF786" s="249" t="b">
        <f t="shared" si="713"/>
        <v>0</v>
      </c>
      <c r="AG786" s="249" t="str">
        <f t="shared" si="744"/>
        <v>No</v>
      </c>
      <c r="AH786" s="250" t="b">
        <f t="shared" si="714"/>
        <v>0</v>
      </c>
      <c r="AI786" s="250" t="b">
        <f t="shared" si="715"/>
        <v>0</v>
      </c>
      <c r="AJ786" s="250" t="b">
        <f t="shared" si="716"/>
        <v>0</v>
      </c>
      <c r="AK786" s="250" t="b">
        <f t="shared" si="717"/>
        <v>0</v>
      </c>
      <c r="AL786" s="250" t="str">
        <f t="shared" si="745"/>
        <v>No</v>
      </c>
      <c r="AN786" s="246" t="str">
        <f t="shared" si="746"/>
        <v/>
      </c>
      <c r="AO786" s="247" t="str">
        <f t="shared" si="747"/>
        <v/>
      </c>
      <c r="AP786" s="248" t="str">
        <f t="shared" si="748"/>
        <v/>
      </c>
      <c r="AQ786" s="249" t="str">
        <f t="shared" si="749"/>
        <v/>
      </c>
      <c r="AR786" s="250" t="str">
        <f t="shared" si="750"/>
        <v/>
      </c>
      <c r="AS786" s="234"/>
      <c r="AY786" s="385">
        <f t="shared" si="751"/>
        <v>0</v>
      </c>
      <c r="AZ786" s="385">
        <f t="shared" si="718"/>
        <v>0</v>
      </c>
      <c r="BA786" s="385">
        <f t="shared" si="752"/>
        <v>0</v>
      </c>
      <c r="BB786" s="385">
        <f t="shared" si="719"/>
        <v>0</v>
      </c>
      <c r="BC786" s="385">
        <f t="shared" si="720"/>
        <v>0</v>
      </c>
      <c r="BD786" s="385">
        <f t="shared" si="721"/>
        <v>0</v>
      </c>
      <c r="BE786" s="385">
        <f t="shared" si="722"/>
        <v>0</v>
      </c>
      <c r="BF786" s="385">
        <f t="shared" si="723"/>
        <v>0</v>
      </c>
      <c r="BG786" s="385">
        <f t="shared" si="724"/>
        <v>0</v>
      </c>
      <c r="BH786" s="385">
        <f t="shared" si="725"/>
        <v>0</v>
      </c>
      <c r="BI786" s="385">
        <f t="shared" si="726"/>
        <v>0</v>
      </c>
      <c r="BJ786" s="385">
        <f t="shared" si="727"/>
        <v>0</v>
      </c>
      <c r="BK786" s="385">
        <f t="shared" si="728"/>
        <v>0</v>
      </c>
      <c r="BL786" s="385">
        <f t="shared" si="729"/>
        <v>0</v>
      </c>
      <c r="BM786" s="385">
        <f t="shared" si="730"/>
        <v>0</v>
      </c>
      <c r="BN786" s="385">
        <f t="shared" si="731"/>
        <v>0</v>
      </c>
      <c r="CK786" s="239">
        <f t="shared" si="753"/>
        <v>0</v>
      </c>
      <c r="CL786" s="239">
        <f t="shared" si="754"/>
        <v>0</v>
      </c>
    </row>
    <row r="787" spans="3:90" x14ac:dyDescent="0.35">
      <c r="C787" s="235"/>
      <c r="D787" s="246" t="str">
        <f t="shared" si="732"/>
        <v/>
      </c>
      <c r="E787" s="247" t="str">
        <f t="shared" si="733"/>
        <v/>
      </c>
      <c r="F787" s="248" t="str">
        <f t="shared" si="734"/>
        <v/>
      </c>
      <c r="G787" s="249" t="str">
        <f t="shared" si="735"/>
        <v/>
      </c>
      <c r="H787" s="250" t="str">
        <f t="shared" si="736"/>
        <v/>
      </c>
      <c r="I787" s="386" t="str">
        <f t="shared" si="697"/>
        <v/>
      </c>
      <c r="J787" s="387" t="str">
        <f t="shared" si="698"/>
        <v/>
      </c>
      <c r="K787" s="388" t="str">
        <f t="shared" si="699"/>
        <v/>
      </c>
      <c r="L787" s="389" t="str">
        <f t="shared" si="700"/>
        <v/>
      </c>
      <c r="M787" s="250" t="str">
        <f t="shared" si="701"/>
        <v/>
      </c>
      <c r="N787" s="246" t="b">
        <f t="shared" si="737"/>
        <v>0</v>
      </c>
      <c r="O787" s="246" t="b">
        <f t="shared" si="738"/>
        <v>0</v>
      </c>
      <c r="P787" s="246" t="b">
        <f t="shared" si="739"/>
        <v>0</v>
      </c>
      <c r="Q787" s="246" t="b">
        <f t="shared" si="740"/>
        <v>0</v>
      </c>
      <c r="R787" s="246" t="str">
        <f t="shared" si="741"/>
        <v>No</v>
      </c>
      <c r="S787" s="247" t="b">
        <f t="shared" si="702"/>
        <v>0</v>
      </c>
      <c r="T787" s="247" t="b">
        <f t="shared" si="703"/>
        <v>0</v>
      </c>
      <c r="U787" s="247" t="b">
        <f t="shared" si="704"/>
        <v>0</v>
      </c>
      <c r="V787" s="247" t="b">
        <f t="shared" si="705"/>
        <v>0</v>
      </c>
      <c r="W787" s="247" t="str">
        <f t="shared" si="742"/>
        <v>No</v>
      </c>
      <c r="X787" s="248" t="b">
        <f t="shared" si="706"/>
        <v>0</v>
      </c>
      <c r="Y787" s="248" t="b">
        <f t="shared" si="707"/>
        <v>0</v>
      </c>
      <c r="Z787" s="248" t="b">
        <f t="shared" si="708"/>
        <v>0</v>
      </c>
      <c r="AA787" s="248" t="b">
        <f t="shared" si="709"/>
        <v>0</v>
      </c>
      <c r="AB787" s="248" t="str">
        <f t="shared" si="743"/>
        <v>No</v>
      </c>
      <c r="AC787" s="249" t="b">
        <f t="shared" si="710"/>
        <v>0</v>
      </c>
      <c r="AD787" s="249" t="b">
        <f t="shared" si="711"/>
        <v>0</v>
      </c>
      <c r="AE787" s="249" t="b">
        <f t="shared" si="712"/>
        <v>0</v>
      </c>
      <c r="AF787" s="249" t="b">
        <f t="shared" si="713"/>
        <v>0</v>
      </c>
      <c r="AG787" s="249" t="str">
        <f t="shared" si="744"/>
        <v>No</v>
      </c>
      <c r="AH787" s="250" t="b">
        <f t="shared" si="714"/>
        <v>0</v>
      </c>
      <c r="AI787" s="250" t="b">
        <f t="shared" si="715"/>
        <v>0</v>
      </c>
      <c r="AJ787" s="250" t="b">
        <f t="shared" si="716"/>
        <v>0</v>
      </c>
      <c r="AK787" s="250" t="b">
        <f t="shared" si="717"/>
        <v>0</v>
      </c>
      <c r="AL787" s="250" t="str">
        <f t="shared" si="745"/>
        <v>No</v>
      </c>
      <c r="AN787" s="246" t="str">
        <f t="shared" si="746"/>
        <v/>
      </c>
      <c r="AO787" s="247" t="str">
        <f t="shared" si="747"/>
        <v/>
      </c>
      <c r="AP787" s="248" t="str">
        <f t="shared" si="748"/>
        <v/>
      </c>
      <c r="AQ787" s="249" t="str">
        <f t="shared" si="749"/>
        <v/>
      </c>
      <c r="AR787" s="250" t="str">
        <f t="shared" si="750"/>
        <v/>
      </c>
      <c r="AS787" s="234"/>
      <c r="AY787" s="385">
        <f t="shared" si="751"/>
        <v>0</v>
      </c>
      <c r="AZ787" s="385">
        <f t="shared" si="718"/>
        <v>0</v>
      </c>
      <c r="BA787" s="385">
        <f t="shared" si="752"/>
        <v>0</v>
      </c>
      <c r="BB787" s="385">
        <f t="shared" si="719"/>
        <v>0</v>
      </c>
      <c r="BC787" s="385">
        <f t="shared" si="720"/>
        <v>0</v>
      </c>
      <c r="BD787" s="385">
        <f t="shared" si="721"/>
        <v>0</v>
      </c>
      <c r="BE787" s="385">
        <f t="shared" si="722"/>
        <v>0</v>
      </c>
      <c r="BF787" s="385">
        <f t="shared" si="723"/>
        <v>0</v>
      </c>
      <c r="BG787" s="385">
        <f t="shared" si="724"/>
        <v>0</v>
      </c>
      <c r="BH787" s="385">
        <f t="shared" si="725"/>
        <v>0</v>
      </c>
      <c r="BI787" s="385">
        <f t="shared" si="726"/>
        <v>0</v>
      </c>
      <c r="BJ787" s="385">
        <f t="shared" si="727"/>
        <v>0</v>
      </c>
      <c r="BK787" s="385">
        <f t="shared" si="728"/>
        <v>0</v>
      </c>
      <c r="BL787" s="385">
        <f t="shared" si="729"/>
        <v>0</v>
      </c>
      <c r="BM787" s="385">
        <f t="shared" si="730"/>
        <v>0</v>
      </c>
      <c r="BN787" s="385">
        <f t="shared" si="731"/>
        <v>0</v>
      </c>
      <c r="CK787" s="239">
        <f t="shared" si="753"/>
        <v>0</v>
      </c>
      <c r="CL787" s="239">
        <f t="shared" si="754"/>
        <v>0</v>
      </c>
    </row>
    <row r="788" spans="3:90" x14ac:dyDescent="0.35">
      <c r="C788" s="235"/>
      <c r="D788" s="246" t="str">
        <f t="shared" si="732"/>
        <v/>
      </c>
      <c r="E788" s="247" t="str">
        <f t="shared" si="733"/>
        <v/>
      </c>
      <c r="F788" s="248" t="str">
        <f t="shared" si="734"/>
        <v/>
      </c>
      <c r="G788" s="249" t="str">
        <f t="shared" si="735"/>
        <v/>
      </c>
      <c r="H788" s="250" t="str">
        <f t="shared" si="736"/>
        <v/>
      </c>
      <c r="I788" s="386" t="str">
        <f t="shared" si="697"/>
        <v/>
      </c>
      <c r="J788" s="387" t="str">
        <f t="shared" si="698"/>
        <v/>
      </c>
      <c r="K788" s="388" t="str">
        <f t="shared" si="699"/>
        <v/>
      </c>
      <c r="L788" s="389" t="str">
        <f t="shared" si="700"/>
        <v/>
      </c>
      <c r="M788" s="250" t="str">
        <f t="shared" si="701"/>
        <v/>
      </c>
      <c r="N788" s="246" t="b">
        <f t="shared" si="737"/>
        <v>0</v>
      </c>
      <c r="O788" s="246" t="b">
        <f t="shared" si="738"/>
        <v>0</v>
      </c>
      <c r="P788" s="246" t="b">
        <f t="shared" si="739"/>
        <v>0</v>
      </c>
      <c r="Q788" s="246" t="b">
        <f t="shared" si="740"/>
        <v>0</v>
      </c>
      <c r="R788" s="246" t="str">
        <f t="shared" si="741"/>
        <v>No</v>
      </c>
      <c r="S788" s="247" t="b">
        <f t="shared" si="702"/>
        <v>0</v>
      </c>
      <c r="T788" s="247" t="b">
        <f t="shared" si="703"/>
        <v>0</v>
      </c>
      <c r="U788" s="247" t="b">
        <f t="shared" si="704"/>
        <v>0</v>
      </c>
      <c r="V788" s="247" t="b">
        <f t="shared" si="705"/>
        <v>0</v>
      </c>
      <c r="W788" s="247" t="str">
        <f t="shared" si="742"/>
        <v>No</v>
      </c>
      <c r="X788" s="248" t="b">
        <f t="shared" si="706"/>
        <v>0</v>
      </c>
      <c r="Y788" s="248" t="b">
        <f t="shared" si="707"/>
        <v>0</v>
      </c>
      <c r="Z788" s="248" t="b">
        <f t="shared" si="708"/>
        <v>0</v>
      </c>
      <c r="AA788" s="248" t="b">
        <f t="shared" si="709"/>
        <v>0</v>
      </c>
      <c r="AB788" s="248" t="str">
        <f t="shared" si="743"/>
        <v>No</v>
      </c>
      <c r="AC788" s="249" t="b">
        <f t="shared" si="710"/>
        <v>0</v>
      </c>
      <c r="AD788" s="249" t="b">
        <f t="shared" si="711"/>
        <v>0</v>
      </c>
      <c r="AE788" s="249" t="b">
        <f t="shared" si="712"/>
        <v>0</v>
      </c>
      <c r="AF788" s="249" t="b">
        <f t="shared" si="713"/>
        <v>0</v>
      </c>
      <c r="AG788" s="249" t="str">
        <f t="shared" si="744"/>
        <v>No</v>
      </c>
      <c r="AH788" s="250" t="b">
        <f t="shared" si="714"/>
        <v>0</v>
      </c>
      <c r="AI788" s="250" t="b">
        <f t="shared" si="715"/>
        <v>0</v>
      </c>
      <c r="AJ788" s="250" t="b">
        <f t="shared" si="716"/>
        <v>0</v>
      </c>
      <c r="AK788" s="250" t="b">
        <f t="shared" si="717"/>
        <v>0</v>
      </c>
      <c r="AL788" s="250" t="str">
        <f t="shared" si="745"/>
        <v>No</v>
      </c>
      <c r="AN788" s="246" t="str">
        <f t="shared" si="746"/>
        <v/>
      </c>
      <c r="AO788" s="247" t="str">
        <f t="shared" si="747"/>
        <v/>
      </c>
      <c r="AP788" s="248" t="str">
        <f t="shared" si="748"/>
        <v/>
      </c>
      <c r="AQ788" s="249" t="str">
        <f t="shared" si="749"/>
        <v/>
      </c>
      <c r="AR788" s="250" t="str">
        <f t="shared" si="750"/>
        <v/>
      </c>
      <c r="AS788" s="234"/>
      <c r="AY788" s="385">
        <f t="shared" si="751"/>
        <v>0</v>
      </c>
      <c r="AZ788" s="385">
        <f t="shared" si="718"/>
        <v>0</v>
      </c>
      <c r="BA788" s="385">
        <f t="shared" si="752"/>
        <v>0</v>
      </c>
      <c r="BB788" s="385">
        <f t="shared" si="719"/>
        <v>0</v>
      </c>
      <c r="BC788" s="385">
        <f t="shared" si="720"/>
        <v>0</v>
      </c>
      <c r="BD788" s="385">
        <f t="shared" si="721"/>
        <v>0</v>
      </c>
      <c r="BE788" s="385">
        <f t="shared" si="722"/>
        <v>0</v>
      </c>
      <c r="BF788" s="385">
        <f t="shared" si="723"/>
        <v>0</v>
      </c>
      <c r="BG788" s="385">
        <f t="shared" si="724"/>
        <v>0</v>
      </c>
      <c r="BH788" s="385">
        <f t="shared" si="725"/>
        <v>0</v>
      </c>
      <c r="BI788" s="385">
        <f t="shared" si="726"/>
        <v>0</v>
      </c>
      <c r="BJ788" s="385">
        <f t="shared" si="727"/>
        <v>0</v>
      </c>
      <c r="BK788" s="385">
        <f t="shared" si="728"/>
        <v>0</v>
      </c>
      <c r="BL788" s="385">
        <f t="shared" si="729"/>
        <v>0</v>
      </c>
      <c r="BM788" s="385">
        <f t="shared" si="730"/>
        <v>0</v>
      </c>
      <c r="BN788" s="385">
        <f t="shared" si="731"/>
        <v>0</v>
      </c>
      <c r="CK788" s="239">
        <f t="shared" si="753"/>
        <v>0</v>
      </c>
      <c r="CL788" s="239">
        <f t="shared" si="754"/>
        <v>0</v>
      </c>
    </row>
    <row r="789" spans="3:90" x14ac:dyDescent="0.35">
      <c r="C789" s="235"/>
      <c r="D789" s="246" t="str">
        <f t="shared" si="732"/>
        <v/>
      </c>
      <c r="E789" s="247" t="str">
        <f t="shared" si="733"/>
        <v/>
      </c>
      <c r="F789" s="248" t="str">
        <f t="shared" si="734"/>
        <v/>
      </c>
      <c r="G789" s="249" t="str">
        <f t="shared" si="735"/>
        <v/>
      </c>
      <c r="H789" s="250" t="str">
        <f t="shared" si="736"/>
        <v/>
      </c>
      <c r="I789" s="386" t="str">
        <f t="shared" si="697"/>
        <v/>
      </c>
      <c r="J789" s="387" t="str">
        <f t="shared" si="698"/>
        <v/>
      </c>
      <c r="K789" s="388" t="str">
        <f t="shared" si="699"/>
        <v/>
      </c>
      <c r="L789" s="389" t="str">
        <f t="shared" si="700"/>
        <v/>
      </c>
      <c r="M789" s="250" t="str">
        <f t="shared" si="701"/>
        <v/>
      </c>
      <c r="N789" s="246" t="b">
        <f t="shared" si="737"/>
        <v>0</v>
      </c>
      <c r="O789" s="246" t="b">
        <f t="shared" si="738"/>
        <v>0</v>
      </c>
      <c r="P789" s="246" t="b">
        <f t="shared" si="739"/>
        <v>0</v>
      </c>
      <c r="Q789" s="246" t="b">
        <f t="shared" si="740"/>
        <v>0</v>
      </c>
      <c r="R789" s="246" t="str">
        <f t="shared" si="741"/>
        <v>No</v>
      </c>
      <c r="S789" s="247" t="b">
        <f t="shared" si="702"/>
        <v>0</v>
      </c>
      <c r="T789" s="247" t="b">
        <f t="shared" si="703"/>
        <v>0</v>
      </c>
      <c r="U789" s="247" t="b">
        <f t="shared" si="704"/>
        <v>0</v>
      </c>
      <c r="V789" s="247" t="b">
        <f t="shared" si="705"/>
        <v>0</v>
      </c>
      <c r="W789" s="247" t="str">
        <f t="shared" si="742"/>
        <v>No</v>
      </c>
      <c r="X789" s="248" t="b">
        <f t="shared" si="706"/>
        <v>0</v>
      </c>
      <c r="Y789" s="248" t="b">
        <f t="shared" si="707"/>
        <v>0</v>
      </c>
      <c r="Z789" s="248" t="b">
        <f t="shared" si="708"/>
        <v>0</v>
      </c>
      <c r="AA789" s="248" t="b">
        <f t="shared" si="709"/>
        <v>0</v>
      </c>
      <c r="AB789" s="248" t="str">
        <f t="shared" si="743"/>
        <v>No</v>
      </c>
      <c r="AC789" s="249" t="b">
        <f t="shared" si="710"/>
        <v>0</v>
      </c>
      <c r="AD789" s="249" t="b">
        <f t="shared" si="711"/>
        <v>0</v>
      </c>
      <c r="AE789" s="249" t="b">
        <f t="shared" si="712"/>
        <v>0</v>
      </c>
      <c r="AF789" s="249" t="b">
        <f t="shared" si="713"/>
        <v>0</v>
      </c>
      <c r="AG789" s="249" t="str">
        <f t="shared" si="744"/>
        <v>No</v>
      </c>
      <c r="AH789" s="250" t="b">
        <f t="shared" si="714"/>
        <v>0</v>
      </c>
      <c r="AI789" s="250" t="b">
        <f t="shared" si="715"/>
        <v>0</v>
      </c>
      <c r="AJ789" s="250" t="b">
        <f t="shared" si="716"/>
        <v>0</v>
      </c>
      <c r="AK789" s="250" t="b">
        <f t="shared" si="717"/>
        <v>0</v>
      </c>
      <c r="AL789" s="250" t="str">
        <f t="shared" si="745"/>
        <v>No</v>
      </c>
      <c r="AN789" s="246" t="str">
        <f t="shared" si="746"/>
        <v/>
      </c>
      <c r="AO789" s="247" t="str">
        <f t="shared" si="747"/>
        <v/>
      </c>
      <c r="AP789" s="248" t="str">
        <f t="shared" si="748"/>
        <v/>
      </c>
      <c r="AQ789" s="249" t="str">
        <f t="shared" si="749"/>
        <v/>
      </c>
      <c r="AR789" s="250" t="str">
        <f t="shared" si="750"/>
        <v/>
      </c>
      <c r="AS789" s="234"/>
      <c r="AY789" s="385">
        <f t="shared" si="751"/>
        <v>0</v>
      </c>
      <c r="AZ789" s="385">
        <f t="shared" si="718"/>
        <v>0</v>
      </c>
      <c r="BA789" s="385">
        <f t="shared" si="752"/>
        <v>0</v>
      </c>
      <c r="BB789" s="385">
        <f t="shared" si="719"/>
        <v>0</v>
      </c>
      <c r="BC789" s="385">
        <f t="shared" si="720"/>
        <v>0</v>
      </c>
      <c r="BD789" s="385">
        <f t="shared" si="721"/>
        <v>0</v>
      </c>
      <c r="BE789" s="385">
        <f t="shared" si="722"/>
        <v>0</v>
      </c>
      <c r="BF789" s="385">
        <f t="shared" si="723"/>
        <v>0</v>
      </c>
      <c r="BG789" s="385">
        <f t="shared" si="724"/>
        <v>0</v>
      </c>
      <c r="BH789" s="385">
        <f t="shared" si="725"/>
        <v>0</v>
      </c>
      <c r="BI789" s="385">
        <f t="shared" si="726"/>
        <v>0</v>
      </c>
      <c r="BJ789" s="385">
        <f t="shared" si="727"/>
        <v>0</v>
      </c>
      <c r="BK789" s="385">
        <f t="shared" si="728"/>
        <v>0</v>
      </c>
      <c r="BL789" s="385">
        <f t="shared" si="729"/>
        <v>0</v>
      </c>
      <c r="BM789" s="385">
        <f t="shared" si="730"/>
        <v>0</v>
      </c>
      <c r="BN789" s="385">
        <f t="shared" si="731"/>
        <v>0</v>
      </c>
      <c r="CK789" s="239">
        <f t="shared" si="753"/>
        <v>0</v>
      </c>
      <c r="CL789" s="239">
        <f t="shared" si="754"/>
        <v>0</v>
      </c>
    </row>
    <row r="790" spans="3:90" x14ac:dyDescent="0.35">
      <c r="C790" s="235"/>
      <c r="D790" s="246" t="str">
        <f t="shared" si="732"/>
        <v/>
      </c>
      <c r="E790" s="247" t="str">
        <f t="shared" si="733"/>
        <v/>
      </c>
      <c r="F790" s="248" t="str">
        <f t="shared" si="734"/>
        <v/>
      </c>
      <c r="G790" s="249" t="str">
        <f t="shared" si="735"/>
        <v/>
      </c>
      <c r="H790" s="250" t="str">
        <f t="shared" si="736"/>
        <v/>
      </c>
      <c r="I790" s="386" t="str">
        <f t="shared" si="697"/>
        <v/>
      </c>
      <c r="J790" s="387" t="str">
        <f t="shared" si="698"/>
        <v/>
      </c>
      <c r="K790" s="388" t="str">
        <f t="shared" si="699"/>
        <v/>
      </c>
      <c r="L790" s="389" t="str">
        <f t="shared" si="700"/>
        <v/>
      </c>
      <c r="M790" s="250" t="str">
        <f t="shared" si="701"/>
        <v/>
      </c>
      <c r="N790" s="246" t="b">
        <f t="shared" si="737"/>
        <v>0</v>
      </c>
      <c r="O790" s="246" t="b">
        <f t="shared" si="738"/>
        <v>0</v>
      </c>
      <c r="P790" s="246" t="b">
        <f t="shared" si="739"/>
        <v>0</v>
      </c>
      <c r="Q790" s="246" t="b">
        <f t="shared" si="740"/>
        <v>0</v>
      </c>
      <c r="R790" s="246" t="str">
        <f t="shared" si="741"/>
        <v>No</v>
      </c>
      <c r="S790" s="247" t="b">
        <f t="shared" si="702"/>
        <v>0</v>
      </c>
      <c r="T790" s="247" t="b">
        <f t="shared" si="703"/>
        <v>0</v>
      </c>
      <c r="U790" s="247" t="b">
        <f t="shared" si="704"/>
        <v>0</v>
      </c>
      <c r="V790" s="247" t="b">
        <f t="shared" si="705"/>
        <v>0</v>
      </c>
      <c r="W790" s="247" t="str">
        <f t="shared" si="742"/>
        <v>No</v>
      </c>
      <c r="X790" s="248" t="b">
        <f t="shared" si="706"/>
        <v>0</v>
      </c>
      <c r="Y790" s="248" t="b">
        <f t="shared" si="707"/>
        <v>0</v>
      </c>
      <c r="Z790" s="248" t="b">
        <f t="shared" si="708"/>
        <v>0</v>
      </c>
      <c r="AA790" s="248" t="b">
        <f t="shared" si="709"/>
        <v>0</v>
      </c>
      <c r="AB790" s="248" t="str">
        <f t="shared" si="743"/>
        <v>No</v>
      </c>
      <c r="AC790" s="249" t="b">
        <f t="shared" si="710"/>
        <v>0</v>
      </c>
      <c r="AD790" s="249" t="b">
        <f t="shared" si="711"/>
        <v>0</v>
      </c>
      <c r="AE790" s="249" t="b">
        <f t="shared" si="712"/>
        <v>0</v>
      </c>
      <c r="AF790" s="249" t="b">
        <f t="shared" si="713"/>
        <v>0</v>
      </c>
      <c r="AG790" s="249" t="str">
        <f t="shared" si="744"/>
        <v>No</v>
      </c>
      <c r="AH790" s="250" t="b">
        <f t="shared" si="714"/>
        <v>0</v>
      </c>
      <c r="AI790" s="250" t="b">
        <f t="shared" si="715"/>
        <v>0</v>
      </c>
      <c r="AJ790" s="250" t="b">
        <f t="shared" si="716"/>
        <v>0</v>
      </c>
      <c r="AK790" s="250" t="b">
        <f t="shared" si="717"/>
        <v>0</v>
      </c>
      <c r="AL790" s="250" t="str">
        <f t="shared" si="745"/>
        <v>No</v>
      </c>
      <c r="AN790" s="246" t="str">
        <f t="shared" si="746"/>
        <v/>
      </c>
      <c r="AO790" s="247" t="str">
        <f t="shared" si="747"/>
        <v/>
      </c>
      <c r="AP790" s="248" t="str">
        <f t="shared" si="748"/>
        <v/>
      </c>
      <c r="AQ790" s="249" t="str">
        <f t="shared" si="749"/>
        <v/>
      </c>
      <c r="AR790" s="250" t="str">
        <f t="shared" si="750"/>
        <v/>
      </c>
      <c r="AS790" s="234"/>
      <c r="AY790" s="385">
        <f t="shared" si="751"/>
        <v>0</v>
      </c>
      <c r="AZ790" s="385">
        <f t="shared" si="718"/>
        <v>0</v>
      </c>
      <c r="BA790" s="385">
        <f t="shared" si="752"/>
        <v>0</v>
      </c>
      <c r="BB790" s="385">
        <f t="shared" si="719"/>
        <v>0</v>
      </c>
      <c r="BC790" s="385">
        <f t="shared" si="720"/>
        <v>0</v>
      </c>
      <c r="BD790" s="385">
        <f t="shared" si="721"/>
        <v>0</v>
      </c>
      <c r="BE790" s="385">
        <f t="shared" si="722"/>
        <v>0</v>
      </c>
      <c r="BF790" s="385">
        <f t="shared" si="723"/>
        <v>0</v>
      </c>
      <c r="BG790" s="385">
        <f t="shared" si="724"/>
        <v>0</v>
      </c>
      <c r="BH790" s="385">
        <f t="shared" si="725"/>
        <v>0</v>
      </c>
      <c r="BI790" s="385">
        <f t="shared" si="726"/>
        <v>0</v>
      </c>
      <c r="BJ790" s="385">
        <f t="shared" si="727"/>
        <v>0</v>
      </c>
      <c r="BK790" s="385">
        <f t="shared" si="728"/>
        <v>0</v>
      </c>
      <c r="BL790" s="385">
        <f t="shared" si="729"/>
        <v>0</v>
      </c>
      <c r="BM790" s="385">
        <f t="shared" si="730"/>
        <v>0</v>
      </c>
      <c r="BN790" s="385">
        <f t="shared" si="731"/>
        <v>0</v>
      </c>
      <c r="CK790" s="239">
        <f t="shared" si="753"/>
        <v>0</v>
      </c>
      <c r="CL790" s="239">
        <f t="shared" si="754"/>
        <v>0</v>
      </c>
    </row>
    <row r="791" spans="3:90" x14ac:dyDescent="0.35">
      <c r="C791" s="235"/>
      <c r="D791" s="246" t="str">
        <f t="shared" si="732"/>
        <v/>
      </c>
      <c r="E791" s="247" t="str">
        <f t="shared" si="733"/>
        <v/>
      </c>
      <c r="F791" s="248" t="str">
        <f t="shared" si="734"/>
        <v/>
      </c>
      <c r="G791" s="249" t="str">
        <f t="shared" si="735"/>
        <v/>
      </c>
      <c r="H791" s="250" t="str">
        <f t="shared" si="736"/>
        <v/>
      </c>
      <c r="I791" s="386" t="str">
        <f t="shared" si="697"/>
        <v/>
      </c>
      <c r="J791" s="387" t="str">
        <f t="shared" si="698"/>
        <v/>
      </c>
      <c r="K791" s="388" t="str">
        <f t="shared" si="699"/>
        <v/>
      </c>
      <c r="L791" s="389" t="str">
        <f t="shared" si="700"/>
        <v/>
      </c>
      <c r="M791" s="250" t="str">
        <f t="shared" si="701"/>
        <v/>
      </c>
      <c r="N791" s="246" t="b">
        <f t="shared" si="737"/>
        <v>0</v>
      </c>
      <c r="O791" s="246" t="b">
        <f t="shared" si="738"/>
        <v>0</v>
      </c>
      <c r="P791" s="246" t="b">
        <f t="shared" si="739"/>
        <v>0</v>
      </c>
      <c r="Q791" s="246" t="b">
        <f t="shared" si="740"/>
        <v>0</v>
      </c>
      <c r="R791" s="246" t="str">
        <f t="shared" si="741"/>
        <v>No</v>
      </c>
      <c r="S791" s="247" t="b">
        <f t="shared" si="702"/>
        <v>0</v>
      </c>
      <c r="T791" s="247" t="b">
        <f t="shared" si="703"/>
        <v>0</v>
      </c>
      <c r="U791" s="247" t="b">
        <f t="shared" si="704"/>
        <v>0</v>
      </c>
      <c r="V791" s="247" t="b">
        <f t="shared" si="705"/>
        <v>0</v>
      </c>
      <c r="W791" s="247" t="str">
        <f t="shared" si="742"/>
        <v>No</v>
      </c>
      <c r="X791" s="248" t="b">
        <f t="shared" si="706"/>
        <v>0</v>
      </c>
      <c r="Y791" s="248" t="b">
        <f t="shared" si="707"/>
        <v>0</v>
      </c>
      <c r="Z791" s="248" t="b">
        <f t="shared" si="708"/>
        <v>0</v>
      </c>
      <c r="AA791" s="248" t="b">
        <f t="shared" si="709"/>
        <v>0</v>
      </c>
      <c r="AB791" s="248" t="str">
        <f t="shared" si="743"/>
        <v>No</v>
      </c>
      <c r="AC791" s="249" t="b">
        <f t="shared" si="710"/>
        <v>0</v>
      </c>
      <c r="AD791" s="249" t="b">
        <f t="shared" si="711"/>
        <v>0</v>
      </c>
      <c r="AE791" s="249" t="b">
        <f t="shared" si="712"/>
        <v>0</v>
      </c>
      <c r="AF791" s="249" t="b">
        <f t="shared" si="713"/>
        <v>0</v>
      </c>
      <c r="AG791" s="249" t="str">
        <f t="shared" si="744"/>
        <v>No</v>
      </c>
      <c r="AH791" s="250" t="b">
        <f t="shared" si="714"/>
        <v>0</v>
      </c>
      <c r="AI791" s="250" t="b">
        <f t="shared" si="715"/>
        <v>0</v>
      </c>
      <c r="AJ791" s="250" t="b">
        <f t="shared" si="716"/>
        <v>0</v>
      </c>
      <c r="AK791" s="250" t="b">
        <f t="shared" si="717"/>
        <v>0</v>
      </c>
      <c r="AL791" s="250" t="str">
        <f t="shared" si="745"/>
        <v>No</v>
      </c>
      <c r="AN791" s="246" t="str">
        <f t="shared" si="746"/>
        <v/>
      </c>
      <c r="AO791" s="247" t="str">
        <f t="shared" si="747"/>
        <v/>
      </c>
      <c r="AP791" s="248" t="str">
        <f t="shared" si="748"/>
        <v/>
      </c>
      <c r="AQ791" s="249" t="str">
        <f t="shared" si="749"/>
        <v/>
      </c>
      <c r="AR791" s="250" t="str">
        <f t="shared" si="750"/>
        <v/>
      </c>
      <c r="AS791" s="234"/>
      <c r="AY791" s="385">
        <f t="shared" si="751"/>
        <v>0</v>
      </c>
      <c r="AZ791" s="385">
        <f t="shared" si="718"/>
        <v>0</v>
      </c>
      <c r="BA791" s="385">
        <f t="shared" si="752"/>
        <v>0</v>
      </c>
      <c r="BB791" s="385">
        <f t="shared" si="719"/>
        <v>0</v>
      </c>
      <c r="BC791" s="385">
        <f t="shared" si="720"/>
        <v>0</v>
      </c>
      <c r="BD791" s="385">
        <f t="shared" si="721"/>
        <v>0</v>
      </c>
      <c r="BE791" s="385">
        <f t="shared" si="722"/>
        <v>0</v>
      </c>
      <c r="BF791" s="385">
        <f t="shared" si="723"/>
        <v>0</v>
      </c>
      <c r="BG791" s="385">
        <f t="shared" si="724"/>
        <v>0</v>
      </c>
      <c r="BH791" s="385">
        <f t="shared" si="725"/>
        <v>0</v>
      </c>
      <c r="BI791" s="385">
        <f t="shared" si="726"/>
        <v>0</v>
      </c>
      <c r="BJ791" s="385">
        <f t="shared" si="727"/>
        <v>0</v>
      </c>
      <c r="BK791" s="385">
        <f t="shared" si="728"/>
        <v>0</v>
      </c>
      <c r="BL791" s="385">
        <f t="shared" si="729"/>
        <v>0</v>
      </c>
      <c r="BM791" s="385">
        <f t="shared" si="730"/>
        <v>0</v>
      </c>
      <c r="BN791" s="385">
        <f t="shared" si="731"/>
        <v>0</v>
      </c>
      <c r="CK791" s="239">
        <f t="shared" si="753"/>
        <v>0</v>
      </c>
      <c r="CL791" s="239">
        <f t="shared" si="754"/>
        <v>0</v>
      </c>
    </row>
    <row r="792" spans="3:90" x14ac:dyDescent="0.35">
      <c r="C792" s="235"/>
      <c r="D792" s="246" t="str">
        <f t="shared" si="732"/>
        <v/>
      </c>
      <c r="E792" s="247" t="str">
        <f t="shared" si="733"/>
        <v/>
      </c>
      <c r="F792" s="248" t="str">
        <f t="shared" si="734"/>
        <v/>
      </c>
      <c r="G792" s="249" t="str">
        <f t="shared" si="735"/>
        <v/>
      </c>
      <c r="H792" s="250" t="str">
        <f t="shared" si="736"/>
        <v/>
      </c>
      <c r="I792" s="386" t="str">
        <f t="shared" si="697"/>
        <v/>
      </c>
      <c r="J792" s="387" t="str">
        <f t="shared" si="698"/>
        <v/>
      </c>
      <c r="K792" s="388" t="str">
        <f t="shared" si="699"/>
        <v/>
      </c>
      <c r="L792" s="389" t="str">
        <f t="shared" si="700"/>
        <v/>
      </c>
      <c r="M792" s="250" t="str">
        <f t="shared" si="701"/>
        <v/>
      </c>
      <c r="N792" s="246" t="b">
        <f t="shared" si="737"/>
        <v>0</v>
      </c>
      <c r="O792" s="246" t="b">
        <f t="shared" si="738"/>
        <v>0</v>
      </c>
      <c r="P792" s="246" t="b">
        <f t="shared" si="739"/>
        <v>0</v>
      </c>
      <c r="Q792" s="246" t="b">
        <f t="shared" si="740"/>
        <v>0</v>
      </c>
      <c r="R792" s="246" t="str">
        <f t="shared" si="741"/>
        <v>No</v>
      </c>
      <c r="S792" s="247" t="b">
        <f t="shared" si="702"/>
        <v>0</v>
      </c>
      <c r="T792" s="247" t="b">
        <f t="shared" si="703"/>
        <v>0</v>
      </c>
      <c r="U792" s="247" t="b">
        <f t="shared" si="704"/>
        <v>0</v>
      </c>
      <c r="V792" s="247" t="b">
        <f t="shared" si="705"/>
        <v>0</v>
      </c>
      <c r="W792" s="247" t="str">
        <f t="shared" si="742"/>
        <v>No</v>
      </c>
      <c r="X792" s="248" t="b">
        <f t="shared" si="706"/>
        <v>0</v>
      </c>
      <c r="Y792" s="248" t="b">
        <f t="shared" si="707"/>
        <v>0</v>
      </c>
      <c r="Z792" s="248" t="b">
        <f t="shared" si="708"/>
        <v>0</v>
      </c>
      <c r="AA792" s="248" t="b">
        <f t="shared" si="709"/>
        <v>0</v>
      </c>
      <c r="AB792" s="248" t="str">
        <f t="shared" si="743"/>
        <v>No</v>
      </c>
      <c r="AC792" s="249" t="b">
        <f t="shared" si="710"/>
        <v>0</v>
      </c>
      <c r="AD792" s="249" t="b">
        <f t="shared" si="711"/>
        <v>0</v>
      </c>
      <c r="AE792" s="249" t="b">
        <f t="shared" si="712"/>
        <v>0</v>
      </c>
      <c r="AF792" s="249" t="b">
        <f t="shared" si="713"/>
        <v>0</v>
      </c>
      <c r="AG792" s="249" t="str">
        <f t="shared" si="744"/>
        <v>No</v>
      </c>
      <c r="AH792" s="250" t="b">
        <f t="shared" si="714"/>
        <v>0</v>
      </c>
      <c r="AI792" s="250" t="b">
        <f t="shared" si="715"/>
        <v>0</v>
      </c>
      <c r="AJ792" s="250" t="b">
        <f t="shared" si="716"/>
        <v>0</v>
      </c>
      <c r="AK792" s="250" t="b">
        <f t="shared" si="717"/>
        <v>0</v>
      </c>
      <c r="AL792" s="250" t="str">
        <f t="shared" si="745"/>
        <v>No</v>
      </c>
      <c r="AN792" s="246" t="str">
        <f t="shared" si="746"/>
        <v/>
      </c>
      <c r="AO792" s="247" t="str">
        <f t="shared" si="747"/>
        <v/>
      </c>
      <c r="AP792" s="248" t="str">
        <f t="shared" si="748"/>
        <v/>
      </c>
      <c r="AQ792" s="249" t="str">
        <f t="shared" si="749"/>
        <v/>
      </c>
      <c r="AR792" s="250" t="str">
        <f t="shared" si="750"/>
        <v/>
      </c>
      <c r="AS792" s="234"/>
      <c r="AY792" s="385">
        <f t="shared" si="751"/>
        <v>0</v>
      </c>
      <c r="AZ792" s="385">
        <f t="shared" si="718"/>
        <v>0</v>
      </c>
      <c r="BA792" s="385">
        <f t="shared" si="752"/>
        <v>0</v>
      </c>
      <c r="BB792" s="385">
        <f t="shared" si="719"/>
        <v>0</v>
      </c>
      <c r="BC792" s="385">
        <f t="shared" si="720"/>
        <v>0</v>
      </c>
      <c r="BD792" s="385">
        <f t="shared" si="721"/>
        <v>0</v>
      </c>
      <c r="BE792" s="385">
        <f t="shared" si="722"/>
        <v>0</v>
      </c>
      <c r="BF792" s="385">
        <f t="shared" si="723"/>
        <v>0</v>
      </c>
      <c r="BG792" s="385">
        <f t="shared" si="724"/>
        <v>0</v>
      </c>
      <c r="BH792" s="385">
        <f t="shared" si="725"/>
        <v>0</v>
      </c>
      <c r="BI792" s="385">
        <f t="shared" si="726"/>
        <v>0</v>
      </c>
      <c r="BJ792" s="385">
        <f t="shared" si="727"/>
        <v>0</v>
      </c>
      <c r="BK792" s="385">
        <f t="shared" si="728"/>
        <v>0</v>
      </c>
      <c r="BL792" s="385">
        <f t="shared" si="729"/>
        <v>0</v>
      </c>
      <c r="BM792" s="385">
        <f t="shared" si="730"/>
        <v>0</v>
      </c>
      <c r="BN792" s="385">
        <f t="shared" si="731"/>
        <v>0</v>
      </c>
      <c r="CK792" s="239">
        <f t="shared" si="753"/>
        <v>0</v>
      </c>
      <c r="CL792" s="239">
        <f t="shared" si="754"/>
        <v>0</v>
      </c>
    </row>
    <row r="793" spans="3:90" x14ac:dyDescent="0.35">
      <c r="C793" s="235"/>
      <c r="D793" s="246" t="str">
        <f t="shared" si="732"/>
        <v/>
      </c>
      <c r="E793" s="247" t="str">
        <f t="shared" si="733"/>
        <v/>
      </c>
      <c r="F793" s="248" t="str">
        <f t="shared" si="734"/>
        <v/>
      </c>
      <c r="G793" s="249" t="str">
        <f t="shared" si="735"/>
        <v/>
      </c>
      <c r="H793" s="250" t="str">
        <f t="shared" si="736"/>
        <v/>
      </c>
      <c r="I793" s="386" t="str">
        <f t="shared" si="697"/>
        <v/>
      </c>
      <c r="J793" s="387" t="str">
        <f t="shared" si="698"/>
        <v/>
      </c>
      <c r="K793" s="388" t="str">
        <f t="shared" si="699"/>
        <v/>
      </c>
      <c r="L793" s="389" t="str">
        <f t="shared" si="700"/>
        <v/>
      </c>
      <c r="M793" s="250" t="str">
        <f t="shared" si="701"/>
        <v/>
      </c>
      <c r="N793" s="246" t="b">
        <f t="shared" si="737"/>
        <v>0</v>
      </c>
      <c r="O793" s="246" t="b">
        <f t="shared" si="738"/>
        <v>0</v>
      </c>
      <c r="P793" s="246" t="b">
        <f t="shared" si="739"/>
        <v>0</v>
      </c>
      <c r="Q793" s="246" t="b">
        <f t="shared" si="740"/>
        <v>0</v>
      </c>
      <c r="R793" s="246" t="str">
        <f t="shared" si="741"/>
        <v>No</v>
      </c>
      <c r="S793" s="247" t="b">
        <f t="shared" si="702"/>
        <v>0</v>
      </c>
      <c r="T793" s="247" t="b">
        <f t="shared" si="703"/>
        <v>0</v>
      </c>
      <c r="U793" s="247" t="b">
        <f t="shared" si="704"/>
        <v>0</v>
      </c>
      <c r="V793" s="247" t="b">
        <f t="shared" si="705"/>
        <v>0</v>
      </c>
      <c r="W793" s="247" t="str">
        <f t="shared" si="742"/>
        <v>No</v>
      </c>
      <c r="X793" s="248" t="b">
        <f t="shared" si="706"/>
        <v>0</v>
      </c>
      <c r="Y793" s="248" t="b">
        <f t="shared" si="707"/>
        <v>0</v>
      </c>
      <c r="Z793" s="248" t="b">
        <f t="shared" si="708"/>
        <v>0</v>
      </c>
      <c r="AA793" s="248" t="b">
        <f t="shared" si="709"/>
        <v>0</v>
      </c>
      <c r="AB793" s="248" t="str">
        <f t="shared" si="743"/>
        <v>No</v>
      </c>
      <c r="AC793" s="249" t="b">
        <f t="shared" si="710"/>
        <v>0</v>
      </c>
      <c r="AD793" s="249" t="b">
        <f t="shared" si="711"/>
        <v>0</v>
      </c>
      <c r="AE793" s="249" t="b">
        <f t="shared" si="712"/>
        <v>0</v>
      </c>
      <c r="AF793" s="249" t="b">
        <f t="shared" si="713"/>
        <v>0</v>
      </c>
      <c r="AG793" s="249" t="str">
        <f t="shared" si="744"/>
        <v>No</v>
      </c>
      <c r="AH793" s="250" t="b">
        <f t="shared" si="714"/>
        <v>0</v>
      </c>
      <c r="AI793" s="250" t="b">
        <f t="shared" si="715"/>
        <v>0</v>
      </c>
      <c r="AJ793" s="250" t="b">
        <f t="shared" si="716"/>
        <v>0</v>
      </c>
      <c r="AK793" s="250" t="b">
        <f t="shared" si="717"/>
        <v>0</v>
      </c>
      <c r="AL793" s="250" t="str">
        <f t="shared" si="745"/>
        <v>No</v>
      </c>
      <c r="AN793" s="246" t="str">
        <f t="shared" si="746"/>
        <v/>
      </c>
      <c r="AO793" s="247" t="str">
        <f t="shared" si="747"/>
        <v/>
      </c>
      <c r="AP793" s="248" t="str">
        <f t="shared" si="748"/>
        <v/>
      </c>
      <c r="AQ793" s="249" t="str">
        <f t="shared" si="749"/>
        <v/>
      </c>
      <c r="AR793" s="250" t="str">
        <f t="shared" si="750"/>
        <v/>
      </c>
      <c r="AS793" s="234"/>
      <c r="AY793" s="385">
        <f t="shared" si="751"/>
        <v>0</v>
      </c>
      <c r="AZ793" s="385">
        <f t="shared" si="718"/>
        <v>0</v>
      </c>
      <c r="BA793" s="385">
        <f t="shared" si="752"/>
        <v>0</v>
      </c>
      <c r="BB793" s="385">
        <f t="shared" si="719"/>
        <v>0</v>
      </c>
      <c r="BC793" s="385">
        <f t="shared" si="720"/>
        <v>0</v>
      </c>
      <c r="BD793" s="385">
        <f t="shared" si="721"/>
        <v>0</v>
      </c>
      <c r="BE793" s="385">
        <f t="shared" si="722"/>
        <v>0</v>
      </c>
      <c r="BF793" s="385">
        <f t="shared" si="723"/>
        <v>0</v>
      </c>
      <c r="BG793" s="385">
        <f t="shared" si="724"/>
        <v>0</v>
      </c>
      <c r="BH793" s="385">
        <f t="shared" si="725"/>
        <v>0</v>
      </c>
      <c r="BI793" s="385">
        <f t="shared" si="726"/>
        <v>0</v>
      </c>
      <c r="BJ793" s="385">
        <f t="shared" si="727"/>
        <v>0</v>
      </c>
      <c r="BK793" s="385">
        <f t="shared" si="728"/>
        <v>0</v>
      </c>
      <c r="BL793" s="385">
        <f t="shared" si="729"/>
        <v>0</v>
      </c>
      <c r="BM793" s="385">
        <f t="shared" si="730"/>
        <v>0</v>
      </c>
      <c r="BN793" s="385">
        <f t="shared" si="731"/>
        <v>0</v>
      </c>
      <c r="CK793" s="239">
        <f t="shared" si="753"/>
        <v>0</v>
      </c>
      <c r="CL793" s="239">
        <f t="shared" si="754"/>
        <v>0</v>
      </c>
    </row>
    <row r="794" spans="3:90" x14ac:dyDescent="0.35">
      <c r="C794" s="235"/>
      <c r="D794" s="246" t="str">
        <f t="shared" si="732"/>
        <v/>
      </c>
      <c r="E794" s="247" t="str">
        <f t="shared" si="733"/>
        <v/>
      </c>
      <c r="F794" s="248" t="str">
        <f t="shared" si="734"/>
        <v/>
      </c>
      <c r="G794" s="249" t="str">
        <f t="shared" si="735"/>
        <v/>
      </c>
      <c r="H794" s="250" t="str">
        <f t="shared" si="736"/>
        <v/>
      </c>
      <c r="I794" s="386" t="str">
        <f t="shared" si="697"/>
        <v/>
      </c>
      <c r="J794" s="387" t="str">
        <f t="shared" si="698"/>
        <v/>
      </c>
      <c r="K794" s="388" t="str">
        <f t="shared" si="699"/>
        <v/>
      </c>
      <c r="L794" s="389" t="str">
        <f t="shared" si="700"/>
        <v/>
      </c>
      <c r="M794" s="250" t="str">
        <f t="shared" si="701"/>
        <v/>
      </c>
      <c r="N794" s="246" t="b">
        <f t="shared" si="737"/>
        <v>0</v>
      </c>
      <c r="O794" s="246" t="b">
        <f t="shared" si="738"/>
        <v>0</v>
      </c>
      <c r="P794" s="246" t="b">
        <f t="shared" si="739"/>
        <v>0</v>
      </c>
      <c r="Q794" s="246" t="b">
        <f t="shared" si="740"/>
        <v>0</v>
      </c>
      <c r="R794" s="246" t="str">
        <f t="shared" si="741"/>
        <v>No</v>
      </c>
      <c r="S794" s="247" t="b">
        <f t="shared" si="702"/>
        <v>0</v>
      </c>
      <c r="T794" s="247" t="b">
        <f t="shared" si="703"/>
        <v>0</v>
      </c>
      <c r="U794" s="247" t="b">
        <f t="shared" si="704"/>
        <v>0</v>
      </c>
      <c r="V794" s="247" t="b">
        <f t="shared" si="705"/>
        <v>0</v>
      </c>
      <c r="W794" s="247" t="str">
        <f t="shared" si="742"/>
        <v>No</v>
      </c>
      <c r="X794" s="248" t="b">
        <f t="shared" si="706"/>
        <v>0</v>
      </c>
      <c r="Y794" s="248" t="b">
        <f t="shared" si="707"/>
        <v>0</v>
      </c>
      <c r="Z794" s="248" t="b">
        <f t="shared" si="708"/>
        <v>0</v>
      </c>
      <c r="AA794" s="248" t="b">
        <f t="shared" si="709"/>
        <v>0</v>
      </c>
      <c r="AB794" s="248" t="str">
        <f t="shared" si="743"/>
        <v>No</v>
      </c>
      <c r="AC794" s="249" t="b">
        <f t="shared" si="710"/>
        <v>0</v>
      </c>
      <c r="AD794" s="249" t="b">
        <f t="shared" si="711"/>
        <v>0</v>
      </c>
      <c r="AE794" s="249" t="b">
        <f t="shared" si="712"/>
        <v>0</v>
      </c>
      <c r="AF794" s="249" t="b">
        <f t="shared" si="713"/>
        <v>0</v>
      </c>
      <c r="AG794" s="249" t="str">
        <f t="shared" si="744"/>
        <v>No</v>
      </c>
      <c r="AH794" s="250" t="b">
        <f t="shared" si="714"/>
        <v>0</v>
      </c>
      <c r="AI794" s="250" t="b">
        <f t="shared" si="715"/>
        <v>0</v>
      </c>
      <c r="AJ794" s="250" t="b">
        <f t="shared" si="716"/>
        <v>0</v>
      </c>
      <c r="AK794" s="250" t="b">
        <f t="shared" si="717"/>
        <v>0</v>
      </c>
      <c r="AL794" s="250" t="str">
        <f t="shared" si="745"/>
        <v>No</v>
      </c>
      <c r="AN794" s="246" t="str">
        <f t="shared" si="746"/>
        <v/>
      </c>
      <c r="AO794" s="247" t="str">
        <f t="shared" si="747"/>
        <v/>
      </c>
      <c r="AP794" s="248" t="str">
        <f t="shared" si="748"/>
        <v/>
      </c>
      <c r="AQ794" s="249" t="str">
        <f t="shared" si="749"/>
        <v/>
      </c>
      <c r="AR794" s="250" t="str">
        <f t="shared" si="750"/>
        <v/>
      </c>
      <c r="AS794" s="234"/>
      <c r="AY794" s="385">
        <f t="shared" si="751"/>
        <v>0</v>
      </c>
      <c r="AZ794" s="385">
        <f t="shared" si="718"/>
        <v>0</v>
      </c>
      <c r="BA794" s="385">
        <f t="shared" si="752"/>
        <v>0</v>
      </c>
      <c r="BB794" s="385">
        <f t="shared" si="719"/>
        <v>0</v>
      </c>
      <c r="BC794" s="385">
        <f t="shared" si="720"/>
        <v>0</v>
      </c>
      <c r="BD794" s="385">
        <f t="shared" si="721"/>
        <v>0</v>
      </c>
      <c r="BE794" s="385">
        <f t="shared" si="722"/>
        <v>0</v>
      </c>
      <c r="BF794" s="385">
        <f t="shared" si="723"/>
        <v>0</v>
      </c>
      <c r="BG794" s="385">
        <f t="shared" si="724"/>
        <v>0</v>
      </c>
      <c r="BH794" s="385">
        <f t="shared" si="725"/>
        <v>0</v>
      </c>
      <c r="BI794" s="385">
        <f t="shared" si="726"/>
        <v>0</v>
      </c>
      <c r="BJ794" s="385">
        <f t="shared" si="727"/>
        <v>0</v>
      </c>
      <c r="BK794" s="385">
        <f t="shared" si="728"/>
        <v>0</v>
      </c>
      <c r="BL794" s="385">
        <f t="shared" si="729"/>
        <v>0</v>
      </c>
      <c r="BM794" s="385">
        <f t="shared" si="730"/>
        <v>0</v>
      </c>
      <c r="BN794" s="385">
        <f t="shared" si="731"/>
        <v>0</v>
      </c>
      <c r="CK794" s="239">
        <f t="shared" si="753"/>
        <v>0</v>
      </c>
      <c r="CL794" s="239">
        <f t="shared" si="754"/>
        <v>0</v>
      </c>
    </row>
    <row r="795" spans="3:90" x14ac:dyDescent="0.35">
      <c r="C795" s="235"/>
      <c r="D795" s="246" t="str">
        <f t="shared" si="732"/>
        <v/>
      </c>
      <c r="E795" s="247" t="str">
        <f t="shared" si="733"/>
        <v/>
      </c>
      <c r="F795" s="248" t="str">
        <f t="shared" si="734"/>
        <v/>
      </c>
      <c r="G795" s="249" t="str">
        <f t="shared" si="735"/>
        <v/>
      </c>
      <c r="H795" s="250" t="str">
        <f t="shared" si="736"/>
        <v/>
      </c>
      <c r="I795" s="386" t="str">
        <f t="shared" si="697"/>
        <v/>
      </c>
      <c r="J795" s="387" t="str">
        <f t="shared" si="698"/>
        <v/>
      </c>
      <c r="K795" s="388" t="str">
        <f t="shared" si="699"/>
        <v/>
      </c>
      <c r="L795" s="389" t="str">
        <f t="shared" si="700"/>
        <v/>
      </c>
      <c r="M795" s="250" t="str">
        <f t="shared" si="701"/>
        <v/>
      </c>
      <c r="N795" s="246" t="b">
        <f t="shared" si="737"/>
        <v>0</v>
      </c>
      <c r="O795" s="246" t="b">
        <f t="shared" si="738"/>
        <v>0</v>
      </c>
      <c r="P795" s="246" t="b">
        <f t="shared" si="739"/>
        <v>0</v>
      </c>
      <c r="Q795" s="246" t="b">
        <f t="shared" si="740"/>
        <v>0</v>
      </c>
      <c r="R795" s="246" t="str">
        <f t="shared" si="741"/>
        <v>No</v>
      </c>
      <c r="S795" s="247" t="b">
        <f t="shared" si="702"/>
        <v>0</v>
      </c>
      <c r="T795" s="247" t="b">
        <f t="shared" si="703"/>
        <v>0</v>
      </c>
      <c r="U795" s="247" t="b">
        <f t="shared" si="704"/>
        <v>0</v>
      </c>
      <c r="V795" s="247" t="b">
        <f t="shared" si="705"/>
        <v>0</v>
      </c>
      <c r="W795" s="247" t="str">
        <f t="shared" si="742"/>
        <v>No</v>
      </c>
      <c r="X795" s="248" t="b">
        <f t="shared" si="706"/>
        <v>0</v>
      </c>
      <c r="Y795" s="248" t="b">
        <f t="shared" si="707"/>
        <v>0</v>
      </c>
      <c r="Z795" s="248" t="b">
        <f t="shared" si="708"/>
        <v>0</v>
      </c>
      <c r="AA795" s="248" t="b">
        <f t="shared" si="709"/>
        <v>0</v>
      </c>
      <c r="AB795" s="248" t="str">
        <f t="shared" si="743"/>
        <v>No</v>
      </c>
      <c r="AC795" s="249" t="b">
        <f t="shared" si="710"/>
        <v>0</v>
      </c>
      <c r="AD795" s="249" t="b">
        <f t="shared" si="711"/>
        <v>0</v>
      </c>
      <c r="AE795" s="249" t="b">
        <f t="shared" si="712"/>
        <v>0</v>
      </c>
      <c r="AF795" s="249" t="b">
        <f t="shared" si="713"/>
        <v>0</v>
      </c>
      <c r="AG795" s="249" t="str">
        <f t="shared" si="744"/>
        <v>No</v>
      </c>
      <c r="AH795" s="250" t="b">
        <f t="shared" si="714"/>
        <v>0</v>
      </c>
      <c r="AI795" s="250" t="b">
        <f t="shared" si="715"/>
        <v>0</v>
      </c>
      <c r="AJ795" s="250" t="b">
        <f t="shared" si="716"/>
        <v>0</v>
      </c>
      <c r="AK795" s="250" t="b">
        <f t="shared" si="717"/>
        <v>0</v>
      </c>
      <c r="AL795" s="250" t="str">
        <f t="shared" si="745"/>
        <v>No</v>
      </c>
      <c r="AN795" s="246" t="str">
        <f t="shared" si="746"/>
        <v/>
      </c>
      <c r="AO795" s="247" t="str">
        <f t="shared" si="747"/>
        <v/>
      </c>
      <c r="AP795" s="248" t="str">
        <f t="shared" si="748"/>
        <v/>
      </c>
      <c r="AQ795" s="249" t="str">
        <f t="shared" si="749"/>
        <v/>
      </c>
      <c r="AR795" s="250" t="str">
        <f t="shared" si="750"/>
        <v/>
      </c>
      <c r="AS795" s="234"/>
      <c r="AY795" s="385">
        <f t="shared" si="751"/>
        <v>0</v>
      </c>
      <c r="AZ795" s="385">
        <f t="shared" si="718"/>
        <v>0</v>
      </c>
      <c r="BA795" s="385">
        <f t="shared" si="752"/>
        <v>0</v>
      </c>
      <c r="BB795" s="385">
        <f t="shared" si="719"/>
        <v>0</v>
      </c>
      <c r="BC795" s="385">
        <f t="shared" si="720"/>
        <v>0</v>
      </c>
      <c r="BD795" s="385">
        <f t="shared" si="721"/>
        <v>0</v>
      </c>
      <c r="BE795" s="385">
        <f t="shared" si="722"/>
        <v>0</v>
      </c>
      <c r="BF795" s="385">
        <f t="shared" si="723"/>
        <v>0</v>
      </c>
      <c r="BG795" s="385">
        <f t="shared" si="724"/>
        <v>0</v>
      </c>
      <c r="BH795" s="385">
        <f t="shared" si="725"/>
        <v>0</v>
      </c>
      <c r="BI795" s="385">
        <f t="shared" si="726"/>
        <v>0</v>
      </c>
      <c r="BJ795" s="385">
        <f t="shared" si="727"/>
        <v>0</v>
      </c>
      <c r="BK795" s="385">
        <f t="shared" si="728"/>
        <v>0</v>
      </c>
      <c r="BL795" s="385">
        <f t="shared" si="729"/>
        <v>0</v>
      </c>
      <c r="BM795" s="385">
        <f t="shared" si="730"/>
        <v>0</v>
      </c>
      <c r="BN795" s="385">
        <f t="shared" si="731"/>
        <v>0</v>
      </c>
      <c r="CK795" s="239">
        <f t="shared" si="753"/>
        <v>0</v>
      </c>
      <c r="CL795" s="239">
        <f t="shared" si="754"/>
        <v>0</v>
      </c>
    </row>
    <row r="796" spans="3:90" x14ac:dyDescent="0.35">
      <c r="C796" s="235"/>
      <c r="D796" s="246" t="str">
        <f t="shared" si="732"/>
        <v/>
      </c>
      <c r="E796" s="247" t="str">
        <f t="shared" si="733"/>
        <v/>
      </c>
      <c r="F796" s="248" t="str">
        <f t="shared" si="734"/>
        <v/>
      </c>
      <c r="G796" s="249" t="str">
        <f t="shared" si="735"/>
        <v/>
      </c>
      <c r="H796" s="250" t="str">
        <f t="shared" si="736"/>
        <v/>
      </c>
      <c r="I796" s="386" t="str">
        <f t="shared" si="697"/>
        <v/>
      </c>
      <c r="J796" s="387" t="str">
        <f t="shared" si="698"/>
        <v/>
      </c>
      <c r="K796" s="388" t="str">
        <f t="shared" si="699"/>
        <v/>
      </c>
      <c r="L796" s="389" t="str">
        <f t="shared" si="700"/>
        <v/>
      </c>
      <c r="M796" s="250" t="str">
        <f t="shared" si="701"/>
        <v/>
      </c>
      <c r="N796" s="246" t="b">
        <f t="shared" si="737"/>
        <v>0</v>
      </c>
      <c r="O796" s="246" t="b">
        <f t="shared" si="738"/>
        <v>0</v>
      </c>
      <c r="P796" s="246" t="b">
        <f t="shared" si="739"/>
        <v>0</v>
      </c>
      <c r="Q796" s="246" t="b">
        <f t="shared" si="740"/>
        <v>0</v>
      </c>
      <c r="R796" s="246" t="str">
        <f t="shared" si="741"/>
        <v>No</v>
      </c>
      <c r="S796" s="247" t="b">
        <f t="shared" si="702"/>
        <v>0</v>
      </c>
      <c r="T796" s="247" t="b">
        <f t="shared" si="703"/>
        <v>0</v>
      </c>
      <c r="U796" s="247" t="b">
        <f t="shared" si="704"/>
        <v>0</v>
      </c>
      <c r="V796" s="247" t="b">
        <f t="shared" si="705"/>
        <v>0</v>
      </c>
      <c r="W796" s="247" t="str">
        <f t="shared" si="742"/>
        <v>No</v>
      </c>
      <c r="X796" s="248" t="b">
        <f t="shared" si="706"/>
        <v>0</v>
      </c>
      <c r="Y796" s="248" t="b">
        <f t="shared" si="707"/>
        <v>0</v>
      </c>
      <c r="Z796" s="248" t="b">
        <f t="shared" si="708"/>
        <v>0</v>
      </c>
      <c r="AA796" s="248" t="b">
        <f t="shared" si="709"/>
        <v>0</v>
      </c>
      <c r="AB796" s="248" t="str">
        <f t="shared" si="743"/>
        <v>No</v>
      </c>
      <c r="AC796" s="249" t="b">
        <f t="shared" si="710"/>
        <v>0</v>
      </c>
      <c r="AD796" s="249" t="b">
        <f t="shared" si="711"/>
        <v>0</v>
      </c>
      <c r="AE796" s="249" t="b">
        <f t="shared" si="712"/>
        <v>0</v>
      </c>
      <c r="AF796" s="249" t="b">
        <f t="shared" si="713"/>
        <v>0</v>
      </c>
      <c r="AG796" s="249" t="str">
        <f t="shared" si="744"/>
        <v>No</v>
      </c>
      <c r="AH796" s="250" t="b">
        <f t="shared" si="714"/>
        <v>0</v>
      </c>
      <c r="AI796" s="250" t="b">
        <f t="shared" si="715"/>
        <v>0</v>
      </c>
      <c r="AJ796" s="250" t="b">
        <f t="shared" si="716"/>
        <v>0</v>
      </c>
      <c r="AK796" s="250" t="b">
        <f t="shared" si="717"/>
        <v>0</v>
      </c>
      <c r="AL796" s="250" t="str">
        <f t="shared" si="745"/>
        <v>No</v>
      </c>
      <c r="AN796" s="246" t="str">
        <f t="shared" si="746"/>
        <v/>
      </c>
      <c r="AO796" s="247" t="str">
        <f t="shared" si="747"/>
        <v/>
      </c>
      <c r="AP796" s="248" t="str">
        <f t="shared" si="748"/>
        <v/>
      </c>
      <c r="AQ796" s="249" t="str">
        <f t="shared" si="749"/>
        <v/>
      </c>
      <c r="AR796" s="250" t="str">
        <f t="shared" si="750"/>
        <v/>
      </c>
      <c r="AS796" s="234"/>
      <c r="AY796" s="385">
        <f t="shared" si="751"/>
        <v>0</v>
      </c>
      <c r="AZ796" s="385">
        <f t="shared" si="718"/>
        <v>0</v>
      </c>
      <c r="BA796" s="385">
        <f t="shared" si="752"/>
        <v>0</v>
      </c>
      <c r="BB796" s="385">
        <f t="shared" si="719"/>
        <v>0</v>
      </c>
      <c r="BC796" s="385">
        <f t="shared" si="720"/>
        <v>0</v>
      </c>
      <c r="BD796" s="385">
        <f t="shared" si="721"/>
        <v>0</v>
      </c>
      <c r="BE796" s="385">
        <f t="shared" si="722"/>
        <v>0</v>
      </c>
      <c r="BF796" s="385">
        <f t="shared" si="723"/>
        <v>0</v>
      </c>
      <c r="BG796" s="385">
        <f t="shared" si="724"/>
        <v>0</v>
      </c>
      <c r="BH796" s="385">
        <f t="shared" si="725"/>
        <v>0</v>
      </c>
      <c r="BI796" s="385">
        <f t="shared" si="726"/>
        <v>0</v>
      </c>
      <c r="BJ796" s="385">
        <f t="shared" si="727"/>
        <v>0</v>
      </c>
      <c r="BK796" s="385">
        <f t="shared" si="728"/>
        <v>0</v>
      </c>
      <c r="BL796" s="385">
        <f t="shared" si="729"/>
        <v>0</v>
      </c>
      <c r="BM796" s="385">
        <f t="shared" si="730"/>
        <v>0</v>
      </c>
      <c r="BN796" s="385">
        <f t="shared" si="731"/>
        <v>0</v>
      </c>
      <c r="CK796" s="239">
        <f t="shared" si="753"/>
        <v>0</v>
      </c>
      <c r="CL796" s="239">
        <f t="shared" si="754"/>
        <v>0</v>
      </c>
    </row>
    <row r="797" spans="3:90" x14ac:dyDescent="0.35">
      <c r="C797" s="235"/>
      <c r="D797" s="246" t="str">
        <f t="shared" si="732"/>
        <v/>
      </c>
      <c r="E797" s="247" t="str">
        <f t="shared" si="733"/>
        <v/>
      </c>
      <c r="F797" s="248" t="str">
        <f t="shared" si="734"/>
        <v/>
      </c>
      <c r="G797" s="249" t="str">
        <f t="shared" si="735"/>
        <v/>
      </c>
      <c r="H797" s="250" t="str">
        <f t="shared" si="736"/>
        <v/>
      </c>
      <c r="I797" s="386" t="str">
        <f t="shared" si="697"/>
        <v/>
      </c>
      <c r="J797" s="387" t="str">
        <f t="shared" si="698"/>
        <v/>
      </c>
      <c r="K797" s="388" t="str">
        <f t="shared" si="699"/>
        <v/>
      </c>
      <c r="L797" s="389" t="str">
        <f t="shared" si="700"/>
        <v/>
      </c>
      <c r="M797" s="250" t="str">
        <f t="shared" si="701"/>
        <v/>
      </c>
      <c r="N797" s="246" t="b">
        <f t="shared" si="737"/>
        <v>0</v>
      </c>
      <c r="O797" s="246" t="b">
        <f t="shared" si="738"/>
        <v>0</v>
      </c>
      <c r="P797" s="246" t="b">
        <f t="shared" si="739"/>
        <v>0</v>
      </c>
      <c r="Q797" s="246" t="b">
        <f t="shared" si="740"/>
        <v>0</v>
      </c>
      <c r="R797" s="246" t="str">
        <f t="shared" si="741"/>
        <v>No</v>
      </c>
      <c r="S797" s="247" t="b">
        <f t="shared" si="702"/>
        <v>0</v>
      </c>
      <c r="T797" s="247" t="b">
        <f t="shared" si="703"/>
        <v>0</v>
      </c>
      <c r="U797" s="247" t="b">
        <f t="shared" si="704"/>
        <v>0</v>
      </c>
      <c r="V797" s="247" t="b">
        <f t="shared" si="705"/>
        <v>0</v>
      </c>
      <c r="W797" s="247" t="str">
        <f t="shared" si="742"/>
        <v>No</v>
      </c>
      <c r="X797" s="248" t="b">
        <f t="shared" si="706"/>
        <v>0</v>
      </c>
      <c r="Y797" s="248" t="b">
        <f t="shared" si="707"/>
        <v>0</v>
      </c>
      <c r="Z797" s="248" t="b">
        <f t="shared" si="708"/>
        <v>0</v>
      </c>
      <c r="AA797" s="248" t="b">
        <f t="shared" si="709"/>
        <v>0</v>
      </c>
      <c r="AB797" s="248" t="str">
        <f t="shared" si="743"/>
        <v>No</v>
      </c>
      <c r="AC797" s="249" t="b">
        <f t="shared" si="710"/>
        <v>0</v>
      </c>
      <c r="AD797" s="249" t="b">
        <f t="shared" si="711"/>
        <v>0</v>
      </c>
      <c r="AE797" s="249" t="b">
        <f t="shared" si="712"/>
        <v>0</v>
      </c>
      <c r="AF797" s="249" t="b">
        <f t="shared" si="713"/>
        <v>0</v>
      </c>
      <c r="AG797" s="249" t="str">
        <f t="shared" si="744"/>
        <v>No</v>
      </c>
      <c r="AH797" s="250" t="b">
        <f t="shared" si="714"/>
        <v>0</v>
      </c>
      <c r="AI797" s="250" t="b">
        <f t="shared" si="715"/>
        <v>0</v>
      </c>
      <c r="AJ797" s="250" t="b">
        <f t="shared" si="716"/>
        <v>0</v>
      </c>
      <c r="AK797" s="250" t="b">
        <f t="shared" si="717"/>
        <v>0</v>
      </c>
      <c r="AL797" s="250" t="str">
        <f t="shared" si="745"/>
        <v>No</v>
      </c>
      <c r="AN797" s="246" t="str">
        <f t="shared" si="746"/>
        <v/>
      </c>
      <c r="AO797" s="247" t="str">
        <f t="shared" si="747"/>
        <v/>
      </c>
      <c r="AP797" s="248" t="str">
        <f t="shared" si="748"/>
        <v/>
      </c>
      <c r="AQ797" s="249" t="str">
        <f t="shared" si="749"/>
        <v/>
      </c>
      <c r="AR797" s="250" t="str">
        <f t="shared" si="750"/>
        <v/>
      </c>
      <c r="AS797" s="234"/>
      <c r="AY797" s="385">
        <f t="shared" si="751"/>
        <v>0</v>
      </c>
      <c r="AZ797" s="385">
        <f t="shared" si="718"/>
        <v>0</v>
      </c>
      <c r="BA797" s="385">
        <f t="shared" si="752"/>
        <v>0</v>
      </c>
      <c r="BB797" s="385">
        <f t="shared" si="719"/>
        <v>0</v>
      </c>
      <c r="BC797" s="385">
        <f t="shared" si="720"/>
        <v>0</v>
      </c>
      <c r="BD797" s="385">
        <f t="shared" si="721"/>
        <v>0</v>
      </c>
      <c r="BE797" s="385">
        <f t="shared" si="722"/>
        <v>0</v>
      </c>
      <c r="BF797" s="385">
        <f t="shared" si="723"/>
        <v>0</v>
      </c>
      <c r="BG797" s="385">
        <f t="shared" si="724"/>
        <v>0</v>
      </c>
      <c r="BH797" s="385">
        <f t="shared" si="725"/>
        <v>0</v>
      </c>
      <c r="BI797" s="385">
        <f t="shared" si="726"/>
        <v>0</v>
      </c>
      <c r="BJ797" s="385">
        <f t="shared" si="727"/>
        <v>0</v>
      </c>
      <c r="BK797" s="385">
        <f t="shared" si="728"/>
        <v>0</v>
      </c>
      <c r="BL797" s="385">
        <f t="shared" si="729"/>
        <v>0</v>
      </c>
      <c r="BM797" s="385">
        <f t="shared" si="730"/>
        <v>0</v>
      </c>
      <c r="BN797" s="385">
        <f t="shared" si="731"/>
        <v>0</v>
      </c>
      <c r="CK797" s="239">
        <f t="shared" si="753"/>
        <v>0</v>
      </c>
      <c r="CL797" s="239">
        <f t="shared" si="754"/>
        <v>0</v>
      </c>
    </row>
    <row r="798" spans="3:90" x14ac:dyDescent="0.35">
      <c r="C798" s="235"/>
      <c r="D798" s="246" t="str">
        <f t="shared" si="732"/>
        <v/>
      </c>
      <c r="E798" s="247" t="str">
        <f t="shared" si="733"/>
        <v/>
      </c>
      <c r="F798" s="248" t="str">
        <f t="shared" si="734"/>
        <v/>
      </c>
      <c r="G798" s="249" t="str">
        <f t="shared" si="735"/>
        <v/>
      </c>
      <c r="H798" s="250" t="str">
        <f t="shared" si="736"/>
        <v/>
      </c>
      <c r="I798" s="386" t="str">
        <f t="shared" si="697"/>
        <v/>
      </c>
      <c r="J798" s="387" t="str">
        <f t="shared" si="698"/>
        <v/>
      </c>
      <c r="K798" s="388" t="str">
        <f t="shared" si="699"/>
        <v/>
      </c>
      <c r="L798" s="389" t="str">
        <f t="shared" si="700"/>
        <v/>
      </c>
      <c r="M798" s="250" t="str">
        <f t="shared" si="701"/>
        <v/>
      </c>
      <c r="N798" s="246" t="b">
        <f t="shared" si="737"/>
        <v>0</v>
      </c>
      <c r="O798" s="246" t="b">
        <f t="shared" si="738"/>
        <v>0</v>
      </c>
      <c r="P798" s="246" t="b">
        <f t="shared" si="739"/>
        <v>0</v>
      </c>
      <c r="Q798" s="246" t="b">
        <f t="shared" si="740"/>
        <v>0</v>
      </c>
      <c r="R798" s="246" t="str">
        <f t="shared" si="741"/>
        <v>No</v>
      </c>
      <c r="S798" s="247" t="b">
        <f t="shared" si="702"/>
        <v>0</v>
      </c>
      <c r="T798" s="247" t="b">
        <f t="shared" si="703"/>
        <v>0</v>
      </c>
      <c r="U798" s="247" t="b">
        <f t="shared" si="704"/>
        <v>0</v>
      </c>
      <c r="V798" s="247" t="b">
        <f t="shared" si="705"/>
        <v>0</v>
      </c>
      <c r="W798" s="247" t="str">
        <f t="shared" si="742"/>
        <v>No</v>
      </c>
      <c r="X798" s="248" t="b">
        <f t="shared" si="706"/>
        <v>0</v>
      </c>
      <c r="Y798" s="248" t="b">
        <f t="shared" si="707"/>
        <v>0</v>
      </c>
      <c r="Z798" s="248" t="b">
        <f t="shared" si="708"/>
        <v>0</v>
      </c>
      <c r="AA798" s="248" t="b">
        <f t="shared" si="709"/>
        <v>0</v>
      </c>
      <c r="AB798" s="248" t="str">
        <f t="shared" si="743"/>
        <v>No</v>
      </c>
      <c r="AC798" s="249" t="b">
        <f t="shared" si="710"/>
        <v>0</v>
      </c>
      <c r="AD798" s="249" t="b">
        <f t="shared" si="711"/>
        <v>0</v>
      </c>
      <c r="AE798" s="249" t="b">
        <f t="shared" si="712"/>
        <v>0</v>
      </c>
      <c r="AF798" s="249" t="b">
        <f t="shared" si="713"/>
        <v>0</v>
      </c>
      <c r="AG798" s="249" t="str">
        <f t="shared" si="744"/>
        <v>No</v>
      </c>
      <c r="AH798" s="250" t="b">
        <f t="shared" si="714"/>
        <v>0</v>
      </c>
      <c r="AI798" s="250" t="b">
        <f t="shared" si="715"/>
        <v>0</v>
      </c>
      <c r="AJ798" s="250" t="b">
        <f t="shared" si="716"/>
        <v>0</v>
      </c>
      <c r="AK798" s="250" t="b">
        <f t="shared" si="717"/>
        <v>0</v>
      </c>
      <c r="AL798" s="250" t="str">
        <f t="shared" si="745"/>
        <v>No</v>
      </c>
      <c r="AN798" s="246" t="str">
        <f t="shared" si="746"/>
        <v/>
      </c>
      <c r="AO798" s="247" t="str">
        <f t="shared" si="747"/>
        <v/>
      </c>
      <c r="AP798" s="248" t="str">
        <f t="shared" si="748"/>
        <v/>
      </c>
      <c r="AQ798" s="249" t="str">
        <f t="shared" si="749"/>
        <v/>
      </c>
      <c r="AR798" s="250" t="str">
        <f t="shared" si="750"/>
        <v/>
      </c>
      <c r="AS798" s="234"/>
      <c r="AY798" s="385">
        <f t="shared" si="751"/>
        <v>0</v>
      </c>
      <c r="AZ798" s="385">
        <f t="shared" si="718"/>
        <v>0</v>
      </c>
      <c r="BA798" s="385">
        <f t="shared" si="752"/>
        <v>0</v>
      </c>
      <c r="BB798" s="385">
        <f t="shared" si="719"/>
        <v>0</v>
      </c>
      <c r="BC798" s="385">
        <f t="shared" si="720"/>
        <v>0</v>
      </c>
      <c r="BD798" s="385">
        <f t="shared" si="721"/>
        <v>0</v>
      </c>
      <c r="BE798" s="385">
        <f t="shared" si="722"/>
        <v>0</v>
      </c>
      <c r="BF798" s="385">
        <f t="shared" si="723"/>
        <v>0</v>
      </c>
      <c r="BG798" s="385">
        <f t="shared" si="724"/>
        <v>0</v>
      </c>
      <c r="BH798" s="385">
        <f t="shared" si="725"/>
        <v>0</v>
      </c>
      <c r="BI798" s="385">
        <f t="shared" si="726"/>
        <v>0</v>
      </c>
      <c r="BJ798" s="385">
        <f t="shared" si="727"/>
        <v>0</v>
      </c>
      <c r="BK798" s="385">
        <f t="shared" si="728"/>
        <v>0</v>
      </c>
      <c r="BL798" s="385">
        <f t="shared" si="729"/>
        <v>0</v>
      </c>
      <c r="BM798" s="385">
        <f t="shared" si="730"/>
        <v>0</v>
      </c>
      <c r="BN798" s="385">
        <f t="shared" si="731"/>
        <v>0</v>
      </c>
      <c r="CK798" s="239">
        <f t="shared" si="753"/>
        <v>0</v>
      </c>
      <c r="CL798" s="239">
        <f t="shared" si="754"/>
        <v>0</v>
      </c>
    </row>
    <row r="799" spans="3:90" x14ac:dyDescent="0.35">
      <c r="C799" s="235"/>
      <c r="D799" s="246" t="str">
        <f t="shared" si="732"/>
        <v/>
      </c>
      <c r="E799" s="247" t="str">
        <f t="shared" si="733"/>
        <v/>
      </c>
      <c r="F799" s="248" t="str">
        <f t="shared" si="734"/>
        <v/>
      </c>
      <c r="G799" s="249" t="str">
        <f t="shared" si="735"/>
        <v/>
      </c>
      <c r="H799" s="250" t="str">
        <f t="shared" si="736"/>
        <v/>
      </c>
      <c r="I799" s="386" t="str">
        <f t="shared" si="697"/>
        <v/>
      </c>
      <c r="J799" s="387" t="str">
        <f t="shared" si="698"/>
        <v/>
      </c>
      <c r="K799" s="388" t="str">
        <f t="shared" si="699"/>
        <v/>
      </c>
      <c r="L799" s="389" t="str">
        <f t="shared" si="700"/>
        <v/>
      </c>
      <c r="M799" s="250" t="str">
        <f t="shared" si="701"/>
        <v/>
      </c>
      <c r="N799" s="246" t="b">
        <f t="shared" si="737"/>
        <v>0</v>
      </c>
      <c r="O799" s="246" t="b">
        <f t="shared" si="738"/>
        <v>0</v>
      </c>
      <c r="P799" s="246" t="b">
        <f t="shared" si="739"/>
        <v>0</v>
      </c>
      <c r="Q799" s="246" t="b">
        <f t="shared" si="740"/>
        <v>0</v>
      </c>
      <c r="R799" s="246" t="str">
        <f t="shared" si="741"/>
        <v>No</v>
      </c>
      <c r="S799" s="247" t="b">
        <f t="shared" si="702"/>
        <v>0</v>
      </c>
      <c r="T799" s="247" t="b">
        <f t="shared" si="703"/>
        <v>0</v>
      </c>
      <c r="U799" s="247" t="b">
        <f t="shared" si="704"/>
        <v>0</v>
      </c>
      <c r="V799" s="247" t="b">
        <f t="shared" si="705"/>
        <v>0</v>
      </c>
      <c r="W799" s="247" t="str">
        <f t="shared" si="742"/>
        <v>No</v>
      </c>
      <c r="X799" s="248" t="b">
        <f t="shared" si="706"/>
        <v>0</v>
      </c>
      <c r="Y799" s="248" t="b">
        <f t="shared" si="707"/>
        <v>0</v>
      </c>
      <c r="Z799" s="248" t="b">
        <f t="shared" si="708"/>
        <v>0</v>
      </c>
      <c r="AA799" s="248" t="b">
        <f t="shared" si="709"/>
        <v>0</v>
      </c>
      <c r="AB799" s="248" t="str">
        <f t="shared" si="743"/>
        <v>No</v>
      </c>
      <c r="AC799" s="249" t="b">
        <f t="shared" si="710"/>
        <v>0</v>
      </c>
      <c r="AD799" s="249" t="b">
        <f t="shared" si="711"/>
        <v>0</v>
      </c>
      <c r="AE799" s="249" t="b">
        <f t="shared" si="712"/>
        <v>0</v>
      </c>
      <c r="AF799" s="249" t="b">
        <f t="shared" si="713"/>
        <v>0</v>
      </c>
      <c r="AG799" s="249" t="str">
        <f t="shared" si="744"/>
        <v>No</v>
      </c>
      <c r="AH799" s="250" t="b">
        <f t="shared" si="714"/>
        <v>0</v>
      </c>
      <c r="AI799" s="250" t="b">
        <f t="shared" si="715"/>
        <v>0</v>
      </c>
      <c r="AJ799" s="250" t="b">
        <f t="shared" si="716"/>
        <v>0</v>
      </c>
      <c r="AK799" s="250" t="b">
        <f t="shared" si="717"/>
        <v>0</v>
      </c>
      <c r="AL799" s="250" t="str">
        <f t="shared" si="745"/>
        <v>No</v>
      </c>
      <c r="AN799" s="246" t="str">
        <f t="shared" si="746"/>
        <v/>
      </c>
      <c r="AO799" s="247" t="str">
        <f t="shared" si="747"/>
        <v/>
      </c>
      <c r="AP799" s="248" t="str">
        <f t="shared" si="748"/>
        <v/>
      </c>
      <c r="AQ799" s="249" t="str">
        <f t="shared" si="749"/>
        <v/>
      </c>
      <c r="AR799" s="250" t="str">
        <f t="shared" si="750"/>
        <v/>
      </c>
      <c r="AS799" s="234"/>
      <c r="AY799" s="385">
        <f t="shared" si="751"/>
        <v>0</v>
      </c>
      <c r="AZ799" s="385">
        <f t="shared" si="718"/>
        <v>0</v>
      </c>
      <c r="BA799" s="385">
        <f t="shared" si="752"/>
        <v>0</v>
      </c>
      <c r="BB799" s="385">
        <f t="shared" si="719"/>
        <v>0</v>
      </c>
      <c r="BC799" s="385">
        <f t="shared" si="720"/>
        <v>0</v>
      </c>
      <c r="BD799" s="385">
        <f t="shared" si="721"/>
        <v>0</v>
      </c>
      <c r="BE799" s="385">
        <f t="shared" si="722"/>
        <v>0</v>
      </c>
      <c r="BF799" s="385">
        <f t="shared" si="723"/>
        <v>0</v>
      </c>
      <c r="BG799" s="385">
        <f t="shared" si="724"/>
        <v>0</v>
      </c>
      <c r="BH799" s="385">
        <f t="shared" si="725"/>
        <v>0</v>
      </c>
      <c r="BI799" s="385">
        <f t="shared" si="726"/>
        <v>0</v>
      </c>
      <c r="BJ799" s="385">
        <f t="shared" si="727"/>
        <v>0</v>
      </c>
      <c r="BK799" s="385">
        <f t="shared" si="728"/>
        <v>0</v>
      </c>
      <c r="BL799" s="385">
        <f t="shared" si="729"/>
        <v>0</v>
      </c>
      <c r="BM799" s="385">
        <f t="shared" si="730"/>
        <v>0</v>
      </c>
      <c r="BN799" s="385">
        <f t="shared" si="731"/>
        <v>0</v>
      </c>
      <c r="CK799" s="239">
        <f t="shared" si="753"/>
        <v>0</v>
      </c>
      <c r="CL799" s="239">
        <f t="shared" si="754"/>
        <v>0</v>
      </c>
    </row>
    <row r="800" spans="3:90" x14ac:dyDescent="0.35">
      <c r="C800" s="235"/>
      <c r="D800" s="246" t="str">
        <f t="shared" si="732"/>
        <v/>
      </c>
      <c r="E800" s="247" t="str">
        <f t="shared" si="733"/>
        <v/>
      </c>
      <c r="F800" s="248" t="str">
        <f t="shared" si="734"/>
        <v/>
      </c>
      <c r="G800" s="249" t="str">
        <f t="shared" si="735"/>
        <v/>
      </c>
      <c r="H800" s="250" t="str">
        <f t="shared" si="736"/>
        <v/>
      </c>
      <c r="I800" s="386" t="str">
        <f t="shared" si="697"/>
        <v/>
      </c>
      <c r="J800" s="387" t="str">
        <f t="shared" si="698"/>
        <v/>
      </c>
      <c r="K800" s="388" t="str">
        <f t="shared" si="699"/>
        <v/>
      </c>
      <c r="L800" s="389" t="str">
        <f t="shared" si="700"/>
        <v/>
      </c>
      <c r="M800" s="250" t="str">
        <f t="shared" si="701"/>
        <v/>
      </c>
      <c r="N800" s="246" t="b">
        <f t="shared" si="737"/>
        <v>0</v>
      </c>
      <c r="O800" s="246" t="b">
        <f t="shared" si="738"/>
        <v>0</v>
      </c>
      <c r="P800" s="246" t="b">
        <f t="shared" si="739"/>
        <v>0</v>
      </c>
      <c r="Q800" s="246" t="b">
        <f t="shared" si="740"/>
        <v>0</v>
      </c>
      <c r="R800" s="246" t="str">
        <f t="shared" si="741"/>
        <v>No</v>
      </c>
      <c r="S800" s="247" t="b">
        <f t="shared" si="702"/>
        <v>0</v>
      </c>
      <c r="T800" s="247" t="b">
        <f t="shared" si="703"/>
        <v>0</v>
      </c>
      <c r="U800" s="247" t="b">
        <f t="shared" si="704"/>
        <v>0</v>
      </c>
      <c r="V800" s="247" t="b">
        <f t="shared" si="705"/>
        <v>0</v>
      </c>
      <c r="W800" s="247" t="str">
        <f t="shared" si="742"/>
        <v>No</v>
      </c>
      <c r="X800" s="248" t="b">
        <f t="shared" si="706"/>
        <v>0</v>
      </c>
      <c r="Y800" s="248" t="b">
        <f t="shared" si="707"/>
        <v>0</v>
      </c>
      <c r="Z800" s="248" t="b">
        <f t="shared" si="708"/>
        <v>0</v>
      </c>
      <c r="AA800" s="248" t="b">
        <f t="shared" si="709"/>
        <v>0</v>
      </c>
      <c r="AB800" s="248" t="str">
        <f t="shared" si="743"/>
        <v>No</v>
      </c>
      <c r="AC800" s="249" t="b">
        <f t="shared" si="710"/>
        <v>0</v>
      </c>
      <c r="AD800" s="249" t="b">
        <f t="shared" si="711"/>
        <v>0</v>
      </c>
      <c r="AE800" s="249" t="b">
        <f t="shared" si="712"/>
        <v>0</v>
      </c>
      <c r="AF800" s="249" t="b">
        <f t="shared" si="713"/>
        <v>0</v>
      </c>
      <c r="AG800" s="249" t="str">
        <f t="shared" si="744"/>
        <v>No</v>
      </c>
      <c r="AH800" s="250" t="b">
        <f t="shared" si="714"/>
        <v>0</v>
      </c>
      <c r="AI800" s="250" t="b">
        <f t="shared" si="715"/>
        <v>0</v>
      </c>
      <c r="AJ800" s="250" t="b">
        <f t="shared" si="716"/>
        <v>0</v>
      </c>
      <c r="AK800" s="250" t="b">
        <f t="shared" si="717"/>
        <v>0</v>
      </c>
      <c r="AL800" s="250" t="str">
        <f t="shared" si="745"/>
        <v>No</v>
      </c>
      <c r="AN800" s="246" t="str">
        <f t="shared" si="746"/>
        <v/>
      </c>
      <c r="AO800" s="247" t="str">
        <f t="shared" si="747"/>
        <v/>
      </c>
      <c r="AP800" s="248" t="str">
        <f t="shared" si="748"/>
        <v/>
      </c>
      <c r="AQ800" s="249" t="str">
        <f t="shared" si="749"/>
        <v/>
      </c>
      <c r="AR800" s="250" t="str">
        <f t="shared" si="750"/>
        <v/>
      </c>
      <c r="AS800" s="234"/>
      <c r="AY800" s="385">
        <f t="shared" si="751"/>
        <v>0</v>
      </c>
      <c r="AZ800" s="385">
        <f t="shared" si="718"/>
        <v>0</v>
      </c>
      <c r="BA800" s="385">
        <f t="shared" si="752"/>
        <v>0</v>
      </c>
      <c r="BB800" s="385">
        <f t="shared" si="719"/>
        <v>0</v>
      </c>
      <c r="BC800" s="385">
        <f t="shared" si="720"/>
        <v>0</v>
      </c>
      <c r="BD800" s="385">
        <f t="shared" si="721"/>
        <v>0</v>
      </c>
      <c r="BE800" s="385">
        <f t="shared" si="722"/>
        <v>0</v>
      </c>
      <c r="BF800" s="385">
        <f t="shared" si="723"/>
        <v>0</v>
      </c>
      <c r="BG800" s="385">
        <f t="shared" si="724"/>
        <v>0</v>
      </c>
      <c r="BH800" s="385">
        <f t="shared" si="725"/>
        <v>0</v>
      </c>
      <c r="BI800" s="385">
        <f t="shared" si="726"/>
        <v>0</v>
      </c>
      <c r="BJ800" s="385">
        <f t="shared" si="727"/>
        <v>0</v>
      </c>
      <c r="BK800" s="385">
        <f t="shared" si="728"/>
        <v>0</v>
      </c>
      <c r="BL800" s="385">
        <f t="shared" si="729"/>
        <v>0</v>
      </c>
      <c r="BM800" s="385">
        <f t="shared" si="730"/>
        <v>0</v>
      </c>
      <c r="BN800" s="385">
        <f t="shared" si="731"/>
        <v>0</v>
      </c>
      <c r="CK800" s="239">
        <f t="shared" si="753"/>
        <v>0</v>
      </c>
      <c r="CL800" s="239">
        <f t="shared" si="754"/>
        <v>0</v>
      </c>
    </row>
    <row r="801" spans="3:90" x14ac:dyDescent="0.35">
      <c r="C801" s="235"/>
      <c r="D801" s="246" t="str">
        <f t="shared" si="732"/>
        <v/>
      </c>
      <c r="E801" s="247" t="str">
        <f t="shared" si="733"/>
        <v/>
      </c>
      <c r="F801" s="248" t="str">
        <f t="shared" si="734"/>
        <v/>
      </c>
      <c r="G801" s="249" t="str">
        <f t="shared" si="735"/>
        <v/>
      </c>
      <c r="H801" s="250" t="str">
        <f t="shared" si="736"/>
        <v/>
      </c>
      <c r="I801" s="386" t="str">
        <f t="shared" si="697"/>
        <v/>
      </c>
      <c r="J801" s="387" t="str">
        <f t="shared" si="698"/>
        <v/>
      </c>
      <c r="K801" s="388" t="str">
        <f t="shared" si="699"/>
        <v/>
      </c>
      <c r="L801" s="389" t="str">
        <f t="shared" si="700"/>
        <v/>
      </c>
      <c r="M801" s="250" t="str">
        <f t="shared" si="701"/>
        <v/>
      </c>
      <c r="N801" s="246" t="b">
        <f t="shared" si="737"/>
        <v>0</v>
      </c>
      <c r="O801" s="246" t="b">
        <f t="shared" si="738"/>
        <v>0</v>
      </c>
      <c r="P801" s="246" t="b">
        <f t="shared" si="739"/>
        <v>0</v>
      </c>
      <c r="Q801" s="246" t="b">
        <f t="shared" si="740"/>
        <v>0</v>
      </c>
      <c r="R801" s="246" t="str">
        <f t="shared" si="741"/>
        <v>No</v>
      </c>
      <c r="S801" s="247" t="b">
        <f t="shared" si="702"/>
        <v>0</v>
      </c>
      <c r="T801" s="247" t="b">
        <f t="shared" si="703"/>
        <v>0</v>
      </c>
      <c r="U801" s="247" t="b">
        <f t="shared" si="704"/>
        <v>0</v>
      </c>
      <c r="V801" s="247" t="b">
        <f t="shared" si="705"/>
        <v>0</v>
      </c>
      <c r="W801" s="247" t="str">
        <f t="shared" si="742"/>
        <v>No</v>
      </c>
      <c r="X801" s="248" t="b">
        <f t="shared" si="706"/>
        <v>0</v>
      </c>
      <c r="Y801" s="248" t="b">
        <f t="shared" si="707"/>
        <v>0</v>
      </c>
      <c r="Z801" s="248" t="b">
        <f t="shared" si="708"/>
        <v>0</v>
      </c>
      <c r="AA801" s="248" t="b">
        <f t="shared" si="709"/>
        <v>0</v>
      </c>
      <c r="AB801" s="248" t="str">
        <f t="shared" si="743"/>
        <v>No</v>
      </c>
      <c r="AC801" s="249" t="b">
        <f t="shared" si="710"/>
        <v>0</v>
      </c>
      <c r="AD801" s="249" t="b">
        <f t="shared" si="711"/>
        <v>0</v>
      </c>
      <c r="AE801" s="249" t="b">
        <f t="shared" si="712"/>
        <v>0</v>
      </c>
      <c r="AF801" s="249" t="b">
        <f t="shared" si="713"/>
        <v>0</v>
      </c>
      <c r="AG801" s="249" t="str">
        <f t="shared" si="744"/>
        <v>No</v>
      </c>
      <c r="AH801" s="250" t="b">
        <f t="shared" si="714"/>
        <v>0</v>
      </c>
      <c r="AI801" s="250" t="b">
        <f t="shared" si="715"/>
        <v>0</v>
      </c>
      <c r="AJ801" s="250" t="b">
        <f t="shared" si="716"/>
        <v>0</v>
      </c>
      <c r="AK801" s="250" t="b">
        <f t="shared" si="717"/>
        <v>0</v>
      </c>
      <c r="AL801" s="250" t="str">
        <f t="shared" si="745"/>
        <v>No</v>
      </c>
      <c r="AN801" s="246" t="str">
        <f t="shared" si="746"/>
        <v/>
      </c>
      <c r="AO801" s="247" t="str">
        <f t="shared" si="747"/>
        <v/>
      </c>
      <c r="AP801" s="248" t="str">
        <f t="shared" si="748"/>
        <v/>
      </c>
      <c r="AQ801" s="249" t="str">
        <f t="shared" si="749"/>
        <v/>
      </c>
      <c r="AR801" s="250" t="str">
        <f t="shared" si="750"/>
        <v/>
      </c>
      <c r="AS801" s="234"/>
      <c r="AY801" s="385">
        <f t="shared" si="751"/>
        <v>0</v>
      </c>
      <c r="AZ801" s="385">
        <f t="shared" si="718"/>
        <v>0</v>
      </c>
      <c r="BA801" s="385">
        <f t="shared" si="752"/>
        <v>0</v>
      </c>
      <c r="BB801" s="385">
        <f t="shared" si="719"/>
        <v>0</v>
      </c>
      <c r="BC801" s="385">
        <f t="shared" si="720"/>
        <v>0</v>
      </c>
      <c r="BD801" s="385">
        <f t="shared" si="721"/>
        <v>0</v>
      </c>
      <c r="BE801" s="385">
        <f t="shared" si="722"/>
        <v>0</v>
      </c>
      <c r="BF801" s="385">
        <f t="shared" si="723"/>
        <v>0</v>
      </c>
      <c r="BG801" s="385">
        <f t="shared" si="724"/>
        <v>0</v>
      </c>
      <c r="BH801" s="385">
        <f t="shared" si="725"/>
        <v>0</v>
      </c>
      <c r="BI801" s="385">
        <f t="shared" si="726"/>
        <v>0</v>
      </c>
      <c r="BJ801" s="385">
        <f t="shared" si="727"/>
        <v>0</v>
      </c>
      <c r="BK801" s="385">
        <f t="shared" si="728"/>
        <v>0</v>
      </c>
      <c r="BL801" s="385">
        <f t="shared" si="729"/>
        <v>0</v>
      </c>
      <c r="BM801" s="385">
        <f t="shared" si="730"/>
        <v>0</v>
      </c>
      <c r="BN801" s="385">
        <f t="shared" si="731"/>
        <v>0</v>
      </c>
      <c r="CK801" s="239">
        <f t="shared" si="753"/>
        <v>0</v>
      </c>
      <c r="CL801" s="239">
        <f t="shared" si="754"/>
        <v>0</v>
      </c>
    </row>
    <row r="802" spans="3:90" x14ac:dyDescent="0.35">
      <c r="C802" s="235"/>
      <c r="D802" s="246" t="str">
        <f t="shared" si="732"/>
        <v/>
      </c>
      <c r="E802" s="247" t="str">
        <f t="shared" si="733"/>
        <v/>
      </c>
      <c r="F802" s="248" t="str">
        <f t="shared" si="734"/>
        <v/>
      </c>
      <c r="G802" s="249" t="str">
        <f t="shared" si="735"/>
        <v/>
      </c>
      <c r="H802" s="250" t="str">
        <f t="shared" si="736"/>
        <v/>
      </c>
      <c r="I802" s="386" t="str">
        <f t="shared" si="697"/>
        <v/>
      </c>
      <c r="J802" s="387" t="str">
        <f t="shared" si="698"/>
        <v/>
      </c>
      <c r="K802" s="388" t="str">
        <f t="shared" si="699"/>
        <v/>
      </c>
      <c r="L802" s="389" t="str">
        <f t="shared" si="700"/>
        <v/>
      </c>
      <c r="M802" s="250" t="str">
        <f t="shared" si="701"/>
        <v/>
      </c>
      <c r="N802" s="246" t="b">
        <f t="shared" si="737"/>
        <v>0</v>
      </c>
      <c r="O802" s="246" t="b">
        <f t="shared" si="738"/>
        <v>0</v>
      </c>
      <c r="P802" s="246" t="b">
        <f t="shared" si="739"/>
        <v>0</v>
      </c>
      <c r="Q802" s="246" t="b">
        <f t="shared" si="740"/>
        <v>0</v>
      </c>
      <c r="R802" s="246" t="str">
        <f t="shared" si="741"/>
        <v>No</v>
      </c>
      <c r="S802" s="247" t="b">
        <f t="shared" si="702"/>
        <v>0</v>
      </c>
      <c r="T802" s="247" t="b">
        <f t="shared" si="703"/>
        <v>0</v>
      </c>
      <c r="U802" s="247" t="b">
        <f t="shared" si="704"/>
        <v>0</v>
      </c>
      <c r="V802" s="247" t="b">
        <f t="shared" si="705"/>
        <v>0</v>
      </c>
      <c r="W802" s="247" t="str">
        <f t="shared" si="742"/>
        <v>No</v>
      </c>
      <c r="X802" s="248" t="b">
        <f t="shared" si="706"/>
        <v>0</v>
      </c>
      <c r="Y802" s="248" t="b">
        <f t="shared" si="707"/>
        <v>0</v>
      </c>
      <c r="Z802" s="248" t="b">
        <f t="shared" si="708"/>
        <v>0</v>
      </c>
      <c r="AA802" s="248" t="b">
        <f t="shared" si="709"/>
        <v>0</v>
      </c>
      <c r="AB802" s="248" t="str">
        <f t="shared" si="743"/>
        <v>No</v>
      </c>
      <c r="AC802" s="249" t="b">
        <f t="shared" si="710"/>
        <v>0</v>
      </c>
      <c r="AD802" s="249" t="b">
        <f t="shared" si="711"/>
        <v>0</v>
      </c>
      <c r="AE802" s="249" t="b">
        <f t="shared" si="712"/>
        <v>0</v>
      </c>
      <c r="AF802" s="249" t="b">
        <f t="shared" si="713"/>
        <v>0</v>
      </c>
      <c r="AG802" s="249" t="str">
        <f t="shared" si="744"/>
        <v>No</v>
      </c>
      <c r="AH802" s="250" t="b">
        <f t="shared" si="714"/>
        <v>0</v>
      </c>
      <c r="AI802" s="250" t="b">
        <f t="shared" si="715"/>
        <v>0</v>
      </c>
      <c r="AJ802" s="250" t="b">
        <f t="shared" si="716"/>
        <v>0</v>
      </c>
      <c r="AK802" s="250" t="b">
        <f t="shared" si="717"/>
        <v>0</v>
      </c>
      <c r="AL802" s="250" t="str">
        <f t="shared" si="745"/>
        <v>No</v>
      </c>
      <c r="AN802" s="246" t="str">
        <f t="shared" si="746"/>
        <v/>
      </c>
      <c r="AO802" s="247" t="str">
        <f t="shared" si="747"/>
        <v/>
      </c>
      <c r="AP802" s="248" t="str">
        <f t="shared" si="748"/>
        <v/>
      </c>
      <c r="AQ802" s="249" t="str">
        <f t="shared" si="749"/>
        <v/>
      </c>
      <c r="AR802" s="250" t="str">
        <f t="shared" si="750"/>
        <v/>
      </c>
      <c r="AS802" s="234"/>
      <c r="AY802" s="385">
        <f t="shared" si="751"/>
        <v>0</v>
      </c>
      <c r="AZ802" s="385">
        <f t="shared" si="718"/>
        <v>0</v>
      </c>
      <c r="BA802" s="385">
        <f t="shared" si="752"/>
        <v>0</v>
      </c>
      <c r="BB802" s="385">
        <f t="shared" si="719"/>
        <v>0</v>
      </c>
      <c r="BC802" s="385">
        <f t="shared" si="720"/>
        <v>0</v>
      </c>
      <c r="BD802" s="385">
        <f t="shared" si="721"/>
        <v>0</v>
      </c>
      <c r="BE802" s="385">
        <f t="shared" si="722"/>
        <v>0</v>
      </c>
      <c r="BF802" s="385">
        <f t="shared" si="723"/>
        <v>0</v>
      </c>
      <c r="BG802" s="385">
        <f t="shared" si="724"/>
        <v>0</v>
      </c>
      <c r="BH802" s="385">
        <f t="shared" si="725"/>
        <v>0</v>
      </c>
      <c r="BI802" s="385">
        <f t="shared" si="726"/>
        <v>0</v>
      </c>
      <c r="BJ802" s="385">
        <f t="shared" si="727"/>
        <v>0</v>
      </c>
      <c r="BK802" s="385">
        <f t="shared" si="728"/>
        <v>0</v>
      </c>
      <c r="BL802" s="385">
        <f t="shared" si="729"/>
        <v>0</v>
      </c>
      <c r="BM802" s="385">
        <f t="shared" si="730"/>
        <v>0</v>
      </c>
      <c r="BN802" s="385">
        <f t="shared" si="731"/>
        <v>0</v>
      </c>
      <c r="CK802" s="239">
        <f t="shared" si="753"/>
        <v>0</v>
      </c>
      <c r="CL802" s="239">
        <f t="shared" si="754"/>
        <v>0</v>
      </c>
    </row>
    <row r="803" spans="3:90" x14ac:dyDescent="0.35">
      <c r="C803" s="235"/>
      <c r="D803" s="246" t="str">
        <f t="shared" si="732"/>
        <v/>
      </c>
      <c r="E803" s="247" t="str">
        <f t="shared" si="733"/>
        <v/>
      </c>
      <c r="F803" s="248" t="str">
        <f t="shared" si="734"/>
        <v/>
      </c>
      <c r="G803" s="249" t="str">
        <f t="shared" si="735"/>
        <v/>
      </c>
      <c r="H803" s="250" t="str">
        <f t="shared" si="736"/>
        <v/>
      </c>
      <c r="I803" s="386" t="str">
        <f t="shared" si="697"/>
        <v/>
      </c>
      <c r="J803" s="387" t="str">
        <f t="shared" si="698"/>
        <v/>
      </c>
      <c r="K803" s="388" t="str">
        <f t="shared" si="699"/>
        <v/>
      </c>
      <c r="L803" s="389" t="str">
        <f t="shared" si="700"/>
        <v/>
      </c>
      <c r="M803" s="250" t="str">
        <f t="shared" si="701"/>
        <v/>
      </c>
      <c r="N803" s="246" t="b">
        <f t="shared" si="737"/>
        <v>0</v>
      </c>
      <c r="O803" s="246" t="b">
        <f t="shared" si="738"/>
        <v>0</v>
      </c>
      <c r="P803" s="246" t="b">
        <f t="shared" si="739"/>
        <v>0</v>
      </c>
      <c r="Q803" s="246" t="b">
        <f t="shared" si="740"/>
        <v>0</v>
      </c>
      <c r="R803" s="246" t="str">
        <f t="shared" si="741"/>
        <v>No</v>
      </c>
      <c r="S803" s="247" t="b">
        <f t="shared" si="702"/>
        <v>0</v>
      </c>
      <c r="T803" s="247" t="b">
        <f t="shared" si="703"/>
        <v>0</v>
      </c>
      <c r="U803" s="247" t="b">
        <f t="shared" si="704"/>
        <v>0</v>
      </c>
      <c r="V803" s="247" t="b">
        <f t="shared" si="705"/>
        <v>0</v>
      </c>
      <c r="W803" s="247" t="str">
        <f t="shared" si="742"/>
        <v>No</v>
      </c>
      <c r="X803" s="248" t="b">
        <f t="shared" si="706"/>
        <v>0</v>
      </c>
      <c r="Y803" s="248" t="b">
        <f t="shared" si="707"/>
        <v>0</v>
      </c>
      <c r="Z803" s="248" t="b">
        <f t="shared" si="708"/>
        <v>0</v>
      </c>
      <c r="AA803" s="248" t="b">
        <f t="shared" si="709"/>
        <v>0</v>
      </c>
      <c r="AB803" s="248" t="str">
        <f t="shared" si="743"/>
        <v>No</v>
      </c>
      <c r="AC803" s="249" t="b">
        <f t="shared" si="710"/>
        <v>0</v>
      </c>
      <c r="AD803" s="249" t="b">
        <f t="shared" si="711"/>
        <v>0</v>
      </c>
      <c r="AE803" s="249" t="b">
        <f t="shared" si="712"/>
        <v>0</v>
      </c>
      <c r="AF803" s="249" t="b">
        <f t="shared" si="713"/>
        <v>0</v>
      </c>
      <c r="AG803" s="249" t="str">
        <f t="shared" si="744"/>
        <v>No</v>
      </c>
      <c r="AH803" s="250" t="b">
        <f t="shared" si="714"/>
        <v>0</v>
      </c>
      <c r="AI803" s="250" t="b">
        <f t="shared" si="715"/>
        <v>0</v>
      </c>
      <c r="AJ803" s="250" t="b">
        <f t="shared" si="716"/>
        <v>0</v>
      </c>
      <c r="AK803" s="250" t="b">
        <f t="shared" si="717"/>
        <v>0</v>
      </c>
      <c r="AL803" s="250" t="str">
        <f t="shared" si="745"/>
        <v>No</v>
      </c>
      <c r="AN803" s="246" t="str">
        <f t="shared" si="746"/>
        <v/>
      </c>
      <c r="AO803" s="247" t="str">
        <f t="shared" si="747"/>
        <v/>
      </c>
      <c r="AP803" s="248" t="str">
        <f t="shared" si="748"/>
        <v/>
      </c>
      <c r="AQ803" s="249" t="str">
        <f t="shared" si="749"/>
        <v/>
      </c>
      <c r="AR803" s="250" t="str">
        <f t="shared" si="750"/>
        <v/>
      </c>
      <c r="AS803" s="234"/>
      <c r="AY803" s="385">
        <f t="shared" si="751"/>
        <v>0</v>
      </c>
      <c r="AZ803" s="385">
        <f t="shared" si="718"/>
        <v>0</v>
      </c>
      <c r="BA803" s="385">
        <f t="shared" si="752"/>
        <v>0</v>
      </c>
      <c r="BB803" s="385">
        <f t="shared" si="719"/>
        <v>0</v>
      </c>
      <c r="BC803" s="385">
        <f t="shared" si="720"/>
        <v>0</v>
      </c>
      <c r="BD803" s="385">
        <f t="shared" si="721"/>
        <v>0</v>
      </c>
      <c r="BE803" s="385">
        <f t="shared" si="722"/>
        <v>0</v>
      </c>
      <c r="BF803" s="385">
        <f t="shared" si="723"/>
        <v>0</v>
      </c>
      <c r="BG803" s="385">
        <f t="shared" si="724"/>
        <v>0</v>
      </c>
      <c r="BH803" s="385">
        <f t="shared" si="725"/>
        <v>0</v>
      </c>
      <c r="BI803" s="385">
        <f t="shared" si="726"/>
        <v>0</v>
      </c>
      <c r="BJ803" s="385">
        <f t="shared" si="727"/>
        <v>0</v>
      </c>
      <c r="BK803" s="385">
        <f t="shared" si="728"/>
        <v>0</v>
      </c>
      <c r="BL803" s="385">
        <f t="shared" si="729"/>
        <v>0</v>
      </c>
      <c r="BM803" s="385">
        <f t="shared" si="730"/>
        <v>0</v>
      </c>
      <c r="BN803" s="385">
        <f t="shared" si="731"/>
        <v>0</v>
      </c>
      <c r="CK803" s="239">
        <f t="shared" si="753"/>
        <v>0</v>
      </c>
      <c r="CL803" s="239">
        <f t="shared" si="754"/>
        <v>0</v>
      </c>
    </row>
    <row r="804" spans="3:90" x14ac:dyDescent="0.35">
      <c r="C804" s="235"/>
      <c r="D804" s="246" t="str">
        <f t="shared" si="732"/>
        <v/>
      </c>
      <c r="E804" s="247" t="str">
        <f t="shared" si="733"/>
        <v/>
      </c>
      <c r="F804" s="248" t="str">
        <f t="shared" si="734"/>
        <v/>
      </c>
      <c r="G804" s="249" t="str">
        <f t="shared" si="735"/>
        <v/>
      </c>
      <c r="H804" s="250" t="str">
        <f t="shared" si="736"/>
        <v/>
      </c>
      <c r="I804" s="386" t="str">
        <f t="shared" si="697"/>
        <v/>
      </c>
      <c r="J804" s="387" t="str">
        <f t="shared" si="698"/>
        <v/>
      </c>
      <c r="K804" s="388" t="str">
        <f t="shared" si="699"/>
        <v/>
      </c>
      <c r="L804" s="389" t="str">
        <f t="shared" si="700"/>
        <v/>
      </c>
      <c r="M804" s="250" t="str">
        <f t="shared" si="701"/>
        <v/>
      </c>
      <c r="N804" s="246" t="b">
        <f t="shared" si="737"/>
        <v>0</v>
      </c>
      <c r="O804" s="246" t="b">
        <f t="shared" si="738"/>
        <v>0</v>
      </c>
      <c r="P804" s="246" t="b">
        <f t="shared" si="739"/>
        <v>0</v>
      </c>
      <c r="Q804" s="246" t="b">
        <f t="shared" si="740"/>
        <v>0</v>
      </c>
      <c r="R804" s="246" t="str">
        <f t="shared" si="741"/>
        <v>No</v>
      </c>
      <c r="S804" s="247" t="b">
        <f t="shared" si="702"/>
        <v>0</v>
      </c>
      <c r="T804" s="247" t="b">
        <f t="shared" si="703"/>
        <v>0</v>
      </c>
      <c r="U804" s="247" t="b">
        <f t="shared" si="704"/>
        <v>0</v>
      </c>
      <c r="V804" s="247" t="b">
        <f t="shared" si="705"/>
        <v>0</v>
      </c>
      <c r="W804" s="247" t="str">
        <f t="shared" si="742"/>
        <v>No</v>
      </c>
      <c r="X804" s="248" t="b">
        <f t="shared" si="706"/>
        <v>0</v>
      </c>
      <c r="Y804" s="248" t="b">
        <f t="shared" si="707"/>
        <v>0</v>
      </c>
      <c r="Z804" s="248" t="b">
        <f t="shared" si="708"/>
        <v>0</v>
      </c>
      <c r="AA804" s="248" t="b">
        <f t="shared" si="709"/>
        <v>0</v>
      </c>
      <c r="AB804" s="248" t="str">
        <f t="shared" si="743"/>
        <v>No</v>
      </c>
      <c r="AC804" s="249" t="b">
        <f t="shared" si="710"/>
        <v>0</v>
      </c>
      <c r="AD804" s="249" t="b">
        <f t="shared" si="711"/>
        <v>0</v>
      </c>
      <c r="AE804" s="249" t="b">
        <f t="shared" si="712"/>
        <v>0</v>
      </c>
      <c r="AF804" s="249" t="b">
        <f t="shared" si="713"/>
        <v>0</v>
      </c>
      <c r="AG804" s="249" t="str">
        <f t="shared" si="744"/>
        <v>No</v>
      </c>
      <c r="AH804" s="250" t="b">
        <f t="shared" si="714"/>
        <v>0</v>
      </c>
      <c r="AI804" s="250" t="b">
        <f t="shared" si="715"/>
        <v>0</v>
      </c>
      <c r="AJ804" s="250" t="b">
        <f t="shared" si="716"/>
        <v>0</v>
      </c>
      <c r="AK804" s="250" t="b">
        <f t="shared" si="717"/>
        <v>0</v>
      </c>
      <c r="AL804" s="250" t="str">
        <f t="shared" si="745"/>
        <v>No</v>
      </c>
      <c r="AN804" s="246" t="str">
        <f t="shared" si="746"/>
        <v/>
      </c>
      <c r="AO804" s="247" t="str">
        <f t="shared" si="747"/>
        <v/>
      </c>
      <c r="AP804" s="248" t="str">
        <f t="shared" si="748"/>
        <v/>
      </c>
      <c r="AQ804" s="249" t="str">
        <f t="shared" si="749"/>
        <v/>
      </c>
      <c r="AR804" s="250" t="str">
        <f t="shared" si="750"/>
        <v/>
      </c>
      <c r="AS804" s="234"/>
      <c r="AY804" s="385">
        <f t="shared" si="751"/>
        <v>0</v>
      </c>
      <c r="AZ804" s="385">
        <f t="shared" si="718"/>
        <v>0</v>
      </c>
      <c r="BA804" s="385">
        <f t="shared" si="752"/>
        <v>0</v>
      </c>
      <c r="BB804" s="385">
        <f t="shared" si="719"/>
        <v>0</v>
      </c>
      <c r="BC804" s="385">
        <f t="shared" si="720"/>
        <v>0</v>
      </c>
      <c r="BD804" s="385">
        <f t="shared" si="721"/>
        <v>0</v>
      </c>
      <c r="BE804" s="385">
        <f t="shared" si="722"/>
        <v>0</v>
      </c>
      <c r="BF804" s="385">
        <f t="shared" si="723"/>
        <v>0</v>
      </c>
      <c r="BG804" s="385">
        <f t="shared" si="724"/>
        <v>0</v>
      </c>
      <c r="BH804" s="385">
        <f t="shared" si="725"/>
        <v>0</v>
      </c>
      <c r="BI804" s="385">
        <f t="shared" si="726"/>
        <v>0</v>
      </c>
      <c r="BJ804" s="385">
        <f t="shared" si="727"/>
        <v>0</v>
      </c>
      <c r="BK804" s="385">
        <f t="shared" si="728"/>
        <v>0</v>
      </c>
      <c r="BL804" s="385">
        <f t="shared" si="729"/>
        <v>0</v>
      </c>
      <c r="BM804" s="385">
        <f t="shared" si="730"/>
        <v>0</v>
      </c>
      <c r="BN804" s="385">
        <f t="shared" si="731"/>
        <v>0</v>
      </c>
      <c r="CK804" s="239">
        <f t="shared" si="753"/>
        <v>0</v>
      </c>
      <c r="CL804" s="239">
        <f t="shared" si="754"/>
        <v>0</v>
      </c>
    </row>
    <row r="805" spans="3:90" x14ac:dyDescent="0.35">
      <c r="C805" s="235"/>
      <c r="D805" s="246" t="str">
        <f t="shared" si="732"/>
        <v/>
      </c>
      <c r="E805" s="247" t="str">
        <f t="shared" si="733"/>
        <v/>
      </c>
      <c r="F805" s="248" t="str">
        <f t="shared" si="734"/>
        <v/>
      </c>
      <c r="G805" s="249" t="str">
        <f t="shared" si="735"/>
        <v/>
      </c>
      <c r="H805" s="250" t="str">
        <f t="shared" si="736"/>
        <v/>
      </c>
      <c r="I805" s="386" t="str">
        <f t="shared" si="697"/>
        <v/>
      </c>
      <c r="J805" s="387" t="str">
        <f t="shared" si="698"/>
        <v/>
      </c>
      <c r="K805" s="388" t="str">
        <f t="shared" si="699"/>
        <v/>
      </c>
      <c r="L805" s="389" t="str">
        <f t="shared" si="700"/>
        <v/>
      </c>
      <c r="M805" s="250" t="str">
        <f t="shared" si="701"/>
        <v/>
      </c>
      <c r="N805" s="246" t="b">
        <f t="shared" si="737"/>
        <v>0</v>
      </c>
      <c r="O805" s="246" t="b">
        <f t="shared" si="738"/>
        <v>0</v>
      </c>
      <c r="P805" s="246" t="b">
        <f t="shared" si="739"/>
        <v>0</v>
      </c>
      <c r="Q805" s="246" t="b">
        <f t="shared" si="740"/>
        <v>0</v>
      </c>
      <c r="R805" s="246" t="str">
        <f t="shared" si="741"/>
        <v>No</v>
      </c>
      <c r="S805" s="247" t="b">
        <f t="shared" si="702"/>
        <v>0</v>
      </c>
      <c r="T805" s="247" t="b">
        <f t="shared" si="703"/>
        <v>0</v>
      </c>
      <c r="U805" s="247" t="b">
        <f t="shared" si="704"/>
        <v>0</v>
      </c>
      <c r="V805" s="247" t="b">
        <f t="shared" si="705"/>
        <v>0</v>
      </c>
      <c r="W805" s="247" t="str">
        <f t="shared" si="742"/>
        <v>No</v>
      </c>
      <c r="X805" s="248" t="b">
        <f t="shared" si="706"/>
        <v>0</v>
      </c>
      <c r="Y805" s="248" t="b">
        <f t="shared" si="707"/>
        <v>0</v>
      </c>
      <c r="Z805" s="248" t="b">
        <f t="shared" si="708"/>
        <v>0</v>
      </c>
      <c r="AA805" s="248" t="b">
        <f t="shared" si="709"/>
        <v>0</v>
      </c>
      <c r="AB805" s="248" t="str">
        <f t="shared" si="743"/>
        <v>No</v>
      </c>
      <c r="AC805" s="249" t="b">
        <f t="shared" si="710"/>
        <v>0</v>
      </c>
      <c r="AD805" s="249" t="b">
        <f t="shared" si="711"/>
        <v>0</v>
      </c>
      <c r="AE805" s="249" t="b">
        <f t="shared" si="712"/>
        <v>0</v>
      </c>
      <c r="AF805" s="249" t="b">
        <f t="shared" si="713"/>
        <v>0</v>
      </c>
      <c r="AG805" s="249" t="str">
        <f t="shared" si="744"/>
        <v>No</v>
      </c>
      <c r="AH805" s="250" t="b">
        <f t="shared" si="714"/>
        <v>0</v>
      </c>
      <c r="AI805" s="250" t="b">
        <f t="shared" si="715"/>
        <v>0</v>
      </c>
      <c r="AJ805" s="250" t="b">
        <f t="shared" si="716"/>
        <v>0</v>
      </c>
      <c r="AK805" s="250" t="b">
        <f t="shared" si="717"/>
        <v>0</v>
      </c>
      <c r="AL805" s="250" t="str">
        <f t="shared" si="745"/>
        <v>No</v>
      </c>
      <c r="AN805" s="246" t="str">
        <f t="shared" si="746"/>
        <v/>
      </c>
      <c r="AO805" s="247" t="str">
        <f t="shared" si="747"/>
        <v/>
      </c>
      <c r="AP805" s="248" t="str">
        <f t="shared" si="748"/>
        <v/>
      </c>
      <c r="AQ805" s="249" t="str">
        <f t="shared" si="749"/>
        <v/>
      </c>
      <c r="AR805" s="250" t="str">
        <f t="shared" si="750"/>
        <v/>
      </c>
      <c r="AS805" s="234"/>
      <c r="AY805" s="385">
        <f t="shared" si="751"/>
        <v>0</v>
      </c>
      <c r="AZ805" s="385">
        <f t="shared" si="718"/>
        <v>0</v>
      </c>
      <c r="BA805" s="385">
        <f t="shared" si="752"/>
        <v>0</v>
      </c>
      <c r="BB805" s="385">
        <f t="shared" si="719"/>
        <v>0</v>
      </c>
      <c r="BC805" s="385">
        <f t="shared" si="720"/>
        <v>0</v>
      </c>
      <c r="BD805" s="385">
        <f t="shared" si="721"/>
        <v>0</v>
      </c>
      <c r="BE805" s="385">
        <f t="shared" si="722"/>
        <v>0</v>
      </c>
      <c r="BF805" s="385">
        <f t="shared" si="723"/>
        <v>0</v>
      </c>
      <c r="BG805" s="385">
        <f t="shared" si="724"/>
        <v>0</v>
      </c>
      <c r="BH805" s="385">
        <f t="shared" si="725"/>
        <v>0</v>
      </c>
      <c r="BI805" s="385">
        <f t="shared" si="726"/>
        <v>0</v>
      </c>
      <c r="BJ805" s="385">
        <f t="shared" si="727"/>
        <v>0</v>
      </c>
      <c r="BK805" s="385">
        <f t="shared" si="728"/>
        <v>0</v>
      </c>
      <c r="BL805" s="385">
        <f t="shared" si="729"/>
        <v>0</v>
      </c>
      <c r="BM805" s="385">
        <f t="shared" si="730"/>
        <v>0</v>
      </c>
      <c r="BN805" s="385">
        <f t="shared" si="731"/>
        <v>0</v>
      </c>
      <c r="CK805" s="239">
        <f t="shared" si="753"/>
        <v>0</v>
      </c>
      <c r="CL805" s="239">
        <f t="shared" si="754"/>
        <v>0</v>
      </c>
    </row>
    <row r="806" spans="3:90" x14ac:dyDescent="0.35">
      <c r="C806" s="235"/>
      <c r="D806" s="246" t="str">
        <f t="shared" si="732"/>
        <v/>
      </c>
      <c r="E806" s="247" t="str">
        <f t="shared" si="733"/>
        <v/>
      </c>
      <c r="F806" s="248" t="str">
        <f t="shared" si="734"/>
        <v/>
      </c>
      <c r="G806" s="249" t="str">
        <f t="shared" si="735"/>
        <v/>
      </c>
      <c r="H806" s="250" t="str">
        <f t="shared" si="736"/>
        <v/>
      </c>
      <c r="I806" s="386" t="str">
        <f t="shared" si="697"/>
        <v/>
      </c>
      <c r="J806" s="387" t="str">
        <f t="shared" si="698"/>
        <v/>
      </c>
      <c r="K806" s="388" t="str">
        <f t="shared" si="699"/>
        <v/>
      </c>
      <c r="L806" s="389" t="str">
        <f t="shared" si="700"/>
        <v/>
      </c>
      <c r="M806" s="250" t="str">
        <f t="shared" si="701"/>
        <v/>
      </c>
      <c r="N806" s="246" t="b">
        <f t="shared" si="737"/>
        <v>0</v>
      </c>
      <c r="O806" s="246" t="b">
        <f t="shared" si="738"/>
        <v>0</v>
      </c>
      <c r="P806" s="246" t="b">
        <f t="shared" si="739"/>
        <v>0</v>
      </c>
      <c r="Q806" s="246" t="b">
        <f t="shared" si="740"/>
        <v>0</v>
      </c>
      <c r="R806" s="246" t="str">
        <f t="shared" si="741"/>
        <v>No</v>
      </c>
      <c r="S806" s="247" t="b">
        <f t="shared" si="702"/>
        <v>0</v>
      </c>
      <c r="T806" s="247" t="b">
        <f t="shared" si="703"/>
        <v>0</v>
      </c>
      <c r="U806" s="247" t="b">
        <f t="shared" si="704"/>
        <v>0</v>
      </c>
      <c r="V806" s="247" t="b">
        <f t="shared" si="705"/>
        <v>0</v>
      </c>
      <c r="W806" s="247" t="str">
        <f t="shared" si="742"/>
        <v>No</v>
      </c>
      <c r="X806" s="248" t="b">
        <f t="shared" si="706"/>
        <v>0</v>
      </c>
      <c r="Y806" s="248" t="b">
        <f t="shared" si="707"/>
        <v>0</v>
      </c>
      <c r="Z806" s="248" t="b">
        <f t="shared" si="708"/>
        <v>0</v>
      </c>
      <c r="AA806" s="248" t="b">
        <f t="shared" si="709"/>
        <v>0</v>
      </c>
      <c r="AB806" s="248" t="str">
        <f t="shared" si="743"/>
        <v>No</v>
      </c>
      <c r="AC806" s="249" t="b">
        <f t="shared" si="710"/>
        <v>0</v>
      </c>
      <c r="AD806" s="249" t="b">
        <f t="shared" si="711"/>
        <v>0</v>
      </c>
      <c r="AE806" s="249" t="b">
        <f t="shared" si="712"/>
        <v>0</v>
      </c>
      <c r="AF806" s="249" t="b">
        <f t="shared" si="713"/>
        <v>0</v>
      </c>
      <c r="AG806" s="249" t="str">
        <f t="shared" si="744"/>
        <v>No</v>
      </c>
      <c r="AH806" s="250" t="b">
        <f t="shared" si="714"/>
        <v>0</v>
      </c>
      <c r="AI806" s="250" t="b">
        <f t="shared" si="715"/>
        <v>0</v>
      </c>
      <c r="AJ806" s="250" t="b">
        <f t="shared" si="716"/>
        <v>0</v>
      </c>
      <c r="AK806" s="250" t="b">
        <f t="shared" si="717"/>
        <v>0</v>
      </c>
      <c r="AL806" s="250" t="str">
        <f t="shared" si="745"/>
        <v>No</v>
      </c>
      <c r="AN806" s="246" t="str">
        <f t="shared" si="746"/>
        <v/>
      </c>
      <c r="AO806" s="247" t="str">
        <f t="shared" si="747"/>
        <v/>
      </c>
      <c r="AP806" s="248" t="str">
        <f t="shared" si="748"/>
        <v/>
      </c>
      <c r="AQ806" s="249" t="str">
        <f t="shared" si="749"/>
        <v/>
      </c>
      <c r="AR806" s="250" t="str">
        <f t="shared" si="750"/>
        <v/>
      </c>
      <c r="AS806" s="234"/>
      <c r="AY806" s="385">
        <f t="shared" si="751"/>
        <v>0</v>
      </c>
      <c r="AZ806" s="385">
        <f t="shared" si="718"/>
        <v>0</v>
      </c>
      <c r="BA806" s="385">
        <f t="shared" si="752"/>
        <v>0</v>
      </c>
      <c r="BB806" s="385">
        <f t="shared" si="719"/>
        <v>0</v>
      </c>
      <c r="BC806" s="385">
        <f t="shared" si="720"/>
        <v>0</v>
      </c>
      <c r="BD806" s="385">
        <f t="shared" si="721"/>
        <v>0</v>
      </c>
      <c r="BE806" s="385">
        <f t="shared" si="722"/>
        <v>0</v>
      </c>
      <c r="BF806" s="385">
        <f t="shared" si="723"/>
        <v>0</v>
      </c>
      <c r="BG806" s="385">
        <f t="shared" si="724"/>
        <v>0</v>
      </c>
      <c r="BH806" s="385">
        <f t="shared" si="725"/>
        <v>0</v>
      </c>
      <c r="BI806" s="385">
        <f t="shared" si="726"/>
        <v>0</v>
      </c>
      <c r="BJ806" s="385">
        <f t="shared" si="727"/>
        <v>0</v>
      </c>
      <c r="BK806" s="385">
        <f t="shared" si="728"/>
        <v>0</v>
      </c>
      <c r="BL806" s="385">
        <f t="shared" si="729"/>
        <v>0</v>
      </c>
      <c r="BM806" s="385">
        <f t="shared" si="730"/>
        <v>0</v>
      </c>
      <c r="BN806" s="385">
        <f t="shared" si="731"/>
        <v>0</v>
      </c>
      <c r="CK806" s="239">
        <f t="shared" si="753"/>
        <v>0</v>
      </c>
      <c r="CL806" s="239">
        <f t="shared" si="754"/>
        <v>0</v>
      </c>
    </row>
    <row r="807" spans="3:90" x14ac:dyDescent="0.35">
      <c r="C807" s="235"/>
      <c r="D807" s="246" t="str">
        <f t="shared" si="732"/>
        <v/>
      </c>
      <c r="E807" s="247" t="str">
        <f t="shared" si="733"/>
        <v/>
      </c>
      <c r="F807" s="248" t="str">
        <f t="shared" si="734"/>
        <v/>
      </c>
      <c r="G807" s="249" t="str">
        <f t="shared" si="735"/>
        <v/>
      </c>
      <c r="H807" s="250" t="str">
        <f t="shared" si="736"/>
        <v/>
      </c>
      <c r="I807" s="386" t="str">
        <f t="shared" si="697"/>
        <v/>
      </c>
      <c r="J807" s="387" t="str">
        <f t="shared" si="698"/>
        <v/>
      </c>
      <c r="K807" s="388" t="str">
        <f t="shared" si="699"/>
        <v/>
      </c>
      <c r="L807" s="389" t="str">
        <f t="shared" si="700"/>
        <v/>
      </c>
      <c r="M807" s="250" t="str">
        <f t="shared" si="701"/>
        <v/>
      </c>
      <c r="N807" s="246" t="b">
        <f t="shared" si="737"/>
        <v>0</v>
      </c>
      <c r="O807" s="246" t="b">
        <f t="shared" si="738"/>
        <v>0</v>
      </c>
      <c r="P807" s="246" t="b">
        <f t="shared" si="739"/>
        <v>0</v>
      </c>
      <c r="Q807" s="246" t="b">
        <f t="shared" si="740"/>
        <v>0</v>
      </c>
      <c r="R807" s="246" t="str">
        <f t="shared" si="741"/>
        <v>No</v>
      </c>
      <c r="S807" s="247" t="b">
        <f t="shared" si="702"/>
        <v>0</v>
      </c>
      <c r="T807" s="247" t="b">
        <f t="shared" si="703"/>
        <v>0</v>
      </c>
      <c r="U807" s="247" t="b">
        <f t="shared" si="704"/>
        <v>0</v>
      </c>
      <c r="V807" s="247" t="b">
        <f t="shared" si="705"/>
        <v>0</v>
      </c>
      <c r="W807" s="247" t="str">
        <f t="shared" si="742"/>
        <v>No</v>
      </c>
      <c r="X807" s="248" t="b">
        <f t="shared" si="706"/>
        <v>0</v>
      </c>
      <c r="Y807" s="248" t="b">
        <f t="shared" si="707"/>
        <v>0</v>
      </c>
      <c r="Z807" s="248" t="b">
        <f t="shared" si="708"/>
        <v>0</v>
      </c>
      <c r="AA807" s="248" t="b">
        <f t="shared" si="709"/>
        <v>0</v>
      </c>
      <c r="AB807" s="248" t="str">
        <f t="shared" si="743"/>
        <v>No</v>
      </c>
      <c r="AC807" s="249" t="b">
        <f t="shared" si="710"/>
        <v>0</v>
      </c>
      <c r="AD807" s="249" t="b">
        <f t="shared" si="711"/>
        <v>0</v>
      </c>
      <c r="AE807" s="249" t="b">
        <f t="shared" si="712"/>
        <v>0</v>
      </c>
      <c r="AF807" s="249" t="b">
        <f t="shared" si="713"/>
        <v>0</v>
      </c>
      <c r="AG807" s="249" t="str">
        <f t="shared" si="744"/>
        <v>No</v>
      </c>
      <c r="AH807" s="250" t="b">
        <f t="shared" si="714"/>
        <v>0</v>
      </c>
      <c r="AI807" s="250" t="b">
        <f t="shared" si="715"/>
        <v>0</v>
      </c>
      <c r="AJ807" s="250" t="b">
        <f t="shared" si="716"/>
        <v>0</v>
      </c>
      <c r="AK807" s="250" t="b">
        <f t="shared" si="717"/>
        <v>0</v>
      </c>
      <c r="AL807" s="250" t="str">
        <f t="shared" si="745"/>
        <v>No</v>
      </c>
      <c r="AN807" s="246" t="str">
        <f t="shared" si="746"/>
        <v/>
      </c>
      <c r="AO807" s="247" t="str">
        <f t="shared" si="747"/>
        <v/>
      </c>
      <c r="AP807" s="248" t="str">
        <f t="shared" si="748"/>
        <v/>
      </c>
      <c r="AQ807" s="249" t="str">
        <f t="shared" si="749"/>
        <v/>
      </c>
      <c r="AR807" s="250" t="str">
        <f t="shared" si="750"/>
        <v/>
      </c>
      <c r="AS807" s="234"/>
      <c r="AY807" s="385">
        <f t="shared" si="751"/>
        <v>0</v>
      </c>
      <c r="AZ807" s="385">
        <f t="shared" si="718"/>
        <v>0</v>
      </c>
      <c r="BA807" s="385">
        <f t="shared" si="752"/>
        <v>0</v>
      </c>
      <c r="BB807" s="385">
        <f t="shared" si="719"/>
        <v>0</v>
      </c>
      <c r="BC807" s="385">
        <f t="shared" si="720"/>
        <v>0</v>
      </c>
      <c r="BD807" s="385">
        <f t="shared" si="721"/>
        <v>0</v>
      </c>
      <c r="BE807" s="385">
        <f t="shared" si="722"/>
        <v>0</v>
      </c>
      <c r="BF807" s="385">
        <f t="shared" si="723"/>
        <v>0</v>
      </c>
      <c r="BG807" s="385">
        <f t="shared" si="724"/>
        <v>0</v>
      </c>
      <c r="BH807" s="385">
        <f t="shared" si="725"/>
        <v>0</v>
      </c>
      <c r="BI807" s="385">
        <f t="shared" si="726"/>
        <v>0</v>
      </c>
      <c r="BJ807" s="385">
        <f t="shared" si="727"/>
        <v>0</v>
      </c>
      <c r="BK807" s="385">
        <f t="shared" si="728"/>
        <v>0</v>
      </c>
      <c r="BL807" s="385">
        <f t="shared" si="729"/>
        <v>0</v>
      </c>
      <c r="BM807" s="385">
        <f t="shared" si="730"/>
        <v>0</v>
      </c>
      <c r="BN807" s="385">
        <f t="shared" si="731"/>
        <v>0</v>
      </c>
      <c r="CK807" s="239">
        <f t="shared" si="753"/>
        <v>0</v>
      </c>
      <c r="CL807" s="239">
        <f t="shared" si="754"/>
        <v>0</v>
      </c>
    </row>
    <row r="808" spans="3:90" x14ac:dyDescent="0.35">
      <c r="C808" s="235"/>
      <c r="D808" s="246" t="str">
        <f t="shared" si="732"/>
        <v/>
      </c>
      <c r="E808" s="247" t="str">
        <f t="shared" si="733"/>
        <v/>
      </c>
      <c r="F808" s="248" t="str">
        <f t="shared" si="734"/>
        <v/>
      </c>
      <c r="G808" s="249" t="str">
        <f t="shared" si="735"/>
        <v/>
      </c>
      <c r="H808" s="250" t="str">
        <f t="shared" si="736"/>
        <v/>
      </c>
      <c r="I808" s="386" t="str">
        <f t="shared" si="697"/>
        <v/>
      </c>
      <c r="J808" s="387" t="str">
        <f t="shared" si="698"/>
        <v/>
      </c>
      <c r="K808" s="388" t="str">
        <f t="shared" si="699"/>
        <v/>
      </c>
      <c r="L808" s="389" t="str">
        <f t="shared" si="700"/>
        <v/>
      </c>
      <c r="M808" s="250" t="str">
        <f t="shared" si="701"/>
        <v/>
      </c>
      <c r="N808" s="246" t="b">
        <f t="shared" si="737"/>
        <v>0</v>
      </c>
      <c r="O808" s="246" t="b">
        <f t="shared" si="738"/>
        <v>0</v>
      </c>
      <c r="P808" s="246" t="b">
        <f t="shared" si="739"/>
        <v>0</v>
      </c>
      <c r="Q808" s="246" t="b">
        <f t="shared" si="740"/>
        <v>0</v>
      </c>
      <c r="R808" s="246" t="str">
        <f t="shared" si="741"/>
        <v>No</v>
      </c>
      <c r="S808" s="247" t="b">
        <f t="shared" si="702"/>
        <v>0</v>
      </c>
      <c r="T808" s="247" t="b">
        <f t="shared" si="703"/>
        <v>0</v>
      </c>
      <c r="U808" s="247" t="b">
        <f t="shared" si="704"/>
        <v>0</v>
      </c>
      <c r="V808" s="247" t="b">
        <f t="shared" si="705"/>
        <v>0</v>
      </c>
      <c r="W808" s="247" t="str">
        <f t="shared" si="742"/>
        <v>No</v>
      </c>
      <c r="X808" s="248" t="b">
        <f t="shared" si="706"/>
        <v>0</v>
      </c>
      <c r="Y808" s="248" t="b">
        <f t="shared" si="707"/>
        <v>0</v>
      </c>
      <c r="Z808" s="248" t="b">
        <f t="shared" si="708"/>
        <v>0</v>
      </c>
      <c r="AA808" s="248" t="b">
        <f t="shared" si="709"/>
        <v>0</v>
      </c>
      <c r="AB808" s="248" t="str">
        <f t="shared" si="743"/>
        <v>No</v>
      </c>
      <c r="AC808" s="249" t="b">
        <f t="shared" si="710"/>
        <v>0</v>
      </c>
      <c r="AD808" s="249" t="b">
        <f t="shared" si="711"/>
        <v>0</v>
      </c>
      <c r="AE808" s="249" t="b">
        <f t="shared" si="712"/>
        <v>0</v>
      </c>
      <c r="AF808" s="249" t="b">
        <f t="shared" si="713"/>
        <v>0</v>
      </c>
      <c r="AG808" s="249" t="str">
        <f t="shared" si="744"/>
        <v>No</v>
      </c>
      <c r="AH808" s="250" t="b">
        <f t="shared" si="714"/>
        <v>0</v>
      </c>
      <c r="AI808" s="250" t="b">
        <f t="shared" si="715"/>
        <v>0</v>
      </c>
      <c r="AJ808" s="250" t="b">
        <f t="shared" si="716"/>
        <v>0</v>
      </c>
      <c r="AK808" s="250" t="b">
        <f t="shared" si="717"/>
        <v>0</v>
      </c>
      <c r="AL808" s="250" t="str">
        <f t="shared" si="745"/>
        <v>No</v>
      </c>
      <c r="AN808" s="246" t="str">
        <f t="shared" si="746"/>
        <v/>
      </c>
      <c r="AO808" s="247" t="str">
        <f t="shared" si="747"/>
        <v/>
      </c>
      <c r="AP808" s="248" t="str">
        <f t="shared" si="748"/>
        <v/>
      </c>
      <c r="AQ808" s="249" t="str">
        <f t="shared" si="749"/>
        <v/>
      </c>
      <c r="AR808" s="250" t="str">
        <f t="shared" si="750"/>
        <v/>
      </c>
      <c r="AS808" s="234"/>
      <c r="AY808" s="385">
        <f t="shared" si="751"/>
        <v>0</v>
      </c>
      <c r="AZ808" s="385">
        <f t="shared" si="718"/>
        <v>0</v>
      </c>
      <c r="BA808" s="385">
        <f t="shared" si="752"/>
        <v>0</v>
      </c>
      <c r="BB808" s="385">
        <f t="shared" si="719"/>
        <v>0</v>
      </c>
      <c r="BC808" s="385">
        <f t="shared" si="720"/>
        <v>0</v>
      </c>
      <c r="BD808" s="385">
        <f t="shared" si="721"/>
        <v>0</v>
      </c>
      <c r="BE808" s="385">
        <f t="shared" si="722"/>
        <v>0</v>
      </c>
      <c r="BF808" s="385">
        <f t="shared" si="723"/>
        <v>0</v>
      </c>
      <c r="BG808" s="385">
        <f t="shared" si="724"/>
        <v>0</v>
      </c>
      <c r="BH808" s="385">
        <f t="shared" si="725"/>
        <v>0</v>
      </c>
      <c r="BI808" s="385">
        <f t="shared" si="726"/>
        <v>0</v>
      </c>
      <c r="BJ808" s="385">
        <f t="shared" si="727"/>
        <v>0</v>
      </c>
      <c r="BK808" s="385">
        <f t="shared" si="728"/>
        <v>0</v>
      </c>
      <c r="BL808" s="385">
        <f t="shared" si="729"/>
        <v>0</v>
      </c>
      <c r="BM808" s="385">
        <f t="shared" si="730"/>
        <v>0</v>
      </c>
      <c r="BN808" s="385">
        <f t="shared" si="731"/>
        <v>0</v>
      </c>
      <c r="CK808" s="239">
        <f t="shared" si="753"/>
        <v>0</v>
      </c>
      <c r="CL808" s="239">
        <f t="shared" si="754"/>
        <v>0</v>
      </c>
    </row>
    <row r="809" spans="3:90" x14ac:dyDescent="0.35">
      <c r="C809" s="235"/>
      <c r="D809" s="246" t="str">
        <f t="shared" si="732"/>
        <v/>
      </c>
      <c r="E809" s="247" t="str">
        <f t="shared" si="733"/>
        <v/>
      </c>
      <c r="F809" s="248" t="str">
        <f t="shared" si="734"/>
        <v/>
      </c>
      <c r="G809" s="249" t="str">
        <f t="shared" si="735"/>
        <v/>
      </c>
      <c r="H809" s="250" t="str">
        <f t="shared" si="736"/>
        <v/>
      </c>
      <c r="I809" s="386" t="str">
        <f t="shared" si="697"/>
        <v/>
      </c>
      <c r="J809" s="387" t="str">
        <f t="shared" si="698"/>
        <v/>
      </c>
      <c r="K809" s="388" t="str">
        <f t="shared" si="699"/>
        <v/>
      </c>
      <c r="L809" s="389" t="str">
        <f t="shared" si="700"/>
        <v/>
      </c>
      <c r="M809" s="250" t="str">
        <f t="shared" si="701"/>
        <v/>
      </c>
      <c r="N809" s="246" t="b">
        <f t="shared" si="737"/>
        <v>0</v>
      </c>
      <c r="O809" s="246" t="b">
        <f t="shared" si="738"/>
        <v>0</v>
      </c>
      <c r="P809" s="246" t="b">
        <f t="shared" si="739"/>
        <v>0</v>
      </c>
      <c r="Q809" s="246" t="b">
        <f t="shared" si="740"/>
        <v>0</v>
      </c>
      <c r="R809" s="246" t="str">
        <f t="shared" si="741"/>
        <v>No</v>
      </c>
      <c r="S809" s="247" t="b">
        <f t="shared" si="702"/>
        <v>0</v>
      </c>
      <c r="T809" s="247" t="b">
        <f t="shared" si="703"/>
        <v>0</v>
      </c>
      <c r="U809" s="247" t="b">
        <f t="shared" si="704"/>
        <v>0</v>
      </c>
      <c r="V809" s="247" t="b">
        <f t="shared" si="705"/>
        <v>0</v>
      </c>
      <c r="W809" s="247" t="str">
        <f t="shared" si="742"/>
        <v>No</v>
      </c>
      <c r="X809" s="248" t="b">
        <f t="shared" si="706"/>
        <v>0</v>
      </c>
      <c r="Y809" s="248" t="b">
        <f t="shared" si="707"/>
        <v>0</v>
      </c>
      <c r="Z809" s="248" t="b">
        <f t="shared" si="708"/>
        <v>0</v>
      </c>
      <c r="AA809" s="248" t="b">
        <f t="shared" si="709"/>
        <v>0</v>
      </c>
      <c r="AB809" s="248" t="str">
        <f t="shared" si="743"/>
        <v>No</v>
      </c>
      <c r="AC809" s="249" t="b">
        <f t="shared" si="710"/>
        <v>0</v>
      </c>
      <c r="AD809" s="249" t="b">
        <f t="shared" si="711"/>
        <v>0</v>
      </c>
      <c r="AE809" s="249" t="b">
        <f t="shared" si="712"/>
        <v>0</v>
      </c>
      <c r="AF809" s="249" t="b">
        <f t="shared" si="713"/>
        <v>0</v>
      </c>
      <c r="AG809" s="249" t="str">
        <f t="shared" si="744"/>
        <v>No</v>
      </c>
      <c r="AH809" s="250" t="b">
        <f t="shared" si="714"/>
        <v>0</v>
      </c>
      <c r="AI809" s="250" t="b">
        <f t="shared" si="715"/>
        <v>0</v>
      </c>
      <c r="AJ809" s="250" t="b">
        <f t="shared" si="716"/>
        <v>0</v>
      </c>
      <c r="AK809" s="250" t="b">
        <f t="shared" si="717"/>
        <v>0</v>
      </c>
      <c r="AL809" s="250" t="str">
        <f t="shared" si="745"/>
        <v>No</v>
      </c>
      <c r="AN809" s="246" t="str">
        <f t="shared" si="746"/>
        <v/>
      </c>
      <c r="AO809" s="247" t="str">
        <f t="shared" si="747"/>
        <v/>
      </c>
      <c r="AP809" s="248" t="str">
        <f t="shared" si="748"/>
        <v/>
      </c>
      <c r="AQ809" s="249" t="str">
        <f t="shared" si="749"/>
        <v/>
      </c>
      <c r="AR809" s="250" t="str">
        <f t="shared" si="750"/>
        <v/>
      </c>
      <c r="AS809" s="234"/>
      <c r="AY809" s="385">
        <f t="shared" si="751"/>
        <v>0</v>
      </c>
      <c r="AZ809" s="385">
        <f t="shared" si="718"/>
        <v>0</v>
      </c>
      <c r="BA809" s="385">
        <f t="shared" si="752"/>
        <v>0</v>
      </c>
      <c r="BB809" s="385">
        <f t="shared" si="719"/>
        <v>0</v>
      </c>
      <c r="BC809" s="385">
        <f t="shared" si="720"/>
        <v>0</v>
      </c>
      <c r="BD809" s="385">
        <f t="shared" si="721"/>
        <v>0</v>
      </c>
      <c r="BE809" s="385">
        <f t="shared" si="722"/>
        <v>0</v>
      </c>
      <c r="BF809" s="385">
        <f t="shared" si="723"/>
        <v>0</v>
      </c>
      <c r="BG809" s="385">
        <f t="shared" si="724"/>
        <v>0</v>
      </c>
      <c r="BH809" s="385">
        <f t="shared" si="725"/>
        <v>0</v>
      </c>
      <c r="BI809" s="385">
        <f t="shared" si="726"/>
        <v>0</v>
      </c>
      <c r="BJ809" s="385">
        <f t="shared" si="727"/>
        <v>0</v>
      </c>
      <c r="BK809" s="385">
        <f t="shared" si="728"/>
        <v>0</v>
      </c>
      <c r="BL809" s="385">
        <f t="shared" si="729"/>
        <v>0</v>
      </c>
      <c r="BM809" s="385">
        <f t="shared" si="730"/>
        <v>0</v>
      </c>
      <c r="BN809" s="385">
        <f t="shared" si="731"/>
        <v>0</v>
      </c>
      <c r="CK809" s="239">
        <f t="shared" si="753"/>
        <v>0</v>
      </c>
      <c r="CL809" s="239">
        <f t="shared" si="754"/>
        <v>0</v>
      </c>
    </row>
    <row r="810" spans="3:90" x14ac:dyDescent="0.35">
      <c r="C810" s="235"/>
      <c r="D810" s="246" t="str">
        <f t="shared" si="732"/>
        <v/>
      </c>
      <c r="E810" s="247" t="str">
        <f t="shared" si="733"/>
        <v/>
      </c>
      <c r="F810" s="248" t="str">
        <f t="shared" si="734"/>
        <v/>
      </c>
      <c r="G810" s="249" t="str">
        <f t="shared" si="735"/>
        <v/>
      </c>
      <c r="H810" s="250" t="str">
        <f t="shared" si="736"/>
        <v/>
      </c>
      <c r="I810" s="386" t="str">
        <f t="shared" si="697"/>
        <v/>
      </c>
      <c r="J810" s="387" t="str">
        <f t="shared" si="698"/>
        <v/>
      </c>
      <c r="K810" s="388" t="str">
        <f t="shared" si="699"/>
        <v/>
      </c>
      <c r="L810" s="389" t="str">
        <f t="shared" si="700"/>
        <v/>
      </c>
      <c r="M810" s="250" t="str">
        <f t="shared" si="701"/>
        <v/>
      </c>
      <c r="N810" s="246" t="b">
        <f t="shared" si="737"/>
        <v>0</v>
      </c>
      <c r="O810" s="246" t="b">
        <f t="shared" si="738"/>
        <v>0</v>
      </c>
      <c r="P810" s="246" t="b">
        <f t="shared" si="739"/>
        <v>0</v>
      </c>
      <c r="Q810" s="246" t="b">
        <f t="shared" si="740"/>
        <v>0</v>
      </c>
      <c r="R810" s="246" t="str">
        <f t="shared" si="741"/>
        <v>No</v>
      </c>
      <c r="S810" s="247" t="b">
        <f t="shared" si="702"/>
        <v>0</v>
      </c>
      <c r="T810" s="247" t="b">
        <f t="shared" si="703"/>
        <v>0</v>
      </c>
      <c r="U810" s="247" t="b">
        <f t="shared" si="704"/>
        <v>0</v>
      </c>
      <c r="V810" s="247" t="b">
        <f t="shared" si="705"/>
        <v>0</v>
      </c>
      <c r="W810" s="247" t="str">
        <f t="shared" si="742"/>
        <v>No</v>
      </c>
      <c r="X810" s="248" t="b">
        <f t="shared" si="706"/>
        <v>0</v>
      </c>
      <c r="Y810" s="248" t="b">
        <f t="shared" si="707"/>
        <v>0</v>
      </c>
      <c r="Z810" s="248" t="b">
        <f t="shared" si="708"/>
        <v>0</v>
      </c>
      <c r="AA810" s="248" t="b">
        <f t="shared" si="709"/>
        <v>0</v>
      </c>
      <c r="AB810" s="248" t="str">
        <f t="shared" si="743"/>
        <v>No</v>
      </c>
      <c r="AC810" s="249" t="b">
        <f t="shared" si="710"/>
        <v>0</v>
      </c>
      <c r="AD810" s="249" t="b">
        <f t="shared" si="711"/>
        <v>0</v>
      </c>
      <c r="AE810" s="249" t="b">
        <f t="shared" si="712"/>
        <v>0</v>
      </c>
      <c r="AF810" s="249" t="b">
        <f t="shared" si="713"/>
        <v>0</v>
      </c>
      <c r="AG810" s="249" t="str">
        <f t="shared" si="744"/>
        <v>No</v>
      </c>
      <c r="AH810" s="250" t="b">
        <f t="shared" si="714"/>
        <v>0</v>
      </c>
      <c r="AI810" s="250" t="b">
        <f t="shared" si="715"/>
        <v>0</v>
      </c>
      <c r="AJ810" s="250" t="b">
        <f t="shared" si="716"/>
        <v>0</v>
      </c>
      <c r="AK810" s="250" t="b">
        <f t="shared" si="717"/>
        <v>0</v>
      </c>
      <c r="AL810" s="250" t="str">
        <f t="shared" si="745"/>
        <v>No</v>
      </c>
      <c r="AN810" s="246" t="str">
        <f t="shared" si="746"/>
        <v/>
      </c>
      <c r="AO810" s="247" t="str">
        <f t="shared" si="747"/>
        <v/>
      </c>
      <c r="AP810" s="248" t="str">
        <f t="shared" si="748"/>
        <v/>
      </c>
      <c r="AQ810" s="249" t="str">
        <f t="shared" si="749"/>
        <v/>
      </c>
      <c r="AR810" s="250" t="str">
        <f t="shared" si="750"/>
        <v/>
      </c>
      <c r="AS810" s="234"/>
      <c r="AY810" s="385">
        <f t="shared" si="751"/>
        <v>0</v>
      </c>
      <c r="AZ810" s="385">
        <f t="shared" si="718"/>
        <v>0</v>
      </c>
      <c r="BA810" s="385">
        <f t="shared" si="752"/>
        <v>0</v>
      </c>
      <c r="BB810" s="385">
        <f t="shared" si="719"/>
        <v>0</v>
      </c>
      <c r="BC810" s="385">
        <f t="shared" si="720"/>
        <v>0</v>
      </c>
      <c r="BD810" s="385">
        <f t="shared" si="721"/>
        <v>0</v>
      </c>
      <c r="BE810" s="385">
        <f t="shared" si="722"/>
        <v>0</v>
      </c>
      <c r="BF810" s="385">
        <f t="shared" si="723"/>
        <v>0</v>
      </c>
      <c r="BG810" s="385">
        <f t="shared" si="724"/>
        <v>0</v>
      </c>
      <c r="BH810" s="385">
        <f t="shared" si="725"/>
        <v>0</v>
      </c>
      <c r="BI810" s="385">
        <f t="shared" si="726"/>
        <v>0</v>
      </c>
      <c r="BJ810" s="385">
        <f t="shared" si="727"/>
        <v>0</v>
      </c>
      <c r="BK810" s="385">
        <f t="shared" si="728"/>
        <v>0</v>
      </c>
      <c r="BL810" s="385">
        <f t="shared" si="729"/>
        <v>0</v>
      </c>
      <c r="BM810" s="385">
        <f t="shared" si="730"/>
        <v>0</v>
      </c>
      <c r="BN810" s="385">
        <f t="shared" si="731"/>
        <v>0</v>
      </c>
      <c r="CK810" s="239">
        <f t="shared" si="753"/>
        <v>0</v>
      </c>
      <c r="CL810" s="239">
        <f t="shared" si="754"/>
        <v>0</v>
      </c>
    </row>
    <row r="811" spans="3:90" x14ac:dyDescent="0.35">
      <c r="C811" s="235"/>
      <c r="D811" s="246" t="str">
        <f t="shared" si="732"/>
        <v/>
      </c>
      <c r="E811" s="247" t="str">
        <f t="shared" si="733"/>
        <v/>
      </c>
      <c r="F811" s="248" t="str">
        <f t="shared" si="734"/>
        <v/>
      </c>
      <c r="G811" s="249" t="str">
        <f t="shared" si="735"/>
        <v/>
      </c>
      <c r="H811" s="250" t="str">
        <f t="shared" si="736"/>
        <v/>
      </c>
      <c r="I811" s="386" t="str">
        <f t="shared" si="697"/>
        <v/>
      </c>
      <c r="J811" s="387" t="str">
        <f t="shared" si="698"/>
        <v/>
      </c>
      <c r="K811" s="388" t="str">
        <f t="shared" si="699"/>
        <v/>
      </c>
      <c r="L811" s="389" t="str">
        <f t="shared" si="700"/>
        <v/>
      </c>
      <c r="M811" s="250" t="str">
        <f t="shared" si="701"/>
        <v/>
      </c>
      <c r="N811" s="246" t="b">
        <f t="shared" si="737"/>
        <v>0</v>
      </c>
      <c r="O811" s="246" t="b">
        <f t="shared" si="738"/>
        <v>0</v>
      </c>
      <c r="P811" s="246" t="b">
        <f t="shared" si="739"/>
        <v>0</v>
      </c>
      <c r="Q811" s="246" t="b">
        <f t="shared" si="740"/>
        <v>0</v>
      </c>
      <c r="R811" s="246" t="str">
        <f t="shared" si="741"/>
        <v>No</v>
      </c>
      <c r="S811" s="247" t="b">
        <f t="shared" si="702"/>
        <v>0</v>
      </c>
      <c r="T811" s="247" t="b">
        <f t="shared" si="703"/>
        <v>0</v>
      </c>
      <c r="U811" s="247" t="b">
        <f t="shared" si="704"/>
        <v>0</v>
      </c>
      <c r="V811" s="247" t="b">
        <f t="shared" si="705"/>
        <v>0</v>
      </c>
      <c r="W811" s="247" t="str">
        <f t="shared" si="742"/>
        <v>No</v>
      </c>
      <c r="X811" s="248" t="b">
        <f t="shared" si="706"/>
        <v>0</v>
      </c>
      <c r="Y811" s="248" t="b">
        <f t="shared" si="707"/>
        <v>0</v>
      </c>
      <c r="Z811" s="248" t="b">
        <f t="shared" si="708"/>
        <v>0</v>
      </c>
      <c r="AA811" s="248" t="b">
        <f t="shared" si="709"/>
        <v>0</v>
      </c>
      <c r="AB811" s="248" t="str">
        <f t="shared" si="743"/>
        <v>No</v>
      </c>
      <c r="AC811" s="249" t="b">
        <f t="shared" si="710"/>
        <v>0</v>
      </c>
      <c r="AD811" s="249" t="b">
        <f t="shared" si="711"/>
        <v>0</v>
      </c>
      <c r="AE811" s="249" t="b">
        <f t="shared" si="712"/>
        <v>0</v>
      </c>
      <c r="AF811" s="249" t="b">
        <f t="shared" si="713"/>
        <v>0</v>
      </c>
      <c r="AG811" s="249" t="str">
        <f t="shared" si="744"/>
        <v>No</v>
      </c>
      <c r="AH811" s="250" t="b">
        <f t="shared" si="714"/>
        <v>0</v>
      </c>
      <c r="AI811" s="250" t="b">
        <f t="shared" si="715"/>
        <v>0</v>
      </c>
      <c r="AJ811" s="250" t="b">
        <f t="shared" si="716"/>
        <v>0</v>
      </c>
      <c r="AK811" s="250" t="b">
        <f t="shared" si="717"/>
        <v>0</v>
      </c>
      <c r="AL811" s="250" t="str">
        <f t="shared" si="745"/>
        <v>No</v>
      </c>
      <c r="AN811" s="246" t="str">
        <f t="shared" si="746"/>
        <v/>
      </c>
      <c r="AO811" s="247" t="str">
        <f t="shared" si="747"/>
        <v/>
      </c>
      <c r="AP811" s="248" t="str">
        <f t="shared" si="748"/>
        <v/>
      </c>
      <c r="AQ811" s="249" t="str">
        <f t="shared" si="749"/>
        <v/>
      </c>
      <c r="AR811" s="250" t="str">
        <f t="shared" si="750"/>
        <v/>
      </c>
      <c r="AS811" s="234"/>
      <c r="AY811" s="385">
        <f t="shared" si="751"/>
        <v>0</v>
      </c>
      <c r="AZ811" s="385">
        <f t="shared" si="718"/>
        <v>0</v>
      </c>
      <c r="BA811" s="385">
        <f t="shared" si="752"/>
        <v>0</v>
      </c>
      <c r="BB811" s="385">
        <f t="shared" si="719"/>
        <v>0</v>
      </c>
      <c r="BC811" s="385">
        <f t="shared" si="720"/>
        <v>0</v>
      </c>
      <c r="BD811" s="385">
        <f t="shared" si="721"/>
        <v>0</v>
      </c>
      <c r="BE811" s="385">
        <f t="shared" si="722"/>
        <v>0</v>
      </c>
      <c r="BF811" s="385">
        <f t="shared" si="723"/>
        <v>0</v>
      </c>
      <c r="BG811" s="385">
        <f t="shared" si="724"/>
        <v>0</v>
      </c>
      <c r="BH811" s="385">
        <f t="shared" si="725"/>
        <v>0</v>
      </c>
      <c r="BI811" s="385">
        <f t="shared" si="726"/>
        <v>0</v>
      </c>
      <c r="BJ811" s="385">
        <f t="shared" si="727"/>
        <v>0</v>
      </c>
      <c r="BK811" s="385">
        <f t="shared" si="728"/>
        <v>0</v>
      </c>
      <c r="BL811" s="385">
        <f t="shared" si="729"/>
        <v>0</v>
      </c>
      <c r="BM811" s="385">
        <f t="shared" si="730"/>
        <v>0</v>
      </c>
      <c r="BN811" s="385">
        <f t="shared" si="731"/>
        <v>0</v>
      </c>
      <c r="CK811" s="239">
        <f t="shared" si="753"/>
        <v>0</v>
      </c>
      <c r="CL811" s="239">
        <f t="shared" si="754"/>
        <v>0</v>
      </c>
    </row>
    <row r="812" spans="3:90" x14ac:dyDescent="0.35">
      <c r="C812" s="235"/>
      <c r="D812" s="246" t="str">
        <f t="shared" si="732"/>
        <v/>
      </c>
      <c r="E812" s="247" t="str">
        <f t="shared" si="733"/>
        <v/>
      </c>
      <c r="F812" s="248" t="str">
        <f t="shared" si="734"/>
        <v/>
      </c>
      <c r="G812" s="249" t="str">
        <f t="shared" si="735"/>
        <v/>
      </c>
      <c r="H812" s="250" t="str">
        <f t="shared" si="736"/>
        <v/>
      </c>
      <c r="I812" s="386" t="str">
        <f t="shared" si="697"/>
        <v/>
      </c>
      <c r="J812" s="387" t="str">
        <f t="shared" si="698"/>
        <v/>
      </c>
      <c r="K812" s="388" t="str">
        <f t="shared" si="699"/>
        <v/>
      </c>
      <c r="L812" s="389" t="str">
        <f t="shared" si="700"/>
        <v/>
      </c>
      <c r="M812" s="250" t="str">
        <f t="shared" si="701"/>
        <v/>
      </c>
      <c r="N812" s="246" t="b">
        <f t="shared" si="737"/>
        <v>0</v>
      </c>
      <c r="O812" s="246" t="b">
        <f t="shared" si="738"/>
        <v>0</v>
      </c>
      <c r="P812" s="246" t="b">
        <f t="shared" si="739"/>
        <v>0</v>
      </c>
      <c r="Q812" s="246" t="b">
        <f t="shared" si="740"/>
        <v>0</v>
      </c>
      <c r="R812" s="246" t="str">
        <f t="shared" si="741"/>
        <v>No</v>
      </c>
      <c r="S812" s="247" t="b">
        <f t="shared" si="702"/>
        <v>0</v>
      </c>
      <c r="T812" s="247" t="b">
        <f t="shared" si="703"/>
        <v>0</v>
      </c>
      <c r="U812" s="247" t="b">
        <f t="shared" si="704"/>
        <v>0</v>
      </c>
      <c r="V812" s="247" t="b">
        <f t="shared" si="705"/>
        <v>0</v>
      </c>
      <c r="W812" s="247" t="str">
        <f t="shared" si="742"/>
        <v>No</v>
      </c>
      <c r="X812" s="248" t="b">
        <f t="shared" si="706"/>
        <v>0</v>
      </c>
      <c r="Y812" s="248" t="b">
        <f t="shared" si="707"/>
        <v>0</v>
      </c>
      <c r="Z812" s="248" t="b">
        <f t="shared" si="708"/>
        <v>0</v>
      </c>
      <c r="AA812" s="248" t="b">
        <f t="shared" si="709"/>
        <v>0</v>
      </c>
      <c r="AB812" s="248" t="str">
        <f t="shared" si="743"/>
        <v>No</v>
      </c>
      <c r="AC812" s="249" t="b">
        <f t="shared" si="710"/>
        <v>0</v>
      </c>
      <c r="AD812" s="249" t="b">
        <f t="shared" si="711"/>
        <v>0</v>
      </c>
      <c r="AE812" s="249" t="b">
        <f t="shared" si="712"/>
        <v>0</v>
      </c>
      <c r="AF812" s="249" t="b">
        <f t="shared" si="713"/>
        <v>0</v>
      </c>
      <c r="AG812" s="249" t="str">
        <f t="shared" si="744"/>
        <v>No</v>
      </c>
      <c r="AH812" s="250" t="b">
        <f t="shared" si="714"/>
        <v>0</v>
      </c>
      <c r="AI812" s="250" t="b">
        <f t="shared" si="715"/>
        <v>0</v>
      </c>
      <c r="AJ812" s="250" t="b">
        <f t="shared" si="716"/>
        <v>0</v>
      </c>
      <c r="AK812" s="250" t="b">
        <f t="shared" si="717"/>
        <v>0</v>
      </c>
      <c r="AL812" s="250" t="str">
        <f t="shared" si="745"/>
        <v>No</v>
      </c>
      <c r="AN812" s="246" t="str">
        <f t="shared" si="746"/>
        <v/>
      </c>
      <c r="AO812" s="247" t="str">
        <f t="shared" si="747"/>
        <v/>
      </c>
      <c r="AP812" s="248" t="str">
        <f t="shared" si="748"/>
        <v/>
      </c>
      <c r="AQ812" s="249" t="str">
        <f t="shared" si="749"/>
        <v/>
      </c>
      <c r="AR812" s="250" t="str">
        <f t="shared" si="750"/>
        <v/>
      </c>
      <c r="AS812" s="234"/>
      <c r="AY812" s="385">
        <f t="shared" si="751"/>
        <v>0</v>
      </c>
      <c r="AZ812" s="385">
        <f t="shared" si="718"/>
        <v>0</v>
      </c>
      <c r="BA812" s="385">
        <f t="shared" si="752"/>
        <v>0</v>
      </c>
      <c r="BB812" s="385">
        <f t="shared" si="719"/>
        <v>0</v>
      </c>
      <c r="BC812" s="385">
        <f t="shared" si="720"/>
        <v>0</v>
      </c>
      <c r="BD812" s="385">
        <f t="shared" si="721"/>
        <v>0</v>
      </c>
      <c r="BE812" s="385">
        <f t="shared" si="722"/>
        <v>0</v>
      </c>
      <c r="BF812" s="385">
        <f t="shared" si="723"/>
        <v>0</v>
      </c>
      <c r="BG812" s="385">
        <f t="shared" si="724"/>
        <v>0</v>
      </c>
      <c r="BH812" s="385">
        <f t="shared" si="725"/>
        <v>0</v>
      </c>
      <c r="BI812" s="385">
        <f t="shared" si="726"/>
        <v>0</v>
      </c>
      <c r="BJ812" s="385">
        <f t="shared" si="727"/>
        <v>0</v>
      </c>
      <c r="BK812" s="385">
        <f t="shared" si="728"/>
        <v>0</v>
      </c>
      <c r="BL812" s="385">
        <f t="shared" si="729"/>
        <v>0</v>
      </c>
      <c r="BM812" s="385">
        <f t="shared" si="730"/>
        <v>0</v>
      </c>
      <c r="BN812" s="385">
        <f t="shared" si="731"/>
        <v>0</v>
      </c>
      <c r="CK812" s="239">
        <f t="shared" si="753"/>
        <v>0</v>
      </c>
      <c r="CL812" s="239">
        <f t="shared" si="754"/>
        <v>0</v>
      </c>
    </row>
    <row r="813" spans="3:90" x14ac:dyDescent="0.35">
      <c r="C813" s="235"/>
      <c r="D813" s="246" t="str">
        <f t="shared" si="732"/>
        <v/>
      </c>
      <c r="E813" s="247" t="str">
        <f t="shared" si="733"/>
        <v/>
      </c>
      <c r="F813" s="248" t="str">
        <f t="shared" si="734"/>
        <v/>
      </c>
      <c r="G813" s="249" t="str">
        <f t="shared" si="735"/>
        <v/>
      </c>
      <c r="H813" s="250" t="str">
        <f t="shared" si="736"/>
        <v/>
      </c>
      <c r="I813" s="386" t="str">
        <f t="shared" si="697"/>
        <v/>
      </c>
      <c r="J813" s="387" t="str">
        <f t="shared" si="698"/>
        <v/>
      </c>
      <c r="K813" s="388" t="str">
        <f t="shared" si="699"/>
        <v/>
      </c>
      <c r="L813" s="389" t="str">
        <f t="shared" si="700"/>
        <v/>
      </c>
      <c r="M813" s="250" t="str">
        <f t="shared" si="701"/>
        <v/>
      </c>
      <c r="N813" s="246" t="b">
        <f t="shared" si="737"/>
        <v>0</v>
      </c>
      <c r="O813" s="246" t="b">
        <f t="shared" si="738"/>
        <v>0</v>
      </c>
      <c r="P813" s="246" t="b">
        <f t="shared" si="739"/>
        <v>0</v>
      </c>
      <c r="Q813" s="246" t="b">
        <f t="shared" si="740"/>
        <v>0</v>
      </c>
      <c r="R813" s="246" t="str">
        <f t="shared" si="741"/>
        <v>No</v>
      </c>
      <c r="S813" s="247" t="b">
        <f t="shared" si="702"/>
        <v>0</v>
      </c>
      <c r="T813" s="247" t="b">
        <f t="shared" si="703"/>
        <v>0</v>
      </c>
      <c r="U813" s="247" t="b">
        <f t="shared" si="704"/>
        <v>0</v>
      </c>
      <c r="V813" s="247" t="b">
        <f t="shared" si="705"/>
        <v>0</v>
      </c>
      <c r="W813" s="247" t="str">
        <f t="shared" si="742"/>
        <v>No</v>
      </c>
      <c r="X813" s="248" t="b">
        <f t="shared" si="706"/>
        <v>0</v>
      </c>
      <c r="Y813" s="248" t="b">
        <f t="shared" si="707"/>
        <v>0</v>
      </c>
      <c r="Z813" s="248" t="b">
        <f t="shared" si="708"/>
        <v>0</v>
      </c>
      <c r="AA813" s="248" t="b">
        <f t="shared" si="709"/>
        <v>0</v>
      </c>
      <c r="AB813" s="248" t="str">
        <f t="shared" si="743"/>
        <v>No</v>
      </c>
      <c r="AC813" s="249" t="b">
        <f t="shared" si="710"/>
        <v>0</v>
      </c>
      <c r="AD813" s="249" t="b">
        <f t="shared" si="711"/>
        <v>0</v>
      </c>
      <c r="AE813" s="249" t="b">
        <f t="shared" si="712"/>
        <v>0</v>
      </c>
      <c r="AF813" s="249" t="b">
        <f t="shared" si="713"/>
        <v>0</v>
      </c>
      <c r="AG813" s="249" t="str">
        <f t="shared" si="744"/>
        <v>No</v>
      </c>
      <c r="AH813" s="250" t="b">
        <f t="shared" si="714"/>
        <v>0</v>
      </c>
      <c r="AI813" s="250" t="b">
        <f t="shared" si="715"/>
        <v>0</v>
      </c>
      <c r="AJ813" s="250" t="b">
        <f t="shared" si="716"/>
        <v>0</v>
      </c>
      <c r="AK813" s="250" t="b">
        <f t="shared" si="717"/>
        <v>0</v>
      </c>
      <c r="AL813" s="250" t="str">
        <f t="shared" si="745"/>
        <v>No</v>
      </c>
      <c r="AN813" s="246" t="str">
        <f t="shared" si="746"/>
        <v/>
      </c>
      <c r="AO813" s="247" t="str">
        <f t="shared" si="747"/>
        <v/>
      </c>
      <c r="AP813" s="248" t="str">
        <f t="shared" si="748"/>
        <v/>
      </c>
      <c r="AQ813" s="249" t="str">
        <f t="shared" si="749"/>
        <v/>
      </c>
      <c r="AR813" s="250" t="str">
        <f t="shared" si="750"/>
        <v/>
      </c>
      <c r="AS813" s="234"/>
      <c r="AY813" s="385">
        <f t="shared" si="751"/>
        <v>0</v>
      </c>
      <c r="AZ813" s="385">
        <f t="shared" si="718"/>
        <v>0</v>
      </c>
      <c r="BA813" s="385">
        <f t="shared" si="752"/>
        <v>0</v>
      </c>
      <c r="BB813" s="385">
        <f t="shared" si="719"/>
        <v>0</v>
      </c>
      <c r="BC813" s="385">
        <f t="shared" si="720"/>
        <v>0</v>
      </c>
      <c r="BD813" s="385">
        <f t="shared" si="721"/>
        <v>0</v>
      </c>
      <c r="BE813" s="385">
        <f t="shared" si="722"/>
        <v>0</v>
      </c>
      <c r="BF813" s="385">
        <f t="shared" si="723"/>
        <v>0</v>
      </c>
      <c r="BG813" s="385">
        <f t="shared" si="724"/>
        <v>0</v>
      </c>
      <c r="BH813" s="385">
        <f t="shared" si="725"/>
        <v>0</v>
      </c>
      <c r="BI813" s="385">
        <f t="shared" si="726"/>
        <v>0</v>
      </c>
      <c r="BJ813" s="385">
        <f t="shared" si="727"/>
        <v>0</v>
      </c>
      <c r="BK813" s="385">
        <f t="shared" si="728"/>
        <v>0</v>
      </c>
      <c r="BL813" s="385">
        <f t="shared" si="729"/>
        <v>0</v>
      </c>
      <c r="BM813" s="385">
        <f t="shared" si="730"/>
        <v>0</v>
      </c>
      <c r="BN813" s="385">
        <f t="shared" si="731"/>
        <v>0</v>
      </c>
      <c r="CK813" s="239">
        <f t="shared" si="753"/>
        <v>0</v>
      </c>
      <c r="CL813" s="239">
        <f t="shared" si="754"/>
        <v>0</v>
      </c>
    </row>
    <row r="814" spans="3:90" x14ac:dyDescent="0.35">
      <c r="C814" s="235"/>
      <c r="D814" s="246" t="str">
        <f t="shared" si="732"/>
        <v/>
      </c>
      <c r="E814" s="247" t="str">
        <f t="shared" si="733"/>
        <v/>
      </c>
      <c r="F814" s="248" t="str">
        <f t="shared" si="734"/>
        <v/>
      </c>
      <c r="G814" s="249" t="str">
        <f t="shared" si="735"/>
        <v/>
      </c>
      <c r="H814" s="250" t="str">
        <f t="shared" si="736"/>
        <v/>
      </c>
      <c r="I814" s="386" t="str">
        <f t="shared" si="697"/>
        <v/>
      </c>
      <c r="J814" s="387" t="str">
        <f t="shared" si="698"/>
        <v/>
      </c>
      <c r="K814" s="388" t="str">
        <f t="shared" si="699"/>
        <v/>
      </c>
      <c r="L814" s="389" t="str">
        <f t="shared" si="700"/>
        <v/>
      </c>
      <c r="M814" s="250" t="str">
        <f t="shared" si="701"/>
        <v/>
      </c>
      <c r="N814" s="246" t="b">
        <f t="shared" si="737"/>
        <v>0</v>
      </c>
      <c r="O814" s="246" t="b">
        <f t="shared" si="738"/>
        <v>0</v>
      </c>
      <c r="P814" s="246" t="b">
        <f t="shared" si="739"/>
        <v>0</v>
      </c>
      <c r="Q814" s="246" t="b">
        <f t="shared" si="740"/>
        <v>0</v>
      </c>
      <c r="R814" s="246" t="str">
        <f t="shared" si="741"/>
        <v>No</v>
      </c>
      <c r="S814" s="247" t="b">
        <f t="shared" si="702"/>
        <v>0</v>
      </c>
      <c r="T814" s="247" t="b">
        <f t="shared" si="703"/>
        <v>0</v>
      </c>
      <c r="U814" s="247" t="b">
        <f t="shared" si="704"/>
        <v>0</v>
      </c>
      <c r="V814" s="247" t="b">
        <f t="shared" si="705"/>
        <v>0</v>
      </c>
      <c r="W814" s="247" t="str">
        <f t="shared" si="742"/>
        <v>No</v>
      </c>
      <c r="X814" s="248" t="b">
        <f t="shared" si="706"/>
        <v>0</v>
      </c>
      <c r="Y814" s="248" t="b">
        <f t="shared" si="707"/>
        <v>0</v>
      </c>
      <c r="Z814" s="248" t="b">
        <f t="shared" si="708"/>
        <v>0</v>
      </c>
      <c r="AA814" s="248" t="b">
        <f t="shared" si="709"/>
        <v>0</v>
      </c>
      <c r="AB814" s="248" t="str">
        <f t="shared" si="743"/>
        <v>No</v>
      </c>
      <c r="AC814" s="249" t="b">
        <f t="shared" si="710"/>
        <v>0</v>
      </c>
      <c r="AD814" s="249" t="b">
        <f t="shared" si="711"/>
        <v>0</v>
      </c>
      <c r="AE814" s="249" t="b">
        <f t="shared" si="712"/>
        <v>0</v>
      </c>
      <c r="AF814" s="249" t="b">
        <f t="shared" si="713"/>
        <v>0</v>
      </c>
      <c r="AG814" s="249" t="str">
        <f t="shared" si="744"/>
        <v>No</v>
      </c>
      <c r="AH814" s="250" t="b">
        <f t="shared" si="714"/>
        <v>0</v>
      </c>
      <c r="AI814" s="250" t="b">
        <f t="shared" si="715"/>
        <v>0</v>
      </c>
      <c r="AJ814" s="250" t="b">
        <f t="shared" si="716"/>
        <v>0</v>
      </c>
      <c r="AK814" s="250" t="b">
        <f t="shared" si="717"/>
        <v>0</v>
      </c>
      <c r="AL814" s="250" t="str">
        <f t="shared" si="745"/>
        <v>No</v>
      </c>
      <c r="AN814" s="246" t="str">
        <f t="shared" si="746"/>
        <v/>
      </c>
      <c r="AO814" s="247" t="str">
        <f t="shared" si="747"/>
        <v/>
      </c>
      <c r="AP814" s="248" t="str">
        <f t="shared" si="748"/>
        <v/>
      </c>
      <c r="AQ814" s="249" t="str">
        <f t="shared" si="749"/>
        <v/>
      </c>
      <c r="AR814" s="250" t="str">
        <f t="shared" si="750"/>
        <v/>
      </c>
      <c r="AS814" s="234"/>
      <c r="AY814" s="385">
        <f t="shared" si="751"/>
        <v>0</v>
      </c>
      <c r="AZ814" s="385">
        <f t="shared" si="718"/>
        <v>0</v>
      </c>
      <c r="BA814" s="385">
        <f t="shared" si="752"/>
        <v>0</v>
      </c>
      <c r="BB814" s="385">
        <f t="shared" si="719"/>
        <v>0</v>
      </c>
      <c r="BC814" s="385">
        <f t="shared" si="720"/>
        <v>0</v>
      </c>
      <c r="BD814" s="385">
        <f t="shared" si="721"/>
        <v>0</v>
      </c>
      <c r="BE814" s="385">
        <f t="shared" si="722"/>
        <v>0</v>
      </c>
      <c r="BF814" s="385">
        <f t="shared" si="723"/>
        <v>0</v>
      </c>
      <c r="BG814" s="385">
        <f t="shared" si="724"/>
        <v>0</v>
      </c>
      <c r="BH814" s="385">
        <f t="shared" si="725"/>
        <v>0</v>
      </c>
      <c r="BI814" s="385">
        <f t="shared" si="726"/>
        <v>0</v>
      </c>
      <c r="BJ814" s="385">
        <f t="shared" si="727"/>
        <v>0</v>
      </c>
      <c r="BK814" s="385">
        <f t="shared" si="728"/>
        <v>0</v>
      </c>
      <c r="BL814" s="385">
        <f t="shared" si="729"/>
        <v>0</v>
      </c>
      <c r="BM814" s="385">
        <f t="shared" si="730"/>
        <v>0</v>
      </c>
      <c r="BN814" s="385">
        <f t="shared" si="731"/>
        <v>0</v>
      </c>
      <c r="CK814" s="239">
        <f t="shared" si="753"/>
        <v>0</v>
      </c>
      <c r="CL814" s="239">
        <f t="shared" si="754"/>
        <v>0</v>
      </c>
    </row>
    <row r="815" spans="3:90" x14ac:dyDescent="0.35">
      <c r="C815" s="235"/>
      <c r="D815" s="246" t="str">
        <f t="shared" si="732"/>
        <v/>
      </c>
      <c r="E815" s="247" t="str">
        <f t="shared" si="733"/>
        <v/>
      </c>
      <c r="F815" s="248" t="str">
        <f t="shared" si="734"/>
        <v/>
      </c>
      <c r="G815" s="249" t="str">
        <f t="shared" si="735"/>
        <v/>
      </c>
      <c r="H815" s="250" t="str">
        <f t="shared" si="736"/>
        <v/>
      </c>
      <c r="I815" s="386" t="str">
        <f t="shared" si="697"/>
        <v/>
      </c>
      <c r="J815" s="387" t="str">
        <f t="shared" si="698"/>
        <v/>
      </c>
      <c r="K815" s="388" t="str">
        <f t="shared" si="699"/>
        <v/>
      </c>
      <c r="L815" s="389" t="str">
        <f t="shared" si="700"/>
        <v/>
      </c>
      <c r="M815" s="250" t="str">
        <f t="shared" si="701"/>
        <v/>
      </c>
      <c r="N815" s="246" t="b">
        <f t="shared" si="737"/>
        <v>0</v>
      </c>
      <c r="O815" s="246" t="b">
        <f t="shared" si="738"/>
        <v>0</v>
      </c>
      <c r="P815" s="246" t="b">
        <f t="shared" si="739"/>
        <v>0</v>
      </c>
      <c r="Q815" s="246" t="b">
        <f t="shared" si="740"/>
        <v>0</v>
      </c>
      <c r="R815" s="246" t="str">
        <f t="shared" si="741"/>
        <v>No</v>
      </c>
      <c r="S815" s="247" t="b">
        <f t="shared" si="702"/>
        <v>0</v>
      </c>
      <c r="T815" s="247" t="b">
        <f t="shared" si="703"/>
        <v>0</v>
      </c>
      <c r="U815" s="247" t="b">
        <f t="shared" si="704"/>
        <v>0</v>
      </c>
      <c r="V815" s="247" t="b">
        <f t="shared" si="705"/>
        <v>0</v>
      </c>
      <c r="W815" s="247" t="str">
        <f t="shared" si="742"/>
        <v>No</v>
      </c>
      <c r="X815" s="248" t="b">
        <f t="shared" si="706"/>
        <v>0</v>
      </c>
      <c r="Y815" s="248" t="b">
        <f t="shared" si="707"/>
        <v>0</v>
      </c>
      <c r="Z815" s="248" t="b">
        <f t="shared" si="708"/>
        <v>0</v>
      </c>
      <c r="AA815" s="248" t="b">
        <f t="shared" si="709"/>
        <v>0</v>
      </c>
      <c r="AB815" s="248" t="str">
        <f t="shared" si="743"/>
        <v>No</v>
      </c>
      <c r="AC815" s="249" t="b">
        <f t="shared" si="710"/>
        <v>0</v>
      </c>
      <c r="AD815" s="249" t="b">
        <f t="shared" si="711"/>
        <v>0</v>
      </c>
      <c r="AE815" s="249" t="b">
        <f t="shared" si="712"/>
        <v>0</v>
      </c>
      <c r="AF815" s="249" t="b">
        <f t="shared" si="713"/>
        <v>0</v>
      </c>
      <c r="AG815" s="249" t="str">
        <f t="shared" si="744"/>
        <v>No</v>
      </c>
      <c r="AH815" s="250" t="b">
        <f t="shared" si="714"/>
        <v>0</v>
      </c>
      <c r="AI815" s="250" t="b">
        <f t="shared" si="715"/>
        <v>0</v>
      </c>
      <c r="AJ815" s="250" t="b">
        <f t="shared" si="716"/>
        <v>0</v>
      </c>
      <c r="AK815" s="250" t="b">
        <f t="shared" si="717"/>
        <v>0</v>
      </c>
      <c r="AL815" s="250" t="str">
        <f t="shared" si="745"/>
        <v>No</v>
      </c>
      <c r="AN815" s="246" t="str">
        <f t="shared" si="746"/>
        <v/>
      </c>
      <c r="AO815" s="247" t="str">
        <f t="shared" si="747"/>
        <v/>
      </c>
      <c r="AP815" s="248" t="str">
        <f t="shared" si="748"/>
        <v/>
      </c>
      <c r="AQ815" s="249" t="str">
        <f t="shared" si="749"/>
        <v/>
      </c>
      <c r="AR815" s="250" t="str">
        <f t="shared" si="750"/>
        <v/>
      </c>
      <c r="AS815" s="234"/>
      <c r="AY815" s="385">
        <f t="shared" si="751"/>
        <v>0</v>
      </c>
      <c r="AZ815" s="385">
        <f t="shared" si="718"/>
        <v>0</v>
      </c>
      <c r="BA815" s="385">
        <f t="shared" si="752"/>
        <v>0</v>
      </c>
      <c r="BB815" s="385">
        <f t="shared" si="719"/>
        <v>0</v>
      </c>
      <c r="BC815" s="385">
        <f t="shared" si="720"/>
        <v>0</v>
      </c>
      <c r="BD815" s="385">
        <f t="shared" si="721"/>
        <v>0</v>
      </c>
      <c r="BE815" s="385">
        <f t="shared" si="722"/>
        <v>0</v>
      </c>
      <c r="BF815" s="385">
        <f t="shared" si="723"/>
        <v>0</v>
      </c>
      <c r="BG815" s="385">
        <f t="shared" si="724"/>
        <v>0</v>
      </c>
      <c r="BH815" s="385">
        <f t="shared" si="725"/>
        <v>0</v>
      </c>
      <c r="BI815" s="385">
        <f t="shared" si="726"/>
        <v>0</v>
      </c>
      <c r="BJ815" s="385">
        <f t="shared" si="727"/>
        <v>0</v>
      </c>
      <c r="BK815" s="385">
        <f t="shared" si="728"/>
        <v>0</v>
      </c>
      <c r="BL815" s="385">
        <f t="shared" si="729"/>
        <v>0</v>
      </c>
      <c r="BM815" s="385">
        <f t="shared" si="730"/>
        <v>0</v>
      </c>
      <c r="BN815" s="385">
        <f t="shared" si="731"/>
        <v>0</v>
      </c>
      <c r="CK815" s="239">
        <f t="shared" si="753"/>
        <v>0</v>
      </c>
      <c r="CL815" s="239">
        <f t="shared" si="754"/>
        <v>0</v>
      </c>
    </row>
    <row r="816" spans="3:90" x14ac:dyDescent="0.35">
      <c r="C816" s="235"/>
      <c r="D816" s="246" t="str">
        <f t="shared" si="732"/>
        <v/>
      </c>
      <c r="E816" s="247" t="str">
        <f t="shared" si="733"/>
        <v/>
      </c>
      <c r="F816" s="248" t="str">
        <f t="shared" si="734"/>
        <v/>
      </c>
      <c r="G816" s="249" t="str">
        <f t="shared" si="735"/>
        <v/>
      </c>
      <c r="H816" s="250" t="str">
        <f t="shared" si="736"/>
        <v/>
      </c>
      <c r="I816" s="386" t="str">
        <f t="shared" si="697"/>
        <v/>
      </c>
      <c r="J816" s="387" t="str">
        <f t="shared" si="698"/>
        <v/>
      </c>
      <c r="K816" s="388" t="str">
        <f t="shared" si="699"/>
        <v/>
      </c>
      <c r="L816" s="389" t="str">
        <f t="shared" si="700"/>
        <v/>
      </c>
      <c r="M816" s="250" t="str">
        <f t="shared" si="701"/>
        <v/>
      </c>
      <c r="N816" s="246" t="b">
        <f t="shared" si="737"/>
        <v>0</v>
      </c>
      <c r="O816" s="246" t="b">
        <f t="shared" si="738"/>
        <v>0</v>
      </c>
      <c r="P816" s="246" t="b">
        <f t="shared" si="739"/>
        <v>0</v>
      </c>
      <c r="Q816" s="246" t="b">
        <f t="shared" si="740"/>
        <v>0</v>
      </c>
      <c r="R816" s="246" t="str">
        <f t="shared" si="741"/>
        <v>No</v>
      </c>
      <c r="S816" s="247" t="b">
        <f t="shared" si="702"/>
        <v>0</v>
      </c>
      <c r="T816" s="247" t="b">
        <f t="shared" si="703"/>
        <v>0</v>
      </c>
      <c r="U816" s="247" t="b">
        <f t="shared" si="704"/>
        <v>0</v>
      </c>
      <c r="V816" s="247" t="b">
        <f t="shared" si="705"/>
        <v>0</v>
      </c>
      <c r="W816" s="247" t="str">
        <f t="shared" si="742"/>
        <v>No</v>
      </c>
      <c r="X816" s="248" t="b">
        <f t="shared" si="706"/>
        <v>0</v>
      </c>
      <c r="Y816" s="248" t="b">
        <f t="shared" si="707"/>
        <v>0</v>
      </c>
      <c r="Z816" s="248" t="b">
        <f t="shared" si="708"/>
        <v>0</v>
      </c>
      <c r="AA816" s="248" t="b">
        <f t="shared" si="709"/>
        <v>0</v>
      </c>
      <c r="AB816" s="248" t="str">
        <f t="shared" si="743"/>
        <v>No</v>
      </c>
      <c r="AC816" s="249" t="b">
        <f t="shared" si="710"/>
        <v>0</v>
      </c>
      <c r="AD816" s="249" t="b">
        <f t="shared" si="711"/>
        <v>0</v>
      </c>
      <c r="AE816" s="249" t="b">
        <f t="shared" si="712"/>
        <v>0</v>
      </c>
      <c r="AF816" s="249" t="b">
        <f t="shared" si="713"/>
        <v>0</v>
      </c>
      <c r="AG816" s="249" t="str">
        <f t="shared" si="744"/>
        <v>No</v>
      </c>
      <c r="AH816" s="250" t="b">
        <f t="shared" si="714"/>
        <v>0</v>
      </c>
      <c r="AI816" s="250" t="b">
        <f t="shared" si="715"/>
        <v>0</v>
      </c>
      <c r="AJ816" s="250" t="b">
        <f t="shared" si="716"/>
        <v>0</v>
      </c>
      <c r="AK816" s="250" t="b">
        <f t="shared" si="717"/>
        <v>0</v>
      </c>
      <c r="AL816" s="250" t="str">
        <f t="shared" si="745"/>
        <v>No</v>
      </c>
      <c r="AN816" s="246" t="str">
        <f t="shared" si="746"/>
        <v/>
      </c>
      <c r="AO816" s="247" t="str">
        <f t="shared" si="747"/>
        <v/>
      </c>
      <c r="AP816" s="248" t="str">
        <f t="shared" si="748"/>
        <v/>
      </c>
      <c r="AQ816" s="249" t="str">
        <f t="shared" si="749"/>
        <v/>
      </c>
      <c r="AR816" s="250" t="str">
        <f t="shared" si="750"/>
        <v/>
      </c>
      <c r="AS816" s="234"/>
      <c r="AY816" s="385">
        <f t="shared" si="751"/>
        <v>0</v>
      </c>
      <c r="AZ816" s="385">
        <f t="shared" si="718"/>
        <v>0</v>
      </c>
      <c r="BA816" s="385">
        <f t="shared" si="752"/>
        <v>0</v>
      </c>
      <c r="BB816" s="385">
        <f t="shared" si="719"/>
        <v>0</v>
      </c>
      <c r="BC816" s="385">
        <f t="shared" si="720"/>
        <v>0</v>
      </c>
      <c r="BD816" s="385">
        <f t="shared" si="721"/>
        <v>0</v>
      </c>
      <c r="BE816" s="385">
        <f t="shared" si="722"/>
        <v>0</v>
      </c>
      <c r="BF816" s="385">
        <f t="shared" si="723"/>
        <v>0</v>
      </c>
      <c r="BG816" s="385">
        <f t="shared" si="724"/>
        <v>0</v>
      </c>
      <c r="BH816" s="385">
        <f t="shared" si="725"/>
        <v>0</v>
      </c>
      <c r="BI816" s="385">
        <f t="shared" si="726"/>
        <v>0</v>
      </c>
      <c r="BJ816" s="385">
        <f t="shared" si="727"/>
        <v>0</v>
      </c>
      <c r="BK816" s="385">
        <f t="shared" si="728"/>
        <v>0</v>
      </c>
      <c r="BL816" s="385">
        <f t="shared" si="729"/>
        <v>0</v>
      </c>
      <c r="BM816" s="385">
        <f t="shared" si="730"/>
        <v>0</v>
      </c>
      <c r="BN816" s="385">
        <f t="shared" si="731"/>
        <v>0</v>
      </c>
      <c r="CK816" s="239">
        <f t="shared" si="753"/>
        <v>0</v>
      </c>
      <c r="CL816" s="239">
        <f t="shared" si="754"/>
        <v>0</v>
      </c>
    </row>
    <row r="817" spans="3:90" x14ac:dyDescent="0.35">
      <c r="C817" s="235"/>
      <c r="D817" s="246" t="str">
        <f t="shared" si="732"/>
        <v/>
      </c>
      <c r="E817" s="247" t="str">
        <f t="shared" si="733"/>
        <v/>
      </c>
      <c r="F817" s="248" t="str">
        <f t="shared" si="734"/>
        <v/>
      </c>
      <c r="G817" s="249" t="str">
        <f t="shared" si="735"/>
        <v/>
      </c>
      <c r="H817" s="250" t="str">
        <f t="shared" si="736"/>
        <v/>
      </c>
      <c r="I817" s="386" t="str">
        <f t="shared" si="697"/>
        <v/>
      </c>
      <c r="J817" s="387" t="str">
        <f t="shared" si="698"/>
        <v/>
      </c>
      <c r="K817" s="388" t="str">
        <f t="shared" si="699"/>
        <v/>
      </c>
      <c r="L817" s="389" t="str">
        <f t="shared" si="700"/>
        <v/>
      </c>
      <c r="M817" s="250" t="str">
        <f t="shared" si="701"/>
        <v/>
      </c>
      <c r="N817" s="246" t="b">
        <f t="shared" si="737"/>
        <v>0</v>
      </c>
      <c r="O817" s="246" t="b">
        <f t="shared" si="738"/>
        <v>0</v>
      </c>
      <c r="P817" s="246" t="b">
        <f t="shared" si="739"/>
        <v>0</v>
      </c>
      <c r="Q817" s="246" t="b">
        <f t="shared" si="740"/>
        <v>0</v>
      </c>
      <c r="R817" s="246" t="str">
        <f t="shared" si="741"/>
        <v>No</v>
      </c>
      <c r="S817" s="247" t="b">
        <f t="shared" si="702"/>
        <v>0</v>
      </c>
      <c r="T817" s="247" t="b">
        <f t="shared" si="703"/>
        <v>0</v>
      </c>
      <c r="U817" s="247" t="b">
        <f t="shared" si="704"/>
        <v>0</v>
      </c>
      <c r="V817" s="247" t="b">
        <f t="shared" si="705"/>
        <v>0</v>
      </c>
      <c r="W817" s="247" t="str">
        <f t="shared" si="742"/>
        <v>No</v>
      </c>
      <c r="X817" s="248" t="b">
        <f t="shared" si="706"/>
        <v>0</v>
      </c>
      <c r="Y817" s="248" t="b">
        <f t="shared" si="707"/>
        <v>0</v>
      </c>
      <c r="Z817" s="248" t="b">
        <f t="shared" si="708"/>
        <v>0</v>
      </c>
      <c r="AA817" s="248" t="b">
        <f t="shared" si="709"/>
        <v>0</v>
      </c>
      <c r="AB817" s="248" t="str">
        <f t="shared" si="743"/>
        <v>No</v>
      </c>
      <c r="AC817" s="249" t="b">
        <f t="shared" si="710"/>
        <v>0</v>
      </c>
      <c r="AD817" s="249" t="b">
        <f t="shared" si="711"/>
        <v>0</v>
      </c>
      <c r="AE817" s="249" t="b">
        <f t="shared" si="712"/>
        <v>0</v>
      </c>
      <c r="AF817" s="249" t="b">
        <f t="shared" si="713"/>
        <v>0</v>
      </c>
      <c r="AG817" s="249" t="str">
        <f t="shared" si="744"/>
        <v>No</v>
      </c>
      <c r="AH817" s="250" t="b">
        <f t="shared" si="714"/>
        <v>0</v>
      </c>
      <c r="AI817" s="250" t="b">
        <f t="shared" si="715"/>
        <v>0</v>
      </c>
      <c r="AJ817" s="250" t="b">
        <f t="shared" si="716"/>
        <v>0</v>
      </c>
      <c r="AK817" s="250" t="b">
        <f t="shared" si="717"/>
        <v>0</v>
      </c>
      <c r="AL817" s="250" t="str">
        <f t="shared" si="745"/>
        <v>No</v>
      </c>
      <c r="AN817" s="246" t="str">
        <f t="shared" si="746"/>
        <v/>
      </c>
      <c r="AO817" s="247" t="str">
        <f t="shared" si="747"/>
        <v/>
      </c>
      <c r="AP817" s="248" t="str">
        <f t="shared" si="748"/>
        <v/>
      </c>
      <c r="AQ817" s="249" t="str">
        <f t="shared" si="749"/>
        <v/>
      </c>
      <c r="AR817" s="250" t="str">
        <f t="shared" si="750"/>
        <v/>
      </c>
      <c r="AS817" s="234"/>
      <c r="AY817" s="385">
        <f t="shared" si="751"/>
        <v>0</v>
      </c>
      <c r="AZ817" s="385">
        <f t="shared" si="718"/>
        <v>0</v>
      </c>
      <c r="BA817" s="385">
        <f t="shared" si="752"/>
        <v>0</v>
      </c>
      <c r="BB817" s="385">
        <f t="shared" si="719"/>
        <v>0</v>
      </c>
      <c r="BC817" s="385">
        <f t="shared" si="720"/>
        <v>0</v>
      </c>
      <c r="BD817" s="385">
        <f t="shared" si="721"/>
        <v>0</v>
      </c>
      <c r="BE817" s="385">
        <f t="shared" si="722"/>
        <v>0</v>
      </c>
      <c r="BF817" s="385">
        <f t="shared" si="723"/>
        <v>0</v>
      </c>
      <c r="BG817" s="385">
        <f t="shared" si="724"/>
        <v>0</v>
      </c>
      <c r="BH817" s="385">
        <f t="shared" si="725"/>
        <v>0</v>
      </c>
      <c r="BI817" s="385">
        <f t="shared" si="726"/>
        <v>0</v>
      </c>
      <c r="BJ817" s="385">
        <f t="shared" si="727"/>
        <v>0</v>
      </c>
      <c r="BK817" s="385">
        <f t="shared" si="728"/>
        <v>0</v>
      </c>
      <c r="BL817" s="385">
        <f t="shared" si="729"/>
        <v>0</v>
      </c>
      <c r="BM817" s="385">
        <f t="shared" si="730"/>
        <v>0</v>
      </c>
      <c r="BN817" s="385">
        <f t="shared" si="731"/>
        <v>0</v>
      </c>
      <c r="CK817" s="239">
        <f t="shared" si="753"/>
        <v>0</v>
      </c>
      <c r="CL817" s="239">
        <f t="shared" si="754"/>
        <v>0</v>
      </c>
    </row>
    <row r="818" spans="3:90" x14ac:dyDescent="0.35">
      <c r="C818" s="235"/>
      <c r="D818" s="246" t="str">
        <f t="shared" si="732"/>
        <v/>
      </c>
      <c r="E818" s="247" t="str">
        <f t="shared" si="733"/>
        <v/>
      </c>
      <c r="F818" s="248" t="str">
        <f t="shared" si="734"/>
        <v/>
      </c>
      <c r="G818" s="249" t="str">
        <f t="shared" si="735"/>
        <v/>
      </c>
      <c r="H818" s="250" t="str">
        <f t="shared" si="736"/>
        <v/>
      </c>
      <c r="I818" s="386" t="str">
        <f t="shared" si="697"/>
        <v/>
      </c>
      <c r="J818" s="387" t="str">
        <f t="shared" si="698"/>
        <v/>
      </c>
      <c r="K818" s="388" t="str">
        <f t="shared" si="699"/>
        <v/>
      </c>
      <c r="L818" s="389" t="str">
        <f t="shared" si="700"/>
        <v/>
      </c>
      <c r="M818" s="250" t="str">
        <f t="shared" si="701"/>
        <v/>
      </c>
      <c r="N818" s="246" t="b">
        <f t="shared" si="737"/>
        <v>0</v>
      </c>
      <c r="O818" s="246" t="b">
        <f t="shared" si="738"/>
        <v>0</v>
      </c>
      <c r="P818" s="246" t="b">
        <f t="shared" si="739"/>
        <v>0</v>
      </c>
      <c r="Q818" s="246" t="b">
        <f t="shared" si="740"/>
        <v>0</v>
      </c>
      <c r="R818" s="246" t="str">
        <f t="shared" si="741"/>
        <v>No</v>
      </c>
      <c r="S818" s="247" t="b">
        <f t="shared" si="702"/>
        <v>0</v>
      </c>
      <c r="T818" s="247" t="b">
        <f t="shared" si="703"/>
        <v>0</v>
      </c>
      <c r="U818" s="247" t="b">
        <f t="shared" si="704"/>
        <v>0</v>
      </c>
      <c r="V818" s="247" t="b">
        <f t="shared" si="705"/>
        <v>0</v>
      </c>
      <c r="W818" s="247" t="str">
        <f t="shared" si="742"/>
        <v>No</v>
      </c>
      <c r="X818" s="248" t="b">
        <f t="shared" si="706"/>
        <v>0</v>
      </c>
      <c r="Y818" s="248" t="b">
        <f t="shared" si="707"/>
        <v>0</v>
      </c>
      <c r="Z818" s="248" t="b">
        <f t="shared" si="708"/>
        <v>0</v>
      </c>
      <c r="AA818" s="248" t="b">
        <f t="shared" si="709"/>
        <v>0</v>
      </c>
      <c r="AB818" s="248" t="str">
        <f t="shared" si="743"/>
        <v>No</v>
      </c>
      <c r="AC818" s="249" t="b">
        <f t="shared" si="710"/>
        <v>0</v>
      </c>
      <c r="AD818" s="249" t="b">
        <f t="shared" si="711"/>
        <v>0</v>
      </c>
      <c r="AE818" s="249" t="b">
        <f t="shared" si="712"/>
        <v>0</v>
      </c>
      <c r="AF818" s="249" t="b">
        <f t="shared" si="713"/>
        <v>0</v>
      </c>
      <c r="AG818" s="249" t="str">
        <f t="shared" si="744"/>
        <v>No</v>
      </c>
      <c r="AH818" s="250" t="b">
        <f t="shared" si="714"/>
        <v>0</v>
      </c>
      <c r="AI818" s="250" t="b">
        <f t="shared" si="715"/>
        <v>0</v>
      </c>
      <c r="AJ818" s="250" t="b">
        <f t="shared" si="716"/>
        <v>0</v>
      </c>
      <c r="AK818" s="250" t="b">
        <f t="shared" si="717"/>
        <v>0</v>
      </c>
      <c r="AL818" s="250" t="str">
        <f t="shared" si="745"/>
        <v>No</v>
      </c>
      <c r="AN818" s="246" t="str">
        <f t="shared" si="746"/>
        <v/>
      </c>
      <c r="AO818" s="247" t="str">
        <f t="shared" si="747"/>
        <v/>
      </c>
      <c r="AP818" s="248" t="str">
        <f t="shared" si="748"/>
        <v/>
      </c>
      <c r="AQ818" s="249" t="str">
        <f t="shared" si="749"/>
        <v/>
      </c>
      <c r="AR818" s="250" t="str">
        <f t="shared" si="750"/>
        <v/>
      </c>
      <c r="AS818" s="234"/>
      <c r="AY818" s="385">
        <f t="shared" si="751"/>
        <v>0</v>
      </c>
      <c r="AZ818" s="385">
        <f t="shared" si="718"/>
        <v>0</v>
      </c>
      <c r="BA818" s="385">
        <f t="shared" si="752"/>
        <v>0</v>
      </c>
      <c r="BB818" s="385">
        <f t="shared" si="719"/>
        <v>0</v>
      </c>
      <c r="BC818" s="385">
        <f t="shared" si="720"/>
        <v>0</v>
      </c>
      <c r="BD818" s="385">
        <f t="shared" si="721"/>
        <v>0</v>
      </c>
      <c r="BE818" s="385">
        <f t="shared" si="722"/>
        <v>0</v>
      </c>
      <c r="BF818" s="385">
        <f t="shared" si="723"/>
        <v>0</v>
      </c>
      <c r="BG818" s="385">
        <f t="shared" si="724"/>
        <v>0</v>
      </c>
      <c r="BH818" s="385">
        <f t="shared" si="725"/>
        <v>0</v>
      </c>
      <c r="BI818" s="385">
        <f t="shared" si="726"/>
        <v>0</v>
      </c>
      <c r="BJ818" s="385">
        <f t="shared" si="727"/>
        <v>0</v>
      </c>
      <c r="BK818" s="385">
        <f t="shared" si="728"/>
        <v>0</v>
      </c>
      <c r="BL818" s="385">
        <f t="shared" si="729"/>
        <v>0</v>
      </c>
      <c r="BM818" s="385">
        <f t="shared" si="730"/>
        <v>0</v>
      </c>
      <c r="BN818" s="385">
        <f t="shared" si="731"/>
        <v>0</v>
      </c>
      <c r="CK818" s="239">
        <f t="shared" si="753"/>
        <v>0</v>
      </c>
      <c r="CL818" s="239">
        <f t="shared" si="754"/>
        <v>0</v>
      </c>
    </row>
    <row r="819" spans="3:90" x14ac:dyDescent="0.35">
      <c r="C819" s="235"/>
      <c r="D819" s="246" t="str">
        <f t="shared" si="732"/>
        <v/>
      </c>
      <c r="E819" s="247" t="str">
        <f t="shared" si="733"/>
        <v/>
      </c>
      <c r="F819" s="248" t="str">
        <f t="shared" si="734"/>
        <v/>
      </c>
      <c r="G819" s="249" t="str">
        <f t="shared" si="735"/>
        <v/>
      </c>
      <c r="H819" s="250" t="str">
        <f t="shared" si="736"/>
        <v/>
      </c>
      <c r="I819" s="386" t="str">
        <f t="shared" si="697"/>
        <v/>
      </c>
      <c r="J819" s="387" t="str">
        <f t="shared" si="698"/>
        <v/>
      </c>
      <c r="K819" s="388" t="str">
        <f t="shared" si="699"/>
        <v/>
      </c>
      <c r="L819" s="389" t="str">
        <f t="shared" si="700"/>
        <v/>
      </c>
      <c r="M819" s="250" t="str">
        <f t="shared" si="701"/>
        <v/>
      </c>
      <c r="N819" s="246" t="b">
        <f t="shared" si="737"/>
        <v>0</v>
      </c>
      <c r="O819" s="246" t="b">
        <f t="shared" si="738"/>
        <v>0</v>
      </c>
      <c r="P819" s="246" t="b">
        <f t="shared" si="739"/>
        <v>0</v>
      </c>
      <c r="Q819" s="246" t="b">
        <f t="shared" si="740"/>
        <v>0</v>
      </c>
      <c r="R819" s="246" t="str">
        <f t="shared" si="741"/>
        <v>No</v>
      </c>
      <c r="S819" s="247" t="b">
        <f t="shared" si="702"/>
        <v>0</v>
      </c>
      <c r="T819" s="247" t="b">
        <f t="shared" si="703"/>
        <v>0</v>
      </c>
      <c r="U819" s="247" t="b">
        <f t="shared" si="704"/>
        <v>0</v>
      </c>
      <c r="V819" s="247" t="b">
        <f t="shared" si="705"/>
        <v>0</v>
      </c>
      <c r="W819" s="247" t="str">
        <f t="shared" si="742"/>
        <v>No</v>
      </c>
      <c r="X819" s="248" t="b">
        <f t="shared" si="706"/>
        <v>0</v>
      </c>
      <c r="Y819" s="248" t="b">
        <f t="shared" si="707"/>
        <v>0</v>
      </c>
      <c r="Z819" s="248" t="b">
        <f t="shared" si="708"/>
        <v>0</v>
      </c>
      <c r="AA819" s="248" t="b">
        <f t="shared" si="709"/>
        <v>0</v>
      </c>
      <c r="AB819" s="248" t="str">
        <f t="shared" si="743"/>
        <v>No</v>
      </c>
      <c r="AC819" s="249" t="b">
        <f t="shared" si="710"/>
        <v>0</v>
      </c>
      <c r="AD819" s="249" t="b">
        <f t="shared" si="711"/>
        <v>0</v>
      </c>
      <c r="AE819" s="249" t="b">
        <f t="shared" si="712"/>
        <v>0</v>
      </c>
      <c r="AF819" s="249" t="b">
        <f t="shared" si="713"/>
        <v>0</v>
      </c>
      <c r="AG819" s="249" t="str">
        <f t="shared" si="744"/>
        <v>No</v>
      </c>
      <c r="AH819" s="250" t="b">
        <f t="shared" si="714"/>
        <v>0</v>
      </c>
      <c r="AI819" s="250" t="b">
        <f t="shared" si="715"/>
        <v>0</v>
      </c>
      <c r="AJ819" s="250" t="b">
        <f t="shared" si="716"/>
        <v>0</v>
      </c>
      <c r="AK819" s="250" t="b">
        <f t="shared" si="717"/>
        <v>0</v>
      </c>
      <c r="AL819" s="250" t="str">
        <f t="shared" si="745"/>
        <v>No</v>
      </c>
      <c r="AN819" s="246" t="str">
        <f t="shared" si="746"/>
        <v/>
      </c>
      <c r="AO819" s="247" t="str">
        <f t="shared" si="747"/>
        <v/>
      </c>
      <c r="AP819" s="248" t="str">
        <f t="shared" si="748"/>
        <v/>
      </c>
      <c r="AQ819" s="249" t="str">
        <f t="shared" si="749"/>
        <v/>
      </c>
      <c r="AR819" s="250" t="str">
        <f t="shared" si="750"/>
        <v/>
      </c>
      <c r="AS819" s="234"/>
      <c r="AY819" s="385">
        <f t="shared" si="751"/>
        <v>0</v>
      </c>
      <c r="AZ819" s="385">
        <f t="shared" si="718"/>
        <v>0</v>
      </c>
      <c r="BA819" s="385">
        <f t="shared" si="752"/>
        <v>0</v>
      </c>
      <c r="BB819" s="385">
        <f t="shared" si="719"/>
        <v>0</v>
      </c>
      <c r="BC819" s="385">
        <f t="shared" si="720"/>
        <v>0</v>
      </c>
      <c r="BD819" s="385">
        <f t="shared" si="721"/>
        <v>0</v>
      </c>
      <c r="BE819" s="385">
        <f t="shared" si="722"/>
        <v>0</v>
      </c>
      <c r="BF819" s="385">
        <f t="shared" si="723"/>
        <v>0</v>
      </c>
      <c r="BG819" s="385">
        <f t="shared" si="724"/>
        <v>0</v>
      </c>
      <c r="BH819" s="385">
        <f t="shared" si="725"/>
        <v>0</v>
      </c>
      <c r="BI819" s="385">
        <f t="shared" si="726"/>
        <v>0</v>
      </c>
      <c r="BJ819" s="385">
        <f t="shared" si="727"/>
        <v>0</v>
      </c>
      <c r="BK819" s="385">
        <f t="shared" si="728"/>
        <v>0</v>
      </c>
      <c r="BL819" s="385">
        <f t="shared" si="729"/>
        <v>0</v>
      </c>
      <c r="BM819" s="385">
        <f t="shared" si="730"/>
        <v>0</v>
      </c>
      <c r="BN819" s="385">
        <f t="shared" si="731"/>
        <v>0</v>
      </c>
      <c r="CK819" s="239">
        <f t="shared" si="753"/>
        <v>0</v>
      </c>
      <c r="CL819" s="239">
        <f t="shared" si="754"/>
        <v>0</v>
      </c>
    </row>
    <row r="820" spans="3:90" x14ac:dyDescent="0.35">
      <c r="C820" s="235"/>
      <c r="D820" s="246" t="str">
        <f t="shared" si="732"/>
        <v/>
      </c>
      <c r="E820" s="247" t="str">
        <f t="shared" si="733"/>
        <v/>
      </c>
      <c r="F820" s="248" t="str">
        <f t="shared" si="734"/>
        <v/>
      </c>
      <c r="G820" s="249" t="str">
        <f t="shared" si="735"/>
        <v/>
      </c>
      <c r="H820" s="250" t="str">
        <f t="shared" si="736"/>
        <v/>
      </c>
      <c r="I820" s="386" t="str">
        <f t="shared" si="697"/>
        <v/>
      </c>
      <c r="J820" s="387" t="str">
        <f t="shared" si="698"/>
        <v/>
      </c>
      <c r="K820" s="388" t="str">
        <f t="shared" si="699"/>
        <v/>
      </c>
      <c r="L820" s="389" t="str">
        <f t="shared" si="700"/>
        <v/>
      </c>
      <c r="M820" s="250" t="str">
        <f t="shared" si="701"/>
        <v/>
      </c>
      <c r="N820" s="246" t="b">
        <f t="shared" si="737"/>
        <v>0</v>
      </c>
      <c r="O820" s="246" t="b">
        <f t="shared" si="738"/>
        <v>0</v>
      </c>
      <c r="P820" s="246" t="b">
        <f t="shared" si="739"/>
        <v>0</v>
      </c>
      <c r="Q820" s="246" t="b">
        <f t="shared" si="740"/>
        <v>0</v>
      </c>
      <c r="R820" s="246" t="str">
        <f t="shared" si="741"/>
        <v>No</v>
      </c>
      <c r="S820" s="247" t="b">
        <f t="shared" si="702"/>
        <v>0</v>
      </c>
      <c r="T820" s="247" t="b">
        <f t="shared" si="703"/>
        <v>0</v>
      </c>
      <c r="U820" s="247" t="b">
        <f t="shared" si="704"/>
        <v>0</v>
      </c>
      <c r="V820" s="247" t="b">
        <f t="shared" si="705"/>
        <v>0</v>
      </c>
      <c r="W820" s="247" t="str">
        <f t="shared" si="742"/>
        <v>No</v>
      </c>
      <c r="X820" s="248" t="b">
        <f t="shared" si="706"/>
        <v>0</v>
      </c>
      <c r="Y820" s="248" t="b">
        <f t="shared" si="707"/>
        <v>0</v>
      </c>
      <c r="Z820" s="248" t="b">
        <f t="shared" si="708"/>
        <v>0</v>
      </c>
      <c r="AA820" s="248" t="b">
        <f t="shared" si="709"/>
        <v>0</v>
      </c>
      <c r="AB820" s="248" t="str">
        <f t="shared" si="743"/>
        <v>No</v>
      </c>
      <c r="AC820" s="249" t="b">
        <f t="shared" si="710"/>
        <v>0</v>
      </c>
      <c r="AD820" s="249" t="b">
        <f t="shared" si="711"/>
        <v>0</v>
      </c>
      <c r="AE820" s="249" t="b">
        <f t="shared" si="712"/>
        <v>0</v>
      </c>
      <c r="AF820" s="249" t="b">
        <f t="shared" si="713"/>
        <v>0</v>
      </c>
      <c r="AG820" s="249" t="str">
        <f t="shared" si="744"/>
        <v>No</v>
      </c>
      <c r="AH820" s="250" t="b">
        <f t="shared" si="714"/>
        <v>0</v>
      </c>
      <c r="AI820" s="250" t="b">
        <f t="shared" si="715"/>
        <v>0</v>
      </c>
      <c r="AJ820" s="250" t="b">
        <f t="shared" si="716"/>
        <v>0</v>
      </c>
      <c r="AK820" s="250" t="b">
        <f t="shared" si="717"/>
        <v>0</v>
      </c>
      <c r="AL820" s="250" t="str">
        <f t="shared" si="745"/>
        <v>No</v>
      </c>
      <c r="AN820" s="246" t="str">
        <f t="shared" si="746"/>
        <v/>
      </c>
      <c r="AO820" s="247" t="str">
        <f t="shared" si="747"/>
        <v/>
      </c>
      <c r="AP820" s="248" t="str">
        <f t="shared" si="748"/>
        <v/>
      </c>
      <c r="AQ820" s="249" t="str">
        <f t="shared" si="749"/>
        <v/>
      </c>
      <c r="AR820" s="250" t="str">
        <f t="shared" si="750"/>
        <v/>
      </c>
      <c r="AS820" s="234"/>
      <c r="AY820" s="385">
        <f t="shared" si="751"/>
        <v>0</v>
      </c>
      <c r="AZ820" s="385">
        <f t="shared" si="718"/>
        <v>0</v>
      </c>
      <c r="BA820" s="385">
        <f t="shared" si="752"/>
        <v>0</v>
      </c>
      <c r="BB820" s="385">
        <f t="shared" si="719"/>
        <v>0</v>
      </c>
      <c r="BC820" s="385">
        <f t="shared" si="720"/>
        <v>0</v>
      </c>
      <c r="BD820" s="385">
        <f t="shared" si="721"/>
        <v>0</v>
      </c>
      <c r="BE820" s="385">
        <f t="shared" si="722"/>
        <v>0</v>
      </c>
      <c r="BF820" s="385">
        <f t="shared" si="723"/>
        <v>0</v>
      </c>
      <c r="BG820" s="385">
        <f t="shared" si="724"/>
        <v>0</v>
      </c>
      <c r="BH820" s="385">
        <f t="shared" si="725"/>
        <v>0</v>
      </c>
      <c r="BI820" s="385">
        <f t="shared" si="726"/>
        <v>0</v>
      </c>
      <c r="BJ820" s="385">
        <f t="shared" si="727"/>
        <v>0</v>
      </c>
      <c r="BK820" s="385">
        <f t="shared" si="728"/>
        <v>0</v>
      </c>
      <c r="BL820" s="385">
        <f t="shared" si="729"/>
        <v>0</v>
      </c>
      <c r="BM820" s="385">
        <f t="shared" si="730"/>
        <v>0</v>
      </c>
      <c r="BN820" s="385">
        <f t="shared" si="731"/>
        <v>0</v>
      </c>
      <c r="CK820" s="239">
        <f t="shared" si="753"/>
        <v>0</v>
      </c>
      <c r="CL820" s="239">
        <f t="shared" si="754"/>
        <v>0</v>
      </c>
    </row>
    <row r="821" spans="3:90" x14ac:dyDescent="0.35">
      <c r="C821" s="235"/>
      <c r="D821" s="246" t="str">
        <f t="shared" si="732"/>
        <v/>
      </c>
      <c r="E821" s="247" t="str">
        <f t="shared" si="733"/>
        <v/>
      </c>
      <c r="F821" s="248" t="str">
        <f t="shared" si="734"/>
        <v/>
      </c>
      <c r="G821" s="249" t="str">
        <f t="shared" si="735"/>
        <v/>
      </c>
      <c r="H821" s="250" t="str">
        <f t="shared" si="736"/>
        <v/>
      </c>
      <c r="I821" s="386" t="str">
        <f t="shared" si="697"/>
        <v/>
      </c>
      <c r="J821" s="387" t="str">
        <f t="shared" si="698"/>
        <v/>
      </c>
      <c r="K821" s="388" t="str">
        <f t="shared" si="699"/>
        <v/>
      </c>
      <c r="L821" s="389" t="str">
        <f t="shared" si="700"/>
        <v/>
      </c>
      <c r="M821" s="250" t="str">
        <f t="shared" si="701"/>
        <v/>
      </c>
      <c r="N821" s="246" t="b">
        <f t="shared" si="737"/>
        <v>0</v>
      </c>
      <c r="O821" s="246" t="b">
        <f t="shared" si="738"/>
        <v>0</v>
      </c>
      <c r="P821" s="246" t="b">
        <f t="shared" si="739"/>
        <v>0</v>
      </c>
      <c r="Q821" s="246" t="b">
        <f t="shared" si="740"/>
        <v>0</v>
      </c>
      <c r="R821" s="246" t="str">
        <f t="shared" si="741"/>
        <v>No</v>
      </c>
      <c r="S821" s="247" t="b">
        <f t="shared" si="702"/>
        <v>0</v>
      </c>
      <c r="T821" s="247" t="b">
        <f t="shared" si="703"/>
        <v>0</v>
      </c>
      <c r="U821" s="247" t="b">
        <f t="shared" si="704"/>
        <v>0</v>
      </c>
      <c r="V821" s="247" t="b">
        <f t="shared" si="705"/>
        <v>0</v>
      </c>
      <c r="W821" s="247" t="str">
        <f t="shared" si="742"/>
        <v>No</v>
      </c>
      <c r="X821" s="248" t="b">
        <f t="shared" si="706"/>
        <v>0</v>
      </c>
      <c r="Y821" s="248" t="b">
        <f t="shared" si="707"/>
        <v>0</v>
      </c>
      <c r="Z821" s="248" t="b">
        <f t="shared" si="708"/>
        <v>0</v>
      </c>
      <c r="AA821" s="248" t="b">
        <f t="shared" si="709"/>
        <v>0</v>
      </c>
      <c r="AB821" s="248" t="str">
        <f t="shared" si="743"/>
        <v>No</v>
      </c>
      <c r="AC821" s="249" t="b">
        <f t="shared" si="710"/>
        <v>0</v>
      </c>
      <c r="AD821" s="249" t="b">
        <f t="shared" si="711"/>
        <v>0</v>
      </c>
      <c r="AE821" s="249" t="b">
        <f t="shared" si="712"/>
        <v>0</v>
      </c>
      <c r="AF821" s="249" t="b">
        <f t="shared" si="713"/>
        <v>0</v>
      </c>
      <c r="AG821" s="249" t="str">
        <f t="shared" si="744"/>
        <v>No</v>
      </c>
      <c r="AH821" s="250" t="b">
        <f t="shared" si="714"/>
        <v>0</v>
      </c>
      <c r="AI821" s="250" t="b">
        <f t="shared" si="715"/>
        <v>0</v>
      </c>
      <c r="AJ821" s="250" t="b">
        <f t="shared" si="716"/>
        <v>0</v>
      </c>
      <c r="AK821" s="250" t="b">
        <f t="shared" si="717"/>
        <v>0</v>
      </c>
      <c r="AL821" s="250" t="str">
        <f t="shared" si="745"/>
        <v>No</v>
      </c>
      <c r="AN821" s="246" t="str">
        <f t="shared" si="746"/>
        <v/>
      </c>
      <c r="AO821" s="247" t="str">
        <f t="shared" si="747"/>
        <v/>
      </c>
      <c r="AP821" s="248" t="str">
        <f t="shared" si="748"/>
        <v/>
      </c>
      <c r="AQ821" s="249" t="str">
        <f t="shared" si="749"/>
        <v/>
      </c>
      <c r="AR821" s="250" t="str">
        <f t="shared" si="750"/>
        <v/>
      </c>
      <c r="AS821" s="234"/>
      <c r="AY821" s="385">
        <f t="shared" si="751"/>
        <v>0</v>
      </c>
      <c r="AZ821" s="385">
        <f t="shared" si="718"/>
        <v>0</v>
      </c>
      <c r="BA821" s="385">
        <f t="shared" si="752"/>
        <v>0</v>
      </c>
      <c r="BB821" s="385">
        <f t="shared" si="719"/>
        <v>0</v>
      </c>
      <c r="BC821" s="385">
        <f t="shared" si="720"/>
        <v>0</v>
      </c>
      <c r="BD821" s="385">
        <f t="shared" si="721"/>
        <v>0</v>
      </c>
      <c r="BE821" s="385">
        <f t="shared" si="722"/>
        <v>0</v>
      </c>
      <c r="BF821" s="385">
        <f t="shared" si="723"/>
        <v>0</v>
      </c>
      <c r="BG821" s="385">
        <f t="shared" si="724"/>
        <v>0</v>
      </c>
      <c r="BH821" s="385">
        <f t="shared" si="725"/>
        <v>0</v>
      </c>
      <c r="BI821" s="385">
        <f t="shared" si="726"/>
        <v>0</v>
      </c>
      <c r="BJ821" s="385">
        <f t="shared" si="727"/>
        <v>0</v>
      </c>
      <c r="BK821" s="385">
        <f t="shared" si="728"/>
        <v>0</v>
      </c>
      <c r="BL821" s="385">
        <f t="shared" si="729"/>
        <v>0</v>
      </c>
      <c r="BM821" s="385">
        <f t="shared" si="730"/>
        <v>0</v>
      </c>
      <c r="BN821" s="385">
        <f t="shared" si="731"/>
        <v>0</v>
      </c>
      <c r="CK821" s="239">
        <f t="shared" si="753"/>
        <v>0</v>
      </c>
      <c r="CL821" s="239">
        <f t="shared" si="754"/>
        <v>0</v>
      </c>
    </row>
    <row r="822" spans="3:90" x14ac:dyDescent="0.35">
      <c r="C822" s="235"/>
      <c r="D822" s="246" t="str">
        <f t="shared" si="732"/>
        <v/>
      </c>
      <c r="E822" s="247" t="str">
        <f t="shared" si="733"/>
        <v/>
      </c>
      <c r="F822" s="248" t="str">
        <f t="shared" si="734"/>
        <v/>
      </c>
      <c r="G822" s="249" t="str">
        <f t="shared" si="735"/>
        <v/>
      </c>
      <c r="H822" s="250" t="str">
        <f t="shared" si="736"/>
        <v/>
      </c>
      <c r="I822" s="386" t="str">
        <f t="shared" si="697"/>
        <v/>
      </c>
      <c r="J822" s="387" t="str">
        <f t="shared" si="698"/>
        <v/>
      </c>
      <c r="K822" s="388" t="str">
        <f t="shared" si="699"/>
        <v/>
      </c>
      <c r="L822" s="389" t="str">
        <f t="shared" si="700"/>
        <v/>
      </c>
      <c r="M822" s="250" t="str">
        <f t="shared" si="701"/>
        <v/>
      </c>
      <c r="N822" s="246" t="b">
        <f t="shared" si="737"/>
        <v>0</v>
      </c>
      <c r="O822" s="246" t="b">
        <f t="shared" si="738"/>
        <v>0</v>
      </c>
      <c r="P822" s="246" t="b">
        <f t="shared" si="739"/>
        <v>0</v>
      </c>
      <c r="Q822" s="246" t="b">
        <f t="shared" si="740"/>
        <v>0</v>
      </c>
      <c r="R822" s="246" t="str">
        <f t="shared" si="741"/>
        <v>No</v>
      </c>
      <c r="S822" s="247" t="b">
        <f t="shared" si="702"/>
        <v>0</v>
      </c>
      <c r="T822" s="247" t="b">
        <f t="shared" si="703"/>
        <v>0</v>
      </c>
      <c r="U822" s="247" t="b">
        <f t="shared" si="704"/>
        <v>0</v>
      </c>
      <c r="V822" s="247" t="b">
        <f t="shared" si="705"/>
        <v>0</v>
      </c>
      <c r="W822" s="247" t="str">
        <f t="shared" si="742"/>
        <v>No</v>
      </c>
      <c r="X822" s="248" t="b">
        <f t="shared" si="706"/>
        <v>0</v>
      </c>
      <c r="Y822" s="248" t="b">
        <f t="shared" si="707"/>
        <v>0</v>
      </c>
      <c r="Z822" s="248" t="b">
        <f t="shared" si="708"/>
        <v>0</v>
      </c>
      <c r="AA822" s="248" t="b">
        <f t="shared" si="709"/>
        <v>0</v>
      </c>
      <c r="AB822" s="248" t="str">
        <f t="shared" si="743"/>
        <v>No</v>
      </c>
      <c r="AC822" s="249" t="b">
        <f t="shared" si="710"/>
        <v>0</v>
      </c>
      <c r="AD822" s="249" t="b">
        <f t="shared" si="711"/>
        <v>0</v>
      </c>
      <c r="AE822" s="249" t="b">
        <f t="shared" si="712"/>
        <v>0</v>
      </c>
      <c r="AF822" s="249" t="b">
        <f t="shared" si="713"/>
        <v>0</v>
      </c>
      <c r="AG822" s="249" t="str">
        <f t="shared" si="744"/>
        <v>No</v>
      </c>
      <c r="AH822" s="250" t="b">
        <f t="shared" si="714"/>
        <v>0</v>
      </c>
      <c r="AI822" s="250" t="b">
        <f t="shared" si="715"/>
        <v>0</v>
      </c>
      <c r="AJ822" s="250" t="b">
        <f t="shared" si="716"/>
        <v>0</v>
      </c>
      <c r="AK822" s="250" t="b">
        <f t="shared" si="717"/>
        <v>0</v>
      </c>
      <c r="AL822" s="250" t="str">
        <f t="shared" si="745"/>
        <v>No</v>
      </c>
      <c r="AN822" s="246" t="str">
        <f t="shared" si="746"/>
        <v/>
      </c>
      <c r="AO822" s="247" t="str">
        <f t="shared" si="747"/>
        <v/>
      </c>
      <c r="AP822" s="248" t="str">
        <f t="shared" si="748"/>
        <v/>
      </c>
      <c r="AQ822" s="249" t="str">
        <f t="shared" si="749"/>
        <v/>
      </c>
      <c r="AR822" s="250" t="str">
        <f t="shared" si="750"/>
        <v/>
      </c>
      <c r="AS822" s="234"/>
      <c r="AY822" s="385">
        <f t="shared" si="751"/>
        <v>0</v>
      </c>
      <c r="AZ822" s="385">
        <f t="shared" si="718"/>
        <v>0</v>
      </c>
      <c r="BA822" s="385">
        <f t="shared" si="752"/>
        <v>0</v>
      </c>
      <c r="BB822" s="385">
        <f t="shared" si="719"/>
        <v>0</v>
      </c>
      <c r="BC822" s="385">
        <f t="shared" si="720"/>
        <v>0</v>
      </c>
      <c r="BD822" s="385">
        <f t="shared" si="721"/>
        <v>0</v>
      </c>
      <c r="BE822" s="385">
        <f t="shared" si="722"/>
        <v>0</v>
      </c>
      <c r="BF822" s="385">
        <f t="shared" si="723"/>
        <v>0</v>
      </c>
      <c r="BG822" s="385">
        <f t="shared" si="724"/>
        <v>0</v>
      </c>
      <c r="BH822" s="385">
        <f t="shared" si="725"/>
        <v>0</v>
      </c>
      <c r="BI822" s="385">
        <f t="shared" si="726"/>
        <v>0</v>
      </c>
      <c r="BJ822" s="385">
        <f t="shared" si="727"/>
        <v>0</v>
      </c>
      <c r="BK822" s="385">
        <f t="shared" si="728"/>
        <v>0</v>
      </c>
      <c r="BL822" s="385">
        <f t="shared" si="729"/>
        <v>0</v>
      </c>
      <c r="BM822" s="385">
        <f t="shared" si="730"/>
        <v>0</v>
      </c>
      <c r="BN822" s="385">
        <f t="shared" si="731"/>
        <v>0</v>
      </c>
      <c r="CK822" s="239">
        <f t="shared" si="753"/>
        <v>0</v>
      </c>
      <c r="CL822" s="239">
        <f t="shared" si="754"/>
        <v>0</v>
      </c>
    </row>
    <row r="823" spans="3:90" x14ac:dyDescent="0.35">
      <c r="C823" s="235"/>
      <c r="D823" s="246" t="str">
        <f t="shared" si="732"/>
        <v/>
      </c>
      <c r="E823" s="247" t="str">
        <f t="shared" si="733"/>
        <v/>
      </c>
      <c r="F823" s="248" t="str">
        <f t="shared" si="734"/>
        <v/>
      </c>
      <c r="G823" s="249" t="str">
        <f t="shared" si="735"/>
        <v/>
      </c>
      <c r="H823" s="250" t="str">
        <f t="shared" si="736"/>
        <v/>
      </c>
      <c r="I823" s="386" t="str">
        <f t="shared" si="697"/>
        <v/>
      </c>
      <c r="J823" s="387" t="str">
        <f t="shared" si="698"/>
        <v/>
      </c>
      <c r="K823" s="388" t="str">
        <f t="shared" si="699"/>
        <v/>
      </c>
      <c r="L823" s="389" t="str">
        <f t="shared" si="700"/>
        <v/>
      </c>
      <c r="M823" s="250" t="str">
        <f t="shared" si="701"/>
        <v/>
      </c>
      <c r="N823" s="246" t="b">
        <f t="shared" si="737"/>
        <v>0</v>
      </c>
      <c r="O823" s="246" t="b">
        <f t="shared" si="738"/>
        <v>0</v>
      </c>
      <c r="P823" s="246" t="b">
        <f t="shared" si="739"/>
        <v>0</v>
      </c>
      <c r="Q823" s="246" t="b">
        <f t="shared" si="740"/>
        <v>0</v>
      </c>
      <c r="R823" s="246" t="str">
        <f t="shared" si="741"/>
        <v>No</v>
      </c>
      <c r="S823" s="247" t="b">
        <f t="shared" si="702"/>
        <v>0</v>
      </c>
      <c r="T823" s="247" t="b">
        <f t="shared" si="703"/>
        <v>0</v>
      </c>
      <c r="U823" s="247" t="b">
        <f t="shared" si="704"/>
        <v>0</v>
      </c>
      <c r="V823" s="247" t="b">
        <f t="shared" si="705"/>
        <v>0</v>
      </c>
      <c r="W823" s="247" t="str">
        <f t="shared" si="742"/>
        <v>No</v>
      </c>
      <c r="X823" s="248" t="b">
        <f t="shared" si="706"/>
        <v>0</v>
      </c>
      <c r="Y823" s="248" t="b">
        <f t="shared" si="707"/>
        <v>0</v>
      </c>
      <c r="Z823" s="248" t="b">
        <f t="shared" si="708"/>
        <v>0</v>
      </c>
      <c r="AA823" s="248" t="b">
        <f t="shared" si="709"/>
        <v>0</v>
      </c>
      <c r="AB823" s="248" t="str">
        <f t="shared" si="743"/>
        <v>No</v>
      </c>
      <c r="AC823" s="249" t="b">
        <f t="shared" si="710"/>
        <v>0</v>
      </c>
      <c r="AD823" s="249" t="b">
        <f t="shared" si="711"/>
        <v>0</v>
      </c>
      <c r="AE823" s="249" t="b">
        <f t="shared" si="712"/>
        <v>0</v>
      </c>
      <c r="AF823" s="249" t="b">
        <f t="shared" si="713"/>
        <v>0</v>
      </c>
      <c r="AG823" s="249" t="str">
        <f t="shared" si="744"/>
        <v>No</v>
      </c>
      <c r="AH823" s="250" t="b">
        <f t="shared" si="714"/>
        <v>0</v>
      </c>
      <c r="AI823" s="250" t="b">
        <f t="shared" si="715"/>
        <v>0</v>
      </c>
      <c r="AJ823" s="250" t="b">
        <f t="shared" si="716"/>
        <v>0</v>
      </c>
      <c r="AK823" s="250" t="b">
        <f t="shared" si="717"/>
        <v>0</v>
      </c>
      <c r="AL823" s="250" t="str">
        <f t="shared" si="745"/>
        <v>No</v>
      </c>
      <c r="AN823" s="246" t="str">
        <f t="shared" si="746"/>
        <v/>
      </c>
      <c r="AO823" s="247" t="str">
        <f t="shared" si="747"/>
        <v/>
      </c>
      <c r="AP823" s="248" t="str">
        <f t="shared" si="748"/>
        <v/>
      </c>
      <c r="AQ823" s="249" t="str">
        <f t="shared" si="749"/>
        <v/>
      </c>
      <c r="AR823" s="250" t="str">
        <f t="shared" si="750"/>
        <v/>
      </c>
      <c r="AS823" s="234"/>
      <c r="AY823" s="385">
        <f t="shared" si="751"/>
        <v>0</v>
      </c>
      <c r="AZ823" s="385">
        <f t="shared" si="718"/>
        <v>0</v>
      </c>
      <c r="BA823" s="385">
        <f t="shared" si="752"/>
        <v>0</v>
      </c>
      <c r="BB823" s="385">
        <f t="shared" si="719"/>
        <v>0</v>
      </c>
      <c r="BC823" s="385">
        <f t="shared" si="720"/>
        <v>0</v>
      </c>
      <c r="BD823" s="385">
        <f t="shared" si="721"/>
        <v>0</v>
      </c>
      <c r="BE823" s="385">
        <f t="shared" si="722"/>
        <v>0</v>
      </c>
      <c r="BF823" s="385">
        <f t="shared" si="723"/>
        <v>0</v>
      </c>
      <c r="BG823" s="385">
        <f t="shared" si="724"/>
        <v>0</v>
      </c>
      <c r="BH823" s="385">
        <f t="shared" si="725"/>
        <v>0</v>
      </c>
      <c r="BI823" s="385">
        <f t="shared" si="726"/>
        <v>0</v>
      </c>
      <c r="BJ823" s="385">
        <f t="shared" si="727"/>
        <v>0</v>
      </c>
      <c r="BK823" s="385">
        <f t="shared" si="728"/>
        <v>0</v>
      </c>
      <c r="BL823" s="385">
        <f t="shared" si="729"/>
        <v>0</v>
      </c>
      <c r="BM823" s="385">
        <f t="shared" si="730"/>
        <v>0</v>
      </c>
      <c r="BN823" s="385">
        <f t="shared" si="731"/>
        <v>0</v>
      </c>
      <c r="CK823" s="239">
        <f t="shared" si="753"/>
        <v>0</v>
      </c>
      <c r="CL823" s="239">
        <f t="shared" si="754"/>
        <v>0</v>
      </c>
    </row>
    <row r="824" spans="3:90" x14ac:dyDescent="0.35">
      <c r="C824" s="235"/>
      <c r="D824" s="246" t="str">
        <f t="shared" si="732"/>
        <v/>
      </c>
      <c r="E824" s="247" t="str">
        <f t="shared" si="733"/>
        <v/>
      </c>
      <c r="F824" s="248" t="str">
        <f t="shared" si="734"/>
        <v/>
      </c>
      <c r="G824" s="249" t="str">
        <f t="shared" si="735"/>
        <v/>
      </c>
      <c r="H824" s="250" t="str">
        <f t="shared" si="736"/>
        <v/>
      </c>
      <c r="I824" s="386" t="str">
        <f t="shared" si="697"/>
        <v/>
      </c>
      <c r="J824" s="387" t="str">
        <f t="shared" si="698"/>
        <v/>
      </c>
      <c r="K824" s="388" t="str">
        <f t="shared" si="699"/>
        <v/>
      </c>
      <c r="L824" s="389" t="str">
        <f t="shared" si="700"/>
        <v/>
      </c>
      <c r="M824" s="250" t="str">
        <f t="shared" si="701"/>
        <v/>
      </c>
      <c r="N824" s="246" t="b">
        <f t="shared" si="737"/>
        <v>0</v>
      </c>
      <c r="O824" s="246" t="b">
        <f t="shared" si="738"/>
        <v>0</v>
      </c>
      <c r="P824" s="246" t="b">
        <f t="shared" si="739"/>
        <v>0</v>
      </c>
      <c r="Q824" s="246" t="b">
        <f t="shared" si="740"/>
        <v>0</v>
      </c>
      <c r="R824" s="246" t="str">
        <f t="shared" si="741"/>
        <v>No</v>
      </c>
      <c r="S824" s="247" t="b">
        <f t="shared" si="702"/>
        <v>0</v>
      </c>
      <c r="T824" s="247" t="b">
        <f t="shared" si="703"/>
        <v>0</v>
      </c>
      <c r="U824" s="247" t="b">
        <f t="shared" si="704"/>
        <v>0</v>
      </c>
      <c r="V824" s="247" t="b">
        <f t="shared" si="705"/>
        <v>0</v>
      </c>
      <c r="W824" s="247" t="str">
        <f t="shared" si="742"/>
        <v>No</v>
      </c>
      <c r="X824" s="248" t="b">
        <f t="shared" si="706"/>
        <v>0</v>
      </c>
      <c r="Y824" s="248" t="b">
        <f t="shared" si="707"/>
        <v>0</v>
      </c>
      <c r="Z824" s="248" t="b">
        <f t="shared" si="708"/>
        <v>0</v>
      </c>
      <c r="AA824" s="248" t="b">
        <f t="shared" si="709"/>
        <v>0</v>
      </c>
      <c r="AB824" s="248" t="str">
        <f t="shared" si="743"/>
        <v>No</v>
      </c>
      <c r="AC824" s="249" t="b">
        <f t="shared" si="710"/>
        <v>0</v>
      </c>
      <c r="AD824" s="249" t="b">
        <f t="shared" si="711"/>
        <v>0</v>
      </c>
      <c r="AE824" s="249" t="b">
        <f t="shared" si="712"/>
        <v>0</v>
      </c>
      <c r="AF824" s="249" t="b">
        <f t="shared" si="713"/>
        <v>0</v>
      </c>
      <c r="AG824" s="249" t="str">
        <f t="shared" si="744"/>
        <v>No</v>
      </c>
      <c r="AH824" s="250" t="b">
        <f t="shared" si="714"/>
        <v>0</v>
      </c>
      <c r="AI824" s="250" t="b">
        <f t="shared" si="715"/>
        <v>0</v>
      </c>
      <c r="AJ824" s="250" t="b">
        <f t="shared" si="716"/>
        <v>0</v>
      </c>
      <c r="AK824" s="250" t="b">
        <f t="shared" si="717"/>
        <v>0</v>
      </c>
      <c r="AL824" s="250" t="str">
        <f t="shared" si="745"/>
        <v>No</v>
      </c>
      <c r="AN824" s="246" t="str">
        <f t="shared" si="746"/>
        <v/>
      </c>
      <c r="AO824" s="247" t="str">
        <f t="shared" si="747"/>
        <v/>
      </c>
      <c r="AP824" s="248" t="str">
        <f t="shared" si="748"/>
        <v/>
      </c>
      <c r="AQ824" s="249" t="str">
        <f t="shared" si="749"/>
        <v/>
      </c>
      <c r="AR824" s="250" t="str">
        <f t="shared" si="750"/>
        <v/>
      </c>
      <c r="AS824" s="234"/>
      <c r="AY824" s="385">
        <f t="shared" si="751"/>
        <v>0</v>
      </c>
      <c r="AZ824" s="385">
        <f t="shared" si="718"/>
        <v>0</v>
      </c>
      <c r="BA824" s="385">
        <f t="shared" si="752"/>
        <v>0</v>
      </c>
      <c r="BB824" s="385">
        <f t="shared" si="719"/>
        <v>0</v>
      </c>
      <c r="BC824" s="385">
        <f t="shared" si="720"/>
        <v>0</v>
      </c>
      <c r="BD824" s="385">
        <f t="shared" si="721"/>
        <v>0</v>
      </c>
      <c r="BE824" s="385">
        <f t="shared" si="722"/>
        <v>0</v>
      </c>
      <c r="BF824" s="385">
        <f t="shared" si="723"/>
        <v>0</v>
      </c>
      <c r="BG824" s="385">
        <f t="shared" si="724"/>
        <v>0</v>
      </c>
      <c r="BH824" s="385">
        <f t="shared" si="725"/>
        <v>0</v>
      </c>
      <c r="BI824" s="385">
        <f t="shared" si="726"/>
        <v>0</v>
      </c>
      <c r="BJ824" s="385">
        <f t="shared" si="727"/>
        <v>0</v>
      </c>
      <c r="BK824" s="385">
        <f t="shared" si="728"/>
        <v>0</v>
      </c>
      <c r="BL824" s="385">
        <f t="shared" si="729"/>
        <v>0</v>
      </c>
      <c r="BM824" s="385">
        <f t="shared" si="730"/>
        <v>0</v>
      </c>
      <c r="BN824" s="385">
        <f t="shared" si="731"/>
        <v>0</v>
      </c>
      <c r="CK824" s="239">
        <f t="shared" si="753"/>
        <v>0</v>
      </c>
      <c r="CL824" s="239">
        <f t="shared" si="754"/>
        <v>0</v>
      </c>
    </row>
    <row r="825" spans="3:90" x14ac:dyDescent="0.35">
      <c r="C825" s="235"/>
      <c r="D825" s="246" t="str">
        <f t="shared" si="732"/>
        <v/>
      </c>
      <c r="E825" s="247" t="str">
        <f t="shared" si="733"/>
        <v/>
      </c>
      <c r="F825" s="248" t="str">
        <f t="shared" si="734"/>
        <v/>
      </c>
      <c r="G825" s="249" t="str">
        <f t="shared" si="735"/>
        <v/>
      </c>
      <c r="H825" s="250" t="str">
        <f t="shared" si="736"/>
        <v/>
      </c>
      <c r="I825" s="386" t="str">
        <f t="shared" si="697"/>
        <v/>
      </c>
      <c r="J825" s="387" t="str">
        <f t="shared" si="698"/>
        <v/>
      </c>
      <c r="K825" s="388" t="str">
        <f t="shared" si="699"/>
        <v/>
      </c>
      <c r="L825" s="389" t="str">
        <f t="shared" si="700"/>
        <v/>
      </c>
      <c r="M825" s="250" t="str">
        <f t="shared" si="701"/>
        <v/>
      </c>
      <c r="N825" s="246" t="b">
        <f t="shared" si="737"/>
        <v>0</v>
      </c>
      <c r="O825" s="246" t="b">
        <f t="shared" si="738"/>
        <v>0</v>
      </c>
      <c r="P825" s="246" t="b">
        <f t="shared" si="739"/>
        <v>0</v>
      </c>
      <c r="Q825" s="246" t="b">
        <f t="shared" si="740"/>
        <v>0</v>
      </c>
      <c r="R825" s="246" t="str">
        <f t="shared" si="741"/>
        <v>No</v>
      </c>
      <c r="S825" s="247" t="b">
        <f t="shared" si="702"/>
        <v>0</v>
      </c>
      <c r="T825" s="247" t="b">
        <f t="shared" si="703"/>
        <v>0</v>
      </c>
      <c r="U825" s="247" t="b">
        <f t="shared" si="704"/>
        <v>0</v>
      </c>
      <c r="V825" s="247" t="b">
        <f t="shared" si="705"/>
        <v>0</v>
      </c>
      <c r="W825" s="247" t="str">
        <f t="shared" si="742"/>
        <v>No</v>
      </c>
      <c r="X825" s="248" t="b">
        <f t="shared" si="706"/>
        <v>0</v>
      </c>
      <c r="Y825" s="248" t="b">
        <f t="shared" si="707"/>
        <v>0</v>
      </c>
      <c r="Z825" s="248" t="b">
        <f t="shared" si="708"/>
        <v>0</v>
      </c>
      <c r="AA825" s="248" t="b">
        <f t="shared" si="709"/>
        <v>0</v>
      </c>
      <c r="AB825" s="248" t="str">
        <f t="shared" si="743"/>
        <v>No</v>
      </c>
      <c r="AC825" s="249" t="b">
        <f t="shared" si="710"/>
        <v>0</v>
      </c>
      <c r="AD825" s="249" t="b">
        <f t="shared" si="711"/>
        <v>0</v>
      </c>
      <c r="AE825" s="249" t="b">
        <f t="shared" si="712"/>
        <v>0</v>
      </c>
      <c r="AF825" s="249" t="b">
        <f t="shared" si="713"/>
        <v>0</v>
      </c>
      <c r="AG825" s="249" t="str">
        <f t="shared" si="744"/>
        <v>No</v>
      </c>
      <c r="AH825" s="250" t="b">
        <f t="shared" si="714"/>
        <v>0</v>
      </c>
      <c r="AI825" s="250" t="b">
        <f t="shared" si="715"/>
        <v>0</v>
      </c>
      <c r="AJ825" s="250" t="b">
        <f t="shared" si="716"/>
        <v>0</v>
      </c>
      <c r="AK825" s="250" t="b">
        <f t="shared" si="717"/>
        <v>0</v>
      </c>
      <c r="AL825" s="250" t="str">
        <f t="shared" si="745"/>
        <v>No</v>
      </c>
      <c r="AN825" s="246" t="str">
        <f t="shared" si="746"/>
        <v/>
      </c>
      <c r="AO825" s="247" t="str">
        <f t="shared" si="747"/>
        <v/>
      </c>
      <c r="AP825" s="248" t="str">
        <f t="shared" si="748"/>
        <v/>
      </c>
      <c r="AQ825" s="249" t="str">
        <f t="shared" si="749"/>
        <v/>
      </c>
      <c r="AR825" s="250" t="str">
        <f t="shared" si="750"/>
        <v/>
      </c>
      <c r="AS825" s="234"/>
      <c r="AY825" s="385">
        <f t="shared" si="751"/>
        <v>0</v>
      </c>
      <c r="AZ825" s="385">
        <f t="shared" si="718"/>
        <v>0</v>
      </c>
      <c r="BA825" s="385">
        <f t="shared" si="752"/>
        <v>0</v>
      </c>
      <c r="BB825" s="385">
        <f t="shared" si="719"/>
        <v>0</v>
      </c>
      <c r="BC825" s="385">
        <f t="shared" si="720"/>
        <v>0</v>
      </c>
      <c r="BD825" s="385">
        <f t="shared" si="721"/>
        <v>0</v>
      </c>
      <c r="BE825" s="385">
        <f t="shared" si="722"/>
        <v>0</v>
      </c>
      <c r="BF825" s="385">
        <f t="shared" si="723"/>
        <v>0</v>
      </c>
      <c r="BG825" s="385">
        <f t="shared" si="724"/>
        <v>0</v>
      </c>
      <c r="BH825" s="385">
        <f t="shared" si="725"/>
        <v>0</v>
      </c>
      <c r="BI825" s="385">
        <f t="shared" si="726"/>
        <v>0</v>
      </c>
      <c r="BJ825" s="385">
        <f t="shared" si="727"/>
        <v>0</v>
      </c>
      <c r="BK825" s="385">
        <f t="shared" si="728"/>
        <v>0</v>
      </c>
      <c r="BL825" s="385">
        <f t="shared" si="729"/>
        <v>0</v>
      </c>
      <c r="BM825" s="385">
        <f t="shared" si="730"/>
        <v>0</v>
      </c>
      <c r="BN825" s="385">
        <f t="shared" si="731"/>
        <v>0</v>
      </c>
      <c r="CK825" s="239">
        <f t="shared" si="753"/>
        <v>0</v>
      </c>
      <c r="CL825" s="239">
        <f t="shared" si="754"/>
        <v>0</v>
      </c>
    </row>
    <row r="826" spans="3:90" x14ac:dyDescent="0.35">
      <c r="C826" s="235"/>
      <c r="D826" s="246" t="str">
        <f t="shared" si="732"/>
        <v/>
      </c>
      <c r="E826" s="247" t="str">
        <f t="shared" si="733"/>
        <v/>
      </c>
      <c r="F826" s="248" t="str">
        <f t="shared" si="734"/>
        <v/>
      </c>
      <c r="G826" s="249" t="str">
        <f t="shared" si="735"/>
        <v/>
      </c>
      <c r="H826" s="250" t="str">
        <f t="shared" si="736"/>
        <v/>
      </c>
      <c r="I826" s="386" t="str">
        <f t="shared" si="697"/>
        <v/>
      </c>
      <c r="J826" s="387" t="str">
        <f t="shared" si="698"/>
        <v/>
      </c>
      <c r="K826" s="388" t="str">
        <f t="shared" si="699"/>
        <v/>
      </c>
      <c r="L826" s="389" t="str">
        <f t="shared" si="700"/>
        <v/>
      </c>
      <c r="M826" s="250" t="str">
        <f t="shared" si="701"/>
        <v/>
      </c>
      <c r="N826" s="246" t="b">
        <f t="shared" si="737"/>
        <v>0</v>
      </c>
      <c r="O826" s="246" t="b">
        <f t="shared" si="738"/>
        <v>0</v>
      </c>
      <c r="P826" s="246" t="b">
        <f t="shared" si="739"/>
        <v>0</v>
      </c>
      <c r="Q826" s="246" t="b">
        <f t="shared" si="740"/>
        <v>0</v>
      </c>
      <c r="R826" s="246" t="str">
        <f t="shared" si="741"/>
        <v>No</v>
      </c>
      <c r="S826" s="247" t="b">
        <f t="shared" si="702"/>
        <v>0</v>
      </c>
      <c r="T826" s="247" t="b">
        <f t="shared" si="703"/>
        <v>0</v>
      </c>
      <c r="U826" s="247" t="b">
        <f t="shared" si="704"/>
        <v>0</v>
      </c>
      <c r="V826" s="247" t="b">
        <f t="shared" si="705"/>
        <v>0</v>
      </c>
      <c r="W826" s="247" t="str">
        <f t="shared" si="742"/>
        <v>No</v>
      </c>
      <c r="X826" s="248" t="b">
        <f t="shared" si="706"/>
        <v>0</v>
      </c>
      <c r="Y826" s="248" t="b">
        <f t="shared" si="707"/>
        <v>0</v>
      </c>
      <c r="Z826" s="248" t="b">
        <f t="shared" si="708"/>
        <v>0</v>
      </c>
      <c r="AA826" s="248" t="b">
        <f t="shared" si="709"/>
        <v>0</v>
      </c>
      <c r="AB826" s="248" t="str">
        <f t="shared" si="743"/>
        <v>No</v>
      </c>
      <c r="AC826" s="249" t="b">
        <f t="shared" si="710"/>
        <v>0</v>
      </c>
      <c r="AD826" s="249" t="b">
        <f t="shared" si="711"/>
        <v>0</v>
      </c>
      <c r="AE826" s="249" t="b">
        <f t="shared" si="712"/>
        <v>0</v>
      </c>
      <c r="AF826" s="249" t="b">
        <f t="shared" si="713"/>
        <v>0</v>
      </c>
      <c r="AG826" s="249" t="str">
        <f t="shared" si="744"/>
        <v>No</v>
      </c>
      <c r="AH826" s="250" t="b">
        <f t="shared" si="714"/>
        <v>0</v>
      </c>
      <c r="AI826" s="250" t="b">
        <f t="shared" si="715"/>
        <v>0</v>
      </c>
      <c r="AJ826" s="250" t="b">
        <f t="shared" si="716"/>
        <v>0</v>
      </c>
      <c r="AK826" s="250" t="b">
        <f t="shared" si="717"/>
        <v>0</v>
      </c>
      <c r="AL826" s="250" t="str">
        <f t="shared" si="745"/>
        <v>No</v>
      </c>
      <c r="AN826" s="246" t="str">
        <f t="shared" si="746"/>
        <v/>
      </c>
      <c r="AO826" s="247" t="str">
        <f t="shared" si="747"/>
        <v/>
      </c>
      <c r="AP826" s="248" t="str">
        <f t="shared" si="748"/>
        <v/>
      </c>
      <c r="AQ826" s="249" t="str">
        <f t="shared" si="749"/>
        <v/>
      </c>
      <c r="AR826" s="250" t="str">
        <f t="shared" si="750"/>
        <v/>
      </c>
      <c r="AS826" s="234"/>
      <c r="AY826" s="385">
        <f t="shared" si="751"/>
        <v>0</v>
      </c>
      <c r="AZ826" s="385">
        <f t="shared" si="718"/>
        <v>0</v>
      </c>
      <c r="BA826" s="385">
        <f t="shared" si="752"/>
        <v>0</v>
      </c>
      <c r="BB826" s="385">
        <f t="shared" si="719"/>
        <v>0</v>
      </c>
      <c r="BC826" s="385">
        <f t="shared" si="720"/>
        <v>0</v>
      </c>
      <c r="BD826" s="385">
        <f t="shared" si="721"/>
        <v>0</v>
      </c>
      <c r="BE826" s="385">
        <f t="shared" si="722"/>
        <v>0</v>
      </c>
      <c r="BF826" s="385">
        <f t="shared" si="723"/>
        <v>0</v>
      </c>
      <c r="BG826" s="385">
        <f t="shared" si="724"/>
        <v>0</v>
      </c>
      <c r="BH826" s="385">
        <f t="shared" si="725"/>
        <v>0</v>
      </c>
      <c r="BI826" s="385">
        <f t="shared" si="726"/>
        <v>0</v>
      </c>
      <c r="BJ826" s="385">
        <f t="shared" si="727"/>
        <v>0</v>
      </c>
      <c r="BK826" s="385">
        <f t="shared" si="728"/>
        <v>0</v>
      </c>
      <c r="BL826" s="385">
        <f t="shared" si="729"/>
        <v>0</v>
      </c>
      <c r="BM826" s="385">
        <f t="shared" si="730"/>
        <v>0</v>
      </c>
      <c r="BN826" s="385">
        <f t="shared" si="731"/>
        <v>0</v>
      </c>
      <c r="CK826" s="239">
        <f t="shared" si="753"/>
        <v>0</v>
      </c>
      <c r="CL826" s="239">
        <f t="shared" si="754"/>
        <v>0</v>
      </c>
    </row>
    <row r="827" spans="3:90" x14ac:dyDescent="0.35">
      <c r="C827" s="235"/>
      <c r="D827" s="246" t="str">
        <f t="shared" si="732"/>
        <v/>
      </c>
      <c r="E827" s="247" t="str">
        <f t="shared" si="733"/>
        <v/>
      </c>
      <c r="F827" s="248" t="str">
        <f t="shared" si="734"/>
        <v/>
      </c>
      <c r="G827" s="249" t="str">
        <f t="shared" si="735"/>
        <v/>
      </c>
      <c r="H827" s="250" t="str">
        <f t="shared" si="736"/>
        <v/>
      </c>
      <c r="I827" s="386" t="str">
        <f t="shared" si="697"/>
        <v/>
      </c>
      <c r="J827" s="387" t="str">
        <f t="shared" si="698"/>
        <v/>
      </c>
      <c r="K827" s="388" t="str">
        <f t="shared" si="699"/>
        <v/>
      </c>
      <c r="L827" s="389" t="str">
        <f t="shared" si="700"/>
        <v/>
      </c>
      <c r="M827" s="250" t="str">
        <f t="shared" si="701"/>
        <v/>
      </c>
      <c r="N827" s="246" t="b">
        <f t="shared" si="737"/>
        <v>0</v>
      </c>
      <c r="O827" s="246" t="b">
        <f t="shared" si="738"/>
        <v>0</v>
      </c>
      <c r="P827" s="246" t="b">
        <f t="shared" si="739"/>
        <v>0</v>
      </c>
      <c r="Q827" s="246" t="b">
        <f t="shared" si="740"/>
        <v>0</v>
      </c>
      <c r="R827" s="246" t="str">
        <f t="shared" si="741"/>
        <v>No</v>
      </c>
      <c r="S827" s="247" t="b">
        <f t="shared" si="702"/>
        <v>0</v>
      </c>
      <c r="T827" s="247" t="b">
        <f t="shared" si="703"/>
        <v>0</v>
      </c>
      <c r="U827" s="247" t="b">
        <f t="shared" si="704"/>
        <v>0</v>
      </c>
      <c r="V827" s="247" t="b">
        <f t="shared" si="705"/>
        <v>0</v>
      </c>
      <c r="W827" s="247" t="str">
        <f t="shared" si="742"/>
        <v>No</v>
      </c>
      <c r="X827" s="248" t="b">
        <f t="shared" si="706"/>
        <v>0</v>
      </c>
      <c r="Y827" s="248" t="b">
        <f t="shared" si="707"/>
        <v>0</v>
      </c>
      <c r="Z827" s="248" t="b">
        <f t="shared" si="708"/>
        <v>0</v>
      </c>
      <c r="AA827" s="248" t="b">
        <f t="shared" si="709"/>
        <v>0</v>
      </c>
      <c r="AB827" s="248" t="str">
        <f t="shared" si="743"/>
        <v>No</v>
      </c>
      <c r="AC827" s="249" t="b">
        <f t="shared" si="710"/>
        <v>0</v>
      </c>
      <c r="AD827" s="249" t="b">
        <f t="shared" si="711"/>
        <v>0</v>
      </c>
      <c r="AE827" s="249" t="b">
        <f t="shared" si="712"/>
        <v>0</v>
      </c>
      <c r="AF827" s="249" t="b">
        <f t="shared" si="713"/>
        <v>0</v>
      </c>
      <c r="AG827" s="249" t="str">
        <f t="shared" si="744"/>
        <v>No</v>
      </c>
      <c r="AH827" s="250" t="b">
        <f t="shared" si="714"/>
        <v>0</v>
      </c>
      <c r="AI827" s="250" t="b">
        <f t="shared" si="715"/>
        <v>0</v>
      </c>
      <c r="AJ827" s="250" t="b">
        <f t="shared" si="716"/>
        <v>0</v>
      </c>
      <c r="AK827" s="250" t="b">
        <f t="shared" si="717"/>
        <v>0</v>
      </c>
      <c r="AL827" s="250" t="str">
        <f t="shared" si="745"/>
        <v>No</v>
      </c>
      <c r="AN827" s="246" t="str">
        <f t="shared" si="746"/>
        <v/>
      </c>
      <c r="AO827" s="247" t="str">
        <f t="shared" si="747"/>
        <v/>
      </c>
      <c r="AP827" s="248" t="str">
        <f t="shared" si="748"/>
        <v/>
      </c>
      <c r="AQ827" s="249" t="str">
        <f t="shared" si="749"/>
        <v/>
      </c>
      <c r="AR827" s="250" t="str">
        <f t="shared" si="750"/>
        <v/>
      </c>
      <c r="AS827" s="234"/>
      <c r="AY827" s="385">
        <f t="shared" si="751"/>
        <v>0</v>
      </c>
      <c r="AZ827" s="385">
        <f t="shared" si="718"/>
        <v>0</v>
      </c>
      <c r="BA827" s="385">
        <f t="shared" si="752"/>
        <v>0</v>
      </c>
      <c r="BB827" s="385">
        <f t="shared" si="719"/>
        <v>0</v>
      </c>
      <c r="BC827" s="385">
        <f t="shared" si="720"/>
        <v>0</v>
      </c>
      <c r="BD827" s="385">
        <f t="shared" si="721"/>
        <v>0</v>
      </c>
      <c r="BE827" s="385">
        <f t="shared" si="722"/>
        <v>0</v>
      </c>
      <c r="BF827" s="385">
        <f t="shared" si="723"/>
        <v>0</v>
      </c>
      <c r="BG827" s="385">
        <f t="shared" si="724"/>
        <v>0</v>
      </c>
      <c r="BH827" s="385">
        <f t="shared" si="725"/>
        <v>0</v>
      </c>
      <c r="BI827" s="385">
        <f t="shared" si="726"/>
        <v>0</v>
      </c>
      <c r="BJ827" s="385">
        <f t="shared" si="727"/>
        <v>0</v>
      </c>
      <c r="BK827" s="385">
        <f t="shared" si="728"/>
        <v>0</v>
      </c>
      <c r="BL827" s="385">
        <f t="shared" si="729"/>
        <v>0</v>
      </c>
      <c r="BM827" s="385">
        <f t="shared" si="730"/>
        <v>0</v>
      </c>
      <c r="BN827" s="385">
        <f t="shared" si="731"/>
        <v>0</v>
      </c>
      <c r="CK827" s="239">
        <f t="shared" si="753"/>
        <v>0</v>
      </c>
      <c r="CL827" s="239">
        <f t="shared" si="754"/>
        <v>0</v>
      </c>
    </row>
    <row r="828" spans="3:90" x14ac:dyDescent="0.35">
      <c r="C828" s="235"/>
      <c r="D828" s="246" t="str">
        <f t="shared" si="732"/>
        <v/>
      </c>
      <c r="E828" s="247" t="str">
        <f t="shared" si="733"/>
        <v/>
      </c>
      <c r="F828" s="248" t="str">
        <f t="shared" si="734"/>
        <v/>
      </c>
      <c r="G828" s="249" t="str">
        <f t="shared" si="735"/>
        <v/>
      </c>
      <c r="H828" s="250" t="str">
        <f t="shared" si="736"/>
        <v/>
      </c>
      <c r="I828" s="386" t="str">
        <f t="shared" si="697"/>
        <v/>
      </c>
      <c r="J828" s="387" t="str">
        <f t="shared" si="698"/>
        <v/>
      </c>
      <c r="K828" s="388" t="str">
        <f t="shared" si="699"/>
        <v/>
      </c>
      <c r="L828" s="389" t="str">
        <f t="shared" si="700"/>
        <v/>
      </c>
      <c r="M828" s="250" t="str">
        <f t="shared" si="701"/>
        <v/>
      </c>
      <c r="N828" s="246" t="b">
        <f t="shared" si="737"/>
        <v>0</v>
      </c>
      <c r="O828" s="246" t="b">
        <f t="shared" si="738"/>
        <v>0</v>
      </c>
      <c r="P828" s="246" t="b">
        <f t="shared" si="739"/>
        <v>0</v>
      </c>
      <c r="Q828" s="246" t="b">
        <f t="shared" si="740"/>
        <v>0</v>
      </c>
      <c r="R828" s="246" t="str">
        <f t="shared" si="741"/>
        <v>No</v>
      </c>
      <c r="S828" s="247" t="b">
        <f t="shared" si="702"/>
        <v>0</v>
      </c>
      <c r="T828" s="247" t="b">
        <f t="shared" si="703"/>
        <v>0</v>
      </c>
      <c r="U828" s="247" t="b">
        <f t="shared" si="704"/>
        <v>0</v>
      </c>
      <c r="V828" s="247" t="b">
        <f t="shared" si="705"/>
        <v>0</v>
      </c>
      <c r="W828" s="247" t="str">
        <f t="shared" si="742"/>
        <v>No</v>
      </c>
      <c r="X828" s="248" t="b">
        <f t="shared" si="706"/>
        <v>0</v>
      </c>
      <c r="Y828" s="248" t="b">
        <f t="shared" si="707"/>
        <v>0</v>
      </c>
      <c r="Z828" s="248" t="b">
        <f t="shared" si="708"/>
        <v>0</v>
      </c>
      <c r="AA828" s="248" t="b">
        <f t="shared" si="709"/>
        <v>0</v>
      </c>
      <c r="AB828" s="248" t="str">
        <f t="shared" si="743"/>
        <v>No</v>
      </c>
      <c r="AC828" s="249" t="b">
        <f t="shared" si="710"/>
        <v>0</v>
      </c>
      <c r="AD828" s="249" t="b">
        <f t="shared" si="711"/>
        <v>0</v>
      </c>
      <c r="AE828" s="249" t="b">
        <f t="shared" si="712"/>
        <v>0</v>
      </c>
      <c r="AF828" s="249" t="b">
        <f t="shared" si="713"/>
        <v>0</v>
      </c>
      <c r="AG828" s="249" t="str">
        <f t="shared" si="744"/>
        <v>No</v>
      </c>
      <c r="AH828" s="250" t="b">
        <f t="shared" si="714"/>
        <v>0</v>
      </c>
      <c r="AI828" s="250" t="b">
        <f t="shared" si="715"/>
        <v>0</v>
      </c>
      <c r="AJ828" s="250" t="b">
        <f t="shared" si="716"/>
        <v>0</v>
      </c>
      <c r="AK828" s="250" t="b">
        <f t="shared" si="717"/>
        <v>0</v>
      </c>
      <c r="AL828" s="250" t="str">
        <f t="shared" si="745"/>
        <v>No</v>
      </c>
      <c r="AN828" s="246" t="str">
        <f t="shared" si="746"/>
        <v/>
      </c>
      <c r="AO828" s="247" t="str">
        <f t="shared" si="747"/>
        <v/>
      </c>
      <c r="AP828" s="248" t="str">
        <f t="shared" si="748"/>
        <v/>
      </c>
      <c r="AQ828" s="249" t="str">
        <f t="shared" si="749"/>
        <v/>
      </c>
      <c r="AR828" s="250" t="str">
        <f t="shared" si="750"/>
        <v/>
      </c>
      <c r="AS828" s="234"/>
      <c r="AY828" s="385">
        <f t="shared" si="751"/>
        <v>0</v>
      </c>
      <c r="AZ828" s="385">
        <f t="shared" si="718"/>
        <v>0</v>
      </c>
      <c r="BA828" s="385">
        <f t="shared" si="752"/>
        <v>0</v>
      </c>
      <c r="BB828" s="385">
        <f t="shared" si="719"/>
        <v>0</v>
      </c>
      <c r="BC828" s="385">
        <f t="shared" si="720"/>
        <v>0</v>
      </c>
      <c r="BD828" s="385">
        <f t="shared" si="721"/>
        <v>0</v>
      </c>
      <c r="BE828" s="385">
        <f t="shared" si="722"/>
        <v>0</v>
      </c>
      <c r="BF828" s="385">
        <f t="shared" si="723"/>
        <v>0</v>
      </c>
      <c r="BG828" s="385">
        <f t="shared" si="724"/>
        <v>0</v>
      </c>
      <c r="BH828" s="385">
        <f t="shared" si="725"/>
        <v>0</v>
      </c>
      <c r="BI828" s="385">
        <f t="shared" si="726"/>
        <v>0</v>
      </c>
      <c r="BJ828" s="385">
        <f t="shared" si="727"/>
        <v>0</v>
      </c>
      <c r="BK828" s="385">
        <f t="shared" si="728"/>
        <v>0</v>
      </c>
      <c r="BL828" s="385">
        <f t="shared" si="729"/>
        <v>0</v>
      </c>
      <c r="BM828" s="385">
        <f t="shared" si="730"/>
        <v>0</v>
      </c>
      <c r="BN828" s="385">
        <f t="shared" si="731"/>
        <v>0</v>
      </c>
      <c r="CK828" s="239">
        <f t="shared" si="753"/>
        <v>0</v>
      </c>
      <c r="CL828" s="239">
        <f t="shared" si="754"/>
        <v>0</v>
      </c>
    </row>
    <row r="829" spans="3:90" x14ac:dyDescent="0.35">
      <c r="C829" s="235"/>
      <c r="D829" s="246" t="str">
        <f t="shared" si="732"/>
        <v/>
      </c>
      <c r="E829" s="247" t="str">
        <f t="shared" si="733"/>
        <v/>
      </c>
      <c r="F829" s="248" t="str">
        <f t="shared" si="734"/>
        <v/>
      </c>
      <c r="G829" s="249" t="str">
        <f t="shared" si="735"/>
        <v/>
      </c>
      <c r="H829" s="250" t="str">
        <f t="shared" si="736"/>
        <v/>
      </c>
      <c r="I829" s="386" t="str">
        <f t="shared" si="697"/>
        <v/>
      </c>
      <c r="J829" s="387" t="str">
        <f t="shared" si="698"/>
        <v/>
      </c>
      <c r="K829" s="388" t="str">
        <f t="shared" si="699"/>
        <v/>
      </c>
      <c r="L829" s="389" t="str">
        <f t="shared" si="700"/>
        <v/>
      </c>
      <c r="M829" s="250" t="str">
        <f t="shared" si="701"/>
        <v/>
      </c>
      <c r="N829" s="246" t="b">
        <f t="shared" si="737"/>
        <v>0</v>
      </c>
      <c r="O829" s="246" t="b">
        <f t="shared" si="738"/>
        <v>0</v>
      </c>
      <c r="P829" s="246" t="b">
        <f t="shared" si="739"/>
        <v>0</v>
      </c>
      <c r="Q829" s="246" t="b">
        <f t="shared" si="740"/>
        <v>0</v>
      </c>
      <c r="R829" s="246" t="str">
        <f t="shared" si="741"/>
        <v>No</v>
      </c>
      <c r="S829" s="247" t="b">
        <f t="shared" si="702"/>
        <v>0</v>
      </c>
      <c r="T829" s="247" t="b">
        <f t="shared" si="703"/>
        <v>0</v>
      </c>
      <c r="U829" s="247" t="b">
        <f t="shared" si="704"/>
        <v>0</v>
      </c>
      <c r="V829" s="247" t="b">
        <f t="shared" si="705"/>
        <v>0</v>
      </c>
      <c r="W829" s="247" t="str">
        <f t="shared" si="742"/>
        <v>No</v>
      </c>
      <c r="X829" s="248" t="b">
        <f t="shared" si="706"/>
        <v>0</v>
      </c>
      <c r="Y829" s="248" t="b">
        <f t="shared" si="707"/>
        <v>0</v>
      </c>
      <c r="Z829" s="248" t="b">
        <f t="shared" si="708"/>
        <v>0</v>
      </c>
      <c r="AA829" s="248" t="b">
        <f t="shared" si="709"/>
        <v>0</v>
      </c>
      <c r="AB829" s="248" t="str">
        <f t="shared" si="743"/>
        <v>No</v>
      </c>
      <c r="AC829" s="249" t="b">
        <f t="shared" si="710"/>
        <v>0</v>
      </c>
      <c r="AD829" s="249" t="b">
        <f t="shared" si="711"/>
        <v>0</v>
      </c>
      <c r="AE829" s="249" t="b">
        <f t="shared" si="712"/>
        <v>0</v>
      </c>
      <c r="AF829" s="249" t="b">
        <f t="shared" si="713"/>
        <v>0</v>
      </c>
      <c r="AG829" s="249" t="str">
        <f t="shared" si="744"/>
        <v>No</v>
      </c>
      <c r="AH829" s="250" t="b">
        <f t="shared" si="714"/>
        <v>0</v>
      </c>
      <c r="AI829" s="250" t="b">
        <f t="shared" si="715"/>
        <v>0</v>
      </c>
      <c r="AJ829" s="250" t="b">
        <f t="shared" si="716"/>
        <v>0</v>
      </c>
      <c r="AK829" s="250" t="b">
        <f t="shared" si="717"/>
        <v>0</v>
      </c>
      <c r="AL829" s="250" t="str">
        <f t="shared" si="745"/>
        <v>No</v>
      </c>
      <c r="AN829" s="246" t="str">
        <f t="shared" si="746"/>
        <v/>
      </c>
      <c r="AO829" s="247" t="str">
        <f t="shared" si="747"/>
        <v/>
      </c>
      <c r="AP829" s="248" t="str">
        <f t="shared" si="748"/>
        <v/>
      </c>
      <c r="AQ829" s="249" t="str">
        <f t="shared" si="749"/>
        <v/>
      </c>
      <c r="AR829" s="250" t="str">
        <f t="shared" si="750"/>
        <v/>
      </c>
      <c r="AS829" s="234"/>
      <c r="AY829" s="385">
        <f t="shared" si="751"/>
        <v>0</v>
      </c>
      <c r="AZ829" s="385">
        <f t="shared" si="718"/>
        <v>0</v>
      </c>
      <c r="BA829" s="385">
        <f t="shared" si="752"/>
        <v>0</v>
      </c>
      <c r="BB829" s="385">
        <f t="shared" si="719"/>
        <v>0</v>
      </c>
      <c r="BC829" s="385">
        <f t="shared" si="720"/>
        <v>0</v>
      </c>
      <c r="BD829" s="385">
        <f t="shared" si="721"/>
        <v>0</v>
      </c>
      <c r="BE829" s="385">
        <f t="shared" si="722"/>
        <v>0</v>
      </c>
      <c r="BF829" s="385">
        <f t="shared" si="723"/>
        <v>0</v>
      </c>
      <c r="BG829" s="385">
        <f t="shared" si="724"/>
        <v>0</v>
      </c>
      <c r="BH829" s="385">
        <f t="shared" si="725"/>
        <v>0</v>
      </c>
      <c r="BI829" s="385">
        <f t="shared" si="726"/>
        <v>0</v>
      </c>
      <c r="BJ829" s="385">
        <f t="shared" si="727"/>
        <v>0</v>
      </c>
      <c r="BK829" s="385">
        <f t="shared" si="728"/>
        <v>0</v>
      </c>
      <c r="BL829" s="385">
        <f t="shared" si="729"/>
        <v>0</v>
      </c>
      <c r="BM829" s="385">
        <f t="shared" si="730"/>
        <v>0</v>
      </c>
      <c r="BN829" s="385">
        <f t="shared" si="731"/>
        <v>0</v>
      </c>
      <c r="CK829" s="239">
        <f t="shared" si="753"/>
        <v>0</v>
      </c>
      <c r="CL829" s="239">
        <f t="shared" si="754"/>
        <v>0</v>
      </c>
    </row>
    <row r="830" spans="3:90" x14ac:dyDescent="0.35">
      <c r="C830" s="235"/>
      <c r="D830" s="246" t="str">
        <f t="shared" si="732"/>
        <v/>
      </c>
      <c r="E830" s="247" t="str">
        <f t="shared" si="733"/>
        <v/>
      </c>
      <c r="F830" s="248" t="str">
        <f t="shared" si="734"/>
        <v/>
      </c>
      <c r="G830" s="249" t="str">
        <f t="shared" si="735"/>
        <v/>
      </c>
      <c r="H830" s="250" t="str">
        <f t="shared" si="736"/>
        <v/>
      </c>
      <c r="I830" s="386" t="str">
        <f t="shared" si="697"/>
        <v/>
      </c>
      <c r="J830" s="387" t="str">
        <f t="shared" si="698"/>
        <v/>
      </c>
      <c r="K830" s="388" t="str">
        <f t="shared" si="699"/>
        <v/>
      </c>
      <c r="L830" s="389" t="str">
        <f t="shared" si="700"/>
        <v/>
      </c>
      <c r="M830" s="250" t="str">
        <f t="shared" si="701"/>
        <v/>
      </c>
      <c r="N830" s="246" t="b">
        <f t="shared" si="737"/>
        <v>0</v>
      </c>
      <c r="O830" s="246" t="b">
        <f t="shared" si="738"/>
        <v>0</v>
      </c>
      <c r="P830" s="246" t="b">
        <f t="shared" si="739"/>
        <v>0</v>
      </c>
      <c r="Q830" s="246" t="b">
        <f t="shared" si="740"/>
        <v>0</v>
      </c>
      <c r="R830" s="246" t="str">
        <f t="shared" si="741"/>
        <v>No</v>
      </c>
      <c r="S830" s="247" t="b">
        <f t="shared" si="702"/>
        <v>0</v>
      </c>
      <c r="T830" s="247" t="b">
        <f t="shared" si="703"/>
        <v>0</v>
      </c>
      <c r="U830" s="247" t="b">
        <f t="shared" si="704"/>
        <v>0</v>
      </c>
      <c r="V830" s="247" t="b">
        <f t="shared" si="705"/>
        <v>0</v>
      </c>
      <c r="W830" s="247" t="str">
        <f t="shared" si="742"/>
        <v>No</v>
      </c>
      <c r="X830" s="248" t="b">
        <f t="shared" si="706"/>
        <v>0</v>
      </c>
      <c r="Y830" s="248" t="b">
        <f t="shared" si="707"/>
        <v>0</v>
      </c>
      <c r="Z830" s="248" t="b">
        <f t="shared" si="708"/>
        <v>0</v>
      </c>
      <c r="AA830" s="248" t="b">
        <f t="shared" si="709"/>
        <v>0</v>
      </c>
      <c r="AB830" s="248" t="str">
        <f t="shared" si="743"/>
        <v>No</v>
      </c>
      <c r="AC830" s="249" t="b">
        <f t="shared" si="710"/>
        <v>0</v>
      </c>
      <c r="AD830" s="249" t="b">
        <f t="shared" si="711"/>
        <v>0</v>
      </c>
      <c r="AE830" s="249" t="b">
        <f t="shared" si="712"/>
        <v>0</v>
      </c>
      <c r="AF830" s="249" t="b">
        <f t="shared" si="713"/>
        <v>0</v>
      </c>
      <c r="AG830" s="249" t="str">
        <f t="shared" si="744"/>
        <v>No</v>
      </c>
      <c r="AH830" s="250" t="b">
        <f t="shared" si="714"/>
        <v>0</v>
      </c>
      <c r="AI830" s="250" t="b">
        <f t="shared" si="715"/>
        <v>0</v>
      </c>
      <c r="AJ830" s="250" t="b">
        <f t="shared" si="716"/>
        <v>0</v>
      </c>
      <c r="AK830" s="250" t="b">
        <f t="shared" si="717"/>
        <v>0</v>
      </c>
      <c r="AL830" s="250" t="str">
        <f t="shared" si="745"/>
        <v>No</v>
      </c>
      <c r="AN830" s="246" t="str">
        <f t="shared" si="746"/>
        <v/>
      </c>
      <c r="AO830" s="247" t="str">
        <f t="shared" si="747"/>
        <v/>
      </c>
      <c r="AP830" s="248" t="str">
        <f t="shared" si="748"/>
        <v/>
      </c>
      <c r="AQ830" s="249" t="str">
        <f t="shared" si="749"/>
        <v/>
      </c>
      <c r="AR830" s="250" t="str">
        <f t="shared" si="750"/>
        <v/>
      </c>
      <c r="AS830" s="234"/>
      <c r="AY830" s="385">
        <f t="shared" si="751"/>
        <v>0</v>
      </c>
      <c r="AZ830" s="385">
        <f t="shared" si="718"/>
        <v>0</v>
      </c>
      <c r="BA830" s="385">
        <f t="shared" si="752"/>
        <v>0</v>
      </c>
      <c r="BB830" s="385">
        <f t="shared" si="719"/>
        <v>0</v>
      </c>
      <c r="BC830" s="385">
        <f t="shared" si="720"/>
        <v>0</v>
      </c>
      <c r="BD830" s="385">
        <f t="shared" si="721"/>
        <v>0</v>
      </c>
      <c r="BE830" s="385">
        <f t="shared" si="722"/>
        <v>0</v>
      </c>
      <c r="BF830" s="385">
        <f t="shared" si="723"/>
        <v>0</v>
      </c>
      <c r="BG830" s="385">
        <f t="shared" si="724"/>
        <v>0</v>
      </c>
      <c r="BH830" s="385">
        <f t="shared" si="725"/>
        <v>0</v>
      </c>
      <c r="BI830" s="385">
        <f t="shared" si="726"/>
        <v>0</v>
      </c>
      <c r="BJ830" s="385">
        <f t="shared" si="727"/>
        <v>0</v>
      </c>
      <c r="BK830" s="385">
        <f t="shared" si="728"/>
        <v>0</v>
      </c>
      <c r="BL830" s="385">
        <f t="shared" si="729"/>
        <v>0</v>
      </c>
      <c r="BM830" s="385">
        <f t="shared" si="730"/>
        <v>0</v>
      </c>
      <c r="BN830" s="385">
        <f t="shared" si="731"/>
        <v>0</v>
      </c>
      <c r="CK830" s="239">
        <f t="shared" si="753"/>
        <v>0</v>
      </c>
      <c r="CL830" s="239">
        <f t="shared" si="754"/>
        <v>0</v>
      </c>
    </row>
    <row r="831" spans="3:90" x14ac:dyDescent="0.35">
      <c r="C831" s="235"/>
      <c r="D831" s="246" t="str">
        <f t="shared" si="732"/>
        <v/>
      </c>
      <c r="E831" s="247" t="str">
        <f t="shared" si="733"/>
        <v/>
      </c>
      <c r="F831" s="248" t="str">
        <f t="shared" si="734"/>
        <v/>
      </c>
      <c r="G831" s="249" t="str">
        <f t="shared" si="735"/>
        <v/>
      </c>
      <c r="H831" s="250" t="str">
        <f t="shared" si="736"/>
        <v/>
      </c>
      <c r="I831" s="386" t="str">
        <f t="shared" si="697"/>
        <v/>
      </c>
      <c r="J831" s="387" t="str">
        <f t="shared" si="698"/>
        <v/>
      </c>
      <c r="K831" s="388" t="str">
        <f t="shared" si="699"/>
        <v/>
      </c>
      <c r="L831" s="389" t="str">
        <f t="shared" si="700"/>
        <v/>
      </c>
      <c r="M831" s="250" t="str">
        <f t="shared" si="701"/>
        <v/>
      </c>
      <c r="N831" s="246" t="b">
        <f t="shared" si="737"/>
        <v>0</v>
      </c>
      <c r="O831" s="246" t="b">
        <f t="shared" si="738"/>
        <v>0</v>
      </c>
      <c r="P831" s="246" t="b">
        <f t="shared" si="739"/>
        <v>0</v>
      </c>
      <c r="Q831" s="246" t="b">
        <f t="shared" si="740"/>
        <v>0</v>
      </c>
      <c r="R831" s="246" t="str">
        <f t="shared" si="741"/>
        <v>No</v>
      </c>
      <c r="S831" s="247" t="b">
        <f t="shared" si="702"/>
        <v>0</v>
      </c>
      <c r="T831" s="247" t="b">
        <f t="shared" si="703"/>
        <v>0</v>
      </c>
      <c r="U831" s="247" t="b">
        <f t="shared" si="704"/>
        <v>0</v>
      </c>
      <c r="V831" s="247" t="b">
        <f t="shared" si="705"/>
        <v>0</v>
      </c>
      <c r="W831" s="247" t="str">
        <f t="shared" si="742"/>
        <v>No</v>
      </c>
      <c r="X831" s="248" t="b">
        <f t="shared" si="706"/>
        <v>0</v>
      </c>
      <c r="Y831" s="248" t="b">
        <f t="shared" si="707"/>
        <v>0</v>
      </c>
      <c r="Z831" s="248" t="b">
        <f t="shared" si="708"/>
        <v>0</v>
      </c>
      <c r="AA831" s="248" t="b">
        <f t="shared" si="709"/>
        <v>0</v>
      </c>
      <c r="AB831" s="248" t="str">
        <f t="shared" si="743"/>
        <v>No</v>
      </c>
      <c r="AC831" s="249" t="b">
        <f t="shared" si="710"/>
        <v>0</v>
      </c>
      <c r="AD831" s="249" t="b">
        <f t="shared" si="711"/>
        <v>0</v>
      </c>
      <c r="AE831" s="249" t="b">
        <f t="shared" si="712"/>
        <v>0</v>
      </c>
      <c r="AF831" s="249" t="b">
        <f t="shared" si="713"/>
        <v>0</v>
      </c>
      <c r="AG831" s="249" t="str">
        <f t="shared" si="744"/>
        <v>No</v>
      </c>
      <c r="AH831" s="250" t="b">
        <f t="shared" si="714"/>
        <v>0</v>
      </c>
      <c r="AI831" s="250" t="b">
        <f t="shared" si="715"/>
        <v>0</v>
      </c>
      <c r="AJ831" s="250" t="b">
        <f t="shared" si="716"/>
        <v>0</v>
      </c>
      <c r="AK831" s="250" t="b">
        <f t="shared" si="717"/>
        <v>0</v>
      </c>
      <c r="AL831" s="250" t="str">
        <f t="shared" si="745"/>
        <v>No</v>
      </c>
      <c r="AN831" s="246" t="str">
        <f t="shared" si="746"/>
        <v/>
      </c>
      <c r="AO831" s="247" t="str">
        <f t="shared" si="747"/>
        <v/>
      </c>
      <c r="AP831" s="248" t="str">
        <f t="shared" si="748"/>
        <v/>
      </c>
      <c r="AQ831" s="249" t="str">
        <f t="shared" si="749"/>
        <v/>
      </c>
      <c r="AR831" s="250" t="str">
        <f t="shared" si="750"/>
        <v/>
      </c>
      <c r="AS831" s="234"/>
      <c r="AY831" s="385">
        <f t="shared" si="751"/>
        <v>0</v>
      </c>
      <c r="AZ831" s="385">
        <f t="shared" si="718"/>
        <v>0</v>
      </c>
      <c r="BA831" s="385">
        <f t="shared" si="752"/>
        <v>0</v>
      </c>
      <c r="BB831" s="385">
        <f t="shared" si="719"/>
        <v>0</v>
      </c>
      <c r="BC831" s="385">
        <f t="shared" si="720"/>
        <v>0</v>
      </c>
      <c r="BD831" s="385">
        <f t="shared" si="721"/>
        <v>0</v>
      </c>
      <c r="BE831" s="385">
        <f t="shared" si="722"/>
        <v>0</v>
      </c>
      <c r="BF831" s="385">
        <f t="shared" si="723"/>
        <v>0</v>
      </c>
      <c r="BG831" s="385">
        <f t="shared" si="724"/>
        <v>0</v>
      </c>
      <c r="BH831" s="385">
        <f t="shared" si="725"/>
        <v>0</v>
      </c>
      <c r="BI831" s="385">
        <f t="shared" si="726"/>
        <v>0</v>
      </c>
      <c r="BJ831" s="385">
        <f t="shared" si="727"/>
        <v>0</v>
      </c>
      <c r="BK831" s="385">
        <f t="shared" si="728"/>
        <v>0</v>
      </c>
      <c r="BL831" s="385">
        <f t="shared" si="729"/>
        <v>0</v>
      </c>
      <c r="BM831" s="385">
        <f t="shared" si="730"/>
        <v>0</v>
      </c>
      <c r="BN831" s="385">
        <f t="shared" si="731"/>
        <v>0</v>
      </c>
      <c r="CK831" s="239">
        <f t="shared" si="753"/>
        <v>0</v>
      </c>
      <c r="CL831" s="239">
        <f t="shared" si="754"/>
        <v>0</v>
      </c>
    </row>
    <row r="832" spans="3:90" x14ac:dyDescent="0.35">
      <c r="C832" s="235"/>
      <c r="D832" s="246" t="str">
        <f t="shared" si="732"/>
        <v/>
      </c>
      <c r="E832" s="247" t="str">
        <f t="shared" si="733"/>
        <v/>
      </c>
      <c r="F832" s="248" t="str">
        <f t="shared" si="734"/>
        <v/>
      </c>
      <c r="G832" s="249" t="str">
        <f t="shared" si="735"/>
        <v/>
      </c>
      <c r="H832" s="250" t="str">
        <f t="shared" si="736"/>
        <v/>
      </c>
      <c r="I832" s="386" t="str">
        <f t="shared" si="697"/>
        <v/>
      </c>
      <c r="J832" s="387" t="str">
        <f t="shared" si="698"/>
        <v/>
      </c>
      <c r="K832" s="388" t="str">
        <f t="shared" si="699"/>
        <v/>
      </c>
      <c r="L832" s="389" t="str">
        <f t="shared" si="700"/>
        <v/>
      </c>
      <c r="M832" s="250" t="str">
        <f t="shared" si="701"/>
        <v/>
      </c>
      <c r="N832" s="246" t="b">
        <f t="shared" si="737"/>
        <v>0</v>
      </c>
      <c r="O832" s="246" t="b">
        <f t="shared" si="738"/>
        <v>0</v>
      </c>
      <c r="P832" s="246" t="b">
        <f t="shared" si="739"/>
        <v>0</v>
      </c>
      <c r="Q832" s="246" t="b">
        <f t="shared" si="740"/>
        <v>0</v>
      </c>
      <c r="R832" s="246" t="str">
        <f t="shared" si="741"/>
        <v>No</v>
      </c>
      <c r="S832" s="247" t="b">
        <f t="shared" si="702"/>
        <v>0</v>
      </c>
      <c r="T832" s="247" t="b">
        <f t="shared" si="703"/>
        <v>0</v>
      </c>
      <c r="U832" s="247" t="b">
        <f t="shared" si="704"/>
        <v>0</v>
      </c>
      <c r="V832" s="247" t="b">
        <f t="shared" si="705"/>
        <v>0</v>
      </c>
      <c r="W832" s="247" t="str">
        <f t="shared" si="742"/>
        <v>No</v>
      </c>
      <c r="X832" s="248" t="b">
        <f t="shared" si="706"/>
        <v>0</v>
      </c>
      <c r="Y832" s="248" t="b">
        <f t="shared" si="707"/>
        <v>0</v>
      </c>
      <c r="Z832" s="248" t="b">
        <f t="shared" si="708"/>
        <v>0</v>
      </c>
      <c r="AA832" s="248" t="b">
        <f t="shared" si="709"/>
        <v>0</v>
      </c>
      <c r="AB832" s="248" t="str">
        <f t="shared" si="743"/>
        <v>No</v>
      </c>
      <c r="AC832" s="249" t="b">
        <f t="shared" si="710"/>
        <v>0</v>
      </c>
      <c r="AD832" s="249" t="b">
        <f t="shared" si="711"/>
        <v>0</v>
      </c>
      <c r="AE832" s="249" t="b">
        <f t="shared" si="712"/>
        <v>0</v>
      </c>
      <c r="AF832" s="249" t="b">
        <f t="shared" si="713"/>
        <v>0</v>
      </c>
      <c r="AG832" s="249" t="str">
        <f t="shared" si="744"/>
        <v>No</v>
      </c>
      <c r="AH832" s="250" t="b">
        <f t="shared" si="714"/>
        <v>0</v>
      </c>
      <c r="AI832" s="250" t="b">
        <f t="shared" si="715"/>
        <v>0</v>
      </c>
      <c r="AJ832" s="250" t="b">
        <f t="shared" si="716"/>
        <v>0</v>
      </c>
      <c r="AK832" s="250" t="b">
        <f t="shared" si="717"/>
        <v>0</v>
      </c>
      <c r="AL832" s="250" t="str">
        <f t="shared" si="745"/>
        <v>No</v>
      </c>
      <c r="AN832" s="246" t="str">
        <f t="shared" si="746"/>
        <v/>
      </c>
      <c r="AO832" s="247" t="str">
        <f t="shared" si="747"/>
        <v/>
      </c>
      <c r="AP832" s="248" t="str">
        <f t="shared" si="748"/>
        <v/>
      </c>
      <c r="AQ832" s="249" t="str">
        <f t="shared" si="749"/>
        <v/>
      </c>
      <c r="AR832" s="250" t="str">
        <f t="shared" si="750"/>
        <v/>
      </c>
      <c r="AS832" s="234"/>
      <c r="AY832" s="385">
        <f t="shared" si="751"/>
        <v>0</v>
      </c>
      <c r="AZ832" s="385">
        <f t="shared" si="718"/>
        <v>0</v>
      </c>
      <c r="BA832" s="385">
        <f t="shared" si="752"/>
        <v>0</v>
      </c>
      <c r="BB832" s="385">
        <f t="shared" si="719"/>
        <v>0</v>
      </c>
      <c r="BC832" s="385">
        <f t="shared" si="720"/>
        <v>0</v>
      </c>
      <c r="BD832" s="385">
        <f t="shared" si="721"/>
        <v>0</v>
      </c>
      <c r="BE832" s="385">
        <f t="shared" si="722"/>
        <v>0</v>
      </c>
      <c r="BF832" s="385">
        <f t="shared" si="723"/>
        <v>0</v>
      </c>
      <c r="BG832" s="385">
        <f t="shared" si="724"/>
        <v>0</v>
      </c>
      <c r="BH832" s="385">
        <f t="shared" si="725"/>
        <v>0</v>
      </c>
      <c r="BI832" s="385">
        <f t="shared" si="726"/>
        <v>0</v>
      </c>
      <c r="BJ832" s="385">
        <f t="shared" si="727"/>
        <v>0</v>
      </c>
      <c r="BK832" s="385">
        <f t="shared" si="728"/>
        <v>0</v>
      </c>
      <c r="BL832" s="385">
        <f t="shared" si="729"/>
        <v>0</v>
      </c>
      <c r="BM832" s="385">
        <f t="shared" si="730"/>
        <v>0</v>
      </c>
      <c r="BN832" s="385">
        <f t="shared" si="731"/>
        <v>0</v>
      </c>
      <c r="CK832" s="239">
        <f t="shared" si="753"/>
        <v>0</v>
      </c>
      <c r="CL832" s="239">
        <f t="shared" si="754"/>
        <v>0</v>
      </c>
    </row>
    <row r="833" spans="3:90" x14ac:dyDescent="0.35">
      <c r="C833" s="235"/>
      <c r="D833" s="246" t="str">
        <f t="shared" si="732"/>
        <v/>
      </c>
      <c r="E833" s="247" t="str">
        <f t="shared" si="733"/>
        <v/>
      </c>
      <c r="F833" s="248" t="str">
        <f t="shared" si="734"/>
        <v/>
      </c>
      <c r="G833" s="249" t="str">
        <f t="shared" si="735"/>
        <v/>
      </c>
      <c r="H833" s="250" t="str">
        <f t="shared" si="736"/>
        <v/>
      </c>
      <c r="I833" s="386" t="str">
        <f t="shared" si="697"/>
        <v/>
      </c>
      <c r="J833" s="387" t="str">
        <f t="shared" si="698"/>
        <v/>
      </c>
      <c r="K833" s="388" t="str">
        <f t="shared" si="699"/>
        <v/>
      </c>
      <c r="L833" s="389" t="str">
        <f t="shared" si="700"/>
        <v/>
      </c>
      <c r="M833" s="250" t="str">
        <f t="shared" si="701"/>
        <v/>
      </c>
      <c r="N833" s="246" t="b">
        <f t="shared" si="737"/>
        <v>0</v>
      </c>
      <c r="O833" s="246" t="b">
        <f t="shared" si="738"/>
        <v>0</v>
      </c>
      <c r="P833" s="246" t="b">
        <f t="shared" si="739"/>
        <v>0</v>
      </c>
      <c r="Q833" s="246" t="b">
        <f t="shared" si="740"/>
        <v>0</v>
      </c>
      <c r="R833" s="246" t="str">
        <f t="shared" si="741"/>
        <v>No</v>
      </c>
      <c r="S833" s="247" t="b">
        <f t="shared" si="702"/>
        <v>0</v>
      </c>
      <c r="T833" s="247" t="b">
        <f t="shared" si="703"/>
        <v>0</v>
      </c>
      <c r="U833" s="247" t="b">
        <f t="shared" si="704"/>
        <v>0</v>
      </c>
      <c r="V833" s="247" t="b">
        <f t="shared" si="705"/>
        <v>0</v>
      </c>
      <c r="W833" s="247" t="str">
        <f t="shared" si="742"/>
        <v>No</v>
      </c>
      <c r="X833" s="248" t="b">
        <f t="shared" si="706"/>
        <v>0</v>
      </c>
      <c r="Y833" s="248" t="b">
        <f t="shared" si="707"/>
        <v>0</v>
      </c>
      <c r="Z833" s="248" t="b">
        <f t="shared" si="708"/>
        <v>0</v>
      </c>
      <c r="AA833" s="248" t="b">
        <f t="shared" si="709"/>
        <v>0</v>
      </c>
      <c r="AB833" s="248" t="str">
        <f t="shared" si="743"/>
        <v>No</v>
      </c>
      <c r="AC833" s="249" t="b">
        <f t="shared" si="710"/>
        <v>0</v>
      </c>
      <c r="AD833" s="249" t="b">
        <f t="shared" si="711"/>
        <v>0</v>
      </c>
      <c r="AE833" s="249" t="b">
        <f t="shared" si="712"/>
        <v>0</v>
      </c>
      <c r="AF833" s="249" t="b">
        <f t="shared" si="713"/>
        <v>0</v>
      </c>
      <c r="AG833" s="249" t="str">
        <f t="shared" si="744"/>
        <v>No</v>
      </c>
      <c r="AH833" s="250" t="b">
        <f t="shared" si="714"/>
        <v>0</v>
      </c>
      <c r="AI833" s="250" t="b">
        <f t="shared" si="715"/>
        <v>0</v>
      </c>
      <c r="AJ833" s="250" t="b">
        <f t="shared" si="716"/>
        <v>0</v>
      </c>
      <c r="AK833" s="250" t="b">
        <f t="shared" si="717"/>
        <v>0</v>
      </c>
      <c r="AL833" s="250" t="str">
        <f t="shared" si="745"/>
        <v>No</v>
      </c>
      <c r="AN833" s="246" t="str">
        <f t="shared" si="746"/>
        <v/>
      </c>
      <c r="AO833" s="247" t="str">
        <f t="shared" si="747"/>
        <v/>
      </c>
      <c r="AP833" s="248" t="str">
        <f t="shared" si="748"/>
        <v/>
      </c>
      <c r="AQ833" s="249" t="str">
        <f t="shared" si="749"/>
        <v/>
      </c>
      <c r="AR833" s="250" t="str">
        <f t="shared" si="750"/>
        <v/>
      </c>
      <c r="AS833" s="234"/>
      <c r="AY833" s="385">
        <f t="shared" si="751"/>
        <v>0</v>
      </c>
      <c r="AZ833" s="385">
        <f t="shared" si="718"/>
        <v>0</v>
      </c>
      <c r="BA833" s="385">
        <f t="shared" si="752"/>
        <v>0</v>
      </c>
      <c r="BB833" s="385">
        <f t="shared" si="719"/>
        <v>0</v>
      </c>
      <c r="BC833" s="385">
        <f t="shared" si="720"/>
        <v>0</v>
      </c>
      <c r="BD833" s="385">
        <f t="shared" si="721"/>
        <v>0</v>
      </c>
      <c r="BE833" s="385">
        <f t="shared" si="722"/>
        <v>0</v>
      </c>
      <c r="BF833" s="385">
        <f t="shared" si="723"/>
        <v>0</v>
      </c>
      <c r="BG833" s="385">
        <f t="shared" si="724"/>
        <v>0</v>
      </c>
      <c r="BH833" s="385">
        <f t="shared" si="725"/>
        <v>0</v>
      </c>
      <c r="BI833" s="385">
        <f t="shared" si="726"/>
        <v>0</v>
      </c>
      <c r="BJ833" s="385">
        <f t="shared" si="727"/>
        <v>0</v>
      </c>
      <c r="BK833" s="385">
        <f t="shared" si="728"/>
        <v>0</v>
      </c>
      <c r="BL833" s="385">
        <f t="shared" si="729"/>
        <v>0</v>
      </c>
      <c r="BM833" s="385">
        <f t="shared" si="730"/>
        <v>0</v>
      </c>
      <c r="BN833" s="385">
        <f t="shared" si="731"/>
        <v>0</v>
      </c>
      <c r="CK833" s="239">
        <f t="shared" si="753"/>
        <v>0</v>
      </c>
      <c r="CL833" s="239">
        <f t="shared" si="754"/>
        <v>0</v>
      </c>
    </row>
    <row r="834" spans="3:90" x14ac:dyDescent="0.35">
      <c r="C834" s="235"/>
      <c r="D834" s="246" t="str">
        <f t="shared" si="732"/>
        <v/>
      </c>
      <c r="E834" s="247" t="str">
        <f t="shared" si="733"/>
        <v/>
      </c>
      <c r="F834" s="248" t="str">
        <f t="shared" si="734"/>
        <v/>
      </c>
      <c r="G834" s="249" t="str">
        <f t="shared" si="735"/>
        <v/>
      </c>
      <c r="H834" s="250" t="str">
        <f t="shared" si="736"/>
        <v/>
      </c>
      <c r="I834" s="386" t="str">
        <f t="shared" si="697"/>
        <v/>
      </c>
      <c r="J834" s="387" t="str">
        <f t="shared" si="698"/>
        <v/>
      </c>
      <c r="K834" s="388" t="str">
        <f t="shared" si="699"/>
        <v/>
      </c>
      <c r="L834" s="389" t="str">
        <f t="shared" si="700"/>
        <v/>
      </c>
      <c r="M834" s="250" t="str">
        <f t="shared" si="701"/>
        <v/>
      </c>
      <c r="N834" s="246" t="b">
        <f t="shared" si="737"/>
        <v>0</v>
      </c>
      <c r="O834" s="246" t="b">
        <f t="shared" si="738"/>
        <v>0</v>
      </c>
      <c r="P834" s="246" t="b">
        <f t="shared" si="739"/>
        <v>0</v>
      </c>
      <c r="Q834" s="246" t="b">
        <f t="shared" si="740"/>
        <v>0</v>
      </c>
      <c r="R834" s="246" t="str">
        <f t="shared" si="741"/>
        <v>No</v>
      </c>
      <c r="S834" s="247" t="b">
        <f t="shared" si="702"/>
        <v>0</v>
      </c>
      <c r="T834" s="247" t="b">
        <f t="shared" si="703"/>
        <v>0</v>
      </c>
      <c r="U834" s="247" t="b">
        <f t="shared" si="704"/>
        <v>0</v>
      </c>
      <c r="V834" s="247" t="b">
        <f t="shared" si="705"/>
        <v>0</v>
      </c>
      <c r="W834" s="247" t="str">
        <f t="shared" si="742"/>
        <v>No</v>
      </c>
      <c r="X834" s="248" t="b">
        <f t="shared" si="706"/>
        <v>0</v>
      </c>
      <c r="Y834" s="248" t="b">
        <f t="shared" si="707"/>
        <v>0</v>
      </c>
      <c r="Z834" s="248" t="b">
        <f t="shared" si="708"/>
        <v>0</v>
      </c>
      <c r="AA834" s="248" t="b">
        <f t="shared" si="709"/>
        <v>0</v>
      </c>
      <c r="AB834" s="248" t="str">
        <f t="shared" si="743"/>
        <v>No</v>
      </c>
      <c r="AC834" s="249" t="b">
        <f t="shared" si="710"/>
        <v>0</v>
      </c>
      <c r="AD834" s="249" t="b">
        <f t="shared" si="711"/>
        <v>0</v>
      </c>
      <c r="AE834" s="249" t="b">
        <f t="shared" si="712"/>
        <v>0</v>
      </c>
      <c r="AF834" s="249" t="b">
        <f t="shared" si="713"/>
        <v>0</v>
      </c>
      <c r="AG834" s="249" t="str">
        <f t="shared" si="744"/>
        <v>No</v>
      </c>
      <c r="AH834" s="250" t="b">
        <f t="shared" si="714"/>
        <v>0</v>
      </c>
      <c r="AI834" s="250" t="b">
        <f t="shared" si="715"/>
        <v>0</v>
      </c>
      <c r="AJ834" s="250" t="b">
        <f t="shared" si="716"/>
        <v>0</v>
      </c>
      <c r="AK834" s="250" t="b">
        <f t="shared" si="717"/>
        <v>0</v>
      </c>
      <c r="AL834" s="250" t="str">
        <f t="shared" si="745"/>
        <v>No</v>
      </c>
      <c r="AN834" s="246" t="str">
        <f t="shared" si="746"/>
        <v/>
      </c>
      <c r="AO834" s="247" t="str">
        <f t="shared" si="747"/>
        <v/>
      </c>
      <c r="AP834" s="248" t="str">
        <f t="shared" si="748"/>
        <v/>
      </c>
      <c r="AQ834" s="249" t="str">
        <f t="shared" si="749"/>
        <v/>
      </c>
      <c r="AR834" s="250" t="str">
        <f t="shared" si="750"/>
        <v/>
      </c>
      <c r="AS834" s="234"/>
      <c r="AY834" s="385">
        <f t="shared" si="751"/>
        <v>0</v>
      </c>
      <c r="AZ834" s="385">
        <f t="shared" si="718"/>
        <v>0</v>
      </c>
      <c r="BA834" s="385">
        <f t="shared" si="752"/>
        <v>0</v>
      </c>
      <c r="BB834" s="385">
        <f t="shared" si="719"/>
        <v>0</v>
      </c>
      <c r="BC834" s="385">
        <f t="shared" si="720"/>
        <v>0</v>
      </c>
      <c r="BD834" s="385">
        <f t="shared" si="721"/>
        <v>0</v>
      </c>
      <c r="BE834" s="385">
        <f t="shared" si="722"/>
        <v>0</v>
      </c>
      <c r="BF834" s="385">
        <f t="shared" si="723"/>
        <v>0</v>
      </c>
      <c r="BG834" s="385">
        <f t="shared" si="724"/>
        <v>0</v>
      </c>
      <c r="BH834" s="385">
        <f t="shared" si="725"/>
        <v>0</v>
      </c>
      <c r="BI834" s="385">
        <f t="shared" si="726"/>
        <v>0</v>
      </c>
      <c r="BJ834" s="385">
        <f t="shared" si="727"/>
        <v>0</v>
      </c>
      <c r="BK834" s="385">
        <f t="shared" si="728"/>
        <v>0</v>
      </c>
      <c r="BL834" s="385">
        <f t="shared" si="729"/>
        <v>0</v>
      </c>
      <c r="BM834" s="385">
        <f t="shared" si="730"/>
        <v>0</v>
      </c>
      <c r="BN834" s="385">
        <f t="shared" si="731"/>
        <v>0</v>
      </c>
      <c r="CK834" s="239">
        <f t="shared" si="753"/>
        <v>0</v>
      </c>
      <c r="CL834" s="239">
        <f t="shared" si="754"/>
        <v>0</v>
      </c>
    </row>
    <row r="835" spans="3:90" x14ac:dyDescent="0.35">
      <c r="C835" s="235"/>
      <c r="D835" s="246" t="str">
        <f t="shared" si="732"/>
        <v/>
      </c>
      <c r="E835" s="247" t="str">
        <f t="shared" si="733"/>
        <v/>
      </c>
      <c r="F835" s="248" t="str">
        <f t="shared" si="734"/>
        <v/>
      </c>
      <c r="G835" s="249" t="str">
        <f t="shared" si="735"/>
        <v/>
      </c>
      <c r="H835" s="250" t="str">
        <f t="shared" si="736"/>
        <v/>
      </c>
      <c r="I835" s="386" t="str">
        <f t="shared" si="697"/>
        <v/>
      </c>
      <c r="J835" s="387" t="str">
        <f t="shared" si="698"/>
        <v/>
      </c>
      <c r="K835" s="388" t="str">
        <f t="shared" si="699"/>
        <v/>
      </c>
      <c r="L835" s="389" t="str">
        <f t="shared" si="700"/>
        <v/>
      </c>
      <c r="M835" s="250" t="str">
        <f t="shared" si="701"/>
        <v/>
      </c>
      <c r="N835" s="246" t="b">
        <f t="shared" si="737"/>
        <v>0</v>
      </c>
      <c r="O835" s="246" t="b">
        <f t="shared" si="738"/>
        <v>0</v>
      </c>
      <c r="P835" s="246" t="b">
        <f t="shared" si="739"/>
        <v>0</v>
      </c>
      <c r="Q835" s="246" t="b">
        <f t="shared" si="740"/>
        <v>0</v>
      </c>
      <c r="R835" s="246" t="str">
        <f t="shared" si="741"/>
        <v>No</v>
      </c>
      <c r="S835" s="247" t="b">
        <f t="shared" si="702"/>
        <v>0</v>
      </c>
      <c r="T835" s="247" t="b">
        <f t="shared" si="703"/>
        <v>0</v>
      </c>
      <c r="U835" s="247" t="b">
        <f t="shared" si="704"/>
        <v>0</v>
      </c>
      <c r="V835" s="247" t="b">
        <f t="shared" si="705"/>
        <v>0</v>
      </c>
      <c r="W835" s="247" t="str">
        <f t="shared" si="742"/>
        <v>No</v>
      </c>
      <c r="X835" s="248" t="b">
        <f t="shared" si="706"/>
        <v>0</v>
      </c>
      <c r="Y835" s="248" t="b">
        <f t="shared" si="707"/>
        <v>0</v>
      </c>
      <c r="Z835" s="248" t="b">
        <f t="shared" si="708"/>
        <v>0</v>
      </c>
      <c r="AA835" s="248" t="b">
        <f t="shared" si="709"/>
        <v>0</v>
      </c>
      <c r="AB835" s="248" t="str">
        <f t="shared" si="743"/>
        <v>No</v>
      </c>
      <c r="AC835" s="249" t="b">
        <f t="shared" si="710"/>
        <v>0</v>
      </c>
      <c r="AD835" s="249" t="b">
        <f t="shared" si="711"/>
        <v>0</v>
      </c>
      <c r="AE835" s="249" t="b">
        <f t="shared" si="712"/>
        <v>0</v>
      </c>
      <c r="AF835" s="249" t="b">
        <f t="shared" si="713"/>
        <v>0</v>
      </c>
      <c r="AG835" s="249" t="str">
        <f t="shared" si="744"/>
        <v>No</v>
      </c>
      <c r="AH835" s="250" t="b">
        <f t="shared" si="714"/>
        <v>0</v>
      </c>
      <c r="AI835" s="250" t="b">
        <f t="shared" si="715"/>
        <v>0</v>
      </c>
      <c r="AJ835" s="250" t="b">
        <f t="shared" si="716"/>
        <v>0</v>
      </c>
      <c r="AK835" s="250" t="b">
        <f t="shared" si="717"/>
        <v>0</v>
      </c>
      <c r="AL835" s="250" t="str">
        <f t="shared" si="745"/>
        <v>No</v>
      </c>
      <c r="AN835" s="246" t="str">
        <f t="shared" si="746"/>
        <v/>
      </c>
      <c r="AO835" s="247" t="str">
        <f t="shared" si="747"/>
        <v/>
      </c>
      <c r="AP835" s="248" t="str">
        <f t="shared" si="748"/>
        <v/>
      </c>
      <c r="AQ835" s="249" t="str">
        <f t="shared" si="749"/>
        <v/>
      </c>
      <c r="AR835" s="250" t="str">
        <f t="shared" si="750"/>
        <v/>
      </c>
      <c r="AS835" s="234"/>
      <c r="AY835" s="385">
        <f t="shared" si="751"/>
        <v>0</v>
      </c>
      <c r="AZ835" s="385">
        <f t="shared" si="718"/>
        <v>0</v>
      </c>
      <c r="BA835" s="385">
        <f t="shared" si="752"/>
        <v>0</v>
      </c>
      <c r="BB835" s="385">
        <f t="shared" si="719"/>
        <v>0</v>
      </c>
      <c r="BC835" s="385">
        <f t="shared" si="720"/>
        <v>0</v>
      </c>
      <c r="BD835" s="385">
        <f t="shared" si="721"/>
        <v>0</v>
      </c>
      <c r="BE835" s="385">
        <f t="shared" si="722"/>
        <v>0</v>
      </c>
      <c r="BF835" s="385">
        <f t="shared" si="723"/>
        <v>0</v>
      </c>
      <c r="BG835" s="385">
        <f t="shared" si="724"/>
        <v>0</v>
      </c>
      <c r="BH835" s="385">
        <f t="shared" si="725"/>
        <v>0</v>
      </c>
      <c r="BI835" s="385">
        <f t="shared" si="726"/>
        <v>0</v>
      </c>
      <c r="BJ835" s="385">
        <f t="shared" si="727"/>
        <v>0</v>
      </c>
      <c r="BK835" s="385">
        <f t="shared" si="728"/>
        <v>0</v>
      </c>
      <c r="BL835" s="385">
        <f t="shared" si="729"/>
        <v>0</v>
      </c>
      <c r="BM835" s="385">
        <f t="shared" si="730"/>
        <v>0</v>
      </c>
      <c r="BN835" s="385">
        <f t="shared" si="731"/>
        <v>0</v>
      </c>
      <c r="CK835" s="239">
        <f t="shared" si="753"/>
        <v>0</v>
      </c>
      <c r="CL835" s="239">
        <f t="shared" si="754"/>
        <v>0</v>
      </c>
    </row>
    <row r="836" spans="3:90" x14ac:dyDescent="0.35">
      <c r="C836" s="235"/>
      <c r="D836" s="246" t="str">
        <f t="shared" si="732"/>
        <v/>
      </c>
      <c r="E836" s="247" t="str">
        <f t="shared" si="733"/>
        <v/>
      </c>
      <c r="F836" s="248" t="str">
        <f t="shared" si="734"/>
        <v/>
      </c>
      <c r="G836" s="249" t="str">
        <f t="shared" si="735"/>
        <v/>
      </c>
      <c r="H836" s="250" t="str">
        <f t="shared" si="736"/>
        <v/>
      </c>
      <c r="I836" s="386" t="str">
        <f t="shared" ref="I836:I899" si="755">IF(C836="","",IF(OR(CY836="Yes",CZ836="Yes",DA836="Yes",DB836="Yes",DC836="Yes",DD836="Yes"), "Yes", "No"))</f>
        <v/>
      </c>
      <c r="J836" s="387" t="str">
        <f t="shared" ref="J836:J899" si="756">IF(C836="","",IF(OR(DE836="Yes",DF836="Yes",DG836="Yes",DH836="Yes",DI836="Yes",DJ836="Yes"), "Yes", "No"))</f>
        <v/>
      </c>
      <c r="K836" s="388" t="str">
        <f t="shared" ref="K836:K899" si="757">IF(C836="","",IF(OR(DK836="Yes",DL836="Yes",DM836="Yes",DN836="Yes",DO836="Yes",DP836="Yes"), "Yes", "No"))</f>
        <v/>
      </c>
      <c r="L836" s="389" t="str">
        <f t="shared" ref="L836:L899" si="758">IF(C836="","",IF(OR(DQ836="Yes",DR836="Yes",DS836="Yes",DT836="Yes",DU836="Yes",DV836="Yes"), "Yes", "No"))</f>
        <v/>
      </c>
      <c r="M836" s="250" t="str">
        <f t="shared" ref="M836:M899" si="759">IF(C836="","",IF(OR(DW836="Yes",DX836="Yes",DY836="Yes",DZ836="Yes",EA836="Yes",EB836="Yes"), "Yes", "No"))</f>
        <v/>
      </c>
      <c r="N836" s="246" t="b">
        <f t="shared" si="737"/>
        <v>0</v>
      </c>
      <c r="O836" s="246" t="b">
        <f t="shared" si="738"/>
        <v>0</v>
      </c>
      <c r="P836" s="246" t="b">
        <f t="shared" si="739"/>
        <v>0</v>
      </c>
      <c r="Q836" s="246" t="b">
        <f t="shared" si="740"/>
        <v>0</v>
      </c>
      <c r="R836" s="246" t="str">
        <f t="shared" si="741"/>
        <v>No</v>
      </c>
      <c r="S836" s="247" t="b">
        <f t="shared" ref="S836:S899" si="760">AND(B836="Primary",E836="New",J836="Yes")</f>
        <v>0</v>
      </c>
      <c r="T836" s="247" t="b">
        <f t="shared" ref="T836:T899" si="761">AND(B836="Primary",E836="Continuing",J836="Yes")</f>
        <v>0</v>
      </c>
      <c r="U836" s="247" t="b">
        <f t="shared" ref="U836:U899" si="762">AND(B836="Secondary",E836="New",J836="Yes")</f>
        <v>0</v>
      </c>
      <c r="V836" s="247" t="b">
        <f t="shared" ref="V836:V899" si="763">AND(B836="Secondary",E836="Continuing",J836="Yes")</f>
        <v>0</v>
      </c>
      <c r="W836" s="247" t="str">
        <f t="shared" si="742"/>
        <v>No</v>
      </c>
      <c r="X836" s="248" t="b">
        <f t="shared" ref="X836:X899" si="764">AND(B836="Primary",F836="New",K836="Yes")</f>
        <v>0</v>
      </c>
      <c r="Y836" s="248" t="b">
        <f t="shared" ref="Y836:Y899" si="765">AND(B836="Primary",F836="Continuing",K836="yes")</f>
        <v>0</v>
      </c>
      <c r="Z836" s="248" t="b">
        <f t="shared" ref="Z836:Z899" si="766">AND(B836="Secondary",F836="New",K836="Yes")</f>
        <v>0</v>
      </c>
      <c r="AA836" s="248" t="b">
        <f t="shared" ref="AA836:AA899" si="767">AND(B836="Secondary",F836="Continuing",K836="Yes")</f>
        <v>0</v>
      </c>
      <c r="AB836" s="248" t="str">
        <f t="shared" si="743"/>
        <v>No</v>
      </c>
      <c r="AC836" s="249" t="b">
        <f t="shared" ref="AC836:AC899" si="768">AND(B836="Primary",G836="New",L836="Yes")</f>
        <v>0</v>
      </c>
      <c r="AD836" s="249" t="b">
        <f t="shared" ref="AD836:AD899" si="769">AND(B836="Primary",G836="Continuing",L836="Yes")</f>
        <v>0</v>
      </c>
      <c r="AE836" s="249" t="b">
        <f t="shared" ref="AE836:AE899" si="770">AND(B836="Secondary",G836="New",L836="Yes")</f>
        <v>0</v>
      </c>
      <c r="AF836" s="249" t="b">
        <f t="shared" ref="AF836:AF899" si="771">AND(B836="Secondary",G836="Continuing",L836="Yes")</f>
        <v>0</v>
      </c>
      <c r="AG836" s="249" t="str">
        <f t="shared" si="744"/>
        <v>No</v>
      </c>
      <c r="AH836" s="250" t="b">
        <f t="shared" ref="AH836:AH899" si="772">AND(B836="Primary",H836="New",M836="Yes")</f>
        <v>0</v>
      </c>
      <c r="AI836" s="250" t="b">
        <f t="shared" ref="AI836:AI899" si="773">AND(B836="Primary",H836="Continuing",M836="Yes")</f>
        <v>0</v>
      </c>
      <c r="AJ836" s="250" t="b">
        <f t="shared" ref="AJ836:AJ899" si="774">AND(B836="Secondary",H836="New",M836="Yes")</f>
        <v>0</v>
      </c>
      <c r="AK836" s="250" t="b">
        <f t="shared" ref="AK836:AK899" si="775">AND(B836="Secondary",H836="Continuing",M836="Yes")</f>
        <v>0</v>
      </c>
      <c r="AL836" s="250" t="str">
        <f t="shared" si="745"/>
        <v>No</v>
      </c>
      <c r="AN836" s="246" t="str">
        <f t="shared" si="746"/>
        <v/>
      </c>
      <c r="AO836" s="247" t="str">
        <f t="shared" si="747"/>
        <v/>
      </c>
      <c r="AP836" s="248" t="str">
        <f t="shared" si="748"/>
        <v/>
      </c>
      <c r="AQ836" s="249" t="str">
        <f t="shared" si="749"/>
        <v/>
      </c>
      <c r="AR836" s="250" t="str">
        <f t="shared" si="750"/>
        <v/>
      </c>
      <c r="AS836" s="234"/>
      <c r="AY836" s="385">
        <f t="shared" si="751"/>
        <v>0</v>
      </c>
      <c r="AZ836" s="385">
        <f t="shared" ref="AZ836:AZ899" si="776">IF(OR(AT836="Beating",AU836="Beating",AV836="Beating",AW836="Beating",AX836="Beating"), 1, 0)</f>
        <v>0</v>
      </c>
      <c r="BA836" s="385">
        <f t="shared" si="752"/>
        <v>0</v>
      </c>
      <c r="BB836" s="385">
        <f t="shared" ref="BB836:BB899" si="777">IF(OR(AT836="Burning",AU836="Burning",AV836="Burning",AW836="Burning",AX836="Burning"), 1, 0)</f>
        <v>0</v>
      </c>
      <c r="BC836" s="385">
        <f t="shared" ref="BC836:BC899" si="778">IF(OR(AT836="Deprivation",AU836="Deprivation",AV836="Deprivation",AW836="Deprivation",AX836="Deprivation"), 1, 0)</f>
        <v>0</v>
      </c>
      <c r="BD836" s="385">
        <f t="shared" ref="BD836:BD899" si="779">IF(OR(AT836="Electrical",AU836="Electrical",AV836="Electrical",AW836="Electrical",AX836="Electrical"), 1, 0)</f>
        <v>0</v>
      </c>
      <c r="BE836" s="385">
        <f t="shared" ref="BE836:BE899" si="780">IF(OR(AT836="Forced Postures",AU836="Forced Postures",AV836="Forced Postures",AW836="Forced Postures",AX836="Forced Postures"), 1, 0)</f>
        <v>0</v>
      </c>
      <c r="BF836" s="385">
        <f t="shared" ref="BF836:BF899" si="781">IF(OR(AT836="Gender-based violence",AU836="Gender-based violence",AV836="Gender-based violence",AW836="Gender-based violence",AX836="Gender-based violence"), 1, 0)</f>
        <v>0</v>
      </c>
      <c r="BG836" s="385">
        <f t="shared" ref="BG836:BG899" si="782">IF(OR(AT836="Kidnapping and disappearances",AU836="Kidnapping and disappearances",AV836="Kidnapping and disappearances",AW836="Kidnapping and disappearances",AX836="Kidnapping and disappearances"), 1, 0)</f>
        <v>0</v>
      </c>
      <c r="BH836" s="385">
        <f t="shared" ref="BH836:BH899" si="783">IF(OR(AT836="Rape and sexual torture",AU836="Rape and sexual torture",AV836="Rape and sexual torture",AW836="Rape and sexual torture",AX836="Rape and sexual torture"), 1, 0)</f>
        <v>0</v>
      </c>
      <c r="BI836" s="385">
        <f t="shared" ref="BI836:BI899" si="784">IF(OR(AT836="Sensory stress",AU836="Sensory stress",AV836="Sensory stress",AW836="Sensory stress",AX836="Sensory stress"), 1, 0)</f>
        <v>0</v>
      </c>
      <c r="BJ836" s="385">
        <f t="shared" ref="BJ836:BJ899" si="785">IF(OR(AT836="Severe humiliation",AU836="Severe humiliation",AV836="Severe humiliation",AW836="Severe humiliation",AX836="Severe humiliation"), 1, 0)</f>
        <v>0</v>
      </c>
      <c r="BK836" s="385">
        <f t="shared" ref="BK836:BK899" si="786">IF(OR(AT836="Threats and psychological torture",AU836="Threats and psychological torture",AV836="Threats and psychological torture",AW836="Threats and psychological torture",AX836="Threats and psychological torture"), 1, 0)</f>
        <v>0</v>
      </c>
      <c r="BL836" s="385">
        <f t="shared" ref="BL836:BL899" si="787">IF(OR(AT836="Witnessing torture of others",AU836="Witnessing torture of others",AV836="Witnessing torture of others",AW836="Witnessing torture of others",AX836="Witnessing torture of others"), 1, 0)</f>
        <v>0</v>
      </c>
      <c r="BM836" s="385">
        <f t="shared" ref="BM836:BM899" si="788">IF(OR(AT836="Wounding/maiming",AU836="Wounding/maiming",AV836="Wounding/maiming",AW836="Wounding/maiming",AX836="Wounding/maiming"), 1, 0)</f>
        <v>0</v>
      </c>
      <c r="BN836" s="385">
        <f t="shared" ref="BN836:BN899" si="789">IF(OR(AT836="Other",AU836="Other",AV836="Other",AW836="Other",AX836="Other"), 1, 0)</f>
        <v>0</v>
      </c>
      <c r="CK836" s="239">
        <f t="shared" si="753"/>
        <v>0</v>
      </c>
      <c r="CL836" s="239">
        <f t="shared" si="754"/>
        <v>0</v>
      </c>
    </row>
    <row r="837" spans="3:90" x14ac:dyDescent="0.35">
      <c r="C837" s="235"/>
      <c r="D837" s="246" t="str">
        <f t="shared" ref="D837:D900" si="790">IF(C837="","",IF(AND(C837&gt;=DATE(2022,9,30),C837&lt;=DATE(2023,9,29)),"New",IF(C837&lt;DATE(2022,9,30),"Continuing",IF(C837&gt;DATE(2023,9,29),""))))</f>
        <v/>
      </c>
      <c r="E837" s="247" t="str">
        <f t="shared" ref="E837:E900" si="791">IF(C837="","",IF(AND(C837&gt;=DATE(2023,9,30),C837&lt;=DATE(2024,9,29)),"New",IF(C837&lt;DATE(2023,9,30),"Continuing",IF(C837&gt;DATE(2024,9,29),""))))</f>
        <v/>
      </c>
      <c r="F837" s="248" t="str">
        <f t="shared" ref="F837:F900" si="792">IF(C837="","",IF(AND(C837&gt;=DATE(2024,9,30),C837&lt;=DATE(2025,9,29)),"New",IF(C837&lt;DATE(2024,9,30),"Continuing",IF(C837&gt;DATE(2025,9,29),""))))</f>
        <v/>
      </c>
      <c r="G837" s="249" t="str">
        <f t="shared" ref="G837:G900" si="793">IF(C837="","",IF(AND(C837&gt;=DATE(2025,9,30),C837&lt;=DATE(2026,9,29)),"New",IF(C837&lt;DATE(2025,9,30),"Continuing",IF(C837&gt;DATE(2026,9,29),""))))</f>
        <v/>
      </c>
      <c r="H837" s="250" t="str">
        <f t="shared" ref="H837:H900" si="794">IF(C837="","",IF(AND(C837&gt;=DATE(2026,9,30),C837&lt;=DATE(2027,9,29)),"New",IF(C837&lt;DATE(2026,9,30),"Continuing",IF(C837&gt;DATE(2027,9,29),""))))</f>
        <v/>
      </c>
      <c r="I837" s="386" t="str">
        <f t="shared" si="755"/>
        <v/>
      </c>
      <c r="J837" s="387" t="str">
        <f t="shared" si="756"/>
        <v/>
      </c>
      <c r="K837" s="388" t="str">
        <f t="shared" si="757"/>
        <v/>
      </c>
      <c r="L837" s="389" t="str">
        <f t="shared" si="758"/>
        <v/>
      </c>
      <c r="M837" s="250" t="str">
        <f t="shared" si="759"/>
        <v/>
      </c>
      <c r="N837" s="246" t="b">
        <f t="shared" ref="N837:N900" si="795">AND(B837="Primary",D837="New",I837="Yes")</f>
        <v>0</v>
      </c>
      <c r="O837" s="246" t="b">
        <f t="shared" ref="O837:O900" si="796">AND(B837="Primary",D837="Continuing",I837="Yes")</f>
        <v>0</v>
      </c>
      <c r="P837" s="246" t="b">
        <f t="shared" ref="P837:P900" si="797">AND(B837="Secondary",D837="New",I837="Yes")</f>
        <v>0</v>
      </c>
      <c r="Q837" s="246" t="b">
        <f t="shared" ref="Q837:Q900" si="798">AND(B837="Secondary",D837="Continuing",I837="Yes")</f>
        <v>0</v>
      </c>
      <c r="R837" s="246" t="str">
        <f t="shared" ref="R837:R900" si="799">IF(OR(N837=TRUE,O837=TRUE),"Yes","No")</f>
        <v>No</v>
      </c>
      <c r="S837" s="247" t="b">
        <f t="shared" si="760"/>
        <v>0</v>
      </c>
      <c r="T837" s="247" t="b">
        <f t="shared" si="761"/>
        <v>0</v>
      </c>
      <c r="U837" s="247" t="b">
        <f t="shared" si="762"/>
        <v>0</v>
      </c>
      <c r="V837" s="247" t="b">
        <f t="shared" si="763"/>
        <v>0</v>
      </c>
      <c r="W837" s="247" t="str">
        <f t="shared" ref="W837:W900" si="800">IF(OR(S837=TRUE,T837=TRUE),"Yes","No")</f>
        <v>No</v>
      </c>
      <c r="X837" s="248" t="b">
        <f t="shared" si="764"/>
        <v>0</v>
      </c>
      <c r="Y837" s="248" t="b">
        <f t="shared" si="765"/>
        <v>0</v>
      </c>
      <c r="Z837" s="248" t="b">
        <f t="shared" si="766"/>
        <v>0</v>
      </c>
      <c r="AA837" s="248" t="b">
        <f t="shared" si="767"/>
        <v>0</v>
      </c>
      <c r="AB837" s="248" t="str">
        <f t="shared" ref="AB837:AB900" si="801">IF(OR(X837=TRUE,Y837=TRUE),"Yes","No")</f>
        <v>No</v>
      </c>
      <c r="AC837" s="249" t="b">
        <f t="shared" si="768"/>
        <v>0</v>
      </c>
      <c r="AD837" s="249" t="b">
        <f t="shared" si="769"/>
        <v>0</v>
      </c>
      <c r="AE837" s="249" t="b">
        <f t="shared" si="770"/>
        <v>0</v>
      </c>
      <c r="AF837" s="249" t="b">
        <f t="shared" si="771"/>
        <v>0</v>
      </c>
      <c r="AG837" s="249" t="str">
        <f t="shared" ref="AG837:AG900" si="802">IF(OR(AC837=TRUE,AD837=TRUE),"Yes","No")</f>
        <v>No</v>
      </c>
      <c r="AH837" s="250" t="b">
        <f t="shared" si="772"/>
        <v>0</v>
      </c>
      <c r="AI837" s="250" t="b">
        <f t="shared" si="773"/>
        <v>0</v>
      </c>
      <c r="AJ837" s="250" t="b">
        <f t="shared" si="774"/>
        <v>0</v>
      </c>
      <c r="AK837" s="250" t="b">
        <f t="shared" si="775"/>
        <v>0</v>
      </c>
      <c r="AL837" s="250" t="str">
        <f t="shared" ref="AL837:AL900" si="803">IF(OR(AH837=TRUE,AI837=TRUE),"Yes","No")</f>
        <v>No</v>
      </c>
      <c r="AN837" s="246" t="str">
        <f t="shared" ref="AN837:AN900" si="804">IF(AND(AM837&gt;=DATE(2022,9,30),AM837&lt;=DATE(2023,9,29)),"Closed","")</f>
        <v/>
      </c>
      <c r="AO837" s="247" t="str">
        <f t="shared" ref="AO837:AO900" si="805">IF(AND(AM837&gt;=DATE(2023,9,30),AM837&lt;=DATE(2024,9,29)),"Closed","")</f>
        <v/>
      </c>
      <c r="AP837" s="248" t="str">
        <f t="shared" ref="AP837:AP900" si="806">IF(AND(AM837&gt;=DATE(2024,9,30),AM837&lt;=DATE(2025,9,29)),"Closed","")</f>
        <v/>
      </c>
      <c r="AQ837" s="249" t="str">
        <f t="shared" ref="AQ837:AQ900" si="807">IF(AND(AM837&gt;=DATE(2025,9,30),AM837&lt;=DATE(2026,9,29)),"Closed","")</f>
        <v/>
      </c>
      <c r="AR837" s="250" t="str">
        <f t="shared" ref="AR837:AR900" si="808">IF(AND(AM837&gt;=DATE(2026,9,30),AM837&lt;=DATE(2027,9,29)),"Closed","")</f>
        <v/>
      </c>
      <c r="AS837" s="234"/>
      <c r="AY837" s="385">
        <f t="shared" ref="AY837:AY900" si="809">IF(OR(AT837="Asphyxiation",AU837="Asphyxiation",AV837="Asphyxiation",AW837="Asphyxiation",AX837="Asphyxiation"), 1, 0)</f>
        <v>0</v>
      </c>
      <c r="AZ837" s="385">
        <f t="shared" si="776"/>
        <v>0</v>
      </c>
      <c r="BA837" s="385">
        <f t="shared" ref="BA837:BA900" si="810">IF(OR(AT837="New response option",AU837="New response option",AV837="New response option",AW837="New response option",AX837="New response option"), 1, 0)</f>
        <v>0</v>
      </c>
      <c r="BB837" s="385">
        <f t="shared" si="777"/>
        <v>0</v>
      </c>
      <c r="BC837" s="385">
        <f t="shared" si="778"/>
        <v>0</v>
      </c>
      <c r="BD837" s="385">
        <f t="shared" si="779"/>
        <v>0</v>
      </c>
      <c r="BE837" s="385">
        <f t="shared" si="780"/>
        <v>0</v>
      </c>
      <c r="BF837" s="385">
        <f t="shared" si="781"/>
        <v>0</v>
      </c>
      <c r="BG837" s="385">
        <f t="shared" si="782"/>
        <v>0</v>
      </c>
      <c r="BH837" s="385">
        <f t="shared" si="783"/>
        <v>0</v>
      </c>
      <c r="BI837" s="385">
        <f t="shared" si="784"/>
        <v>0</v>
      </c>
      <c r="BJ837" s="385">
        <f t="shared" si="785"/>
        <v>0</v>
      </c>
      <c r="BK837" s="385">
        <f t="shared" si="786"/>
        <v>0</v>
      </c>
      <c r="BL837" s="385">
        <f t="shared" si="787"/>
        <v>0</v>
      </c>
      <c r="BM837" s="385">
        <f t="shared" si="788"/>
        <v>0</v>
      </c>
      <c r="BN837" s="385">
        <f t="shared" si="789"/>
        <v>0</v>
      </c>
      <c r="CK837" s="239">
        <f t="shared" ref="CK837:CK900" si="811">IF(OR(CJ837="Lawful Permanent Resident (LPR): Former refugee ",CJ837="Lawful Permanent Resident (LPR): Former asylee ",CJ837="Lawful Permanent Resident (LPR): Other former"), 1,0)</f>
        <v>0</v>
      </c>
      <c r="CL837" s="239">
        <f t="shared" ref="CL837:CL900" si="812">IF(OR(CJ837="U.S. Citizen: Former refugee ",CJ837="U.S. Citizen: Former asylee ",CJ837="U.S. Citizen: Other former "), 1,0)</f>
        <v>0</v>
      </c>
    </row>
    <row r="838" spans="3:90" x14ac:dyDescent="0.35">
      <c r="C838" s="235"/>
      <c r="D838" s="246" t="str">
        <f t="shared" si="790"/>
        <v/>
      </c>
      <c r="E838" s="247" t="str">
        <f t="shared" si="791"/>
        <v/>
      </c>
      <c r="F838" s="248" t="str">
        <f t="shared" si="792"/>
        <v/>
      </c>
      <c r="G838" s="249" t="str">
        <f t="shared" si="793"/>
        <v/>
      </c>
      <c r="H838" s="250" t="str">
        <f t="shared" si="794"/>
        <v/>
      </c>
      <c r="I838" s="386" t="str">
        <f t="shared" si="755"/>
        <v/>
      </c>
      <c r="J838" s="387" t="str">
        <f t="shared" si="756"/>
        <v/>
      </c>
      <c r="K838" s="388" t="str">
        <f t="shared" si="757"/>
        <v/>
      </c>
      <c r="L838" s="389" t="str">
        <f t="shared" si="758"/>
        <v/>
      </c>
      <c r="M838" s="250" t="str">
        <f t="shared" si="759"/>
        <v/>
      </c>
      <c r="N838" s="246" t="b">
        <f t="shared" si="795"/>
        <v>0</v>
      </c>
      <c r="O838" s="246" t="b">
        <f t="shared" si="796"/>
        <v>0</v>
      </c>
      <c r="P838" s="246" t="b">
        <f t="shared" si="797"/>
        <v>0</v>
      </c>
      <c r="Q838" s="246" t="b">
        <f t="shared" si="798"/>
        <v>0</v>
      </c>
      <c r="R838" s="246" t="str">
        <f t="shared" si="799"/>
        <v>No</v>
      </c>
      <c r="S838" s="247" t="b">
        <f t="shared" si="760"/>
        <v>0</v>
      </c>
      <c r="T838" s="247" t="b">
        <f t="shared" si="761"/>
        <v>0</v>
      </c>
      <c r="U838" s="247" t="b">
        <f t="shared" si="762"/>
        <v>0</v>
      </c>
      <c r="V838" s="247" t="b">
        <f t="shared" si="763"/>
        <v>0</v>
      </c>
      <c r="W838" s="247" t="str">
        <f t="shared" si="800"/>
        <v>No</v>
      </c>
      <c r="X838" s="248" t="b">
        <f t="shared" si="764"/>
        <v>0</v>
      </c>
      <c r="Y838" s="248" t="b">
        <f t="shared" si="765"/>
        <v>0</v>
      </c>
      <c r="Z838" s="248" t="b">
        <f t="shared" si="766"/>
        <v>0</v>
      </c>
      <c r="AA838" s="248" t="b">
        <f t="shared" si="767"/>
        <v>0</v>
      </c>
      <c r="AB838" s="248" t="str">
        <f t="shared" si="801"/>
        <v>No</v>
      </c>
      <c r="AC838" s="249" t="b">
        <f t="shared" si="768"/>
        <v>0</v>
      </c>
      <c r="AD838" s="249" t="b">
        <f t="shared" si="769"/>
        <v>0</v>
      </c>
      <c r="AE838" s="249" t="b">
        <f t="shared" si="770"/>
        <v>0</v>
      </c>
      <c r="AF838" s="249" t="b">
        <f t="shared" si="771"/>
        <v>0</v>
      </c>
      <c r="AG838" s="249" t="str">
        <f t="shared" si="802"/>
        <v>No</v>
      </c>
      <c r="AH838" s="250" t="b">
        <f t="shared" si="772"/>
        <v>0</v>
      </c>
      <c r="AI838" s="250" t="b">
        <f t="shared" si="773"/>
        <v>0</v>
      </c>
      <c r="AJ838" s="250" t="b">
        <f t="shared" si="774"/>
        <v>0</v>
      </c>
      <c r="AK838" s="250" t="b">
        <f t="shared" si="775"/>
        <v>0</v>
      </c>
      <c r="AL838" s="250" t="str">
        <f t="shared" si="803"/>
        <v>No</v>
      </c>
      <c r="AN838" s="246" t="str">
        <f t="shared" si="804"/>
        <v/>
      </c>
      <c r="AO838" s="247" t="str">
        <f t="shared" si="805"/>
        <v/>
      </c>
      <c r="AP838" s="248" t="str">
        <f t="shared" si="806"/>
        <v/>
      </c>
      <c r="AQ838" s="249" t="str">
        <f t="shared" si="807"/>
        <v/>
      </c>
      <c r="AR838" s="250" t="str">
        <f t="shared" si="808"/>
        <v/>
      </c>
      <c r="AS838" s="234"/>
      <c r="AY838" s="385">
        <f t="shared" si="809"/>
        <v>0</v>
      </c>
      <c r="AZ838" s="385">
        <f t="shared" si="776"/>
        <v>0</v>
      </c>
      <c r="BA838" s="385">
        <f t="shared" si="810"/>
        <v>0</v>
      </c>
      <c r="BB838" s="385">
        <f t="shared" si="777"/>
        <v>0</v>
      </c>
      <c r="BC838" s="385">
        <f t="shared" si="778"/>
        <v>0</v>
      </c>
      <c r="BD838" s="385">
        <f t="shared" si="779"/>
        <v>0</v>
      </c>
      <c r="BE838" s="385">
        <f t="shared" si="780"/>
        <v>0</v>
      </c>
      <c r="BF838" s="385">
        <f t="shared" si="781"/>
        <v>0</v>
      </c>
      <c r="BG838" s="385">
        <f t="shared" si="782"/>
        <v>0</v>
      </c>
      <c r="BH838" s="385">
        <f t="shared" si="783"/>
        <v>0</v>
      </c>
      <c r="BI838" s="385">
        <f t="shared" si="784"/>
        <v>0</v>
      </c>
      <c r="BJ838" s="385">
        <f t="shared" si="785"/>
        <v>0</v>
      </c>
      <c r="BK838" s="385">
        <f t="shared" si="786"/>
        <v>0</v>
      </c>
      <c r="BL838" s="385">
        <f t="shared" si="787"/>
        <v>0</v>
      </c>
      <c r="BM838" s="385">
        <f t="shared" si="788"/>
        <v>0</v>
      </c>
      <c r="BN838" s="385">
        <f t="shared" si="789"/>
        <v>0</v>
      </c>
      <c r="CK838" s="239">
        <f t="shared" si="811"/>
        <v>0</v>
      </c>
      <c r="CL838" s="239">
        <f t="shared" si="812"/>
        <v>0</v>
      </c>
    </row>
    <row r="839" spans="3:90" x14ac:dyDescent="0.35">
      <c r="C839" s="235"/>
      <c r="D839" s="246" t="str">
        <f t="shared" si="790"/>
        <v/>
      </c>
      <c r="E839" s="247" t="str">
        <f t="shared" si="791"/>
        <v/>
      </c>
      <c r="F839" s="248" t="str">
        <f t="shared" si="792"/>
        <v/>
      </c>
      <c r="G839" s="249" t="str">
        <f t="shared" si="793"/>
        <v/>
      </c>
      <c r="H839" s="250" t="str">
        <f t="shared" si="794"/>
        <v/>
      </c>
      <c r="I839" s="386" t="str">
        <f t="shared" si="755"/>
        <v/>
      </c>
      <c r="J839" s="387" t="str">
        <f t="shared" si="756"/>
        <v/>
      </c>
      <c r="K839" s="388" t="str">
        <f t="shared" si="757"/>
        <v/>
      </c>
      <c r="L839" s="389" t="str">
        <f t="shared" si="758"/>
        <v/>
      </c>
      <c r="M839" s="250" t="str">
        <f t="shared" si="759"/>
        <v/>
      </c>
      <c r="N839" s="246" t="b">
        <f t="shared" si="795"/>
        <v>0</v>
      </c>
      <c r="O839" s="246" t="b">
        <f t="shared" si="796"/>
        <v>0</v>
      </c>
      <c r="P839" s="246" t="b">
        <f t="shared" si="797"/>
        <v>0</v>
      </c>
      <c r="Q839" s="246" t="b">
        <f t="shared" si="798"/>
        <v>0</v>
      </c>
      <c r="R839" s="246" t="str">
        <f t="shared" si="799"/>
        <v>No</v>
      </c>
      <c r="S839" s="247" t="b">
        <f t="shared" si="760"/>
        <v>0</v>
      </c>
      <c r="T839" s="247" t="b">
        <f t="shared" si="761"/>
        <v>0</v>
      </c>
      <c r="U839" s="247" t="b">
        <f t="shared" si="762"/>
        <v>0</v>
      </c>
      <c r="V839" s="247" t="b">
        <f t="shared" si="763"/>
        <v>0</v>
      </c>
      <c r="W839" s="247" t="str">
        <f t="shared" si="800"/>
        <v>No</v>
      </c>
      <c r="X839" s="248" t="b">
        <f t="shared" si="764"/>
        <v>0</v>
      </c>
      <c r="Y839" s="248" t="b">
        <f t="shared" si="765"/>
        <v>0</v>
      </c>
      <c r="Z839" s="248" t="b">
        <f t="shared" si="766"/>
        <v>0</v>
      </c>
      <c r="AA839" s="248" t="b">
        <f t="shared" si="767"/>
        <v>0</v>
      </c>
      <c r="AB839" s="248" t="str">
        <f t="shared" si="801"/>
        <v>No</v>
      </c>
      <c r="AC839" s="249" t="b">
        <f t="shared" si="768"/>
        <v>0</v>
      </c>
      <c r="AD839" s="249" t="b">
        <f t="shared" si="769"/>
        <v>0</v>
      </c>
      <c r="AE839" s="249" t="b">
        <f t="shared" si="770"/>
        <v>0</v>
      </c>
      <c r="AF839" s="249" t="b">
        <f t="shared" si="771"/>
        <v>0</v>
      </c>
      <c r="AG839" s="249" t="str">
        <f t="shared" si="802"/>
        <v>No</v>
      </c>
      <c r="AH839" s="250" t="b">
        <f t="shared" si="772"/>
        <v>0</v>
      </c>
      <c r="AI839" s="250" t="b">
        <f t="shared" si="773"/>
        <v>0</v>
      </c>
      <c r="AJ839" s="250" t="b">
        <f t="shared" si="774"/>
        <v>0</v>
      </c>
      <c r="AK839" s="250" t="b">
        <f t="shared" si="775"/>
        <v>0</v>
      </c>
      <c r="AL839" s="250" t="str">
        <f t="shared" si="803"/>
        <v>No</v>
      </c>
      <c r="AN839" s="246" t="str">
        <f t="shared" si="804"/>
        <v/>
      </c>
      <c r="AO839" s="247" t="str">
        <f t="shared" si="805"/>
        <v/>
      </c>
      <c r="AP839" s="248" t="str">
        <f t="shared" si="806"/>
        <v/>
      </c>
      <c r="AQ839" s="249" t="str">
        <f t="shared" si="807"/>
        <v/>
      </c>
      <c r="AR839" s="250" t="str">
        <f t="shared" si="808"/>
        <v/>
      </c>
      <c r="AS839" s="234"/>
      <c r="AY839" s="385">
        <f t="shared" si="809"/>
        <v>0</v>
      </c>
      <c r="AZ839" s="385">
        <f t="shared" si="776"/>
        <v>0</v>
      </c>
      <c r="BA839" s="385">
        <f t="shared" si="810"/>
        <v>0</v>
      </c>
      <c r="BB839" s="385">
        <f t="shared" si="777"/>
        <v>0</v>
      </c>
      <c r="BC839" s="385">
        <f t="shared" si="778"/>
        <v>0</v>
      </c>
      <c r="BD839" s="385">
        <f t="shared" si="779"/>
        <v>0</v>
      </c>
      <c r="BE839" s="385">
        <f t="shared" si="780"/>
        <v>0</v>
      </c>
      <c r="BF839" s="385">
        <f t="shared" si="781"/>
        <v>0</v>
      </c>
      <c r="BG839" s="385">
        <f t="shared" si="782"/>
        <v>0</v>
      </c>
      <c r="BH839" s="385">
        <f t="shared" si="783"/>
        <v>0</v>
      </c>
      <c r="BI839" s="385">
        <f t="shared" si="784"/>
        <v>0</v>
      </c>
      <c r="BJ839" s="385">
        <f t="shared" si="785"/>
        <v>0</v>
      </c>
      <c r="BK839" s="385">
        <f t="shared" si="786"/>
        <v>0</v>
      </c>
      <c r="BL839" s="385">
        <f t="shared" si="787"/>
        <v>0</v>
      </c>
      <c r="BM839" s="385">
        <f t="shared" si="788"/>
        <v>0</v>
      </c>
      <c r="BN839" s="385">
        <f t="shared" si="789"/>
        <v>0</v>
      </c>
      <c r="CK839" s="239">
        <f t="shared" si="811"/>
        <v>0</v>
      </c>
      <c r="CL839" s="239">
        <f t="shared" si="812"/>
        <v>0</v>
      </c>
    </row>
    <row r="840" spans="3:90" x14ac:dyDescent="0.35">
      <c r="C840" s="235"/>
      <c r="D840" s="246" t="str">
        <f t="shared" si="790"/>
        <v/>
      </c>
      <c r="E840" s="247" t="str">
        <f t="shared" si="791"/>
        <v/>
      </c>
      <c r="F840" s="248" t="str">
        <f t="shared" si="792"/>
        <v/>
      </c>
      <c r="G840" s="249" t="str">
        <f t="shared" si="793"/>
        <v/>
      </c>
      <c r="H840" s="250" t="str">
        <f t="shared" si="794"/>
        <v/>
      </c>
      <c r="I840" s="386" t="str">
        <f t="shared" si="755"/>
        <v/>
      </c>
      <c r="J840" s="387" t="str">
        <f t="shared" si="756"/>
        <v/>
      </c>
      <c r="K840" s="388" t="str">
        <f t="shared" si="757"/>
        <v/>
      </c>
      <c r="L840" s="389" t="str">
        <f t="shared" si="758"/>
        <v/>
      </c>
      <c r="M840" s="250" t="str">
        <f t="shared" si="759"/>
        <v/>
      </c>
      <c r="N840" s="246" t="b">
        <f t="shared" si="795"/>
        <v>0</v>
      </c>
      <c r="O840" s="246" t="b">
        <f t="shared" si="796"/>
        <v>0</v>
      </c>
      <c r="P840" s="246" t="b">
        <f t="shared" si="797"/>
        <v>0</v>
      </c>
      <c r="Q840" s="246" t="b">
        <f t="shared" si="798"/>
        <v>0</v>
      </c>
      <c r="R840" s="246" t="str">
        <f t="shared" si="799"/>
        <v>No</v>
      </c>
      <c r="S840" s="247" t="b">
        <f t="shared" si="760"/>
        <v>0</v>
      </c>
      <c r="T840" s="247" t="b">
        <f t="shared" si="761"/>
        <v>0</v>
      </c>
      <c r="U840" s="247" t="b">
        <f t="shared" si="762"/>
        <v>0</v>
      </c>
      <c r="V840" s="247" t="b">
        <f t="shared" si="763"/>
        <v>0</v>
      </c>
      <c r="W840" s="247" t="str">
        <f t="shared" si="800"/>
        <v>No</v>
      </c>
      <c r="X840" s="248" t="b">
        <f t="shared" si="764"/>
        <v>0</v>
      </c>
      <c r="Y840" s="248" t="b">
        <f t="shared" si="765"/>
        <v>0</v>
      </c>
      <c r="Z840" s="248" t="b">
        <f t="shared" si="766"/>
        <v>0</v>
      </c>
      <c r="AA840" s="248" t="b">
        <f t="shared" si="767"/>
        <v>0</v>
      </c>
      <c r="AB840" s="248" t="str">
        <f t="shared" si="801"/>
        <v>No</v>
      </c>
      <c r="AC840" s="249" t="b">
        <f t="shared" si="768"/>
        <v>0</v>
      </c>
      <c r="AD840" s="249" t="b">
        <f t="shared" si="769"/>
        <v>0</v>
      </c>
      <c r="AE840" s="249" t="b">
        <f t="shared" si="770"/>
        <v>0</v>
      </c>
      <c r="AF840" s="249" t="b">
        <f t="shared" si="771"/>
        <v>0</v>
      </c>
      <c r="AG840" s="249" t="str">
        <f t="shared" si="802"/>
        <v>No</v>
      </c>
      <c r="AH840" s="250" t="b">
        <f t="shared" si="772"/>
        <v>0</v>
      </c>
      <c r="AI840" s="250" t="b">
        <f t="shared" si="773"/>
        <v>0</v>
      </c>
      <c r="AJ840" s="250" t="b">
        <f t="shared" si="774"/>
        <v>0</v>
      </c>
      <c r="AK840" s="250" t="b">
        <f t="shared" si="775"/>
        <v>0</v>
      </c>
      <c r="AL840" s="250" t="str">
        <f t="shared" si="803"/>
        <v>No</v>
      </c>
      <c r="AN840" s="246" t="str">
        <f t="shared" si="804"/>
        <v/>
      </c>
      <c r="AO840" s="247" t="str">
        <f t="shared" si="805"/>
        <v/>
      </c>
      <c r="AP840" s="248" t="str">
        <f t="shared" si="806"/>
        <v/>
      </c>
      <c r="AQ840" s="249" t="str">
        <f t="shared" si="807"/>
        <v/>
      </c>
      <c r="AR840" s="250" t="str">
        <f t="shared" si="808"/>
        <v/>
      </c>
      <c r="AS840" s="234"/>
      <c r="AY840" s="385">
        <f t="shared" si="809"/>
        <v>0</v>
      </c>
      <c r="AZ840" s="385">
        <f t="shared" si="776"/>
        <v>0</v>
      </c>
      <c r="BA840" s="385">
        <f t="shared" si="810"/>
        <v>0</v>
      </c>
      <c r="BB840" s="385">
        <f t="shared" si="777"/>
        <v>0</v>
      </c>
      <c r="BC840" s="385">
        <f t="shared" si="778"/>
        <v>0</v>
      </c>
      <c r="BD840" s="385">
        <f t="shared" si="779"/>
        <v>0</v>
      </c>
      <c r="BE840" s="385">
        <f t="shared" si="780"/>
        <v>0</v>
      </c>
      <c r="BF840" s="385">
        <f t="shared" si="781"/>
        <v>0</v>
      </c>
      <c r="BG840" s="385">
        <f t="shared" si="782"/>
        <v>0</v>
      </c>
      <c r="BH840" s="385">
        <f t="shared" si="783"/>
        <v>0</v>
      </c>
      <c r="BI840" s="385">
        <f t="shared" si="784"/>
        <v>0</v>
      </c>
      <c r="BJ840" s="385">
        <f t="shared" si="785"/>
        <v>0</v>
      </c>
      <c r="BK840" s="385">
        <f t="shared" si="786"/>
        <v>0</v>
      </c>
      <c r="BL840" s="385">
        <f t="shared" si="787"/>
        <v>0</v>
      </c>
      <c r="BM840" s="385">
        <f t="shared" si="788"/>
        <v>0</v>
      </c>
      <c r="BN840" s="385">
        <f t="shared" si="789"/>
        <v>0</v>
      </c>
      <c r="CK840" s="239">
        <f t="shared" si="811"/>
        <v>0</v>
      </c>
      <c r="CL840" s="239">
        <f t="shared" si="812"/>
        <v>0</v>
      </c>
    </row>
    <row r="841" spans="3:90" x14ac:dyDescent="0.35">
      <c r="C841" s="235"/>
      <c r="D841" s="246" t="str">
        <f t="shared" si="790"/>
        <v/>
      </c>
      <c r="E841" s="247" t="str">
        <f t="shared" si="791"/>
        <v/>
      </c>
      <c r="F841" s="248" t="str">
        <f t="shared" si="792"/>
        <v/>
      </c>
      <c r="G841" s="249" t="str">
        <f t="shared" si="793"/>
        <v/>
      </c>
      <c r="H841" s="250" t="str">
        <f t="shared" si="794"/>
        <v/>
      </c>
      <c r="I841" s="386" t="str">
        <f t="shared" si="755"/>
        <v/>
      </c>
      <c r="J841" s="387" t="str">
        <f t="shared" si="756"/>
        <v/>
      </c>
      <c r="K841" s="388" t="str">
        <f t="shared" si="757"/>
        <v/>
      </c>
      <c r="L841" s="389" t="str">
        <f t="shared" si="758"/>
        <v/>
      </c>
      <c r="M841" s="250" t="str">
        <f t="shared" si="759"/>
        <v/>
      </c>
      <c r="N841" s="246" t="b">
        <f t="shared" si="795"/>
        <v>0</v>
      </c>
      <c r="O841" s="246" t="b">
        <f t="shared" si="796"/>
        <v>0</v>
      </c>
      <c r="P841" s="246" t="b">
        <f t="shared" si="797"/>
        <v>0</v>
      </c>
      <c r="Q841" s="246" t="b">
        <f t="shared" si="798"/>
        <v>0</v>
      </c>
      <c r="R841" s="246" t="str">
        <f t="shared" si="799"/>
        <v>No</v>
      </c>
      <c r="S841" s="247" t="b">
        <f t="shared" si="760"/>
        <v>0</v>
      </c>
      <c r="T841" s="247" t="b">
        <f t="shared" si="761"/>
        <v>0</v>
      </c>
      <c r="U841" s="247" t="b">
        <f t="shared" si="762"/>
        <v>0</v>
      </c>
      <c r="V841" s="247" t="b">
        <f t="shared" si="763"/>
        <v>0</v>
      </c>
      <c r="W841" s="247" t="str">
        <f t="shared" si="800"/>
        <v>No</v>
      </c>
      <c r="X841" s="248" t="b">
        <f t="shared" si="764"/>
        <v>0</v>
      </c>
      <c r="Y841" s="248" t="b">
        <f t="shared" si="765"/>
        <v>0</v>
      </c>
      <c r="Z841" s="248" t="b">
        <f t="shared" si="766"/>
        <v>0</v>
      </c>
      <c r="AA841" s="248" t="b">
        <f t="shared" si="767"/>
        <v>0</v>
      </c>
      <c r="AB841" s="248" t="str">
        <f t="shared" si="801"/>
        <v>No</v>
      </c>
      <c r="AC841" s="249" t="b">
        <f t="shared" si="768"/>
        <v>0</v>
      </c>
      <c r="AD841" s="249" t="b">
        <f t="shared" si="769"/>
        <v>0</v>
      </c>
      <c r="AE841" s="249" t="b">
        <f t="shared" si="770"/>
        <v>0</v>
      </c>
      <c r="AF841" s="249" t="b">
        <f t="shared" si="771"/>
        <v>0</v>
      </c>
      <c r="AG841" s="249" t="str">
        <f t="shared" si="802"/>
        <v>No</v>
      </c>
      <c r="AH841" s="250" t="b">
        <f t="shared" si="772"/>
        <v>0</v>
      </c>
      <c r="AI841" s="250" t="b">
        <f t="shared" si="773"/>
        <v>0</v>
      </c>
      <c r="AJ841" s="250" t="b">
        <f t="shared" si="774"/>
        <v>0</v>
      </c>
      <c r="AK841" s="250" t="b">
        <f t="shared" si="775"/>
        <v>0</v>
      </c>
      <c r="AL841" s="250" t="str">
        <f t="shared" si="803"/>
        <v>No</v>
      </c>
      <c r="AN841" s="246" t="str">
        <f t="shared" si="804"/>
        <v/>
      </c>
      <c r="AO841" s="247" t="str">
        <f t="shared" si="805"/>
        <v/>
      </c>
      <c r="AP841" s="248" t="str">
        <f t="shared" si="806"/>
        <v/>
      </c>
      <c r="AQ841" s="249" t="str">
        <f t="shared" si="807"/>
        <v/>
      </c>
      <c r="AR841" s="250" t="str">
        <f t="shared" si="808"/>
        <v/>
      </c>
      <c r="AS841" s="234"/>
      <c r="AY841" s="385">
        <f t="shared" si="809"/>
        <v>0</v>
      </c>
      <c r="AZ841" s="385">
        <f t="shared" si="776"/>
        <v>0</v>
      </c>
      <c r="BA841" s="385">
        <f t="shared" si="810"/>
        <v>0</v>
      </c>
      <c r="BB841" s="385">
        <f t="shared" si="777"/>
        <v>0</v>
      </c>
      <c r="BC841" s="385">
        <f t="shared" si="778"/>
        <v>0</v>
      </c>
      <c r="BD841" s="385">
        <f t="shared" si="779"/>
        <v>0</v>
      </c>
      <c r="BE841" s="385">
        <f t="shared" si="780"/>
        <v>0</v>
      </c>
      <c r="BF841" s="385">
        <f t="shared" si="781"/>
        <v>0</v>
      </c>
      <c r="BG841" s="385">
        <f t="shared" si="782"/>
        <v>0</v>
      </c>
      <c r="BH841" s="385">
        <f t="shared" si="783"/>
        <v>0</v>
      </c>
      <c r="BI841" s="385">
        <f t="shared" si="784"/>
        <v>0</v>
      </c>
      <c r="BJ841" s="385">
        <f t="shared" si="785"/>
        <v>0</v>
      </c>
      <c r="BK841" s="385">
        <f t="shared" si="786"/>
        <v>0</v>
      </c>
      <c r="BL841" s="385">
        <f t="shared" si="787"/>
        <v>0</v>
      </c>
      <c r="BM841" s="385">
        <f t="shared" si="788"/>
        <v>0</v>
      </c>
      <c r="BN841" s="385">
        <f t="shared" si="789"/>
        <v>0</v>
      </c>
      <c r="CK841" s="239">
        <f t="shared" si="811"/>
        <v>0</v>
      </c>
      <c r="CL841" s="239">
        <f t="shared" si="812"/>
        <v>0</v>
      </c>
    </row>
    <row r="842" spans="3:90" x14ac:dyDescent="0.35">
      <c r="C842" s="235"/>
      <c r="D842" s="246" t="str">
        <f t="shared" si="790"/>
        <v/>
      </c>
      <c r="E842" s="247" t="str">
        <f t="shared" si="791"/>
        <v/>
      </c>
      <c r="F842" s="248" t="str">
        <f t="shared" si="792"/>
        <v/>
      </c>
      <c r="G842" s="249" t="str">
        <f t="shared" si="793"/>
        <v/>
      </c>
      <c r="H842" s="250" t="str">
        <f t="shared" si="794"/>
        <v/>
      </c>
      <c r="I842" s="386" t="str">
        <f t="shared" si="755"/>
        <v/>
      </c>
      <c r="J842" s="387" t="str">
        <f t="shared" si="756"/>
        <v/>
      </c>
      <c r="K842" s="388" t="str">
        <f t="shared" si="757"/>
        <v/>
      </c>
      <c r="L842" s="389" t="str">
        <f t="shared" si="758"/>
        <v/>
      </c>
      <c r="M842" s="250" t="str">
        <f t="shared" si="759"/>
        <v/>
      </c>
      <c r="N842" s="246" t="b">
        <f t="shared" si="795"/>
        <v>0</v>
      </c>
      <c r="O842" s="246" t="b">
        <f t="shared" si="796"/>
        <v>0</v>
      </c>
      <c r="P842" s="246" t="b">
        <f t="shared" si="797"/>
        <v>0</v>
      </c>
      <c r="Q842" s="246" t="b">
        <f t="shared" si="798"/>
        <v>0</v>
      </c>
      <c r="R842" s="246" t="str">
        <f t="shared" si="799"/>
        <v>No</v>
      </c>
      <c r="S842" s="247" t="b">
        <f t="shared" si="760"/>
        <v>0</v>
      </c>
      <c r="T842" s="247" t="b">
        <f t="shared" si="761"/>
        <v>0</v>
      </c>
      <c r="U842" s="247" t="b">
        <f t="shared" si="762"/>
        <v>0</v>
      </c>
      <c r="V842" s="247" t="b">
        <f t="shared" si="763"/>
        <v>0</v>
      </c>
      <c r="W842" s="247" t="str">
        <f t="shared" si="800"/>
        <v>No</v>
      </c>
      <c r="X842" s="248" t="b">
        <f t="shared" si="764"/>
        <v>0</v>
      </c>
      <c r="Y842" s="248" t="b">
        <f t="shared" si="765"/>
        <v>0</v>
      </c>
      <c r="Z842" s="248" t="b">
        <f t="shared" si="766"/>
        <v>0</v>
      </c>
      <c r="AA842" s="248" t="b">
        <f t="shared" si="767"/>
        <v>0</v>
      </c>
      <c r="AB842" s="248" t="str">
        <f t="shared" si="801"/>
        <v>No</v>
      </c>
      <c r="AC842" s="249" t="b">
        <f t="shared" si="768"/>
        <v>0</v>
      </c>
      <c r="AD842" s="249" t="b">
        <f t="shared" si="769"/>
        <v>0</v>
      </c>
      <c r="AE842" s="249" t="b">
        <f t="shared" si="770"/>
        <v>0</v>
      </c>
      <c r="AF842" s="249" t="b">
        <f t="shared" si="771"/>
        <v>0</v>
      </c>
      <c r="AG842" s="249" t="str">
        <f t="shared" si="802"/>
        <v>No</v>
      </c>
      <c r="AH842" s="250" t="b">
        <f t="shared" si="772"/>
        <v>0</v>
      </c>
      <c r="AI842" s="250" t="b">
        <f t="shared" si="773"/>
        <v>0</v>
      </c>
      <c r="AJ842" s="250" t="b">
        <f t="shared" si="774"/>
        <v>0</v>
      </c>
      <c r="AK842" s="250" t="b">
        <f t="shared" si="775"/>
        <v>0</v>
      </c>
      <c r="AL842" s="250" t="str">
        <f t="shared" si="803"/>
        <v>No</v>
      </c>
      <c r="AN842" s="246" t="str">
        <f t="shared" si="804"/>
        <v/>
      </c>
      <c r="AO842" s="247" t="str">
        <f t="shared" si="805"/>
        <v/>
      </c>
      <c r="AP842" s="248" t="str">
        <f t="shared" si="806"/>
        <v/>
      </c>
      <c r="AQ842" s="249" t="str">
        <f t="shared" si="807"/>
        <v/>
      </c>
      <c r="AR842" s="250" t="str">
        <f t="shared" si="808"/>
        <v/>
      </c>
      <c r="AS842" s="234"/>
      <c r="AY842" s="385">
        <f t="shared" si="809"/>
        <v>0</v>
      </c>
      <c r="AZ842" s="385">
        <f t="shared" si="776"/>
        <v>0</v>
      </c>
      <c r="BA842" s="385">
        <f t="shared" si="810"/>
        <v>0</v>
      </c>
      <c r="BB842" s="385">
        <f t="shared" si="777"/>
        <v>0</v>
      </c>
      <c r="BC842" s="385">
        <f t="shared" si="778"/>
        <v>0</v>
      </c>
      <c r="BD842" s="385">
        <f t="shared" si="779"/>
        <v>0</v>
      </c>
      <c r="BE842" s="385">
        <f t="shared" si="780"/>
        <v>0</v>
      </c>
      <c r="BF842" s="385">
        <f t="shared" si="781"/>
        <v>0</v>
      </c>
      <c r="BG842" s="385">
        <f t="shared" si="782"/>
        <v>0</v>
      </c>
      <c r="BH842" s="385">
        <f t="shared" si="783"/>
        <v>0</v>
      </c>
      <c r="BI842" s="385">
        <f t="shared" si="784"/>
        <v>0</v>
      </c>
      <c r="BJ842" s="385">
        <f t="shared" si="785"/>
        <v>0</v>
      </c>
      <c r="BK842" s="385">
        <f t="shared" si="786"/>
        <v>0</v>
      </c>
      <c r="BL842" s="385">
        <f t="shared" si="787"/>
        <v>0</v>
      </c>
      <c r="BM842" s="385">
        <f t="shared" si="788"/>
        <v>0</v>
      </c>
      <c r="BN842" s="385">
        <f t="shared" si="789"/>
        <v>0</v>
      </c>
      <c r="CK842" s="239">
        <f t="shared" si="811"/>
        <v>0</v>
      </c>
      <c r="CL842" s="239">
        <f t="shared" si="812"/>
        <v>0</v>
      </c>
    </row>
    <row r="843" spans="3:90" x14ac:dyDescent="0.35">
      <c r="C843" s="235"/>
      <c r="D843" s="246" t="str">
        <f t="shared" si="790"/>
        <v/>
      </c>
      <c r="E843" s="247" t="str">
        <f t="shared" si="791"/>
        <v/>
      </c>
      <c r="F843" s="248" t="str">
        <f t="shared" si="792"/>
        <v/>
      </c>
      <c r="G843" s="249" t="str">
        <f t="shared" si="793"/>
        <v/>
      </c>
      <c r="H843" s="250" t="str">
        <f t="shared" si="794"/>
        <v/>
      </c>
      <c r="I843" s="386" t="str">
        <f t="shared" si="755"/>
        <v/>
      </c>
      <c r="J843" s="387" t="str">
        <f t="shared" si="756"/>
        <v/>
      </c>
      <c r="K843" s="388" t="str">
        <f t="shared" si="757"/>
        <v/>
      </c>
      <c r="L843" s="389" t="str">
        <f t="shared" si="758"/>
        <v/>
      </c>
      <c r="M843" s="250" t="str">
        <f t="shared" si="759"/>
        <v/>
      </c>
      <c r="N843" s="246" t="b">
        <f t="shared" si="795"/>
        <v>0</v>
      </c>
      <c r="O843" s="246" t="b">
        <f t="shared" si="796"/>
        <v>0</v>
      </c>
      <c r="P843" s="246" t="b">
        <f t="shared" si="797"/>
        <v>0</v>
      </c>
      <c r="Q843" s="246" t="b">
        <f t="shared" si="798"/>
        <v>0</v>
      </c>
      <c r="R843" s="246" t="str">
        <f t="shared" si="799"/>
        <v>No</v>
      </c>
      <c r="S843" s="247" t="b">
        <f t="shared" si="760"/>
        <v>0</v>
      </c>
      <c r="T843" s="247" t="b">
        <f t="shared" si="761"/>
        <v>0</v>
      </c>
      <c r="U843" s="247" t="b">
        <f t="shared" si="762"/>
        <v>0</v>
      </c>
      <c r="V843" s="247" t="b">
        <f t="shared" si="763"/>
        <v>0</v>
      </c>
      <c r="W843" s="247" t="str">
        <f t="shared" si="800"/>
        <v>No</v>
      </c>
      <c r="X843" s="248" t="b">
        <f t="shared" si="764"/>
        <v>0</v>
      </c>
      <c r="Y843" s="248" t="b">
        <f t="shared" si="765"/>
        <v>0</v>
      </c>
      <c r="Z843" s="248" t="b">
        <f t="shared" si="766"/>
        <v>0</v>
      </c>
      <c r="AA843" s="248" t="b">
        <f t="shared" si="767"/>
        <v>0</v>
      </c>
      <c r="AB843" s="248" t="str">
        <f t="shared" si="801"/>
        <v>No</v>
      </c>
      <c r="AC843" s="249" t="b">
        <f t="shared" si="768"/>
        <v>0</v>
      </c>
      <c r="AD843" s="249" t="b">
        <f t="shared" si="769"/>
        <v>0</v>
      </c>
      <c r="AE843" s="249" t="b">
        <f t="shared" si="770"/>
        <v>0</v>
      </c>
      <c r="AF843" s="249" t="b">
        <f t="shared" si="771"/>
        <v>0</v>
      </c>
      <c r="AG843" s="249" t="str">
        <f t="shared" si="802"/>
        <v>No</v>
      </c>
      <c r="AH843" s="250" t="b">
        <f t="shared" si="772"/>
        <v>0</v>
      </c>
      <c r="AI843" s="250" t="b">
        <f t="shared" si="773"/>
        <v>0</v>
      </c>
      <c r="AJ843" s="250" t="b">
        <f t="shared" si="774"/>
        <v>0</v>
      </c>
      <c r="AK843" s="250" t="b">
        <f t="shared" si="775"/>
        <v>0</v>
      </c>
      <c r="AL843" s="250" t="str">
        <f t="shared" si="803"/>
        <v>No</v>
      </c>
      <c r="AN843" s="246" t="str">
        <f t="shared" si="804"/>
        <v/>
      </c>
      <c r="AO843" s="247" t="str">
        <f t="shared" si="805"/>
        <v/>
      </c>
      <c r="AP843" s="248" t="str">
        <f t="shared" si="806"/>
        <v/>
      </c>
      <c r="AQ843" s="249" t="str">
        <f t="shared" si="807"/>
        <v/>
      </c>
      <c r="AR843" s="250" t="str">
        <f t="shared" si="808"/>
        <v/>
      </c>
      <c r="AS843" s="234"/>
      <c r="AY843" s="385">
        <f t="shared" si="809"/>
        <v>0</v>
      </c>
      <c r="AZ843" s="385">
        <f t="shared" si="776"/>
        <v>0</v>
      </c>
      <c r="BA843" s="385">
        <f t="shared" si="810"/>
        <v>0</v>
      </c>
      <c r="BB843" s="385">
        <f t="shared" si="777"/>
        <v>0</v>
      </c>
      <c r="BC843" s="385">
        <f t="shared" si="778"/>
        <v>0</v>
      </c>
      <c r="BD843" s="385">
        <f t="shared" si="779"/>
        <v>0</v>
      </c>
      <c r="BE843" s="385">
        <f t="shared" si="780"/>
        <v>0</v>
      </c>
      <c r="BF843" s="385">
        <f t="shared" si="781"/>
        <v>0</v>
      </c>
      <c r="BG843" s="385">
        <f t="shared" si="782"/>
        <v>0</v>
      </c>
      <c r="BH843" s="385">
        <f t="shared" si="783"/>
        <v>0</v>
      </c>
      <c r="BI843" s="385">
        <f t="shared" si="784"/>
        <v>0</v>
      </c>
      <c r="BJ843" s="385">
        <f t="shared" si="785"/>
        <v>0</v>
      </c>
      <c r="BK843" s="385">
        <f t="shared" si="786"/>
        <v>0</v>
      </c>
      <c r="BL843" s="385">
        <f t="shared" si="787"/>
        <v>0</v>
      </c>
      <c r="BM843" s="385">
        <f t="shared" si="788"/>
        <v>0</v>
      </c>
      <c r="BN843" s="385">
        <f t="shared" si="789"/>
        <v>0</v>
      </c>
      <c r="CK843" s="239">
        <f t="shared" si="811"/>
        <v>0</v>
      </c>
      <c r="CL843" s="239">
        <f t="shared" si="812"/>
        <v>0</v>
      </c>
    </row>
    <row r="844" spans="3:90" x14ac:dyDescent="0.35">
      <c r="C844" s="235"/>
      <c r="D844" s="246" t="str">
        <f t="shared" si="790"/>
        <v/>
      </c>
      <c r="E844" s="247" t="str">
        <f t="shared" si="791"/>
        <v/>
      </c>
      <c r="F844" s="248" t="str">
        <f t="shared" si="792"/>
        <v/>
      </c>
      <c r="G844" s="249" t="str">
        <f t="shared" si="793"/>
        <v/>
      </c>
      <c r="H844" s="250" t="str">
        <f t="shared" si="794"/>
        <v/>
      </c>
      <c r="I844" s="386" t="str">
        <f t="shared" si="755"/>
        <v/>
      </c>
      <c r="J844" s="387" t="str">
        <f t="shared" si="756"/>
        <v/>
      </c>
      <c r="K844" s="388" t="str">
        <f t="shared" si="757"/>
        <v/>
      </c>
      <c r="L844" s="389" t="str">
        <f t="shared" si="758"/>
        <v/>
      </c>
      <c r="M844" s="250" t="str">
        <f t="shared" si="759"/>
        <v/>
      </c>
      <c r="N844" s="246" t="b">
        <f t="shared" si="795"/>
        <v>0</v>
      </c>
      <c r="O844" s="246" t="b">
        <f t="shared" si="796"/>
        <v>0</v>
      </c>
      <c r="P844" s="246" t="b">
        <f t="shared" si="797"/>
        <v>0</v>
      </c>
      <c r="Q844" s="246" t="b">
        <f t="shared" si="798"/>
        <v>0</v>
      </c>
      <c r="R844" s="246" t="str">
        <f t="shared" si="799"/>
        <v>No</v>
      </c>
      <c r="S844" s="247" t="b">
        <f t="shared" si="760"/>
        <v>0</v>
      </c>
      <c r="T844" s="247" t="b">
        <f t="shared" si="761"/>
        <v>0</v>
      </c>
      <c r="U844" s="247" t="b">
        <f t="shared" si="762"/>
        <v>0</v>
      </c>
      <c r="V844" s="247" t="b">
        <f t="shared" si="763"/>
        <v>0</v>
      </c>
      <c r="W844" s="247" t="str">
        <f t="shared" si="800"/>
        <v>No</v>
      </c>
      <c r="X844" s="248" t="b">
        <f t="shared" si="764"/>
        <v>0</v>
      </c>
      <c r="Y844" s="248" t="b">
        <f t="shared" si="765"/>
        <v>0</v>
      </c>
      <c r="Z844" s="248" t="b">
        <f t="shared" si="766"/>
        <v>0</v>
      </c>
      <c r="AA844" s="248" t="b">
        <f t="shared" si="767"/>
        <v>0</v>
      </c>
      <c r="AB844" s="248" t="str">
        <f t="shared" si="801"/>
        <v>No</v>
      </c>
      <c r="AC844" s="249" t="b">
        <f t="shared" si="768"/>
        <v>0</v>
      </c>
      <c r="AD844" s="249" t="b">
        <f t="shared" si="769"/>
        <v>0</v>
      </c>
      <c r="AE844" s="249" t="b">
        <f t="shared" si="770"/>
        <v>0</v>
      </c>
      <c r="AF844" s="249" t="b">
        <f t="shared" si="771"/>
        <v>0</v>
      </c>
      <c r="AG844" s="249" t="str">
        <f t="shared" si="802"/>
        <v>No</v>
      </c>
      <c r="AH844" s="250" t="b">
        <f t="shared" si="772"/>
        <v>0</v>
      </c>
      <c r="AI844" s="250" t="b">
        <f t="shared" si="773"/>
        <v>0</v>
      </c>
      <c r="AJ844" s="250" t="b">
        <f t="shared" si="774"/>
        <v>0</v>
      </c>
      <c r="AK844" s="250" t="b">
        <f t="shared" si="775"/>
        <v>0</v>
      </c>
      <c r="AL844" s="250" t="str">
        <f t="shared" si="803"/>
        <v>No</v>
      </c>
      <c r="AN844" s="246" t="str">
        <f t="shared" si="804"/>
        <v/>
      </c>
      <c r="AO844" s="247" t="str">
        <f t="shared" si="805"/>
        <v/>
      </c>
      <c r="AP844" s="248" t="str">
        <f t="shared" si="806"/>
        <v/>
      </c>
      <c r="AQ844" s="249" t="str">
        <f t="shared" si="807"/>
        <v/>
      </c>
      <c r="AR844" s="250" t="str">
        <f t="shared" si="808"/>
        <v/>
      </c>
      <c r="AS844" s="234"/>
      <c r="AY844" s="385">
        <f t="shared" si="809"/>
        <v>0</v>
      </c>
      <c r="AZ844" s="385">
        <f t="shared" si="776"/>
        <v>0</v>
      </c>
      <c r="BA844" s="385">
        <f t="shared" si="810"/>
        <v>0</v>
      </c>
      <c r="BB844" s="385">
        <f t="shared" si="777"/>
        <v>0</v>
      </c>
      <c r="BC844" s="385">
        <f t="shared" si="778"/>
        <v>0</v>
      </c>
      <c r="BD844" s="385">
        <f t="shared" si="779"/>
        <v>0</v>
      </c>
      <c r="BE844" s="385">
        <f t="shared" si="780"/>
        <v>0</v>
      </c>
      <c r="BF844" s="385">
        <f t="shared" si="781"/>
        <v>0</v>
      </c>
      <c r="BG844" s="385">
        <f t="shared" si="782"/>
        <v>0</v>
      </c>
      <c r="BH844" s="385">
        <f t="shared" si="783"/>
        <v>0</v>
      </c>
      <c r="BI844" s="385">
        <f t="shared" si="784"/>
        <v>0</v>
      </c>
      <c r="BJ844" s="385">
        <f t="shared" si="785"/>
        <v>0</v>
      </c>
      <c r="BK844" s="385">
        <f t="shared" si="786"/>
        <v>0</v>
      </c>
      <c r="BL844" s="385">
        <f t="shared" si="787"/>
        <v>0</v>
      </c>
      <c r="BM844" s="385">
        <f t="shared" si="788"/>
        <v>0</v>
      </c>
      <c r="BN844" s="385">
        <f t="shared" si="789"/>
        <v>0</v>
      </c>
      <c r="CK844" s="239">
        <f t="shared" si="811"/>
        <v>0</v>
      </c>
      <c r="CL844" s="239">
        <f t="shared" si="812"/>
        <v>0</v>
      </c>
    </row>
    <row r="845" spans="3:90" x14ac:dyDescent="0.35">
      <c r="C845" s="235"/>
      <c r="D845" s="246" t="str">
        <f t="shared" si="790"/>
        <v/>
      </c>
      <c r="E845" s="247" t="str">
        <f t="shared" si="791"/>
        <v/>
      </c>
      <c r="F845" s="248" t="str">
        <f t="shared" si="792"/>
        <v/>
      </c>
      <c r="G845" s="249" t="str">
        <f t="shared" si="793"/>
        <v/>
      </c>
      <c r="H845" s="250" t="str">
        <f t="shared" si="794"/>
        <v/>
      </c>
      <c r="I845" s="386" t="str">
        <f t="shared" si="755"/>
        <v/>
      </c>
      <c r="J845" s="387" t="str">
        <f t="shared" si="756"/>
        <v/>
      </c>
      <c r="K845" s="388" t="str">
        <f t="shared" si="757"/>
        <v/>
      </c>
      <c r="L845" s="389" t="str">
        <f t="shared" si="758"/>
        <v/>
      </c>
      <c r="M845" s="250" t="str">
        <f t="shared" si="759"/>
        <v/>
      </c>
      <c r="N845" s="246" t="b">
        <f t="shared" si="795"/>
        <v>0</v>
      </c>
      <c r="O845" s="246" t="b">
        <f t="shared" si="796"/>
        <v>0</v>
      </c>
      <c r="P845" s="246" t="b">
        <f t="shared" si="797"/>
        <v>0</v>
      </c>
      <c r="Q845" s="246" t="b">
        <f t="shared" si="798"/>
        <v>0</v>
      </c>
      <c r="R845" s="246" t="str">
        <f t="shared" si="799"/>
        <v>No</v>
      </c>
      <c r="S845" s="247" t="b">
        <f t="shared" si="760"/>
        <v>0</v>
      </c>
      <c r="T845" s="247" t="b">
        <f t="shared" si="761"/>
        <v>0</v>
      </c>
      <c r="U845" s="247" t="b">
        <f t="shared" si="762"/>
        <v>0</v>
      </c>
      <c r="V845" s="247" t="b">
        <f t="shared" si="763"/>
        <v>0</v>
      </c>
      <c r="W845" s="247" t="str">
        <f t="shared" si="800"/>
        <v>No</v>
      </c>
      <c r="X845" s="248" t="b">
        <f t="shared" si="764"/>
        <v>0</v>
      </c>
      <c r="Y845" s="248" t="b">
        <f t="shared" si="765"/>
        <v>0</v>
      </c>
      <c r="Z845" s="248" t="b">
        <f t="shared" si="766"/>
        <v>0</v>
      </c>
      <c r="AA845" s="248" t="b">
        <f t="shared" si="767"/>
        <v>0</v>
      </c>
      <c r="AB845" s="248" t="str">
        <f t="shared" si="801"/>
        <v>No</v>
      </c>
      <c r="AC845" s="249" t="b">
        <f t="shared" si="768"/>
        <v>0</v>
      </c>
      <c r="AD845" s="249" t="b">
        <f t="shared" si="769"/>
        <v>0</v>
      </c>
      <c r="AE845" s="249" t="b">
        <f t="shared" si="770"/>
        <v>0</v>
      </c>
      <c r="AF845" s="249" t="b">
        <f t="shared" si="771"/>
        <v>0</v>
      </c>
      <c r="AG845" s="249" t="str">
        <f t="shared" si="802"/>
        <v>No</v>
      </c>
      <c r="AH845" s="250" t="b">
        <f t="shared" si="772"/>
        <v>0</v>
      </c>
      <c r="AI845" s="250" t="b">
        <f t="shared" si="773"/>
        <v>0</v>
      </c>
      <c r="AJ845" s="250" t="b">
        <f t="shared" si="774"/>
        <v>0</v>
      </c>
      <c r="AK845" s="250" t="b">
        <f t="shared" si="775"/>
        <v>0</v>
      </c>
      <c r="AL845" s="250" t="str">
        <f t="shared" si="803"/>
        <v>No</v>
      </c>
      <c r="AN845" s="246" t="str">
        <f t="shared" si="804"/>
        <v/>
      </c>
      <c r="AO845" s="247" t="str">
        <f t="shared" si="805"/>
        <v/>
      </c>
      <c r="AP845" s="248" t="str">
        <f t="shared" si="806"/>
        <v/>
      </c>
      <c r="AQ845" s="249" t="str">
        <f t="shared" si="807"/>
        <v/>
      </c>
      <c r="AR845" s="250" t="str">
        <f t="shared" si="808"/>
        <v/>
      </c>
      <c r="AS845" s="234"/>
      <c r="AY845" s="385">
        <f t="shared" si="809"/>
        <v>0</v>
      </c>
      <c r="AZ845" s="385">
        <f t="shared" si="776"/>
        <v>0</v>
      </c>
      <c r="BA845" s="385">
        <f t="shared" si="810"/>
        <v>0</v>
      </c>
      <c r="BB845" s="385">
        <f t="shared" si="777"/>
        <v>0</v>
      </c>
      <c r="BC845" s="385">
        <f t="shared" si="778"/>
        <v>0</v>
      </c>
      <c r="BD845" s="385">
        <f t="shared" si="779"/>
        <v>0</v>
      </c>
      <c r="BE845" s="385">
        <f t="shared" si="780"/>
        <v>0</v>
      </c>
      <c r="BF845" s="385">
        <f t="shared" si="781"/>
        <v>0</v>
      </c>
      <c r="BG845" s="385">
        <f t="shared" si="782"/>
        <v>0</v>
      </c>
      <c r="BH845" s="385">
        <f t="shared" si="783"/>
        <v>0</v>
      </c>
      <c r="BI845" s="385">
        <f t="shared" si="784"/>
        <v>0</v>
      </c>
      <c r="BJ845" s="385">
        <f t="shared" si="785"/>
        <v>0</v>
      </c>
      <c r="BK845" s="385">
        <f t="shared" si="786"/>
        <v>0</v>
      </c>
      <c r="BL845" s="385">
        <f t="shared" si="787"/>
        <v>0</v>
      </c>
      <c r="BM845" s="385">
        <f t="shared" si="788"/>
        <v>0</v>
      </c>
      <c r="BN845" s="385">
        <f t="shared" si="789"/>
        <v>0</v>
      </c>
      <c r="CK845" s="239">
        <f t="shared" si="811"/>
        <v>0</v>
      </c>
      <c r="CL845" s="239">
        <f t="shared" si="812"/>
        <v>0</v>
      </c>
    </row>
    <row r="846" spans="3:90" x14ac:dyDescent="0.35">
      <c r="C846" s="235"/>
      <c r="D846" s="246" t="str">
        <f t="shared" si="790"/>
        <v/>
      </c>
      <c r="E846" s="247" t="str">
        <f t="shared" si="791"/>
        <v/>
      </c>
      <c r="F846" s="248" t="str">
        <f t="shared" si="792"/>
        <v/>
      </c>
      <c r="G846" s="249" t="str">
        <f t="shared" si="793"/>
        <v/>
      </c>
      <c r="H846" s="250" t="str">
        <f t="shared" si="794"/>
        <v/>
      </c>
      <c r="I846" s="386" t="str">
        <f t="shared" si="755"/>
        <v/>
      </c>
      <c r="J846" s="387" t="str">
        <f t="shared" si="756"/>
        <v/>
      </c>
      <c r="K846" s="388" t="str">
        <f t="shared" si="757"/>
        <v/>
      </c>
      <c r="L846" s="389" t="str">
        <f t="shared" si="758"/>
        <v/>
      </c>
      <c r="M846" s="250" t="str">
        <f t="shared" si="759"/>
        <v/>
      </c>
      <c r="N846" s="246" t="b">
        <f t="shared" si="795"/>
        <v>0</v>
      </c>
      <c r="O846" s="246" t="b">
        <f t="shared" si="796"/>
        <v>0</v>
      </c>
      <c r="P846" s="246" t="b">
        <f t="shared" si="797"/>
        <v>0</v>
      </c>
      <c r="Q846" s="246" t="b">
        <f t="shared" si="798"/>
        <v>0</v>
      </c>
      <c r="R846" s="246" t="str">
        <f t="shared" si="799"/>
        <v>No</v>
      </c>
      <c r="S846" s="247" t="b">
        <f t="shared" si="760"/>
        <v>0</v>
      </c>
      <c r="T846" s="247" t="b">
        <f t="shared" si="761"/>
        <v>0</v>
      </c>
      <c r="U846" s="247" t="b">
        <f t="shared" si="762"/>
        <v>0</v>
      </c>
      <c r="V846" s="247" t="b">
        <f t="shared" si="763"/>
        <v>0</v>
      </c>
      <c r="W846" s="247" t="str">
        <f t="shared" si="800"/>
        <v>No</v>
      </c>
      <c r="X846" s="248" t="b">
        <f t="shared" si="764"/>
        <v>0</v>
      </c>
      <c r="Y846" s="248" t="b">
        <f t="shared" si="765"/>
        <v>0</v>
      </c>
      <c r="Z846" s="248" t="b">
        <f t="shared" si="766"/>
        <v>0</v>
      </c>
      <c r="AA846" s="248" t="b">
        <f t="shared" si="767"/>
        <v>0</v>
      </c>
      <c r="AB846" s="248" t="str">
        <f t="shared" si="801"/>
        <v>No</v>
      </c>
      <c r="AC846" s="249" t="b">
        <f t="shared" si="768"/>
        <v>0</v>
      </c>
      <c r="AD846" s="249" t="b">
        <f t="shared" si="769"/>
        <v>0</v>
      </c>
      <c r="AE846" s="249" t="b">
        <f t="shared" si="770"/>
        <v>0</v>
      </c>
      <c r="AF846" s="249" t="b">
        <f t="shared" si="771"/>
        <v>0</v>
      </c>
      <c r="AG846" s="249" t="str">
        <f t="shared" si="802"/>
        <v>No</v>
      </c>
      <c r="AH846" s="250" t="b">
        <f t="shared" si="772"/>
        <v>0</v>
      </c>
      <c r="AI846" s="250" t="b">
        <f t="shared" si="773"/>
        <v>0</v>
      </c>
      <c r="AJ846" s="250" t="b">
        <f t="shared" si="774"/>
        <v>0</v>
      </c>
      <c r="AK846" s="250" t="b">
        <f t="shared" si="775"/>
        <v>0</v>
      </c>
      <c r="AL846" s="250" t="str">
        <f t="shared" si="803"/>
        <v>No</v>
      </c>
      <c r="AN846" s="246" t="str">
        <f t="shared" si="804"/>
        <v/>
      </c>
      <c r="AO846" s="247" t="str">
        <f t="shared" si="805"/>
        <v/>
      </c>
      <c r="AP846" s="248" t="str">
        <f t="shared" si="806"/>
        <v/>
      </c>
      <c r="AQ846" s="249" t="str">
        <f t="shared" si="807"/>
        <v/>
      </c>
      <c r="AR846" s="250" t="str">
        <f t="shared" si="808"/>
        <v/>
      </c>
      <c r="AS846" s="234"/>
      <c r="AY846" s="385">
        <f t="shared" si="809"/>
        <v>0</v>
      </c>
      <c r="AZ846" s="385">
        <f t="shared" si="776"/>
        <v>0</v>
      </c>
      <c r="BA846" s="385">
        <f t="shared" si="810"/>
        <v>0</v>
      </c>
      <c r="BB846" s="385">
        <f t="shared" si="777"/>
        <v>0</v>
      </c>
      <c r="BC846" s="385">
        <f t="shared" si="778"/>
        <v>0</v>
      </c>
      <c r="BD846" s="385">
        <f t="shared" si="779"/>
        <v>0</v>
      </c>
      <c r="BE846" s="385">
        <f t="shared" si="780"/>
        <v>0</v>
      </c>
      <c r="BF846" s="385">
        <f t="shared" si="781"/>
        <v>0</v>
      </c>
      <c r="BG846" s="385">
        <f t="shared" si="782"/>
        <v>0</v>
      </c>
      <c r="BH846" s="385">
        <f t="shared" si="783"/>
        <v>0</v>
      </c>
      <c r="BI846" s="385">
        <f t="shared" si="784"/>
        <v>0</v>
      </c>
      <c r="BJ846" s="385">
        <f t="shared" si="785"/>
        <v>0</v>
      </c>
      <c r="BK846" s="385">
        <f t="shared" si="786"/>
        <v>0</v>
      </c>
      <c r="BL846" s="385">
        <f t="shared" si="787"/>
        <v>0</v>
      </c>
      <c r="BM846" s="385">
        <f t="shared" si="788"/>
        <v>0</v>
      </c>
      <c r="BN846" s="385">
        <f t="shared" si="789"/>
        <v>0</v>
      </c>
      <c r="CK846" s="239">
        <f t="shared" si="811"/>
        <v>0</v>
      </c>
      <c r="CL846" s="239">
        <f t="shared" si="812"/>
        <v>0</v>
      </c>
    </row>
    <row r="847" spans="3:90" x14ac:dyDescent="0.35">
      <c r="C847" s="235"/>
      <c r="D847" s="246" t="str">
        <f t="shared" si="790"/>
        <v/>
      </c>
      <c r="E847" s="247" t="str">
        <f t="shared" si="791"/>
        <v/>
      </c>
      <c r="F847" s="248" t="str">
        <f t="shared" si="792"/>
        <v/>
      </c>
      <c r="G847" s="249" t="str">
        <f t="shared" si="793"/>
        <v/>
      </c>
      <c r="H847" s="250" t="str">
        <f t="shared" si="794"/>
        <v/>
      </c>
      <c r="I847" s="386" t="str">
        <f t="shared" si="755"/>
        <v/>
      </c>
      <c r="J847" s="387" t="str">
        <f t="shared" si="756"/>
        <v/>
      </c>
      <c r="K847" s="388" t="str">
        <f t="shared" si="757"/>
        <v/>
      </c>
      <c r="L847" s="389" t="str">
        <f t="shared" si="758"/>
        <v/>
      </c>
      <c r="M847" s="250" t="str">
        <f t="shared" si="759"/>
        <v/>
      </c>
      <c r="N847" s="246" t="b">
        <f t="shared" si="795"/>
        <v>0</v>
      </c>
      <c r="O847" s="246" t="b">
        <f t="shared" si="796"/>
        <v>0</v>
      </c>
      <c r="P847" s="246" t="b">
        <f t="shared" si="797"/>
        <v>0</v>
      </c>
      <c r="Q847" s="246" t="b">
        <f t="shared" si="798"/>
        <v>0</v>
      </c>
      <c r="R847" s="246" t="str">
        <f t="shared" si="799"/>
        <v>No</v>
      </c>
      <c r="S847" s="247" t="b">
        <f t="shared" si="760"/>
        <v>0</v>
      </c>
      <c r="T847" s="247" t="b">
        <f t="shared" si="761"/>
        <v>0</v>
      </c>
      <c r="U847" s="247" t="b">
        <f t="shared" si="762"/>
        <v>0</v>
      </c>
      <c r="V847" s="247" t="b">
        <f t="shared" si="763"/>
        <v>0</v>
      </c>
      <c r="W847" s="247" t="str">
        <f t="shared" si="800"/>
        <v>No</v>
      </c>
      <c r="X847" s="248" t="b">
        <f t="shared" si="764"/>
        <v>0</v>
      </c>
      <c r="Y847" s="248" t="b">
        <f t="shared" si="765"/>
        <v>0</v>
      </c>
      <c r="Z847" s="248" t="b">
        <f t="shared" si="766"/>
        <v>0</v>
      </c>
      <c r="AA847" s="248" t="b">
        <f t="shared" si="767"/>
        <v>0</v>
      </c>
      <c r="AB847" s="248" t="str">
        <f t="shared" si="801"/>
        <v>No</v>
      </c>
      <c r="AC847" s="249" t="b">
        <f t="shared" si="768"/>
        <v>0</v>
      </c>
      <c r="AD847" s="249" t="b">
        <f t="shared" si="769"/>
        <v>0</v>
      </c>
      <c r="AE847" s="249" t="b">
        <f t="shared" si="770"/>
        <v>0</v>
      </c>
      <c r="AF847" s="249" t="b">
        <f t="shared" si="771"/>
        <v>0</v>
      </c>
      <c r="AG847" s="249" t="str">
        <f t="shared" si="802"/>
        <v>No</v>
      </c>
      <c r="AH847" s="250" t="b">
        <f t="shared" si="772"/>
        <v>0</v>
      </c>
      <c r="AI847" s="250" t="b">
        <f t="shared" si="773"/>
        <v>0</v>
      </c>
      <c r="AJ847" s="250" t="b">
        <f t="shared" si="774"/>
        <v>0</v>
      </c>
      <c r="AK847" s="250" t="b">
        <f t="shared" si="775"/>
        <v>0</v>
      </c>
      <c r="AL847" s="250" t="str">
        <f t="shared" si="803"/>
        <v>No</v>
      </c>
      <c r="AN847" s="246" t="str">
        <f t="shared" si="804"/>
        <v/>
      </c>
      <c r="AO847" s="247" t="str">
        <f t="shared" si="805"/>
        <v/>
      </c>
      <c r="AP847" s="248" t="str">
        <f t="shared" si="806"/>
        <v/>
      </c>
      <c r="AQ847" s="249" t="str">
        <f t="shared" si="807"/>
        <v/>
      </c>
      <c r="AR847" s="250" t="str">
        <f t="shared" si="808"/>
        <v/>
      </c>
      <c r="AS847" s="234"/>
      <c r="AY847" s="385">
        <f t="shared" si="809"/>
        <v>0</v>
      </c>
      <c r="AZ847" s="385">
        <f t="shared" si="776"/>
        <v>0</v>
      </c>
      <c r="BA847" s="385">
        <f t="shared" si="810"/>
        <v>0</v>
      </c>
      <c r="BB847" s="385">
        <f t="shared" si="777"/>
        <v>0</v>
      </c>
      <c r="BC847" s="385">
        <f t="shared" si="778"/>
        <v>0</v>
      </c>
      <c r="BD847" s="385">
        <f t="shared" si="779"/>
        <v>0</v>
      </c>
      <c r="BE847" s="385">
        <f t="shared" si="780"/>
        <v>0</v>
      </c>
      <c r="BF847" s="385">
        <f t="shared" si="781"/>
        <v>0</v>
      </c>
      <c r="BG847" s="385">
        <f t="shared" si="782"/>
        <v>0</v>
      </c>
      <c r="BH847" s="385">
        <f t="shared" si="783"/>
        <v>0</v>
      </c>
      <c r="BI847" s="385">
        <f t="shared" si="784"/>
        <v>0</v>
      </c>
      <c r="BJ847" s="385">
        <f t="shared" si="785"/>
        <v>0</v>
      </c>
      <c r="BK847" s="385">
        <f t="shared" si="786"/>
        <v>0</v>
      </c>
      <c r="BL847" s="385">
        <f t="shared" si="787"/>
        <v>0</v>
      </c>
      <c r="BM847" s="385">
        <f t="shared" si="788"/>
        <v>0</v>
      </c>
      <c r="BN847" s="385">
        <f t="shared" si="789"/>
        <v>0</v>
      </c>
      <c r="CK847" s="239">
        <f t="shared" si="811"/>
        <v>0</v>
      </c>
      <c r="CL847" s="239">
        <f t="shared" si="812"/>
        <v>0</v>
      </c>
    </row>
    <row r="848" spans="3:90" x14ac:dyDescent="0.35">
      <c r="C848" s="235"/>
      <c r="D848" s="246" t="str">
        <f t="shared" si="790"/>
        <v/>
      </c>
      <c r="E848" s="247" t="str">
        <f t="shared" si="791"/>
        <v/>
      </c>
      <c r="F848" s="248" t="str">
        <f t="shared" si="792"/>
        <v/>
      </c>
      <c r="G848" s="249" t="str">
        <f t="shared" si="793"/>
        <v/>
      </c>
      <c r="H848" s="250" t="str">
        <f t="shared" si="794"/>
        <v/>
      </c>
      <c r="I848" s="386" t="str">
        <f t="shared" si="755"/>
        <v/>
      </c>
      <c r="J848" s="387" t="str">
        <f t="shared" si="756"/>
        <v/>
      </c>
      <c r="K848" s="388" t="str">
        <f t="shared" si="757"/>
        <v/>
      </c>
      <c r="L848" s="389" t="str">
        <f t="shared" si="758"/>
        <v/>
      </c>
      <c r="M848" s="250" t="str">
        <f t="shared" si="759"/>
        <v/>
      </c>
      <c r="N848" s="246" t="b">
        <f t="shared" si="795"/>
        <v>0</v>
      </c>
      <c r="O848" s="246" t="b">
        <f t="shared" si="796"/>
        <v>0</v>
      </c>
      <c r="P848" s="246" t="b">
        <f t="shared" si="797"/>
        <v>0</v>
      </c>
      <c r="Q848" s="246" t="b">
        <f t="shared" si="798"/>
        <v>0</v>
      </c>
      <c r="R848" s="246" t="str">
        <f t="shared" si="799"/>
        <v>No</v>
      </c>
      <c r="S848" s="247" t="b">
        <f t="shared" si="760"/>
        <v>0</v>
      </c>
      <c r="T848" s="247" t="b">
        <f t="shared" si="761"/>
        <v>0</v>
      </c>
      <c r="U848" s="247" t="b">
        <f t="shared" si="762"/>
        <v>0</v>
      </c>
      <c r="V848" s="247" t="b">
        <f t="shared" si="763"/>
        <v>0</v>
      </c>
      <c r="W848" s="247" t="str">
        <f t="shared" si="800"/>
        <v>No</v>
      </c>
      <c r="X848" s="248" t="b">
        <f t="shared" si="764"/>
        <v>0</v>
      </c>
      <c r="Y848" s="248" t="b">
        <f t="shared" si="765"/>
        <v>0</v>
      </c>
      <c r="Z848" s="248" t="b">
        <f t="shared" si="766"/>
        <v>0</v>
      </c>
      <c r="AA848" s="248" t="b">
        <f t="shared" si="767"/>
        <v>0</v>
      </c>
      <c r="AB848" s="248" t="str">
        <f t="shared" si="801"/>
        <v>No</v>
      </c>
      <c r="AC848" s="249" t="b">
        <f t="shared" si="768"/>
        <v>0</v>
      </c>
      <c r="AD848" s="249" t="b">
        <f t="shared" si="769"/>
        <v>0</v>
      </c>
      <c r="AE848" s="249" t="b">
        <f t="shared" si="770"/>
        <v>0</v>
      </c>
      <c r="AF848" s="249" t="b">
        <f t="shared" si="771"/>
        <v>0</v>
      </c>
      <c r="AG848" s="249" t="str">
        <f t="shared" si="802"/>
        <v>No</v>
      </c>
      <c r="AH848" s="250" t="b">
        <f t="shared" si="772"/>
        <v>0</v>
      </c>
      <c r="AI848" s="250" t="b">
        <f t="shared" si="773"/>
        <v>0</v>
      </c>
      <c r="AJ848" s="250" t="b">
        <f t="shared" si="774"/>
        <v>0</v>
      </c>
      <c r="AK848" s="250" t="b">
        <f t="shared" si="775"/>
        <v>0</v>
      </c>
      <c r="AL848" s="250" t="str">
        <f t="shared" si="803"/>
        <v>No</v>
      </c>
      <c r="AN848" s="246" t="str">
        <f t="shared" si="804"/>
        <v/>
      </c>
      <c r="AO848" s="247" t="str">
        <f t="shared" si="805"/>
        <v/>
      </c>
      <c r="AP848" s="248" t="str">
        <f t="shared" si="806"/>
        <v/>
      </c>
      <c r="AQ848" s="249" t="str">
        <f t="shared" si="807"/>
        <v/>
      </c>
      <c r="AR848" s="250" t="str">
        <f t="shared" si="808"/>
        <v/>
      </c>
      <c r="AS848" s="234"/>
      <c r="AY848" s="385">
        <f t="shared" si="809"/>
        <v>0</v>
      </c>
      <c r="AZ848" s="385">
        <f t="shared" si="776"/>
        <v>0</v>
      </c>
      <c r="BA848" s="385">
        <f t="shared" si="810"/>
        <v>0</v>
      </c>
      <c r="BB848" s="385">
        <f t="shared" si="777"/>
        <v>0</v>
      </c>
      <c r="BC848" s="385">
        <f t="shared" si="778"/>
        <v>0</v>
      </c>
      <c r="BD848" s="385">
        <f t="shared" si="779"/>
        <v>0</v>
      </c>
      <c r="BE848" s="385">
        <f t="shared" si="780"/>
        <v>0</v>
      </c>
      <c r="BF848" s="385">
        <f t="shared" si="781"/>
        <v>0</v>
      </c>
      <c r="BG848" s="385">
        <f t="shared" si="782"/>
        <v>0</v>
      </c>
      <c r="BH848" s="385">
        <f t="shared" si="783"/>
        <v>0</v>
      </c>
      <c r="BI848" s="385">
        <f t="shared" si="784"/>
        <v>0</v>
      </c>
      <c r="BJ848" s="385">
        <f t="shared" si="785"/>
        <v>0</v>
      </c>
      <c r="BK848" s="385">
        <f t="shared" si="786"/>
        <v>0</v>
      </c>
      <c r="BL848" s="385">
        <f t="shared" si="787"/>
        <v>0</v>
      </c>
      <c r="BM848" s="385">
        <f t="shared" si="788"/>
        <v>0</v>
      </c>
      <c r="BN848" s="385">
        <f t="shared" si="789"/>
        <v>0</v>
      </c>
      <c r="CK848" s="239">
        <f t="shared" si="811"/>
        <v>0</v>
      </c>
      <c r="CL848" s="239">
        <f t="shared" si="812"/>
        <v>0</v>
      </c>
    </row>
    <row r="849" spans="3:90" x14ac:dyDescent="0.35">
      <c r="C849" s="235"/>
      <c r="D849" s="246" t="str">
        <f t="shared" si="790"/>
        <v/>
      </c>
      <c r="E849" s="247" t="str">
        <f t="shared" si="791"/>
        <v/>
      </c>
      <c r="F849" s="248" t="str">
        <f t="shared" si="792"/>
        <v/>
      </c>
      <c r="G849" s="249" t="str">
        <f t="shared" si="793"/>
        <v/>
      </c>
      <c r="H849" s="250" t="str">
        <f t="shared" si="794"/>
        <v/>
      </c>
      <c r="I849" s="386" t="str">
        <f t="shared" si="755"/>
        <v/>
      </c>
      <c r="J849" s="387" t="str">
        <f t="shared" si="756"/>
        <v/>
      </c>
      <c r="K849" s="388" t="str">
        <f t="shared" si="757"/>
        <v/>
      </c>
      <c r="L849" s="389" t="str">
        <f t="shared" si="758"/>
        <v/>
      </c>
      <c r="M849" s="250" t="str">
        <f t="shared" si="759"/>
        <v/>
      </c>
      <c r="N849" s="246" t="b">
        <f t="shared" si="795"/>
        <v>0</v>
      </c>
      <c r="O849" s="246" t="b">
        <f t="shared" si="796"/>
        <v>0</v>
      </c>
      <c r="P849" s="246" t="b">
        <f t="shared" si="797"/>
        <v>0</v>
      </c>
      <c r="Q849" s="246" t="b">
        <f t="shared" si="798"/>
        <v>0</v>
      </c>
      <c r="R849" s="246" t="str">
        <f t="shared" si="799"/>
        <v>No</v>
      </c>
      <c r="S849" s="247" t="b">
        <f t="shared" si="760"/>
        <v>0</v>
      </c>
      <c r="T849" s="247" t="b">
        <f t="shared" si="761"/>
        <v>0</v>
      </c>
      <c r="U849" s="247" t="b">
        <f t="shared" si="762"/>
        <v>0</v>
      </c>
      <c r="V849" s="247" t="b">
        <f t="shared" si="763"/>
        <v>0</v>
      </c>
      <c r="W849" s="247" t="str">
        <f t="shared" si="800"/>
        <v>No</v>
      </c>
      <c r="X849" s="248" t="b">
        <f t="shared" si="764"/>
        <v>0</v>
      </c>
      <c r="Y849" s="248" t="b">
        <f t="shared" si="765"/>
        <v>0</v>
      </c>
      <c r="Z849" s="248" t="b">
        <f t="shared" si="766"/>
        <v>0</v>
      </c>
      <c r="AA849" s="248" t="b">
        <f t="shared" si="767"/>
        <v>0</v>
      </c>
      <c r="AB849" s="248" t="str">
        <f t="shared" si="801"/>
        <v>No</v>
      </c>
      <c r="AC849" s="249" t="b">
        <f t="shared" si="768"/>
        <v>0</v>
      </c>
      <c r="AD849" s="249" t="b">
        <f t="shared" si="769"/>
        <v>0</v>
      </c>
      <c r="AE849" s="249" t="b">
        <f t="shared" si="770"/>
        <v>0</v>
      </c>
      <c r="AF849" s="249" t="b">
        <f t="shared" si="771"/>
        <v>0</v>
      </c>
      <c r="AG849" s="249" t="str">
        <f t="shared" si="802"/>
        <v>No</v>
      </c>
      <c r="AH849" s="250" t="b">
        <f t="shared" si="772"/>
        <v>0</v>
      </c>
      <c r="AI849" s="250" t="b">
        <f t="shared" si="773"/>
        <v>0</v>
      </c>
      <c r="AJ849" s="250" t="b">
        <f t="shared" si="774"/>
        <v>0</v>
      </c>
      <c r="AK849" s="250" t="b">
        <f t="shared" si="775"/>
        <v>0</v>
      </c>
      <c r="AL849" s="250" t="str">
        <f t="shared" si="803"/>
        <v>No</v>
      </c>
      <c r="AN849" s="246" t="str">
        <f t="shared" si="804"/>
        <v/>
      </c>
      <c r="AO849" s="247" t="str">
        <f t="shared" si="805"/>
        <v/>
      </c>
      <c r="AP849" s="248" t="str">
        <f t="shared" si="806"/>
        <v/>
      </c>
      <c r="AQ849" s="249" t="str">
        <f t="shared" si="807"/>
        <v/>
      </c>
      <c r="AR849" s="250" t="str">
        <f t="shared" si="808"/>
        <v/>
      </c>
      <c r="AS849" s="234"/>
      <c r="AY849" s="385">
        <f t="shared" si="809"/>
        <v>0</v>
      </c>
      <c r="AZ849" s="385">
        <f t="shared" si="776"/>
        <v>0</v>
      </c>
      <c r="BA849" s="385">
        <f t="shared" si="810"/>
        <v>0</v>
      </c>
      <c r="BB849" s="385">
        <f t="shared" si="777"/>
        <v>0</v>
      </c>
      <c r="BC849" s="385">
        <f t="shared" si="778"/>
        <v>0</v>
      </c>
      <c r="BD849" s="385">
        <f t="shared" si="779"/>
        <v>0</v>
      </c>
      <c r="BE849" s="385">
        <f t="shared" si="780"/>
        <v>0</v>
      </c>
      <c r="BF849" s="385">
        <f t="shared" si="781"/>
        <v>0</v>
      </c>
      <c r="BG849" s="385">
        <f t="shared" si="782"/>
        <v>0</v>
      </c>
      <c r="BH849" s="385">
        <f t="shared" si="783"/>
        <v>0</v>
      </c>
      <c r="BI849" s="385">
        <f t="shared" si="784"/>
        <v>0</v>
      </c>
      <c r="BJ849" s="385">
        <f t="shared" si="785"/>
        <v>0</v>
      </c>
      <c r="BK849" s="385">
        <f t="shared" si="786"/>
        <v>0</v>
      </c>
      <c r="BL849" s="385">
        <f t="shared" si="787"/>
        <v>0</v>
      </c>
      <c r="BM849" s="385">
        <f t="shared" si="788"/>
        <v>0</v>
      </c>
      <c r="BN849" s="385">
        <f t="shared" si="789"/>
        <v>0</v>
      </c>
      <c r="CK849" s="239">
        <f t="shared" si="811"/>
        <v>0</v>
      </c>
      <c r="CL849" s="239">
        <f t="shared" si="812"/>
        <v>0</v>
      </c>
    </row>
    <row r="850" spans="3:90" x14ac:dyDescent="0.35">
      <c r="C850" s="235"/>
      <c r="D850" s="246" t="str">
        <f t="shared" si="790"/>
        <v/>
      </c>
      <c r="E850" s="247" t="str">
        <f t="shared" si="791"/>
        <v/>
      </c>
      <c r="F850" s="248" t="str">
        <f t="shared" si="792"/>
        <v/>
      </c>
      <c r="G850" s="249" t="str">
        <f t="shared" si="793"/>
        <v/>
      </c>
      <c r="H850" s="250" t="str">
        <f t="shared" si="794"/>
        <v/>
      </c>
      <c r="I850" s="386" t="str">
        <f t="shared" si="755"/>
        <v/>
      </c>
      <c r="J850" s="387" t="str">
        <f t="shared" si="756"/>
        <v/>
      </c>
      <c r="K850" s="388" t="str">
        <f t="shared" si="757"/>
        <v/>
      </c>
      <c r="L850" s="389" t="str">
        <f t="shared" si="758"/>
        <v/>
      </c>
      <c r="M850" s="250" t="str">
        <f t="shared" si="759"/>
        <v/>
      </c>
      <c r="N850" s="246" t="b">
        <f t="shared" si="795"/>
        <v>0</v>
      </c>
      <c r="O850" s="246" t="b">
        <f t="shared" si="796"/>
        <v>0</v>
      </c>
      <c r="P850" s="246" t="b">
        <f t="shared" si="797"/>
        <v>0</v>
      </c>
      <c r="Q850" s="246" t="b">
        <f t="shared" si="798"/>
        <v>0</v>
      </c>
      <c r="R850" s="246" t="str">
        <f t="shared" si="799"/>
        <v>No</v>
      </c>
      <c r="S850" s="247" t="b">
        <f t="shared" si="760"/>
        <v>0</v>
      </c>
      <c r="T850" s="247" t="b">
        <f t="shared" si="761"/>
        <v>0</v>
      </c>
      <c r="U850" s="247" t="b">
        <f t="shared" si="762"/>
        <v>0</v>
      </c>
      <c r="V850" s="247" t="b">
        <f t="shared" si="763"/>
        <v>0</v>
      </c>
      <c r="W850" s="247" t="str">
        <f t="shared" si="800"/>
        <v>No</v>
      </c>
      <c r="X850" s="248" t="b">
        <f t="shared" si="764"/>
        <v>0</v>
      </c>
      <c r="Y850" s="248" t="b">
        <f t="shared" si="765"/>
        <v>0</v>
      </c>
      <c r="Z850" s="248" t="b">
        <f t="shared" si="766"/>
        <v>0</v>
      </c>
      <c r="AA850" s="248" t="b">
        <f t="shared" si="767"/>
        <v>0</v>
      </c>
      <c r="AB850" s="248" t="str">
        <f t="shared" si="801"/>
        <v>No</v>
      </c>
      <c r="AC850" s="249" t="b">
        <f t="shared" si="768"/>
        <v>0</v>
      </c>
      <c r="AD850" s="249" t="b">
        <f t="shared" si="769"/>
        <v>0</v>
      </c>
      <c r="AE850" s="249" t="b">
        <f t="shared" si="770"/>
        <v>0</v>
      </c>
      <c r="AF850" s="249" t="b">
        <f t="shared" si="771"/>
        <v>0</v>
      </c>
      <c r="AG850" s="249" t="str">
        <f t="shared" si="802"/>
        <v>No</v>
      </c>
      <c r="AH850" s="250" t="b">
        <f t="shared" si="772"/>
        <v>0</v>
      </c>
      <c r="AI850" s="250" t="b">
        <f t="shared" si="773"/>
        <v>0</v>
      </c>
      <c r="AJ850" s="250" t="b">
        <f t="shared" si="774"/>
        <v>0</v>
      </c>
      <c r="AK850" s="250" t="b">
        <f t="shared" si="775"/>
        <v>0</v>
      </c>
      <c r="AL850" s="250" t="str">
        <f t="shared" si="803"/>
        <v>No</v>
      </c>
      <c r="AN850" s="246" t="str">
        <f t="shared" si="804"/>
        <v/>
      </c>
      <c r="AO850" s="247" t="str">
        <f t="shared" si="805"/>
        <v/>
      </c>
      <c r="AP850" s="248" t="str">
        <f t="shared" si="806"/>
        <v/>
      </c>
      <c r="AQ850" s="249" t="str">
        <f t="shared" si="807"/>
        <v/>
      </c>
      <c r="AR850" s="250" t="str">
        <f t="shared" si="808"/>
        <v/>
      </c>
      <c r="AS850" s="234"/>
      <c r="AY850" s="385">
        <f t="shared" si="809"/>
        <v>0</v>
      </c>
      <c r="AZ850" s="385">
        <f t="shared" si="776"/>
        <v>0</v>
      </c>
      <c r="BA850" s="385">
        <f t="shared" si="810"/>
        <v>0</v>
      </c>
      <c r="BB850" s="385">
        <f t="shared" si="777"/>
        <v>0</v>
      </c>
      <c r="BC850" s="385">
        <f t="shared" si="778"/>
        <v>0</v>
      </c>
      <c r="BD850" s="385">
        <f t="shared" si="779"/>
        <v>0</v>
      </c>
      <c r="BE850" s="385">
        <f t="shared" si="780"/>
        <v>0</v>
      </c>
      <c r="BF850" s="385">
        <f t="shared" si="781"/>
        <v>0</v>
      </c>
      <c r="BG850" s="385">
        <f t="shared" si="782"/>
        <v>0</v>
      </c>
      <c r="BH850" s="385">
        <f t="shared" si="783"/>
        <v>0</v>
      </c>
      <c r="BI850" s="385">
        <f t="shared" si="784"/>
        <v>0</v>
      </c>
      <c r="BJ850" s="385">
        <f t="shared" si="785"/>
        <v>0</v>
      </c>
      <c r="BK850" s="385">
        <f t="shared" si="786"/>
        <v>0</v>
      </c>
      <c r="BL850" s="385">
        <f t="shared" si="787"/>
        <v>0</v>
      </c>
      <c r="BM850" s="385">
        <f t="shared" si="788"/>
        <v>0</v>
      </c>
      <c r="BN850" s="385">
        <f t="shared" si="789"/>
        <v>0</v>
      </c>
      <c r="CK850" s="239">
        <f t="shared" si="811"/>
        <v>0</v>
      </c>
      <c r="CL850" s="239">
        <f t="shared" si="812"/>
        <v>0</v>
      </c>
    </row>
    <row r="851" spans="3:90" x14ac:dyDescent="0.35">
      <c r="C851" s="235"/>
      <c r="D851" s="246" t="str">
        <f t="shared" si="790"/>
        <v/>
      </c>
      <c r="E851" s="247" t="str">
        <f t="shared" si="791"/>
        <v/>
      </c>
      <c r="F851" s="248" t="str">
        <f t="shared" si="792"/>
        <v/>
      </c>
      <c r="G851" s="249" t="str">
        <f t="shared" si="793"/>
        <v/>
      </c>
      <c r="H851" s="250" t="str">
        <f t="shared" si="794"/>
        <v/>
      </c>
      <c r="I851" s="386" t="str">
        <f t="shared" si="755"/>
        <v/>
      </c>
      <c r="J851" s="387" t="str">
        <f t="shared" si="756"/>
        <v/>
      </c>
      <c r="K851" s="388" t="str">
        <f t="shared" si="757"/>
        <v/>
      </c>
      <c r="L851" s="389" t="str">
        <f t="shared" si="758"/>
        <v/>
      </c>
      <c r="M851" s="250" t="str">
        <f t="shared" si="759"/>
        <v/>
      </c>
      <c r="N851" s="246" t="b">
        <f t="shared" si="795"/>
        <v>0</v>
      </c>
      <c r="O851" s="246" t="b">
        <f t="shared" si="796"/>
        <v>0</v>
      </c>
      <c r="P851" s="246" t="b">
        <f t="shared" si="797"/>
        <v>0</v>
      </c>
      <c r="Q851" s="246" t="b">
        <f t="shared" si="798"/>
        <v>0</v>
      </c>
      <c r="R851" s="246" t="str">
        <f t="shared" si="799"/>
        <v>No</v>
      </c>
      <c r="S851" s="247" t="b">
        <f t="shared" si="760"/>
        <v>0</v>
      </c>
      <c r="T851" s="247" t="b">
        <f t="shared" si="761"/>
        <v>0</v>
      </c>
      <c r="U851" s="247" t="b">
        <f t="shared" si="762"/>
        <v>0</v>
      </c>
      <c r="V851" s="247" t="b">
        <f t="shared" si="763"/>
        <v>0</v>
      </c>
      <c r="W851" s="247" t="str">
        <f t="shared" si="800"/>
        <v>No</v>
      </c>
      <c r="X851" s="248" t="b">
        <f t="shared" si="764"/>
        <v>0</v>
      </c>
      <c r="Y851" s="248" t="b">
        <f t="shared" si="765"/>
        <v>0</v>
      </c>
      <c r="Z851" s="248" t="b">
        <f t="shared" si="766"/>
        <v>0</v>
      </c>
      <c r="AA851" s="248" t="b">
        <f t="shared" si="767"/>
        <v>0</v>
      </c>
      <c r="AB851" s="248" t="str">
        <f t="shared" si="801"/>
        <v>No</v>
      </c>
      <c r="AC851" s="249" t="b">
        <f t="shared" si="768"/>
        <v>0</v>
      </c>
      <c r="AD851" s="249" t="b">
        <f t="shared" si="769"/>
        <v>0</v>
      </c>
      <c r="AE851" s="249" t="b">
        <f t="shared" si="770"/>
        <v>0</v>
      </c>
      <c r="AF851" s="249" t="b">
        <f t="shared" si="771"/>
        <v>0</v>
      </c>
      <c r="AG851" s="249" t="str">
        <f t="shared" si="802"/>
        <v>No</v>
      </c>
      <c r="AH851" s="250" t="b">
        <f t="shared" si="772"/>
        <v>0</v>
      </c>
      <c r="AI851" s="250" t="b">
        <f t="shared" si="773"/>
        <v>0</v>
      </c>
      <c r="AJ851" s="250" t="b">
        <f t="shared" si="774"/>
        <v>0</v>
      </c>
      <c r="AK851" s="250" t="b">
        <f t="shared" si="775"/>
        <v>0</v>
      </c>
      <c r="AL851" s="250" t="str">
        <f t="shared" si="803"/>
        <v>No</v>
      </c>
      <c r="AN851" s="246" t="str">
        <f t="shared" si="804"/>
        <v/>
      </c>
      <c r="AO851" s="247" t="str">
        <f t="shared" si="805"/>
        <v/>
      </c>
      <c r="AP851" s="248" t="str">
        <f t="shared" si="806"/>
        <v/>
      </c>
      <c r="AQ851" s="249" t="str">
        <f t="shared" si="807"/>
        <v/>
      </c>
      <c r="AR851" s="250" t="str">
        <f t="shared" si="808"/>
        <v/>
      </c>
      <c r="AS851" s="234"/>
      <c r="AY851" s="385">
        <f t="shared" si="809"/>
        <v>0</v>
      </c>
      <c r="AZ851" s="385">
        <f t="shared" si="776"/>
        <v>0</v>
      </c>
      <c r="BA851" s="385">
        <f t="shared" si="810"/>
        <v>0</v>
      </c>
      <c r="BB851" s="385">
        <f t="shared" si="777"/>
        <v>0</v>
      </c>
      <c r="BC851" s="385">
        <f t="shared" si="778"/>
        <v>0</v>
      </c>
      <c r="BD851" s="385">
        <f t="shared" si="779"/>
        <v>0</v>
      </c>
      <c r="BE851" s="385">
        <f t="shared" si="780"/>
        <v>0</v>
      </c>
      <c r="BF851" s="385">
        <f t="shared" si="781"/>
        <v>0</v>
      </c>
      <c r="BG851" s="385">
        <f t="shared" si="782"/>
        <v>0</v>
      </c>
      <c r="BH851" s="385">
        <f t="shared" si="783"/>
        <v>0</v>
      </c>
      <c r="BI851" s="385">
        <f t="shared" si="784"/>
        <v>0</v>
      </c>
      <c r="BJ851" s="385">
        <f t="shared" si="785"/>
        <v>0</v>
      </c>
      <c r="BK851" s="385">
        <f t="shared" si="786"/>
        <v>0</v>
      </c>
      <c r="BL851" s="385">
        <f t="shared" si="787"/>
        <v>0</v>
      </c>
      <c r="BM851" s="385">
        <f t="shared" si="788"/>
        <v>0</v>
      </c>
      <c r="BN851" s="385">
        <f t="shared" si="789"/>
        <v>0</v>
      </c>
      <c r="CK851" s="239">
        <f t="shared" si="811"/>
        <v>0</v>
      </c>
      <c r="CL851" s="239">
        <f t="shared" si="812"/>
        <v>0</v>
      </c>
    </row>
    <row r="852" spans="3:90" x14ac:dyDescent="0.35">
      <c r="C852" s="235"/>
      <c r="D852" s="246" t="str">
        <f t="shared" si="790"/>
        <v/>
      </c>
      <c r="E852" s="247" t="str">
        <f t="shared" si="791"/>
        <v/>
      </c>
      <c r="F852" s="248" t="str">
        <f t="shared" si="792"/>
        <v/>
      </c>
      <c r="G852" s="249" t="str">
        <f t="shared" si="793"/>
        <v/>
      </c>
      <c r="H852" s="250" t="str">
        <f t="shared" si="794"/>
        <v/>
      </c>
      <c r="I852" s="386" t="str">
        <f t="shared" si="755"/>
        <v/>
      </c>
      <c r="J852" s="387" t="str">
        <f t="shared" si="756"/>
        <v/>
      </c>
      <c r="K852" s="388" t="str">
        <f t="shared" si="757"/>
        <v/>
      </c>
      <c r="L852" s="389" t="str">
        <f t="shared" si="758"/>
        <v/>
      </c>
      <c r="M852" s="250" t="str">
        <f t="shared" si="759"/>
        <v/>
      </c>
      <c r="N852" s="246" t="b">
        <f t="shared" si="795"/>
        <v>0</v>
      </c>
      <c r="O852" s="246" t="b">
        <f t="shared" si="796"/>
        <v>0</v>
      </c>
      <c r="P852" s="246" t="b">
        <f t="shared" si="797"/>
        <v>0</v>
      </c>
      <c r="Q852" s="246" t="b">
        <f t="shared" si="798"/>
        <v>0</v>
      </c>
      <c r="R852" s="246" t="str">
        <f t="shared" si="799"/>
        <v>No</v>
      </c>
      <c r="S852" s="247" t="b">
        <f t="shared" si="760"/>
        <v>0</v>
      </c>
      <c r="T852" s="247" t="b">
        <f t="shared" si="761"/>
        <v>0</v>
      </c>
      <c r="U852" s="247" t="b">
        <f t="shared" si="762"/>
        <v>0</v>
      </c>
      <c r="V852" s="247" t="b">
        <f t="shared" si="763"/>
        <v>0</v>
      </c>
      <c r="W852" s="247" t="str">
        <f t="shared" si="800"/>
        <v>No</v>
      </c>
      <c r="X852" s="248" t="b">
        <f t="shared" si="764"/>
        <v>0</v>
      </c>
      <c r="Y852" s="248" t="b">
        <f t="shared" si="765"/>
        <v>0</v>
      </c>
      <c r="Z852" s="248" t="b">
        <f t="shared" si="766"/>
        <v>0</v>
      </c>
      <c r="AA852" s="248" t="b">
        <f t="shared" si="767"/>
        <v>0</v>
      </c>
      <c r="AB852" s="248" t="str">
        <f t="shared" si="801"/>
        <v>No</v>
      </c>
      <c r="AC852" s="249" t="b">
        <f t="shared" si="768"/>
        <v>0</v>
      </c>
      <c r="AD852" s="249" t="b">
        <f t="shared" si="769"/>
        <v>0</v>
      </c>
      <c r="AE852" s="249" t="b">
        <f t="shared" si="770"/>
        <v>0</v>
      </c>
      <c r="AF852" s="249" t="b">
        <f t="shared" si="771"/>
        <v>0</v>
      </c>
      <c r="AG852" s="249" t="str">
        <f t="shared" si="802"/>
        <v>No</v>
      </c>
      <c r="AH852" s="250" t="b">
        <f t="shared" si="772"/>
        <v>0</v>
      </c>
      <c r="AI852" s="250" t="b">
        <f t="shared" si="773"/>
        <v>0</v>
      </c>
      <c r="AJ852" s="250" t="b">
        <f t="shared" si="774"/>
        <v>0</v>
      </c>
      <c r="AK852" s="250" t="b">
        <f t="shared" si="775"/>
        <v>0</v>
      </c>
      <c r="AL852" s="250" t="str">
        <f t="shared" si="803"/>
        <v>No</v>
      </c>
      <c r="AN852" s="246" t="str">
        <f t="shared" si="804"/>
        <v/>
      </c>
      <c r="AO852" s="247" t="str">
        <f t="shared" si="805"/>
        <v/>
      </c>
      <c r="AP852" s="248" t="str">
        <f t="shared" si="806"/>
        <v/>
      </c>
      <c r="AQ852" s="249" t="str">
        <f t="shared" si="807"/>
        <v/>
      </c>
      <c r="AR852" s="250" t="str">
        <f t="shared" si="808"/>
        <v/>
      </c>
      <c r="AS852" s="234"/>
      <c r="AY852" s="385">
        <f t="shared" si="809"/>
        <v>0</v>
      </c>
      <c r="AZ852" s="385">
        <f t="shared" si="776"/>
        <v>0</v>
      </c>
      <c r="BA852" s="385">
        <f t="shared" si="810"/>
        <v>0</v>
      </c>
      <c r="BB852" s="385">
        <f t="shared" si="777"/>
        <v>0</v>
      </c>
      <c r="BC852" s="385">
        <f t="shared" si="778"/>
        <v>0</v>
      </c>
      <c r="BD852" s="385">
        <f t="shared" si="779"/>
        <v>0</v>
      </c>
      <c r="BE852" s="385">
        <f t="shared" si="780"/>
        <v>0</v>
      </c>
      <c r="BF852" s="385">
        <f t="shared" si="781"/>
        <v>0</v>
      </c>
      <c r="BG852" s="385">
        <f t="shared" si="782"/>
        <v>0</v>
      </c>
      <c r="BH852" s="385">
        <f t="shared" si="783"/>
        <v>0</v>
      </c>
      <c r="BI852" s="385">
        <f t="shared" si="784"/>
        <v>0</v>
      </c>
      <c r="BJ852" s="385">
        <f t="shared" si="785"/>
        <v>0</v>
      </c>
      <c r="BK852" s="385">
        <f t="shared" si="786"/>
        <v>0</v>
      </c>
      <c r="BL852" s="385">
        <f t="shared" si="787"/>
        <v>0</v>
      </c>
      <c r="BM852" s="385">
        <f t="shared" si="788"/>
        <v>0</v>
      </c>
      <c r="BN852" s="385">
        <f t="shared" si="789"/>
        <v>0</v>
      </c>
      <c r="CK852" s="239">
        <f t="shared" si="811"/>
        <v>0</v>
      </c>
      <c r="CL852" s="239">
        <f t="shared" si="812"/>
        <v>0</v>
      </c>
    </row>
    <row r="853" spans="3:90" x14ac:dyDescent="0.35">
      <c r="C853" s="235"/>
      <c r="D853" s="246" t="str">
        <f t="shared" si="790"/>
        <v/>
      </c>
      <c r="E853" s="247" t="str">
        <f t="shared" si="791"/>
        <v/>
      </c>
      <c r="F853" s="248" t="str">
        <f t="shared" si="792"/>
        <v/>
      </c>
      <c r="G853" s="249" t="str">
        <f t="shared" si="793"/>
        <v/>
      </c>
      <c r="H853" s="250" t="str">
        <f t="shared" si="794"/>
        <v/>
      </c>
      <c r="I853" s="386" t="str">
        <f t="shared" si="755"/>
        <v/>
      </c>
      <c r="J853" s="387" t="str">
        <f t="shared" si="756"/>
        <v/>
      </c>
      <c r="K853" s="388" t="str">
        <f t="shared" si="757"/>
        <v/>
      </c>
      <c r="L853" s="389" t="str">
        <f t="shared" si="758"/>
        <v/>
      </c>
      <c r="M853" s="250" t="str">
        <f t="shared" si="759"/>
        <v/>
      </c>
      <c r="N853" s="246" t="b">
        <f t="shared" si="795"/>
        <v>0</v>
      </c>
      <c r="O853" s="246" t="b">
        <f t="shared" si="796"/>
        <v>0</v>
      </c>
      <c r="P853" s="246" t="b">
        <f t="shared" si="797"/>
        <v>0</v>
      </c>
      <c r="Q853" s="246" t="b">
        <f t="shared" si="798"/>
        <v>0</v>
      </c>
      <c r="R853" s="246" t="str">
        <f t="shared" si="799"/>
        <v>No</v>
      </c>
      <c r="S853" s="247" t="b">
        <f t="shared" si="760"/>
        <v>0</v>
      </c>
      <c r="T853" s="247" t="b">
        <f t="shared" si="761"/>
        <v>0</v>
      </c>
      <c r="U853" s="247" t="b">
        <f t="shared" si="762"/>
        <v>0</v>
      </c>
      <c r="V853" s="247" t="b">
        <f t="shared" si="763"/>
        <v>0</v>
      </c>
      <c r="W853" s="247" t="str">
        <f t="shared" si="800"/>
        <v>No</v>
      </c>
      <c r="X853" s="248" t="b">
        <f t="shared" si="764"/>
        <v>0</v>
      </c>
      <c r="Y853" s="248" t="b">
        <f t="shared" si="765"/>
        <v>0</v>
      </c>
      <c r="Z853" s="248" t="b">
        <f t="shared" si="766"/>
        <v>0</v>
      </c>
      <c r="AA853" s="248" t="b">
        <f t="shared" si="767"/>
        <v>0</v>
      </c>
      <c r="AB853" s="248" t="str">
        <f t="shared" si="801"/>
        <v>No</v>
      </c>
      <c r="AC853" s="249" t="b">
        <f t="shared" si="768"/>
        <v>0</v>
      </c>
      <c r="AD853" s="249" t="b">
        <f t="shared" si="769"/>
        <v>0</v>
      </c>
      <c r="AE853" s="249" t="b">
        <f t="shared" si="770"/>
        <v>0</v>
      </c>
      <c r="AF853" s="249" t="b">
        <f t="shared" si="771"/>
        <v>0</v>
      </c>
      <c r="AG853" s="249" t="str">
        <f t="shared" si="802"/>
        <v>No</v>
      </c>
      <c r="AH853" s="250" t="b">
        <f t="shared" si="772"/>
        <v>0</v>
      </c>
      <c r="AI853" s="250" t="b">
        <f t="shared" si="773"/>
        <v>0</v>
      </c>
      <c r="AJ853" s="250" t="b">
        <f t="shared" si="774"/>
        <v>0</v>
      </c>
      <c r="AK853" s="250" t="b">
        <f t="shared" si="775"/>
        <v>0</v>
      </c>
      <c r="AL853" s="250" t="str">
        <f t="shared" si="803"/>
        <v>No</v>
      </c>
      <c r="AN853" s="246" t="str">
        <f t="shared" si="804"/>
        <v/>
      </c>
      <c r="AO853" s="247" t="str">
        <f t="shared" si="805"/>
        <v/>
      </c>
      <c r="AP853" s="248" t="str">
        <f t="shared" si="806"/>
        <v/>
      </c>
      <c r="AQ853" s="249" t="str">
        <f t="shared" si="807"/>
        <v/>
      </c>
      <c r="AR853" s="250" t="str">
        <f t="shared" si="808"/>
        <v/>
      </c>
      <c r="AS853" s="234"/>
      <c r="AY853" s="385">
        <f t="shared" si="809"/>
        <v>0</v>
      </c>
      <c r="AZ853" s="385">
        <f t="shared" si="776"/>
        <v>0</v>
      </c>
      <c r="BA853" s="385">
        <f t="shared" si="810"/>
        <v>0</v>
      </c>
      <c r="BB853" s="385">
        <f t="shared" si="777"/>
        <v>0</v>
      </c>
      <c r="BC853" s="385">
        <f t="shared" si="778"/>
        <v>0</v>
      </c>
      <c r="BD853" s="385">
        <f t="shared" si="779"/>
        <v>0</v>
      </c>
      <c r="BE853" s="385">
        <f t="shared" si="780"/>
        <v>0</v>
      </c>
      <c r="BF853" s="385">
        <f t="shared" si="781"/>
        <v>0</v>
      </c>
      <c r="BG853" s="385">
        <f t="shared" si="782"/>
        <v>0</v>
      </c>
      <c r="BH853" s="385">
        <f t="shared" si="783"/>
        <v>0</v>
      </c>
      <c r="BI853" s="385">
        <f t="shared" si="784"/>
        <v>0</v>
      </c>
      <c r="BJ853" s="385">
        <f t="shared" si="785"/>
        <v>0</v>
      </c>
      <c r="BK853" s="385">
        <f t="shared" si="786"/>
        <v>0</v>
      </c>
      <c r="BL853" s="385">
        <f t="shared" si="787"/>
        <v>0</v>
      </c>
      <c r="BM853" s="385">
        <f t="shared" si="788"/>
        <v>0</v>
      </c>
      <c r="BN853" s="385">
        <f t="shared" si="789"/>
        <v>0</v>
      </c>
      <c r="CK853" s="239">
        <f t="shared" si="811"/>
        <v>0</v>
      </c>
      <c r="CL853" s="239">
        <f t="shared" si="812"/>
        <v>0</v>
      </c>
    </row>
    <row r="854" spans="3:90" x14ac:dyDescent="0.35">
      <c r="C854" s="235"/>
      <c r="D854" s="246" t="str">
        <f t="shared" si="790"/>
        <v/>
      </c>
      <c r="E854" s="247" t="str">
        <f t="shared" si="791"/>
        <v/>
      </c>
      <c r="F854" s="248" t="str">
        <f t="shared" si="792"/>
        <v/>
      </c>
      <c r="G854" s="249" t="str">
        <f t="shared" si="793"/>
        <v/>
      </c>
      <c r="H854" s="250" t="str">
        <f t="shared" si="794"/>
        <v/>
      </c>
      <c r="I854" s="386" t="str">
        <f t="shared" si="755"/>
        <v/>
      </c>
      <c r="J854" s="387" t="str">
        <f t="shared" si="756"/>
        <v/>
      </c>
      <c r="K854" s="388" t="str">
        <f t="shared" si="757"/>
        <v/>
      </c>
      <c r="L854" s="389" t="str">
        <f t="shared" si="758"/>
        <v/>
      </c>
      <c r="M854" s="250" t="str">
        <f t="shared" si="759"/>
        <v/>
      </c>
      <c r="N854" s="246" t="b">
        <f t="shared" si="795"/>
        <v>0</v>
      </c>
      <c r="O854" s="246" t="b">
        <f t="shared" si="796"/>
        <v>0</v>
      </c>
      <c r="P854" s="246" t="b">
        <f t="shared" si="797"/>
        <v>0</v>
      </c>
      <c r="Q854" s="246" t="b">
        <f t="shared" si="798"/>
        <v>0</v>
      </c>
      <c r="R854" s="246" t="str">
        <f t="shared" si="799"/>
        <v>No</v>
      </c>
      <c r="S854" s="247" t="b">
        <f t="shared" si="760"/>
        <v>0</v>
      </c>
      <c r="T854" s="247" t="b">
        <f t="shared" si="761"/>
        <v>0</v>
      </c>
      <c r="U854" s="247" t="b">
        <f t="shared" si="762"/>
        <v>0</v>
      </c>
      <c r="V854" s="247" t="b">
        <f t="shared" si="763"/>
        <v>0</v>
      </c>
      <c r="W854" s="247" t="str">
        <f t="shared" si="800"/>
        <v>No</v>
      </c>
      <c r="X854" s="248" t="b">
        <f t="shared" si="764"/>
        <v>0</v>
      </c>
      <c r="Y854" s="248" t="b">
        <f t="shared" si="765"/>
        <v>0</v>
      </c>
      <c r="Z854" s="248" t="b">
        <f t="shared" si="766"/>
        <v>0</v>
      </c>
      <c r="AA854" s="248" t="b">
        <f t="shared" si="767"/>
        <v>0</v>
      </c>
      <c r="AB854" s="248" t="str">
        <f t="shared" si="801"/>
        <v>No</v>
      </c>
      <c r="AC854" s="249" t="b">
        <f t="shared" si="768"/>
        <v>0</v>
      </c>
      <c r="AD854" s="249" t="b">
        <f t="shared" si="769"/>
        <v>0</v>
      </c>
      <c r="AE854" s="249" t="b">
        <f t="shared" si="770"/>
        <v>0</v>
      </c>
      <c r="AF854" s="249" t="b">
        <f t="shared" si="771"/>
        <v>0</v>
      </c>
      <c r="AG854" s="249" t="str">
        <f t="shared" si="802"/>
        <v>No</v>
      </c>
      <c r="AH854" s="250" t="b">
        <f t="shared" si="772"/>
        <v>0</v>
      </c>
      <c r="AI854" s="250" t="b">
        <f t="shared" si="773"/>
        <v>0</v>
      </c>
      <c r="AJ854" s="250" t="b">
        <f t="shared" si="774"/>
        <v>0</v>
      </c>
      <c r="AK854" s="250" t="b">
        <f t="shared" si="775"/>
        <v>0</v>
      </c>
      <c r="AL854" s="250" t="str">
        <f t="shared" si="803"/>
        <v>No</v>
      </c>
      <c r="AN854" s="246" t="str">
        <f t="shared" si="804"/>
        <v/>
      </c>
      <c r="AO854" s="247" t="str">
        <f t="shared" si="805"/>
        <v/>
      </c>
      <c r="AP854" s="248" t="str">
        <f t="shared" si="806"/>
        <v/>
      </c>
      <c r="AQ854" s="249" t="str">
        <f t="shared" si="807"/>
        <v/>
      </c>
      <c r="AR854" s="250" t="str">
        <f t="shared" si="808"/>
        <v/>
      </c>
      <c r="AS854" s="234"/>
      <c r="AY854" s="385">
        <f t="shared" si="809"/>
        <v>0</v>
      </c>
      <c r="AZ854" s="385">
        <f t="shared" si="776"/>
        <v>0</v>
      </c>
      <c r="BA854" s="385">
        <f t="shared" si="810"/>
        <v>0</v>
      </c>
      <c r="BB854" s="385">
        <f t="shared" si="777"/>
        <v>0</v>
      </c>
      <c r="BC854" s="385">
        <f t="shared" si="778"/>
        <v>0</v>
      </c>
      <c r="BD854" s="385">
        <f t="shared" si="779"/>
        <v>0</v>
      </c>
      <c r="BE854" s="385">
        <f t="shared" si="780"/>
        <v>0</v>
      </c>
      <c r="BF854" s="385">
        <f t="shared" si="781"/>
        <v>0</v>
      </c>
      <c r="BG854" s="385">
        <f t="shared" si="782"/>
        <v>0</v>
      </c>
      <c r="BH854" s="385">
        <f t="shared" si="783"/>
        <v>0</v>
      </c>
      <c r="BI854" s="385">
        <f t="shared" si="784"/>
        <v>0</v>
      </c>
      <c r="BJ854" s="385">
        <f t="shared" si="785"/>
        <v>0</v>
      </c>
      <c r="BK854" s="385">
        <f t="shared" si="786"/>
        <v>0</v>
      </c>
      <c r="BL854" s="385">
        <f t="shared" si="787"/>
        <v>0</v>
      </c>
      <c r="BM854" s="385">
        <f t="shared" si="788"/>
        <v>0</v>
      </c>
      <c r="BN854" s="385">
        <f t="shared" si="789"/>
        <v>0</v>
      </c>
      <c r="CK854" s="239">
        <f t="shared" si="811"/>
        <v>0</v>
      </c>
      <c r="CL854" s="239">
        <f t="shared" si="812"/>
        <v>0</v>
      </c>
    </row>
    <row r="855" spans="3:90" x14ac:dyDescent="0.35">
      <c r="C855" s="235"/>
      <c r="D855" s="246" t="str">
        <f t="shared" si="790"/>
        <v/>
      </c>
      <c r="E855" s="247" t="str">
        <f t="shared" si="791"/>
        <v/>
      </c>
      <c r="F855" s="248" t="str">
        <f t="shared" si="792"/>
        <v/>
      </c>
      <c r="G855" s="249" t="str">
        <f t="shared" si="793"/>
        <v/>
      </c>
      <c r="H855" s="250" t="str">
        <f t="shared" si="794"/>
        <v/>
      </c>
      <c r="I855" s="386" t="str">
        <f t="shared" si="755"/>
        <v/>
      </c>
      <c r="J855" s="387" t="str">
        <f t="shared" si="756"/>
        <v/>
      </c>
      <c r="K855" s="388" t="str">
        <f t="shared" si="757"/>
        <v/>
      </c>
      <c r="L855" s="389" t="str">
        <f t="shared" si="758"/>
        <v/>
      </c>
      <c r="M855" s="250" t="str">
        <f t="shared" si="759"/>
        <v/>
      </c>
      <c r="N855" s="246" t="b">
        <f t="shared" si="795"/>
        <v>0</v>
      </c>
      <c r="O855" s="246" t="b">
        <f t="shared" si="796"/>
        <v>0</v>
      </c>
      <c r="P855" s="246" t="b">
        <f t="shared" si="797"/>
        <v>0</v>
      </c>
      <c r="Q855" s="246" t="b">
        <f t="shared" si="798"/>
        <v>0</v>
      </c>
      <c r="R855" s="246" t="str">
        <f t="shared" si="799"/>
        <v>No</v>
      </c>
      <c r="S855" s="247" t="b">
        <f t="shared" si="760"/>
        <v>0</v>
      </c>
      <c r="T855" s="247" t="b">
        <f t="shared" si="761"/>
        <v>0</v>
      </c>
      <c r="U855" s="247" t="b">
        <f t="shared" si="762"/>
        <v>0</v>
      </c>
      <c r="V855" s="247" t="b">
        <f t="shared" si="763"/>
        <v>0</v>
      </c>
      <c r="W855" s="247" t="str">
        <f t="shared" si="800"/>
        <v>No</v>
      </c>
      <c r="X855" s="248" t="b">
        <f t="shared" si="764"/>
        <v>0</v>
      </c>
      <c r="Y855" s="248" t="b">
        <f t="shared" si="765"/>
        <v>0</v>
      </c>
      <c r="Z855" s="248" t="b">
        <f t="shared" si="766"/>
        <v>0</v>
      </c>
      <c r="AA855" s="248" t="b">
        <f t="shared" si="767"/>
        <v>0</v>
      </c>
      <c r="AB855" s="248" t="str">
        <f t="shared" si="801"/>
        <v>No</v>
      </c>
      <c r="AC855" s="249" t="b">
        <f t="shared" si="768"/>
        <v>0</v>
      </c>
      <c r="AD855" s="249" t="b">
        <f t="shared" si="769"/>
        <v>0</v>
      </c>
      <c r="AE855" s="249" t="b">
        <f t="shared" si="770"/>
        <v>0</v>
      </c>
      <c r="AF855" s="249" t="b">
        <f t="shared" si="771"/>
        <v>0</v>
      </c>
      <c r="AG855" s="249" t="str">
        <f t="shared" si="802"/>
        <v>No</v>
      </c>
      <c r="AH855" s="250" t="b">
        <f t="shared" si="772"/>
        <v>0</v>
      </c>
      <c r="AI855" s="250" t="b">
        <f t="shared" si="773"/>
        <v>0</v>
      </c>
      <c r="AJ855" s="250" t="b">
        <f t="shared" si="774"/>
        <v>0</v>
      </c>
      <c r="AK855" s="250" t="b">
        <f t="shared" si="775"/>
        <v>0</v>
      </c>
      <c r="AL855" s="250" t="str">
        <f t="shared" si="803"/>
        <v>No</v>
      </c>
      <c r="AN855" s="246" t="str">
        <f t="shared" si="804"/>
        <v/>
      </c>
      <c r="AO855" s="247" t="str">
        <f t="shared" si="805"/>
        <v/>
      </c>
      <c r="AP855" s="248" t="str">
        <f t="shared" si="806"/>
        <v/>
      </c>
      <c r="AQ855" s="249" t="str">
        <f t="shared" si="807"/>
        <v/>
      </c>
      <c r="AR855" s="250" t="str">
        <f t="shared" si="808"/>
        <v/>
      </c>
      <c r="AS855" s="234"/>
      <c r="AY855" s="385">
        <f t="shared" si="809"/>
        <v>0</v>
      </c>
      <c r="AZ855" s="385">
        <f t="shared" si="776"/>
        <v>0</v>
      </c>
      <c r="BA855" s="385">
        <f t="shared" si="810"/>
        <v>0</v>
      </c>
      <c r="BB855" s="385">
        <f t="shared" si="777"/>
        <v>0</v>
      </c>
      <c r="BC855" s="385">
        <f t="shared" si="778"/>
        <v>0</v>
      </c>
      <c r="BD855" s="385">
        <f t="shared" si="779"/>
        <v>0</v>
      </c>
      <c r="BE855" s="385">
        <f t="shared" si="780"/>
        <v>0</v>
      </c>
      <c r="BF855" s="385">
        <f t="shared" si="781"/>
        <v>0</v>
      </c>
      <c r="BG855" s="385">
        <f t="shared" si="782"/>
        <v>0</v>
      </c>
      <c r="BH855" s="385">
        <f t="shared" si="783"/>
        <v>0</v>
      </c>
      <c r="BI855" s="385">
        <f t="shared" si="784"/>
        <v>0</v>
      </c>
      <c r="BJ855" s="385">
        <f t="shared" si="785"/>
        <v>0</v>
      </c>
      <c r="BK855" s="385">
        <f t="shared" si="786"/>
        <v>0</v>
      </c>
      <c r="BL855" s="385">
        <f t="shared" si="787"/>
        <v>0</v>
      </c>
      <c r="BM855" s="385">
        <f t="shared" si="788"/>
        <v>0</v>
      </c>
      <c r="BN855" s="385">
        <f t="shared" si="789"/>
        <v>0</v>
      </c>
      <c r="CK855" s="239">
        <f t="shared" si="811"/>
        <v>0</v>
      </c>
      <c r="CL855" s="239">
        <f t="shared" si="812"/>
        <v>0</v>
      </c>
    </row>
    <row r="856" spans="3:90" x14ac:dyDescent="0.35">
      <c r="C856" s="235"/>
      <c r="D856" s="246" t="str">
        <f t="shared" si="790"/>
        <v/>
      </c>
      <c r="E856" s="247" t="str">
        <f t="shared" si="791"/>
        <v/>
      </c>
      <c r="F856" s="248" t="str">
        <f t="shared" si="792"/>
        <v/>
      </c>
      <c r="G856" s="249" t="str">
        <f t="shared" si="793"/>
        <v/>
      </c>
      <c r="H856" s="250" t="str">
        <f t="shared" si="794"/>
        <v/>
      </c>
      <c r="I856" s="386" t="str">
        <f t="shared" si="755"/>
        <v/>
      </c>
      <c r="J856" s="387" t="str">
        <f t="shared" si="756"/>
        <v/>
      </c>
      <c r="K856" s="388" t="str">
        <f t="shared" si="757"/>
        <v/>
      </c>
      <c r="L856" s="389" t="str">
        <f t="shared" si="758"/>
        <v/>
      </c>
      <c r="M856" s="250" t="str">
        <f t="shared" si="759"/>
        <v/>
      </c>
      <c r="N856" s="246" t="b">
        <f t="shared" si="795"/>
        <v>0</v>
      </c>
      <c r="O856" s="246" t="b">
        <f t="shared" si="796"/>
        <v>0</v>
      </c>
      <c r="P856" s="246" t="b">
        <f t="shared" si="797"/>
        <v>0</v>
      </c>
      <c r="Q856" s="246" t="b">
        <f t="shared" si="798"/>
        <v>0</v>
      </c>
      <c r="R856" s="246" t="str">
        <f t="shared" si="799"/>
        <v>No</v>
      </c>
      <c r="S856" s="247" t="b">
        <f t="shared" si="760"/>
        <v>0</v>
      </c>
      <c r="T856" s="247" t="b">
        <f t="shared" si="761"/>
        <v>0</v>
      </c>
      <c r="U856" s="247" t="b">
        <f t="shared" si="762"/>
        <v>0</v>
      </c>
      <c r="V856" s="247" t="b">
        <f t="shared" si="763"/>
        <v>0</v>
      </c>
      <c r="W856" s="247" t="str">
        <f t="shared" si="800"/>
        <v>No</v>
      </c>
      <c r="X856" s="248" t="b">
        <f t="shared" si="764"/>
        <v>0</v>
      </c>
      <c r="Y856" s="248" t="b">
        <f t="shared" si="765"/>
        <v>0</v>
      </c>
      <c r="Z856" s="248" t="b">
        <f t="shared" si="766"/>
        <v>0</v>
      </c>
      <c r="AA856" s="248" t="b">
        <f t="shared" si="767"/>
        <v>0</v>
      </c>
      <c r="AB856" s="248" t="str">
        <f t="shared" si="801"/>
        <v>No</v>
      </c>
      <c r="AC856" s="249" t="b">
        <f t="shared" si="768"/>
        <v>0</v>
      </c>
      <c r="AD856" s="249" t="b">
        <f t="shared" si="769"/>
        <v>0</v>
      </c>
      <c r="AE856" s="249" t="b">
        <f t="shared" si="770"/>
        <v>0</v>
      </c>
      <c r="AF856" s="249" t="b">
        <f t="shared" si="771"/>
        <v>0</v>
      </c>
      <c r="AG856" s="249" t="str">
        <f t="shared" si="802"/>
        <v>No</v>
      </c>
      <c r="AH856" s="250" t="b">
        <f t="shared" si="772"/>
        <v>0</v>
      </c>
      <c r="AI856" s="250" t="b">
        <f t="shared" si="773"/>
        <v>0</v>
      </c>
      <c r="AJ856" s="250" t="b">
        <f t="shared" si="774"/>
        <v>0</v>
      </c>
      <c r="AK856" s="250" t="b">
        <f t="shared" si="775"/>
        <v>0</v>
      </c>
      <c r="AL856" s="250" t="str">
        <f t="shared" si="803"/>
        <v>No</v>
      </c>
      <c r="AN856" s="246" t="str">
        <f t="shared" si="804"/>
        <v/>
      </c>
      <c r="AO856" s="247" t="str">
        <f t="shared" si="805"/>
        <v/>
      </c>
      <c r="AP856" s="248" t="str">
        <f t="shared" si="806"/>
        <v/>
      </c>
      <c r="AQ856" s="249" t="str">
        <f t="shared" si="807"/>
        <v/>
      </c>
      <c r="AR856" s="250" t="str">
        <f t="shared" si="808"/>
        <v/>
      </c>
      <c r="AS856" s="234"/>
      <c r="AY856" s="385">
        <f t="shared" si="809"/>
        <v>0</v>
      </c>
      <c r="AZ856" s="385">
        <f t="shared" si="776"/>
        <v>0</v>
      </c>
      <c r="BA856" s="385">
        <f t="shared" si="810"/>
        <v>0</v>
      </c>
      <c r="BB856" s="385">
        <f t="shared" si="777"/>
        <v>0</v>
      </c>
      <c r="BC856" s="385">
        <f t="shared" si="778"/>
        <v>0</v>
      </c>
      <c r="BD856" s="385">
        <f t="shared" si="779"/>
        <v>0</v>
      </c>
      <c r="BE856" s="385">
        <f t="shared" si="780"/>
        <v>0</v>
      </c>
      <c r="BF856" s="385">
        <f t="shared" si="781"/>
        <v>0</v>
      </c>
      <c r="BG856" s="385">
        <f t="shared" si="782"/>
        <v>0</v>
      </c>
      <c r="BH856" s="385">
        <f t="shared" si="783"/>
        <v>0</v>
      </c>
      <c r="BI856" s="385">
        <f t="shared" si="784"/>
        <v>0</v>
      </c>
      <c r="BJ856" s="385">
        <f t="shared" si="785"/>
        <v>0</v>
      </c>
      <c r="BK856" s="385">
        <f t="shared" si="786"/>
        <v>0</v>
      </c>
      <c r="BL856" s="385">
        <f t="shared" si="787"/>
        <v>0</v>
      </c>
      <c r="BM856" s="385">
        <f t="shared" si="788"/>
        <v>0</v>
      </c>
      <c r="BN856" s="385">
        <f t="shared" si="789"/>
        <v>0</v>
      </c>
      <c r="CK856" s="239">
        <f t="shared" si="811"/>
        <v>0</v>
      </c>
      <c r="CL856" s="239">
        <f t="shared" si="812"/>
        <v>0</v>
      </c>
    </row>
    <row r="857" spans="3:90" x14ac:dyDescent="0.35">
      <c r="C857" s="235"/>
      <c r="D857" s="246" t="str">
        <f t="shared" si="790"/>
        <v/>
      </c>
      <c r="E857" s="247" t="str">
        <f t="shared" si="791"/>
        <v/>
      </c>
      <c r="F857" s="248" t="str">
        <f t="shared" si="792"/>
        <v/>
      </c>
      <c r="G857" s="249" t="str">
        <f t="shared" si="793"/>
        <v/>
      </c>
      <c r="H857" s="250" t="str">
        <f t="shared" si="794"/>
        <v/>
      </c>
      <c r="I857" s="386" t="str">
        <f t="shared" si="755"/>
        <v/>
      </c>
      <c r="J857" s="387" t="str">
        <f t="shared" si="756"/>
        <v/>
      </c>
      <c r="K857" s="388" t="str">
        <f t="shared" si="757"/>
        <v/>
      </c>
      <c r="L857" s="389" t="str">
        <f t="shared" si="758"/>
        <v/>
      </c>
      <c r="M857" s="250" t="str">
        <f t="shared" si="759"/>
        <v/>
      </c>
      <c r="N857" s="246" t="b">
        <f t="shared" si="795"/>
        <v>0</v>
      </c>
      <c r="O857" s="246" t="b">
        <f t="shared" si="796"/>
        <v>0</v>
      </c>
      <c r="P857" s="246" t="b">
        <f t="shared" si="797"/>
        <v>0</v>
      </c>
      <c r="Q857" s="246" t="b">
        <f t="shared" si="798"/>
        <v>0</v>
      </c>
      <c r="R857" s="246" t="str">
        <f t="shared" si="799"/>
        <v>No</v>
      </c>
      <c r="S857" s="247" t="b">
        <f t="shared" si="760"/>
        <v>0</v>
      </c>
      <c r="T857" s="247" t="b">
        <f t="shared" si="761"/>
        <v>0</v>
      </c>
      <c r="U857" s="247" t="b">
        <f t="shared" si="762"/>
        <v>0</v>
      </c>
      <c r="V857" s="247" t="b">
        <f t="shared" si="763"/>
        <v>0</v>
      </c>
      <c r="W857" s="247" t="str">
        <f t="shared" si="800"/>
        <v>No</v>
      </c>
      <c r="X857" s="248" t="b">
        <f t="shared" si="764"/>
        <v>0</v>
      </c>
      <c r="Y857" s="248" t="b">
        <f t="shared" si="765"/>
        <v>0</v>
      </c>
      <c r="Z857" s="248" t="b">
        <f t="shared" si="766"/>
        <v>0</v>
      </c>
      <c r="AA857" s="248" t="b">
        <f t="shared" si="767"/>
        <v>0</v>
      </c>
      <c r="AB857" s="248" t="str">
        <f t="shared" si="801"/>
        <v>No</v>
      </c>
      <c r="AC857" s="249" t="b">
        <f t="shared" si="768"/>
        <v>0</v>
      </c>
      <c r="AD857" s="249" t="b">
        <f t="shared" si="769"/>
        <v>0</v>
      </c>
      <c r="AE857" s="249" t="b">
        <f t="shared" si="770"/>
        <v>0</v>
      </c>
      <c r="AF857" s="249" t="b">
        <f t="shared" si="771"/>
        <v>0</v>
      </c>
      <c r="AG857" s="249" t="str">
        <f t="shared" si="802"/>
        <v>No</v>
      </c>
      <c r="AH857" s="250" t="b">
        <f t="shared" si="772"/>
        <v>0</v>
      </c>
      <c r="AI857" s="250" t="b">
        <f t="shared" si="773"/>
        <v>0</v>
      </c>
      <c r="AJ857" s="250" t="b">
        <f t="shared" si="774"/>
        <v>0</v>
      </c>
      <c r="AK857" s="250" t="b">
        <f t="shared" si="775"/>
        <v>0</v>
      </c>
      <c r="AL857" s="250" t="str">
        <f t="shared" si="803"/>
        <v>No</v>
      </c>
      <c r="AN857" s="246" t="str">
        <f t="shared" si="804"/>
        <v/>
      </c>
      <c r="AO857" s="247" t="str">
        <f t="shared" si="805"/>
        <v/>
      </c>
      <c r="AP857" s="248" t="str">
        <f t="shared" si="806"/>
        <v/>
      </c>
      <c r="AQ857" s="249" t="str">
        <f t="shared" si="807"/>
        <v/>
      </c>
      <c r="AR857" s="250" t="str">
        <f t="shared" si="808"/>
        <v/>
      </c>
      <c r="AS857" s="234"/>
      <c r="AY857" s="385">
        <f t="shared" si="809"/>
        <v>0</v>
      </c>
      <c r="AZ857" s="385">
        <f t="shared" si="776"/>
        <v>0</v>
      </c>
      <c r="BA857" s="385">
        <f t="shared" si="810"/>
        <v>0</v>
      </c>
      <c r="BB857" s="385">
        <f t="shared" si="777"/>
        <v>0</v>
      </c>
      <c r="BC857" s="385">
        <f t="shared" si="778"/>
        <v>0</v>
      </c>
      <c r="BD857" s="385">
        <f t="shared" si="779"/>
        <v>0</v>
      </c>
      <c r="BE857" s="385">
        <f t="shared" si="780"/>
        <v>0</v>
      </c>
      <c r="BF857" s="385">
        <f t="shared" si="781"/>
        <v>0</v>
      </c>
      <c r="BG857" s="385">
        <f t="shared" si="782"/>
        <v>0</v>
      </c>
      <c r="BH857" s="385">
        <f t="shared" si="783"/>
        <v>0</v>
      </c>
      <c r="BI857" s="385">
        <f t="shared" si="784"/>
        <v>0</v>
      </c>
      <c r="BJ857" s="385">
        <f t="shared" si="785"/>
        <v>0</v>
      </c>
      <c r="BK857" s="385">
        <f t="shared" si="786"/>
        <v>0</v>
      </c>
      <c r="BL857" s="385">
        <f t="shared" si="787"/>
        <v>0</v>
      </c>
      <c r="BM857" s="385">
        <f t="shared" si="788"/>
        <v>0</v>
      </c>
      <c r="BN857" s="385">
        <f t="shared" si="789"/>
        <v>0</v>
      </c>
      <c r="CK857" s="239">
        <f t="shared" si="811"/>
        <v>0</v>
      </c>
      <c r="CL857" s="239">
        <f t="shared" si="812"/>
        <v>0</v>
      </c>
    </row>
    <row r="858" spans="3:90" x14ac:dyDescent="0.35">
      <c r="C858" s="235"/>
      <c r="D858" s="246" t="str">
        <f t="shared" si="790"/>
        <v/>
      </c>
      <c r="E858" s="247" t="str">
        <f t="shared" si="791"/>
        <v/>
      </c>
      <c r="F858" s="248" t="str">
        <f t="shared" si="792"/>
        <v/>
      </c>
      <c r="G858" s="249" t="str">
        <f t="shared" si="793"/>
        <v/>
      </c>
      <c r="H858" s="250" t="str">
        <f t="shared" si="794"/>
        <v/>
      </c>
      <c r="I858" s="386" t="str">
        <f t="shared" si="755"/>
        <v/>
      </c>
      <c r="J858" s="387" t="str">
        <f t="shared" si="756"/>
        <v/>
      </c>
      <c r="K858" s="388" t="str">
        <f t="shared" si="757"/>
        <v/>
      </c>
      <c r="L858" s="389" t="str">
        <f t="shared" si="758"/>
        <v/>
      </c>
      <c r="M858" s="250" t="str">
        <f t="shared" si="759"/>
        <v/>
      </c>
      <c r="N858" s="246" t="b">
        <f t="shared" si="795"/>
        <v>0</v>
      </c>
      <c r="O858" s="246" t="b">
        <f t="shared" si="796"/>
        <v>0</v>
      </c>
      <c r="P858" s="246" t="b">
        <f t="shared" si="797"/>
        <v>0</v>
      </c>
      <c r="Q858" s="246" t="b">
        <f t="shared" si="798"/>
        <v>0</v>
      </c>
      <c r="R858" s="246" t="str">
        <f t="shared" si="799"/>
        <v>No</v>
      </c>
      <c r="S858" s="247" t="b">
        <f t="shared" si="760"/>
        <v>0</v>
      </c>
      <c r="T858" s="247" t="b">
        <f t="shared" si="761"/>
        <v>0</v>
      </c>
      <c r="U858" s="247" t="b">
        <f t="shared" si="762"/>
        <v>0</v>
      </c>
      <c r="V858" s="247" t="b">
        <f t="shared" si="763"/>
        <v>0</v>
      </c>
      <c r="W858" s="247" t="str">
        <f t="shared" si="800"/>
        <v>No</v>
      </c>
      <c r="X858" s="248" t="b">
        <f t="shared" si="764"/>
        <v>0</v>
      </c>
      <c r="Y858" s="248" t="b">
        <f t="shared" si="765"/>
        <v>0</v>
      </c>
      <c r="Z858" s="248" t="b">
        <f t="shared" si="766"/>
        <v>0</v>
      </c>
      <c r="AA858" s="248" t="b">
        <f t="shared" si="767"/>
        <v>0</v>
      </c>
      <c r="AB858" s="248" t="str">
        <f t="shared" si="801"/>
        <v>No</v>
      </c>
      <c r="AC858" s="249" t="b">
        <f t="shared" si="768"/>
        <v>0</v>
      </c>
      <c r="AD858" s="249" t="b">
        <f t="shared" si="769"/>
        <v>0</v>
      </c>
      <c r="AE858" s="249" t="b">
        <f t="shared" si="770"/>
        <v>0</v>
      </c>
      <c r="AF858" s="249" t="b">
        <f t="shared" si="771"/>
        <v>0</v>
      </c>
      <c r="AG858" s="249" t="str">
        <f t="shared" si="802"/>
        <v>No</v>
      </c>
      <c r="AH858" s="250" t="b">
        <f t="shared" si="772"/>
        <v>0</v>
      </c>
      <c r="AI858" s="250" t="b">
        <f t="shared" si="773"/>
        <v>0</v>
      </c>
      <c r="AJ858" s="250" t="b">
        <f t="shared" si="774"/>
        <v>0</v>
      </c>
      <c r="AK858" s="250" t="b">
        <f t="shared" si="775"/>
        <v>0</v>
      </c>
      <c r="AL858" s="250" t="str">
        <f t="shared" si="803"/>
        <v>No</v>
      </c>
      <c r="AN858" s="246" t="str">
        <f t="shared" si="804"/>
        <v/>
      </c>
      <c r="AO858" s="247" t="str">
        <f t="shared" si="805"/>
        <v/>
      </c>
      <c r="AP858" s="248" t="str">
        <f t="shared" si="806"/>
        <v/>
      </c>
      <c r="AQ858" s="249" t="str">
        <f t="shared" si="807"/>
        <v/>
      </c>
      <c r="AR858" s="250" t="str">
        <f t="shared" si="808"/>
        <v/>
      </c>
      <c r="AS858" s="234"/>
      <c r="AY858" s="385">
        <f t="shared" si="809"/>
        <v>0</v>
      </c>
      <c r="AZ858" s="385">
        <f t="shared" si="776"/>
        <v>0</v>
      </c>
      <c r="BA858" s="385">
        <f t="shared" si="810"/>
        <v>0</v>
      </c>
      <c r="BB858" s="385">
        <f t="shared" si="777"/>
        <v>0</v>
      </c>
      <c r="BC858" s="385">
        <f t="shared" si="778"/>
        <v>0</v>
      </c>
      <c r="BD858" s="385">
        <f t="shared" si="779"/>
        <v>0</v>
      </c>
      <c r="BE858" s="385">
        <f t="shared" si="780"/>
        <v>0</v>
      </c>
      <c r="BF858" s="385">
        <f t="shared" si="781"/>
        <v>0</v>
      </c>
      <c r="BG858" s="385">
        <f t="shared" si="782"/>
        <v>0</v>
      </c>
      <c r="BH858" s="385">
        <f t="shared" si="783"/>
        <v>0</v>
      </c>
      <c r="BI858" s="385">
        <f t="shared" si="784"/>
        <v>0</v>
      </c>
      <c r="BJ858" s="385">
        <f t="shared" si="785"/>
        <v>0</v>
      </c>
      <c r="BK858" s="385">
        <f t="shared" si="786"/>
        <v>0</v>
      </c>
      <c r="BL858" s="385">
        <f t="shared" si="787"/>
        <v>0</v>
      </c>
      <c r="BM858" s="385">
        <f t="shared" si="788"/>
        <v>0</v>
      </c>
      <c r="BN858" s="385">
        <f t="shared" si="789"/>
        <v>0</v>
      </c>
      <c r="CK858" s="239">
        <f t="shared" si="811"/>
        <v>0</v>
      </c>
      <c r="CL858" s="239">
        <f t="shared" si="812"/>
        <v>0</v>
      </c>
    </row>
    <row r="859" spans="3:90" x14ac:dyDescent="0.35">
      <c r="C859" s="235"/>
      <c r="D859" s="246" t="str">
        <f t="shared" si="790"/>
        <v/>
      </c>
      <c r="E859" s="247" t="str">
        <f t="shared" si="791"/>
        <v/>
      </c>
      <c r="F859" s="248" t="str">
        <f t="shared" si="792"/>
        <v/>
      </c>
      <c r="G859" s="249" t="str">
        <f t="shared" si="793"/>
        <v/>
      </c>
      <c r="H859" s="250" t="str">
        <f t="shared" si="794"/>
        <v/>
      </c>
      <c r="I859" s="386" t="str">
        <f t="shared" si="755"/>
        <v/>
      </c>
      <c r="J859" s="387" t="str">
        <f t="shared" si="756"/>
        <v/>
      </c>
      <c r="K859" s="388" t="str">
        <f t="shared" si="757"/>
        <v/>
      </c>
      <c r="L859" s="389" t="str">
        <f t="shared" si="758"/>
        <v/>
      </c>
      <c r="M859" s="250" t="str">
        <f t="shared" si="759"/>
        <v/>
      </c>
      <c r="N859" s="246" t="b">
        <f t="shared" si="795"/>
        <v>0</v>
      </c>
      <c r="O859" s="246" t="b">
        <f t="shared" si="796"/>
        <v>0</v>
      </c>
      <c r="P859" s="246" t="b">
        <f t="shared" si="797"/>
        <v>0</v>
      </c>
      <c r="Q859" s="246" t="b">
        <f t="shared" si="798"/>
        <v>0</v>
      </c>
      <c r="R859" s="246" t="str">
        <f t="shared" si="799"/>
        <v>No</v>
      </c>
      <c r="S859" s="247" t="b">
        <f t="shared" si="760"/>
        <v>0</v>
      </c>
      <c r="T859" s="247" t="b">
        <f t="shared" si="761"/>
        <v>0</v>
      </c>
      <c r="U859" s="247" t="b">
        <f t="shared" si="762"/>
        <v>0</v>
      </c>
      <c r="V859" s="247" t="b">
        <f t="shared" si="763"/>
        <v>0</v>
      </c>
      <c r="W859" s="247" t="str">
        <f t="shared" si="800"/>
        <v>No</v>
      </c>
      <c r="X859" s="248" t="b">
        <f t="shared" si="764"/>
        <v>0</v>
      </c>
      <c r="Y859" s="248" t="b">
        <f t="shared" si="765"/>
        <v>0</v>
      </c>
      <c r="Z859" s="248" t="b">
        <f t="shared" si="766"/>
        <v>0</v>
      </c>
      <c r="AA859" s="248" t="b">
        <f t="shared" si="767"/>
        <v>0</v>
      </c>
      <c r="AB859" s="248" t="str">
        <f t="shared" si="801"/>
        <v>No</v>
      </c>
      <c r="AC859" s="249" t="b">
        <f t="shared" si="768"/>
        <v>0</v>
      </c>
      <c r="AD859" s="249" t="b">
        <f t="shared" si="769"/>
        <v>0</v>
      </c>
      <c r="AE859" s="249" t="b">
        <f t="shared" si="770"/>
        <v>0</v>
      </c>
      <c r="AF859" s="249" t="b">
        <f t="shared" si="771"/>
        <v>0</v>
      </c>
      <c r="AG859" s="249" t="str">
        <f t="shared" si="802"/>
        <v>No</v>
      </c>
      <c r="AH859" s="250" t="b">
        <f t="shared" si="772"/>
        <v>0</v>
      </c>
      <c r="AI859" s="250" t="b">
        <f t="shared" si="773"/>
        <v>0</v>
      </c>
      <c r="AJ859" s="250" t="b">
        <f t="shared" si="774"/>
        <v>0</v>
      </c>
      <c r="AK859" s="250" t="b">
        <f t="shared" si="775"/>
        <v>0</v>
      </c>
      <c r="AL859" s="250" t="str">
        <f t="shared" si="803"/>
        <v>No</v>
      </c>
      <c r="AN859" s="246" t="str">
        <f t="shared" si="804"/>
        <v/>
      </c>
      <c r="AO859" s="247" t="str">
        <f t="shared" si="805"/>
        <v/>
      </c>
      <c r="AP859" s="248" t="str">
        <f t="shared" si="806"/>
        <v/>
      </c>
      <c r="AQ859" s="249" t="str">
        <f t="shared" si="807"/>
        <v/>
      </c>
      <c r="AR859" s="250" t="str">
        <f t="shared" si="808"/>
        <v/>
      </c>
      <c r="AS859" s="234"/>
      <c r="AY859" s="385">
        <f t="shared" si="809"/>
        <v>0</v>
      </c>
      <c r="AZ859" s="385">
        <f t="shared" si="776"/>
        <v>0</v>
      </c>
      <c r="BA859" s="385">
        <f t="shared" si="810"/>
        <v>0</v>
      </c>
      <c r="BB859" s="385">
        <f t="shared" si="777"/>
        <v>0</v>
      </c>
      <c r="BC859" s="385">
        <f t="shared" si="778"/>
        <v>0</v>
      </c>
      <c r="BD859" s="385">
        <f t="shared" si="779"/>
        <v>0</v>
      </c>
      <c r="BE859" s="385">
        <f t="shared" si="780"/>
        <v>0</v>
      </c>
      <c r="BF859" s="385">
        <f t="shared" si="781"/>
        <v>0</v>
      </c>
      <c r="BG859" s="385">
        <f t="shared" si="782"/>
        <v>0</v>
      </c>
      <c r="BH859" s="385">
        <f t="shared" si="783"/>
        <v>0</v>
      </c>
      <c r="BI859" s="385">
        <f t="shared" si="784"/>
        <v>0</v>
      </c>
      <c r="BJ859" s="385">
        <f t="shared" si="785"/>
        <v>0</v>
      </c>
      <c r="BK859" s="385">
        <f t="shared" si="786"/>
        <v>0</v>
      </c>
      <c r="BL859" s="385">
        <f t="shared" si="787"/>
        <v>0</v>
      </c>
      <c r="BM859" s="385">
        <f t="shared" si="788"/>
        <v>0</v>
      </c>
      <c r="BN859" s="385">
        <f t="shared" si="789"/>
        <v>0</v>
      </c>
      <c r="CK859" s="239">
        <f t="shared" si="811"/>
        <v>0</v>
      </c>
      <c r="CL859" s="239">
        <f t="shared" si="812"/>
        <v>0</v>
      </c>
    </row>
    <row r="860" spans="3:90" x14ac:dyDescent="0.35">
      <c r="C860" s="235"/>
      <c r="D860" s="246" t="str">
        <f t="shared" si="790"/>
        <v/>
      </c>
      <c r="E860" s="247" t="str">
        <f t="shared" si="791"/>
        <v/>
      </c>
      <c r="F860" s="248" t="str">
        <f t="shared" si="792"/>
        <v/>
      </c>
      <c r="G860" s="249" t="str">
        <f t="shared" si="793"/>
        <v/>
      </c>
      <c r="H860" s="250" t="str">
        <f t="shared" si="794"/>
        <v/>
      </c>
      <c r="I860" s="386" t="str">
        <f t="shared" si="755"/>
        <v/>
      </c>
      <c r="J860" s="387" t="str">
        <f t="shared" si="756"/>
        <v/>
      </c>
      <c r="K860" s="388" t="str">
        <f t="shared" si="757"/>
        <v/>
      </c>
      <c r="L860" s="389" t="str">
        <f t="shared" si="758"/>
        <v/>
      </c>
      <c r="M860" s="250" t="str">
        <f t="shared" si="759"/>
        <v/>
      </c>
      <c r="N860" s="246" t="b">
        <f t="shared" si="795"/>
        <v>0</v>
      </c>
      <c r="O860" s="246" t="b">
        <f t="shared" si="796"/>
        <v>0</v>
      </c>
      <c r="P860" s="246" t="b">
        <f t="shared" si="797"/>
        <v>0</v>
      </c>
      <c r="Q860" s="246" t="b">
        <f t="shared" si="798"/>
        <v>0</v>
      </c>
      <c r="R860" s="246" t="str">
        <f t="shared" si="799"/>
        <v>No</v>
      </c>
      <c r="S860" s="247" t="b">
        <f t="shared" si="760"/>
        <v>0</v>
      </c>
      <c r="T860" s="247" t="b">
        <f t="shared" si="761"/>
        <v>0</v>
      </c>
      <c r="U860" s="247" t="b">
        <f t="shared" si="762"/>
        <v>0</v>
      </c>
      <c r="V860" s="247" t="b">
        <f t="shared" si="763"/>
        <v>0</v>
      </c>
      <c r="W860" s="247" t="str">
        <f t="shared" si="800"/>
        <v>No</v>
      </c>
      <c r="X860" s="248" t="b">
        <f t="shared" si="764"/>
        <v>0</v>
      </c>
      <c r="Y860" s="248" t="b">
        <f t="shared" si="765"/>
        <v>0</v>
      </c>
      <c r="Z860" s="248" t="b">
        <f t="shared" si="766"/>
        <v>0</v>
      </c>
      <c r="AA860" s="248" t="b">
        <f t="shared" si="767"/>
        <v>0</v>
      </c>
      <c r="AB860" s="248" t="str">
        <f t="shared" si="801"/>
        <v>No</v>
      </c>
      <c r="AC860" s="249" t="b">
        <f t="shared" si="768"/>
        <v>0</v>
      </c>
      <c r="AD860" s="249" t="b">
        <f t="shared" si="769"/>
        <v>0</v>
      </c>
      <c r="AE860" s="249" t="b">
        <f t="shared" si="770"/>
        <v>0</v>
      </c>
      <c r="AF860" s="249" t="b">
        <f t="shared" si="771"/>
        <v>0</v>
      </c>
      <c r="AG860" s="249" t="str">
        <f t="shared" si="802"/>
        <v>No</v>
      </c>
      <c r="AH860" s="250" t="b">
        <f t="shared" si="772"/>
        <v>0</v>
      </c>
      <c r="AI860" s="250" t="b">
        <f t="shared" si="773"/>
        <v>0</v>
      </c>
      <c r="AJ860" s="250" t="b">
        <f t="shared" si="774"/>
        <v>0</v>
      </c>
      <c r="AK860" s="250" t="b">
        <f t="shared" si="775"/>
        <v>0</v>
      </c>
      <c r="AL860" s="250" t="str">
        <f t="shared" si="803"/>
        <v>No</v>
      </c>
      <c r="AN860" s="246" t="str">
        <f t="shared" si="804"/>
        <v/>
      </c>
      <c r="AO860" s="247" t="str">
        <f t="shared" si="805"/>
        <v/>
      </c>
      <c r="AP860" s="248" t="str">
        <f t="shared" si="806"/>
        <v/>
      </c>
      <c r="AQ860" s="249" t="str">
        <f t="shared" si="807"/>
        <v/>
      </c>
      <c r="AR860" s="250" t="str">
        <f t="shared" si="808"/>
        <v/>
      </c>
      <c r="AS860" s="234"/>
      <c r="AY860" s="385">
        <f t="shared" si="809"/>
        <v>0</v>
      </c>
      <c r="AZ860" s="385">
        <f t="shared" si="776"/>
        <v>0</v>
      </c>
      <c r="BA860" s="385">
        <f t="shared" si="810"/>
        <v>0</v>
      </c>
      <c r="BB860" s="385">
        <f t="shared" si="777"/>
        <v>0</v>
      </c>
      <c r="BC860" s="385">
        <f t="shared" si="778"/>
        <v>0</v>
      </c>
      <c r="BD860" s="385">
        <f t="shared" si="779"/>
        <v>0</v>
      </c>
      <c r="BE860" s="385">
        <f t="shared" si="780"/>
        <v>0</v>
      </c>
      <c r="BF860" s="385">
        <f t="shared" si="781"/>
        <v>0</v>
      </c>
      <c r="BG860" s="385">
        <f t="shared" si="782"/>
        <v>0</v>
      </c>
      <c r="BH860" s="385">
        <f t="shared" si="783"/>
        <v>0</v>
      </c>
      <c r="BI860" s="385">
        <f t="shared" si="784"/>
        <v>0</v>
      </c>
      <c r="BJ860" s="385">
        <f t="shared" si="785"/>
        <v>0</v>
      </c>
      <c r="BK860" s="385">
        <f t="shared" si="786"/>
        <v>0</v>
      </c>
      <c r="BL860" s="385">
        <f t="shared" si="787"/>
        <v>0</v>
      </c>
      <c r="BM860" s="385">
        <f t="shared" si="788"/>
        <v>0</v>
      </c>
      <c r="BN860" s="385">
        <f t="shared" si="789"/>
        <v>0</v>
      </c>
      <c r="CK860" s="239">
        <f t="shared" si="811"/>
        <v>0</v>
      </c>
      <c r="CL860" s="239">
        <f t="shared" si="812"/>
        <v>0</v>
      </c>
    </row>
    <row r="861" spans="3:90" x14ac:dyDescent="0.35">
      <c r="C861" s="235"/>
      <c r="D861" s="246" t="str">
        <f t="shared" si="790"/>
        <v/>
      </c>
      <c r="E861" s="247" t="str">
        <f t="shared" si="791"/>
        <v/>
      </c>
      <c r="F861" s="248" t="str">
        <f t="shared" si="792"/>
        <v/>
      </c>
      <c r="G861" s="249" t="str">
        <f t="shared" si="793"/>
        <v/>
      </c>
      <c r="H861" s="250" t="str">
        <f t="shared" si="794"/>
        <v/>
      </c>
      <c r="I861" s="386" t="str">
        <f t="shared" si="755"/>
        <v/>
      </c>
      <c r="J861" s="387" t="str">
        <f t="shared" si="756"/>
        <v/>
      </c>
      <c r="K861" s="388" t="str">
        <f t="shared" si="757"/>
        <v/>
      </c>
      <c r="L861" s="389" t="str">
        <f t="shared" si="758"/>
        <v/>
      </c>
      <c r="M861" s="250" t="str">
        <f t="shared" si="759"/>
        <v/>
      </c>
      <c r="N861" s="246" t="b">
        <f t="shared" si="795"/>
        <v>0</v>
      </c>
      <c r="O861" s="246" t="b">
        <f t="shared" si="796"/>
        <v>0</v>
      </c>
      <c r="P861" s="246" t="b">
        <f t="shared" si="797"/>
        <v>0</v>
      </c>
      <c r="Q861" s="246" t="b">
        <f t="shared" si="798"/>
        <v>0</v>
      </c>
      <c r="R861" s="246" t="str">
        <f t="shared" si="799"/>
        <v>No</v>
      </c>
      <c r="S861" s="247" t="b">
        <f t="shared" si="760"/>
        <v>0</v>
      </c>
      <c r="T861" s="247" t="b">
        <f t="shared" si="761"/>
        <v>0</v>
      </c>
      <c r="U861" s="247" t="b">
        <f t="shared" si="762"/>
        <v>0</v>
      </c>
      <c r="V861" s="247" t="b">
        <f t="shared" si="763"/>
        <v>0</v>
      </c>
      <c r="W861" s="247" t="str">
        <f t="shared" si="800"/>
        <v>No</v>
      </c>
      <c r="X861" s="248" t="b">
        <f t="shared" si="764"/>
        <v>0</v>
      </c>
      <c r="Y861" s="248" t="b">
        <f t="shared" si="765"/>
        <v>0</v>
      </c>
      <c r="Z861" s="248" t="b">
        <f t="shared" si="766"/>
        <v>0</v>
      </c>
      <c r="AA861" s="248" t="b">
        <f t="shared" si="767"/>
        <v>0</v>
      </c>
      <c r="AB861" s="248" t="str">
        <f t="shared" si="801"/>
        <v>No</v>
      </c>
      <c r="AC861" s="249" t="b">
        <f t="shared" si="768"/>
        <v>0</v>
      </c>
      <c r="AD861" s="249" t="b">
        <f t="shared" si="769"/>
        <v>0</v>
      </c>
      <c r="AE861" s="249" t="b">
        <f t="shared" si="770"/>
        <v>0</v>
      </c>
      <c r="AF861" s="249" t="b">
        <f t="shared" si="771"/>
        <v>0</v>
      </c>
      <c r="AG861" s="249" t="str">
        <f t="shared" si="802"/>
        <v>No</v>
      </c>
      <c r="AH861" s="250" t="b">
        <f t="shared" si="772"/>
        <v>0</v>
      </c>
      <c r="AI861" s="250" t="b">
        <f t="shared" si="773"/>
        <v>0</v>
      </c>
      <c r="AJ861" s="250" t="b">
        <f t="shared" si="774"/>
        <v>0</v>
      </c>
      <c r="AK861" s="250" t="b">
        <f t="shared" si="775"/>
        <v>0</v>
      </c>
      <c r="AL861" s="250" t="str">
        <f t="shared" si="803"/>
        <v>No</v>
      </c>
      <c r="AN861" s="246" t="str">
        <f t="shared" si="804"/>
        <v/>
      </c>
      <c r="AO861" s="247" t="str">
        <f t="shared" si="805"/>
        <v/>
      </c>
      <c r="AP861" s="248" t="str">
        <f t="shared" si="806"/>
        <v/>
      </c>
      <c r="AQ861" s="249" t="str">
        <f t="shared" si="807"/>
        <v/>
      </c>
      <c r="AR861" s="250" t="str">
        <f t="shared" si="808"/>
        <v/>
      </c>
      <c r="AS861" s="234"/>
      <c r="AY861" s="385">
        <f t="shared" si="809"/>
        <v>0</v>
      </c>
      <c r="AZ861" s="385">
        <f t="shared" si="776"/>
        <v>0</v>
      </c>
      <c r="BA861" s="385">
        <f t="shared" si="810"/>
        <v>0</v>
      </c>
      <c r="BB861" s="385">
        <f t="shared" si="777"/>
        <v>0</v>
      </c>
      <c r="BC861" s="385">
        <f t="shared" si="778"/>
        <v>0</v>
      </c>
      <c r="BD861" s="385">
        <f t="shared" si="779"/>
        <v>0</v>
      </c>
      <c r="BE861" s="385">
        <f t="shared" si="780"/>
        <v>0</v>
      </c>
      <c r="BF861" s="385">
        <f t="shared" si="781"/>
        <v>0</v>
      </c>
      <c r="BG861" s="385">
        <f t="shared" si="782"/>
        <v>0</v>
      </c>
      <c r="BH861" s="385">
        <f t="shared" si="783"/>
        <v>0</v>
      </c>
      <c r="BI861" s="385">
        <f t="shared" si="784"/>
        <v>0</v>
      </c>
      <c r="BJ861" s="385">
        <f t="shared" si="785"/>
        <v>0</v>
      </c>
      <c r="BK861" s="385">
        <f t="shared" si="786"/>
        <v>0</v>
      </c>
      <c r="BL861" s="385">
        <f t="shared" si="787"/>
        <v>0</v>
      </c>
      <c r="BM861" s="385">
        <f t="shared" si="788"/>
        <v>0</v>
      </c>
      <c r="BN861" s="385">
        <f t="shared" si="789"/>
        <v>0</v>
      </c>
      <c r="CK861" s="239">
        <f t="shared" si="811"/>
        <v>0</v>
      </c>
      <c r="CL861" s="239">
        <f t="shared" si="812"/>
        <v>0</v>
      </c>
    </row>
    <row r="862" spans="3:90" x14ac:dyDescent="0.35">
      <c r="C862" s="235"/>
      <c r="D862" s="246" t="str">
        <f t="shared" si="790"/>
        <v/>
      </c>
      <c r="E862" s="247" t="str">
        <f t="shared" si="791"/>
        <v/>
      </c>
      <c r="F862" s="248" t="str">
        <f t="shared" si="792"/>
        <v/>
      </c>
      <c r="G862" s="249" t="str">
        <f t="shared" si="793"/>
        <v/>
      </c>
      <c r="H862" s="250" t="str">
        <f t="shared" si="794"/>
        <v/>
      </c>
      <c r="I862" s="386" t="str">
        <f t="shared" si="755"/>
        <v/>
      </c>
      <c r="J862" s="387" t="str">
        <f t="shared" si="756"/>
        <v/>
      </c>
      <c r="K862" s="388" t="str">
        <f t="shared" si="757"/>
        <v/>
      </c>
      <c r="L862" s="389" t="str">
        <f t="shared" si="758"/>
        <v/>
      </c>
      <c r="M862" s="250" t="str">
        <f t="shared" si="759"/>
        <v/>
      </c>
      <c r="N862" s="246" t="b">
        <f t="shared" si="795"/>
        <v>0</v>
      </c>
      <c r="O862" s="246" t="b">
        <f t="shared" si="796"/>
        <v>0</v>
      </c>
      <c r="P862" s="246" t="b">
        <f t="shared" si="797"/>
        <v>0</v>
      </c>
      <c r="Q862" s="246" t="b">
        <f t="shared" si="798"/>
        <v>0</v>
      </c>
      <c r="R862" s="246" t="str">
        <f t="shared" si="799"/>
        <v>No</v>
      </c>
      <c r="S862" s="247" t="b">
        <f t="shared" si="760"/>
        <v>0</v>
      </c>
      <c r="T862" s="247" t="b">
        <f t="shared" si="761"/>
        <v>0</v>
      </c>
      <c r="U862" s="247" t="b">
        <f t="shared" si="762"/>
        <v>0</v>
      </c>
      <c r="V862" s="247" t="b">
        <f t="shared" si="763"/>
        <v>0</v>
      </c>
      <c r="W862" s="247" t="str">
        <f t="shared" si="800"/>
        <v>No</v>
      </c>
      <c r="X862" s="248" t="b">
        <f t="shared" si="764"/>
        <v>0</v>
      </c>
      <c r="Y862" s="248" t="b">
        <f t="shared" si="765"/>
        <v>0</v>
      </c>
      <c r="Z862" s="248" t="b">
        <f t="shared" si="766"/>
        <v>0</v>
      </c>
      <c r="AA862" s="248" t="b">
        <f t="shared" si="767"/>
        <v>0</v>
      </c>
      <c r="AB862" s="248" t="str">
        <f t="shared" si="801"/>
        <v>No</v>
      </c>
      <c r="AC862" s="249" t="b">
        <f t="shared" si="768"/>
        <v>0</v>
      </c>
      <c r="AD862" s="249" t="b">
        <f t="shared" si="769"/>
        <v>0</v>
      </c>
      <c r="AE862" s="249" t="b">
        <f t="shared" si="770"/>
        <v>0</v>
      </c>
      <c r="AF862" s="249" t="b">
        <f t="shared" si="771"/>
        <v>0</v>
      </c>
      <c r="AG862" s="249" t="str">
        <f t="shared" si="802"/>
        <v>No</v>
      </c>
      <c r="AH862" s="250" t="b">
        <f t="shared" si="772"/>
        <v>0</v>
      </c>
      <c r="AI862" s="250" t="b">
        <f t="shared" si="773"/>
        <v>0</v>
      </c>
      <c r="AJ862" s="250" t="b">
        <f t="shared" si="774"/>
        <v>0</v>
      </c>
      <c r="AK862" s="250" t="b">
        <f t="shared" si="775"/>
        <v>0</v>
      </c>
      <c r="AL862" s="250" t="str">
        <f t="shared" si="803"/>
        <v>No</v>
      </c>
      <c r="AN862" s="246" t="str">
        <f t="shared" si="804"/>
        <v/>
      </c>
      <c r="AO862" s="247" t="str">
        <f t="shared" si="805"/>
        <v/>
      </c>
      <c r="AP862" s="248" t="str">
        <f t="shared" si="806"/>
        <v/>
      </c>
      <c r="AQ862" s="249" t="str">
        <f t="shared" si="807"/>
        <v/>
      </c>
      <c r="AR862" s="250" t="str">
        <f t="shared" si="808"/>
        <v/>
      </c>
      <c r="AS862" s="234"/>
      <c r="AY862" s="385">
        <f t="shared" si="809"/>
        <v>0</v>
      </c>
      <c r="AZ862" s="385">
        <f t="shared" si="776"/>
        <v>0</v>
      </c>
      <c r="BA862" s="385">
        <f t="shared" si="810"/>
        <v>0</v>
      </c>
      <c r="BB862" s="385">
        <f t="shared" si="777"/>
        <v>0</v>
      </c>
      <c r="BC862" s="385">
        <f t="shared" si="778"/>
        <v>0</v>
      </c>
      <c r="BD862" s="385">
        <f t="shared" si="779"/>
        <v>0</v>
      </c>
      <c r="BE862" s="385">
        <f t="shared" si="780"/>
        <v>0</v>
      </c>
      <c r="BF862" s="385">
        <f t="shared" si="781"/>
        <v>0</v>
      </c>
      <c r="BG862" s="385">
        <f t="shared" si="782"/>
        <v>0</v>
      </c>
      <c r="BH862" s="385">
        <f t="shared" si="783"/>
        <v>0</v>
      </c>
      <c r="BI862" s="385">
        <f t="shared" si="784"/>
        <v>0</v>
      </c>
      <c r="BJ862" s="385">
        <f t="shared" si="785"/>
        <v>0</v>
      </c>
      <c r="BK862" s="385">
        <f t="shared" si="786"/>
        <v>0</v>
      </c>
      <c r="BL862" s="385">
        <f t="shared" si="787"/>
        <v>0</v>
      </c>
      <c r="BM862" s="385">
        <f t="shared" si="788"/>
        <v>0</v>
      </c>
      <c r="BN862" s="385">
        <f t="shared" si="789"/>
        <v>0</v>
      </c>
      <c r="CK862" s="239">
        <f t="shared" si="811"/>
        <v>0</v>
      </c>
      <c r="CL862" s="239">
        <f t="shared" si="812"/>
        <v>0</v>
      </c>
    </row>
    <row r="863" spans="3:90" x14ac:dyDescent="0.35">
      <c r="C863" s="235"/>
      <c r="D863" s="246" t="str">
        <f t="shared" si="790"/>
        <v/>
      </c>
      <c r="E863" s="247" t="str">
        <f t="shared" si="791"/>
        <v/>
      </c>
      <c r="F863" s="248" t="str">
        <f t="shared" si="792"/>
        <v/>
      </c>
      <c r="G863" s="249" t="str">
        <f t="shared" si="793"/>
        <v/>
      </c>
      <c r="H863" s="250" t="str">
        <f t="shared" si="794"/>
        <v/>
      </c>
      <c r="I863" s="386" t="str">
        <f t="shared" si="755"/>
        <v/>
      </c>
      <c r="J863" s="387" t="str">
        <f t="shared" si="756"/>
        <v/>
      </c>
      <c r="K863" s="388" t="str">
        <f t="shared" si="757"/>
        <v/>
      </c>
      <c r="L863" s="389" t="str">
        <f t="shared" si="758"/>
        <v/>
      </c>
      <c r="M863" s="250" t="str">
        <f t="shared" si="759"/>
        <v/>
      </c>
      <c r="N863" s="246" t="b">
        <f t="shared" si="795"/>
        <v>0</v>
      </c>
      <c r="O863" s="246" t="b">
        <f t="shared" si="796"/>
        <v>0</v>
      </c>
      <c r="P863" s="246" t="b">
        <f t="shared" si="797"/>
        <v>0</v>
      </c>
      <c r="Q863" s="246" t="b">
        <f t="shared" si="798"/>
        <v>0</v>
      </c>
      <c r="R863" s="246" t="str">
        <f t="shared" si="799"/>
        <v>No</v>
      </c>
      <c r="S863" s="247" t="b">
        <f t="shared" si="760"/>
        <v>0</v>
      </c>
      <c r="T863" s="247" t="b">
        <f t="shared" si="761"/>
        <v>0</v>
      </c>
      <c r="U863" s="247" t="b">
        <f t="shared" si="762"/>
        <v>0</v>
      </c>
      <c r="V863" s="247" t="b">
        <f t="shared" si="763"/>
        <v>0</v>
      </c>
      <c r="W863" s="247" t="str">
        <f t="shared" si="800"/>
        <v>No</v>
      </c>
      <c r="X863" s="248" t="b">
        <f t="shared" si="764"/>
        <v>0</v>
      </c>
      <c r="Y863" s="248" t="b">
        <f t="shared" si="765"/>
        <v>0</v>
      </c>
      <c r="Z863" s="248" t="b">
        <f t="shared" si="766"/>
        <v>0</v>
      </c>
      <c r="AA863" s="248" t="b">
        <f t="shared" si="767"/>
        <v>0</v>
      </c>
      <c r="AB863" s="248" t="str">
        <f t="shared" si="801"/>
        <v>No</v>
      </c>
      <c r="AC863" s="249" t="b">
        <f t="shared" si="768"/>
        <v>0</v>
      </c>
      <c r="AD863" s="249" t="b">
        <f t="shared" si="769"/>
        <v>0</v>
      </c>
      <c r="AE863" s="249" t="b">
        <f t="shared" si="770"/>
        <v>0</v>
      </c>
      <c r="AF863" s="249" t="b">
        <f t="shared" si="771"/>
        <v>0</v>
      </c>
      <c r="AG863" s="249" t="str">
        <f t="shared" si="802"/>
        <v>No</v>
      </c>
      <c r="AH863" s="250" t="b">
        <f t="shared" si="772"/>
        <v>0</v>
      </c>
      <c r="AI863" s="250" t="b">
        <f t="shared" si="773"/>
        <v>0</v>
      </c>
      <c r="AJ863" s="250" t="b">
        <f t="shared" si="774"/>
        <v>0</v>
      </c>
      <c r="AK863" s="250" t="b">
        <f t="shared" si="775"/>
        <v>0</v>
      </c>
      <c r="AL863" s="250" t="str">
        <f t="shared" si="803"/>
        <v>No</v>
      </c>
      <c r="AN863" s="246" t="str">
        <f t="shared" si="804"/>
        <v/>
      </c>
      <c r="AO863" s="247" t="str">
        <f t="shared" si="805"/>
        <v/>
      </c>
      <c r="AP863" s="248" t="str">
        <f t="shared" si="806"/>
        <v/>
      </c>
      <c r="AQ863" s="249" t="str">
        <f t="shared" si="807"/>
        <v/>
      </c>
      <c r="AR863" s="250" t="str">
        <f t="shared" si="808"/>
        <v/>
      </c>
      <c r="AS863" s="234"/>
      <c r="AY863" s="385">
        <f t="shared" si="809"/>
        <v>0</v>
      </c>
      <c r="AZ863" s="385">
        <f t="shared" si="776"/>
        <v>0</v>
      </c>
      <c r="BA863" s="385">
        <f t="shared" si="810"/>
        <v>0</v>
      </c>
      <c r="BB863" s="385">
        <f t="shared" si="777"/>
        <v>0</v>
      </c>
      <c r="BC863" s="385">
        <f t="shared" si="778"/>
        <v>0</v>
      </c>
      <c r="BD863" s="385">
        <f t="shared" si="779"/>
        <v>0</v>
      </c>
      <c r="BE863" s="385">
        <f t="shared" si="780"/>
        <v>0</v>
      </c>
      <c r="BF863" s="385">
        <f t="shared" si="781"/>
        <v>0</v>
      </c>
      <c r="BG863" s="385">
        <f t="shared" si="782"/>
        <v>0</v>
      </c>
      <c r="BH863" s="385">
        <f t="shared" si="783"/>
        <v>0</v>
      </c>
      <c r="BI863" s="385">
        <f t="shared" si="784"/>
        <v>0</v>
      </c>
      <c r="BJ863" s="385">
        <f t="shared" si="785"/>
        <v>0</v>
      </c>
      <c r="BK863" s="385">
        <f t="shared" si="786"/>
        <v>0</v>
      </c>
      <c r="BL863" s="385">
        <f t="shared" si="787"/>
        <v>0</v>
      </c>
      <c r="BM863" s="385">
        <f t="shared" si="788"/>
        <v>0</v>
      </c>
      <c r="BN863" s="385">
        <f t="shared" si="789"/>
        <v>0</v>
      </c>
      <c r="CK863" s="239">
        <f t="shared" si="811"/>
        <v>0</v>
      </c>
      <c r="CL863" s="239">
        <f t="shared" si="812"/>
        <v>0</v>
      </c>
    </row>
    <row r="864" spans="3:90" x14ac:dyDescent="0.35">
      <c r="C864" s="235"/>
      <c r="D864" s="246" t="str">
        <f t="shared" si="790"/>
        <v/>
      </c>
      <c r="E864" s="247" t="str">
        <f t="shared" si="791"/>
        <v/>
      </c>
      <c r="F864" s="248" t="str">
        <f t="shared" si="792"/>
        <v/>
      </c>
      <c r="G864" s="249" t="str">
        <f t="shared" si="793"/>
        <v/>
      </c>
      <c r="H864" s="250" t="str">
        <f t="shared" si="794"/>
        <v/>
      </c>
      <c r="I864" s="386" t="str">
        <f t="shared" si="755"/>
        <v/>
      </c>
      <c r="J864" s="387" t="str">
        <f t="shared" si="756"/>
        <v/>
      </c>
      <c r="K864" s="388" t="str">
        <f t="shared" si="757"/>
        <v/>
      </c>
      <c r="L864" s="389" t="str">
        <f t="shared" si="758"/>
        <v/>
      </c>
      <c r="M864" s="250" t="str">
        <f t="shared" si="759"/>
        <v/>
      </c>
      <c r="N864" s="246" t="b">
        <f t="shared" si="795"/>
        <v>0</v>
      </c>
      <c r="O864" s="246" t="b">
        <f t="shared" si="796"/>
        <v>0</v>
      </c>
      <c r="P864" s="246" t="b">
        <f t="shared" si="797"/>
        <v>0</v>
      </c>
      <c r="Q864" s="246" t="b">
        <f t="shared" si="798"/>
        <v>0</v>
      </c>
      <c r="R864" s="246" t="str">
        <f t="shared" si="799"/>
        <v>No</v>
      </c>
      <c r="S864" s="247" t="b">
        <f t="shared" si="760"/>
        <v>0</v>
      </c>
      <c r="T864" s="247" t="b">
        <f t="shared" si="761"/>
        <v>0</v>
      </c>
      <c r="U864" s="247" t="b">
        <f t="shared" si="762"/>
        <v>0</v>
      </c>
      <c r="V864" s="247" t="b">
        <f t="shared" si="763"/>
        <v>0</v>
      </c>
      <c r="W864" s="247" t="str">
        <f t="shared" si="800"/>
        <v>No</v>
      </c>
      <c r="X864" s="248" t="b">
        <f t="shared" si="764"/>
        <v>0</v>
      </c>
      <c r="Y864" s="248" t="b">
        <f t="shared" si="765"/>
        <v>0</v>
      </c>
      <c r="Z864" s="248" t="b">
        <f t="shared" si="766"/>
        <v>0</v>
      </c>
      <c r="AA864" s="248" t="b">
        <f t="shared" si="767"/>
        <v>0</v>
      </c>
      <c r="AB864" s="248" t="str">
        <f t="shared" si="801"/>
        <v>No</v>
      </c>
      <c r="AC864" s="249" t="b">
        <f t="shared" si="768"/>
        <v>0</v>
      </c>
      <c r="AD864" s="249" t="b">
        <f t="shared" si="769"/>
        <v>0</v>
      </c>
      <c r="AE864" s="249" t="b">
        <f t="shared" si="770"/>
        <v>0</v>
      </c>
      <c r="AF864" s="249" t="b">
        <f t="shared" si="771"/>
        <v>0</v>
      </c>
      <c r="AG864" s="249" t="str">
        <f t="shared" si="802"/>
        <v>No</v>
      </c>
      <c r="AH864" s="250" t="b">
        <f t="shared" si="772"/>
        <v>0</v>
      </c>
      <c r="AI864" s="250" t="b">
        <f t="shared" si="773"/>
        <v>0</v>
      </c>
      <c r="AJ864" s="250" t="b">
        <f t="shared" si="774"/>
        <v>0</v>
      </c>
      <c r="AK864" s="250" t="b">
        <f t="shared" si="775"/>
        <v>0</v>
      </c>
      <c r="AL864" s="250" t="str">
        <f t="shared" si="803"/>
        <v>No</v>
      </c>
      <c r="AN864" s="246" t="str">
        <f t="shared" si="804"/>
        <v/>
      </c>
      <c r="AO864" s="247" t="str">
        <f t="shared" si="805"/>
        <v/>
      </c>
      <c r="AP864" s="248" t="str">
        <f t="shared" si="806"/>
        <v/>
      </c>
      <c r="AQ864" s="249" t="str">
        <f t="shared" si="807"/>
        <v/>
      </c>
      <c r="AR864" s="250" t="str">
        <f t="shared" si="808"/>
        <v/>
      </c>
      <c r="AS864" s="234"/>
      <c r="AY864" s="385">
        <f t="shared" si="809"/>
        <v>0</v>
      </c>
      <c r="AZ864" s="385">
        <f t="shared" si="776"/>
        <v>0</v>
      </c>
      <c r="BA864" s="385">
        <f t="shared" si="810"/>
        <v>0</v>
      </c>
      <c r="BB864" s="385">
        <f t="shared" si="777"/>
        <v>0</v>
      </c>
      <c r="BC864" s="385">
        <f t="shared" si="778"/>
        <v>0</v>
      </c>
      <c r="BD864" s="385">
        <f t="shared" si="779"/>
        <v>0</v>
      </c>
      <c r="BE864" s="385">
        <f t="shared" si="780"/>
        <v>0</v>
      </c>
      <c r="BF864" s="385">
        <f t="shared" si="781"/>
        <v>0</v>
      </c>
      <c r="BG864" s="385">
        <f t="shared" si="782"/>
        <v>0</v>
      </c>
      <c r="BH864" s="385">
        <f t="shared" si="783"/>
        <v>0</v>
      </c>
      <c r="BI864" s="385">
        <f t="shared" si="784"/>
        <v>0</v>
      </c>
      <c r="BJ864" s="385">
        <f t="shared" si="785"/>
        <v>0</v>
      </c>
      <c r="BK864" s="385">
        <f t="shared" si="786"/>
        <v>0</v>
      </c>
      <c r="BL864" s="385">
        <f t="shared" si="787"/>
        <v>0</v>
      </c>
      <c r="BM864" s="385">
        <f t="shared" si="788"/>
        <v>0</v>
      </c>
      <c r="BN864" s="385">
        <f t="shared" si="789"/>
        <v>0</v>
      </c>
      <c r="CK864" s="239">
        <f t="shared" si="811"/>
        <v>0</v>
      </c>
      <c r="CL864" s="239">
        <f t="shared" si="812"/>
        <v>0</v>
      </c>
    </row>
    <row r="865" spans="3:90" x14ac:dyDescent="0.35">
      <c r="C865" s="235"/>
      <c r="D865" s="246" t="str">
        <f t="shared" si="790"/>
        <v/>
      </c>
      <c r="E865" s="247" t="str">
        <f t="shared" si="791"/>
        <v/>
      </c>
      <c r="F865" s="248" t="str">
        <f t="shared" si="792"/>
        <v/>
      </c>
      <c r="G865" s="249" t="str">
        <f t="shared" si="793"/>
        <v/>
      </c>
      <c r="H865" s="250" t="str">
        <f t="shared" si="794"/>
        <v/>
      </c>
      <c r="I865" s="386" t="str">
        <f t="shared" si="755"/>
        <v/>
      </c>
      <c r="J865" s="387" t="str">
        <f t="shared" si="756"/>
        <v/>
      </c>
      <c r="K865" s="388" t="str">
        <f t="shared" si="757"/>
        <v/>
      </c>
      <c r="L865" s="389" t="str">
        <f t="shared" si="758"/>
        <v/>
      </c>
      <c r="M865" s="250" t="str">
        <f t="shared" si="759"/>
        <v/>
      </c>
      <c r="N865" s="246" t="b">
        <f t="shared" si="795"/>
        <v>0</v>
      </c>
      <c r="O865" s="246" t="b">
        <f t="shared" si="796"/>
        <v>0</v>
      </c>
      <c r="P865" s="246" t="b">
        <f t="shared" si="797"/>
        <v>0</v>
      </c>
      <c r="Q865" s="246" t="b">
        <f t="shared" si="798"/>
        <v>0</v>
      </c>
      <c r="R865" s="246" t="str">
        <f t="shared" si="799"/>
        <v>No</v>
      </c>
      <c r="S865" s="247" t="b">
        <f t="shared" si="760"/>
        <v>0</v>
      </c>
      <c r="T865" s="247" t="b">
        <f t="shared" si="761"/>
        <v>0</v>
      </c>
      <c r="U865" s="247" t="b">
        <f t="shared" si="762"/>
        <v>0</v>
      </c>
      <c r="V865" s="247" t="b">
        <f t="shared" si="763"/>
        <v>0</v>
      </c>
      <c r="W865" s="247" t="str">
        <f t="shared" si="800"/>
        <v>No</v>
      </c>
      <c r="X865" s="248" t="b">
        <f t="shared" si="764"/>
        <v>0</v>
      </c>
      <c r="Y865" s="248" t="b">
        <f t="shared" si="765"/>
        <v>0</v>
      </c>
      <c r="Z865" s="248" t="b">
        <f t="shared" si="766"/>
        <v>0</v>
      </c>
      <c r="AA865" s="248" t="b">
        <f t="shared" si="767"/>
        <v>0</v>
      </c>
      <c r="AB865" s="248" t="str">
        <f t="shared" si="801"/>
        <v>No</v>
      </c>
      <c r="AC865" s="249" t="b">
        <f t="shared" si="768"/>
        <v>0</v>
      </c>
      <c r="AD865" s="249" t="b">
        <f t="shared" si="769"/>
        <v>0</v>
      </c>
      <c r="AE865" s="249" t="b">
        <f t="shared" si="770"/>
        <v>0</v>
      </c>
      <c r="AF865" s="249" t="b">
        <f t="shared" si="771"/>
        <v>0</v>
      </c>
      <c r="AG865" s="249" t="str">
        <f t="shared" si="802"/>
        <v>No</v>
      </c>
      <c r="AH865" s="250" t="b">
        <f t="shared" si="772"/>
        <v>0</v>
      </c>
      <c r="AI865" s="250" t="b">
        <f t="shared" si="773"/>
        <v>0</v>
      </c>
      <c r="AJ865" s="250" t="b">
        <f t="shared" si="774"/>
        <v>0</v>
      </c>
      <c r="AK865" s="250" t="b">
        <f t="shared" si="775"/>
        <v>0</v>
      </c>
      <c r="AL865" s="250" t="str">
        <f t="shared" si="803"/>
        <v>No</v>
      </c>
      <c r="AN865" s="246" t="str">
        <f t="shared" si="804"/>
        <v/>
      </c>
      <c r="AO865" s="247" t="str">
        <f t="shared" si="805"/>
        <v/>
      </c>
      <c r="AP865" s="248" t="str">
        <f t="shared" si="806"/>
        <v/>
      </c>
      <c r="AQ865" s="249" t="str">
        <f t="shared" si="807"/>
        <v/>
      </c>
      <c r="AR865" s="250" t="str">
        <f t="shared" si="808"/>
        <v/>
      </c>
      <c r="AS865" s="234"/>
      <c r="AY865" s="385">
        <f t="shared" si="809"/>
        <v>0</v>
      </c>
      <c r="AZ865" s="385">
        <f t="shared" si="776"/>
        <v>0</v>
      </c>
      <c r="BA865" s="385">
        <f t="shared" si="810"/>
        <v>0</v>
      </c>
      <c r="BB865" s="385">
        <f t="shared" si="777"/>
        <v>0</v>
      </c>
      <c r="BC865" s="385">
        <f t="shared" si="778"/>
        <v>0</v>
      </c>
      <c r="BD865" s="385">
        <f t="shared" si="779"/>
        <v>0</v>
      </c>
      <c r="BE865" s="385">
        <f t="shared" si="780"/>
        <v>0</v>
      </c>
      <c r="BF865" s="385">
        <f t="shared" si="781"/>
        <v>0</v>
      </c>
      <c r="BG865" s="385">
        <f t="shared" si="782"/>
        <v>0</v>
      </c>
      <c r="BH865" s="385">
        <f t="shared" si="783"/>
        <v>0</v>
      </c>
      <c r="BI865" s="385">
        <f t="shared" si="784"/>
        <v>0</v>
      </c>
      <c r="BJ865" s="385">
        <f t="shared" si="785"/>
        <v>0</v>
      </c>
      <c r="BK865" s="385">
        <f t="shared" si="786"/>
        <v>0</v>
      </c>
      <c r="BL865" s="385">
        <f t="shared" si="787"/>
        <v>0</v>
      </c>
      <c r="BM865" s="385">
        <f t="shared" si="788"/>
        <v>0</v>
      </c>
      <c r="BN865" s="385">
        <f t="shared" si="789"/>
        <v>0</v>
      </c>
      <c r="CK865" s="239">
        <f t="shared" si="811"/>
        <v>0</v>
      </c>
      <c r="CL865" s="239">
        <f t="shared" si="812"/>
        <v>0</v>
      </c>
    </row>
    <row r="866" spans="3:90" x14ac:dyDescent="0.35">
      <c r="C866" s="235"/>
      <c r="D866" s="246" t="str">
        <f t="shared" si="790"/>
        <v/>
      </c>
      <c r="E866" s="247" t="str">
        <f t="shared" si="791"/>
        <v/>
      </c>
      <c r="F866" s="248" t="str">
        <f t="shared" si="792"/>
        <v/>
      </c>
      <c r="G866" s="249" t="str">
        <f t="shared" si="793"/>
        <v/>
      </c>
      <c r="H866" s="250" t="str">
        <f t="shared" si="794"/>
        <v/>
      </c>
      <c r="I866" s="386" t="str">
        <f t="shared" si="755"/>
        <v/>
      </c>
      <c r="J866" s="387" t="str">
        <f t="shared" si="756"/>
        <v/>
      </c>
      <c r="K866" s="388" t="str">
        <f t="shared" si="757"/>
        <v/>
      </c>
      <c r="L866" s="389" t="str">
        <f t="shared" si="758"/>
        <v/>
      </c>
      <c r="M866" s="250" t="str">
        <f t="shared" si="759"/>
        <v/>
      </c>
      <c r="N866" s="246" t="b">
        <f t="shared" si="795"/>
        <v>0</v>
      </c>
      <c r="O866" s="246" t="b">
        <f t="shared" si="796"/>
        <v>0</v>
      </c>
      <c r="P866" s="246" t="b">
        <f t="shared" si="797"/>
        <v>0</v>
      </c>
      <c r="Q866" s="246" t="b">
        <f t="shared" si="798"/>
        <v>0</v>
      </c>
      <c r="R866" s="246" t="str">
        <f t="shared" si="799"/>
        <v>No</v>
      </c>
      <c r="S866" s="247" t="b">
        <f t="shared" si="760"/>
        <v>0</v>
      </c>
      <c r="T866" s="247" t="b">
        <f t="shared" si="761"/>
        <v>0</v>
      </c>
      <c r="U866" s="247" t="b">
        <f t="shared" si="762"/>
        <v>0</v>
      </c>
      <c r="V866" s="247" t="b">
        <f t="shared" si="763"/>
        <v>0</v>
      </c>
      <c r="W866" s="247" t="str">
        <f t="shared" si="800"/>
        <v>No</v>
      </c>
      <c r="X866" s="248" t="b">
        <f t="shared" si="764"/>
        <v>0</v>
      </c>
      <c r="Y866" s="248" t="b">
        <f t="shared" si="765"/>
        <v>0</v>
      </c>
      <c r="Z866" s="248" t="b">
        <f t="shared" si="766"/>
        <v>0</v>
      </c>
      <c r="AA866" s="248" t="b">
        <f t="shared" si="767"/>
        <v>0</v>
      </c>
      <c r="AB866" s="248" t="str">
        <f t="shared" si="801"/>
        <v>No</v>
      </c>
      <c r="AC866" s="249" t="b">
        <f t="shared" si="768"/>
        <v>0</v>
      </c>
      <c r="AD866" s="249" t="b">
        <f t="shared" si="769"/>
        <v>0</v>
      </c>
      <c r="AE866" s="249" t="b">
        <f t="shared" si="770"/>
        <v>0</v>
      </c>
      <c r="AF866" s="249" t="b">
        <f t="shared" si="771"/>
        <v>0</v>
      </c>
      <c r="AG866" s="249" t="str">
        <f t="shared" si="802"/>
        <v>No</v>
      </c>
      <c r="AH866" s="250" t="b">
        <f t="shared" si="772"/>
        <v>0</v>
      </c>
      <c r="AI866" s="250" t="b">
        <f t="shared" si="773"/>
        <v>0</v>
      </c>
      <c r="AJ866" s="250" t="b">
        <f t="shared" si="774"/>
        <v>0</v>
      </c>
      <c r="AK866" s="250" t="b">
        <f t="shared" si="775"/>
        <v>0</v>
      </c>
      <c r="AL866" s="250" t="str">
        <f t="shared" si="803"/>
        <v>No</v>
      </c>
      <c r="AN866" s="246" t="str">
        <f t="shared" si="804"/>
        <v/>
      </c>
      <c r="AO866" s="247" t="str">
        <f t="shared" si="805"/>
        <v/>
      </c>
      <c r="AP866" s="248" t="str">
        <f t="shared" si="806"/>
        <v/>
      </c>
      <c r="AQ866" s="249" t="str">
        <f t="shared" si="807"/>
        <v/>
      </c>
      <c r="AR866" s="250" t="str">
        <f t="shared" si="808"/>
        <v/>
      </c>
      <c r="AS866" s="234"/>
      <c r="AY866" s="385">
        <f t="shared" si="809"/>
        <v>0</v>
      </c>
      <c r="AZ866" s="385">
        <f t="shared" si="776"/>
        <v>0</v>
      </c>
      <c r="BA866" s="385">
        <f t="shared" si="810"/>
        <v>0</v>
      </c>
      <c r="BB866" s="385">
        <f t="shared" si="777"/>
        <v>0</v>
      </c>
      <c r="BC866" s="385">
        <f t="shared" si="778"/>
        <v>0</v>
      </c>
      <c r="BD866" s="385">
        <f t="shared" si="779"/>
        <v>0</v>
      </c>
      <c r="BE866" s="385">
        <f t="shared" si="780"/>
        <v>0</v>
      </c>
      <c r="BF866" s="385">
        <f t="shared" si="781"/>
        <v>0</v>
      </c>
      <c r="BG866" s="385">
        <f t="shared" si="782"/>
        <v>0</v>
      </c>
      <c r="BH866" s="385">
        <f t="shared" si="783"/>
        <v>0</v>
      </c>
      <c r="BI866" s="385">
        <f t="shared" si="784"/>
        <v>0</v>
      </c>
      <c r="BJ866" s="385">
        <f t="shared" si="785"/>
        <v>0</v>
      </c>
      <c r="BK866" s="385">
        <f t="shared" si="786"/>
        <v>0</v>
      </c>
      <c r="BL866" s="385">
        <f t="shared" si="787"/>
        <v>0</v>
      </c>
      <c r="BM866" s="385">
        <f t="shared" si="788"/>
        <v>0</v>
      </c>
      <c r="BN866" s="385">
        <f t="shared" si="789"/>
        <v>0</v>
      </c>
      <c r="CK866" s="239">
        <f t="shared" si="811"/>
        <v>0</v>
      </c>
      <c r="CL866" s="239">
        <f t="shared" si="812"/>
        <v>0</v>
      </c>
    </row>
    <row r="867" spans="3:90" x14ac:dyDescent="0.35">
      <c r="C867" s="235"/>
      <c r="D867" s="246" t="str">
        <f t="shared" si="790"/>
        <v/>
      </c>
      <c r="E867" s="247" t="str">
        <f t="shared" si="791"/>
        <v/>
      </c>
      <c r="F867" s="248" t="str">
        <f t="shared" si="792"/>
        <v/>
      </c>
      <c r="G867" s="249" t="str">
        <f t="shared" si="793"/>
        <v/>
      </c>
      <c r="H867" s="250" t="str">
        <f t="shared" si="794"/>
        <v/>
      </c>
      <c r="I867" s="386" t="str">
        <f t="shared" si="755"/>
        <v/>
      </c>
      <c r="J867" s="387" t="str">
        <f t="shared" si="756"/>
        <v/>
      </c>
      <c r="K867" s="388" t="str">
        <f t="shared" si="757"/>
        <v/>
      </c>
      <c r="L867" s="389" t="str">
        <f t="shared" si="758"/>
        <v/>
      </c>
      <c r="M867" s="250" t="str">
        <f t="shared" si="759"/>
        <v/>
      </c>
      <c r="N867" s="246" t="b">
        <f t="shared" si="795"/>
        <v>0</v>
      </c>
      <c r="O867" s="246" t="b">
        <f t="shared" si="796"/>
        <v>0</v>
      </c>
      <c r="P867" s="246" t="b">
        <f t="shared" si="797"/>
        <v>0</v>
      </c>
      <c r="Q867" s="246" t="b">
        <f t="shared" si="798"/>
        <v>0</v>
      </c>
      <c r="R867" s="246" t="str">
        <f t="shared" si="799"/>
        <v>No</v>
      </c>
      <c r="S867" s="247" t="b">
        <f t="shared" si="760"/>
        <v>0</v>
      </c>
      <c r="T867" s="247" t="b">
        <f t="shared" si="761"/>
        <v>0</v>
      </c>
      <c r="U867" s="247" t="b">
        <f t="shared" si="762"/>
        <v>0</v>
      </c>
      <c r="V867" s="247" t="b">
        <f t="shared" si="763"/>
        <v>0</v>
      </c>
      <c r="W867" s="247" t="str">
        <f t="shared" si="800"/>
        <v>No</v>
      </c>
      <c r="X867" s="248" t="b">
        <f t="shared" si="764"/>
        <v>0</v>
      </c>
      <c r="Y867" s="248" t="b">
        <f t="shared" si="765"/>
        <v>0</v>
      </c>
      <c r="Z867" s="248" t="b">
        <f t="shared" si="766"/>
        <v>0</v>
      </c>
      <c r="AA867" s="248" t="b">
        <f t="shared" si="767"/>
        <v>0</v>
      </c>
      <c r="AB867" s="248" t="str">
        <f t="shared" si="801"/>
        <v>No</v>
      </c>
      <c r="AC867" s="249" t="b">
        <f t="shared" si="768"/>
        <v>0</v>
      </c>
      <c r="AD867" s="249" t="b">
        <f t="shared" si="769"/>
        <v>0</v>
      </c>
      <c r="AE867" s="249" t="b">
        <f t="shared" si="770"/>
        <v>0</v>
      </c>
      <c r="AF867" s="249" t="b">
        <f t="shared" si="771"/>
        <v>0</v>
      </c>
      <c r="AG867" s="249" t="str">
        <f t="shared" si="802"/>
        <v>No</v>
      </c>
      <c r="AH867" s="250" t="b">
        <f t="shared" si="772"/>
        <v>0</v>
      </c>
      <c r="AI867" s="250" t="b">
        <f t="shared" si="773"/>
        <v>0</v>
      </c>
      <c r="AJ867" s="250" t="b">
        <f t="shared" si="774"/>
        <v>0</v>
      </c>
      <c r="AK867" s="250" t="b">
        <f t="shared" si="775"/>
        <v>0</v>
      </c>
      <c r="AL867" s="250" t="str">
        <f t="shared" si="803"/>
        <v>No</v>
      </c>
      <c r="AN867" s="246" t="str">
        <f t="shared" si="804"/>
        <v/>
      </c>
      <c r="AO867" s="247" t="str">
        <f t="shared" si="805"/>
        <v/>
      </c>
      <c r="AP867" s="248" t="str">
        <f t="shared" si="806"/>
        <v/>
      </c>
      <c r="AQ867" s="249" t="str">
        <f t="shared" si="807"/>
        <v/>
      </c>
      <c r="AR867" s="250" t="str">
        <f t="shared" si="808"/>
        <v/>
      </c>
      <c r="AS867" s="234"/>
      <c r="AY867" s="385">
        <f t="shared" si="809"/>
        <v>0</v>
      </c>
      <c r="AZ867" s="385">
        <f t="shared" si="776"/>
        <v>0</v>
      </c>
      <c r="BA867" s="385">
        <f t="shared" si="810"/>
        <v>0</v>
      </c>
      <c r="BB867" s="385">
        <f t="shared" si="777"/>
        <v>0</v>
      </c>
      <c r="BC867" s="385">
        <f t="shared" si="778"/>
        <v>0</v>
      </c>
      <c r="BD867" s="385">
        <f t="shared" si="779"/>
        <v>0</v>
      </c>
      <c r="BE867" s="385">
        <f t="shared" si="780"/>
        <v>0</v>
      </c>
      <c r="BF867" s="385">
        <f t="shared" si="781"/>
        <v>0</v>
      </c>
      <c r="BG867" s="385">
        <f t="shared" si="782"/>
        <v>0</v>
      </c>
      <c r="BH867" s="385">
        <f t="shared" si="783"/>
        <v>0</v>
      </c>
      <c r="BI867" s="385">
        <f t="shared" si="784"/>
        <v>0</v>
      </c>
      <c r="BJ867" s="385">
        <f t="shared" si="785"/>
        <v>0</v>
      </c>
      <c r="BK867" s="385">
        <f t="shared" si="786"/>
        <v>0</v>
      </c>
      <c r="BL867" s="385">
        <f t="shared" si="787"/>
        <v>0</v>
      </c>
      <c r="BM867" s="385">
        <f t="shared" si="788"/>
        <v>0</v>
      </c>
      <c r="BN867" s="385">
        <f t="shared" si="789"/>
        <v>0</v>
      </c>
      <c r="CK867" s="239">
        <f t="shared" si="811"/>
        <v>0</v>
      </c>
      <c r="CL867" s="239">
        <f t="shared" si="812"/>
        <v>0</v>
      </c>
    </row>
    <row r="868" spans="3:90" x14ac:dyDescent="0.35">
      <c r="C868" s="235"/>
      <c r="D868" s="246" t="str">
        <f t="shared" si="790"/>
        <v/>
      </c>
      <c r="E868" s="247" t="str">
        <f t="shared" si="791"/>
        <v/>
      </c>
      <c r="F868" s="248" t="str">
        <f t="shared" si="792"/>
        <v/>
      </c>
      <c r="G868" s="249" t="str">
        <f t="shared" si="793"/>
        <v/>
      </c>
      <c r="H868" s="250" t="str">
        <f t="shared" si="794"/>
        <v/>
      </c>
      <c r="I868" s="386" t="str">
        <f t="shared" si="755"/>
        <v/>
      </c>
      <c r="J868" s="387" t="str">
        <f t="shared" si="756"/>
        <v/>
      </c>
      <c r="K868" s="388" t="str">
        <f t="shared" si="757"/>
        <v/>
      </c>
      <c r="L868" s="389" t="str">
        <f t="shared" si="758"/>
        <v/>
      </c>
      <c r="M868" s="250" t="str">
        <f t="shared" si="759"/>
        <v/>
      </c>
      <c r="N868" s="246" t="b">
        <f t="shared" si="795"/>
        <v>0</v>
      </c>
      <c r="O868" s="246" t="b">
        <f t="shared" si="796"/>
        <v>0</v>
      </c>
      <c r="P868" s="246" t="b">
        <f t="shared" si="797"/>
        <v>0</v>
      </c>
      <c r="Q868" s="246" t="b">
        <f t="shared" si="798"/>
        <v>0</v>
      </c>
      <c r="R868" s="246" t="str">
        <f t="shared" si="799"/>
        <v>No</v>
      </c>
      <c r="S868" s="247" t="b">
        <f t="shared" si="760"/>
        <v>0</v>
      </c>
      <c r="T868" s="247" t="b">
        <f t="shared" si="761"/>
        <v>0</v>
      </c>
      <c r="U868" s="247" t="b">
        <f t="shared" si="762"/>
        <v>0</v>
      </c>
      <c r="V868" s="247" t="b">
        <f t="shared" si="763"/>
        <v>0</v>
      </c>
      <c r="W868" s="247" t="str">
        <f t="shared" si="800"/>
        <v>No</v>
      </c>
      <c r="X868" s="248" t="b">
        <f t="shared" si="764"/>
        <v>0</v>
      </c>
      <c r="Y868" s="248" t="b">
        <f t="shared" si="765"/>
        <v>0</v>
      </c>
      <c r="Z868" s="248" t="b">
        <f t="shared" si="766"/>
        <v>0</v>
      </c>
      <c r="AA868" s="248" t="b">
        <f t="shared" si="767"/>
        <v>0</v>
      </c>
      <c r="AB868" s="248" t="str">
        <f t="shared" si="801"/>
        <v>No</v>
      </c>
      <c r="AC868" s="249" t="b">
        <f t="shared" si="768"/>
        <v>0</v>
      </c>
      <c r="AD868" s="249" t="b">
        <f t="shared" si="769"/>
        <v>0</v>
      </c>
      <c r="AE868" s="249" t="b">
        <f t="shared" si="770"/>
        <v>0</v>
      </c>
      <c r="AF868" s="249" t="b">
        <f t="shared" si="771"/>
        <v>0</v>
      </c>
      <c r="AG868" s="249" t="str">
        <f t="shared" si="802"/>
        <v>No</v>
      </c>
      <c r="AH868" s="250" t="b">
        <f t="shared" si="772"/>
        <v>0</v>
      </c>
      <c r="AI868" s="250" t="b">
        <f t="shared" si="773"/>
        <v>0</v>
      </c>
      <c r="AJ868" s="250" t="b">
        <f t="shared" si="774"/>
        <v>0</v>
      </c>
      <c r="AK868" s="250" t="b">
        <f t="shared" si="775"/>
        <v>0</v>
      </c>
      <c r="AL868" s="250" t="str">
        <f t="shared" si="803"/>
        <v>No</v>
      </c>
      <c r="AN868" s="246" t="str">
        <f t="shared" si="804"/>
        <v/>
      </c>
      <c r="AO868" s="247" t="str">
        <f t="shared" si="805"/>
        <v/>
      </c>
      <c r="AP868" s="248" t="str">
        <f t="shared" si="806"/>
        <v/>
      </c>
      <c r="AQ868" s="249" t="str">
        <f t="shared" si="807"/>
        <v/>
      </c>
      <c r="AR868" s="250" t="str">
        <f t="shared" si="808"/>
        <v/>
      </c>
      <c r="AS868" s="234"/>
      <c r="AY868" s="385">
        <f t="shared" si="809"/>
        <v>0</v>
      </c>
      <c r="AZ868" s="385">
        <f t="shared" si="776"/>
        <v>0</v>
      </c>
      <c r="BA868" s="385">
        <f t="shared" si="810"/>
        <v>0</v>
      </c>
      <c r="BB868" s="385">
        <f t="shared" si="777"/>
        <v>0</v>
      </c>
      <c r="BC868" s="385">
        <f t="shared" si="778"/>
        <v>0</v>
      </c>
      <c r="BD868" s="385">
        <f t="shared" si="779"/>
        <v>0</v>
      </c>
      <c r="BE868" s="385">
        <f t="shared" si="780"/>
        <v>0</v>
      </c>
      <c r="BF868" s="385">
        <f t="shared" si="781"/>
        <v>0</v>
      </c>
      <c r="BG868" s="385">
        <f t="shared" si="782"/>
        <v>0</v>
      </c>
      <c r="BH868" s="385">
        <f t="shared" si="783"/>
        <v>0</v>
      </c>
      <c r="BI868" s="385">
        <f t="shared" si="784"/>
        <v>0</v>
      </c>
      <c r="BJ868" s="385">
        <f t="shared" si="785"/>
        <v>0</v>
      </c>
      <c r="BK868" s="385">
        <f t="shared" si="786"/>
        <v>0</v>
      </c>
      <c r="BL868" s="385">
        <f t="shared" si="787"/>
        <v>0</v>
      </c>
      <c r="BM868" s="385">
        <f t="shared" si="788"/>
        <v>0</v>
      </c>
      <c r="BN868" s="385">
        <f t="shared" si="789"/>
        <v>0</v>
      </c>
      <c r="CK868" s="239">
        <f t="shared" si="811"/>
        <v>0</v>
      </c>
      <c r="CL868" s="239">
        <f t="shared" si="812"/>
        <v>0</v>
      </c>
    </row>
    <row r="869" spans="3:90" x14ac:dyDescent="0.35">
      <c r="C869" s="235"/>
      <c r="D869" s="246" t="str">
        <f t="shared" si="790"/>
        <v/>
      </c>
      <c r="E869" s="247" t="str">
        <f t="shared" si="791"/>
        <v/>
      </c>
      <c r="F869" s="248" t="str">
        <f t="shared" si="792"/>
        <v/>
      </c>
      <c r="G869" s="249" t="str">
        <f t="shared" si="793"/>
        <v/>
      </c>
      <c r="H869" s="250" t="str">
        <f t="shared" si="794"/>
        <v/>
      </c>
      <c r="I869" s="386" t="str">
        <f t="shared" si="755"/>
        <v/>
      </c>
      <c r="J869" s="387" t="str">
        <f t="shared" si="756"/>
        <v/>
      </c>
      <c r="K869" s="388" t="str">
        <f t="shared" si="757"/>
        <v/>
      </c>
      <c r="L869" s="389" t="str">
        <f t="shared" si="758"/>
        <v/>
      </c>
      <c r="M869" s="250" t="str">
        <f t="shared" si="759"/>
        <v/>
      </c>
      <c r="N869" s="246" t="b">
        <f t="shared" si="795"/>
        <v>0</v>
      </c>
      <c r="O869" s="246" t="b">
        <f t="shared" si="796"/>
        <v>0</v>
      </c>
      <c r="P869" s="246" t="b">
        <f t="shared" si="797"/>
        <v>0</v>
      </c>
      <c r="Q869" s="246" t="b">
        <f t="shared" si="798"/>
        <v>0</v>
      </c>
      <c r="R869" s="246" t="str">
        <f t="shared" si="799"/>
        <v>No</v>
      </c>
      <c r="S869" s="247" t="b">
        <f t="shared" si="760"/>
        <v>0</v>
      </c>
      <c r="T869" s="247" t="b">
        <f t="shared" si="761"/>
        <v>0</v>
      </c>
      <c r="U869" s="247" t="b">
        <f t="shared" si="762"/>
        <v>0</v>
      </c>
      <c r="V869" s="247" t="b">
        <f t="shared" si="763"/>
        <v>0</v>
      </c>
      <c r="W869" s="247" t="str">
        <f t="shared" si="800"/>
        <v>No</v>
      </c>
      <c r="X869" s="248" t="b">
        <f t="shared" si="764"/>
        <v>0</v>
      </c>
      <c r="Y869" s="248" t="b">
        <f t="shared" si="765"/>
        <v>0</v>
      </c>
      <c r="Z869" s="248" t="b">
        <f t="shared" si="766"/>
        <v>0</v>
      </c>
      <c r="AA869" s="248" t="b">
        <f t="shared" si="767"/>
        <v>0</v>
      </c>
      <c r="AB869" s="248" t="str">
        <f t="shared" si="801"/>
        <v>No</v>
      </c>
      <c r="AC869" s="249" t="b">
        <f t="shared" si="768"/>
        <v>0</v>
      </c>
      <c r="AD869" s="249" t="b">
        <f t="shared" si="769"/>
        <v>0</v>
      </c>
      <c r="AE869" s="249" t="b">
        <f t="shared" si="770"/>
        <v>0</v>
      </c>
      <c r="AF869" s="249" t="b">
        <f t="shared" si="771"/>
        <v>0</v>
      </c>
      <c r="AG869" s="249" t="str">
        <f t="shared" si="802"/>
        <v>No</v>
      </c>
      <c r="AH869" s="250" t="b">
        <f t="shared" si="772"/>
        <v>0</v>
      </c>
      <c r="AI869" s="250" t="b">
        <f t="shared" si="773"/>
        <v>0</v>
      </c>
      <c r="AJ869" s="250" t="b">
        <f t="shared" si="774"/>
        <v>0</v>
      </c>
      <c r="AK869" s="250" t="b">
        <f t="shared" si="775"/>
        <v>0</v>
      </c>
      <c r="AL869" s="250" t="str">
        <f t="shared" si="803"/>
        <v>No</v>
      </c>
      <c r="AN869" s="246" t="str">
        <f t="shared" si="804"/>
        <v/>
      </c>
      <c r="AO869" s="247" t="str">
        <f t="shared" si="805"/>
        <v/>
      </c>
      <c r="AP869" s="248" t="str">
        <f t="shared" si="806"/>
        <v/>
      </c>
      <c r="AQ869" s="249" t="str">
        <f t="shared" si="807"/>
        <v/>
      </c>
      <c r="AR869" s="250" t="str">
        <f t="shared" si="808"/>
        <v/>
      </c>
      <c r="AS869" s="234"/>
      <c r="AY869" s="385">
        <f t="shared" si="809"/>
        <v>0</v>
      </c>
      <c r="AZ869" s="385">
        <f t="shared" si="776"/>
        <v>0</v>
      </c>
      <c r="BA869" s="385">
        <f t="shared" si="810"/>
        <v>0</v>
      </c>
      <c r="BB869" s="385">
        <f t="shared" si="777"/>
        <v>0</v>
      </c>
      <c r="BC869" s="385">
        <f t="shared" si="778"/>
        <v>0</v>
      </c>
      <c r="BD869" s="385">
        <f t="shared" si="779"/>
        <v>0</v>
      </c>
      <c r="BE869" s="385">
        <f t="shared" si="780"/>
        <v>0</v>
      </c>
      <c r="BF869" s="385">
        <f t="shared" si="781"/>
        <v>0</v>
      </c>
      <c r="BG869" s="385">
        <f t="shared" si="782"/>
        <v>0</v>
      </c>
      <c r="BH869" s="385">
        <f t="shared" si="783"/>
        <v>0</v>
      </c>
      <c r="BI869" s="385">
        <f t="shared" si="784"/>
        <v>0</v>
      </c>
      <c r="BJ869" s="385">
        <f t="shared" si="785"/>
        <v>0</v>
      </c>
      <c r="BK869" s="385">
        <f t="shared" si="786"/>
        <v>0</v>
      </c>
      <c r="BL869" s="385">
        <f t="shared" si="787"/>
        <v>0</v>
      </c>
      <c r="BM869" s="385">
        <f t="shared" si="788"/>
        <v>0</v>
      </c>
      <c r="BN869" s="385">
        <f t="shared" si="789"/>
        <v>0</v>
      </c>
      <c r="CK869" s="239">
        <f t="shared" si="811"/>
        <v>0</v>
      </c>
      <c r="CL869" s="239">
        <f t="shared" si="812"/>
        <v>0</v>
      </c>
    </row>
    <row r="870" spans="3:90" x14ac:dyDescent="0.35">
      <c r="C870" s="235"/>
      <c r="D870" s="246" t="str">
        <f t="shared" si="790"/>
        <v/>
      </c>
      <c r="E870" s="247" t="str">
        <f t="shared" si="791"/>
        <v/>
      </c>
      <c r="F870" s="248" t="str">
        <f t="shared" si="792"/>
        <v/>
      </c>
      <c r="G870" s="249" t="str">
        <f t="shared" si="793"/>
        <v/>
      </c>
      <c r="H870" s="250" t="str">
        <f t="shared" si="794"/>
        <v/>
      </c>
      <c r="I870" s="386" t="str">
        <f t="shared" si="755"/>
        <v/>
      </c>
      <c r="J870" s="387" t="str">
        <f t="shared" si="756"/>
        <v/>
      </c>
      <c r="K870" s="388" t="str">
        <f t="shared" si="757"/>
        <v/>
      </c>
      <c r="L870" s="389" t="str">
        <f t="shared" si="758"/>
        <v/>
      </c>
      <c r="M870" s="250" t="str">
        <f t="shared" si="759"/>
        <v/>
      </c>
      <c r="N870" s="246" t="b">
        <f t="shared" si="795"/>
        <v>0</v>
      </c>
      <c r="O870" s="246" t="b">
        <f t="shared" si="796"/>
        <v>0</v>
      </c>
      <c r="P870" s="246" t="b">
        <f t="shared" si="797"/>
        <v>0</v>
      </c>
      <c r="Q870" s="246" t="b">
        <f t="shared" si="798"/>
        <v>0</v>
      </c>
      <c r="R870" s="246" t="str">
        <f t="shared" si="799"/>
        <v>No</v>
      </c>
      <c r="S870" s="247" t="b">
        <f t="shared" si="760"/>
        <v>0</v>
      </c>
      <c r="T870" s="247" t="b">
        <f t="shared" si="761"/>
        <v>0</v>
      </c>
      <c r="U870" s="247" t="b">
        <f t="shared" si="762"/>
        <v>0</v>
      </c>
      <c r="V870" s="247" t="b">
        <f t="shared" si="763"/>
        <v>0</v>
      </c>
      <c r="W870" s="247" t="str">
        <f t="shared" si="800"/>
        <v>No</v>
      </c>
      <c r="X870" s="248" t="b">
        <f t="shared" si="764"/>
        <v>0</v>
      </c>
      <c r="Y870" s="248" t="b">
        <f t="shared" si="765"/>
        <v>0</v>
      </c>
      <c r="Z870" s="248" t="b">
        <f t="shared" si="766"/>
        <v>0</v>
      </c>
      <c r="AA870" s="248" t="b">
        <f t="shared" si="767"/>
        <v>0</v>
      </c>
      <c r="AB870" s="248" t="str">
        <f t="shared" si="801"/>
        <v>No</v>
      </c>
      <c r="AC870" s="249" t="b">
        <f t="shared" si="768"/>
        <v>0</v>
      </c>
      <c r="AD870" s="249" t="b">
        <f t="shared" si="769"/>
        <v>0</v>
      </c>
      <c r="AE870" s="249" t="b">
        <f t="shared" si="770"/>
        <v>0</v>
      </c>
      <c r="AF870" s="249" t="b">
        <f t="shared" si="771"/>
        <v>0</v>
      </c>
      <c r="AG870" s="249" t="str">
        <f t="shared" si="802"/>
        <v>No</v>
      </c>
      <c r="AH870" s="250" t="b">
        <f t="shared" si="772"/>
        <v>0</v>
      </c>
      <c r="AI870" s="250" t="b">
        <f t="shared" si="773"/>
        <v>0</v>
      </c>
      <c r="AJ870" s="250" t="b">
        <f t="shared" si="774"/>
        <v>0</v>
      </c>
      <c r="AK870" s="250" t="b">
        <f t="shared" si="775"/>
        <v>0</v>
      </c>
      <c r="AL870" s="250" t="str">
        <f t="shared" si="803"/>
        <v>No</v>
      </c>
      <c r="AN870" s="246" t="str">
        <f t="shared" si="804"/>
        <v/>
      </c>
      <c r="AO870" s="247" t="str">
        <f t="shared" si="805"/>
        <v/>
      </c>
      <c r="AP870" s="248" t="str">
        <f t="shared" si="806"/>
        <v/>
      </c>
      <c r="AQ870" s="249" t="str">
        <f t="shared" si="807"/>
        <v/>
      </c>
      <c r="AR870" s="250" t="str">
        <f t="shared" si="808"/>
        <v/>
      </c>
      <c r="AS870" s="234"/>
      <c r="AY870" s="385">
        <f t="shared" si="809"/>
        <v>0</v>
      </c>
      <c r="AZ870" s="385">
        <f t="shared" si="776"/>
        <v>0</v>
      </c>
      <c r="BA870" s="385">
        <f t="shared" si="810"/>
        <v>0</v>
      </c>
      <c r="BB870" s="385">
        <f t="shared" si="777"/>
        <v>0</v>
      </c>
      <c r="BC870" s="385">
        <f t="shared" si="778"/>
        <v>0</v>
      </c>
      <c r="BD870" s="385">
        <f t="shared" si="779"/>
        <v>0</v>
      </c>
      <c r="BE870" s="385">
        <f t="shared" si="780"/>
        <v>0</v>
      </c>
      <c r="BF870" s="385">
        <f t="shared" si="781"/>
        <v>0</v>
      </c>
      <c r="BG870" s="385">
        <f t="shared" si="782"/>
        <v>0</v>
      </c>
      <c r="BH870" s="385">
        <f t="shared" si="783"/>
        <v>0</v>
      </c>
      <c r="BI870" s="385">
        <f t="shared" si="784"/>
        <v>0</v>
      </c>
      <c r="BJ870" s="385">
        <f t="shared" si="785"/>
        <v>0</v>
      </c>
      <c r="BK870" s="385">
        <f t="shared" si="786"/>
        <v>0</v>
      </c>
      <c r="BL870" s="385">
        <f t="shared" si="787"/>
        <v>0</v>
      </c>
      <c r="BM870" s="385">
        <f t="shared" si="788"/>
        <v>0</v>
      </c>
      <c r="BN870" s="385">
        <f t="shared" si="789"/>
        <v>0</v>
      </c>
      <c r="CK870" s="239">
        <f t="shared" si="811"/>
        <v>0</v>
      </c>
      <c r="CL870" s="239">
        <f t="shared" si="812"/>
        <v>0</v>
      </c>
    </row>
    <row r="871" spans="3:90" x14ac:dyDescent="0.35">
      <c r="C871" s="235"/>
      <c r="D871" s="246" t="str">
        <f t="shared" si="790"/>
        <v/>
      </c>
      <c r="E871" s="247" t="str">
        <f t="shared" si="791"/>
        <v/>
      </c>
      <c r="F871" s="248" t="str">
        <f t="shared" si="792"/>
        <v/>
      </c>
      <c r="G871" s="249" t="str">
        <f t="shared" si="793"/>
        <v/>
      </c>
      <c r="H871" s="250" t="str">
        <f t="shared" si="794"/>
        <v/>
      </c>
      <c r="I871" s="386" t="str">
        <f t="shared" si="755"/>
        <v/>
      </c>
      <c r="J871" s="387" t="str">
        <f t="shared" si="756"/>
        <v/>
      </c>
      <c r="K871" s="388" t="str">
        <f t="shared" si="757"/>
        <v/>
      </c>
      <c r="L871" s="389" t="str">
        <f t="shared" si="758"/>
        <v/>
      </c>
      <c r="M871" s="250" t="str">
        <f t="shared" si="759"/>
        <v/>
      </c>
      <c r="N871" s="246" t="b">
        <f t="shared" si="795"/>
        <v>0</v>
      </c>
      <c r="O871" s="246" t="b">
        <f t="shared" si="796"/>
        <v>0</v>
      </c>
      <c r="P871" s="246" t="b">
        <f t="shared" si="797"/>
        <v>0</v>
      </c>
      <c r="Q871" s="246" t="b">
        <f t="shared" si="798"/>
        <v>0</v>
      </c>
      <c r="R871" s="246" t="str">
        <f t="shared" si="799"/>
        <v>No</v>
      </c>
      <c r="S871" s="247" t="b">
        <f t="shared" si="760"/>
        <v>0</v>
      </c>
      <c r="T871" s="247" t="b">
        <f t="shared" si="761"/>
        <v>0</v>
      </c>
      <c r="U871" s="247" t="b">
        <f t="shared" si="762"/>
        <v>0</v>
      </c>
      <c r="V871" s="247" t="b">
        <f t="shared" si="763"/>
        <v>0</v>
      </c>
      <c r="W871" s="247" t="str">
        <f t="shared" si="800"/>
        <v>No</v>
      </c>
      <c r="X871" s="248" t="b">
        <f t="shared" si="764"/>
        <v>0</v>
      </c>
      <c r="Y871" s="248" t="b">
        <f t="shared" si="765"/>
        <v>0</v>
      </c>
      <c r="Z871" s="248" t="b">
        <f t="shared" si="766"/>
        <v>0</v>
      </c>
      <c r="AA871" s="248" t="b">
        <f t="shared" si="767"/>
        <v>0</v>
      </c>
      <c r="AB871" s="248" t="str">
        <f t="shared" si="801"/>
        <v>No</v>
      </c>
      <c r="AC871" s="249" t="b">
        <f t="shared" si="768"/>
        <v>0</v>
      </c>
      <c r="AD871" s="249" t="b">
        <f t="shared" si="769"/>
        <v>0</v>
      </c>
      <c r="AE871" s="249" t="b">
        <f t="shared" si="770"/>
        <v>0</v>
      </c>
      <c r="AF871" s="249" t="b">
        <f t="shared" si="771"/>
        <v>0</v>
      </c>
      <c r="AG871" s="249" t="str">
        <f t="shared" si="802"/>
        <v>No</v>
      </c>
      <c r="AH871" s="250" t="b">
        <f t="shared" si="772"/>
        <v>0</v>
      </c>
      <c r="AI871" s="250" t="b">
        <f t="shared" si="773"/>
        <v>0</v>
      </c>
      <c r="AJ871" s="250" t="b">
        <f t="shared" si="774"/>
        <v>0</v>
      </c>
      <c r="AK871" s="250" t="b">
        <f t="shared" si="775"/>
        <v>0</v>
      </c>
      <c r="AL871" s="250" t="str">
        <f t="shared" si="803"/>
        <v>No</v>
      </c>
      <c r="AN871" s="246" t="str">
        <f t="shared" si="804"/>
        <v/>
      </c>
      <c r="AO871" s="247" t="str">
        <f t="shared" si="805"/>
        <v/>
      </c>
      <c r="AP871" s="248" t="str">
        <f t="shared" si="806"/>
        <v/>
      </c>
      <c r="AQ871" s="249" t="str">
        <f t="shared" si="807"/>
        <v/>
      </c>
      <c r="AR871" s="250" t="str">
        <f t="shared" si="808"/>
        <v/>
      </c>
      <c r="AS871" s="234"/>
      <c r="AY871" s="385">
        <f t="shared" si="809"/>
        <v>0</v>
      </c>
      <c r="AZ871" s="385">
        <f t="shared" si="776"/>
        <v>0</v>
      </c>
      <c r="BA871" s="385">
        <f t="shared" si="810"/>
        <v>0</v>
      </c>
      <c r="BB871" s="385">
        <f t="shared" si="777"/>
        <v>0</v>
      </c>
      <c r="BC871" s="385">
        <f t="shared" si="778"/>
        <v>0</v>
      </c>
      <c r="BD871" s="385">
        <f t="shared" si="779"/>
        <v>0</v>
      </c>
      <c r="BE871" s="385">
        <f t="shared" si="780"/>
        <v>0</v>
      </c>
      <c r="BF871" s="385">
        <f t="shared" si="781"/>
        <v>0</v>
      </c>
      <c r="BG871" s="385">
        <f t="shared" si="782"/>
        <v>0</v>
      </c>
      <c r="BH871" s="385">
        <f t="shared" si="783"/>
        <v>0</v>
      </c>
      <c r="BI871" s="385">
        <f t="shared" si="784"/>
        <v>0</v>
      </c>
      <c r="BJ871" s="385">
        <f t="shared" si="785"/>
        <v>0</v>
      </c>
      <c r="BK871" s="385">
        <f t="shared" si="786"/>
        <v>0</v>
      </c>
      <c r="BL871" s="385">
        <f t="shared" si="787"/>
        <v>0</v>
      </c>
      <c r="BM871" s="385">
        <f t="shared" si="788"/>
        <v>0</v>
      </c>
      <c r="BN871" s="385">
        <f t="shared" si="789"/>
        <v>0</v>
      </c>
      <c r="CK871" s="239">
        <f t="shared" si="811"/>
        <v>0</v>
      </c>
      <c r="CL871" s="239">
        <f t="shared" si="812"/>
        <v>0</v>
      </c>
    </row>
    <row r="872" spans="3:90" x14ac:dyDescent="0.35">
      <c r="C872" s="235"/>
      <c r="D872" s="246" t="str">
        <f t="shared" si="790"/>
        <v/>
      </c>
      <c r="E872" s="247" t="str">
        <f t="shared" si="791"/>
        <v/>
      </c>
      <c r="F872" s="248" t="str">
        <f t="shared" si="792"/>
        <v/>
      </c>
      <c r="G872" s="249" t="str">
        <f t="shared" si="793"/>
        <v/>
      </c>
      <c r="H872" s="250" t="str">
        <f t="shared" si="794"/>
        <v/>
      </c>
      <c r="I872" s="386" t="str">
        <f t="shared" si="755"/>
        <v/>
      </c>
      <c r="J872" s="387" t="str">
        <f t="shared" si="756"/>
        <v/>
      </c>
      <c r="K872" s="388" t="str">
        <f t="shared" si="757"/>
        <v/>
      </c>
      <c r="L872" s="389" t="str">
        <f t="shared" si="758"/>
        <v/>
      </c>
      <c r="M872" s="250" t="str">
        <f t="shared" si="759"/>
        <v/>
      </c>
      <c r="N872" s="246" t="b">
        <f t="shared" si="795"/>
        <v>0</v>
      </c>
      <c r="O872" s="246" t="b">
        <f t="shared" si="796"/>
        <v>0</v>
      </c>
      <c r="P872" s="246" t="b">
        <f t="shared" si="797"/>
        <v>0</v>
      </c>
      <c r="Q872" s="246" t="b">
        <f t="shared" si="798"/>
        <v>0</v>
      </c>
      <c r="R872" s="246" t="str">
        <f t="shared" si="799"/>
        <v>No</v>
      </c>
      <c r="S872" s="247" t="b">
        <f t="shared" si="760"/>
        <v>0</v>
      </c>
      <c r="T872" s="247" t="b">
        <f t="shared" si="761"/>
        <v>0</v>
      </c>
      <c r="U872" s="247" t="b">
        <f t="shared" si="762"/>
        <v>0</v>
      </c>
      <c r="V872" s="247" t="b">
        <f t="shared" si="763"/>
        <v>0</v>
      </c>
      <c r="W872" s="247" t="str">
        <f t="shared" si="800"/>
        <v>No</v>
      </c>
      <c r="X872" s="248" t="b">
        <f t="shared" si="764"/>
        <v>0</v>
      </c>
      <c r="Y872" s="248" t="b">
        <f t="shared" si="765"/>
        <v>0</v>
      </c>
      <c r="Z872" s="248" t="b">
        <f t="shared" si="766"/>
        <v>0</v>
      </c>
      <c r="AA872" s="248" t="b">
        <f t="shared" si="767"/>
        <v>0</v>
      </c>
      <c r="AB872" s="248" t="str">
        <f t="shared" si="801"/>
        <v>No</v>
      </c>
      <c r="AC872" s="249" t="b">
        <f t="shared" si="768"/>
        <v>0</v>
      </c>
      <c r="AD872" s="249" t="b">
        <f t="shared" si="769"/>
        <v>0</v>
      </c>
      <c r="AE872" s="249" t="b">
        <f t="shared" si="770"/>
        <v>0</v>
      </c>
      <c r="AF872" s="249" t="b">
        <f t="shared" si="771"/>
        <v>0</v>
      </c>
      <c r="AG872" s="249" t="str">
        <f t="shared" si="802"/>
        <v>No</v>
      </c>
      <c r="AH872" s="250" t="b">
        <f t="shared" si="772"/>
        <v>0</v>
      </c>
      <c r="AI872" s="250" t="b">
        <f t="shared" si="773"/>
        <v>0</v>
      </c>
      <c r="AJ872" s="250" t="b">
        <f t="shared" si="774"/>
        <v>0</v>
      </c>
      <c r="AK872" s="250" t="b">
        <f t="shared" si="775"/>
        <v>0</v>
      </c>
      <c r="AL872" s="250" t="str">
        <f t="shared" si="803"/>
        <v>No</v>
      </c>
      <c r="AN872" s="246" t="str">
        <f t="shared" si="804"/>
        <v/>
      </c>
      <c r="AO872" s="247" t="str">
        <f t="shared" si="805"/>
        <v/>
      </c>
      <c r="AP872" s="248" t="str">
        <f t="shared" si="806"/>
        <v/>
      </c>
      <c r="AQ872" s="249" t="str">
        <f t="shared" si="807"/>
        <v/>
      </c>
      <c r="AR872" s="250" t="str">
        <f t="shared" si="808"/>
        <v/>
      </c>
      <c r="AS872" s="234"/>
      <c r="AY872" s="385">
        <f t="shared" si="809"/>
        <v>0</v>
      </c>
      <c r="AZ872" s="385">
        <f t="shared" si="776"/>
        <v>0</v>
      </c>
      <c r="BA872" s="385">
        <f t="shared" si="810"/>
        <v>0</v>
      </c>
      <c r="BB872" s="385">
        <f t="shared" si="777"/>
        <v>0</v>
      </c>
      <c r="BC872" s="385">
        <f t="shared" si="778"/>
        <v>0</v>
      </c>
      <c r="BD872" s="385">
        <f t="shared" si="779"/>
        <v>0</v>
      </c>
      <c r="BE872" s="385">
        <f t="shared" si="780"/>
        <v>0</v>
      </c>
      <c r="BF872" s="385">
        <f t="shared" si="781"/>
        <v>0</v>
      </c>
      <c r="BG872" s="385">
        <f t="shared" si="782"/>
        <v>0</v>
      </c>
      <c r="BH872" s="385">
        <f t="shared" si="783"/>
        <v>0</v>
      </c>
      <c r="BI872" s="385">
        <f t="shared" si="784"/>
        <v>0</v>
      </c>
      <c r="BJ872" s="385">
        <f t="shared" si="785"/>
        <v>0</v>
      </c>
      <c r="BK872" s="385">
        <f t="shared" si="786"/>
        <v>0</v>
      </c>
      <c r="BL872" s="385">
        <f t="shared" si="787"/>
        <v>0</v>
      </c>
      <c r="BM872" s="385">
        <f t="shared" si="788"/>
        <v>0</v>
      </c>
      <c r="BN872" s="385">
        <f t="shared" si="789"/>
        <v>0</v>
      </c>
      <c r="CK872" s="239">
        <f t="shared" si="811"/>
        <v>0</v>
      </c>
      <c r="CL872" s="239">
        <f t="shared" si="812"/>
        <v>0</v>
      </c>
    </row>
    <row r="873" spans="3:90" x14ac:dyDescent="0.35">
      <c r="C873" s="235"/>
      <c r="D873" s="246" t="str">
        <f t="shared" si="790"/>
        <v/>
      </c>
      <c r="E873" s="247" t="str">
        <f t="shared" si="791"/>
        <v/>
      </c>
      <c r="F873" s="248" t="str">
        <f t="shared" si="792"/>
        <v/>
      </c>
      <c r="G873" s="249" t="str">
        <f t="shared" si="793"/>
        <v/>
      </c>
      <c r="H873" s="250" t="str">
        <f t="shared" si="794"/>
        <v/>
      </c>
      <c r="I873" s="386" t="str">
        <f t="shared" si="755"/>
        <v/>
      </c>
      <c r="J873" s="387" t="str">
        <f t="shared" si="756"/>
        <v/>
      </c>
      <c r="K873" s="388" t="str">
        <f t="shared" si="757"/>
        <v/>
      </c>
      <c r="L873" s="389" t="str">
        <f t="shared" si="758"/>
        <v/>
      </c>
      <c r="M873" s="250" t="str">
        <f t="shared" si="759"/>
        <v/>
      </c>
      <c r="N873" s="246" t="b">
        <f t="shared" si="795"/>
        <v>0</v>
      </c>
      <c r="O873" s="246" t="b">
        <f t="shared" si="796"/>
        <v>0</v>
      </c>
      <c r="P873" s="246" t="b">
        <f t="shared" si="797"/>
        <v>0</v>
      </c>
      <c r="Q873" s="246" t="b">
        <f t="shared" si="798"/>
        <v>0</v>
      </c>
      <c r="R873" s="246" t="str">
        <f t="shared" si="799"/>
        <v>No</v>
      </c>
      <c r="S873" s="247" t="b">
        <f t="shared" si="760"/>
        <v>0</v>
      </c>
      <c r="T873" s="247" t="b">
        <f t="shared" si="761"/>
        <v>0</v>
      </c>
      <c r="U873" s="247" t="b">
        <f t="shared" si="762"/>
        <v>0</v>
      </c>
      <c r="V873" s="247" t="b">
        <f t="shared" si="763"/>
        <v>0</v>
      </c>
      <c r="W873" s="247" t="str">
        <f t="shared" si="800"/>
        <v>No</v>
      </c>
      <c r="X873" s="248" t="b">
        <f t="shared" si="764"/>
        <v>0</v>
      </c>
      <c r="Y873" s="248" t="b">
        <f t="shared" si="765"/>
        <v>0</v>
      </c>
      <c r="Z873" s="248" t="b">
        <f t="shared" si="766"/>
        <v>0</v>
      </c>
      <c r="AA873" s="248" t="b">
        <f t="shared" si="767"/>
        <v>0</v>
      </c>
      <c r="AB873" s="248" t="str">
        <f t="shared" si="801"/>
        <v>No</v>
      </c>
      <c r="AC873" s="249" t="b">
        <f t="shared" si="768"/>
        <v>0</v>
      </c>
      <c r="AD873" s="249" t="b">
        <f t="shared" si="769"/>
        <v>0</v>
      </c>
      <c r="AE873" s="249" t="b">
        <f t="shared" si="770"/>
        <v>0</v>
      </c>
      <c r="AF873" s="249" t="b">
        <f t="shared" si="771"/>
        <v>0</v>
      </c>
      <c r="AG873" s="249" t="str">
        <f t="shared" si="802"/>
        <v>No</v>
      </c>
      <c r="AH873" s="250" t="b">
        <f t="shared" si="772"/>
        <v>0</v>
      </c>
      <c r="AI873" s="250" t="b">
        <f t="shared" si="773"/>
        <v>0</v>
      </c>
      <c r="AJ873" s="250" t="b">
        <f t="shared" si="774"/>
        <v>0</v>
      </c>
      <c r="AK873" s="250" t="b">
        <f t="shared" si="775"/>
        <v>0</v>
      </c>
      <c r="AL873" s="250" t="str">
        <f t="shared" si="803"/>
        <v>No</v>
      </c>
      <c r="AN873" s="246" t="str">
        <f t="shared" si="804"/>
        <v/>
      </c>
      <c r="AO873" s="247" t="str">
        <f t="shared" si="805"/>
        <v/>
      </c>
      <c r="AP873" s="248" t="str">
        <f t="shared" si="806"/>
        <v/>
      </c>
      <c r="AQ873" s="249" t="str">
        <f t="shared" si="807"/>
        <v/>
      </c>
      <c r="AR873" s="250" t="str">
        <f t="shared" si="808"/>
        <v/>
      </c>
      <c r="AS873" s="234"/>
      <c r="AY873" s="385">
        <f t="shared" si="809"/>
        <v>0</v>
      </c>
      <c r="AZ873" s="385">
        <f t="shared" si="776"/>
        <v>0</v>
      </c>
      <c r="BA873" s="385">
        <f t="shared" si="810"/>
        <v>0</v>
      </c>
      <c r="BB873" s="385">
        <f t="shared" si="777"/>
        <v>0</v>
      </c>
      <c r="BC873" s="385">
        <f t="shared" si="778"/>
        <v>0</v>
      </c>
      <c r="BD873" s="385">
        <f t="shared" si="779"/>
        <v>0</v>
      </c>
      <c r="BE873" s="385">
        <f t="shared" si="780"/>
        <v>0</v>
      </c>
      <c r="BF873" s="385">
        <f t="shared" si="781"/>
        <v>0</v>
      </c>
      <c r="BG873" s="385">
        <f t="shared" si="782"/>
        <v>0</v>
      </c>
      <c r="BH873" s="385">
        <f t="shared" si="783"/>
        <v>0</v>
      </c>
      <c r="BI873" s="385">
        <f t="shared" si="784"/>
        <v>0</v>
      </c>
      <c r="BJ873" s="385">
        <f t="shared" si="785"/>
        <v>0</v>
      </c>
      <c r="BK873" s="385">
        <f t="shared" si="786"/>
        <v>0</v>
      </c>
      <c r="BL873" s="385">
        <f t="shared" si="787"/>
        <v>0</v>
      </c>
      <c r="BM873" s="385">
        <f t="shared" si="788"/>
        <v>0</v>
      </c>
      <c r="BN873" s="385">
        <f t="shared" si="789"/>
        <v>0</v>
      </c>
      <c r="CK873" s="239">
        <f t="shared" si="811"/>
        <v>0</v>
      </c>
      <c r="CL873" s="239">
        <f t="shared" si="812"/>
        <v>0</v>
      </c>
    </row>
    <row r="874" spans="3:90" x14ac:dyDescent="0.35">
      <c r="C874" s="235"/>
      <c r="D874" s="246" t="str">
        <f t="shared" si="790"/>
        <v/>
      </c>
      <c r="E874" s="247" t="str">
        <f t="shared" si="791"/>
        <v/>
      </c>
      <c r="F874" s="248" t="str">
        <f t="shared" si="792"/>
        <v/>
      </c>
      <c r="G874" s="249" t="str">
        <f t="shared" si="793"/>
        <v/>
      </c>
      <c r="H874" s="250" t="str">
        <f t="shared" si="794"/>
        <v/>
      </c>
      <c r="I874" s="386" t="str">
        <f t="shared" si="755"/>
        <v/>
      </c>
      <c r="J874" s="387" t="str">
        <f t="shared" si="756"/>
        <v/>
      </c>
      <c r="K874" s="388" t="str">
        <f t="shared" si="757"/>
        <v/>
      </c>
      <c r="L874" s="389" t="str">
        <f t="shared" si="758"/>
        <v/>
      </c>
      <c r="M874" s="250" t="str">
        <f t="shared" si="759"/>
        <v/>
      </c>
      <c r="N874" s="246" t="b">
        <f t="shared" si="795"/>
        <v>0</v>
      </c>
      <c r="O874" s="246" t="b">
        <f t="shared" si="796"/>
        <v>0</v>
      </c>
      <c r="P874" s="246" t="b">
        <f t="shared" si="797"/>
        <v>0</v>
      </c>
      <c r="Q874" s="246" t="b">
        <f t="shared" si="798"/>
        <v>0</v>
      </c>
      <c r="R874" s="246" t="str">
        <f t="shared" si="799"/>
        <v>No</v>
      </c>
      <c r="S874" s="247" t="b">
        <f t="shared" si="760"/>
        <v>0</v>
      </c>
      <c r="T874" s="247" t="b">
        <f t="shared" si="761"/>
        <v>0</v>
      </c>
      <c r="U874" s="247" t="b">
        <f t="shared" si="762"/>
        <v>0</v>
      </c>
      <c r="V874" s="247" t="b">
        <f t="shared" si="763"/>
        <v>0</v>
      </c>
      <c r="W874" s="247" t="str">
        <f t="shared" si="800"/>
        <v>No</v>
      </c>
      <c r="X874" s="248" t="b">
        <f t="shared" si="764"/>
        <v>0</v>
      </c>
      <c r="Y874" s="248" t="b">
        <f t="shared" si="765"/>
        <v>0</v>
      </c>
      <c r="Z874" s="248" t="b">
        <f t="shared" si="766"/>
        <v>0</v>
      </c>
      <c r="AA874" s="248" t="b">
        <f t="shared" si="767"/>
        <v>0</v>
      </c>
      <c r="AB874" s="248" t="str">
        <f t="shared" si="801"/>
        <v>No</v>
      </c>
      <c r="AC874" s="249" t="b">
        <f t="shared" si="768"/>
        <v>0</v>
      </c>
      <c r="AD874" s="249" t="b">
        <f t="shared" si="769"/>
        <v>0</v>
      </c>
      <c r="AE874" s="249" t="b">
        <f t="shared" si="770"/>
        <v>0</v>
      </c>
      <c r="AF874" s="249" t="b">
        <f t="shared" si="771"/>
        <v>0</v>
      </c>
      <c r="AG874" s="249" t="str">
        <f t="shared" si="802"/>
        <v>No</v>
      </c>
      <c r="AH874" s="250" t="b">
        <f t="shared" si="772"/>
        <v>0</v>
      </c>
      <c r="AI874" s="250" t="b">
        <f t="shared" si="773"/>
        <v>0</v>
      </c>
      <c r="AJ874" s="250" t="b">
        <f t="shared" si="774"/>
        <v>0</v>
      </c>
      <c r="AK874" s="250" t="b">
        <f t="shared" si="775"/>
        <v>0</v>
      </c>
      <c r="AL874" s="250" t="str">
        <f t="shared" si="803"/>
        <v>No</v>
      </c>
      <c r="AN874" s="246" t="str">
        <f t="shared" si="804"/>
        <v/>
      </c>
      <c r="AO874" s="247" t="str">
        <f t="shared" si="805"/>
        <v/>
      </c>
      <c r="AP874" s="248" t="str">
        <f t="shared" si="806"/>
        <v/>
      </c>
      <c r="AQ874" s="249" t="str">
        <f t="shared" si="807"/>
        <v/>
      </c>
      <c r="AR874" s="250" t="str">
        <f t="shared" si="808"/>
        <v/>
      </c>
      <c r="AS874" s="234"/>
      <c r="AY874" s="385">
        <f t="shared" si="809"/>
        <v>0</v>
      </c>
      <c r="AZ874" s="385">
        <f t="shared" si="776"/>
        <v>0</v>
      </c>
      <c r="BA874" s="385">
        <f t="shared" si="810"/>
        <v>0</v>
      </c>
      <c r="BB874" s="385">
        <f t="shared" si="777"/>
        <v>0</v>
      </c>
      <c r="BC874" s="385">
        <f t="shared" si="778"/>
        <v>0</v>
      </c>
      <c r="BD874" s="385">
        <f t="shared" si="779"/>
        <v>0</v>
      </c>
      <c r="BE874" s="385">
        <f t="shared" si="780"/>
        <v>0</v>
      </c>
      <c r="BF874" s="385">
        <f t="shared" si="781"/>
        <v>0</v>
      </c>
      <c r="BG874" s="385">
        <f t="shared" si="782"/>
        <v>0</v>
      </c>
      <c r="BH874" s="385">
        <f t="shared" si="783"/>
        <v>0</v>
      </c>
      <c r="BI874" s="385">
        <f t="shared" si="784"/>
        <v>0</v>
      </c>
      <c r="BJ874" s="385">
        <f t="shared" si="785"/>
        <v>0</v>
      </c>
      <c r="BK874" s="385">
        <f t="shared" si="786"/>
        <v>0</v>
      </c>
      <c r="BL874" s="385">
        <f t="shared" si="787"/>
        <v>0</v>
      </c>
      <c r="BM874" s="385">
        <f t="shared" si="788"/>
        <v>0</v>
      </c>
      <c r="BN874" s="385">
        <f t="shared" si="789"/>
        <v>0</v>
      </c>
      <c r="CK874" s="239">
        <f t="shared" si="811"/>
        <v>0</v>
      </c>
      <c r="CL874" s="239">
        <f t="shared" si="812"/>
        <v>0</v>
      </c>
    </row>
    <row r="875" spans="3:90" x14ac:dyDescent="0.35">
      <c r="C875" s="235"/>
      <c r="D875" s="246" t="str">
        <f t="shared" si="790"/>
        <v/>
      </c>
      <c r="E875" s="247" t="str">
        <f t="shared" si="791"/>
        <v/>
      </c>
      <c r="F875" s="248" t="str">
        <f t="shared" si="792"/>
        <v/>
      </c>
      <c r="G875" s="249" t="str">
        <f t="shared" si="793"/>
        <v/>
      </c>
      <c r="H875" s="250" t="str">
        <f t="shared" si="794"/>
        <v/>
      </c>
      <c r="I875" s="386" t="str">
        <f t="shared" si="755"/>
        <v/>
      </c>
      <c r="J875" s="387" t="str">
        <f t="shared" si="756"/>
        <v/>
      </c>
      <c r="K875" s="388" t="str">
        <f t="shared" si="757"/>
        <v/>
      </c>
      <c r="L875" s="389" t="str">
        <f t="shared" si="758"/>
        <v/>
      </c>
      <c r="M875" s="250" t="str">
        <f t="shared" si="759"/>
        <v/>
      </c>
      <c r="N875" s="246" t="b">
        <f t="shared" si="795"/>
        <v>0</v>
      </c>
      <c r="O875" s="246" t="b">
        <f t="shared" si="796"/>
        <v>0</v>
      </c>
      <c r="P875" s="246" t="b">
        <f t="shared" si="797"/>
        <v>0</v>
      </c>
      <c r="Q875" s="246" t="b">
        <f t="shared" si="798"/>
        <v>0</v>
      </c>
      <c r="R875" s="246" t="str">
        <f t="shared" si="799"/>
        <v>No</v>
      </c>
      <c r="S875" s="247" t="b">
        <f t="shared" si="760"/>
        <v>0</v>
      </c>
      <c r="T875" s="247" t="b">
        <f t="shared" si="761"/>
        <v>0</v>
      </c>
      <c r="U875" s="247" t="b">
        <f t="shared" si="762"/>
        <v>0</v>
      </c>
      <c r="V875" s="247" t="b">
        <f t="shared" si="763"/>
        <v>0</v>
      </c>
      <c r="W875" s="247" t="str">
        <f t="shared" si="800"/>
        <v>No</v>
      </c>
      <c r="X875" s="248" t="b">
        <f t="shared" si="764"/>
        <v>0</v>
      </c>
      <c r="Y875" s="248" t="b">
        <f t="shared" si="765"/>
        <v>0</v>
      </c>
      <c r="Z875" s="248" t="b">
        <f t="shared" si="766"/>
        <v>0</v>
      </c>
      <c r="AA875" s="248" t="b">
        <f t="shared" si="767"/>
        <v>0</v>
      </c>
      <c r="AB875" s="248" t="str">
        <f t="shared" si="801"/>
        <v>No</v>
      </c>
      <c r="AC875" s="249" t="b">
        <f t="shared" si="768"/>
        <v>0</v>
      </c>
      <c r="AD875" s="249" t="b">
        <f t="shared" si="769"/>
        <v>0</v>
      </c>
      <c r="AE875" s="249" t="b">
        <f t="shared" si="770"/>
        <v>0</v>
      </c>
      <c r="AF875" s="249" t="b">
        <f t="shared" si="771"/>
        <v>0</v>
      </c>
      <c r="AG875" s="249" t="str">
        <f t="shared" si="802"/>
        <v>No</v>
      </c>
      <c r="AH875" s="250" t="b">
        <f t="shared" si="772"/>
        <v>0</v>
      </c>
      <c r="AI875" s="250" t="b">
        <f t="shared" si="773"/>
        <v>0</v>
      </c>
      <c r="AJ875" s="250" t="b">
        <f t="shared" si="774"/>
        <v>0</v>
      </c>
      <c r="AK875" s="250" t="b">
        <f t="shared" si="775"/>
        <v>0</v>
      </c>
      <c r="AL875" s="250" t="str">
        <f t="shared" si="803"/>
        <v>No</v>
      </c>
      <c r="AN875" s="246" t="str">
        <f t="shared" si="804"/>
        <v/>
      </c>
      <c r="AO875" s="247" t="str">
        <f t="shared" si="805"/>
        <v/>
      </c>
      <c r="AP875" s="248" t="str">
        <f t="shared" si="806"/>
        <v/>
      </c>
      <c r="AQ875" s="249" t="str">
        <f t="shared" si="807"/>
        <v/>
      </c>
      <c r="AR875" s="250" t="str">
        <f t="shared" si="808"/>
        <v/>
      </c>
      <c r="AS875" s="234"/>
      <c r="AY875" s="385">
        <f t="shared" si="809"/>
        <v>0</v>
      </c>
      <c r="AZ875" s="385">
        <f t="shared" si="776"/>
        <v>0</v>
      </c>
      <c r="BA875" s="385">
        <f t="shared" si="810"/>
        <v>0</v>
      </c>
      <c r="BB875" s="385">
        <f t="shared" si="777"/>
        <v>0</v>
      </c>
      <c r="BC875" s="385">
        <f t="shared" si="778"/>
        <v>0</v>
      </c>
      <c r="BD875" s="385">
        <f t="shared" si="779"/>
        <v>0</v>
      </c>
      <c r="BE875" s="385">
        <f t="shared" si="780"/>
        <v>0</v>
      </c>
      <c r="BF875" s="385">
        <f t="shared" si="781"/>
        <v>0</v>
      </c>
      <c r="BG875" s="385">
        <f t="shared" si="782"/>
        <v>0</v>
      </c>
      <c r="BH875" s="385">
        <f t="shared" si="783"/>
        <v>0</v>
      </c>
      <c r="BI875" s="385">
        <f t="shared" si="784"/>
        <v>0</v>
      </c>
      <c r="BJ875" s="385">
        <f t="shared" si="785"/>
        <v>0</v>
      </c>
      <c r="BK875" s="385">
        <f t="shared" si="786"/>
        <v>0</v>
      </c>
      <c r="BL875" s="385">
        <f t="shared" si="787"/>
        <v>0</v>
      </c>
      <c r="BM875" s="385">
        <f t="shared" si="788"/>
        <v>0</v>
      </c>
      <c r="BN875" s="385">
        <f t="shared" si="789"/>
        <v>0</v>
      </c>
      <c r="CK875" s="239">
        <f t="shared" si="811"/>
        <v>0</v>
      </c>
      <c r="CL875" s="239">
        <f t="shared" si="812"/>
        <v>0</v>
      </c>
    </row>
    <row r="876" spans="3:90" x14ac:dyDescent="0.35">
      <c r="C876" s="235"/>
      <c r="D876" s="246" t="str">
        <f t="shared" si="790"/>
        <v/>
      </c>
      <c r="E876" s="247" t="str">
        <f t="shared" si="791"/>
        <v/>
      </c>
      <c r="F876" s="248" t="str">
        <f t="shared" si="792"/>
        <v/>
      </c>
      <c r="G876" s="249" t="str">
        <f t="shared" si="793"/>
        <v/>
      </c>
      <c r="H876" s="250" t="str">
        <f t="shared" si="794"/>
        <v/>
      </c>
      <c r="I876" s="386" t="str">
        <f t="shared" si="755"/>
        <v/>
      </c>
      <c r="J876" s="387" t="str">
        <f t="shared" si="756"/>
        <v/>
      </c>
      <c r="K876" s="388" t="str">
        <f t="shared" si="757"/>
        <v/>
      </c>
      <c r="L876" s="389" t="str">
        <f t="shared" si="758"/>
        <v/>
      </c>
      <c r="M876" s="250" t="str">
        <f t="shared" si="759"/>
        <v/>
      </c>
      <c r="N876" s="246" t="b">
        <f t="shared" si="795"/>
        <v>0</v>
      </c>
      <c r="O876" s="246" t="b">
        <f t="shared" si="796"/>
        <v>0</v>
      </c>
      <c r="P876" s="246" t="b">
        <f t="shared" si="797"/>
        <v>0</v>
      </c>
      <c r="Q876" s="246" t="b">
        <f t="shared" si="798"/>
        <v>0</v>
      </c>
      <c r="R876" s="246" t="str">
        <f t="shared" si="799"/>
        <v>No</v>
      </c>
      <c r="S876" s="247" t="b">
        <f t="shared" si="760"/>
        <v>0</v>
      </c>
      <c r="T876" s="247" t="b">
        <f t="shared" si="761"/>
        <v>0</v>
      </c>
      <c r="U876" s="247" t="b">
        <f t="shared" si="762"/>
        <v>0</v>
      </c>
      <c r="V876" s="247" t="b">
        <f t="shared" si="763"/>
        <v>0</v>
      </c>
      <c r="W876" s="247" t="str">
        <f t="shared" si="800"/>
        <v>No</v>
      </c>
      <c r="X876" s="248" t="b">
        <f t="shared" si="764"/>
        <v>0</v>
      </c>
      <c r="Y876" s="248" t="b">
        <f t="shared" si="765"/>
        <v>0</v>
      </c>
      <c r="Z876" s="248" t="b">
        <f t="shared" si="766"/>
        <v>0</v>
      </c>
      <c r="AA876" s="248" t="b">
        <f t="shared" si="767"/>
        <v>0</v>
      </c>
      <c r="AB876" s="248" t="str">
        <f t="shared" si="801"/>
        <v>No</v>
      </c>
      <c r="AC876" s="249" t="b">
        <f t="shared" si="768"/>
        <v>0</v>
      </c>
      <c r="AD876" s="249" t="b">
        <f t="shared" si="769"/>
        <v>0</v>
      </c>
      <c r="AE876" s="249" t="b">
        <f t="shared" si="770"/>
        <v>0</v>
      </c>
      <c r="AF876" s="249" t="b">
        <f t="shared" si="771"/>
        <v>0</v>
      </c>
      <c r="AG876" s="249" t="str">
        <f t="shared" si="802"/>
        <v>No</v>
      </c>
      <c r="AH876" s="250" t="b">
        <f t="shared" si="772"/>
        <v>0</v>
      </c>
      <c r="AI876" s="250" t="b">
        <f t="shared" si="773"/>
        <v>0</v>
      </c>
      <c r="AJ876" s="250" t="b">
        <f t="shared" si="774"/>
        <v>0</v>
      </c>
      <c r="AK876" s="250" t="b">
        <f t="shared" si="775"/>
        <v>0</v>
      </c>
      <c r="AL876" s="250" t="str">
        <f t="shared" si="803"/>
        <v>No</v>
      </c>
      <c r="AN876" s="246" t="str">
        <f t="shared" si="804"/>
        <v/>
      </c>
      <c r="AO876" s="247" t="str">
        <f t="shared" si="805"/>
        <v/>
      </c>
      <c r="AP876" s="248" t="str">
        <f t="shared" si="806"/>
        <v/>
      </c>
      <c r="AQ876" s="249" t="str">
        <f t="shared" si="807"/>
        <v/>
      </c>
      <c r="AR876" s="250" t="str">
        <f t="shared" si="808"/>
        <v/>
      </c>
      <c r="AS876" s="234"/>
      <c r="AY876" s="385">
        <f t="shared" si="809"/>
        <v>0</v>
      </c>
      <c r="AZ876" s="385">
        <f t="shared" si="776"/>
        <v>0</v>
      </c>
      <c r="BA876" s="385">
        <f t="shared" si="810"/>
        <v>0</v>
      </c>
      <c r="BB876" s="385">
        <f t="shared" si="777"/>
        <v>0</v>
      </c>
      <c r="BC876" s="385">
        <f t="shared" si="778"/>
        <v>0</v>
      </c>
      <c r="BD876" s="385">
        <f t="shared" si="779"/>
        <v>0</v>
      </c>
      <c r="BE876" s="385">
        <f t="shared" si="780"/>
        <v>0</v>
      </c>
      <c r="BF876" s="385">
        <f t="shared" si="781"/>
        <v>0</v>
      </c>
      <c r="BG876" s="385">
        <f t="shared" si="782"/>
        <v>0</v>
      </c>
      <c r="BH876" s="385">
        <f t="shared" si="783"/>
        <v>0</v>
      </c>
      <c r="BI876" s="385">
        <f t="shared" si="784"/>
        <v>0</v>
      </c>
      <c r="BJ876" s="385">
        <f t="shared" si="785"/>
        <v>0</v>
      </c>
      <c r="BK876" s="385">
        <f t="shared" si="786"/>
        <v>0</v>
      </c>
      <c r="BL876" s="385">
        <f t="shared" si="787"/>
        <v>0</v>
      </c>
      <c r="BM876" s="385">
        <f t="shared" si="788"/>
        <v>0</v>
      </c>
      <c r="BN876" s="385">
        <f t="shared" si="789"/>
        <v>0</v>
      </c>
      <c r="CK876" s="239">
        <f t="shared" si="811"/>
        <v>0</v>
      </c>
      <c r="CL876" s="239">
        <f t="shared" si="812"/>
        <v>0</v>
      </c>
    </row>
    <row r="877" spans="3:90" x14ac:dyDescent="0.35">
      <c r="C877" s="235"/>
      <c r="D877" s="246" t="str">
        <f t="shared" si="790"/>
        <v/>
      </c>
      <c r="E877" s="247" t="str">
        <f t="shared" si="791"/>
        <v/>
      </c>
      <c r="F877" s="248" t="str">
        <f t="shared" si="792"/>
        <v/>
      </c>
      <c r="G877" s="249" t="str">
        <f t="shared" si="793"/>
        <v/>
      </c>
      <c r="H877" s="250" t="str">
        <f t="shared" si="794"/>
        <v/>
      </c>
      <c r="I877" s="386" t="str">
        <f t="shared" si="755"/>
        <v/>
      </c>
      <c r="J877" s="387" t="str">
        <f t="shared" si="756"/>
        <v/>
      </c>
      <c r="K877" s="388" t="str">
        <f t="shared" si="757"/>
        <v/>
      </c>
      <c r="L877" s="389" t="str">
        <f t="shared" si="758"/>
        <v/>
      </c>
      <c r="M877" s="250" t="str">
        <f t="shared" si="759"/>
        <v/>
      </c>
      <c r="N877" s="246" t="b">
        <f t="shared" si="795"/>
        <v>0</v>
      </c>
      <c r="O877" s="246" t="b">
        <f t="shared" si="796"/>
        <v>0</v>
      </c>
      <c r="P877" s="246" t="b">
        <f t="shared" si="797"/>
        <v>0</v>
      </c>
      <c r="Q877" s="246" t="b">
        <f t="shared" si="798"/>
        <v>0</v>
      </c>
      <c r="R877" s="246" t="str">
        <f t="shared" si="799"/>
        <v>No</v>
      </c>
      <c r="S877" s="247" t="b">
        <f t="shared" si="760"/>
        <v>0</v>
      </c>
      <c r="T877" s="247" t="b">
        <f t="shared" si="761"/>
        <v>0</v>
      </c>
      <c r="U877" s="247" t="b">
        <f t="shared" si="762"/>
        <v>0</v>
      </c>
      <c r="V877" s="247" t="b">
        <f t="shared" si="763"/>
        <v>0</v>
      </c>
      <c r="W877" s="247" t="str">
        <f t="shared" si="800"/>
        <v>No</v>
      </c>
      <c r="X877" s="248" t="b">
        <f t="shared" si="764"/>
        <v>0</v>
      </c>
      <c r="Y877" s="248" t="b">
        <f t="shared" si="765"/>
        <v>0</v>
      </c>
      <c r="Z877" s="248" t="b">
        <f t="shared" si="766"/>
        <v>0</v>
      </c>
      <c r="AA877" s="248" t="b">
        <f t="shared" si="767"/>
        <v>0</v>
      </c>
      <c r="AB877" s="248" t="str">
        <f t="shared" si="801"/>
        <v>No</v>
      </c>
      <c r="AC877" s="249" t="b">
        <f t="shared" si="768"/>
        <v>0</v>
      </c>
      <c r="AD877" s="249" t="b">
        <f t="shared" si="769"/>
        <v>0</v>
      </c>
      <c r="AE877" s="249" t="b">
        <f t="shared" si="770"/>
        <v>0</v>
      </c>
      <c r="AF877" s="249" t="b">
        <f t="shared" si="771"/>
        <v>0</v>
      </c>
      <c r="AG877" s="249" t="str">
        <f t="shared" si="802"/>
        <v>No</v>
      </c>
      <c r="AH877" s="250" t="b">
        <f t="shared" si="772"/>
        <v>0</v>
      </c>
      <c r="AI877" s="250" t="b">
        <f t="shared" si="773"/>
        <v>0</v>
      </c>
      <c r="AJ877" s="250" t="b">
        <f t="shared" si="774"/>
        <v>0</v>
      </c>
      <c r="AK877" s="250" t="b">
        <f t="shared" si="775"/>
        <v>0</v>
      </c>
      <c r="AL877" s="250" t="str">
        <f t="shared" si="803"/>
        <v>No</v>
      </c>
      <c r="AN877" s="246" t="str">
        <f t="shared" si="804"/>
        <v/>
      </c>
      <c r="AO877" s="247" t="str">
        <f t="shared" si="805"/>
        <v/>
      </c>
      <c r="AP877" s="248" t="str">
        <f t="shared" si="806"/>
        <v/>
      </c>
      <c r="AQ877" s="249" t="str">
        <f t="shared" si="807"/>
        <v/>
      </c>
      <c r="AR877" s="250" t="str">
        <f t="shared" si="808"/>
        <v/>
      </c>
      <c r="AS877" s="234"/>
      <c r="AY877" s="385">
        <f t="shared" si="809"/>
        <v>0</v>
      </c>
      <c r="AZ877" s="385">
        <f t="shared" si="776"/>
        <v>0</v>
      </c>
      <c r="BA877" s="385">
        <f t="shared" si="810"/>
        <v>0</v>
      </c>
      <c r="BB877" s="385">
        <f t="shared" si="777"/>
        <v>0</v>
      </c>
      <c r="BC877" s="385">
        <f t="shared" si="778"/>
        <v>0</v>
      </c>
      <c r="BD877" s="385">
        <f t="shared" si="779"/>
        <v>0</v>
      </c>
      <c r="BE877" s="385">
        <f t="shared" si="780"/>
        <v>0</v>
      </c>
      <c r="BF877" s="385">
        <f t="shared" si="781"/>
        <v>0</v>
      </c>
      <c r="BG877" s="385">
        <f t="shared" si="782"/>
        <v>0</v>
      </c>
      <c r="BH877" s="385">
        <f t="shared" si="783"/>
        <v>0</v>
      </c>
      <c r="BI877" s="385">
        <f t="shared" si="784"/>
        <v>0</v>
      </c>
      <c r="BJ877" s="385">
        <f t="shared" si="785"/>
        <v>0</v>
      </c>
      <c r="BK877" s="385">
        <f t="shared" si="786"/>
        <v>0</v>
      </c>
      <c r="BL877" s="385">
        <f t="shared" si="787"/>
        <v>0</v>
      </c>
      <c r="BM877" s="385">
        <f t="shared" si="788"/>
        <v>0</v>
      </c>
      <c r="BN877" s="385">
        <f t="shared" si="789"/>
        <v>0</v>
      </c>
      <c r="CK877" s="239">
        <f t="shared" si="811"/>
        <v>0</v>
      </c>
      <c r="CL877" s="239">
        <f t="shared" si="812"/>
        <v>0</v>
      </c>
    </row>
    <row r="878" spans="3:90" x14ac:dyDescent="0.35">
      <c r="C878" s="235"/>
      <c r="D878" s="246" t="str">
        <f t="shared" si="790"/>
        <v/>
      </c>
      <c r="E878" s="247" t="str">
        <f t="shared" si="791"/>
        <v/>
      </c>
      <c r="F878" s="248" t="str">
        <f t="shared" si="792"/>
        <v/>
      </c>
      <c r="G878" s="249" t="str">
        <f t="shared" si="793"/>
        <v/>
      </c>
      <c r="H878" s="250" t="str">
        <f t="shared" si="794"/>
        <v/>
      </c>
      <c r="I878" s="386" t="str">
        <f t="shared" si="755"/>
        <v/>
      </c>
      <c r="J878" s="387" t="str">
        <f t="shared" si="756"/>
        <v/>
      </c>
      <c r="K878" s="388" t="str">
        <f t="shared" si="757"/>
        <v/>
      </c>
      <c r="L878" s="389" t="str">
        <f t="shared" si="758"/>
        <v/>
      </c>
      <c r="M878" s="250" t="str">
        <f t="shared" si="759"/>
        <v/>
      </c>
      <c r="N878" s="246" t="b">
        <f t="shared" si="795"/>
        <v>0</v>
      </c>
      <c r="O878" s="246" t="b">
        <f t="shared" si="796"/>
        <v>0</v>
      </c>
      <c r="P878" s="246" t="b">
        <f t="shared" si="797"/>
        <v>0</v>
      </c>
      <c r="Q878" s="246" t="b">
        <f t="shared" si="798"/>
        <v>0</v>
      </c>
      <c r="R878" s="246" t="str">
        <f t="shared" si="799"/>
        <v>No</v>
      </c>
      <c r="S878" s="247" t="b">
        <f t="shared" si="760"/>
        <v>0</v>
      </c>
      <c r="T878" s="247" t="b">
        <f t="shared" si="761"/>
        <v>0</v>
      </c>
      <c r="U878" s="247" t="b">
        <f t="shared" si="762"/>
        <v>0</v>
      </c>
      <c r="V878" s="247" t="b">
        <f t="shared" si="763"/>
        <v>0</v>
      </c>
      <c r="W878" s="247" t="str">
        <f t="shared" si="800"/>
        <v>No</v>
      </c>
      <c r="X878" s="248" t="b">
        <f t="shared" si="764"/>
        <v>0</v>
      </c>
      <c r="Y878" s="248" t="b">
        <f t="shared" si="765"/>
        <v>0</v>
      </c>
      <c r="Z878" s="248" t="b">
        <f t="shared" si="766"/>
        <v>0</v>
      </c>
      <c r="AA878" s="248" t="b">
        <f t="shared" si="767"/>
        <v>0</v>
      </c>
      <c r="AB878" s="248" t="str">
        <f t="shared" si="801"/>
        <v>No</v>
      </c>
      <c r="AC878" s="249" t="b">
        <f t="shared" si="768"/>
        <v>0</v>
      </c>
      <c r="AD878" s="249" t="b">
        <f t="shared" si="769"/>
        <v>0</v>
      </c>
      <c r="AE878" s="249" t="b">
        <f t="shared" si="770"/>
        <v>0</v>
      </c>
      <c r="AF878" s="249" t="b">
        <f t="shared" si="771"/>
        <v>0</v>
      </c>
      <c r="AG878" s="249" t="str">
        <f t="shared" si="802"/>
        <v>No</v>
      </c>
      <c r="AH878" s="250" t="b">
        <f t="shared" si="772"/>
        <v>0</v>
      </c>
      <c r="AI878" s="250" t="b">
        <f t="shared" si="773"/>
        <v>0</v>
      </c>
      <c r="AJ878" s="250" t="b">
        <f t="shared" si="774"/>
        <v>0</v>
      </c>
      <c r="AK878" s="250" t="b">
        <f t="shared" si="775"/>
        <v>0</v>
      </c>
      <c r="AL878" s="250" t="str">
        <f t="shared" si="803"/>
        <v>No</v>
      </c>
      <c r="AN878" s="246" t="str">
        <f t="shared" si="804"/>
        <v/>
      </c>
      <c r="AO878" s="247" t="str">
        <f t="shared" si="805"/>
        <v/>
      </c>
      <c r="AP878" s="248" t="str">
        <f t="shared" si="806"/>
        <v/>
      </c>
      <c r="AQ878" s="249" t="str">
        <f t="shared" si="807"/>
        <v/>
      </c>
      <c r="AR878" s="250" t="str">
        <f t="shared" si="808"/>
        <v/>
      </c>
      <c r="AS878" s="234"/>
      <c r="AY878" s="385">
        <f t="shared" si="809"/>
        <v>0</v>
      </c>
      <c r="AZ878" s="385">
        <f t="shared" si="776"/>
        <v>0</v>
      </c>
      <c r="BA878" s="385">
        <f t="shared" si="810"/>
        <v>0</v>
      </c>
      <c r="BB878" s="385">
        <f t="shared" si="777"/>
        <v>0</v>
      </c>
      <c r="BC878" s="385">
        <f t="shared" si="778"/>
        <v>0</v>
      </c>
      <c r="BD878" s="385">
        <f t="shared" si="779"/>
        <v>0</v>
      </c>
      <c r="BE878" s="385">
        <f t="shared" si="780"/>
        <v>0</v>
      </c>
      <c r="BF878" s="385">
        <f t="shared" si="781"/>
        <v>0</v>
      </c>
      <c r="BG878" s="385">
        <f t="shared" si="782"/>
        <v>0</v>
      </c>
      <c r="BH878" s="385">
        <f t="shared" si="783"/>
        <v>0</v>
      </c>
      <c r="BI878" s="385">
        <f t="shared" si="784"/>
        <v>0</v>
      </c>
      <c r="BJ878" s="385">
        <f t="shared" si="785"/>
        <v>0</v>
      </c>
      <c r="BK878" s="385">
        <f t="shared" si="786"/>
        <v>0</v>
      </c>
      <c r="BL878" s="385">
        <f t="shared" si="787"/>
        <v>0</v>
      </c>
      <c r="BM878" s="385">
        <f t="shared" si="788"/>
        <v>0</v>
      </c>
      <c r="BN878" s="385">
        <f t="shared" si="789"/>
        <v>0</v>
      </c>
      <c r="CK878" s="239">
        <f t="shared" si="811"/>
        <v>0</v>
      </c>
      <c r="CL878" s="239">
        <f t="shared" si="812"/>
        <v>0</v>
      </c>
    </row>
    <row r="879" spans="3:90" x14ac:dyDescent="0.35">
      <c r="C879" s="235"/>
      <c r="D879" s="246" t="str">
        <f t="shared" si="790"/>
        <v/>
      </c>
      <c r="E879" s="247" t="str">
        <f t="shared" si="791"/>
        <v/>
      </c>
      <c r="F879" s="248" t="str">
        <f t="shared" si="792"/>
        <v/>
      </c>
      <c r="G879" s="249" t="str">
        <f t="shared" si="793"/>
        <v/>
      </c>
      <c r="H879" s="250" t="str">
        <f t="shared" si="794"/>
        <v/>
      </c>
      <c r="I879" s="386" t="str">
        <f t="shared" si="755"/>
        <v/>
      </c>
      <c r="J879" s="387" t="str">
        <f t="shared" si="756"/>
        <v/>
      </c>
      <c r="K879" s="388" t="str">
        <f t="shared" si="757"/>
        <v/>
      </c>
      <c r="L879" s="389" t="str">
        <f t="shared" si="758"/>
        <v/>
      </c>
      <c r="M879" s="250" t="str">
        <f t="shared" si="759"/>
        <v/>
      </c>
      <c r="N879" s="246" t="b">
        <f t="shared" si="795"/>
        <v>0</v>
      </c>
      <c r="O879" s="246" t="b">
        <f t="shared" si="796"/>
        <v>0</v>
      </c>
      <c r="P879" s="246" t="b">
        <f t="shared" si="797"/>
        <v>0</v>
      </c>
      <c r="Q879" s="246" t="b">
        <f t="shared" si="798"/>
        <v>0</v>
      </c>
      <c r="R879" s="246" t="str">
        <f t="shared" si="799"/>
        <v>No</v>
      </c>
      <c r="S879" s="247" t="b">
        <f t="shared" si="760"/>
        <v>0</v>
      </c>
      <c r="T879" s="247" t="b">
        <f t="shared" si="761"/>
        <v>0</v>
      </c>
      <c r="U879" s="247" t="b">
        <f t="shared" si="762"/>
        <v>0</v>
      </c>
      <c r="V879" s="247" t="b">
        <f t="shared" si="763"/>
        <v>0</v>
      </c>
      <c r="W879" s="247" t="str">
        <f t="shared" si="800"/>
        <v>No</v>
      </c>
      <c r="X879" s="248" t="b">
        <f t="shared" si="764"/>
        <v>0</v>
      </c>
      <c r="Y879" s="248" t="b">
        <f t="shared" si="765"/>
        <v>0</v>
      </c>
      <c r="Z879" s="248" t="b">
        <f t="shared" si="766"/>
        <v>0</v>
      </c>
      <c r="AA879" s="248" t="b">
        <f t="shared" si="767"/>
        <v>0</v>
      </c>
      <c r="AB879" s="248" t="str">
        <f t="shared" si="801"/>
        <v>No</v>
      </c>
      <c r="AC879" s="249" t="b">
        <f t="shared" si="768"/>
        <v>0</v>
      </c>
      <c r="AD879" s="249" t="b">
        <f t="shared" si="769"/>
        <v>0</v>
      </c>
      <c r="AE879" s="249" t="b">
        <f t="shared" si="770"/>
        <v>0</v>
      </c>
      <c r="AF879" s="249" t="b">
        <f t="shared" si="771"/>
        <v>0</v>
      </c>
      <c r="AG879" s="249" t="str">
        <f t="shared" si="802"/>
        <v>No</v>
      </c>
      <c r="AH879" s="250" t="b">
        <f t="shared" si="772"/>
        <v>0</v>
      </c>
      <c r="AI879" s="250" t="b">
        <f t="shared" si="773"/>
        <v>0</v>
      </c>
      <c r="AJ879" s="250" t="b">
        <f t="shared" si="774"/>
        <v>0</v>
      </c>
      <c r="AK879" s="250" t="b">
        <f t="shared" si="775"/>
        <v>0</v>
      </c>
      <c r="AL879" s="250" t="str">
        <f t="shared" si="803"/>
        <v>No</v>
      </c>
      <c r="AN879" s="246" t="str">
        <f t="shared" si="804"/>
        <v/>
      </c>
      <c r="AO879" s="247" t="str">
        <f t="shared" si="805"/>
        <v/>
      </c>
      <c r="AP879" s="248" t="str">
        <f t="shared" si="806"/>
        <v/>
      </c>
      <c r="AQ879" s="249" t="str">
        <f t="shared" si="807"/>
        <v/>
      </c>
      <c r="AR879" s="250" t="str">
        <f t="shared" si="808"/>
        <v/>
      </c>
      <c r="AS879" s="234"/>
      <c r="AY879" s="385">
        <f t="shared" si="809"/>
        <v>0</v>
      </c>
      <c r="AZ879" s="385">
        <f t="shared" si="776"/>
        <v>0</v>
      </c>
      <c r="BA879" s="385">
        <f t="shared" si="810"/>
        <v>0</v>
      </c>
      <c r="BB879" s="385">
        <f t="shared" si="777"/>
        <v>0</v>
      </c>
      <c r="BC879" s="385">
        <f t="shared" si="778"/>
        <v>0</v>
      </c>
      <c r="BD879" s="385">
        <f t="shared" si="779"/>
        <v>0</v>
      </c>
      <c r="BE879" s="385">
        <f t="shared" si="780"/>
        <v>0</v>
      </c>
      <c r="BF879" s="385">
        <f t="shared" si="781"/>
        <v>0</v>
      </c>
      <c r="BG879" s="385">
        <f t="shared" si="782"/>
        <v>0</v>
      </c>
      <c r="BH879" s="385">
        <f t="shared" si="783"/>
        <v>0</v>
      </c>
      <c r="BI879" s="385">
        <f t="shared" si="784"/>
        <v>0</v>
      </c>
      <c r="BJ879" s="385">
        <f t="shared" si="785"/>
        <v>0</v>
      </c>
      <c r="BK879" s="385">
        <f t="shared" si="786"/>
        <v>0</v>
      </c>
      <c r="BL879" s="385">
        <f t="shared" si="787"/>
        <v>0</v>
      </c>
      <c r="BM879" s="385">
        <f t="shared" si="788"/>
        <v>0</v>
      </c>
      <c r="BN879" s="385">
        <f t="shared" si="789"/>
        <v>0</v>
      </c>
      <c r="CK879" s="239">
        <f t="shared" si="811"/>
        <v>0</v>
      </c>
      <c r="CL879" s="239">
        <f t="shared" si="812"/>
        <v>0</v>
      </c>
    </row>
    <row r="880" spans="3:90" x14ac:dyDescent="0.35">
      <c r="C880" s="235"/>
      <c r="D880" s="246" t="str">
        <f t="shared" si="790"/>
        <v/>
      </c>
      <c r="E880" s="247" t="str">
        <f t="shared" si="791"/>
        <v/>
      </c>
      <c r="F880" s="248" t="str">
        <f t="shared" si="792"/>
        <v/>
      </c>
      <c r="G880" s="249" t="str">
        <f t="shared" si="793"/>
        <v/>
      </c>
      <c r="H880" s="250" t="str">
        <f t="shared" si="794"/>
        <v/>
      </c>
      <c r="I880" s="386" t="str">
        <f t="shared" si="755"/>
        <v/>
      </c>
      <c r="J880" s="387" t="str">
        <f t="shared" si="756"/>
        <v/>
      </c>
      <c r="K880" s="388" t="str">
        <f t="shared" si="757"/>
        <v/>
      </c>
      <c r="L880" s="389" t="str">
        <f t="shared" si="758"/>
        <v/>
      </c>
      <c r="M880" s="250" t="str">
        <f t="shared" si="759"/>
        <v/>
      </c>
      <c r="N880" s="246" t="b">
        <f t="shared" si="795"/>
        <v>0</v>
      </c>
      <c r="O880" s="246" t="b">
        <f t="shared" si="796"/>
        <v>0</v>
      </c>
      <c r="P880" s="246" t="b">
        <f t="shared" si="797"/>
        <v>0</v>
      </c>
      <c r="Q880" s="246" t="b">
        <f t="shared" si="798"/>
        <v>0</v>
      </c>
      <c r="R880" s="246" t="str">
        <f t="shared" si="799"/>
        <v>No</v>
      </c>
      <c r="S880" s="247" t="b">
        <f t="shared" si="760"/>
        <v>0</v>
      </c>
      <c r="T880" s="247" t="b">
        <f t="shared" si="761"/>
        <v>0</v>
      </c>
      <c r="U880" s="247" t="b">
        <f t="shared" si="762"/>
        <v>0</v>
      </c>
      <c r="V880" s="247" t="b">
        <f t="shared" si="763"/>
        <v>0</v>
      </c>
      <c r="W880" s="247" t="str">
        <f t="shared" si="800"/>
        <v>No</v>
      </c>
      <c r="X880" s="248" t="b">
        <f t="shared" si="764"/>
        <v>0</v>
      </c>
      <c r="Y880" s="248" t="b">
        <f t="shared" si="765"/>
        <v>0</v>
      </c>
      <c r="Z880" s="248" t="b">
        <f t="shared" si="766"/>
        <v>0</v>
      </c>
      <c r="AA880" s="248" t="b">
        <f t="shared" si="767"/>
        <v>0</v>
      </c>
      <c r="AB880" s="248" t="str">
        <f t="shared" si="801"/>
        <v>No</v>
      </c>
      <c r="AC880" s="249" t="b">
        <f t="shared" si="768"/>
        <v>0</v>
      </c>
      <c r="AD880" s="249" t="b">
        <f t="shared" si="769"/>
        <v>0</v>
      </c>
      <c r="AE880" s="249" t="b">
        <f t="shared" si="770"/>
        <v>0</v>
      </c>
      <c r="AF880" s="249" t="b">
        <f t="shared" si="771"/>
        <v>0</v>
      </c>
      <c r="AG880" s="249" t="str">
        <f t="shared" si="802"/>
        <v>No</v>
      </c>
      <c r="AH880" s="250" t="b">
        <f t="shared" si="772"/>
        <v>0</v>
      </c>
      <c r="AI880" s="250" t="b">
        <f t="shared" si="773"/>
        <v>0</v>
      </c>
      <c r="AJ880" s="250" t="b">
        <f t="shared" si="774"/>
        <v>0</v>
      </c>
      <c r="AK880" s="250" t="b">
        <f t="shared" si="775"/>
        <v>0</v>
      </c>
      <c r="AL880" s="250" t="str">
        <f t="shared" si="803"/>
        <v>No</v>
      </c>
      <c r="AN880" s="246" t="str">
        <f t="shared" si="804"/>
        <v/>
      </c>
      <c r="AO880" s="247" t="str">
        <f t="shared" si="805"/>
        <v/>
      </c>
      <c r="AP880" s="248" t="str">
        <f t="shared" si="806"/>
        <v/>
      </c>
      <c r="AQ880" s="249" t="str">
        <f t="shared" si="807"/>
        <v/>
      </c>
      <c r="AR880" s="250" t="str">
        <f t="shared" si="808"/>
        <v/>
      </c>
      <c r="AS880" s="234"/>
      <c r="AY880" s="385">
        <f t="shared" si="809"/>
        <v>0</v>
      </c>
      <c r="AZ880" s="385">
        <f t="shared" si="776"/>
        <v>0</v>
      </c>
      <c r="BA880" s="385">
        <f t="shared" si="810"/>
        <v>0</v>
      </c>
      <c r="BB880" s="385">
        <f t="shared" si="777"/>
        <v>0</v>
      </c>
      <c r="BC880" s="385">
        <f t="shared" si="778"/>
        <v>0</v>
      </c>
      <c r="BD880" s="385">
        <f t="shared" si="779"/>
        <v>0</v>
      </c>
      <c r="BE880" s="385">
        <f t="shared" si="780"/>
        <v>0</v>
      </c>
      <c r="BF880" s="385">
        <f t="shared" si="781"/>
        <v>0</v>
      </c>
      <c r="BG880" s="385">
        <f t="shared" si="782"/>
        <v>0</v>
      </c>
      <c r="BH880" s="385">
        <f t="shared" si="783"/>
        <v>0</v>
      </c>
      <c r="BI880" s="385">
        <f t="shared" si="784"/>
        <v>0</v>
      </c>
      <c r="BJ880" s="385">
        <f t="shared" si="785"/>
        <v>0</v>
      </c>
      <c r="BK880" s="385">
        <f t="shared" si="786"/>
        <v>0</v>
      </c>
      <c r="BL880" s="385">
        <f t="shared" si="787"/>
        <v>0</v>
      </c>
      <c r="BM880" s="385">
        <f t="shared" si="788"/>
        <v>0</v>
      </c>
      <c r="BN880" s="385">
        <f t="shared" si="789"/>
        <v>0</v>
      </c>
      <c r="CK880" s="239">
        <f t="shared" si="811"/>
        <v>0</v>
      </c>
      <c r="CL880" s="239">
        <f t="shared" si="812"/>
        <v>0</v>
      </c>
    </row>
    <row r="881" spans="3:90" x14ac:dyDescent="0.35">
      <c r="C881" s="235"/>
      <c r="D881" s="246" t="str">
        <f t="shared" si="790"/>
        <v/>
      </c>
      <c r="E881" s="247" t="str">
        <f t="shared" si="791"/>
        <v/>
      </c>
      <c r="F881" s="248" t="str">
        <f t="shared" si="792"/>
        <v/>
      </c>
      <c r="G881" s="249" t="str">
        <f t="shared" si="793"/>
        <v/>
      </c>
      <c r="H881" s="250" t="str">
        <f t="shared" si="794"/>
        <v/>
      </c>
      <c r="I881" s="386" t="str">
        <f t="shared" si="755"/>
        <v/>
      </c>
      <c r="J881" s="387" t="str">
        <f t="shared" si="756"/>
        <v/>
      </c>
      <c r="K881" s="388" t="str">
        <f t="shared" si="757"/>
        <v/>
      </c>
      <c r="L881" s="389" t="str">
        <f t="shared" si="758"/>
        <v/>
      </c>
      <c r="M881" s="250" t="str">
        <f t="shared" si="759"/>
        <v/>
      </c>
      <c r="N881" s="246" t="b">
        <f t="shared" si="795"/>
        <v>0</v>
      </c>
      <c r="O881" s="246" t="b">
        <f t="shared" si="796"/>
        <v>0</v>
      </c>
      <c r="P881" s="246" t="b">
        <f t="shared" si="797"/>
        <v>0</v>
      </c>
      <c r="Q881" s="246" t="b">
        <f t="shared" si="798"/>
        <v>0</v>
      </c>
      <c r="R881" s="246" t="str">
        <f t="shared" si="799"/>
        <v>No</v>
      </c>
      <c r="S881" s="247" t="b">
        <f t="shared" si="760"/>
        <v>0</v>
      </c>
      <c r="T881" s="247" t="b">
        <f t="shared" si="761"/>
        <v>0</v>
      </c>
      <c r="U881" s="247" t="b">
        <f t="shared" si="762"/>
        <v>0</v>
      </c>
      <c r="V881" s="247" t="b">
        <f t="shared" si="763"/>
        <v>0</v>
      </c>
      <c r="W881" s="247" t="str">
        <f t="shared" si="800"/>
        <v>No</v>
      </c>
      <c r="X881" s="248" t="b">
        <f t="shared" si="764"/>
        <v>0</v>
      </c>
      <c r="Y881" s="248" t="b">
        <f t="shared" si="765"/>
        <v>0</v>
      </c>
      <c r="Z881" s="248" t="b">
        <f t="shared" si="766"/>
        <v>0</v>
      </c>
      <c r="AA881" s="248" t="b">
        <f t="shared" si="767"/>
        <v>0</v>
      </c>
      <c r="AB881" s="248" t="str">
        <f t="shared" si="801"/>
        <v>No</v>
      </c>
      <c r="AC881" s="249" t="b">
        <f t="shared" si="768"/>
        <v>0</v>
      </c>
      <c r="AD881" s="249" t="b">
        <f t="shared" si="769"/>
        <v>0</v>
      </c>
      <c r="AE881" s="249" t="b">
        <f t="shared" si="770"/>
        <v>0</v>
      </c>
      <c r="AF881" s="249" t="b">
        <f t="shared" si="771"/>
        <v>0</v>
      </c>
      <c r="AG881" s="249" t="str">
        <f t="shared" si="802"/>
        <v>No</v>
      </c>
      <c r="AH881" s="250" t="b">
        <f t="shared" si="772"/>
        <v>0</v>
      </c>
      <c r="AI881" s="250" t="b">
        <f t="shared" si="773"/>
        <v>0</v>
      </c>
      <c r="AJ881" s="250" t="b">
        <f t="shared" si="774"/>
        <v>0</v>
      </c>
      <c r="AK881" s="250" t="b">
        <f t="shared" si="775"/>
        <v>0</v>
      </c>
      <c r="AL881" s="250" t="str">
        <f t="shared" si="803"/>
        <v>No</v>
      </c>
      <c r="AN881" s="246" t="str">
        <f t="shared" si="804"/>
        <v/>
      </c>
      <c r="AO881" s="247" t="str">
        <f t="shared" si="805"/>
        <v/>
      </c>
      <c r="AP881" s="248" t="str">
        <f t="shared" si="806"/>
        <v/>
      </c>
      <c r="AQ881" s="249" t="str">
        <f t="shared" si="807"/>
        <v/>
      </c>
      <c r="AR881" s="250" t="str">
        <f t="shared" si="808"/>
        <v/>
      </c>
      <c r="AS881" s="234"/>
      <c r="AY881" s="385">
        <f t="shared" si="809"/>
        <v>0</v>
      </c>
      <c r="AZ881" s="385">
        <f t="shared" si="776"/>
        <v>0</v>
      </c>
      <c r="BA881" s="385">
        <f t="shared" si="810"/>
        <v>0</v>
      </c>
      <c r="BB881" s="385">
        <f t="shared" si="777"/>
        <v>0</v>
      </c>
      <c r="BC881" s="385">
        <f t="shared" si="778"/>
        <v>0</v>
      </c>
      <c r="BD881" s="385">
        <f t="shared" si="779"/>
        <v>0</v>
      </c>
      <c r="BE881" s="385">
        <f t="shared" si="780"/>
        <v>0</v>
      </c>
      <c r="BF881" s="385">
        <f t="shared" si="781"/>
        <v>0</v>
      </c>
      <c r="BG881" s="385">
        <f t="shared" si="782"/>
        <v>0</v>
      </c>
      <c r="BH881" s="385">
        <f t="shared" si="783"/>
        <v>0</v>
      </c>
      <c r="BI881" s="385">
        <f t="shared" si="784"/>
        <v>0</v>
      </c>
      <c r="BJ881" s="385">
        <f t="shared" si="785"/>
        <v>0</v>
      </c>
      <c r="BK881" s="385">
        <f t="shared" si="786"/>
        <v>0</v>
      </c>
      <c r="BL881" s="385">
        <f t="shared" si="787"/>
        <v>0</v>
      </c>
      <c r="BM881" s="385">
        <f t="shared" si="788"/>
        <v>0</v>
      </c>
      <c r="BN881" s="385">
        <f t="shared" si="789"/>
        <v>0</v>
      </c>
      <c r="CK881" s="239">
        <f t="shared" si="811"/>
        <v>0</v>
      </c>
      <c r="CL881" s="239">
        <f t="shared" si="812"/>
        <v>0</v>
      </c>
    </row>
    <row r="882" spans="3:90" x14ac:dyDescent="0.35">
      <c r="C882" s="235"/>
      <c r="D882" s="246" t="str">
        <f t="shared" si="790"/>
        <v/>
      </c>
      <c r="E882" s="247" t="str">
        <f t="shared" si="791"/>
        <v/>
      </c>
      <c r="F882" s="248" t="str">
        <f t="shared" si="792"/>
        <v/>
      </c>
      <c r="G882" s="249" t="str">
        <f t="shared" si="793"/>
        <v/>
      </c>
      <c r="H882" s="250" t="str">
        <f t="shared" si="794"/>
        <v/>
      </c>
      <c r="I882" s="386" t="str">
        <f t="shared" si="755"/>
        <v/>
      </c>
      <c r="J882" s="387" t="str">
        <f t="shared" si="756"/>
        <v/>
      </c>
      <c r="K882" s="388" t="str">
        <f t="shared" si="757"/>
        <v/>
      </c>
      <c r="L882" s="389" t="str">
        <f t="shared" si="758"/>
        <v/>
      </c>
      <c r="M882" s="250" t="str">
        <f t="shared" si="759"/>
        <v/>
      </c>
      <c r="N882" s="246" t="b">
        <f t="shared" si="795"/>
        <v>0</v>
      </c>
      <c r="O882" s="246" t="b">
        <f t="shared" si="796"/>
        <v>0</v>
      </c>
      <c r="P882" s="246" t="b">
        <f t="shared" si="797"/>
        <v>0</v>
      </c>
      <c r="Q882" s="246" t="b">
        <f t="shared" si="798"/>
        <v>0</v>
      </c>
      <c r="R882" s="246" t="str">
        <f t="shared" si="799"/>
        <v>No</v>
      </c>
      <c r="S882" s="247" t="b">
        <f t="shared" si="760"/>
        <v>0</v>
      </c>
      <c r="T882" s="247" t="b">
        <f t="shared" si="761"/>
        <v>0</v>
      </c>
      <c r="U882" s="247" t="b">
        <f t="shared" si="762"/>
        <v>0</v>
      </c>
      <c r="V882" s="247" t="b">
        <f t="shared" si="763"/>
        <v>0</v>
      </c>
      <c r="W882" s="247" t="str">
        <f t="shared" si="800"/>
        <v>No</v>
      </c>
      <c r="X882" s="248" t="b">
        <f t="shared" si="764"/>
        <v>0</v>
      </c>
      <c r="Y882" s="248" t="b">
        <f t="shared" si="765"/>
        <v>0</v>
      </c>
      <c r="Z882" s="248" t="b">
        <f t="shared" si="766"/>
        <v>0</v>
      </c>
      <c r="AA882" s="248" t="b">
        <f t="shared" si="767"/>
        <v>0</v>
      </c>
      <c r="AB882" s="248" t="str">
        <f t="shared" si="801"/>
        <v>No</v>
      </c>
      <c r="AC882" s="249" t="b">
        <f t="shared" si="768"/>
        <v>0</v>
      </c>
      <c r="AD882" s="249" t="b">
        <f t="shared" si="769"/>
        <v>0</v>
      </c>
      <c r="AE882" s="249" t="b">
        <f t="shared" si="770"/>
        <v>0</v>
      </c>
      <c r="AF882" s="249" t="b">
        <f t="shared" si="771"/>
        <v>0</v>
      </c>
      <c r="AG882" s="249" t="str">
        <f t="shared" si="802"/>
        <v>No</v>
      </c>
      <c r="AH882" s="250" t="b">
        <f t="shared" si="772"/>
        <v>0</v>
      </c>
      <c r="AI882" s="250" t="b">
        <f t="shared" si="773"/>
        <v>0</v>
      </c>
      <c r="AJ882" s="250" t="b">
        <f t="shared" si="774"/>
        <v>0</v>
      </c>
      <c r="AK882" s="250" t="b">
        <f t="shared" si="775"/>
        <v>0</v>
      </c>
      <c r="AL882" s="250" t="str">
        <f t="shared" si="803"/>
        <v>No</v>
      </c>
      <c r="AN882" s="246" t="str">
        <f t="shared" si="804"/>
        <v/>
      </c>
      <c r="AO882" s="247" t="str">
        <f t="shared" si="805"/>
        <v/>
      </c>
      <c r="AP882" s="248" t="str">
        <f t="shared" si="806"/>
        <v/>
      </c>
      <c r="AQ882" s="249" t="str">
        <f t="shared" si="807"/>
        <v/>
      </c>
      <c r="AR882" s="250" t="str">
        <f t="shared" si="808"/>
        <v/>
      </c>
      <c r="AS882" s="234"/>
      <c r="AY882" s="385">
        <f t="shared" si="809"/>
        <v>0</v>
      </c>
      <c r="AZ882" s="385">
        <f t="shared" si="776"/>
        <v>0</v>
      </c>
      <c r="BA882" s="385">
        <f t="shared" si="810"/>
        <v>0</v>
      </c>
      <c r="BB882" s="385">
        <f t="shared" si="777"/>
        <v>0</v>
      </c>
      <c r="BC882" s="385">
        <f t="shared" si="778"/>
        <v>0</v>
      </c>
      <c r="BD882" s="385">
        <f t="shared" si="779"/>
        <v>0</v>
      </c>
      <c r="BE882" s="385">
        <f t="shared" si="780"/>
        <v>0</v>
      </c>
      <c r="BF882" s="385">
        <f t="shared" si="781"/>
        <v>0</v>
      </c>
      <c r="BG882" s="385">
        <f t="shared" si="782"/>
        <v>0</v>
      </c>
      <c r="BH882" s="385">
        <f t="shared" si="783"/>
        <v>0</v>
      </c>
      <c r="BI882" s="385">
        <f t="shared" si="784"/>
        <v>0</v>
      </c>
      <c r="BJ882" s="385">
        <f t="shared" si="785"/>
        <v>0</v>
      </c>
      <c r="BK882" s="385">
        <f t="shared" si="786"/>
        <v>0</v>
      </c>
      <c r="BL882" s="385">
        <f t="shared" si="787"/>
        <v>0</v>
      </c>
      <c r="BM882" s="385">
        <f t="shared" si="788"/>
        <v>0</v>
      </c>
      <c r="BN882" s="385">
        <f t="shared" si="789"/>
        <v>0</v>
      </c>
      <c r="CK882" s="239">
        <f t="shared" si="811"/>
        <v>0</v>
      </c>
      <c r="CL882" s="239">
        <f t="shared" si="812"/>
        <v>0</v>
      </c>
    </row>
    <row r="883" spans="3:90" x14ac:dyDescent="0.35">
      <c r="C883" s="235"/>
      <c r="D883" s="246" t="str">
        <f t="shared" si="790"/>
        <v/>
      </c>
      <c r="E883" s="247" t="str">
        <f t="shared" si="791"/>
        <v/>
      </c>
      <c r="F883" s="248" t="str">
        <f t="shared" si="792"/>
        <v/>
      </c>
      <c r="G883" s="249" t="str">
        <f t="shared" si="793"/>
        <v/>
      </c>
      <c r="H883" s="250" t="str">
        <f t="shared" si="794"/>
        <v/>
      </c>
      <c r="I883" s="386" t="str">
        <f t="shared" si="755"/>
        <v/>
      </c>
      <c r="J883" s="387" t="str">
        <f t="shared" si="756"/>
        <v/>
      </c>
      <c r="K883" s="388" t="str">
        <f t="shared" si="757"/>
        <v/>
      </c>
      <c r="L883" s="389" t="str">
        <f t="shared" si="758"/>
        <v/>
      </c>
      <c r="M883" s="250" t="str">
        <f t="shared" si="759"/>
        <v/>
      </c>
      <c r="N883" s="246" t="b">
        <f t="shared" si="795"/>
        <v>0</v>
      </c>
      <c r="O883" s="246" t="b">
        <f t="shared" si="796"/>
        <v>0</v>
      </c>
      <c r="P883" s="246" t="b">
        <f t="shared" si="797"/>
        <v>0</v>
      </c>
      <c r="Q883" s="246" t="b">
        <f t="shared" si="798"/>
        <v>0</v>
      </c>
      <c r="R883" s="246" t="str">
        <f t="shared" si="799"/>
        <v>No</v>
      </c>
      <c r="S883" s="247" t="b">
        <f t="shared" si="760"/>
        <v>0</v>
      </c>
      <c r="T883" s="247" t="b">
        <f t="shared" si="761"/>
        <v>0</v>
      </c>
      <c r="U883" s="247" t="b">
        <f t="shared" si="762"/>
        <v>0</v>
      </c>
      <c r="V883" s="247" t="b">
        <f t="shared" si="763"/>
        <v>0</v>
      </c>
      <c r="W883" s="247" t="str">
        <f t="shared" si="800"/>
        <v>No</v>
      </c>
      <c r="X883" s="248" t="b">
        <f t="shared" si="764"/>
        <v>0</v>
      </c>
      <c r="Y883" s="248" t="b">
        <f t="shared" si="765"/>
        <v>0</v>
      </c>
      <c r="Z883" s="248" t="b">
        <f t="shared" si="766"/>
        <v>0</v>
      </c>
      <c r="AA883" s="248" t="b">
        <f t="shared" si="767"/>
        <v>0</v>
      </c>
      <c r="AB883" s="248" t="str">
        <f t="shared" si="801"/>
        <v>No</v>
      </c>
      <c r="AC883" s="249" t="b">
        <f t="shared" si="768"/>
        <v>0</v>
      </c>
      <c r="AD883" s="249" t="b">
        <f t="shared" si="769"/>
        <v>0</v>
      </c>
      <c r="AE883" s="249" t="b">
        <f t="shared" si="770"/>
        <v>0</v>
      </c>
      <c r="AF883" s="249" t="b">
        <f t="shared" si="771"/>
        <v>0</v>
      </c>
      <c r="AG883" s="249" t="str">
        <f t="shared" si="802"/>
        <v>No</v>
      </c>
      <c r="AH883" s="250" t="b">
        <f t="shared" si="772"/>
        <v>0</v>
      </c>
      <c r="AI883" s="250" t="b">
        <f t="shared" si="773"/>
        <v>0</v>
      </c>
      <c r="AJ883" s="250" t="b">
        <f t="shared" si="774"/>
        <v>0</v>
      </c>
      <c r="AK883" s="250" t="b">
        <f t="shared" si="775"/>
        <v>0</v>
      </c>
      <c r="AL883" s="250" t="str">
        <f t="shared" si="803"/>
        <v>No</v>
      </c>
      <c r="AN883" s="246" t="str">
        <f t="shared" si="804"/>
        <v/>
      </c>
      <c r="AO883" s="247" t="str">
        <f t="shared" si="805"/>
        <v/>
      </c>
      <c r="AP883" s="248" t="str">
        <f t="shared" si="806"/>
        <v/>
      </c>
      <c r="AQ883" s="249" t="str">
        <f t="shared" si="807"/>
        <v/>
      </c>
      <c r="AR883" s="250" t="str">
        <f t="shared" si="808"/>
        <v/>
      </c>
      <c r="AS883" s="234"/>
      <c r="AY883" s="385">
        <f t="shared" si="809"/>
        <v>0</v>
      </c>
      <c r="AZ883" s="385">
        <f t="shared" si="776"/>
        <v>0</v>
      </c>
      <c r="BA883" s="385">
        <f t="shared" si="810"/>
        <v>0</v>
      </c>
      <c r="BB883" s="385">
        <f t="shared" si="777"/>
        <v>0</v>
      </c>
      <c r="BC883" s="385">
        <f t="shared" si="778"/>
        <v>0</v>
      </c>
      <c r="BD883" s="385">
        <f t="shared" si="779"/>
        <v>0</v>
      </c>
      <c r="BE883" s="385">
        <f t="shared" si="780"/>
        <v>0</v>
      </c>
      <c r="BF883" s="385">
        <f t="shared" si="781"/>
        <v>0</v>
      </c>
      <c r="BG883" s="385">
        <f t="shared" si="782"/>
        <v>0</v>
      </c>
      <c r="BH883" s="385">
        <f t="shared" si="783"/>
        <v>0</v>
      </c>
      <c r="BI883" s="385">
        <f t="shared" si="784"/>
        <v>0</v>
      </c>
      <c r="BJ883" s="385">
        <f t="shared" si="785"/>
        <v>0</v>
      </c>
      <c r="BK883" s="385">
        <f t="shared" si="786"/>
        <v>0</v>
      </c>
      <c r="BL883" s="385">
        <f t="shared" si="787"/>
        <v>0</v>
      </c>
      <c r="BM883" s="385">
        <f t="shared" si="788"/>
        <v>0</v>
      </c>
      <c r="BN883" s="385">
        <f t="shared" si="789"/>
        <v>0</v>
      </c>
      <c r="CK883" s="239">
        <f t="shared" si="811"/>
        <v>0</v>
      </c>
      <c r="CL883" s="239">
        <f t="shared" si="812"/>
        <v>0</v>
      </c>
    </row>
    <row r="884" spans="3:90" x14ac:dyDescent="0.35">
      <c r="C884" s="235"/>
      <c r="D884" s="246" t="str">
        <f t="shared" si="790"/>
        <v/>
      </c>
      <c r="E884" s="247" t="str">
        <f t="shared" si="791"/>
        <v/>
      </c>
      <c r="F884" s="248" t="str">
        <f t="shared" si="792"/>
        <v/>
      </c>
      <c r="G884" s="249" t="str">
        <f t="shared" si="793"/>
        <v/>
      </c>
      <c r="H884" s="250" t="str">
        <f t="shared" si="794"/>
        <v/>
      </c>
      <c r="I884" s="386" t="str">
        <f t="shared" si="755"/>
        <v/>
      </c>
      <c r="J884" s="387" t="str">
        <f t="shared" si="756"/>
        <v/>
      </c>
      <c r="K884" s="388" t="str">
        <f t="shared" si="757"/>
        <v/>
      </c>
      <c r="L884" s="389" t="str">
        <f t="shared" si="758"/>
        <v/>
      </c>
      <c r="M884" s="250" t="str">
        <f t="shared" si="759"/>
        <v/>
      </c>
      <c r="N884" s="246" t="b">
        <f t="shared" si="795"/>
        <v>0</v>
      </c>
      <c r="O884" s="246" t="b">
        <f t="shared" si="796"/>
        <v>0</v>
      </c>
      <c r="P884" s="246" t="b">
        <f t="shared" si="797"/>
        <v>0</v>
      </c>
      <c r="Q884" s="246" t="b">
        <f t="shared" si="798"/>
        <v>0</v>
      </c>
      <c r="R884" s="246" t="str">
        <f t="shared" si="799"/>
        <v>No</v>
      </c>
      <c r="S884" s="247" t="b">
        <f t="shared" si="760"/>
        <v>0</v>
      </c>
      <c r="T884" s="247" t="b">
        <f t="shared" si="761"/>
        <v>0</v>
      </c>
      <c r="U884" s="247" t="b">
        <f t="shared" si="762"/>
        <v>0</v>
      </c>
      <c r="V884" s="247" t="b">
        <f t="shared" si="763"/>
        <v>0</v>
      </c>
      <c r="W884" s="247" t="str">
        <f t="shared" si="800"/>
        <v>No</v>
      </c>
      <c r="X884" s="248" t="b">
        <f t="shared" si="764"/>
        <v>0</v>
      </c>
      <c r="Y884" s="248" t="b">
        <f t="shared" si="765"/>
        <v>0</v>
      </c>
      <c r="Z884" s="248" t="b">
        <f t="shared" si="766"/>
        <v>0</v>
      </c>
      <c r="AA884" s="248" t="b">
        <f t="shared" si="767"/>
        <v>0</v>
      </c>
      <c r="AB884" s="248" t="str">
        <f t="shared" si="801"/>
        <v>No</v>
      </c>
      <c r="AC884" s="249" t="b">
        <f t="shared" si="768"/>
        <v>0</v>
      </c>
      <c r="AD884" s="249" t="b">
        <f t="shared" si="769"/>
        <v>0</v>
      </c>
      <c r="AE884" s="249" t="b">
        <f t="shared" si="770"/>
        <v>0</v>
      </c>
      <c r="AF884" s="249" t="b">
        <f t="shared" si="771"/>
        <v>0</v>
      </c>
      <c r="AG884" s="249" t="str">
        <f t="shared" si="802"/>
        <v>No</v>
      </c>
      <c r="AH884" s="250" t="b">
        <f t="shared" si="772"/>
        <v>0</v>
      </c>
      <c r="AI884" s="250" t="b">
        <f t="shared" si="773"/>
        <v>0</v>
      </c>
      <c r="AJ884" s="250" t="b">
        <f t="shared" si="774"/>
        <v>0</v>
      </c>
      <c r="AK884" s="250" t="b">
        <f t="shared" si="775"/>
        <v>0</v>
      </c>
      <c r="AL884" s="250" t="str">
        <f t="shared" si="803"/>
        <v>No</v>
      </c>
      <c r="AN884" s="246" t="str">
        <f t="shared" si="804"/>
        <v/>
      </c>
      <c r="AO884" s="247" t="str">
        <f t="shared" si="805"/>
        <v/>
      </c>
      <c r="AP884" s="248" t="str">
        <f t="shared" si="806"/>
        <v/>
      </c>
      <c r="AQ884" s="249" t="str">
        <f t="shared" si="807"/>
        <v/>
      </c>
      <c r="AR884" s="250" t="str">
        <f t="shared" si="808"/>
        <v/>
      </c>
      <c r="AS884" s="234"/>
      <c r="AY884" s="385">
        <f t="shared" si="809"/>
        <v>0</v>
      </c>
      <c r="AZ884" s="385">
        <f t="shared" si="776"/>
        <v>0</v>
      </c>
      <c r="BA884" s="385">
        <f t="shared" si="810"/>
        <v>0</v>
      </c>
      <c r="BB884" s="385">
        <f t="shared" si="777"/>
        <v>0</v>
      </c>
      <c r="BC884" s="385">
        <f t="shared" si="778"/>
        <v>0</v>
      </c>
      <c r="BD884" s="385">
        <f t="shared" si="779"/>
        <v>0</v>
      </c>
      <c r="BE884" s="385">
        <f t="shared" si="780"/>
        <v>0</v>
      </c>
      <c r="BF884" s="385">
        <f t="shared" si="781"/>
        <v>0</v>
      </c>
      <c r="BG884" s="385">
        <f t="shared" si="782"/>
        <v>0</v>
      </c>
      <c r="BH884" s="385">
        <f t="shared" si="783"/>
        <v>0</v>
      </c>
      <c r="BI884" s="385">
        <f t="shared" si="784"/>
        <v>0</v>
      </c>
      <c r="BJ884" s="385">
        <f t="shared" si="785"/>
        <v>0</v>
      </c>
      <c r="BK884" s="385">
        <f t="shared" si="786"/>
        <v>0</v>
      </c>
      <c r="BL884" s="385">
        <f t="shared" si="787"/>
        <v>0</v>
      </c>
      <c r="BM884" s="385">
        <f t="shared" si="788"/>
        <v>0</v>
      </c>
      <c r="BN884" s="385">
        <f t="shared" si="789"/>
        <v>0</v>
      </c>
      <c r="CK884" s="239">
        <f t="shared" si="811"/>
        <v>0</v>
      </c>
      <c r="CL884" s="239">
        <f t="shared" si="812"/>
        <v>0</v>
      </c>
    </row>
    <row r="885" spans="3:90" x14ac:dyDescent="0.35">
      <c r="C885" s="235"/>
      <c r="D885" s="246" t="str">
        <f t="shared" si="790"/>
        <v/>
      </c>
      <c r="E885" s="247" t="str">
        <f t="shared" si="791"/>
        <v/>
      </c>
      <c r="F885" s="248" t="str">
        <f t="shared" si="792"/>
        <v/>
      </c>
      <c r="G885" s="249" t="str">
        <f t="shared" si="793"/>
        <v/>
      </c>
      <c r="H885" s="250" t="str">
        <f t="shared" si="794"/>
        <v/>
      </c>
      <c r="I885" s="386" t="str">
        <f t="shared" si="755"/>
        <v/>
      </c>
      <c r="J885" s="387" t="str">
        <f t="shared" si="756"/>
        <v/>
      </c>
      <c r="K885" s="388" t="str">
        <f t="shared" si="757"/>
        <v/>
      </c>
      <c r="L885" s="389" t="str">
        <f t="shared" si="758"/>
        <v/>
      </c>
      <c r="M885" s="250" t="str">
        <f t="shared" si="759"/>
        <v/>
      </c>
      <c r="N885" s="246" t="b">
        <f t="shared" si="795"/>
        <v>0</v>
      </c>
      <c r="O885" s="246" t="b">
        <f t="shared" si="796"/>
        <v>0</v>
      </c>
      <c r="P885" s="246" t="b">
        <f t="shared" si="797"/>
        <v>0</v>
      </c>
      <c r="Q885" s="246" t="b">
        <f t="shared" si="798"/>
        <v>0</v>
      </c>
      <c r="R885" s="246" t="str">
        <f t="shared" si="799"/>
        <v>No</v>
      </c>
      <c r="S885" s="247" t="b">
        <f t="shared" si="760"/>
        <v>0</v>
      </c>
      <c r="T885" s="247" t="b">
        <f t="shared" si="761"/>
        <v>0</v>
      </c>
      <c r="U885" s="247" t="b">
        <f t="shared" si="762"/>
        <v>0</v>
      </c>
      <c r="V885" s="247" t="b">
        <f t="shared" si="763"/>
        <v>0</v>
      </c>
      <c r="W885" s="247" t="str">
        <f t="shared" si="800"/>
        <v>No</v>
      </c>
      <c r="X885" s="248" t="b">
        <f t="shared" si="764"/>
        <v>0</v>
      </c>
      <c r="Y885" s="248" t="b">
        <f t="shared" si="765"/>
        <v>0</v>
      </c>
      <c r="Z885" s="248" t="b">
        <f t="shared" si="766"/>
        <v>0</v>
      </c>
      <c r="AA885" s="248" t="b">
        <f t="shared" si="767"/>
        <v>0</v>
      </c>
      <c r="AB885" s="248" t="str">
        <f t="shared" si="801"/>
        <v>No</v>
      </c>
      <c r="AC885" s="249" t="b">
        <f t="shared" si="768"/>
        <v>0</v>
      </c>
      <c r="AD885" s="249" t="b">
        <f t="shared" si="769"/>
        <v>0</v>
      </c>
      <c r="AE885" s="249" t="b">
        <f t="shared" si="770"/>
        <v>0</v>
      </c>
      <c r="AF885" s="249" t="b">
        <f t="shared" si="771"/>
        <v>0</v>
      </c>
      <c r="AG885" s="249" t="str">
        <f t="shared" si="802"/>
        <v>No</v>
      </c>
      <c r="AH885" s="250" t="b">
        <f t="shared" si="772"/>
        <v>0</v>
      </c>
      <c r="AI885" s="250" t="b">
        <f t="shared" si="773"/>
        <v>0</v>
      </c>
      <c r="AJ885" s="250" t="b">
        <f t="shared" si="774"/>
        <v>0</v>
      </c>
      <c r="AK885" s="250" t="b">
        <f t="shared" si="775"/>
        <v>0</v>
      </c>
      <c r="AL885" s="250" t="str">
        <f t="shared" si="803"/>
        <v>No</v>
      </c>
      <c r="AN885" s="246" t="str">
        <f t="shared" si="804"/>
        <v/>
      </c>
      <c r="AO885" s="247" t="str">
        <f t="shared" si="805"/>
        <v/>
      </c>
      <c r="AP885" s="248" t="str">
        <f t="shared" si="806"/>
        <v/>
      </c>
      <c r="AQ885" s="249" t="str">
        <f t="shared" si="807"/>
        <v/>
      </c>
      <c r="AR885" s="250" t="str">
        <f t="shared" si="808"/>
        <v/>
      </c>
      <c r="AS885" s="234"/>
      <c r="AY885" s="385">
        <f t="shared" si="809"/>
        <v>0</v>
      </c>
      <c r="AZ885" s="385">
        <f t="shared" si="776"/>
        <v>0</v>
      </c>
      <c r="BA885" s="385">
        <f t="shared" si="810"/>
        <v>0</v>
      </c>
      <c r="BB885" s="385">
        <f t="shared" si="777"/>
        <v>0</v>
      </c>
      <c r="BC885" s="385">
        <f t="shared" si="778"/>
        <v>0</v>
      </c>
      <c r="BD885" s="385">
        <f t="shared" si="779"/>
        <v>0</v>
      </c>
      <c r="BE885" s="385">
        <f t="shared" si="780"/>
        <v>0</v>
      </c>
      <c r="BF885" s="385">
        <f t="shared" si="781"/>
        <v>0</v>
      </c>
      <c r="BG885" s="385">
        <f t="shared" si="782"/>
        <v>0</v>
      </c>
      <c r="BH885" s="385">
        <f t="shared" si="783"/>
        <v>0</v>
      </c>
      <c r="BI885" s="385">
        <f t="shared" si="784"/>
        <v>0</v>
      </c>
      <c r="BJ885" s="385">
        <f t="shared" si="785"/>
        <v>0</v>
      </c>
      <c r="BK885" s="385">
        <f t="shared" si="786"/>
        <v>0</v>
      </c>
      <c r="BL885" s="385">
        <f t="shared" si="787"/>
        <v>0</v>
      </c>
      <c r="BM885" s="385">
        <f t="shared" si="788"/>
        <v>0</v>
      </c>
      <c r="BN885" s="385">
        <f t="shared" si="789"/>
        <v>0</v>
      </c>
      <c r="CK885" s="239">
        <f t="shared" si="811"/>
        <v>0</v>
      </c>
      <c r="CL885" s="239">
        <f t="shared" si="812"/>
        <v>0</v>
      </c>
    </row>
    <row r="886" spans="3:90" x14ac:dyDescent="0.35">
      <c r="C886" s="235"/>
      <c r="D886" s="246" t="str">
        <f t="shared" si="790"/>
        <v/>
      </c>
      <c r="E886" s="247" t="str">
        <f t="shared" si="791"/>
        <v/>
      </c>
      <c r="F886" s="248" t="str">
        <f t="shared" si="792"/>
        <v/>
      </c>
      <c r="G886" s="249" t="str">
        <f t="shared" si="793"/>
        <v/>
      </c>
      <c r="H886" s="250" t="str">
        <f t="shared" si="794"/>
        <v/>
      </c>
      <c r="I886" s="386" t="str">
        <f t="shared" si="755"/>
        <v/>
      </c>
      <c r="J886" s="387" t="str">
        <f t="shared" si="756"/>
        <v/>
      </c>
      <c r="K886" s="388" t="str">
        <f t="shared" si="757"/>
        <v/>
      </c>
      <c r="L886" s="389" t="str">
        <f t="shared" si="758"/>
        <v/>
      </c>
      <c r="M886" s="250" t="str">
        <f t="shared" si="759"/>
        <v/>
      </c>
      <c r="N886" s="246" t="b">
        <f t="shared" si="795"/>
        <v>0</v>
      </c>
      <c r="O886" s="246" t="b">
        <f t="shared" si="796"/>
        <v>0</v>
      </c>
      <c r="P886" s="246" t="b">
        <f t="shared" si="797"/>
        <v>0</v>
      </c>
      <c r="Q886" s="246" t="b">
        <f t="shared" si="798"/>
        <v>0</v>
      </c>
      <c r="R886" s="246" t="str">
        <f t="shared" si="799"/>
        <v>No</v>
      </c>
      <c r="S886" s="247" t="b">
        <f t="shared" si="760"/>
        <v>0</v>
      </c>
      <c r="T886" s="247" t="b">
        <f t="shared" si="761"/>
        <v>0</v>
      </c>
      <c r="U886" s="247" t="b">
        <f t="shared" si="762"/>
        <v>0</v>
      </c>
      <c r="V886" s="247" t="b">
        <f t="shared" si="763"/>
        <v>0</v>
      </c>
      <c r="W886" s="247" t="str">
        <f t="shared" si="800"/>
        <v>No</v>
      </c>
      <c r="X886" s="248" t="b">
        <f t="shared" si="764"/>
        <v>0</v>
      </c>
      <c r="Y886" s="248" t="b">
        <f t="shared" si="765"/>
        <v>0</v>
      </c>
      <c r="Z886" s="248" t="b">
        <f t="shared" si="766"/>
        <v>0</v>
      </c>
      <c r="AA886" s="248" t="b">
        <f t="shared" si="767"/>
        <v>0</v>
      </c>
      <c r="AB886" s="248" t="str">
        <f t="shared" si="801"/>
        <v>No</v>
      </c>
      <c r="AC886" s="249" t="b">
        <f t="shared" si="768"/>
        <v>0</v>
      </c>
      <c r="AD886" s="249" t="b">
        <f t="shared" si="769"/>
        <v>0</v>
      </c>
      <c r="AE886" s="249" t="b">
        <f t="shared" si="770"/>
        <v>0</v>
      </c>
      <c r="AF886" s="249" t="b">
        <f t="shared" si="771"/>
        <v>0</v>
      </c>
      <c r="AG886" s="249" t="str">
        <f t="shared" si="802"/>
        <v>No</v>
      </c>
      <c r="AH886" s="250" t="b">
        <f t="shared" si="772"/>
        <v>0</v>
      </c>
      <c r="AI886" s="250" t="b">
        <f t="shared" si="773"/>
        <v>0</v>
      </c>
      <c r="AJ886" s="250" t="b">
        <f t="shared" si="774"/>
        <v>0</v>
      </c>
      <c r="AK886" s="250" t="b">
        <f t="shared" si="775"/>
        <v>0</v>
      </c>
      <c r="AL886" s="250" t="str">
        <f t="shared" si="803"/>
        <v>No</v>
      </c>
      <c r="AN886" s="246" t="str">
        <f t="shared" si="804"/>
        <v/>
      </c>
      <c r="AO886" s="247" t="str">
        <f t="shared" si="805"/>
        <v/>
      </c>
      <c r="AP886" s="248" t="str">
        <f t="shared" si="806"/>
        <v/>
      </c>
      <c r="AQ886" s="249" t="str">
        <f t="shared" si="807"/>
        <v/>
      </c>
      <c r="AR886" s="250" t="str">
        <f t="shared" si="808"/>
        <v/>
      </c>
      <c r="AS886" s="234"/>
      <c r="AY886" s="385">
        <f t="shared" si="809"/>
        <v>0</v>
      </c>
      <c r="AZ886" s="385">
        <f t="shared" si="776"/>
        <v>0</v>
      </c>
      <c r="BA886" s="385">
        <f t="shared" si="810"/>
        <v>0</v>
      </c>
      <c r="BB886" s="385">
        <f t="shared" si="777"/>
        <v>0</v>
      </c>
      <c r="BC886" s="385">
        <f t="shared" si="778"/>
        <v>0</v>
      </c>
      <c r="BD886" s="385">
        <f t="shared" si="779"/>
        <v>0</v>
      </c>
      <c r="BE886" s="385">
        <f t="shared" si="780"/>
        <v>0</v>
      </c>
      <c r="BF886" s="385">
        <f t="shared" si="781"/>
        <v>0</v>
      </c>
      <c r="BG886" s="385">
        <f t="shared" si="782"/>
        <v>0</v>
      </c>
      <c r="BH886" s="385">
        <f t="shared" si="783"/>
        <v>0</v>
      </c>
      <c r="BI886" s="385">
        <f t="shared" si="784"/>
        <v>0</v>
      </c>
      <c r="BJ886" s="385">
        <f t="shared" si="785"/>
        <v>0</v>
      </c>
      <c r="BK886" s="385">
        <f t="shared" si="786"/>
        <v>0</v>
      </c>
      <c r="BL886" s="385">
        <f t="shared" si="787"/>
        <v>0</v>
      </c>
      <c r="BM886" s="385">
        <f t="shared" si="788"/>
        <v>0</v>
      </c>
      <c r="BN886" s="385">
        <f t="shared" si="789"/>
        <v>0</v>
      </c>
      <c r="CK886" s="239">
        <f t="shared" si="811"/>
        <v>0</v>
      </c>
      <c r="CL886" s="239">
        <f t="shared" si="812"/>
        <v>0</v>
      </c>
    </row>
    <row r="887" spans="3:90" x14ac:dyDescent="0.35">
      <c r="C887" s="235"/>
      <c r="D887" s="246" t="str">
        <f t="shared" si="790"/>
        <v/>
      </c>
      <c r="E887" s="247" t="str">
        <f t="shared" si="791"/>
        <v/>
      </c>
      <c r="F887" s="248" t="str">
        <f t="shared" si="792"/>
        <v/>
      </c>
      <c r="G887" s="249" t="str">
        <f t="shared" si="793"/>
        <v/>
      </c>
      <c r="H887" s="250" t="str">
        <f t="shared" si="794"/>
        <v/>
      </c>
      <c r="I887" s="386" t="str">
        <f t="shared" si="755"/>
        <v/>
      </c>
      <c r="J887" s="387" t="str">
        <f t="shared" si="756"/>
        <v/>
      </c>
      <c r="K887" s="388" t="str">
        <f t="shared" si="757"/>
        <v/>
      </c>
      <c r="L887" s="389" t="str">
        <f t="shared" si="758"/>
        <v/>
      </c>
      <c r="M887" s="250" t="str">
        <f t="shared" si="759"/>
        <v/>
      </c>
      <c r="N887" s="246" t="b">
        <f t="shared" si="795"/>
        <v>0</v>
      </c>
      <c r="O887" s="246" t="b">
        <f t="shared" si="796"/>
        <v>0</v>
      </c>
      <c r="P887" s="246" t="b">
        <f t="shared" si="797"/>
        <v>0</v>
      </c>
      <c r="Q887" s="246" t="b">
        <f t="shared" si="798"/>
        <v>0</v>
      </c>
      <c r="R887" s="246" t="str">
        <f t="shared" si="799"/>
        <v>No</v>
      </c>
      <c r="S887" s="247" t="b">
        <f t="shared" si="760"/>
        <v>0</v>
      </c>
      <c r="T887" s="247" t="b">
        <f t="shared" si="761"/>
        <v>0</v>
      </c>
      <c r="U887" s="247" t="b">
        <f t="shared" si="762"/>
        <v>0</v>
      </c>
      <c r="V887" s="247" t="b">
        <f t="shared" si="763"/>
        <v>0</v>
      </c>
      <c r="W887" s="247" t="str">
        <f t="shared" si="800"/>
        <v>No</v>
      </c>
      <c r="X887" s="248" t="b">
        <f t="shared" si="764"/>
        <v>0</v>
      </c>
      <c r="Y887" s="248" t="b">
        <f t="shared" si="765"/>
        <v>0</v>
      </c>
      <c r="Z887" s="248" t="b">
        <f t="shared" si="766"/>
        <v>0</v>
      </c>
      <c r="AA887" s="248" t="b">
        <f t="shared" si="767"/>
        <v>0</v>
      </c>
      <c r="AB887" s="248" t="str">
        <f t="shared" si="801"/>
        <v>No</v>
      </c>
      <c r="AC887" s="249" t="b">
        <f t="shared" si="768"/>
        <v>0</v>
      </c>
      <c r="AD887" s="249" t="b">
        <f t="shared" si="769"/>
        <v>0</v>
      </c>
      <c r="AE887" s="249" t="b">
        <f t="shared" si="770"/>
        <v>0</v>
      </c>
      <c r="AF887" s="249" t="b">
        <f t="shared" si="771"/>
        <v>0</v>
      </c>
      <c r="AG887" s="249" t="str">
        <f t="shared" si="802"/>
        <v>No</v>
      </c>
      <c r="AH887" s="250" t="b">
        <f t="shared" si="772"/>
        <v>0</v>
      </c>
      <c r="AI887" s="250" t="b">
        <f t="shared" si="773"/>
        <v>0</v>
      </c>
      <c r="AJ887" s="250" t="b">
        <f t="shared" si="774"/>
        <v>0</v>
      </c>
      <c r="AK887" s="250" t="b">
        <f t="shared" si="775"/>
        <v>0</v>
      </c>
      <c r="AL887" s="250" t="str">
        <f t="shared" si="803"/>
        <v>No</v>
      </c>
      <c r="AN887" s="246" t="str">
        <f t="shared" si="804"/>
        <v/>
      </c>
      <c r="AO887" s="247" t="str">
        <f t="shared" si="805"/>
        <v/>
      </c>
      <c r="AP887" s="248" t="str">
        <f t="shared" si="806"/>
        <v/>
      </c>
      <c r="AQ887" s="249" t="str">
        <f t="shared" si="807"/>
        <v/>
      </c>
      <c r="AR887" s="250" t="str">
        <f t="shared" si="808"/>
        <v/>
      </c>
      <c r="AS887" s="234"/>
      <c r="AY887" s="385">
        <f t="shared" si="809"/>
        <v>0</v>
      </c>
      <c r="AZ887" s="385">
        <f t="shared" si="776"/>
        <v>0</v>
      </c>
      <c r="BA887" s="385">
        <f t="shared" si="810"/>
        <v>0</v>
      </c>
      <c r="BB887" s="385">
        <f t="shared" si="777"/>
        <v>0</v>
      </c>
      <c r="BC887" s="385">
        <f t="shared" si="778"/>
        <v>0</v>
      </c>
      <c r="BD887" s="385">
        <f t="shared" si="779"/>
        <v>0</v>
      </c>
      <c r="BE887" s="385">
        <f t="shared" si="780"/>
        <v>0</v>
      </c>
      <c r="BF887" s="385">
        <f t="shared" si="781"/>
        <v>0</v>
      </c>
      <c r="BG887" s="385">
        <f t="shared" si="782"/>
        <v>0</v>
      </c>
      <c r="BH887" s="385">
        <f t="shared" si="783"/>
        <v>0</v>
      </c>
      <c r="BI887" s="385">
        <f t="shared" si="784"/>
        <v>0</v>
      </c>
      <c r="BJ887" s="385">
        <f t="shared" si="785"/>
        <v>0</v>
      </c>
      <c r="BK887" s="385">
        <f t="shared" si="786"/>
        <v>0</v>
      </c>
      <c r="BL887" s="385">
        <f t="shared" si="787"/>
        <v>0</v>
      </c>
      <c r="BM887" s="385">
        <f t="shared" si="788"/>
        <v>0</v>
      </c>
      <c r="BN887" s="385">
        <f t="shared" si="789"/>
        <v>0</v>
      </c>
      <c r="CK887" s="239">
        <f t="shared" si="811"/>
        <v>0</v>
      </c>
      <c r="CL887" s="239">
        <f t="shared" si="812"/>
        <v>0</v>
      </c>
    </row>
    <row r="888" spans="3:90" x14ac:dyDescent="0.35">
      <c r="C888" s="235"/>
      <c r="D888" s="246" t="str">
        <f t="shared" si="790"/>
        <v/>
      </c>
      <c r="E888" s="247" t="str">
        <f t="shared" si="791"/>
        <v/>
      </c>
      <c r="F888" s="248" t="str">
        <f t="shared" si="792"/>
        <v/>
      </c>
      <c r="G888" s="249" t="str">
        <f t="shared" si="793"/>
        <v/>
      </c>
      <c r="H888" s="250" t="str">
        <f t="shared" si="794"/>
        <v/>
      </c>
      <c r="I888" s="386" t="str">
        <f t="shared" si="755"/>
        <v/>
      </c>
      <c r="J888" s="387" t="str">
        <f t="shared" si="756"/>
        <v/>
      </c>
      <c r="K888" s="388" t="str">
        <f t="shared" si="757"/>
        <v/>
      </c>
      <c r="L888" s="389" t="str">
        <f t="shared" si="758"/>
        <v/>
      </c>
      <c r="M888" s="250" t="str">
        <f t="shared" si="759"/>
        <v/>
      </c>
      <c r="N888" s="246" t="b">
        <f t="shared" si="795"/>
        <v>0</v>
      </c>
      <c r="O888" s="246" t="b">
        <f t="shared" si="796"/>
        <v>0</v>
      </c>
      <c r="P888" s="246" t="b">
        <f t="shared" si="797"/>
        <v>0</v>
      </c>
      <c r="Q888" s="246" t="b">
        <f t="shared" si="798"/>
        <v>0</v>
      </c>
      <c r="R888" s="246" t="str">
        <f t="shared" si="799"/>
        <v>No</v>
      </c>
      <c r="S888" s="247" t="b">
        <f t="shared" si="760"/>
        <v>0</v>
      </c>
      <c r="T888" s="247" t="b">
        <f t="shared" si="761"/>
        <v>0</v>
      </c>
      <c r="U888" s="247" t="b">
        <f t="shared" si="762"/>
        <v>0</v>
      </c>
      <c r="V888" s="247" t="b">
        <f t="shared" si="763"/>
        <v>0</v>
      </c>
      <c r="W888" s="247" t="str">
        <f t="shared" si="800"/>
        <v>No</v>
      </c>
      <c r="X888" s="248" t="b">
        <f t="shared" si="764"/>
        <v>0</v>
      </c>
      <c r="Y888" s="248" t="b">
        <f t="shared" si="765"/>
        <v>0</v>
      </c>
      <c r="Z888" s="248" t="b">
        <f t="shared" si="766"/>
        <v>0</v>
      </c>
      <c r="AA888" s="248" t="b">
        <f t="shared" si="767"/>
        <v>0</v>
      </c>
      <c r="AB888" s="248" t="str">
        <f t="shared" si="801"/>
        <v>No</v>
      </c>
      <c r="AC888" s="249" t="b">
        <f t="shared" si="768"/>
        <v>0</v>
      </c>
      <c r="AD888" s="249" t="b">
        <f t="shared" si="769"/>
        <v>0</v>
      </c>
      <c r="AE888" s="249" t="b">
        <f t="shared" si="770"/>
        <v>0</v>
      </c>
      <c r="AF888" s="249" t="b">
        <f t="shared" si="771"/>
        <v>0</v>
      </c>
      <c r="AG888" s="249" t="str">
        <f t="shared" si="802"/>
        <v>No</v>
      </c>
      <c r="AH888" s="250" t="b">
        <f t="shared" si="772"/>
        <v>0</v>
      </c>
      <c r="AI888" s="250" t="b">
        <f t="shared" si="773"/>
        <v>0</v>
      </c>
      <c r="AJ888" s="250" t="b">
        <f t="shared" si="774"/>
        <v>0</v>
      </c>
      <c r="AK888" s="250" t="b">
        <f t="shared" si="775"/>
        <v>0</v>
      </c>
      <c r="AL888" s="250" t="str">
        <f t="shared" si="803"/>
        <v>No</v>
      </c>
      <c r="AN888" s="246" t="str">
        <f t="shared" si="804"/>
        <v/>
      </c>
      <c r="AO888" s="247" t="str">
        <f t="shared" si="805"/>
        <v/>
      </c>
      <c r="AP888" s="248" t="str">
        <f t="shared" si="806"/>
        <v/>
      </c>
      <c r="AQ888" s="249" t="str">
        <f t="shared" si="807"/>
        <v/>
      </c>
      <c r="AR888" s="250" t="str">
        <f t="shared" si="808"/>
        <v/>
      </c>
      <c r="AS888" s="234"/>
      <c r="AY888" s="385">
        <f t="shared" si="809"/>
        <v>0</v>
      </c>
      <c r="AZ888" s="385">
        <f t="shared" si="776"/>
        <v>0</v>
      </c>
      <c r="BA888" s="385">
        <f t="shared" si="810"/>
        <v>0</v>
      </c>
      <c r="BB888" s="385">
        <f t="shared" si="777"/>
        <v>0</v>
      </c>
      <c r="BC888" s="385">
        <f t="shared" si="778"/>
        <v>0</v>
      </c>
      <c r="BD888" s="385">
        <f t="shared" si="779"/>
        <v>0</v>
      </c>
      <c r="BE888" s="385">
        <f t="shared" si="780"/>
        <v>0</v>
      </c>
      <c r="BF888" s="385">
        <f t="shared" si="781"/>
        <v>0</v>
      </c>
      <c r="BG888" s="385">
        <f t="shared" si="782"/>
        <v>0</v>
      </c>
      <c r="BH888" s="385">
        <f t="shared" si="783"/>
        <v>0</v>
      </c>
      <c r="BI888" s="385">
        <f t="shared" si="784"/>
        <v>0</v>
      </c>
      <c r="BJ888" s="385">
        <f t="shared" si="785"/>
        <v>0</v>
      </c>
      <c r="BK888" s="385">
        <f t="shared" si="786"/>
        <v>0</v>
      </c>
      <c r="BL888" s="385">
        <f t="shared" si="787"/>
        <v>0</v>
      </c>
      <c r="BM888" s="385">
        <f t="shared" si="788"/>
        <v>0</v>
      </c>
      <c r="BN888" s="385">
        <f t="shared" si="789"/>
        <v>0</v>
      </c>
      <c r="CK888" s="239">
        <f t="shared" si="811"/>
        <v>0</v>
      </c>
      <c r="CL888" s="239">
        <f t="shared" si="812"/>
        <v>0</v>
      </c>
    </row>
    <row r="889" spans="3:90" x14ac:dyDescent="0.35">
      <c r="C889" s="235"/>
      <c r="D889" s="246" t="str">
        <f t="shared" si="790"/>
        <v/>
      </c>
      <c r="E889" s="247" t="str">
        <f t="shared" si="791"/>
        <v/>
      </c>
      <c r="F889" s="248" t="str">
        <f t="shared" si="792"/>
        <v/>
      </c>
      <c r="G889" s="249" t="str">
        <f t="shared" si="793"/>
        <v/>
      </c>
      <c r="H889" s="250" t="str">
        <f t="shared" si="794"/>
        <v/>
      </c>
      <c r="I889" s="386" t="str">
        <f t="shared" si="755"/>
        <v/>
      </c>
      <c r="J889" s="387" t="str">
        <f t="shared" si="756"/>
        <v/>
      </c>
      <c r="K889" s="388" t="str">
        <f t="shared" si="757"/>
        <v/>
      </c>
      <c r="L889" s="389" t="str">
        <f t="shared" si="758"/>
        <v/>
      </c>
      <c r="M889" s="250" t="str">
        <f t="shared" si="759"/>
        <v/>
      </c>
      <c r="N889" s="246" t="b">
        <f t="shared" si="795"/>
        <v>0</v>
      </c>
      <c r="O889" s="246" t="b">
        <f t="shared" si="796"/>
        <v>0</v>
      </c>
      <c r="P889" s="246" t="b">
        <f t="shared" si="797"/>
        <v>0</v>
      </c>
      <c r="Q889" s="246" t="b">
        <f t="shared" si="798"/>
        <v>0</v>
      </c>
      <c r="R889" s="246" t="str">
        <f t="shared" si="799"/>
        <v>No</v>
      </c>
      <c r="S889" s="247" t="b">
        <f t="shared" si="760"/>
        <v>0</v>
      </c>
      <c r="T889" s="247" t="b">
        <f t="shared" si="761"/>
        <v>0</v>
      </c>
      <c r="U889" s="247" t="b">
        <f t="shared" si="762"/>
        <v>0</v>
      </c>
      <c r="V889" s="247" t="b">
        <f t="shared" si="763"/>
        <v>0</v>
      </c>
      <c r="W889" s="247" t="str">
        <f t="shared" si="800"/>
        <v>No</v>
      </c>
      <c r="X889" s="248" t="b">
        <f t="shared" si="764"/>
        <v>0</v>
      </c>
      <c r="Y889" s="248" t="b">
        <f t="shared" si="765"/>
        <v>0</v>
      </c>
      <c r="Z889" s="248" t="b">
        <f t="shared" si="766"/>
        <v>0</v>
      </c>
      <c r="AA889" s="248" t="b">
        <f t="shared" si="767"/>
        <v>0</v>
      </c>
      <c r="AB889" s="248" t="str">
        <f t="shared" si="801"/>
        <v>No</v>
      </c>
      <c r="AC889" s="249" t="b">
        <f t="shared" si="768"/>
        <v>0</v>
      </c>
      <c r="AD889" s="249" t="b">
        <f t="shared" si="769"/>
        <v>0</v>
      </c>
      <c r="AE889" s="249" t="b">
        <f t="shared" si="770"/>
        <v>0</v>
      </c>
      <c r="AF889" s="249" t="b">
        <f t="shared" si="771"/>
        <v>0</v>
      </c>
      <c r="AG889" s="249" t="str">
        <f t="shared" si="802"/>
        <v>No</v>
      </c>
      <c r="AH889" s="250" t="b">
        <f t="shared" si="772"/>
        <v>0</v>
      </c>
      <c r="AI889" s="250" t="b">
        <f t="shared" si="773"/>
        <v>0</v>
      </c>
      <c r="AJ889" s="250" t="b">
        <f t="shared" si="774"/>
        <v>0</v>
      </c>
      <c r="AK889" s="250" t="b">
        <f t="shared" si="775"/>
        <v>0</v>
      </c>
      <c r="AL889" s="250" t="str">
        <f t="shared" si="803"/>
        <v>No</v>
      </c>
      <c r="AN889" s="246" t="str">
        <f t="shared" si="804"/>
        <v/>
      </c>
      <c r="AO889" s="247" t="str">
        <f t="shared" si="805"/>
        <v/>
      </c>
      <c r="AP889" s="248" t="str">
        <f t="shared" si="806"/>
        <v/>
      </c>
      <c r="AQ889" s="249" t="str">
        <f t="shared" si="807"/>
        <v/>
      </c>
      <c r="AR889" s="250" t="str">
        <f t="shared" si="808"/>
        <v/>
      </c>
      <c r="AS889" s="234"/>
      <c r="AY889" s="385">
        <f t="shared" si="809"/>
        <v>0</v>
      </c>
      <c r="AZ889" s="385">
        <f t="shared" si="776"/>
        <v>0</v>
      </c>
      <c r="BA889" s="385">
        <f t="shared" si="810"/>
        <v>0</v>
      </c>
      <c r="BB889" s="385">
        <f t="shared" si="777"/>
        <v>0</v>
      </c>
      <c r="BC889" s="385">
        <f t="shared" si="778"/>
        <v>0</v>
      </c>
      <c r="BD889" s="385">
        <f t="shared" si="779"/>
        <v>0</v>
      </c>
      <c r="BE889" s="385">
        <f t="shared" si="780"/>
        <v>0</v>
      </c>
      <c r="BF889" s="385">
        <f t="shared" si="781"/>
        <v>0</v>
      </c>
      <c r="BG889" s="385">
        <f t="shared" si="782"/>
        <v>0</v>
      </c>
      <c r="BH889" s="385">
        <f t="shared" si="783"/>
        <v>0</v>
      </c>
      <c r="BI889" s="385">
        <f t="shared" si="784"/>
        <v>0</v>
      </c>
      <c r="BJ889" s="385">
        <f t="shared" si="785"/>
        <v>0</v>
      </c>
      <c r="BK889" s="385">
        <f t="shared" si="786"/>
        <v>0</v>
      </c>
      <c r="BL889" s="385">
        <f t="shared" si="787"/>
        <v>0</v>
      </c>
      <c r="BM889" s="385">
        <f t="shared" si="788"/>
        <v>0</v>
      </c>
      <c r="BN889" s="385">
        <f t="shared" si="789"/>
        <v>0</v>
      </c>
      <c r="CK889" s="239">
        <f t="shared" si="811"/>
        <v>0</v>
      </c>
      <c r="CL889" s="239">
        <f t="shared" si="812"/>
        <v>0</v>
      </c>
    </row>
    <row r="890" spans="3:90" x14ac:dyDescent="0.35">
      <c r="C890" s="235"/>
      <c r="D890" s="246" t="str">
        <f t="shared" si="790"/>
        <v/>
      </c>
      <c r="E890" s="247" t="str">
        <f t="shared" si="791"/>
        <v/>
      </c>
      <c r="F890" s="248" t="str">
        <f t="shared" si="792"/>
        <v/>
      </c>
      <c r="G890" s="249" t="str">
        <f t="shared" si="793"/>
        <v/>
      </c>
      <c r="H890" s="250" t="str">
        <f t="shared" si="794"/>
        <v/>
      </c>
      <c r="I890" s="386" t="str">
        <f t="shared" si="755"/>
        <v/>
      </c>
      <c r="J890" s="387" t="str">
        <f t="shared" si="756"/>
        <v/>
      </c>
      <c r="K890" s="388" t="str">
        <f t="shared" si="757"/>
        <v/>
      </c>
      <c r="L890" s="389" t="str">
        <f t="shared" si="758"/>
        <v/>
      </c>
      <c r="M890" s="250" t="str">
        <f t="shared" si="759"/>
        <v/>
      </c>
      <c r="N890" s="246" t="b">
        <f t="shared" si="795"/>
        <v>0</v>
      </c>
      <c r="O890" s="246" t="b">
        <f t="shared" si="796"/>
        <v>0</v>
      </c>
      <c r="P890" s="246" t="b">
        <f t="shared" si="797"/>
        <v>0</v>
      </c>
      <c r="Q890" s="246" t="b">
        <f t="shared" si="798"/>
        <v>0</v>
      </c>
      <c r="R890" s="246" t="str">
        <f t="shared" si="799"/>
        <v>No</v>
      </c>
      <c r="S890" s="247" t="b">
        <f t="shared" si="760"/>
        <v>0</v>
      </c>
      <c r="T890" s="247" t="b">
        <f t="shared" si="761"/>
        <v>0</v>
      </c>
      <c r="U890" s="247" t="b">
        <f t="shared" si="762"/>
        <v>0</v>
      </c>
      <c r="V890" s="247" t="b">
        <f t="shared" si="763"/>
        <v>0</v>
      </c>
      <c r="W890" s="247" t="str">
        <f t="shared" si="800"/>
        <v>No</v>
      </c>
      <c r="X890" s="248" t="b">
        <f t="shared" si="764"/>
        <v>0</v>
      </c>
      <c r="Y890" s="248" t="b">
        <f t="shared" si="765"/>
        <v>0</v>
      </c>
      <c r="Z890" s="248" t="b">
        <f t="shared" si="766"/>
        <v>0</v>
      </c>
      <c r="AA890" s="248" t="b">
        <f t="shared" si="767"/>
        <v>0</v>
      </c>
      <c r="AB890" s="248" t="str">
        <f t="shared" si="801"/>
        <v>No</v>
      </c>
      <c r="AC890" s="249" t="b">
        <f t="shared" si="768"/>
        <v>0</v>
      </c>
      <c r="AD890" s="249" t="b">
        <f t="shared" si="769"/>
        <v>0</v>
      </c>
      <c r="AE890" s="249" t="b">
        <f t="shared" si="770"/>
        <v>0</v>
      </c>
      <c r="AF890" s="249" t="b">
        <f t="shared" si="771"/>
        <v>0</v>
      </c>
      <c r="AG890" s="249" t="str">
        <f t="shared" si="802"/>
        <v>No</v>
      </c>
      <c r="AH890" s="250" t="b">
        <f t="shared" si="772"/>
        <v>0</v>
      </c>
      <c r="AI890" s="250" t="b">
        <f t="shared" si="773"/>
        <v>0</v>
      </c>
      <c r="AJ890" s="250" t="b">
        <f t="shared" si="774"/>
        <v>0</v>
      </c>
      <c r="AK890" s="250" t="b">
        <f t="shared" si="775"/>
        <v>0</v>
      </c>
      <c r="AL890" s="250" t="str">
        <f t="shared" si="803"/>
        <v>No</v>
      </c>
      <c r="AN890" s="246" t="str">
        <f t="shared" si="804"/>
        <v/>
      </c>
      <c r="AO890" s="247" t="str">
        <f t="shared" si="805"/>
        <v/>
      </c>
      <c r="AP890" s="248" t="str">
        <f t="shared" si="806"/>
        <v/>
      </c>
      <c r="AQ890" s="249" t="str">
        <f t="shared" si="807"/>
        <v/>
      </c>
      <c r="AR890" s="250" t="str">
        <f t="shared" si="808"/>
        <v/>
      </c>
      <c r="AS890" s="234"/>
      <c r="AY890" s="385">
        <f t="shared" si="809"/>
        <v>0</v>
      </c>
      <c r="AZ890" s="385">
        <f t="shared" si="776"/>
        <v>0</v>
      </c>
      <c r="BA890" s="385">
        <f t="shared" si="810"/>
        <v>0</v>
      </c>
      <c r="BB890" s="385">
        <f t="shared" si="777"/>
        <v>0</v>
      </c>
      <c r="BC890" s="385">
        <f t="shared" si="778"/>
        <v>0</v>
      </c>
      <c r="BD890" s="385">
        <f t="shared" si="779"/>
        <v>0</v>
      </c>
      <c r="BE890" s="385">
        <f t="shared" si="780"/>
        <v>0</v>
      </c>
      <c r="BF890" s="385">
        <f t="shared" si="781"/>
        <v>0</v>
      </c>
      <c r="BG890" s="385">
        <f t="shared" si="782"/>
        <v>0</v>
      </c>
      <c r="BH890" s="385">
        <f t="shared" si="783"/>
        <v>0</v>
      </c>
      <c r="BI890" s="385">
        <f t="shared" si="784"/>
        <v>0</v>
      </c>
      <c r="BJ890" s="385">
        <f t="shared" si="785"/>
        <v>0</v>
      </c>
      <c r="BK890" s="385">
        <f t="shared" si="786"/>
        <v>0</v>
      </c>
      <c r="BL890" s="385">
        <f t="shared" si="787"/>
        <v>0</v>
      </c>
      <c r="BM890" s="385">
        <f t="shared" si="788"/>
        <v>0</v>
      </c>
      <c r="BN890" s="385">
        <f t="shared" si="789"/>
        <v>0</v>
      </c>
      <c r="CK890" s="239">
        <f t="shared" si="811"/>
        <v>0</v>
      </c>
      <c r="CL890" s="239">
        <f t="shared" si="812"/>
        <v>0</v>
      </c>
    </row>
    <row r="891" spans="3:90" x14ac:dyDescent="0.35">
      <c r="C891" s="235"/>
      <c r="D891" s="246" t="str">
        <f t="shared" si="790"/>
        <v/>
      </c>
      <c r="E891" s="247" t="str">
        <f t="shared" si="791"/>
        <v/>
      </c>
      <c r="F891" s="248" t="str">
        <f t="shared" si="792"/>
        <v/>
      </c>
      <c r="G891" s="249" t="str">
        <f t="shared" si="793"/>
        <v/>
      </c>
      <c r="H891" s="250" t="str">
        <f t="shared" si="794"/>
        <v/>
      </c>
      <c r="I891" s="386" t="str">
        <f t="shared" si="755"/>
        <v/>
      </c>
      <c r="J891" s="387" t="str">
        <f t="shared" si="756"/>
        <v/>
      </c>
      <c r="K891" s="388" t="str">
        <f t="shared" si="757"/>
        <v/>
      </c>
      <c r="L891" s="389" t="str">
        <f t="shared" si="758"/>
        <v/>
      </c>
      <c r="M891" s="250" t="str">
        <f t="shared" si="759"/>
        <v/>
      </c>
      <c r="N891" s="246" t="b">
        <f t="shared" si="795"/>
        <v>0</v>
      </c>
      <c r="O891" s="246" t="b">
        <f t="shared" si="796"/>
        <v>0</v>
      </c>
      <c r="P891" s="246" t="b">
        <f t="shared" si="797"/>
        <v>0</v>
      </c>
      <c r="Q891" s="246" t="b">
        <f t="shared" si="798"/>
        <v>0</v>
      </c>
      <c r="R891" s="246" t="str">
        <f t="shared" si="799"/>
        <v>No</v>
      </c>
      <c r="S891" s="247" t="b">
        <f t="shared" si="760"/>
        <v>0</v>
      </c>
      <c r="T891" s="247" t="b">
        <f t="shared" si="761"/>
        <v>0</v>
      </c>
      <c r="U891" s="247" t="b">
        <f t="shared" si="762"/>
        <v>0</v>
      </c>
      <c r="V891" s="247" t="b">
        <f t="shared" si="763"/>
        <v>0</v>
      </c>
      <c r="W891" s="247" t="str">
        <f t="shared" si="800"/>
        <v>No</v>
      </c>
      <c r="X891" s="248" t="b">
        <f t="shared" si="764"/>
        <v>0</v>
      </c>
      <c r="Y891" s="248" t="b">
        <f t="shared" si="765"/>
        <v>0</v>
      </c>
      <c r="Z891" s="248" t="b">
        <f t="shared" si="766"/>
        <v>0</v>
      </c>
      <c r="AA891" s="248" t="b">
        <f t="shared" si="767"/>
        <v>0</v>
      </c>
      <c r="AB891" s="248" t="str">
        <f t="shared" si="801"/>
        <v>No</v>
      </c>
      <c r="AC891" s="249" t="b">
        <f t="shared" si="768"/>
        <v>0</v>
      </c>
      <c r="AD891" s="249" t="b">
        <f t="shared" si="769"/>
        <v>0</v>
      </c>
      <c r="AE891" s="249" t="b">
        <f t="shared" si="770"/>
        <v>0</v>
      </c>
      <c r="AF891" s="249" t="b">
        <f t="shared" si="771"/>
        <v>0</v>
      </c>
      <c r="AG891" s="249" t="str">
        <f t="shared" si="802"/>
        <v>No</v>
      </c>
      <c r="AH891" s="250" t="b">
        <f t="shared" si="772"/>
        <v>0</v>
      </c>
      <c r="AI891" s="250" t="b">
        <f t="shared" si="773"/>
        <v>0</v>
      </c>
      <c r="AJ891" s="250" t="b">
        <f t="shared" si="774"/>
        <v>0</v>
      </c>
      <c r="AK891" s="250" t="b">
        <f t="shared" si="775"/>
        <v>0</v>
      </c>
      <c r="AL891" s="250" t="str">
        <f t="shared" si="803"/>
        <v>No</v>
      </c>
      <c r="AN891" s="246" t="str">
        <f t="shared" si="804"/>
        <v/>
      </c>
      <c r="AO891" s="247" t="str">
        <f t="shared" si="805"/>
        <v/>
      </c>
      <c r="AP891" s="248" t="str">
        <f t="shared" si="806"/>
        <v/>
      </c>
      <c r="AQ891" s="249" t="str">
        <f t="shared" si="807"/>
        <v/>
      </c>
      <c r="AR891" s="250" t="str">
        <f t="shared" si="808"/>
        <v/>
      </c>
      <c r="AS891" s="234"/>
      <c r="AY891" s="385">
        <f t="shared" si="809"/>
        <v>0</v>
      </c>
      <c r="AZ891" s="385">
        <f t="shared" si="776"/>
        <v>0</v>
      </c>
      <c r="BA891" s="385">
        <f t="shared" si="810"/>
        <v>0</v>
      </c>
      <c r="BB891" s="385">
        <f t="shared" si="777"/>
        <v>0</v>
      </c>
      <c r="BC891" s="385">
        <f t="shared" si="778"/>
        <v>0</v>
      </c>
      <c r="BD891" s="385">
        <f t="shared" si="779"/>
        <v>0</v>
      </c>
      <c r="BE891" s="385">
        <f t="shared" si="780"/>
        <v>0</v>
      </c>
      <c r="BF891" s="385">
        <f t="shared" si="781"/>
        <v>0</v>
      </c>
      <c r="BG891" s="385">
        <f t="shared" si="782"/>
        <v>0</v>
      </c>
      <c r="BH891" s="385">
        <f t="shared" si="783"/>
        <v>0</v>
      </c>
      <c r="BI891" s="385">
        <f t="shared" si="784"/>
        <v>0</v>
      </c>
      <c r="BJ891" s="385">
        <f t="shared" si="785"/>
        <v>0</v>
      </c>
      <c r="BK891" s="385">
        <f t="shared" si="786"/>
        <v>0</v>
      </c>
      <c r="BL891" s="385">
        <f t="shared" si="787"/>
        <v>0</v>
      </c>
      <c r="BM891" s="385">
        <f t="shared" si="788"/>
        <v>0</v>
      </c>
      <c r="BN891" s="385">
        <f t="shared" si="789"/>
        <v>0</v>
      </c>
      <c r="CK891" s="239">
        <f t="shared" si="811"/>
        <v>0</v>
      </c>
      <c r="CL891" s="239">
        <f t="shared" si="812"/>
        <v>0</v>
      </c>
    </row>
    <row r="892" spans="3:90" x14ac:dyDescent="0.35">
      <c r="C892" s="235"/>
      <c r="D892" s="246" t="str">
        <f t="shared" si="790"/>
        <v/>
      </c>
      <c r="E892" s="247" t="str">
        <f t="shared" si="791"/>
        <v/>
      </c>
      <c r="F892" s="248" t="str">
        <f t="shared" si="792"/>
        <v/>
      </c>
      <c r="G892" s="249" t="str">
        <f t="shared" si="793"/>
        <v/>
      </c>
      <c r="H892" s="250" t="str">
        <f t="shared" si="794"/>
        <v/>
      </c>
      <c r="I892" s="386" t="str">
        <f t="shared" si="755"/>
        <v/>
      </c>
      <c r="J892" s="387" t="str">
        <f t="shared" si="756"/>
        <v/>
      </c>
      <c r="K892" s="388" t="str">
        <f t="shared" si="757"/>
        <v/>
      </c>
      <c r="L892" s="389" t="str">
        <f t="shared" si="758"/>
        <v/>
      </c>
      <c r="M892" s="250" t="str">
        <f t="shared" si="759"/>
        <v/>
      </c>
      <c r="N892" s="246" t="b">
        <f t="shared" si="795"/>
        <v>0</v>
      </c>
      <c r="O892" s="246" t="b">
        <f t="shared" si="796"/>
        <v>0</v>
      </c>
      <c r="P892" s="246" t="b">
        <f t="shared" si="797"/>
        <v>0</v>
      </c>
      <c r="Q892" s="246" t="b">
        <f t="shared" si="798"/>
        <v>0</v>
      </c>
      <c r="R892" s="246" t="str">
        <f t="shared" si="799"/>
        <v>No</v>
      </c>
      <c r="S892" s="247" t="b">
        <f t="shared" si="760"/>
        <v>0</v>
      </c>
      <c r="T892" s="247" t="b">
        <f t="shared" si="761"/>
        <v>0</v>
      </c>
      <c r="U892" s="247" t="b">
        <f t="shared" si="762"/>
        <v>0</v>
      </c>
      <c r="V892" s="247" t="b">
        <f t="shared" si="763"/>
        <v>0</v>
      </c>
      <c r="W892" s="247" t="str">
        <f t="shared" si="800"/>
        <v>No</v>
      </c>
      <c r="X892" s="248" t="b">
        <f t="shared" si="764"/>
        <v>0</v>
      </c>
      <c r="Y892" s="248" t="b">
        <f t="shared" si="765"/>
        <v>0</v>
      </c>
      <c r="Z892" s="248" t="b">
        <f t="shared" si="766"/>
        <v>0</v>
      </c>
      <c r="AA892" s="248" t="b">
        <f t="shared" si="767"/>
        <v>0</v>
      </c>
      <c r="AB892" s="248" t="str">
        <f t="shared" si="801"/>
        <v>No</v>
      </c>
      <c r="AC892" s="249" t="b">
        <f t="shared" si="768"/>
        <v>0</v>
      </c>
      <c r="AD892" s="249" t="b">
        <f t="shared" si="769"/>
        <v>0</v>
      </c>
      <c r="AE892" s="249" t="b">
        <f t="shared" si="770"/>
        <v>0</v>
      </c>
      <c r="AF892" s="249" t="b">
        <f t="shared" si="771"/>
        <v>0</v>
      </c>
      <c r="AG892" s="249" t="str">
        <f t="shared" si="802"/>
        <v>No</v>
      </c>
      <c r="AH892" s="250" t="b">
        <f t="shared" si="772"/>
        <v>0</v>
      </c>
      <c r="AI892" s="250" t="b">
        <f t="shared" si="773"/>
        <v>0</v>
      </c>
      <c r="AJ892" s="250" t="b">
        <f t="shared" si="774"/>
        <v>0</v>
      </c>
      <c r="AK892" s="250" t="b">
        <f t="shared" si="775"/>
        <v>0</v>
      </c>
      <c r="AL892" s="250" t="str">
        <f t="shared" si="803"/>
        <v>No</v>
      </c>
      <c r="AN892" s="246" t="str">
        <f t="shared" si="804"/>
        <v/>
      </c>
      <c r="AO892" s="247" t="str">
        <f t="shared" si="805"/>
        <v/>
      </c>
      <c r="AP892" s="248" t="str">
        <f t="shared" si="806"/>
        <v/>
      </c>
      <c r="AQ892" s="249" t="str">
        <f t="shared" si="807"/>
        <v/>
      </c>
      <c r="AR892" s="250" t="str">
        <f t="shared" si="808"/>
        <v/>
      </c>
      <c r="AS892" s="234"/>
      <c r="AY892" s="385">
        <f t="shared" si="809"/>
        <v>0</v>
      </c>
      <c r="AZ892" s="385">
        <f t="shared" si="776"/>
        <v>0</v>
      </c>
      <c r="BA892" s="385">
        <f t="shared" si="810"/>
        <v>0</v>
      </c>
      <c r="BB892" s="385">
        <f t="shared" si="777"/>
        <v>0</v>
      </c>
      <c r="BC892" s="385">
        <f t="shared" si="778"/>
        <v>0</v>
      </c>
      <c r="BD892" s="385">
        <f t="shared" si="779"/>
        <v>0</v>
      </c>
      <c r="BE892" s="385">
        <f t="shared" si="780"/>
        <v>0</v>
      </c>
      <c r="BF892" s="385">
        <f t="shared" si="781"/>
        <v>0</v>
      </c>
      <c r="BG892" s="385">
        <f t="shared" si="782"/>
        <v>0</v>
      </c>
      <c r="BH892" s="385">
        <f t="shared" si="783"/>
        <v>0</v>
      </c>
      <c r="BI892" s="385">
        <f t="shared" si="784"/>
        <v>0</v>
      </c>
      <c r="BJ892" s="385">
        <f t="shared" si="785"/>
        <v>0</v>
      </c>
      <c r="BK892" s="385">
        <f t="shared" si="786"/>
        <v>0</v>
      </c>
      <c r="BL892" s="385">
        <f t="shared" si="787"/>
        <v>0</v>
      </c>
      <c r="BM892" s="385">
        <f t="shared" si="788"/>
        <v>0</v>
      </c>
      <c r="BN892" s="385">
        <f t="shared" si="789"/>
        <v>0</v>
      </c>
      <c r="CK892" s="239">
        <f t="shared" si="811"/>
        <v>0</v>
      </c>
      <c r="CL892" s="239">
        <f t="shared" si="812"/>
        <v>0</v>
      </c>
    </row>
    <row r="893" spans="3:90" x14ac:dyDescent="0.35">
      <c r="C893" s="235"/>
      <c r="D893" s="246" t="str">
        <f t="shared" si="790"/>
        <v/>
      </c>
      <c r="E893" s="247" t="str">
        <f t="shared" si="791"/>
        <v/>
      </c>
      <c r="F893" s="248" t="str">
        <f t="shared" si="792"/>
        <v/>
      </c>
      <c r="G893" s="249" t="str">
        <f t="shared" si="793"/>
        <v/>
      </c>
      <c r="H893" s="250" t="str">
        <f t="shared" si="794"/>
        <v/>
      </c>
      <c r="I893" s="386" t="str">
        <f t="shared" si="755"/>
        <v/>
      </c>
      <c r="J893" s="387" t="str">
        <f t="shared" si="756"/>
        <v/>
      </c>
      <c r="K893" s="388" t="str">
        <f t="shared" si="757"/>
        <v/>
      </c>
      <c r="L893" s="389" t="str">
        <f t="shared" si="758"/>
        <v/>
      </c>
      <c r="M893" s="250" t="str">
        <f t="shared" si="759"/>
        <v/>
      </c>
      <c r="N893" s="246" t="b">
        <f t="shared" si="795"/>
        <v>0</v>
      </c>
      <c r="O893" s="246" t="b">
        <f t="shared" si="796"/>
        <v>0</v>
      </c>
      <c r="P893" s="246" t="b">
        <f t="shared" si="797"/>
        <v>0</v>
      </c>
      <c r="Q893" s="246" t="b">
        <f t="shared" si="798"/>
        <v>0</v>
      </c>
      <c r="R893" s="246" t="str">
        <f t="shared" si="799"/>
        <v>No</v>
      </c>
      <c r="S893" s="247" t="b">
        <f t="shared" si="760"/>
        <v>0</v>
      </c>
      <c r="T893" s="247" t="b">
        <f t="shared" si="761"/>
        <v>0</v>
      </c>
      <c r="U893" s="247" t="b">
        <f t="shared" si="762"/>
        <v>0</v>
      </c>
      <c r="V893" s="247" t="b">
        <f t="shared" si="763"/>
        <v>0</v>
      </c>
      <c r="W893" s="247" t="str">
        <f t="shared" si="800"/>
        <v>No</v>
      </c>
      <c r="X893" s="248" t="b">
        <f t="shared" si="764"/>
        <v>0</v>
      </c>
      <c r="Y893" s="248" t="b">
        <f t="shared" si="765"/>
        <v>0</v>
      </c>
      <c r="Z893" s="248" t="b">
        <f t="shared" si="766"/>
        <v>0</v>
      </c>
      <c r="AA893" s="248" t="b">
        <f t="shared" si="767"/>
        <v>0</v>
      </c>
      <c r="AB893" s="248" t="str">
        <f t="shared" si="801"/>
        <v>No</v>
      </c>
      <c r="AC893" s="249" t="b">
        <f t="shared" si="768"/>
        <v>0</v>
      </c>
      <c r="AD893" s="249" t="b">
        <f t="shared" si="769"/>
        <v>0</v>
      </c>
      <c r="AE893" s="249" t="b">
        <f t="shared" si="770"/>
        <v>0</v>
      </c>
      <c r="AF893" s="249" t="b">
        <f t="shared" si="771"/>
        <v>0</v>
      </c>
      <c r="AG893" s="249" t="str">
        <f t="shared" si="802"/>
        <v>No</v>
      </c>
      <c r="AH893" s="250" t="b">
        <f t="shared" si="772"/>
        <v>0</v>
      </c>
      <c r="AI893" s="250" t="b">
        <f t="shared" si="773"/>
        <v>0</v>
      </c>
      <c r="AJ893" s="250" t="b">
        <f t="shared" si="774"/>
        <v>0</v>
      </c>
      <c r="AK893" s="250" t="b">
        <f t="shared" si="775"/>
        <v>0</v>
      </c>
      <c r="AL893" s="250" t="str">
        <f t="shared" si="803"/>
        <v>No</v>
      </c>
      <c r="AN893" s="246" t="str">
        <f t="shared" si="804"/>
        <v/>
      </c>
      <c r="AO893" s="247" t="str">
        <f t="shared" si="805"/>
        <v/>
      </c>
      <c r="AP893" s="248" t="str">
        <f t="shared" si="806"/>
        <v/>
      </c>
      <c r="AQ893" s="249" t="str">
        <f t="shared" si="807"/>
        <v/>
      </c>
      <c r="AR893" s="250" t="str">
        <f t="shared" si="808"/>
        <v/>
      </c>
      <c r="AS893" s="234"/>
      <c r="AY893" s="385">
        <f t="shared" si="809"/>
        <v>0</v>
      </c>
      <c r="AZ893" s="385">
        <f t="shared" si="776"/>
        <v>0</v>
      </c>
      <c r="BA893" s="385">
        <f t="shared" si="810"/>
        <v>0</v>
      </c>
      <c r="BB893" s="385">
        <f t="shared" si="777"/>
        <v>0</v>
      </c>
      <c r="BC893" s="385">
        <f t="shared" si="778"/>
        <v>0</v>
      </c>
      <c r="BD893" s="385">
        <f t="shared" si="779"/>
        <v>0</v>
      </c>
      <c r="BE893" s="385">
        <f t="shared" si="780"/>
        <v>0</v>
      </c>
      <c r="BF893" s="385">
        <f t="shared" si="781"/>
        <v>0</v>
      </c>
      <c r="BG893" s="385">
        <f t="shared" si="782"/>
        <v>0</v>
      </c>
      <c r="BH893" s="385">
        <f t="shared" si="783"/>
        <v>0</v>
      </c>
      <c r="BI893" s="385">
        <f t="shared" si="784"/>
        <v>0</v>
      </c>
      <c r="BJ893" s="385">
        <f t="shared" si="785"/>
        <v>0</v>
      </c>
      <c r="BK893" s="385">
        <f t="shared" si="786"/>
        <v>0</v>
      </c>
      <c r="BL893" s="385">
        <f t="shared" si="787"/>
        <v>0</v>
      </c>
      <c r="BM893" s="385">
        <f t="shared" si="788"/>
        <v>0</v>
      </c>
      <c r="BN893" s="385">
        <f t="shared" si="789"/>
        <v>0</v>
      </c>
      <c r="CK893" s="239">
        <f t="shared" si="811"/>
        <v>0</v>
      </c>
      <c r="CL893" s="239">
        <f t="shared" si="812"/>
        <v>0</v>
      </c>
    </row>
    <row r="894" spans="3:90" x14ac:dyDescent="0.35">
      <c r="C894" s="235"/>
      <c r="D894" s="246" t="str">
        <f t="shared" si="790"/>
        <v/>
      </c>
      <c r="E894" s="247" t="str">
        <f t="shared" si="791"/>
        <v/>
      </c>
      <c r="F894" s="248" t="str">
        <f t="shared" si="792"/>
        <v/>
      </c>
      <c r="G894" s="249" t="str">
        <f t="shared" si="793"/>
        <v/>
      </c>
      <c r="H894" s="250" t="str">
        <f t="shared" si="794"/>
        <v/>
      </c>
      <c r="I894" s="386" t="str">
        <f t="shared" si="755"/>
        <v/>
      </c>
      <c r="J894" s="387" t="str">
        <f t="shared" si="756"/>
        <v/>
      </c>
      <c r="K894" s="388" t="str">
        <f t="shared" si="757"/>
        <v/>
      </c>
      <c r="L894" s="389" t="str">
        <f t="shared" si="758"/>
        <v/>
      </c>
      <c r="M894" s="250" t="str">
        <f t="shared" si="759"/>
        <v/>
      </c>
      <c r="N894" s="246" t="b">
        <f t="shared" si="795"/>
        <v>0</v>
      </c>
      <c r="O894" s="246" t="b">
        <f t="shared" si="796"/>
        <v>0</v>
      </c>
      <c r="P894" s="246" t="b">
        <f t="shared" si="797"/>
        <v>0</v>
      </c>
      <c r="Q894" s="246" t="b">
        <f t="shared" si="798"/>
        <v>0</v>
      </c>
      <c r="R894" s="246" t="str">
        <f t="shared" si="799"/>
        <v>No</v>
      </c>
      <c r="S894" s="247" t="b">
        <f t="shared" si="760"/>
        <v>0</v>
      </c>
      <c r="T894" s="247" t="b">
        <f t="shared" si="761"/>
        <v>0</v>
      </c>
      <c r="U894" s="247" t="b">
        <f t="shared" si="762"/>
        <v>0</v>
      </c>
      <c r="V894" s="247" t="b">
        <f t="shared" si="763"/>
        <v>0</v>
      </c>
      <c r="W894" s="247" t="str">
        <f t="shared" si="800"/>
        <v>No</v>
      </c>
      <c r="X894" s="248" t="b">
        <f t="shared" si="764"/>
        <v>0</v>
      </c>
      <c r="Y894" s="248" t="b">
        <f t="shared" si="765"/>
        <v>0</v>
      </c>
      <c r="Z894" s="248" t="b">
        <f t="shared" si="766"/>
        <v>0</v>
      </c>
      <c r="AA894" s="248" t="b">
        <f t="shared" si="767"/>
        <v>0</v>
      </c>
      <c r="AB894" s="248" t="str">
        <f t="shared" si="801"/>
        <v>No</v>
      </c>
      <c r="AC894" s="249" t="b">
        <f t="shared" si="768"/>
        <v>0</v>
      </c>
      <c r="AD894" s="249" t="b">
        <f t="shared" si="769"/>
        <v>0</v>
      </c>
      <c r="AE894" s="249" t="b">
        <f t="shared" si="770"/>
        <v>0</v>
      </c>
      <c r="AF894" s="249" t="b">
        <f t="shared" si="771"/>
        <v>0</v>
      </c>
      <c r="AG894" s="249" t="str">
        <f t="shared" si="802"/>
        <v>No</v>
      </c>
      <c r="AH894" s="250" t="b">
        <f t="shared" si="772"/>
        <v>0</v>
      </c>
      <c r="AI894" s="250" t="b">
        <f t="shared" si="773"/>
        <v>0</v>
      </c>
      <c r="AJ894" s="250" t="b">
        <f t="shared" si="774"/>
        <v>0</v>
      </c>
      <c r="AK894" s="250" t="b">
        <f t="shared" si="775"/>
        <v>0</v>
      </c>
      <c r="AL894" s="250" t="str">
        <f t="shared" si="803"/>
        <v>No</v>
      </c>
      <c r="AN894" s="246" t="str">
        <f t="shared" si="804"/>
        <v/>
      </c>
      <c r="AO894" s="247" t="str">
        <f t="shared" si="805"/>
        <v/>
      </c>
      <c r="AP894" s="248" t="str">
        <f t="shared" si="806"/>
        <v/>
      </c>
      <c r="AQ894" s="249" t="str">
        <f t="shared" si="807"/>
        <v/>
      </c>
      <c r="AR894" s="250" t="str">
        <f t="shared" si="808"/>
        <v/>
      </c>
      <c r="AS894" s="234"/>
      <c r="AY894" s="385">
        <f t="shared" si="809"/>
        <v>0</v>
      </c>
      <c r="AZ894" s="385">
        <f t="shared" si="776"/>
        <v>0</v>
      </c>
      <c r="BA894" s="385">
        <f t="shared" si="810"/>
        <v>0</v>
      </c>
      <c r="BB894" s="385">
        <f t="shared" si="777"/>
        <v>0</v>
      </c>
      <c r="BC894" s="385">
        <f t="shared" si="778"/>
        <v>0</v>
      </c>
      <c r="BD894" s="385">
        <f t="shared" si="779"/>
        <v>0</v>
      </c>
      <c r="BE894" s="385">
        <f t="shared" si="780"/>
        <v>0</v>
      </c>
      <c r="BF894" s="385">
        <f t="shared" si="781"/>
        <v>0</v>
      </c>
      <c r="BG894" s="385">
        <f t="shared" si="782"/>
        <v>0</v>
      </c>
      <c r="BH894" s="385">
        <f t="shared" si="783"/>
        <v>0</v>
      </c>
      <c r="BI894" s="385">
        <f t="shared" si="784"/>
        <v>0</v>
      </c>
      <c r="BJ894" s="385">
        <f t="shared" si="785"/>
        <v>0</v>
      </c>
      <c r="BK894" s="385">
        <f t="shared" si="786"/>
        <v>0</v>
      </c>
      <c r="BL894" s="385">
        <f t="shared" si="787"/>
        <v>0</v>
      </c>
      <c r="BM894" s="385">
        <f t="shared" si="788"/>
        <v>0</v>
      </c>
      <c r="BN894" s="385">
        <f t="shared" si="789"/>
        <v>0</v>
      </c>
      <c r="CK894" s="239">
        <f t="shared" si="811"/>
        <v>0</v>
      </c>
      <c r="CL894" s="239">
        <f t="shared" si="812"/>
        <v>0</v>
      </c>
    </row>
    <row r="895" spans="3:90" x14ac:dyDescent="0.35">
      <c r="C895" s="235"/>
      <c r="D895" s="246" t="str">
        <f t="shared" si="790"/>
        <v/>
      </c>
      <c r="E895" s="247" t="str">
        <f t="shared" si="791"/>
        <v/>
      </c>
      <c r="F895" s="248" t="str">
        <f t="shared" si="792"/>
        <v/>
      </c>
      <c r="G895" s="249" t="str">
        <f t="shared" si="793"/>
        <v/>
      </c>
      <c r="H895" s="250" t="str">
        <f t="shared" si="794"/>
        <v/>
      </c>
      <c r="I895" s="386" t="str">
        <f t="shared" si="755"/>
        <v/>
      </c>
      <c r="J895" s="387" t="str">
        <f t="shared" si="756"/>
        <v/>
      </c>
      <c r="K895" s="388" t="str">
        <f t="shared" si="757"/>
        <v/>
      </c>
      <c r="L895" s="389" t="str">
        <f t="shared" si="758"/>
        <v/>
      </c>
      <c r="M895" s="250" t="str">
        <f t="shared" si="759"/>
        <v/>
      </c>
      <c r="N895" s="246" t="b">
        <f t="shared" si="795"/>
        <v>0</v>
      </c>
      <c r="O895" s="246" t="b">
        <f t="shared" si="796"/>
        <v>0</v>
      </c>
      <c r="P895" s="246" t="b">
        <f t="shared" si="797"/>
        <v>0</v>
      </c>
      <c r="Q895" s="246" t="b">
        <f t="shared" si="798"/>
        <v>0</v>
      </c>
      <c r="R895" s="246" t="str">
        <f t="shared" si="799"/>
        <v>No</v>
      </c>
      <c r="S895" s="247" t="b">
        <f t="shared" si="760"/>
        <v>0</v>
      </c>
      <c r="T895" s="247" t="b">
        <f t="shared" si="761"/>
        <v>0</v>
      </c>
      <c r="U895" s="247" t="b">
        <f t="shared" si="762"/>
        <v>0</v>
      </c>
      <c r="V895" s="247" t="b">
        <f t="shared" si="763"/>
        <v>0</v>
      </c>
      <c r="W895" s="247" t="str">
        <f t="shared" si="800"/>
        <v>No</v>
      </c>
      <c r="X895" s="248" t="b">
        <f t="shared" si="764"/>
        <v>0</v>
      </c>
      <c r="Y895" s="248" t="b">
        <f t="shared" si="765"/>
        <v>0</v>
      </c>
      <c r="Z895" s="248" t="b">
        <f t="shared" si="766"/>
        <v>0</v>
      </c>
      <c r="AA895" s="248" t="b">
        <f t="shared" si="767"/>
        <v>0</v>
      </c>
      <c r="AB895" s="248" t="str">
        <f t="shared" si="801"/>
        <v>No</v>
      </c>
      <c r="AC895" s="249" t="b">
        <f t="shared" si="768"/>
        <v>0</v>
      </c>
      <c r="AD895" s="249" t="b">
        <f t="shared" si="769"/>
        <v>0</v>
      </c>
      <c r="AE895" s="249" t="b">
        <f t="shared" si="770"/>
        <v>0</v>
      </c>
      <c r="AF895" s="249" t="b">
        <f t="shared" si="771"/>
        <v>0</v>
      </c>
      <c r="AG895" s="249" t="str">
        <f t="shared" si="802"/>
        <v>No</v>
      </c>
      <c r="AH895" s="250" t="b">
        <f t="shared" si="772"/>
        <v>0</v>
      </c>
      <c r="AI895" s="250" t="b">
        <f t="shared" si="773"/>
        <v>0</v>
      </c>
      <c r="AJ895" s="250" t="b">
        <f t="shared" si="774"/>
        <v>0</v>
      </c>
      <c r="AK895" s="250" t="b">
        <f t="shared" si="775"/>
        <v>0</v>
      </c>
      <c r="AL895" s="250" t="str">
        <f t="shared" si="803"/>
        <v>No</v>
      </c>
      <c r="AN895" s="246" t="str">
        <f t="shared" si="804"/>
        <v/>
      </c>
      <c r="AO895" s="247" t="str">
        <f t="shared" si="805"/>
        <v/>
      </c>
      <c r="AP895" s="248" t="str">
        <f t="shared" si="806"/>
        <v/>
      </c>
      <c r="AQ895" s="249" t="str">
        <f t="shared" si="807"/>
        <v/>
      </c>
      <c r="AR895" s="250" t="str">
        <f t="shared" si="808"/>
        <v/>
      </c>
      <c r="AS895" s="234"/>
      <c r="AY895" s="385">
        <f t="shared" si="809"/>
        <v>0</v>
      </c>
      <c r="AZ895" s="385">
        <f t="shared" si="776"/>
        <v>0</v>
      </c>
      <c r="BA895" s="385">
        <f t="shared" si="810"/>
        <v>0</v>
      </c>
      <c r="BB895" s="385">
        <f t="shared" si="777"/>
        <v>0</v>
      </c>
      <c r="BC895" s="385">
        <f t="shared" si="778"/>
        <v>0</v>
      </c>
      <c r="BD895" s="385">
        <f t="shared" si="779"/>
        <v>0</v>
      </c>
      <c r="BE895" s="385">
        <f t="shared" si="780"/>
        <v>0</v>
      </c>
      <c r="BF895" s="385">
        <f t="shared" si="781"/>
        <v>0</v>
      </c>
      <c r="BG895" s="385">
        <f t="shared" si="782"/>
        <v>0</v>
      </c>
      <c r="BH895" s="385">
        <f t="shared" si="783"/>
        <v>0</v>
      </c>
      <c r="BI895" s="385">
        <f t="shared" si="784"/>
        <v>0</v>
      </c>
      <c r="BJ895" s="385">
        <f t="shared" si="785"/>
        <v>0</v>
      </c>
      <c r="BK895" s="385">
        <f t="shared" si="786"/>
        <v>0</v>
      </c>
      <c r="BL895" s="385">
        <f t="shared" si="787"/>
        <v>0</v>
      </c>
      <c r="BM895" s="385">
        <f t="shared" si="788"/>
        <v>0</v>
      </c>
      <c r="BN895" s="385">
        <f t="shared" si="789"/>
        <v>0</v>
      </c>
      <c r="CK895" s="239">
        <f t="shared" si="811"/>
        <v>0</v>
      </c>
      <c r="CL895" s="239">
        <f t="shared" si="812"/>
        <v>0</v>
      </c>
    </row>
    <row r="896" spans="3:90" x14ac:dyDescent="0.35">
      <c r="C896" s="235"/>
      <c r="D896" s="246" t="str">
        <f t="shared" si="790"/>
        <v/>
      </c>
      <c r="E896" s="247" t="str">
        <f t="shared" si="791"/>
        <v/>
      </c>
      <c r="F896" s="248" t="str">
        <f t="shared" si="792"/>
        <v/>
      </c>
      <c r="G896" s="249" t="str">
        <f t="shared" si="793"/>
        <v/>
      </c>
      <c r="H896" s="250" t="str">
        <f t="shared" si="794"/>
        <v/>
      </c>
      <c r="I896" s="386" t="str">
        <f t="shared" si="755"/>
        <v/>
      </c>
      <c r="J896" s="387" t="str">
        <f t="shared" si="756"/>
        <v/>
      </c>
      <c r="K896" s="388" t="str">
        <f t="shared" si="757"/>
        <v/>
      </c>
      <c r="L896" s="389" t="str">
        <f t="shared" si="758"/>
        <v/>
      </c>
      <c r="M896" s="250" t="str">
        <f t="shared" si="759"/>
        <v/>
      </c>
      <c r="N896" s="246" t="b">
        <f t="shared" si="795"/>
        <v>0</v>
      </c>
      <c r="O896" s="246" t="b">
        <f t="shared" si="796"/>
        <v>0</v>
      </c>
      <c r="P896" s="246" t="b">
        <f t="shared" si="797"/>
        <v>0</v>
      </c>
      <c r="Q896" s="246" t="b">
        <f t="shared" si="798"/>
        <v>0</v>
      </c>
      <c r="R896" s="246" t="str">
        <f t="shared" si="799"/>
        <v>No</v>
      </c>
      <c r="S896" s="247" t="b">
        <f t="shared" si="760"/>
        <v>0</v>
      </c>
      <c r="T896" s="247" t="b">
        <f t="shared" si="761"/>
        <v>0</v>
      </c>
      <c r="U896" s="247" t="b">
        <f t="shared" si="762"/>
        <v>0</v>
      </c>
      <c r="V896" s="247" t="b">
        <f t="shared" si="763"/>
        <v>0</v>
      </c>
      <c r="W896" s="247" t="str">
        <f t="shared" si="800"/>
        <v>No</v>
      </c>
      <c r="X896" s="248" t="b">
        <f t="shared" si="764"/>
        <v>0</v>
      </c>
      <c r="Y896" s="248" t="b">
        <f t="shared" si="765"/>
        <v>0</v>
      </c>
      <c r="Z896" s="248" t="b">
        <f t="shared" si="766"/>
        <v>0</v>
      </c>
      <c r="AA896" s="248" t="b">
        <f t="shared" si="767"/>
        <v>0</v>
      </c>
      <c r="AB896" s="248" t="str">
        <f t="shared" si="801"/>
        <v>No</v>
      </c>
      <c r="AC896" s="249" t="b">
        <f t="shared" si="768"/>
        <v>0</v>
      </c>
      <c r="AD896" s="249" t="b">
        <f t="shared" si="769"/>
        <v>0</v>
      </c>
      <c r="AE896" s="249" t="b">
        <f t="shared" si="770"/>
        <v>0</v>
      </c>
      <c r="AF896" s="249" t="b">
        <f t="shared" si="771"/>
        <v>0</v>
      </c>
      <c r="AG896" s="249" t="str">
        <f t="shared" si="802"/>
        <v>No</v>
      </c>
      <c r="AH896" s="250" t="b">
        <f t="shared" si="772"/>
        <v>0</v>
      </c>
      <c r="AI896" s="250" t="b">
        <f t="shared" si="773"/>
        <v>0</v>
      </c>
      <c r="AJ896" s="250" t="b">
        <f t="shared" si="774"/>
        <v>0</v>
      </c>
      <c r="AK896" s="250" t="b">
        <f t="shared" si="775"/>
        <v>0</v>
      </c>
      <c r="AL896" s="250" t="str">
        <f t="shared" si="803"/>
        <v>No</v>
      </c>
      <c r="AN896" s="246" t="str">
        <f t="shared" si="804"/>
        <v/>
      </c>
      <c r="AO896" s="247" t="str">
        <f t="shared" si="805"/>
        <v/>
      </c>
      <c r="AP896" s="248" t="str">
        <f t="shared" si="806"/>
        <v/>
      </c>
      <c r="AQ896" s="249" t="str">
        <f t="shared" si="807"/>
        <v/>
      </c>
      <c r="AR896" s="250" t="str">
        <f t="shared" si="808"/>
        <v/>
      </c>
      <c r="AS896" s="234"/>
      <c r="AY896" s="385">
        <f t="shared" si="809"/>
        <v>0</v>
      </c>
      <c r="AZ896" s="385">
        <f t="shared" si="776"/>
        <v>0</v>
      </c>
      <c r="BA896" s="385">
        <f t="shared" si="810"/>
        <v>0</v>
      </c>
      <c r="BB896" s="385">
        <f t="shared" si="777"/>
        <v>0</v>
      </c>
      <c r="BC896" s="385">
        <f t="shared" si="778"/>
        <v>0</v>
      </c>
      <c r="BD896" s="385">
        <f t="shared" si="779"/>
        <v>0</v>
      </c>
      <c r="BE896" s="385">
        <f t="shared" si="780"/>
        <v>0</v>
      </c>
      <c r="BF896" s="385">
        <f t="shared" si="781"/>
        <v>0</v>
      </c>
      <c r="BG896" s="385">
        <f t="shared" si="782"/>
        <v>0</v>
      </c>
      <c r="BH896" s="385">
        <f t="shared" si="783"/>
        <v>0</v>
      </c>
      <c r="BI896" s="385">
        <f t="shared" si="784"/>
        <v>0</v>
      </c>
      <c r="BJ896" s="385">
        <f t="shared" si="785"/>
        <v>0</v>
      </c>
      <c r="BK896" s="385">
        <f t="shared" si="786"/>
        <v>0</v>
      </c>
      <c r="BL896" s="385">
        <f t="shared" si="787"/>
        <v>0</v>
      </c>
      <c r="BM896" s="385">
        <f t="shared" si="788"/>
        <v>0</v>
      </c>
      <c r="BN896" s="385">
        <f t="shared" si="789"/>
        <v>0</v>
      </c>
      <c r="CK896" s="239">
        <f t="shared" si="811"/>
        <v>0</v>
      </c>
      <c r="CL896" s="239">
        <f t="shared" si="812"/>
        <v>0</v>
      </c>
    </row>
    <row r="897" spans="3:90" x14ac:dyDescent="0.35">
      <c r="C897" s="235"/>
      <c r="D897" s="246" t="str">
        <f t="shared" si="790"/>
        <v/>
      </c>
      <c r="E897" s="247" t="str">
        <f t="shared" si="791"/>
        <v/>
      </c>
      <c r="F897" s="248" t="str">
        <f t="shared" si="792"/>
        <v/>
      </c>
      <c r="G897" s="249" t="str">
        <f t="shared" si="793"/>
        <v/>
      </c>
      <c r="H897" s="250" t="str">
        <f t="shared" si="794"/>
        <v/>
      </c>
      <c r="I897" s="386" t="str">
        <f t="shared" si="755"/>
        <v/>
      </c>
      <c r="J897" s="387" t="str">
        <f t="shared" si="756"/>
        <v/>
      </c>
      <c r="K897" s="388" t="str">
        <f t="shared" si="757"/>
        <v/>
      </c>
      <c r="L897" s="389" t="str">
        <f t="shared" si="758"/>
        <v/>
      </c>
      <c r="M897" s="250" t="str">
        <f t="shared" si="759"/>
        <v/>
      </c>
      <c r="N897" s="246" t="b">
        <f t="shared" si="795"/>
        <v>0</v>
      </c>
      <c r="O897" s="246" t="b">
        <f t="shared" si="796"/>
        <v>0</v>
      </c>
      <c r="P897" s="246" t="b">
        <f t="shared" si="797"/>
        <v>0</v>
      </c>
      <c r="Q897" s="246" t="b">
        <f t="shared" si="798"/>
        <v>0</v>
      </c>
      <c r="R897" s="246" t="str">
        <f t="shared" si="799"/>
        <v>No</v>
      </c>
      <c r="S897" s="247" t="b">
        <f t="shared" si="760"/>
        <v>0</v>
      </c>
      <c r="T897" s="247" t="b">
        <f t="shared" si="761"/>
        <v>0</v>
      </c>
      <c r="U897" s="247" t="b">
        <f t="shared" si="762"/>
        <v>0</v>
      </c>
      <c r="V897" s="247" t="b">
        <f t="shared" si="763"/>
        <v>0</v>
      </c>
      <c r="W897" s="247" t="str">
        <f t="shared" si="800"/>
        <v>No</v>
      </c>
      <c r="X897" s="248" t="b">
        <f t="shared" si="764"/>
        <v>0</v>
      </c>
      <c r="Y897" s="248" t="b">
        <f t="shared" si="765"/>
        <v>0</v>
      </c>
      <c r="Z897" s="248" t="b">
        <f t="shared" si="766"/>
        <v>0</v>
      </c>
      <c r="AA897" s="248" t="b">
        <f t="shared" si="767"/>
        <v>0</v>
      </c>
      <c r="AB897" s="248" t="str">
        <f t="shared" si="801"/>
        <v>No</v>
      </c>
      <c r="AC897" s="249" t="b">
        <f t="shared" si="768"/>
        <v>0</v>
      </c>
      <c r="AD897" s="249" t="b">
        <f t="shared" si="769"/>
        <v>0</v>
      </c>
      <c r="AE897" s="249" t="b">
        <f t="shared" si="770"/>
        <v>0</v>
      </c>
      <c r="AF897" s="249" t="b">
        <f t="shared" si="771"/>
        <v>0</v>
      </c>
      <c r="AG897" s="249" t="str">
        <f t="shared" si="802"/>
        <v>No</v>
      </c>
      <c r="AH897" s="250" t="b">
        <f t="shared" si="772"/>
        <v>0</v>
      </c>
      <c r="AI897" s="250" t="b">
        <f t="shared" si="773"/>
        <v>0</v>
      </c>
      <c r="AJ897" s="250" t="b">
        <f t="shared" si="774"/>
        <v>0</v>
      </c>
      <c r="AK897" s="250" t="b">
        <f t="shared" si="775"/>
        <v>0</v>
      </c>
      <c r="AL897" s="250" t="str">
        <f t="shared" si="803"/>
        <v>No</v>
      </c>
      <c r="AN897" s="246" t="str">
        <f t="shared" si="804"/>
        <v/>
      </c>
      <c r="AO897" s="247" t="str">
        <f t="shared" si="805"/>
        <v/>
      </c>
      <c r="AP897" s="248" t="str">
        <f t="shared" si="806"/>
        <v/>
      </c>
      <c r="AQ897" s="249" t="str">
        <f t="shared" si="807"/>
        <v/>
      </c>
      <c r="AR897" s="250" t="str">
        <f t="shared" si="808"/>
        <v/>
      </c>
      <c r="AS897" s="234"/>
      <c r="AY897" s="385">
        <f t="shared" si="809"/>
        <v>0</v>
      </c>
      <c r="AZ897" s="385">
        <f t="shared" si="776"/>
        <v>0</v>
      </c>
      <c r="BA897" s="385">
        <f t="shared" si="810"/>
        <v>0</v>
      </c>
      <c r="BB897" s="385">
        <f t="shared" si="777"/>
        <v>0</v>
      </c>
      <c r="BC897" s="385">
        <f t="shared" si="778"/>
        <v>0</v>
      </c>
      <c r="BD897" s="385">
        <f t="shared" si="779"/>
        <v>0</v>
      </c>
      <c r="BE897" s="385">
        <f t="shared" si="780"/>
        <v>0</v>
      </c>
      <c r="BF897" s="385">
        <f t="shared" si="781"/>
        <v>0</v>
      </c>
      <c r="BG897" s="385">
        <f t="shared" si="782"/>
        <v>0</v>
      </c>
      <c r="BH897" s="385">
        <f t="shared" si="783"/>
        <v>0</v>
      </c>
      <c r="BI897" s="385">
        <f t="shared" si="784"/>
        <v>0</v>
      </c>
      <c r="BJ897" s="385">
        <f t="shared" si="785"/>
        <v>0</v>
      </c>
      <c r="BK897" s="385">
        <f t="shared" si="786"/>
        <v>0</v>
      </c>
      <c r="BL897" s="385">
        <f t="shared" si="787"/>
        <v>0</v>
      </c>
      <c r="BM897" s="385">
        <f t="shared" si="788"/>
        <v>0</v>
      </c>
      <c r="BN897" s="385">
        <f t="shared" si="789"/>
        <v>0</v>
      </c>
      <c r="CK897" s="239">
        <f t="shared" si="811"/>
        <v>0</v>
      </c>
      <c r="CL897" s="239">
        <f t="shared" si="812"/>
        <v>0</v>
      </c>
    </row>
    <row r="898" spans="3:90" x14ac:dyDescent="0.35">
      <c r="C898" s="235"/>
      <c r="D898" s="246" t="str">
        <f t="shared" si="790"/>
        <v/>
      </c>
      <c r="E898" s="247" t="str">
        <f t="shared" si="791"/>
        <v/>
      </c>
      <c r="F898" s="248" t="str">
        <f t="shared" si="792"/>
        <v/>
      </c>
      <c r="G898" s="249" t="str">
        <f t="shared" si="793"/>
        <v/>
      </c>
      <c r="H898" s="250" t="str">
        <f t="shared" si="794"/>
        <v/>
      </c>
      <c r="I898" s="386" t="str">
        <f t="shared" si="755"/>
        <v/>
      </c>
      <c r="J898" s="387" t="str">
        <f t="shared" si="756"/>
        <v/>
      </c>
      <c r="K898" s="388" t="str">
        <f t="shared" si="757"/>
        <v/>
      </c>
      <c r="L898" s="389" t="str">
        <f t="shared" si="758"/>
        <v/>
      </c>
      <c r="M898" s="250" t="str">
        <f t="shared" si="759"/>
        <v/>
      </c>
      <c r="N898" s="246" t="b">
        <f t="shared" si="795"/>
        <v>0</v>
      </c>
      <c r="O898" s="246" t="b">
        <f t="shared" si="796"/>
        <v>0</v>
      </c>
      <c r="P898" s="246" t="b">
        <f t="shared" si="797"/>
        <v>0</v>
      </c>
      <c r="Q898" s="246" t="b">
        <f t="shared" si="798"/>
        <v>0</v>
      </c>
      <c r="R898" s="246" t="str">
        <f t="shared" si="799"/>
        <v>No</v>
      </c>
      <c r="S898" s="247" t="b">
        <f t="shared" si="760"/>
        <v>0</v>
      </c>
      <c r="T898" s="247" t="b">
        <f t="shared" si="761"/>
        <v>0</v>
      </c>
      <c r="U898" s="247" t="b">
        <f t="shared" si="762"/>
        <v>0</v>
      </c>
      <c r="V898" s="247" t="b">
        <f t="shared" si="763"/>
        <v>0</v>
      </c>
      <c r="W898" s="247" t="str">
        <f t="shared" si="800"/>
        <v>No</v>
      </c>
      <c r="X898" s="248" t="b">
        <f t="shared" si="764"/>
        <v>0</v>
      </c>
      <c r="Y898" s="248" t="b">
        <f t="shared" si="765"/>
        <v>0</v>
      </c>
      <c r="Z898" s="248" t="b">
        <f t="shared" si="766"/>
        <v>0</v>
      </c>
      <c r="AA898" s="248" t="b">
        <f t="shared" si="767"/>
        <v>0</v>
      </c>
      <c r="AB898" s="248" t="str">
        <f t="shared" si="801"/>
        <v>No</v>
      </c>
      <c r="AC898" s="249" t="b">
        <f t="shared" si="768"/>
        <v>0</v>
      </c>
      <c r="AD898" s="249" t="b">
        <f t="shared" si="769"/>
        <v>0</v>
      </c>
      <c r="AE898" s="249" t="b">
        <f t="shared" si="770"/>
        <v>0</v>
      </c>
      <c r="AF898" s="249" t="b">
        <f t="shared" si="771"/>
        <v>0</v>
      </c>
      <c r="AG898" s="249" t="str">
        <f t="shared" si="802"/>
        <v>No</v>
      </c>
      <c r="AH898" s="250" t="b">
        <f t="shared" si="772"/>
        <v>0</v>
      </c>
      <c r="AI898" s="250" t="b">
        <f t="shared" si="773"/>
        <v>0</v>
      </c>
      <c r="AJ898" s="250" t="b">
        <f t="shared" si="774"/>
        <v>0</v>
      </c>
      <c r="AK898" s="250" t="b">
        <f t="shared" si="775"/>
        <v>0</v>
      </c>
      <c r="AL898" s="250" t="str">
        <f t="shared" si="803"/>
        <v>No</v>
      </c>
      <c r="AN898" s="246" t="str">
        <f t="shared" si="804"/>
        <v/>
      </c>
      <c r="AO898" s="247" t="str">
        <f t="shared" si="805"/>
        <v/>
      </c>
      <c r="AP898" s="248" t="str">
        <f t="shared" si="806"/>
        <v/>
      </c>
      <c r="AQ898" s="249" t="str">
        <f t="shared" si="807"/>
        <v/>
      </c>
      <c r="AR898" s="250" t="str">
        <f t="shared" si="808"/>
        <v/>
      </c>
      <c r="AS898" s="234"/>
      <c r="AY898" s="385">
        <f t="shared" si="809"/>
        <v>0</v>
      </c>
      <c r="AZ898" s="385">
        <f t="shared" si="776"/>
        <v>0</v>
      </c>
      <c r="BA898" s="385">
        <f t="shared" si="810"/>
        <v>0</v>
      </c>
      <c r="BB898" s="385">
        <f t="shared" si="777"/>
        <v>0</v>
      </c>
      <c r="BC898" s="385">
        <f t="shared" si="778"/>
        <v>0</v>
      </c>
      <c r="BD898" s="385">
        <f t="shared" si="779"/>
        <v>0</v>
      </c>
      <c r="BE898" s="385">
        <f t="shared" si="780"/>
        <v>0</v>
      </c>
      <c r="BF898" s="385">
        <f t="shared" si="781"/>
        <v>0</v>
      </c>
      <c r="BG898" s="385">
        <f t="shared" si="782"/>
        <v>0</v>
      </c>
      <c r="BH898" s="385">
        <f t="shared" si="783"/>
        <v>0</v>
      </c>
      <c r="BI898" s="385">
        <f t="shared" si="784"/>
        <v>0</v>
      </c>
      <c r="BJ898" s="385">
        <f t="shared" si="785"/>
        <v>0</v>
      </c>
      <c r="BK898" s="385">
        <f t="shared" si="786"/>
        <v>0</v>
      </c>
      <c r="BL898" s="385">
        <f t="shared" si="787"/>
        <v>0</v>
      </c>
      <c r="BM898" s="385">
        <f t="shared" si="788"/>
        <v>0</v>
      </c>
      <c r="BN898" s="385">
        <f t="shared" si="789"/>
        <v>0</v>
      </c>
      <c r="CK898" s="239">
        <f t="shared" si="811"/>
        <v>0</v>
      </c>
      <c r="CL898" s="239">
        <f t="shared" si="812"/>
        <v>0</v>
      </c>
    </row>
    <row r="899" spans="3:90" x14ac:dyDescent="0.35">
      <c r="C899" s="235"/>
      <c r="D899" s="246" t="str">
        <f t="shared" si="790"/>
        <v/>
      </c>
      <c r="E899" s="247" t="str">
        <f t="shared" si="791"/>
        <v/>
      </c>
      <c r="F899" s="248" t="str">
        <f t="shared" si="792"/>
        <v/>
      </c>
      <c r="G899" s="249" t="str">
        <f t="shared" si="793"/>
        <v/>
      </c>
      <c r="H899" s="250" t="str">
        <f t="shared" si="794"/>
        <v/>
      </c>
      <c r="I899" s="386" t="str">
        <f t="shared" si="755"/>
        <v/>
      </c>
      <c r="J899" s="387" t="str">
        <f t="shared" si="756"/>
        <v/>
      </c>
      <c r="K899" s="388" t="str">
        <f t="shared" si="757"/>
        <v/>
      </c>
      <c r="L899" s="389" t="str">
        <f t="shared" si="758"/>
        <v/>
      </c>
      <c r="M899" s="250" t="str">
        <f t="shared" si="759"/>
        <v/>
      </c>
      <c r="N899" s="246" t="b">
        <f t="shared" si="795"/>
        <v>0</v>
      </c>
      <c r="O899" s="246" t="b">
        <f t="shared" si="796"/>
        <v>0</v>
      </c>
      <c r="P899" s="246" t="b">
        <f t="shared" si="797"/>
        <v>0</v>
      </c>
      <c r="Q899" s="246" t="b">
        <f t="shared" si="798"/>
        <v>0</v>
      </c>
      <c r="R899" s="246" t="str">
        <f t="shared" si="799"/>
        <v>No</v>
      </c>
      <c r="S899" s="247" t="b">
        <f t="shared" si="760"/>
        <v>0</v>
      </c>
      <c r="T899" s="247" t="b">
        <f t="shared" si="761"/>
        <v>0</v>
      </c>
      <c r="U899" s="247" t="b">
        <f t="shared" si="762"/>
        <v>0</v>
      </c>
      <c r="V899" s="247" t="b">
        <f t="shared" si="763"/>
        <v>0</v>
      </c>
      <c r="W899" s="247" t="str">
        <f t="shared" si="800"/>
        <v>No</v>
      </c>
      <c r="X899" s="248" t="b">
        <f t="shared" si="764"/>
        <v>0</v>
      </c>
      <c r="Y899" s="248" t="b">
        <f t="shared" si="765"/>
        <v>0</v>
      </c>
      <c r="Z899" s="248" t="b">
        <f t="shared" si="766"/>
        <v>0</v>
      </c>
      <c r="AA899" s="248" t="b">
        <f t="shared" si="767"/>
        <v>0</v>
      </c>
      <c r="AB899" s="248" t="str">
        <f t="shared" si="801"/>
        <v>No</v>
      </c>
      <c r="AC899" s="249" t="b">
        <f t="shared" si="768"/>
        <v>0</v>
      </c>
      <c r="AD899" s="249" t="b">
        <f t="shared" si="769"/>
        <v>0</v>
      </c>
      <c r="AE899" s="249" t="b">
        <f t="shared" si="770"/>
        <v>0</v>
      </c>
      <c r="AF899" s="249" t="b">
        <f t="shared" si="771"/>
        <v>0</v>
      </c>
      <c r="AG899" s="249" t="str">
        <f t="shared" si="802"/>
        <v>No</v>
      </c>
      <c r="AH899" s="250" t="b">
        <f t="shared" si="772"/>
        <v>0</v>
      </c>
      <c r="AI899" s="250" t="b">
        <f t="shared" si="773"/>
        <v>0</v>
      </c>
      <c r="AJ899" s="250" t="b">
        <f t="shared" si="774"/>
        <v>0</v>
      </c>
      <c r="AK899" s="250" t="b">
        <f t="shared" si="775"/>
        <v>0</v>
      </c>
      <c r="AL899" s="250" t="str">
        <f t="shared" si="803"/>
        <v>No</v>
      </c>
      <c r="AN899" s="246" t="str">
        <f t="shared" si="804"/>
        <v/>
      </c>
      <c r="AO899" s="247" t="str">
        <f t="shared" si="805"/>
        <v/>
      </c>
      <c r="AP899" s="248" t="str">
        <f t="shared" si="806"/>
        <v/>
      </c>
      <c r="AQ899" s="249" t="str">
        <f t="shared" si="807"/>
        <v/>
      </c>
      <c r="AR899" s="250" t="str">
        <f t="shared" si="808"/>
        <v/>
      </c>
      <c r="AS899" s="234"/>
      <c r="AY899" s="385">
        <f t="shared" si="809"/>
        <v>0</v>
      </c>
      <c r="AZ899" s="385">
        <f t="shared" si="776"/>
        <v>0</v>
      </c>
      <c r="BA899" s="385">
        <f t="shared" si="810"/>
        <v>0</v>
      </c>
      <c r="BB899" s="385">
        <f t="shared" si="777"/>
        <v>0</v>
      </c>
      <c r="BC899" s="385">
        <f t="shared" si="778"/>
        <v>0</v>
      </c>
      <c r="BD899" s="385">
        <f t="shared" si="779"/>
        <v>0</v>
      </c>
      <c r="BE899" s="385">
        <f t="shared" si="780"/>
        <v>0</v>
      </c>
      <c r="BF899" s="385">
        <f t="shared" si="781"/>
        <v>0</v>
      </c>
      <c r="BG899" s="385">
        <f t="shared" si="782"/>
        <v>0</v>
      </c>
      <c r="BH899" s="385">
        <f t="shared" si="783"/>
        <v>0</v>
      </c>
      <c r="BI899" s="385">
        <f t="shared" si="784"/>
        <v>0</v>
      </c>
      <c r="BJ899" s="385">
        <f t="shared" si="785"/>
        <v>0</v>
      </c>
      <c r="BK899" s="385">
        <f t="shared" si="786"/>
        <v>0</v>
      </c>
      <c r="BL899" s="385">
        <f t="shared" si="787"/>
        <v>0</v>
      </c>
      <c r="BM899" s="385">
        <f t="shared" si="788"/>
        <v>0</v>
      </c>
      <c r="BN899" s="385">
        <f t="shared" si="789"/>
        <v>0</v>
      </c>
      <c r="CK899" s="239">
        <f t="shared" si="811"/>
        <v>0</v>
      </c>
      <c r="CL899" s="239">
        <f t="shared" si="812"/>
        <v>0</v>
      </c>
    </row>
    <row r="900" spans="3:90" x14ac:dyDescent="0.35">
      <c r="C900" s="235"/>
      <c r="D900" s="246" t="str">
        <f t="shared" si="790"/>
        <v/>
      </c>
      <c r="E900" s="247" t="str">
        <f t="shared" si="791"/>
        <v/>
      </c>
      <c r="F900" s="248" t="str">
        <f t="shared" si="792"/>
        <v/>
      </c>
      <c r="G900" s="249" t="str">
        <f t="shared" si="793"/>
        <v/>
      </c>
      <c r="H900" s="250" t="str">
        <f t="shared" si="794"/>
        <v/>
      </c>
      <c r="I900" s="386" t="str">
        <f t="shared" ref="I900:I963" si="813">IF(C900="","",IF(OR(CY900="Yes",CZ900="Yes",DA900="Yes",DB900="Yes",DC900="Yes",DD900="Yes"), "Yes", "No"))</f>
        <v/>
      </c>
      <c r="J900" s="387" t="str">
        <f t="shared" ref="J900:J963" si="814">IF(C900="","",IF(OR(DE900="Yes",DF900="Yes",DG900="Yes",DH900="Yes",DI900="Yes",DJ900="Yes"), "Yes", "No"))</f>
        <v/>
      </c>
      <c r="K900" s="388" t="str">
        <f t="shared" ref="K900:K963" si="815">IF(C900="","",IF(OR(DK900="Yes",DL900="Yes",DM900="Yes",DN900="Yes",DO900="Yes",DP900="Yes"), "Yes", "No"))</f>
        <v/>
      </c>
      <c r="L900" s="389" t="str">
        <f t="shared" ref="L900:L963" si="816">IF(C900="","",IF(OR(DQ900="Yes",DR900="Yes",DS900="Yes",DT900="Yes",DU900="Yes",DV900="Yes"), "Yes", "No"))</f>
        <v/>
      </c>
      <c r="M900" s="250" t="str">
        <f t="shared" ref="M900:M963" si="817">IF(C900="","",IF(OR(DW900="Yes",DX900="Yes",DY900="Yes",DZ900="Yes",EA900="Yes",EB900="Yes"), "Yes", "No"))</f>
        <v/>
      </c>
      <c r="N900" s="246" t="b">
        <f t="shared" si="795"/>
        <v>0</v>
      </c>
      <c r="O900" s="246" t="b">
        <f t="shared" si="796"/>
        <v>0</v>
      </c>
      <c r="P900" s="246" t="b">
        <f t="shared" si="797"/>
        <v>0</v>
      </c>
      <c r="Q900" s="246" t="b">
        <f t="shared" si="798"/>
        <v>0</v>
      </c>
      <c r="R900" s="246" t="str">
        <f t="shared" si="799"/>
        <v>No</v>
      </c>
      <c r="S900" s="247" t="b">
        <f t="shared" ref="S900:S963" si="818">AND(B900="Primary",E900="New",J900="Yes")</f>
        <v>0</v>
      </c>
      <c r="T900" s="247" t="b">
        <f t="shared" ref="T900:T963" si="819">AND(B900="Primary",E900="Continuing",J900="Yes")</f>
        <v>0</v>
      </c>
      <c r="U900" s="247" t="b">
        <f t="shared" ref="U900:U963" si="820">AND(B900="Secondary",E900="New",J900="Yes")</f>
        <v>0</v>
      </c>
      <c r="V900" s="247" t="b">
        <f t="shared" ref="V900:V963" si="821">AND(B900="Secondary",E900="Continuing",J900="Yes")</f>
        <v>0</v>
      </c>
      <c r="W900" s="247" t="str">
        <f t="shared" si="800"/>
        <v>No</v>
      </c>
      <c r="X900" s="248" t="b">
        <f t="shared" ref="X900:X963" si="822">AND(B900="Primary",F900="New",K900="Yes")</f>
        <v>0</v>
      </c>
      <c r="Y900" s="248" t="b">
        <f t="shared" ref="Y900:Y963" si="823">AND(B900="Primary",F900="Continuing",K900="yes")</f>
        <v>0</v>
      </c>
      <c r="Z900" s="248" t="b">
        <f t="shared" ref="Z900:Z963" si="824">AND(B900="Secondary",F900="New",K900="Yes")</f>
        <v>0</v>
      </c>
      <c r="AA900" s="248" t="b">
        <f t="shared" ref="AA900:AA963" si="825">AND(B900="Secondary",F900="Continuing",K900="Yes")</f>
        <v>0</v>
      </c>
      <c r="AB900" s="248" t="str">
        <f t="shared" si="801"/>
        <v>No</v>
      </c>
      <c r="AC900" s="249" t="b">
        <f t="shared" ref="AC900:AC963" si="826">AND(B900="Primary",G900="New",L900="Yes")</f>
        <v>0</v>
      </c>
      <c r="AD900" s="249" t="b">
        <f t="shared" ref="AD900:AD963" si="827">AND(B900="Primary",G900="Continuing",L900="Yes")</f>
        <v>0</v>
      </c>
      <c r="AE900" s="249" t="b">
        <f t="shared" ref="AE900:AE963" si="828">AND(B900="Secondary",G900="New",L900="Yes")</f>
        <v>0</v>
      </c>
      <c r="AF900" s="249" t="b">
        <f t="shared" ref="AF900:AF963" si="829">AND(B900="Secondary",G900="Continuing",L900="Yes")</f>
        <v>0</v>
      </c>
      <c r="AG900" s="249" t="str">
        <f t="shared" si="802"/>
        <v>No</v>
      </c>
      <c r="AH900" s="250" t="b">
        <f t="shared" ref="AH900:AH963" si="830">AND(B900="Primary",H900="New",M900="Yes")</f>
        <v>0</v>
      </c>
      <c r="AI900" s="250" t="b">
        <f t="shared" ref="AI900:AI963" si="831">AND(B900="Primary",H900="Continuing",M900="Yes")</f>
        <v>0</v>
      </c>
      <c r="AJ900" s="250" t="b">
        <f t="shared" ref="AJ900:AJ963" si="832">AND(B900="Secondary",H900="New",M900="Yes")</f>
        <v>0</v>
      </c>
      <c r="AK900" s="250" t="b">
        <f t="shared" ref="AK900:AK963" si="833">AND(B900="Secondary",H900="Continuing",M900="Yes")</f>
        <v>0</v>
      </c>
      <c r="AL900" s="250" t="str">
        <f t="shared" si="803"/>
        <v>No</v>
      </c>
      <c r="AN900" s="246" t="str">
        <f t="shared" si="804"/>
        <v/>
      </c>
      <c r="AO900" s="247" t="str">
        <f t="shared" si="805"/>
        <v/>
      </c>
      <c r="AP900" s="248" t="str">
        <f t="shared" si="806"/>
        <v/>
      </c>
      <c r="AQ900" s="249" t="str">
        <f t="shared" si="807"/>
        <v/>
      </c>
      <c r="AR900" s="250" t="str">
        <f t="shared" si="808"/>
        <v/>
      </c>
      <c r="AS900" s="234"/>
      <c r="AY900" s="385">
        <f t="shared" si="809"/>
        <v>0</v>
      </c>
      <c r="AZ900" s="385">
        <f t="shared" ref="AZ900:AZ963" si="834">IF(OR(AT900="Beating",AU900="Beating",AV900="Beating",AW900="Beating",AX900="Beating"), 1, 0)</f>
        <v>0</v>
      </c>
      <c r="BA900" s="385">
        <f t="shared" si="810"/>
        <v>0</v>
      </c>
      <c r="BB900" s="385">
        <f t="shared" ref="BB900:BB963" si="835">IF(OR(AT900="Burning",AU900="Burning",AV900="Burning",AW900="Burning",AX900="Burning"), 1, 0)</f>
        <v>0</v>
      </c>
      <c r="BC900" s="385">
        <f t="shared" ref="BC900:BC963" si="836">IF(OR(AT900="Deprivation",AU900="Deprivation",AV900="Deprivation",AW900="Deprivation",AX900="Deprivation"), 1, 0)</f>
        <v>0</v>
      </c>
      <c r="BD900" s="385">
        <f t="shared" ref="BD900:BD963" si="837">IF(OR(AT900="Electrical",AU900="Electrical",AV900="Electrical",AW900="Electrical",AX900="Electrical"), 1, 0)</f>
        <v>0</v>
      </c>
      <c r="BE900" s="385">
        <f t="shared" ref="BE900:BE963" si="838">IF(OR(AT900="Forced Postures",AU900="Forced Postures",AV900="Forced Postures",AW900="Forced Postures",AX900="Forced Postures"), 1, 0)</f>
        <v>0</v>
      </c>
      <c r="BF900" s="385">
        <f t="shared" ref="BF900:BF963" si="839">IF(OR(AT900="Gender-based violence",AU900="Gender-based violence",AV900="Gender-based violence",AW900="Gender-based violence",AX900="Gender-based violence"), 1, 0)</f>
        <v>0</v>
      </c>
      <c r="BG900" s="385">
        <f t="shared" ref="BG900:BG963" si="840">IF(OR(AT900="Kidnapping and disappearances",AU900="Kidnapping and disappearances",AV900="Kidnapping and disappearances",AW900="Kidnapping and disappearances",AX900="Kidnapping and disappearances"), 1, 0)</f>
        <v>0</v>
      </c>
      <c r="BH900" s="385">
        <f t="shared" ref="BH900:BH963" si="841">IF(OR(AT900="Rape and sexual torture",AU900="Rape and sexual torture",AV900="Rape and sexual torture",AW900="Rape and sexual torture",AX900="Rape and sexual torture"), 1, 0)</f>
        <v>0</v>
      </c>
      <c r="BI900" s="385">
        <f t="shared" ref="BI900:BI963" si="842">IF(OR(AT900="Sensory stress",AU900="Sensory stress",AV900="Sensory stress",AW900="Sensory stress",AX900="Sensory stress"), 1, 0)</f>
        <v>0</v>
      </c>
      <c r="BJ900" s="385">
        <f t="shared" ref="BJ900:BJ963" si="843">IF(OR(AT900="Severe humiliation",AU900="Severe humiliation",AV900="Severe humiliation",AW900="Severe humiliation",AX900="Severe humiliation"), 1, 0)</f>
        <v>0</v>
      </c>
      <c r="BK900" s="385">
        <f t="shared" ref="BK900:BK963" si="844">IF(OR(AT900="Threats and psychological torture",AU900="Threats and psychological torture",AV900="Threats and psychological torture",AW900="Threats and psychological torture",AX900="Threats and psychological torture"), 1, 0)</f>
        <v>0</v>
      </c>
      <c r="BL900" s="385">
        <f t="shared" ref="BL900:BL963" si="845">IF(OR(AT900="Witnessing torture of others",AU900="Witnessing torture of others",AV900="Witnessing torture of others",AW900="Witnessing torture of others",AX900="Witnessing torture of others"), 1, 0)</f>
        <v>0</v>
      </c>
      <c r="BM900" s="385">
        <f t="shared" ref="BM900:BM963" si="846">IF(OR(AT900="Wounding/maiming",AU900="Wounding/maiming",AV900="Wounding/maiming",AW900="Wounding/maiming",AX900="Wounding/maiming"), 1, 0)</f>
        <v>0</v>
      </c>
      <c r="BN900" s="385">
        <f t="shared" ref="BN900:BN963" si="847">IF(OR(AT900="Other",AU900="Other",AV900="Other",AW900="Other",AX900="Other"), 1, 0)</f>
        <v>0</v>
      </c>
      <c r="CK900" s="239">
        <f t="shared" si="811"/>
        <v>0</v>
      </c>
      <c r="CL900" s="239">
        <f t="shared" si="812"/>
        <v>0</v>
      </c>
    </row>
    <row r="901" spans="3:90" x14ac:dyDescent="0.35">
      <c r="C901" s="235"/>
      <c r="D901" s="246" t="str">
        <f t="shared" ref="D901:D964" si="848">IF(C901="","",IF(AND(C901&gt;=DATE(2022,9,30),C901&lt;=DATE(2023,9,29)),"New",IF(C901&lt;DATE(2022,9,30),"Continuing",IF(C901&gt;DATE(2023,9,29),""))))</f>
        <v/>
      </c>
      <c r="E901" s="247" t="str">
        <f t="shared" ref="E901:E964" si="849">IF(C901="","",IF(AND(C901&gt;=DATE(2023,9,30),C901&lt;=DATE(2024,9,29)),"New",IF(C901&lt;DATE(2023,9,30),"Continuing",IF(C901&gt;DATE(2024,9,29),""))))</f>
        <v/>
      </c>
      <c r="F901" s="248" t="str">
        <f t="shared" ref="F901:F964" si="850">IF(C901="","",IF(AND(C901&gt;=DATE(2024,9,30),C901&lt;=DATE(2025,9,29)),"New",IF(C901&lt;DATE(2024,9,30),"Continuing",IF(C901&gt;DATE(2025,9,29),""))))</f>
        <v/>
      </c>
      <c r="G901" s="249" t="str">
        <f t="shared" ref="G901:G964" si="851">IF(C901="","",IF(AND(C901&gt;=DATE(2025,9,30),C901&lt;=DATE(2026,9,29)),"New",IF(C901&lt;DATE(2025,9,30),"Continuing",IF(C901&gt;DATE(2026,9,29),""))))</f>
        <v/>
      </c>
      <c r="H901" s="250" t="str">
        <f t="shared" ref="H901:H964" si="852">IF(C901="","",IF(AND(C901&gt;=DATE(2026,9,30),C901&lt;=DATE(2027,9,29)),"New",IF(C901&lt;DATE(2026,9,30),"Continuing",IF(C901&gt;DATE(2027,9,29),""))))</f>
        <v/>
      </c>
      <c r="I901" s="386" t="str">
        <f t="shared" si="813"/>
        <v/>
      </c>
      <c r="J901" s="387" t="str">
        <f t="shared" si="814"/>
        <v/>
      </c>
      <c r="K901" s="388" t="str">
        <f t="shared" si="815"/>
        <v/>
      </c>
      <c r="L901" s="389" t="str">
        <f t="shared" si="816"/>
        <v/>
      </c>
      <c r="M901" s="250" t="str">
        <f t="shared" si="817"/>
        <v/>
      </c>
      <c r="N901" s="246" t="b">
        <f t="shared" ref="N901:N964" si="853">AND(B901="Primary",D901="New",I901="Yes")</f>
        <v>0</v>
      </c>
      <c r="O901" s="246" t="b">
        <f t="shared" ref="O901:O964" si="854">AND(B901="Primary",D901="Continuing",I901="Yes")</f>
        <v>0</v>
      </c>
      <c r="P901" s="246" t="b">
        <f t="shared" ref="P901:P964" si="855">AND(B901="Secondary",D901="New",I901="Yes")</f>
        <v>0</v>
      </c>
      <c r="Q901" s="246" t="b">
        <f t="shared" ref="Q901:Q964" si="856">AND(B901="Secondary",D901="Continuing",I901="Yes")</f>
        <v>0</v>
      </c>
      <c r="R901" s="246" t="str">
        <f t="shared" ref="R901:R964" si="857">IF(OR(N901=TRUE,O901=TRUE),"Yes","No")</f>
        <v>No</v>
      </c>
      <c r="S901" s="247" t="b">
        <f t="shared" si="818"/>
        <v>0</v>
      </c>
      <c r="T901" s="247" t="b">
        <f t="shared" si="819"/>
        <v>0</v>
      </c>
      <c r="U901" s="247" t="b">
        <f t="shared" si="820"/>
        <v>0</v>
      </c>
      <c r="V901" s="247" t="b">
        <f t="shared" si="821"/>
        <v>0</v>
      </c>
      <c r="W901" s="247" t="str">
        <f t="shared" ref="W901:W964" si="858">IF(OR(S901=TRUE,T901=TRUE),"Yes","No")</f>
        <v>No</v>
      </c>
      <c r="X901" s="248" t="b">
        <f t="shared" si="822"/>
        <v>0</v>
      </c>
      <c r="Y901" s="248" t="b">
        <f t="shared" si="823"/>
        <v>0</v>
      </c>
      <c r="Z901" s="248" t="b">
        <f t="shared" si="824"/>
        <v>0</v>
      </c>
      <c r="AA901" s="248" t="b">
        <f t="shared" si="825"/>
        <v>0</v>
      </c>
      <c r="AB901" s="248" t="str">
        <f t="shared" ref="AB901:AB964" si="859">IF(OR(X901=TRUE,Y901=TRUE),"Yes","No")</f>
        <v>No</v>
      </c>
      <c r="AC901" s="249" t="b">
        <f t="shared" si="826"/>
        <v>0</v>
      </c>
      <c r="AD901" s="249" t="b">
        <f t="shared" si="827"/>
        <v>0</v>
      </c>
      <c r="AE901" s="249" t="b">
        <f t="shared" si="828"/>
        <v>0</v>
      </c>
      <c r="AF901" s="249" t="b">
        <f t="shared" si="829"/>
        <v>0</v>
      </c>
      <c r="AG901" s="249" t="str">
        <f t="shared" ref="AG901:AG964" si="860">IF(OR(AC901=TRUE,AD901=TRUE),"Yes","No")</f>
        <v>No</v>
      </c>
      <c r="AH901" s="250" t="b">
        <f t="shared" si="830"/>
        <v>0</v>
      </c>
      <c r="AI901" s="250" t="b">
        <f t="shared" si="831"/>
        <v>0</v>
      </c>
      <c r="AJ901" s="250" t="b">
        <f t="shared" si="832"/>
        <v>0</v>
      </c>
      <c r="AK901" s="250" t="b">
        <f t="shared" si="833"/>
        <v>0</v>
      </c>
      <c r="AL901" s="250" t="str">
        <f t="shared" ref="AL901:AL964" si="861">IF(OR(AH901=TRUE,AI901=TRUE),"Yes","No")</f>
        <v>No</v>
      </c>
      <c r="AN901" s="246" t="str">
        <f t="shared" ref="AN901:AN964" si="862">IF(AND(AM901&gt;=DATE(2022,9,30),AM901&lt;=DATE(2023,9,29)),"Closed","")</f>
        <v/>
      </c>
      <c r="AO901" s="247" t="str">
        <f t="shared" ref="AO901:AO964" si="863">IF(AND(AM901&gt;=DATE(2023,9,30),AM901&lt;=DATE(2024,9,29)),"Closed","")</f>
        <v/>
      </c>
      <c r="AP901" s="248" t="str">
        <f t="shared" ref="AP901:AP964" si="864">IF(AND(AM901&gt;=DATE(2024,9,30),AM901&lt;=DATE(2025,9,29)),"Closed","")</f>
        <v/>
      </c>
      <c r="AQ901" s="249" t="str">
        <f t="shared" ref="AQ901:AQ964" si="865">IF(AND(AM901&gt;=DATE(2025,9,30),AM901&lt;=DATE(2026,9,29)),"Closed","")</f>
        <v/>
      </c>
      <c r="AR901" s="250" t="str">
        <f t="shared" ref="AR901:AR964" si="866">IF(AND(AM901&gt;=DATE(2026,9,30),AM901&lt;=DATE(2027,9,29)),"Closed","")</f>
        <v/>
      </c>
      <c r="AS901" s="234"/>
      <c r="AY901" s="385">
        <f t="shared" ref="AY901:AY964" si="867">IF(OR(AT901="Asphyxiation",AU901="Asphyxiation",AV901="Asphyxiation",AW901="Asphyxiation",AX901="Asphyxiation"), 1, 0)</f>
        <v>0</v>
      </c>
      <c r="AZ901" s="385">
        <f t="shared" si="834"/>
        <v>0</v>
      </c>
      <c r="BA901" s="385">
        <f t="shared" ref="BA901:BA964" si="868">IF(OR(AT901="New response option",AU901="New response option",AV901="New response option",AW901="New response option",AX901="New response option"), 1, 0)</f>
        <v>0</v>
      </c>
      <c r="BB901" s="385">
        <f t="shared" si="835"/>
        <v>0</v>
      </c>
      <c r="BC901" s="385">
        <f t="shared" si="836"/>
        <v>0</v>
      </c>
      <c r="BD901" s="385">
        <f t="shared" si="837"/>
        <v>0</v>
      </c>
      <c r="BE901" s="385">
        <f t="shared" si="838"/>
        <v>0</v>
      </c>
      <c r="BF901" s="385">
        <f t="shared" si="839"/>
        <v>0</v>
      </c>
      <c r="BG901" s="385">
        <f t="shared" si="840"/>
        <v>0</v>
      </c>
      <c r="BH901" s="385">
        <f t="shared" si="841"/>
        <v>0</v>
      </c>
      <c r="BI901" s="385">
        <f t="shared" si="842"/>
        <v>0</v>
      </c>
      <c r="BJ901" s="385">
        <f t="shared" si="843"/>
        <v>0</v>
      </c>
      <c r="BK901" s="385">
        <f t="shared" si="844"/>
        <v>0</v>
      </c>
      <c r="BL901" s="385">
        <f t="shared" si="845"/>
        <v>0</v>
      </c>
      <c r="BM901" s="385">
        <f t="shared" si="846"/>
        <v>0</v>
      </c>
      <c r="BN901" s="385">
        <f t="shared" si="847"/>
        <v>0</v>
      </c>
      <c r="CK901" s="239">
        <f t="shared" ref="CK901:CK964" si="869">IF(OR(CJ901="Lawful Permanent Resident (LPR): Former refugee ",CJ901="Lawful Permanent Resident (LPR): Former asylee ",CJ901="Lawful Permanent Resident (LPR): Other former"), 1,0)</f>
        <v>0</v>
      </c>
      <c r="CL901" s="239">
        <f t="shared" ref="CL901:CL964" si="870">IF(OR(CJ901="U.S. Citizen: Former refugee ",CJ901="U.S. Citizen: Former asylee ",CJ901="U.S. Citizen: Other former "), 1,0)</f>
        <v>0</v>
      </c>
    </row>
    <row r="902" spans="3:90" x14ac:dyDescent="0.35">
      <c r="C902" s="235"/>
      <c r="D902" s="246" t="str">
        <f t="shared" si="848"/>
        <v/>
      </c>
      <c r="E902" s="247" t="str">
        <f t="shared" si="849"/>
        <v/>
      </c>
      <c r="F902" s="248" t="str">
        <f t="shared" si="850"/>
        <v/>
      </c>
      <c r="G902" s="249" t="str">
        <f t="shared" si="851"/>
        <v/>
      </c>
      <c r="H902" s="250" t="str">
        <f t="shared" si="852"/>
        <v/>
      </c>
      <c r="I902" s="386" t="str">
        <f t="shared" si="813"/>
        <v/>
      </c>
      <c r="J902" s="387" t="str">
        <f t="shared" si="814"/>
        <v/>
      </c>
      <c r="K902" s="388" t="str">
        <f t="shared" si="815"/>
        <v/>
      </c>
      <c r="L902" s="389" t="str">
        <f t="shared" si="816"/>
        <v/>
      </c>
      <c r="M902" s="250" t="str">
        <f t="shared" si="817"/>
        <v/>
      </c>
      <c r="N902" s="246" t="b">
        <f t="shared" si="853"/>
        <v>0</v>
      </c>
      <c r="O902" s="246" t="b">
        <f t="shared" si="854"/>
        <v>0</v>
      </c>
      <c r="P902" s="246" t="b">
        <f t="shared" si="855"/>
        <v>0</v>
      </c>
      <c r="Q902" s="246" t="b">
        <f t="shared" si="856"/>
        <v>0</v>
      </c>
      <c r="R902" s="246" t="str">
        <f t="shared" si="857"/>
        <v>No</v>
      </c>
      <c r="S902" s="247" t="b">
        <f t="shared" si="818"/>
        <v>0</v>
      </c>
      <c r="T902" s="247" t="b">
        <f t="shared" si="819"/>
        <v>0</v>
      </c>
      <c r="U902" s="247" t="b">
        <f t="shared" si="820"/>
        <v>0</v>
      </c>
      <c r="V902" s="247" t="b">
        <f t="shared" si="821"/>
        <v>0</v>
      </c>
      <c r="W902" s="247" t="str">
        <f t="shared" si="858"/>
        <v>No</v>
      </c>
      <c r="X902" s="248" t="b">
        <f t="shared" si="822"/>
        <v>0</v>
      </c>
      <c r="Y902" s="248" t="b">
        <f t="shared" si="823"/>
        <v>0</v>
      </c>
      <c r="Z902" s="248" t="b">
        <f t="shared" si="824"/>
        <v>0</v>
      </c>
      <c r="AA902" s="248" t="b">
        <f t="shared" si="825"/>
        <v>0</v>
      </c>
      <c r="AB902" s="248" t="str">
        <f t="shared" si="859"/>
        <v>No</v>
      </c>
      <c r="AC902" s="249" t="b">
        <f t="shared" si="826"/>
        <v>0</v>
      </c>
      <c r="AD902" s="249" t="b">
        <f t="shared" si="827"/>
        <v>0</v>
      </c>
      <c r="AE902" s="249" t="b">
        <f t="shared" si="828"/>
        <v>0</v>
      </c>
      <c r="AF902" s="249" t="b">
        <f t="shared" si="829"/>
        <v>0</v>
      </c>
      <c r="AG902" s="249" t="str">
        <f t="shared" si="860"/>
        <v>No</v>
      </c>
      <c r="AH902" s="250" t="b">
        <f t="shared" si="830"/>
        <v>0</v>
      </c>
      <c r="AI902" s="250" t="b">
        <f t="shared" si="831"/>
        <v>0</v>
      </c>
      <c r="AJ902" s="250" t="b">
        <f t="shared" si="832"/>
        <v>0</v>
      </c>
      <c r="AK902" s="250" t="b">
        <f t="shared" si="833"/>
        <v>0</v>
      </c>
      <c r="AL902" s="250" t="str">
        <f t="shared" si="861"/>
        <v>No</v>
      </c>
      <c r="AN902" s="246" t="str">
        <f t="shared" si="862"/>
        <v/>
      </c>
      <c r="AO902" s="247" t="str">
        <f t="shared" si="863"/>
        <v/>
      </c>
      <c r="AP902" s="248" t="str">
        <f t="shared" si="864"/>
        <v/>
      </c>
      <c r="AQ902" s="249" t="str">
        <f t="shared" si="865"/>
        <v/>
      </c>
      <c r="AR902" s="250" t="str">
        <f t="shared" si="866"/>
        <v/>
      </c>
      <c r="AS902" s="234"/>
      <c r="AY902" s="385">
        <f t="shared" si="867"/>
        <v>0</v>
      </c>
      <c r="AZ902" s="385">
        <f t="shared" si="834"/>
        <v>0</v>
      </c>
      <c r="BA902" s="385">
        <f t="shared" si="868"/>
        <v>0</v>
      </c>
      <c r="BB902" s="385">
        <f t="shared" si="835"/>
        <v>0</v>
      </c>
      <c r="BC902" s="385">
        <f t="shared" si="836"/>
        <v>0</v>
      </c>
      <c r="BD902" s="385">
        <f t="shared" si="837"/>
        <v>0</v>
      </c>
      <c r="BE902" s="385">
        <f t="shared" si="838"/>
        <v>0</v>
      </c>
      <c r="BF902" s="385">
        <f t="shared" si="839"/>
        <v>0</v>
      </c>
      <c r="BG902" s="385">
        <f t="shared" si="840"/>
        <v>0</v>
      </c>
      <c r="BH902" s="385">
        <f t="shared" si="841"/>
        <v>0</v>
      </c>
      <c r="BI902" s="385">
        <f t="shared" si="842"/>
        <v>0</v>
      </c>
      <c r="BJ902" s="385">
        <f t="shared" si="843"/>
        <v>0</v>
      </c>
      <c r="BK902" s="385">
        <f t="shared" si="844"/>
        <v>0</v>
      </c>
      <c r="BL902" s="385">
        <f t="shared" si="845"/>
        <v>0</v>
      </c>
      <c r="BM902" s="385">
        <f t="shared" si="846"/>
        <v>0</v>
      </c>
      <c r="BN902" s="385">
        <f t="shared" si="847"/>
        <v>0</v>
      </c>
      <c r="CK902" s="239">
        <f t="shared" si="869"/>
        <v>0</v>
      </c>
      <c r="CL902" s="239">
        <f t="shared" si="870"/>
        <v>0</v>
      </c>
    </row>
    <row r="903" spans="3:90" x14ac:dyDescent="0.35">
      <c r="C903" s="235"/>
      <c r="D903" s="246" t="str">
        <f t="shared" si="848"/>
        <v/>
      </c>
      <c r="E903" s="247" t="str">
        <f t="shared" si="849"/>
        <v/>
      </c>
      <c r="F903" s="248" t="str">
        <f t="shared" si="850"/>
        <v/>
      </c>
      <c r="G903" s="249" t="str">
        <f t="shared" si="851"/>
        <v/>
      </c>
      <c r="H903" s="250" t="str">
        <f t="shared" si="852"/>
        <v/>
      </c>
      <c r="I903" s="386" t="str">
        <f t="shared" si="813"/>
        <v/>
      </c>
      <c r="J903" s="387" t="str">
        <f t="shared" si="814"/>
        <v/>
      </c>
      <c r="K903" s="388" t="str">
        <f t="shared" si="815"/>
        <v/>
      </c>
      <c r="L903" s="389" t="str">
        <f t="shared" si="816"/>
        <v/>
      </c>
      <c r="M903" s="250" t="str">
        <f t="shared" si="817"/>
        <v/>
      </c>
      <c r="N903" s="246" t="b">
        <f t="shared" si="853"/>
        <v>0</v>
      </c>
      <c r="O903" s="246" t="b">
        <f t="shared" si="854"/>
        <v>0</v>
      </c>
      <c r="P903" s="246" t="b">
        <f t="shared" si="855"/>
        <v>0</v>
      </c>
      <c r="Q903" s="246" t="b">
        <f t="shared" si="856"/>
        <v>0</v>
      </c>
      <c r="R903" s="246" t="str">
        <f t="shared" si="857"/>
        <v>No</v>
      </c>
      <c r="S903" s="247" t="b">
        <f t="shared" si="818"/>
        <v>0</v>
      </c>
      <c r="T903" s="247" t="b">
        <f t="shared" si="819"/>
        <v>0</v>
      </c>
      <c r="U903" s="247" t="b">
        <f t="shared" si="820"/>
        <v>0</v>
      </c>
      <c r="V903" s="247" t="b">
        <f t="shared" si="821"/>
        <v>0</v>
      </c>
      <c r="W903" s="247" t="str">
        <f t="shared" si="858"/>
        <v>No</v>
      </c>
      <c r="X903" s="248" t="b">
        <f t="shared" si="822"/>
        <v>0</v>
      </c>
      <c r="Y903" s="248" t="b">
        <f t="shared" si="823"/>
        <v>0</v>
      </c>
      <c r="Z903" s="248" t="b">
        <f t="shared" si="824"/>
        <v>0</v>
      </c>
      <c r="AA903" s="248" t="b">
        <f t="shared" si="825"/>
        <v>0</v>
      </c>
      <c r="AB903" s="248" t="str">
        <f t="shared" si="859"/>
        <v>No</v>
      </c>
      <c r="AC903" s="249" t="b">
        <f t="shared" si="826"/>
        <v>0</v>
      </c>
      <c r="AD903" s="249" t="b">
        <f t="shared" si="827"/>
        <v>0</v>
      </c>
      <c r="AE903" s="249" t="b">
        <f t="shared" si="828"/>
        <v>0</v>
      </c>
      <c r="AF903" s="249" t="b">
        <f t="shared" si="829"/>
        <v>0</v>
      </c>
      <c r="AG903" s="249" t="str">
        <f t="shared" si="860"/>
        <v>No</v>
      </c>
      <c r="AH903" s="250" t="b">
        <f t="shared" si="830"/>
        <v>0</v>
      </c>
      <c r="AI903" s="250" t="b">
        <f t="shared" si="831"/>
        <v>0</v>
      </c>
      <c r="AJ903" s="250" t="b">
        <f t="shared" si="832"/>
        <v>0</v>
      </c>
      <c r="AK903" s="250" t="b">
        <f t="shared" si="833"/>
        <v>0</v>
      </c>
      <c r="AL903" s="250" t="str">
        <f t="shared" si="861"/>
        <v>No</v>
      </c>
      <c r="AN903" s="246" t="str">
        <f t="shared" si="862"/>
        <v/>
      </c>
      <c r="AO903" s="247" t="str">
        <f t="shared" si="863"/>
        <v/>
      </c>
      <c r="AP903" s="248" t="str">
        <f t="shared" si="864"/>
        <v/>
      </c>
      <c r="AQ903" s="249" t="str">
        <f t="shared" si="865"/>
        <v/>
      </c>
      <c r="AR903" s="250" t="str">
        <f t="shared" si="866"/>
        <v/>
      </c>
      <c r="AS903" s="234"/>
      <c r="AY903" s="385">
        <f t="shared" si="867"/>
        <v>0</v>
      </c>
      <c r="AZ903" s="385">
        <f t="shared" si="834"/>
        <v>0</v>
      </c>
      <c r="BA903" s="385">
        <f t="shared" si="868"/>
        <v>0</v>
      </c>
      <c r="BB903" s="385">
        <f t="shared" si="835"/>
        <v>0</v>
      </c>
      <c r="BC903" s="385">
        <f t="shared" si="836"/>
        <v>0</v>
      </c>
      <c r="BD903" s="385">
        <f t="shared" si="837"/>
        <v>0</v>
      </c>
      <c r="BE903" s="385">
        <f t="shared" si="838"/>
        <v>0</v>
      </c>
      <c r="BF903" s="385">
        <f t="shared" si="839"/>
        <v>0</v>
      </c>
      <c r="BG903" s="385">
        <f t="shared" si="840"/>
        <v>0</v>
      </c>
      <c r="BH903" s="385">
        <f t="shared" si="841"/>
        <v>0</v>
      </c>
      <c r="BI903" s="385">
        <f t="shared" si="842"/>
        <v>0</v>
      </c>
      <c r="BJ903" s="385">
        <f t="shared" si="843"/>
        <v>0</v>
      </c>
      <c r="BK903" s="385">
        <f t="shared" si="844"/>
        <v>0</v>
      </c>
      <c r="BL903" s="385">
        <f t="shared" si="845"/>
        <v>0</v>
      </c>
      <c r="BM903" s="385">
        <f t="shared" si="846"/>
        <v>0</v>
      </c>
      <c r="BN903" s="385">
        <f t="shared" si="847"/>
        <v>0</v>
      </c>
      <c r="CK903" s="239">
        <f t="shared" si="869"/>
        <v>0</v>
      </c>
      <c r="CL903" s="239">
        <f t="shared" si="870"/>
        <v>0</v>
      </c>
    </row>
    <row r="904" spans="3:90" x14ac:dyDescent="0.35">
      <c r="C904" s="235"/>
      <c r="D904" s="246" t="str">
        <f t="shared" si="848"/>
        <v/>
      </c>
      <c r="E904" s="247" t="str">
        <f t="shared" si="849"/>
        <v/>
      </c>
      <c r="F904" s="248" t="str">
        <f t="shared" si="850"/>
        <v/>
      </c>
      <c r="G904" s="249" t="str">
        <f t="shared" si="851"/>
        <v/>
      </c>
      <c r="H904" s="250" t="str">
        <f t="shared" si="852"/>
        <v/>
      </c>
      <c r="I904" s="386" t="str">
        <f t="shared" si="813"/>
        <v/>
      </c>
      <c r="J904" s="387" t="str">
        <f t="shared" si="814"/>
        <v/>
      </c>
      <c r="K904" s="388" t="str">
        <f t="shared" si="815"/>
        <v/>
      </c>
      <c r="L904" s="389" t="str">
        <f t="shared" si="816"/>
        <v/>
      </c>
      <c r="M904" s="250" t="str">
        <f t="shared" si="817"/>
        <v/>
      </c>
      <c r="N904" s="246" t="b">
        <f t="shared" si="853"/>
        <v>0</v>
      </c>
      <c r="O904" s="246" t="b">
        <f t="shared" si="854"/>
        <v>0</v>
      </c>
      <c r="P904" s="246" t="b">
        <f t="shared" si="855"/>
        <v>0</v>
      </c>
      <c r="Q904" s="246" t="b">
        <f t="shared" si="856"/>
        <v>0</v>
      </c>
      <c r="R904" s="246" t="str">
        <f t="shared" si="857"/>
        <v>No</v>
      </c>
      <c r="S904" s="247" t="b">
        <f t="shared" si="818"/>
        <v>0</v>
      </c>
      <c r="T904" s="247" t="b">
        <f t="shared" si="819"/>
        <v>0</v>
      </c>
      <c r="U904" s="247" t="b">
        <f t="shared" si="820"/>
        <v>0</v>
      </c>
      <c r="V904" s="247" t="b">
        <f t="shared" si="821"/>
        <v>0</v>
      </c>
      <c r="W904" s="247" t="str">
        <f t="shared" si="858"/>
        <v>No</v>
      </c>
      <c r="X904" s="248" t="b">
        <f t="shared" si="822"/>
        <v>0</v>
      </c>
      <c r="Y904" s="248" t="b">
        <f t="shared" si="823"/>
        <v>0</v>
      </c>
      <c r="Z904" s="248" t="b">
        <f t="shared" si="824"/>
        <v>0</v>
      </c>
      <c r="AA904" s="248" t="b">
        <f t="shared" si="825"/>
        <v>0</v>
      </c>
      <c r="AB904" s="248" t="str">
        <f t="shared" si="859"/>
        <v>No</v>
      </c>
      <c r="AC904" s="249" t="b">
        <f t="shared" si="826"/>
        <v>0</v>
      </c>
      <c r="AD904" s="249" t="b">
        <f t="shared" si="827"/>
        <v>0</v>
      </c>
      <c r="AE904" s="249" t="b">
        <f t="shared" si="828"/>
        <v>0</v>
      </c>
      <c r="AF904" s="249" t="b">
        <f t="shared" si="829"/>
        <v>0</v>
      </c>
      <c r="AG904" s="249" t="str">
        <f t="shared" si="860"/>
        <v>No</v>
      </c>
      <c r="AH904" s="250" t="b">
        <f t="shared" si="830"/>
        <v>0</v>
      </c>
      <c r="AI904" s="250" t="b">
        <f t="shared" si="831"/>
        <v>0</v>
      </c>
      <c r="AJ904" s="250" t="b">
        <f t="shared" si="832"/>
        <v>0</v>
      </c>
      <c r="AK904" s="250" t="b">
        <f t="shared" si="833"/>
        <v>0</v>
      </c>
      <c r="AL904" s="250" t="str">
        <f t="shared" si="861"/>
        <v>No</v>
      </c>
      <c r="AN904" s="246" t="str">
        <f t="shared" si="862"/>
        <v/>
      </c>
      <c r="AO904" s="247" t="str">
        <f t="shared" si="863"/>
        <v/>
      </c>
      <c r="AP904" s="248" t="str">
        <f t="shared" si="864"/>
        <v/>
      </c>
      <c r="AQ904" s="249" t="str">
        <f t="shared" si="865"/>
        <v/>
      </c>
      <c r="AR904" s="250" t="str">
        <f t="shared" si="866"/>
        <v/>
      </c>
      <c r="AS904" s="234"/>
      <c r="AY904" s="385">
        <f t="shared" si="867"/>
        <v>0</v>
      </c>
      <c r="AZ904" s="385">
        <f t="shared" si="834"/>
        <v>0</v>
      </c>
      <c r="BA904" s="385">
        <f t="shared" si="868"/>
        <v>0</v>
      </c>
      <c r="BB904" s="385">
        <f t="shared" si="835"/>
        <v>0</v>
      </c>
      <c r="BC904" s="385">
        <f t="shared" si="836"/>
        <v>0</v>
      </c>
      <c r="BD904" s="385">
        <f t="shared" si="837"/>
        <v>0</v>
      </c>
      <c r="BE904" s="385">
        <f t="shared" si="838"/>
        <v>0</v>
      </c>
      <c r="BF904" s="385">
        <f t="shared" si="839"/>
        <v>0</v>
      </c>
      <c r="BG904" s="385">
        <f t="shared" si="840"/>
        <v>0</v>
      </c>
      <c r="BH904" s="385">
        <f t="shared" si="841"/>
        <v>0</v>
      </c>
      <c r="BI904" s="385">
        <f t="shared" si="842"/>
        <v>0</v>
      </c>
      <c r="BJ904" s="385">
        <f t="shared" si="843"/>
        <v>0</v>
      </c>
      <c r="BK904" s="385">
        <f t="shared" si="844"/>
        <v>0</v>
      </c>
      <c r="BL904" s="385">
        <f t="shared" si="845"/>
        <v>0</v>
      </c>
      <c r="BM904" s="385">
        <f t="shared" si="846"/>
        <v>0</v>
      </c>
      <c r="BN904" s="385">
        <f t="shared" si="847"/>
        <v>0</v>
      </c>
      <c r="CK904" s="239">
        <f t="shared" si="869"/>
        <v>0</v>
      </c>
      <c r="CL904" s="239">
        <f t="shared" si="870"/>
        <v>0</v>
      </c>
    </row>
    <row r="905" spans="3:90" x14ac:dyDescent="0.35">
      <c r="C905" s="235"/>
      <c r="D905" s="246" t="str">
        <f t="shared" si="848"/>
        <v/>
      </c>
      <c r="E905" s="247" t="str">
        <f t="shared" si="849"/>
        <v/>
      </c>
      <c r="F905" s="248" t="str">
        <f t="shared" si="850"/>
        <v/>
      </c>
      <c r="G905" s="249" t="str">
        <f t="shared" si="851"/>
        <v/>
      </c>
      <c r="H905" s="250" t="str">
        <f t="shared" si="852"/>
        <v/>
      </c>
      <c r="I905" s="386" t="str">
        <f t="shared" si="813"/>
        <v/>
      </c>
      <c r="J905" s="387" t="str">
        <f t="shared" si="814"/>
        <v/>
      </c>
      <c r="K905" s="388" t="str">
        <f t="shared" si="815"/>
        <v/>
      </c>
      <c r="L905" s="389" t="str">
        <f t="shared" si="816"/>
        <v/>
      </c>
      <c r="M905" s="250" t="str">
        <f t="shared" si="817"/>
        <v/>
      </c>
      <c r="N905" s="246" t="b">
        <f t="shared" si="853"/>
        <v>0</v>
      </c>
      <c r="O905" s="246" t="b">
        <f t="shared" si="854"/>
        <v>0</v>
      </c>
      <c r="P905" s="246" t="b">
        <f t="shared" si="855"/>
        <v>0</v>
      </c>
      <c r="Q905" s="246" t="b">
        <f t="shared" si="856"/>
        <v>0</v>
      </c>
      <c r="R905" s="246" t="str">
        <f t="shared" si="857"/>
        <v>No</v>
      </c>
      <c r="S905" s="247" t="b">
        <f t="shared" si="818"/>
        <v>0</v>
      </c>
      <c r="T905" s="247" t="b">
        <f t="shared" si="819"/>
        <v>0</v>
      </c>
      <c r="U905" s="247" t="b">
        <f t="shared" si="820"/>
        <v>0</v>
      </c>
      <c r="V905" s="247" t="b">
        <f t="shared" si="821"/>
        <v>0</v>
      </c>
      <c r="W905" s="247" t="str">
        <f t="shared" si="858"/>
        <v>No</v>
      </c>
      <c r="X905" s="248" t="b">
        <f t="shared" si="822"/>
        <v>0</v>
      </c>
      <c r="Y905" s="248" t="b">
        <f t="shared" si="823"/>
        <v>0</v>
      </c>
      <c r="Z905" s="248" t="b">
        <f t="shared" si="824"/>
        <v>0</v>
      </c>
      <c r="AA905" s="248" t="b">
        <f t="shared" si="825"/>
        <v>0</v>
      </c>
      <c r="AB905" s="248" t="str">
        <f t="shared" si="859"/>
        <v>No</v>
      </c>
      <c r="AC905" s="249" t="b">
        <f t="shared" si="826"/>
        <v>0</v>
      </c>
      <c r="AD905" s="249" t="b">
        <f t="shared" si="827"/>
        <v>0</v>
      </c>
      <c r="AE905" s="249" t="b">
        <f t="shared" si="828"/>
        <v>0</v>
      </c>
      <c r="AF905" s="249" t="b">
        <f t="shared" si="829"/>
        <v>0</v>
      </c>
      <c r="AG905" s="249" t="str">
        <f t="shared" si="860"/>
        <v>No</v>
      </c>
      <c r="AH905" s="250" t="b">
        <f t="shared" si="830"/>
        <v>0</v>
      </c>
      <c r="AI905" s="250" t="b">
        <f t="shared" si="831"/>
        <v>0</v>
      </c>
      <c r="AJ905" s="250" t="b">
        <f t="shared" si="832"/>
        <v>0</v>
      </c>
      <c r="AK905" s="250" t="b">
        <f t="shared" si="833"/>
        <v>0</v>
      </c>
      <c r="AL905" s="250" t="str">
        <f t="shared" si="861"/>
        <v>No</v>
      </c>
      <c r="AN905" s="246" t="str">
        <f t="shared" si="862"/>
        <v/>
      </c>
      <c r="AO905" s="247" t="str">
        <f t="shared" si="863"/>
        <v/>
      </c>
      <c r="AP905" s="248" t="str">
        <f t="shared" si="864"/>
        <v/>
      </c>
      <c r="AQ905" s="249" t="str">
        <f t="shared" si="865"/>
        <v/>
      </c>
      <c r="AR905" s="250" t="str">
        <f t="shared" si="866"/>
        <v/>
      </c>
      <c r="AS905" s="234"/>
      <c r="AY905" s="385">
        <f t="shared" si="867"/>
        <v>0</v>
      </c>
      <c r="AZ905" s="385">
        <f t="shared" si="834"/>
        <v>0</v>
      </c>
      <c r="BA905" s="385">
        <f t="shared" si="868"/>
        <v>0</v>
      </c>
      <c r="BB905" s="385">
        <f t="shared" si="835"/>
        <v>0</v>
      </c>
      <c r="BC905" s="385">
        <f t="shared" si="836"/>
        <v>0</v>
      </c>
      <c r="BD905" s="385">
        <f t="shared" si="837"/>
        <v>0</v>
      </c>
      <c r="BE905" s="385">
        <f t="shared" si="838"/>
        <v>0</v>
      </c>
      <c r="BF905" s="385">
        <f t="shared" si="839"/>
        <v>0</v>
      </c>
      <c r="BG905" s="385">
        <f t="shared" si="840"/>
        <v>0</v>
      </c>
      <c r="BH905" s="385">
        <f t="shared" si="841"/>
        <v>0</v>
      </c>
      <c r="BI905" s="385">
        <f t="shared" si="842"/>
        <v>0</v>
      </c>
      <c r="BJ905" s="385">
        <f t="shared" si="843"/>
        <v>0</v>
      </c>
      <c r="BK905" s="385">
        <f t="shared" si="844"/>
        <v>0</v>
      </c>
      <c r="BL905" s="385">
        <f t="shared" si="845"/>
        <v>0</v>
      </c>
      <c r="BM905" s="385">
        <f t="shared" si="846"/>
        <v>0</v>
      </c>
      <c r="BN905" s="385">
        <f t="shared" si="847"/>
        <v>0</v>
      </c>
      <c r="CK905" s="239">
        <f t="shared" si="869"/>
        <v>0</v>
      </c>
      <c r="CL905" s="239">
        <f t="shared" si="870"/>
        <v>0</v>
      </c>
    </row>
    <row r="906" spans="3:90" x14ac:dyDescent="0.35">
      <c r="C906" s="235"/>
      <c r="D906" s="246" t="str">
        <f t="shared" si="848"/>
        <v/>
      </c>
      <c r="E906" s="247" t="str">
        <f t="shared" si="849"/>
        <v/>
      </c>
      <c r="F906" s="248" t="str">
        <f t="shared" si="850"/>
        <v/>
      </c>
      <c r="G906" s="249" t="str">
        <f t="shared" si="851"/>
        <v/>
      </c>
      <c r="H906" s="250" t="str">
        <f t="shared" si="852"/>
        <v/>
      </c>
      <c r="I906" s="386" t="str">
        <f t="shared" si="813"/>
        <v/>
      </c>
      <c r="J906" s="387" t="str">
        <f t="shared" si="814"/>
        <v/>
      </c>
      <c r="K906" s="388" t="str">
        <f t="shared" si="815"/>
        <v/>
      </c>
      <c r="L906" s="389" t="str">
        <f t="shared" si="816"/>
        <v/>
      </c>
      <c r="M906" s="250" t="str">
        <f t="shared" si="817"/>
        <v/>
      </c>
      <c r="N906" s="246" t="b">
        <f t="shared" si="853"/>
        <v>0</v>
      </c>
      <c r="O906" s="246" t="b">
        <f t="shared" si="854"/>
        <v>0</v>
      </c>
      <c r="P906" s="246" t="b">
        <f t="shared" si="855"/>
        <v>0</v>
      </c>
      <c r="Q906" s="246" t="b">
        <f t="shared" si="856"/>
        <v>0</v>
      </c>
      <c r="R906" s="246" t="str">
        <f t="shared" si="857"/>
        <v>No</v>
      </c>
      <c r="S906" s="247" t="b">
        <f t="shared" si="818"/>
        <v>0</v>
      </c>
      <c r="T906" s="247" t="b">
        <f t="shared" si="819"/>
        <v>0</v>
      </c>
      <c r="U906" s="247" t="b">
        <f t="shared" si="820"/>
        <v>0</v>
      </c>
      <c r="V906" s="247" t="b">
        <f t="shared" si="821"/>
        <v>0</v>
      </c>
      <c r="W906" s="247" t="str">
        <f t="shared" si="858"/>
        <v>No</v>
      </c>
      <c r="X906" s="248" t="b">
        <f t="shared" si="822"/>
        <v>0</v>
      </c>
      <c r="Y906" s="248" t="b">
        <f t="shared" si="823"/>
        <v>0</v>
      </c>
      <c r="Z906" s="248" t="b">
        <f t="shared" si="824"/>
        <v>0</v>
      </c>
      <c r="AA906" s="248" t="b">
        <f t="shared" si="825"/>
        <v>0</v>
      </c>
      <c r="AB906" s="248" t="str">
        <f t="shared" si="859"/>
        <v>No</v>
      </c>
      <c r="AC906" s="249" t="b">
        <f t="shared" si="826"/>
        <v>0</v>
      </c>
      <c r="AD906" s="249" t="b">
        <f t="shared" si="827"/>
        <v>0</v>
      </c>
      <c r="AE906" s="249" t="b">
        <f t="shared" si="828"/>
        <v>0</v>
      </c>
      <c r="AF906" s="249" t="b">
        <f t="shared" si="829"/>
        <v>0</v>
      </c>
      <c r="AG906" s="249" t="str">
        <f t="shared" si="860"/>
        <v>No</v>
      </c>
      <c r="AH906" s="250" t="b">
        <f t="shared" si="830"/>
        <v>0</v>
      </c>
      <c r="AI906" s="250" t="b">
        <f t="shared" si="831"/>
        <v>0</v>
      </c>
      <c r="AJ906" s="250" t="b">
        <f t="shared" si="832"/>
        <v>0</v>
      </c>
      <c r="AK906" s="250" t="b">
        <f t="shared" si="833"/>
        <v>0</v>
      </c>
      <c r="AL906" s="250" t="str">
        <f t="shared" si="861"/>
        <v>No</v>
      </c>
      <c r="AN906" s="246" t="str">
        <f t="shared" si="862"/>
        <v/>
      </c>
      <c r="AO906" s="247" t="str">
        <f t="shared" si="863"/>
        <v/>
      </c>
      <c r="AP906" s="248" t="str">
        <f t="shared" si="864"/>
        <v/>
      </c>
      <c r="AQ906" s="249" t="str">
        <f t="shared" si="865"/>
        <v/>
      </c>
      <c r="AR906" s="250" t="str">
        <f t="shared" si="866"/>
        <v/>
      </c>
      <c r="AS906" s="234"/>
      <c r="AY906" s="385">
        <f t="shared" si="867"/>
        <v>0</v>
      </c>
      <c r="AZ906" s="385">
        <f t="shared" si="834"/>
        <v>0</v>
      </c>
      <c r="BA906" s="385">
        <f t="shared" si="868"/>
        <v>0</v>
      </c>
      <c r="BB906" s="385">
        <f t="shared" si="835"/>
        <v>0</v>
      </c>
      <c r="BC906" s="385">
        <f t="shared" si="836"/>
        <v>0</v>
      </c>
      <c r="BD906" s="385">
        <f t="shared" si="837"/>
        <v>0</v>
      </c>
      <c r="BE906" s="385">
        <f t="shared" si="838"/>
        <v>0</v>
      </c>
      <c r="BF906" s="385">
        <f t="shared" si="839"/>
        <v>0</v>
      </c>
      <c r="BG906" s="385">
        <f t="shared" si="840"/>
        <v>0</v>
      </c>
      <c r="BH906" s="385">
        <f t="shared" si="841"/>
        <v>0</v>
      </c>
      <c r="BI906" s="385">
        <f t="shared" si="842"/>
        <v>0</v>
      </c>
      <c r="BJ906" s="385">
        <f t="shared" si="843"/>
        <v>0</v>
      </c>
      <c r="BK906" s="385">
        <f t="shared" si="844"/>
        <v>0</v>
      </c>
      <c r="BL906" s="385">
        <f t="shared" si="845"/>
        <v>0</v>
      </c>
      <c r="BM906" s="385">
        <f t="shared" si="846"/>
        <v>0</v>
      </c>
      <c r="BN906" s="385">
        <f t="shared" si="847"/>
        <v>0</v>
      </c>
      <c r="CK906" s="239">
        <f t="shared" si="869"/>
        <v>0</v>
      </c>
      <c r="CL906" s="239">
        <f t="shared" si="870"/>
        <v>0</v>
      </c>
    </row>
    <row r="907" spans="3:90" x14ac:dyDescent="0.35">
      <c r="C907" s="235"/>
      <c r="D907" s="246" t="str">
        <f t="shared" si="848"/>
        <v/>
      </c>
      <c r="E907" s="247" t="str">
        <f t="shared" si="849"/>
        <v/>
      </c>
      <c r="F907" s="248" t="str">
        <f t="shared" si="850"/>
        <v/>
      </c>
      <c r="G907" s="249" t="str">
        <f t="shared" si="851"/>
        <v/>
      </c>
      <c r="H907" s="250" t="str">
        <f t="shared" si="852"/>
        <v/>
      </c>
      <c r="I907" s="386" t="str">
        <f t="shared" si="813"/>
        <v/>
      </c>
      <c r="J907" s="387" t="str">
        <f t="shared" si="814"/>
        <v/>
      </c>
      <c r="K907" s="388" t="str">
        <f t="shared" si="815"/>
        <v/>
      </c>
      <c r="L907" s="389" t="str">
        <f t="shared" si="816"/>
        <v/>
      </c>
      <c r="M907" s="250" t="str">
        <f t="shared" si="817"/>
        <v/>
      </c>
      <c r="N907" s="246" t="b">
        <f t="shared" si="853"/>
        <v>0</v>
      </c>
      <c r="O907" s="246" t="b">
        <f t="shared" si="854"/>
        <v>0</v>
      </c>
      <c r="P907" s="246" t="b">
        <f t="shared" si="855"/>
        <v>0</v>
      </c>
      <c r="Q907" s="246" t="b">
        <f t="shared" si="856"/>
        <v>0</v>
      </c>
      <c r="R907" s="246" t="str">
        <f t="shared" si="857"/>
        <v>No</v>
      </c>
      <c r="S907" s="247" t="b">
        <f t="shared" si="818"/>
        <v>0</v>
      </c>
      <c r="T907" s="247" t="b">
        <f t="shared" si="819"/>
        <v>0</v>
      </c>
      <c r="U907" s="247" t="b">
        <f t="shared" si="820"/>
        <v>0</v>
      </c>
      <c r="V907" s="247" t="b">
        <f t="shared" si="821"/>
        <v>0</v>
      </c>
      <c r="W907" s="247" t="str">
        <f t="shared" si="858"/>
        <v>No</v>
      </c>
      <c r="X907" s="248" t="b">
        <f t="shared" si="822"/>
        <v>0</v>
      </c>
      <c r="Y907" s="248" t="b">
        <f t="shared" si="823"/>
        <v>0</v>
      </c>
      <c r="Z907" s="248" t="b">
        <f t="shared" si="824"/>
        <v>0</v>
      </c>
      <c r="AA907" s="248" t="b">
        <f t="shared" si="825"/>
        <v>0</v>
      </c>
      <c r="AB907" s="248" t="str">
        <f t="shared" si="859"/>
        <v>No</v>
      </c>
      <c r="AC907" s="249" t="b">
        <f t="shared" si="826"/>
        <v>0</v>
      </c>
      <c r="AD907" s="249" t="b">
        <f t="shared" si="827"/>
        <v>0</v>
      </c>
      <c r="AE907" s="249" t="b">
        <f t="shared" si="828"/>
        <v>0</v>
      </c>
      <c r="AF907" s="249" t="b">
        <f t="shared" si="829"/>
        <v>0</v>
      </c>
      <c r="AG907" s="249" t="str">
        <f t="shared" si="860"/>
        <v>No</v>
      </c>
      <c r="AH907" s="250" t="b">
        <f t="shared" si="830"/>
        <v>0</v>
      </c>
      <c r="AI907" s="250" t="b">
        <f t="shared" si="831"/>
        <v>0</v>
      </c>
      <c r="AJ907" s="250" t="b">
        <f t="shared" si="832"/>
        <v>0</v>
      </c>
      <c r="AK907" s="250" t="b">
        <f t="shared" si="833"/>
        <v>0</v>
      </c>
      <c r="AL907" s="250" t="str">
        <f t="shared" si="861"/>
        <v>No</v>
      </c>
      <c r="AN907" s="246" t="str">
        <f t="shared" si="862"/>
        <v/>
      </c>
      <c r="AO907" s="247" t="str">
        <f t="shared" si="863"/>
        <v/>
      </c>
      <c r="AP907" s="248" t="str">
        <f t="shared" si="864"/>
        <v/>
      </c>
      <c r="AQ907" s="249" t="str">
        <f t="shared" si="865"/>
        <v/>
      </c>
      <c r="AR907" s="250" t="str">
        <f t="shared" si="866"/>
        <v/>
      </c>
      <c r="AS907" s="234"/>
      <c r="AY907" s="385">
        <f t="shared" si="867"/>
        <v>0</v>
      </c>
      <c r="AZ907" s="385">
        <f t="shared" si="834"/>
        <v>0</v>
      </c>
      <c r="BA907" s="385">
        <f t="shared" si="868"/>
        <v>0</v>
      </c>
      <c r="BB907" s="385">
        <f t="shared" si="835"/>
        <v>0</v>
      </c>
      <c r="BC907" s="385">
        <f t="shared" si="836"/>
        <v>0</v>
      </c>
      <c r="BD907" s="385">
        <f t="shared" si="837"/>
        <v>0</v>
      </c>
      <c r="BE907" s="385">
        <f t="shared" si="838"/>
        <v>0</v>
      </c>
      <c r="BF907" s="385">
        <f t="shared" si="839"/>
        <v>0</v>
      </c>
      <c r="BG907" s="385">
        <f t="shared" si="840"/>
        <v>0</v>
      </c>
      <c r="BH907" s="385">
        <f t="shared" si="841"/>
        <v>0</v>
      </c>
      <c r="BI907" s="385">
        <f t="shared" si="842"/>
        <v>0</v>
      </c>
      <c r="BJ907" s="385">
        <f t="shared" si="843"/>
        <v>0</v>
      </c>
      <c r="BK907" s="385">
        <f t="shared" si="844"/>
        <v>0</v>
      </c>
      <c r="BL907" s="385">
        <f t="shared" si="845"/>
        <v>0</v>
      </c>
      <c r="BM907" s="385">
        <f t="shared" si="846"/>
        <v>0</v>
      </c>
      <c r="BN907" s="385">
        <f t="shared" si="847"/>
        <v>0</v>
      </c>
      <c r="CK907" s="239">
        <f t="shared" si="869"/>
        <v>0</v>
      </c>
      <c r="CL907" s="239">
        <f t="shared" si="870"/>
        <v>0</v>
      </c>
    </row>
    <row r="908" spans="3:90" x14ac:dyDescent="0.35">
      <c r="C908" s="235"/>
      <c r="D908" s="246" t="str">
        <f t="shared" si="848"/>
        <v/>
      </c>
      <c r="E908" s="247" t="str">
        <f t="shared" si="849"/>
        <v/>
      </c>
      <c r="F908" s="248" t="str">
        <f t="shared" si="850"/>
        <v/>
      </c>
      <c r="G908" s="249" t="str">
        <f t="shared" si="851"/>
        <v/>
      </c>
      <c r="H908" s="250" t="str">
        <f t="shared" si="852"/>
        <v/>
      </c>
      <c r="I908" s="386" t="str">
        <f t="shared" si="813"/>
        <v/>
      </c>
      <c r="J908" s="387" t="str">
        <f t="shared" si="814"/>
        <v/>
      </c>
      <c r="K908" s="388" t="str">
        <f t="shared" si="815"/>
        <v/>
      </c>
      <c r="L908" s="389" t="str">
        <f t="shared" si="816"/>
        <v/>
      </c>
      <c r="M908" s="250" t="str">
        <f t="shared" si="817"/>
        <v/>
      </c>
      <c r="N908" s="246" t="b">
        <f t="shared" si="853"/>
        <v>0</v>
      </c>
      <c r="O908" s="246" t="b">
        <f t="shared" si="854"/>
        <v>0</v>
      </c>
      <c r="P908" s="246" t="b">
        <f t="shared" si="855"/>
        <v>0</v>
      </c>
      <c r="Q908" s="246" t="b">
        <f t="shared" si="856"/>
        <v>0</v>
      </c>
      <c r="R908" s="246" t="str">
        <f t="shared" si="857"/>
        <v>No</v>
      </c>
      <c r="S908" s="247" t="b">
        <f t="shared" si="818"/>
        <v>0</v>
      </c>
      <c r="T908" s="247" t="b">
        <f t="shared" si="819"/>
        <v>0</v>
      </c>
      <c r="U908" s="247" t="b">
        <f t="shared" si="820"/>
        <v>0</v>
      </c>
      <c r="V908" s="247" t="b">
        <f t="shared" si="821"/>
        <v>0</v>
      </c>
      <c r="W908" s="247" t="str">
        <f t="shared" si="858"/>
        <v>No</v>
      </c>
      <c r="X908" s="248" t="b">
        <f t="shared" si="822"/>
        <v>0</v>
      </c>
      <c r="Y908" s="248" t="b">
        <f t="shared" si="823"/>
        <v>0</v>
      </c>
      <c r="Z908" s="248" t="b">
        <f t="shared" si="824"/>
        <v>0</v>
      </c>
      <c r="AA908" s="248" t="b">
        <f t="shared" si="825"/>
        <v>0</v>
      </c>
      <c r="AB908" s="248" t="str">
        <f t="shared" si="859"/>
        <v>No</v>
      </c>
      <c r="AC908" s="249" t="b">
        <f t="shared" si="826"/>
        <v>0</v>
      </c>
      <c r="AD908" s="249" t="b">
        <f t="shared" si="827"/>
        <v>0</v>
      </c>
      <c r="AE908" s="249" t="b">
        <f t="shared" si="828"/>
        <v>0</v>
      </c>
      <c r="AF908" s="249" t="b">
        <f t="shared" si="829"/>
        <v>0</v>
      </c>
      <c r="AG908" s="249" t="str">
        <f t="shared" si="860"/>
        <v>No</v>
      </c>
      <c r="AH908" s="250" t="b">
        <f t="shared" si="830"/>
        <v>0</v>
      </c>
      <c r="AI908" s="250" t="b">
        <f t="shared" si="831"/>
        <v>0</v>
      </c>
      <c r="AJ908" s="250" t="b">
        <f t="shared" si="832"/>
        <v>0</v>
      </c>
      <c r="AK908" s="250" t="b">
        <f t="shared" si="833"/>
        <v>0</v>
      </c>
      <c r="AL908" s="250" t="str">
        <f t="shared" si="861"/>
        <v>No</v>
      </c>
      <c r="AN908" s="246" t="str">
        <f t="shared" si="862"/>
        <v/>
      </c>
      <c r="AO908" s="247" t="str">
        <f t="shared" si="863"/>
        <v/>
      </c>
      <c r="AP908" s="248" t="str">
        <f t="shared" si="864"/>
        <v/>
      </c>
      <c r="AQ908" s="249" t="str">
        <f t="shared" si="865"/>
        <v/>
      </c>
      <c r="AR908" s="250" t="str">
        <f t="shared" si="866"/>
        <v/>
      </c>
      <c r="AS908" s="234"/>
      <c r="AY908" s="385">
        <f t="shared" si="867"/>
        <v>0</v>
      </c>
      <c r="AZ908" s="385">
        <f t="shared" si="834"/>
        <v>0</v>
      </c>
      <c r="BA908" s="385">
        <f t="shared" si="868"/>
        <v>0</v>
      </c>
      <c r="BB908" s="385">
        <f t="shared" si="835"/>
        <v>0</v>
      </c>
      <c r="BC908" s="385">
        <f t="shared" si="836"/>
        <v>0</v>
      </c>
      <c r="BD908" s="385">
        <f t="shared" si="837"/>
        <v>0</v>
      </c>
      <c r="BE908" s="385">
        <f t="shared" si="838"/>
        <v>0</v>
      </c>
      <c r="BF908" s="385">
        <f t="shared" si="839"/>
        <v>0</v>
      </c>
      <c r="BG908" s="385">
        <f t="shared" si="840"/>
        <v>0</v>
      </c>
      <c r="BH908" s="385">
        <f t="shared" si="841"/>
        <v>0</v>
      </c>
      <c r="BI908" s="385">
        <f t="shared" si="842"/>
        <v>0</v>
      </c>
      <c r="BJ908" s="385">
        <f t="shared" si="843"/>
        <v>0</v>
      </c>
      <c r="BK908" s="385">
        <f t="shared" si="844"/>
        <v>0</v>
      </c>
      <c r="BL908" s="385">
        <f t="shared" si="845"/>
        <v>0</v>
      </c>
      <c r="BM908" s="385">
        <f t="shared" si="846"/>
        <v>0</v>
      </c>
      <c r="BN908" s="385">
        <f t="shared" si="847"/>
        <v>0</v>
      </c>
      <c r="CK908" s="239">
        <f t="shared" si="869"/>
        <v>0</v>
      </c>
      <c r="CL908" s="239">
        <f t="shared" si="870"/>
        <v>0</v>
      </c>
    </row>
    <row r="909" spans="3:90" x14ac:dyDescent="0.35">
      <c r="C909" s="235"/>
      <c r="D909" s="246" t="str">
        <f t="shared" si="848"/>
        <v/>
      </c>
      <c r="E909" s="247" t="str">
        <f t="shared" si="849"/>
        <v/>
      </c>
      <c r="F909" s="248" t="str">
        <f t="shared" si="850"/>
        <v/>
      </c>
      <c r="G909" s="249" t="str">
        <f t="shared" si="851"/>
        <v/>
      </c>
      <c r="H909" s="250" t="str">
        <f t="shared" si="852"/>
        <v/>
      </c>
      <c r="I909" s="386" t="str">
        <f t="shared" si="813"/>
        <v/>
      </c>
      <c r="J909" s="387" t="str">
        <f t="shared" si="814"/>
        <v/>
      </c>
      <c r="K909" s="388" t="str">
        <f t="shared" si="815"/>
        <v/>
      </c>
      <c r="L909" s="389" t="str">
        <f t="shared" si="816"/>
        <v/>
      </c>
      <c r="M909" s="250" t="str">
        <f t="shared" si="817"/>
        <v/>
      </c>
      <c r="N909" s="246" t="b">
        <f t="shared" si="853"/>
        <v>0</v>
      </c>
      <c r="O909" s="246" t="b">
        <f t="shared" si="854"/>
        <v>0</v>
      </c>
      <c r="P909" s="246" t="b">
        <f t="shared" si="855"/>
        <v>0</v>
      </c>
      <c r="Q909" s="246" t="b">
        <f t="shared" si="856"/>
        <v>0</v>
      </c>
      <c r="R909" s="246" t="str">
        <f t="shared" si="857"/>
        <v>No</v>
      </c>
      <c r="S909" s="247" t="b">
        <f t="shared" si="818"/>
        <v>0</v>
      </c>
      <c r="T909" s="247" t="b">
        <f t="shared" si="819"/>
        <v>0</v>
      </c>
      <c r="U909" s="247" t="b">
        <f t="shared" si="820"/>
        <v>0</v>
      </c>
      <c r="V909" s="247" t="b">
        <f t="shared" si="821"/>
        <v>0</v>
      </c>
      <c r="W909" s="247" t="str">
        <f t="shared" si="858"/>
        <v>No</v>
      </c>
      <c r="X909" s="248" t="b">
        <f t="shared" si="822"/>
        <v>0</v>
      </c>
      <c r="Y909" s="248" t="b">
        <f t="shared" si="823"/>
        <v>0</v>
      </c>
      <c r="Z909" s="248" t="b">
        <f t="shared" si="824"/>
        <v>0</v>
      </c>
      <c r="AA909" s="248" t="b">
        <f t="shared" si="825"/>
        <v>0</v>
      </c>
      <c r="AB909" s="248" t="str">
        <f t="shared" si="859"/>
        <v>No</v>
      </c>
      <c r="AC909" s="249" t="b">
        <f t="shared" si="826"/>
        <v>0</v>
      </c>
      <c r="AD909" s="249" t="b">
        <f t="shared" si="827"/>
        <v>0</v>
      </c>
      <c r="AE909" s="249" t="b">
        <f t="shared" si="828"/>
        <v>0</v>
      </c>
      <c r="AF909" s="249" t="b">
        <f t="shared" si="829"/>
        <v>0</v>
      </c>
      <c r="AG909" s="249" t="str">
        <f t="shared" si="860"/>
        <v>No</v>
      </c>
      <c r="AH909" s="250" t="b">
        <f t="shared" si="830"/>
        <v>0</v>
      </c>
      <c r="AI909" s="250" t="b">
        <f t="shared" si="831"/>
        <v>0</v>
      </c>
      <c r="AJ909" s="250" t="b">
        <f t="shared" si="832"/>
        <v>0</v>
      </c>
      <c r="AK909" s="250" t="b">
        <f t="shared" si="833"/>
        <v>0</v>
      </c>
      <c r="AL909" s="250" t="str">
        <f t="shared" si="861"/>
        <v>No</v>
      </c>
      <c r="AN909" s="246" t="str">
        <f t="shared" si="862"/>
        <v/>
      </c>
      <c r="AO909" s="247" t="str">
        <f t="shared" si="863"/>
        <v/>
      </c>
      <c r="AP909" s="248" t="str">
        <f t="shared" si="864"/>
        <v/>
      </c>
      <c r="AQ909" s="249" t="str">
        <f t="shared" si="865"/>
        <v/>
      </c>
      <c r="AR909" s="250" t="str">
        <f t="shared" si="866"/>
        <v/>
      </c>
      <c r="AS909" s="234"/>
      <c r="AY909" s="385">
        <f t="shared" si="867"/>
        <v>0</v>
      </c>
      <c r="AZ909" s="385">
        <f t="shared" si="834"/>
        <v>0</v>
      </c>
      <c r="BA909" s="385">
        <f t="shared" si="868"/>
        <v>0</v>
      </c>
      <c r="BB909" s="385">
        <f t="shared" si="835"/>
        <v>0</v>
      </c>
      <c r="BC909" s="385">
        <f t="shared" si="836"/>
        <v>0</v>
      </c>
      <c r="BD909" s="385">
        <f t="shared" si="837"/>
        <v>0</v>
      </c>
      <c r="BE909" s="385">
        <f t="shared" si="838"/>
        <v>0</v>
      </c>
      <c r="BF909" s="385">
        <f t="shared" si="839"/>
        <v>0</v>
      </c>
      <c r="BG909" s="385">
        <f t="shared" si="840"/>
        <v>0</v>
      </c>
      <c r="BH909" s="385">
        <f t="shared" si="841"/>
        <v>0</v>
      </c>
      <c r="BI909" s="385">
        <f t="shared" si="842"/>
        <v>0</v>
      </c>
      <c r="BJ909" s="385">
        <f t="shared" si="843"/>
        <v>0</v>
      </c>
      <c r="BK909" s="385">
        <f t="shared" si="844"/>
        <v>0</v>
      </c>
      <c r="BL909" s="385">
        <f t="shared" si="845"/>
        <v>0</v>
      </c>
      <c r="BM909" s="385">
        <f t="shared" si="846"/>
        <v>0</v>
      </c>
      <c r="BN909" s="385">
        <f t="shared" si="847"/>
        <v>0</v>
      </c>
      <c r="CK909" s="239">
        <f t="shared" si="869"/>
        <v>0</v>
      </c>
      <c r="CL909" s="239">
        <f t="shared" si="870"/>
        <v>0</v>
      </c>
    </row>
    <row r="910" spans="3:90" x14ac:dyDescent="0.35">
      <c r="C910" s="235"/>
      <c r="D910" s="246" t="str">
        <f t="shared" si="848"/>
        <v/>
      </c>
      <c r="E910" s="247" t="str">
        <f t="shared" si="849"/>
        <v/>
      </c>
      <c r="F910" s="248" t="str">
        <f t="shared" si="850"/>
        <v/>
      </c>
      <c r="G910" s="249" t="str">
        <f t="shared" si="851"/>
        <v/>
      </c>
      <c r="H910" s="250" t="str">
        <f t="shared" si="852"/>
        <v/>
      </c>
      <c r="I910" s="386" t="str">
        <f t="shared" si="813"/>
        <v/>
      </c>
      <c r="J910" s="387" t="str">
        <f t="shared" si="814"/>
        <v/>
      </c>
      <c r="K910" s="388" t="str">
        <f t="shared" si="815"/>
        <v/>
      </c>
      <c r="L910" s="389" t="str">
        <f t="shared" si="816"/>
        <v/>
      </c>
      <c r="M910" s="250" t="str">
        <f t="shared" si="817"/>
        <v/>
      </c>
      <c r="N910" s="246" t="b">
        <f t="shared" si="853"/>
        <v>0</v>
      </c>
      <c r="O910" s="246" t="b">
        <f t="shared" si="854"/>
        <v>0</v>
      </c>
      <c r="P910" s="246" t="b">
        <f t="shared" si="855"/>
        <v>0</v>
      </c>
      <c r="Q910" s="246" t="b">
        <f t="shared" si="856"/>
        <v>0</v>
      </c>
      <c r="R910" s="246" t="str">
        <f t="shared" si="857"/>
        <v>No</v>
      </c>
      <c r="S910" s="247" t="b">
        <f t="shared" si="818"/>
        <v>0</v>
      </c>
      <c r="T910" s="247" t="b">
        <f t="shared" si="819"/>
        <v>0</v>
      </c>
      <c r="U910" s="247" t="b">
        <f t="shared" si="820"/>
        <v>0</v>
      </c>
      <c r="V910" s="247" t="b">
        <f t="shared" si="821"/>
        <v>0</v>
      </c>
      <c r="W910" s="247" t="str">
        <f t="shared" si="858"/>
        <v>No</v>
      </c>
      <c r="X910" s="248" t="b">
        <f t="shared" si="822"/>
        <v>0</v>
      </c>
      <c r="Y910" s="248" t="b">
        <f t="shared" si="823"/>
        <v>0</v>
      </c>
      <c r="Z910" s="248" t="b">
        <f t="shared" si="824"/>
        <v>0</v>
      </c>
      <c r="AA910" s="248" t="b">
        <f t="shared" si="825"/>
        <v>0</v>
      </c>
      <c r="AB910" s="248" t="str">
        <f t="shared" si="859"/>
        <v>No</v>
      </c>
      <c r="AC910" s="249" t="b">
        <f t="shared" si="826"/>
        <v>0</v>
      </c>
      <c r="AD910" s="249" t="b">
        <f t="shared" si="827"/>
        <v>0</v>
      </c>
      <c r="AE910" s="249" t="b">
        <f t="shared" si="828"/>
        <v>0</v>
      </c>
      <c r="AF910" s="249" t="b">
        <f t="shared" si="829"/>
        <v>0</v>
      </c>
      <c r="AG910" s="249" t="str">
        <f t="shared" si="860"/>
        <v>No</v>
      </c>
      <c r="AH910" s="250" t="b">
        <f t="shared" si="830"/>
        <v>0</v>
      </c>
      <c r="AI910" s="250" t="b">
        <f t="shared" si="831"/>
        <v>0</v>
      </c>
      <c r="AJ910" s="250" t="b">
        <f t="shared" si="832"/>
        <v>0</v>
      </c>
      <c r="AK910" s="250" t="b">
        <f t="shared" si="833"/>
        <v>0</v>
      </c>
      <c r="AL910" s="250" t="str">
        <f t="shared" si="861"/>
        <v>No</v>
      </c>
      <c r="AN910" s="246" t="str">
        <f t="shared" si="862"/>
        <v/>
      </c>
      <c r="AO910" s="247" t="str">
        <f t="shared" si="863"/>
        <v/>
      </c>
      <c r="AP910" s="248" t="str">
        <f t="shared" si="864"/>
        <v/>
      </c>
      <c r="AQ910" s="249" t="str">
        <f t="shared" si="865"/>
        <v/>
      </c>
      <c r="AR910" s="250" t="str">
        <f t="shared" si="866"/>
        <v/>
      </c>
      <c r="AS910" s="234"/>
      <c r="AY910" s="385">
        <f t="shared" si="867"/>
        <v>0</v>
      </c>
      <c r="AZ910" s="385">
        <f t="shared" si="834"/>
        <v>0</v>
      </c>
      <c r="BA910" s="385">
        <f t="shared" si="868"/>
        <v>0</v>
      </c>
      <c r="BB910" s="385">
        <f t="shared" si="835"/>
        <v>0</v>
      </c>
      <c r="BC910" s="385">
        <f t="shared" si="836"/>
        <v>0</v>
      </c>
      <c r="BD910" s="385">
        <f t="shared" si="837"/>
        <v>0</v>
      </c>
      <c r="BE910" s="385">
        <f t="shared" si="838"/>
        <v>0</v>
      </c>
      <c r="BF910" s="385">
        <f t="shared" si="839"/>
        <v>0</v>
      </c>
      <c r="BG910" s="385">
        <f t="shared" si="840"/>
        <v>0</v>
      </c>
      <c r="BH910" s="385">
        <f t="shared" si="841"/>
        <v>0</v>
      </c>
      <c r="BI910" s="385">
        <f t="shared" si="842"/>
        <v>0</v>
      </c>
      <c r="BJ910" s="385">
        <f t="shared" si="843"/>
        <v>0</v>
      </c>
      <c r="BK910" s="385">
        <f t="shared" si="844"/>
        <v>0</v>
      </c>
      <c r="BL910" s="385">
        <f t="shared" si="845"/>
        <v>0</v>
      </c>
      <c r="BM910" s="385">
        <f t="shared" si="846"/>
        <v>0</v>
      </c>
      <c r="BN910" s="385">
        <f t="shared" si="847"/>
        <v>0</v>
      </c>
      <c r="CK910" s="239">
        <f t="shared" si="869"/>
        <v>0</v>
      </c>
      <c r="CL910" s="239">
        <f t="shared" si="870"/>
        <v>0</v>
      </c>
    </row>
    <row r="911" spans="3:90" x14ac:dyDescent="0.35">
      <c r="C911" s="235"/>
      <c r="D911" s="246" t="str">
        <f t="shared" si="848"/>
        <v/>
      </c>
      <c r="E911" s="247" t="str">
        <f t="shared" si="849"/>
        <v/>
      </c>
      <c r="F911" s="248" t="str">
        <f t="shared" si="850"/>
        <v/>
      </c>
      <c r="G911" s="249" t="str">
        <f t="shared" si="851"/>
        <v/>
      </c>
      <c r="H911" s="250" t="str">
        <f t="shared" si="852"/>
        <v/>
      </c>
      <c r="I911" s="386" t="str">
        <f t="shared" si="813"/>
        <v/>
      </c>
      <c r="J911" s="387" t="str">
        <f t="shared" si="814"/>
        <v/>
      </c>
      <c r="K911" s="388" t="str">
        <f t="shared" si="815"/>
        <v/>
      </c>
      <c r="L911" s="389" t="str">
        <f t="shared" si="816"/>
        <v/>
      </c>
      <c r="M911" s="250" t="str">
        <f t="shared" si="817"/>
        <v/>
      </c>
      <c r="N911" s="246" t="b">
        <f t="shared" si="853"/>
        <v>0</v>
      </c>
      <c r="O911" s="246" t="b">
        <f t="shared" si="854"/>
        <v>0</v>
      </c>
      <c r="P911" s="246" t="b">
        <f t="shared" si="855"/>
        <v>0</v>
      </c>
      <c r="Q911" s="246" t="b">
        <f t="shared" si="856"/>
        <v>0</v>
      </c>
      <c r="R911" s="246" t="str">
        <f t="shared" si="857"/>
        <v>No</v>
      </c>
      <c r="S911" s="247" t="b">
        <f t="shared" si="818"/>
        <v>0</v>
      </c>
      <c r="T911" s="247" t="b">
        <f t="shared" si="819"/>
        <v>0</v>
      </c>
      <c r="U911" s="247" t="b">
        <f t="shared" si="820"/>
        <v>0</v>
      </c>
      <c r="V911" s="247" t="b">
        <f t="shared" si="821"/>
        <v>0</v>
      </c>
      <c r="W911" s="247" t="str">
        <f t="shared" si="858"/>
        <v>No</v>
      </c>
      <c r="X911" s="248" t="b">
        <f t="shared" si="822"/>
        <v>0</v>
      </c>
      <c r="Y911" s="248" t="b">
        <f t="shared" si="823"/>
        <v>0</v>
      </c>
      <c r="Z911" s="248" t="b">
        <f t="shared" si="824"/>
        <v>0</v>
      </c>
      <c r="AA911" s="248" t="b">
        <f t="shared" si="825"/>
        <v>0</v>
      </c>
      <c r="AB911" s="248" t="str">
        <f t="shared" si="859"/>
        <v>No</v>
      </c>
      <c r="AC911" s="249" t="b">
        <f t="shared" si="826"/>
        <v>0</v>
      </c>
      <c r="AD911" s="249" t="b">
        <f t="shared" si="827"/>
        <v>0</v>
      </c>
      <c r="AE911" s="249" t="b">
        <f t="shared" si="828"/>
        <v>0</v>
      </c>
      <c r="AF911" s="249" t="b">
        <f t="shared" si="829"/>
        <v>0</v>
      </c>
      <c r="AG911" s="249" t="str">
        <f t="shared" si="860"/>
        <v>No</v>
      </c>
      <c r="AH911" s="250" t="b">
        <f t="shared" si="830"/>
        <v>0</v>
      </c>
      <c r="AI911" s="250" t="b">
        <f t="shared" si="831"/>
        <v>0</v>
      </c>
      <c r="AJ911" s="250" t="b">
        <f t="shared" si="832"/>
        <v>0</v>
      </c>
      <c r="AK911" s="250" t="b">
        <f t="shared" si="833"/>
        <v>0</v>
      </c>
      <c r="AL911" s="250" t="str">
        <f t="shared" si="861"/>
        <v>No</v>
      </c>
      <c r="AN911" s="246" t="str">
        <f t="shared" si="862"/>
        <v/>
      </c>
      <c r="AO911" s="247" t="str">
        <f t="shared" si="863"/>
        <v/>
      </c>
      <c r="AP911" s="248" t="str">
        <f t="shared" si="864"/>
        <v/>
      </c>
      <c r="AQ911" s="249" t="str">
        <f t="shared" si="865"/>
        <v/>
      </c>
      <c r="AR911" s="250" t="str">
        <f t="shared" si="866"/>
        <v/>
      </c>
      <c r="AS911" s="234"/>
      <c r="AY911" s="385">
        <f t="shared" si="867"/>
        <v>0</v>
      </c>
      <c r="AZ911" s="385">
        <f t="shared" si="834"/>
        <v>0</v>
      </c>
      <c r="BA911" s="385">
        <f t="shared" si="868"/>
        <v>0</v>
      </c>
      <c r="BB911" s="385">
        <f t="shared" si="835"/>
        <v>0</v>
      </c>
      <c r="BC911" s="385">
        <f t="shared" si="836"/>
        <v>0</v>
      </c>
      <c r="BD911" s="385">
        <f t="shared" si="837"/>
        <v>0</v>
      </c>
      <c r="BE911" s="385">
        <f t="shared" si="838"/>
        <v>0</v>
      </c>
      <c r="BF911" s="385">
        <f t="shared" si="839"/>
        <v>0</v>
      </c>
      <c r="BG911" s="385">
        <f t="shared" si="840"/>
        <v>0</v>
      </c>
      <c r="BH911" s="385">
        <f t="shared" si="841"/>
        <v>0</v>
      </c>
      <c r="BI911" s="385">
        <f t="shared" si="842"/>
        <v>0</v>
      </c>
      <c r="BJ911" s="385">
        <f t="shared" si="843"/>
        <v>0</v>
      </c>
      <c r="BK911" s="385">
        <f t="shared" si="844"/>
        <v>0</v>
      </c>
      <c r="BL911" s="385">
        <f t="shared" si="845"/>
        <v>0</v>
      </c>
      <c r="BM911" s="385">
        <f t="shared" si="846"/>
        <v>0</v>
      </c>
      <c r="BN911" s="385">
        <f t="shared" si="847"/>
        <v>0</v>
      </c>
      <c r="CK911" s="239">
        <f t="shared" si="869"/>
        <v>0</v>
      </c>
      <c r="CL911" s="239">
        <f t="shared" si="870"/>
        <v>0</v>
      </c>
    </row>
    <row r="912" spans="3:90" x14ac:dyDescent="0.35">
      <c r="C912" s="235"/>
      <c r="D912" s="246" t="str">
        <f t="shared" si="848"/>
        <v/>
      </c>
      <c r="E912" s="247" t="str">
        <f t="shared" si="849"/>
        <v/>
      </c>
      <c r="F912" s="248" t="str">
        <f t="shared" si="850"/>
        <v/>
      </c>
      <c r="G912" s="249" t="str">
        <f t="shared" si="851"/>
        <v/>
      </c>
      <c r="H912" s="250" t="str">
        <f t="shared" si="852"/>
        <v/>
      </c>
      <c r="I912" s="386" t="str">
        <f t="shared" si="813"/>
        <v/>
      </c>
      <c r="J912" s="387" t="str">
        <f t="shared" si="814"/>
        <v/>
      </c>
      <c r="K912" s="388" t="str">
        <f t="shared" si="815"/>
        <v/>
      </c>
      <c r="L912" s="389" t="str">
        <f t="shared" si="816"/>
        <v/>
      </c>
      <c r="M912" s="250" t="str">
        <f t="shared" si="817"/>
        <v/>
      </c>
      <c r="N912" s="246" t="b">
        <f t="shared" si="853"/>
        <v>0</v>
      </c>
      <c r="O912" s="246" t="b">
        <f t="shared" si="854"/>
        <v>0</v>
      </c>
      <c r="P912" s="246" t="b">
        <f t="shared" si="855"/>
        <v>0</v>
      </c>
      <c r="Q912" s="246" t="b">
        <f t="shared" si="856"/>
        <v>0</v>
      </c>
      <c r="R912" s="246" t="str">
        <f t="shared" si="857"/>
        <v>No</v>
      </c>
      <c r="S912" s="247" t="b">
        <f t="shared" si="818"/>
        <v>0</v>
      </c>
      <c r="T912" s="247" t="b">
        <f t="shared" si="819"/>
        <v>0</v>
      </c>
      <c r="U912" s="247" t="b">
        <f t="shared" si="820"/>
        <v>0</v>
      </c>
      <c r="V912" s="247" t="b">
        <f t="shared" si="821"/>
        <v>0</v>
      </c>
      <c r="W912" s="247" t="str">
        <f t="shared" si="858"/>
        <v>No</v>
      </c>
      <c r="X912" s="248" t="b">
        <f t="shared" si="822"/>
        <v>0</v>
      </c>
      <c r="Y912" s="248" t="b">
        <f t="shared" si="823"/>
        <v>0</v>
      </c>
      <c r="Z912" s="248" t="b">
        <f t="shared" si="824"/>
        <v>0</v>
      </c>
      <c r="AA912" s="248" t="b">
        <f t="shared" si="825"/>
        <v>0</v>
      </c>
      <c r="AB912" s="248" t="str">
        <f t="shared" si="859"/>
        <v>No</v>
      </c>
      <c r="AC912" s="249" t="b">
        <f t="shared" si="826"/>
        <v>0</v>
      </c>
      <c r="AD912" s="249" t="b">
        <f t="shared" si="827"/>
        <v>0</v>
      </c>
      <c r="AE912" s="249" t="b">
        <f t="shared" si="828"/>
        <v>0</v>
      </c>
      <c r="AF912" s="249" t="b">
        <f t="shared" si="829"/>
        <v>0</v>
      </c>
      <c r="AG912" s="249" t="str">
        <f t="shared" si="860"/>
        <v>No</v>
      </c>
      <c r="AH912" s="250" t="b">
        <f t="shared" si="830"/>
        <v>0</v>
      </c>
      <c r="AI912" s="250" t="b">
        <f t="shared" si="831"/>
        <v>0</v>
      </c>
      <c r="AJ912" s="250" t="b">
        <f t="shared" si="832"/>
        <v>0</v>
      </c>
      <c r="AK912" s="250" t="b">
        <f t="shared" si="833"/>
        <v>0</v>
      </c>
      <c r="AL912" s="250" t="str">
        <f t="shared" si="861"/>
        <v>No</v>
      </c>
      <c r="AN912" s="246" t="str">
        <f t="shared" si="862"/>
        <v/>
      </c>
      <c r="AO912" s="247" t="str">
        <f t="shared" si="863"/>
        <v/>
      </c>
      <c r="AP912" s="248" t="str">
        <f t="shared" si="864"/>
        <v/>
      </c>
      <c r="AQ912" s="249" t="str">
        <f t="shared" si="865"/>
        <v/>
      </c>
      <c r="AR912" s="250" t="str">
        <f t="shared" si="866"/>
        <v/>
      </c>
      <c r="AS912" s="234"/>
      <c r="AY912" s="385">
        <f t="shared" si="867"/>
        <v>0</v>
      </c>
      <c r="AZ912" s="385">
        <f t="shared" si="834"/>
        <v>0</v>
      </c>
      <c r="BA912" s="385">
        <f t="shared" si="868"/>
        <v>0</v>
      </c>
      <c r="BB912" s="385">
        <f t="shared" si="835"/>
        <v>0</v>
      </c>
      <c r="BC912" s="385">
        <f t="shared" si="836"/>
        <v>0</v>
      </c>
      <c r="BD912" s="385">
        <f t="shared" si="837"/>
        <v>0</v>
      </c>
      <c r="BE912" s="385">
        <f t="shared" si="838"/>
        <v>0</v>
      </c>
      <c r="BF912" s="385">
        <f t="shared" si="839"/>
        <v>0</v>
      </c>
      <c r="BG912" s="385">
        <f t="shared" si="840"/>
        <v>0</v>
      </c>
      <c r="BH912" s="385">
        <f t="shared" si="841"/>
        <v>0</v>
      </c>
      <c r="BI912" s="385">
        <f t="shared" si="842"/>
        <v>0</v>
      </c>
      <c r="BJ912" s="385">
        <f t="shared" si="843"/>
        <v>0</v>
      </c>
      <c r="BK912" s="385">
        <f t="shared" si="844"/>
        <v>0</v>
      </c>
      <c r="BL912" s="385">
        <f t="shared" si="845"/>
        <v>0</v>
      </c>
      <c r="BM912" s="385">
        <f t="shared" si="846"/>
        <v>0</v>
      </c>
      <c r="BN912" s="385">
        <f t="shared" si="847"/>
        <v>0</v>
      </c>
      <c r="CK912" s="239">
        <f t="shared" si="869"/>
        <v>0</v>
      </c>
      <c r="CL912" s="239">
        <f t="shared" si="870"/>
        <v>0</v>
      </c>
    </row>
    <row r="913" spans="3:90" x14ac:dyDescent="0.35">
      <c r="C913" s="235"/>
      <c r="D913" s="246" t="str">
        <f t="shared" si="848"/>
        <v/>
      </c>
      <c r="E913" s="247" t="str">
        <f t="shared" si="849"/>
        <v/>
      </c>
      <c r="F913" s="248" t="str">
        <f t="shared" si="850"/>
        <v/>
      </c>
      <c r="G913" s="249" t="str">
        <f t="shared" si="851"/>
        <v/>
      </c>
      <c r="H913" s="250" t="str">
        <f t="shared" si="852"/>
        <v/>
      </c>
      <c r="I913" s="386" t="str">
        <f t="shared" si="813"/>
        <v/>
      </c>
      <c r="J913" s="387" t="str">
        <f t="shared" si="814"/>
        <v/>
      </c>
      <c r="K913" s="388" t="str">
        <f t="shared" si="815"/>
        <v/>
      </c>
      <c r="L913" s="389" t="str">
        <f t="shared" si="816"/>
        <v/>
      </c>
      <c r="M913" s="250" t="str">
        <f t="shared" si="817"/>
        <v/>
      </c>
      <c r="N913" s="246" t="b">
        <f t="shared" si="853"/>
        <v>0</v>
      </c>
      <c r="O913" s="246" t="b">
        <f t="shared" si="854"/>
        <v>0</v>
      </c>
      <c r="P913" s="246" t="b">
        <f t="shared" si="855"/>
        <v>0</v>
      </c>
      <c r="Q913" s="246" t="b">
        <f t="shared" si="856"/>
        <v>0</v>
      </c>
      <c r="R913" s="246" t="str">
        <f t="shared" si="857"/>
        <v>No</v>
      </c>
      <c r="S913" s="247" t="b">
        <f t="shared" si="818"/>
        <v>0</v>
      </c>
      <c r="T913" s="247" t="b">
        <f t="shared" si="819"/>
        <v>0</v>
      </c>
      <c r="U913" s="247" t="b">
        <f t="shared" si="820"/>
        <v>0</v>
      </c>
      <c r="V913" s="247" t="b">
        <f t="shared" si="821"/>
        <v>0</v>
      </c>
      <c r="W913" s="247" t="str">
        <f t="shared" si="858"/>
        <v>No</v>
      </c>
      <c r="X913" s="248" t="b">
        <f t="shared" si="822"/>
        <v>0</v>
      </c>
      <c r="Y913" s="248" t="b">
        <f t="shared" si="823"/>
        <v>0</v>
      </c>
      <c r="Z913" s="248" t="b">
        <f t="shared" si="824"/>
        <v>0</v>
      </c>
      <c r="AA913" s="248" t="b">
        <f t="shared" si="825"/>
        <v>0</v>
      </c>
      <c r="AB913" s="248" t="str">
        <f t="shared" si="859"/>
        <v>No</v>
      </c>
      <c r="AC913" s="249" t="b">
        <f t="shared" si="826"/>
        <v>0</v>
      </c>
      <c r="AD913" s="249" t="b">
        <f t="shared" si="827"/>
        <v>0</v>
      </c>
      <c r="AE913" s="249" t="b">
        <f t="shared" si="828"/>
        <v>0</v>
      </c>
      <c r="AF913" s="249" t="b">
        <f t="shared" si="829"/>
        <v>0</v>
      </c>
      <c r="AG913" s="249" t="str">
        <f t="shared" si="860"/>
        <v>No</v>
      </c>
      <c r="AH913" s="250" t="b">
        <f t="shared" si="830"/>
        <v>0</v>
      </c>
      <c r="AI913" s="250" t="b">
        <f t="shared" si="831"/>
        <v>0</v>
      </c>
      <c r="AJ913" s="250" t="b">
        <f t="shared" si="832"/>
        <v>0</v>
      </c>
      <c r="AK913" s="250" t="b">
        <f t="shared" si="833"/>
        <v>0</v>
      </c>
      <c r="AL913" s="250" t="str">
        <f t="shared" si="861"/>
        <v>No</v>
      </c>
      <c r="AN913" s="246" t="str">
        <f t="shared" si="862"/>
        <v/>
      </c>
      <c r="AO913" s="247" t="str">
        <f t="shared" si="863"/>
        <v/>
      </c>
      <c r="AP913" s="248" t="str">
        <f t="shared" si="864"/>
        <v/>
      </c>
      <c r="AQ913" s="249" t="str">
        <f t="shared" si="865"/>
        <v/>
      </c>
      <c r="AR913" s="250" t="str">
        <f t="shared" si="866"/>
        <v/>
      </c>
      <c r="AS913" s="234"/>
      <c r="AY913" s="385">
        <f t="shared" si="867"/>
        <v>0</v>
      </c>
      <c r="AZ913" s="385">
        <f t="shared" si="834"/>
        <v>0</v>
      </c>
      <c r="BA913" s="385">
        <f t="shared" si="868"/>
        <v>0</v>
      </c>
      <c r="BB913" s="385">
        <f t="shared" si="835"/>
        <v>0</v>
      </c>
      <c r="BC913" s="385">
        <f t="shared" si="836"/>
        <v>0</v>
      </c>
      <c r="BD913" s="385">
        <f t="shared" si="837"/>
        <v>0</v>
      </c>
      <c r="BE913" s="385">
        <f t="shared" si="838"/>
        <v>0</v>
      </c>
      <c r="BF913" s="385">
        <f t="shared" si="839"/>
        <v>0</v>
      </c>
      <c r="BG913" s="385">
        <f t="shared" si="840"/>
        <v>0</v>
      </c>
      <c r="BH913" s="385">
        <f t="shared" si="841"/>
        <v>0</v>
      </c>
      <c r="BI913" s="385">
        <f t="shared" si="842"/>
        <v>0</v>
      </c>
      <c r="BJ913" s="385">
        <f t="shared" si="843"/>
        <v>0</v>
      </c>
      <c r="BK913" s="385">
        <f t="shared" si="844"/>
        <v>0</v>
      </c>
      <c r="BL913" s="385">
        <f t="shared" si="845"/>
        <v>0</v>
      </c>
      <c r="BM913" s="385">
        <f t="shared" si="846"/>
        <v>0</v>
      </c>
      <c r="BN913" s="385">
        <f t="shared" si="847"/>
        <v>0</v>
      </c>
      <c r="CK913" s="239">
        <f t="shared" si="869"/>
        <v>0</v>
      </c>
      <c r="CL913" s="239">
        <f t="shared" si="870"/>
        <v>0</v>
      </c>
    </row>
    <row r="914" spans="3:90" x14ac:dyDescent="0.35">
      <c r="C914" s="235"/>
      <c r="D914" s="246" t="str">
        <f t="shared" si="848"/>
        <v/>
      </c>
      <c r="E914" s="247" t="str">
        <f t="shared" si="849"/>
        <v/>
      </c>
      <c r="F914" s="248" t="str">
        <f t="shared" si="850"/>
        <v/>
      </c>
      <c r="G914" s="249" t="str">
        <f t="shared" si="851"/>
        <v/>
      </c>
      <c r="H914" s="250" t="str">
        <f t="shared" si="852"/>
        <v/>
      </c>
      <c r="I914" s="386" t="str">
        <f t="shared" si="813"/>
        <v/>
      </c>
      <c r="J914" s="387" t="str">
        <f t="shared" si="814"/>
        <v/>
      </c>
      <c r="K914" s="388" t="str">
        <f t="shared" si="815"/>
        <v/>
      </c>
      <c r="L914" s="389" t="str">
        <f t="shared" si="816"/>
        <v/>
      </c>
      <c r="M914" s="250" t="str">
        <f t="shared" si="817"/>
        <v/>
      </c>
      <c r="N914" s="246" t="b">
        <f t="shared" si="853"/>
        <v>0</v>
      </c>
      <c r="O914" s="246" t="b">
        <f t="shared" si="854"/>
        <v>0</v>
      </c>
      <c r="P914" s="246" t="b">
        <f t="shared" si="855"/>
        <v>0</v>
      </c>
      <c r="Q914" s="246" t="b">
        <f t="shared" si="856"/>
        <v>0</v>
      </c>
      <c r="R914" s="246" t="str">
        <f t="shared" si="857"/>
        <v>No</v>
      </c>
      <c r="S914" s="247" t="b">
        <f t="shared" si="818"/>
        <v>0</v>
      </c>
      <c r="T914" s="247" t="b">
        <f t="shared" si="819"/>
        <v>0</v>
      </c>
      <c r="U914" s="247" t="b">
        <f t="shared" si="820"/>
        <v>0</v>
      </c>
      <c r="V914" s="247" t="b">
        <f t="shared" si="821"/>
        <v>0</v>
      </c>
      <c r="W914" s="247" t="str">
        <f t="shared" si="858"/>
        <v>No</v>
      </c>
      <c r="X914" s="248" t="b">
        <f t="shared" si="822"/>
        <v>0</v>
      </c>
      <c r="Y914" s="248" t="b">
        <f t="shared" si="823"/>
        <v>0</v>
      </c>
      <c r="Z914" s="248" t="b">
        <f t="shared" si="824"/>
        <v>0</v>
      </c>
      <c r="AA914" s="248" t="b">
        <f t="shared" si="825"/>
        <v>0</v>
      </c>
      <c r="AB914" s="248" t="str">
        <f t="shared" si="859"/>
        <v>No</v>
      </c>
      <c r="AC914" s="249" t="b">
        <f t="shared" si="826"/>
        <v>0</v>
      </c>
      <c r="AD914" s="249" t="b">
        <f t="shared" si="827"/>
        <v>0</v>
      </c>
      <c r="AE914" s="249" t="b">
        <f t="shared" si="828"/>
        <v>0</v>
      </c>
      <c r="AF914" s="249" t="b">
        <f t="shared" si="829"/>
        <v>0</v>
      </c>
      <c r="AG914" s="249" t="str">
        <f t="shared" si="860"/>
        <v>No</v>
      </c>
      <c r="AH914" s="250" t="b">
        <f t="shared" si="830"/>
        <v>0</v>
      </c>
      <c r="AI914" s="250" t="b">
        <f t="shared" si="831"/>
        <v>0</v>
      </c>
      <c r="AJ914" s="250" t="b">
        <f t="shared" si="832"/>
        <v>0</v>
      </c>
      <c r="AK914" s="250" t="b">
        <f t="shared" si="833"/>
        <v>0</v>
      </c>
      <c r="AL914" s="250" t="str">
        <f t="shared" si="861"/>
        <v>No</v>
      </c>
      <c r="AN914" s="246" t="str">
        <f t="shared" si="862"/>
        <v/>
      </c>
      <c r="AO914" s="247" t="str">
        <f t="shared" si="863"/>
        <v/>
      </c>
      <c r="AP914" s="248" t="str">
        <f t="shared" si="864"/>
        <v/>
      </c>
      <c r="AQ914" s="249" t="str">
        <f t="shared" si="865"/>
        <v/>
      </c>
      <c r="AR914" s="250" t="str">
        <f t="shared" si="866"/>
        <v/>
      </c>
      <c r="AS914" s="234"/>
      <c r="AY914" s="385">
        <f t="shared" si="867"/>
        <v>0</v>
      </c>
      <c r="AZ914" s="385">
        <f t="shared" si="834"/>
        <v>0</v>
      </c>
      <c r="BA914" s="385">
        <f t="shared" si="868"/>
        <v>0</v>
      </c>
      <c r="BB914" s="385">
        <f t="shared" si="835"/>
        <v>0</v>
      </c>
      <c r="BC914" s="385">
        <f t="shared" si="836"/>
        <v>0</v>
      </c>
      <c r="BD914" s="385">
        <f t="shared" si="837"/>
        <v>0</v>
      </c>
      <c r="BE914" s="385">
        <f t="shared" si="838"/>
        <v>0</v>
      </c>
      <c r="BF914" s="385">
        <f t="shared" si="839"/>
        <v>0</v>
      </c>
      <c r="BG914" s="385">
        <f t="shared" si="840"/>
        <v>0</v>
      </c>
      <c r="BH914" s="385">
        <f t="shared" si="841"/>
        <v>0</v>
      </c>
      <c r="BI914" s="385">
        <f t="shared" si="842"/>
        <v>0</v>
      </c>
      <c r="BJ914" s="385">
        <f t="shared" si="843"/>
        <v>0</v>
      </c>
      <c r="BK914" s="385">
        <f t="shared" si="844"/>
        <v>0</v>
      </c>
      <c r="BL914" s="385">
        <f t="shared" si="845"/>
        <v>0</v>
      </c>
      <c r="BM914" s="385">
        <f t="shared" si="846"/>
        <v>0</v>
      </c>
      <c r="BN914" s="385">
        <f t="shared" si="847"/>
        <v>0</v>
      </c>
      <c r="CK914" s="239">
        <f t="shared" si="869"/>
        <v>0</v>
      </c>
      <c r="CL914" s="239">
        <f t="shared" si="870"/>
        <v>0</v>
      </c>
    </row>
    <row r="915" spans="3:90" x14ac:dyDescent="0.35">
      <c r="C915" s="235"/>
      <c r="D915" s="246" t="str">
        <f t="shared" si="848"/>
        <v/>
      </c>
      <c r="E915" s="247" t="str">
        <f t="shared" si="849"/>
        <v/>
      </c>
      <c r="F915" s="248" t="str">
        <f t="shared" si="850"/>
        <v/>
      </c>
      <c r="G915" s="249" t="str">
        <f t="shared" si="851"/>
        <v/>
      </c>
      <c r="H915" s="250" t="str">
        <f t="shared" si="852"/>
        <v/>
      </c>
      <c r="I915" s="386" t="str">
        <f t="shared" si="813"/>
        <v/>
      </c>
      <c r="J915" s="387" t="str">
        <f t="shared" si="814"/>
        <v/>
      </c>
      <c r="K915" s="388" t="str">
        <f t="shared" si="815"/>
        <v/>
      </c>
      <c r="L915" s="389" t="str">
        <f t="shared" si="816"/>
        <v/>
      </c>
      <c r="M915" s="250" t="str">
        <f t="shared" si="817"/>
        <v/>
      </c>
      <c r="N915" s="246" t="b">
        <f t="shared" si="853"/>
        <v>0</v>
      </c>
      <c r="O915" s="246" t="b">
        <f t="shared" si="854"/>
        <v>0</v>
      </c>
      <c r="P915" s="246" t="b">
        <f t="shared" si="855"/>
        <v>0</v>
      </c>
      <c r="Q915" s="246" t="b">
        <f t="shared" si="856"/>
        <v>0</v>
      </c>
      <c r="R915" s="246" t="str">
        <f t="shared" si="857"/>
        <v>No</v>
      </c>
      <c r="S915" s="247" t="b">
        <f t="shared" si="818"/>
        <v>0</v>
      </c>
      <c r="T915" s="247" t="b">
        <f t="shared" si="819"/>
        <v>0</v>
      </c>
      <c r="U915" s="247" t="b">
        <f t="shared" si="820"/>
        <v>0</v>
      </c>
      <c r="V915" s="247" t="b">
        <f t="shared" si="821"/>
        <v>0</v>
      </c>
      <c r="W915" s="247" t="str">
        <f t="shared" si="858"/>
        <v>No</v>
      </c>
      <c r="X915" s="248" t="b">
        <f t="shared" si="822"/>
        <v>0</v>
      </c>
      <c r="Y915" s="248" t="b">
        <f t="shared" si="823"/>
        <v>0</v>
      </c>
      <c r="Z915" s="248" t="b">
        <f t="shared" si="824"/>
        <v>0</v>
      </c>
      <c r="AA915" s="248" t="b">
        <f t="shared" si="825"/>
        <v>0</v>
      </c>
      <c r="AB915" s="248" t="str">
        <f t="shared" si="859"/>
        <v>No</v>
      </c>
      <c r="AC915" s="249" t="b">
        <f t="shared" si="826"/>
        <v>0</v>
      </c>
      <c r="AD915" s="249" t="b">
        <f t="shared" si="827"/>
        <v>0</v>
      </c>
      <c r="AE915" s="249" t="b">
        <f t="shared" si="828"/>
        <v>0</v>
      </c>
      <c r="AF915" s="249" t="b">
        <f t="shared" si="829"/>
        <v>0</v>
      </c>
      <c r="AG915" s="249" t="str">
        <f t="shared" si="860"/>
        <v>No</v>
      </c>
      <c r="AH915" s="250" t="b">
        <f t="shared" si="830"/>
        <v>0</v>
      </c>
      <c r="AI915" s="250" t="b">
        <f t="shared" si="831"/>
        <v>0</v>
      </c>
      <c r="AJ915" s="250" t="b">
        <f t="shared" si="832"/>
        <v>0</v>
      </c>
      <c r="AK915" s="250" t="b">
        <f t="shared" si="833"/>
        <v>0</v>
      </c>
      <c r="AL915" s="250" t="str">
        <f t="shared" si="861"/>
        <v>No</v>
      </c>
      <c r="AN915" s="246" t="str">
        <f t="shared" si="862"/>
        <v/>
      </c>
      <c r="AO915" s="247" t="str">
        <f t="shared" si="863"/>
        <v/>
      </c>
      <c r="AP915" s="248" t="str">
        <f t="shared" si="864"/>
        <v/>
      </c>
      <c r="AQ915" s="249" t="str">
        <f t="shared" si="865"/>
        <v/>
      </c>
      <c r="AR915" s="250" t="str">
        <f t="shared" si="866"/>
        <v/>
      </c>
      <c r="AS915" s="234"/>
      <c r="AY915" s="385">
        <f t="shared" si="867"/>
        <v>0</v>
      </c>
      <c r="AZ915" s="385">
        <f t="shared" si="834"/>
        <v>0</v>
      </c>
      <c r="BA915" s="385">
        <f t="shared" si="868"/>
        <v>0</v>
      </c>
      <c r="BB915" s="385">
        <f t="shared" si="835"/>
        <v>0</v>
      </c>
      <c r="BC915" s="385">
        <f t="shared" si="836"/>
        <v>0</v>
      </c>
      <c r="BD915" s="385">
        <f t="shared" si="837"/>
        <v>0</v>
      </c>
      <c r="BE915" s="385">
        <f t="shared" si="838"/>
        <v>0</v>
      </c>
      <c r="BF915" s="385">
        <f t="shared" si="839"/>
        <v>0</v>
      </c>
      <c r="BG915" s="385">
        <f t="shared" si="840"/>
        <v>0</v>
      </c>
      <c r="BH915" s="385">
        <f t="shared" si="841"/>
        <v>0</v>
      </c>
      <c r="BI915" s="385">
        <f t="shared" si="842"/>
        <v>0</v>
      </c>
      <c r="BJ915" s="385">
        <f t="shared" si="843"/>
        <v>0</v>
      </c>
      <c r="BK915" s="385">
        <f t="shared" si="844"/>
        <v>0</v>
      </c>
      <c r="BL915" s="385">
        <f t="shared" si="845"/>
        <v>0</v>
      </c>
      <c r="BM915" s="385">
        <f t="shared" si="846"/>
        <v>0</v>
      </c>
      <c r="BN915" s="385">
        <f t="shared" si="847"/>
        <v>0</v>
      </c>
      <c r="CK915" s="239">
        <f t="shared" si="869"/>
        <v>0</v>
      </c>
      <c r="CL915" s="239">
        <f t="shared" si="870"/>
        <v>0</v>
      </c>
    </row>
    <row r="916" spans="3:90" x14ac:dyDescent="0.35">
      <c r="C916" s="235"/>
      <c r="D916" s="246" t="str">
        <f t="shared" si="848"/>
        <v/>
      </c>
      <c r="E916" s="247" t="str">
        <f t="shared" si="849"/>
        <v/>
      </c>
      <c r="F916" s="248" t="str">
        <f t="shared" si="850"/>
        <v/>
      </c>
      <c r="G916" s="249" t="str">
        <f t="shared" si="851"/>
        <v/>
      </c>
      <c r="H916" s="250" t="str">
        <f t="shared" si="852"/>
        <v/>
      </c>
      <c r="I916" s="386" t="str">
        <f t="shared" si="813"/>
        <v/>
      </c>
      <c r="J916" s="387" t="str">
        <f t="shared" si="814"/>
        <v/>
      </c>
      <c r="K916" s="388" t="str">
        <f t="shared" si="815"/>
        <v/>
      </c>
      <c r="L916" s="389" t="str">
        <f t="shared" si="816"/>
        <v/>
      </c>
      <c r="M916" s="250" t="str">
        <f t="shared" si="817"/>
        <v/>
      </c>
      <c r="N916" s="246" t="b">
        <f t="shared" si="853"/>
        <v>0</v>
      </c>
      <c r="O916" s="246" t="b">
        <f t="shared" si="854"/>
        <v>0</v>
      </c>
      <c r="P916" s="246" t="b">
        <f t="shared" si="855"/>
        <v>0</v>
      </c>
      <c r="Q916" s="246" t="b">
        <f t="shared" si="856"/>
        <v>0</v>
      </c>
      <c r="R916" s="246" t="str">
        <f t="shared" si="857"/>
        <v>No</v>
      </c>
      <c r="S916" s="247" t="b">
        <f t="shared" si="818"/>
        <v>0</v>
      </c>
      <c r="T916" s="247" t="b">
        <f t="shared" si="819"/>
        <v>0</v>
      </c>
      <c r="U916" s="247" t="b">
        <f t="shared" si="820"/>
        <v>0</v>
      </c>
      <c r="V916" s="247" t="b">
        <f t="shared" si="821"/>
        <v>0</v>
      </c>
      <c r="W916" s="247" t="str">
        <f t="shared" si="858"/>
        <v>No</v>
      </c>
      <c r="X916" s="248" t="b">
        <f t="shared" si="822"/>
        <v>0</v>
      </c>
      <c r="Y916" s="248" t="b">
        <f t="shared" si="823"/>
        <v>0</v>
      </c>
      <c r="Z916" s="248" t="b">
        <f t="shared" si="824"/>
        <v>0</v>
      </c>
      <c r="AA916" s="248" t="b">
        <f t="shared" si="825"/>
        <v>0</v>
      </c>
      <c r="AB916" s="248" t="str">
        <f t="shared" si="859"/>
        <v>No</v>
      </c>
      <c r="AC916" s="249" t="b">
        <f t="shared" si="826"/>
        <v>0</v>
      </c>
      <c r="AD916" s="249" t="b">
        <f t="shared" si="827"/>
        <v>0</v>
      </c>
      <c r="AE916" s="249" t="b">
        <f t="shared" si="828"/>
        <v>0</v>
      </c>
      <c r="AF916" s="249" t="b">
        <f t="shared" si="829"/>
        <v>0</v>
      </c>
      <c r="AG916" s="249" t="str">
        <f t="shared" si="860"/>
        <v>No</v>
      </c>
      <c r="AH916" s="250" t="b">
        <f t="shared" si="830"/>
        <v>0</v>
      </c>
      <c r="AI916" s="250" t="b">
        <f t="shared" si="831"/>
        <v>0</v>
      </c>
      <c r="AJ916" s="250" t="b">
        <f t="shared" si="832"/>
        <v>0</v>
      </c>
      <c r="AK916" s="250" t="b">
        <f t="shared" si="833"/>
        <v>0</v>
      </c>
      <c r="AL916" s="250" t="str">
        <f t="shared" si="861"/>
        <v>No</v>
      </c>
      <c r="AN916" s="246" t="str">
        <f t="shared" si="862"/>
        <v/>
      </c>
      <c r="AO916" s="247" t="str">
        <f t="shared" si="863"/>
        <v/>
      </c>
      <c r="AP916" s="248" t="str">
        <f t="shared" si="864"/>
        <v/>
      </c>
      <c r="AQ916" s="249" t="str">
        <f t="shared" si="865"/>
        <v/>
      </c>
      <c r="AR916" s="250" t="str">
        <f t="shared" si="866"/>
        <v/>
      </c>
      <c r="AS916" s="234"/>
      <c r="AY916" s="385">
        <f t="shared" si="867"/>
        <v>0</v>
      </c>
      <c r="AZ916" s="385">
        <f t="shared" si="834"/>
        <v>0</v>
      </c>
      <c r="BA916" s="385">
        <f t="shared" si="868"/>
        <v>0</v>
      </c>
      <c r="BB916" s="385">
        <f t="shared" si="835"/>
        <v>0</v>
      </c>
      <c r="BC916" s="385">
        <f t="shared" si="836"/>
        <v>0</v>
      </c>
      <c r="BD916" s="385">
        <f t="shared" si="837"/>
        <v>0</v>
      </c>
      <c r="BE916" s="385">
        <f t="shared" si="838"/>
        <v>0</v>
      </c>
      <c r="BF916" s="385">
        <f t="shared" si="839"/>
        <v>0</v>
      </c>
      <c r="BG916" s="385">
        <f t="shared" si="840"/>
        <v>0</v>
      </c>
      <c r="BH916" s="385">
        <f t="shared" si="841"/>
        <v>0</v>
      </c>
      <c r="BI916" s="385">
        <f t="shared" si="842"/>
        <v>0</v>
      </c>
      <c r="BJ916" s="385">
        <f t="shared" si="843"/>
        <v>0</v>
      </c>
      <c r="BK916" s="385">
        <f t="shared" si="844"/>
        <v>0</v>
      </c>
      <c r="BL916" s="385">
        <f t="shared" si="845"/>
        <v>0</v>
      </c>
      <c r="BM916" s="385">
        <f t="shared" si="846"/>
        <v>0</v>
      </c>
      <c r="BN916" s="385">
        <f t="shared" si="847"/>
        <v>0</v>
      </c>
      <c r="CK916" s="239">
        <f t="shared" si="869"/>
        <v>0</v>
      </c>
      <c r="CL916" s="239">
        <f t="shared" si="870"/>
        <v>0</v>
      </c>
    </row>
    <row r="917" spans="3:90" x14ac:dyDescent="0.35">
      <c r="C917" s="235"/>
      <c r="D917" s="246" t="str">
        <f t="shared" si="848"/>
        <v/>
      </c>
      <c r="E917" s="247" t="str">
        <f t="shared" si="849"/>
        <v/>
      </c>
      <c r="F917" s="248" t="str">
        <f t="shared" si="850"/>
        <v/>
      </c>
      <c r="G917" s="249" t="str">
        <f t="shared" si="851"/>
        <v/>
      </c>
      <c r="H917" s="250" t="str">
        <f t="shared" si="852"/>
        <v/>
      </c>
      <c r="I917" s="386" t="str">
        <f t="shared" si="813"/>
        <v/>
      </c>
      <c r="J917" s="387" t="str">
        <f t="shared" si="814"/>
        <v/>
      </c>
      <c r="K917" s="388" t="str">
        <f t="shared" si="815"/>
        <v/>
      </c>
      <c r="L917" s="389" t="str">
        <f t="shared" si="816"/>
        <v/>
      </c>
      <c r="M917" s="250" t="str">
        <f t="shared" si="817"/>
        <v/>
      </c>
      <c r="N917" s="246" t="b">
        <f t="shared" si="853"/>
        <v>0</v>
      </c>
      <c r="O917" s="246" t="b">
        <f t="shared" si="854"/>
        <v>0</v>
      </c>
      <c r="P917" s="246" t="b">
        <f t="shared" si="855"/>
        <v>0</v>
      </c>
      <c r="Q917" s="246" t="b">
        <f t="shared" si="856"/>
        <v>0</v>
      </c>
      <c r="R917" s="246" t="str">
        <f t="shared" si="857"/>
        <v>No</v>
      </c>
      <c r="S917" s="247" t="b">
        <f t="shared" si="818"/>
        <v>0</v>
      </c>
      <c r="T917" s="247" t="b">
        <f t="shared" si="819"/>
        <v>0</v>
      </c>
      <c r="U917" s="247" t="b">
        <f t="shared" si="820"/>
        <v>0</v>
      </c>
      <c r="V917" s="247" t="b">
        <f t="shared" si="821"/>
        <v>0</v>
      </c>
      <c r="W917" s="247" t="str">
        <f t="shared" si="858"/>
        <v>No</v>
      </c>
      <c r="X917" s="248" t="b">
        <f t="shared" si="822"/>
        <v>0</v>
      </c>
      <c r="Y917" s="248" t="b">
        <f t="shared" si="823"/>
        <v>0</v>
      </c>
      <c r="Z917" s="248" t="b">
        <f t="shared" si="824"/>
        <v>0</v>
      </c>
      <c r="AA917" s="248" t="b">
        <f t="shared" si="825"/>
        <v>0</v>
      </c>
      <c r="AB917" s="248" t="str">
        <f t="shared" si="859"/>
        <v>No</v>
      </c>
      <c r="AC917" s="249" t="b">
        <f t="shared" si="826"/>
        <v>0</v>
      </c>
      <c r="AD917" s="249" t="b">
        <f t="shared" si="827"/>
        <v>0</v>
      </c>
      <c r="AE917" s="249" t="b">
        <f t="shared" si="828"/>
        <v>0</v>
      </c>
      <c r="AF917" s="249" t="b">
        <f t="shared" si="829"/>
        <v>0</v>
      </c>
      <c r="AG917" s="249" t="str">
        <f t="shared" si="860"/>
        <v>No</v>
      </c>
      <c r="AH917" s="250" t="b">
        <f t="shared" si="830"/>
        <v>0</v>
      </c>
      <c r="AI917" s="250" t="b">
        <f t="shared" si="831"/>
        <v>0</v>
      </c>
      <c r="AJ917" s="250" t="b">
        <f t="shared" si="832"/>
        <v>0</v>
      </c>
      <c r="AK917" s="250" t="b">
        <f t="shared" si="833"/>
        <v>0</v>
      </c>
      <c r="AL917" s="250" t="str">
        <f t="shared" si="861"/>
        <v>No</v>
      </c>
      <c r="AN917" s="246" t="str">
        <f t="shared" si="862"/>
        <v/>
      </c>
      <c r="AO917" s="247" t="str">
        <f t="shared" si="863"/>
        <v/>
      </c>
      <c r="AP917" s="248" t="str">
        <f t="shared" si="864"/>
        <v/>
      </c>
      <c r="AQ917" s="249" t="str">
        <f t="shared" si="865"/>
        <v/>
      </c>
      <c r="AR917" s="250" t="str">
        <f t="shared" si="866"/>
        <v/>
      </c>
      <c r="AS917" s="234"/>
      <c r="AY917" s="385">
        <f t="shared" si="867"/>
        <v>0</v>
      </c>
      <c r="AZ917" s="385">
        <f t="shared" si="834"/>
        <v>0</v>
      </c>
      <c r="BA917" s="385">
        <f t="shared" si="868"/>
        <v>0</v>
      </c>
      <c r="BB917" s="385">
        <f t="shared" si="835"/>
        <v>0</v>
      </c>
      <c r="BC917" s="385">
        <f t="shared" si="836"/>
        <v>0</v>
      </c>
      <c r="BD917" s="385">
        <f t="shared" si="837"/>
        <v>0</v>
      </c>
      <c r="BE917" s="385">
        <f t="shared" si="838"/>
        <v>0</v>
      </c>
      <c r="BF917" s="385">
        <f t="shared" si="839"/>
        <v>0</v>
      </c>
      <c r="BG917" s="385">
        <f t="shared" si="840"/>
        <v>0</v>
      </c>
      <c r="BH917" s="385">
        <f t="shared" si="841"/>
        <v>0</v>
      </c>
      <c r="BI917" s="385">
        <f t="shared" si="842"/>
        <v>0</v>
      </c>
      <c r="BJ917" s="385">
        <f t="shared" si="843"/>
        <v>0</v>
      </c>
      <c r="BK917" s="385">
        <f t="shared" si="844"/>
        <v>0</v>
      </c>
      <c r="BL917" s="385">
        <f t="shared" si="845"/>
        <v>0</v>
      </c>
      <c r="BM917" s="385">
        <f t="shared" si="846"/>
        <v>0</v>
      </c>
      <c r="BN917" s="385">
        <f t="shared" si="847"/>
        <v>0</v>
      </c>
      <c r="CK917" s="239">
        <f t="shared" si="869"/>
        <v>0</v>
      </c>
      <c r="CL917" s="239">
        <f t="shared" si="870"/>
        <v>0</v>
      </c>
    </row>
    <row r="918" spans="3:90" x14ac:dyDescent="0.35">
      <c r="C918" s="235"/>
      <c r="D918" s="246" t="str">
        <f t="shared" si="848"/>
        <v/>
      </c>
      <c r="E918" s="247" t="str">
        <f t="shared" si="849"/>
        <v/>
      </c>
      <c r="F918" s="248" t="str">
        <f t="shared" si="850"/>
        <v/>
      </c>
      <c r="G918" s="249" t="str">
        <f t="shared" si="851"/>
        <v/>
      </c>
      <c r="H918" s="250" t="str">
        <f t="shared" si="852"/>
        <v/>
      </c>
      <c r="I918" s="386" t="str">
        <f t="shared" si="813"/>
        <v/>
      </c>
      <c r="J918" s="387" t="str">
        <f t="shared" si="814"/>
        <v/>
      </c>
      <c r="K918" s="388" t="str">
        <f t="shared" si="815"/>
        <v/>
      </c>
      <c r="L918" s="389" t="str">
        <f t="shared" si="816"/>
        <v/>
      </c>
      <c r="M918" s="250" t="str">
        <f t="shared" si="817"/>
        <v/>
      </c>
      <c r="N918" s="246" t="b">
        <f t="shared" si="853"/>
        <v>0</v>
      </c>
      <c r="O918" s="246" t="b">
        <f t="shared" si="854"/>
        <v>0</v>
      </c>
      <c r="P918" s="246" t="b">
        <f t="shared" si="855"/>
        <v>0</v>
      </c>
      <c r="Q918" s="246" t="b">
        <f t="shared" si="856"/>
        <v>0</v>
      </c>
      <c r="R918" s="246" t="str">
        <f t="shared" si="857"/>
        <v>No</v>
      </c>
      <c r="S918" s="247" t="b">
        <f t="shared" si="818"/>
        <v>0</v>
      </c>
      <c r="T918" s="247" t="b">
        <f t="shared" si="819"/>
        <v>0</v>
      </c>
      <c r="U918" s="247" t="b">
        <f t="shared" si="820"/>
        <v>0</v>
      </c>
      <c r="V918" s="247" t="b">
        <f t="shared" si="821"/>
        <v>0</v>
      </c>
      <c r="W918" s="247" t="str">
        <f t="shared" si="858"/>
        <v>No</v>
      </c>
      <c r="X918" s="248" t="b">
        <f t="shared" si="822"/>
        <v>0</v>
      </c>
      <c r="Y918" s="248" t="b">
        <f t="shared" si="823"/>
        <v>0</v>
      </c>
      <c r="Z918" s="248" t="b">
        <f t="shared" si="824"/>
        <v>0</v>
      </c>
      <c r="AA918" s="248" t="b">
        <f t="shared" si="825"/>
        <v>0</v>
      </c>
      <c r="AB918" s="248" t="str">
        <f t="shared" si="859"/>
        <v>No</v>
      </c>
      <c r="AC918" s="249" t="b">
        <f t="shared" si="826"/>
        <v>0</v>
      </c>
      <c r="AD918" s="249" t="b">
        <f t="shared" si="827"/>
        <v>0</v>
      </c>
      <c r="AE918" s="249" t="b">
        <f t="shared" si="828"/>
        <v>0</v>
      </c>
      <c r="AF918" s="249" t="b">
        <f t="shared" si="829"/>
        <v>0</v>
      </c>
      <c r="AG918" s="249" t="str">
        <f t="shared" si="860"/>
        <v>No</v>
      </c>
      <c r="AH918" s="250" t="b">
        <f t="shared" si="830"/>
        <v>0</v>
      </c>
      <c r="AI918" s="250" t="b">
        <f t="shared" si="831"/>
        <v>0</v>
      </c>
      <c r="AJ918" s="250" t="b">
        <f t="shared" si="832"/>
        <v>0</v>
      </c>
      <c r="AK918" s="250" t="b">
        <f t="shared" si="833"/>
        <v>0</v>
      </c>
      <c r="AL918" s="250" t="str">
        <f t="shared" si="861"/>
        <v>No</v>
      </c>
      <c r="AN918" s="246" t="str">
        <f t="shared" si="862"/>
        <v/>
      </c>
      <c r="AO918" s="247" t="str">
        <f t="shared" si="863"/>
        <v/>
      </c>
      <c r="AP918" s="248" t="str">
        <f t="shared" si="864"/>
        <v/>
      </c>
      <c r="AQ918" s="249" t="str">
        <f t="shared" si="865"/>
        <v/>
      </c>
      <c r="AR918" s="250" t="str">
        <f t="shared" si="866"/>
        <v/>
      </c>
      <c r="AS918" s="234"/>
      <c r="AY918" s="385">
        <f t="shared" si="867"/>
        <v>0</v>
      </c>
      <c r="AZ918" s="385">
        <f t="shared" si="834"/>
        <v>0</v>
      </c>
      <c r="BA918" s="385">
        <f t="shared" si="868"/>
        <v>0</v>
      </c>
      <c r="BB918" s="385">
        <f t="shared" si="835"/>
        <v>0</v>
      </c>
      <c r="BC918" s="385">
        <f t="shared" si="836"/>
        <v>0</v>
      </c>
      <c r="BD918" s="385">
        <f t="shared" si="837"/>
        <v>0</v>
      </c>
      <c r="BE918" s="385">
        <f t="shared" si="838"/>
        <v>0</v>
      </c>
      <c r="BF918" s="385">
        <f t="shared" si="839"/>
        <v>0</v>
      </c>
      <c r="BG918" s="385">
        <f t="shared" si="840"/>
        <v>0</v>
      </c>
      <c r="BH918" s="385">
        <f t="shared" si="841"/>
        <v>0</v>
      </c>
      <c r="BI918" s="385">
        <f t="shared" si="842"/>
        <v>0</v>
      </c>
      <c r="BJ918" s="385">
        <f t="shared" si="843"/>
        <v>0</v>
      </c>
      <c r="BK918" s="385">
        <f t="shared" si="844"/>
        <v>0</v>
      </c>
      <c r="BL918" s="385">
        <f t="shared" si="845"/>
        <v>0</v>
      </c>
      <c r="BM918" s="385">
        <f t="shared" si="846"/>
        <v>0</v>
      </c>
      <c r="BN918" s="385">
        <f t="shared" si="847"/>
        <v>0</v>
      </c>
      <c r="CK918" s="239">
        <f t="shared" si="869"/>
        <v>0</v>
      </c>
      <c r="CL918" s="239">
        <f t="shared" si="870"/>
        <v>0</v>
      </c>
    </row>
    <row r="919" spans="3:90" x14ac:dyDescent="0.35">
      <c r="C919" s="235"/>
      <c r="D919" s="246" t="str">
        <f t="shared" si="848"/>
        <v/>
      </c>
      <c r="E919" s="247" t="str">
        <f t="shared" si="849"/>
        <v/>
      </c>
      <c r="F919" s="248" t="str">
        <f t="shared" si="850"/>
        <v/>
      </c>
      <c r="G919" s="249" t="str">
        <f t="shared" si="851"/>
        <v/>
      </c>
      <c r="H919" s="250" t="str">
        <f t="shared" si="852"/>
        <v/>
      </c>
      <c r="I919" s="386" t="str">
        <f t="shared" si="813"/>
        <v/>
      </c>
      <c r="J919" s="387" t="str">
        <f t="shared" si="814"/>
        <v/>
      </c>
      <c r="K919" s="388" t="str">
        <f t="shared" si="815"/>
        <v/>
      </c>
      <c r="L919" s="389" t="str">
        <f t="shared" si="816"/>
        <v/>
      </c>
      <c r="M919" s="250" t="str">
        <f t="shared" si="817"/>
        <v/>
      </c>
      <c r="N919" s="246" t="b">
        <f t="shared" si="853"/>
        <v>0</v>
      </c>
      <c r="O919" s="246" t="b">
        <f t="shared" si="854"/>
        <v>0</v>
      </c>
      <c r="P919" s="246" t="b">
        <f t="shared" si="855"/>
        <v>0</v>
      </c>
      <c r="Q919" s="246" t="b">
        <f t="shared" si="856"/>
        <v>0</v>
      </c>
      <c r="R919" s="246" t="str">
        <f t="shared" si="857"/>
        <v>No</v>
      </c>
      <c r="S919" s="247" t="b">
        <f t="shared" si="818"/>
        <v>0</v>
      </c>
      <c r="T919" s="247" t="b">
        <f t="shared" si="819"/>
        <v>0</v>
      </c>
      <c r="U919" s="247" t="b">
        <f t="shared" si="820"/>
        <v>0</v>
      </c>
      <c r="V919" s="247" t="b">
        <f t="shared" si="821"/>
        <v>0</v>
      </c>
      <c r="W919" s="247" t="str">
        <f t="shared" si="858"/>
        <v>No</v>
      </c>
      <c r="X919" s="248" t="b">
        <f t="shared" si="822"/>
        <v>0</v>
      </c>
      <c r="Y919" s="248" t="b">
        <f t="shared" si="823"/>
        <v>0</v>
      </c>
      <c r="Z919" s="248" t="b">
        <f t="shared" si="824"/>
        <v>0</v>
      </c>
      <c r="AA919" s="248" t="b">
        <f t="shared" si="825"/>
        <v>0</v>
      </c>
      <c r="AB919" s="248" t="str">
        <f t="shared" si="859"/>
        <v>No</v>
      </c>
      <c r="AC919" s="249" t="b">
        <f t="shared" si="826"/>
        <v>0</v>
      </c>
      <c r="AD919" s="249" t="b">
        <f t="shared" si="827"/>
        <v>0</v>
      </c>
      <c r="AE919" s="249" t="b">
        <f t="shared" si="828"/>
        <v>0</v>
      </c>
      <c r="AF919" s="249" t="b">
        <f t="shared" si="829"/>
        <v>0</v>
      </c>
      <c r="AG919" s="249" t="str">
        <f t="shared" si="860"/>
        <v>No</v>
      </c>
      <c r="AH919" s="250" t="b">
        <f t="shared" si="830"/>
        <v>0</v>
      </c>
      <c r="AI919" s="250" t="b">
        <f t="shared" si="831"/>
        <v>0</v>
      </c>
      <c r="AJ919" s="250" t="b">
        <f t="shared" si="832"/>
        <v>0</v>
      </c>
      <c r="AK919" s="250" t="b">
        <f t="shared" si="833"/>
        <v>0</v>
      </c>
      <c r="AL919" s="250" t="str">
        <f t="shared" si="861"/>
        <v>No</v>
      </c>
      <c r="AN919" s="246" t="str">
        <f t="shared" si="862"/>
        <v/>
      </c>
      <c r="AO919" s="247" t="str">
        <f t="shared" si="863"/>
        <v/>
      </c>
      <c r="AP919" s="248" t="str">
        <f t="shared" si="864"/>
        <v/>
      </c>
      <c r="AQ919" s="249" t="str">
        <f t="shared" si="865"/>
        <v/>
      </c>
      <c r="AR919" s="250" t="str">
        <f t="shared" si="866"/>
        <v/>
      </c>
      <c r="AS919" s="234"/>
      <c r="AY919" s="385">
        <f t="shared" si="867"/>
        <v>0</v>
      </c>
      <c r="AZ919" s="385">
        <f t="shared" si="834"/>
        <v>0</v>
      </c>
      <c r="BA919" s="385">
        <f t="shared" si="868"/>
        <v>0</v>
      </c>
      <c r="BB919" s="385">
        <f t="shared" si="835"/>
        <v>0</v>
      </c>
      <c r="BC919" s="385">
        <f t="shared" si="836"/>
        <v>0</v>
      </c>
      <c r="BD919" s="385">
        <f t="shared" si="837"/>
        <v>0</v>
      </c>
      <c r="BE919" s="385">
        <f t="shared" si="838"/>
        <v>0</v>
      </c>
      <c r="BF919" s="385">
        <f t="shared" si="839"/>
        <v>0</v>
      </c>
      <c r="BG919" s="385">
        <f t="shared" si="840"/>
        <v>0</v>
      </c>
      <c r="BH919" s="385">
        <f t="shared" si="841"/>
        <v>0</v>
      </c>
      <c r="BI919" s="385">
        <f t="shared" si="842"/>
        <v>0</v>
      </c>
      <c r="BJ919" s="385">
        <f t="shared" si="843"/>
        <v>0</v>
      </c>
      <c r="BK919" s="385">
        <f t="shared" si="844"/>
        <v>0</v>
      </c>
      <c r="BL919" s="385">
        <f t="shared" si="845"/>
        <v>0</v>
      </c>
      <c r="BM919" s="385">
        <f t="shared" si="846"/>
        <v>0</v>
      </c>
      <c r="BN919" s="385">
        <f t="shared" si="847"/>
        <v>0</v>
      </c>
      <c r="CK919" s="239">
        <f t="shared" si="869"/>
        <v>0</v>
      </c>
      <c r="CL919" s="239">
        <f t="shared" si="870"/>
        <v>0</v>
      </c>
    </row>
    <row r="920" spans="3:90" x14ac:dyDescent="0.35">
      <c r="C920" s="235"/>
      <c r="D920" s="246" t="str">
        <f t="shared" si="848"/>
        <v/>
      </c>
      <c r="E920" s="247" t="str">
        <f t="shared" si="849"/>
        <v/>
      </c>
      <c r="F920" s="248" t="str">
        <f t="shared" si="850"/>
        <v/>
      </c>
      <c r="G920" s="249" t="str">
        <f t="shared" si="851"/>
        <v/>
      </c>
      <c r="H920" s="250" t="str">
        <f t="shared" si="852"/>
        <v/>
      </c>
      <c r="I920" s="386" t="str">
        <f t="shared" si="813"/>
        <v/>
      </c>
      <c r="J920" s="387" t="str">
        <f t="shared" si="814"/>
        <v/>
      </c>
      <c r="K920" s="388" t="str">
        <f t="shared" si="815"/>
        <v/>
      </c>
      <c r="L920" s="389" t="str">
        <f t="shared" si="816"/>
        <v/>
      </c>
      <c r="M920" s="250" t="str">
        <f t="shared" si="817"/>
        <v/>
      </c>
      <c r="N920" s="246" t="b">
        <f t="shared" si="853"/>
        <v>0</v>
      </c>
      <c r="O920" s="246" t="b">
        <f t="shared" si="854"/>
        <v>0</v>
      </c>
      <c r="P920" s="246" t="b">
        <f t="shared" si="855"/>
        <v>0</v>
      </c>
      <c r="Q920" s="246" t="b">
        <f t="shared" si="856"/>
        <v>0</v>
      </c>
      <c r="R920" s="246" t="str">
        <f t="shared" si="857"/>
        <v>No</v>
      </c>
      <c r="S920" s="247" t="b">
        <f t="shared" si="818"/>
        <v>0</v>
      </c>
      <c r="T920" s="247" t="b">
        <f t="shared" si="819"/>
        <v>0</v>
      </c>
      <c r="U920" s="247" t="b">
        <f t="shared" si="820"/>
        <v>0</v>
      </c>
      <c r="V920" s="247" t="b">
        <f t="shared" si="821"/>
        <v>0</v>
      </c>
      <c r="W920" s="247" t="str">
        <f t="shared" si="858"/>
        <v>No</v>
      </c>
      <c r="X920" s="248" t="b">
        <f t="shared" si="822"/>
        <v>0</v>
      </c>
      <c r="Y920" s="248" t="b">
        <f t="shared" si="823"/>
        <v>0</v>
      </c>
      <c r="Z920" s="248" t="b">
        <f t="shared" si="824"/>
        <v>0</v>
      </c>
      <c r="AA920" s="248" t="b">
        <f t="shared" si="825"/>
        <v>0</v>
      </c>
      <c r="AB920" s="248" t="str">
        <f t="shared" si="859"/>
        <v>No</v>
      </c>
      <c r="AC920" s="249" t="b">
        <f t="shared" si="826"/>
        <v>0</v>
      </c>
      <c r="AD920" s="249" t="b">
        <f t="shared" si="827"/>
        <v>0</v>
      </c>
      <c r="AE920" s="249" t="b">
        <f t="shared" si="828"/>
        <v>0</v>
      </c>
      <c r="AF920" s="249" t="b">
        <f t="shared" si="829"/>
        <v>0</v>
      </c>
      <c r="AG920" s="249" t="str">
        <f t="shared" si="860"/>
        <v>No</v>
      </c>
      <c r="AH920" s="250" t="b">
        <f t="shared" si="830"/>
        <v>0</v>
      </c>
      <c r="AI920" s="250" t="b">
        <f t="shared" si="831"/>
        <v>0</v>
      </c>
      <c r="AJ920" s="250" t="b">
        <f t="shared" si="832"/>
        <v>0</v>
      </c>
      <c r="AK920" s="250" t="b">
        <f t="shared" si="833"/>
        <v>0</v>
      </c>
      <c r="AL920" s="250" t="str">
        <f t="shared" si="861"/>
        <v>No</v>
      </c>
      <c r="AN920" s="246" t="str">
        <f t="shared" si="862"/>
        <v/>
      </c>
      <c r="AO920" s="247" t="str">
        <f t="shared" si="863"/>
        <v/>
      </c>
      <c r="AP920" s="248" t="str">
        <f t="shared" si="864"/>
        <v/>
      </c>
      <c r="AQ920" s="249" t="str">
        <f t="shared" si="865"/>
        <v/>
      </c>
      <c r="AR920" s="250" t="str">
        <f t="shared" si="866"/>
        <v/>
      </c>
      <c r="AS920" s="234"/>
      <c r="AY920" s="385">
        <f t="shared" si="867"/>
        <v>0</v>
      </c>
      <c r="AZ920" s="385">
        <f t="shared" si="834"/>
        <v>0</v>
      </c>
      <c r="BA920" s="385">
        <f t="shared" si="868"/>
        <v>0</v>
      </c>
      <c r="BB920" s="385">
        <f t="shared" si="835"/>
        <v>0</v>
      </c>
      <c r="BC920" s="385">
        <f t="shared" si="836"/>
        <v>0</v>
      </c>
      <c r="BD920" s="385">
        <f t="shared" si="837"/>
        <v>0</v>
      </c>
      <c r="BE920" s="385">
        <f t="shared" si="838"/>
        <v>0</v>
      </c>
      <c r="BF920" s="385">
        <f t="shared" si="839"/>
        <v>0</v>
      </c>
      <c r="BG920" s="385">
        <f t="shared" si="840"/>
        <v>0</v>
      </c>
      <c r="BH920" s="385">
        <f t="shared" si="841"/>
        <v>0</v>
      </c>
      <c r="BI920" s="385">
        <f t="shared" si="842"/>
        <v>0</v>
      </c>
      <c r="BJ920" s="385">
        <f t="shared" si="843"/>
        <v>0</v>
      </c>
      <c r="BK920" s="385">
        <f t="shared" si="844"/>
        <v>0</v>
      </c>
      <c r="BL920" s="385">
        <f t="shared" si="845"/>
        <v>0</v>
      </c>
      <c r="BM920" s="385">
        <f t="shared" si="846"/>
        <v>0</v>
      </c>
      <c r="BN920" s="385">
        <f t="shared" si="847"/>
        <v>0</v>
      </c>
      <c r="CK920" s="239">
        <f t="shared" si="869"/>
        <v>0</v>
      </c>
      <c r="CL920" s="239">
        <f t="shared" si="870"/>
        <v>0</v>
      </c>
    </row>
    <row r="921" spans="3:90" x14ac:dyDescent="0.35">
      <c r="C921" s="235"/>
      <c r="D921" s="246" t="str">
        <f t="shared" si="848"/>
        <v/>
      </c>
      <c r="E921" s="247" t="str">
        <f t="shared" si="849"/>
        <v/>
      </c>
      <c r="F921" s="248" t="str">
        <f t="shared" si="850"/>
        <v/>
      </c>
      <c r="G921" s="249" t="str">
        <f t="shared" si="851"/>
        <v/>
      </c>
      <c r="H921" s="250" t="str">
        <f t="shared" si="852"/>
        <v/>
      </c>
      <c r="I921" s="386" t="str">
        <f t="shared" si="813"/>
        <v/>
      </c>
      <c r="J921" s="387" t="str">
        <f t="shared" si="814"/>
        <v/>
      </c>
      <c r="K921" s="388" t="str">
        <f t="shared" si="815"/>
        <v/>
      </c>
      <c r="L921" s="389" t="str">
        <f t="shared" si="816"/>
        <v/>
      </c>
      <c r="M921" s="250" t="str">
        <f t="shared" si="817"/>
        <v/>
      </c>
      <c r="N921" s="246" t="b">
        <f t="shared" si="853"/>
        <v>0</v>
      </c>
      <c r="O921" s="246" t="b">
        <f t="shared" si="854"/>
        <v>0</v>
      </c>
      <c r="P921" s="246" t="b">
        <f t="shared" si="855"/>
        <v>0</v>
      </c>
      <c r="Q921" s="246" t="b">
        <f t="shared" si="856"/>
        <v>0</v>
      </c>
      <c r="R921" s="246" t="str">
        <f t="shared" si="857"/>
        <v>No</v>
      </c>
      <c r="S921" s="247" t="b">
        <f t="shared" si="818"/>
        <v>0</v>
      </c>
      <c r="T921" s="247" t="b">
        <f t="shared" si="819"/>
        <v>0</v>
      </c>
      <c r="U921" s="247" t="b">
        <f t="shared" si="820"/>
        <v>0</v>
      </c>
      <c r="V921" s="247" t="b">
        <f t="shared" si="821"/>
        <v>0</v>
      </c>
      <c r="W921" s="247" t="str">
        <f t="shared" si="858"/>
        <v>No</v>
      </c>
      <c r="X921" s="248" t="b">
        <f t="shared" si="822"/>
        <v>0</v>
      </c>
      <c r="Y921" s="248" t="b">
        <f t="shared" si="823"/>
        <v>0</v>
      </c>
      <c r="Z921" s="248" t="b">
        <f t="shared" si="824"/>
        <v>0</v>
      </c>
      <c r="AA921" s="248" t="b">
        <f t="shared" si="825"/>
        <v>0</v>
      </c>
      <c r="AB921" s="248" t="str">
        <f t="shared" si="859"/>
        <v>No</v>
      </c>
      <c r="AC921" s="249" t="b">
        <f t="shared" si="826"/>
        <v>0</v>
      </c>
      <c r="AD921" s="249" t="b">
        <f t="shared" si="827"/>
        <v>0</v>
      </c>
      <c r="AE921" s="249" t="b">
        <f t="shared" si="828"/>
        <v>0</v>
      </c>
      <c r="AF921" s="249" t="b">
        <f t="shared" si="829"/>
        <v>0</v>
      </c>
      <c r="AG921" s="249" t="str">
        <f t="shared" si="860"/>
        <v>No</v>
      </c>
      <c r="AH921" s="250" t="b">
        <f t="shared" si="830"/>
        <v>0</v>
      </c>
      <c r="AI921" s="250" t="b">
        <f t="shared" si="831"/>
        <v>0</v>
      </c>
      <c r="AJ921" s="250" t="b">
        <f t="shared" si="832"/>
        <v>0</v>
      </c>
      <c r="AK921" s="250" t="b">
        <f t="shared" si="833"/>
        <v>0</v>
      </c>
      <c r="AL921" s="250" t="str">
        <f t="shared" si="861"/>
        <v>No</v>
      </c>
      <c r="AN921" s="246" t="str">
        <f t="shared" si="862"/>
        <v/>
      </c>
      <c r="AO921" s="247" t="str">
        <f t="shared" si="863"/>
        <v/>
      </c>
      <c r="AP921" s="248" t="str">
        <f t="shared" si="864"/>
        <v/>
      </c>
      <c r="AQ921" s="249" t="str">
        <f t="shared" si="865"/>
        <v/>
      </c>
      <c r="AR921" s="250" t="str">
        <f t="shared" si="866"/>
        <v/>
      </c>
      <c r="AS921" s="234"/>
      <c r="AY921" s="385">
        <f t="shared" si="867"/>
        <v>0</v>
      </c>
      <c r="AZ921" s="385">
        <f t="shared" si="834"/>
        <v>0</v>
      </c>
      <c r="BA921" s="385">
        <f t="shared" si="868"/>
        <v>0</v>
      </c>
      <c r="BB921" s="385">
        <f t="shared" si="835"/>
        <v>0</v>
      </c>
      <c r="BC921" s="385">
        <f t="shared" si="836"/>
        <v>0</v>
      </c>
      <c r="BD921" s="385">
        <f t="shared" si="837"/>
        <v>0</v>
      </c>
      <c r="BE921" s="385">
        <f t="shared" si="838"/>
        <v>0</v>
      </c>
      <c r="BF921" s="385">
        <f t="shared" si="839"/>
        <v>0</v>
      </c>
      <c r="BG921" s="385">
        <f t="shared" si="840"/>
        <v>0</v>
      </c>
      <c r="BH921" s="385">
        <f t="shared" si="841"/>
        <v>0</v>
      </c>
      <c r="BI921" s="385">
        <f t="shared" si="842"/>
        <v>0</v>
      </c>
      <c r="BJ921" s="385">
        <f t="shared" si="843"/>
        <v>0</v>
      </c>
      <c r="BK921" s="385">
        <f t="shared" si="844"/>
        <v>0</v>
      </c>
      <c r="BL921" s="385">
        <f t="shared" si="845"/>
        <v>0</v>
      </c>
      <c r="BM921" s="385">
        <f t="shared" si="846"/>
        <v>0</v>
      </c>
      <c r="BN921" s="385">
        <f t="shared" si="847"/>
        <v>0</v>
      </c>
      <c r="CK921" s="239">
        <f t="shared" si="869"/>
        <v>0</v>
      </c>
      <c r="CL921" s="239">
        <f t="shared" si="870"/>
        <v>0</v>
      </c>
    </row>
    <row r="922" spans="3:90" x14ac:dyDescent="0.35">
      <c r="C922" s="235"/>
      <c r="D922" s="246" t="str">
        <f t="shared" si="848"/>
        <v/>
      </c>
      <c r="E922" s="247" t="str">
        <f t="shared" si="849"/>
        <v/>
      </c>
      <c r="F922" s="248" t="str">
        <f t="shared" si="850"/>
        <v/>
      </c>
      <c r="G922" s="249" t="str">
        <f t="shared" si="851"/>
        <v/>
      </c>
      <c r="H922" s="250" t="str">
        <f t="shared" si="852"/>
        <v/>
      </c>
      <c r="I922" s="386" t="str">
        <f t="shared" si="813"/>
        <v/>
      </c>
      <c r="J922" s="387" t="str">
        <f t="shared" si="814"/>
        <v/>
      </c>
      <c r="K922" s="388" t="str">
        <f t="shared" si="815"/>
        <v/>
      </c>
      <c r="L922" s="389" t="str">
        <f t="shared" si="816"/>
        <v/>
      </c>
      <c r="M922" s="250" t="str">
        <f t="shared" si="817"/>
        <v/>
      </c>
      <c r="N922" s="246" t="b">
        <f t="shared" si="853"/>
        <v>0</v>
      </c>
      <c r="O922" s="246" t="b">
        <f t="shared" si="854"/>
        <v>0</v>
      </c>
      <c r="P922" s="246" t="b">
        <f t="shared" si="855"/>
        <v>0</v>
      </c>
      <c r="Q922" s="246" t="b">
        <f t="shared" si="856"/>
        <v>0</v>
      </c>
      <c r="R922" s="246" t="str">
        <f t="shared" si="857"/>
        <v>No</v>
      </c>
      <c r="S922" s="247" t="b">
        <f t="shared" si="818"/>
        <v>0</v>
      </c>
      <c r="T922" s="247" t="b">
        <f t="shared" si="819"/>
        <v>0</v>
      </c>
      <c r="U922" s="247" t="b">
        <f t="shared" si="820"/>
        <v>0</v>
      </c>
      <c r="V922" s="247" t="b">
        <f t="shared" si="821"/>
        <v>0</v>
      </c>
      <c r="W922" s="247" t="str">
        <f t="shared" si="858"/>
        <v>No</v>
      </c>
      <c r="X922" s="248" t="b">
        <f t="shared" si="822"/>
        <v>0</v>
      </c>
      <c r="Y922" s="248" t="b">
        <f t="shared" si="823"/>
        <v>0</v>
      </c>
      <c r="Z922" s="248" t="b">
        <f t="shared" si="824"/>
        <v>0</v>
      </c>
      <c r="AA922" s="248" t="b">
        <f t="shared" si="825"/>
        <v>0</v>
      </c>
      <c r="AB922" s="248" t="str">
        <f t="shared" si="859"/>
        <v>No</v>
      </c>
      <c r="AC922" s="249" t="b">
        <f t="shared" si="826"/>
        <v>0</v>
      </c>
      <c r="AD922" s="249" t="b">
        <f t="shared" si="827"/>
        <v>0</v>
      </c>
      <c r="AE922" s="249" t="b">
        <f t="shared" si="828"/>
        <v>0</v>
      </c>
      <c r="AF922" s="249" t="b">
        <f t="shared" si="829"/>
        <v>0</v>
      </c>
      <c r="AG922" s="249" t="str">
        <f t="shared" si="860"/>
        <v>No</v>
      </c>
      <c r="AH922" s="250" t="b">
        <f t="shared" si="830"/>
        <v>0</v>
      </c>
      <c r="AI922" s="250" t="b">
        <f t="shared" si="831"/>
        <v>0</v>
      </c>
      <c r="AJ922" s="250" t="b">
        <f t="shared" si="832"/>
        <v>0</v>
      </c>
      <c r="AK922" s="250" t="b">
        <f t="shared" si="833"/>
        <v>0</v>
      </c>
      <c r="AL922" s="250" t="str">
        <f t="shared" si="861"/>
        <v>No</v>
      </c>
      <c r="AN922" s="246" t="str">
        <f t="shared" si="862"/>
        <v/>
      </c>
      <c r="AO922" s="247" t="str">
        <f t="shared" si="863"/>
        <v/>
      </c>
      <c r="AP922" s="248" t="str">
        <f t="shared" si="864"/>
        <v/>
      </c>
      <c r="AQ922" s="249" t="str">
        <f t="shared" si="865"/>
        <v/>
      </c>
      <c r="AR922" s="250" t="str">
        <f t="shared" si="866"/>
        <v/>
      </c>
      <c r="AS922" s="234"/>
      <c r="AY922" s="385">
        <f t="shared" si="867"/>
        <v>0</v>
      </c>
      <c r="AZ922" s="385">
        <f t="shared" si="834"/>
        <v>0</v>
      </c>
      <c r="BA922" s="385">
        <f t="shared" si="868"/>
        <v>0</v>
      </c>
      <c r="BB922" s="385">
        <f t="shared" si="835"/>
        <v>0</v>
      </c>
      <c r="BC922" s="385">
        <f t="shared" si="836"/>
        <v>0</v>
      </c>
      <c r="BD922" s="385">
        <f t="shared" si="837"/>
        <v>0</v>
      </c>
      <c r="BE922" s="385">
        <f t="shared" si="838"/>
        <v>0</v>
      </c>
      <c r="BF922" s="385">
        <f t="shared" si="839"/>
        <v>0</v>
      </c>
      <c r="BG922" s="385">
        <f t="shared" si="840"/>
        <v>0</v>
      </c>
      <c r="BH922" s="385">
        <f t="shared" si="841"/>
        <v>0</v>
      </c>
      <c r="BI922" s="385">
        <f t="shared" si="842"/>
        <v>0</v>
      </c>
      <c r="BJ922" s="385">
        <f t="shared" si="843"/>
        <v>0</v>
      </c>
      <c r="BK922" s="385">
        <f t="shared" si="844"/>
        <v>0</v>
      </c>
      <c r="BL922" s="385">
        <f t="shared" si="845"/>
        <v>0</v>
      </c>
      <c r="BM922" s="385">
        <f t="shared" si="846"/>
        <v>0</v>
      </c>
      <c r="BN922" s="385">
        <f t="shared" si="847"/>
        <v>0</v>
      </c>
      <c r="CK922" s="239">
        <f t="shared" si="869"/>
        <v>0</v>
      </c>
      <c r="CL922" s="239">
        <f t="shared" si="870"/>
        <v>0</v>
      </c>
    </row>
    <row r="923" spans="3:90" x14ac:dyDescent="0.35">
      <c r="C923" s="235"/>
      <c r="D923" s="246" t="str">
        <f t="shared" si="848"/>
        <v/>
      </c>
      <c r="E923" s="247" t="str">
        <f t="shared" si="849"/>
        <v/>
      </c>
      <c r="F923" s="248" t="str">
        <f t="shared" si="850"/>
        <v/>
      </c>
      <c r="G923" s="249" t="str">
        <f t="shared" si="851"/>
        <v/>
      </c>
      <c r="H923" s="250" t="str">
        <f t="shared" si="852"/>
        <v/>
      </c>
      <c r="I923" s="386" t="str">
        <f t="shared" si="813"/>
        <v/>
      </c>
      <c r="J923" s="387" t="str">
        <f t="shared" si="814"/>
        <v/>
      </c>
      <c r="K923" s="388" t="str">
        <f t="shared" si="815"/>
        <v/>
      </c>
      <c r="L923" s="389" t="str">
        <f t="shared" si="816"/>
        <v/>
      </c>
      <c r="M923" s="250" t="str">
        <f t="shared" si="817"/>
        <v/>
      </c>
      <c r="N923" s="246" t="b">
        <f t="shared" si="853"/>
        <v>0</v>
      </c>
      <c r="O923" s="246" t="b">
        <f t="shared" si="854"/>
        <v>0</v>
      </c>
      <c r="P923" s="246" t="b">
        <f t="shared" si="855"/>
        <v>0</v>
      </c>
      <c r="Q923" s="246" t="b">
        <f t="shared" si="856"/>
        <v>0</v>
      </c>
      <c r="R923" s="246" t="str">
        <f t="shared" si="857"/>
        <v>No</v>
      </c>
      <c r="S923" s="247" t="b">
        <f t="shared" si="818"/>
        <v>0</v>
      </c>
      <c r="T923" s="247" t="b">
        <f t="shared" si="819"/>
        <v>0</v>
      </c>
      <c r="U923" s="247" t="b">
        <f t="shared" si="820"/>
        <v>0</v>
      </c>
      <c r="V923" s="247" t="b">
        <f t="shared" si="821"/>
        <v>0</v>
      </c>
      <c r="W923" s="247" t="str">
        <f t="shared" si="858"/>
        <v>No</v>
      </c>
      <c r="X923" s="248" t="b">
        <f t="shared" si="822"/>
        <v>0</v>
      </c>
      <c r="Y923" s="248" t="b">
        <f t="shared" si="823"/>
        <v>0</v>
      </c>
      <c r="Z923" s="248" t="b">
        <f t="shared" si="824"/>
        <v>0</v>
      </c>
      <c r="AA923" s="248" t="b">
        <f t="shared" si="825"/>
        <v>0</v>
      </c>
      <c r="AB923" s="248" t="str">
        <f t="shared" si="859"/>
        <v>No</v>
      </c>
      <c r="AC923" s="249" t="b">
        <f t="shared" si="826"/>
        <v>0</v>
      </c>
      <c r="AD923" s="249" t="b">
        <f t="shared" si="827"/>
        <v>0</v>
      </c>
      <c r="AE923" s="249" t="b">
        <f t="shared" si="828"/>
        <v>0</v>
      </c>
      <c r="AF923" s="249" t="b">
        <f t="shared" si="829"/>
        <v>0</v>
      </c>
      <c r="AG923" s="249" t="str">
        <f t="shared" si="860"/>
        <v>No</v>
      </c>
      <c r="AH923" s="250" t="b">
        <f t="shared" si="830"/>
        <v>0</v>
      </c>
      <c r="AI923" s="250" t="b">
        <f t="shared" si="831"/>
        <v>0</v>
      </c>
      <c r="AJ923" s="250" t="b">
        <f t="shared" si="832"/>
        <v>0</v>
      </c>
      <c r="AK923" s="250" t="b">
        <f t="shared" si="833"/>
        <v>0</v>
      </c>
      <c r="AL923" s="250" t="str">
        <f t="shared" si="861"/>
        <v>No</v>
      </c>
      <c r="AN923" s="246" t="str">
        <f t="shared" si="862"/>
        <v/>
      </c>
      <c r="AO923" s="247" t="str">
        <f t="shared" si="863"/>
        <v/>
      </c>
      <c r="AP923" s="248" t="str">
        <f t="shared" si="864"/>
        <v/>
      </c>
      <c r="AQ923" s="249" t="str">
        <f t="shared" si="865"/>
        <v/>
      </c>
      <c r="AR923" s="250" t="str">
        <f t="shared" si="866"/>
        <v/>
      </c>
      <c r="AS923" s="234"/>
      <c r="AY923" s="385">
        <f t="shared" si="867"/>
        <v>0</v>
      </c>
      <c r="AZ923" s="385">
        <f t="shared" si="834"/>
        <v>0</v>
      </c>
      <c r="BA923" s="385">
        <f t="shared" si="868"/>
        <v>0</v>
      </c>
      <c r="BB923" s="385">
        <f t="shared" si="835"/>
        <v>0</v>
      </c>
      <c r="BC923" s="385">
        <f t="shared" si="836"/>
        <v>0</v>
      </c>
      <c r="BD923" s="385">
        <f t="shared" si="837"/>
        <v>0</v>
      </c>
      <c r="BE923" s="385">
        <f t="shared" si="838"/>
        <v>0</v>
      </c>
      <c r="BF923" s="385">
        <f t="shared" si="839"/>
        <v>0</v>
      </c>
      <c r="BG923" s="385">
        <f t="shared" si="840"/>
        <v>0</v>
      </c>
      <c r="BH923" s="385">
        <f t="shared" si="841"/>
        <v>0</v>
      </c>
      <c r="BI923" s="385">
        <f t="shared" si="842"/>
        <v>0</v>
      </c>
      <c r="BJ923" s="385">
        <f t="shared" si="843"/>
        <v>0</v>
      </c>
      <c r="BK923" s="385">
        <f t="shared" si="844"/>
        <v>0</v>
      </c>
      <c r="BL923" s="385">
        <f t="shared" si="845"/>
        <v>0</v>
      </c>
      <c r="BM923" s="385">
        <f t="shared" si="846"/>
        <v>0</v>
      </c>
      <c r="BN923" s="385">
        <f t="shared" si="847"/>
        <v>0</v>
      </c>
      <c r="CK923" s="239">
        <f t="shared" si="869"/>
        <v>0</v>
      </c>
      <c r="CL923" s="239">
        <f t="shared" si="870"/>
        <v>0</v>
      </c>
    </row>
    <row r="924" spans="3:90" x14ac:dyDescent="0.35">
      <c r="C924" s="235"/>
      <c r="D924" s="246" t="str">
        <f t="shared" si="848"/>
        <v/>
      </c>
      <c r="E924" s="247" t="str">
        <f t="shared" si="849"/>
        <v/>
      </c>
      <c r="F924" s="248" t="str">
        <f t="shared" si="850"/>
        <v/>
      </c>
      <c r="G924" s="249" t="str">
        <f t="shared" si="851"/>
        <v/>
      </c>
      <c r="H924" s="250" t="str">
        <f t="shared" si="852"/>
        <v/>
      </c>
      <c r="I924" s="386" t="str">
        <f t="shared" si="813"/>
        <v/>
      </c>
      <c r="J924" s="387" t="str">
        <f t="shared" si="814"/>
        <v/>
      </c>
      <c r="K924" s="388" t="str">
        <f t="shared" si="815"/>
        <v/>
      </c>
      <c r="L924" s="389" t="str">
        <f t="shared" si="816"/>
        <v/>
      </c>
      <c r="M924" s="250" t="str">
        <f t="shared" si="817"/>
        <v/>
      </c>
      <c r="N924" s="246" t="b">
        <f t="shared" si="853"/>
        <v>0</v>
      </c>
      <c r="O924" s="246" t="b">
        <f t="shared" si="854"/>
        <v>0</v>
      </c>
      <c r="P924" s="246" t="b">
        <f t="shared" si="855"/>
        <v>0</v>
      </c>
      <c r="Q924" s="246" t="b">
        <f t="shared" si="856"/>
        <v>0</v>
      </c>
      <c r="R924" s="246" t="str">
        <f t="shared" si="857"/>
        <v>No</v>
      </c>
      <c r="S924" s="247" t="b">
        <f t="shared" si="818"/>
        <v>0</v>
      </c>
      <c r="T924" s="247" t="b">
        <f t="shared" si="819"/>
        <v>0</v>
      </c>
      <c r="U924" s="247" t="b">
        <f t="shared" si="820"/>
        <v>0</v>
      </c>
      <c r="V924" s="247" t="b">
        <f t="shared" si="821"/>
        <v>0</v>
      </c>
      <c r="W924" s="247" t="str">
        <f t="shared" si="858"/>
        <v>No</v>
      </c>
      <c r="X924" s="248" t="b">
        <f t="shared" si="822"/>
        <v>0</v>
      </c>
      <c r="Y924" s="248" t="b">
        <f t="shared" si="823"/>
        <v>0</v>
      </c>
      <c r="Z924" s="248" t="b">
        <f t="shared" si="824"/>
        <v>0</v>
      </c>
      <c r="AA924" s="248" t="b">
        <f t="shared" si="825"/>
        <v>0</v>
      </c>
      <c r="AB924" s="248" t="str">
        <f t="shared" si="859"/>
        <v>No</v>
      </c>
      <c r="AC924" s="249" t="b">
        <f t="shared" si="826"/>
        <v>0</v>
      </c>
      <c r="AD924" s="249" t="b">
        <f t="shared" si="827"/>
        <v>0</v>
      </c>
      <c r="AE924" s="249" t="b">
        <f t="shared" si="828"/>
        <v>0</v>
      </c>
      <c r="AF924" s="249" t="b">
        <f t="shared" si="829"/>
        <v>0</v>
      </c>
      <c r="AG924" s="249" t="str">
        <f t="shared" si="860"/>
        <v>No</v>
      </c>
      <c r="AH924" s="250" t="b">
        <f t="shared" si="830"/>
        <v>0</v>
      </c>
      <c r="AI924" s="250" t="b">
        <f t="shared" si="831"/>
        <v>0</v>
      </c>
      <c r="AJ924" s="250" t="b">
        <f t="shared" si="832"/>
        <v>0</v>
      </c>
      <c r="AK924" s="250" t="b">
        <f t="shared" si="833"/>
        <v>0</v>
      </c>
      <c r="AL924" s="250" t="str">
        <f t="shared" si="861"/>
        <v>No</v>
      </c>
      <c r="AN924" s="246" t="str">
        <f t="shared" si="862"/>
        <v/>
      </c>
      <c r="AO924" s="247" t="str">
        <f t="shared" si="863"/>
        <v/>
      </c>
      <c r="AP924" s="248" t="str">
        <f t="shared" si="864"/>
        <v/>
      </c>
      <c r="AQ924" s="249" t="str">
        <f t="shared" si="865"/>
        <v/>
      </c>
      <c r="AR924" s="250" t="str">
        <f t="shared" si="866"/>
        <v/>
      </c>
      <c r="AS924" s="234"/>
      <c r="AY924" s="385">
        <f t="shared" si="867"/>
        <v>0</v>
      </c>
      <c r="AZ924" s="385">
        <f t="shared" si="834"/>
        <v>0</v>
      </c>
      <c r="BA924" s="385">
        <f t="shared" si="868"/>
        <v>0</v>
      </c>
      <c r="BB924" s="385">
        <f t="shared" si="835"/>
        <v>0</v>
      </c>
      <c r="BC924" s="385">
        <f t="shared" si="836"/>
        <v>0</v>
      </c>
      <c r="BD924" s="385">
        <f t="shared" si="837"/>
        <v>0</v>
      </c>
      <c r="BE924" s="385">
        <f t="shared" si="838"/>
        <v>0</v>
      </c>
      <c r="BF924" s="385">
        <f t="shared" si="839"/>
        <v>0</v>
      </c>
      <c r="BG924" s="385">
        <f t="shared" si="840"/>
        <v>0</v>
      </c>
      <c r="BH924" s="385">
        <f t="shared" si="841"/>
        <v>0</v>
      </c>
      <c r="BI924" s="385">
        <f t="shared" si="842"/>
        <v>0</v>
      </c>
      <c r="BJ924" s="385">
        <f t="shared" si="843"/>
        <v>0</v>
      </c>
      <c r="BK924" s="385">
        <f t="shared" si="844"/>
        <v>0</v>
      </c>
      <c r="BL924" s="385">
        <f t="shared" si="845"/>
        <v>0</v>
      </c>
      <c r="BM924" s="385">
        <f t="shared" si="846"/>
        <v>0</v>
      </c>
      <c r="BN924" s="385">
        <f t="shared" si="847"/>
        <v>0</v>
      </c>
      <c r="CK924" s="239">
        <f t="shared" si="869"/>
        <v>0</v>
      </c>
      <c r="CL924" s="239">
        <f t="shared" si="870"/>
        <v>0</v>
      </c>
    </row>
    <row r="925" spans="3:90" x14ac:dyDescent="0.35">
      <c r="C925" s="235"/>
      <c r="D925" s="246" t="str">
        <f t="shared" si="848"/>
        <v/>
      </c>
      <c r="E925" s="247" t="str">
        <f t="shared" si="849"/>
        <v/>
      </c>
      <c r="F925" s="248" t="str">
        <f t="shared" si="850"/>
        <v/>
      </c>
      <c r="G925" s="249" t="str">
        <f t="shared" si="851"/>
        <v/>
      </c>
      <c r="H925" s="250" t="str">
        <f t="shared" si="852"/>
        <v/>
      </c>
      <c r="I925" s="386" t="str">
        <f t="shared" si="813"/>
        <v/>
      </c>
      <c r="J925" s="387" t="str">
        <f t="shared" si="814"/>
        <v/>
      </c>
      <c r="K925" s="388" t="str">
        <f t="shared" si="815"/>
        <v/>
      </c>
      <c r="L925" s="389" t="str">
        <f t="shared" si="816"/>
        <v/>
      </c>
      <c r="M925" s="250" t="str">
        <f t="shared" si="817"/>
        <v/>
      </c>
      <c r="N925" s="246" t="b">
        <f t="shared" si="853"/>
        <v>0</v>
      </c>
      <c r="O925" s="246" t="b">
        <f t="shared" si="854"/>
        <v>0</v>
      </c>
      <c r="P925" s="246" t="b">
        <f t="shared" si="855"/>
        <v>0</v>
      </c>
      <c r="Q925" s="246" t="b">
        <f t="shared" si="856"/>
        <v>0</v>
      </c>
      <c r="R925" s="246" t="str">
        <f t="shared" si="857"/>
        <v>No</v>
      </c>
      <c r="S925" s="247" t="b">
        <f t="shared" si="818"/>
        <v>0</v>
      </c>
      <c r="T925" s="247" t="b">
        <f t="shared" si="819"/>
        <v>0</v>
      </c>
      <c r="U925" s="247" t="b">
        <f t="shared" si="820"/>
        <v>0</v>
      </c>
      <c r="V925" s="247" t="b">
        <f t="shared" si="821"/>
        <v>0</v>
      </c>
      <c r="W925" s="247" t="str">
        <f t="shared" si="858"/>
        <v>No</v>
      </c>
      <c r="X925" s="248" t="b">
        <f t="shared" si="822"/>
        <v>0</v>
      </c>
      <c r="Y925" s="248" t="b">
        <f t="shared" si="823"/>
        <v>0</v>
      </c>
      <c r="Z925" s="248" t="b">
        <f t="shared" si="824"/>
        <v>0</v>
      </c>
      <c r="AA925" s="248" t="b">
        <f t="shared" si="825"/>
        <v>0</v>
      </c>
      <c r="AB925" s="248" t="str">
        <f t="shared" si="859"/>
        <v>No</v>
      </c>
      <c r="AC925" s="249" t="b">
        <f t="shared" si="826"/>
        <v>0</v>
      </c>
      <c r="AD925" s="249" t="b">
        <f t="shared" si="827"/>
        <v>0</v>
      </c>
      <c r="AE925" s="249" t="b">
        <f t="shared" si="828"/>
        <v>0</v>
      </c>
      <c r="AF925" s="249" t="b">
        <f t="shared" si="829"/>
        <v>0</v>
      </c>
      <c r="AG925" s="249" t="str">
        <f t="shared" si="860"/>
        <v>No</v>
      </c>
      <c r="AH925" s="250" t="b">
        <f t="shared" si="830"/>
        <v>0</v>
      </c>
      <c r="AI925" s="250" t="b">
        <f t="shared" si="831"/>
        <v>0</v>
      </c>
      <c r="AJ925" s="250" t="b">
        <f t="shared" si="832"/>
        <v>0</v>
      </c>
      <c r="AK925" s="250" t="b">
        <f t="shared" si="833"/>
        <v>0</v>
      </c>
      <c r="AL925" s="250" t="str">
        <f t="shared" si="861"/>
        <v>No</v>
      </c>
      <c r="AN925" s="246" t="str">
        <f t="shared" si="862"/>
        <v/>
      </c>
      <c r="AO925" s="247" t="str">
        <f t="shared" si="863"/>
        <v/>
      </c>
      <c r="AP925" s="248" t="str">
        <f t="shared" si="864"/>
        <v/>
      </c>
      <c r="AQ925" s="249" t="str">
        <f t="shared" si="865"/>
        <v/>
      </c>
      <c r="AR925" s="250" t="str">
        <f t="shared" si="866"/>
        <v/>
      </c>
      <c r="AS925" s="234"/>
      <c r="AY925" s="385">
        <f t="shared" si="867"/>
        <v>0</v>
      </c>
      <c r="AZ925" s="385">
        <f t="shared" si="834"/>
        <v>0</v>
      </c>
      <c r="BA925" s="385">
        <f t="shared" si="868"/>
        <v>0</v>
      </c>
      <c r="BB925" s="385">
        <f t="shared" si="835"/>
        <v>0</v>
      </c>
      <c r="BC925" s="385">
        <f t="shared" si="836"/>
        <v>0</v>
      </c>
      <c r="BD925" s="385">
        <f t="shared" si="837"/>
        <v>0</v>
      </c>
      <c r="BE925" s="385">
        <f t="shared" si="838"/>
        <v>0</v>
      </c>
      <c r="BF925" s="385">
        <f t="shared" si="839"/>
        <v>0</v>
      </c>
      <c r="BG925" s="385">
        <f t="shared" si="840"/>
        <v>0</v>
      </c>
      <c r="BH925" s="385">
        <f t="shared" si="841"/>
        <v>0</v>
      </c>
      <c r="BI925" s="385">
        <f t="shared" si="842"/>
        <v>0</v>
      </c>
      <c r="BJ925" s="385">
        <f t="shared" si="843"/>
        <v>0</v>
      </c>
      <c r="BK925" s="385">
        <f t="shared" si="844"/>
        <v>0</v>
      </c>
      <c r="BL925" s="385">
        <f t="shared" si="845"/>
        <v>0</v>
      </c>
      <c r="BM925" s="385">
        <f t="shared" si="846"/>
        <v>0</v>
      </c>
      <c r="BN925" s="385">
        <f t="shared" si="847"/>
        <v>0</v>
      </c>
      <c r="CK925" s="239">
        <f t="shared" si="869"/>
        <v>0</v>
      </c>
      <c r="CL925" s="239">
        <f t="shared" si="870"/>
        <v>0</v>
      </c>
    </row>
    <row r="926" spans="3:90" x14ac:dyDescent="0.35">
      <c r="C926" s="235"/>
      <c r="D926" s="246" t="str">
        <f t="shared" si="848"/>
        <v/>
      </c>
      <c r="E926" s="247" t="str">
        <f t="shared" si="849"/>
        <v/>
      </c>
      <c r="F926" s="248" t="str">
        <f t="shared" si="850"/>
        <v/>
      </c>
      <c r="G926" s="249" t="str">
        <f t="shared" si="851"/>
        <v/>
      </c>
      <c r="H926" s="250" t="str">
        <f t="shared" si="852"/>
        <v/>
      </c>
      <c r="I926" s="386" t="str">
        <f t="shared" si="813"/>
        <v/>
      </c>
      <c r="J926" s="387" t="str">
        <f t="shared" si="814"/>
        <v/>
      </c>
      <c r="K926" s="388" t="str">
        <f t="shared" si="815"/>
        <v/>
      </c>
      <c r="L926" s="389" t="str">
        <f t="shared" si="816"/>
        <v/>
      </c>
      <c r="M926" s="250" t="str">
        <f t="shared" si="817"/>
        <v/>
      </c>
      <c r="N926" s="246" t="b">
        <f t="shared" si="853"/>
        <v>0</v>
      </c>
      <c r="O926" s="246" t="b">
        <f t="shared" si="854"/>
        <v>0</v>
      </c>
      <c r="P926" s="246" t="b">
        <f t="shared" si="855"/>
        <v>0</v>
      </c>
      <c r="Q926" s="246" t="b">
        <f t="shared" si="856"/>
        <v>0</v>
      </c>
      <c r="R926" s="246" t="str">
        <f t="shared" si="857"/>
        <v>No</v>
      </c>
      <c r="S926" s="247" t="b">
        <f t="shared" si="818"/>
        <v>0</v>
      </c>
      <c r="T926" s="247" t="b">
        <f t="shared" si="819"/>
        <v>0</v>
      </c>
      <c r="U926" s="247" t="b">
        <f t="shared" si="820"/>
        <v>0</v>
      </c>
      <c r="V926" s="247" t="b">
        <f t="shared" si="821"/>
        <v>0</v>
      </c>
      <c r="W926" s="247" t="str">
        <f t="shared" si="858"/>
        <v>No</v>
      </c>
      <c r="X926" s="248" t="b">
        <f t="shared" si="822"/>
        <v>0</v>
      </c>
      <c r="Y926" s="248" t="b">
        <f t="shared" si="823"/>
        <v>0</v>
      </c>
      <c r="Z926" s="248" t="b">
        <f t="shared" si="824"/>
        <v>0</v>
      </c>
      <c r="AA926" s="248" t="b">
        <f t="shared" si="825"/>
        <v>0</v>
      </c>
      <c r="AB926" s="248" t="str">
        <f t="shared" si="859"/>
        <v>No</v>
      </c>
      <c r="AC926" s="249" t="b">
        <f t="shared" si="826"/>
        <v>0</v>
      </c>
      <c r="AD926" s="249" t="b">
        <f t="shared" si="827"/>
        <v>0</v>
      </c>
      <c r="AE926" s="249" t="b">
        <f t="shared" si="828"/>
        <v>0</v>
      </c>
      <c r="AF926" s="249" t="b">
        <f t="shared" si="829"/>
        <v>0</v>
      </c>
      <c r="AG926" s="249" t="str">
        <f t="shared" si="860"/>
        <v>No</v>
      </c>
      <c r="AH926" s="250" t="b">
        <f t="shared" si="830"/>
        <v>0</v>
      </c>
      <c r="AI926" s="250" t="b">
        <f t="shared" si="831"/>
        <v>0</v>
      </c>
      <c r="AJ926" s="250" t="b">
        <f t="shared" si="832"/>
        <v>0</v>
      </c>
      <c r="AK926" s="250" t="b">
        <f t="shared" si="833"/>
        <v>0</v>
      </c>
      <c r="AL926" s="250" t="str">
        <f t="shared" si="861"/>
        <v>No</v>
      </c>
      <c r="AN926" s="246" t="str">
        <f t="shared" si="862"/>
        <v/>
      </c>
      <c r="AO926" s="247" t="str">
        <f t="shared" si="863"/>
        <v/>
      </c>
      <c r="AP926" s="248" t="str">
        <f t="shared" si="864"/>
        <v/>
      </c>
      <c r="AQ926" s="249" t="str">
        <f t="shared" si="865"/>
        <v/>
      </c>
      <c r="AR926" s="250" t="str">
        <f t="shared" si="866"/>
        <v/>
      </c>
      <c r="AS926" s="234"/>
      <c r="AY926" s="385">
        <f t="shared" si="867"/>
        <v>0</v>
      </c>
      <c r="AZ926" s="385">
        <f t="shared" si="834"/>
        <v>0</v>
      </c>
      <c r="BA926" s="385">
        <f t="shared" si="868"/>
        <v>0</v>
      </c>
      <c r="BB926" s="385">
        <f t="shared" si="835"/>
        <v>0</v>
      </c>
      <c r="BC926" s="385">
        <f t="shared" si="836"/>
        <v>0</v>
      </c>
      <c r="BD926" s="385">
        <f t="shared" si="837"/>
        <v>0</v>
      </c>
      <c r="BE926" s="385">
        <f t="shared" si="838"/>
        <v>0</v>
      </c>
      <c r="BF926" s="385">
        <f t="shared" si="839"/>
        <v>0</v>
      </c>
      <c r="BG926" s="385">
        <f t="shared" si="840"/>
        <v>0</v>
      </c>
      <c r="BH926" s="385">
        <f t="shared" si="841"/>
        <v>0</v>
      </c>
      <c r="BI926" s="385">
        <f t="shared" si="842"/>
        <v>0</v>
      </c>
      <c r="BJ926" s="385">
        <f t="shared" si="843"/>
        <v>0</v>
      </c>
      <c r="BK926" s="385">
        <f t="shared" si="844"/>
        <v>0</v>
      </c>
      <c r="BL926" s="385">
        <f t="shared" si="845"/>
        <v>0</v>
      </c>
      <c r="BM926" s="385">
        <f t="shared" si="846"/>
        <v>0</v>
      </c>
      <c r="BN926" s="385">
        <f t="shared" si="847"/>
        <v>0</v>
      </c>
      <c r="CK926" s="239">
        <f t="shared" si="869"/>
        <v>0</v>
      </c>
      <c r="CL926" s="239">
        <f t="shared" si="870"/>
        <v>0</v>
      </c>
    </row>
    <row r="927" spans="3:90" x14ac:dyDescent="0.35">
      <c r="C927" s="235"/>
      <c r="D927" s="246" t="str">
        <f t="shared" si="848"/>
        <v/>
      </c>
      <c r="E927" s="247" t="str">
        <f t="shared" si="849"/>
        <v/>
      </c>
      <c r="F927" s="248" t="str">
        <f t="shared" si="850"/>
        <v/>
      </c>
      <c r="G927" s="249" t="str">
        <f t="shared" si="851"/>
        <v/>
      </c>
      <c r="H927" s="250" t="str">
        <f t="shared" si="852"/>
        <v/>
      </c>
      <c r="I927" s="386" t="str">
        <f t="shared" si="813"/>
        <v/>
      </c>
      <c r="J927" s="387" t="str">
        <f t="shared" si="814"/>
        <v/>
      </c>
      <c r="K927" s="388" t="str">
        <f t="shared" si="815"/>
        <v/>
      </c>
      <c r="L927" s="389" t="str">
        <f t="shared" si="816"/>
        <v/>
      </c>
      <c r="M927" s="250" t="str">
        <f t="shared" si="817"/>
        <v/>
      </c>
      <c r="N927" s="246" t="b">
        <f t="shared" si="853"/>
        <v>0</v>
      </c>
      <c r="O927" s="246" t="b">
        <f t="shared" si="854"/>
        <v>0</v>
      </c>
      <c r="P927" s="246" t="b">
        <f t="shared" si="855"/>
        <v>0</v>
      </c>
      <c r="Q927" s="246" t="b">
        <f t="shared" si="856"/>
        <v>0</v>
      </c>
      <c r="R927" s="246" t="str">
        <f t="shared" si="857"/>
        <v>No</v>
      </c>
      <c r="S927" s="247" t="b">
        <f t="shared" si="818"/>
        <v>0</v>
      </c>
      <c r="T927" s="247" t="b">
        <f t="shared" si="819"/>
        <v>0</v>
      </c>
      <c r="U927" s="247" t="b">
        <f t="shared" si="820"/>
        <v>0</v>
      </c>
      <c r="V927" s="247" t="b">
        <f t="shared" si="821"/>
        <v>0</v>
      </c>
      <c r="W927" s="247" t="str">
        <f t="shared" si="858"/>
        <v>No</v>
      </c>
      <c r="X927" s="248" t="b">
        <f t="shared" si="822"/>
        <v>0</v>
      </c>
      <c r="Y927" s="248" t="b">
        <f t="shared" si="823"/>
        <v>0</v>
      </c>
      <c r="Z927" s="248" t="b">
        <f t="shared" si="824"/>
        <v>0</v>
      </c>
      <c r="AA927" s="248" t="b">
        <f t="shared" si="825"/>
        <v>0</v>
      </c>
      <c r="AB927" s="248" t="str">
        <f t="shared" si="859"/>
        <v>No</v>
      </c>
      <c r="AC927" s="249" t="b">
        <f t="shared" si="826"/>
        <v>0</v>
      </c>
      <c r="AD927" s="249" t="b">
        <f t="shared" si="827"/>
        <v>0</v>
      </c>
      <c r="AE927" s="249" t="b">
        <f t="shared" si="828"/>
        <v>0</v>
      </c>
      <c r="AF927" s="249" t="b">
        <f t="shared" si="829"/>
        <v>0</v>
      </c>
      <c r="AG927" s="249" t="str">
        <f t="shared" si="860"/>
        <v>No</v>
      </c>
      <c r="AH927" s="250" t="b">
        <f t="shared" si="830"/>
        <v>0</v>
      </c>
      <c r="AI927" s="250" t="b">
        <f t="shared" si="831"/>
        <v>0</v>
      </c>
      <c r="AJ927" s="250" t="b">
        <f t="shared" si="832"/>
        <v>0</v>
      </c>
      <c r="AK927" s="250" t="b">
        <f t="shared" si="833"/>
        <v>0</v>
      </c>
      <c r="AL927" s="250" t="str">
        <f t="shared" si="861"/>
        <v>No</v>
      </c>
      <c r="AN927" s="246" t="str">
        <f t="shared" si="862"/>
        <v/>
      </c>
      <c r="AO927" s="247" t="str">
        <f t="shared" si="863"/>
        <v/>
      </c>
      <c r="AP927" s="248" t="str">
        <f t="shared" si="864"/>
        <v/>
      </c>
      <c r="AQ927" s="249" t="str">
        <f t="shared" si="865"/>
        <v/>
      </c>
      <c r="AR927" s="250" t="str">
        <f t="shared" si="866"/>
        <v/>
      </c>
      <c r="AS927" s="234"/>
      <c r="AY927" s="385">
        <f t="shared" si="867"/>
        <v>0</v>
      </c>
      <c r="AZ927" s="385">
        <f t="shared" si="834"/>
        <v>0</v>
      </c>
      <c r="BA927" s="385">
        <f t="shared" si="868"/>
        <v>0</v>
      </c>
      <c r="BB927" s="385">
        <f t="shared" si="835"/>
        <v>0</v>
      </c>
      <c r="BC927" s="385">
        <f t="shared" si="836"/>
        <v>0</v>
      </c>
      <c r="BD927" s="385">
        <f t="shared" si="837"/>
        <v>0</v>
      </c>
      <c r="BE927" s="385">
        <f t="shared" si="838"/>
        <v>0</v>
      </c>
      <c r="BF927" s="385">
        <f t="shared" si="839"/>
        <v>0</v>
      </c>
      <c r="BG927" s="385">
        <f t="shared" si="840"/>
        <v>0</v>
      </c>
      <c r="BH927" s="385">
        <f t="shared" si="841"/>
        <v>0</v>
      </c>
      <c r="BI927" s="385">
        <f t="shared" si="842"/>
        <v>0</v>
      </c>
      <c r="BJ927" s="385">
        <f t="shared" si="843"/>
        <v>0</v>
      </c>
      <c r="BK927" s="385">
        <f t="shared" si="844"/>
        <v>0</v>
      </c>
      <c r="BL927" s="385">
        <f t="shared" si="845"/>
        <v>0</v>
      </c>
      <c r="BM927" s="385">
        <f t="shared" si="846"/>
        <v>0</v>
      </c>
      <c r="BN927" s="385">
        <f t="shared" si="847"/>
        <v>0</v>
      </c>
      <c r="CK927" s="239">
        <f t="shared" si="869"/>
        <v>0</v>
      </c>
      <c r="CL927" s="239">
        <f t="shared" si="870"/>
        <v>0</v>
      </c>
    </row>
    <row r="928" spans="3:90" x14ac:dyDescent="0.35">
      <c r="C928" s="235"/>
      <c r="D928" s="246" t="str">
        <f t="shared" si="848"/>
        <v/>
      </c>
      <c r="E928" s="247" t="str">
        <f t="shared" si="849"/>
        <v/>
      </c>
      <c r="F928" s="248" t="str">
        <f t="shared" si="850"/>
        <v/>
      </c>
      <c r="G928" s="249" t="str">
        <f t="shared" si="851"/>
        <v/>
      </c>
      <c r="H928" s="250" t="str">
        <f t="shared" si="852"/>
        <v/>
      </c>
      <c r="I928" s="386" t="str">
        <f t="shared" si="813"/>
        <v/>
      </c>
      <c r="J928" s="387" t="str">
        <f t="shared" si="814"/>
        <v/>
      </c>
      <c r="K928" s="388" t="str">
        <f t="shared" si="815"/>
        <v/>
      </c>
      <c r="L928" s="389" t="str">
        <f t="shared" si="816"/>
        <v/>
      </c>
      <c r="M928" s="250" t="str">
        <f t="shared" si="817"/>
        <v/>
      </c>
      <c r="N928" s="246" t="b">
        <f t="shared" si="853"/>
        <v>0</v>
      </c>
      <c r="O928" s="246" t="b">
        <f t="shared" si="854"/>
        <v>0</v>
      </c>
      <c r="P928" s="246" t="b">
        <f t="shared" si="855"/>
        <v>0</v>
      </c>
      <c r="Q928" s="246" t="b">
        <f t="shared" si="856"/>
        <v>0</v>
      </c>
      <c r="R928" s="246" t="str">
        <f t="shared" si="857"/>
        <v>No</v>
      </c>
      <c r="S928" s="247" t="b">
        <f t="shared" si="818"/>
        <v>0</v>
      </c>
      <c r="T928" s="247" t="b">
        <f t="shared" si="819"/>
        <v>0</v>
      </c>
      <c r="U928" s="247" t="b">
        <f t="shared" si="820"/>
        <v>0</v>
      </c>
      <c r="V928" s="247" t="b">
        <f t="shared" si="821"/>
        <v>0</v>
      </c>
      <c r="W928" s="247" t="str">
        <f t="shared" si="858"/>
        <v>No</v>
      </c>
      <c r="X928" s="248" t="b">
        <f t="shared" si="822"/>
        <v>0</v>
      </c>
      <c r="Y928" s="248" t="b">
        <f t="shared" si="823"/>
        <v>0</v>
      </c>
      <c r="Z928" s="248" t="b">
        <f t="shared" si="824"/>
        <v>0</v>
      </c>
      <c r="AA928" s="248" t="b">
        <f t="shared" si="825"/>
        <v>0</v>
      </c>
      <c r="AB928" s="248" t="str">
        <f t="shared" si="859"/>
        <v>No</v>
      </c>
      <c r="AC928" s="249" t="b">
        <f t="shared" si="826"/>
        <v>0</v>
      </c>
      <c r="AD928" s="249" t="b">
        <f t="shared" si="827"/>
        <v>0</v>
      </c>
      <c r="AE928" s="249" t="b">
        <f t="shared" si="828"/>
        <v>0</v>
      </c>
      <c r="AF928" s="249" t="b">
        <f t="shared" si="829"/>
        <v>0</v>
      </c>
      <c r="AG928" s="249" t="str">
        <f t="shared" si="860"/>
        <v>No</v>
      </c>
      <c r="AH928" s="250" t="b">
        <f t="shared" si="830"/>
        <v>0</v>
      </c>
      <c r="AI928" s="250" t="b">
        <f t="shared" si="831"/>
        <v>0</v>
      </c>
      <c r="AJ928" s="250" t="b">
        <f t="shared" si="832"/>
        <v>0</v>
      </c>
      <c r="AK928" s="250" t="b">
        <f t="shared" si="833"/>
        <v>0</v>
      </c>
      <c r="AL928" s="250" t="str">
        <f t="shared" si="861"/>
        <v>No</v>
      </c>
      <c r="AN928" s="246" t="str">
        <f t="shared" si="862"/>
        <v/>
      </c>
      <c r="AO928" s="247" t="str">
        <f t="shared" si="863"/>
        <v/>
      </c>
      <c r="AP928" s="248" t="str">
        <f t="shared" si="864"/>
        <v/>
      </c>
      <c r="AQ928" s="249" t="str">
        <f t="shared" si="865"/>
        <v/>
      </c>
      <c r="AR928" s="250" t="str">
        <f t="shared" si="866"/>
        <v/>
      </c>
      <c r="AS928" s="234"/>
      <c r="AY928" s="385">
        <f t="shared" si="867"/>
        <v>0</v>
      </c>
      <c r="AZ928" s="385">
        <f t="shared" si="834"/>
        <v>0</v>
      </c>
      <c r="BA928" s="385">
        <f t="shared" si="868"/>
        <v>0</v>
      </c>
      <c r="BB928" s="385">
        <f t="shared" si="835"/>
        <v>0</v>
      </c>
      <c r="BC928" s="385">
        <f t="shared" si="836"/>
        <v>0</v>
      </c>
      <c r="BD928" s="385">
        <f t="shared" si="837"/>
        <v>0</v>
      </c>
      <c r="BE928" s="385">
        <f t="shared" si="838"/>
        <v>0</v>
      </c>
      <c r="BF928" s="385">
        <f t="shared" si="839"/>
        <v>0</v>
      </c>
      <c r="BG928" s="385">
        <f t="shared" si="840"/>
        <v>0</v>
      </c>
      <c r="BH928" s="385">
        <f t="shared" si="841"/>
        <v>0</v>
      </c>
      <c r="BI928" s="385">
        <f t="shared" si="842"/>
        <v>0</v>
      </c>
      <c r="BJ928" s="385">
        <f t="shared" si="843"/>
        <v>0</v>
      </c>
      <c r="BK928" s="385">
        <f t="shared" si="844"/>
        <v>0</v>
      </c>
      <c r="BL928" s="385">
        <f t="shared" si="845"/>
        <v>0</v>
      </c>
      <c r="BM928" s="385">
        <f t="shared" si="846"/>
        <v>0</v>
      </c>
      <c r="BN928" s="385">
        <f t="shared" si="847"/>
        <v>0</v>
      </c>
      <c r="CK928" s="239">
        <f t="shared" si="869"/>
        <v>0</v>
      </c>
      <c r="CL928" s="239">
        <f t="shared" si="870"/>
        <v>0</v>
      </c>
    </row>
    <row r="929" spans="3:90" x14ac:dyDescent="0.35">
      <c r="C929" s="235"/>
      <c r="D929" s="246" t="str">
        <f t="shared" si="848"/>
        <v/>
      </c>
      <c r="E929" s="247" t="str">
        <f t="shared" si="849"/>
        <v/>
      </c>
      <c r="F929" s="248" t="str">
        <f t="shared" si="850"/>
        <v/>
      </c>
      <c r="G929" s="249" t="str">
        <f t="shared" si="851"/>
        <v/>
      </c>
      <c r="H929" s="250" t="str">
        <f t="shared" si="852"/>
        <v/>
      </c>
      <c r="I929" s="386" t="str">
        <f t="shared" si="813"/>
        <v/>
      </c>
      <c r="J929" s="387" t="str">
        <f t="shared" si="814"/>
        <v/>
      </c>
      <c r="K929" s="388" t="str">
        <f t="shared" si="815"/>
        <v/>
      </c>
      <c r="L929" s="389" t="str">
        <f t="shared" si="816"/>
        <v/>
      </c>
      <c r="M929" s="250" t="str">
        <f t="shared" si="817"/>
        <v/>
      </c>
      <c r="N929" s="246" t="b">
        <f t="shared" si="853"/>
        <v>0</v>
      </c>
      <c r="O929" s="246" t="b">
        <f t="shared" si="854"/>
        <v>0</v>
      </c>
      <c r="P929" s="246" t="b">
        <f t="shared" si="855"/>
        <v>0</v>
      </c>
      <c r="Q929" s="246" t="b">
        <f t="shared" si="856"/>
        <v>0</v>
      </c>
      <c r="R929" s="246" t="str">
        <f t="shared" si="857"/>
        <v>No</v>
      </c>
      <c r="S929" s="247" t="b">
        <f t="shared" si="818"/>
        <v>0</v>
      </c>
      <c r="T929" s="247" t="b">
        <f t="shared" si="819"/>
        <v>0</v>
      </c>
      <c r="U929" s="247" t="b">
        <f t="shared" si="820"/>
        <v>0</v>
      </c>
      <c r="V929" s="247" t="b">
        <f t="shared" si="821"/>
        <v>0</v>
      </c>
      <c r="W929" s="247" t="str">
        <f t="shared" si="858"/>
        <v>No</v>
      </c>
      <c r="X929" s="248" t="b">
        <f t="shared" si="822"/>
        <v>0</v>
      </c>
      <c r="Y929" s="248" t="b">
        <f t="shared" si="823"/>
        <v>0</v>
      </c>
      <c r="Z929" s="248" t="b">
        <f t="shared" si="824"/>
        <v>0</v>
      </c>
      <c r="AA929" s="248" t="b">
        <f t="shared" si="825"/>
        <v>0</v>
      </c>
      <c r="AB929" s="248" t="str">
        <f t="shared" si="859"/>
        <v>No</v>
      </c>
      <c r="AC929" s="249" t="b">
        <f t="shared" si="826"/>
        <v>0</v>
      </c>
      <c r="AD929" s="249" t="b">
        <f t="shared" si="827"/>
        <v>0</v>
      </c>
      <c r="AE929" s="249" t="b">
        <f t="shared" si="828"/>
        <v>0</v>
      </c>
      <c r="AF929" s="249" t="b">
        <f t="shared" si="829"/>
        <v>0</v>
      </c>
      <c r="AG929" s="249" t="str">
        <f t="shared" si="860"/>
        <v>No</v>
      </c>
      <c r="AH929" s="250" t="b">
        <f t="shared" si="830"/>
        <v>0</v>
      </c>
      <c r="AI929" s="250" t="b">
        <f t="shared" si="831"/>
        <v>0</v>
      </c>
      <c r="AJ929" s="250" t="b">
        <f t="shared" si="832"/>
        <v>0</v>
      </c>
      <c r="AK929" s="250" t="b">
        <f t="shared" si="833"/>
        <v>0</v>
      </c>
      <c r="AL929" s="250" t="str">
        <f t="shared" si="861"/>
        <v>No</v>
      </c>
      <c r="AN929" s="246" t="str">
        <f t="shared" si="862"/>
        <v/>
      </c>
      <c r="AO929" s="247" t="str">
        <f t="shared" si="863"/>
        <v/>
      </c>
      <c r="AP929" s="248" t="str">
        <f t="shared" si="864"/>
        <v/>
      </c>
      <c r="AQ929" s="249" t="str">
        <f t="shared" si="865"/>
        <v/>
      </c>
      <c r="AR929" s="250" t="str">
        <f t="shared" si="866"/>
        <v/>
      </c>
      <c r="AS929" s="234"/>
      <c r="AY929" s="385">
        <f t="shared" si="867"/>
        <v>0</v>
      </c>
      <c r="AZ929" s="385">
        <f t="shared" si="834"/>
        <v>0</v>
      </c>
      <c r="BA929" s="385">
        <f t="shared" si="868"/>
        <v>0</v>
      </c>
      <c r="BB929" s="385">
        <f t="shared" si="835"/>
        <v>0</v>
      </c>
      <c r="BC929" s="385">
        <f t="shared" si="836"/>
        <v>0</v>
      </c>
      <c r="BD929" s="385">
        <f t="shared" si="837"/>
        <v>0</v>
      </c>
      <c r="BE929" s="385">
        <f t="shared" si="838"/>
        <v>0</v>
      </c>
      <c r="BF929" s="385">
        <f t="shared" si="839"/>
        <v>0</v>
      </c>
      <c r="BG929" s="385">
        <f t="shared" si="840"/>
        <v>0</v>
      </c>
      <c r="BH929" s="385">
        <f t="shared" si="841"/>
        <v>0</v>
      </c>
      <c r="BI929" s="385">
        <f t="shared" si="842"/>
        <v>0</v>
      </c>
      <c r="BJ929" s="385">
        <f t="shared" si="843"/>
        <v>0</v>
      </c>
      <c r="BK929" s="385">
        <f t="shared" si="844"/>
        <v>0</v>
      </c>
      <c r="BL929" s="385">
        <f t="shared" si="845"/>
        <v>0</v>
      </c>
      <c r="BM929" s="385">
        <f t="shared" si="846"/>
        <v>0</v>
      </c>
      <c r="BN929" s="385">
        <f t="shared" si="847"/>
        <v>0</v>
      </c>
      <c r="CK929" s="239">
        <f t="shared" si="869"/>
        <v>0</v>
      </c>
      <c r="CL929" s="239">
        <f t="shared" si="870"/>
        <v>0</v>
      </c>
    </row>
    <row r="930" spans="3:90" x14ac:dyDescent="0.35">
      <c r="C930" s="235"/>
      <c r="D930" s="246" t="str">
        <f t="shared" si="848"/>
        <v/>
      </c>
      <c r="E930" s="247" t="str">
        <f t="shared" si="849"/>
        <v/>
      </c>
      <c r="F930" s="248" t="str">
        <f t="shared" si="850"/>
        <v/>
      </c>
      <c r="G930" s="249" t="str">
        <f t="shared" si="851"/>
        <v/>
      </c>
      <c r="H930" s="250" t="str">
        <f t="shared" si="852"/>
        <v/>
      </c>
      <c r="I930" s="386" t="str">
        <f t="shared" si="813"/>
        <v/>
      </c>
      <c r="J930" s="387" t="str">
        <f t="shared" si="814"/>
        <v/>
      </c>
      <c r="K930" s="388" t="str">
        <f t="shared" si="815"/>
        <v/>
      </c>
      <c r="L930" s="389" t="str">
        <f t="shared" si="816"/>
        <v/>
      </c>
      <c r="M930" s="250" t="str">
        <f t="shared" si="817"/>
        <v/>
      </c>
      <c r="N930" s="246" t="b">
        <f t="shared" si="853"/>
        <v>0</v>
      </c>
      <c r="O930" s="246" t="b">
        <f t="shared" si="854"/>
        <v>0</v>
      </c>
      <c r="P930" s="246" t="b">
        <f t="shared" si="855"/>
        <v>0</v>
      </c>
      <c r="Q930" s="246" t="b">
        <f t="shared" si="856"/>
        <v>0</v>
      </c>
      <c r="R930" s="246" t="str">
        <f t="shared" si="857"/>
        <v>No</v>
      </c>
      <c r="S930" s="247" t="b">
        <f t="shared" si="818"/>
        <v>0</v>
      </c>
      <c r="T930" s="247" t="b">
        <f t="shared" si="819"/>
        <v>0</v>
      </c>
      <c r="U930" s="247" t="b">
        <f t="shared" si="820"/>
        <v>0</v>
      </c>
      <c r="V930" s="247" t="b">
        <f t="shared" si="821"/>
        <v>0</v>
      </c>
      <c r="W930" s="247" t="str">
        <f t="shared" si="858"/>
        <v>No</v>
      </c>
      <c r="X930" s="248" t="b">
        <f t="shared" si="822"/>
        <v>0</v>
      </c>
      <c r="Y930" s="248" t="b">
        <f t="shared" si="823"/>
        <v>0</v>
      </c>
      <c r="Z930" s="248" t="b">
        <f t="shared" si="824"/>
        <v>0</v>
      </c>
      <c r="AA930" s="248" t="b">
        <f t="shared" si="825"/>
        <v>0</v>
      </c>
      <c r="AB930" s="248" t="str">
        <f t="shared" si="859"/>
        <v>No</v>
      </c>
      <c r="AC930" s="249" t="b">
        <f t="shared" si="826"/>
        <v>0</v>
      </c>
      <c r="AD930" s="249" t="b">
        <f t="shared" si="827"/>
        <v>0</v>
      </c>
      <c r="AE930" s="249" t="b">
        <f t="shared" si="828"/>
        <v>0</v>
      </c>
      <c r="AF930" s="249" t="b">
        <f t="shared" si="829"/>
        <v>0</v>
      </c>
      <c r="AG930" s="249" t="str">
        <f t="shared" si="860"/>
        <v>No</v>
      </c>
      <c r="AH930" s="250" t="b">
        <f t="shared" si="830"/>
        <v>0</v>
      </c>
      <c r="AI930" s="250" t="b">
        <f t="shared" si="831"/>
        <v>0</v>
      </c>
      <c r="AJ930" s="250" t="b">
        <f t="shared" si="832"/>
        <v>0</v>
      </c>
      <c r="AK930" s="250" t="b">
        <f t="shared" si="833"/>
        <v>0</v>
      </c>
      <c r="AL930" s="250" t="str">
        <f t="shared" si="861"/>
        <v>No</v>
      </c>
      <c r="AN930" s="246" t="str">
        <f t="shared" si="862"/>
        <v/>
      </c>
      <c r="AO930" s="247" t="str">
        <f t="shared" si="863"/>
        <v/>
      </c>
      <c r="AP930" s="248" t="str">
        <f t="shared" si="864"/>
        <v/>
      </c>
      <c r="AQ930" s="249" t="str">
        <f t="shared" si="865"/>
        <v/>
      </c>
      <c r="AR930" s="250" t="str">
        <f t="shared" si="866"/>
        <v/>
      </c>
      <c r="AS930" s="234"/>
      <c r="AY930" s="385">
        <f t="shared" si="867"/>
        <v>0</v>
      </c>
      <c r="AZ930" s="385">
        <f t="shared" si="834"/>
        <v>0</v>
      </c>
      <c r="BA930" s="385">
        <f t="shared" si="868"/>
        <v>0</v>
      </c>
      <c r="BB930" s="385">
        <f t="shared" si="835"/>
        <v>0</v>
      </c>
      <c r="BC930" s="385">
        <f t="shared" si="836"/>
        <v>0</v>
      </c>
      <c r="BD930" s="385">
        <f t="shared" si="837"/>
        <v>0</v>
      </c>
      <c r="BE930" s="385">
        <f t="shared" si="838"/>
        <v>0</v>
      </c>
      <c r="BF930" s="385">
        <f t="shared" si="839"/>
        <v>0</v>
      </c>
      <c r="BG930" s="385">
        <f t="shared" si="840"/>
        <v>0</v>
      </c>
      <c r="BH930" s="385">
        <f t="shared" si="841"/>
        <v>0</v>
      </c>
      <c r="BI930" s="385">
        <f t="shared" si="842"/>
        <v>0</v>
      </c>
      <c r="BJ930" s="385">
        <f t="shared" si="843"/>
        <v>0</v>
      </c>
      <c r="BK930" s="385">
        <f t="shared" si="844"/>
        <v>0</v>
      </c>
      <c r="BL930" s="385">
        <f t="shared" si="845"/>
        <v>0</v>
      </c>
      <c r="BM930" s="385">
        <f t="shared" si="846"/>
        <v>0</v>
      </c>
      <c r="BN930" s="385">
        <f t="shared" si="847"/>
        <v>0</v>
      </c>
      <c r="CK930" s="239">
        <f t="shared" si="869"/>
        <v>0</v>
      </c>
      <c r="CL930" s="239">
        <f t="shared" si="870"/>
        <v>0</v>
      </c>
    </row>
    <row r="931" spans="3:90" x14ac:dyDescent="0.35">
      <c r="C931" s="235"/>
      <c r="D931" s="246" t="str">
        <f t="shared" si="848"/>
        <v/>
      </c>
      <c r="E931" s="247" t="str">
        <f t="shared" si="849"/>
        <v/>
      </c>
      <c r="F931" s="248" t="str">
        <f t="shared" si="850"/>
        <v/>
      </c>
      <c r="G931" s="249" t="str">
        <f t="shared" si="851"/>
        <v/>
      </c>
      <c r="H931" s="250" t="str">
        <f t="shared" si="852"/>
        <v/>
      </c>
      <c r="I931" s="386" t="str">
        <f t="shared" si="813"/>
        <v/>
      </c>
      <c r="J931" s="387" t="str">
        <f t="shared" si="814"/>
        <v/>
      </c>
      <c r="K931" s="388" t="str">
        <f t="shared" si="815"/>
        <v/>
      </c>
      <c r="L931" s="389" t="str">
        <f t="shared" si="816"/>
        <v/>
      </c>
      <c r="M931" s="250" t="str">
        <f t="shared" si="817"/>
        <v/>
      </c>
      <c r="N931" s="246" t="b">
        <f t="shared" si="853"/>
        <v>0</v>
      </c>
      <c r="O931" s="246" t="b">
        <f t="shared" si="854"/>
        <v>0</v>
      </c>
      <c r="P931" s="246" t="b">
        <f t="shared" si="855"/>
        <v>0</v>
      </c>
      <c r="Q931" s="246" t="b">
        <f t="shared" si="856"/>
        <v>0</v>
      </c>
      <c r="R931" s="246" t="str">
        <f t="shared" si="857"/>
        <v>No</v>
      </c>
      <c r="S931" s="247" t="b">
        <f t="shared" si="818"/>
        <v>0</v>
      </c>
      <c r="T931" s="247" t="b">
        <f t="shared" si="819"/>
        <v>0</v>
      </c>
      <c r="U931" s="247" t="b">
        <f t="shared" si="820"/>
        <v>0</v>
      </c>
      <c r="V931" s="247" t="b">
        <f t="shared" si="821"/>
        <v>0</v>
      </c>
      <c r="W931" s="247" t="str">
        <f t="shared" si="858"/>
        <v>No</v>
      </c>
      <c r="X931" s="248" t="b">
        <f t="shared" si="822"/>
        <v>0</v>
      </c>
      <c r="Y931" s="248" t="b">
        <f t="shared" si="823"/>
        <v>0</v>
      </c>
      <c r="Z931" s="248" t="b">
        <f t="shared" si="824"/>
        <v>0</v>
      </c>
      <c r="AA931" s="248" t="b">
        <f t="shared" si="825"/>
        <v>0</v>
      </c>
      <c r="AB931" s="248" t="str">
        <f t="shared" si="859"/>
        <v>No</v>
      </c>
      <c r="AC931" s="249" t="b">
        <f t="shared" si="826"/>
        <v>0</v>
      </c>
      <c r="AD931" s="249" t="b">
        <f t="shared" si="827"/>
        <v>0</v>
      </c>
      <c r="AE931" s="249" t="b">
        <f t="shared" si="828"/>
        <v>0</v>
      </c>
      <c r="AF931" s="249" t="b">
        <f t="shared" si="829"/>
        <v>0</v>
      </c>
      <c r="AG931" s="249" t="str">
        <f t="shared" si="860"/>
        <v>No</v>
      </c>
      <c r="AH931" s="250" t="b">
        <f t="shared" si="830"/>
        <v>0</v>
      </c>
      <c r="AI931" s="250" t="b">
        <f t="shared" si="831"/>
        <v>0</v>
      </c>
      <c r="AJ931" s="250" t="b">
        <f t="shared" si="832"/>
        <v>0</v>
      </c>
      <c r="AK931" s="250" t="b">
        <f t="shared" si="833"/>
        <v>0</v>
      </c>
      <c r="AL931" s="250" t="str">
        <f t="shared" si="861"/>
        <v>No</v>
      </c>
      <c r="AN931" s="246" t="str">
        <f t="shared" si="862"/>
        <v/>
      </c>
      <c r="AO931" s="247" t="str">
        <f t="shared" si="863"/>
        <v/>
      </c>
      <c r="AP931" s="248" t="str">
        <f t="shared" si="864"/>
        <v/>
      </c>
      <c r="AQ931" s="249" t="str">
        <f t="shared" si="865"/>
        <v/>
      </c>
      <c r="AR931" s="250" t="str">
        <f t="shared" si="866"/>
        <v/>
      </c>
      <c r="AS931" s="234"/>
      <c r="AY931" s="385">
        <f t="shared" si="867"/>
        <v>0</v>
      </c>
      <c r="AZ931" s="385">
        <f t="shared" si="834"/>
        <v>0</v>
      </c>
      <c r="BA931" s="385">
        <f t="shared" si="868"/>
        <v>0</v>
      </c>
      <c r="BB931" s="385">
        <f t="shared" si="835"/>
        <v>0</v>
      </c>
      <c r="BC931" s="385">
        <f t="shared" si="836"/>
        <v>0</v>
      </c>
      <c r="BD931" s="385">
        <f t="shared" si="837"/>
        <v>0</v>
      </c>
      <c r="BE931" s="385">
        <f t="shared" si="838"/>
        <v>0</v>
      </c>
      <c r="BF931" s="385">
        <f t="shared" si="839"/>
        <v>0</v>
      </c>
      <c r="BG931" s="385">
        <f t="shared" si="840"/>
        <v>0</v>
      </c>
      <c r="BH931" s="385">
        <f t="shared" si="841"/>
        <v>0</v>
      </c>
      <c r="BI931" s="385">
        <f t="shared" si="842"/>
        <v>0</v>
      </c>
      <c r="BJ931" s="385">
        <f t="shared" si="843"/>
        <v>0</v>
      </c>
      <c r="BK931" s="385">
        <f t="shared" si="844"/>
        <v>0</v>
      </c>
      <c r="BL931" s="385">
        <f t="shared" si="845"/>
        <v>0</v>
      </c>
      <c r="BM931" s="385">
        <f t="shared" si="846"/>
        <v>0</v>
      </c>
      <c r="BN931" s="385">
        <f t="shared" si="847"/>
        <v>0</v>
      </c>
      <c r="CK931" s="239">
        <f t="shared" si="869"/>
        <v>0</v>
      </c>
      <c r="CL931" s="239">
        <f t="shared" si="870"/>
        <v>0</v>
      </c>
    </row>
    <row r="932" spans="3:90" x14ac:dyDescent="0.35">
      <c r="C932" s="235"/>
      <c r="D932" s="246" t="str">
        <f t="shared" si="848"/>
        <v/>
      </c>
      <c r="E932" s="247" t="str">
        <f t="shared" si="849"/>
        <v/>
      </c>
      <c r="F932" s="248" t="str">
        <f t="shared" si="850"/>
        <v/>
      </c>
      <c r="G932" s="249" t="str">
        <f t="shared" si="851"/>
        <v/>
      </c>
      <c r="H932" s="250" t="str">
        <f t="shared" si="852"/>
        <v/>
      </c>
      <c r="I932" s="386" t="str">
        <f t="shared" si="813"/>
        <v/>
      </c>
      <c r="J932" s="387" t="str">
        <f t="shared" si="814"/>
        <v/>
      </c>
      <c r="K932" s="388" t="str">
        <f t="shared" si="815"/>
        <v/>
      </c>
      <c r="L932" s="389" t="str">
        <f t="shared" si="816"/>
        <v/>
      </c>
      <c r="M932" s="250" t="str">
        <f t="shared" si="817"/>
        <v/>
      </c>
      <c r="N932" s="246" t="b">
        <f t="shared" si="853"/>
        <v>0</v>
      </c>
      <c r="O932" s="246" t="b">
        <f t="shared" si="854"/>
        <v>0</v>
      </c>
      <c r="P932" s="246" t="b">
        <f t="shared" si="855"/>
        <v>0</v>
      </c>
      <c r="Q932" s="246" t="b">
        <f t="shared" si="856"/>
        <v>0</v>
      </c>
      <c r="R932" s="246" t="str">
        <f t="shared" si="857"/>
        <v>No</v>
      </c>
      <c r="S932" s="247" t="b">
        <f t="shared" si="818"/>
        <v>0</v>
      </c>
      <c r="T932" s="247" t="b">
        <f t="shared" si="819"/>
        <v>0</v>
      </c>
      <c r="U932" s="247" t="b">
        <f t="shared" si="820"/>
        <v>0</v>
      </c>
      <c r="V932" s="247" t="b">
        <f t="shared" si="821"/>
        <v>0</v>
      </c>
      <c r="W932" s="247" t="str">
        <f t="shared" si="858"/>
        <v>No</v>
      </c>
      <c r="X932" s="248" t="b">
        <f t="shared" si="822"/>
        <v>0</v>
      </c>
      <c r="Y932" s="248" t="b">
        <f t="shared" si="823"/>
        <v>0</v>
      </c>
      <c r="Z932" s="248" t="b">
        <f t="shared" si="824"/>
        <v>0</v>
      </c>
      <c r="AA932" s="248" t="b">
        <f t="shared" si="825"/>
        <v>0</v>
      </c>
      <c r="AB932" s="248" t="str">
        <f t="shared" si="859"/>
        <v>No</v>
      </c>
      <c r="AC932" s="249" t="b">
        <f t="shared" si="826"/>
        <v>0</v>
      </c>
      <c r="AD932" s="249" t="b">
        <f t="shared" si="827"/>
        <v>0</v>
      </c>
      <c r="AE932" s="249" t="b">
        <f t="shared" si="828"/>
        <v>0</v>
      </c>
      <c r="AF932" s="249" t="b">
        <f t="shared" si="829"/>
        <v>0</v>
      </c>
      <c r="AG932" s="249" t="str">
        <f t="shared" si="860"/>
        <v>No</v>
      </c>
      <c r="AH932" s="250" t="b">
        <f t="shared" si="830"/>
        <v>0</v>
      </c>
      <c r="AI932" s="250" t="b">
        <f t="shared" si="831"/>
        <v>0</v>
      </c>
      <c r="AJ932" s="250" t="b">
        <f t="shared" si="832"/>
        <v>0</v>
      </c>
      <c r="AK932" s="250" t="b">
        <f t="shared" si="833"/>
        <v>0</v>
      </c>
      <c r="AL932" s="250" t="str">
        <f t="shared" si="861"/>
        <v>No</v>
      </c>
      <c r="AN932" s="246" t="str">
        <f t="shared" si="862"/>
        <v/>
      </c>
      <c r="AO932" s="247" t="str">
        <f t="shared" si="863"/>
        <v/>
      </c>
      <c r="AP932" s="248" t="str">
        <f t="shared" si="864"/>
        <v/>
      </c>
      <c r="AQ932" s="249" t="str">
        <f t="shared" si="865"/>
        <v/>
      </c>
      <c r="AR932" s="250" t="str">
        <f t="shared" si="866"/>
        <v/>
      </c>
      <c r="AS932" s="234"/>
      <c r="AY932" s="385">
        <f t="shared" si="867"/>
        <v>0</v>
      </c>
      <c r="AZ932" s="385">
        <f t="shared" si="834"/>
        <v>0</v>
      </c>
      <c r="BA932" s="385">
        <f t="shared" si="868"/>
        <v>0</v>
      </c>
      <c r="BB932" s="385">
        <f t="shared" si="835"/>
        <v>0</v>
      </c>
      <c r="BC932" s="385">
        <f t="shared" si="836"/>
        <v>0</v>
      </c>
      <c r="BD932" s="385">
        <f t="shared" si="837"/>
        <v>0</v>
      </c>
      <c r="BE932" s="385">
        <f t="shared" si="838"/>
        <v>0</v>
      </c>
      <c r="BF932" s="385">
        <f t="shared" si="839"/>
        <v>0</v>
      </c>
      <c r="BG932" s="385">
        <f t="shared" si="840"/>
        <v>0</v>
      </c>
      <c r="BH932" s="385">
        <f t="shared" si="841"/>
        <v>0</v>
      </c>
      <c r="BI932" s="385">
        <f t="shared" si="842"/>
        <v>0</v>
      </c>
      <c r="BJ932" s="385">
        <f t="shared" si="843"/>
        <v>0</v>
      </c>
      <c r="BK932" s="385">
        <f t="shared" si="844"/>
        <v>0</v>
      </c>
      <c r="BL932" s="385">
        <f t="shared" si="845"/>
        <v>0</v>
      </c>
      <c r="BM932" s="385">
        <f t="shared" si="846"/>
        <v>0</v>
      </c>
      <c r="BN932" s="385">
        <f t="shared" si="847"/>
        <v>0</v>
      </c>
      <c r="CK932" s="239">
        <f t="shared" si="869"/>
        <v>0</v>
      </c>
      <c r="CL932" s="239">
        <f t="shared" si="870"/>
        <v>0</v>
      </c>
    </row>
    <row r="933" spans="3:90" x14ac:dyDescent="0.35">
      <c r="C933" s="235"/>
      <c r="D933" s="246" t="str">
        <f t="shared" si="848"/>
        <v/>
      </c>
      <c r="E933" s="247" t="str">
        <f t="shared" si="849"/>
        <v/>
      </c>
      <c r="F933" s="248" t="str">
        <f t="shared" si="850"/>
        <v/>
      </c>
      <c r="G933" s="249" t="str">
        <f t="shared" si="851"/>
        <v/>
      </c>
      <c r="H933" s="250" t="str">
        <f t="shared" si="852"/>
        <v/>
      </c>
      <c r="I933" s="386" t="str">
        <f t="shared" si="813"/>
        <v/>
      </c>
      <c r="J933" s="387" t="str">
        <f t="shared" si="814"/>
        <v/>
      </c>
      <c r="K933" s="388" t="str">
        <f t="shared" si="815"/>
        <v/>
      </c>
      <c r="L933" s="389" t="str">
        <f t="shared" si="816"/>
        <v/>
      </c>
      <c r="M933" s="250" t="str">
        <f t="shared" si="817"/>
        <v/>
      </c>
      <c r="N933" s="246" t="b">
        <f t="shared" si="853"/>
        <v>0</v>
      </c>
      <c r="O933" s="246" t="b">
        <f t="shared" si="854"/>
        <v>0</v>
      </c>
      <c r="P933" s="246" t="b">
        <f t="shared" si="855"/>
        <v>0</v>
      </c>
      <c r="Q933" s="246" t="b">
        <f t="shared" si="856"/>
        <v>0</v>
      </c>
      <c r="R933" s="246" t="str">
        <f t="shared" si="857"/>
        <v>No</v>
      </c>
      <c r="S933" s="247" t="b">
        <f t="shared" si="818"/>
        <v>0</v>
      </c>
      <c r="T933" s="247" t="b">
        <f t="shared" si="819"/>
        <v>0</v>
      </c>
      <c r="U933" s="247" t="b">
        <f t="shared" si="820"/>
        <v>0</v>
      </c>
      <c r="V933" s="247" t="b">
        <f t="shared" si="821"/>
        <v>0</v>
      </c>
      <c r="W933" s="247" t="str">
        <f t="shared" si="858"/>
        <v>No</v>
      </c>
      <c r="X933" s="248" t="b">
        <f t="shared" si="822"/>
        <v>0</v>
      </c>
      <c r="Y933" s="248" t="b">
        <f t="shared" si="823"/>
        <v>0</v>
      </c>
      <c r="Z933" s="248" t="b">
        <f t="shared" si="824"/>
        <v>0</v>
      </c>
      <c r="AA933" s="248" t="b">
        <f t="shared" si="825"/>
        <v>0</v>
      </c>
      <c r="AB933" s="248" t="str">
        <f t="shared" si="859"/>
        <v>No</v>
      </c>
      <c r="AC933" s="249" t="b">
        <f t="shared" si="826"/>
        <v>0</v>
      </c>
      <c r="AD933" s="249" t="b">
        <f t="shared" si="827"/>
        <v>0</v>
      </c>
      <c r="AE933" s="249" t="b">
        <f t="shared" si="828"/>
        <v>0</v>
      </c>
      <c r="AF933" s="249" t="b">
        <f t="shared" si="829"/>
        <v>0</v>
      </c>
      <c r="AG933" s="249" t="str">
        <f t="shared" si="860"/>
        <v>No</v>
      </c>
      <c r="AH933" s="250" t="b">
        <f t="shared" si="830"/>
        <v>0</v>
      </c>
      <c r="AI933" s="250" t="b">
        <f t="shared" si="831"/>
        <v>0</v>
      </c>
      <c r="AJ933" s="250" t="b">
        <f t="shared" si="832"/>
        <v>0</v>
      </c>
      <c r="AK933" s="250" t="b">
        <f t="shared" si="833"/>
        <v>0</v>
      </c>
      <c r="AL933" s="250" t="str">
        <f t="shared" si="861"/>
        <v>No</v>
      </c>
      <c r="AN933" s="246" t="str">
        <f t="shared" si="862"/>
        <v/>
      </c>
      <c r="AO933" s="247" t="str">
        <f t="shared" si="863"/>
        <v/>
      </c>
      <c r="AP933" s="248" t="str">
        <f t="shared" si="864"/>
        <v/>
      </c>
      <c r="AQ933" s="249" t="str">
        <f t="shared" si="865"/>
        <v/>
      </c>
      <c r="AR933" s="250" t="str">
        <f t="shared" si="866"/>
        <v/>
      </c>
      <c r="AS933" s="234"/>
      <c r="AY933" s="385">
        <f t="shared" si="867"/>
        <v>0</v>
      </c>
      <c r="AZ933" s="385">
        <f t="shared" si="834"/>
        <v>0</v>
      </c>
      <c r="BA933" s="385">
        <f t="shared" si="868"/>
        <v>0</v>
      </c>
      <c r="BB933" s="385">
        <f t="shared" si="835"/>
        <v>0</v>
      </c>
      <c r="BC933" s="385">
        <f t="shared" si="836"/>
        <v>0</v>
      </c>
      <c r="BD933" s="385">
        <f t="shared" si="837"/>
        <v>0</v>
      </c>
      <c r="BE933" s="385">
        <f t="shared" si="838"/>
        <v>0</v>
      </c>
      <c r="BF933" s="385">
        <f t="shared" si="839"/>
        <v>0</v>
      </c>
      <c r="BG933" s="385">
        <f t="shared" si="840"/>
        <v>0</v>
      </c>
      <c r="BH933" s="385">
        <f t="shared" si="841"/>
        <v>0</v>
      </c>
      <c r="BI933" s="385">
        <f t="shared" si="842"/>
        <v>0</v>
      </c>
      <c r="BJ933" s="385">
        <f t="shared" si="843"/>
        <v>0</v>
      </c>
      <c r="BK933" s="385">
        <f t="shared" si="844"/>
        <v>0</v>
      </c>
      <c r="BL933" s="385">
        <f t="shared" si="845"/>
        <v>0</v>
      </c>
      <c r="BM933" s="385">
        <f t="shared" si="846"/>
        <v>0</v>
      </c>
      <c r="BN933" s="385">
        <f t="shared" si="847"/>
        <v>0</v>
      </c>
      <c r="CK933" s="239">
        <f t="shared" si="869"/>
        <v>0</v>
      </c>
      <c r="CL933" s="239">
        <f t="shared" si="870"/>
        <v>0</v>
      </c>
    </row>
    <row r="934" spans="3:90" x14ac:dyDescent="0.35">
      <c r="C934" s="235"/>
      <c r="D934" s="246" t="str">
        <f t="shared" si="848"/>
        <v/>
      </c>
      <c r="E934" s="247" t="str">
        <f t="shared" si="849"/>
        <v/>
      </c>
      <c r="F934" s="248" t="str">
        <f t="shared" si="850"/>
        <v/>
      </c>
      <c r="G934" s="249" t="str">
        <f t="shared" si="851"/>
        <v/>
      </c>
      <c r="H934" s="250" t="str">
        <f t="shared" si="852"/>
        <v/>
      </c>
      <c r="I934" s="386" t="str">
        <f t="shared" si="813"/>
        <v/>
      </c>
      <c r="J934" s="387" t="str">
        <f t="shared" si="814"/>
        <v/>
      </c>
      <c r="K934" s="388" t="str">
        <f t="shared" si="815"/>
        <v/>
      </c>
      <c r="L934" s="389" t="str">
        <f t="shared" si="816"/>
        <v/>
      </c>
      <c r="M934" s="250" t="str">
        <f t="shared" si="817"/>
        <v/>
      </c>
      <c r="N934" s="246" t="b">
        <f t="shared" si="853"/>
        <v>0</v>
      </c>
      <c r="O934" s="246" t="b">
        <f t="shared" si="854"/>
        <v>0</v>
      </c>
      <c r="P934" s="246" t="b">
        <f t="shared" si="855"/>
        <v>0</v>
      </c>
      <c r="Q934" s="246" t="b">
        <f t="shared" si="856"/>
        <v>0</v>
      </c>
      <c r="R934" s="246" t="str">
        <f t="shared" si="857"/>
        <v>No</v>
      </c>
      <c r="S934" s="247" t="b">
        <f t="shared" si="818"/>
        <v>0</v>
      </c>
      <c r="T934" s="247" t="b">
        <f t="shared" si="819"/>
        <v>0</v>
      </c>
      <c r="U934" s="247" t="b">
        <f t="shared" si="820"/>
        <v>0</v>
      </c>
      <c r="V934" s="247" t="b">
        <f t="shared" si="821"/>
        <v>0</v>
      </c>
      <c r="W934" s="247" t="str">
        <f t="shared" si="858"/>
        <v>No</v>
      </c>
      <c r="X934" s="248" t="b">
        <f t="shared" si="822"/>
        <v>0</v>
      </c>
      <c r="Y934" s="248" t="b">
        <f t="shared" si="823"/>
        <v>0</v>
      </c>
      <c r="Z934" s="248" t="b">
        <f t="shared" si="824"/>
        <v>0</v>
      </c>
      <c r="AA934" s="248" t="b">
        <f t="shared" si="825"/>
        <v>0</v>
      </c>
      <c r="AB934" s="248" t="str">
        <f t="shared" si="859"/>
        <v>No</v>
      </c>
      <c r="AC934" s="249" t="b">
        <f t="shared" si="826"/>
        <v>0</v>
      </c>
      <c r="AD934" s="249" t="b">
        <f t="shared" si="827"/>
        <v>0</v>
      </c>
      <c r="AE934" s="249" t="b">
        <f t="shared" si="828"/>
        <v>0</v>
      </c>
      <c r="AF934" s="249" t="b">
        <f t="shared" si="829"/>
        <v>0</v>
      </c>
      <c r="AG934" s="249" t="str">
        <f t="shared" si="860"/>
        <v>No</v>
      </c>
      <c r="AH934" s="250" t="b">
        <f t="shared" si="830"/>
        <v>0</v>
      </c>
      <c r="AI934" s="250" t="b">
        <f t="shared" si="831"/>
        <v>0</v>
      </c>
      <c r="AJ934" s="250" t="b">
        <f t="shared" si="832"/>
        <v>0</v>
      </c>
      <c r="AK934" s="250" t="b">
        <f t="shared" si="833"/>
        <v>0</v>
      </c>
      <c r="AL934" s="250" t="str">
        <f t="shared" si="861"/>
        <v>No</v>
      </c>
      <c r="AN934" s="246" t="str">
        <f t="shared" si="862"/>
        <v/>
      </c>
      <c r="AO934" s="247" t="str">
        <f t="shared" si="863"/>
        <v/>
      </c>
      <c r="AP934" s="248" t="str">
        <f t="shared" si="864"/>
        <v/>
      </c>
      <c r="AQ934" s="249" t="str">
        <f t="shared" si="865"/>
        <v/>
      </c>
      <c r="AR934" s="250" t="str">
        <f t="shared" si="866"/>
        <v/>
      </c>
      <c r="AS934" s="234"/>
      <c r="AY934" s="385">
        <f t="shared" si="867"/>
        <v>0</v>
      </c>
      <c r="AZ934" s="385">
        <f t="shared" si="834"/>
        <v>0</v>
      </c>
      <c r="BA934" s="385">
        <f t="shared" si="868"/>
        <v>0</v>
      </c>
      <c r="BB934" s="385">
        <f t="shared" si="835"/>
        <v>0</v>
      </c>
      <c r="BC934" s="385">
        <f t="shared" si="836"/>
        <v>0</v>
      </c>
      <c r="BD934" s="385">
        <f t="shared" si="837"/>
        <v>0</v>
      </c>
      <c r="BE934" s="385">
        <f t="shared" si="838"/>
        <v>0</v>
      </c>
      <c r="BF934" s="385">
        <f t="shared" si="839"/>
        <v>0</v>
      </c>
      <c r="BG934" s="385">
        <f t="shared" si="840"/>
        <v>0</v>
      </c>
      <c r="BH934" s="385">
        <f t="shared" si="841"/>
        <v>0</v>
      </c>
      <c r="BI934" s="385">
        <f t="shared" si="842"/>
        <v>0</v>
      </c>
      <c r="BJ934" s="385">
        <f t="shared" si="843"/>
        <v>0</v>
      </c>
      <c r="BK934" s="385">
        <f t="shared" si="844"/>
        <v>0</v>
      </c>
      <c r="BL934" s="385">
        <f t="shared" si="845"/>
        <v>0</v>
      </c>
      <c r="BM934" s="385">
        <f t="shared" si="846"/>
        <v>0</v>
      </c>
      <c r="BN934" s="385">
        <f t="shared" si="847"/>
        <v>0</v>
      </c>
      <c r="CK934" s="239">
        <f t="shared" si="869"/>
        <v>0</v>
      </c>
      <c r="CL934" s="239">
        <f t="shared" si="870"/>
        <v>0</v>
      </c>
    </row>
    <row r="935" spans="3:90" x14ac:dyDescent="0.35">
      <c r="C935" s="235"/>
      <c r="D935" s="246" t="str">
        <f t="shared" si="848"/>
        <v/>
      </c>
      <c r="E935" s="247" t="str">
        <f t="shared" si="849"/>
        <v/>
      </c>
      <c r="F935" s="248" t="str">
        <f t="shared" si="850"/>
        <v/>
      </c>
      <c r="G935" s="249" t="str">
        <f t="shared" si="851"/>
        <v/>
      </c>
      <c r="H935" s="250" t="str">
        <f t="shared" si="852"/>
        <v/>
      </c>
      <c r="I935" s="386" t="str">
        <f t="shared" si="813"/>
        <v/>
      </c>
      <c r="J935" s="387" t="str">
        <f t="shared" si="814"/>
        <v/>
      </c>
      <c r="K935" s="388" t="str">
        <f t="shared" si="815"/>
        <v/>
      </c>
      <c r="L935" s="389" t="str">
        <f t="shared" si="816"/>
        <v/>
      </c>
      <c r="M935" s="250" t="str">
        <f t="shared" si="817"/>
        <v/>
      </c>
      <c r="N935" s="246" t="b">
        <f t="shared" si="853"/>
        <v>0</v>
      </c>
      <c r="O935" s="246" t="b">
        <f t="shared" si="854"/>
        <v>0</v>
      </c>
      <c r="P935" s="246" t="b">
        <f t="shared" si="855"/>
        <v>0</v>
      </c>
      <c r="Q935" s="246" t="b">
        <f t="shared" si="856"/>
        <v>0</v>
      </c>
      <c r="R935" s="246" t="str">
        <f t="shared" si="857"/>
        <v>No</v>
      </c>
      <c r="S935" s="247" t="b">
        <f t="shared" si="818"/>
        <v>0</v>
      </c>
      <c r="T935" s="247" t="b">
        <f t="shared" si="819"/>
        <v>0</v>
      </c>
      <c r="U935" s="247" t="b">
        <f t="shared" si="820"/>
        <v>0</v>
      </c>
      <c r="V935" s="247" t="b">
        <f t="shared" si="821"/>
        <v>0</v>
      </c>
      <c r="W935" s="247" t="str">
        <f t="shared" si="858"/>
        <v>No</v>
      </c>
      <c r="X935" s="248" t="b">
        <f t="shared" si="822"/>
        <v>0</v>
      </c>
      <c r="Y935" s="248" t="b">
        <f t="shared" si="823"/>
        <v>0</v>
      </c>
      <c r="Z935" s="248" t="b">
        <f t="shared" si="824"/>
        <v>0</v>
      </c>
      <c r="AA935" s="248" t="b">
        <f t="shared" si="825"/>
        <v>0</v>
      </c>
      <c r="AB935" s="248" t="str">
        <f t="shared" si="859"/>
        <v>No</v>
      </c>
      <c r="AC935" s="249" t="b">
        <f t="shared" si="826"/>
        <v>0</v>
      </c>
      <c r="AD935" s="249" t="b">
        <f t="shared" si="827"/>
        <v>0</v>
      </c>
      <c r="AE935" s="249" t="b">
        <f t="shared" si="828"/>
        <v>0</v>
      </c>
      <c r="AF935" s="249" t="b">
        <f t="shared" si="829"/>
        <v>0</v>
      </c>
      <c r="AG935" s="249" t="str">
        <f t="shared" si="860"/>
        <v>No</v>
      </c>
      <c r="AH935" s="250" t="b">
        <f t="shared" si="830"/>
        <v>0</v>
      </c>
      <c r="AI935" s="250" t="b">
        <f t="shared" si="831"/>
        <v>0</v>
      </c>
      <c r="AJ935" s="250" t="b">
        <f t="shared" si="832"/>
        <v>0</v>
      </c>
      <c r="AK935" s="250" t="b">
        <f t="shared" si="833"/>
        <v>0</v>
      </c>
      <c r="AL935" s="250" t="str">
        <f t="shared" si="861"/>
        <v>No</v>
      </c>
      <c r="AN935" s="246" t="str">
        <f t="shared" si="862"/>
        <v/>
      </c>
      <c r="AO935" s="247" t="str">
        <f t="shared" si="863"/>
        <v/>
      </c>
      <c r="AP935" s="248" t="str">
        <f t="shared" si="864"/>
        <v/>
      </c>
      <c r="AQ935" s="249" t="str">
        <f t="shared" si="865"/>
        <v/>
      </c>
      <c r="AR935" s="250" t="str">
        <f t="shared" si="866"/>
        <v/>
      </c>
      <c r="AS935" s="234"/>
      <c r="AY935" s="385">
        <f t="shared" si="867"/>
        <v>0</v>
      </c>
      <c r="AZ935" s="385">
        <f t="shared" si="834"/>
        <v>0</v>
      </c>
      <c r="BA935" s="385">
        <f t="shared" si="868"/>
        <v>0</v>
      </c>
      <c r="BB935" s="385">
        <f t="shared" si="835"/>
        <v>0</v>
      </c>
      <c r="BC935" s="385">
        <f t="shared" si="836"/>
        <v>0</v>
      </c>
      <c r="BD935" s="385">
        <f t="shared" si="837"/>
        <v>0</v>
      </c>
      <c r="BE935" s="385">
        <f t="shared" si="838"/>
        <v>0</v>
      </c>
      <c r="BF935" s="385">
        <f t="shared" si="839"/>
        <v>0</v>
      </c>
      <c r="BG935" s="385">
        <f t="shared" si="840"/>
        <v>0</v>
      </c>
      <c r="BH935" s="385">
        <f t="shared" si="841"/>
        <v>0</v>
      </c>
      <c r="BI935" s="385">
        <f t="shared" si="842"/>
        <v>0</v>
      </c>
      <c r="BJ935" s="385">
        <f t="shared" si="843"/>
        <v>0</v>
      </c>
      <c r="BK935" s="385">
        <f t="shared" si="844"/>
        <v>0</v>
      </c>
      <c r="BL935" s="385">
        <f t="shared" si="845"/>
        <v>0</v>
      </c>
      <c r="BM935" s="385">
        <f t="shared" si="846"/>
        <v>0</v>
      </c>
      <c r="BN935" s="385">
        <f t="shared" si="847"/>
        <v>0</v>
      </c>
      <c r="CK935" s="239">
        <f t="shared" si="869"/>
        <v>0</v>
      </c>
      <c r="CL935" s="239">
        <f t="shared" si="870"/>
        <v>0</v>
      </c>
    </row>
    <row r="936" spans="3:90" x14ac:dyDescent="0.35">
      <c r="C936" s="235"/>
      <c r="D936" s="246" t="str">
        <f t="shared" si="848"/>
        <v/>
      </c>
      <c r="E936" s="247" t="str">
        <f t="shared" si="849"/>
        <v/>
      </c>
      <c r="F936" s="248" t="str">
        <f t="shared" si="850"/>
        <v/>
      </c>
      <c r="G936" s="249" t="str">
        <f t="shared" si="851"/>
        <v/>
      </c>
      <c r="H936" s="250" t="str">
        <f t="shared" si="852"/>
        <v/>
      </c>
      <c r="I936" s="386" t="str">
        <f t="shared" si="813"/>
        <v/>
      </c>
      <c r="J936" s="387" t="str">
        <f t="shared" si="814"/>
        <v/>
      </c>
      <c r="K936" s="388" t="str">
        <f t="shared" si="815"/>
        <v/>
      </c>
      <c r="L936" s="389" t="str">
        <f t="shared" si="816"/>
        <v/>
      </c>
      <c r="M936" s="250" t="str">
        <f t="shared" si="817"/>
        <v/>
      </c>
      <c r="N936" s="246" t="b">
        <f t="shared" si="853"/>
        <v>0</v>
      </c>
      <c r="O936" s="246" t="b">
        <f t="shared" si="854"/>
        <v>0</v>
      </c>
      <c r="P936" s="246" t="b">
        <f t="shared" si="855"/>
        <v>0</v>
      </c>
      <c r="Q936" s="246" t="b">
        <f t="shared" si="856"/>
        <v>0</v>
      </c>
      <c r="R936" s="246" t="str">
        <f t="shared" si="857"/>
        <v>No</v>
      </c>
      <c r="S936" s="247" t="b">
        <f t="shared" si="818"/>
        <v>0</v>
      </c>
      <c r="T936" s="247" t="b">
        <f t="shared" si="819"/>
        <v>0</v>
      </c>
      <c r="U936" s="247" t="b">
        <f t="shared" si="820"/>
        <v>0</v>
      </c>
      <c r="V936" s="247" t="b">
        <f t="shared" si="821"/>
        <v>0</v>
      </c>
      <c r="W936" s="247" t="str">
        <f t="shared" si="858"/>
        <v>No</v>
      </c>
      <c r="X936" s="248" t="b">
        <f t="shared" si="822"/>
        <v>0</v>
      </c>
      <c r="Y936" s="248" t="b">
        <f t="shared" si="823"/>
        <v>0</v>
      </c>
      <c r="Z936" s="248" t="b">
        <f t="shared" si="824"/>
        <v>0</v>
      </c>
      <c r="AA936" s="248" t="b">
        <f t="shared" si="825"/>
        <v>0</v>
      </c>
      <c r="AB936" s="248" t="str">
        <f t="shared" si="859"/>
        <v>No</v>
      </c>
      <c r="AC936" s="249" t="b">
        <f t="shared" si="826"/>
        <v>0</v>
      </c>
      <c r="AD936" s="249" t="b">
        <f t="shared" si="827"/>
        <v>0</v>
      </c>
      <c r="AE936" s="249" t="b">
        <f t="shared" si="828"/>
        <v>0</v>
      </c>
      <c r="AF936" s="249" t="b">
        <f t="shared" si="829"/>
        <v>0</v>
      </c>
      <c r="AG936" s="249" t="str">
        <f t="shared" si="860"/>
        <v>No</v>
      </c>
      <c r="AH936" s="250" t="b">
        <f t="shared" si="830"/>
        <v>0</v>
      </c>
      <c r="AI936" s="250" t="b">
        <f t="shared" si="831"/>
        <v>0</v>
      </c>
      <c r="AJ936" s="250" t="b">
        <f t="shared" si="832"/>
        <v>0</v>
      </c>
      <c r="AK936" s="250" t="b">
        <f t="shared" si="833"/>
        <v>0</v>
      </c>
      <c r="AL936" s="250" t="str">
        <f t="shared" si="861"/>
        <v>No</v>
      </c>
      <c r="AN936" s="246" t="str">
        <f t="shared" si="862"/>
        <v/>
      </c>
      <c r="AO936" s="247" t="str">
        <f t="shared" si="863"/>
        <v/>
      </c>
      <c r="AP936" s="248" t="str">
        <f t="shared" si="864"/>
        <v/>
      </c>
      <c r="AQ936" s="249" t="str">
        <f t="shared" si="865"/>
        <v/>
      </c>
      <c r="AR936" s="250" t="str">
        <f t="shared" si="866"/>
        <v/>
      </c>
      <c r="AS936" s="234"/>
      <c r="AY936" s="385">
        <f t="shared" si="867"/>
        <v>0</v>
      </c>
      <c r="AZ936" s="385">
        <f t="shared" si="834"/>
        <v>0</v>
      </c>
      <c r="BA936" s="385">
        <f t="shared" si="868"/>
        <v>0</v>
      </c>
      <c r="BB936" s="385">
        <f t="shared" si="835"/>
        <v>0</v>
      </c>
      <c r="BC936" s="385">
        <f t="shared" si="836"/>
        <v>0</v>
      </c>
      <c r="BD936" s="385">
        <f t="shared" si="837"/>
        <v>0</v>
      </c>
      <c r="BE936" s="385">
        <f t="shared" si="838"/>
        <v>0</v>
      </c>
      <c r="BF936" s="385">
        <f t="shared" si="839"/>
        <v>0</v>
      </c>
      <c r="BG936" s="385">
        <f t="shared" si="840"/>
        <v>0</v>
      </c>
      <c r="BH936" s="385">
        <f t="shared" si="841"/>
        <v>0</v>
      </c>
      <c r="BI936" s="385">
        <f t="shared" si="842"/>
        <v>0</v>
      </c>
      <c r="BJ936" s="385">
        <f t="shared" si="843"/>
        <v>0</v>
      </c>
      <c r="BK936" s="385">
        <f t="shared" si="844"/>
        <v>0</v>
      </c>
      <c r="BL936" s="385">
        <f t="shared" si="845"/>
        <v>0</v>
      </c>
      <c r="BM936" s="385">
        <f t="shared" si="846"/>
        <v>0</v>
      </c>
      <c r="BN936" s="385">
        <f t="shared" si="847"/>
        <v>0</v>
      </c>
      <c r="CK936" s="239">
        <f t="shared" si="869"/>
        <v>0</v>
      </c>
      <c r="CL936" s="239">
        <f t="shared" si="870"/>
        <v>0</v>
      </c>
    </row>
    <row r="937" spans="3:90" x14ac:dyDescent="0.35">
      <c r="C937" s="235"/>
      <c r="D937" s="246" t="str">
        <f t="shared" si="848"/>
        <v/>
      </c>
      <c r="E937" s="247" t="str">
        <f t="shared" si="849"/>
        <v/>
      </c>
      <c r="F937" s="248" t="str">
        <f t="shared" si="850"/>
        <v/>
      </c>
      <c r="G937" s="249" t="str">
        <f t="shared" si="851"/>
        <v/>
      </c>
      <c r="H937" s="250" t="str">
        <f t="shared" si="852"/>
        <v/>
      </c>
      <c r="I937" s="386" t="str">
        <f t="shared" si="813"/>
        <v/>
      </c>
      <c r="J937" s="387" t="str">
        <f t="shared" si="814"/>
        <v/>
      </c>
      <c r="K937" s="388" t="str">
        <f t="shared" si="815"/>
        <v/>
      </c>
      <c r="L937" s="389" t="str">
        <f t="shared" si="816"/>
        <v/>
      </c>
      <c r="M937" s="250" t="str">
        <f t="shared" si="817"/>
        <v/>
      </c>
      <c r="N937" s="246" t="b">
        <f t="shared" si="853"/>
        <v>0</v>
      </c>
      <c r="O937" s="246" t="b">
        <f t="shared" si="854"/>
        <v>0</v>
      </c>
      <c r="P937" s="246" t="b">
        <f t="shared" si="855"/>
        <v>0</v>
      </c>
      <c r="Q937" s="246" t="b">
        <f t="shared" si="856"/>
        <v>0</v>
      </c>
      <c r="R937" s="246" t="str">
        <f t="shared" si="857"/>
        <v>No</v>
      </c>
      <c r="S937" s="247" t="b">
        <f t="shared" si="818"/>
        <v>0</v>
      </c>
      <c r="T937" s="247" t="b">
        <f t="shared" si="819"/>
        <v>0</v>
      </c>
      <c r="U937" s="247" t="b">
        <f t="shared" si="820"/>
        <v>0</v>
      </c>
      <c r="V937" s="247" t="b">
        <f t="shared" si="821"/>
        <v>0</v>
      </c>
      <c r="W937" s="247" t="str">
        <f t="shared" si="858"/>
        <v>No</v>
      </c>
      <c r="X937" s="248" t="b">
        <f t="shared" si="822"/>
        <v>0</v>
      </c>
      <c r="Y937" s="248" t="b">
        <f t="shared" si="823"/>
        <v>0</v>
      </c>
      <c r="Z937" s="248" t="b">
        <f t="shared" si="824"/>
        <v>0</v>
      </c>
      <c r="AA937" s="248" t="b">
        <f t="shared" si="825"/>
        <v>0</v>
      </c>
      <c r="AB937" s="248" t="str">
        <f t="shared" si="859"/>
        <v>No</v>
      </c>
      <c r="AC937" s="249" t="b">
        <f t="shared" si="826"/>
        <v>0</v>
      </c>
      <c r="AD937" s="249" t="b">
        <f t="shared" si="827"/>
        <v>0</v>
      </c>
      <c r="AE937" s="249" t="b">
        <f t="shared" si="828"/>
        <v>0</v>
      </c>
      <c r="AF937" s="249" t="b">
        <f t="shared" si="829"/>
        <v>0</v>
      </c>
      <c r="AG937" s="249" t="str">
        <f t="shared" si="860"/>
        <v>No</v>
      </c>
      <c r="AH937" s="250" t="b">
        <f t="shared" si="830"/>
        <v>0</v>
      </c>
      <c r="AI937" s="250" t="b">
        <f t="shared" si="831"/>
        <v>0</v>
      </c>
      <c r="AJ937" s="250" t="b">
        <f t="shared" si="832"/>
        <v>0</v>
      </c>
      <c r="AK937" s="250" t="b">
        <f t="shared" si="833"/>
        <v>0</v>
      </c>
      <c r="AL937" s="250" t="str">
        <f t="shared" si="861"/>
        <v>No</v>
      </c>
      <c r="AN937" s="246" t="str">
        <f t="shared" si="862"/>
        <v/>
      </c>
      <c r="AO937" s="247" t="str">
        <f t="shared" si="863"/>
        <v/>
      </c>
      <c r="AP937" s="248" t="str">
        <f t="shared" si="864"/>
        <v/>
      </c>
      <c r="AQ937" s="249" t="str">
        <f t="shared" si="865"/>
        <v/>
      </c>
      <c r="AR937" s="250" t="str">
        <f t="shared" si="866"/>
        <v/>
      </c>
      <c r="AS937" s="234"/>
      <c r="AY937" s="385">
        <f t="shared" si="867"/>
        <v>0</v>
      </c>
      <c r="AZ937" s="385">
        <f t="shared" si="834"/>
        <v>0</v>
      </c>
      <c r="BA937" s="385">
        <f t="shared" si="868"/>
        <v>0</v>
      </c>
      <c r="BB937" s="385">
        <f t="shared" si="835"/>
        <v>0</v>
      </c>
      <c r="BC937" s="385">
        <f t="shared" si="836"/>
        <v>0</v>
      </c>
      <c r="BD937" s="385">
        <f t="shared" si="837"/>
        <v>0</v>
      </c>
      <c r="BE937" s="385">
        <f t="shared" si="838"/>
        <v>0</v>
      </c>
      <c r="BF937" s="385">
        <f t="shared" si="839"/>
        <v>0</v>
      </c>
      <c r="BG937" s="385">
        <f t="shared" si="840"/>
        <v>0</v>
      </c>
      <c r="BH937" s="385">
        <f t="shared" si="841"/>
        <v>0</v>
      </c>
      <c r="BI937" s="385">
        <f t="shared" si="842"/>
        <v>0</v>
      </c>
      <c r="BJ937" s="385">
        <f t="shared" si="843"/>
        <v>0</v>
      </c>
      <c r="BK937" s="385">
        <f t="shared" si="844"/>
        <v>0</v>
      </c>
      <c r="BL937" s="385">
        <f t="shared" si="845"/>
        <v>0</v>
      </c>
      <c r="BM937" s="385">
        <f t="shared" si="846"/>
        <v>0</v>
      </c>
      <c r="BN937" s="385">
        <f t="shared" si="847"/>
        <v>0</v>
      </c>
      <c r="CK937" s="239">
        <f t="shared" si="869"/>
        <v>0</v>
      </c>
      <c r="CL937" s="239">
        <f t="shared" si="870"/>
        <v>0</v>
      </c>
    </row>
    <row r="938" spans="3:90" x14ac:dyDescent="0.35">
      <c r="C938" s="235"/>
      <c r="D938" s="246" t="str">
        <f t="shared" si="848"/>
        <v/>
      </c>
      <c r="E938" s="247" t="str">
        <f t="shared" si="849"/>
        <v/>
      </c>
      <c r="F938" s="248" t="str">
        <f t="shared" si="850"/>
        <v/>
      </c>
      <c r="G938" s="249" t="str">
        <f t="shared" si="851"/>
        <v/>
      </c>
      <c r="H938" s="250" t="str">
        <f t="shared" si="852"/>
        <v/>
      </c>
      <c r="I938" s="386" t="str">
        <f t="shared" si="813"/>
        <v/>
      </c>
      <c r="J938" s="387" t="str">
        <f t="shared" si="814"/>
        <v/>
      </c>
      <c r="K938" s="388" t="str">
        <f t="shared" si="815"/>
        <v/>
      </c>
      <c r="L938" s="389" t="str">
        <f t="shared" si="816"/>
        <v/>
      </c>
      <c r="M938" s="250" t="str">
        <f t="shared" si="817"/>
        <v/>
      </c>
      <c r="N938" s="246" t="b">
        <f t="shared" si="853"/>
        <v>0</v>
      </c>
      <c r="O938" s="246" t="b">
        <f t="shared" si="854"/>
        <v>0</v>
      </c>
      <c r="P938" s="246" t="b">
        <f t="shared" si="855"/>
        <v>0</v>
      </c>
      <c r="Q938" s="246" t="b">
        <f t="shared" si="856"/>
        <v>0</v>
      </c>
      <c r="R938" s="246" t="str">
        <f t="shared" si="857"/>
        <v>No</v>
      </c>
      <c r="S938" s="247" t="b">
        <f t="shared" si="818"/>
        <v>0</v>
      </c>
      <c r="T938" s="247" t="b">
        <f t="shared" si="819"/>
        <v>0</v>
      </c>
      <c r="U938" s="247" t="b">
        <f t="shared" si="820"/>
        <v>0</v>
      </c>
      <c r="V938" s="247" t="b">
        <f t="shared" si="821"/>
        <v>0</v>
      </c>
      <c r="W938" s="247" t="str">
        <f t="shared" si="858"/>
        <v>No</v>
      </c>
      <c r="X938" s="248" t="b">
        <f t="shared" si="822"/>
        <v>0</v>
      </c>
      <c r="Y938" s="248" t="b">
        <f t="shared" si="823"/>
        <v>0</v>
      </c>
      <c r="Z938" s="248" t="b">
        <f t="shared" si="824"/>
        <v>0</v>
      </c>
      <c r="AA938" s="248" t="b">
        <f t="shared" si="825"/>
        <v>0</v>
      </c>
      <c r="AB938" s="248" t="str">
        <f t="shared" si="859"/>
        <v>No</v>
      </c>
      <c r="AC938" s="249" t="b">
        <f t="shared" si="826"/>
        <v>0</v>
      </c>
      <c r="AD938" s="249" t="b">
        <f t="shared" si="827"/>
        <v>0</v>
      </c>
      <c r="AE938" s="249" t="b">
        <f t="shared" si="828"/>
        <v>0</v>
      </c>
      <c r="AF938" s="249" t="b">
        <f t="shared" si="829"/>
        <v>0</v>
      </c>
      <c r="AG938" s="249" t="str">
        <f t="shared" si="860"/>
        <v>No</v>
      </c>
      <c r="AH938" s="250" t="b">
        <f t="shared" si="830"/>
        <v>0</v>
      </c>
      <c r="AI938" s="250" t="b">
        <f t="shared" si="831"/>
        <v>0</v>
      </c>
      <c r="AJ938" s="250" t="b">
        <f t="shared" si="832"/>
        <v>0</v>
      </c>
      <c r="AK938" s="250" t="b">
        <f t="shared" si="833"/>
        <v>0</v>
      </c>
      <c r="AL938" s="250" t="str">
        <f t="shared" si="861"/>
        <v>No</v>
      </c>
      <c r="AN938" s="246" t="str">
        <f t="shared" si="862"/>
        <v/>
      </c>
      <c r="AO938" s="247" t="str">
        <f t="shared" si="863"/>
        <v/>
      </c>
      <c r="AP938" s="248" t="str">
        <f t="shared" si="864"/>
        <v/>
      </c>
      <c r="AQ938" s="249" t="str">
        <f t="shared" si="865"/>
        <v/>
      </c>
      <c r="AR938" s="250" t="str">
        <f t="shared" si="866"/>
        <v/>
      </c>
      <c r="AS938" s="234"/>
      <c r="AY938" s="385">
        <f t="shared" si="867"/>
        <v>0</v>
      </c>
      <c r="AZ938" s="385">
        <f t="shared" si="834"/>
        <v>0</v>
      </c>
      <c r="BA938" s="385">
        <f t="shared" si="868"/>
        <v>0</v>
      </c>
      <c r="BB938" s="385">
        <f t="shared" si="835"/>
        <v>0</v>
      </c>
      <c r="BC938" s="385">
        <f t="shared" si="836"/>
        <v>0</v>
      </c>
      <c r="BD938" s="385">
        <f t="shared" si="837"/>
        <v>0</v>
      </c>
      <c r="BE938" s="385">
        <f t="shared" si="838"/>
        <v>0</v>
      </c>
      <c r="BF938" s="385">
        <f t="shared" si="839"/>
        <v>0</v>
      </c>
      <c r="BG938" s="385">
        <f t="shared" si="840"/>
        <v>0</v>
      </c>
      <c r="BH938" s="385">
        <f t="shared" si="841"/>
        <v>0</v>
      </c>
      <c r="BI938" s="385">
        <f t="shared" si="842"/>
        <v>0</v>
      </c>
      <c r="BJ938" s="385">
        <f t="shared" si="843"/>
        <v>0</v>
      </c>
      <c r="BK938" s="385">
        <f t="shared" si="844"/>
        <v>0</v>
      </c>
      <c r="BL938" s="385">
        <f t="shared" si="845"/>
        <v>0</v>
      </c>
      <c r="BM938" s="385">
        <f t="shared" si="846"/>
        <v>0</v>
      </c>
      <c r="BN938" s="385">
        <f t="shared" si="847"/>
        <v>0</v>
      </c>
      <c r="CK938" s="239">
        <f t="shared" si="869"/>
        <v>0</v>
      </c>
      <c r="CL938" s="239">
        <f t="shared" si="870"/>
        <v>0</v>
      </c>
    </row>
    <row r="939" spans="3:90" x14ac:dyDescent="0.35">
      <c r="C939" s="235"/>
      <c r="D939" s="246" t="str">
        <f t="shared" si="848"/>
        <v/>
      </c>
      <c r="E939" s="247" t="str">
        <f t="shared" si="849"/>
        <v/>
      </c>
      <c r="F939" s="248" t="str">
        <f t="shared" si="850"/>
        <v/>
      </c>
      <c r="G939" s="249" t="str">
        <f t="shared" si="851"/>
        <v/>
      </c>
      <c r="H939" s="250" t="str">
        <f t="shared" si="852"/>
        <v/>
      </c>
      <c r="I939" s="386" t="str">
        <f t="shared" si="813"/>
        <v/>
      </c>
      <c r="J939" s="387" t="str">
        <f t="shared" si="814"/>
        <v/>
      </c>
      <c r="K939" s="388" t="str">
        <f t="shared" si="815"/>
        <v/>
      </c>
      <c r="L939" s="389" t="str">
        <f t="shared" si="816"/>
        <v/>
      </c>
      <c r="M939" s="250" t="str">
        <f t="shared" si="817"/>
        <v/>
      </c>
      <c r="N939" s="246" t="b">
        <f t="shared" si="853"/>
        <v>0</v>
      </c>
      <c r="O939" s="246" t="b">
        <f t="shared" si="854"/>
        <v>0</v>
      </c>
      <c r="P939" s="246" t="b">
        <f t="shared" si="855"/>
        <v>0</v>
      </c>
      <c r="Q939" s="246" t="b">
        <f t="shared" si="856"/>
        <v>0</v>
      </c>
      <c r="R939" s="246" t="str">
        <f t="shared" si="857"/>
        <v>No</v>
      </c>
      <c r="S939" s="247" t="b">
        <f t="shared" si="818"/>
        <v>0</v>
      </c>
      <c r="T939" s="247" t="b">
        <f t="shared" si="819"/>
        <v>0</v>
      </c>
      <c r="U939" s="247" t="b">
        <f t="shared" si="820"/>
        <v>0</v>
      </c>
      <c r="V939" s="247" t="b">
        <f t="shared" si="821"/>
        <v>0</v>
      </c>
      <c r="W939" s="247" t="str">
        <f t="shared" si="858"/>
        <v>No</v>
      </c>
      <c r="X939" s="248" t="b">
        <f t="shared" si="822"/>
        <v>0</v>
      </c>
      <c r="Y939" s="248" t="b">
        <f t="shared" si="823"/>
        <v>0</v>
      </c>
      <c r="Z939" s="248" t="b">
        <f t="shared" si="824"/>
        <v>0</v>
      </c>
      <c r="AA939" s="248" t="b">
        <f t="shared" si="825"/>
        <v>0</v>
      </c>
      <c r="AB939" s="248" t="str">
        <f t="shared" si="859"/>
        <v>No</v>
      </c>
      <c r="AC939" s="249" t="b">
        <f t="shared" si="826"/>
        <v>0</v>
      </c>
      <c r="AD939" s="249" t="b">
        <f t="shared" si="827"/>
        <v>0</v>
      </c>
      <c r="AE939" s="249" t="b">
        <f t="shared" si="828"/>
        <v>0</v>
      </c>
      <c r="AF939" s="249" t="b">
        <f t="shared" si="829"/>
        <v>0</v>
      </c>
      <c r="AG939" s="249" t="str">
        <f t="shared" si="860"/>
        <v>No</v>
      </c>
      <c r="AH939" s="250" t="b">
        <f t="shared" si="830"/>
        <v>0</v>
      </c>
      <c r="AI939" s="250" t="b">
        <f t="shared" si="831"/>
        <v>0</v>
      </c>
      <c r="AJ939" s="250" t="b">
        <f t="shared" si="832"/>
        <v>0</v>
      </c>
      <c r="AK939" s="250" t="b">
        <f t="shared" si="833"/>
        <v>0</v>
      </c>
      <c r="AL939" s="250" t="str">
        <f t="shared" si="861"/>
        <v>No</v>
      </c>
      <c r="AN939" s="246" t="str">
        <f t="shared" si="862"/>
        <v/>
      </c>
      <c r="AO939" s="247" t="str">
        <f t="shared" si="863"/>
        <v/>
      </c>
      <c r="AP939" s="248" t="str">
        <f t="shared" si="864"/>
        <v/>
      </c>
      <c r="AQ939" s="249" t="str">
        <f t="shared" si="865"/>
        <v/>
      </c>
      <c r="AR939" s="250" t="str">
        <f t="shared" si="866"/>
        <v/>
      </c>
      <c r="AS939" s="234"/>
      <c r="AY939" s="385">
        <f t="shared" si="867"/>
        <v>0</v>
      </c>
      <c r="AZ939" s="385">
        <f t="shared" si="834"/>
        <v>0</v>
      </c>
      <c r="BA939" s="385">
        <f t="shared" si="868"/>
        <v>0</v>
      </c>
      <c r="BB939" s="385">
        <f t="shared" si="835"/>
        <v>0</v>
      </c>
      <c r="BC939" s="385">
        <f t="shared" si="836"/>
        <v>0</v>
      </c>
      <c r="BD939" s="385">
        <f t="shared" si="837"/>
        <v>0</v>
      </c>
      <c r="BE939" s="385">
        <f t="shared" si="838"/>
        <v>0</v>
      </c>
      <c r="BF939" s="385">
        <f t="shared" si="839"/>
        <v>0</v>
      </c>
      <c r="BG939" s="385">
        <f t="shared" si="840"/>
        <v>0</v>
      </c>
      <c r="BH939" s="385">
        <f t="shared" si="841"/>
        <v>0</v>
      </c>
      <c r="BI939" s="385">
        <f t="shared" si="842"/>
        <v>0</v>
      </c>
      <c r="BJ939" s="385">
        <f t="shared" si="843"/>
        <v>0</v>
      </c>
      <c r="BK939" s="385">
        <f t="shared" si="844"/>
        <v>0</v>
      </c>
      <c r="BL939" s="385">
        <f t="shared" si="845"/>
        <v>0</v>
      </c>
      <c r="BM939" s="385">
        <f t="shared" si="846"/>
        <v>0</v>
      </c>
      <c r="BN939" s="385">
        <f t="shared" si="847"/>
        <v>0</v>
      </c>
      <c r="CK939" s="239">
        <f t="shared" si="869"/>
        <v>0</v>
      </c>
      <c r="CL939" s="239">
        <f t="shared" si="870"/>
        <v>0</v>
      </c>
    </row>
    <row r="940" spans="3:90" x14ac:dyDescent="0.35">
      <c r="C940" s="235"/>
      <c r="D940" s="246" t="str">
        <f t="shared" si="848"/>
        <v/>
      </c>
      <c r="E940" s="247" t="str">
        <f t="shared" si="849"/>
        <v/>
      </c>
      <c r="F940" s="248" t="str">
        <f t="shared" si="850"/>
        <v/>
      </c>
      <c r="G940" s="249" t="str">
        <f t="shared" si="851"/>
        <v/>
      </c>
      <c r="H940" s="250" t="str">
        <f t="shared" si="852"/>
        <v/>
      </c>
      <c r="I940" s="386" t="str">
        <f t="shared" si="813"/>
        <v/>
      </c>
      <c r="J940" s="387" t="str">
        <f t="shared" si="814"/>
        <v/>
      </c>
      <c r="K940" s="388" t="str">
        <f t="shared" si="815"/>
        <v/>
      </c>
      <c r="L940" s="389" t="str">
        <f t="shared" si="816"/>
        <v/>
      </c>
      <c r="M940" s="250" t="str">
        <f t="shared" si="817"/>
        <v/>
      </c>
      <c r="N940" s="246" t="b">
        <f t="shared" si="853"/>
        <v>0</v>
      </c>
      <c r="O940" s="246" t="b">
        <f t="shared" si="854"/>
        <v>0</v>
      </c>
      <c r="P940" s="246" t="b">
        <f t="shared" si="855"/>
        <v>0</v>
      </c>
      <c r="Q940" s="246" t="b">
        <f t="shared" si="856"/>
        <v>0</v>
      </c>
      <c r="R940" s="246" t="str">
        <f t="shared" si="857"/>
        <v>No</v>
      </c>
      <c r="S940" s="247" t="b">
        <f t="shared" si="818"/>
        <v>0</v>
      </c>
      <c r="T940" s="247" t="b">
        <f t="shared" si="819"/>
        <v>0</v>
      </c>
      <c r="U940" s="247" t="b">
        <f t="shared" si="820"/>
        <v>0</v>
      </c>
      <c r="V940" s="247" t="b">
        <f t="shared" si="821"/>
        <v>0</v>
      </c>
      <c r="W940" s="247" t="str">
        <f t="shared" si="858"/>
        <v>No</v>
      </c>
      <c r="X940" s="248" t="b">
        <f t="shared" si="822"/>
        <v>0</v>
      </c>
      <c r="Y940" s="248" t="b">
        <f t="shared" si="823"/>
        <v>0</v>
      </c>
      <c r="Z940" s="248" t="b">
        <f t="shared" si="824"/>
        <v>0</v>
      </c>
      <c r="AA940" s="248" t="b">
        <f t="shared" si="825"/>
        <v>0</v>
      </c>
      <c r="AB940" s="248" t="str">
        <f t="shared" si="859"/>
        <v>No</v>
      </c>
      <c r="AC940" s="249" t="b">
        <f t="shared" si="826"/>
        <v>0</v>
      </c>
      <c r="AD940" s="249" t="b">
        <f t="shared" si="827"/>
        <v>0</v>
      </c>
      <c r="AE940" s="249" t="b">
        <f t="shared" si="828"/>
        <v>0</v>
      </c>
      <c r="AF940" s="249" t="b">
        <f t="shared" si="829"/>
        <v>0</v>
      </c>
      <c r="AG940" s="249" t="str">
        <f t="shared" si="860"/>
        <v>No</v>
      </c>
      <c r="AH940" s="250" t="b">
        <f t="shared" si="830"/>
        <v>0</v>
      </c>
      <c r="AI940" s="250" t="b">
        <f t="shared" si="831"/>
        <v>0</v>
      </c>
      <c r="AJ940" s="250" t="b">
        <f t="shared" si="832"/>
        <v>0</v>
      </c>
      <c r="AK940" s="250" t="b">
        <f t="shared" si="833"/>
        <v>0</v>
      </c>
      <c r="AL940" s="250" t="str">
        <f t="shared" si="861"/>
        <v>No</v>
      </c>
      <c r="AN940" s="246" t="str">
        <f t="shared" si="862"/>
        <v/>
      </c>
      <c r="AO940" s="247" t="str">
        <f t="shared" si="863"/>
        <v/>
      </c>
      <c r="AP940" s="248" t="str">
        <f t="shared" si="864"/>
        <v/>
      </c>
      <c r="AQ940" s="249" t="str">
        <f t="shared" si="865"/>
        <v/>
      </c>
      <c r="AR940" s="250" t="str">
        <f t="shared" si="866"/>
        <v/>
      </c>
      <c r="AS940" s="234"/>
      <c r="AY940" s="385">
        <f t="shared" si="867"/>
        <v>0</v>
      </c>
      <c r="AZ940" s="385">
        <f t="shared" si="834"/>
        <v>0</v>
      </c>
      <c r="BA940" s="385">
        <f t="shared" si="868"/>
        <v>0</v>
      </c>
      <c r="BB940" s="385">
        <f t="shared" si="835"/>
        <v>0</v>
      </c>
      <c r="BC940" s="385">
        <f t="shared" si="836"/>
        <v>0</v>
      </c>
      <c r="BD940" s="385">
        <f t="shared" si="837"/>
        <v>0</v>
      </c>
      <c r="BE940" s="385">
        <f t="shared" si="838"/>
        <v>0</v>
      </c>
      <c r="BF940" s="385">
        <f t="shared" si="839"/>
        <v>0</v>
      </c>
      <c r="BG940" s="385">
        <f t="shared" si="840"/>
        <v>0</v>
      </c>
      <c r="BH940" s="385">
        <f t="shared" si="841"/>
        <v>0</v>
      </c>
      <c r="BI940" s="385">
        <f t="shared" si="842"/>
        <v>0</v>
      </c>
      <c r="BJ940" s="385">
        <f t="shared" si="843"/>
        <v>0</v>
      </c>
      <c r="BK940" s="385">
        <f t="shared" si="844"/>
        <v>0</v>
      </c>
      <c r="BL940" s="385">
        <f t="shared" si="845"/>
        <v>0</v>
      </c>
      <c r="BM940" s="385">
        <f t="shared" si="846"/>
        <v>0</v>
      </c>
      <c r="BN940" s="385">
        <f t="shared" si="847"/>
        <v>0</v>
      </c>
      <c r="CK940" s="239">
        <f t="shared" si="869"/>
        <v>0</v>
      </c>
      <c r="CL940" s="239">
        <f t="shared" si="870"/>
        <v>0</v>
      </c>
    </row>
    <row r="941" spans="3:90" x14ac:dyDescent="0.35">
      <c r="C941" s="235"/>
      <c r="D941" s="246" t="str">
        <f t="shared" si="848"/>
        <v/>
      </c>
      <c r="E941" s="247" t="str">
        <f t="shared" si="849"/>
        <v/>
      </c>
      <c r="F941" s="248" t="str">
        <f t="shared" si="850"/>
        <v/>
      </c>
      <c r="G941" s="249" t="str">
        <f t="shared" si="851"/>
        <v/>
      </c>
      <c r="H941" s="250" t="str">
        <f t="shared" si="852"/>
        <v/>
      </c>
      <c r="I941" s="386" t="str">
        <f t="shared" si="813"/>
        <v/>
      </c>
      <c r="J941" s="387" t="str">
        <f t="shared" si="814"/>
        <v/>
      </c>
      <c r="K941" s="388" t="str">
        <f t="shared" si="815"/>
        <v/>
      </c>
      <c r="L941" s="389" t="str">
        <f t="shared" si="816"/>
        <v/>
      </c>
      <c r="M941" s="250" t="str">
        <f t="shared" si="817"/>
        <v/>
      </c>
      <c r="N941" s="246" t="b">
        <f t="shared" si="853"/>
        <v>0</v>
      </c>
      <c r="O941" s="246" t="b">
        <f t="shared" si="854"/>
        <v>0</v>
      </c>
      <c r="P941" s="246" t="b">
        <f t="shared" si="855"/>
        <v>0</v>
      </c>
      <c r="Q941" s="246" t="b">
        <f t="shared" si="856"/>
        <v>0</v>
      </c>
      <c r="R941" s="246" t="str">
        <f t="shared" si="857"/>
        <v>No</v>
      </c>
      <c r="S941" s="247" t="b">
        <f t="shared" si="818"/>
        <v>0</v>
      </c>
      <c r="T941" s="247" t="b">
        <f t="shared" si="819"/>
        <v>0</v>
      </c>
      <c r="U941" s="247" t="b">
        <f t="shared" si="820"/>
        <v>0</v>
      </c>
      <c r="V941" s="247" t="b">
        <f t="shared" si="821"/>
        <v>0</v>
      </c>
      <c r="W941" s="247" t="str">
        <f t="shared" si="858"/>
        <v>No</v>
      </c>
      <c r="X941" s="248" t="b">
        <f t="shared" si="822"/>
        <v>0</v>
      </c>
      <c r="Y941" s="248" t="b">
        <f t="shared" si="823"/>
        <v>0</v>
      </c>
      <c r="Z941" s="248" t="b">
        <f t="shared" si="824"/>
        <v>0</v>
      </c>
      <c r="AA941" s="248" t="b">
        <f t="shared" si="825"/>
        <v>0</v>
      </c>
      <c r="AB941" s="248" t="str">
        <f t="shared" si="859"/>
        <v>No</v>
      </c>
      <c r="AC941" s="249" t="b">
        <f t="shared" si="826"/>
        <v>0</v>
      </c>
      <c r="AD941" s="249" t="b">
        <f t="shared" si="827"/>
        <v>0</v>
      </c>
      <c r="AE941" s="249" t="b">
        <f t="shared" si="828"/>
        <v>0</v>
      </c>
      <c r="AF941" s="249" t="b">
        <f t="shared" si="829"/>
        <v>0</v>
      </c>
      <c r="AG941" s="249" t="str">
        <f t="shared" si="860"/>
        <v>No</v>
      </c>
      <c r="AH941" s="250" t="b">
        <f t="shared" si="830"/>
        <v>0</v>
      </c>
      <c r="AI941" s="250" t="b">
        <f t="shared" si="831"/>
        <v>0</v>
      </c>
      <c r="AJ941" s="250" t="b">
        <f t="shared" si="832"/>
        <v>0</v>
      </c>
      <c r="AK941" s="250" t="b">
        <f t="shared" si="833"/>
        <v>0</v>
      </c>
      <c r="AL941" s="250" t="str">
        <f t="shared" si="861"/>
        <v>No</v>
      </c>
      <c r="AN941" s="246" t="str">
        <f t="shared" si="862"/>
        <v/>
      </c>
      <c r="AO941" s="247" t="str">
        <f t="shared" si="863"/>
        <v/>
      </c>
      <c r="AP941" s="248" t="str">
        <f t="shared" si="864"/>
        <v/>
      </c>
      <c r="AQ941" s="249" t="str">
        <f t="shared" si="865"/>
        <v/>
      </c>
      <c r="AR941" s="250" t="str">
        <f t="shared" si="866"/>
        <v/>
      </c>
      <c r="AS941" s="234"/>
      <c r="AY941" s="385">
        <f t="shared" si="867"/>
        <v>0</v>
      </c>
      <c r="AZ941" s="385">
        <f t="shared" si="834"/>
        <v>0</v>
      </c>
      <c r="BA941" s="385">
        <f t="shared" si="868"/>
        <v>0</v>
      </c>
      <c r="BB941" s="385">
        <f t="shared" si="835"/>
        <v>0</v>
      </c>
      <c r="BC941" s="385">
        <f t="shared" si="836"/>
        <v>0</v>
      </c>
      <c r="BD941" s="385">
        <f t="shared" si="837"/>
        <v>0</v>
      </c>
      <c r="BE941" s="385">
        <f t="shared" si="838"/>
        <v>0</v>
      </c>
      <c r="BF941" s="385">
        <f t="shared" si="839"/>
        <v>0</v>
      </c>
      <c r="BG941" s="385">
        <f t="shared" si="840"/>
        <v>0</v>
      </c>
      <c r="BH941" s="385">
        <f t="shared" si="841"/>
        <v>0</v>
      </c>
      <c r="BI941" s="385">
        <f t="shared" si="842"/>
        <v>0</v>
      </c>
      <c r="BJ941" s="385">
        <f t="shared" si="843"/>
        <v>0</v>
      </c>
      <c r="BK941" s="385">
        <f t="shared" si="844"/>
        <v>0</v>
      </c>
      <c r="BL941" s="385">
        <f t="shared" si="845"/>
        <v>0</v>
      </c>
      <c r="BM941" s="385">
        <f t="shared" si="846"/>
        <v>0</v>
      </c>
      <c r="BN941" s="385">
        <f t="shared" si="847"/>
        <v>0</v>
      </c>
      <c r="CK941" s="239">
        <f t="shared" si="869"/>
        <v>0</v>
      </c>
      <c r="CL941" s="239">
        <f t="shared" si="870"/>
        <v>0</v>
      </c>
    </row>
    <row r="942" spans="3:90" x14ac:dyDescent="0.35">
      <c r="C942" s="235"/>
      <c r="D942" s="246" t="str">
        <f t="shared" si="848"/>
        <v/>
      </c>
      <c r="E942" s="247" t="str">
        <f t="shared" si="849"/>
        <v/>
      </c>
      <c r="F942" s="248" t="str">
        <f t="shared" si="850"/>
        <v/>
      </c>
      <c r="G942" s="249" t="str">
        <f t="shared" si="851"/>
        <v/>
      </c>
      <c r="H942" s="250" t="str">
        <f t="shared" si="852"/>
        <v/>
      </c>
      <c r="I942" s="386" t="str">
        <f t="shared" si="813"/>
        <v/>
      </c>
      <c r="J942" s="387" t="str">
        <f t="shared" si="814"/>
        <v/>
      </c>
      <c r="K942" s="388" t="str">
        <f t="shared" si="815"/>
        <v/>
      </c>
      <c r="L942" s="389" t="str">
        <f t="shared" si="816"/>
        <v/>
      </c>
      <c r="M942" s="250" t="str">
        <f t="shared" si="817"/>
        <v/>
      </c>
      <c r="N942" s="246" t="b">
        <f t="shared" si="853"/>
        <v>0</v>
      </c>
      <c r="O942" s="246" t="b">
        <f t="shared" si="854"/>
        <v>0</v>
      </c>
      <c r="P942" s="246" t="b">
        <f t="shared" si="855"/>
        <v>0</v>
      </c>
      <c r="Q942" s="246" t="b">
        <f t="shared" si="856"/>
        <v>0</v>
      </c>
      <c r="R942" s="246" t="str">
        <f t="shared" si="857"/>
        <v>No</v>
      </c>
      <c r="S942" s="247" t="b">
        <f t="shared" si="818"/>
        <v>0</v>
      </c>
      <c r="T942" s="247" t="b">
        <f t="shared" si="819"/>
        <v>0</v>
      </c>
      <c r="U942" s="247" t="b">
        <f t="shared" si="820"/>
        <v>0</v>
      </c>
      <c r="V942" s="247" t="b">
        <f t="shared" si="821"/>
        <v>0</v>
      </c>
      <c r="W942" s="247" t="str">
        <f t="shared" si="858"/>
        <v>No</v>
      </c>
      <c r="X942" s="248" t="b">
        <f t="shared" si="822"/>
        <v>0</v>
      </c>
      <c r="Y942" s="248" t="b">
        <f t="shared" si="823"/>
        <v>0</v>
      </c>
      <c r="Z942" s="248" t="b">
        <f t="shared" si="824"/>
        <v>0</v>
      </c>
      <c r="AA942" s="248" t="b">
        <f t="shared" si="825"/>
        <v>0</v>
      </c>
      <c r="AB942" s="248" t="str">
        <f t="shared" si="859"/>
        <v>No</v>
      </c>
      <c r="AC942" s="249" t="b">
        <f t="shared" si="826"/>
        <v>0</v>
      </c>
      <c r="AD942" s="249" t="b">
        <f t="shared" si="827"/>
        <v>0</v>
      </c>
      <c r="AE942" s="249" t="b">
        <f t="shared" si="828"/>
        <v>0</v>
      </c>
      <c r="AF942" s="249" t="b">
        <f t="shared" si="829"/>
        <v>0</v>
      </c>
      <c r="AG942" s="249" t="str">
        <f t="shared" si="860"/>
        <v>No</v>
      </c>
      <c r="AH942" s="250" t="b">
        <f t="shared" si="830"/>
        <v>0</v>
      </c>
      <c r="AI942" s="250" t="b">
        <f t="shared" si="831"/>
        <v>0</v>
      </c>
      <c r="AJ942" s="250" t="b">
        <f t="shared" si="832"/>
        <v>0</v>
      </c>
      <c r="AK942" s="250" t="b">
        <f t="shared" si="833"/>
        <v>0</v>
      </c>
      <c r="AL942" s="250" t="str">
        <f t="shared" si="861"/>
        <v>No</v>
      </c>
      <c r="AN942" s="246" t="str">
        <f t="shared" si="862"/>
        <v/>
      </c>
      <c r="AO942" s="247" t="str">
        <f t="shared" si="863"/>
        <v/>
      </c>
      <c r="AP942" s="248" t="str">
        <f t="shared" si="864"/>
        <v/>
      </c>
      <c r="AQ942" s="249" t="str">
        <f t="shared" si="865"/>
        <v/>
      </c>
      <c r="AR942" s="250" t="str">
        <f t="shared" si="866"/>
        <v/>
      </c>
      <c r="AS942" s="234"/>
      <c r="AY942" s="385">
        <f t="shared" si="867"/>
        <v>0</v>
      </c>
      <c r="AZ942" s="385">
        <f t="shared" si="834"/>
        <v>0</v>
      </c>
      <c r="BA942" s="385">
        <f t="shared" si="868"/>
        <v>0</v>
      </c>
      <c r="BB942" s="385">
        <f t="shared" si="835"/>
        <v>0</v>
      </c>
      <c r="BC942" s="385">
        <f t="shared" si="836"/>
        <v>0</v>
      </c>
      <c r="BD942" s="385">
        <f t="shared" si="837"/>
        <v>0</v>
      </c>
      <c r="BE942" s="385">
        <f t="shared" si="838"/>
        <v>0</v>
      </c>
      <c r="BF942" s="385">
        <f t="shared" si="839"/>
        <v>0</v>
      </c>
      <c r="BG942" s="385">
        <f t="shared" si="840"/>
        <v>0</v>
      </c>
      <c r="BH942" s="385">
        <f t="shared" si="841"/>
        <v>0</v>
      </c>
      <c r="BI942" s="385">
        <f t="shared" si="842"/>
        <v>0</v>
      </c>
      <c r="BJ942" s="385">
        <f t="shared" si="843"/>
        <v>0</v>
      </c>
      <c r="BK942" s="385">
        <f t="shared" si="844"/>
        <v>0</v>
      </c>
      <c r="BL942" s="385">
        <f t="shared" si="845"/>
        <v>0</v>
      </c>
      <c r="BM942" s="385">
        <f t="shared" si="846"/>
        <v>0</v>
      </c>
      <c r="BN942" s="385">
        <f t="shared" si="847"/>
        <v>0</v>
      </c>
      <c r="CK942" s="239">
        <f t="shared" si="869"/>
        <v>0</v>
      </c>
      <c r="CL942" s="239">
        <f t="shared" si="870"/>
        <v>0</v>
      </c>
    </row>
    <row r="943" spans="3:90" x14ac:dyDescent="0.35">
      <c r="C943" s="235"/>
      <c r="D943" s="246" t="str">
        <f t="shared" si="848"/>
        <v/>
      </c>
      <c r="E943" s="247" t="str">
        <f t="shared" si="849"/>
        <v/>
      </c>
      <c r="F943" s="248" t="str">
        <f t="shared" si="850"/>
        <v/>
      </c>
      <c r="G943" s="249" t="str">
        <f t="shared" si="851"/>
        <v/>
      </c>
      <c r="H943" s="250" t="str">
        <f t="shared" si="852"/>
        <v/>
      </c>
      <c r="I943" s="386" t="str">
        <f t="shared" si="813"/>
        <v/>
      </c>
      <c r="J943" s="387" t="str">
        <f t="shared" si="814"/>
        <v/>
      </c>
      <c r="K943" s="388" t="str">
        <f t="shared" si="815"/>
        <v/>
      </c>
      <c r="L943" s="389" t="str">
        <f t="shared" si="816"/>
        <v/>
      </c>
      <c r="M943" s="250" t="str">
        <f t="shared" si="817"/>
        <v/>
      </c>
      <c r="N943" s="246" t="b">
        <f t="shared" si="853"/>
        <v>0</v>
      </c>
      <c r="O943" s="246" t="b">
        <f t="shared" si="854"/>
        <v>0</v>
      </c>
      <c r="P943" s="246" t="b">
        <f t="shared" si="855"/>
        <v>0</v>
      </c>
      <c r="Q943" s="246" t="b">
        <f t="shared" si="856"/>
        <v>0</v>
      </c>
      <c r="R943" s="246" t="str">
        <f t="shared" si="857"/>
        <v>No</v>
      </c>
      <c r="S943" s="247" t="b">
        <f t="shared" si="818"/>
        <v>0</v>
      </c>
      <c r="T943" s="247" t="b">
        <f t="shared" si="819"/>
        <v>0</v>
      </c>
      <c r="U943" s="247" t="b">
        <f t="shared" si="820"/>
        <v>0</v>
      </c>
      <c r="V943" s="247" t="b">
        <f t="shared" si="821"/>
        <v>0</v>
      </c>
      <c r="W943" s="247" t="str">
        <f t="shared" si="858"/>
        <v>No</v>
      </c>
      <c r="X943" s="248" t="b">
        <f t="shared" si="822"/>
        <v>0</v>
      </c>
      <c r="Y943" s="248" t="b">
        <f t="shared" si="823"/>
        <v>0</v>
      </c>
      <c r="Z943" s="248" t="b">
        <f t="shared" si="824"/>
        <v>0</v>
      </c>
      <c r="AA943" s="248" t="b">
        <f t="shared" si="825"/>
        <v>0</v>
      </c>
      <c r="AB943" s="248" t="str">
        <f t="shared" si="859"/>
        <v>No</v>
      </c>
      <c r="AC943" s="249" t="b">
        <f t="shared" si="826"/>
        <v>0</v>
      </c>
      <c r="AD943" s="249" t="b">
        <f t="shared" si="827"/>
        <v>0</v>
      </c>
      <c r="AE943" s="249" t="b">
        <f t="shared" si="828"/>
        <v>0</v>
      </c>
      <c r="AF943" s="249" t="b">
        <f t="shared" si="829"/>
        <v>0</v>
      </c>
      <c r="AG943" s="249" t="str">
        <f t="shared" si="860"/>
        <v>No</v>
      </c>
      <c r="AH943" s="250" t="b">
        <f t="shared" si="830"/>
        <v>0</v>
      </c>
      <c r="AI943" s="250" t="b">
        <f t="shared" si="831"/>
        <v>0</v>
      </c>
      <c r="AJ943" s="250" t="b">
        <f t="shared" si="832"/>
        <v>0</v>
      </c>
      <c r="AK943" s="250" t="b">
        <f t="shared" si="833"/>
        <v>0</v>
      </c>
      <c r="AL943" s="250" t="str">
        <f t="shared" si="861"/>
        <v>No</v>
      </c>
      <c r="AN943" s="246" t="str">
        <f t="shared" si="862"/>
        <v/>
      </c>
      <c r="AO943" s="247" t="str">
        <f t="shared" si="863"/>
        <v/>
      </c>
      <c r="AP943" s="248" t="str">
        <f t="shared" si="864"/>
        <v/>
      </c>
      <c r="AQ943" s="249" t="str">
        <f t="shared" si="865"/>
        <v/>
      </c>
      <c r="AR943" s="250" t="str">
        <f t="shared" si="866"/>
        <v/>
      </c>
      <c r="AS943" s="234"/>
      <c r="AY943" s="385">
        <f t="shared" si="867"/>
        <v>0</v>
      </c>
      <c r="AZ943" s="385">
        <f t="shared" si="834"/>
        <v>0</v>
      </c>
      <c r="BA943" s="385">
        <f t="shared" si="868"/>
        <v>0</v>
      </c>
      <c r="BB943" s="385">
        <f t="shared" si="835"/>
        <v>0</v>
      </c>
      <c r="BC943" s="385">
        <f t="shared" si="836"/>
        <v>0</v>
      </c>
      <c r="BD943" s="385">
        <f t="shared" si="837"/>
        <v>0</v>
      </c>
      <c r="BE943" s="385">
        <f t="shared" si="838"/>
        <v>0</v>
      </c>
      <c r="BF943" s="385">
        <f t="shared" si="839"/>
        <v>0</v>
      </c>
      <c r="BG943" s="385">
        <f t="shared" si="840"/>
        <v>0</v>
      </c>
      <c r="BH943" s="385">
        <f t="shared" si="841"/>
        <v>0</v>
      </c>
      <c r="BI943" s="385">
        <f t="shared" si="842"/>
        <v>0</v>
      </c>
      <c r="BJ943" s="385">
        <f t="shared" si="843"/>
        <v>0</v>
      </c>
      <c r="BK943" s="385">
        <f t="shared" si="844"/>
        <v>0</v>
      </c>
      <c r="BL943" s="385">
        <f t="shared" si="845"/>
        <v>0</v>
      </c>
      <c r="BM943" s="385">
        <f t="shared" si="846"/>
        <v>0</v>
      </c>
      <c r="BN943" s="385">
        <f t="shared" si="847"/>
        <v>0</v>
      </c>
      <c r="CK943" s="239">
        <f t="shared" si="869"/>
        <v>0</v>
      </c>
      <c r="CL943" s="239">
        <f t="shared" si="870"/>
        <v>0</v>
      </c>
    </row>
    <row r="944" spans="3:90" x14ac:dyDescent="0.35">
      <c r="C944" s="235"/>
      <c r="D944" s="246" t="str">
        <f t="shared" si="848"/>
        <v/>
      </c>
      <c r="E944" s="247" t="str">
        <f t="shared" si="849"/>
        <v/>
      </c>
      <c r="F944" s="248" t="str">
        <f t="shared" si="850"/>
        <v/>
      </c>
      <c r="G944" s="249" t="str">
        <f t="shared" si="851"/>
        <v/>
      </c>
      <c r="H944" s="250" t="str">
        <f t="shared" si="852"/>
        <v/>
      </c>
      <c r="I944" s="386" t="str">
        <f t="shared" si="813"/>
        <v/>
      </c>
      <c r="J944" s="387" t="str">
        <f t="shared" si="814"/>
        <v/>
      </c>
      <c r="K944" s="388" t="str">
        <f t="shared" si="815"/>
        <v/>
      </c>
      <c r="L944" s="389" t="str">
        <f t="shared" si="816"/>
        <v/>
      </c>
      <c r="M944" s="250" t="str">
        <f t="shared" si="817"/>
        <v/>
      </c>
      <c r="N944" s="246" t="b">
        <f t="shared" si="853"/>
        <v>0</v>
      </c>
      <c r="O944" s="246" t="b">
        <f t="shared" si="854"/>
        <v>0</v>
      </c>
      <c r="P944" s="246" t="b">
        <f t="shared" si="855"/>
        <v>0</v>
      </c>
      <c r="Q944" s="246" t="b">
        <f t="shared" si="856"/>
        <v>0</v>
      </c>
      <c r="R944" s="246" t="str">
        <f t="shared" si="857"/>
        <v>No</v>
      </c>
      <c r="S944" s="247" t="b">
        <f t="shared" si="818"/>
        <v>0</v>
      </c>
      <c r="T944" s="247" t="b">
        <f t="shared" si="819"/>
        <v>0</v>
      </c>
      <c r="U944" s="247" t="b">
        <f t="shared" si="820"/>
        <v>0</v>
      </c>
      <c r="V944" s="247" t="b">
        <f t="shared" si="821"/>
        <v>0</v>
      </c>
      <c r="W944" s="247" t="str">
        <f t="shared" si="858"/>
        <v>No</v>
      </c>
      <c r="X944" s="248" t="b">
        <f t="shared" si="822"/>
        <v>0</v>
      </c>
      <c r="Y944" s="248" t="b">
        <f t="shared" si="823"/>
        <v>0</v>
      </c>
      <c r="Z944" s="248" t="b">
        <f t="shared" si="824"/>
        <v>0</v>
      </c>
      <c r="AA944" s="248" t="b">
        <f t="shared" si="825"/>
        <v>0</v>
      </c>
      <c r="AB944" s="248" t="str">
        <f t="shared" si="859"/>
        <v>No</v>
      </c>
      <c r="AC944" s="249" t="b">
        <f t="shared" si="826"/>
        <v>0</v>
      </c>
      <c r="AD944" s="249" t="b">
        <f t="shared" si="827"/>
        <v>0</v>
      </c>
      <c r="AE944" s="249" t="b">
        <f t="shared" si="828"/>
        <v>0</v>
      </c>
      <c r="AF944" s="249" t="b">
        <f t="shared" si="829"/>
        <v>0</v>
      </c>
      <c r="AG944" s="249" t="str">
        <f t="shared" si="860"/>
        <v>No</v>
      </c>
      <c r="AH944" s="250" t="b">
        <f t="shared" si="830"/>
        <v>0</v>
      </c>
      <c r="AI944" s="250" t="b">
        <f t="shared" si="831"/>
        <v>0</v>
      </c>
      <c r="AJ944" s="250" t="b">
        <f t="shared" si="832"/>
        <v>0</v>
      </c>
      <c r="AK944" s="250" t="b">
        <f t="shared" si="833"/>
        <v>0</v>
      </c>
      <c r="AL944" s="250" t="str">
        <f t="shared" si="861"/>
        <v>No</v>
      </c>
      <c r="AN944" s="246" t="str">
        <f t="shared" si="862"/>
        <v/>
      </c>
      <c r="AO944" s="247" t="str">
        <f t="shared" si="863"/>
        <v/>
      </c>
      <c r="AP944" s="248" t="str">
        <f t="shared" si="864"/>
        <v/>
      </c>
      <c r="AQ944" s="249" t="str">
        <f t="shared" si="865"/>
        <v/>
      </c>
      <c r="AR944" s="250" t="str">
        <f t="shared" si="866"/>
        <v/>
      </c>
      <c r="AS944" s="234"/>
      <c r="AY944" s="385">
        <f t="shared" si="867"/>
        <v>0</v>
      </c>
      <c r="AZ944" s="385">
        <f t="shared" si="834"/>
        <v>0</v>
      </c>
      <c r="BA944" s="385">
        <f t="shared" si="868"/>
        <v>0</v>
      </c>
      <c r="BB944" s="385">
        <f t="shared" si="835"/>
        <v>0</v>
      </c>
      <c r="BC944" s="385">
        <f t="shared" si="836"/>
        <v>0</v>
      </c>
      <c r="BD944" s="385">
        <f t="shared" si="837"/>
        <v>0</v>
      </c>
      <c r="BE944" s="385">
        <f t="shared" si="838"/>
        <v>0</v>
      </c>
      <c r="BF944" s="385">
        <f t="shared" si="839"/>
        <v>0</v>
      </c>
      <c r="BG944" s="385">
        <f t="shared" si="840"/>
        <v>0</v>
      </c>
      <c r="BH944" s="385">
        <f t="shared" si="841"/>
        <v>0</v>
      </c>
      <c r="BI944" s="385">
        <f t="shared" si="842"/>
        <v>0</v>
      </c>
      <c r="BJ944" s="385">
        <f t="shared" si="843"/>
        <v>0</v>
      </c>
      <c r="BK944" s="385">
        <f t="shared" si="844"/>
        <v>0</v>
      </c>
      <c r="BL944" s="385">
        <f t="shared" si="845"/>
        <v>0</v>
      </c>
      <c r="BM944" s="385">
        <f t="shared" si="846"/>
        <v>0</v>
      </c>
      <c r="BN944" s="385">
        <f t="shared" si="847"/>
        <v>0</v>
      </c>
      <c r="CK944" s="239">
        <f t="shared" si="869"/>
        <v>0</v>
      </c>
      <c r="CL944" s="239">
        <f t="shared" si="870"/>
        <v>0</v>
      </c>
    </row>
    <row r="945" spans="3:90" x14ac:dyDescent="0.35">
      <c r="C945" s="235"/>
      <c r="D945" s="246" t="str">
        <f t="shared" si="848"/>
        <v/>
      </c>
      <c r="E945" s="247" t="str">
        <f t="shared" si="849"/>
        <v/>
      </c>
      <c r="F945" s="248" t="str">
        <f t="shared" si="850"/>
        <v/>
      </c>
      <c r="G945" s="249" t="str">
        <f t="shared" si="851"/>
        <v/>
      </c>
      <c r="H945" s="250" t="str">
        <f t="shared" si="852"/>
        <v/>
      </c>
      <c r="I945" s="386" t="str">
        <f t="shared" si="813"/>
        <v/>
      </c>
      <c r="J945" s="387" t="str">
        <f t="shared" si="814"/>
        <v/>
      </c>
      <c r="K945" s="388" t="str">
        <f t="shared" si="815"/>
        <v/>
      </c>
      <c r="L945" s="389" t="str">
        <f t="shared" si="816"/>
        <v/>
      </c>
      <c r="M945" s="250" t="str">
        <f t="shared" si="817"/>
        <v/>
      </c>
      <c r="N945" s="246" t="b">
        <f t="shared" si="853"/>
        <v>0</v>
      </c>
      <c r="O945" s="246" t="b">
        <f t="shared" si="854"/>
        <v>0</v>
      </c>
      <c r="P945" s="246" t="b">
        <f t="shared" si="855"/>
        <v>0</v>
      </c>
      <c r="Q945" s="246" t="b">
        <f t="shared" si="856"/>
        <v>0</v>
      </c>
      <c r="R945" s="246" t="str">
        <f t="shared" si="857"/>
        <v>No</v>
      </c>
      <c r="S945" s="247" t="b">
        <f t="shared" si="818"/>
        <v>0</v>
      </c>
      <c r="T945" s="247" t="b">
        <f t="shared" si="819"/>
        <v>0</v>
      </c>
      <c r="U945" s="247" t="b">
        <f t="shared" si="820"/>
        <v>0</v>
      </c>
      <c r="V945" s="247" t="b">
        <f t="shared" si="821"/>
        <v>0</v>
      </c>
      <c r="W945" s="247" t="str">
        <f t="shared" si="858"/>
        <v>No</v>
      </c>
      <c r="X945" s="248" t="b">
        <f t="shared" si="822"/>
        <v>0</v>
      </c>
      <c r="Y945" s="248" t="b">
        <f t="shared" si="823"/>
        <v>0</v>
      </c>
      <c r="Z945" s="248" t="b">
        <f t="shared" si="824"/>
        <v>0</v>
      </c>
      <c r="AA945" s="248" t="b">
        <f t="shared" si="825"/>
        <v>0</v>
      </c>
      <c r="AB945" s="248" t="str">
        <f t="shared" si="859"/>
        <v>No</v>
      </c>
      <c r="AC945" s="249" t="b">
        <f t="shared" si="826"/>
        <v>0</v>
      </c>
      <c r="AD945" s="249" t="b">
        <f t="shared" si="827"/>
        <v>0</v>
      </c>
      <c r="AE945" s="249" t="b">
        <f t="shared" si="828"/>
        <v>0</v>
      </c>
      <c r="AF945" s="249" t="b">
        <f t="shared" si="829"/>
        <v>0</v>
      </c>
      <c r="AG945" s="249" t="str">
        <f t="shared" si="860"/>
        <v>No</v>
      </c>
      <c r="AH945" s="250" t="b">
        <f t="shared" si="830"/>
        <v>0</v>
      </c>
      <c r="AI945" s="250" t="b">
        <f t="shared" si="831"/>
        <v>0</v>
      </c>
      <c r="AJ945" s="250" t="b">
        <f t="shared" si="832"/>
        <v>0</v>
      </c>
      <c r="AK945" s="250" t="b">
        <f t="shared" si="833"/>
        <v>0</v>
      </c>
      <c r="AL945" s="250" t="str">
        <f t="shared" si="861"/>
        <v>No</v>
      </c>
      <c r="AN945" s="246" t="str">
        <f t="shared" si="862"/>
        <v/>
      </c>
      <c r="AO945" s="247" t="str">
        <f t="shared" si="863"/>
        <v/>
      </c>
      <c r="AP945" s="248" t="str">
        <f t="shared" si="864"/>
        <v/>
      </c>
      <c r="AQ945" s="249" t="str">
        <f t="shared" si="865"/>
        <v/>
      </c>
      <c r="AR945" s="250" t="str">
        <f t="shared" si="866"/>
        <v/>
      </c>
      <c r="AS945" s="234"/>
      <c r="AY945" s="385">
        <f t="shared" si="867"/>
        <v>0</v>
      </c>
      <c r="AZ945" s="385">
        <f t="shared" si="834"/>
        <v>0</v>
      </c>
      <c r="BA945" s="385">
        <f t="shared" si="868"/>
        <v>0</v>
      </c>
      <c r="BB945" s="385">
        <f t="shared" si="835"/>
        <v>0</v>
      </c>
      <c r="BC945" s="385">
        <f t="shared" si="836"/>
        <v>0</v>
      </c>
      <c r="BD945" s="385">
        <f t="shared" si="837"/>
        <v>0</v>
      </c>
      <c r="BE945" s="385">
        <f t="shared" si="838"/>
        <v>0</v>
      </c>
      <c r="BF945" s="385">
        <f t="shared" si="839"/>
        <v>0</v>
      </c>
      <c r="BG945" s="385">
        <f t="shared" si="840"/>
        <v>0</v>
      </c>
      <c r="BH945" s="385">
        <f t="shared" si="841"/>
        <v>0</v>
      </c>
      <c r="BI945" s="385">
        <f t="shared" si="842"/>
        <v>0</v>
      </c>
      <c r="BJ945" s="385">
        <f t="shared" si="843"/>
        <v>0</v>
      </c>
      <c r="BK945" s="385">
        <f t="shared" si="844"/>
        <v>0</v>
      </c>
      <c r="BL945" s="385">
        <f t="shared" si="845"/>
        <v>0</v>
      </c>
      <c r="BM945" s="385">
        <f t="shared" si="846"/>
        <v>0</v>
      </c>
      <c r="BN945" s="385">
        <f t="shared" si="847"/>
        <v>0</v>
      </c>
      <c r="CK945" s="239">
        <f t="shared" si="869"/>
        <v>0</v>
      </c>
      <c r="CL945" s="239">
        <f t="shared" si="870"/>
        <v>0</v>
      </c>
    </row>
    <row r="946" spans="3:90" x14ac:dyDescent="0.35">
      <c r="C946" s="235"/>
      <c r="D946" s="246" t="str">
        <f t="shared" si="848"/>
        <v/>
      </c>
      <c r="E946" s="247" t="str">
        <f t="shared" si="849"/>
        <v/>
      </c>
      <c r="F946" s="248" t="str">
        <f t="shared" si="850"/>
        <v/>
      </c>
      <c r="G946" s="249" t="str">
        <f t="shared" si="851"/>
        <v/>
      </c>
      <c r="H946" s="250" t="str">
        <f t="shared" si="852"/>
        <v/>
      </c>
      <c r="I946" s="386" t="str">
        <f t="shared" si="813"/>
        <v/>
      </c>
      <c r="J946" s="387" t="str">
        <f t="shared" si="814"/>
        <v/>
      </c>
      <c r="K946" s="388" t="str">
        <f t="shared" si="815"/>
        <v/>
      </c>
      <c r="L946" s="389" t="str">
        <f t="shared" si="816"/>
        <v/>
      </c>
      <c r="M946" s="250" t="str">
        <f t="shared" si="817"/>
        <v/>
      </c>
      <c r="N946" s="246" t="b">
        <f t="shared" si="853"/>
        <v>0</v>
      </c>
      <c r="O946" s="246" t="b">
        <f t="shared" si="854"/>
        <v>0</v>
      </c>
      <c r="P946" s="246" t="b">
        <f t="shared" si="855"/>
        <v>0</v>
      </c>
      <c r="Q946" s="246" t="b">
        <f t="shared" si="856"/>
        <v>0</v>
      </c>
      <c r="R946" s="246" t="str">
        <f t="shared" si="857"/>
        <v>No</v>
      </c>
      <c r="S946" s="247" t="b">
        <f t="shared" si="818"/>
        <v>0</v>
      </c>
      <c r="T946" s="247" t="b">
        <f t="shared" si="819"/>
        <v>0</v>
      </c>
      <c r="U946" s="247" t="b">
        <f t="shared" si="820"/>
        <v>0</v>
      </c>
      <c r="V946" s="247" t="b">
        <f t="shared" si="821"/>
        <v>0</v>
      </c>
      <c r="W946" s="247" t="str">
        <f t="shared" si="858"/>
        <v>No</v>
      </c>
      <c r="X946" s="248" t="b">
        <f t="shared" si="822"/>
        <v>0</v>
      </c>
      <c r="Y946" s="248" t="b">
        <f t="shared" si="823"/>
        <v>0</v>
      </c>
      <c r="Z946" s="248" t="b">
        <f t="shared" si="824"/>
        <v>0</v>
      </c>
      <c r="AA946" s="248" t="b">
        <f t="shared" si="825"/>
        <v>0</v>
      </c>
      <c r="AB946" s="248" t="str">
        <f t="shared" si="859"/>
        <v>No</v>
      </c>
      <c r="AC946" s="249" t="b">
        <f t="shared" si="826"/>
        <v>0</v>
      </c>
      <c r="AD946" s="249" t="b">
        <f t="shared" si="827"/>
        <v>0</v>
      </c>
      <c r="AE946" s="249" t="b">
        <f t="shared" si="828"/>
        <v>0</v>
      </c>
      <c r="AF946" s="249" t="b">
        <f t="shared" si="829"/>
        <v>0</v>
      </c>
      <c r="AG946" s="249" t="str">
        <f t="shared" si="860"/>
        <v>No</v>
      </c>
      <c r="AH946" s="250" t="b">
        <f t="shared" si="830"/>
        <v>0</v>
      </c>
      <c r="AI946" s="250" t="b">
        <f t="shared" si="831"/>
        <v>0</v>
      </c>
      <c r="AJ946" s="250" t="b">
        <f t="shared" si="832"/>
        <v>0</v>
      </c>
      <c r="AK946" s="250" t="b">
        <f t="shared" si="833"/>
        <v>0</v>
      </c>
      <c r="AL946" s="250" t="str">
        <f t="shared" si="861"/>
        <v>No</v>
      </c>
      <c r="AN946" s="246" t="str">
        <f t="shared" si="862"/>
        <v/>
      </c>
      <c r="AO946" s="247" t="str">
        <f t="shared" si="863"/>
        <v/>
      </c>
      <c r="AP946" s="248" t="str">
        <f t="shared" si="864"/>
        <v/>
      </c>
      <c r="AQ946" s="249" t="str">
        <f t="shared" si="865"/>
        <v/>
      </c>
      <c r="AR946" s="250" t="str">
        <f t="shared" si="866"/>
        <v/>
      </c>
      <c r="AS946" s="234"/>
      <c r="AY946" s="385">
        <f t="shared" si="867"/>
        <v>0</v>
      </c>
      <c r="AZ946" s="385">
        <f t="shared" si="834"/>
        <v>0</v>
      </c>
      <c r="BA946" s="385">
        <f t="shared" si="868"/>
        <v>0</v>
      </c>
      <c r="BB946" s="385">
        <f t="shared" si="835"/>
        <v>0</v>
      </c>
      <c r="BC946" s="385">
        <f t="shared" si="836"/>
        <v>0</v>
      </c>
      <c r="BD946" s="385">
        <f t="shared" si="837"/>
        <v>0</v>
      </c>
      <c r="BE946" s="385">
        <f t="shared" si="838"/>
        <v>0</v>
      </c>
      <c r="BF946" s="385">
        <f t="shared" si="839"/>
        <v>0</v>
      </c>
      <c r="BG946" s="385">
        <f t="shared" si="840"/>
        <v>0</v>
      </c>
      <c r="BH946" s="385">
        <f t="shared" si="841"/>
        <v>0</v>
      </c>
      <c r="BI946" s="385">
        <f t="shared" si="842"/>
        <v>0</v>
      </c>
      <c r="BJ946" s="385">
        <f t="shared" si="843"/>
        <v>0</v>
      </c>
      <c r="BK946" s="385">
        <f t="shared" si="844"/>
        <v>0</v>
      </c>
      <c r="BL946" s="385">
        <f t="shared" si="845"/>
        <v>0</v>
      </c>
      <c r="BM946" s="385">
        <f t="shared" si="846"/>
        <v>0</v>
      </c>
      <c r="BN946" s="385">
        <f t="shared" si="847"/>
        <v>0</v>
      </c>
      <c r="CK946" s="239">
        <f t="shared" si="869"/>
        <v>0</v>
      </c>
      <c r="CL946" s="239">
        <f t="shared" si="870"/>
        <v>0</v>
      </c>
    </row>
    <row r="947" spans="3:90" x14ac:dyDescent="0.35">
      <c r="C947" s="235"/>
      <c r="D947" s="246" t="str">
        <f t="shared" si="848"/>
        <v/>
      </c>
      <c r="E947" s="247" t="str">
        <f t="shared" si="849"/>
        <v/>
      </c>
      <c r="F947" s="248" t="str">
        <f t="shared" si="850"/>
        <v/>
      </c>
      <c r="G947" s="249" t="str">
        <f t="shared" si="851"/>
        <v/>
      </c>
      <c r="H947" s="250" t="str">
        <f t="shared" si="852"/>
        <v/>
      </c>
      <c r="I947" s="386" t="str">
        <f t="shared" si="813"/>
        <v/>
      </c>
      <c r="J947" s="387" t="str">
        <f t="shared" si="814"/>
        <v/>
      </c>
      <c r="K947" s="388" t="str">
        <f t="shared" si="815"/>
        <v/>
      </c>
      <c r="L947" s="389" t="str">
        <f t="shared" si="816"/>
        <v/>
      </c>
      <c r="M947" s="250" t="str">
        <f t="shared" si="817"/>
        <v/>
      </c>
      <c r="N947" s="246" t="b">
        <f t="shared" si="853"/>
        <v>0</v>
      </c>
      <c r="O947" s="246" t="b">
        <f t="shared" si="854"/>
        <v>0</v>
      </c>
      <c r="P947" s="246" t="b">
        <f t="shared" si="855"/>
        <v>0</v>
      </c>
      <c r="Q947" s="246" t="b">
        <f t="shared" si="856"/>
        <v>0</v>
      </c>
      <c r="R947" s="246" t="str">
        <f t="shared" si="857"/>
        <v>No</v>
      </c>
      <c r="S947" s="247" t="b">
        <f t="shared" si="818"/>
        <v>0</v>
      </c>
      <c r="T947" s="247" t="b">
        <f t="shared" si="819"/>
        <v>0</v>
      </c>
      <c r="U947" s="247" t="b">
        <f t="shared" si="820"/>
        <v>0</v>
      </c>
      <c r="V947" s="247" t="b">
        <f t="shared" si="821"/>
        <v>0</v>
      </c>
      <c r="W947" s="247" t="str">
        <f t="shared" si="858"/>
        <v>No</v>
      </c>
      <c r="X947" s="248" t="b">
        <f t="shared" si="822"/>
        <v>0</v>
      </c>
      <c r="Y947" s="248" t="b">
        <f t="shared" si="823"/>
        <v>0</v>
      </c>
      <c r="Z947" s="248" t="b">
        <f t="shared" si="824"/>
        <v>0</v>
      </c>
      <c r="AA947" s="248" t="b">
        <f t="shared" si="825"/>
        <v>0</v>
      </c>
      <c r="AB947" s="248" t="str">
        <f t="shared" si="859"/>
        <v>No</v>
      </c>
      <c r="AC947" s="249" t="b">
        <f t="shared" si="826"/>
        <v>0</v>
      </c>
      <c r="AD947" s="249" t="b">
        <f t="shared" si="827"/>
        <v>0</v>
      </c>
      <c r="AE947" s="249" t="b">
        <f t="shared" si="828"/>
        <v>0</v>
      </c>
      <c r="AF947" s="249" t="b">
        <f t="shared" si="829"/>
        <v>0</v>
      </c>
      <c r="AG947" s="249" t="str">
        <f t="shared" si="860"/>
        <v>No</v>
      </c>
      <c r="AH947" s="250" t="b">
        <f t="shared" si="830"/>
        <v>0</v>
      </c>
      <c r="AI947" s="250" t="b">
        <f t="shared" si="831"/>
        <v>0</v>
      </c>
      <c r="AJ947" s="250" t="b">
        <f t="shared" si="832"/>
        <v>0</v>
      </c>
      <c r="AK947" s="250" t="b">
        <f t="shared" si="833"/>
        <v>0</v>
      </c>
      <c r="AL947" s="250" t="str">
        <f t="shared" si="861"/>
        <v>No</v>
      </c>
      <c r="AN947" s="246" t="str">
        <f t="shared" si="862"/>
        <v/>
      </c>
      <c r="AO947" s="247" t="str">
        <f t="shared" si="863"/>
        <v/>
      </c>
      <c r="AP947" s="248" t="str">
        <f t="shared" si="864"/>
        <v/>
      </c>
      <c r="AQ947" s="249" t="str">
        <f t="shared" si="865"/>
        <v/>
      </c>
      <c r="AR947" s="250" t="str">
        <f t="shared" si="866"/>
        <v/>
      </c>
      <c r="AS947" s="234"/>
      <c r="AY947" s="385">
        <f t="shared" si="867"/>
        <v>0</v>
      </c>
      <c r="AZ947" s="385">
        <f t="shared" si="834"/>
        <v>0</v>
      </c>
      <c r="BA947" s="385">
        <f t="shared" si="868"/>
        <v>0</v>
      </c>
      <c r="BB947" s="385">
        <f t="shared" si="835"/>
        <v>0</v>
      </c>
      <c r="BC947" s="385">
        <f t="shared" si="836"/>
        <v>0</v>
      </c>
      <c r="BD947" s="385">
        <f t="shared" si="837"/>
        <v>0</v>
      </c>
      <c r="BE947" s="385">
        <f t="shared" si="838"/>
        <v>0</v>
      </c>
      <c r="BF947" s="385">
        <f t="shared" si="839"/>
        <v>0</v>
      </c>
      <c r="BG947" s="385">
        <f t="shared" si="840"/>
        <v>0</v>
      </c>
      <c r="BH947" s="385">
        <f t="shared" si="841"/>
        <v>0</v>
      </c>
      <c r="BI947" s="385">
        <f t="shared" si="842"/>
        <v>0</v>
      </c>
      <c r="BJ947" s="385">
        <f t="shared" si="843"/>
        <v>0</v>
      </c>
      <c r="BK947" s="385">
        <f t="shared" si="844"/>
        <v>0</v>
      </c>
      <c r="BL947" s="385">
        <f t="shared" si="845"/>
        <v>0</v>
      </c>
      <c r="BM947" s="385">
        <f t="shared" si="846"/>
        <v>0</v>
      </c>
      <c r="BN947" s="385">
        <f t="shared" si="847"/>
        <v>0</v>
      </c>
      <c r="CK947" s="239">
        <f t="shared" si="869"/>
        <v>0</v>
      </c>
      <c r="CL947" s="239">
        <f t="shared" si="870"/>
        <v>0</v>
      </c>
    </row>
    <row r="948" spans="3:90" x14ac:dyDescent="0.35">
      <c r="C948" s="235"/>
      <c r="D948" s="246" t="str">
        <f t="shared" si="848"/>
        <v/>
      </c>
      <c r="E948" s="247" t="str">
        <f t="shared" si="849"/>
        <v/>
      </c>
      <c r="F948" s="248" t="str">
        <f t="shared" si="850"/>
        <v/>
      </c>
      <c r="G948" s="249" t="str">
        <f t="shared" si="851"/>
        <v/>
      </c>
      <c r="H948" s="250" t="str">
        <f t="shared" si="852"/>
        <v/>
      </c>
      <c r="I948" s="386" t="str">
        <f t="shared" si="813"/>
        <v/>
      </c>
      <c r="J948" s="387" t="str">
        <f t="shared" si="814"/>
        <v/>
      </c>
      <c r="K948" s="388" t="str">
        <f t="shared" si="815"/>
        <v/>
      </c>
      <c r="L948" s="389" t="str">
        <f t="shared" si="816"/>
        <v/>
      </c>
      <c r="M948" s="250" t="str">
        <f t="shared" si="817"/>
        <v/>
      </c>
      <c r="N948" s="246" t="b">
        <f t="shared" si="853"/>
        <v>0</v>
      </c>
      <c r="O948" s="246" t="b">
        <f t="shared" si="854"/>
        <v>0</v>
      </c>
      <c r="P948" s="246" t="b">
        <f t="shared" si="855"/>
        <v>0</v>
      </c>
      <c r="Q948" s="246" t="b">
        <f t="shared" si="856"/>
        <v>0</v>
      </c>
      <c r="R948" s="246" t="str">
        <f t="shared" si="857"/>
        <v>No</v>
      </c>
      <c r="S948" s="247" t="b">
        <f t="shared" si="818"/>
        <v>0</v>
      </c>
      <c r="T948" s="247" t="b">
        <f t="shared" si="819"/>
        <v>0</v>
      </c>
      <c r="U948" s="247" t="b">
        <f t="shared" si="820"/>
        <v>0</v>
      </c>
      <c r="V948" s="247" t="b">
        <f t="shared" si="821"/>
        <v>0</v>
      </c>
      <c r="W948" s="247" t="str">
        <f t="shared" si="858"/>
        <v>No</v>
      </c>
      <c r="X948" s="248" t="b">
        <f t="shared" si="822"/>
        <v>0</v>
      </c>
      <c r="Y948" s="248" t="b">
        <f t="shared" si="823"/>
        <v>0</v>
      </c>
      <c r="Z948" s="248" t="b">
        <f t="shared" si="824"/>
        <v>0</v>
      </c>
      <c r="AA948" s="248" t="b">
        <f t="shared" si="825"/>
        <v>0</v>
      </c>
      <c r="AB948" s="248" t="str">
        <f t="shared" si="859"/>
        <v>No</v>
      </c>
      <c r="AC948" s="249" t="b">
        <f t="shared" si="826"/>
        <v>0</v>
      </c>
      <c r="AD948" s="249" t="b">
        <f t="shared" si="827"/>
        <v>0</v>
      </c>
      <c r="AE948" s="249" t="b">
        <f t="shared" si="828"/>
        <v>0</v>
      </c>
      <c r="AF948" s="249" t="b">
        <f t="shared" si="829"/>
        <v>0</v>
      </c>
      <c r="AG948" s="249" t="str">
        <f t="shared" si="860"/>
        <v>No</v>
      </c>
      <c r="AH948" s="250" t="b">
        <f t="shared" si="830"/>
        <v>0</v>
      </c>
      <c r="AI948" s="250" t="b">
        <f t="shared" si="831"/>
        <v>0</v>
      </c>
      <c r="AJ948" s="250" t="b">
        <f t="shared" si="832"/>
        <v>0</v>
      </c>
      <c r="AK948" s="250" t="b">
        <f t="shared" si="833"/>
        <v>0</v>
      </c>
      <c r="AL948" s="250" t="str">
        <f t="shared" si="861"/>
        <v>No</v>
      </c>
      <c r="AN948" s="246" t="str">
        <f t="shared" si="862"/>
        <v/>
      </c>
      <c r="AO948" s="247" t="str">
        <f t="shared" si="863"/>
        <v/>
      </c>
      <c r="AP948" s="248" t="str">
        <f t="shared" si="864"/>
        <v/>
      </c>
      <c r="AQ948" s="249" t="str">
        <f t="shared" si="865"/>
        <v/>
      </c>
      <c r="AR948" s="250" t="str">
        <f t="shared" si="866"/>
        <v/>
      </c>
      <c r="AS948" s="234"/>
      <c r="AY948" s="385">
        <f t="shared" si="867"/>
        <v>0</v>
      </c>
      <c r="AZ948" s="385">
        <f t="shared" si="834"/>
        <v>0</v>
      </c>
      <c r="BA948" s="385">
        <f t="shared" si="868"/>
        <v>0</v>
      </c>
      <c r="BB948" s="385">
        <f t="shared" si="835"/>
        <v>0</v>
      </c>
      <c r="BC948" s="385">
        <f t="shared" si="836"/>
        <v>0</v>
      </c>
      <c r="BD948" s="385">
        <f t="shared" si="837"/>
        <v>0</v>
      </c>
      <c r="BE948" s="385">
        <f t="shared" si="838"/>
        <v>0</v>
      </c>
      <c r="BF948" s="385">
        <f t="shared" si="839"/>
        <v>0</v>
      </c>
      <c r="BG948" s="385">
        <f t="shared" si="840"/>
        <v>0</v>
      </c>
      <c r="BH948" s="385">
        <f t="shared" si="841"/>
        <v>0</v>
      </c>
      <c r="BI948" s="385">
        <f t="shared" si="842"/>
        <v>0</v>
      </c>
      <c r="BJ948" s="385">
        <f t="shared" si="843"/>
        <v>0</v>
      </c>
      <c r="BK948" s="385">
        <f t="shared" si="844"/>
        <v>0</v>
      </c>
      <c r="BL948" s="385">
        <f t="shared" si="845"/>
        <v>0</v>
      </c>
      <c r="BM948" s="385">
        <f t="shared" si="846"/>
        <v>0</v>
      </c>
      <c r="BN948" s="385">
        <f t="shared" si="847"/>
        <v>0</v>
      </c>
      <c r="CK948" s="239">
        <f t="shared" si="869"/>
        <v>0</v>
      </c>
      <c r="CL948" s="239">
        <f t="shared" si="870"/>
        <v>0</v>
      </c>
    </row>
    <row r="949" spans="3:90" x14ac:dyDescent="0.35">
      <c r="C949" s="235"/>
      <c r="D949" s="246" t="str">
        <f t="shared" si="848"/>
        <v/>
      </c>
      <c r="E949" s="247" t="str">
        <f t="shared" si="849"/>
        <v/>
      </c>
      <c r="F949" s="248" t="str">
        <f t="shared" si="850"/>
        <v/>
      </c>
      <c r="G949" s="249" t="str">
        <f t="shared" si="851"/>
        <v/>
      </c>
      <c r="H949" s="250" t="str">
        <f t="shared" si="852"/>
        <v/>
      </c>
      <c r="I949" s="386" t="str">
        <f t="shared" si="813"/>
        <v/>
      </c>
      <c r="J949" s="387" t="str">
        <f t="shared" si="814"/>
        <v/>
      </c>
      <c r="K949" s="388" t="str">
        <f t="shared" si="815"/>
        <v/>
      </c>
      <c r="L949" s="389" t="str">
        <f t="shared" si="816"/>
        <v/>
      </c>
      <c r="M949" s="250" t="str">
        <f t="shared" si="817"/>
        <v/>
      </c>
      <c r="N949" s="246" t="b">
        <f t="shared" si="853"/>
        <v>0</v>
      </c>
      <c r="O949" s="246" t="b">
        <f t="shared" si="854"/>
        <v>0</v>
      </c>
      <c r="P949" s="246" t="b">
        <f t="shared" si="855"/>
        <v>0</v>
      </c>
      <c r="Q949" s="246" t="b">
        <f t="shared" si="856"/>
        <v>0</v>
      </c>
      <c r="R949" s="246" t="str">
        <f t="shared" si="857"/>
        <v>No</v>
      </c>
      <c r="S949" s="247" t="b">
        <f t="shared" si="818"/>
        <v>0</v>
      </c>
      <c r="T949" s="247" t="b">
        <f t="shared" si="819"/>
        <v>0</v>
      </c>
      <c r="U949" s="247" t="b">
        <f t="shared" si="820"/>
        <v>0</v>
      </c>
      <c r="V949" s="247" t="b">
        <f t="shared" si="821"/>
        <v>0</v>
      </c>
      <c r="W949" s="247" t="str">
        <f t="shared" si="858"/>
        <v>No</v>
      </c>
      <c r="X949" s="248" t="b">
        <f t="shared" si="822"/>
        <v>0</v>
      </c>
      <c r="Y949" s="248" t="b">
        <f t="shared" si="823"/>
        <v>0</v>
      </c>
      <c r="Z949" s="248" t="b">
        <f t="shared" si="824"/>
        <v>0</v>
      </c>
      <c r="AA949" s="248" t="b">
        <f t="shared" si="825"/>
        <v>0</v>
      </c>
      <c r="AB949" s="248" t="str">
        <f t="shared" si="859"/>
        <v>No</v>
      </c>
      <c r="AC949" s="249" t="b">
        <f t="shared" si="826"/>
        <v>0</v>
      </c>
      <c r="AD949" s="249" t="b">
        <f t="shared" si="827"/>
        <v>0</v>
      </c>
      <c r="AE949" s="249" t="b">
        <f t="shared" si="828"/>
        <v>0</v>
      </c>
      <c r="AF949" s="249" t="b">
        <f t="shared" si="829"/>
        <v>0</v>
      </c>
      <c r="AG949" s="249" t="str">
        <f t="shared" si="860"/>
        <v>No</v>
      </c>
      <c r="AH949" s="250" t="b">
        <f t="shared" si="830"/>
        <v>0</v>
      </c>
      <c r="AI949" s="250" t="b">
        <f t="shared" si="831"/>
        <v>0</v>
      </c>
      <c r="AJ949" s="250" t="b">
        <f t="shared" si="832"/>
        <v>0</v>
      </c>
      <c r="AK949" s="250" t="b">
        <f t="shared" si="833"/>
        <v>0</v>
      </c>
      <c r="AL949" s="250" t="str">
        <f t="shared" si="861"/>
        <v>No</v>
      </c>
      <c r="AN949" s="246" t="str">
        <f t="shared" si="862"/>
        <v/>
      </c>
      <c r="AO949" s="247" t="str">
        <f t="shared" si="863"/>
        <v/>
      </c>
      <c r="AP949" s="248" t="str">
        <f t="shared" si="864"/>
        <v/>
      </c>
      <c r="AQ949" s="249" t="str">
        <f t="shared" si="865"/>
        <v/>
      </c>
      <c r="AR949" s="250" t="str">
        <f t="shared" si="866"/>
        <v/>
      </c>
      <c r="AS949" s="234"/>
      <c r="AY949" s="385">
        <f t="shared" si="867"/>
        <v>0</v>
      </c>
      <c r="AZ949" s="385">
        <f t="shared" si="834"/>
        <v>0</v>
      </c>
      <c r="BA949" s="385">
        <f t="shared" si="868"/>
        <v>0</v>
      </c>
      <c r="BB949" s="385">
        <f t="shared" si="835"/>
        <v>0</v>
      </c>
      <c r="BC949" s="385">
        <f t="shared" si="836"/>
        <v>0</v>
      </c>
      <c r="BD949" s="385">
        <f t="shared" si="837"/>
        <v>0</v>
      </c>
      <c r="BE949" s="385">
        <f t="shared" si="838"/>
        <v>0</v>
      </c>
      <c r="BF949" s="385">
        <f t="shared" si="839"/>
        <v>0</v>
      </c>
      <c r="BG949" s="385">
        <f t="shared" si="840"/>
        <v>0</v>
      </c>
      <c r="BH949" s="385">
        <f t="shared" si="841"/>
        <v>0</v>
      </c>
      <c r="BI949" s="385">
        <f t="shared" si="842"/>
        <v>0</v>
      </c>
      <c r="BJ949" s="385">
        <f t="shared" si="843"/>
        <v>0</v>
      </c>
      <c r="BK949" s="385">
        <f t="shared" si="844"/>
        <v>0</v>
      </c>
      <c r="BL949" s="385">
        <f t="shared" si="845"/>
        <v>0</v>
      </c>
      <c r="BM949" s="385">
        <f t="shared" si="846"/>
        <v>0</v>
      </c>
      <c r="BN949" s="385">
        <f t="shared" si="847"/>
        <v>0</v>
      </c>
      <c r="CK949" s="239">
        <f t="shared" si="869"/>
        <v>0</v>
      </c>
      <c r="CL949" s="239">
        <f t="shared" si="870"/>
        <v>0</v>
      </c>
    </row>
    <row r="950" spans="3:90" x14ac:dyDescent="0.35">
      <c r="C950" s="235"/>
      <c r="D950" s="246" t="str">
        <f t="shared" si="848"/>
        <v/>
      </c>
      <c r="E950" s="247" t="str">
        <f t="shared" si="849"/>
        <v/>
      </c>
      <c r="F950" s="248" t="str">
        <f t="shared" si="850"/>
        <v/>
      </c>
      <c r="G950" s="249" t="str">
        <f t="shared" si="851"/>
        <v/>
      </c>
      <c r="H950" s="250" t="str">
        <f t="shared" si="852"/>
        <v/>
      </c>
      <c r="I950" s="386" t="str">
        <f t="shared" si="813"/>
        <v/>
      </c>
      <c r="J950" s="387" t="str">
        <f t="shared" si="814"/>
        <v/>
      </c>
      <c r="K950" s="388" t="str">
        <f t="shared" si="815"/>
        <v/>
      </c>
      <c r="L950" s="389" t="str">
        <f t="shared" si="816"/>
        <v/>
      </c>
      <c r="M950" s="250" t="str">
        <f t="shared" si="817"/>
        <v/>
      </c>
      <c r="N950" s="246" t="b">
        <f t="shared" si="853"/>
        <v>0</v>
      </c>
      <c r="O950" s="246" t="b">
        <f t="shared" si="854"/>
        <v>0</v>
      </c>
      <c r="P950" s="246" t="b">
        <f t="shared" si="855"/>
        <v>0</v>
      </c>
      <c r="Q950" s="246" t="b">
        <f t="shared" si="856"/>
        <v>0</v>
      </c>
      <c r="R950" s="246" t="str">
        <f t="shared" si="857"/>
        <v>No</v>
      </c>
      <c r="S950" s="247" t="b">
        <f t="shared" si="818"/>
        <v>0</v>
      </c>
      <c r="T950" s="247" t="b">
        <f t="shared" si="819"/>
        <v>0</v>
      </c>
      <c r="U950" s="247" t="b">
        <f t="shared" si="820"/>
        <v>0</v>
      </c>
      <c r="V950" s="247" t="b">
        <f t="shared" si="821"/>
        <v>0</v>
      </c>
      <c r="W950" s="247" t="str">
        <f t="shared" si="858"/>
        <v>No</v>
      </c>
      <c r="X950" s="248" t="b">
        <f t="shared" si="822"/>
        <v>0</v>
      </c>
      <c r="Y950" s="248" t="b">
        <f t="shared" si="823"/>
        <v>0</v>
      </c>
      <c r="Z950" s="248" t="b">
        <f t="shared" si="824"/>
        <v>0</v>
      </c>
      <c r="AA950" s="248" t="b">
        <f t="shared" si="825"/>
        <v>0</v>
      </c>
      <c r="AB950" s="248" t="str">
        <f t="shared" si="859"/>
        <v>No</v>
      </c>
      <c r="AC950" s="249" t="b">
        <f t="shared" si="826"/>
        <v>0</v>
      </c>
      <c r="AD950" s="249" t="b">
        <f t="shared" si="827"/>
        <v>0</v>
      </c>
      <c r="AE950" s="249" t="b">
        <f t="shared" si="828"/>
        <v>0</v>
      </c>
      <c r="AF950" s="249" t="b">
        <f t="shared" si="829"/>
        <v>0</v>
      </c>
      <c r="AG950" s="249" t="str">
        <f t="shared" si="860"/>
        <v>No</v>
      </c>
      <c r="AH950" s="250" t="b">
        <f t="shared" si="830"/>
        <v>0</v>
      </c>
      <c r="AI950" s="250" t="b">
        <f t="shared" si="831"/>
        <v>0</v>
      </c>
      <c r="AJ950" s="250" t="b">
        <f t="shared" si="832"/>
        <v>0</v>
      </c>
      <c r="AK950" s="250" t="b">
        <f t="shared" si="833"/>
        <v>0</v>
      </c>
      <c r="AL950" s="250" t="str">
        <f t="shared" si="861"/>
        <v>No</v>
      </c>
      <c r="AN950" s="246" t="str">
        <f t="shared" si="862"/>
        <v/>
      </c>
      <c r="AO950" s="247" t="str">
        <f t="shared" si="863"/>
        <v/>
      </c>
      <c r="AP950" s="248" t="str">
        <f t="shared" si="864"/>
        <v/>
      </c>
      <c r="AQ950" s="249" t="str">
        <f t="shared" si="865"/>
        <v/>
      </c>
      <c r="AR950" s="250" t="str">
        <f t="shared" si="866"/>
        <v/>
      </c>
      <c r="AS950" s="234"/>
      <c r="AY950" s="385">
        <f t="shared" si="867"/>
        <v>0</v>
      </c>
      <c r="AZ950" s="385">
        <f t="shared" si="834"/>
        <v>0</v>
      </c>
      <c r="BA950" s="385">
        <f t="shared" si="868"/>
        <v>0</v>
      </c>
      <c r="BB950" s="385">
        <f t="shared" si="835"/>
        <v>0</v>
      </c>
      <c r="BC950" s="385">
        <f t="shared" si="836"/>
        <v>0</v>
      </c>
      <c r="BD950" s="385">
        <f t="shared" si="837"/>
        <v>0</v>
      </c>
      <c r="BE950" s="385">
        <f t="shared" si="838"/>
        <v>0</v>
      </c>
      <c r="BF950" s="385">
        <f t="shared" si="839"/>
        <v>0</v>
      </c>
      <c r="BG950" s="385">
        <f t="shared" si="840"/>
        <v>0</v>
      </c>
      <c r="BH950" s="385">
        <f t="shared" si="841"/>
        <v>0</v>
      </c>
      <c r="BI950" s="385">
        <f t="shared" si="842"/>
        <v>0</v>
      </c>
      <c r="BJ950" s="385">
        <f t="shared" si="843"/>
        <v>0</v>
      </c>
      <c r="BK950" s="385">
        <f t="shared" si="844"/>
        <v>0</v>
      </c>
      <c r="BL950" s="385">
        <f t="shared" si="845"/>
        <v>0</v>
      </c>
      <c r="BM950" s="385">
        <f t="shared" si="846"/>
        <v>0</v>
      </c>
      <c r="BN950" s="385">
        <f t="shared" si="847"/>
        <v>0</v>
      </c>
      <c r="CK950" s="239">
        <f t="shared" si="869"/>
        <v>0</v>
      </c>
      <c r="CL950" s="239">
        <f t="shared" si="870"/>
        <v>0</v>
      </c>
    </row>
    <row r="951" spans="3:90" x14ac:dyDescent="0.35">
      <c r="C951" s="235"/>
      <c r="D951" s="246" t="str">
        <f t="shared" si="848"/>
        <v/>
      </c>
      <c r="E951" s="247" t="str">
        <f t="shared" si="849"/>
        <v/>
      </c>
      <c r="F951" s="248" t="str">
        <f t="shared" si="850"/>
        <v/>
      </c>
      <c r="G951" s="249" t="str">
        <f t="shared" si="851"/>
        <v/>
      </c>
      <c r="H951" s="250" t="str">
        <f t="shared" si="852"/>
        <v/>
      </c>
      <c r="I951" s="386" t="str">
        <f t="shared" si="813"/>
        <v/>
      </c>
      <c r="J951" s="387" t="str">
        <f t="shared" si="814"/>
        <v/>
      </c>
      <c r="K951" s="388" t="str">
        <f t="shared" si="815"/>
        <v/>
      </c>
      <c r="L951" s="389" t="str">
        <f t="shared" si="816"/>
        <v/>
      </c>
      <c r="M951" s="250" t="str">
        <f t="shared" si="817"/>
        <v/>
      </c>
      <c r="N951" s="246" t="b">
        <f t="shared" si="853"/>
        <v>0</v>
      </c>
      <c r="O951" s="246" t="b">
        <f t="shared" si="854"/>
        <v>0</v>
      </c>
      <c r="P951" s="246" t="b">
        <f t="shared" si="855"/>
        <v>0</v>
      </c>
      <c r="Q951" s="246" t="b">
        <f t="shared" si="856"/>
        <v>0</v>
      </c>
      <c r="R951" s="246" t="str">
        <f t="shared" si="857"/>
        <v>No</v>
      </c>
      <c r="S951" s="247" t="b">
        <f t="shared" si="818"/>
        <v>0</v>
      </c>
      <c r="T951" s="247" t="b">
        <f t="shared" si="819"/>
        <v>0</v>
      </c>
      <c r="U951" s="247" t="b">
        <f t="shared" si="820"/>
        <v>0</v>
      </c>
      <c r="V951" s="247" t="b">
        <f t="shared" si="821"/>
        <v>0</v>
      </c>
      <c r="W951" s="247" t="str">
        <f t="shared" si="858"/>
        <v>No</v>
      </c>
      <c r="X951" s="248" t="b">
        <f t="shared" si="822"/>
        <v>0</v>
      </c>
      <c r="Y951" s="248" t="b">
        <f t="shared" si="823"/>
        <v>0</v>
      </c>
      <c r="Z951" s="248" t="b">
        <f t="shared" si="824"/>
        <v>0</v>
      </c>
      <c r="AA951" s="248" t="b">
        <f t="shared" si="825"/>
        <v>0</v>
      </c>
      <c r="AB951" s="248" t="str">
        <f t="shared" si="859"/>
        <v>No</v>
      </c>
      <c r="AC951" s="249" t="b">
        <f t="shared" si="826"/>
        <v>0</v>
      </c>
      <c r="AD951" s="249" t="b">
        <f t="shared" si="827"/>
        <v>0</v>
      </c>
      <c r="AE951" s="249" t="b">
        <f t="shared" si="828"/>
        <v>0</v>
      </c>
      <c r="AF951" s="249" t="b">
        <f t="shared" si="829"/>
        <v>0</v>
      </c>
      <c r="AG951" s="249" t="str">
        <f t="shared" si="860"/>
        <v>No</v>
      </c>
      <c r="AH951" s="250" t="b">
        <f t="shared" si="830"/>
        <v>0</v>
      </c>
      <c r="AI951" s="250" t="b">
        <f t="shared" si="831"/>
        <v>0</v>
      </c>
      <c r="AJ951" s="250" t="b">
        <f t="shared" si="832"/>
        <v>0</v>
      </c>
      <c r="AK951" s="250" t="b">
        <f t="shared" si="833"/>
        <v>0</v>
      </c>
      <c r="AL951" s="250" t="str">
        <f t="shared" si="861"/>
        <v>No</v>
      </c>
      <c r="AN951" s="246" t="str">
        <f t="shared" si="862"/>
        <v/>
      </c>
      <c r="AO951" s="247" t="str">
        <f t="shared" si="863"/>
        <v/>
      </c>
      <c r="AP951" s="248" t="str">
        <f t="shared" si="864"/>
        <v/>
      </c>
      <c r="AQ951" s="249" t="str">
        <f t="shared" si="865"/>
        <v/>
      </c>
      <c r="AR951" s="250" t="str">
        <f t="shared" si="866"/>
        <v/>
      </c>
      <c r="AS951" s="234"/>
      <c r="AY951" s="385">
        <f t="shared" si="867"/>
        <v>0</v>
      </c>
      <c r="AZ951" s="385">
        <f t="shared" si="834"/>
        <v>0</v>
      </c>
      <c r="BA951" s="385">
        <f t="shared" si="868"/>
        <v>0</v>
      </c>
      <c r="BB951" s="385">
        <f t="shared" si="835"/>
        <v>0</v>
      </c>
      <c r="BC951" s="385">
        <f t="shared" si="836"/>
        <v>0</v>
      </c>
      <c r="BD951" s="385">
        <f t="shared" si="837"/>
        <v>0</v>
      </c>
      <c r="BE951" s="385">
        <f t="shared" si="838"/>
        <v>0</v>
      </c>
      <c r="BF951" s="385">
        <f t="shared" si="839"/>
        <v>0</v>
      </c>
      <c r="BG951" s="385">
        <f t="shared" si="840"/>
        <v>0</v>
      </c>
      <c r="BH951" s="385">
        <f t="shared" si="841"/>
        <v>0</v>
      </c>
      <c r="BI951" s="385">
        <f t="shared" si="842"/>
        <v>0</v>
      </c>
      <c r="BJ951" s="385">
        <f t="shared" si="843"/>
        <v>0</v>
      </c>
      <c r="BK951" s="385">
        <f t="shared" si="844"/>
        <v>0</v>
      </c>
      <c r="BL951" s="385">
        <f t="shared" si="845"/>
        <v>0</v>
      </c>
      <c r="BM951" s="385">
        <f t="shared" si="846"/>
        <v>0</v>
      </c>
      <c r="BN951" s="385">
        <f t="shared" si="847"/>
        <v>0</v>
      </c>
      <c r="CK951" s="239">
        <f t="shared" si="869"/>
        <v>0</v>
      </c>
      <c r="CL951" s="239">
        <f t="shared" si="870"/>
        <v>0</v>
      </c>
    </row>
    <row r="952" spans="3:90" x14ac:dyDescent="0.35">
      <c r="C952" s="235"/>
      <c r="D952" s="246" t="str">
        <f t="shared" si="848"/>
        <v/>
      </c>
      <c r="E952" s="247" t="str">
        <f t="shared" si="849"/>
        <v/>
      </c>
      <c r="F952" s="248" t="str">
        <f t="shared" si="850"/>
        <v/>
      </c>
      <c r="G952" s="249" t="str">
        <f t="shared" si="851"/>
        <v/>
      </c>
      <c r="H952" s="250" t="str">
        <f t="shared" si="852"/>
        <v/>
      </c>
      <c r="I952" s="386" t="str">
        <f t="shared" si="813"/>
        <v/>
      </c>
      <c r="J952" s="387" t="str">
        <f t="shared" si="814"/>
        <v/>
      </c>
      <c r="K952" s="388" t="str">
        <f t="shared" si="815"/>
        <v/>
      </c>
      <c r="L952" s="389" t="str">
        <f t="shared" si="816"/>
        <v/>
      </c>
      <c r="M952" s="250" t="str">
        <f t="shared" si="817"/>
        <v/>
      </c>
      <c r="N952" s="246" t="b">
        <f t="shared" si="853"/>
        <v>0</v>
      </c>
      <c r="O952" s="246" t="b">
        <f t="shared" si="854"/>
        <v>0</v>
      </c>
      <c r="P952" s="246" t="b">
        <f t="shared" si="855"/>
        <v>0</v>
      </c>
      <c r="Q952" s="246" t="b">
        <f t="shared" si="856"/>
        <v>0</v>
      </c>
      <c r="R952" s="246" t="str">
        <f t="shared" si="857"/>
        <v>No</v>
      </c>
      <c r="S952" s="247" t="b">
        <f t="shared" si="818"/>
        <v>0</v>
      </c>
      <c r="T952" s="247" t="b">
        <f t="shared" si="819"/>
        <v>0</v>
      </c>
      <c r="U952" s="247" t="b">
        <f t="shared" si="820"/>
        <v>0</v>
      </c>
      <c r="V952" s="247" t="b">
        <f t="shared" si="821"/>
        <v>0</v>
      </c>
      <c r="W952" s="247" t="str">
        <f t="shared" si="858"/>
        <v>No</v>
      </c>
      <c r="X952" s="248" t="b">
        <f t="shared" si="822"/>
        <v>0</v>
      </c>
      <c r="Y952" s="248" t="b">
        <f t="shared" si="823"/>
        <v>0</v>
      </c>
      <c r="Z952" s="248" t="b">
        <f t="shared" si="824"/>
        <v>0</v>
      </c>
      <c r="AA952" s="248" t="b">
        <f t="shared" si="825"/>
        <v>0</v>
      </c>
      <c r="AB952" s="248" t="str">
        <f t="shared" si="859"/>
        <v>No</v>
      </c>
      <c r="AC952" s="249" t="b">
        <f t="shared" si="826"/>
        <v>0</v>
      </c>
      <c r="AD952" s="249" t="b">
        <f t="shared" si="827"/>
        <v>0</v>
      </c>
      <c r="AE952" s="249" t="b">
        <f t="shared" si="828"/>
        <v>0</v>
      </c>
      <c r="AF952" s="249" t="b">
        <f t="shared" si="829"/>
        <v>0</v>
      </c>
      <c r="AG952" s="249" t="str">
        <f t="shared" si="860"/>
        <v>No</v>
      </c>
      <c r="AH952" s="250" t="b">
        <f t="shared" si="830"/>
        <v>0</v>
      </c>
      <c r="AI952" s="250" t="b">
        <f t="shared" si="831"/>
        <v>0</v>
      </c>
      <c r="AJ952" s="250" t="b">
        <f t="shared" si="832"/>
        <v>0</v>
      </c>
      <c r="AK952" s="250" t="b">
        <f t="shared" si="833"/>
        <v>0</v>
      </c>
      <c r="AL952" s="250" t="str">
        <f t="shared" si="861"/>
        <v>No</v>
      </c>
      <c r="AN952" s="246" t="str">
        <f t="shared" si="862"/>
        <v/>
      </c>
      <c r="AO952" s="247" t="str">
        <f t="shared" si="863"/>
        <v/>
      </c>
      <c r="AP952" s="248" t="str">
        <f t="shared" si="864"/>
        <v/>
      </c>
      <c r="AQ952" s="249" t="str">
        <f t="shared" si="865"/>
        <v/>
      </c>
      <c r="AR952" s="250" t="str">
        <f t="shared" si="866"/>
        <v/>
      </c>
      <c r="AS952" s="234"/>
      <c r="AY952" s="385">
        <f t="shared" si="867"/>
        <v>0</v>
      </c>
      <c r="AZ952" s="385">
        <f t="shared" si="834"/>
        <v>0</v>
      </c>
      <c r="BA952" s="385">
        <f t="shared" si="868"/>
        <v>0</v>
      </c>
      <c r="BB952" s="385">
        <f t="shared" si="835"/>
        <v>0</v>
      </c>
      <c r="BC952" s="385">
        <f t="shared" si="836"/>
        <v>0</v>
      </c>
      <c r="BD952" s="385">
        <f t="shared" si="837"/>
        <v>0</v>
      </c>
      <c r="BE952" s="385">
        <f t="shared" si="838"/>
        <v>0</v>
      </c>
      <c r="BF952" s="385">
        <f t="shared" si="839"/>
        <v>0</v>
      </c>
      <c r="BG952" s="385">
        <f t="shared" si="840"/>
        <v>0</v>
      </c>
      <c r="BH952" s="385">
        <f t="shared" si="841"/>
        <v>0</v>
      </c>
      <c r="BI952" s="385">
        <f t="shared" si="842"/>
        <v>0</v>
      </c>
      <c r="BJ952" s="385">
        <f t="shared" si="843"/>
        <v>0</v>
      </c>
      <c r="BK952" s="385">
        <f t="shared" si="844"/>
        <v>0</v>
      </c>
      <c r="BL952" s="385">
        <f t="shared" si="845"/>
        <v>0</v>
      </c>
      <c r="BM952" s="385">
        <f t="shared" si="846"/>
        <v>0</v>
      </c>
      <c r="BN952" s="385">
        <f t="shared" si="847"/>
        <v>0</v>
      </c>
      <c r="CK952" s="239">
        <f t="shared" si="869"/>
        <v>0</v>
      </c>
      <c r="CL952" s="239">
        <f t="shared" si="870"/>
        <v>0</v>
      </c>
    </row>
    <row r="953" spans="3:90" x14ac:dyDescent="0.35">
      <c r="C953" s="235"/>
      <c r="D953" s="246" t="str">
        <f t="shared" si="848"/>
        <v/>
      </c>
      <c r="E953" s="247" t="str">
        <f t="shared" si="849"/>
        <v/>
      </c>
      <c r="F953" s="248" t="str">
        <f t="shared" si="850"/>
        <v/>
      </c>
      <c r="G953" s="249" t="str">
        <f t="shared" si="851"/>
        <v/>
      </c>
      <c r="H953" s="250" t="str">
        <f t="shared" si="852"/>
        <v/>
      </c>
      <c r="I953" s="386" t="str">
        <f t="shared" si="813"/>
        <v/>
      </c>
      <c r="J953" s="387" t="str">
        <f t="shared" si="814"/>
        <v/>
      </c>
      <c r="K953" s="388" t="str">
        <f t="shared" si="815"/>
        <v/>
      </c>
      <c r="L953" s="389" t="str">
        <f t="shared" si="816"/>
        <v/>
      </c>
      <c r="M953" s="250" t="str">
        <f t="shared" si="817"/>
        <v/>
      </c>
      <c r="N953" s="246" t="b">
        <f t="shared" si="853"/>
        <v>0</v>
      </c>
      <c r="O953" s="246" t="b">
        <f t="shared" si="854"/>
        <v>0</v>
      </c>
      <c r="P953" s="246" t="b">
        <f t="shared" si="855"/>
        <v>0</v>
      </c>
      <c r="Q953" s="246" t="b">
        <f t="shared" si="856"/>
        <v>0</v>
      </c>
      <c r="R953" s="246" t="str">
        <f t="shared" si="857"/>
        <v>No</v>
      </c>
      <c r="S953" s="247" t="b">
        <f t="shared" si="818"/>
        <v>0</v>
      </c>
      <c r="T953" s="247" t="b">
        <f t="shared" si="819"/>
        <v>0</v>
      </c>
      <c r="U953" s="247" t="b">
        <f t="shared" si="820"/>
        <v>0</v>
      </c>
      <c r="V953" s="247" t="b">
        <f t="shared" si="821"/>
        <v>0</v>
      </c>
      <c r="W953" s="247" t="str">
        <f t="shared" si="858"/>
        <v>No</v>
      </c>
      <c r="X953" s="248" t="b">
        <f t="shared" si="822"/>
        <v>0</v>
      </c>
      <c r="Y953" s="248" t="b">
        <f t="shared" si="823"/>
        <v>0</v>
      </c>
      <c r="Z953" s="248" t="b">
        <f t="shared" si="824"/>
        <v>0</v>
      </c>
      <c r="AA953" s="248" t="b">
        <f t="shared" si="825"/>
        <v>0</v>
      </c>
      <c r="AB953" s="248" t="str">
        <f t="shared" si="859"/>
        <v>No</v>
      </c>
      <c r="AC953" s="249" t="b">
        <f t="shared" si="826"/>
        <v>0</v>
      </c>
      <c r="AD953" s="249" t="b">
        <f t="shared" si="827"/>
        <v>0</v>
      </c>
      <c r="AE953" s="249" t="b">
        <f t="shared" si="828"/>
        <v>0</v>
      </c>
      <c r="AF953" s="249" t="b">
        <f t="shared" si="829"/>
        <v>0</v>
      </c>
      <c r="AG953" s="249" t="str">
        <f t="shared" si="860"/>
        <v>No</v>
      </c>
      <c r="AH953" s="250" t="b">
        <f t="shared" si="830"/>
        <v>0</v>
      </c>
      <c r="AI953" s="250" t="b">
        <f t="shared" si="831"/>
        <v>0</v>
      </c>
      <c r="AJ953" s="250" t="b">
        <f t="shared" si="832"/>
        <v>0</v>
      </c>
      <c r="AK953" s="250" t="b">
        <f t="shared" si="833"/>
        <v>0</v>
      </c>
      <c r="AL953" s="250" t="str">
        <f t="shared" si="861"/>
        <v>No</v>
      </c>
      <c r="AN953" s="246" t="str">
        <f t="shared" si="862"/>
        <v/>
      </c>
      <c r="AO953" s="247" t="str">
        <f t="shared" si="863"/>
        <v/>
      </c>
      <c r="AP953" s="248" t="str">
        <f t="shared" si="864"/>
        <v/>
      </c>
      <c r="AQ953" s="249" t="str">
        <f t="shared" si="865"/>
        <v/>
      </c>
      <c r="AR953" s="250" t="str">
        <f t="shared" si="866"/>
        <v/>
      </c>
      <c r="AS953" s="234"/>
      <c r="AY953" s="385">
        <f t="shared" si="867"/>
        <v>0</v>
      </c>
      <c r="AZ953" s="385">
        <f t="shared" si="834"/>
        <v>0</v>
      </c>
      <c r="BA953" s="385">
        <f t="shared" si="868"/>
        <v>0</v>
      </c>
      <c r="BB953" s="385">
        <f t="shared" si="835"/>
        <v>0</v>
      </c>
      <c r="BC953" s="385">
        <f t="shared" si="836"/>
        <v>0</v>
      </c>
      <c r="BD953" s="385">
        <f t="shared" si="837"/>
        <v>0</v>
      </c>
      <c r="BE953" s="385">
        <f t="shared" si="838"/>
        <v>0</v>
      </c>
      <c r="BF953" s="385">
        <f t="shared" si="839"/>
        <v>0</v>
      </c>
      <c r="BG953" s="385">
        <f t="shared" si="840"/>
        <v>0</v>
      </c>
      <c r="BH953" s="385">
        <f t="shared" si="841"/>
        <v>0</v>
      </c>
      <c r="BI953" s="385">
        <f t="shared" si="842"/>
        <v>0</v>
      </c>
      <c r="BJ953" s="385">
        <f t="shared" si="843"/>
        <v>0</v>
      </c>
      <c r="BK953" s="385">
        <f t="shared" si="844"/>
        <v>0</v>
      </c>
      <c r="BL953" s="385">
        <f t="shared" si="845"/>
        <v>0</v>
      </c>
      <c r="BM953" s="385">
        <f t="shared" si="846"/>
        <v>0</v>
      </c>
      <c r="BN953" s="385">
        <f t="shared" si="847"/>
        <v>0</v>
      </c>
      <c r="CK953" s="239">
        <f t="shared" si="869"/>
        <v>0</v>
      </c>
      <c r="CL953" s="239">
        <f t="shared" si="870"/>
        <v>0</v>
      </c>
    </row>
    <row r="954" spans="3:90" x14ac:dyDescent="0.35">
      <c r="C954" s="235"/>
      <c r="D954" s="246" t="str">
        <f t="shared" si="848"/>
        <v/>
      </c>
      <c r="E954" s="247" t="str">
        <f t="shared" si="849"/>
        <v/>
      </c>
      <c r="F954" s="248" t="str">
        <f t="shared" si="850"/>
        <v/>
      </c>
      <c r="G954" s="249" t="str">
        <f t="shared" si="851"/>
        <v/>
      </c>
      <c r="H954" s="250" t="str">
        <f t="shared" si="852"/>
        <v/>
      </c>
      <c r="I954" s="386" t="str">
        <f t="shared" si="813"/>
        <v/>
      </c>
      <c r="J954" s="387" t="str">
        <f t="shared" si="814"/>
        <v/>
      </c>
      <c r="K954" s="388" t="str">
        <f t="shared" si="815"/>
        <v/>
      </c>
      <c r="L954" s="389" t="str">
        <f t="shared" si="816"/>
        <v/>
      </c>
      <c r="M954" s="250" t="str">
        <f t="shared" si="817"/>
        <v/>
      </c>
      <c r="N954" s="246" t="b">
        <f t="shared" si="853"/>
        <v>0</v>
      </c>
      <c r="O954" s="246" t="b">
        <f t="shared" si="854"/>
        <v>0</v>
      </c>
      <c r="P954" s="246" t="b">
        <f t="shared" si="855"/>
        <v>0</v>
      </c>
      <c r="Q954" s="246" t="b">
        <f t="shared" si="856"/>
        <v>0</v>
      </c>
      <c r="R954" s="246" t="str">
        <f t="shared" si="857"/>
        <v>No</v>
      </c>
      <c r="S954" s="247" t="b">
        <f t="shared" si="818"/>
        <v>0</v>
      </c>
      <c r="T954" s="247" t="b">
        <f t="shared" si="819"/>
        <v>0</v>
      </c>
      <c r="U954" s="247" t="b">
        <f t="shared" si="820"/>
        <v>0</v>
      </c>
      <c r="V954" s="247" t="b">
        <f t="shared" si="821"/>
        <v>0</v>
      </c>
      <c r="W954" s="247" t="str">
        <f t="shared" si="858"/>
        <v>No</v>
      </c>
      <c r="X954" s="248" t="b">
        <f t="shared" si="822"/>
        <v>0</v>
      </c>
      <c r="Y954" s="248" t="b">
        <f t="shared" si="823"/>
        <v>0</v>
      </c>
      <c r="Z954" s="248" t="b">
        <f t="shared" si="824"/>
        <v>0</v>
      </c>
      <c r="AA954" s="248" t="b">
        <f t="shared" si="825"/>
        <v>0</v>
      </c>
      <c r="AB954" s="248" t="str">
        <f t="shared" si="859"/>
        <v>No</v>
      </c>
      <c r="AC954" s="249" t="b">
        <f t="shared" si="826"/>
        <v>0</v>
      </c>
      <c r="AD954" s="249" t="b">
        <f t="shared" si="827"/>
        <v>0</v>
      </c>
      <c r="AE954" s="249" t="b">
        <f t="shared" si="828"/>
        <v>0</v>
      </c>
      <c r="AF954" s="249" t="b">
        <f t="shared" si="829"/>
        <v>0</v>
      </c>
      <c r="AG954" s="249" t="str">
        <f t="shared" si="860"/>
        <v>No</v>
      </c>
      <c r="AH954" s="250" t="b">
        <f t="shared" si="830"/>
        <v>0</v>
      </c>
      <c r="AI954" s="250" t="b">
        <f t="shared" si="831"/>
        <v>0</v>
      </c>
      <c r="AJ954" s="250" t="b">
        <f t="shared" si="832"/>
        <v>0</v>
      </c>
      <c r="AK954" s="250" t="b">
        <f t="shared" si="833"/>
        <v>0</v>
      </c>
      <c r="AL954" s="250" t="str">
        <f t="shared" si="861"/>
        <v>No</v>
      </c>
      <c r="AN954" s="246" t="str">
        <f t="shared" si="862"/>
        <v/>
      </c>
      <c r="AO954" s="247" t="str">
        <f t="shared" si="863"/>
        <v/>
      </c>
      <c r="AP954" s="248" t="str">
        <f t="shared" si="864"/>
        <v/>
      </c>
      <c r="AQ954" s="249" t="str">
        <f t="shared" si="865"/>
        <v/>
      </c>
      <c r="AR954" s="250" t="str">
        <f t="shared" si="866"/>
        <v/>
      </c>
      <c r="AS954" s="234"/>
      <c r="AY954" s="385">
        <f t="shared" si="867"/>
        <v>0</v>
      </c>
      <c r="AZ954" s="385">
        <f t="shared" si="834"/>
        <v>0</v>
      </c>
      <c r="BA954" s="385">
        <f t="shared" si="868"/>
        <v>0</v>
      </c>
      <c r="BB954" s="385">
        <f t="shared" si="835"/>
        <v>0</v>
      </c>
      <c r="BC954" s="385">
        <f t="shared" si="836"/>
        <v>0</v>
      </c>
      <c r="BD954" s="385">
        <f t="shared" si="837"/>
        <v>0</v>
      </c>
      <c r="BE954" s="385">
        <f t="shared" si="838"/>
        <v>0</v>
      </c>
      <c r="BF954" s="385">
        <f t="shared" si="839"/>
        <v>0</v>
      </c>
      <c r="BG954" s="385">
        <f t="shared" si="840"/>
        <v>0</v>
      </c>
      <c r="BH954" s="385">
        <f t="shared" si="841"/>
        <v>0</v>
      </c>
      <c r="BI954" s="385">
        <f t="shared" si="842"/>
        <v>0</v>
      </c>
      <c r="BJ954" s="385">
        <f t="shared" si="843"/>
        <v>0</v>
      </c>
      <c r="BK954" s="385">
        <f t="shared" si="844"/>
        <v>0</v>
      </c>
      <c r="BL954" s="385">
        <f t="shared" si="845"/>
        <v>0</v>
      </c>
      <c r="BM954" s="385">
        <f t="shared" si="846"/>
        <v>0</v>
      </c>
      <c r="BN954" s="385">
        <f t="shared" si="847"/>
        <v>0</v>
      </c>
      <c r="CK954" s="239">
        <f t="shared" si="869"/>
        <v>0</v>
      </c>
      <c r="CL954" s="239">
        <f t="shared" si="870"/>
        <v>0</v>
      </c>
    </row>
    <row r="955" spans="3:90" x14ac:dyDescent="0.35">
      <c r="C955" s="235"/>
      <c r="D955" s="246" t="str">
        <f t="shared" si="848"/>
        <v/>
      </c>
      <c r="E955" s="247" t="str">
        <f t="shared" si="849"/>
        <v/>
      </c>
      <c r="F955" s="248" t="str">
        <f t="shared" si="850"/>
        <v/>
      </c>
      <c r="G955" s="249" t="str">
        <f t="shared" si="851"/>
        <v/>
      </c>
      <c r="H955" s="250" t="str">
        <f t="shared" si="852"/>
        <v/>
      </c>
      <c r="I955" s="386" t="str">
        <f t="shared" si="813"/>
        <v/>
      </c>
      <c r="J955" s="387" t="str">
        <f t="shared" si="814"/>
        <v/>
      </c>
      <c r="K955" s="388" t="str">
        <f t="shared" si="815"/>
        <v/>
      </c>
      <c r="L955" s="389" t="str">
        <f t="shared" si="816"/>
        <v/>
      </c>
      <c r="M955" s="250" t="str">
        <f t="shared" si="817"/>
        <v/>
      </c>
      <c r="N955" s="246" t="b">
        <f t="shared" si="853"/>
        <v>0</v>
      </c>
      <c r="O955" s="246" t="b">
        <f t="shared" si="854"/>
        <v>0</v>
      </c>
      <c r="P955" s="246" t="b">
        <f t="shared" si="855"/>
        <v>0</v>
      </c>
      <c r="Q955" s="246" t="b">
        <f t="shared" si="856"/>
        <v>0</v>
      </c>
      <c r="R955" s="246" t="str">
        <f t="shared" si="857"/>
        <v>No</v>
      </c>
      <c r="S955" s="247" t="b">
        <f t="shared" si="818"/>
        <v>0</v>
      </c>
      <c r="T955" s="247" t="b">
        <f t="shared" si="819"/>
        <v>0</v>
      </c>
      <c r="U955" s="247" t="b">
        <f t="shared" si="820"/>
        <v>0</v>
      </c>
      <c r="V955" s="247" t="b">
        <f t="shared" si="821"/>
        <v>0</v>
      </c>
      <c r="W955" s="247" t="str">
        <f t="shared" si="858"/>
        <v>No</v>
      </c>
      <c r="X955" s="248" t="b">
        <f t="shared" si="822"/>
        <v>0</v>
      </c>
      <c r="Y955" s="248" t="b">
        <f t="shared" si="823"/>
        <v>0</v>
      </c>
      <c r="Z955" s="248" t="b">
        <f t="shared" si="824"/>
        <v>0</v>
      </c>
      <c r="AA955" s="248" t="b">
        <f t="shared" si="825"/>
        <v>0</v>
      </c>
      <c r="AB955" s="248" t="str">
        <f t="shared" si="859"/>
        <v>No</v>
      </c>
      <c r="AC955" s="249" t="b">
        <f t="shared" si="826"/>
        <v>0</v>
      </c>
      <c r="AD955" s="249" t="b">
        <f t="shared" si="827"/>
        <v>0</v>
      </c>
      <c r="AE955" s="249" t="b">
        <f t="shared" si="828"/>
        <v>0</v>
      </c>
      <c r="AF955" s="249" t="b">
        <f t="shared" si="829"/>
        <v>0</v>
      </c>
      <c r="AG955" s="249" t="str">
        <f t="shared" si="860"/>
        <v>No</v>
      </c>
      <c r="AH955" s="250" t="b">
        <f t="shared" si="830"/>
        <v>0</v>
      </c>
      <c r="AI955" s="250" t="b">
        <f t="shared" si="831"/>
        <v>0</v>
      </c>
      <c r="AJ955" s="250" t="b">
        <f t="shared" si="832"/>
        <v>0</v>
      </c>
      <c r="AK955" s="250" t="b">
        <f t="shared" si="833"/>
        <v>0</v>
      </c>
      <c r="AL955" s="250" t="str">
        <f t="shared" si="861"/>
        <v>No</v>
      </c>
      <c r="AN955" s="246" t="str">
        <f t="shared" si="862"/>
        <v/>
      </c>
      <c r="AO955" s="247" t="str">
        <f t="shared" si="863"/>
        <v/>
      </c>
      <c r="AP955" s="248" t="str">
        <f t="shared" si="864"/>
        <v/>
      </c>
      <c r="AQ955" s="249" t="str">
        <f t="shared" si="865"/>
        <v/>
      </c>
      <c r="AR955" s="250" t="str">
        <f t="shared" si="866"/>
        <v/>
      </c>
      <c r="AS955" s="234"/>
      <c r="AY955" s="385">
        <f t="shared" si="867"/>
        <v>0</v>
      </c>
      <c r="AZ955" s="385">
        <f t="shared" si="834"/>
        <v>0</v>
      </c>
      <c r="BA955" s="385">
        <f t="shared" si="868"/>
        <v>0</v>
      </c>
      <c r="BB955" s="385">
        <f t="shared" si="835"/>
        <v>0</v>
      </c>
      <c r="BC955" s="385">
        <f t="shared" si="836"/>
        <v>0</v>
      </c>
      <c r="BD955" s="385">
        <f t="shared" si="837"/>
        <v>0</v>
      </c>
      <c r="BE955" s="385">
        <f t="shared" si="838"/>
        <v>0</v>
      </c>
      <c r="BF955" s="385">
        <f t="shared" si="839"/>
        <v>0</v>
      </c>
      <c r="BG955" s="385">
        <f t="shared" si="840"/>
        <v>0</v>
      </c>
      <c r="BH955" s="385">
        <f t="shared" si="841"/>
        <v>0</v>
      </c>
      <c r="BI955" s="385">
        <f t="shared" si="842"/>
        <v>0</v>
      </c>
      <c r="BJ955" s="385">
        <f t="shared" si="843"/>
        <v>0</v>
      </c>
      <c r="BK955" s="385">
        <f t="shared" si="844"/>
        <v>0</v>
      </c>
      <c r="BL955" s="385">
        <f t="shared" si="845"/>
        <v>0</v>
      </c>
      <c r="BM955" s="385">
        <f t="shared" si="846"/>
        <v>0</v>
      </c>
      <c r="BN955" s="385">
        <f t="shared" si="847"/>
        <v>0</v>
      </c>
      <c r="CK955" s="239">
        <f t="shared" si="869"/>
        <v>0</v>
      </c>
      <c r="CL955" s="239">
        <f t="shared" si="870"/>
        <v>0</v>
      </c>
    </row>
    <row r="956" spans="3:90" x14ac:dyDescent="0.35">
      <c r="C956" s="235"/>
      <c r="D956" s="246" t="str">
        <f t="shared" si="848"/>
        <v/>
      </c>
      <c r="E956" s="247" t="str">
        <f t="shared" si="849"/>
        <v/>
      </c>
      <c r="F956" s="248" t="str">
        <f t="shared" si="850"/>
        <v/>
      </c>
      <c r="G956" s="249" t="str">
        <f t="shared" si="851"/>
        <v/>
      </c>
      <c r="H956" s="250" t="str">
        <f t="shared" si="852"/>
        <v/>
      </c>
      <c r="I956" s="386" t="str">
        <f t="shared" si="813"/>
        <v/>
      </c>
      <c r="J956" s="387" t="str">
        <f t="shared" si="814"/>
        <v/>
      </c>
      <c r="K956" s="388" t="str">
        <f t="shared" si="815"/>
        <v/>
      </c>
      <c r="L956" s="389" t="str">
        <f t="shared" si="816"/>
        <v/>
      </c>
      <c r="M956" s="250" t="str">
        <f t="shared" si="817"/>
        <v/>
      </c>
      <c r="N956" s="246" t="b">
        <f t="shared" si="853"/>
        <v>0</v>
      </c>
      <c r="O956" s="246" t="b">
        <f t="shared" si="854"/>
        <v>0</v>
      </c>
      <c r="P956" s="246" t="b">
        <f t="shared" si="855"/>
        <v>0</v>
      </c>
      <c r="Q956" s="246" t="b">
        <f t="shared" si="856"/>
        <v>0</v>
      </c>
      <c r="R956" s="246" t="str">
        <f t="shared" si="857"/>
        <v>No</v>
      </c>
      <c r="S956" s="247" t="b">
        <f t="shared" si="818"/>
        <v>0</v>
      </c>
      <c r="T956" s="247" t="b">
        <f t="shared" si="819"/>
        <v>0</v>
      </c>
      <c r="U956" s="247" t="b">
        <f t="shared" si="820"/>
        <v>0</v>
      </c>
      <c r="V956" s="247" t="b">
        <f t="shared" si="821"/>
        <v>0</v>
      </c>
      <c r="W956" s="247" t="str">
        <f t="shared" si="858"/>
        <v>No</v>
      </c>
      <c r="X956" s="248" t="b">
        <f t="shared" si="822"/>
        <v>0</v>
      </c>
      <c r="Y956" s="248" t="b">
        <f t="shared" si="823"/>
        <v>0</v>
      </c>
      <c r="Z956" s="248" t="b">
        <f t="shared" si="824"/>
        <v>0</v>
      </c>
      <c r="AA956" s="248" t="b">
        <f t="shared" si="825"/>
        <v>0</v>
      </c>
      <c r="AB956" s="248" t="str">
        <f t="shared" si="859"/>
        <v>No</v>
      </c>
      <c r="AC956" s="249" t="b">
        <f t="shared" si="826"/>
        <v>0</v>
      </c>
      <c r="AD956" s="249" t="b">
        <f t="shared" si="827"/>
        <v>0</v>
      </c>
      <c r="AE956" s="249" t="b">
        <f t="shared" si="828"/>
        <v>0</v>
      </c>
      <c r="AF956" s="249" t="b">
        <f t="shared" si="829"/>
        <v>0</v>
      </c>
      <c r="AG956" s="249" t="str">
        <f t="shared" si="860"/>
        <v>No</v>
      </c>
      <c r="AH956" s="250" t="b">
        <f t="shared" si="830"/>
        <v>0</v>
      </c>
      <c r="AI956" s="250" t="b">
        <f t="shared" si="831"/>
        <v>0</v>
      </c>
      <c r="AJ956" s="250" t="b">
        <f t="shared" si="832"/>
        <v>0</v>
      </c>
      <c r="AK956" s="250" t="b">
        <f t="shared" si="833"/>
        <v>0</v>
      </c>
      <c r="AL956" s="250" t="str">
        <f t="shared" si="861"/>
        <v>No</v>
      </c>
      <c r="AN956" s="246" t="str">
        <f t="shared" si="862"/>
        <v/>
      </c>
      <c r="AO956" s="247" t="str">
        <f t="shared" si="863"/>
        <v/>
      </c>
      <c r="AP956" s="248" t="str">
        <f t="shared" si="864"/>
        <v/>
      </c>
      <c r="AQ956" s="249" t="str">
        <f t="shared" si="865"/>
        <v/>
      </c>
      <c r="AR956" s="250" t="str">
        <f t="shared" si="866"/>
        <v/>
      </c>
      <c r="AS956" s="234"/>
      <c r="AY956" s="385">
        <f t="shared" si="867"/>
        <v>0</v>
      </c>
      <c r="AZ956" s="385">
        <f t="shared" si="834"/>
        <v>0</v>
      </c>
      <c r="BA956" s="385">
        <f t="shared" si="868"/>
        <v>0</v>
      </c>
      <c r="BB956" s="385">
        <f t="shared" si="835"/>
        <v>0</v>
      </c>
      <c r="BC956" s="385">
        <f t="shared" si="836"/>
        <v>0</v>
      </c>
      <c r="BD956" s="385">
        <f t="shared" si="837"/>
        <v>0</v>
      </c>
      <c r="BE956" s="385">
        <f t="shared" si="838"/>
        <v>0</v>
      </c>
      <c r="BF956" s="385">
        <f t="shared" si="839"/>
        <v>0</v>
      </c>
      <c r="BG956" s="385">
        <f t="shared" si="840"/>
        <v>0</v>
      </c>
      <c r="BH956" s="385">
        <f t="shared" si="841"/>
        <v>0</v>
      </c>
      <c r="BI956" s="385">
        <f t="shared" si="842"/>
        <v>0</v>
      </c>
      <c r="BJ956" s="385">
        <f t="shared" si="843"/>
        <v>0</v>
      </c>
      <c r="BK956" s="385">
        <f t="shared" si="844"/>
        <v>0</v>
      </c>
      <c r="BL956" s="385">
        <f t="shared" si="845"/>
        <v>0</v>
      </c>
      <c r="BM956" s="385">
        <f t="shared" si="846"/>
        <v>0</v>
      </c>
      <c r="BN956" s="385">
        <f t="shared" si="847"/>
        <v>0</v>
      </c>
      <c r="CK956" s="239">
        <f t="shared" si="869"/>
        <v>0</v>
      </c>
      <c r="CL956" s="239">
        <f t="shared" si="870"/>
        <v>0</v>
      </c>
    </row>
    <row r="957" spans="3:90" x14ac:dyDescent="0.35">
      <c r="C957" s="235"/>
      <c r="D957" s="246" t="str">
        <f t="shared" si="848"/>
        <v/>
      </c>
      <c r="E957" s="247" t="str">
        <f t="shared" si="849"/>
        <v/>
      </c>
      <c r="F957" s="248" t="str">
        <f t="shared" si="850"/>
        <v/>
      </c>
      <c r="G957" s="249" t="str">
        <f t="shared" si="851"/>
        <v/>
      </c>
      <c r="H957" s="250" t="str">
        <f t="shared" si="852"/>
        <v/>
      </c>
      <c r="I957" s="386" t="str">
        <f t="shared" si="813"/>
        <v/>
      </c>
      <c r="J957" s="387" t="str">
        <f t="shared" si="814"/>
        <v/>
      </c>
      <c r="K957" s="388" t="str">
        <f t="shared" si="815"/>
        <v/>
      </c>
      <c r="L957" s="389" t="str">
        <f t="shared" si="816"/>
        <v/>
      </c>
      <c r="M957" s="250" t="str">
        <f t="shared" si="817"/>
        <v/>
      </c>
      <c r="N957" s="246" t="b">
        <f t="shared" si="853"/>
        <v>0</v>
      </c>
      <c r="O957" s="246" t="b">
        <f t="shared" si="854"/>
        <v>0</v>
      </c>
      <c r="P957" s="246" t="b">
        <f t="shared" si="855"/>
        <v>0</v>
      </c>
      <c r="Q957" s="246" t="b">
        <f t="shared" si="856"/>
        <v>0</v>
      </c>
      <c r="R957" s="246" t="str">
        <f t="shared" si="857"/>
        <v>No</v>
      </c>
      <c r="S957" s="247" t="b">
        <f t="shared" si="818"/>
        <v>0</v>
      </c>
      <c r="T957" s="247" t="b">
        <f t="shared" si="819"/>
        <v>0</v>
      </c>
      <c r="U957" s="247" t="b">
        <f t="shared" si="820"/>
        <v>0</v>
      </c>
      <c r="V957" s="247" t="b">
        <f t="shared" si="821"/>
        <v>0</v>
      </c>
      <c r="W957" s="247" t="str">
        <f t="shared" si="858"/>
        <v>No</v>
      </c>
      <c r="X957" s="248" t="b">
        <f t="shared" si="822"/>
        <v>0</v>
      </c>
      <c r="Y957" s="248" t="b">
        <f t="shared" si="823"/>
        <v>0</v>
      </c>
      <c r="Z957" s="248" t="b">
        <f t="shared" si="824"/>
        <v>0</v>
      </c>
      <c r="AA957" s="248" t="b">
        <f t="shared" si="825"/>
        <v>0</v>
      </c>
      <c r="AB957" s="248" t="str">
        <f t="shared" si="859"/>
        <v>No</v>
      </c>
      <c r="AC957" s="249" t="b">
        <f t="shared" si="826"/>
        <v>0</v>
      </c>
      <c r="AD957" s="249" t="b">
        <f t="shared" si="827"/>
        <v>0</v>
      </c>
      <c r="AE957" s="249" t="b">
        <f t="shared" si="828"/>
        <v>0</v>
      </c>
      <c r="AF957" s="249" t="b">
        <f t="shared" si="829"/>
        <v>0</v>
      </c>
      <c r="AG957" s="249" t="str">
        <f t="shared" si="860"/>
        <v>No</v>
      </c>
      <c r="AH957" s="250" t="b">
        <f t="shared" si="830"/>
        <v>0</v>
      </c>
      <c r="AI957" s="250" t="b">
        <f t="shared" si="831"/>
        <v>0</v>
      </c>
      <c r="AJ957" s="250" t="b">
        <f t="shared" si="832"/>
        <v>0</v>
      </c>
      <c r="AK957" s="250" t="b">
        <f t="shared" si="833"/>
        <v>0</v>
      </c>
      <c r="AL957" s="250" t="str">
        <f t="shared" si="861"/>
        <v>No</v>
      </c>
      <c r="AN957" s="246" t="str">
        <f t="shared" si="862"/>
        <v/>
      </c>
      <c r="AO957" s="247" t="str">
        <f t="shared" si="863"/>
        <v/>
      </c>
      <c r="AP957" s="248" t="str">
        <f t="shared" si="864"/>
        <v/>
      </c>
      <c r="AQ957" s="249" t="str">
        <f t="shared" si="865"/>
        <v/>
      </c>
      <c r="AR957" s="250" t="str">
        <f t="shared" si="866"/>
        <v/>
      </c>
      <c r="AS957" s="234"/>
      <c r="AY957" s="385">
        <f t="shared" si="867"/>
        <v>0</v>
      </c>
      <c r="AZ957" s="385">
        <f t="shared" si="834"/>
        <v>0</v>
      </c>
      <c r="BA957" s="385">
        <f t="shared" si="868"/>
        <v>0</v>
      </c>
      <c r="BB957" s="385">
        <f t="shared" si="835"/>
        <v>0</v>
      </c>
      <c r="BC957" s="385">
        <f t="shared" si="836"/>
        <v>0</v>
      </c>
      <c r="BD957" s="385">
        <f t="shared" si="837"/>
        <v>0</v>
      </c>
      <c r="BE957" s="385">
        <f t="shared" si="838"/>
        <v>0</v>
      </c>
      <c r="BF957" s="385">
        <f t="shared" si="839"/>
        <v>0</v>
      </c>
      <c r="BG957" s="385">
        <f t="shared" si="840"/>
        <v>0</v>
      </c>
      <c r="BH957" s="385">
        <f t="shared" si="841"/>
        <v>0</v>
      </c>
      <c r="BI957" s="385">
        <f t="shared" si="842"/>
        <v>0</v>
      </c>
      <c r="BJ957" s="385">
        <f t="shared" si="843"/>
        <v>0</v>
      </c>
      <c r="BK957" s="385">
        <f t="shared" si="844"/>
        <v>0</v>
      </c>
      <c r="BL957" s="385">
        <f t="shared" si="845"/>
        <v>0</v>
      </c>
      <c r="BM957" s="385">
        <f t="shared" si="846"/>
        <v>0</v>
      </c>
      <c r="BN957" s="385">
        <f t="shared" si="847"/>
        <v>0</v>
      </c>
      <c r="CK957" s="239">
        <f t="shared" si="869"/>
        <v>0</v>
      </c>
      <c r="CL957" s="239">
        <f t="shared" si="870"/>
        <v>0</v>
      </c>
    </row>
    <row r="958" spans="3:90" x14ac:dyDescent="0.35">
      <c r="C958" s="235"/>
      <c r="D958" s="246" t="str">
        <f t="shared" si="848"/>
        <v/>
      </c>
      <c r="E958" s="247" t="str">
        <f t="shared" si="849"/>
        <v/>
      </c>
      <c r="F958" s="248" t="str">
        <f t="shared" si="850"/>
        <v/>
      </c>
      <c r="G958" s="249" t="str">
        <f t="shared" si="851"/>
        <v/>
      </c>
      <c r="H958" s="250" t="str">
        <f t="shared" si="852"/>
        <v/>
      </c>
      <c r="I958" s="386" t="str">
        <f t="shared" si="813"/>
        <v/>
      </c>
      <c r="J958" s="387" t="str">
        <f t="shared" si="814"/>
        <v/>
      </c>
      <c r="K958" s="388" t="str">
        <f t="shared" si="815"/>
        <v/>
      </c>
      <c r="L958" s="389" t="str">
        <f t="shared" si="816"/>
        <v/>
      </c>
      <c r="M958" s="250" t="str">
        <f t="shared" si="817"/>
        <v/>
      </c>
      <c r="N958" s="246" t="b">
        <f t="shared" si="853"/>
        <v>0</v>
      </c>
      <c r="O958" s="246" t="b">
        <f t="shared" si="854"/>
        <v>0</v>
      </c>
      <c r="P958" s="246" t="b">
        <f t="shared" si="855"/>
        <v>0</v>
      </c>
      <c r="Q958" s="246" t="b">
        <f t="shared" si="856"/>
        <v>0</v>
      </c>
      <c r="R958" s="246" t="str">
        <f t="shared" si="857"/>
        <v>No</v>
      </c>
      <c r="S958" s="247" t="b">
        <f t="shared" si="818"/>
        <v>0</v>
      </c>
      <c r="T958" s="247" t="b">
        <f t="shared" si="819"/>
        <v>0</v>
      </c>
      <c r="U958" s="247" t="b">
        <f t="shared" si="820"/>
        <v>0</v>
      </c>
      <c r="V958" s="247" t="b">
        <f t="shared" si="821"/>
        <v>0</v>
      </c>
      <c r="W958" s="247" t="str">
        <f t="shared" si="858"/>
        <v>No</v>
      </c>
      <c r="X958" s="248" t="b">
        <f t="shared" si="822"/>
        <v>0</v>
      </c>
      <c r="Y958" s="248" t="b">
        <f t="shared" si="823"/>
        <v>0</v>
      </c>
      <c r="Z958" s="248" t="b">
        <f t="shared" si="824"/>
        <v>0</v>
      </c>
      <c r="AA958" s="248" t="b">
        <f t="shared" si="825"/>
        <v>0</v>
      </c>
      <c r="AB958" s="248" t="str">
        <f t="shared" si="859"/>
        <v>No</v>
      </c>
      <c r="AC958" s="249" t="b">
        <f t="shared" si="826"/>
        <v>0</v>
      </c>
      <c r="AD958" s="249" t="b">
        <f t="shared" si="827"/>
        <v>0</v>
      </c>
      <c r="AE958" s="249" t="b">
        <f t="shared" si="828"/>
        <v>0</v>
      </c>
      <c r="AF958" s="249" t="b">
        <f t="shared" si="829"/>
        <v>0</v>
      </c>
      <c r="AG958" s="249" t="str">
        <f t="shared" si="860"/>
        <v>No</v>
      </c>
      <c r="AH958" s="250" t="b">
        <f t="shared" si="830"/>
        <v>0</v>
      </c>
      <c r="AI958" s="250" t="b">
        <f t="shared" si="831"/>
        <v>0</v>
      </c>
      <c r="AJ958" s="250" t="b">
        <f t="shared" si="832"/>
        <v>0</v>
      </c>
      <c r="AK958" s="250" t="b">
        <f t="shared" si="833"/>
        <v>0</v>
      </c>
      <c r="AL958" s="250" t="str">
        <f t="shared" si="861"/>
        <v>No</v>
      </c>
      <c r="AN958" s="246" t="str">
        <f t="shared" si="862"/>
        <v/>
      </c>
      <c r="AO958" s="247" t="str">
        <f t="shared" si="863"/>
        <v/>
      </c>
      <c r="AP958" s="248" t="str">
        <f t="shared" si="864"/>
        <v/>
      </c>
      <c r="AQ958" s="249" t="str">
        <f t="shared" si="865"/>
        <v/>
      </c>
      <c r="AR958" s="250" t="str">
        <f t="shared" si="866"/>
        <v/>
      </c>
      <c r="AS958" s="234"/>
      <c r="AY958" s="385">
        <f t="shared" si="867"/>
        <v>0</v>
      </c>
      <c r="AZ958" s="385">
        <f t="shared" si="834"/>
        <v>0</v>
      </c>
      <c r="BA958" s="385">
        <f t="shared" si="868"/>
        <v>0</v>
      </c>
      <c r="BB958" s="385">
        <f t="shared" si="835"/>
        <v>0</v>
      </c>
      <c r="BC958" s="385">
        <f t="shared" si="836"/>
        <v>0</v>
      </c>
      <c r="BD958" s="385">
        <f t="shared" si="837"/>
        <v>0</v>
      </c>
      <c r="BE958" s="385">
        <f t="shared" si="838"/>
        <v>0</v>
      </c>
      <c r="BF958" s="385">
        <f t="shared" si="839"/>
        <v>0</v>
      </c>
      <c r="BG958" s="385">
        <f t="shared" si="840"/>
        <v>0</v>
      </c>
      <c r="BH958" s="385">
        <f t="shared" si="841"/>
        <v>0</v>
      </c>
      <c r="BI958" s="385">
        <f t="shared" si="842"/>
        <v>0</v>
      </c>
      <c r="BJ958" s="385">
        <f t="shared" si="843"/>
        <v>0</v>
      </c>
      <c r="BK958" s="385">
        <f t="shared" si="844"/>
        <v>0</v>
      </c>
      <c r="BL958" s="385">
        <f t="shared" si="845"/>
        <v>0</v>
      </c>
      <c r="BM958" s="385">
        <f t="shared" si="846"/>
        <v>0</v>
      </c>
      <c r="BN958" s="385">
        <f t="shared" si="847"/>
        <v>0</v>
      </c>
      <c r="CK958" s="239">
        <f t="shared" si="869"/>
        <v>0</v>
      </c>
      <c r="CL958" s="239">
        <f t="shared" si="870"/>
        <v>0</v>
      </c>
    </row>
    <row r="959" spans="3:90" x14ac:dyDescent="0.35">
      <c r="C959" s="235"/>
      <c r="D959" s="246" t="str">
        <f t="shared" si="848"/>
        <v/>
      </c>
      <c r="E959" s="247" t="str">
        <f t="shared" si="849"/>
        <v/>
      </c>
      <c r="F959" s="248" t="str">
        <f t="shared" si="850"/>
        <v/>
      </c>
      <c r="G959" s="249" t="str">
        <f t="shared" si="851"/>
        <v/>
      </c>
      <c r="H959" s="250" t="str">
        <f t="shared" si="852"/>
        <v/>
      </c>
      <c r="I959" s="386" t="str">
        <f t="shared" si="813"/>
        <v/>
      </c>
      <c r="J959" s="387" t="str">
        <f t="shared" si="814"/>
        <v/>
      </c>
      <c r="K959" s="388" t="str">
        <f t="shared" si="815"/>
        <v/>
      </c>
      <c r="L959" s="389" t="str">
        <f t="shared" si="816"/>
        <v/>
      </c>
      <c r="M959" s="250" t="str">
        <f t="shared" si="817"/>
        <v/>
      </c>
      <c r="N959" s="246" t="b">
        <f t="shared" si="853"/>
        <v>0</v>
      </c>
      <c r="O959" s="246" t="b">
        <f t="shared" si="854"/>
        <v>0</v>
      </c>
      <c r="P959" s="246" t="b">
        <f t="shared" si="855"/>
        <v>0</v>
      </c>
      <c r="Q959" s="246" t="b">
        <f t="shared" si="856"/>
        <v>0</v>
      </c>
      <c r="R959" s="246" t="str">
        <f t="shared" si="857"/>
        <v>No</v>
      </c>
      <c r="S959" s="247" t="b">
        <f t="shared" si="818"/>
        <v>0</v>
      </c>
      <c r="T959" s="247" t="b">
        <f t="shared" si="819"/>
        <v>0</v>
      </c>
      <c r="U959" s="247" t="b">
        <f t="shared" si="820"/>
        <v>0</v>
      </c>
      <c r="V959" s="247" t="b">
        <f t="shared" si="821"/>
        <v>0</v>
      </c>
      <c r="W959" s="247" t="str">
        <f t="shared" si="858"/>
        <v>No</v>
      </c>
      <c r="X959" s="248" t="b">
        <f t="shared" si="822"/>
        <v>0</v>
      </c>
      <c r="Y959" s="248" t="b">
        <f t="shared" si="823"/>
        <v>0</v>
      </c>
      <c r="Z959" s="248" t="b">
        <f t="shared" si="824"/>
        <v>0</v>
      </c>
      <c r="AA959" s="248" t="b">
        <f t="shared" si="825"/>
        <v>0</v>
      </c>
      <c r="AB959" s="248" t="str">
        <f t="shared" si="859"/>
        <v>No</v>
      </c>
      <c r="AC959" s="249" t="b">
        <f t="shared" si="826"/>
        <v>0</v>
      </c>
      <c r="AD959" s="249" t="b">
        <f t="shared" si="827"/>
        <v>0</v>
      </c>
      <c r="AE959" s="249" t="b">
        <f t="shared" si="828"/>
        <v>0</v>
      </c>
      <c r="AF959" s="249" t="b">
        <f t="shared" si="829"/>
        <v>0</v>
      </c>
      <c r="AG959" s="249" t="str">
        <f t="shared" si="860"/>
        <v>No</v>
      </c>
      <c r="AH959" s="250" t="b">
        <f t="shared" si="830"/>
        <v>0</v>
      </c>
      <c r="AI959" s="250" t="b">
        <f t="shared" si="831"/>
        <v>0</v>
      </c>
      <c r="AJ959" s="250" t="b">
        <f t="shared" si="832"/>
        <v>0</v>
      </c>
      <c r="AK959" s="250" t="b">
        <f t="shared" si="833"/>
        <v>0</v>
      </c>
      <c r="AL959" s="250" t="str">
        <f t="shared" si="861"/>
        <v>No</v>
      </c>
      <c r="AN959" s="246" t="str">
        <f t="shared" si="862"/>
        <v/>
      </c>
      <c r="AO959" s="247" t="str">
        <f t="shared" si="863"/>
        <v/>
      </c>
      <c r="AP959" s="248" t="str">
        <f t="shared" si="864"/>
        <v/>
      </c>
      <c r="AQ959" s="249" t="str">
        <f t="shared" si="865"/>
        <v/>
      </c>
      <c r="AR959" s="250" t="str">
        <f t="shared" si="866"/>
        <v/>
      </c>
      <c r="AS959" s="234"/>
      <c r="AY959" s="385">
        <f t="shared" si="867"/>
        <v>0</v>
      </c>
      <c r="AZ959" s="385">
        <f t="shared" si="834"/>
        <v>0</v>
      </c>
      <c r="BA959" s="385">
        <f t="shared" si="868"/>
        <v>0</v>
      </c>
      <c r="BB959" s="385">
        <f t="shared" si="835"/>
        <v>0</v>
      </c>
      <c r="BC959" s="385">
        <f t="shared" si="836"/>
        <v>0</v>
      </c>
      <c r="BD959" s="385">
        <f t="shared" si="837"/>
        <v>0</v>
      </c>
      <c r="BE959" s="385">
        <f t="shared" si="838"/>
        <v>0</v>
      </c>
      <c r="BF959" s="385">
        <f t="shared" si="839"/>
        <v>0</v>
      </c>
      <c r="BG959" s="385">
        <f t="shared" si="840"/>
        <v>0</v>
      </c>
      <c r="BH959" s="385">
        <f t="shared" si="841"/>
        <v>0</v>
      </c>
      <c r="BI959" s="385">
        <f t="shared" si="842"/>
        <v>0</v>
      </c>
      <c r="BJ959" s="385">
        <f t="shared" si="843"/>
        <v>0</v>
      </c>
      <c r="BK959" s="385">
        <f t="shared" si="844"/>
        <v>0</v>
      </c>
      <c r="BL959" s="385">
        <f t="shared" si="845"/>
        <v>0</v>
      </c>
      <c r="BM959" s="385">
        <f t="shared" si="846"/>
        <v>0</v>
      </c>
      <c r="BN959" s="385">
        <f t="shared" si="847"/>
        <v>0</v>
      </c>
      <c r="CK959" s="239">
        <f t="shared" si="869"/>
        <v>0</v>
      </c>
      <c r="CL959" s="239">
        <f t="shared" si="870"/>
        <v>0</v>
      </c>
    </row>
    <row r="960" spans="3:90" x14ac:dyDescent="0.35">
      <c r="C960" s="235"/>
      <c r="D960" s="246" t="str">
        <f t="shared" si="848"/>
        <v/>
      </c>
      <c r="E960" s="247" t="str">
        <f t="shared" si="849"/>
        <v/>
      </c>
      <c r="F960" s="248" t="str">
        <f t="shared" si="850"/>
        <v/>
      </c>
      <c r="G960" s="249" t="str">
        <f t="shared" si="851"/>
        <v/>
      </c>
      <c r="H960" s="250" t="str">
        <f t="shared" si="852"/>
        <v/>
      </c>
      <c r="I960" s="386" t="str">
        <f t="shared" si="813"/>
        <v/>
      </c>
      <c r="J960" s="387" t="str">
        <f t="shared" si="814"/>
        <v/>
      </c>
      <c r="K960" s="388" t="str">
        <f t="shared" si="815"/>
        <v/>
      </c>
      <c r="L960" s="389" t="str">
        <f t="shared" si="816"/>
        <v/>
      </c>
      <c r="M960" s="250" t="str">
        <f t="shared" si="817"/>
        <v/>
      </c>
      <c r="N960" s="246" t="b">
        <f t="shared" si="853"/>
        <v>0</v>
      </c>
      <c r="O960" s="246" t="b">
        <f t="shared" si="854"/>
        <v>0</v>
      </c>
      <c r="P960" s="246" t="b">
        <f t="shared" si="855"/>
        <v>0</v>
      </c>
      <c r="Q960" s="246" t="b">
        <f t="shared" si="856"/>
        <v>0</v>
      </c>
      <c r="R960" s="246" t="str">
        <f t="shared" si="857"/>
        <v>No</v>
      </c>
      <c r="S960" s="247" t="b">
        <f t="shared" si="818"/>
        <v>0</v>
      </c>
      <c r="T960" s="247" t="b">
        <f t="shared" si="819"/>
        <v>0</v>
      </c>
      <c r="U960" s="247" t="b">
        <f t="shared" si="820"/>
        <v>0</v>
      </c>
      <c r="V960" s="247" t="b">
        <f t="shared" si="821"/>
        <v>0</v>
      </c>
      <c r="W960" s="247" t="str">
        <f t="shared" si="858"/>
        <v>No</v>
      </c>
      <c r="X960" s="248" t="b">
        <f t="shared" si="822"/>
        <v>0</v>
      </c>
      <c r="Y960" s="248" t="b">
        <f t="shared" si="823"/>
        <v>0</v>
      </c>
      <c r="Z960" s="248" t="b">
        <f t="shared" si="824"/>
        <v>0</v>
      </c>
      <c r="AA960" s="248" t="b">
        <f t="shared" si="825"/>
        <v>0</v>
      </c>
      <c r="AB960" s="248" t="str">
        <f t="shared" si="859"/>
        <v>No</v>
      </c>
      <c r="AC960" s="249" t="b">
        <f t="shared" si="826"/>
        <v>0</v>
      </c>
      <c r="AD960" s="249" t="b">
        <f t="shared" si="827"/>
        <v>0</v>
      </c>
      <c r="AE960" s="249" t="b">
        <f t="shared" si="828"/>
        <v>0</v>
      </c>
      <c r="AF960" s="249" t="b">
        <f t="shared" si="829"/>
        <v>0</v>
      </c>
      <c r="AG960" s="249" t="str">
        <f t="shared" si="860"/>
        <v>No</v>
      </c>
      <c r="AH960" s="250" t="b">
        <f t="shared" si="830"/>
        <v>0</v>
      </c>
      <c r="AI960" s="250" t="b">
        <f t="shared" si="831"/>
        <v>0</v>
      </c>
      <c r="AJ960" s="250" t="b">
        <f t="shared" si="832"/>
        <v>0</v>
      </c>
      <c r="AK960" s="250" t="b">
        <f t="shared" si="833"/>
        <v>0</v>
      </c>
      <c r="AL960" s="250" t="str">
        <f t="shared" si="861"/>
        <v>No</v>
      </c>
      <c r="AN960" s="246" t="str">
        <f t="shared" si="862"/>
        <v/>
      </c>
      <c r="AO960" s="247" t="str">
        <f t="shared" si="863"/>
        <v/>
      </c>
      <c r="AP960" s="248" t="str">
        <f t="shared" si="864"/>
        <v/>
      </c>
      <c r="AQ960" s="249" t="str">
        <f t="shared" si="865"/>
        <v/>
      </c>
      <c r="AR960" s="250" t="str">
        <f t="shared" si="866"/>
        <v/>
      </c>
      <c r="AS960" s="234"/>
      <c r="AY960" s="385">
        <f t="shared" si="867"/>
        <v>0</v>
      </c>
      <c r="AZ960" s="385">
        <f t="shared" si="834"/>
        <v>0</v>
      </c>
      <c r="BA960" s="385">
        <f t="shared" si="868"/>
        <v>0</v>
      </c>
      <c r="BB960" s="385">
        <f t="shared" si="835"/>
        <v>0</v>
      </c>
      <c r="BC960" s="385">
        <f t="shared" si="836"/>
        <v>0</v>
      </c>
      <c r="BD960" s="385">
        <f t="shared" si="837"/>
        <v>0</v>
      </c>
      <c r="BE960" s="385">
        <f t="shared" si="838"/>
        <v>0</v>
      </c>
      <c r="BF960" s="385">
        <f t="shared" si="839"/>
        <v>0</v>
      </c>
      <c r="BG960" s="385">
        <f t="shared" si="840"/>
        <v>0</v>
      </c>
      <c r="BH960" s="385">
        <f t="shared" si="841"/>
        <v>0</v>
      </c>
      <c r="BI960" s="385">
        <f t="shared" si="842"/>
        <v>0</v>
      </c>
      <c r="BJ960" s="385">
        <f t="shared" si="843"/>
        <v>0</v>
      </c>
      <c r="BK960" s="385">
        <f t="shared" si="844"/>
        <v>0</v>
      </c>
      <c r="BL960" s="385">
        <f t="shared" si="845"/>
        <v>0</v>
      </c>
      <c r="BM960" s="385">
        <f t="shared" si="846"/>
        <v>0</v>
      </c>
      <c r="BN960" s="385">
        <f t="shared" si="847"/>
        <v>0</v>
      </c>
      <c r="CK960" s="239">
        <f t="shared" si="869"/>
        <v>0</v>
      </c>
      <c r="CL960" s="239">
        <f t="shared" si="870"/>
        <v>0</v>
      </c>
    </row>
    <row r="961" spans="3:90" x14ac:dyDescent="0.35">
      <c r="C961" s="235"/>
      <c r="D961" s="246" t="str">
        <f t="shared" si="848"/>
        <v/>
      </c>
      <c r="E961" s="247" t="str">
        <f t="shared" si="849"/>
        <v/>
      </c>
      <c r="F961" s="248" t="str">
        <f t="shared" si="850"/>
        <v/>
      </c>
      <c r="G961" s="249" t="str">
        <f t="shared" si="851"/>
        <v/>
      </c>
      <c r="H961" s="250" t="str">
        <f t="shared" si="852"/>
        <v/>
      </c>
      <c r="I961" s="386" t="str">
        <f t="shared" si="813"/>
        <v/>
      </c>
      <c r="J961" s="387" t="str">
        <f t="shared" si="814"/>
        <v/>
      </c>
      <c r="K961" s="388" t="str">
        <f t="shared" si="815"/>
        <v/>
      </c>
      <c r="L961" s="389" t="str">
        <f t="shared" si="816"/>
        <v/>
      </c>
      <c r="M961" s="250" t="str">
        <f t="shared" si="817"/>
        <v/>
      </c>
      <c r="N961" s="246" t="b">
        <f t="shared" si="853"/>
        <v>0</v>
      </c>
      <c r="O961" s="246" t="b">
        <f t="shared" si="854"/>
        <v>0</v>
      </c>
      <c r="P961" s="246" t="b">
        <f t="shared" si="855"/>
        <v>0</v>
      </c>
      <c r="Q961" s="246" t="b">
        <f t="shared" si="856"/>
        <v>0</v>
      </c>
      <c r="R961" s="246" t="str">
        <f t="shared" si="857"/>
        <v>No</v>
      </c>
      <c r="S961" s="247" t="b">
        <f t="shared" si="818"/>
        <v>0</v>
      </c>
      <c r="T961" s="247" t="b">
        <f t="shared" si="819"/>
        <v>0</v>
      </c>
      <c r="U961" s="247" t="b">
        <f t="shared" si="820"/>
        <v>0</v>
      </c>
      <c r="V961" s="247" t="b">
        <f t="shared" si="821"/>
        <v>0</v>
      </c>
      <c r="W961" s="247" t="str">
        <f t="shared" si="858"/>
        <v>No</v>
      </c>
      <c r="X961" s="248" t="b">
        <f t="shared" si="822"/>
        <v>0</v>
      </c>
      <c r="Y961" s="248" t="b">
        <f t="shared" si="823"/>
        <v>0</v>
      </c>
      <c r="Z961" s="248" t="b">
        <f t="shared" si="824"/>
        <v>0</v>
      </c>
      <c r="AA961" s="248" t="b">
        <f t="shared" si="825"/>
        <v>0</v>
      </c>
      <c r="AB961" s="248" t="str">
        <f t="shared" si="859"/>
        <v>No</v>
      </c>
      <c r="AC961" s="249" t="b">
        <f t="shared" si="826"/>
        <v>0</v>
      </c>
      <c r="AD961" s="249" t="b">
        <f t="shared" si="827"/>
        <v>0</v>
      </c>
      <c r="AE961" s="249" t="b">
        <f t="shared" si="828"/>
        <v>0</v>
      </c>
      <c r="AF961" s="249" t="b">
        <f t="shared" si="829"/>
        <v>0</v>
      </c>
      <c r="AG961" s="249" t="str">
        <f t="shared" si="860"/>
        <v>No</v>
      </c>
      <c r="AH961" s="250" t="b">
        <f t="shared" si="830"/>
        <v>0</v>
      </c>
      <c r="AI961" s="250" t="b">
        <f t="shared" si="831"/>
        <v>0</v>
      </c>
      <c r="AJ961" s="250" t="b">
        <f t="shared" si="832"/>
        <v>0</v>
      </c>
      <c r="AK961" s="250" t="b">
        <f t="shared" si="833"/>
        <v>0</v>
      </c>
      <c r="AL961" s="250" t="str">
        <f t="shared" si="861"/>
        <v>No</v>
      </c>
      <c r="AN961" s="246" t="str">
        <f t="shared" si="862"/>
        <v/>
      </c>
      <c r="AO961" s="247" t="str">
        <f t="shared" si="863"/>
        <v/>
      </c>
      <c r="AP961" s="248" t="str">
        <f t="shared" si="864"/>
        <v/>
      </c>
      <c r="AQ961" s="249" t="str">
        <f t="shared" si="865"/>
        <v/>
      </c>
      <c r="AR961" s="250" t="str">
        <f t="shared" si="866"/>
        <v/>
      </c>
      <c r="AS961" s="234"/>
      <c r="AY961" s="385">
        <f t="shared" si="867"/>
        <v>0</v>
      </c>
      <c r="AZ961" s="385">
        <f t="shared" si="834"/>
        <v>0</v>
      </c>
      <c r="BA961" s="385">
        <f t="shared" si="868"/>
        <v>0</v>
      </c>
      <c r="BB961" s="385">
        <f t="shared" si="835"/>
        <v>0</v>
      </c>
      <c r="BC961" s="385">
        <f t="shared" si="836"/>
        <v>0</v>
      </c>
      <c r="BD961" s="385">
        <f t="shared" si="837"/>
        <v>0</v>
      </c>
      <c r="BE961" s="385">
        <f t="shared" si="838"/>
        <v>0</v>
      </c>
      <c r="BF961" s="385">
        <f t="shared" si="839"/>
        <v>0</v>
      </c>
      <c r="BG961" s="385">
        <f t="shared" si="840"/>
        <v>0</v>
      </c>
      <c r="BH961" s="385">
        <f t="shared" si="841"/>
        <v>0</v>
      </c>
      <c r="BI961" s="385">
        <f t="shared" si="842"/>
        <v>0</v>
      </c>
      <c r="BJ961" s="385">
        <f t="shared" si="843"/>
        <v>0</v>
      </c>
      <c r="BK961" s="385">
        <f t="shared" si="844"/>
        <v>0</v>
      </c>
      <c r="BL961" s="385">
        <f t="shared" si="845"/>
        <v>0</v>
      </c>
      <c r="BM961" s="385">
        <f t="shared" si="846"/>
        <v>0</v>
      </c>
      <c r="BN961" s="385">
        <f t="shared" si="847"/>
        <v>0</v>
      </c>
      <c r="CK961" s="239">
        <f t="shared" si="869"/>
        <v>0</v>
      </c>
      <c r="CL961" s="239">
        <f t="shared" si="870"/>
        <v>0</v>
      </c>
    </row>
    <row r="962" spans="3:90" x14ac:dyDescent="0.35">
      <c r="C962" s="235"/>
      <c r="D962" s="246" t="str">
        <f t="shared" si="848"/>
        <v/>
      </c>
      <c r="E962" s="247" t="str">
        <f t="shared" si="849"/>
        <v/>
      </c>
      <c r="F962" s="248" t="str">
        <f t="shared" si="850"/>
        <v/>
      </c>
      <c r="G962" s="249" t="str">
        <f t="shared" si="851"/>
        <v/>
      </c>
      <c r="H962" s="250" t="str">
        <f t="shared" si="852"/>
        <v/>
      </c>
      <c r="I962" s="386" t="str">
        <f t="shared" si="813"/>
        <v/>
      </c>
      <c r="J962" s="387" t="str">
        <f t="shared" si="814"/>
        <v/>
      </c>
      <c r="K962" s="388" t="str">
        <f t="shared" si="815"/>
        <v/>
      </c>
      <c r="L962" s="389" t="str">
        <f t="shared" si="816"/>
        <v/>
      </c>
      <c r="M962" s="250" t="str">
        <f t="shared" si="817"/>
        <v/>
      </c>
      <c r="N962" s="246" t="b">
        <f t="shared" si="853"/>
        <v>0</v>
      </c>
      <c r="O962" s="246" t="b">
        <f t="shared" si="854"/>
        <v>0</v>
      </c>
      <c r="P962" s="246" t="b">
        <f t="shared" si="855"/>
        <v>0</v>
      </c>
      <c r="Q962" s="246" t="b">
        <f t="shared" si="856"/>
        <v>0</v>
      </c>
      <c r="R962" s="246" t="str">
        <f t="shared" si="857"/>
        <v>No</v>
      </c>
      <c r="S962" s="247" t="b">
        <f t="shared" si="818"/>
        <v>0</v>
      </c>
      <c r="T962" s="247" t="b">
        <f t="shared" si="819"/>
        <v>0</v>
      </c>
      <c r="U962" s="247" t="b">
        <f t="shared" si="820"/>
        <v>0</v>
      </c>
      <c r="V962" s="247" t="b">
        <f t="shared" si="821"/>
        <v>0</v>
      </c>
      <c r="W962" s="247" t="str">
        <f t="shared" si="858"/>
        <v>No</v>
      </c>
      <c r="X962" s="248" t="b">
        <f t="shared" si="822"/>
        <v>0</v>
      </c>
      <c r="Y962" s="248" t="b">
        <f t="shared" si="823"/>
        <v>0</v>
      </c>
      <c r="Z962" s="248" t="b">
        <f t="shared" si="824"/>
        <v>0</v>
      </c>
      <c r="AA962" s="248" t="b">
        <f t="shared" si="825"/>
        <v>0</v>
      </c>
      <c r="AB962" s="248" t="str">
        <f t="shared" si="859"/>
        <v>No</v>
      </c>
      <c r="AC962" s="249" t="b">
        <f t="shared" si="826"/>
        <v>0</v>
      </c>
      <c r="AD962" s="249" t="b">
        <f t="shared" si="827"/>
        <v>0</v>
      </c>
      <c r="AE962" s="249" t="b">
        <f t="shared" si="828"/>
        <v>0</v>
      </c>
      <c r="AF962" s="249" t="b">
        <f t="shared" si="829"/>
        <v>0</v>
      </c>
      <c r="AG962" s="249" t="str">
        <f t="shared" si="860"/>
        <v>No</v>
      </c>
      <c r="AH962" s="250" t="b">
        <f t="shared" si="830"/>
        <v>0</v>
      </c>
      <c r="AI962" s="250" t="b">
        <f t="shared" si="831"/>
        <v>0</v>
      </c>
      <c r="AJ962" s="250" t="b">
        <f t="shared" si="832"/>
        <v>0</v>
      </c>
      <c r="AK962" s="250" t="b">
        <f t="shared" si="833"/>
        <v>0</v>
      </c>
      <c r="AL962" s="250" t="str">
        <f t="shared" si="861"/>
        <v>No</v>
      </c>
      <c r="AN962" s="246" t="str">
        <f t="shared" si="862"/>
        <v/>
      </c>
      <c r="AO962" s="247" t="str">
        <f t="shared" si="863"/>
        <v/>
      </c>
      <c r="AP962" s="248" t="str">
        <f t="shared" si="864"/>
        <v/>
      </c>
      <c r="AQ962" s="249" t="str">
        <f t="shared" si="865"/>
        <v/>
      </c>
      <c r="AR962" s="250" t="str">
        <f t="shared" si="866"/>
        <v/>
      </c>
      <c r="AS962" s="234"/>
      <c r="AY962" s="385">
        <f t="shared" si="867"/>
        <v>0</v>
      </c>
      <c r="AZ962" s="385">
        <f t="shared" si="834"/>
        <v>0</v>
      </c>
      <c r="BA962" s="385">
        <f t="shared" si="868"/>
        <v>0</v>
      </c>
      <c r="BB962" s="385">
        <f t="shared" si="835"/>
        <v>0</v>
      </c>
      <c r="BC962" s="385">
        <f t="shared" si="836"/>
        <v>0</v>
      </c>
      <c r="BD962" s="385">
        <f t="shared" si="837"/>
        <v>0</v>
      </c>
      <c r="BE962" s="385">
        <f t="shared" si="838"/>
        <v>0</v>
      </c>
      <c r="BF962" s="385">
        <f t="shared" si="839"/>
        <v>0</v>
      </c>
      <c r="BG962" s="385">
        <f t="shared" si="840"/>
        <v>0</v>
      </c>
      <c r="BH962" s="385">
        <f t="shared" si="841"/>
        <v>0</v>
      </c>
      <c r="BI962" s="385">
        <f t="shared" si="842"/>
        <v>0</v>
      </c>
      <c r="BJ962" s="385">
        <f t="shared" si="843"/>
        <v>0</v>
      </c>
      <c r="BK962" s="385">
        <f t="shared" si="844"/>
        <v>0</v>
      </c>
      <c r="BL962" s="385">
        <f t="shared" si="845"/>
        <v>0</v>
      </c>
      <c r="BM962" s="385">
        <f t="shared" si="846"/>
        <v>0</v>
      </c>
      <c r="BN962" s="385">
        <f t="shared" si="847"/>
        <v>0</v>
      </c>
      <c r="CK962" s="239">
        <f t="shared" si="869"/>
        <v>0</v>
      </c>
      <c r="CL962" s="239">
        <f t="shared" si="870"/>
        <v>0</v>
      </c>
    </row>
    <row r="963" spans="3:90" x14ac:dyDescent="0.35">
      <c r="C963" s="235"/>
      <c r="D963" s="246" t="str">
        <f t="shared" si="848"/>
        <v/>
      </c>
      <c r="E963" s="247" t="str">
        <f t="shared" si="849"/>
        <v/>
      </c>
      <c r="F963" s="248" t="str">
        <f t="shared" si="850"/>
        <v/>
      </c>
      <c r="G963" s="249" t="str">
        <f t="shared" si="851"/>
        <v/>
      </c>
      <c r="H963" s="250" t="str">
        <f t="shared" si="852"/>
        <v/>
      </c>
      <c r="I963" s="386" t="str">
        <f t="shared" si="813"/>
        <v/>
      </c>
      <c r="J963" s="387" t="str">
        <f t="shared" si="814"/>
        <v/>
      </c>
      <c r="K963" s="388" t="str">
        <f t="shared" si="815"/>
        <v/>
      </c>
      <c r="L963" s="389" t="str">
        <f t="shared" si="816"/>
        <v/>
      </c>
      <c r="M963" s="250" t="str">
        <f t="shared" si="817"/>
        <v/>
      </c>
      <c r="N963" s="246" t="b">
        <f t="shared" si="853"/>
        <v>0</v>
      </c>
      <c r="O963" s="246" t="b">
        <f t="shared" si="854"/>
        <v>0</v>
      </c>
      <c r="P963" s="246" t="b">
        <f t="shared" si="855"/>
        <v>0</v>
      </c>
      <c r="Q963" s="246" t="b">
        <f t="shared" si="856"/>
        <v>0</v>
      </c>
      <c r="R963" s="246" t="str">
        <f t="shared" si="857"/>
        <v>No</v>
      </c>
      <c r="S963" s="247" t="b">
        <f t="shared" si="818"/>
        <v>0</v>
      </c>
      <c r="T963" s="247" t="b">
        <f t="shared" si="819"/>
        <v>0</v>
      </c>
      <c r="U963" s="247" t="b">
        <f t="shared" si="820"/>
        <v>0</v>
      </c>
      <c r="V963" s="247" t="b">
        <f t="shared" si="821"/>
        <v>0</v>
      </c>
      <c r="W963" s="247" t="str">
        <f t="shared" si="858"/>
        <v>No</v>
      </c>
      <c r="X963" s="248" t="b">
        <f t="shared" si="822"/>
        <v>0</v>
      </c>
      <c r="Y963" s="248" t="b">
        <f t="shared" si="823"/>
        <v>0</v>
      </c>
      <c r="Z963" s="248" t="b">
        <f t="shared" si="824"/>
        <v>0</v>
      </c>
      <c r="AA963" s="248" t="b">
        <f t="shared" si="825"/>
        <v>0</v>
      </c>
      <c r="AB963" s="248" t="str">
        <f t="shared" si="859"/>
        <v>No</v>
      </c>
      <c r="AC963" s="249" t="b">
        <f t="shared" si="826"/>
        <v>0</v>
      </c>
      <c r="AD963" s="249" t="b">
        <f t="shared" si="827"/>
        <v>0</v>
      </c>
      <c r="AE963" s="249" t="b">
        <f t="shared" si="828"/>
        <v>0</v>
      </c>
      <c r="AF963" s="249" t="b">
        <f t="shared" si="829"/>
        <v>0</v>
      </c>
      <c r="AG963" s="249" t="str">
        <f t="shared" si="860"/>
        <v>No</v>
      </c>
      <c r="AH963" s="250" t="b">
        <f t="shared" si="830"/>
        <v>0</v>
      </c>
      <c r="AI963" s="250" t="b">
        <f t="shared" si="831"/>
        <v>0</v>
      </c>
      <c r="AJ963" s="250" t="b">
        <f t="shared" si="832"/>
        <v>0</v>
      </c>
      <c r="AK963" s="250" t="b">
        <f t="shared" si="833"/>
        <v>0</v>
      </c>
      <c r="AL963" s="250" t="str">
        <f t="shared" si="861"/>
        <v>No</v>
      </c>
      <c r="AN963" s="246" t="str">
        <f t="shared" si="862"/>
        <v/>
      </c>
      <c r="AO963" s="247" t="str">
        <f t="shared" si="863"/>
        <v/>
      </c>
      <c r="AP963" s="248" t="str">
        <f t="shared" si="864"/>
        <v/>
      </c>
      <c r="AQ963" s="249" t="str">
        <f t="shared" si="865"/>
        <v/>
      </c>
      <c r="AR963" s="250" t="str">
        <f t="shared" si="866"/>
        <v/>
      </c>
      <c r="AS963" s="234"/>
      <c r="AY963" s="385">
        <f t="shared" si="867"/>
        <v>0</v>
      </c>
      <c r="AZ963" s="385">
        <f t="shared" si="834"/>
        <v>0</v>
      </c>
      <c r="BA963" s="385">
        <f t="shared" si="868"/>
        <v>0</v>
      </c>
      <c r="BB963" s="385">
        <f t="shared" si="835"/>
        <v>0</v>
      </c>
      <c r="BC963" s="385">
        <f t="shared" si="836"/>
        <v>0</v>
      </c>
      <c r="BD963" s="385">
        <f t="shared" si="837"/>
        <v>0</v>
      </c>
      <c r="BE963" s="385">
        <f t="shared" si="838"/>
        <v>0</v>
      </c>
      <c r="BF963" s="385">
        <f t="shared" si="839"/>
        <v>0</v>
      </c>
      <c r="BG963" s="385">
        <f t="shared" si="840"/>
        <v>0</v>
      </c>
      <c r="BH963" s="385">
        <f t="shared" si="841"/>
        <v>0</v>
      </c>
      <c r="BI963" s="385">
        <f t="shared" si="842"/>
        <v>0</v>
      </c>
      <c r="BJ963" s="385">
        <f t="shared" si="843"/>
        <v>0</v>
      </c>
      <c r="BK963" s="385">
        <f t="shared" si="844"/>
        <v>0</v>
      </c>
      <c r="BL963" s="385">
        <f t="shared" si="845"/>
        <v>0</v>
      </c>
      <c r="BM963" s="385">
        <f t="shared" si="846"/>
        <v>0</v>
      </c>
      <c r="BN963" s="385">
        <f t="shared" si="847"/>
        <v>0</v>
      </c>
      <c r="CK963" s="239">
        <f t="shared" si="869"/>
        <v>0</v>
      </c>
      <c r="CL963" s="239">
        <f t="shared" si="870"/>
        <v>0</v>
      </c>
    </row>
    <row r="964" spans="3:90" x14ac:dyDescent="0.35">
      <c r="C964" s="235"/>
      <c r="D964" s="246" t="str">
        <f t="shared" si="848"/>
        <v/>
      </c>
      <c r="E964" s="247" t="str">
        <f t="shared" si="849"/>
        <v/>
      </c>
      <c r="F964" s="248" t="str">
        <f t="shared" si="850"/>
        <v/>
      </c>
      <c r="G964" s="249" t="str">
        <f t="shared" si="851"/>
        <v/>
      </c>
      <c r="H964" s="250" t="str">
        <f t="shared" si="852"/>
        <v/>
      </c>
      <c r="I964" s="386" t="str">
        <f t="shared" ref="I964:I1027" si="871">IF(C964="","",IF(OR(CY964="Yes",CZ964="Yes",DA964="Yes",DB964="Yes",DC964="Yes",DD964="Yes"), "Yes", "No"))</f>
        <v/>
      </c>
      <c r="J964" s="387" t="str">
        <f t="shared" ref="J964:J1027" si="872">IF(C964="","",IF(OR(DE964="Yes",DF964="Yes",DG964="Yes",DH964="Yes",DI964="Yes",DJ964="Yes"), "Yes", "No"))</f>
        <v/>
      </c>
      <c r="K964" s="388" t="str">
        <f t="shared" ref="K964:K1027" si="873">IF(C964="","",IF(OR(DK964="Yes",DL964="Yes",DM964="Yes",DN964="Yes",DO964="Yes",DP964="Yes"), "Yes", "No"))</f>
        <v/>
      </c>
      <c r="L964" s="389" t="str">
        <f t="shared" ref="L964:L1027" si="874">IF(C964="","",IF(OR(DQ964="Yes",DR964="Yes",DS964="Yes",DT964="Yes",DU964="Yes",DV964="Yes"), "Yes", "No"))</f>
        <v/>
      </c>
      <c r="M964" s="250" t="str">
        <f t="shared" ref="M964:M1027" si="875">IF(C964="","",IF(OR(DW964="Yes",DX964="Yes",DY964="Yes",DZ964="Yes",EA964="Yes",EB964="Yes"), "Yes", "No"))</f>
        <v/>
      </c>
      <c r="N964" s="246" t="b">
        <f t="shared" si="853"/>
        <v>0</v>
      </c>
      <c r="O964" s="246" t="b">
        <f t="shared" si="854"/>
        <v>0</v>
      </c>
      <c r="P964" s="246" t="b">
        <f t="shared" si="855"/>
        <v>0</v>
      </c>
      <c r="Q964" s="246" t="b">
        <f t="shared" si="856"/>
        <v>0</v>
      </c>
      <c r="R964" s="246" t="str">
        <f t="shared" si="857"/>
        <v>No</v>
      </c>
      <c r="S964" s="247" t="b">
        <f t="shared" ref="S964:S1027" si="876">AND(B964="Primary",E964="New",J964="Yes")</f>
        <v>0</v>
      </c>
      <c r="T964" s="247" t="b">
        <f t="shared" ref="T964:T1027" si="877">AND(B964="Primary",E964="Continuing",J964="Yes")</f>
        <v>0</v>
      </c>
      <c r="U964" s="247" t="b">
        <f t="shared" ref="U964:U1027" si="878">AND(B964="Secondary",E964="New",J964="Yes")</f>
        <v>0</v>
      </c>
      <c r="V964" s="247" t="b">
        <f t="shared" ref="V964:V1027" si="879">AND(B964="Secondary",E964="Continuing",J964="Yes")</f>
        <v>0</v>
      </c>
      <c r="W964" s="247" t="str">
        <f t="shared" si="858"/>
        <v>No</v>
      </c>
      <c r="X964" s="248" t="b">
        <f t="shared" ref="X964:X1027" si="880">AND(B964="Primary",F964="New",K964="Yes")</f>
        <v>0</v>
      </c>
      <c r="Y964" s="248" t="b">
        <f t="shared" ref="Y964:Y1027" si="881">AND(B964="Primary",F964="Continuing",K964="yes")</f>
        <v>0</v>
      </c>
      <c r="Z964" s="248" t="b">
        <f t="shared" ref="Z964:Z1027" si="882">AND(B964="Secondary",F964="New",K964="Yes")</f>
        <v>0</v>
      </c>
      <c r="AA964" s="248" t="b">
        <f t="shared" ref="AA964:AA1027" si="883">AND(B964="Secondary",F964="Continuing",K964="Yes")</f>
        <v>0</v>
      </c>
      <c r="AB964" s="248" t="str">
        <f t="shared" si="859"/>
        <v>No</v>
      </c>
      <c r="AC964" s="249" t="b">
        <f t="shared" ref="AC964:AC1027" si="884">AND(B964="Primary",G964="New",L964="Yes")</f>
        <v>0</v>
      </c>
      <c r="AD964" s="249" t="b">
        <f t="shared" ref="AD964:AD1027" si="885">AND(B964="Primary",G964="Continuing",L964="Yes")</f>
        <v>0</v>
      </c>
      <c r="AE964" s="249" t="b">
        <f t="shared" ref="AE964:AE1027" si="886">AND(B964="Secondary",G964="New",L964="Yes")</f>
        <v>0</v>
      </c>
      <c r="AF964" s="249" t="b">
        <f t="shared" ref="AF964:AF1027" si="887">AND(B964="Secondary",G964="Continuing",L964="Yes")</f>
        <v>0</v>
      </c>
      <c r="AG964" s="249" t="str">
        <f t="shared" si="860"/>
        <v>No</v>
      </c>
      <c r="AH964" s="250" t="b">
        <f t="shared" ref="AH964:AH1027" si="888">AND(B964="Primary",H964="New",M964="Yes")</f>
        <v>0</v>
      </c>
      <c r="AI964" s="250" t="b">
        <f t="shared" ref="AI964:AI1027" si="889">AND(B964="Primary",H964="Continuing",M964="Yes")</f>
        <v>0</v>
      </c>
      <c r="AJ964" s="250" t="b">
        <f t="shared" ref="AJ964:AJ1027" si="890">AND(B964="Secondary",H964="New",M964="Yes")</f>
        <v>0</v>
      </c>
      <c r="AK964" s="250" t="b">
        <f t="shared" ref="AK964:AK1027" si="891">AND(B964="Secondary",H964="Continuing",M964="Yes")</f>
        <v>0</v>
      </c>
      <c r="AL964" s="250" t="str">
        <f t="shared" si="861"/>
        <v>No</v>
      </c>
      <c r="AN964" s="246" t="str">
        <f t="shared" si="862"/>
        <v/>
      </c>
      <c r="AO964" s="247" t="str">
        <f t="shared" si="863"/>
        <v/>
      </c>
      <c r="AP964" s="248" t="str">
        <f t="shared" si="864"/>
        <v/>
      </c>
      <c r="AQ964" s="249" t="str">
        <f t="shared" si="865"/>
        <v/>
      </c>
      <c r="AR964" s="250" t="str">
        <f t="shared" si="866"/>
        <v/>
      </c>
      <c r="AS964" s="234"/>
      <c r="AY964" s="385">
        <f t="shared" si="867"/>
        <v>0</v>
      </c>
      <c r="AZ964" s="385">
        <f t="shared" ref="AZ964:AZ1027" si="892">IF(OR(AT964="Beating",AU964="Beating",AV964="Beating",AW964="Beating",AX964="Beating"), 1, 0)</f>
        <v>0</v>
      </c>
      <c r="BA964" s="385">
        <f t="shared" si="868"/>
        <v>0</v>
      </c>
      <c r="BB964" s="385">
        <f t="shared" ref="BB964:BB1027" si="893">IF(OR(AT964="Burning",AU964="Burning",AV964="Burning",AW964="Burning",AX964="Burning"), 1, 0)</f>
        <v>0</v>
      </c>
      <c r="BC964" s="385">
        <f t="shared" ref="BC964:BC1027" si="894">IF(OR(AT964="Deprivation",AU964="Deprivation",AV964="Deprivation",AW964="Deprivation",AX964="Deprivation"), 1, 0)</f>
        <v>0</v>
      </c>
      <c r="BD964" s="385">
        <f t="shared" ref="BD964:BD1027" si="895">IF(OR(AT964="Electrical",AU964="Electrical",AV964="Electrical",AW964="Electrical",AX964="Electrical"), 1, 0)</f>
        <v>0</v>
      </c>
      <c r="BE964" s="385">
        <f t="shared" ref="BE964:BE1027" si="896">IF(OR(AT964="Forced Postures",AU964="Forced Postures",AV964="Forced Postures",AW964="Forced Postures",AX964="Forced Postures"), 1, 0)</f>
        <v>0</v>
      </c>
      <c r="BF964" s="385">
        <f t="shared" ref="BF964:BF1027" si="897">IF(OR(AT964="Gender-based violence",AU964="Gender-based violence",AV964="Gender-based violence",AW964="Gender-based violence",AX964="Gender-based violence"), 1, 0)</f>
        <v>0</v>
      </c>
      <c r="BG964" s="385">
        <f t="shared" ref="BG964:BG1027" si="898">IF(OR(AT964="Kidnapping and disappearances",AU964="Kidnapping and disappearances",AV964="Kidnapping and disappearances",AW964="Kidnapping and disappearances",AX964="Kidnapping and disappearances"), 1, 0)</f>
        <v>0</v>
      </c>
      <c r="BH964" s="385">
        <f t="shared" ref="BH964:BH1027" si="899">IF(OR(AT964="Rape and sexual torture",AU964="Rape and sexual torture",AV964="Rape and sexual torture",AW964="Rape and sexual torture",AX964="Rape and sexual torture"), 1, 0)</f>
        <v>0</v>
      </c>
      <c r="BI964" s="385">
        <f t="shared" ref="BI964:BI1027" si="900">IF(OR(AT964="Sensory stress",AU964="Sensory stress",AV964="Sensory stress",AW964="Sensory stress",AX964="Sensory stress"), 1, 0)</f>
        <v>0</v>
      </c>
      <c r="BJ964" s="385">
        <f t="shared" ref="BJ964:BJ1027" si="901">IF(OR(AT964="Severe humiliation",AU964="Severe humiliation",AV964="Severe humiliation",AW964="Severe humiliation",AX964="Severe humiliation"), 1, 0)</f>
        <v>0</v>
      </c>
      <c r="BK964" s="385">
        <f t="shared" ref="BK964:BK1027" si="902">IF(OR(AT964="Threats and psychological torture",AU964="Threats and psychological torture",AV964="Threats and psychological torture",AW964="Threats and psychological torture",AX964="Threats and psychological torture"), 1, 0)</f>
        <v>0</v>
      </c>
      <c r="BL964" s="385">
        <f t="shared" ref="BL964:BL1027" si="903">IF(OR(AT964="Witnessing torture of others",AU964="Witnessing torture of others",AV964="Witnessing torture of others",AW964="Witnessing torture of others",AX964="Witnessing torture of others"), 1, 0)</f>
        <v>0</v>
      </c>
      <c r="BM964" s="385">
        <f t="shared" ref="BM964:BM1027" si="904">IF(OR(AT964="Wounding/maiming",AU964="Wounding/maiming",AV964="Wounding/maiming",AW964="Wounding/maiming",AX964="Wounding/maiming"), 1, 0)</f>
        <v>0</v>
      </c>
      <c r="BN964" s="385">
        <f t="shared" ref="BN964:BN1027" si="905">IF(OR(AT964="Other",AU964="Other",AV964="Other",AW964="Other",AX964="Other"), 1, 0)</f>
        <v>0</v>
      </c>
      <c r="CK964" s="239">
        <f t="shared" si="869"/>
        <v>0</v>
      </c>
      <c r="CL964" s="239">
        <f t="shared" si="870"/>
        <v>0</v>
      </c>
    </row>
    <row r="965" spans="3:90" x14ac:dyDescent="0.35">
      <c r="C965" s="235"/>
      <c r="D965" s="246" t="str">
        <f t="shared" ref="D965:D1028" si="906">IF(C965="","",IF(AND(C965&gt;=DATE(2022,9,30),C965&lt;=DATE(2023,9,29)),"New",IF(C965&lt;DATE(2022,9,30),"Continuing",IF(C965&gt;DATE(2023,9,29),""))))</f>
        <v/>
      </c>
      <c r="E965" s="247" t="str">
        <f t="shared" ref="E965:E1028" si="907">IF(C965="","",IF(AND(C965&gt;=DATE(2023,9,30),C965&lt;=DATE(2024,9,29)),"New",IF(C965&lt;DATE(2023,9,30),"Continuing",IF(C965&gt;DATE(2024,9,29),""))))</f>
        <v/>
      </c>
      <c r="F965" s="248" t="str">
        <f t="shared" ref="F965:F1028" si="908">IF(C965="","",IF(AND(C965&gt;=DATE(2024,9,30),C965&lt;=DATE(2025,9,29)),"New",IF(C965&lt;DATE(2024,9,30),"Continuing",IF(C965&gt;DATE(2025,9,29),""))))</f>
        <v/>
      </c>
      <c r="G965" s="249" t="str">
        <f t="shared" ref="G965:G1028" si="909">IF(C965="","",IF(AND(C965&gt;=DATE(2025,9,30),C965&lt;=DATE(2026,9,29)),"New",IF(C965&lt;DATE(2025,9,30),"Continuing",IF(C965&gt;DATE(2026,9,29),""))))</f>
        <v/>
      </c>
      <c r="H965" s="250" t="str">
        <f t="shared" ref="H965:H1028" si="910">IF(C965="","",IF(AND(C965&gt;=DATE(2026,9,30),C965&lt;=DATE(2027,9,29)),"New",IF(C965&lt;DATE(2026,9,30),"Continuing",IF(C965&gt;DATE(2027,9,29),""))))</f>
        <v/>
      </c>
      <c r="I965" s="386" t="str">
        <f t="shared" si="871"/>
        <v/>
      </c>
      <c r="J965" s="387" t="str">
        <f t="shared" si="872"/>
        <v/>
      </c>
      <c r="K965" s="388" t="str">
        <f t="shared" si="873"/>
        <v/>
      </c>
      <c r="L965" s="389" t="str">
        <f t="shared" si="874"/>
        <v/>
      </c>
      <c r="M965" s="250" t="str">
        <f t="shared" si="875"/>
        <v/>
      </c>
      <c r="N965" s="246" t="b">
        <f t="shared" ref="N965:N1028" si="911">AND(B965="Primary",D965="New",I965="Yes")</f>
        <v>0</v>
      </c>
      <c r="O965" s="246" t="b">
        <f t="shared" ref="O965:O1028" si="912">AND(B965="Primary",D965="Continuing",I965="Yes")</f>
        <v>0</v>
      </c>
      <c r="P965" s="246" t="b">
        <f t="shared" ref="P965:P1028" si="913">AND(B965="Secondary",D965="New",I965="Yes")</f>
        <v>0</v>
      </c>
      <c r="Q965" s="246" t="b">
        <f t="shared" ref="Q965:Q1028" si="914">AND(B965="Secondary",D965="Continuing",I965="Yes")</f>
        <v>0</v>
      </c>
      <c r="R965" s="246" t="str">
        <f t="shared" ref="R965:R1028" si="915">IF(OR(N965=TRUE,O965=TRUE),"Yes","No")</f>
        <v>No</v>
      </c>
      <c r="S965" s="247" t="b">
        <f t="shared" si="876"/>
        <v>0</v>
      </c>
      <c r="T965" s="247" t="b">
        <f t="shared" si="877"/>
        <v>0</v>
      </c>
      <c r="U965" s="247" t="b">
        <f t="shared" si="878"/>
        <v>0</v>
      </c>
      <c r="V965" s="247" t="b">
        <f t="shared" si="879"/>
        <v>0</v>
      </c>
      <c r="W965" s="247" t="str">
        <f t="shared" ref="W965:W1028" si="916">IF(OR(S965=TRUE,T965=TRUE),"Yes","No")</f>
        <v>No</v>
      </c>
      <c r="X965" s="248" t="b">
        <f t="shared" si="880"/>
        <v>0</v>
      </c>
      <c r="Y965" s="248" t="b">
        <f t="shared" si="881"/>
        <v>0</v>
      </c>
      <c r="Z965" s="248" t="b">
        <f t="shared" si="882"/>
        <v>0</v>
      </c>
      <c r="AA965" s="248" t="b">
        <f t="shared" si="883"/>
        <v>0</v>
      </c>
      <c r="AB965" s="248" t="str">
        <f t="shared" ref="AB965:AB1028" si="917">IF(OR(X965=TRUE,Y965=TRUE),"Yes","No")</f>
        <v>No</v>
      </c>
      <c r="AC965" s="249" t="b">
        <f t="shared" si="884"/>
        <v>0</v>
      </c>
      <c r="AD965" s="249" t="b">
        <f t="shared" si="885"/>
        <v>0</v>
      </c>
      <c r="AE965" s="249" t="b">
        <f t="shared" si="886"/>
        <v>0</v>
      </c>
      <c r="AF965" s="249" t="b">
        <f t="shared" si="887"/>
        <v>0</v>
      </c>
      <c r="AG965" s="249" t="str">
        <f t="shared" ref="AG965:AG1028" si="918">IF(OR(AC965=TRUE,AD965=TRUE),"Yes","No")</f>
        <v>No</v>
      </c>
      <c r="AH965" s="250" t="b">
        <f t="shared" si="888"/>
        <v>0</v>
      </c>
      <c r="AI965" s="250" t="b">
        <f t="shared" si="889"/>
        <v>0</v>
      </c>
      <c r="AJ965" s="250" t="b">
        <f t="shared" si="890"/>
        <v>0</v>
      </c>
      <c r="AK965" s="250" t="b">
        <f t="shared" si="891"/>
        <v>0</v>
      </c>
      <c r="AL965" s="250" t="str">
        <f t="shared" ref="AL965:AL1028" si="919">IF(OR(AH965=TRUE,AI965=TRUE),"Yes","No")</f>
        <v>No</v>
      </c>
      <c r="AN965" s="246" t="str">
        <f t="shared" ref="AN965:AN1028" si="920">IF(AND(AM965&gt;=DATE(2022,9,30),AM965&lt;=DATE(2023,9,29)),"Closed","")</f>
        <v/>
      </c>
      <c r="AO965" s="247" t="str">
        <f t="shared" ref="AO965:AO1028" si="921">IF(AND(AM965&gt;=DATE(2023,9,30),AM965&lt;=DATE(2024,9,29)),"Closed","")</f>
        <v/>
      </c>
      <c r="AP965" s="248" t="str">
        <f t="shared" ref="AP965:AP1028" si="922">IF(AND(AM965&gt;=DATE(2024,9,30),AM965&lt;=DATE(2025,9,29)),"Closed","")</f>
        <v/>
      </c>
      <c r="AQ965" s="249" t="str">
        <f t="shared" ref="AQ965:AQ1028" si="923">IF(AND(AM965&gt;=DATE(2025,9,30),AM965&lt;=DATE(2026,9,29)),"Closed","")</f>
        <v/>
      </c>
      <c r="AR965" s="250" t="str">
        <f t="shared" ref="AR965:AR1028" si="924">IF(AND(AM965&gt;=DATE(2026,9,30),AM965&lt;=DATE(2027,9,29)),"Closed","")</f>
        <v/>
      </c>
      <c r="AS965" s="234"/>
      <c r="AY965" s="385">
        <f t="shared" ref="AY965:AY1028" si="925">IF(OR(AT965="Asphyxiation",AU965="Asphyxiation",AV965="Asphyxiation",AW965="Asphyxiation",AX965="Asphyxiation"), 1, 0)</f>
        <v>0</v>
      </c>
      <c r="AZ965" s="385">
        <f t="shared" si="892"/>
        <v>0</v>
      </c>
      <c r="BA965" s="385">
        <f t="shared" ref="BA965:BA1028" si="926">IF(OR(AT965="New response option",AU965="New response option",AV965="New response option",AW965="New response option",AX965="New response option"), 1, 0)</f>
        <v>0</v>
      </c>
      <c r="BB965" s="385">
        <f t="shared" si="893"/>
        <v>0</v>
      </c>
      <c r="BC965" s="385">
        <f t="shared" si="894"/>
        <v>0</v>
      </c>
      <c r="BD965" s="385">
        <f t="shared" si="895"/>
        <v>0</v>
      </c>
      <c r="BE965" s="385">
        <f t="shared" si="896"/>
        <v>0</v>
      </c>
      <c r="BF965" s="385">
        <f t="shared" si="897"/>
        <v>0</v>
      </c>
      <c r="BG965" s="385">
        <f t="shared" si="898"/>
        <v>0</v>
      </c>
      <c r="BH965" s="385">
        <f t="shared" si="899"/>
        <v>0</v>
      </c>
      <c r="BI965" s="385">
        <f t="shared" si="900"/>
        <v>0</v>
      </c>
      <c r="BJ965" s="385">
        <f t="shared" si="901"/>
        <v>0</v>
      </c>
      <c r="BK965" s="385">
        <f t="shared" si="902"/>
        <v>0</v>
      </c>
      <c r="BL965" s="385">
        <f t="shared" si="903"/>
        <v>0</v>
      </c>
      <c r="BM965" s="385">
        <f t="shared" si="904"/>
        <v>0</v>
      </c>
      <c r="BN965" s="385">
        <f t="shared" si="905"/>
        <v>0</v>
      </c>
      <c r="CK965" s="239">
        <f t="shared" ref="CK965:CK1028" si="927">IF(OR(CJ965="Lawful Permanent Resident (LPR): Former refugee ",CJ965="Lawful Permanent Resident (LPR): Former asylee ",CJ965="Lawful Permanent Resident (LPR): Other former"), 1,0)</f>
        <v>0</v>
      </c>
      <c r="CL965" s="239">
        <f t="shared" ref="CL965:CL1028" si="928">IF(OR(CJ965="U.S. Citizen: Former refugee ",CJ965="U.S. Citizen: Former asylee ",CJ965="U.S. Citizen: Other former "), 1,0)</f>
        <v>0</v>
      </c>
    </row>
    <row r="966" spans="3:90" x14ac:dyDescent="0.35">
      <c r="C966" s="235"/>
      <c r="D966" s="246" t="str">
        <f t="shared" si="906"/>
        <v/>
      </c>
      <c r="E966" s="247" t="str">
        <f t="shared" si="907"/>
        <v/>
      </c>
      <c r="F966" s="248" t="str">
        <f t="shared" si="908"/>
        <v/>
      </c>
      <c r="G966" s="249" t="str">
        <f t="shared" si="909"/>
        <v/>
      </c>
      <c r="H966" s="250" t="str">
        <f t="shared" si="910"/>
        <v/>
      </c>
      <c r="I966" s="386" t="str">
        <f t="shared" si="871"/>
        <v/>
      </c>
      <c r="J966" s="387" t="str">
        <f t="shared" si="872"/>
        <v/>
      </c>
      <c r="K966" s="388" t="str">
        <f t="shared" si="873"/>
        <v/>
      </c>
      <c r="L966" s="389" t="str">
        <f t="shared" si="874"/>
        <v/>
      </c>
      <c r="M966" s="250" t="str">
        <f t="shared" si="875"/>
        <v/>
      </c>
      <c r="N966" s="246" t="b">
        <f t="shared" si="911"/>
        <v>0</v>
      </c>
      <c r="O966" s="246" t="b">
        <f t="shared" si="912"/>
        <v>0</v>
      </c>
      <c r="P966" s="246" t="b">
        <f t="shared" si="913"/>
        <v>0</v>
      </c>
      <c r="Q966" s="246" t="b">
        <f t="shared" si="914"/>
        <v>0</v>
      </c>
      <c r="R966" s="246" t="str">
        <f t="shared" si="915"/>
        <v>No</v>
      </c>
      <c r="S966" s="247" t="b">
        <f t="shared" si="876"/>
        <v>0</v>
      </c>
      <c r="T966" s="247" t="b">
        <f t="shared" si="877"/>
        <v>0</v>
      </c>
      <c r="U966" s="247" t="b">
        <f t="shared" si="878"/>
        <v>0</v>
      </c>
      <c r="V966" s="247" t="b">
        <f t="shared" si="879"/>
        <v>0</v>
      </c>
      <c r="W966" s="247" t="str">
        <f t="shared" si="916"/>
        <v>No</v>
      </c>
      <c r="X966" s="248" t="b">
        <f t="shared" si="880"/>
        <v>0</v>
      </c>
      <c r="Y966" s="248" t="b">
        <f t="shared" si="881"/>
        <v>0</v>
      </c>
      <c r="Z966" s="248" t="b">
        <f t="shared" si="882"/>
        <v>0</v>
      </c>
      <c r="AA966" s="248" t="b">
        <f t="shared" si="883"/>
        <v>0</v>
      </c>
      <c r="AB966" s="248" t="str">
        <f t="shared" si="917"/>
        <v>No</v>
      </c>
      <c r="AC966" s="249" t="b">
        <f t="shared" si="884"/>
        <v>0</v>
      </c>
      <c r="AD966" s="249" t="b">
        <f t="shared" si="885"/>
        <v>0</v>
      </c>
      <c r="AE966" s="249" t="b">
        <f t="shared" si="886"/>
        <v>0</v>
      </c>
      <c r="AF966" s="249" t="b">
        <f t="shared" si="887"/>
        <v>0</v>
      </c>
      <c r="AG966" s="249" t="str">
        <f t="shared" si="918"/>
        <v>No</v>
      </c>
      <c r="AH966" s="250" t="b">
        <f t="shared" si="888"/>
        <v>0</v>
      </c>
      <c r="AI966" s="250" t="b">
        <f t="shared" si="889"/>
        <v>0</v>
      </c>
      <c r="AJ966" s="250" t="b">
        <f t="shared" si="890"/>
        <v>0</v>
      </c>
      <c r="AK966" s="250" t="b">
        <f t="shared" si="891"/>
        <v>0</v>
      </c>
      <c r="AL966" s="250" t="str">
        <f t="shared" si="919"/>
        <v>No</v>
      </c>
      <c r="AN966" s="246" t="str">
        <f t="shared" si="920"/>
        <v/>
      </c>
      <c r="AO966" s="247" t="str">
        <f t="shared" si="921"/>
        <v/>
      </c>
      <c r="AP966" s="248" t="str">
        <f t="shared" si="922"/>
        <v/>
      </c>
      <c r="AQ966" s="249" t="str">
        <f t="shared" si="923"/>
        <v/>
      </c>
      <c r="AR966" s="250" t="str">
        <f t="shared" si="924"/>
        <v/>
      </c>
      <c r="AS966" s="234"/>
      <c r="AY966" s="385">
        <f t="shared" si="925"/>
        <v>0</v>
      </c>
      <c r="AZ966" s="385">
        <f t="shared" si="892"/>
        <v>0</v>
      </c>
      <c r="BA966" s="385">
        <f t="shared" si="926"/>
        <v>0</v>
      </c>
      <c r="BB966" s="385">
        <f t="shared" si="893"/>
        <v>0</v>
      </c>
      <c r="BC966" s="385">
        <f t="shared" si="894"/>
        <v>0</v>
      </c>
      <c r="BD966" s="385">
        <f t="shared" si="895"/>
        <v>0</v>
      </c>
      <c r="BE966" s="385">
        <f t="shared" si="896"/>
        <v>0</v>
      </c>
      <c r="BF966" s="385">
        <f t="shared" si="897"/>
        <v>0</v>
      </c>
      <c r="BG966" s="385">
        <f t="shared" si="898"/>
        <v>0</v>
      </c>
      <c r="BH966" s="385">
        <f t="shared" si="899"/>
        <v>0</v>
      </c>
      <c r="BI966" s="385">
        <f t="shared" si="900"/>
        <v>0</v>
      </c>
      <c r="BJ966" s="385">
        <f t="shared" si="901"/>
        <v>0</v>
      </c>
      <c r="BK966" s="385">
        <f t="shared" si="902"/>
        <v>0</v>
      </c>
      <c r="BL966" s="385">
        <f t="shared" si="903"/>
        <v>0</v>
      </c>
      <c r="BM966" s="385">
        <f t="shared" si="904"/>
        <v>0</v>
      </c>
      <c r="BN966" s="385">
        <f t="shared" si="905"/>
        <v>0</v>
      </c>
      <c r="CK966" s="239">
        <f t="shared" si="927"/>
        <v>0</v>
      </c>
      <c r="CL966" s="239">
        <f t="shared" si="928"/>
        <v>0</v>
      </c>
    </row>
    <row r="967" spans="3:90" x14ac:dyDescent="0.35">
      <c r="C967" s="235"/>
      <c r="D967" s="246" t="str">
        <f t="shared" si="906"/>
        <v/>
      </c>
      <c r="E967" s="247" t="str">
        <f t="shared" si="907"/>
        <v/>
      </c>
      <c r="F967" s="248" t="str">
        <f t="shared" si="908"/>
        <v/>
      </c>
      <c r="G967" s="249" t="str">
        <f t="shared" si="909"/>
        <v/>
      </c>
      <c r="H967" s="250" t="str">
        <f t="shared" si="910"/>
        <v/>
      </c>
      <c r="I967" s="386" t="str">
        <f t="shared" si="871"/>
        <v/>
      </c>
      <c r="J967" s="387" t="str">
        <f t="shared" si="872"/>
        <v/>
      </c>
      <c r="K967" s="388" t="str">
        <f t="shared" si="873"/>
        <v/>
      </c>
      <c r="L967" s="389" t="str">
        <f t="shared" si="874"/>
        <v/>
      </c>
      <c r="M967" s="250" t="str">
        <f t="shared" si="875"/>
        <v/>
      </c>
      <c r="N967" s="246" t="b">
        <f t="shared" si="911"/>
        <v>0</v>
      </c>
      <c r="O967" s="246" t="b">
        <f t="shared" si="912"/>
        <v>0</v>
      </c>
      <c r="P967" s="246" t="b">
        <f t="shared" si="913"/>
        <v>0</v>
      </c>
      <c r="Q967" s="246" t="b">
        <f t="shared" si="914"/>
        <v>0</v>
      </c>
      <c r="R967" s="246" t="str">
        <f t="shared" si="915"/>
        <v>No</v>
      </c>
      <c r="S967" s="247" t="b">
        <f t="shared" si="876"/>
        <v>0</v>
      </c>
      <c r="T967" s="247" t="b">
        <f t="shared" si="877"/>
        <v>0</v>
      </c>
      <c r="U967" s="247" t="b">
        <f t="shared" si="878"/>
        <v>0</v>
      </c>
      <c r="V967" s="247" t="b">
        <f t="shared" si="879"/>
        <v>0</v>
      </c>
      <c r="W967" s="247" t="str">
        <f t="shared" si="916"/>
        <v>No</v>
      </c>
      <c r="X967" s="248" t="b">
        <f t="shared" si="880"/>
        <v>0</v>
      </c>
      <c r="Y967" s="248" t="b">
        <f t="shared" si="881"/>
        <v>0</v>
      </c>
      <c r="Z967" s="248" t="b">
        <f t="shared" si="882"/>
        <v>0</v>
      </c>
      <c r="AA967" s="248" t="b">
        <f t="shared" si="883"/>
        <v>0</v>
      </c>
      <c r="AB967" s="248" t="str">
        <f t="shared" si="917"/>
        <v>No</v>
      </c>
      <c r="AC967" s="249" t="b">
        <f t="shared" si="884"/>
        <v>0</v>
      </c>
      <c r="AD967" s="249" t="b">
        <f t="shared" si="885"/>
        <v>0</v>
      </c>
      <c r="AE967" s="249" t="b">
        <f t="shared" si="886"/>
        <v>0</v>
      </c>
      <c r="AF967" s="249" t="b">
        <f t="shared" si="887"/>
        <v>0</v>
      </c>
      <c r="AG967" s="249" t="str">
        <f t="shared" si="918"/>
        <v>No</v>
      </c>
      <c r="AH967" s="250" t="b">
        <f t="shared" si="888"/>
        <v>0</v>
      </c>
      <c r="AI967" s="250" t="b">
        <f t="shared" si="889"/>
        <v>0</v>
      </c>
      <c r="AJ967" s="250" t="b">
        <f t="shared" si="890"/>
        <v>0</v>
      </c>
      <c r="AK967" s="250" t="b">
        <f t="shared" si="891"/>
        <v>0</v>
      </c>
      <c r="AL967" s="250" t="str">
        <f t="shared" si="919"/>
        <v>No</v>
      </c>
      <c r="AN967" s="246" t="str">
        <f t="shared" si="920"/>
        <v/>
      </c>
      <c r="AO967" s="247" t="str">
        <f t="shared" si="921"/>
        <v/>
      </c>
      <c r="AP967" s="248" t="str">
        <f t="shared" si="922"/>
        <v/>
      </c>
      <c r="AQ967" s="249" t="str">
        <f t="shared" si="923"/>
        <v/>
      </c>
      <c r="AR967" s="250" t="str">
        <f t="shared" si="924"/>
        <v/>
      </c>
      <c r="AS967" s="234"/>
      <c r="AY967" s="385">
        <f t="shared" si="925"/>
        <v>0</v>
      </c>
      <c r="AZ967" s="385">
        <f t="shared" si="892"/>
        <v>0</v>
      </c>
      <c r="BA967" s="385">
        <f t="shared" si="926"/>
        <v>0</v>
      </c>
      <c r="BB967" s="385">
        <f t="shared" si="893"/>
        <v>0</v>
      </c>
      <c r="BC967" s="385">
        <f t="shared" si="894"/>
        <v>0</v>
      </c>
      <c r="BD967" s="385">
        <f t="shared" si="895"/>
        <v>0</v>
      </c>
      <c r="BE967" s="385">
        <f t="shared" si="896"/>
        <v>0</v>
      </c>
      <c r="BF967" s="385">
        <f t="shared" si="897"/>
        <v>0</v>
      </c>
      <c r="BG967" s="385">
        <f t="shared" si="898"/>
        <v>0</v>
      </c>
      <c r="BH967" s="385">
        <f t="shared" si="899"/>
        <v>0</v>
      </c>
      <c r="BI967" s="385">
        <f t="shared" si="900"/>
        <v>0</v>
      </c>
      <c r="BJ967" s="385">
        <f t="shared" si="901"/>
        <v>0</v>
      </c>
      <c r="BK967" s="385">
        <f t="shared" si="902"/>
        <v>0</v>
      </c>
      <c r="BL967" s="385">
        <f t="shared" si="903"/>
        <v>0</v>
      </c>
      <c r="BM967" s="385">
        <f t="shared" si="904"/>
        <v>0</v>
      </c>
      <c r="BN967" s="385">
        <f t="shared" si="905"/>
        <v>0</v>
      </c>
      <c r="CK967" s="239">
        <f t="shared" si="927"/>
        <v>0</v>
      </c>
      <c r="CL967" s="239">
        <f t="shared" si="928"/>
        <v>0</v>
      </c>
    </row>
    <row r="968" spans="3:90" x14ac:dyDescent="0.35">
      <c r="C968" s="235"/>
      <c r="D968" s="246" t="str">
        <f t="shared" si="906"/>
        <v/>
      </c>
      <c r="E968" s="247" t="str">
        <f t="shared" si="907"/>
        <v/>
      </c>
      <c r="F968" s="248" t="str">
        <f t="shared" si="908"/>
        <v/>
      </c>
      <c r="G968" s="249" t="str">
        <f t="shared" si="909"/>
        <v/>
      </c>
      <c r="H968" s="250" t="str">
        <f t="shared" si="910"/>
        <v/>
      </c>
      <c r="I968" s="386" t="str">
        <f t="shared" si="871"/>
        <v/>
      </c>
      <c r="J968" s="387" t="str">
        <f t="shared" si="872"/>
        <v/>
      </c>
      <c r="K968" s="388" t="str">
        <f t="shared" si="873"/>
        <v/>
      </c>
      <c r="L968" s="389" t="str">
        <f t="shared" si="874"/>
        <v/>
      </c>
      <c r="M968" s="250" t="str">
        <f t="shared" si="875"/>
        <v/>
      </c>
      <c r="N968" s="246" t="b">
        <f t="shared" si="911"/>
        <v>0</v>
      </c>
      <c r="O968" s="246" t="b">
        <f t="shared" si="912"/>
        <v>0</v>
      </c>
      <c r="P968" s="246" t="b">
        <f t="shared" si="913"/>
        <v>0</v>
      </c>
      <c r="Q968" s="246" t="b">
        <f t="shared" si="914"/>
        <v>0</v>
      </c>
      <c r="R968" s="246" t="str">
        <f t="shared" si="915"/>
        <v>No</v>
      </c>
      <c r="S968" s="247" t="b">
        <f t="shared" si="876"/>
        <v>0</v>
      </c>
      <c r="T968" s="247" t="b">
        <f t="shared" si="877"/>
        <v>0</v>
      </c>
      <c r="U968" s="247" t="b">
        <f t="shared" si="878"/>
        <v>0</v>
      </c>
      <c r="V968" s="247" t="b">
        <f t="shared" si="879"/>
        <v>0</v>
      </c>
      <c r="W968" s="247" t="str">
        <f t="shared" si="916"/>
        <v>No</v>
      </c>
      <c r="X968" s="248" t="b">
        <f t="shared" si="880"/>
        <v>0</v>
      </c>
      <c r="Y968" s="248" t="b">
        <f t="shared" si="881"/>
        <v>0</v>
      </c>
      <c r="Z968" s="248" t="b">
        <f t="shared" si="882"/>
        <v>0</v>
      </c>
      <c r="AA968" s="248" t="b">
        <f t="shared" si="883"/>
        <v>0</v>
      </c>
      <c r="AB968" s="248" t="str">
        <f t="shared" si="917"/>
        <v>No</v>
      </c>
      <c r="AC968" s="249" t="b">
        <f t="shared" si="884"/>
        <v>0</v>
      </c>
      <c r="AD968" s="249" t="b">
        <f t="shared" si="885"/>
        <v>0</v>
      </c>
      <c r="AE968" s="249" t="b">
        <f t="shared" si="886"/>
        <v>0</v>
      </c>
      <c r="AF968" s="249" t="b">
        <f t="shared" si="887"/>
        <v>0</v>
      </c>
      <c r="AG968" s="249" t="str">
        <f t="shared" si="918"/>
        <v>No</v>
      </c>
      <c r="AH968" s="250" t="b">
        <f t="shared" si="888"/>
        <v>0</v>
      </c>
      <c r="AI968" s="250" t="b">
        <f t="shared" si="889"/>
        <v>0</v>
      </c>
      <c r="AJ968" s="250" t="b">
        <f t="shared" si="890"/>
        <v>0</v>
      </c>
      <c r="AK968" s="250" t="b">
        <f t="shared" si="891"/>
        <v>0</v>
      </c>
      <c r="AL968" s="250" t="str">
        <f t="shared" si="919"/>
        <v>No</v>
      </c>
      <c r="AN968" s="246" t="str">
        <f t="shared" si="920"/>
        <v/>
      </c>
      <c r="AO968" s="247" t="str">
        <f t="shared" si="921"/>
        <v/>
      </c>
      <c r="AP968" s="248" t="str">
        <f t="shared" si="922"/>
        <v/>
      </c>
      <c r="AQ968" s="249" t="str">
        <f t="shared" si="923"/>
        <v/>
      </c>
      <c r="AR968" s="250" t="str">
        <f t="shared" si="924"/>
        <v/>
      </c>
      <c r="AS968" s="234"/>
      <c r="AY968" s="385">
        <f t="shared" si="925"/>
        <v>0</v>
      </c>
      <c r="AZ968" s="385">
        <f t="shared" si="892"/>
        <v>0</v>
      </c>
      <c r="BA968" s="385">
        <f t="shared" si="926"/>
        <v>0</v>
      </c>
      <c r="BB968" s="385">
        <f t="shared" si="893"/>
        <v>0</v>
      </c>
      <c r="BC968" s="385">
        <f t="shared" si="894"/>
        <v>0</v>
      </c>
      <c r="BD968" s="385">
        <f t="shared" si="895"/>
        <v>0</v>
      </c>
      <c r="BE968" s="385">
        <f t="shared" si="896"/>
        <v>0</v>
      </c>
      <c r="BF968" s="385">
        <f t="shared" si="897"/>
        <v>0</v>
      </c>
      <c r="BG968" s="385">
        <f t="shared" si="898"/>
        <v>0</v>
      </c>
      <c r="BH968" s="385">
        <f t="shared" si="899"/>
        <v>0</v>
      </c>
      <c r="BI968" s="385">
        <f t="shared" si="900"/>
        <v>0</v>
      </c>
      <c r="BJ968" s="385">
        <f t="shared" si="901"/>
        <v>0</v>
      </c>
      <c r="BK968" s="385">
        <f t="shared" si="902"/>
        <v>0</v>
      </c>
      <c r="BL968" s="385">
        <f t="shared" si="903"/>
        <v>0</v>
      </c>
      <c r="BM968" s="385">
        <f t="shared" si="904"/>
        <v>0</v>
      </c>
      <c r="BN968" s="385">
        <f t="shared" si="905"/>
        <v>0</v>
      </c>
      <c r="CK968" s="239">
        <f t="shared" si="927"/>
        <v>0</v>
      </c>
      <c r="CL968" s="239">
        <f t="shared" si="928"/>
        <v>0</v>
      </c>
    </row>
    <row r="969" spans="3:90" x14ac:dyDescent="0.35">
      <c r="C969" s="235"/>
      <c r="D969" s="246" t="str">
        <f t="shared" si="906"/>
        <v/>
      </c>
      <c r="E969" s="247" t="str">
        <f t="shared" si="907"/>
        <v/>
      </c>
      <c r="F969" s="248" t="str">
        <f t="shared" si="908"/>
        <v/>
      </c>
      <c r="G969" s="249" t="str">
        <f t="shared" si="909"/>
        <v/>
      </c>
      <c r="H969" s="250" t="str">
        <f t="shared" si="910"/>
        <v/>
      </c>
      <c r="I969" s="386" t="str">
        <f t="shared" si="871"/>
        <v/>
      </c>
      <c r="J969" s="387" t="str">
        <f t="shared" si="872"/>
        <v/>
      </c>
      <c r="K969" s="388" t="str">
        <f t="shared" si="873"/>
        <v/>
      </c>
      <c r="L969" s="389" t="str">
        <f t="shared" si="874"/>
        <v/>
      </c>
      <c r="M969" s="250" t="str">
        <f t="shared" si="875"/>
        <v/>
      </c>
      <c r="N969" s="246" t="b">
        <f t="shared" si="911"/>
        <v>0</v>
      </c>
      <c r="O969" s="246" t="b">
        <f t="shared" si="912"/>
        <v>0</v>
      </c>
      <c r="P969" s="246" t="b">
        <f t="shared" si="913"/>
        <v>0</v>
      </c>
      <c r="Q969" s="246" t="b">
        <f t="shared" si="914"/>
        <v>0</v>
      </c>
      <c r="R969" s="246" t="str">
        <f t="shared" si="915"/>
        <v>No</v>
      </c>
      <c r="S969" s="247" t="b">
        <f t="shared" si="876"/>
        <v>0</v>
      </c>
      <c r="T969" s="247" t="b">
        <f t="shared" si="877"/>
        <v>0</v>
      </c>
      <c r="U969" s="247" t="b">
        <f t="shared" si="878"/>
        <v>0</v>
      </c>
      <c r="V969" s="247" t="b">
        <f t="shared" si="879"/>
        <v>0</v>
      </c>
      <c r="W969" s="247" t="str">
        <f t="shared" si="916"/>
        <v>No</v>
      </c>
      <c r="X969" s="248" t="b">
        <f t="shared" si="880"/>
        <v>0</v>
      </c>
      <c r="Y969" s="248" t="b">
        <f t="shared" si="881"/>
        <v>0</v>
      </c>
      <c r="Z969" s="248" t="b">
        <f t="shared" si="882"/>
        <v>0</v>
      </c>
      <c r="AA969" s="248" t="b">
        <f t="shared" si="883"/>
        <v>0</v>
      </c>
      <c r="AB969" s="248" t="str">
        <f t="shared" si="917"/>
        <v>No</v>
      </c>
      <c r="AC969" s="249" t="b">
        <f t="shared" si="884"/>
        <v>0</v>
      </c>
      <c r="AD969" s="249" t="b">
        <f t="shared" si="885"/>
        <v>0</v>
      </c>
      <c r="AE969" s="249" t="b">
        <f t="shared" si="886"/>
        <v>0</v>
      </c>
      <c r="AF969" s="249" t="b">
        <f t="shared" si="887"/>
        <v>0</v>
      </c>
      <c r="AG969" s="249" t="str">
        <f t="shared" si="918"/>
        <v>No</v>
      </c>
      <c r="AH969" s="250" t="b">
        <f t="shared" si="888"/>
        <v>0</v>
      </c>
      <c r="AI969" s="250" t="b">
        <f t="shared" si="889"/>
        <v>0</v>
      </c>
      <c r="AJ969" s="250" t="b">
        <f t="shared" si="890"/>
        <v>0</v>
      </c>
      <c r="AK969" s="250" t="b">
        <f t="shared" si="891"/>
        <v>0</v>
      </c>
      <c r="AL969" s="250" t="str">
        <f t="shared" si="919"/>
        <v>No</v>
      </c>
      <c r="AN969" s="246" t="str">
        <f t="shared" si="920"/>
        <v/>
      </c>
      <c r="AO969" s="247" t="str">
        <f t="shared" si="921"/>
        <v/>
      </c>
      <c r="AP969" s="248" t="str">
        <f t="shared" si="922"/>
        <v/>
      </c>
      <c r="AQ969" s="249" t="str">
        <f t="shared" si="923"/>
        <v/>
      </c>
      <c r="AR969" s="250" t="str">
        <f t="shared" si="924"/>
        <v/>
      </c>
      <c r="AS969" s="234"/>
      <c r="AY969" s="385">
        <f t="shared" si="925"/>
        <v>0</v>
      </c>
      <c r="AZ969" s="385">
        <f t="shared" si="892"/>
        <v>0</v>
      </c>
      <c r="BA969" s="385">
        <f t="shared" si="926"/>
        <v>0</v>
      </c>
      <c r="BB969" s="385">
        <f t="shared" si="893"/>
        <v>0</v>
      </c>
      <c r="BC969" s="385">
        <f t="shared" si="894"/>
        <v>0</v>
      </c>
      <c r="BD969" s="385">
        <f t="shared" si="895"/>
        <v>0</v>
      </c>
      <c r="BE969" s="385">
        <f t="shared" si="896"/>
        <v>0</v>
      </c>
      <c r="BF969" s="385">
        <f t="shared" si="897"/>
        <v>0</v>
      </c>
      <c r="BG969" s="385">
        <f t="shared" si="898"/>
        <v>0</v>
      </c>
      <c r="BH969" s="385">
        <f t="shared" si="899"/>
        <v>0</v>
      </c>
      <c r="BI969" s="385">
        <f t="shared" si="900"/>
        <v>0</v>
      </c>
      <c r="BJ969" s="385">
        <f t="shared" si="901"/>
        <v>0</v>
      </c>
      <c r="BK969" s="385">
        <f t="shared" si="902"/>
        <v>0</v>
      </c>
      <c r="BL969" s="385">
        <f t="shared" si="903"/>
        <v>0</v>
      </c>
      <c r="BM969" s="385">
        <f t="shared" si="904"/>
        <v>0</v>
      </c>
      <c r="BN969" s="385">
        <f t="shared" si="905"/>
        <v>0</v>
      </c>
      <c r="CK969" s="239">
        <f t="shared" si="927"/>
        <v>0</v>
      </c>
      <c r="CL969" s="239">
        <f t="shared" si="928"/>
        <v>0</v>
      </c>
    </row>
    <row r="970" spans="3:90" x14ac:dyDescent="0.35">
      <c r="C970" s="235"/>
      <c r="D970" s="246" t="str">
        <f t="shared" si="906"/>
        <v/>
      </c>
      <c r="E970" s="247" t="str">
        <f t="shared" si="907"/>
        <v/>
      </c>
      <c r="F970" s="248" t="str">
        <f t="shared" si="908"/>
        <v/>
      </c>
      <c r="G970" s="249" t="str">
        <f t="shared" si="909"/>
        <v/>
      </c>
      <c r="H970" s="250" t="str">
        <f t="shared" si="910"/>
        <v/>
      </c>
      <c r="I970" s="386" t="str">
        <f t="shared" si="871"/>
        <v/>
      </c>
      <c r="J970" s="387" t="str">
        <f t="shared" si="872"/>
        <v/>
      </c>
      <c r="K970" s="388" t="str">
        <f t="shared" si="873"/>
        <v/>
      </c>
      <c r="L970" s="389" t="str">
        <f t="shared" si="874"/>
        <v/>
      </c>
      <c r="M970" s="250" t="str">
        <f t="shared" si="875"/>
        <v/>
      </c>
      <c r="N970" s="246" t="b">
        <f t="shared" si="911"/>
        <v>0</v>
      </c>
      <c r="O970" s="246" t="b">
        <f t="shared" si="912"/>
        <v>0</v>
      </c>
      <c r="P970" s="246" t="b">
        <f t="shared" si="913"/>
        <v>0</v>
      </c>
      <c r="Q970" s="246" t="b">
        <f t="shared" si="914"/>
        <v>0</v>
      </c>
      <c r="R970" s="246" t="str">
        <f t="shared" si="915"/>
        <v>No</v>
      </c>
      <c r="S970" s="247" t="b">
        <f t="shared" si="876"/>
        <v>0</v>
      </c>
      <c r="T970" s="247" t="b">
        <f t="shared" si="877"/>
        <v>0</v>
      </c>
      <c r="U970" s="247" t="b">
        <f t="shared" si="878"/>
        <v>0</v>
      </c>
      <c r="V970" s="247" t="b">
        <f t="shared" si="879"/>
        <v>0</v>
      </c>
      <c r="W970" s="247" t="str">
        <f t="shared" si="916"/>
        <v>No</v>
      </c>
      <c r="X970" s="248" t="b">
        <f t="shared" si="880"/>
        <v>0</v>
      </c>
      <c r="Y970" s="248" t="b">
        <f t="shared" si="881"/>
        <v>0</v>
      </c>
      <c r="Z970" s="248" t="b">
        <f t="shared" si="882"/>
        <v>0</v>
      </c>
      <c r="AA970" s="248" t="b">
        <f t="shared" si="883"/>
        <v>0</v>
      </c>
      <c r="AB970" s="248" t="str">
        <f t="shared" si="917"/>
        <v>No</v>
      </c>
      <c r="AC970" s="249" t="b">
        <f t="shared" si="884"/>
        <v>0</v>
      </c>
      <c r="AD970" s="249" t="b">
        <f t="shared" si="885"/>
        <v>0</v>
      </c>
      <c r="AE970" s="249" t="b">
        <f t="shared" si="886"/>
        <v>0</v>
      </c>
      <c r="AF970" s="249" t="b">
        <f t="shared" si="887"/>
        <v>0</v>
      </c>
      <c r="AG970" s="249" t="str">
        <f t="shared" si="918"/>
        <v>No</v>
      </c>
      <c r="AH970" s="250" t="b">
        <f t="shared" si="888"/>
        <v>0</v>
      </c>
      <c r="AI970" s="250" t="b">
        <f t="shared" si="889"/>
        <v>0</v>
      </c>
      <c r="AJ970" s="250" t="b">
        <f t="shared" si="890"/>
        <v>0</v>
      </c>
      <c r="AK970" s="250" t="b">
        <f t="shared" si="891"/>
        <v>0</v>
      </c>
      <c r="AL970" s="250" t="str">
        <f t="shared" si="919"/>
        <v>No</v>
      </c>
      <c r="AN970" s="246" t="str">
        <f t="shared" si="920"/>
        <v/>
      </c>
      <c r="AO970" s="247" t="str">
        <f t="shared" si="921"/>
        <v/>
      </c>
      <c r="AP970" s="248" t="str">
        <f t="shared" si="922"/>
        <v/>
      </c>
      <c r="AQ970" s="249" t="str">
        <f t="shared" si="923"/>
        <v/>
      </c>
      <c r="AR970" s="250" t="str">
        <f t="shared" si="924"/>
        <v/>
      </c>
      <c r="AS970" s="234"/>
      <c r="AY970" s="385">
        <f t="shared" si="925"/>
        <v>0</v>
      </c>
      <c r="AZ970" s="385">
        <f t="shared" si="892"/>
        <v>0</v>
      </c>
      <c r="BA970" s="385">
        <f t="shared" si="926"/>
        <v>0</v>
      </c>
      <c r="BB970" s="385">
        <f t="shared" si="893"/>
        <v>0</v>
      </c>
      <c r="BC970" s="385">
        <f t="shared" si="894"/>
        <v>0</v>
      </c>
      <c r="BD970" s="385">
        <f t="shared" si="895"/>
        <v>0</v>
      </c>
      <c r="BE970" s="385">
        <f t="shared" si="896"/>
        <v>0</v>
      </c>
      <c r="BF970" s="385">
        <f t="shared" si="897"/>
        <v>0</v>
      </c>
      <c r="BG970" s="385">
        <f t="shared" si="898"/>
        <v>0</v>
      </c>
      <c r="BH970" s="385">
        <f t="shared" si="899"/>
        <v>0</v>
      </c>
      <c r="BI970" s="385">
        <f t="shared" si="900"/>
        <v>0</v>
      </c>
      <c r="BJ970" s="385">
        <f t="shared" si="901"/>
        <v>0</v>
      </c>
      <c r="BK970" s="385">
        <f t="shared" si="902"/>
        <v>0</v>
      </c>
      <c r="BL970" s="385">
        <f t="shared" si="903"/>
        <v>0</v>
      </c>
      <c r="BM970" s="385">
        <f t="shared" si="904"/>
        <v>0</v>
      </c>
      <c r="BN970" s="385">
        <f t="shared" si="905"/>
        <v>0</v>
      </c>
      <c r="CK970" s="239">
        <f t="shared" si="927"/>
        <v>0</v>
      </c>
      <c r="CL970" s="239">
        <f t="shared" si="928"/>
        <v>0</v>
      </c>
    </row>
    <row r="971" spans="3:90" x14ac:dyDescent="0.35">
      <c r="C971" s="235"/>
      <c r="D971" s="246" t="str">
        <f t="shared" si="906"/>
        <v/>
      </c>
      <c r="E971" s="247" t="str">
        <f t="shared" si="907"/>
        <v/>
      </c>
      <c r="F971" s="248" t="str">
        <f t="shared" si="908"/>
        <v/>
      </c>
      <c r="G971" s="249" t="str">
        <f t="shared" si="909"/>
        <v/>
      </c>
      <c r="H971" s="250" t="str">
        <f t="shared" si="910"/>
        <v/>
      </c>
      <c r="I971" s="386" t="str">
        <f t="shared" si="871"/>
        <v/>
      </c>
      <c r="J971" s="387" t="str">
        <f t="shared" si="872"/>
        <v/>
      </c>
      <c r="K971" s="388" t="str">
        <f t="shared" si="873"/>
        <v/>
      </c>
      <c r="L971" s="389" t="str">
        <f t="shared" si="874"/>
        <v/>
      </c>
      <c r="M971" s="250" t="str">
        <f t="shared" si="875"/>
        <v/>
      </c>
      <c r="N971" s="246" t="b">
        <f t="shared" si="911"/>
        <v>0</v>
      </c>
      <c r="O971" s="246" t="b">
        <f t="shared" si="912"/>
        <v>0</v>
      </c>
      <c r="P971" s="246" t="b">
        <f t="shared" si="913"/>
        <v>0</v>
      </c>
      <c r="Q971" s="246" t="b">
        <f t="shared" si="914"/>
        <v>0</v>
      </c>
      <c r="R971" s="246" t="str">
        <f t="shared" si="915"/>
        <v>No</v>
      </c>
      <c r="S971" s="247" t="b">
        <f t="shared" si="876"/>
        <v>0</v>
      </c>
      <c r="T971" s="247" t="b">
        <f t="shared" si="877"/>
        <v>0</v>
      </c>
      <c r="U971" s="247" t="b">
        <f t="shared" si="878"/>
        <v>0</v>
      </c>
      <c r="V971" s="247" t="b">
        <f t="shared" si="879"/>
        <v>0</v>
      </c>
      <c r="W971" s="247" t="str">
        <f t="shared" si="916"/>
        <v>No</v>
      </c>
      <c r="X971" s="248" t="b">
        <f t="shared" si="880"/>
        <v>0</v>
      </c>
      <c r="Y971" s="248" t="b">
        <f t="shared" si="881"/>
        <v>0</v>
      </c>
      <c r="Z971" s="248" t="b">
        <f t="shared" si="882"/>
        <v>0</v>
      </c>
      <c r="AA971" s="248" t="b">
        <f t="shared" si="883"/>
        <v>0</v>
      </c>
      <c r="AB971" s="248" t="str">
        <f t="shared" si="917"/>
        <v>No</v>
      </c>
      <c r="AC971" s="249" t="b">
        <f t="shared" si="884"/>
        <v>0</v>
      </c>
      <c r="AD971" s="249" t="b">
        <f t="shared" si="885"/>
        <v>0</v>
      </c>
      <c r="AE971" s="249" t="b">
        <f t="shared" si="886"/>
        <v>0</v>
      </c>
      <c r="AF971" s="249" t="b">
        <f t="shared" si="887"/>
        <v>0</v>
      </c>
      <c r="AG971" s="249" t="str">
        <f t="shared" si="918"/>
        <v>No</v>
      </c>
      <c r="AH971" s="250" t="b">
        <f t="shared" si="888"/>
        <v>0</v>
      </c>
      <c r="AI971" s="250" t="b">
        <f t="shared" si="889"/>
        <v>0</v>
      </c>
      <c r="AJ971" s="250" t="b">
        <f t="shared" si="890"/>
        <v>0</v>
      </c>
      <c r="AK971" s="250" t="b">
        <f t="shared" si="891"/>
        <v>0</v>
      </c>
      <c r="AL971" s="250" t="str">
        <f t="shared" si="919"/>
        <v>No</v>
      </c>
      <c r="AN971" s="246" t="str">
        <f t="shared" si="920"/>
        <v/>
      </c>
      <c r="AO971" s="247" t="str">
        <f t="shared" si="921"/>
        <v/>
      </c>
      <c r="AP971" s="248" t="str">
        <f t="shared" si="922"/>
        <v/>
      </c>
      <c r="AQ971" s="249" t="str">
        <f t="shared" si="923"/>
        <v/>
      </c>
      <c r="AR971" s="250" t="str">
        <f t="shared" si="924"/>
        <v/>
      </c>
      <c r="AS971" s="234"/>
      <c r="AY971" s="385">
        <f t="shared" si="925"/>
        <v>0</v>
      </c>
      <c r="AZ971" s="385">
        <f t="shared" si="892"/>
        <v>0</v>
      </c>
      <c r="BA971" s="385">
        <f t="shared" si="926"/>
        <v>0</v>
      </c>
      <c r="BB971" s="385">
        <f t="shared" si="893"/>
        <v>0</v>
      </c>
      <c r="BC971" s="385">
        <f t="shared" si="894"/>
        <v>0</v>
      </c>
      <c r="BD971" s="385">
        <f t="shared" si="895"/>
        <v>0</v>
      </c>
      <c r="BE971" s="385">
        <f t="shared" si="896"/>
        <v>0</v>
      </c>
      <c r="BF971" s="385">
        <f t="shared" si="897"/>
        <v>0</v>
      </c>
      <c r="BG971" s="385">
        <f t="shared" si="898"/>
        <v>0</v>
      </c>
      <c r="BH971" s="385">
        <f t="shared" si="899"/>
        <v>0</v>
      </c>
      <c r="BI971" s="385">
        <f t="shared" si="900"/>
        <v>0</v>
      </c>
      <c r="BJ971" s="385">
        <f t="shared" si="901"/>
        <v>0</v>
      </c>
      <c r="BK971" s="385">
        <f t="shared" si="902"/>
        <v>0</v>
      </c>
      <c r="BL971" s="385">
        <f t="shared" si="903"/>
        <v>0</v>
      </c>
      <c r="BM971" s="385">
        <f t="shared" si="904"/>
        <v>0</v>
      </c>
      <c r="BN971" s="385">
        <f t="shared" si="905"/>
        <v>0</v>
      </c>
      <c r="CK971" s="239">
        <f t="shared" si="927"/>
        <v>0</v>
      </c>
      <c r="CL971" s="239">
        <f t="shared" si="928"/>
        <v>0</v>
      </c>
    </row>
    <row r="972" spans="3:90" x14ac:dyDescent="0.35">
      <c r="C972" s="235"/>
      <c r="D972" s="246" t="str">
        <f t="shared" si="906"/>
        <v/>
      </c>
      <c r="E972" s="247" t="str">
        <f t="shared" si="907"/>
        <v/>
      </c>
      <c r="F972" s="248" t="str">
        <f t="shared" si="908"/>
        <v/>
      </c>
      <c r="G972" s="249" t="str">
        <f t="shared" si="909"/>
        <v/>
      </c>
      <c r="H972" s="250" t="str">
        <f t="shared" si="910"/>
        <v/>
      </c>
      <c r="I972" s="386" t="str">
        <f t="shared" si="871"/>
        <v/>
      </c>
      <c r="J972" s="387" t="str">
        <f t="shared" si="872"/>
        <v/>
      </c>
      <c r="K972" s="388" t="str">
        <f t="shared" si="873"/>
        <v/>
      </c>
      <c r="L972" s="389" t="str">
        <f t="shared" si="874"/>
        <v/>
      </c>
      <c r="M972" s="250" t="str">
        <f t="shared" si="875"/>
        <v/>
      </c>
      <c r="N972" s="246" t="b">
        <f t="shared" si="911"/>
        <v>0</v>
      </c>
      <c r="O972" s="246" t="b">
        <f t="shared" si="912"/>
        <v>0</v>
      </c>
      <c r="P972" s="246" t="b">
        <f t="shared" si="913"/>
        <v>0</v>
      </c>
      <c r="Q972" s="246" t="b">
        <f t="shared" si="914"/>
        <v>0</v>
      </c>
      <c r="R972" s="246" t="str">
        <f t="shared" si="915"/>
        <v>No</v>
      </c>
      <c r="S972" s="247" t="b">
        <f t="shared" si="876"/>
        <v>0</v>
      </c>
      <c r="T972" s="247" t="b">
        <f t="shared" si="877"/>
        <v>0</v>
      </c>
      <c r="U972" s="247" t="b">
        <f t="shared" si="878"/>
        <v>0</v>
      </c>
      <c r="V972" s="247" t="b">
        <f t="shared" si="879"/>
        <v>0</v>
      </c>
      <c r="W972" s="247" t="str">
        <f t="shared" si="916"/>
        <v>No</v>
      </c>
      <c r="X972" s="248" t="b">
        <f t="shared" si="880"/>
        <v>0</v>
      </c>
      <c r="Y972" s="248" t="b">
        <f t="shared" si="881"/>
        <v>0</v>
      </c>
      <c r="Z972" s="248" t="b">
        <f t="shared" si="882"/>
        <v>0</v>
      </c>
      <c r="AA972" s="248" t="b">
        <f t="shared" si="883"/>
        <v>0</v>
      </c>
      <c r="AB972" s="248" t="str">
        <f t="shared" si="917"/>
        <v>No</v>
      </c>
      <c r="AC972" s="249" t="b">
        <f t="shared" si="884"/>
        <v>0</v>
      </c>
      <c r="AD972" s="249" t="b">
        <f t="shared" si="885"/>
        <v>0</v>
      </c>
      <c r="AE972" s="249" t="b">
        <f t="shared" si="886"/>
        <v>0</v>
      </c>
      <c r="AF972" s="249" t="b">
        <f t="shared" si="887"/>
        <v>0</v>
      </c>
      <c r="AG972" s="249" t="str">
        <f t="shared" si="918"/>
        <v>No</v>
      </c>
      <c r="AH972" s="250" t="b">
        <f t="shared" si="888"/>
        <v>0</v>
      </c>
      <c r="AI972" s="250" t="b">
        <f t="shared" si="889"/>
        <v>0</v>
      </c>
      <c r="AJ972" s="250" t="b">
        <f t="shared" si="890"/>
        <v>0</v>
      </c>
      <c r="AK972" s="250" t="b">
        <f t="shared" si="891"/>
        <v>0</v>
      </c>
      <c r="AL972" s="250" t="str">
        <f t="shared" si="919"/>
        <v>No</v>
      </c>
      <c r="AN972" s="246" t="str">
        <f t="shared" si="920"/>
        <v/>
      </c>
      <c r="AO972" s="247" t="str">
        <f t="shared" si="921"/>
        <v/>
      </c>
      <c r="AP972" s="248" t="str">
        <f t="shared" si="922"/>
        <v/>
      </c>
      <c r="AQ972" s="249" t="str">
        <f t="shared" si="923"/>
        <v/>
      </c>
      <c r="AR972" s="250" t="str">
        <f t="shared" si="924"/>
        <v/>
      </c>
      <c r="AS972" s="234"/>
      <c r="AY972" s="385">
        <f t="shared" si="925"/>
        <v>0</v>
      </c>
      <c r="AZ972" s="385">
        <f t="shared" si="892"/>
        <v>0</v>
      </c>
      <c r="BA972" s="385">
        <f t="shared" si="926"/>
        <v>0</v>
      </c>
      <c r="BB972" s="385">
        <f t="shared" si="893"/>
        <v>0</v>
      </c>
      <c r="BC972" s="385">
        <f t="shared" si="894"/>
        <v>0</v>
      </c>
      <c r="BD972" s="385">
        <f t="shared" si="895"/>
        <v>0</v>
      </c>
      <c r="BE972" s="385">
        <f t="shared" si="896"/>
        <v>0</v>
      </c>
      <c r="BF972" s="385">
        <f t="shared" si="897"/>
        <v>0</v>
      </c>
      <c r="BG972" s="385">
        <f t="shared" si="898"/>
        <v>0</v>
      </c>
      <c r="BH972" s="385">
        <f t="shared" si="899"/>
        <v>0</v>
      </c>
      <c r="BI972" s="385">
        <f t="shared" si="900"/>
        <v>0</v>
      </c>
      <c r="BJ972" s="385">
        <f t="shared" si="901"/>
        <v>0</v>
      </c>
      <c r="BK972" s="385">
        <f t="shared" si="902"/>
        <v>0</v>
      </c>
      <c r="BL972" s="385">
        <f t="shared" si="903"/>
        <v>0</v>
      </c>
      <c r="BM972" s="385">
        <f t="shared" si="904"/>
        <v>0</v>
      </c>
      <c r="BN972" s="385">
        <f t="shared" si="905"/>
        <v>0</v>
      </c>
      <c r="CK972" s="239">
        <f t="shared" si="927"/>
        <v>0</v>
      </c>
      <c r="CL972" s="239">
        <f t="shared" si="928"/>
        <v>0</v>
      </c>
    </row>
    <row r="973" spans="3:90" x14ac:dyDescent="0.35">
      <c r="C973" s="235"/>
      <c r="D973" s="246" t="str">
        <f t="shared" si="906"/>
        <v/>
      </c>
      <c r="E973" s="247" t="str">
        <f t="shared" si="907"/>
        <v/>
      </c>
      <c r="F973" s="248" t="str">
        <f t="shared" si="908"/>
        <v/>
      </c>
      <c r="G973" s="249" t="str">
        <f t="shared" si="909"/>
        <v/>
      </c>
      <c r="H973" s="250" t="str">
        <f t="shared" si="910"/>
        <v/>
      </c>
      <c r="I973" s="386" t="str">
        <f t="shared" si="871"/>
        <v/>
      </c>
      <c r="J973" s="387" t="str">
        <f t="shared" si="872"/>
        <v/>
      </c>
      <c r="K973" s="388" t="str">
        <f t="shared" si="873"/>
        <v/>
      </c>
      <c r="L973" s="389" t="str">
        <f t="shared" si="874"/>
        <v/>
      </c>
      <c r="M973" s="250" t="str">
        <f t="shared" si="875"/>
        <v/>
      </c>
      <c r="N973" s="246" t="b">
        <f t="shared" si="911"/>
        <v>0</v>
      </c>
      <c r="O973" s="246" t="b">
        <f t="shared" si="912"/>
        <v>0</v>
      </c>
      <c r="P973" s="246" t="b">
        <f t="shared" si="913"/>
        <v>0</v>
      </c>
      <c r="Q973" s="246" t="b">
        <f t="shared" si="914"/>
        <v>0</v>
      </c>
      <c r="R973" s="246" t="str">
        <f t="shared" si="915"/>
        <v>No</v>
      </c>
      <c r="S973" s="247" t="b">
        <f t="shared" si="876"/>
        <v>0</v>
      </c>
      <c r="T973" s="247" t="b">
        <f t="shared" si="877"/>
        <v>0</v>
      </c>
      <c r="U973" s="247" t="b">
        <f t="shared" si="878"/>
        <v>0</v>
      </c>
      <c r="V973" s="247" t="b">
        <f t="shared" si="879"/>
        <v>0</v>
      </c>
      <c r="W973" s="247" t="str">
        <f t="shared" si="916"/>
        <v>No</v>
      </c>
      <c r="X973" s="248" t="b">
        <f t="shared" si="880"/>
        <v>0</v>
      </c>
      <c r="Y973" s="248" t="b">
        <f t="shared" si="881"/>
        <v>0</v>
      </c>
      <c r="Z973" s="248" t="b">
        <f t="shared" si="882"/>
        <v>0</v>
      </c>
      <c r="AA973" s="248" t="b">
        <f t="shared" si="883"/>
        <v>0</v>
      </c>
      <c r="AB973" s="248" t="str">
        <f t="shared" si="917"/>
        <v>No</v>
      </c>
      <c r="AC973" s="249" t="b">
        <f t="shared" si="884"/>
        <v>0</v>
      </c>
      <c r="AD973" s="249" t="b">
        <f t="shared" si="885"/>
        <v>0</v>
      </c>
      <c r="AE973" s="249" t="b">
        <f t="shared" si="886"/>
        <v>0</v>
      </c>
      <c r="AF973" s="249" t="b">
        <f t="shared" si="887"/>
        <v>0</v>
      </c>
      <c r="AG973" s="249" t="str">
        <f t="shared" si="918"/>
        <v>No</v>
      </c>
      <c r="AH973" s="250" t="b">
        <f t="shared" si="888"/>
        <v>0</v>
      </c>
      <c r="AI973" s="250" t="b">
        <f t="shared" si="889"/>
        <v>0</v>
      </c>
      <c r="AJ973" s="250" t="b">
        <f t="shared" si="890"/>
        <v>0</v>
      </c>
      <c r="AK973" s="250" t="b">
        <f t="shared" si="891"/>
        <v>0</v>
      </c>
      <c r="AL973" s="250" t="str">
        <f t="shared" si="919"/>
        <v>No</v>
      </c>
      <c r="AN973" s="246" t="str">
        <f t="shared" si="920"/>
        <v/>
      </c>
      <c r="AO973" s="247" t="str">
        <f t="shared" si="921"/>
        <v/>
      </c>
      <c r="AP973" s="248" t="str">
        <f t="shared" si="922"/>
        <v/>
      </c>
      <c r="AQ973" s="249" t="str">
        <f t="shared" si="923"/>
        <v/>
      </c>
      <c r="AR973" s="250" t="str">
        <f t="shared" si="924"/>
        <v/>
      </c>
      <c r="AS973" s="234"/>
      <c r="AY973" s="385">
        <f t="shared" si="925"/>
        <v>0</v>
      </c>
      <c r="AZ973" s="385">
        <f t="shared" si="892"/>
        <v>0</v>
      </c>
      <c r="BA973" s="385">
        <f t="shared" si="926"/>
        <v>0</v>
      </c>
      <c r="BB973" s="385">
        <f t="shared" si="893"/>
        <v>0</v>
      </c>
      <c r="BC973" s="385">
        <f t="shared" si="894"/>
        <v>0</v>
      </c>
      <c r="BD973" s="385">
        <f t="shared" si="895"/>
        <v>0</v>
      </c>
      <c r="BE973" s="385">
        <f t="shared" si="896"/>
        <v>0</v>
      </c>
      <c r="BF973" s="385">
        <f t="shared" si="897"/>
        <v>0</v>
      </c>
      <c r="BG973" s="385">
        <f t="shared" si="898"/>
        <v>0</v>
      </c>
      <c r="BH973" s="385">
        <f t="shared" si="899"/>
        <v>0</v>
      </c>
      <c r="BI973" s="385">
        <f t="shared" si="900"/>
        <v>0</v>
      </c>
      <c r="BJ973" s="385">
        <f t="shared" si="901"/>
        <v>0</v>
      </c>
      <c r="BK973" s="385">
        <f t="shared" si="902"/>
        <v>0</v>
      </c>
      <c r="BL973" s="385">
        <f t="shared" si="903"/>
        <v>0</v>
      </c>
      <c r="BM973" s="385">
        <f t="shared" si="904"/>
        <v>0</v>
      </c>
      <c r="BN973" s="385">
        <f t="shared" si="905"/>
        <v>0</v>
      </c>
      <c r="CK973" s="239">
        <f t="shared" si="927"/>
        <v>0</v>
      </c>
      <c r="CL973" s="239">
        <f t="shared" si="928"/>
        <v>0</v>
      </c>
    </row>
    <row r="974" spans="3:90" x14ac:dyDescent="0.35">
      <c r="C974" s="235"/>
      <c r="D974" s="246" t="str">
        <f t="shared" si="906"/>
        <v/>
      </c>
      <c r="E974" s="247" t="str">
        <f t="shared" si="907"/>
        <v/>
      </c>
      <c r="F974" s="248" t="str">
        <f t="shared" si="908"/>
        <v/>
      </c>
      <c r="G974" s="249" t="str">
        <f t="shared" si="909"/>
        <v/>
      </c>
      <c r="H974" s="250" t="str">
        <f t="shared" si="910"/>
        <v/>
      </c>
      <c r="I974" s="386" t="str">
        <f t="shared" si="871"/>
        <v/>
      </c>
      <c r="J974" s="387" t="str">
        <f t="shared" si="872"/>
        <v/>
      </c>
      <c r="K974" s="388" t="str">
        <f t="shared" si="873"/>
        <v/>
      </c>
      <c r="L974" s="389" t="str">
        <f t="shared" si="874"/>
        <v/>
      </c>
      <c r="M974" s="250" t="str">
        <f t="shared" si="875"/>
        <v/>
      </c>
      <c r="N974" s="246" t="b">
        <f t="shared" si="911"/>
        <v>0</v>
      </c>
      <c r="O974" s="246" t="b">
        <f t="shared" si="912"/>
        <v>0</v>
      </c>
      <c r="P974" s="246" t="b">
        <f t="shared" si="913"/>
        <v>0</v>
      </c>
      <c r="Q974" s="246" t="b">
        <f t="shared" si="914"/>
        <v>0</v>
      </c>
      <c r="R974" s="246" t="str">
        <f t="shared" si="915"/>
        <v>No</v>
      </c>
      <c r="S974" s="247" t="b">
        <f t="shared" si="876"/>
        <v>0</v>
      </c>
      <c r="T974" s="247" t="b">
        <f t="shared" si="877"/>
        <v>0</v>
      </c>
      <c r="U974" s="247" t="b">
        <f t="shared" si="878"/>
        <v>0</v>
      </c>
      <c r="V974" s="247" t="b">
        <f t="shared" si="879"/>
        <v>0</v>
      </c>
      <c r="W974" s="247" t="str">
        <f t="shared" si="916"/>
        <v>No</v>
      </c>
      <c r="X974" s="248" t="b">
        <f t="shared" si="880"/>
        <v>0</v>
      </c>
      <c r="Y974" s="248" t="b">
        <f t="shared" si="881"/>
        <v>0</v>
      </c>
      <c r="Z974" s="248" t="b">
        <f t="shared" si="882"/>
        <v>0</v>
      </c>
      <c r="AA974" s="248" t="b">
        <f t="shared" si="883"/>
        <v>0</v>
      </c>
      <c r="AB974" s="248" t="str">
        <f t="shared" si="917"/>
        <v>No</v>
      </c>
      <c r="AC974" s="249" t="b">
        <f t="shared" si="884"/>
        <v>0</v>
      </c>
      <c r="AD974" s="249" t="b">
        <f t="shared" si="885"/>
        <v>0</v>
      </c>
      <c r="AE974" s="249" t="b">
        <f t="shared" si="886"/>
        <v>0</v>
      </c>
      <c r="AF974" s="249" t="b">
        <f t="shared" si="887"/>
        <v>0</v>
      </c>
      <c r="AG974" s="249" t="str">
        <f t="shared" si="918"/>
        <v>No</v>
      </c>
      <c r="AH974" s="250" t="b">
        <f t="shared" si="888"/>
        <v>0</v>
      </c>
      <c r="AI974" s="250" t="b">
        <f t="shared" si="889"/>
        <v>0</v>
      </c>
      <c r="AJ974" s="250" t="b">
        <f t="shared" si="890"/>
        <v>0</v>
      </c>
      <c r="AK974" s="250" t="b">
        <f t="shared" si="891"/>
        <v>0</v>
      </c>
      <c r="AL974" s="250" t="str">
        <f t="shared" si="919"/>
        <v>No</v>
      </c>
      <c r="AN974" s="246" t="str">
        <f t="shared" si="920"/>
        <v/>
      </c>
      <c r="AO974" s="247" t="str">
        <f t="shared" si="921"/>
        <v/>
      </c>
      <c r="AP974" s="248" t="str">
        <f t="shared" si="922"/>
        <v/>
      </c>
      <c r="AQ974" s="249" t="str">
        <f t="shared" si="923"/>
        <v/>
      </c>
      <c r="AR974" s="250" t="str">
        <f t="shared" si="924"/>
        <v/>
      </c>
      <c r="AS974" s="234"/>
      <c r="AY974" s="385">
        <f t="shared" si="925"/>
        <v>0</v>
      </c>
      <c r="AZ974" s="385">
        <f t="shared" si="892"/>
        <v>0</v>
      </c>
      <c r="BA974" s="385">
        <f t="shared" si="926"/>
        <v>0</v>
      </c>
      <c r="BB974" s="385">
        <f t="shared" si="893"/>
        <v>0</v>
      </c>
      <c r="BC974" s="385">
        <f t="shared" si="894"/>
        <v>0</v>
      </c>
      <c r="BD974" s="385">
        <f t="shared" si="895"/>
        <v>0</v>
      </c>
      <c r="BE974" s="385">
        <f t="shared" si="896"/>
        <v>0</v>
      </c>
      <c r="BF974" s="385">
        <f t="shared" si="897"/>
        <v>0</v>
      </c>
      <c r="BG974" s="385">
        <f t="shared" si="898"/>
        <v>0</v>
      </c>
      <c r="BH974" s="385">
        <f t="shared" si="899"/>
        <v>0</v>
      </c>
      <c r="BI974" s="385">
        <f t="shared" si="900"/>
        <v>0</v>
      </c>
      <c r="BJ974" s="385">
        <f t="shared" si="901"/>
        <v>0</v>
      </c>
      <c r="BK974" s="385">
        <f t="shared" si="902"/>
        <v>0</v>
      </c>
      <c r="BL974" s="385">
        <f t="shared" si="903"/>
        <v>0</v>
      </c>
      <c r="BM974" s="385">
        <f t="shared" si="904"/>
        <v>0</v>
      </c>
      <c r="BN974" s="385">
        <f t="shared" si="905"/>
        <v>0</v>
      </c>
      <c r="CK974" s="239">
        <f t="shared" si="927"/>
        <v>0</v>
      </c>
      <c r="CL974" s="239">
        <f t="shared" si="928"/>
        <v>0</v>
      </c>
    </row>
    <row r="975" spans="3:90" x14ac:dyDescent="0.35">
      <c r="C975" s="235"/>
      <c r="D975" s="246" t="str">
        <f t="shared" si="906"/>
        <v/>
      </c>
      <c r="E975" s="247" t="str">
        <f t="shared" si="907"/>
        <v/>
      </c>
      <c r="F975" s="248" t="str">
        <f t="shared" si="908"/>
        <v/>
      </c>
      <c r="G975" s="249" t="str">
        <f t="shared" si="909"/>
        <v/>
      </c>
      <c r="H975" s="250" t="str">
        <f t="shared" si="910"/>
        <v/>
      </c>
      <c r="I975" s="386" t="str">
        <f t="shared" si="871"/>
        <v/>
      </c>
      <c r="J975" s="387" t="str">
        <f t="shared" si="872"/>
        <v/>
      </c>
      <c r="K975" s="388" t="str">
        <f t="shared" si="873"/>
        <v/>
      </c>
      <c r="L975" s="389" t="str">
        <f t="shared" si="874"/>
        <v/>
      </c>
      <c r="M975" s="250" t="str">
        <f t="shared" si="875"/>
        <v/>
      </c>
      <c r="N975" s="246" t="b">
        <f t="shared" si="911"/>
        <v>0</v>
      </c>
      <c r="O975" s="246" t="b">
        <f t="shared" si="912"/>
        <v>0</v>
      </c>
      <c r="P975" s="246" t="b">
        <f t="shared" si="913"/>
        <v>0</v>
      </c>
      <c r="Q975" s="246" t="b">
        <f t="shared" si="914"/>
        <v>0</v>
      </c>
      <c r="R975" s="246" t="str">
        <f t="shared" si="915"/>
        <v>No</v>
      </c>
      <c r="S975" s="247" t="b">
        <f t="shared" si="876"/>
        <v>0</v>
      </c>
      <c r="T975" s="247" t="b">
        <f t="shared" si="877"/>
        <v>0</v>
      </c>
      <c r="U975" s="247" t="b">
        <f t="shared" si="878"/>
        <v>0</v>
      </c>
      <c r="V975" s="247" t="b">
        <f t="shared" si="879"/>
        <v>0</v>
      </c>
      <c r="W975" s="247" t="str">
        <f t="shared" si="916"/>
        <v>No</v>
      </c>
      <c r="X975" s="248" t="b">
        <f t="shared" si="880"/>
        <v>0</v>
      </c>
      <c r="Y975" s="248" t="b">
        <f t="shared" si="881"/>
        <v>0</v>
      </c>
      <c r="Z975" s="248" t="b">
        <f t="shared" si="882"/>
        <v>0</v>
      </c>
      <c r="AA975" s="248" t="b">
        <f t="shared" si="883"/>
        <v>0</v>
      </c>
      <c r="AB975" s="248" t="str">
        <f t="shared" si="917"/>
        <v>No</v>
      </c>
      <c r="AC975" s="249" t="b">
        <f t="shared" si="884"/>
        <v>0</v>
      </c>
      <c r="AD975" s="249" t="b">
        <f t="shared" si="885"/>
        <v>0</v>
      </c>
      <c r="AE975" s="249" t="b">
        <f t="shared" si="886"/>
        <v>0</v>
      </c>
      <c r="AF975" s="249" t="b">
        <f t="shared" si="887"/>
        <v>0</v>
      </c>
      <c r="AG975" s="249" t="str">
        <f t="shared" si="918"/>
        <v>No</v>
      </c>
      <c r="AH975" s="250" t="b">
        <f t="shared" si="888"/>
        <v>0</v>
      </c>
      <c r="AI975" s="250" t="b">
        <f t="shared" si="889"/>
        <v>0</v>
      </c>
      <c r="AJ975" s="250" t="b">
        <f t="shared" si="890"/>
        <v>0</v>
      </c>
      <c r="AK975" s="250" t="b">
        <f t="shared" si="891"/>
        <v>0</v>
      </c>
      <c r="AL975" s="250" t="str">
        <f t="shared" si="919"/>
        <v>No</v>
      </c>
      <c r="AN975" s="246" t="str">
        <f t="shared" si="920"/>
        <v/>
      </c>
      <c r="AO975" s="247" t="str">
        <f t="shared" si="921"/>
        <v/>
      </c>
      <c r="AP975" s="248" t="str">
        <f t="shared" si="922"/>
        <v/>
      </c>
      <c r="AQ975" s="249" t="str">
        <f t="shared" si="923"/>
        <v/>
      </c>
      <c r="AR975" s="250" t="str">
        <f t="shared" si="924"/>
        <v/>
      </c>
      <c r="AS975" s="234"/>
      <c r="AY975" s="385">
        <f t="shared" si="925"/>
        <v>0</v>
      </c>
      <c r="AZ975" s="385">
        <f t="shared" si="892"/>
        <v>0</v>
      </c>
      <c r="BA975" s="385">
        <f t="shared" si="926"/>
        <v>0</v>
      </c>
      <c r="BB975" s="385">
        <f t="shared" si="893"/>
        <v>0</v>
      </c>
      <c r="BC975" s="385">
        <f t="shared" si="894"/>
        <v>0</v>
      </c>
      <c r="BD975" s="385">
        <f t="shared" si="895"/>
        <v>0</v>
      </c>
      <c r="BE975" s="385">
        <f t="shared" si="896"/>
        <v>0</v>
      </c>
      <c r="BF975" s="385">
        <f t="shared" si="897"/>
        <v>0</v>
      </c>
      <c r="BG975" s="385">
        <f t="shared" si="898"/>
        <v>0</v>
      </c>
      <c r="BH975" s="385">
        <f t="shared" si="899"/>
        <v>0</v>
      </c>
      <c r="BI975" s="385">
        <f t="shared" si="900"/>
        <v>0</v>
      </c>
      <c r="BJ975" s="385">
        <f t="shared" si="901"/>
        <v>0</v>
      </c>
      <c r="BK975" s="385">
        <f t="shared" si="902"/>
        <v>0</v>
      </c>
      <c r="BL975" s="385">
        <f t="shared" si="903"/>
        <v>0</v>
      </c>
      <c r="BM975" s="385">
        <f t="shared" si="904"/>
        <v>0</v>
      </c>
      <c r="BN975" s="385">
        <f t="shared" si="905"/>
        <v>0</v>
      </c>
      <c r="CK975" s="239">
        <f t="shared" si="927"/>
        <v>0</v>
      </c>
      <c r="CL975" s="239">
        <f t="shared" si="928"/>
        <v>0</v>
      </c>
    </row>
    <row r="976" spans="3:90" x14ac:dyDescent="0.35">
      <c r="C976" s="235"/>
      <c r="D976" s="246" t="str">
        <f t="shared" si="906"/>
        <v/>
      </c>
      <c r="E976" s="247" t="str">
        <f t="shared" si="907"/>
        <v/>
      </c>
      <c r="F976" s="248" t="str">
        <f t="shared" si="908"/>
        <v/>
      </c>
      <c r="G976" s="249" t="str">
        <f t="shared" si="909"/>
        <v/>
      </c>
      <c r="H976" s="250" t="str">
        <f t="shared" si="910"/>
        <v/>
      </c>
      <c r="I976" s="386" t="str">
        <f t="shared" si="871"/>
        <v/>
      </c>
      <c r="J976" s="387" t="str">
        <f t="shared" si="872"/>
        <v/>
      </c>
      <c r="K976" s="388" t="str">
        <f t="shared" si="873"/>
        <v/>
      </c>
      <c r="L976" s="389" t="str">
        <f t="shared" si="874"/>
        <v/>
      </c>
      <c r="M976" s="250" t="str">
        <f t="shared" si="875"/>
        <v/>
      </c>
      <c r="N976" s="246" t="b">
        <f t="shared" si="911"/>
        <v>0</v>
      </c>
      <c r="O976" s="246" t="b">
        <f t="shared" si="912"/>
        <v>0</v>
      </c>
      <c r="P976" s="246" t="b">
        <f t="shared" si="913"/>
        <v>0</v>
      </c>
      <c r="Q976" s="246" t="b">
        <f t="shared" si="914"/>
        <v>0</v>
      </c>
      <c r="R976" s="246" t="str">
        <f t="shared" si="915"/>
        <v>No</v>
      </c>
      <c r="S976" s="247" t="b">
        <f t="shared" si="876"/>
        <v>0</v>
      </c>
      <c r="T976" s="247" t="b">
        <f t="shared" si="877"/>
        <v>0</v>
      </c>
      <c r="U976" s="247" t="b">
        <f t="shared" si="878"/>
        <v>0</v>
      </c>
      <c r="V976" s="247" t="b">
        <f t="shared" si="879"/>
        <v>0</v>
      </c>
      <c r="W976" s="247" t="str">
        <f t="shared" si="916"/>
        <v>No</v>
      </c>
      <c r="X976" s="248" t="b">
        <f t="shared" si="880"/>
        <v>0</v>
      </c>
      <c r="Y976" s="248" t="b">
        <f t="shared" si="881"/>
        <v>0</v>
      </c>
      <c r="Z976" s="248" t="b">
        <f t="shared" si="882"/>
        <v>0</v>
      </c>
      <c r="AA976" s="248" t="b">
        <f t="shared" si="883"/>
        <v>0</v>
      </c>
      <c r="AB976" s="248" t="str">
        <f t="shared" si="917"/>
        <v>No</v>
      </c>
      <c r="AC976" s="249" t="b">
        <f t="shared" si="884"/>
        <v>0</v>
      </c>
      <c r="AD976" s="249" t="b">
        <f t="shared" si="885"/>
        <v>0</v>
      </c>
      <c r="AE976" s="249" t="b">
        <f t="shared" si="886"/>
        <v>0</v>
      </c>
      <c r="AF976" s="249" t="b">
        <f t="shared" si="887"/>
        <v>0</v>
      </c>
      <c r="AG976" s="249" t="str">
        <f t="shared" si="918"/>
        <v>No</v>
      </c>
      <c r="AH976" s="250" t="b">
        <f t="shared" si="888"/>
        <v>0</v>
      </c>
      <c r="AI976" s="250" t="b">
        <f t="shared" si="889"/>
        <v>0</v>
      </c>
      <c r="AJ976" s="250" t="b">
        <f t="shared" si="890"/>
        <v>0</v>
      </c>
      <c r="AK976" s="250" t="b">
        <f t="shared" si="891"/>
        <v>0</v>
      </c>
      <c r="AL976" s="250" t="str">
        <f t="shared" si="919"/>
        <v>No</v>
      </c>
      <c r="AN976" s="246" t="str">
        <f t="shared" si="920"/>
        <v/>
      </c>
      <c r="AO976" s="247" t="str">
        <f t="shared" si="921"/>
        <v/>
      </c>
      <c r="AP976" s="248" t="str">
        <f t="shared" si="922"/>
        <v/>
      </c>
      <c r="AQ976" s="249" t="str">
        <f t="shared" si="923"/>
        <v/>
      </c>
      <c r="AR976" s="250" t="str">
        <f t="shared" si="924"/>
        <v/>
      </c>
      <c r="AS976" s="234"/>
      <c r="AY976" s="385">
        <f t="shared" si="925"/>
        <v>0</v>
      </c>
      <c r="AZ976" s="385">
        <f t="shared" si="892"/>
        <v>0</v>
      </c>
      <c r="BA976" s="385">
        <f t="shared" si="926"/>
        <v>0</v>
      </c>
      <c r="BB976" s="385">
        <f t="shared" si="893"/>
        <v>0</v>
      </c>
      <c r="BC976" s="385">
        <f t="shared" si="894"/>
        <v>0</v>
      </c>
      <c r="BD976" s="385">
        <f t="shared" si="895"/>
        <v>0</v>
      </c>
      <c r="BE976" s="385">
        <f t="shared" si="896"/>
        <v>0</v>
      </c>
      <c r="BF976" s="385">
        <f t="shared" si="897"/>
        <v>0</v>
      </c>
      <c r="BG976" s="385">
        <f t="shared" si="898"/>
        <v>0</v>
      </c>
      <c r="BH976" s="385">
        <f t="shared" si="899"/>
        <v>0</v>
      </c>
      <c r="BI976" s="385">
        <f t="shared" si="900"/>
        <v>0</v>
      </c>
      <c r="BJ976" s="385">
        <f t="shared" si="901"/>
        <v>0</v>
      </c>
      <c r="BK976" s="385">
        <f t="shared" si="902"/>
        <v>0</v>
      </c>
      <c r="BL976" s="385">
        <f t="shared" si="903"/>
        <v>0</v>
      </c>
      <c r="BM976" s="385">
        <f t="shared" si="904"/>
        <v>0</v>
      </c>
      <c r="BN976" s="385">
        <f t="shared" si="905"/>
        <v>0</v>
      </c>
      <c r="CK976" s="239">
        <f t="shared" si="927"/>
        <v>0</v>
      </c>
      <c r="CL976" s="239">
        <f t="shared" si="928"/>
        <v>0</v>
      </c>
    </row>
    <row r="977" spans="3:90" x14ac:dyDescent="0.35">
      <c r="C977" s="235"/>
      <c r="D977" s="246" t="str">
        <f t="shared" si="906"/>
        <v/>
      </c>
      <c r="E977" s="247" t="str">
        <f t="shared" si="907"/>
        <v/>
      </c>
      <c r="F977" s="248" t="str">
        <f t="shared" si="908"/>
        <v/>
      </c>
      <c r="G977" s="249" t="str">
        <f t="shared" si="909"/>
        <v/>
      </c>
      <c r="H977" s="250" t="str">
        <f t="shared" si="910"/>
        <v/>
      </c>
      <c r="I977" s="386" t="str">
        <f t="shared" si="871"/>
        <v/>
      </c>
      <c r="J977" s="387" t="str">
        <f t="shared" si="872"/>
        <v/>
      </c>
      <c r="K977" s="388" t="str">
        <f t="shared" si="873"/>
        <v/>
      </c>
      <c r="L977" s="389" t="str">
        <f t="shared" si="874"/>
        <v/>
      </c>
      <c r="M977" s="250" t="str">
        <f t="shared" si="875"/>
        <v/>
      </c>
      <c r="N977" s="246" t="b">
        <f t="shared" si="911"/>
        <v>0</v>
      </c>
      <c r="O977" s="246" t="b">
        <f t="shared" si="912"/>
        <v>0</v>
      </c>
      <c r="P977" s="246" t="b">
        <f t="shared" si="913"/>
        <v>0</v>
      </c>
      <c r="Q977" s="246" t="b">
        <f t="shared" si="914"/>
        <v>0</v>
      </c>
      <c r="R977" s="246" t="str">
        <f t="shared" si="915"/>
        <v>No</v>
      </c>
      <c r="S977" s="247" t="b">
        <f t="shared" si="876"/>
        <v>0</v>
      </c>
      <c r="T977" s="247" t="b">
        <f t="shared" si="877"/>
        <v>0</v>
      </c>
      <c r="U977" s="247" t="b">
        <f t="shared" si="878"/>
        <v>0</v>
      </c>
      <c r="V977" s="247" t="b">
        <f t="shared" si="879"/>
        <v>0</v>
      </c>
      <c r="W977" s="247" t="str">
        <f t="shared" si="916"/>
        <v>No</v>
      </c>
      <c r="X977" s="248" t="b">
        <f t="shared" si="880"/>
        <v>0</v>
      </c>
      <c r="Y977" s="248" t="b">
        <f t="shared" si="881"/>
        <v>0</v>
      </c>
      <c r="Z977" s="248" t="b">
        <f t="shared" si="882"/>
        <v>0</v>
      </c>
      <c r="AA977" s="248" t="b">
        <f t="shared" si="883"/>
        <v>0</v>
      </c>
      <c r="AB977" s="248" t="str">
        <f t="shared" si="917"/>
        <v>No</v>
      </c>
      <c r="AC977" s="249" t="b">
        <f t="shared" si="884"/>
        <v>0</v>
      </c>
      <c r="AD977" s="249" t="b">
        <f t="shared" si="885"/>
        <v>0</v>
      </c>
      <c r="AE977" s="249" t="b">
        <f t="shared" si="886"/>
        <v>0</v>
      </c>
      <c r="AF977" s="249" t="b">
        <f t="shared" si="887"/>
        <v>0</v>
      </c>
      <c r="AG977" s="249" t="str">
        <f t="shared" si="918"/>
        <v>No</v>
      </c>
      <c r="AH977" s="250" t="b">
        <f t="shared" si="888"/>
        <v>0</v>
      </c>
      <c r="AI977" s="250" t="b">
        <f t="shared" si="889"/>
        <v>0</v>
      </c>
      <c r="AJ977" s="250" t="b">
        <f t="shared" si="890"/>
        <v>0</v>
      </c>
      <c r="AK977" s="250" t="b">
        <f t="shared" si="891"/>
        <v>0</v>
      </c>
      <c r="AL977" s="250" t="str">
        <f t="shared" si="919"/>
        <v>No</v>
      </c>
      <c r="AN977" s="246" t="str">
        <f t="shared" si="920"/>
        <v/>
      </c>
      <c r="AO977" s="247" t="str">
        <f t="shared" si="921"/>
        <v/>
      </c>
      <c r="AP977" s="248" t="str">
        <f t="shared" si="922"/>
        <v/>
      </c>
      <c r="AQ977" s="249" t="str">
        <f t="shared" si="923"/>
        <v/>
      </c>
      <c r="AR977" s="250" t="str">
        <f t="shared" si="924"/>
        <v/>
      </c>
      <c r="AS977" s="234"/>
      <c r="AY977" s="385">
        <f t="shared" si="925"/>
        <v>0</v>
      </c>
      <c r="AZ977" s="385">
        <f t="shared" si="892"/>
        <v>0</v>
      </c>
      <c r="BA977" s="385">
        <f t="shared" si="926"/>
        <v>0</v>
      </c>
      <c r="BB977" s="385">
        <f t="shared" si="893"/>
        <v>0</v>
      </c>
      <c r="BC977" s="385">
        <f t="shared" si="894"/>
        <v>0</v>
      </c>
      <c r="BD977" s="385">
        <f t="shared" si="895"/>
        <v>0</v>
      </c>
      <c r="BE977" s="385">
        <f t="shared" si="896"/>
        <v>0</v>
      </c>
      <c r="BF977" s="385">
        <f t="shared" si="897"/>
        <v>0</v>
      </c>
      <c r="BG977" s="385">
        <f t="shared" si="898"/>
        <v>0</v>
      </c>
      <c r="BH977" s="385">
        <f t="shared" si="899"/>
        <v>0</v>
      </c>
      <c r="BI977" s="385">
        <f t="shared" si="900"/>
        <v>0</v>
      </c>
      <c r="BJ977" s="385">
        <f t="shared" si="901"/>
        <v>0</v>
      </c>
      <c r="BK977" s="385">
        <f t="shared" si="902"/>
        <v>0</v>
      </c>
      <c r="BL977" s="385">
        <f t="shared" si="903"/>
        <v>0</v>
      </c>
      <c r="BM977" s="385">
        <f t="shared" si="904"/>
        <v>0</v>
      </c>
      <c r="BN977" s="385">
        <f t="shared" si="905"/>
        <v>0</v>
      </c>
      <c r="CK977" s="239">
        <f t="shared" si="927"/>
        <v>0</v>
      </c>
      <c r="CL977" s="239">
        <f t="shared" si="928"/>
        <v>0</v>
      </c>
    </row>
    <row r="978" spans="3:90" x14ac:dyDescent="0.35">
      <c r="C978" s="235"/>
      <c r="D978" s="246" t="str">
        <f t="shared" si="906"/>
        <v/>
      </c>
      <c r="E978" s="247" t="str">
        <f t="shared" si="907"/>
        <v/>
      </c>
      <c r="F978" s="248" t="str">
        <f t="shared" si="908"/>
        <v/>
      </c>
      <c r="G978" s="249" t="str">
        <f t="shared" si="909"/>
        <v/>
      </c>
      <c r="H978" s="250" t="str">
        <f t="shared" si="910"/>
        <v/>
      </c>
      <c r="I978" s="386" t="str">
        <f t="shared" si="871"/>
        <v/>
      </c>
      <c r="J978" s="387" t="str">
        <f t="shared" si="872"/>
        <v/>
      </c>
      <c r="K978" s="388" t="str">
        <f t="shared" si="873"/>
        <v/>
      </c>
      <c r="L978" s="389" t="str">
        <f t="shared" si="874"/>
        <v/>
      </c>
      <c r="M978" s="250" t="str">
        <f t="shared" si="875"/>
        <v/>
      </c>
      <c r="N978" s="246" t="b">
        <f t="shared" si="911"/>
        <v>0</v>
      </c>
      <c r="O978" s="246" t="b">
        <f t="shared" si="912"/>
        <v>0</v>
      </c>
      <c r="P978" s="246" t="b">
        <f t="shared" si="913"/>
        <v>0</v>
      </c>
      <c r="Q978" s="246" t="b">
        <f t="shared" si="914"/>
        <v>0</v>
      </c>
      <c r="R978" s="246" t="str">
        <f t="shared" si="915"/>
        <v>No</v>
      </c>
      <c r="S978" s="247" t="b">
        <f t="shared" si="876"/>
        <v>0</v>
      </c>
      <c r="T978" s="247" t="b">
        <f t="shared" si="877"/>
        <v>0</v>
      </c>
      <c r="U978" s="247" t="b">
        <f t="shared" si="878"/>
        <v>0</v>
      </c>
      <c r="V978" s="247" t="b">
        <f t="shared" si="879"/>
        <v>0</v>
      </c>
      <c r="W978" s="247" t="str">
        <f t="shared" si="916"/>
        <v>No</v>
      </c>
      <c r="X978" s="248" t="b">
        <f t="shared" si="880"/>
        <v>0</v>
      </c>
      <c r="Y978" s="248" t="b">
        <f t="shared" si="881"/>
        <v>0</v>
      </c>
      <c r="Z978" s="248" t="b">
        <f t="shared" si="882"/>
        <v>0</v>
      </c>
      <c r="AA978" s="248" t="b">
        <f t="shared" si="883"/>
        <v>0</v>
      </c>
      <c r="AB978" s="248" t="str">
        <f t="shared" si="917"/>
        <v>No</v>
      </c>
      <c r="AC978" s="249" t="b">
        <f t="shared" si="884"/>
        <v>0</v>
      </c>
      <c r="AD978" s="249" t="b">
        <f t="shared" si="885"/>
        <v>0</v>
      </c>
      <c r="AE978" s="249" t="b">
        <f t="shared" si="886"/>
        <v>0</v>
      </c>
      <c r="AF978" s="249" t="b">
        <f t="shared" si="887"/>
        <v>0</v>
      </c>
      <c r="AG978" s="249" t="str">
        <f t="shared" si="918"/>
        <v>No</v>
      </c>
      <c r="AH978" s="250" t="b">
        <f t="shared" si="888"/>
        <v>0</v>
      </c>
      <c r="AI978" s="250" t="b">
        <f t="shared" si="889"/>
        <v>0</v>
      </c>
      <c r="AJ978" s="250" t="b">
        <f t="shared" si="890"/>
        <v>0</v>
      </c>
      <c r="AK978" s="250" t="b">
        <f t="shared" si="891"/>
        <v>0</v>
      </c>
      <c r="AL978" s="250" t="str">
        <f t="shared" si="919"/>
        <v>No</v>
      </c>
      <c r="AN978" s="246" t="str">
        <f t="shared" si="920"/>
        <v/>
      </c>
      <c r="AO978" s="247" t="str">
        <f t="shared" si="921"/>
        <v/>
      </c>
      <c r="AP978" s="248" t="str">
        <f t="shared" si="922"/>
        <v/>
      </c>
      <c r="AQ978" s="249" t="str">
        <f t="shared" si="923"/>
        <v/>
      </c>
      <c r="AR978" s="250" t="str">
        <f t="shared" si="924"/>
        <v/>
      </c>
      <c r="AS978" s="234"/>
      <c r="AY978" s="385">
        <f t="shared" si="925"/>
        <v>0</v>
      </c>
      <c r="AZ978" s="385">
        <f t="shared" si="892"/>
        <v>0</v>
      </c>
      <c r="BA978" s="385">
        <f t="shared" si="926"/>
        <v>0</v>
      </c>
      <c r="BB978" s="385">
        <f t="shared" si="893"/>
        <v>0</v>
      </c>
      <c r="BC978" s="385">
        <f t="shared" si="894"/>
        <v>0</v>
      </c>
      <c r="BD978" s="385">
        <f t="shared" si="895"/>
        <v>0</v>
      </c>
      <c r="BE978" s="385">
        <f t="shared" si="896"/>
        <v>0</v>
      </c>
      <c r="BF978" s="385">
        <f t="shared" si="897"/>
        <v>0</v>
      </c>
      <c r="BG978" s="385">
        <f t="shared" si="898"/>
        <v>0</v>
      </c>
      <c r="BH978" s="385">
        <f t="shared" si="899"/>
        <v>0</v>
      </c>
      <c r="BI978" s="385">
        <f t="shared" si="900"/>
        <v>0</v>
      </c>
      <c r="BJ978" s="385">
        <f t="shared" si="901"/>
        <v>0</v>
      </c>
      <c r="BK978" s="385">
        <f t="shared" si="902"/>
        <v>0</v>
      </c>
      <c r="BL978" s="385">
        <f t="shared" si="903"/>
        <v>0</v>
      </c>
      <c r="BM978" s="385">
        <f t="shared" si="904"/>
        <v>0</v>
      </c>
      <c r="BN978" s="385">
        <f t="shared" si="905"/>
        <v>0</v>
      </c>
      <c r="CK978" s="239">
        <f t="shared" si="927"/>
        <v>0</v>
      </c>
      <c r="CL978" s="239">
        <f t="shared" si="928"/>
        <v>0</v>
      </c>
    </row>
    <row r="979" spans="3:90" x14ac:dyDescent="0.35">
      <c r="C979" s="235"/>
      <c r="D979" s="246" t="str">
        <f t="shared" si="906"/>
        <v/>
      </c>
      <c r="E979" s="247" t="str">
        <f t="shared" si="907"/>
        <v/>
      </c>
      <c r="F979" s="248" t="str">
        <f t="shared" si="908"/>
        <v/>
      </c>
      <c r="G979" s="249" t="str">
        <f t="shared" si="909"/>
        <v/>
      </c>
      <c r="H979" s="250" t="str">
        <f t="shared" si="910"/>
        <v/>
      </c>
      <c r="I979" s="386" t="str">
        <f t="shared" si="871"/>
        <v/>
      </c>
      <c r="J979" s="387" t="str">
        <f t="shared" si="872"/>
        <v/>
      </c>
      <c r="K979" s="388" t="str">
        <f t="shared" si="873"/>
        <v/>
      </c>
      <c r="L979" s="389" t="str">
        <f t="shared" si="874"/>
        <v/>
      </c>
      <c r="M979" s="250" t="str">
        <f t="shared" si="875"/>
        <v/>
      </c>
      <c r="N979" s="246" t="b">
        <f t="shared" si="911"/>
        <v>0</v>
      </c>
      <c r="O979" s="246" t="b">
        <f t="shared" si="912"/>
        <v>0</v>
      </c>
      <c r="P979" s="246" t="b">
        <f t="shared" si="913"/>
        <v>0</v>
      </c>
      <c r="Q979" s="246" t="b">
        <f t="shared" si="914"/>
        <v>0</v>
      </c>
      <c r="R979" s="246" t="str">
        <f t="shared" si="915"/>
        <v>No</v>
      </c>
      <c r="S979" s="247" t="b">
        <f t="shared" si="876"/>
        <v>0</v>
      </c>
      <c r="T979" s="247" t="b">
        <f t="shared" si="877"/>
        <v>0</v>
      </c>
      <c r="U979" s="247" t="b">
        <f t="shared" si="878"/>
        <v>0</v>
      </c>
      <c r="V979" s="247" t="b">
        <f t="shared" si="879"/>
        <v>0</v>
      </c>
      <c r="W979" s="247" t="str">
        <f t="shared" si="916"/>
        <v>No</v>
      </c>
      <c r="X979" s="248" t="b">
        <f t="shared" si="880"/>
        <v>0</v>
      </c>
      <c r="Y979" s="248" t="b">
        <f t="shared" si="881"/>
        <v>0</v>
      </c>
      <c r="Z979" s="248" t="b">
        <f t="shared" si="882"/>
        <v>0</v>
      </c>
      <c r="AA979" s="248" t="b">
        <f t="shared" si="883"/>
        <v>0</v>
      </c>
      <c r="AB979" s="248" t="str">
        <f t="shared" si="917"/>
        <v>No</v>
      </c>
      <c r="AC979" s="249" t="b">
        <f t="shared" si="884"/>
        <v>0</v>
      </c>
      <c r="AD979" s="249" t="b">
        <f t="shared" si="885"/>
        <v>0</v>
      </c>
      <c r="AE979" s="249" t="b">
        <f t="shared" si="886"/>
        <v>0</v>
      </c>
      <c r="AF979" s="249" t="b">
        <f t="shared" si="887"/>
        <v>0</v>
      </c>
      <c r="AG979" s="249" t="str">
        <f t="shared" si="918"/>
        <v>No</v>
      </c>
      <c r="AH979" s="250" t="b">
        <f t="shared" si="888"/>
        <v>0</v>
      </c>
      <c r="AI979" s="250" t="b">
        <f t="shared" si="889"/>
        <v>0</v>
      </c>
      <c r="AJ979" s="250" t="b">
        <f t="shared" si="890"/>
        <v>0</v>
      </c>
      <c r="AK979" s="250" t="b">
        <f t="shared" si="891"/>
        <v>0</v>
      </c>
      <c r="AL979" s="250" t="str">
        <f t="shared" si="919"/>
        <v>No</v>
      </c>
      <c r="AN979" s="246" t="str">
        <f t="shared" si="920"/>
        <v/>
      </c>
      <c r="AO979" s="247" t="str">
        <f t="shared" si="921"/>
        <v/>
      </c>
      <c r="AP979" s="248" t="str">
        <f t="shared" si="922"/>
        <v/>
      </c>
      <c r="AQ979" s="249" t="str">
        <f t="shared" si="923"/>
        <v/>
      </c>
      <c r="AR979" s="250" t="str">
        <f t="shared" si="924"/>
        <v/>
      </c>
      <c r="AS979" s="234"/>
      <c r="AY979" s="385">
        <f t="shared" si="925"/>
        <v>0</v>
      </c>
      <c r="AZ979" s="385">
        <f t="shared" si="892"/>
        <v>0</v>
      </c>
      <c r="BA979" s="385">
        <f t="shared" si="926"/>
        <v>0</v>
      </c>
      <c r="BB979" s="385">
        <f t="shared" si="893"/>
        <v>0</v>
      </c>
      <c r="BC979" s="385">
        <f t="shared" si="894"/>
        <v>0</v>
      </c>
      <c r="BD979" s="385">
        <f t="shared" si="895"/>
        <v>0</v>
      </c>
      <c r="BE979" s="385">
        <f t="shared" si="896"/>
        <v>0</v>
      </c>
      <c r="BF979" s="385">
        <f t="shared" si="897"/>
        <v>0</v>
      </c>
      <c r="BG979" s="385">
        <f t="shared" si="898"/>
        <v>0</v>
      </c>
      <c r="BH979" s="385">
        <f t="shared" si="899"/>
        <v>0</v>
      </c>
      <c r="BI979" s="385">
        <f t="shared" si="900"/>
        <v>0</v>
      </c>
      <c r="BJ979" s="385">
        <f t="shared" si="901"/>
        <v>0</v>
      </c>
      <c r="BK979" s="385">
        <f t="shared" si="902"/>
        <v>0</v>
      </c>
      <c r="BL979" s="385">
        <f t="shared" si="903"/>
        <v>0</v>
      </c>
      <c r="BM979" s="385">
        <f t="shared" si="904"/>
        <v>0</v>
      </c>
      <c r="BN979" s="385">
        <f t="shared" si="905"/>
        <v>0</v>
      </c>
      <c r="CK979" s="239">
        <f t="shared" si="927"/>
        <v>0</v>
      </c>
      <c r="CL979" s="239">
        <f t="shared" si="928"/>
        <v>0</v>
      </c>
    </row>
    <row r="980" spans="3:90" x14ac:dyDescent="0.35">
      <c r="C980" s="235"/>
      <c r="D980" s="246" t="str">
        <f t="shared" si="906"/>
        <v/>
      </c>
      <c r="E980" s="247" t="str">
        <f t="shared" si="907"/>
        <v/>
      </c>
      <c r="F980" s="248" t="str">
        <f t="shared" si="908"/>
        <v/>
      </c>
      <c r="G980" s="249" t="str">
        <f t="shared" si="909"/>
        <v/>
      </c>
      <c r="H980" s="250" t="str">
        <f t="shared" si="910"/>
        <v/>
      </c>
      <c r="I980" s="386" t="str">
        <f t="shared" si="871"/>
        <v/>
      </c>
      <c r="J980" s="387" t="str">
        <f t="shared" si="872"/>
        <v/>
      </c>
      <c r="K980" s="388" t="str">
        <f t="shared" si="873"/>
        <v/>
      </c>
      <c r="L980" s="389" t="str">
        <f t="shared" si="874"/>
        <v/>
      </c>
      <c r="M980" s="250" t="str">
        <f t="shared" si="875"/>
        <v/>
      </c>
      <c r="N980" s="246" t="b">
        <f t="shared" si="911"/>
        <v>0</v>
      </c>
      <c r="O980" s="246" t="b">
        <f t="shared" si="912"/>
        <v>0</v>
      </c>
      <c r="P980" s="246" t="b">
        <f t="shared" si="913"/>
        <v>0</v>
      </c>
      <c r="Q980" s="246" t="b">
        <f t="shared" si="914"/>
        <v>0</v>
      </c>
      <c r="R980" s="246" t="str">
        <f t="shared" si="915"/>
        <v>No</v>
      </c>
      <c r="S980" s="247" t="b">
        <f t="shared" si="876"/>
        <v>0</v>
      </c>
      <c r="T980" s="247" t="b">
        <f t="shared" si="877"/>
        <v>0</v>
      </c>
      <c r="U980" s="247" t="b">
        <f t="shared" si="878"/>
        <v>0</v>
      </c>
      <c r="V980" s="247" t="b">
        <f t="shared" si="879"/>
        <v>0</v>
      </c>
      <c r="W980" s="247" t="str">
        <f t="shared" si="916"/>
        <v>No</v>
      </c>
      <c r="X980" s="248" t="b">
        <f t="shared" si="880"/>
        <v>0</v>
      </c>
      <c r="Y980" s="248" t="b">
        <f t="shared" si="881"/>
        <v>0</v>
      </c>
      <c r="Z980" s="248" t="b">
        <f t="shared" si="882"/>
        <v>0</v>
      </c>
      <c r="AA980" s="248" t="b">
        <f t="shared" si="883"/>
        <v>0</v>
      </c>
      <c r="AB980" s="248" t="str">
        <f t="shared" si="917"/>
        <v>No</v>
      </c>
      <c r="AC980" s="249" t="b">
        <f t="shared" si="884"/>
        <v>0</v>
      </c>
      <c r="AD980" s="249" t="b">
        <f t="shared" si="885"/>
        <v>0</v>
      </c>
      <c r="AE980" s="249" t="b">
        <f t="shared" si="886"/>
        <v>0</v>
      </c>
      <c r="AF980" s="249" t="b">
        <f t="shared" si="887"/>
        <v>0</v>
      </c>
      <c r="AG980" s="249" t="str">
        <f t="shared" si="918"/>
        <v>No</v>
      </c>
      <c r="AH980" s="250" t="b">
        <f t="shared" si="888"/>
        <v>0</v>
      </c>
      <c r="AI980" s="250" t="b">
        <f t="shared" si="889"/>
        <v>0</v>
      </c>
      <c r="AJ980" s="250" t="b">
        <f t="shared" si="890"/>
        <v>0</v>
      </c>
      <c r="AK980" s="250" t="b">
        <f t="shared" si="891"/>
        <v>0</v>
      </c>
      <c r="AL980" s="250" t="str">
        <f t="shared" si="919"/>
        <v>No</v>
      </c>
      <c r="AN980" s="246" t="str">
        <f t="shared" si="920"/>
        <v/>
      </c>
      <c r="AO980" s="247" t="str">
        <f t="shared" si="921"/>
        <v/>
      </c>
      <c r="AP980" s="248" t="str">
        <f t="shared" si="922"/>
        <v/>
      </c>
      <c r="AQ980" s="249" t="str">
        <f t="shared" si="923"/>
        <v/>
      </c>
      <c r="AR980" s="250" t="str">
        <f t="shared" si="924"/>
        <v/>
      </c>
      <c r="AS980" s="234"/>
      <c r="AY980" s="385">
        <f t="shared" si="925"/>
        <v>0</v>
      </c>
      <c r="AZ980" s="385">
        <f t="shared" si="892"/>
        <v>0</v>
      </c>
      <c r="BA980" s="385">
        <f t="shared" si="926"/>
        <v>0</v>
      </c>
      <c r="BB980" s="385">
        <f t="shared" si="893"/>
        <v>0</v>
      </c>
      <c r="BC980" s="385">
        <f t="shared" si="894"/>
        <v>0</v>
      </c>
      <c r="BD980" s="385">
        <f t="shared" si="895"/>
        <v>0</v>
      </c>
      <c r="BE980" s="385">
        <f t="shared" si="896"/>
        <v>0</v>
      </c>
      <c r="BF980" s="385">
        <f t="shared" si="897"/>
        <v>0</v>
      </c>
      <c r="BG980" s="385">
        <f t="shared" si="898"/>
        <v>0</v>
      </c>
      <c r="BH980" s="385">
        <f t="shared" si="899"/>
        <v>0</v>
      </c>
      <c r="BI980" s="385">
        <f t="shared" si="900"/>
        <v>0</v>
      </c>
      <c r="BJ980" s="385">
        <f t="shared" si="901"/>
        <v>0</v>
      </c>
      <c r="BK980" s="385">
        <f t="shared" si="902"/>
        <v>0</v>
      </c>
      <c r="BL980" s="385">
        <f t="shared" si="903"/>
        <v>0</v>
      </c>
      <c r="BM980" s="385">
        <f t="shared" si="904"/>
        <v>0</v>
      </c>
      <c r="BN980" s="385">
        <f t="shared" si="905"/>
        <v>0</v>
      </c>
      <c r="CK980" s="239">
        <f t="shared" si="927"/>
        <v>0</v>
      </c>
      <c r="CL980" s="239">
        <f t="shared" si="928"/>
        <v>0</v>
      </c>
    </row>
    <row r="981" spans="3:90" x14ac:dyDescent="0.35">
      <c r="C981" s="235"/>
      <c r="D981" s="246" t="str">
        <f t="shared" si="906"/>
        <v/>
      </c>
      <c r="E981" s="247" t="str">
        <f t="shared" si="907"/>
        <v/>
      </c>
      <c r="F981" s="248" t="str">
        <f t="shared" si="908"/>
        <v/>
      </c>
      <c r="G981" s="249" t="str">
        <f t="shared" si="909"/>
        <v/>
      </c>
      <c r="H981" s="250" t="str">
        <f t="shared" si="910"/>
        <v/>
      </c>
      <c r="I981" s="386" t="str">
        <f t="shared" si="871"/>
        <v/>
      </c>
      <c r="J981" s="387" t="str">
        <f t="shared" si="872"/>
        <v/>
      </c>
      <c r="K981" s="388" t="str">
        <f t="shared" si="873"/>
        <v/>
      </c>
      <c r="L981" s="389" t="str">
        <f t="shared" si="874"/>
        <v/>
      </c>
      <c r="M981" s="250" t="str">
        <f t="shared" si="875"/>
        <v/>
      </c>
      <c r="N981" s="246" t="b">
        <f t="shared" si="911"/>
        <v>0</v>
      </c>
      <c r="O981" s="246" t="b">
        <f t="shared" si="912"/>
        <v>0</v>
      </c>
      <c r="P981" s="246" t="b">
        <f t="shared" si="913"/>
        <v>0</v>
      </c>
      <c r="Q981" s="246" t="b">
        <f t="shared" si="914"/>
        <v>0</v>
      </c>
      <c r="R981" s="246" t="str">
        <f t="shared" si="915"/>
        <v>No</v>
      </c>
      <c r="S981" s="247" t="b">
        <f t="shared" si="876"/>
        <v>0</v>
      </c>
      <c r="T981" s="247" t="b">
        <f t="shared" si="877"/>
        <v>0</v>
      </c>
      <c r="U981" s="247" t="b">
        <f t="shared" si="878"/>
        <v>0</v>
      </c>
      <c r="V981" s="247" t="b">
        <f t="shared" si="879"/>
        <v>0</v>
      </c>
      <c r="W981" s="247" t="str">
        <f t="shared" si="916"/>
        <v>No</v>
      </c>
      <c r="X981" s="248" t="b">
        <f t="shared" si="880"/>
        <v>0</v>
      </c>
      <c r="Y981" s="248" t="b">
        <f t="shared" si="881"/>
        <v>0</v>
      </c>
      <c r="Z981" s="248" t="b">
        <f t="shared" si="882"/>
        <v>0</v>
      </c>
      <c r="AA981" s="248" t="b">
        <f t="shared" si="883"/>
        <v>0</v>
      </c>
      <c r="AB981" s="248" t="str">
        <f t="shared" si="917"/>
        <v>No</v>
      </c>
      <c r="AC981" s="249" t="b">
        <f t="shared" si="884"/>
        <v>0</v>
      </c>
      <c r="AD981" s="249" t="b">
        <f t="shared" si="885"/>
        <v>0</v>
      </c>
      <c r="AE981" s="249" t="b">
        <f t="shared" si="886"/>
        <v>0</v>
      </c>
      <c r="AF981" s="249" t="b">
        <f t="shared" si="887"/>
        <v>0</v>
      </c>
      <c r="AG981" s="249" t="str">
        <f t="shared" si="918"/>
        <v>No</v>
      </c>
      <c r="AH981" s="250" t="b">
        <f t="shared" si="888"/>
        <v>0</v>
      </c>
      <c r="AI981" s="250" t="b">
        <f t="shared" si="889"/>
        <v>0</v>
      </c>
      <c r="AJ981" s="250" t="b">
        <f t="shared" si="890"/>
        <v>0</v>
      </c>
      <c r="AK981" s="250" t="b">
        <f t="shared" si="891"/>
        <v>0</v>
      </c>
      <c r="AL981" s="250" t="str">
        <f t="shared" si="919"/>
        <v>No</v>
      </c>
      <c r="AN981" s="246" t="str">
        <f t="shared" si="920"/>
        <v/>
      </c>
      <c r="AO981" s="247" t="str">
        <f t="shared" si="921"/>
        <v/>
      </c>
      <c r="AP981" s="248" t="str">
        <f t="shared" si="922"/>
        <v/>
      </c>
      <c r="AQ981" s="249" t="str">
        <f t="shared" si="923"/>
        <v/>
      </c>
      <c r="AR981" s="250" t="str">
        <f t="shared" si="924"/>
        <v/>
      </c>
      <c r="AS981" s="234"/>
      <c r="AY981" s="385">
        <f t="shared" si="925"/>
        <v>0</v>
      </c>
      <c r="AZ981" s="385">
        <f t="shared" si="892"/>
        <v>0</v>
      </c>
      <c r="BA981" s="385">
        <f t="shared" si="926"/>
        <v>0</v>
      </c>
      <c r="BB981" s="385">
        <f t="shared" si="893"/>
        <v>0</v>
      </c>
      <c r="BC981" s="385">
        <f t="shared" si="894"/>
        <v>0</v>
      </c>
      <c r="BD981" s="385">
        <f t="shared" si="895"/>
        <v>0</v>
      </c>
      <c r="BE981" s="385">
        <f t="shared" si="896"/>
        <v>0</v>
      </c>
      <c r="BF981" s="385">
        <f t="shared" si="897"/>
        <v>0</v>
      </c>
      <c r="BG981" s="385">
        <f t="shared" si="898"/>
        <v>0</v>
      </c>
      <c r="BH981" s="385">
        <f t="shared" si="899"/>
        <v>0</v>
      </c>
      <c r="BI981" s="385">
        <f t="shared" si="900"/>
        <v>0</v>
      </c>
      <c r="BJ981" s="385">
        <f t="shared" si="901"/>
        <v>0</v>
      </c>
      <c r="BK981" s="385">
        <f t="shared" si="902"/>
        <v>0</v>
      </c>
      <c r="BL981" s="385">
        <f t="shared" si="903"/>
        <v>0</v>
      </c>
      <c r="BM981" s="385">
        <f t="shared" si="904"/>
        <v>0</v>
      </c>
      <c r="BN981" s="385">
        <f t="shared" si="905"/>
        <v>0</v>
      </c>
      <c r="CK981" s="239">
        <f t="shared" si="927"/>
        <v>0</v>
      </c>
      <c r="CL981" s="239">
        <f t="shared" si="928"/>
        <v>0</v>
      </c>
    </row>
    <row r="982" spans="3:90" x14ac:dyDescent="0.35">
      <c r="C982" s="235"/>
      <c r="D982" s="246" t="str">
        <f t="shared" si="906"/>
        <v/>
      </c>
      <c r="E982" s="247" t="str">
        <f t="shared" si="907"/>
        <v/>
      </c>
      <c r="F982" s="248" t="str">
        <f t="shared" si="908"/>
        <v/>
      </c>
      <c r="G982" s="249" t="str">
        <f t="shared" si="909"/>
        <v/>
      </c>
      <c r="H982" s="250" t="str">
        <f t="shared" si="910"/>
        <v/>
      </c>
      <c r="I982" s="386" t="str">
        <f t="shared" si="871"/>
        <v/>
      </c>
      <c r="J982" s="387" t="str">
        <f t="shared" si="872"/>
        <v/>
      </c>
      <c r="K982" s="388" t="str">
        <f t="shared" si="873"/>
        <v/>
      </c>
      <c r="L982" s="389" t="str">
        <f t="shared" si="874"/>
        <v/>
      </c>
      <c r="M982" s="250" t="str">
        <f t="shared" si="875"/>
        <v/>
      </c>
      <c r="N982" s="246" t="b">
        <f t="shared" si="911"/>
        <v>0</v>
      </c>
      <c r="O982" s="246" t="b">
        <f t="shared" si="912"/>
        <v>0</v>
      </c>
      <c r="P982" s="246" t="b">
        <f t="shared" si="913"/>
        <v>0</v>
      </c>
      <c r="Q982" s="246" t="b">
        <f t="shared" si="914"/>
        <v>0</v>
      </c>
      <c r="R982" s="246" t="str">
        <f t="shared" si="915"/>
        <v>No</v>
      </c>
      <c r="S982" s="247" t="b">
        <f t="shared" si="876"/>
        <v>0</v>
      </c>
      <c r="T982" s="247" t="b">
        <f t="shared" si="877"/>
        <v>0</v>
      </c>
      <c r="U982" s="247" t="b">
        <f t="shared" si="878"/>
        <v>0</v>
      </c>
      <c r="V982" s="247" t="b">
        <f t="shared" si="879"/>
        <v>0</v>
      </c>
      <c r="W982" s="247" t="str">
        <f t="shared" si="916"/>
        <v>No</v>
      </c>
      <c r="X982" s="248" t="b">
        <f t="shared" si="880"/>
        <v>0</v>
      </c>
      <c r="Y982" s="248" t="b">
        <f t="shared" si="881"/>
        <v>0</v>
      </c>
      <c r="Z982" s="248" t="b">
        <f t="shared" si="882"/>
        <v>0</v>
      </c>
      <c r="AA982" s="248" t="b">
        <f t="shared" si="883"/>
        <v>0</v>
      </c>
      <c r="AB982" s="248" t="str">
        <f t="shared" si="917"/>
        <v>No</v>
      </c>
      <c r="AC982" s="249" t="b">
        <f t="shared" si="884"/>
        <v>0</v>
      </c>
      <c r="AD982" s="249" t="b">
        <f t="shared" si="885"/>
        <v>0</v>
      </c>
      <c r="AE982" s="249" t="b">
        <f t="shared" si="886"/>
        <v>0</v>
      </c>
      <c r="AF982" s="249" t="b">
        <f t="shared" si="887"/>
        <v>0</v>
      </c>
      <c r="AG982" s="249" t="str">
        <f t="shared" si="918"/>
        <v>No</v>
      </c>
      <c r="AH982" s="250" t="b">
        <f t="shared" si="888"/>
        <v>0</v>
      </c>
      <c r="AI982" s="250" t="b">
        <f t="shared" si="889"/>
        <v>0</v>
      </c>
      <c r="AJ982" s="250" t="b">
        <f t="shared" si="890"/>
        <v>0</v>
      </c>
      <c r="AK982" s="250" t="b">
        <f t="shared" si="891"/>
        <v>0</v>
      </c>
      <c r="AL982" s="250" t="str">
        <f t="shared" si="919"/>
        <v>No</v>
      </c>
      <c r="AN982" s="246" t="str">
        <f t="shared" si="920"/>
        <v/>
      </c>
      <c r="AO982" s="247" t="str">
        <f t="shared" si="921"/>
        <v/>
      </c>
      <c r="AP982" s="248" t="str">
        <f t="shared" si="922"/>
        <v/>
      </c>
      <c r="AQ982" s="249" t="str">
        <f t="shared" si="923"/>
        <v/>
      </c>
      <c r="AR982" s="250" t="str">
        <f t="shared" si="924"/>
        <v/>
      </c>
      <c r="AS982" s="234"/>
      <c r="AY982" s="385">
        <f t="shared" si="925"/>
        <v>0</v>
      </c>
      <c r="AZ982" s="385">
        <f t="shared" si="892"/>
        <v>0</v>
      </c>
      <c r="BA982" s="385">
        <f t="shared" si="926"/>
        <v>0</v>
      </c>
      <c r="BB982" s="385">
        <f t="shared" si="893"/>
        <v>0</v>
      </c>
      <c r="BC982" s="385">
        <f t="shared" si="894"/>
        <v>0</v>
      </c>
      <c r="BD982" s="385">
        <f t="shared" si="895"/>
        <v>0</v>
      </c>
      <c r="BE982" s="385">
        <f t="shared" si="896"/>
        <v>0</v>
      </c>
      <c r="BF982" s="385">
        <f t="shared" si="897"/>
        <v>0</v>
      </c>
      <c r="BG982" s="385">
        <f t="shared" si="898"/>
        <v>0</v>
      </c>
      <c r="BH982" s="385">
        <f t="shared" si="899"/>
        <v>0</v>
      </c>
      <c r="BI982" s="385">
        <f t="shared" si="900"/>
        <v>0</v>
      </c>
      <c r="BJ982" s="385">
        <f t="shared" si="901"/>
        <v>0</v>
      </c>
      <c r="BK982" s="385">
        <f t="shared" si="902"/>
        <v>0</v>
      </c>
      <c r="BL982" s="385">
        <f t="shared" si="903"/>
        <v>0</v>
      </c>
      <c r="BM982" s="385">
        <f t="shared" si="904"/>
        <v>0</v>
      </c>
      <c r="BN982" s="385">
        <f t="shared" si="905"/>
        <v>0</v>
      </c>
      <c r="CK982" s="239">
        <f t="shared" si="927"/>
        <v>0</v>
      </c>
      <c r="CL982" s="239">
        <f t="shared" si="928"/>
        <v>0</v>
      </c>
    </row>
    <row r="983" spans="3:90" x14ac:dyDescent="0.35">
      <c r="C983" s="235"/>
      <c r="D983" s="246" t="str">
        <f t="shared" si="906"/>
        <v/>
      </c>
      <c r="E983" s="247" t="str">
        <f t="shared" si="907"/>
        <v/>
      </c>
      <c r="F983" s="248" t="str">
        <f t="shared" si="908"/>
        <v/>
      </c>
      <c r="G983" s="249" t="str">
        <f t="shared" si="909"/>
        <v/>
      </c>
      <c r="H983" s="250" t="str">
        <f t="shared" si="910"/>
        <v/>
      </c>
      <c r="I983" s="386" t="str">
        <f t="shared" si="871"/>
        <v/>
      </c>
      <c r="J983" s="387" t="str">
        <f t="shared" si="872"/>
        <v/>
      </c>
      <c r="K983" s="388" t="str">
        <f t="shared" si="873"/>
        <v/>
      </c>
      <c r="L983" s="389" t="str">
        <f t="shared" si="874"/>
        <v/>
      </c>
      <c r="M983" s="250" t="str">
        <f t="shared" si="875"/>
        <v/>
      </c>
      <c r="N983" s="246" t="b">
        <f t="shared" si="911"/>
        <v>0</v>
      </c>
      <c r="O983" s="246" t="b">
        <f t="shared" si="912"/>
        <v>0</v>
      </c>
      <c r="P983" s="246" t="b">
        <f t="shared" si="913"/>
        <v>0</v>
      </c>
      <c r="Q983" s="246" t="b">
        <f t="shared" si="914"/>
        <v>0</v>
      </c>
      <c r="R983" s="246" t="str">
        <f t="shared" si="915"/>
        <v>No</v>
      </c>
      <c r="S983" s="247" t="b">
        <f t="shared" si="876"/>
        <v>0</v>
      </c>
      <c r="T983" s="247" t="b">
        <f t="shared" si="877"/>
        <v>0</v>
      </c>
      <c r="U983" s="247" t="b">
        <f t="shared" si="878"/>
        <v>0</v>
      </c>
      <c r="V983" s="247" t="b">
        <f t="shared" si="879"/>
        <v>0</v>
      </c>
      <c r="W983" s="247" t="str">
        <f t="shared" si="916"/>
        <v>No</v>
      </c>
      <c r="X983" s="248" t="b">
        <f t="shared" si="880"/>
        <v>0</v>
      </c>
      <c r="Y983" s="248" t="b">
        <f t="shared" si="881"/>
        <v>0</v>
      </c>
      <c r="Z983" s="248" t="b">
        <f t="shared" si="882"/>
        <v>0</v>
      </c>
      <c r="AA983" s="248" t="b">
        <f t="shared" si="883"/>
        <v>0</v>
      </c>
      <c r="AB983" s="248" t="str">
        <f t="shared" si="917"/>
        <v>No</v>
      </c>
      <c r="AC983" s="249" t="b">
        <f t="shared" si="884"/>
        <v>0</v>
      </c>
      <c r="AD983" s="249" t="b">
        <f t="shared" si="885"/>
        <v>0</v>
      </c>
      <c r="AE983" s="249" t="b">
        <f t="shared" si="886"/>
        <v>0</v>
      </c>
      <c r="AF983" s="249" t="b">
        <f t="shared" si="887"/>
        <v>0</v>
      </c>
      <c r="AG983" s="249" t="str">
        <f t="shared" si="918"/>
        <v>No</v>
      </c>
      <c r="AH983" s="250" t="b">
        <f t="shared" si="888"/>
        <v>0</v>
      </c>
      <c r="AI983" s="250" t="b">
        <f t="shared" si="889"/>
        <v>0</v>
      </c>
      <c r="AJ983" s="250" t="b">
        <f t="shared" si="890"/>
        <v>0</v>
      </c>
      <c r="AK983" s="250" t="b">
        <f t="shared" si="891"/>
        <v>0</v>
      </c>
      <c r="AL983" s="250" t="str">
        <f t="shared" si="919"/>
        <v>No</v>
      </c>
      <c r="AN983" s="246" t="str">
        <f t="shared" si="920"/>
        <v/>
      </c>
      <c r="AO983" s="247" t="str">
        <f t="shared" si="921"/>
        <v/>
      </c>
      <c r="AP983" s="248" t="str">
        <f t="shared" si="922"/>
        <v/>
      </c>
      <c r="AQ983" s="249" t="str">
        <f t="shared" si="923"/>
        <v/>
      </c>
      <c r="AR983" s="250" t="str">
        <f t="shared" si="924"/>
        <v/>
      </c>
      <c r="AS983" s="234"/>
      <c r="AY983" s="385">
        <f t="shared" si="925"/>
        <v>0</v>
      </c>
      <c r="AZ983" s="385">
        <f t="shared" si="892"/>
        <v>0</v>
      </c>
      <c r="BA983" s="385">
        <f t="shared" si="926"/>
        <v>0</v>
      </c>
      <c r="BB983" s="385">
        <f t="shared" si="893"/>
        <v>0</v>
      </c>
      <c r="BC983" s="385">
        <f t="shared" si="894"/>
        <v>0</v>
      </c>
      <c r="BD983" s="385">
        <f t="shared" si="895"/>
        <v>0</v>
      </c>
      <c r="BE983" s="385">
        <f t="shared" si="896"/>
        <v>0</v>
      </c>
      <c r="BF983" s="385">
        <f t="shared" si="897"/>
        <v>0</v>
      </c>
      <c r="BG983" s="385">
        <f t="shared" si="898"/>
        <v>0</v>
      </c>
      <c r="BH983" s="385">
        <f t="shared" si="899"/>
        <v>0</v>
      </c>
      <c r="BI983" s="385">
        <f t="shared" si="900"/>
        <v>0</v>
      </c>
      <c r="BJ983" s="385">
        <f t="shared" si="901"/>
        <v>0</v>
      </c>
      <c r="BK983" s="385">
        <f t="shared" si="902"/>
        <v>0</v>
      </c>
      <c r="BL983" s="385">
        <f t="shared" si="903"/>
        <v>0</v>
      </c>
      <c r="BM983" s="385">
        <f t="shared" si="904"/>
        <v>0</v>
      </c>
      <c r="BN983" s="385">
        <f t="shared" si="905"/>
        <v>0</v>
      </c>
      <c r="CK983" s="239">
        <f t="shared" si="927"/>
        <v>0</v>
      </c>
      <c r="CL983" s="239">
        <f t="shared" si="928"/>
        <v>0</v>
      </c>
    </row>
    <row r="984" spans="3:90" x14ac:dyDescent="0.35">
      <c r="C984" s="235"/>
      <c r="D984" s="246" t="str">
        <f t="shared" si="906"/>
        <v/>
      </c>
      <c r="E984" s="247" t="str">
        <f t="shared" si="907"/>
        <v/>
      </c>
      <c r="F984" s="248" t="str">
        <f t="shared" si="908"/>
        <v/>
      </c>
      <c r="G984" s="249" t="str">
        <f t="shared" si="909"/>
        <v/>
      </c>
      <c r="H984" s="250" t="str">
        <f t="shared" si="910"/>
        <v/>
      </c>
      <c r="I984" s="386" t="str">
        <f t="shared" si="871"/>
        <v/>
      </c>
      <c r="J984" s="387" t="str">
        <f t="shared" si="872"/>
        <v/>
      </c>
      <c r="K984" s="388" t="str">
        <f t="shared" si="873"/>
        <v/>
      </c>
      <c r="L984" s="389" t="str">
        <f t="shared" si="874"/>
        <v/>
      </c>
      <c r="M984" s="250" t="str">
        <f t="shared" si="875"/>
        <v/>
      </c>
      <c r="N984" s="246" t="b">
        <f t="shared" si="911"/>
        <v>0</v>
      </c>
      <c r="O984" s="246" t="b">
        <f t="shared" si="912"/>
        <v>0</v>
      </c>
      <c r="P984" s="246" t="b">
        <f t="shared" si="913"/>
        <v>0</v>
      </c>
      <c r="Q984" s="246" t="b">
        <f t="shared" si="914"/>
        <v>0</v>
      </c>
      <c r="R984" s="246" t="str">
        <f t="shared" si="915"/>
        <v>No</v>
      </c>
      <c r="S984" s="247" t="b">
        <f t="shared" si="876"/>
        <v>0</v>
      </c>
      <c r="T984" s="247" t="b">
        <f t="shared" si="877"/>
        <v>0</v>
      </c>
      <c r="U984" s="247" t="b">
        <f t="shared" si="878"/>
        <v>0</v>
      </c>
      <c r="V984" s="247" t="b">
        <f t="shared" si="879"/>
        <v>0</v>
      </c>
      <c r="W984" s="247" t="str">
        <f t="shared" si="916"/>
        <v>No</v>
      </c>
      <c r="X984" s="248" t="b">
        <f t="shared" si="880"/>
        <v>0</v>
      </c>
      <c r="Y984" s="248" t="b">
        <f t="shared" si="881"/>
        <v>0</v>
      </c>
      <c r="Z984" s="248" t="b">
        <f t="shared" si="882"/>
        <v>0</v>
      </c>
      <c r="AA984" s="248" t="b">
        <f t="shared" si="883"/>
        <v>0</v>
      </c>
      <c r="AB984" s="248" t="str">
        <f t="shared" si="917"/>
        <v>No</v>
      </c>
      <c r="AC984" s="249" t="b">
        <f t="shared" si="884"/>
        <v>0</v>
      </c>
      <c r="AD984" s="249" t="b">
        <f t="shared" si="885"/>
        <v>0</v>
      </c>
      <c r="AE984" s="249" t="b">
        <f t="shared" si="886"/>
        <v>0</v>
      </c>
      <c r="AF984" s="249" t="b">
        <f t="shared" si="887"/>
        <v>0</v>
      </c>
      <c r="AG984" s="249" t="str">
        <f t="shared" si="918"/>
        <v>No</v>
      </c>
      <c r="AH984" s="250" t="b">
        <f t="shared" si="888"/>
        <v>0</v>
      </c>
      <c r="AI984" s="250" t="b">
        <f t="shared" si="889"/>
        <v>0</v>
      </c>
      <c r="AJ984" s="250" t="b">
        <f t="shared" si="890"/>
        <v>0</v>
      </c>
      <c r="AK984" s="250" t="b">
        <f t="shared" si="891"/>
        <v>0</v>
      </c>
      <c r="AL984" s="250" t="str">
        <f t="shared" si="919"/>
        <v>No</v>
      </c>
      <c r="AN984" s="246" t="str">
        <f t="shared" si="920"/>
        <v/>
      </c>
      <c r="AO984" s="247" t="str">
        <f t="shared" si="921"/>
        <v/>
      </c>
      <c r="AP984" s="248" t="str">
        <f t="shared" si="922"/>
        <v/>
      </c>
      <c r="AQ984" s="249" t="str">
        <f t="shared" si="923"/>
        <v/>
      </c>
      <c r="AR984" s="250" t="str">
        <f t="shared" si="924"/>
        <v/>
      </c>
      <c r="AS984" s="234"/>
      <c r="AY984" s="385">
        <f t="shared" si="925"/>
        <v>0</v>
      </c>
      <c r="AZ984" s="385">
        <f t="shared" si="892"/>
        <v>0</v>
      </c>
      <c r="BA984" s="385">
        <f t="shared" si="926"/>
        <v>0</v>
      </c>
      <c r="BB984" s="385">
        <f t="shared" si="893"/>
        <v>0</v>
      </c>
      <c r="BC984" s="385">
        <f t="shared" si="894"/>
        <v>0</v>
      </c>
      <c r="BD984" s="385">
        <f t="shared" si="895"/>
        <v>0</v>
      </c>
      <c r="BE984" s="385">
        <f t="shared" si="896"/>
        <v>0</v>
      </c>
      <c r="BF984" s="385">
        <f t="shared" si="897"/>
        <v>0</v>
      </c>
      <c r="BG984" s="385">
        <f t="shared" si="898"/>
        <v>0</v>
      </c>
      <c r="BH984" s="385">
        <f t="shared" si="899"/>
        <v>0</v>
      </c>
      <c r="BI984" s="385">
        <f t="shared" si="900"/>
        <v>0</v>
      </c>
      <c r="BJ984" s="385">
        <f t="shared" si="901"/>
        <v>0</v>
      </c>
      <c r="BK984" s="385">
        <f t="shared" si="902"/>
        <v>0</v>
      </c>
      <c r="BL984" s="385">
        <f t="shared" si="903"/>
        <v>0</v>
      </c>
      <c r="BM984" s="385">
        <f t="shared" si="904"/>
        <v>0</v>
      </c>
      <c r="BN984" s="385">
        <f t="shared" si="905"/>
        <v>0</v>
      </c>
      <c r="CK984" s="239">
        <f t="shared" si="927"/>
        <v>0</v>
      </c>
      <c r="CL984" s="239">
        <f t="shared" si="928"/>
        <v>0</v>
      </c>
    </row>
    <row r="985" spans="3:90" x14ac:dyDescent="0.35">
      <c r="C985" s="235"/>
      <c r="D985" s="246" t="str">
        <f t="shared" si="906"/>
        <v/>
      </c>
      <c r="E985" s="247" t="str">
        <f t="shared" si="907"/>
        <v/>
      </c>
      <c r="F985" s="248" t="str">
        <f t="shared" si="908"/>
        <v/>
      </c>
      <c r="G985" s="249" t="str">
        <f t="shared" si="909"/>
        <v/>
      </c>
      <c r="H985" s="250" t="str">
        <f t="shared" si="910"/>
        <v/>
      </c>
      <c r="I985" s="386" t="str">
        <f t="shared" si="871"/>
        <v/>
      </c>
      <c r="J985" s="387" t="str">
        <f t="shared" si="872"/>
        <v/>
      </c>
      <c r="K985" s="388" t="str">
        <f t="shared" si="873"/>
        <v/>
      </c>
      <c r="L985" s="389" t="str">
        <f t="shared" si="874"/>
        <v/>
      </c>
      <c r="M985" s="250" t="str">
        <f t="shared" si="875"/>
        <v/>
      </c>
      <c r="N985" s="246" t="b">
        <f t="shared" si="911"/>
        <v>0</v>
      </c>
      <c r="O985" s="246" t="b">
        <f t="shared" si="912"/>
        <v>0</v>
      </c>
      <c r="P985" s="246" t="b">
        <f t="shared" si="913"/>
        <v>0</v>
      </c>
      <c r="Q985" s="246" t="b">
        <f t="shared" si="914"/>
        <v>0</v>
      </c>
      <c r="R985" s="246" t="str">
        <f t="shared" si="915"/>
        <v>No</v>
      </c>
      <c r="S985" s="247" t="b">
        <f t="shared" si="876"/>
        <v>0</v>
      </c>
      <c r="T985" s="247" t="b">
        <f t="shared" si="877"/>
        <v>0</v>
      </c>
      <c r="U985" s="247" t="b">
        <f t="shared" si="878"/>
        <v>0</v>
      </c>
      <c r="V985" s="247" t="b">
        <f t="shared" si="879"/>
        <v>0</v>
      </c>
      <c r="W985" s="247" t="str">
        <f t="shared" si="916"/>
        <v>No</v>
      </c>
      <c r="X985" s="248" t="b">
        <f t="shared" si="880"/>
        <v>0</v>
      </c>
      <c r="Y985" s="248" t="b">
        <f t="shared" si="881"/>
        <v>0</v>
      </c>
      <c r="Z985" s="248" t="b">
        <f t="shared" si="882"/>
        <v>0</v>
      </c>
      <c r="AA985" s="248" t="b">
        <f t="shared" si="883"/>
        <v>0</v>
      </c>
      <c r="AB985" s="248" t="str">
        <f t="shared" si="917"/>
        <v>No</v>
      </c>
      <c r="AC985" s="249" t="b">
        <f t="shared" si="884"/>
        <v>0</v>
      </c>
      <c r="AD985" s="249" t="b">
        <f t="shared" si="885"/>
        <v>0</v>
      </c>
      <c r="AE985" s="249" t="b">
        <f t="shared" si="886"/>
        <v>0</v>
      </c>
      <c r="AF985" s="249" t="b">
        <f t="shared" si="887"/>
        <v>0</v>
      </c>
      <c r="AG985" s="249" t="str">
        <f t="shared" si="918"/>
        <v>No</v>
      </c>
      <c r="AH985" s="250" t="b">
        <f t="shared" si="888"/>
        <v>0</v>
      </c>
      <c r="AI985" s="250" t="b">
        <f t="shared" si="889"/>
        <v>0</v>
      </c>
      <c r="AJ985" s="250" t="b">
        <f t="shared" si="890"/>
        <v>0</v>
      </c>
      <c r="AK985" s="250" t="b">
        <f t="shared" si="891"/>
        <v>0</v>
      </c>
      <c r="AL985" s="250" t="str">
        <f t="shared" si="919"/>
        <v>No</v>
      </c>
      <c r="AN985" s="246" t="str">
        <f t="shared" si="920"/>
        <v/>
      </c>
      <c r="AO985" s="247" t="str">
        <f t="shared" si="921"/>
        <v/>
      </c>
      <c r="AP985" s="248" t="str">
        <f t="shared" si="922"/>
        <v/>
      </c>
      <c r="AQ985" s="249" t="str">
        <f t="shared" si="923"/>
        <v/>
      </c>
      <c r="AR985" s="250" t="str">
        <f t="shared" si="924"/>
        <v/>
      </c>
      <c r="AS985" s="234"/>
      <c r="AY985" s="385">
        <f t="shared" si="925"/>
        <v>0</v>
      </c>
      <c r="AZ985" s="385">
        <f t="shared" si="892"/>
        <v>0</v>
      </c>
      <c r="BA985" s="385">
        <f t="shared" si="926"/>
        <v>0</v>
      </c>
      <c r="BB985" s="385">
        <f t="shared" si="893"/>
        <v>0</v>
      </c>
      <c r="BC985" s="385">
        <f t="shared" si="894"/>
        <v>0</v>
      </c>
      <c r="BD985" s="385">
        <f t="shared" si="895"/>
        <v>0</v>
      </c>
      <c r="BE985" s="385">
        <f t="shared" si="896"/>
        <v>0</v>
      </c>
      <c r="BF985" s="385">
        <f t="shared" si="897"/>
        <v>0</v>
      </c>
      <c r="BG985" s="385">
        <f t="shared" si="898"/>
        <v>0</v>
      </c>
      <c r="BH985" s="385">
        <f t="shared" si="899"/>
        <v>0</v>
      </c>
      <c r="BI985" s="385">
        <f t="shared" si="900"/>
        <v>0</v>
      </c>
      <c r="BJ985" s="385">
        <f t="shared" si="901"/>
        <v>0</v>
      </c>
      <c r="BK985" s="385">
        <f t="shared" si="902"/>
        <v>0</v>
      </c>
      <c r="BL985" s="385">
        <f t="shared" si="903"/>
        <v>0</v>
      </c>
      <c r="BM985" s="385">
        <f t="shared" si="904"/>
        <v>0</v>
      </c>
      <c r="BN985" s="385">
        <f t="shared" si="905"/>
        <v>0</v>
      </c>
      <c r="CK985" s="239">
        <f t="shared" si="927"/>
        <v>0</v>
      </c>
      <c r="CL985" s="239">
        <f t="shared" si="928"/>
        <v>0</v>
      </c>
    </row>
    <row r="986" spans="3:90" x14ac:dyDescent="0.35">
      <c r="C986" s="235"/>
      <c r="D986" s="246" t="str">
        <f t="shared" si="906"/>
        <v/>
      </c>
      <c r="E986" s="247" t="str">
        <f t="shared" si="907"/>
        <v/>
      </c>
      <c r="F986" s="248" t="str">
        <f t="shared" si="908"/>
        <v/>
      </c>
      <c r="G986" s="249" t="str">
        <f t="shared" si="909"/>
        <v/>
      </c>
      <c r="H986" s="250" t="str">
        <f t="shared" si="910"/>
        <v/>
      </c>
      <c r="I986" s="386" t="str">
        <f t="shared" si="871"/>
        <v/>
      </c>
      <c r="J986" s="387" t="str">
        <f t="shared" si="872"/>
        <v/>
      </c>
      <c r="K986" s="388" t="str">
        <f t="shared" si="873"/>
        <v/>
      </c>
      <c r="L986" s="389" t="str">
        <f t="shared" si="874"/>
        <v/>
      </c>
      <c r="M986" s="250" t="str">
        <f t="shared" si="875"/>
        <v/>
      </c>
      <c r="N986" s="246" t="b">
        <f t="shared" si="911"/>
        <v>0</v>
      </c>
      <c r="O986" s="246" t="b">
        <f t="shared" si="912"/>
        <v>0</v>
      </c>
      <c r="P986" s="246" t="b">
        <f t="shared" si="913"/>
        <v>0</v>
      </c>
      <c r="Q986" s="246" t="b">
        <f t="shared" si="914"/>
        <v>0</v>
      </c>
      <c r="R986" s="246" t="str">
        <f t="shared" si="915"/>
        <v>No</v>
      </c>
      <c r="S986" s="247" t="b">
        <f t="shared" si="876"/>
        <v>0</v>
      </c>
      <c r="T986" s="247" t="b">
        <f t="shared" si="877"/>
        <v>0</v>
      </c>
      <c r="U986" s="247" t="b">
        <f t="shared" si="878"/>
        <v>0</v>
      </c>
      <c r="V986" s="247" t="b">
        <f t="shared" si="879"/>
        <v>0</v>
      </c>
      <c r="W986" s="247" t="str">
        <f t="shared" si="916"/>
        <v>No</v>
      </c>
      <c r="X986" s="248" t="b">
        <f t="shared" si="880"/>
        <v>0</v>
      </c>
      <c r="Y986" s="248" t="b">
        <f t="shared" si="881"/>
        <v>0</v>
      </c>
      <c r="Z986" s="248" t="b">
        <f t="shared" si="882"/>
        <v>0</v>
      </c>
      <c r="AA986" s="248" t="b">
        <f t="shared" si="883"/>
        <v>0</v>
      </c>
      <c r="AB986" s="248" t="str">
        <f t="shared" si="917"/>
        <v>No</v>
      </c>
      <c r="AC986" s="249" t="b">
        <f t="shared" si="884"/>
        <v>0</v>
      </c>
      <c r="AD986" s="249" t="b">
        <f t="shared" si="885"/>
        <v>0</v>
      </c>
      <c r="AE986" s="249" t="b">
        <f t="shared" si="886"/>
        <v>0</v>
      </c>
      <c r="AF986" s="249" t="b">
        <f t="shared" si="887"/>
        <v>0</v>
      </c>
      <c r="AG986" s="249" t="str">
        <f t="shared" si="918"/>
        <v>No</v>
      </c>
      <c r="AH986" s="250" t="b">
        <f t="shared" si="888"/>
        <v>0</v>
      </c>
      <c r="AI986" s="250" t="b">
        <f t="shared" si="889"/>
        <v>0</v>
      </c>
      <c r="AJ986" s="250" t="b">
        <f t="shared" si="890"/>
        <v>0</v>
      </c>
      <c r="AK986" s="250" t="b">
        <f t="shared" si="891"/>
        <v>0</v>
      </c>
      <c r="AL986" s="250" t="str">
        <f t="shared" si="919"/>
        <v>No</v>
      </c>
      <c r="AN986" s="246" t="str">
        <f t="shared" si="920"/>
        <v/>
      </c>
      <c r="AO986" s="247" t="str">
        <f t="shared" si="921"/>
        <v/>
      </c>
      <c r="AP986" s="248" t="str">
        <f t="shared" si="922"/>
        <v/>
      </c>
      <c r="AQ986" s="249" t="str">
        <f t="shared" si="923"/>
        <v/>
      </c>
      <c r="AR986" s="250" t="str">
        <f t="shared" si="924"/>
        <v/>
      </c>
      <c r="AS986" s="234"/>
      <c r="AY986" s="385">
        <f t="shared" si="925"/>
        <v>0</v>
      </c>
      <c r="AZ986" s="385">
        <f t="shared" si="892"/>
        <v>0</v>
      </c>
      <c r="BA986" s="385">
        <f t="shared" si="926"/>
        <v>0</v>
      </c>
      <c r="BB986" s="385">
        <f t="shared" si="893"/>
        <v>0</v>
      </c>
      <c r="BC986" s="385">
        <f t="shared" si="894"/>
        <v>0</v>
      </c>
      <c r="BD986" s="385">
        <f t="shared" si="895"/>
        <v>0</v>
      </c>
      <c r="BE986" s="385">
        <f t="shared" si="896"/>
        <v>0</v>
      </c>
      <c r="BF986" s="385">
        <f t="shared" si="897"/>
        <v>0</v>
      </c>
      <c r="BG986" s="385">
        <f t="shared" si="898"/>
        <v>0</v>
      </c>
      <c r="BH986" s="385">
        <f t="shared" si="899"/>
        <v>0</v>
      </c>
      <c r="BI986" s="385">
        <f t="shared" si="900"/>
        <v>0</v>
      </c>
      <c r="BJ986" s="385">
        <f t="shared" si="901"/>
        <v>0</v>
      </c>
      <c r="BK986" s="385">
        <f t="shared" si="902"/>
        <v>0</v>
      </c>
      <c r="BL986" s="385">
        <f t="shared" si="903"/>
        <v>0</v>
      </c>
      <c r="BM986" s="385">
        <f t="shared" si="904"/>
        <v>0</v>
      </c>
      <c r="BN986" s="385">
        <f t="shared" si="905"/>
        <v>0</v>
      </c>
      <c r="CK986" s="239">
        <f t="shared" si="927"/>
        <v>0</v>
      </c>
      <c r="CL986" s="239">
        <f t="shared" si="928"/>
        <v>0</v>
      </c>
    </row>
    <row r="987" spans="3:90" x14ac:dyDescent="0.35">
      <c r="C987" s="235"/>
      <c r="D987" s="246" t="str">
        <f t="shared" si="906"/>
        <v/>
      </c>
      <c r="E987" s="247" t="str">
        <f t="shared" si="907"/>
        <v/>
      </c>
      <c r="F987" s="248" t="str">
        <f t="shared" si="908"/>
        <v/>
      </c>
      <c r="G987" s="249" t="str">
        <f t="shared" si="909"/>
        <v/>
      </c>
      <c r="H987" s="250" t="str">
        <f t="shared" si="910"/>
        <v/>
      </c>
      <c r="I987" s="386" t="str">
        <f t="shared" si="871"/>
        <v/>
      </c>
      <c r="J987" s="387" t="str">
        <f t="shared" si="872"/>
        <v/>
      </c>
      <c r="K987" s="388" t="str">
        <f t="shared" si="873"/>
        <v/>
      </c>
      <c r="L987" s="389" t="str">
        <f t="shared" si="874"/>
        <v/>
      </c>
      <c r="M987" s="250" t="str">
        <f t="shared" si="875"/>
        <v/>
      </c>
      <c r="N987" s="246" t="b">
        <f t="shared" si="911"/>
        <v>0</v>
      </c>
      <c r="O987" s="246" t="b">
        <f t="shared" si="912"/>
        <v>0</v>
      </c>
      <c r="P987" s="246" t="b">
        <f t="shared" si="913"/>
        <v>0</v>
      </c>
      <c r="Q987" s="246" t="b">
        <f t="shared" si="914"/>
        <v>0</v>
      </c>
      <c r="R987" s="246" t="str">
        <f t="shared" si="915"/>
        <v>No</v>
      </c>
      <c r="S987" s="247" t="b">
        <f t="shared" si="876"/>
        <v>0</v>
      </c>
      <c r="T987" s="247" t="b">
        <f t="shared" si="877"/>
        <v>0</v>
      </c>
      <c r="U987" s="247" t="b">
        <f t="shared" si="878"/>
        <v>0</v>
      </c>
      <c r="V987" s="247" t="b">
        <f t="shared" si="879"/>
        <v>0</v>
      </c>
      <c r="W987" s="247" t="str">
        <f t="shared" si="916"/>
        <v>No</v>
      </c>
      <c r="X987" s="248" t="b">
        <f t="shared" si="880"/>
        <v>0</v>
      </c>
      <c r="Y987" s="248" t="b">
        <f t="shared" si="881"/>
        <v>0</v>
      </c>
      <c r="Z987" s="248" t="b">
        <f t="shared" si="882"/>
        <v>0</v>
      </c>
      <c r="AA987" s="248" t="b">
        <f t="shared" si="883"/>
        <v>0</v>
      </c>
      <c r="AB987" s="248" t="str">
        <f t="shared" si="917"/>
        <v>No</v>
      </c>
      <c r="AC987" s="249" t="b">
        <f t="shared" si="884"/>
        <v>0</v>
      </c>
      <c r="AD987" s="249" t="b">
        <f t="shared" si="885"/>
        <v>0</v>
      </c>
      <c r="AE987" s="249" t="b">
        <f t="shared" si="886"/>
        <v>0</v>
      </c>
      <c r="AF987" s="249" t="b">
        <f t="shared" si="887"/>
        <v>0</v>
      </c>
      <c r="AG987" s="249" t="str">
        <f t="shared" si="918"/>
        <v>No</v>
      </c>
      <c r="AH987" s="250" t="b">
        <f t="shared" si="888"/>
        <v>0</v>
      </c>
      <c r="AI987" s="250" t="b">
        <f t="shared" si="889"/>
        <v>0</v>
      </c>
      <c r="AJ987" s="250" t="b">
        <f t="shared" si="890"/>
        <v>0</v>
      </c>
      <c r="AK987" s="250" t="b">
        <f t="shared" si="891"/>
        <v>0</v>
      </c>
      <c r="AL987" s="250" t="str">
        <f t="shared" si="919"/>
        <v>No</v>
      </c>
      <c r="AN987" s="246" t="str">
        <f t="shared" si="920"/>
        <v/>
      </c>
      <c r="AO987" s="247" t="str">
        <f t="shared" si="921"/>
        <v/>
      </c>
      <c r="AP987" s="248" t="str">
        <f t="shared" si="922"/>
        <v/>
      </c>
      <c r="AQ987" s="249" t="str">
        <f t="shared" si="923"/>
        <v/>
      </c>
      <c r="AR987" s="250" t="str">
        <f t="shared" si="924"/>
        <v/>
      </c>
      <c r="AS987" s="234"/>
      <c r="AY987" s="385">
        <f t="shared" si="925"/>
        <v>0</v>
      </c>
      <c r="AZ987" s="385">
        <f t="shared" si="892"/>
        <v>0</v>
      </c>
      <c r="BA987" s="385">
        <f t="shared" si="926"/>
        <v>0</v>
      </c>
      <c r="BB987" s="385">
        <f t="shared" si="893"/>
        <v>0</v>
      </c>
      <c r="BC987" s="385">
        <f t="shared" si="894"/>
        <v>0</v>
      </c>
      <c r="BD987" s="385">
        <f t="shared" si="895"/>
        <v>0</v>
      </c>
      <c r="BE987" s="385">
        <f t="shared" si="896"/>
        <v>0</v>
      </c>
      <c r="BF987" s="385">
        <f t="shared" si="897"/>
        <v>0</v>
      </c>
      <c r="BG987" s="385">
        <f t="shared" si="898"/>
        <v>0</v>
      </c>
      <c r="BH987" s="385">
        <f t="shared" si="899"/>
        <v>0</v>
      </c>
      <c r="BI987" s="385">
        <f t="shared" si="900"/>
        <v>0</v>
      </c>
      <c r="BJ987" s="385">
        <f t="shared" si="901"/>
        <v>0</v>
      </c>
      <c r="BK987" s="385">
        <f t="shared" si="902"/>
        <v>0</v>
      </c>
      <c r="BL987" s="385">
        <f t="shared" si="903"/>
        <v>0</v>
      </c>
      <c r="BM987" s="385">
        <f t="shared" si="904"/>
        <v>0</v>
      </c>
      <c r="BN987" s="385">
        <f t="shared" si="905"/>
        <v>0</v>
      </c>
      <c r="CK987" s="239">
        <f t="shared" si="927"/>
        <v>0</v>
      </c>
      <c r="CL987" s="239">
        <f t="shared" si="928"/>
        <v>0</v>
      </c>
    </row>
    <row r="988" spans="3:90" x14ac:dyDescent="0.35">
      <c r="C988" s="235"/>
      <c r="D988" s="246" t="str">
        <f t="shared" si="906"/>
        <v/>
      </c>
      <c r="E988" s="247" t="str">
        <f t="shared" si="907"/>
        <v/>
      </c>
      <c r="F988" s="248" t="str">
        <f t="shared" si="908"/>
        <v/>
      </c>
      <c r="G988" s="249" t="str">
        <f t="shared" si="909"/>
        <v/>
      </c>
      <c r="H988" s="250" t="str">
        <f t="shared" si="910"/>
        <v/>
      </c>
      <c r="I988" s="386" t="str">
        <f t="shared" si="871"/>
        <v/>
      </c>
      <c r="J988" s="387" t="str">
        <f t="shared" si="872"/>
        <v/>
      </c>
      <c r="K988" s="388" t="str">
        <f t="shared" si="873"/>
        <v/>
      </c>
      <c r="L988" s="389" t="str">
        <f t="shared" si="874"/>
        <v/>
      </c>
      <c r="M988" s="250" t="str">
        <f t="shared" si="875"/>
        <v/>
      </c>
      <c r="N988" s="246" t="b">
        <f t="shared" si="911"/>
        <v>0</v>
      </c>
      <c r="O988" s="246" t="b">
        <f t="shared" si="912"/>
        <v>0</v>
      </c>
      <c r="P988" s="246" t="b">
        <f t="shared" si="913"/>
        <v>0</v>
      </c>
      <c r="Q988" s="246" t="b">
        <f t="shared" si="914"/>
        <v>0</v>
      </c>
      <c r="R988" s="246" t="str">
        <f t="shared" si="915"/>
        <v>No</v>
      </c>
      <c r="S988" s="247" t="b">
        <f t="shared" si="876"/>
        <v>0</v>
      </c>
      <c r="T988" s="247" t="b">
        <f t="shared" si="877"/>
        <v>0</v>
      </c>
      <c r="U988" s="247" t="b">
        <f t="shared" si="878"/>
        <v>0</v>
      </c>
      <c r="V988" s="247" t="b">
        <f t="shared" si="879"/>
        <v>0</v>
      </c>
      <c r="W988" s="247" t="str">
        <f t="shared" si="916"/>
        <v>No</v>
      </c>
      <c r="X988" s="248" t="b">
        <f t="shared" si="880"/>
        <v>0</v>
      </c>
      <c r="Y988" s="248" t="b">
        <f t="shared" si="881"/>
        <v>0</v>
      </c>
      <c r="Z988" s="248" t="b">
        <f t="shared" si="882"/>
        <v>0</v>
      </c>
      <c r="AA988" s="248" t="b">
        <f t="shared" si="883"/>
        <v>0</v>
      </c>
      <c r="AB988" s="248" t="str">
        <f t="shared" si="917"/>
        <v>No</v>
      </c>
      <c r="AC988" s="249" t="b">
        <f t="shared" si="884"/>
        <v>0</v>
      </c>
      <c r="AD988" s="249" t="b">
        <f t="shared" si="885"/>
        <v>0</v>
      </c>
      <c r="AE988" s="249" t="b">
        <f t="shared" si="886"/>
        <v>0</v>
      </c>
      <c r="AF988" s="249" t="b">
        <f t="shared" si="887"/>
        <v>0</v>
      </c>
      <c r="AG988" s="249" t="str">
        <f t="shared" si="918"/>
        <v>No</v>
      </c>
      <c r="AH988" s="250" t="b">
        <f t="shared" si="888"/>
        <v>0</v>
      </c>
      <c r="AI988" s="250" t="b">
        <f t="shared" si="889"/>
        <v>0</v>
      </c>
      <c r="AJ988" s="250" t="b">
        <f t="shared" si="890"/>
        <v>0</v>
      </c>
      <c r="AK988" s="250" t="b">
        <f t="shared" si="891"/>
        <v>0</v>
      </c>
      <c r="AL988" s="250" t="str">
        <f t="shared" si="919"/>
        <v>No</v>
      </c>
      <c r="AN988" s="246" t="str">
        <f t="shared" si="920"/>
        <v/>
      </c>
      <c r="AO988" s="247" t="str">
        <f t="shared" si="921"/>
        <v/>
      </c>
      <c r="AP988" s="248" t="str">
        <f t="shared" si="922"/>
        <v/>
      </c>
      <c r="AQ988" s="249" t="str">
        <f t="shared" si="923"/>
        <v/>
      </c>
      <c r="AR988" s="250" t="str">
        <f t="shared" si="924"/>
        <v/>
      </c>
      <c r="AS988" s="234"/>
      <c r="AY988" s="385">
        <f t="shared" si="925"/>
        <v>0</v>
      </c>
      <c r="AZ988" s="385">
        <f t="shared" si="892"/>
        <v>0</v>
      </c>
      <c r="BA988" s="385">
        <f t="shared" si="926"/>
        <v>0</v>
      </c>
      <c r="BB988" s="385">
        <f t="shared" si="893"/>
        <v>0</v>
      </c>
      <c r="BC988" s="385">
        <f t="shared" si="894"/>
        <v>0</v>
      </c>
      <c r="BD988" s="385">
        <f t="shared" si="895"/>
        <v>0</v>
      </c>
      <c r="BE988" s="385">
        <f t="shared" si="896"/>
        <v>0</v>
      </c>
      <c r="BF988" s="385">
        <f t="shared" si="897"/>
        <v>0</v>
      </c>
      <c r="BG988" s="385">
        <f t="shared" si="898"/>
        <v>0</v>
      </c>
      <c r="BH988" s="385">
        <f t="shared" si="899"/>
        <v>0</v>
      </c>
      <c r="BI988" s="385">
        <f t="shared" si="900"/>
        <v>0</v>
      </c>
      <c r="BJ988" s="385">
        <f t="shared" si="901"/>
        <v>0</v>
      </c>
      <c r="BK988" s="385">
        <f t="shared" si="902"/>
        <v>0</v>
      </c>
      <c r="BL988" s="385">
        <f t="shared" si="903"/>
        <v>0</v>
      </c>
      <c r="BM988" s="385">
        <f t="shared" si="904"/>
        <v>0</v>
      </c>
      <c r="BN988" s="385">
        <f t="shared" si="905"/>
        <v>0</v>
      </c>
      <c r="CK988" s="239">
        <f t="shared" si="927"/>
        <v>0</v>
      </c>
      <c r="CL988" s="239">
        <f t="shared" si="928"/>
        <v>0</v>
      </c>
    </row>
    <row r="989" spans="3:90" x14ac:dyDescent="0.35">
      <c r="C989" s="235"/>
      <c r="D989" s="246" t="str">
        <f t="shared" si="906"/>
        <v/>
      </c>
      <c r="E989" s="247" t="str">
        <f t="shared" si="907"/>
        <v/>
      </c>
      <c r="F989" s="248" t="str">
        <f t="shared" si="908"/>
        <v/>
      </c>
      <c r="G989" s="249" t="str">
        <f t="shared" si="909"/>
        <v/>
      </c>
      <c r="H989" s="250" t="str">
        <f t="shared" si="910"/>
        <v/>
      </c>
      <c r="I989" s="386" t="str">
        <f t="shared" si="871"/>
        <v/>
      </c>
      <c r="J989" s="387" t="str">
        <f t="shared" si="872"/>
        <v/>
      </c>
      <c r="K989" s="388" t="str">
        <f t="shared" si="873"/>
        <v/>
      </c>
      <c r="L989" s="389" t="str">
        <f t="shared" si="874"/>
        <v/>
      </c>
      <c r="M989" s="250" t="str">
        <f t="shared" si="875"/>
        <v/>
      </c>
      <c r="N989" s="246" t="b">
        <f t="shared" si="911"/>
        <v>0</v>
      </c>
      <c r="O989" s="246" t="b">
        <f t="shared" si="912"/>
        <v>0</v>
      </c>
      <c r="P989" s="246" t="b">
        <f t="shared" si="913"/>
        <v>0</v>
      </c>
      <c r="Q989" s="246" t="b">
        <f t="shared" si="914"/>
        <v>0</v>
      </c>
      <c r="R989" s="246" t="str">
        <f t="shared" si="915"/>
        <v>No</v>
      </c>
      <c r="S989" s="247" t="b">
        <f t="shared" si="876"/>
        <v>0</v>
      </c>
      <c r="T989" s="247" t="b">
        <f t="shared" si="877"/>
        <v>0</v>
      </c>
      <c r="U989" s="247" t="b">
        <f t="shared" si="878"/>
        <v>0</v>
      </c>
      <c r="V989" s="247" t="b">
        <f t="shared" si="879"/>
        <v>0</v>
      </c>
      <c r="W989" s="247" t="str">
        <f t="shared" si="916"/>
        <v>No</v>
      </c>
      <c r="X989" s="248" t="b">
        <f t="shared" si="880"/>
        <v>0</v>
      </c>
      <c r="Y989" s="248" t="b">
        <f t="shared" si="881"/>
        <v>0</v>
      </c>
      <c r="Z989" s="248" t="b">
        <f t="shared" si="882"/>
        <v>0</v>
      </c>
      <c r="AA989" s="248" t="b">
        <f t="shared" si="883"/>
        <v>0</v>
      </c>
      <c r="AB989" s="248" t="str">
        <f t="shared" si="917"/>
        <v>No</v>
      </c>
      <c r="AC989" s="249" t="b">
        <f t="shared" si="884"/>
        <v>0</v>
      </c>
      <c r="AD989" s="249" t="b">
        <f t="shared" si="885"/>
        <v>0</v>
      </c>
      <c r="AE989" s="249" t="b">
        <f t="shared" si="886"/>
        <v>0</v>
      </c>
      <c r="AF989" s="249" t="b">
        <f t="shared" si="887"/>
        <v>0</v>
      </c>
      <c r="AG989" s="249" t="str">
        <f t="shared" si="918"/>
        <v>No</v>
      </c>
      <c r="AH989" s="250" t="b">
        <f t="shared" si="888"/>
        <v>0</v>
      </c>
      <c r="AI989" s="250" t="b">
        <f t="shared" si="889"/>
        <v>0</v>
      </c>
      <c r="AJ989" s="250" t="b">
        <f t="shared" si="890"/>
        <v>0</v>
      </c>
      <c r="AK989" s="250" t="b">
        <f t="shared" si="891"/>
        <v>0</v>
      </c>
      <c r="AL989" s="250" t="str">
        <f t="shared" si="919"/>
        <v>No</v>
      </c>
      <c r="AN989" s="246" t="str">
        <f t="shared" si="920"/>
        <v/>
      </c>
      <c r="AO989" s="247" t="str">
        <f t="shared" si="921"/>
        <v/>
      </c>
      <c r="AP989" s="248" t="str">
        <f t="shared" si="922"/>
        <v/>
      </c>
      <c r="AQ989" s="249" t="str">
        <f t="shared" si="923"/>
        <v/>
      </c>
      <c r="AR989" s="250" t="str">
        <f t="shared" si="924"/>
        <v/>
      </c>
      <c r="AS989" s="234"/>
      <c r="AY989" s="385">
        <f t="shared" si="925"/>
        <v>0</v>
      </c>
      <c r="AZ989" s="385">
        <f t="shared" si="892"/>
        <v>0</v>
      </c>
      <c r="BA989" s="385">
        <f t="shared" si="926"/>
        <v>0</v>
      </c>
      <c r="BB989" s="385">
        <f t="shared" si="893"/>
        <v>0</v>
      </c>
      <c r="BC989" s="385">
        <f t="shared" si="894"/>
        <v>0</v>
      </c>
      <c r="BD989" s="385">
        <f t="shared" si="895"/>
        <v>0</v>
      </c>
      <c r="BE989" s="385">
        <f t="shared" si="896"/>
        <v>0</v>
      </c>
      <c r="BF989" s="385">
        <f t="shared" si="897"/>
        <v>0</v>
      </c>
      <c r="BG989" s="385">
        <f t="shared" si="898"/>
        <v>0</v>
      </c>
      <c r="BH989" s="385">
        <f t="shared" si="899"/>
        <v>0</v>
      </c>
      <c r="BI989" s="385">
        <f t="shared" si="900"/>
        <v>0</v>
      </c>
      <c r="BJ989" s="385">
        <f t="shared" si="901"/>
        <v>0</v>
      </c>
      <c r="BK989" s="385">
        <f t="shared" si="902"/>
        <v>0</v>
      </c>
      <c r="BL989" s="385">
        <f t="shared" si="903"/>
        <v>0</v>
      </c>
      <c r="BM989" s="385">
        <f t="shared" si="904"/>
        <v>0</v>
      </c>
      <c r="BN989" s="385">
        <f t="shared" si="905"/>
        <v>0</v>
      </c>
      <c r="CK989" s="239">
        <f t="shared" si="927"/>
        <v>0</v>
      </c>
      <c r="CL989" s="239">
        <f t="shared" si="928"/>
        <v>0</v>
      </c>
    </row>
    <row r="990" spans="3:90" x14ac:dyDescent="0.35">
      <c r="C990" s="235"/>
      <c r="D990" s="246" t="str">
        <f t="shared" si="906"/>
        <v/>
      </c>
      <c r="E990" s="247" t="str">
        <f t="shared" si="907"/>
        <v/>
      </c>
      <c r="F990" s="248" t="str">
        <f t="shared" si="908"/>
        <v/>
      </c>
      <c r="G990" s="249" t="str">
        <f t="shared" si="909"/>
        <v/>
      </c>
      <c r="H990" s="250" t="str">
        <f t="shared" si="910"/>
        <v/>
      </c>
      <c r="I990" s="386" t="str">
        <f t="shared" si="871"/>
        <v/>
      </c>
      <c r="J990" s="387" t="str">
        <f t="shared" si="872"/>
        <v/>
      </c>
      <c r="K990" s="388" t="str">
        <f t="shared" si="873"/>
        <v/>
      </c>
      <c r="L990" s="389" t="str">
        <f t="shared" si="874"/>
        <v/>
      </c>
      <c r="M990" s="250" t="str">
        <f t="shared" si="875"/>
        <v/>
      </c>
      <c r="N990" s="246" t="b">
        <f t="shared" si="911"/>
        <v>0</v>
      </c>
      <c r="O990" s="246" t="b">
        <f t="shared" si="912"/>
        <v>0</v>
      </c>
      <c r="P990" s="246" t="b">
        <f t="shared" si="913"/>
        <v>0</v>
      </c>
      <c r="Q990" s="246" t="b">
        <f t="shared" si="914"/>
        <v>0</v>
      </c>
      <c r="R990" s="246" t="str">
        <f t="shared" si="915"/>
        <v>No</v>
      </c>
      <c r="S990" s="247" t="b">
        <f t="shared" si="876"/>
        <v>0</v>
      </c>
      <c r="T990" s="247" t="b">
        <f t="shared" si="877"/>
        <v>0</v>
      </c>
      <c r="U990" s="247" t="b">
        <f t="shared" si="878"/>
        <v>0</v>
      </c>
      <c r="V990" s="247" t="b">
        <f t="shared" si="879"/>
        <v>0</v>
      </c>
      <c r="W990" s="247" t="str">
        <f t="shared" si="916"/>
        <v>No</v>
      </c>
      <c r="X990" s="248" t="b">
        <f t="shared" si="880"/>
        <v>0</v>
      </c>
      <c r="Y990" s="248" t="b">
        <f t="shared" si="881"/>
        <v>0</v>
      </c>
      <c r="Z990" s="248" t="b">
        <f t="shared" si="882"/>
        <v>0</v>
      </c>
      <c r="AA990" s="248" t="b">
        <f t="shared" si="883"/>
        <v>0</v>
      </c>
      <c r="AB990" s="248" t="str">
        <f t="shared" si="917"/>
        <v>No</v>
      </c>
      <c r="AC990" s="249" t="b">
        <f t="shared" si="884"/>
        <v>0</v>
      </c>
      <c r="AD990" s="249" t="b">
        <f t="shared" si="885"/>
        <v>0</v>
      </c>
      <c r="AE990" s="249" t="b">
        <f t="shared" si="886"/>
        <v>0</v>
      </c>
      <c r="AF990" s="249" t="b">
        <f t="shared" si="887"/>
        <v>0</v>
      </c>
      <c r="AG990" s="249" t="str">
        <f t="shared" si="918"/>
        <v>No</v>
      </c>
      <c r="AH990" s="250" t="b">
        <f t="shared" si="888"/>
        <v>0</v>
      </c>
      <c r="AI990" s="250" t="b">
        <f t="shared" si="889"/>
        <v>0</v>
      </c>
      <c r="AJ990" s="250" t="b">
        <f t="shared" si="890"/>
        <v>0</v>
      </c>
      <c r="AK990" s="250" t="b">
        <f t="shared" si="891"/>
        <v>0</v>
      </c>
      <c r="AL990" s="250" t="str">
        <f t="shared" si="919"/>
        <v>No</v>
      </c>
      <c r="AN990" s="246" t="str">
        <f t="shared" si="920"/>
        <v/>
      </c>
      <c r="AO990" s="247" t="str">
        <f t="shared" si="921"/>
        <v/>
      </c>
      <c r="AP990" s="248" t="str">
        <f t="shared" si="922"/>
        <v/>
      </c>
      <c r="AQ990" s="249" t="str">
        <f t="shared" si="923"/>
        <v/>
      </c>
      <c r="AR990" s="250" t="str">
        <f t="shared" si="924"/>
        <v/>
      </c>
      <c r="AS990" s="234"/>
      <c r="AY990" s="385">
        <f t="shared" si="925"/>
        <v>0</v>
      </c>
      <c r="AZ990" s="385">
        <f t="shared" si="892"/>
        <v>0</v>
      </c>
      <c r="BA990" s="385">
        <f t="shared" si="926"/>
        <v>0</v>
      </c>
      <c r="BB990" s="385">
        <f t="shared" si="893"/>
        <v>0</v>
      </c>
      <c r="BC990" s="385">
        <f t="shared" si="894"/>
        <v>0</v>
      </c>
      <c r="BD990" s="385">
        <f t="shared" si="895"/>
        <v>0</v>
      </c>
      <c r="BE990" s="385">
        <f t="shared" si="896"/>
        <v>0</v>
      </c>
      <c r="BF990" s="385">
        <f t="shared" si="897"/>
        <v>0</v>
      </c>
      <c r="BG990" s="385">
        <f t="shared" si="898"/>
        <v>0</v>
      </c>
      <c r="BH990" s="385">
        <f t="shared" si="899"/>
        <v>0</v>
      </c>
      <c r="BI990" s="385">
        <f t="shared" si="900"/>
        <v>0</v>
      </c>
      <c r="BJ990" s="385">
        <f t="shared" si="901"/>
        <v>0</v>
      </c>
      <c r="BK990" s="385">
        <f t="shared" si="902"/>
        <v>0</v>
      </c>
      <c r="BL990" s="385">
        <f t="shared" si="903"/>
        <v>0</v>
      </c>
      <c r="BM990" s="385">
        <f t="shared" si="904"/>
        <v>0</v>
      </c>
      <c r="BN990" s="385">
        <f t="shared" si="905"/>
        <v>0</v>
      </c>
      <c r="CK990" s="239">
        <f t="shared" si="927"/>
        <v>0</v>
      </c>
      <c r="CL990" s="239">
        <f t="shared" si="928"/>
        <v>0</v>
      </c>
    </row>
    <row r="991" spans="3:90" x14ac:dyDescent="0.35">
      <c r="C991" s="235"/>
      <c r="D991" s="246" t="str">
        <f t="shared" si="906"/>
        <v/>
      </c>
      <c r="E991" s="247" t="str">
        <f t="shared" si="907"/>
        <v/>
      </c>
      <c r="F991" s="248" t="str">
        <f t="shared" si="908"/>
        <v/>
      </c>
      <c r="G991" s="249" t="str">
        <f t="shared" si="909"/>
        <v/>
      </c>
      <c r="H991" s="250" t="str">
        <f t="shared" si="910"/>
        <v/>
      </c>
      <c r="I991" s="386" t="str">
        <f t="shared" si="871"/>
        <v/>
      </c>
      <c r="J991" s="387" t="str">
        <f t="shared" si="872"/>
        <v/>
      </c>
      <c r="K991" s="388" t="str">
        <f t="shared" si="873"/>
        <v/>
      </c>
      <c r="L991" s="389" t="str">
        <f t="shared" si="874"/>
        <v/>
      </c>
      <c r="M991" s="250" t="str">
        <f t="shared" si="875"/>
        <v/>
      </c>
      <c r="N991" s="246" t="b">
        <f t="shared" si="911"/>
        <v>0</v>
      </c>
      <c r="O991" s="246" t="b">
        <f t="shared" si="912"/>
        <v>0</v>
      </c>
      <c r="P991" s="246" t="b">
        <f t="shared" si="913"/>
        <v>0</v>
      </c>
      <c r="Q991" s="246" t="b">
        <f t="shared" si="914"/>
        <v>0</v>
      </c>
      <c r="R991" s="246" t="str">
        <f t="shared" si="915"/>
        <v>No</v>
      </c>
      <c r="S991" s="247" t="b">
        <f t="shared" si="876"/>
        <v>0</v>
      </c>
      <c r="T991" s="247" t="b">
        <f t="shared" si="877"/>
        <v>0</v>
      </c>
      <c r="U991" s="247" t="b">
        <f t="shared" si="878"/>
        <v>0</v>
      </c>
      <c r="V991" s="247" t="b">
        <f t="shared" si="879"/>
        <v>0</v>
      </c>
      <c r="W991" s="247" t="str">
        <f t="shared" si="916"/>
        <v>No</v>
      </c>
      <c r="X991" s="248" t="b">
        <f t="shared" si="880"/>
        <v>0</v>
      </c>
      <c r="Y991" s="248" t="b">
        <f t="shared" si="881"/>
        <v>0</v>
      </c>
      <c r="Z991" s="248" t="b">
        <f t="shared" si="882"/>
        <v>0</v>
      </c>
      <c r="AA991" s="248" t="b">
        <f t="shared" si="883"/>
        <v>0</v>
      </c>
      <c r="AB991" s="248" t="str">
        <f t="shared" si="917"/>
        <v>No</v>
      </c>
      <c r="AC991" s="249" t="b">
        <f t="shared" si="884"/>
        <v>0</v>
      </c>
      <c r="AD991" s="249" t="b">
        <f t="shared" si="885"/>
        <v>0</v>
      </c>
      <c r="AE991" s="249" t="b">
        <f t="shared" si="886"/>
        <v>0</v>
      </c>
      <c r="AF991" s="249" t="b">
        <f t="shared" si="887"/>
        <v>0</v>
      </c>
      <c r="AG991" s="249" t="str">
        <f t="shared" si="918"/>
        <v>No</v>
      </c>
      <c r="AH991" s="250" t="b">
        <f t="shared" si="888"/>
        <v>0</v>
      </c>
      <c r="AI991" s="250" t="b">
        <f t="shared" si="889"/>
        <v>0</v>
      </c>
      <c r="AJ991" s="250" t="b">
        <f t="shared" si="890"/>
        <v>0</v>
      </c>
      <c r="AK991" s="250" t="b">
        <f t="shared" si="891"/>
        <v>0</v>
      </c>
      <c r="AL991" s="250" t="str">
        <f t="shared" si="919"/>
        <v>No</v>
      </c>
      <c r="AN991" s="246" t="str">
        <f t="shared" si="920"/>
        <v/>
      </c>
      <c r="AO991" s="247" t="str">
        <f t="shared" si="921"/>
        <v/>
      </c>
      <c r="AP991" s="248" t="str">
        <f t="shared" si="922"/>
        <v/>
      </c>
      <c r="AQ991" s="249" t="str">
        <f t="shared" si="923"/>
        <v/>
      </c>
      <c r="AR991" s="250" t="str">
        <f t="shared" si="924"/>
        <v/>
      </c>
      <c r="AS991" s="234"/>
      <c r="AY991" s="385">
        <f t="shared" si="925"/>
        <v>0</v>
      </c>
      <c r="AZ991" s="385">
        <f t="shared" si="892"/>
        <v>0</v>
      </c>
      <c r="BA991" s="385">
        <f t="shared" si="926"/>
        <v>0</v>
      </c>
      <c r="BB991" s="385">
        <f t="shared" si="893"/>
        <v>0</v>
      </c>
      <c r="BC991" s="385">
        <f t="shared" si="894"/>
        <v>0</v>
      </c>
      <c r="BD991" s="385">
        <f t="shared" si="895"/>
        <v>0</v>
      </c>
      <c r="BE991" s="385">
        <f t="shared" si="896"/>
        <v>0</v>
      </c>
      <c r="BF991" s="385">
        <f t="shared" si="897"/>
        <v>0</v>
      </c>
      <c r="BG991" s="385">
        <f t="shared" si="898"/>
        <v>0</v>
      </c>
      <c r="BH991" s="385">
        <f t="shared" si="899"/>
        <v>0</v>
      </c>
      <c r="BI991" s="385">
        <f t="shared" si="900"/>
        <v>0</v>
      </c>
      <c r="BJ991" s="385">
        <f t="shared" si="901"/>
        <v>0</v>
      </c>
      <c r="BK991" s="385">
        <f t="shared" si="902"/>
        <v>0</v>
      </c>
      <c r="BL991" s="385">
        <f t="shared" si="903"/>
        <v>0</v>
      </c>
      <c r="BM991" s="385">
        <f t="shared" si="904"/>
        <v>0</v>
      </c>
      <c r="BN991" s="385">
        <f t="shared" si="905"/>
        <v>0</v>
      </c>
      <c r="CK991" s="239">
        <f t="shared" si="927"/>
        <v>0</v>
      </c>
      <c r="CL991" s="239">
        <f t="shared" si="928"/>
        <v>0</v>
      </c>
    </row>
    <row r="992" spans="3:90" x14ac:dyDescent="0.35">
      <c r="C992" s="235"/>
      <c r="D992" s="246" t="str">
        <f t="shared" si="906"/>
        <v/>
      </c>
      <c r="E992" s="247" t="str">
        <f t="shared" si="907"/>
        <v/>
      </c>
      <c r="F992" s="248" t="str">
        <f t="shared" si="908"/>
        <v/>
      </c>
      <c r="G992" s="249" t="str">
        <f t="shared" si="909"/>
        <v/>
      </c>
      <c r="H992" s="250" t="str">
        <f t="shared" si="910"/>
        <v/>
      </c>
      <c r="I992" s="386" t="str">
        <f t="shared" si="871"/>
        <v/>
      </c>
      <c r="J992" s="387" t="str">
        <f t="shared" si="872"/>
        <v/>
      </c>
      <c r="K992" s="388" t="str">
        <f t="shared" si="873"/>
        <v/>
      </c>
      <c r="L992" s="389" t="str">
        <f t="shared" si="874"/>
        <v/>
      </c>
      <c r="M992" s="250" t="str">
        <f t="shared" si="875"/>
        <v/>
      </c>
      <c r="N992" s="246" t="b">
        <f t="shared" si="911"/>
        <v>0</v>
      </c>
      <c r="O992" s="246" t="b">
        <f t="shared" si="912"/>
        <v>0</v>
      </c>
      <c r="P992" s="246" t="b">
        <f t="shared" si="913"/>
        <v>0</v>
      </c>
      <c r="Q992" s="246" t="b">
        <f t="shared" si="914"/>
        <v>0</v>
      </c>
      <c r="R992" s="246" t="str">
        <f t="shared" si="915"/>
        <v>No</v>
      </c>
      <c r="S992" s="247" t="b">
        <f t="shared" si="876"/>
        <v>0</v>
      </c>
      <c r="T992" s="247" t="b">
        <f t="shared" si="877"/>
        <v>0</v>
      </c>
      <c r="U992" s="247" t="b">
        <f t="shared" si="878"/>
        <v>0</v>
      </c>
      <c r="V992" s="247" t="b">
        <f t="shared" si="879"/>
        <v>0</v>
      </c>
      <c r="W992" s="247" t="str">
        <f t="shared" si="916"/>
        <v>No</v>
      </c>
      <c r="X992" s="248" t="b">
        <f t="shared" si="880"/>
        <v>0</v>
      </c>
      <c r="Y992" s="248" t="b">
        <f t="shared" si="881"/>
        <v>0</v>
      </c>
      <c r="Z992" s="248" t="b">
        <f t="shared" si="882"/>
        <v>0</v>
      </c>
      <c r="AA992" s="248" t="b">
        <f t="shared" si="883"/>
        <v>0</v>
      </c>
      <c r="AB992" s="248" t="str">
        <f t="shared" si="917"/>
        <v>No</v>
      </c>
      <c r="AC992" s="249" t="b">
        <f t="shared" si="884"/>
        <v>0</v>
      </c>
      <c r="AD992" s="249" t="b">
        <f t="shared" si="885"/>
        <v>0</v>
      </c>
      <c r="AE992" s="249" t="b">
        <f t="shared" si="886"/>
        <v>0</v>
      </c>
      <c r="AF992" s="249" t="b">
        <f t="shared" si="887"/>
        <v>0</v>
      </c>
      <c r="AG992" s="249" t="str">
        <f t="shared" si="918"/>
        <v>No</v>
      </c>
      <c r="AH992" s="250" t="b">
        <f t="shared" si="888"/>
        <v>0</v>
      </c>
      <c r="AI992" s="250" t="b">
        <f t="shared" si="889"/>
        <v>0</v>
      </c>
      <c r="AJ992" s="250" t="b">
        <f t="shared" si="890"/>
        <v>0</v>
      </c>
      <c r="AK992" s="250" t="b">
        <f t="shared" si="891"/>
        <v>0</v>
      </c>
      <c r="AL992" s="250" t="str">
        <f t="shared" si="919"/>
        <v>No</v>
      </c>
      <c r="AN992" s="246" t="str">
        <f t="shared" si="920"/>
        <v/>
      </c>
      <c r="AO992" s="247" t="str">
        <f t="shared" si="921"/>
        <v/>
      </c>
      <c r="AP992" s="248" t="str">
        <f t="shared" si="922"/>
        <v/>
      </c>
      <c r="AQ992" s="249" t="str">
        <f t="shared" si="923"/>
        <v/>
      </c>
      <c r="AR992" s="250" t="str">
        <f t="shared" si="924"/>
        <v/>
      </c>
      <c r="AS992" s="234"/>
      <c r="AY992" s="385">
        <f t="shared" si="925"/>
        <v>0</v>
      </c>
      <c r="AZ992" s="385">
        <f t="shared" si="892"/>
        <v>0</v>
      </c>
      <c r="BA992" s="385">
        <f t="shared" si="926"/>
        <v>0</v>
      </c>
      <c r="BB992" s="385">
        <f t="shared" si="893"/>
        <v>0</v>
      </c>
      <c r="BC992" s="385">
        <f t="shared" si="894"/>
        <v>0</v>
      </c>
      <c r="BD992" s="385">
        <f t="shared" si="895"/>
        <v>0</v>
      </c>
      <c r="BE992" s="385">
        <f t="shared" si="896"/>
        <v>0</v>
      </c>
      <c r="BF992" s="385">
        <f t="shared" si="897"/>
        <v>0</v>
      </c>
      <c r="BG992" s="385">
        <f t="shared" si="898"/>
        <v>0</v>
      </c>
      <c r="BH992" s="385">
        <f t="shared" si="899"/>
        <v>0</v>
      </c>
      <c r="BI992" s="385">
        <f t="shared" si="900"/>
        <v>0</v>
      </c>
      <c r="BJ992" s="385">
        <f t="shared" si="901"/>
        <v>0</v>
      </c>
      <c r="BK992" s="385">
        <f t="shared" si="902"/>
        <v>0</v>
      </c>
      <c r="BL992" s="385">
        <f t="shared" si="903"/>
        <v>0</v>
      </c>
      <c r="BM992" s="385">
        <f t="shared" si="904"/>
        <v>0</v>
      </c>
      <c r="BN992" s="385">
        <f t="shared" si="905"/>
        <v>0</v>
      </c>
      <c r="CK992" s="239">
        <f t="shared" si="927"/>
        <v>0</v>
      </c>
      <c r="CL992" s="239">
        <f t="shared" si="928"/>
        <v>0</v>
      </c>
    </row>
    <row r="993" spans="3:90" x14ac:dyDescent="0.35">
      <c r="C993" s="235"/>
      <c r="D993" s="246" t="str">
        <f t="shared" si="906"/>
        <v/>
      </c>
      <c r="E993" s="247" t="str">
        <f t="shared" si="907"/>
        <v/>
      </c>
      <c r="F993" s="248" t="str">
        <f t="shared" si="908"/>
        <v/>
      </c>
      <c r="G993" s="249" t="str">
        <f t="shared" si="909"/>
        <v/>
      </c>
      <c r="H993" s="250" t="str">
        <f t="shared" si="910"/>
        <v/>
      </c>
      <c r="I993" s="386" t="str">
        <f t="shared" si="871"/>
        <v/>
      </c>
      <c r="J993" s="387" t="str">
        <f t="shared" si="872"/>
        <v/>
      </c>
      <c r="K993" s="388" t="str">
        <f t="shared" si="873"/>
        <v/>
      </c>
      <c r="L993" s="389" t="str">
        <f t="shared" si="874"/>
        <v/>
      </c>
      <c r="M993" s="250" t="str">
        <f t="shared" si="875"/>
        <v/>
      </c>
      <c r="N993" s="246" t="b">
        <f t="shared" si="911"/>
        <v>0</v>
      </c>
      <c r="O993" s="246" t="b">
        <f t="shared" si="912"/>
        <v>0</v>
      </c>
      <c r="P993" s="246" t="b">
        <f t="shared" si="913"/>
        <v>0</v>
      </c>
      <c r="Q993" s="246" t="b">
        <f t="shared" si="914"/>
        <v>0</v>
      </c>
      <c r="R993" s="246" t="str">
        <f t="shared" si="915"/>
        <v>No</v>
      </c>
      <c r="S993" s="247" t="b">
        <f t="shared" si="876"/>
        <v>0</v>
      </c>
      <c r="T993" s="247" t="b">
        <f t="shared" si="877"/>
        <v>0</v>
      </c>
      <c r="U993" s="247" t="b">
        <f t="shared" si="878"/>
        <v>0</v>
      </c>
      <c r="V993" s="247" t="b">
        <f t="shared" si="879"/>
        <v>0</v>
      </c>
      <c r="W993" s="247" t="str">
        <f t="shared" si="916"/>
        <v>No</v>
      </c>
      <c r="X993" s="248" t="b">
        <f t="shared" si="880"/>
        <v>0</v>
      </c>
      <c r="Y993" s="248" t="b">
        <f t="shared" si="881"/>
        <v>0</v>
      </c>
      <c r="Z993" s="248" t="b">
        <f t="shared" si="882"/>
        <v>0</v>
      </c>
      <c r="AA993" s="248" t="b">
        <f t="shared" si="883"/>
        <v>0</v>
      </c>
      <c r="AB993" s="248" t="str">
        <f t="shared" si="917"/>
        <v>No</v>
      </c>
      <c r="AC993" s="249" t="b">
        <f t="shared" si="884"/>
        <v>0</v>
      </c>
      <c r="AD993" s="249" t="b">
        <f t="shared" si="885"/>
        <v>0</v>
      </c>
      <c r="AE993" s="249" t="b">
        <f t="shared" si="886"/>
        <v>0</v>
      </c>
      <c r="AF993" s="249" t="b">
        <f t="shared" si="887"/>
        <v>0</v>
      </c>
      <c r="AG993" s="249" t="str">
        <f t="shared" si="918"/>
        <v>No</v>
      </c>
      <c r="AH993" s="250" t="b">
        <f t="shared" si="888"/>
        <v>0</v>
      </c>
      <c r="AI993" s="250" t="b">
        <f t="shared" si="889"/>
        <v>0</v>
      </c>
      <c r="AJ993" s="250" t="b">
        <f t="shared" si="890"/>
        <v>0</v>
      </c>
      <c r="AK993" s="250" t="b">
        <f t="shared" si="891"/>
        <v>0</v>
      </c>
      <c r="AL993" s="250" t="str">
        <f t="shared" si="919"/>
        <v>No</v>
      </c>
      <c r="AN993" s="246" t="str">
        <f t="shared" si="920"/>
        <v/>
      </c>
      <c r="AO993" s="247" t="str">
        <f t="shared" si="921"/>
        <v/>
      </c>
      <c r="AP993" s="248" t="str">
        <f t="shared" si="922"/>
        <v/>
      </c>
      <c r="AQ993" s="249" t="str">
        <f t="shared" si="923"/>
        <v/>
      </c>
      <c r="AR993" s="250" t="str">
        <f t="shared" si="924"/>
        <v/>
      </c>
      <c r="AS993" s="234"/>
      <c r="AY993" s="385">
        <f t="shared" si="925"/>
        <v>0</v>
      </c>
      <c r="AZ993" s="385">
        <f t="shared" si="892"/>
        <v>0</v>
      </c>
      <c r="BA993" s="385">
        <f t="shared" si="926"/>
        <v>0</v>
      </c>
      <c r="BB993" s="385">
        <f t="shared" si="893"/>
        <v>0</v>
      </c>
      <c r="BC993" s="385">
        <f t="shared" si="894"/>
        <v>0</v>
      </c>
      <c r="BD993" s="385">
        <f t="shared" si="895"/>
        <v>0</v>
      </c>
      <c r="BE993" s="385">
        <f t="shared" si="896"/>
        <v>0</v>
      </c>
      <c r="BF993" s="385">
        <f t="shared" si="897"/>
        <v>0</v>
      </c>
      <c r="BG993" s="385">
        <f t="shared" si="898"/>
        <v>0</v>
      </c>
      <c r="BH993" s="385">
        <f t="shared" si="899"/>
        <v>0</v>
      </c>
      <c r="BI993" s="385">
        <f t="shared" si="900"/>
        <v>0</v>
      </c>
      <c r="BJ993" s="385">
        <f t="shared" si="901"/>
        <v>0</v>
      </c>
      <c r="BK993" s="385">
        <f t="shared" si="902"/>
        <v>0</v>
      </c>
      <c r="BL993" s="385">
        <f t="shared" si="903"/>
        <v>0</v>
      </c>
      <c r="BM993" s="385">
        <f t="shared" si="904"/>
        <v>0</v>
      </c>
      <c r="BN993" s="385">
        <f t="shared" si="905"/>
        <v>0</v>
      </c>
      <c r="CK993" s="239">
        <f t="shared" si="927"/>
        <v>0</v>
      </c>
      <c r="CL993" s="239">
        <f t="shared" si="928"/>
        <v>0</v>
      </c>
    </row>
    <row r="994" spans="3:90" x14ac:dyDescent="0.35">
      <c r="C994" s="235"/>
      <c r="D994" s="246" t="str">
        <f t="shared" si="906"/>
        <v/>
      </c>
      <c r="E994" s="247" t="str">
        <f t="shared" si="907"/>
        <v/>
      </c>
      <c r="F994" s="248" t="str">
        <f t="shared" si="908"/>
        <v/>
      </c>
      <c r="G994" s="249" t="str">
        <f t="shared" si="909"/>
        <v/>
      </c>
      <c r="H994" s="250" t="str">
        <f t="shared" si="910"/>
        <v/>
      </c>
      <c r="I994" s="386" t="str">
        <f t="shared" si="871"/>
        <v/>
      </c>
      <c r="J994" s="387" t="str">
        <f t="shared" si="872"/>
        <v/>
      </c>
      <c r="K994" s="388" t="str">
        <f t="shared" si="873"/>
        <v/>
      </c>
      <c r="L994" s="389" t="str">
        <f t="shared" si="874"/>
        <v/>
      </c>
      <c r="M994" s="250" t="str">
        <f t="shared" si="875"/>
        <v/>
      </c>
      <c r="N994" s="246" t="b">
        <f t="shared" si="911"/>
        <v>0</v>
      </c>
      <c r="O994" s="246" t="b">
        <f t="shared" si="912"/>
        <v>0</v>
      </c>
      <c r="P994" s="246" t="b">
        <f t="shared" si="913"/>
        <v>0</v>
      </c>
      <c r="Q994" s="246" t="b">
        <f t="shared" si="914"/>
        <v>0</v>
      </c>
      <c r="R994" s="246" t="str">
        <f t="shared" si="915"/>
        <v>No</v>
      </c>
      <c r="S994" s="247" t="b">
        <f t="shared" si="876"/>
        <v>0</v>
      </c>
      <c r="T994" s="247" t="b">
        <f t="shared" si="877"/>
        <v>0</v>
      </c>
      <c r="U994" s="247" t="b">
        <f t="shared" si="878"/>
        <v>0</v>
      </c>
      <c r="V994" s="247" t="b">
        <f t="shared" si="879"/>
        <v>0</v>
      </c>
      <c r="W994" s="247" t="str">
        <f t="shared" si="916"/>
        <v>No</v>
      </c>
      <c r="X994" s="248" t="b">
        <f t="shared" si="880"/>
        <v>0</v>
      </c>
      <c r="Y994" s="248" t="b">
        <f t="shared" si="881"/>
        <v>0</v>
      </c>
      <c r="Z994" s="248" t="b">
        <f t="shared" si="882"/>
        <v>0</v>
      </c>
      <c r="AA994" s="248" t="b">
        <f t="shared" si="883"/>
        <v>0</v>
      </c>
      <c r="AB994" s="248" t="str">
        <f t="shared" si="917"/>
        <v>No</v>
      </c>
      <c r="AC994" s="249" t="b">
        <f t="shared" si="884"/>
        <v>0</v>
      </c>
      <c r="AD994" s="249" t="b">
        <f t="shared" si="885"/>
        <v>0</v>
      </c>
      <c r="AE994" s="249" t="b">
        <f t="shared" si="886"/>
        <v>0</v>
      </c>
      <c r="AF994" s="249" t="b">
        <f t="shared" si="887"/>
        <v>0</v>
      </c>
      <c r="AG994" s="249" t="str">
        <f t="shared" si="918"/>
        <v>No</v>
      </c>
      <c r="AH994" s="250" t="b">
        <f t="shared" si="888"/>
        <v>0</v>
      </c>
      <c r="AI994" s="250" t="b">
        <f t="shared" si="889"/>
        <v>0</v>
      </c>
      <c r="AJ994" s="250" t="b">
        <f t="shared" si="890"/>
        <v>0</v>
      </c>
      <c r="AK994" s="250" t="b">
        <f t="shared" si="891"/>
        <v>0</v>
      </c>
      <c r="AL994" s="250" t="str">
        <f t="shared" si="919"/>
        <v>No</v>
      </c>
      <c r="AN994" s="246" t="str">
        <f t="shared" si="920"/>
        <v/>
      </c>
      <c r="AO994" s="247" t="str">
        <f t="shared" si="921"/>
        <v/>
      </c>
      <c r="AP994" s="248" t="str">
        <f t="shared" si="922"/>
        <v/>
      </c>
      <c r="AQ994" s="249" t="str">
        <f t="shared" si="923"/>
        <v/>
      </c>
      <c r="AR994" s="250" t="str">
        <f t="shared" si="924"/>
        <v/>
      </c>
      <c r="AS994" s="234"/>
      <c r="AY994" s="385">
        <f t="shared" si="925"/>
        <v>0</v>
      </c>
      <c r="AZ994" s="385">
        <f t="shared" si="892"/>
        <v>0</v>
      </c>
      <c r="BA994" s="385">
        <f t="shared" si="926"/>
        <v>0</v>
      </c>
      <c r="BB994" s="385">
        <f t="shared" si="893"/>
        <v>0</v>
      </c>
      <c r="BC994" s="385">
        <f t="shared" si="894"/>
        <v>0</v>
      </c>
      <c r="BD994" s="385">
        <f t="shared" si="895"/>
        <v>0</v>
      </c>
      <c r="BE994" s="385">
        <f t="shared" si="896"/>
        <v>0</v>
      </c>
      <c r="BF994" s="385">
        <f t="shared" si="897"/>
        <v>0</v>
      </c>
      <c r="BG994" s="385">
        <f t="shared" si="898"/>
        <v>0</v>
      </c>
      <c r="BH994" s="385">
        <f t="shared" si="899"/>
        <v>0</v>
      </c>
      <c r="BI994" s="385">
        <f t="shared" si="900"/>
        <v>0</v>
      </c>
      <c r="BJ994" s="385">
        <f t="shared" si="901"/>
        <v>0</v>
      </c>
      <c r="BK994" s="385">
        <f t="shared" si="902"/>
        <v>0</v>
      </c>
      <c r="BL994" s="385">
        <f t="shared" si="903"/>
        <v>0</v>
      </c>
      <c r="BM994" s="385">
        <f t="shared" si="904"/>
        <v>0</v>
      </c>
      <c r="BN994" s="385">
        <f t="shared" si="905"/>
        <v>0</v>
      </c>
      <c r="CK994" s="239">
        <f t="shared" si="927"/>
        <v>0</v>
      </c>
      <c r="CL994" s="239">
        <f t="shared" si="928"/>
        <v>0</v>
      </c>
    </row>
    <row r="995" spans="3:90" x14ac:dyDescent="0.35">
      <c r="C995" s="235"/>
      <c r="D995" s="246" t="str">
        <f t="shared" si="906"/>
        <v/>
      </c>
      <c r="E995" s="247" t="str">
        <f t="shared" si="907"/>
        <v/>
      </c>
      <c r="F995" s="248" t="str">
        <f t="shared" si="908"/>
        <v/>
      </c>
      <c r="G995" s="249" t="str">
        <f t="shared" si="909"/>
        <v/>
      </c>
      <c r="H995" s="250" t="str">
        <f t="shared" si="910"/>
        <v/>
      </c>
      <c r="I995" s="386" t="str">
        <f t="shared" si="871"/>
        <v/>
      </c>
      <c r="J995" s="387" t="str">
        <f t="shared" si="872"/>
        <v/>
      </c>
      <c r="K995" s="388" t="str">
        <f t="shared" si="873"/>
        <v/>
      </c>
      <c r="L995" s="389" t="str">
        <f t="shared" si="874"/>
        <v/>
      </c>
      <c r="M995" s="250" t="str">
        <f t="shared" si="875"/>
        <v/>
      </c>
      <c r="N995" s="246" t="b">
        <f t="shared" si="911"/>
        <v>0</v>
      </c>
      <c r="O995" s="246" t="b">
        <f t="shared" si="912"/>
        <v>0</v>
      </c>
      <c r="P995" s="246" t="b">
        <f t="shared" si="913"/>
        <v>0</v>
      </c>
      <c r="Q995" s="246" t="b">
        <f t="shared" si="914"/>
        <v>0</v>
      </c>
      <c r="R995" s="246" t="str">
        <f t="shared" si="915"/>
        <v>No</v>
      </c>
      <c r="S995" s="247" t="b">
        <f t="shared" si="876"/>
        <v>0</v>
      </c>
      <c r="T995" s="247" t="b">
        <f t="shared" si="877"/>
        <v>0</v>
      </c>
      <c r="U995" s="247" t="b">
        <f t="shared" si="878"/>
        <v>0</v>
      </c>
      <c r="V995" s="247" t="b">
        <f t="shared" si="879"/>
        <v>0</v>
      </c>
      <c r="W995" s="247" t="str">
        <f t="shared" si="916"/>
        <v>No</v>
      </c>
      <c r="X995" s="248" t="b">
        <f t="shared" si="880"/>
        <v>0</v>
      </c>
      <c r="Y995" s="248" t="b">
        <f t="shared" si="881"/>
        <v>0</v>
      </c>
      <c r="Z995" s="248" t="b">
        <f t="shared" si="882"/>
        <v>0</v>
      </c>
      <c r="AA995" s="248" t="b">
        <f t="shared" si="883"/>
        <v>0</v>
      </c>
      <c r="AB995" s="248" t="str">
        <f t="shared" si="917"/>
        <v>No</v>
      </c>
      <c r="AC995" s="249" t="b">
        <f t="shared" si="884"/>
        <v>0</v>
      </c>
      <c r="AD995" s="249" t="b">
        <f t="shared" si="885"/>
        <v>0</v>
      </c>
      <c r="AE995" s="249" t="b">
        <f t="shared" si="886"/>
        <v>0</v>
      </c>
      <c r="AF995" s="249" t="b">
        <f t="shared" si="887"/>
        <v>0</v>
      </c>
      <c r="AG995" s="249" t="str">
        <f t="shared" si="918"/>
        <v>No</v>
      </c>
      <c r="AH995" s="250" t="b">
        <f t="shared" si="888"/>
        <v>0</v>
      </c>
      <c r="AI995" s="250" t="b">
        <f t="shared" si="889"/>
        <v>0</v>
      </c>
      <c r="AJ995" s="250" t="b">
        <f t="shared" si="890"/>
        <v>0</v>
      </c>
      <c r="AK995" s="250" t="b">
        <f t="shared" si="891"/>
        <v>0</v>
      </c>
      <c r="AL995" s="250" t="str">
        <f t="shared" si="919"/>
        <v>No</v>
      </c>
      <c r="AN995" s="246" t="str">
        <f t="shared" si="920"/>
        <v/>
      </c>
      <c r="AO995" s="247" t="str">
        <f t="shared" si="921"/>
        <v/>
      </c>
      <c r="AP995" s="248" t="str">
        <f t="shared" si="922"/>
        <v/>
      </c>
      <c r="AQ995" s="249" t="str">
        <f t="shared" si="923"/>
        <v/>
      </c>
      <c r="AR995" s="250" t="str">
        <f t="shared" si="924"/>
        <v/>
      </c>
      <c r="AS995" s="234"/>
      <c r="AY995" s="385">
        <f t="shared" si="925"/>
        <v>0</v>
      </c>
      <c r="AZ995" s="385">
        <f t="shared" si="892"/>
        <v>0</v>
      </c>
      <c r="BA995" s="385">
        <f t="shared" si="926"/>
        <v>0</v>
      </c>
      <c r="BB995" s="385">
        <f t="shared" si="893"/>
        <v>0</v>
      </c>
      <c r="BC995" s="385">
        <f t="shared" si="894"/>
        <v>0</v>
      </c>
      <c r="BD995" s="385">
        <f t="shared" si="895"/>
        <v>0</v>
      </c>
      <c r="BE995" s="385">
        <f t="shared" si="896"/>
        <v>0</v>
      </c>
      <c r="BF995" s="385">
        <f t="shared" si="897"/>
        <v>0</v>
      </c>
      <c r="BG995" s="385">
        <f t="shared" si="898"/>
        <v>0</v>
      </c>
      <c r="BH995" s="385">
        <f t="shared" si="899"/>
        <v>0</v>
      </c>
      <c r="BI995" s="385">
        <f t="shared" si="900"/>
        <v>0</v>
      </c>
      <c r="BJ995" s="385">
        <f t="shared" si="901"/>
        <v>0</v>
      </c>
      <c r="BK995" s="385">
        <f t="shared" si="902"/>
        <v>0</v>
      </c>
      <c r="BL995" s="385">
        <f t="shared" si="903"/>
        <v>0</v>
      </c>
      <c r="BM995" s="385">
        <f t="shared" si="904"/>
        <v>0</v>
      </c>
      <c r="BN995" s="385">
        <f t="shared" si="905"/>
        <v>0</v>
      </c>
      <c r="CK995" s="239">
        <f t="shared" si="927"/>
        <v>0</v>
      </c>
      <c r="CL995" s="239">
        <f t="shared" si="928"/>
        <v>0</v>
      </c>
    </row>
    <row r="996" spans="3:90" x14ac:dyDescent="0.35">
      <c r="C996" s="235"/>
      <c r="D996" s="246" t="str">
        <f t="shared" si="906"/>
        <v/>
      </c>
      <c r="E996" s="247" t="str">
        <f t="shared" si="907"/>
        <v/>
      </c>
      <c r="F996" s="248" t="str">
        <f t="shared" si="908"/>
        <v/>
      </c>
      <c r="G996" s="249" t="str">
        <f t="shared" si="909"/>
        <v/>
      </c>
      <c r="H996" s="250" t="str">
        <f t="shared" si="910"/>
        <v/>
      </c>
      <c r="I996" s="386" t="str">
        <f t="shared" si="871"/>
        <v/>
      </c>
      <c r="J996" s="387" t="str">
        <f t="shared" si="872"/>
        <v/>
      </c>
      <c r="K996" s="388" t="str">
        <f t="shared" si="873"/>
        <v/>
      </c>
      <c r="L996" s="389" t="str">
        <f t="shared" si="874"/>
        <v/>
      </c>
      <c r="M996" s="250" t="str">
        <f t="shared" si="875"/>
        <v/>
      </c>
      <c r="N996" s="246" t="b">
        <f t="shared" si="911"/>
        <v>0</v>
      </c>
      <c r="O996" s="246" t="b">
        <f t="shared" si="912"/>
        <v>0</v>
      </c>
      <c r="P996" s="246" t="b">
        <f t="shared" si="913"/>
        <v>0</v>
      </c>
      <c r="Q996" s="246" t="b">
        <f t="shared" si="914"/>
        <v>0</v>
      </c>
      <c r="R996" s="246" t="str">
        <f t="shared" si="915"/>
        <v>No</v>
      </c>
      <c r="S996" s="247" t="b">
        <f t="shared" si="876"/>
        <v>0</v>
      </c>
      <c r="T996" s="247" t="b">
        <f t="shared" si="877"/>
        <v>0</v>
      </c>
      <c r="U996" s="247" t="b">
        <f t="shared" si="878"/>
        <v>0</v>
      </c>
      <c r="V996" s="247" t="b">
        <f t="shared" si="879"/>
        <v>0</v>
      </c>
      <c r="W996" s="247" t="str">
        <f t="shared" si="916"/>
        <v>No</v>
      </c>
      <c r="X996" s="248" t="b">
        <f t="shared" si="880"/>
        <v>0</v>
      </c>
      <c r="Y996" s="248" t="b">
        <f t="shared" si="881"/>
        <v>0</v>
      </c>
      <c r="Z996" s="248" t="b">
        <f t="shared" si="882"/>
        <v>0</v>
      </c>
      <c r="AA996" s="248" t="b">
        <f t="shared" si="883"/>
        <v>0</v>
      </c>
      <c r="AB996" s="248" t="str">
        <f t="shared" si="917"/>
        <v>No</v>
      </c>
      <c r="AC996" s="249" t="b">
        <f t="shared" si="884"/>
        <v>0</v>
      </c>
      <c r="AD996" s="249" t="b">
        <f t="shared" si="885"/>
        <v>0</v>
      </c>
      <c r="AE996" s="249" t="b">
        <f t="shared" si="886"/>
        <v>0</v>
      </c>
      <c r="AF996" s="249" t="b">
        <f t="shared" si="887"/>
        <v>0</v>
      </c>
      <c r="AG996" s="249" t="str">
        <f t="shared" si="918"/>
        <v>No</v>
      </c>
      <c r="AH996" s="250" t="b">
        <f t="shared" si="888"/>
        <v>0</v>
      </c>
      <c r="AI996" s="250" t="b">
        <f t="shared" si="889"/>
        <v>0</v>
      </c>
      <c r="AJ996" s="250" t="b">
        <f t="shared" si="890"/>
        <v>0</v>
      </c>
      <c r="AK996" s="250" t="b">
        <f t="shared" si="891"/>
        <v>0</v>
      </c>
      <c r="AL996" s="250" t="str">
        <f t="shared" si="919"/>
        <v>No</v>
      </c>
      <c r="AN996" s="246" t="str">
        <f t="shared" si="920"/>
        <v/>
      </c>
      <c r="AO996" s="247" t="str">
        <f t="shared" si="921"/>
        <v/>
      </c>
      <c r="AP996" s="248" t="str">
        <f t="shared" si="922"/>
        <v/>
      </c>
      <c r="AQ996" s="249" t="str">
        <f t="shared" si="923"/>
        <v/>
      </c>
      <c r="AR996" s="250" t="str">
        <f t="shared" si="924"/>
        <v/>
      </c>
      <c r="AS996" s="234"/>
      <c r="AY996" s="385">
        <f t="shared" si="925"/>
        <v>0</v>
      </c>
      <c r="AZ996" s="385">
        <f t="shared" si="892"/>
        <v>0</v>
      </c>
      <c r="BA996" s="385">
        <f t="shared" si="926"/>
        <v>0</v>
      </c>
      <c r="BB996" s="385">
        <f t="shared" si="893"/>
        <v>0</v>
      </c>
      <c r="BC996" s="385">
        <f t="shared" si="894"/>
        <v>0</v>
      </c>
      <c r="BD996" s="385">
        <f t="shared" si="895"/>
        <v>0</v>
      </c>
      <c r="BE996" s="385">
        <f t="shared" si="896"/>
        <v>0</v>
      </c>
      <c r="BF996" s="385">
        <f t="shared" si="897"/>
        <v>0</v>
      </c>
      <c r="BG996" s="385">
        <f t="shared" si="898"/>
        <v>0</v>
      </c>
      <c r="BH996" s="385">
        <f t="shared" si="899"/>
        <v>0</v>
      </c>
      <c r="BI996" s="385">
        <f t="shared" si="900"/>
        <v>0</v>
      </c>
      <c r="BJ996" s="385">
        <f t="shared" si="901"/>
        <v>0</v>
      </c>
      <c r="BK996" s="385">
        <f t="shared" si="902"/>
        <v>0</v>
      </c>
      <c r="BL996" s="385">
        <f t="shared" si="903"/>
        <v>0</v>
      </c>
      <c r="BM996" s="385">
        <f t="shared" si="904"/>
        <v>0</v>
      </c>
      <c r="BN996" s="385">
        <f t="shared" si="905"/>
        <v>0</v>
      </c>
      <c r="CK996" s="239">
        <f t="shared" si="927"/>
        <v>0</v>
      </c>
      <c r="CL996" s="239">
        <f t="shared" si="928"/>
        <v>0</v>
      </c>
    </row>
    <row r="997" spans="3:90" x14ac:dyDescent="0.35">
      <c r="C997" s="235"/>
      <c r="D997" s="246" t="str">
        <f t="shared" si="906"/>
        <v/>
      </c>
      <c r="E997" s="247" t="str">
        <f t="shared" si="907"/>
        <v/>
      </c>
      <c r="F997" s="248" t="str">
        <f t="shared" si="908"/>
        <v/>
      </c>
      <c r="G997" s="249" t="str">
        <f t="shared" si="909"/>
        <v/>
      </c>
      <c r="H997" s="250" t="str">
        <f t="shared" si="910"/>
        <v/>
      </c>
      <c r="I997" s="386" t="str">
        <f t="shared" si="871"/>
        <v/>
      </c>
      <c r="J997" s="387" t="str">
        <f t="shared" si="872"/>
        <v/>
      </c>
      <c r="K997" s="388" t="str">
        <f t="shared" si="873"/>
        <v/>
      </c>
      <c r="L997" s="389" t="str">
        <f t="shared" si="874"/>
        <v/>
      </c>
      <c r="M997" s="250" t="str">
        <f t="shared" si="875"/>
        <v/>
      </c>
      <c r="N997" s="246" t="b">
        <f t="shared" si="911"/>
        <v>0</v>
      </c>
      <c r="O997" s="246" t="b">
        <f t="shared" si="912"/>
        <v>0</v>
      </c>
      <c r="P997" s="246" t="b">
        <f t="shared" si="913"/>
        <v>0</v>
      </c>
      <c r="Q997" s="246" t="b">
        <f t="shared" si="914"/>
        <v>0</v>
      </c>
      <c r="R997" s="246" t="str">
        <f t="shared" si="915"/>
        <v>No</v>
      </c>
      <c r="S997" s="247" t="b">
        <f t="shared" si="876"/>
        <v>0</v>
      </c>
      <c r="T997" s="247" t="b">
        <f t="shared" si="877"/>
        <v>0</v>
      </c>
      <c r="U997" s="247" t="b">
        <f t="shared" si="878"/>
        <v>0</v>
      </c>
      <c r="V997" s="247" t="b">
        <f t="shared" si="879"/>
        <v>0</v>
      </c>
      <c r="W997" s="247" t="str">
        <f t="shared" si="916"/>
        <v>No</v>
      </c>
      <c r="X997" s="248" t="b">
        <f t="shared" si="880"/>
        <v>0</v>
      </c>
      <c r="Y997" s="248" t="b">
        <f t="shared" si="881"/>
        <v>0</v>
      </c>
      <c r="Z997" s="248" t="b">
        <f t="shared" si="882"/>
        <v>0</v>
      </c>
      <c r="AA997" s="248" t="b">
        <f t="shared" si="883"/>
        <v>0</v>
      </c>
      <c r="AB997" s="248" t="str">
        <f t="shared" si="917"/>
        <v>No</v>
      </c>
      <c r="AC997" s="249" t="b">
        <f t="shared" si="884"/>
        <v>0</v>
      </c>
      <c r="AD997" s="249" t="b">
        <f t="shared" si="885"/>
        <v>0</v>
      </c>
      <c r="AE997" s="249" t="b">
        <f t="shared" si="886"/>
        <v>0</v>
      </c>
      <c r="AF997" s="249" t="b">
        <f t="shared" si="887"/>
        <v>0</v>
      </c>
      <c r="AG997" s="249" t="str">
        <f t="shared" si="918"/>
        <v>No</v>
      </c>
      <c r="AH997" s="250" t="b">
        <f t="shared" si="888"/>
        <v>0</v>
      </c>
      <c r="AI997" s="250" t="b">
        <f t="shared" si="889"/>
        <v>0</v>
      </c>
      <c r="AJ997" s="250" t="b">
        <f t="shared" si="890"/>
        <v>0</v>
      </c>
      <c r="AK997" s="250" t="b">
        <f t="shared" si="891"/>
        <v>0</v>
      </c>
      <c r="AL997" s="250" t="str">
        <f t="shared" si="919"/>
        <v>No</v>
      </c>
      <c r="AN997" s="246" t="str">
        <f t="shared" si="920"/>
        <v/>
      </c>
      <c r="AO997" s="247" t="str">
        <f t="shared" si="921"/>
        <v/>
      </c>
      <c r="AP997" s="248" t="str">
        <f t="shared" si="922"/>
        <v/>
      </c>
      <c r="AQ997" s="249" t="str">
        <f t="shared" si="923"/>
        <v/>
      </c>
      <c r="AR997" s="250" t="str">
        <f t="shared" si="924"/>
        <v/>
      </c>
      <c r="AS997" s="234"/>
      <c r="AY997" s="385">
        <f t="shared" si="925"/>
        <v>0</v>
      </c>
      <c r="AZ997" s="385">
        <f t="shared" si="892"/>
        <v>0</v>
      </c>
      <c r="BA997" s="385">
        <f t="shared" si="926"/>
        <v>0</v>
      </c>
      <c r="BB997" s="385">
        <f t="shared" si="893"/>
        <v>0</v>
      </c>
      <c r="BC997" s="385">
        <f t="shared" si="894"/>
        <v>0</v>
      </c>
      <c r="BD997" s="385">
        <f t="shared" si="895"/>
        <v>0</v>
      </c>
      <c r="BE997" s="385">
        <f t="shared" si="896"/>
        <v>0</v>
      </c>
      <c r="BF997" s="385">
        <f t="shared" si="897"/>
        <v>0</v>
      </c>
      <c r="BG997" s="385">
        <f t="shared" si="898"/>
        <v>0</v>
      </c>
      <c r="BH997" s="385">
        <f t="shared" si="899"/>
        <v>0</v>
      </c>
      <c r="BI997" s="385">
        <f t="shared" si="900"/>
        <v>0</v>
      </c>
      <c r="BJ997" s="385">
        <f t="shared" si="901"/>
        <v>0</v>
      </c>
      <c r="BK997" s="385">
        <f t="shared" si="902"/>
        <v>0</v>
      </c>
      <c r="BL997" s="385">
        <f t="shared" si="903"/>
        <v>0</v>
      </c>
      <c r="BM997" s="385">
        <f t="shared" si="904"/>
        <v>0</v>
      </c>
      <c r="BN997" s="385">
        <f t="shared" si="905"/>
        <v>0</v>
      </c>
      <c r="CK997" s="239">
        <f t="shared" si="927"/>
        <v>0</v>
      </c>
      <c r="CL997" s="239">
        <f t="shared" si="928"/>
        <v>0</v>
      </c>
    </row>
    <row r="998" spans="3:90" x14ac:dyDescent="0.35">
      <c r="C998" s="235"/>
      <c r="D998" s="246" t="str">
        <f t="shared" si="906"/>
        <v/>
      </c>
      <c r="E998" s="247" t="str">
        <f t="shared" si="907"/>
        <v/>
      </c>
      <c r="F998" s="248" t="str">
        <f t="shared" si="908"/>
        <v/>
      </c>
      <c r="G998" s="249" t="str">
        <f t="shared" si="909"/>
        <v/>
      </c>
      <c r="H998" s="250" t="str">
        <f t="shared" si="910"/>
        <v/>
      </c>
      <c r="I998" s="386" t="str">
        <f t="shared" si="871"/>
        <v/>
      </c>
      <c r="J998" s="387" t="str">
        <f t="shared" si="872"/>
        <v/>
      </c>
      <c r="K998" s="388" t="str">
        <f t="shared" si="873"/>
        <v/>
      </c>
      <c r="L998" s="389" t="str">
        <f t="shared" si="874"/>
        <v/>
      </c>
      <c r="M998" s="250" t="str">
        <f t="shared" si="875"/>
        <v/>
      </c>
      <c r="N998" s="246" t="b">
        <f t="shared" si="911"/>
        <v>0</v>
      </c>
      <c r="O998" s="246" t="b">
        <f t="shared" si="912"/>
        <v>0</v>
      </c>
      <c r="P998" s="246" t="b">
        <f t="shared" si="913"/>
        <v>0</v>
      </c>
      <c r="Q998" s="246" t="b">
        <f t="shared" si="914"/>
        <v>0</v>
      </c>
      <c r="R998" s="246" t="str">
        <f t="shared" si="915"/>
        <v>No</v>
      </c>
      <c r="S998" s="247" t="b">
        <f t="shared" si="876"/>
        <v>0</v>
      </c>
      <c r="T998" s="247" t="b">
        <f t="shared" si="877"/>
        <v>0</v>
      </c>
      <c r="U998" s="247" t="b">
        <f t="shared" si="878"/>
        <v>0</v>
      </c>
      <c r="V998" s="247" t="b">
        <f t="shared" si="879"/>
        <v>0</v>
      </c>
      <c r="W998" s="247" t="str">
        <f t="shared" si="916"/>
        <v>No</v>
      </c>
      <c r="X998" s="248" t="b">
        <f t="shared" si="880"/>
        <v>0</v>
      </c>
      <c r="Y998" s="248" t="b">
        <f t="shared" si="881"/>
        <v>0</v>
      </c>
      <c r="Z998" s="248" t="b">
        <f t="shared" si="882"/>
        <v>0</v>
      </c>
      <c r="AA998" s="248" t="b">
        <f t="shared" si="883"/>
        <v>0</v>
      </c>
      <c r="AB998" s="248" t="str">
        <f t="shared" si="917"/>
        <v>No</v>
      </c>
      <c r="AC998" s="249" t="b">
        <f t="shared" si="884"/>
        <v>0</v>
      </c>
      <c r="AD998" s="249" t="b">
        <f t="shared" si="885"/>
        <v>0</v>
      </c>
      <c r="AE998" s="249" t="b">
        <f t="shared" si="886"/>
        <v>0</v>
      </c>
      <c r="AF998" s="249" t="b">
        <f t="shared" si="887"/>
        <v>0</v>
      </c>
      <c r="AG998" s="249" t="str">
        <f t="shared" si="918"/>
        <v>No</v>
      </c>
      <c r="AH998" s="250" t="b">
        <f t="shared" si="888"/>
        <v>0</v>
      </c>
      <c r="AI998" s="250" t="b">
        <f t="shared" si="889"/>
        <v>0</v>
      </c>
      <c r="AJ998" s="250" t="b">
        <f t="shared" si="890"/>
        <v>0</v>
      </c>
      <c r="AK998" s="250" t="b">
        <f t="shared" si="891"/>
        <v>0</v>
      </c>
      <c r="AL998" s="250" t="str">
        <f t="shared" si="919"/>
        <v>No</v>
      </c>
      <c r="AN998" s="246" t="str">
        <f t="shared" si="920"/>
        <v/>
      </c>
      <c r="AO998" s="247" t="str">
        <f t="shared" si="921"/>
        <v/>
      </c>
      <c r="AP998" s="248" t="str">
        <f t="shared" si="922"/>
        <v/>
      </c>
      <c r="AQ998" s="249" t="str">
        <f t="shared" si="923"/>
        <v/>
      </c>
      <c r="AR998" s="250" t="str">
        <f t="shared" si="924"/>
        <v/>
      </c>
      <c r="AS998" s="234"/>
      <c r="AY998" s="385">
        <f t="shared" si="925"/>
        <v>0</v>
      </c>
      <c r="AZ998" s="385">
        <f t="shared" si="892"/>
        <v>0</v>
      </c>
      <c r="BA998" s="385">
        <f t="shared" si="926"/>
        <v>0</v>
      </c>
      <c r="BB998" s="385">
        <f t="shared" si="893"/>
        <v>0</v>
      </c>
      <c r="BC998" s="385">
        <f t="shared" si="894"/>
        <v>0</v>
      </c>
      <c r="BD998" s="385">
        <f t="shared" si="895"/>
        <v>0</v>
      </c>
      <c r="BE998" s="385">
        <f t="shared" si="896"/>
        <v>0</v>
      </c>
      <c r="BF998" s="385">
        <f t="shared" si="897"/>
        <v>0</v>
      </c>
      <c r="BG998" s="385">
        <f t="shared" si="898"/>
        <v>0</v>
      </c>
      <c r="BH998" s="385">
        <f t="shared" si="899"/>
        <v>0</v>
      </c>
      <c r="BI998" s="385">
        <f t="shared" si="900"/>
        <v>0</v>
      </c>
      <c r="BJ998" s="385">
        <f t="shared" si="901"/>
        <v>0</v>
      </c>
      <c r="BK998" s="385">
        <f t="shared" si="902"/>
        <v>0</v>
      </c>
      <c r="BL998" s="385">
        <f t="shared" si="903"/>
        <v>0</v>
      </c>
      <c r="BM998" s="385">
        <f t="shared" si="904"/>
        <v>0</v>
      </c>
      <c r="BN998" s="385">
        <f t="shared" si="905"/>
        <v>0</v>
      </c>
      <c r="CK998" s="239">
        <f t="shared" si="927"/>
        <v>0</v>
      </c>
      <c r="CL998" s="239">
        <f t="shared" si="928"/>
        <v>0</v>
      </c>
    </row>
    <row r="999" spans="3:90" x14ac:dyDescent="0.35">
      <c r="C999" s="235"/>
      <c r="D999" s="246" t="str">
        <f t="shared" si="906"/>
        <v/>
      </c>
      <c r="E999" s="247" t="str">
        <f t="shared" si="907"/>
        <v/>
      </c>
      <c r="F999" s="248" t="str">
        <f t="shared" si="908"/>
        <v/>
      </c>
      <c r="G999" s="249" t="str">
        <f t="shared" si="909"/>
        <v/>
      </c>
      <c r="H999" s="250" t="str">
        <f t="shared" si="910"/>
        <v/>
      </c>
      <c r="I999" s="386" t="str">
        <f t="shared" si="871"/>
        <v/>
      </c>
      <c r="J999" s="387" t="str">
        <f t="shared" si="872"/>
        <v/>
      </c>
      <c r="K999" s="388" t="str">
        <f t="shared" si="873"/>
        <v/>
      </c>
      <c r="L999" s="389" t="str">
        <f t="shared" si="874"/>
        <v/>
      </c>
      <c r="M999" s="250" t="str">
        <f t="shared" si="875"/>
        <v/>
      </c>
      <c r="N999" s="246" t="b">
        <f t="shared" si="911"/>
        <v>0</v>
      </c>
      <c r="O999" s="246" t="b">
        <f t="shared" si="912"/>
        <v>0</v>
      </c>
      <c r="P999" s="246" t="b">
        <f t="shared" si="913"/>
        <v>0</v>
      </c>
      <c r="Q999" s="246" t="b">
        <f t="shared" si="914"/>
        <v>0</v>
      </c>
      <c r="R999" s="246" t="str">
        <f t="shared" si="915"/>
        <v>No</v>
      </c>
      <c r="S999" s="247" t="b">
        <f t="shared" si="876"/>
        <v>0</v>
      </c>
      <c r="T999" s="247" t="b">
        <f t="shared" si="877"/>
        <v>0</v>
      </c>
      <c r="U999" s="247" t="b">
        <f t="shared" si="878"/>
        <v>0</v>
      </c>
      <c r="V999" s="247" t="b">
        <f t="shared" si="879"/>
        <v>0</v>
      </c>
      <c r="W999" s="247" t="str">
        <f t="shared" si="916"/>
        <v>No</v>
      </c>
      <c r="X999" s="248" t="b">
        <f t="shared" si="880"/>
        <v>0</v>
      </c>
      <c r="Y999" s="248" t="b">
        <f t="shared" si="881"/>
        <v>0</v>
      </c>
      <c r="Z999" s="248" t="b">
        <f t="shared" si="882"/>
        <v>0</v>
      </c>
      <c r="AA999" s="248" t="b">
        <f t="shared" si="883"/>
        <v>0</v>
      </c>
      <c r="AB999" s="248" t="str">
        <f t="shared" si="917"/>
        <v>No</v>
      </c>
      <c r="AC999" s="249" t="b">
        <f t="shared" si="884"/>
        <v>0</v>
      </c>
      <c r="AD999" s="249" t="b">
        <f t="shared" si="885"/>
        <v>0</v>
      </c>
      <c r="AE999" s="249" t="b">
        <f t="shared" si="886"/>
        <v>0</v>
      </c>
      <c r="AF999" s="249" t="b">
        <f t="shared" si="887"/>
        <v>0</v>
      </c>
      <c r="AG999" s="249" t="str">
        <f t="shared" si="918"/>
        <v>No</v>
      </c>
      <c r="AH999" s="250" t="b">
        <f t="shared" si="888"/>
        <v>0</v>
      </c>
      <c r="AI999" s="250" t="b">
        <f t="shared" si="889"/>
        <v>0</v>
      </c>
      <c r="AJ999" s="250" t="b">
        <f t="shared" si="890"/>
        <v>0</v>
      </c>
      <c r="AK999" s="250" t="b">
        <f t="shared" si="891"/>
        <v>0</v>
      </c>
      <c r="AL999" s="250" t="str">
        <f t="shared" si="919"/>
        <v>No</v>
      </c>
      <c r="AN999" s="246" t="str">
        <f t="shared" si="920"/>
        <v/>
      </c>
      <c r="AO999" s="247" t="str">
        <f t="shared" si="921"/>
        <v/>
      </c>
      <c r="AP999" s="248" t="str">
        <f t="shared" si="922"/>
        <v/>
      </c>
      <c r="AQ999" s="249" t="str">
        <f t="shared" si="923"/>
        <v/>
      </c>
      <c r="AR999" s="250" t="str">
        <f t="shared" si="924"/>
        <v/>
      </c>
      <c r="AS999" s="234"/>
      <c r="AY999" s="385">
        <f t="shared" si="925"/>
        <v>0</v>
      </c>
      <c r="AZ999" s="385">
        <f t="shared" si="892"/>
        <v>0</v>
      </c>
      <c r="BA999" s="385">
        <f t="shared" si="926"/>
        <v>0</v>
      </c>
      <c r="BB999" s="385">
        <f t="shared" si="893"/>
        <v>0</v>
      </c>
      <c r="BC999" s="385">
        <f t="shared" si="894"/>
        <v>0</v>
      </c>
      <c r="BD999" s="385">
        <f t="shared" si="895"/>
        <v>0</v>
      </c>
      <c r="BE999" s="385">
        <f t="shared" si="896"/>
        <v>0</v>
      </c>
      <c r="BF999" s="385">
        <f t="shared" si="897"/>
        <v>0</v>
      </c>
      <c r="BG999" s="385">
        <f t="shared" si="898"/>
        <v>0</v>
      </c>
      <c r="BH999" s="385">
        <f t="shared" si="899"/>
        <v>0</v>
      </c>
      <c r="BI999" s="385">
        <f t="shared" si="900"/>
        <v>0</v>
      </c>
      <c r="BJ999" s="385">
        <f t="shared" si="901"/>
        <v>0</v>
      </c>
      <c r="BK999" s="385">
        <f t="shared" si="902"/>
        <v>0</v>
      </c>
      <c r="BL999" s="385">
        <f t="shared" si="903"/>
        <v>0</v>
      </c>
      <c r="BM999" s="385">
        <f t="shared" si="904"/>
        <v>0</v>
      </c>
      <c r="BN999" s="385">
        <f t="shared" si="905"/>
        <v>0</v>
      </c>
      <c r="CK999" s="239">
        <f t="shared" si="927"/>
        <v>0</v>
      </c>
      <c r="CL999" s="239">
        <f t="shared" si="928"/>
        <v>0</v>
      </c>
    </row>
    <row r="1000" spans="3:90" x14ac:dyDescent="0.35">
      <c r="C1000" s="235"/>
      <c r="D1000" s="246" t="str">
        <f t="shared" si="906"/>
        <v/>
      </c>
      <c r="E1000" s="247" t="str">
        <f t="shared" si="907"/>
        <v/>
      </c>
      <c r="F1000" s="248" t="str">
        <f t="shared" si="908"/>
        <v/>
      </c>
      <c r="G1000" s="249" t="str">
        <f t="shared" si="909"/>
        <v/>
      </c>
      <c r="H1000" s="250" t="str">
        <f t="shared" si="910"/>
        <v/>
      </c>
      <c r="I1000" s="386" t="str">
        <f t="shared" si="871"/>
        <v/>
      </c>
      <c r="J1000" s="387" t="str">
        <f t="shared" si="872"/>
        <v/>
      </c>
      <c r="K1000" s="388" t="str">
        <f t="shared" si="873"/>
        <v/>
      </c>
      <c r="L1000" s="389" t="str">
        <f t="shared" si="874"/>
        <v/>
      </c>
      <c r="M1000" s="250" t="str">
        <f t="shared" si="875"/>
        <v/>
      </c>
      <c r="N1000" s="246" t="b">
        <f t="shared" si="911"/>
        <v>0</v>
      </c>
      <c r="O1000" s="246" t="b">
        <f t="shared" si="912"/>
        <v>0</v>
      </c>
      <c r="P1000" s="246" t="b">
        <f t="shared" si="913"/>
        <v>0</v>
      </c>
      <c r="Q1000" s="246" t="b">
        <f t="shared" si="914"/>
        <v>0</v>
      </c>
      <c r="R1000" s="246" t="str">
        <f t="shared" si="915"/>
        <v>No</v>
      </c>
      <c r="S1000" s="247" t="b">
        <f t="shared" si="876"/>
        <v>0</v>
      </c>
      <c r="T1000" s="247" t="b">
        <f t="shared" si="877"/>
        <v>0</v>
      </c>
      <c r="U1000" s="247" t="b">
        <f t="shared" si="878"/>
        <v>0</v>
      </c>
      <c r="V1000" s="247" t="b">
        <f t="shared" si="879"/>
        <v>0</v>
      </c>
      <c r="W1000" s="247" t="str">
        <f t="shared" si="916"/>
        <v>No</v>
      </c>
      <c r="X1000" s="248" t="b">
        <f t="shared" si="880"/>
        <v>0</v>
      </c>
      <c r="Y1000" s="248" t="b">
        <f t="shared" si="881"/>
        <v>0</v>
      </c>
      <c r="Z1000" s="248" t="b">
        <f t="shared" si="882"/>
        <v>0</v>
      </c>
      <c r="AA1000" s="248" t="b">
        <f t="shared" si="883"/>
        <v>0</v>
      </c>
      <c r="AB1000" s="248" t="str">
        <f t="shared" si="917"/>
        <v>No</v>
      </c>
      <c r="AC1000" s="249" t="b">
        <f t="shared" si="884"/>
        <v>0</v>
      </c>
      <c r="AD1000" s="249" t="b">
        <f t="shared" si="885"/>
        <v>0</v>
      </c>
      <c r="AE1000" s="249" t="b">
        <f t="shared" si="886"/>
        <v>0</v>
      </c>
      <c r="AF1000" s="249" t="b">
        <f t="shared" si="887"/>
        <v>0</v>
      </c>
      <c r="AG1000" s="249" t="str">
        <f t="shared" si="918"/>
        <v>No</v>
      </c>
      <c r="AH1000" s="250" t="b">
        <f t="shared" si="888"/>
        <v>0</v>
      </c>
      <c r="AI1000" s="250" t="b">
        <f t="shared" si="889"/>
        <v>0</v>
      </c>
      <c r="AJ1000" s="250" t="b">
        <f t="shared" si="890"/>
        <v>0</v>
      </c>
      <c r="AK1000" s="250" t="b">
        <f t="shared" si="891"/>
        <v>0</v>
      </c>
      <c r="AL1000" s="250" t="str">
        <f t="shared" si="919"/>
        <v>No</v>
      </c>
      <c r="AN1000" s="246" t="str">
        <f t="shared" si="920"/>
        <v/>
      </c>
      <c r="AO1000" s="247" t="str">
        <f t="shared" si="921"/>
        <v/>
      </c>
      <c r="AP1000" s="248" t="str">
        <f t="shared" si="922"/>
        <v/>
      </c>
      <c r="AQ1000" s="249" t="str">
        <f t="shared" si="923"/>
        <v/>
      </c>
      <c r="AR1000" s="250" t="str">
        <f t="shared" si="924"/>
        <v/>
      </c>
      <c r="AS1000" s="234"/>
      <c r="AY1000" s="385">
        <f t="shared" si="925"/>
        <v>0</v>
      </c>
      <c r="AZ1000" s="385">
        <f t="shared" si="892"/>
        <v>0</v>
      </c>
      <c r="BA1000" s="385">
        <f t="shared" si="926"/>
        <v>0</v>
      </c>
      <c r="BB1000" s="385">
        <f t="shared" si="893"/>
        <v>0</v>
      </c>
      <c r="BC1000" s="385">
        <f t="shared" si="894"/>
        <v>0</v>
      </c>
      <c r="BD1000" s="385">
        <f t="shared" si="895"/>
        <v>0</v>
      </c>
      <c r="BE1000" s="385">
        <f t="shared" si="896"/>
        <v>0</v>
      </c>
      <c r="BF1000" s="385">
        <f t="shared" si="897"/>
        <v>0</v>
      </c>
      <c r="BG1000" s="385">
        <f t="shared" si="898"/>
        <v>0</v>
      </c>
      <c r="BH1000" s="385">
        <f t="shared" si="899"/>
        <v>0</v>
      </c>
      <c r="BI1000" s="385">
        <f t="shared" si="900"/>
        <v>0</v>
      </c>
      <c r="BJ1000" s="385">
        <f t="shared" si="901"/>
        <v>0</v>
      </c>
      <c r="BK1000" s="385">
        <f t="shared" si="902"/>
        <v>0</v>
      </c>
      <c r="BL1000" s="385">
        <f t="shared" si="903"/>
        <v>0</v>
      </c>
      <c r="BM1000" s="385">
        <f t="shared" si="904"/>
        <v>0</v>
      </c>
      <c r="BN1000" s="385">
        <f t="shared" si="905"/>
        <v>0</v>
      </c>
      <c r="CK1000" s="239">
        <f t="shared" si="927"/>
        <v>0</v>
      </c>
      <c r="CL1000" s="239">
        <f t="shared" si="928"/>
        <v>0</v>
      </c>
    </row>
    <row r="1001" spans="3:90" x14ac:dyDescent="0.35">
      <c r="C1001" s="235"/>
      <c r="D1001" s="246" t="str">
        <f t="shared" si="906"/>
        <v/>
      </c>
      <c r="E1001" s="247" t="str">
        <f t="shared" si="907"/>
        <v/>
      </c>
      <c r="F1001" s="248" t="str">
        <f t="shared" si="908"/>
        <v/>
      </c>
      <c r="G1001" s="249" t="str">
        <f t="shared" si="909"/>
        <v/>
      </c>
      <c r="H1001" s="250" t="str">
        <f t="shared" si="910"/>
        <v/>
      </c>
      <c r="I1001" s="386" t="str">
        <f t="shared" si="871"/>
        <v/>
      </c>
      <c r="J1001" s="387" t="str">
        <f t="shared" si="872"/>
        <v/>
      </c>
      <c r="K1001" s="388" t="str">
        <f t="shared" si="873"/>
        <v/>
      </c>
      <c r="L1001" s="389" t="str">
        <f t="shared" si="874"/>
        <v/>
      </c>
      <c r="M1001" s="250" t="str">
        <f t="shared" si="875"/>
        <v/>
      </c>
      <c r="N1001" s="246" t="b">
        <f t="shared" si="911"/>
        <v>0</v>
      </c>
      <c r="O1001" s="246" t="b">
        <f t="shared" si="912"/>
        <v>0</v>
      </c>
      <c r="P1001" s="246" t="b">
        <f t="shared" si="913"/>
        <v>0</v>
      </c>
      <c r="Q1001" s="246" t="b">
        <f t="shared" si="914"/>
        <v>0</v>
      </c>
      <c r="R1001" s="246" t="str">
        <f t="shared" si="915"/>
        <v>No</v>
      </c>
      <c r="S1001" s="247" t="b">
        <f t="shared" si="876"/>
        <v>0</v>
      </c>
      <c r="T1001" s="247" t="b">
        <f t="shared" si="877"/>
        <v>0</v>
      </c>
      <c r="U1001" s="247" t="b">
        <f t="shared" si="878"/>
        <v>0</v>
      </c>
      <c r="V1001" s="247" t="b">
        <f t="shared" si="879"/>
        <v>0</v>
      </c>
      <c r="W1001" s="247" t="str">
        <f t="shared" si="916"/>
        <v>No</v>
      </c>
      <c r="X1001" s="248" t="b">
        <f t="shared" si="880"/>
        <v>0</v>
      </c>
      <c r="Y1001" s="248" t="b">
        <f t="shared" si="881"/>
        <v>0</v>
      </c>
      <c r="Z1001" s="248" t="b">
        <f t="shared" si="882"/>
        <v>0</v>
      </c>
      <c r="AA1001" s="248" t="b">
        <f t="shared" si="883"/>
        <v>0</v>
      </c>
      <c r="AB1001" s="248" t="str">
        <f t="shared" si="917"/>
        <v>No</v>
      </c>
      <c r="AC1001" s="249" t="b">
        <f t="shared" si="884"/>
        <v>0</v>
      </c>
      <c r="AD1001" s="249" t="b">
        <f t="shared" si="885"/>
        <v>0</v>
      </c>
      <c r="AE1001" s="249" t="b">
        <f t="shared" si="886"/>
        <v>0</v>
      </c>
      <c r="AF1001" s="249" t="b">
        <f t="shared" si="887"/>
        <v>0</v>
      </c>
      <c r="AG1001" s="249" t="str">
        <f t="shared" si="918"/>
        <v>No</v>
      </c>
      <c r="AH1001" s="250" t="b">
        <f t="shared" si="888"/>
        <v>0</v>
      </c>
      <c r="AI1001" s="250" t="b">
        <f t="shared" si="889"/>
        <v>0</v>
      </c>
      <c r="AJ1001" s="250" t="b">
        <f t="shared" si="890"/>
        <v>0</v>
      </c>
      <c r="AK1001" s="250" t="b">
        <f t="shared" si="891"/>
        <v>0</v>
      </c>
      <c r="AL1001" s="250" t="str">
        <f t="shared" si="919"/>
        <v>No</v>
      </c>
      <c r="AN1001" s="246" t="str">
        <f t="shared" si="920"/>
        <v/>
      </c>
      <c r="AO1001" s="247" t="str">
        <f t="shared" si="921"/>
        <v/>
      </c>
      <c r="AP1001" s="248" t="str">
        <f t="shared" si="922"/>
        <v/>
      </c>
      <c r="AQ1001" s="249" t="str">
        <f t="shared" si="923"/>
        <v/>
      </c>
      <c r="AR1001" s="250" t="str">
        <f t="shared" si="924"/>
        <v/>
      </c>
      <c r="AS1001" s="234"/>
      <c r="AY1001" s="385">
        <f t="shared" si="925"/>
        <v>0</v>
      </c>
      <c r="AZ1001" s="385">
        <f t="shared" si="892"/>
        <v>0</v>
      </c>
      <c r="BA1001" s="385">
        <f t="shared" si="926"/>
        <v>0</v>
      </c>
      <c r="BB1001" s="385">
        <f t="shared" si="893"/>
        <v>0</v>
      </c>
      <c r="BC1001" s="385">
        <f t="shared" si="894"/>
        <v>0</v>
      </c>
      <c r="BD1001" s="385">
        <f t="shared" si="895"/>
        <v>0</v>
      </c>
      <c r="BE1001" s="385">
        <f t="shared" si="896"/>
        <v>0</v>
      </c>
      <c r="BF1001" s="385">
        <f t="shared" si="897"/>
        <v>0</v>
      </c>
      <c r="BG1001" s="385">
        <f t="shared" si="898"/>
        <v>0</v>
      </c>
      <c r="BH1001" s="385">
        <f t="shared" si="899"/>
        <v>0</v>
      </c>
      <c r="BI1001" s="385">
        <f t="shared" si="900"/>
        <v>0</v>
      </c>
      <c r="BJ1001" s="385">
        <f t="shared" si="901"/>
        <v>0</v>
      </c>
      <c r="BK1001" s="385">
        <f t="shared" si="902"/>
        <v>0</v>
      </c>
      <c r="BL1001" s="385">
        <f t="shared" si="903"/>
        <v>0</v>
      </c>
      <c r="BM1001" s="385">
        <f t="shared" si="904"/>
        <v>0</v>
      </c>
      <c r="BN1001" s="385">
        <f t="shared" si="905"/>
        <v>0</v>
      </c>
      <c r="CK1001" s="239">
        <f t="shared" si="927"/>
        <v>0</v>
      </c>
      <c r="CL1001" s="239">
        <f t="shared" si="928"/>
        <v>0</v>
      </c>
    </row>
    <row r="1002" spans="3:90" x14ac:dyDescent="0.35">
      <c r="C1002" s="235"/>
      <c r="D1002" s="246" t="str">
        <f t="shared" si="906"/>
        <v/>
      </c>
      <c r="E1002" s="247" t="str">
        <f t="shared" si="907"/>
        <v/>
      </c>
      <c r="F1002" s="248" t="str">
        <f t="shared" si="908"/>
        <v/>
      </c>
      <c r="G1002" s="249" t="str">
        <f t="shared" si="909"/>
        <v/>
      </c>
      <c r="H1002" s="250" t="str">
        <f t="shared" si="910"/>
        <v/>
      </c>
      <c r="I1002" s="386" t="str">
        <f t="shared" si="871"/>
        <v/>
      </c>
      <c r="J1002" s="387" t="str">
        <f t="shared" si="872"/>
        <v/>
      </c>
      <c r="K1002" s="388" t="str">
        <f t="shared" si="873"/>
        <v/>
      </c>
      <c r="L1002" s="389" t="str">
        <f t="shared" si="874"/>
        <v/>
      </c>
      <c r="M1002" s="250" t="str">
        <f t="shared" si="875"/>
        <v/>
      </c>
      <c r="N1002" s="246" t="b">
        <f t="shared" si="911"/>
        <v>0</v>
      </c>
      <c r="O1002" s="246" t="b">
        <f t="shared" si="912"/>
        <v>0</v>
      </c>
      <c r="P1002" s="246" t="b">
        <f t="shared" si="913"/>
        <v>0</v>
      </c>
      <c r="Q1002" s="246" t="b">
        <f t="shared" si="914"/>
        <v>0</v>
      </c>
      <c r="R1002" s="246" t="str">
        <f t="shared" si="915"/>
        <v>No</v>
      </c>
      <c r="S1002" s="247" t="b">
        <f t="shared" si="876"/>
        <v>0</v>
      </c>
      <c r="T1002" s="247" t="b">
        <f t="shared" si="877"/>
        <v>0</v>
      </c>
      <c r="U1002" s="247" t="b">
        <f t="shared" si="878"/>
        <v>0</v>
      </c>
      <c r="V1002" s="247" t="b">
        <f t="shared" si="879"/>
        <v>0</v>
      </c>
      <c r="W1002" s="247" t="str">
        <f t="shared" si="916"/>
        <v>No</v>
      </c>
      <c r="X1002" s="248" t="b">
        <f t="shared" si="880"/>
        <v>0</v>
      </c>
      <c r="Y1002" s="248" t="b">
        <f t="shared" si="881"/>
        <v>0</v>
      </c>
      <c r="Z1002" s="248" t="b">
        <f t="shared" si="882"/>
        <v>0</v>
      </c>
      <c r="AA1002" s="248" t="b">
        <f t="shared" si="883"/>
        <v>0</v>
      </c>
      <c r="AB1002" s="248" t="str">
        <f t="shared" si="917"/>
        <v>No</v>
      </c>
      <c r="AC1002" s="249" t="b">
        <f t="shared" si="884"/>
        <v>0</v>
      </c>
      <c r="AD1002" s="249" t="b">
        <f t="shared" si="885"/>
        <v>0</v>
      </c>
      <c r="AE1002" s="249" t="b">
        <f t="shared" si="886"/>
        <v>0</v>
      </c>
      <c r="AF1002" s="249" t="b">
        <f t="shared" si="887"/>
        <v>0</v>
      </c>
      <c r="AG1002" s="249" t="str">
        <f t="shared" si="918"/>
        <v>No</v>
      </c>
      <c r="AH1002" s="250" t="b">
        <f t="shared" si="888"/>
        <v>0</v>
      </c>
      <c r="AI1002" s="250" t="b">
        <f t="shared" si="889"/>
        <v>0</v>
      </c>
      <c r="AJ1002" s="250" t="b">
        <f t="shared" si="890"/>
        <v>0</v>
      </c>
      <c r="AK1002" s="250" t="b">
        <f t="shared" si="891"/>
        <v>0</v>
      </c>
      <c r="AL1002" s="250" t="str">
        <f t="shared" si="919"/>
        <v>No</v>
      </c>
      <c r="AN1002" s="246" t="str">
        <f t="shared" si="920"/>
        <v/>
      </c>
      <c r="AO1002" s="247" t="str">
        <f t="shared" si="921"/>
        <v/>
      </c>
      <c r="AP1002" s="248" t="str">
        <f t="shared" si="922"/>
        <v/>
      </c>
      <c r="AQ1002" s="249" t="str">
        <f t="shared" si="923"/>
        <v/>
      </c>
      <c r="AR1002" s="250" t="str">
        <f t="shared" si="924"/>
        <v/>
      </c>
      <c r="AS1002" s="234"/>
      <c r="AY1002" s="385">
        <f t="shared" si="925"/>
        <v>0</v>
      </c>
      <c r="AZ1002" s="385">
        <f t="shared" si="892"/>
        <v>0</v>
      </c>
      <c r="BA1002" s="385">
        <f t="shared" si="926"/>
        <v>0</v>
      </c>
      <c r="BB1002" s="385">
        <f t="shared" si="893"/>
        <v>0</v>
      </c>
      <c r="BC1002" s="385">
        <f t="shared" si="894"/>
        <v>0</v>
      </c>
      <c r="BD1002" s="385">
        <f t="shared" si="895"/>
        <v>0</v>
      </c>
      <c r="BE1002" s="385">
        <f t="shared" si="896"/>
        <v>0</v>
      </c>
      <c r="BF1002" s="385">
        <f t="shared" si="897"/>
        <v>0</v>
      </c>
      <c r="BG1002" s="385">
        <f t="shared" si="898"/>
        <v>0</v>
      </c>
      <c r="BH1002" s="385">
        <f t="shared" si="899"/>
        <v>0</v>
      </c>
      <c r="BI1002" s="385">
        <f t="shared" si="900"/>
        <v>0</v>
      </c>
      <c r="BJ1002" s="385">
        <f t="shared" si="901"/>
        <v>0</v>
      </c>
      <c r="BK1002" s="385">
        <f t="shared" si="902"/>
        <v>0</v>
      </c>
      <c r="BL1002" s="385">
        <f t="shared" si="903"/>
        <v>0</v>
      </c>
      <c r="BM1002" s="385">
        <f t="shared" si="904"/>
        <v>0</v>
      </c>
      <c r="BN1002" s="385">
        <f t="shared" si="905"/>
        <v>0</v>
      </c>
      <c r="CK1002" s="239">
        <f t="shared" si="927"/>
        <v>0</v>
      </c>
      <c r="CL1002" s="239">
        <f t="shared" si="928"/>
        <v>0</v>
      </c>
    </row>
    <row r="1003" spans="3:90" x14ac:dyDescent="0.35">
      <c r="C1003" s="235"/>
      <c r="D1003" s="246" t="str">
        <f t="shared" si="906"/>
        <v/>
      </c>
      <c r="E1003" s="247" t="str">
        <f t="shared" si="907"/>
        <v/>
      </c>
      <c r="F1003" s="248" t="str">
        <f t="shared" si="908"/>
        <v/>
      </c>
      <c r="G1003" s="249" t="str">
        <f t="shared" si="909"/>
        <v/>
      </c>
      <c r="H1003" s="250" t="str">
        <f t="shared" si="910"/>
        <v/>
      </c>
      <c r="I1003" s="386" t="str">
        <f t="shared" si="871"/>
        <v/>
      </c>
      <c r="J1003" s="387" t="str">
        <f t="shared" si="872"/>
        <v/>
      </c>
      <c r="K1003" s="388" t="str">
        <f t="shared" si="873"/>
        <v/>
      </c>
      <c r="L1003" s="389" t="str">
        <f t="shared" si="874"/>
        <v/>
      </c>
      <c r="M1003" s="250" t="str">
        <f t="shared" si="875"/>
        <v/>
      </c>
      <c r="N1003" s="246" t="b">
        <f t="shared" si="911"/>
        <v>0</v>
      </c>
      <c r="O1003" s="246" t="b">
        <f t="shared" si="912"/>
        <v>0</v>
      </c>
      <c r="P1003" s="246" t="b">
        <f t="shared" si="913"/>
        <v>0</v>
      </c>
      <c r="Q1003" s="246" t="b">
        <f t="shared" si="914"/>
        <v>0</v>
      </c>
      <c r="R1003" s="246" t="str">
        <f t="shared" si="915"/>
        <v>No</v>
      </c>
      <c r="S1003" s="247" t="b">
        <f t="shared" si="876"/>
        <v>0</v>
      </c>
      <c r="T1003" s="247" t="b">
        <f t="shared" si="877"/>
        <v>0</v>
      </c>
      <c r="U1003" s="247" t="b">
        <f t="shared" si="878"/>
        <v>0</v>
      </c>
      <c r="V1003" s="247" t="b">
        <f t="shared" si="879"/>
        <v>0</v>
      </c>
      <c r="W1003" s="247" t="str">
        <f t="shared" si="916"/>
        <v>No</v>
      </c>
      <c r="X1003" s="248" t="b">
        <f t="shared" si="880"/>
        <v>0</v>
      </c>
      <c r="Y1003" s="248" t="b">
        <f t="shared" si="881"/>
        <v>0</v>
      </c>
      <c r="Z1003" s="248" t="b">
        <f t="shared" si="882"/>
        <v>0</v>
      </c>
      <c r="AA1003" s="248" t="b">
        <f t="shared" si="883"/>
        <v>0</v>
      </c>
      <c r="AB1003" s="248" t="str">
        <f t="shared" si="917"/>
        <v>No</v>
      </c>
      <c r="AC1003" s="249" t="b">
        <f t="shared" si="884"/>
        <v>0</v>
      </c>
      <c r="AD1003" s="249" t="b">
        <f t="shared" si="885"/>
        <v>0</v>
      </c>
      <c r="AE1003" s="249" t="b">
        <f t="shared" si="886"/>
        <v>0</v>
      </c>
      <c r="AF1003" s="249" t="b">
        <f t="shared" si="887"/>
        <v>0</v>
      </c>
      <c r="AG1003" s="249" t="str">
        <f t="shared" si="918"/>
        <v>No</v>
      </c>
      <c r="AH1003" s="250" t="b">
        <f t="shared" si="888"/>
        <v>0</v>
      </c>
      <c r="AI1003" s="250" t="b">
        <f t="shared" si="889"/>
        <v>0</v>
      </c>
      <c r="AJ1003" s="250" t="b">
        <f t="shared" si="890"/>
        <v>0</v>
      </c>
      <c r="AK1003" s="250" t="b">
        <f t="shared" si="891"/>
        <v>0</v>
      </c>
      <c r="AL1003" s="250" t="str">
        <f t="shared" si="919"/>
        <v>No</v>
      </c>
      <c r="AN1003" s="246" t="str">
        <f t="shared" si="920"/>
        <v/>
      </c>
      <c r="AO1003" s="247" t="str">
        <f t="shared" si="921"/>
        <v/>
      </c>
      <c r="AP1003" s="248" t="str">
        <f t="shared" si="922"/>
        <v/>
      </c>
      <c r="AQ1003" s="249" t="str">
        <f t="shared" si="923"/>
        <v/>
      </c>
      <c r="AR1003" s="250" t="str">
        <f t="shared" si="924"/>
        <v/>
      </c>
      <c r="AS1003" s="234"/>
      <c r="AY1003" s="385">
        <f t="shared" si="925"/>
        <v>0</v>
      </c>
      <c r="AZ1003" s="385">
        <f t="shared" si="892"/>
        <v>0</v>
      </c>
      <c r="BA1003" s="385">
        <f t="shared" si="926"/>
        <v>0</v>
      </c>
      <c r="BB1003" s="385">
        <f t="shared" si="893"/>
        <v>0</v>
      </c>
      <c r="BC1003" s="385">
        <f t="shared" si="894"/>
        <v>0</v>
      </c>
      <c r="BD1003" s="385">
        <f t="shared" si="895"/>
        <v>0</v>
      </c>
      <c r="BE1003" s="385">
        <f t="shared" si="896"/>
        <v>0</v>
      </c>
      <c r="BF1003" s="385">
        <f t="shared" si="897"/>
        <v>0</v>
      </c>
      <c r="BG1003" s="385">
        <f t="shared" si="898"/>
        <v>0</v>
      </c>
      <c r="BH1003" s="385">
        <f t="shared" si="899"/>
        <v>0</v>
      </c>
      <c r="BI1003" s="385">
        <f t="shared" si="900"/>
        <v>0</v>
      </c>
      <c r="BJ1003" s="385">
        <f t="shared" si="901"/>
        <v>0</v>
      </c>
      <c r="BK1003" s="385">
        <f t="shared" si="902"/>
        <v>0</v>
      </c>
      <c r="BL1003" s="385">
        <f t="shared" si="903"/>
        <v>0</v>
      </c>
      <c r="BM1003" s="385">
        <f t="shared" si="904"/>
        <v>0</v>
      </c>
      <c r="BN1003" s="385">
        <f t="shared" si="905"/>
        <v>0</v>
      </c>
      <c r="CK1003" s="239">
        <f t="shared" si="927"/>
        <v>0</v>
      </c>
      <c r="CL1003" s="239">
        <f t="shared" si="928"/>
        <v>0</v>
      </c>
    </row>
    <row r="1004" spans="3:90" x14ac:dyDescent="0.35">
      <c r="C1004" s="235"/>
      <c r="D1004" s="246" t="str">
        <f t="shared" si="906"/>
        <v/>
      </c>
      <c r="E1004" s="247" t="str">
        <f t="shared" si="907"/>
        <v/>
      </c>
      <c r="F1004" s="248" t="str">
        <f t="shared" si="908"/>
        <v/>
      </c>
      <c r="G1004" s="249" t="str">
        <f t="shared" si="909"/>
        <v/>
      </c>
      <c r="H1004" s="250" t="str">
        <f t="shared" si="910"/>
        <v/>
      </c>
      <c r="I1004" s="386" t="str">
        <f t="shared" si="871"/>
        <v/>
      </c>
      <c r="J1004" s="387" t="str">
        <f t="shared" si="872"/>
        <v/>
      </c>
      <c r="K1004" s="388" t="str">
        <f t="shared" si="873"/>
        <v/>
      </c>
      <c r="L1004" s="389" t="str">
        <f t="shared" si="874"/>
        <v/>
      </c>
      <c r="M1004" s="250" t="str">
        <f t="shared" si="875"/>
        <v/>
      </c>
      <c r="N1004" s="246" t="b">
        <f t="shared" si="911"/>
        <v>0</v>
      </c>
      <c r="O1004" s="246" t="b">
        <f t="shared" si="912"/>
        <v>0</v>
      </c>
      <c r="P1004" s="246" t="b">
        <f t="shared" si="913"/>
        <v>0</v>
      </c>
      <c r="Q1004" s="246" t="b">
        <f t="shared" si="914"/>
        <v>0</v>
      </c>
      <c r="R1004" s="246" t="str">
        <f t="shared" si="915"/>
        <v>No</v>
      </c>
      <c r="S1004" s="247" t="b">
        <f t="shared" si="876"/>
        <v>0</v>
      </c>
      <c r="T1004" s="247" t="b">
        <f t="shared" si="877"/>
        <v>0</v>
      </c>
      <c r="U1004" s="247" t="b">
        <f t="shared" si="878"/>
        <v>0</v>
      </c>
      <c r="V1004" s="247" t="b">
        <f t="shared" si="879"/>
        <v>0</v>
      </c>
      <c r="W1004" s="247" t="str">
        <f t="shared" si="916"/>
        <v>No</v>
      </c>
      <c r="X1004" s="248" t="b">
        <f t="shared" si="880"/>
        <v>0</v>
      </c>
      <c r="Y1004" s="248" t="b">
        <f t="shared" si="881"/>
        <v>0</v>
      </c>
      <c r="Z1004" s="248" t="b">
        <f t="shared" si="882"/>
        <v>0</v>
      </c>
      <c r="AA1004" s="248" t="b">
        <f t="shared" si="883"/>
        <v>0</v>
      </c>
      <c r="AB1004" s="248" t="str">
        <f t="shared" si="917"/>
        <v>No</v>
      </c>
      <c r="AC1004" s="249" t="b">
        <f t="shared" si="884"/>
        <v>0</v>
      </c>
      <c r="AD1004" s="249" t="b">
        <f t="shared" si="885"/>
        <v>0</v>
      </c>
      <c r="AE1004" s="249" t="b">
        <f t="shared" si="886"/>
        <v>0</v>
      </c>
      <c r="AF1004" s="249" t="b">
        <f t="shared" si="887"/>
        <v>0</v>
      </c>
      <c r="AG1004" s="249" t="str">
        <f t="shared" si="918"/>
        <v>No</v>
      </c>
      <c r="AH1004" s="250" t="b">
        <f t="shared" si="888"/>
        <v>0</v>
      </c>
      <c r="AI1004" s="250" t="b">
        <f t="shared" si="889"/>
        <v>0</v>
      </c>
      <c r="AJ1004" s="250" t="b">
        <f t="shared" si="890"/>
        <v>0</v>
      </c>
      <c r="AK1004" s="250" t="b">
        <f t="shared" si="891"/>
        <v>0</v>
      </c>
      <c r="AL1004" s="250" t="str">
        <f t="shared" si="919"/>
        <v>No</v>
      </c>
      <c r="AN1004" s="246" t="str">
        <f t="shared" si="920"/>
        <v/>
      </c>
      <c r="AO1004" s="247" t="str">
        <f t="shared" si="921"/>
        <v/>
      </c>
      <c r="AP1004" s="248" t="str">
        <f t="shared" si="922"/>
        <v/>
      </c>
      <c r="AQ1004" s="249" t="str">
        <f t="shared" si="923"/>
        <v/>
      </c>
      <c r="AR1004" s="250" t="str">
        <f t="shared" si="924"/>
        <v/>
      </c>
      <c r="AS1004" s="234"/>
      <c r="AY1004" s="385">
        <f t="shared" si="925"/>
        <v>0</v>
      </c>
      <c r="AZ1004" s="385">
        <f t="shared" si="892"/>
        <v>0</v>
      </c>
      <c r="BA1004" s="385">
        <f t="shared" si="926"/>
        <v>0</v>
      </c>
      <c r="BB1004" s="385">
        <f t="shared" si="893"/>
        <v>0</v>
      </c>
      <c r="BC1004" s="385">
        <f t="shared" si="894"/>
        <v>0</v>
      </c>
      <c r="BD1004" s="385">
        <f t="shared" si="895"/>
        <v>0</v>
      </c>
      <c r="BE1004" s="385">
        <f t="shared" si="896"/>
        <v>0</v>
      </c>
      <c r="BF1004" s="385">
        <f t="shared" si="897"/>
        <v>0</v>
      </c>
      <c r="BG1004" s="385">
        <f t="shared" si="898"/>
        <v>0</v>
      </c>
      <c r="BH1004" s="385">
        <f t="shared" si="899"/>
        <v>0</v>
      </c>
      <c r="BI1004" s="385">
        <f t="shared" si="900"/>
        <v>0</v>
      </c>
      <c r="BJ1004" s="385">
        <f t="shared" si="901"/>
        <v>0</v>
      </c>
      <c r="BK1004" s="385">
        <f t="shared" si="902"/>
        <v>0</v>
      </c>
      <c r="BL1004" s="385">
        <f t="shared" si="903"/>
        <v>0</v>
      </c>
      <c r="BM1004" s="385">
        <f t="shared" si="904"/>
        <v>0</v>
      </c>
      <c r="BN1004" s="385">
        <f t="shared" si="905"/>
        <v>0</v>
      </c>
      <c r="CK1004" s="239">
        <f t="shared" si="927"/>
        <v>0</v>
      </c>
      <c r="CL1004" s="239">
        <f t="shared" si="928"/>
        <v>0</v>
      </c>
    </row>
    <row r="1005" spans="3:90" x14ac:dyDescent="0.35">
      <c r="C1005" s="235"/>
      <c r="D1005" s="246" t="str">
        <f t="shared" si="906"/>
        <v/>
      </c>
      <c r="E1005" s="247" t="str">
        <f t="shared" si="907"/>
        <v/>
      </c>
      <c r="F1005" s="248" t="str">
        <f t="shared" si="908"/>
        <v/>
      </c>
      <c r="G1005" s="249" t="str">
        <f t="shared" si="909"/>
        <v/>
      </c>
      <c r="H1005" s="250" t="str">
        <f t="shared" si="910"/>
        <v/>
      </c>
      <c r="I1005" s="386" t="str">
        <f t="shared" si="871"/>
        <v/>
      </c>
      <c r="J1005" s="387" t="str">
        <f t="shared" si="872"/>
        <v/>
      </c>
      <c r="K1005" s="388" t="str">
        <f t="shared" si="873"/>
        <v/>
      </c>
      <c r="L1005" s="389" t="str">
        <f t="shared" si="874"/>
        <v/>
      </c>
      <c r="M1005" s="250" t="str">
        <f t="shared" si="875"/>
        <v/>
      </c>
      <c r="N1005" s="246" t="b">
        <f t="shared" si="911"/>
        <v>0</v>
      </c>
      <c r="O1005" s="246" t="b">
        <f t="shared" si="912"/>
        <v>0</v>
      </c>
      <c r="P1005" s="246" t="b">
        <f t="shared" si="913"/>
        <v>0</v>
      </c>
      <c r="Q1005" s="246" t="b">
        <f t="shared" si="914"/>
        <v>0</v>
      </c>
      <c r="R1005" s="246" t="str">
        <f t="shared" si="915"/>
        <v>No</v>
      </c>
      <c r="S1005" s="247" t="b">
        <f t="shared" si="876"/>
        <v>0</v>
      </c>
      <c r="T1005" s="247" t="b">
        <f t="shared" si="877"/>
        <v>0</v>
      </c>
      <c r="U1005" s="247" t="b">
        <f t="shared" si="878"/>
        <v>0</v>
      </c>
      <c r="V1005" s="247" t="b">
        <f t="shared" si="879"/>
        <v>0</v>
      </c>
      <c r="W1005" s="247" t="str">
        <f t="shared" si="916"/>
        <v>No</v>
      </c>
      <c r="X1005" s="248" t="b">
        <f t="shared" si="880"/>
        <v>0</v>
      </c>
      <c r="Y1005" s="248" t="b">
        <f t="shared" si="881"/>
        <v>0</v>
      </c>
      <c r="Z1005" s="248" t="b">
        <f t="shared" si="882"/>
        <v>0</v>
      </c>
      <c r="AA1005" s="248" t="b">
        <f t="shared" si="883"/>
        <v>0</v>
      </c>
      <c r="AB1005" s="248" t="str">
        <f t="shared" si="917"/>
        <v>No</v>
      </c>
      <c r="AC1005" s="249" t="b">
        <f t="shared" si="884"/>
        <v>0</v>
      </c>
      <c r="AD1005" s="249" t="b">
        <f t="shared" si="885"/>
        <v>0</v>
      </c>
      <c r="AE1005" s="249" t="b">
        <f t="shared" si="886"/>
        <v>0</v>
      </c>
      <c r="AF1005" s="249" t="b">
        <f t="shared" si="887"/>
        <v>0</v>
      </c>
      <c r="AG1005" s="249" t="str">
        <f t="shared" si="918"/>
        <v>No</v>
      </c>
      <c r="AH1005" s="250" t="b">
        <f t="shared" si="888"/>
        <v>0</v>
      </c>
      <c r="AI1005" s="250" t="b">
        <f t="shared" si="889"/>
        <v>0</v>
      </c>
      <c r="AJ1005" s="250" t="b">
        <f t="shared" si="890"/>
        <v>0</v>
      </c>
      <c r="AK1005" s="250" t="b">
        <f t="shared" si="891"/>
        <v>0</v>
      </c>
      <c r="AL1005" s="250" t="str">
        <f t="shared" si="919"/>
        <v>No</v>
      </c>
      <c r="AN1005" s="246" t="str">
        <f t="shared" si="920"/>
        <v/>
      </c>
      <c r="AO1005" s="247" t="str">
        <f t="shared" si="921"/>
        <v/>
      </c>
      <c r="AP1005" s="248" t="str">
        <f t="shared" si="922"/>
        <v/>
      </c>
      <c r="AQ1005" s="249" t="str">
        <f t="shared" si="923"/>
        <v/>
      </c>
      <c r="AR1005" s="250" t="str">
        <f t="shared" si="924"/>
        <v/>
      </c>
      <c r="AS1005" s="234"/>
      <c r="AY1005" s="385">
        <f t="shared" si="925"/>
        <v>0</v>
      </c>
      <c r="AZ1005" s="385">
        <f t="shared" si="892"/>
        <v>0</v>
      </c>
      <c r="BA1005" s="385">
        <f t="shared" si="926"/>
        <v>0</v>
      </c>
      <c r="BB1005" s="385">
        <f t="shared" si="893"/>
        <v>0</v>
      </c>
      <c r="BC1005" s="385">
        <f t="shared" si="894"/>
        <v>0</v>
      </c>
      <c r="BD1005" s="385">
        <f t="shared" si="895"/>
        <v>0</v>
      </c>
      <c r="BE1005" s="385">
        <f t="shared" si="896"/>
        <v>0</v>
      </c>
      <c r="BF1005" s="385">
        <f t="shared" si="897"/>
        <v>0</v>
      </c>
      <c r="BG1005" s="385">
        <f t="shared" si="898"/>
        <v>0</v>
      </c>
      <c r="BH1005" s="385">
        <f t="shared" si="899"/>
        <v>0</v>
      </c>
      <c r="BI1005" s="385">
        <f t="shared" si="900"/>
        <v>0</v>
      </c>
      <c r="BJ1005" s="385">
        <f t="shared" si="901"/>
        <v>0</v>
      </c>
      <c r="BK1005" s="385">
        <f t="shared" si="902"/>
        <v>0</v>
      </c>
      <c r="BL1005" s="385">
        <f t="shared" si="903"/>
        <v>0</v>
      </c>
      <c r="BM1005" s="385">
        <f t="shared" si="904"/>
        <v>0</v>
      </c>
      <c r="BN1005" s="385">
        <f t="shared" si="905"/>
        <v>0</v>
      </c>
      <c r="CK1005" s="239">
        <f t="shared" si="927"/>
        <v>0</v>
      </c>
      <c r="CL1005" s="239">
        <f t="shared" si="928"/>
        <v>0</v>
      </c>
    </row>
    <row r="1006" spans="3:90" x14ac:dyDescent="0.35">
      <c r="C1006" s="235"/>
      <c r="D1006" s="246" t="str">
        <f t="shared" si="906"/>
        <v/>
      </c>
      <c r="E1006" s="247" t="str">
        <f t="shared" si="907"/>
        <v/>
      </c>
      <c r="F1006" s="248" t="str">
        <f t="shared" si="908"/>
        <v/>
      </c>
      <c r="G1006" s="249" t="str">
        <f t="shared" si="909"/>
        <v/>
      </c>
      <c r="H1006" s="250" t="str">
        <f t="shared" si="910"/>
        <v/>
      </c>
      <c r="I1006" s="386" t="str">
        <f t="shared" si="871"/>
        <v/>
      </c>
      <c r="J1006" s="387" t="str">
        <f t="shared" si="872"/>
        <v/>
      </c>
      <c r="K1006" s="388" t="str">
        <f t="shared" si="873"/>
        <v/>
      </c>
      <c r="L1006" s="389" t="str">
        <f t="shared" si="874"/>
        <v/>
      </c>
      <c r="M1006" s="250" t="str">
        <f t="shared" si="875"/>
        <v/>
      </c>
      <c r="N1006" s="246" t="b">
        <f t="shared" si="911"/>
        <v>0</v>
      </c>
      <c r="O1006" s="246" t="b">
        <f t="shared" si="912"/>
        <v>0</v>
      </c>
      <c r="P1006" s="246" t="b">
        <f t="shared" si="913"/>
        <v>0</v>
      </c>
      <c r="Q1006" s="246" t="b">
        <f t="shared" si="914"/>
        <v>0</v>
      </c>
      <c r="R1006" s="246" t="str">
        <f t="shared" si="915"/>
        <v>No</v>
      </c>
      <c r="S1006" s="247" t="b">
        <f t="shared" si="876"/>
        <v>0</v>
      </c>
      <c r="T1006" s="247" t="b">
        <f t="shared" si="877"/>
        <v>0</v>
      </c>
      <c r="U1006" s="247" t="b">
        <f t="shared" si="878"/>
        <v>0</v>
      </c>
      <c r="V1006" s="247" t="b">
        <f t="shared" si="879"/>
        <v>0</v>
      </c>
      <c r="W1006" s="247" t="str">
        <f t="shared" si="916"/>
        <v>No</v>
      </c>
      <c r="X1006" s="248" t="b">
        <f t="shared" si="880"/>
        <v>0</v>
      </c>
      <c r="Y1006" s="248" t="b">
        <f t="shared" si="881"/>
        <v>0</v>
      </c>
      <c r="Z1006" s="248" t="b">
        <f t="shared" si="882"/>
        <v>0</v>
      </c>
      <c r="AA1006" s="248" t="b">
        <f t="shared" si="883"/>
        <v>0</v>
      </c>
      <c r="AB1006" s="248" t="str">
        <f t="shared" si="917"/>
        <v>No</v>
      </c>
      <c r="AC1006" s="249" t="b">
        <f t="shared" si="884"/>
        <v>0</v>
      </c>
      <c r="AD1006" s="249" t="b">
        <f t="shared" si="885"/>
        <v>0</v>
      </c>
      <c r="AE1006" s="249" t="b">
        <f t="shared" si="886"/>
        <v>0</v>
      </c>
      <c r="AF1006" s="249" t="b">
        <f t="shared" si="887"/>
        <v>0</v>
      </c>
      <c r="AG1006" s="249" t="str">
        <f t="shared" si="918"/>
        <v>No</v>
      </c>
      <c r="AH1006" s="250" t="b">
        <f t="shared" si="888"/>
        <v>0</v>
      </c>
      <c r="AI1006" s="250" t="b">
        <f t="shared" si="889"/>
        <v>0</v>
      </c>
      <c r="AJ1006" s="250" t="b">
        <f t="shared" si="890"/>
        <v>0</v>
      </c>
      <c r="AK1006" s="250" t="b">
        <f t="shared" si="891"/>
        <v>0</v>
      </c>
      <c r="AL1006" s="250" t="str">
        <f t="shared" si="919"/>
        <v>No</v>
      </c>
      <c r="AN1006" s="246" t="str">
        <f t="shared" si="920"/>
        <v/>
      </c>
      <c r="AO1006" s="247" t="str">
        <f t="shared" si="921"/>
        <v/>
      </c>
      <c r="AP1006" s="248" t="str">
        <f t="shared" si="922"/>
        <v/>
      </c>
      <c r="AQ1006" s="249" t="str">
        <f t="shared" si="923"/>
        <v/>
      </c>
      <c r="AR1006" s="250" t="str">
        <f t="shared" si="924"/>
        <v/>
      </c>
      <c r="AS1006" s="234"/>
      <c r="AY1006" s="385">
        <f t="shared" si="925"/>
        <v>0</v>
      </c>
      <c r="AZ1006" s="385">
        <f t="shared" si="892"/>
        <v>0</v>
      </c>
      <c r="BA1006" s="385">
        <f t="shared" si="926"/>
        <v>0</v>
      </c>
      <c r="BB1006" s="385">
        <f t="shared" si="893"/>
        <v>0</v>
      </c>
      <c r="BC1006" s="385">
        <f t="shared" si="894"/>
        <v>0</v>
      </c>
      <c r="BD1006" s="385">
        <f t="shared" si="895"/>
        <v>0</v>
      </c>
      <c r="BE1006" s="385">
        <f t="shared" si="896"/>
        <v>0</v>
      </c>
      <c r="BF1006" s="385">
        <f t="shared" si="897"/>
        <v>0</v>
      </c>
      <c r="BG1006" s="385">
        <f t="shared" si="898"/>
        <v>0</v>
      </c>
      <c r="BH1006" s="385">
        <f t="shared" si="899"/>
        <v>0</v>
      </c>
      <c r="BI1006" s="385">
        <f t="shared" si="900"/>
        <v>0</v>
      </c>
      <c r="BJ1006" s="385">
        <f t="shared" si="901"/>
        <v>0</v>
      </c>
      <c r="BK1006" s="385">
        <f t="shared" si="902"/>
        <v>0</v>
      </c>
      <c r="BL1006" s="385">
        <f t="shared" si="903"/>
        <v>0</v>
      </c>
      <c r="BM1006" s="385">
        <f t="shared" si="904"/>
        <v>0</v>
      </c>
      <c r="BN1006" s="385">
        <f t="shared" si="905"/>
        <v>0</v>
      </c>
      <c r="CK1006" s="239">
        <f t="shared" si="927"/>
        <v>0</v>
      </c>
      <c r="CL1006" s="239">
        <f t="shared" si="928"/>
        <v>0</v>
      </c>
    </row>
    <row r="1007" spans="3:90" x14ac:dyDescent="0.35">
      <c r="C1007" s="235"/>
      <c r="D1007" s="246" t="str">
        <f t="shared" si="906"/>
        <v/>
      </c>
      <c r="E1007" s="247" t="str">
        <f t="shared" si="907"/>
        <v/>
      </c>
      <c r="F1007" s="248" t="str">
        <f t="shared" si="908"/>
        <v/>
      </c>
      <c r="G1007" s="249" t="str">
        <f t="shared" si="909"/>
        <v/>
      </c>
      <c r="H1007" s="250" t="str">
        <f t="shared" si="910"/>
        <v/>
      </c>
      <c r="I1007" s="386" t="str">
        <f t="shared" si="871"/>
        <v/>
      </c>
      <c r="J1007" s="387" t="str">
        <f t="shared" si="872"/>
        <v/>
      </c>
      <c r="K1007" s="388" t="str">
        <f t="shared" si="873"/>
        <v/>
      </c>
      <c r="L1007" s="389" t="str">
        <f t="shared" si="874"/>
        <v/>
      </c>
      <c r="M1007" s="250" t="str">
        <f t="shared" si="875"/>
        <v/>
      </c>
      <c r="N1007" s="246" t="b">
        <f t="shared" si="911"/>
        <v>0</v>
      </c>
      <c r="O1007" s="246" t="b">
        <f t="shared" si="912"/>
        <v>0</v>
      </c>
      <c r="P1007" s="246" t="b">
        <f t="shared" si="913"/>
        <v>0</v>
      </c>
      <c r="Q1007" s="246" t="b">
        <f t="shared" si="914"/>
        <v>0</v>
      </c>
      <c r="R1007" s="246" t="str">
        <f t="shared" si="915"/>
        <v>No</v>
      </c>
      <c r="S1007" s="247" t="b">
        <f t="shared" si="876"/>
        <v>0</v>
      </c>
      <c r="T1007" s="247" t="b">
        <f t="shared" si="877"/>
        <v>0</v>
      </c>
      <c r="U1007" s="247" t="b">
        <f t="shared" si="878"/>
        <v>0</v>
      </c>
      <c r="V1007" s="247" t="b">
        <f t="shared" si="879"/>
        <v>0</v>
      </c>
      <c r="W1007" s="247" t="str">
        <f t="shared" si="916"/>
        <v>No</v>
      </c>
      <c r="X1007" s="248" t="b">
        <f t="shared" si="880"/>
        <v>0</v>
      </c>
      <c r="Y1007" s="248" t="b">
        <f t="shared" si="881"/>
        <v>0</v>
      </c>
      <c r="Z1007" s="248" t="b">
        <f t="shared" si="882"/>
        <v>0</v>
      </c>
      <c r="AA1007" s="248" t="b">
        <f t="shared" si="883"/>
        <v>0</v>
      </c>
      <c r="AB1007" s="248" t="str">
        <f t="shared" si="917"/>
        <v>No</v>
      </c>
      <c r="AC1007" s="249" t="b">
        <f t="shared" si="884"/>
        <v>0</v>
      </c>
      <c r="AD1007" s="249" t="b">
        <f t="shared" si="885"/>
        <v>0</v>
      </c>
      <c r="AE1007" s="249" t="b">
        <f t="shared" si="886"/>
        <v>0</v>
      </c>
      <c r="AF1007" s="249" t="b">
        <f t="shared" si="887"/>
        <v>0</v>
      </c>
      <c r="AG1007" s="249" t="str">
        <f t="shared" si="918"/>
        <v>No</v>
      </c>
      <c r="AH1007" s="250" t="b">
        <f t="shared" si="888"/>
        <v>0</v>
      </c>
      <c r="AI1007" s="250" t="b">
        <f t="shared" si="889"/>
        <v>0</v>
      </c>
      <c r="AJ1007" s="250" t="b">
        <f t="shared" si="890"/>
        <v>0</v>
      </c>
      <c r="AK1007" s="250" t="b">
        <f t="shared" si="891"/>
        <v>0</v>
      </c>
      <c r="AL1007" s="250" t="str">
        <f t="shared" si="919"/>
        <v>No</v>
      </c>
      <c r="AN1007" s="246" t="str">
        <f t="shared" si="920"/>
        <v/>
      </c>
      <c r="AO1007" s="247" t="str">
        <f t="shared" si="921"/>
        <v/>
      </c>
      <c r="AP1007" s="248" t="str">
        <f t="shared" si="922"/>
        <v/>
      </c>
      <c r="AQ1007" s="249" t="str">
        <f t="shared" si="923"/>
        <v/>
      </c>
      <c r="AR1007" s="250" t="str">
        <f t="shared" si="924"/>
        <v/>
      </c>
      <c r="AS1007" s="234"/>
      <c r="AY1007" s="385">
        <f t="shared" si="925"/>
        <v>0</v>
      </c>
      <c r="AZ1007" s="385">
        <f t="shared" si="892"/>
        <v>0</v>
      </c>
      <c r="BA1007" s="385">
        <f t="shared" si="926"/>
        <v>0</v>
      </c>
      <c r="BB1007" s="385">
        <f t="shared" si="893"/>
        <v>0</v>
      </c>
      <c r="BC1007" s="385">
        <f t="shared" si="894"/>
        <v>0</v>
      </c>
      <c r="BD1007" s="385">
        <f t="shared" si="895"/>
        <v>0</v>
      </c>
      <c r="BE1007" s="385">
        <f t="shared" si="896"/>
        <v>0</v>
      </c>
      <c r="BF1007" s="385">
        <f t="shared" si="897"/>
        <v>0</v>
      </c>
      <c r="BG1007" s="385">
        <f t="shared" si="898"/>
        <v>0</v>
      </c>
      <c r="BH1007" s="385">
        <f t="shared" si="899"/>
        <v>0</v>
      </c>
      <c r="BI1007" s="385">
        <f t="shared" si="900"/>
        <v>0</v>
      </c>
      <c r="BJ1007" s="385">
        <f t="shared" si="901"/>
        <v>0</v>
      </c>
      <c r="BK1007" s="385">
        <f t="shared" si="902"/>
        <v>0</v>
      </c>
      <c r="BL1007" s="385">
        <f t="shared" si="903"/>
        <v>0</v>
      </c>
      <c r="BM1007" s="385">
        <f t="shared" si="904"/>
        <v>0</v>
      </c>
      <c r="BN1007" s="385">
        <f t="shared" si="905"/>
        <v>0</v>
      </c>
      <c r="CK1007" s="239">
        <f t="shared" si="927"/>
        <v>0</v>
      </c>
      <c r="CL1007" s="239">
        <f t="shared" si="928"/>
        <v>0</v>
      </c>
    </row>
    <row r="1008" spans="3:90" x14ac:dyDescent="0.35">
      <c r="C1008" s="235"/>
      <c r="D1008" s="246" t="str">
        <f t="shared" si="906"/>
        <v/>
      </c>
      <c r="E1008" s="247" t="str">
        <f t="shared" si="907"/>
        <v/>
      </c>
      <c r="F1008" s="248" t="str">
        <f t="shared" si="908"/>
        <v/>
      </c>
      <c r="G1008" s="249" t="str">
        <f t="shared" si="909"/>
        <v/>
      </c>
      <c r="H1008" s="250" t="str">
        <f t="shared" si="910"/>
        <v/>
      </c>
      <c r="I1008" s="386" t="str">
        <f t="shared" si="871"/>
        <v/>
      </c>
      <c r="J1008" s="387" t="str">
        <f t="shared" si="872"/>
        <v/>
      </c>
      <c r="K1008" s="388" t="str">
        <f t="shared" si="873"/>
        <v/>
      </c>
      <c r="L1008" s="389" t="str">
        <f t="shared" si="874"/>
        <v/>
      </c>
      <c r="M1008" s="250" t="str">
        <f t="shared" si="875"/>
        <v/>
      </c>
      <c r="N1008" s="246" t="b">
        <f t="shared" si="911"/>
        <v>0</v>
      </c>
      <c r="O1008" s="246" t="b">
        <f t="shared" si="912"/>
        <v>0</v>
      </c>
      <c r="P1008" s="246" t="b">
        <f t="shared" si="913"/>
        <v>0</v>
      </c>
      <c r="Q1008" s="246" t="b">
        <f t="shared" si="914"/>
        <v>0</v>
      </c>
      <c r="R1008" s="246" t="str">
        <f t="shared" si="915"/>
        <v>No</v>
      </c>
      <c r="S1008" s="247" t="b">
        <f t="shared" si="876"/>
        <v>0</v>
      </c>
      <c r="T1008" s="247" t="b">
        <f t="shared" si="877"/>
        <v>0</v>
      </c>
      <c r="U1008" s="247" t="b">
        <f t="shared" si="878"/>
        <v>0</v>
      </c>
      <c r="V1008" s="247" t="b">
        <f t="shared" si="879"/>
        <v>0</v>
      </c>
      <c r="W1008" s="247" t="str">
        <f t="shared" si="916"/>
        <v>No</v>
      </c>
      <c r="X1008" s="248" t="b">
        <f t="shared" si="880"/>
        <v>0</v>
      </c>
      <c r="Y1008" s="248" t="b">
        <f t="shared" si="881"/>
        <v>0</v>
      </c>
      <c r="Z1008" s="248" t="b">
        <f t="shared" si="882"/>
        <v>0</v>
      </c>
      <c r="AA1008" s="248" t="b">
        <f t="shared" si="883"/>
        <v>0</v>
      </c>
      <c r="AB1008" s="248" t="str">
        <f t="shared" si="917"/>
        <v>No</v>
      </c>
      <c r="AC1008" s="249" t="b">
        <f t="shared" si="884"/>
        <v>0</v>
      </c>
      <c r="AD1008" s="249" t="b">
        <f t="shared" si="885"/>
        <v>0</v>
      </c>
      <c r="AE1008" s="249" t="b">
        <f t="shared" si="886"/>
        <v>0</v>
      </c>
      <c r="AF1008" s="249" t="b">
        <f t="shared" si="887"/>
        <v>0</v>
      </c>
      <c r="AG1008" s="249" t="str">
        <f t="shared" si="918"/>
        <v>No</v>
      </c>
      <c r="AH1008" s="250" t="b">
        <f t="shared" si="888"/>
        <v>0</v>
      </c>
      <c r="AI1008" s="250" t="b">
        <f t="shared" si="889"/>
        <v>0</v>
      </c>
      <c r="AJ1008" s="250" t="b">
        <f t="shared" si="890"/>
        <v>0</v>
      </c>
      <c r="AK1008" s="250" t="b">
        <f t="shared" si="891"/>
        <v>0</v>
      </c>
      <c r="AL1008" s="250" t="str">
        <f t="shared" si="919"/>
        <v>No</v>
      </c>
      <c r="AN1008" s="246" t="str">
        <f t="shared" si="920"/>
        <v/>
      </c>
      <c r="AO1008" s="247" t="str">
        <f t="shared" si="921"/>
        <v/>
      </c>
      <c r="AP1008" s="248" t="str">
        <f t="shared" si="922"/>
        <v/>
      </c>
      <c r="AQ1008" s="249" t="str">
        <f t="shared" si="923"/>
        <v/>
      </c>
      <c r="AR1008" s="250" t="str">
        <f t="shared" si="924"/>
        <v/>
      </c>
      <c r="AS1008" s="234"/>
      <c r="AY1008" s="385">
        <f t="shared" si="925"/>
        <v>0</v>
      </c>
      <c r="AZ1008" s="385">
        <f t="shared" si="892"/>
        <v>0</v>
      </c>
      <c r="BA1008" s="385">
        <f t="shared" si="926"/>
        <v>0</v>
      </c>
      <c r="BB1008" s="385">
        <f t="shared" si="893"/>
        <v>0</v>
      </c>
      <c r="BC1008" s="385">
        <f t="shared" si="894"/>
        <v>0</v>
      </c>
      <c r="BD1008" s="385">
        <f t="shared" si="895"/>
        <v>0</v>
      </c>
      <c r="BE1008" s="385">
        <f t="shared" si="896"/>
        <v>0</v>
      </c>
      <c r="BF1008" s="385">
        <f t="shared" si="897"/>
        <v>0</v>
      </c>
      <c r="BG1008" s="385">
        <f t="shared" si="898"/>
        <v>0</v>
      </c>
      <c r="BH1008" s="385">
        <f t="shared" si="899"/>
        <v>0</v>
      </c>
      <c r="BI1008" s="385">
        <f t="shared" si="900"/>
        <v>0</v>
      </c>
      <c r="BJ1008" s="385">
        <f t="shared" si="901"/>
        <v>0</v>
      </c>
      <c r="BK1008" s="385">
        <f t="shared" si="902"/>
        <v>0</v>
      </c>
      <c r="BL1008" s="385">
        <f t="shared" si="903"/>
        <v>0</v>
      </c>
      <c r="BM1008" s="385">
        <f t="shared" si="904"/>
        <v>0</v>
      </c>
      <c r="BN1008" s="385">
        <f t="shared" si="905"/>
        <v>0</v>
      </c>
      <c r="CK1008" s="239">
        <f t="shared" si="927"/>
        <v>0</v>
      </c>
      <c r="CL1008" s="239">
        <f t="shared" si="928"/>
        <v>0</v>
      </c>
    </row>
    <row r="1009" spans="3:90" x14ac:dyDescent="0.35">
      <c r="C1009" s="235"/>
      <c r="D1009" s="246" t="str">
        <f t="shared" si="906"/>
        <v/>
      </c>
      <c r="E1009" s="247" t="str">
        <f t="shared" si="907"/>
        <v/>
      </c>
      <c r="F1009" s="248" t="str">
        <f t="shared" si="908"/>
        <v/>
      </c>
      <c r="G1009" s="249" t="str">
        <f t="shared" si="909"/>
        <v/>
      </c>
      <c r="H1009" s="250" t="str">
        <f t="shared" si="910"/>
        <v/>
      </c>
      <c r="I1009" s="386" t="str">
        <f t="shared" si="871"/>
        <v/>
      </c>
      <c r="J1009" s="387" t="str">
        <f t="shared" si="872"/>
        <v/>
      </c>
      <c r="K1009" s="388" t="str">
        <f t="shared" si="873"/>
        <v/>
      </c>
      <c r="L1009" s="389" t="str">
        <f t="shared" si="874"/>
        <v/>
      </c>
      <c r="M1009" s="250" t="str">
        <f t="shared" si="875"/>
        <v/>
      </c>
      <c r="N1009" s="246" t="b">
        <f t="shared" si="911"/>
        <v>0</v>
      </c>
      <c r="O1009" s="246" t="b">
        <f t="shared" si="912"/>
        <v>0</v>
      </c>
      <c r="P1009" s="246" t="b">
        <f t="shared" si="913"/>
        <v>0</v>
      </c>
      <c r="Q1009" s="246" t="b">
        <f t="shared" si="914"/>
        <v>0</v>
      </c>
      <c r="R1009" s="246" t="str">
        <f t="shared" si="915"/>
        <v>No</v>
      </c>
      <c r="S1009" s="247" t="b">
        <f t="shared" si="876"/>
        <v>0</v>
      </c>
      <c r="T1009" s="247" t="b">
        <f t="shared" si="877"/>
        <v>0</v>
      </c>
      <c r="U1009" s="247" t="b">
        <f t="shared" si="878"/>
        <v>0</v>
      </c>
      <c r="V1009" s="247" t="b">
        <f t="shared" si="879"/>
        <v>0</v>
      </c>
      <c r="W1009" s="247" t="str">
        <f t="shared" si="916"/>
        <v>No</v>
      </c>
      <c r="X1009" s="248" t="b">
        <f t="shared" si="880"/>
        <v>0</v>
      </c>
      <c r="Y1009" s="248" t="b">
        <f t="shared" si="881"/>
        <v>0</v>
      </c>
      <c r="Z1009" s="248" t="b">
        <f t="shared" si="882"/>
        <v>0</v>
      </c>
      <c r="AA1009" s="248" t="b">
        <f t="shared" si="883"/>
        <v>0</v>
      </c>
      <c r="AB1009" s="248" t="str">
        <f t="shared" si="917"/>
        <v>No</v>
      </c>
      <c r="AC1009" s="249" t="b">
        <f t="shared" si="884"/>
        <v>0</v>
      </c>
      <c r="AD1009" s="249" t="b">
        <f t="shared" si="885"/>
        <v>0</v>
      </c>
      <c r="AE1009" s="249" t="b">
        <f t="shared" si="886"/>
        <v>0</v>
      </c>
      <c r="AF1009" s="249" t="b">
        <f t="shared" si="887"/>
        <v>0</v>
      </c>
      <c r="AG1009" s="249" t="str">
        <f t="shared" si="918"/>
        <v>No</v>
      </c>
      <c r="AH1009" s="250" t="b">
        <f t="shared" si="888"/>
        <v>0</v>
      </c>
      <c r="AI1009" s="250" t="b">
        <f t="shared" si="889"/>
        <v>0</v>
      </c>
      <c r="AJ1009" s="250" t="b">
        <f t="shared" si="890"/>
        <v>0</v>
      </c>
      <c r="AK1009" s="250" t="b">
        <f t="shared" si="891"/>
        <v>0</v>
      </c>
      <c r="AL1009" s="250" t="str">
        <f t="shared" si="919"/>
        <v>No</v>
      </c>
      <c r="AN1009" s="246" t="str">
        <f t="shared" si="920"/>
        <v/>
      </c>
      <c r="AO1009" s="247" t="str">
        <f t="shared" si="921"/>
        <v/>
      </c>
      <c r="AP1009" s="248" t="str">
        <f t="shared" si="922"/>
        <v/>
      </c>
      <c r="AQ1009" s="249" t="str">
        <f t="shared" si="923"/>
        <v/>
      </c>
      <c r="AR1009" s="250" t="str">
        <f t="shared" si="924"/>
        <v/>
      </c>
      <c r="AS1009" s="234"/>
      <c r="AY1009" s="385">
        <f t="shared" si="925"/>
        <v>0</v>
      </c>
      <c r="AZ1009" s="385">
        <f t="shared" si="892"/>
        <v>0</v>
      </c>
      <c r="BA1009" s="385">
        <f t="shared" si="926"/>
        <v>0</v>
      </c>
      <c r="BB1009" s="385">
        <f t="shared" si="893"/>
        <v>0</v>
      </c>
      <c r="BC1009" s="385">
        <f t="shared" si="894"/>
        <v>0</v>
      </c>
      <c r="BD1009" s="385">
        <f t="shared" si="895"/>
        <v>0</v>
      </c>
      <c r="BE1009" s="385">
        <f t="shared" si="896"/>
        <v>0</v>
      </c>
      <c r="BF1009" s="385">
        <f t="shared" si="897"/>
        <v>0</v>
      </c>
      <c r="BG1009" s="385">
        <f t="shared" si="898"/>
        <v>0</v>
      </c>
      <c r="BH1009" s="385">
        <f t="shared" si="899"/>
        <v>0</v>
      </c>
      <c r="BI1009" s="385">
        <f t="shared" si="900"/>
        <v>0</v>
      </c>
      <c r="BJ1009" s="385">
        <f t="shared" si="901"/>
        <v>0</v>
      </c>
      <c r="BK1009" s="385">
        <f t="shared" si="902"/>
        <v>0</v>
      </c>
      <c r="BL1009" s="385">
        <f t="shared" si="903"/>
        <v>0</v>
      </c>
      <c r="BM1009" s="385">
        <f t="shared" si="904"/>
        <v>0</v>
      </c>
      <c r="BN1009" s="385">
        <f t="shared" si="905"/>
        <v>0</v>
      </c>
      <c r="CK1009" s="239">
        <f t="shared" si="927"/>
        <v>0</v>
      </c>
      <c r="CL1009" s="239">
        <f t="shared" si="928"/>
        <v>0</v>
      </c>
    </row>
    <row r="1010" spans="3:90" x14ac:dyDescent="0.35">
      <c r="C1010" s="235"/>
      <c r="D1010" s="246" t="str">
        <f t="shared" si="906"/>
        <v/>
      </c>
      <c r="E1010" s="247" t="str">
        <f t="shared" si="907"/>
        <v/>
      </c>
      <c r="F1010" s="248" t="str">
        <f t="shared" si="908"/>
        <v/>
      </c>
      <c r="G1010" s="249" t="str">
        <f t="shared" si="909"/>
        <v/>
      </c>
      <c r="H1010" s="250" t="str">
        <f t="shared" si="910"/>
        <v/>
      </c>
      <c r="I1010" s="386" t="str">
        <f t="shared" si="871"/>
        <v/>
      </c>
      <c r="J1010" s="387" t="str">
        <f t="shared" si="872"/>
        <v/>
      </c>
      <c r="K1010" s="388" t="str">
        <f t="shared" si="873"/>
        <v/>
      </c>
      <c r="L1010" s="389" t="str">
        <f t="shared" si="874"/>
        <v/>
      </c>
      <c r="M1010" s="250" t="str">
        <f t="shared" si="875"/>
        <v/>
      </c>
      <c r="N1010" s="246" t="b">
        <f t="shared" si="911"/>
        <v>0</v>
      </c>
      <c r="O1010" s="246" t="b">
        <f t="shared" si="912"/>
        <v>0</v>
      </c>
      <c r="P1010" s="246" t="b">
        <f t="shared" si="913"/>
        <v>0</v>
      </c>
      <c r="Q1010" s="246" t="b">
        <f t="shared" si="914"/>
        <v>0</v>
      </c>
      <c r="R1010" s="246" t="str">
        <f t="shared" si="915"/>
        <v>No</v>
      </c>
      <c r="S1010" s="247" t="b">
        <f t="shared" si="876"/>
        <v>0</v>
      </c>
      <c r="T1010" s="247" t="b">
        <f t="shared" si="877"/>
        <v>0</v>
      </c>
      <c r="U1010" s="247" t="b">
        <f t="shared" si="878"/>
        <v>0</v>
      </c>
      <c r="V1010" s="247" t="b">
        <f t="shared" si="879"/>
        <v>0</v>
      </c>
      <c r="W1010" s="247" t="str">
        <f t="shared" si="916"/>
        <v>No</v>
      </c>
      <c r="X1010" s="248" t="b">
        <f t="shared" si="880"/>
        <v>0</v>
      </c>
      <c r="Y1010" s="248" t="b">
        <f t="shared" si="881"/>
        <v>0</v>
      </c>
      <c r="Z1010" s="248" t="b">
        <f t="shared" si="882"/>
        <v>0</v>
      </c>
      <c r="AA1010" s="248" t="b">
        <f t="shared" si="883"/>
        <v>0</v>
      </c>
      <c r="AB1010" s="248" t="str">
        <f t="shared" si="917"/>
        <v>No</v>
      </c>
      <c r="AC1010" s="249" t="b">
        <f t="shared" si="884"/>
        <v>0</v>
      </c>
      <c r="AD1010" s="249" t="b">
        <f t="shared" si="885"/>
        <v>0</v>
      </c>
      <c r="AE1010" s="249" t="b">
        <f t="shared" si="886"/>
        <v>0</v>
      </c>
      <c r="AF1010" s="249" t="b">
        <f t="shared" si="887"/>
        <v>0</v>
      </c>
      <c r="AG1010" s="249" t="str">
        <f t="shared" si="918"/>
        <v>No</v>
      </c>
      <c r="AH1010" s="250" t="b">
        <f t="shared" si="888"/>
        <v>0</v>
      </c>
      <c r="AI1010" s="250" t="b">
        <f t="shared" si="889"/>
        <v>0</v>
      </c>
      <c r="AJ1010" s="250" t="b">
        <f t="shared" si="890"/>
        <v>0</v>
      </c>
      <c r="AK1010" s="250" t="b">
        <f t="shared" si="891"/>
        <v>0</v>
      </c>
      <c r="AL1010" s="250" t="str">
        <f t="shared" si="919"/>
        <v>No</v>
      </c>
      <c r="AN1010" s="246" t="str">
        <f t="shared" si="920"/>
        <v/>
      </c>
      <c r="AO1010" s="247" t="str">
        <f t="shared" si="921"/>
        <v/>
      </c>
      <c r="AP1010" s="248" t="str">
        <f t="shared" si="922"/>
        <v/>
      </c>
      <c r="AQ1010" s="249" t="str">
        <f t="shared" si="923"/>
        <v/>
      </c>
      <c r="AR1010" s="250" t="str">
        <f t="shared" si="924"/>
        <v/>
      </c>
      <c r="AS1010" s="234"/>
      <c r="AY1010" s="385">
        <f t="shared" si="925"/>
        <v>0</v>
      </c>
      <c r="AZ1010" s="385">
        <f t="shared" si="892"/>
        <v>0</v>
      </c>
      <c r="BA1010" s="385">
        <f t="shared" si="926"/>
        <v>0</v>
      </c>
      <c r="BB1010" s="385">
        <f t="shared" si="893"/>
        <v>0</v>
      </c>
      <c r="BC1010" s="385">
        <f t="shared" si="894"/>
        <v>0</v>
      </c>
      <c r="BD1010" s="385">
        <f t="shared" si="895"/>
        <v>0</v>
      </c>
      <c r="BE1010" s="385">
        <f t="shared" si="896"/>
        <v>0</v>
      </c>
      <c r="BF1010" s="385">
        <f t="shared" si="897"/>
        <v>0</v>
      </c>
      <c r="BG1010" s="385">
        <f t="shared" si="898"/>
        <v>0</v>
      </c>
      <c r="BH1010" s="385">
        <f t="shared" si="899"/>
        <v>0</v>
      </c>
      <c r="BI1010" s="385">
        <f t="shared" si="900"/>
        <v>0</v>
      </c>
      <c r="BJ1010" s="385">
        <f t="shared" si="901"/>
        <v>0</v>
      </c>
      <c r="BK1010" s="385">
        <f t="shared" si="902"/>
        <v>0</v>
      </c>
      <c r="BL1010" s="385">
        <f t="shared" si="903"/>
        <v>0</v>
      </c>
      <c r="BM1010" s="385">
        <f t="shared" si="904"/>
        <v>0</v>
      </c>
      <c r="BN1010" s="385">
        <f t="shared" si="905"/>
        <v>0</v>
      </c>
      <c r="CK1010" s="239">
        <f t="shared" si="927"/>
        <v>0</v>
      </c>
      <c r="CL1010" s="239">
        <f t="shared" si="928"/>
        <v>0</v>
      </c>
    </row>
    <row r="1011" spans="3:90" x14ac:dyDescent="0.35">
      <c r="C1011" s="235"/>
      <c r="D1011" s="246" t="str">
        <f t="shared" si="906"/>
        <v/>
      </c>
      <c r="E1011" s="247" t="str">
        <f t="shared" si="907"/>
        <v/>
      </c>
      <c r="F1011" s="248" t="str">
        <f t="shared" si="908"/>
        <v/>
      </c>
      <c r="G1011" s="249" t="str">
        <f t="shared" si="909"/>
        <v/>
      </c>
      <c r="H1011" s="250" t="str">
        <f t="shared" si="910"/>
        <v/>
      </c>
      <c r="I1011" s="386" t="str">
        <f t="shared" si="871"/>
        <v/>
      </c>
      <c r="J1011" s="387" t="str">
        <f t="shared" si="872"/>
        <v/>
      </c>
      <c r="K1011" s="388" t="str">
        <f t="shared" si="873"/>
        <v/>
      </c>
      <c r="L1011" s="389" t="str">
        <f t="shared" si="874"/>
        <v/>
      </c>
      <c r="M1011" s="250" t="str">
        <f t="shared" si="875"/>
        <v/>
      </c>
      <c r="N1011" s="246" t="b">
        <f t="shared" si="911"/>
        <v>0</v>
      </c>
      <c r="O1011" s="246" t="b">
        <f t="shared" si="912"/>
        <v>0</v>
      </c>
      <c r="P1011" s="246" t="b">
        <f t="shared" si="913"/>
        <v>0</v>
      </c>
      <c r="Q1011" s="246" t="b">
        <f t="shared" si="914"/>
        <v>0</v>
      </c>
      <c r="R1011" s="246" t="str">
        <f t="shared" si="915"/>
        <v>No</v>
      </c>
      <c r="S1011" s="247" t="b">
        <f t="shared" si="876"/>
        <v>0</v>
      </c>
      <c r="T1011" s="247" t="b">
        <f t="shared" si="877"/>
        <v>0</v>
      </c>
      <c r="U1011" s="247" t="b">
        <f t="shared" si="878"/>
        <v>0</v>
      </c>
      <c r="V1011" s="247" t="b">
        <f t="shared" si="879"/>
        <v>0</v>
      </c>
      <c r="W1011" s="247" t="str">
        <f t="shared" si="916"/>
        <v>No</v>
      </c>
      <c r="X1011" s="248" t="b">
        <f t="shared" si="880"/>
        <v>0</v>
      </c>
      <c r="Y1011" s="248" t="b">
        <f t="shared" si="881"/>
        <v>0</v>
      </c>
      <c r="Z1011" s="248" t="b">
        <f t="shared" si="882"/>
        <v>0</v>
      </c>
      <c r="AA1011" s="248" t="b">
        <f t="shared" si="883"/>
        <v>0</v>
      </c>
      <c r="AB1011" s="248" t="str">
        <f t="shared" si="917"/>
        <v>No</v>
      </c>
      <c r="AC1011" s="249" t="b">
        <f t="shared" si="884"/>
        <v>0</v>
      </c>
      <c r="AD1011" s="249" t="b">
        <f t="shared" si="885"/>
        <v>0</v>
      </c>
      <c r="AE1011" s="249" t="b">
        <f t="shared" si="886"/>
        <v>0</v>
      </c>
      <c r="AF1011" s="249" t="b">
        <f t="shared" si="887"/>
        <v>0</v>
      </c>
      <c r="AG1011" s="249" t="str">
        <f t="shared" si="918"/>
        <v>No</v>
      </c>
      <c r="AH1011" s="250" t="b">
        <f t="shared" si="888"/>
        <v>0</v>
      </c>
      <c r="AI1011" s="250" t="b">
        <f t="shared" si="889"/>
        <v>0</v>
      </c>
      <c r="AJ1011" s="250" t="b">
        <f t="shared" si="890"/>
        <v>0</v>
      </c>
      <c r="AK1011" s="250" t="b">
        <f t="shared" si="891"/>
        <v>0</v>
      </c>
      <c r="AL1011" s="250" t="str">
        <f t="shared" si="919"/>
        <v>No</v>
      </c>
      <c r="AN1011" s="246" t="str">
        <f t="shared" si="920"/>
        <v/>
      </c>
      <c r="AO1011" s="247" t="str">
        <f t="shared" si="921"/>
        <v/>
      </c>
      <c r="AP1011" s="248" t="str">
        <f t="shared" si="922"/>
        <v/>
      </c>
      <c r="AQ1011" s="249" t="str">
        <f t="shared" si="923"/>
        <v/>
      </c>
      <c r="AR1011" s="250" t="str">
        <f t="shared" si="924"/>
        <v/>
      </c>
      <c r="AS1011" s="234"/>
      <c r="AY1011" s="385">
        <f t="shared" si="925"/>
        <v>0</v>
      </c>
      <c r="AZ1011" s="385">
        <f t="shared" si="892"/>
        <v>0</v>
      </c>
      <c r="BA1011" s="385">
        <f t="shared" si="926"/>
        <v>0</v>
      </c>
      <c r="BB1011" s="385">
        <f t="shared" si="893"/>
        <v>0</v>
      </c>
      <c r="BC1011" s="385">
        <f t="shared" si="894"/>
        <v>0</v>
      </c>
      <c r="BD1011" s="385">
        <f t="shared" si="895"/>
        <v>0</v>
      </c>
      <c r="BE1011" s="385">
        <f t="shared" si="896"/>
        <v>0</v>
      </c>
      <c r="BF1011" s="385">
        <f t="shared" si="897"/>
        <v>0</v>
      </c>
      <c r="BG1011" s="385">
        <f t="shared" si="898"/>
        <v>0</v>
      </c>
      <c r="BH1011" s="385">
        <f t="shared" si="899"/>
        <v>0</v>
      </c>
      <c r="BI1011" s="385">
        <f t="shared" si="900"/>
        <v>0</v>
      </c>
      <c r="BJ1011" s="385">
        <f t="shared" si="901"/>
        <v>0</v>
      </c>
      <c r="BK1011" s="385">
        <f t="shared" si="902"/>
        <v>0</v>
      </c>
      <c r="BL1011" s="385">
        <f t="shared" si="903"/>
        <v>0</v>
      </c>
      <c r="BM1011" s="385">
        <f t="shared" si="904"/>
        <v>0</v>
      </c>
      <c r="BN1011" s="385">
        <f t="shared" si="905"/>
        <v>0</v>
      </c>
      <c r="CK1011" s="239">
        <f t="shared" si="927"/>
        <v>0</v>
      </c>
      <c r="CL1011" s="239">
        <f t="shared" si="928"/>
        <v>0</v>
      </c>
    </row>
    <row r="1012" spans="3:90" x14ac:dyDescent="0.35">
      <c r="C1012" s="235"/>
      <c r="D1012" s="246" t="str">
        <f t="shared" si="906"/>
        <v/>
      </c>
      <c r="E1012" s="247" t="str">
        <f t="shared" si="907"/>
        <v/>
      </c>
      <c r="F1012" s="248" t="str">
        <f t="shared" si="908"/>
        <v/>
      </c>
      <c r="G1012" s="249" t="str">
        <f t="shared" si="909"/>
        <v/>
      </c>
      <c r="H1012" s="250" t="str">
        <f t="shared" si="910"/>
        <v/>
      </c>
      <c r="I1012" s="386" t="str">
        <f t="shared" si="871"/>
        <v/>
      </c>
      <c r="J1012" s="387" t="str">
        <f t="shared" si="872"/>
        <v/>
      </c>
      <c r="K1012" s="388" t="str">
        <f t="shared" si="873"/>
        <v/>
      </c>
      <c r="L1012" s="389" t="str">
        <f t="shared" si="874"/>
        <v/>
      </c>
      <c r="M1012" s="250" t="str">
        <f t="shared" si="875"/>
        <v/>
      </c>
      <c r="N1012" s="246" t="b">
        <f t="shared" si="911"/>
        <v>0</v>
      </c>
      <c r="O1012" s="246" t="b">
        <f t="shared" si="912"/>
        <v>0</v>
      </c>
      <c r="P1012" s="246" t="b">
        <f t="shared" si="913"/>
        <v>0</v>
      </c>
      <c r="Q1012" s="246" t="b">
        <f t="shared" si="914"/>
        <v>0</v>
      </c>
      <c r="R1012" s="246" t="str">
        <f t="shared" si="915"/>
        <v>No</v>
      </c>
      <c r="S1012" s="247" t="b">
        <f t="shared" si="876"/>
        <v>0</v>
      </c>
      <c r="T1012" s="247" t="b">
        <f t="shared" si="877"/>
        <v>0</v>
      </c>
      <c r="U1012" s="247" t="b">
        <f t="shared" si="878"/>
        <v>0</v>
      </c>
      <c r="V1012" s="247" t="b">
        <f t="shared" si="879"/>
        <v>0</v>
      </c>
      <c r="W1012" s="247" t="str">
        <f t="shared" si="916"/>
        <v>No</v>
      </c>
      <c r="X1012" s="248" t="b">
        <f t="shared" si="880"/>
        <v>0</v>
      </c>
      <c r="Y1012" s="248" t="b">
        <f t="shared" si="881"/>
        <v>0</v>
      </c>
      <c r="Z1012" s="248" t="b">
        <f t="shared" si="882"/>
        <v>0</v>
      </c>
      <c r="AA1012" s="248" t="b">
        <f t="shared" si="883"/>
        <v>0</v>
      </c>
      <c r="AB1012" s="248" t="str">
        <f t="shared" si="917"/>
        <v>No</v>
      </c>
      <c r="AC1012" s="249" t="b">
        <f t="shared" si="884"/>
        <v>0</v>
      </c>
      <c r="AD1012" s="249" t="b">
        <f t="shared" si="885"/>
        <v>0</v>
      </c>
      <c r="AE1012" s="249" t="b">
        <f t="shared" si="886"/>
        <v>0</v>
      </c>
      <c r="AF1012" s="249" t="b">
        <f t="shared" si="887"/>
        <v>0</v>
      </c>
      <c r="AG1012" s="249" t="str">
        <f t="shared" si="918"/>
        <v>No</v>
      </c>
      <c r="AH1012" s="250" t="b">
        <f t="shared" si="888"/>
        <v>0</v>
      </c>
      <c r="AI1012" s="250" t="b">
        <f t="shared" si="889"/>
        <v>0</v>
      </c>
      <c r="AJ1012" s="250" t="b">
        <f t="shared" si="890"/>
        <v>0</v>
      </c>
      <c r="AK1012" s="250" t="b">
        <f t="shared" si="891"/>
        <v>0</v>
      </c>
      <c r="AL1012" s="250" t="str">
        <f t="shared" si="919"/>
        <v>No</v>
      </c>
      <c r="AN1012" s="246" t="str">
        <f t="shared" si="920"/>
        <v/>
      </c>
      <c r="AO1012" s="247" t="str">
        <f t="shared" si="921"/>
        <v/>
      </c>
      <c r="AP1012" s="248" t="str">
        <f t="shared" si="922"/>
        <v/>
      </c>
      <c r="AQ1012" s="249" t="str">
        <f t="shared" si="923"/>
        <v/>
      </c>
      <c r="AR1012" s="250" t="str">
        <f t="shared" si="924"/>
        <v/>
      </c>
      <c r="AS1012" s="234"/>
      <c r="AY1012" s="385">
        <f t="shared" si="925"/>
        <v>0</v>
      </c>
      <c r="AZ1012" s="385">
        <f t="shared" si="892"/>
        <v>0</v>
      </c>
      <c r="BA1012" s="385">
        <f t="shared" si="926"/>
        <v>0</v>
      </c>
      <c r="BB1012" s="385">
        <f t="shared" si="893"/>
        <v>0</v>
      </c>
      <c r="BC1012" s="385">
        <f t="shared" si="894"/>
        <v>0</v>
      </c>
      <c r="BD1012" s="385">
        <f t="shared" si="895"/>
        <v>0</v>
      </c>
      <c r="BE1012" s="385">
        <f t="shared" si="896"/>
        <v>0</v>
      </c>
      <c r="BF1012" s="385">
        <f t="shared" si="897"/>
        <v>0</v>
      </c>
      <c r="BG1012" s="385">
        <f t="shared" si="898"/>
        <v>0</v>
      </c>
      <c r="BH1012" s="385">
        <f t="shared" si="899"/>
        <v>0</v>
      </c>
      <c r="BI1012" s="385">
        <f t="shared" si="900"/>
        <v>0</v>
      </c>
      <c r="BJ1012" s="385">
        <f t="shared" si="901"/>
        <v>0</v>
      </c>
      <c r="BK1012" s="385">
        <f t="shared" si="902"/>
        <v>0</v>
      </c>
      <c r="BL1012" s="385">
        <f t="shared" si="903"/>
        <v>0</v>
      </c>
      <c r="BM1012" s="385">
        <f t="shared" si="904"/>
        <v>0</v>
      </c>
      <c r="BN1012" s="385">
        <f t="shared" si="905"/>
        <v>0</v>
      </c>
      <c r="CK1012" s="239">
        <f t="shared" si="927"/>
        <v>0</v>
      </c>
      <c r="CL1012" s="239">
        <f t="shared" si="928"/>
        <v>0</v>
      </c>
    </row>
    <row r="1013" spans="3:90" x14ac:dyDescent="0.35">
      <c r="C1013" s="235"/>
      <c r="D1013" s="246" t="str">
        <f t="shared" si="906"/>
        <v/>
      </c>
      <c r="E1013" s="247" t="str">
        <f t="shared" si="907"/>
        <v/>
      </c>
      <c r="F1013" s="248" t="str">
        <f t="shared" si="908"/>
        <v/>
      </c>
      <c r="G1013" s="249" t="str">
        <f t="shared" si="909"/>
        <v/>
      </c>
      <c r="H1013" s="250" t="str">
        <f t="shared" si="910"/>
        <v/>
      </c>
      <c r="I1013" s="386" t="str">
        <f t="shared" si="871"/>
        <v/>
      </c>
      <c r="J1013" s="387" t="str">
        <f t="shared" si="872"/>
        <v/>
      </c>
      <c r="K1013" s="388" t="str">
        <f t="shared" si="873"/>
        <v/>
      </c>
      <c r="L1013" s="389" t="str">
        <f t="shared" si="874"/>
        <v/>
      </c>
      <c r="M1013" s="250" t="str">
        <f t="shared" si="875"/>
        <v/>
      </c>
      <c r="N1013" s="246" t="b">
        <f t="shared" si="911"/>
        <v>0</v>
      </c>
      <c r="O1013" s="246" t="b">
        <f t="shared" si="912"/>
        <v>0</v>
      </c>
      <c r="P1013" s="246" t="b">
        <f t="shared" si="913"/>
        <v>0</v>
      </c>
      <c r="Q1013" s="246" t="b">
        <f t="shared" si="914"/>
        <v>0</v>
      </c>
      <c r="R1013" s="246" t="str">
        <f t="shared" si="915"/>
        <v>No</v>
      </c>
      <c r="S1013" s="247" t="b">
        <f t="shared" si="876"/>
        <v>0</v>
      </c>
      <c r="T1013" s="247" t="b">
        <f t="shared" si="877"/>
        <v>0</v>
      </c>
      <c r="U1013" s="247" t="b">
        <f t="shared" si="878"/>
        <v>0</v>
      </c>
      <c r="V1013" s="247" t="b">
        <f t="shared" si="879"/>
        <v>0</v>
      </c>
      <c r="W1013" s="247" t="str">
        <f t="shared" si="916"/>
        <v>No</v>
      </c>
      <c r="X1013" s="248" t="b">
        <f t="shared" si="880"/>
        <v>0</v>
      </c>
      <c r="Y1013" s="248" t="b">
        <f t="shared" si="881"/>
        <v>0</v>
      </c>
      <c r="Z1013" s="248" t="b">
        <f t="shared" si="882"/>
        <v>0</v>
      </c>
      <c r="AA1013" s="248" t="b">
        <f t="shared" si="883"/>
        <v>0</v>
      </c>
      <c r="AB1013" s="248" t="str">
        <f t="shared" si="917"/>
        <v>No</v>
      </c>
      <c r="AC1013" s="249" t="b">
        <f t="shared" si="884"/>
        <v>0</v>
      </c>
      <c r="AD1013" s="249" t="b">
        <f t="shared" si="885"/>
        <v>0</v>
      </c>
      <c r="AE1013" s="249" t="b">
        <f t="shared" si="886"/>
        <v>0</v>
      </c>
      <c r="AF1013" s="249" t="b">
        <f t="shared" si="887"/>
        <v>0</v>
      </c>
      <c r="AG1013" s="249" t="str">
        <f t="shared" si="918"/>
        <v>No</v>
      </c>
      <c r="AH1013" s="250" t="b">
        <f t="shared" si="888"/>
        <v>0</v>
      </c>
      <c r="AI1013" s="250" t="b">
        <f t="shared" si="889"/>
        <v>0</v>
      </c>
      <c r="AJ1013" s="250" t="b">
        <f t="shared" si="890"/>
        <v>0</v>
      </c>
      <c r="AK1013" s="250" t="b">
        <f t="shared" si="891"/>
        <v>0</v>
      </c>
      <c r="AL1013" s="250" t="str">
        <f t="shared" si="919"/>
        <v>No</v>
      </c>
      <c r="AN1013" s="246" t="str">
        <f t="shared" si="920"/>
        <v/>
      </c>
      <c r="AO1013" s="247" t="str">
        <f t="shared" si="921"/>
        <v/>
      </c>
      <c r="AP1013" s="248" t="str">
        <f t="shared" si="922"/>
        <v/>
      </c>
      <c r="AQ1013" s="249" t="str">
        <f t="shared" si="923"/>
        <v/>
      </c>
      <c r="AR1013" s="250" t="str">
        <f t="shared" si="924"/>
        <v/>
      </c>
      <c r="AS1013" s="234"/>
      <c r="AY1013" s="385">
        <f t="shared" si="925"/>
        <v>0</v>
      </c>
      <c r="AZ1013" s="385">
        <f t="shared" si="892"/>
        <v>0</v>
      </c>
      <c r="BA1013" s="385">
        <f t="shared" si="926"/>
        <v>0</v>
      </c>
      <c r="BB1013" s="385">
        <f t="shared" si="893"/>
        <v>0</v>
      </c>
      <c r="BC1013" s="385">
        <f t="shared" si="894"/>
        <v>0</v>
      </c>
      <c r="BD1013" s="385">
        <f t="shared" si="895"/>
        <v>0</v>
      </c>
      <c r="BE1013" s="385">
        <f t="shared" si="896"/>
        <v>0</v>
      </c>
      <c r="BF1013" s="385">
        <f t="shared" si="897"/>
        <v>0</v>
      </c>
      <c r="BG1013" s="385">
        <f t="shared" si="898"/>
        <v>0</v>
      </c>
      <c r="BH1013" s="385">
        <f t="shared" si="899"/>
        <v>0</v>
      </c>
      <c r="BI1013" s="385">
        <f t="shared" si="900"/>
        <v>0</v>
      </c>
      <c r="BJ1013" s="385">
        <f t="shared" si="901"/>
        <v>0</v>
      </c>
      <c r="BK1013" s="385">
        <f t="shared" si="902"/>
        <v>0</v>
      </c>
      <c r="BL1013" s="385">
        <f t="shared" si="903"/>
        <v>0</v>
      </c>
      <c r="BM1013" s="385">
        <f t="shared" si="904"/>
        <v>0</v>
      </c>
      <c r="BN1013" s="385">
        <f t="shared" si="905"/>
        <v>0</v>
      </c>
      <c r="CK1013" s="239">
        <f t="shared" si="927"/>
        <v>0</v>
      </c>
      <c r="CL1013" s="239">
        <f t="shared" si="928"/>
        <v>0</v>
      </c>
    </row>
    <row r="1014" spans="3:90" x14ac:dyDescent="0.35">
      <c r="C1014" s="235"/>
      <c r="D1014" s="246" t="str">
        <f t="shared" si="906"/>
        <v/>
      </c>
      <c r="E1014" s="247" t="str">
        <f t="shared" si="907"/>
        <v/>
      </c>
      <c r="F1014" s="248" t="str">
        <f t="shared" si="908"/>
        <v/>
      </c>
      <c r="G1014" s="249" t="str">
        <f t="shared" si="909"/>
        <v/>
      </c>
      <c r="H1014" s="250" t="str">
        <f t="shared" si="910"/>
        <v/>
      </c>
      <c r="I1014" s="386" t="str">
        <f t="shared" si="871"/>
        <v/>
      </c>
      <c r="J1014" s="387" t="str">
        <f t="shared" si="872"/>
        <v/>
      </c>
      <c r="K1014" s="388" t="str">
        <f t="shared" si="873"/>
        <v/>
      </c>
      <c r="L1014" s="389" t="str">
        <f t="shared" si="874"/>
        <v/>
      </c>
      <c r="M1014" s="250" t="str">
        <f t="shared" si="875"/>
        <v/>
      </c>
      <c r="N1014" s="246" t="b">
        <f t="shared" si="911"/>
        <v>0</v>
      </c>
      <c r="O1014" s="246" t="b">
        <f t="shared" si="912"/>
        <v>0</v>
      </c>
      <c r="P1014" s="246" t="b">
        <f t="shared" si="913"/>
        <v>0</v>
      </c>
      <c r="Q1014" s="246" t="b">
        <f t="shared" si="914"/>
        <v>0</v>
      </c>
      <c r="R1014" s="246" t="str">
        <f t="shared" si="915"/>
        <v>No</v>
      </c>
      <c r="S1014" s="247" t="b">
        <f t="shared" si="876"/>
        <v>0</v>
      </c>
      <c r="T1014" s="247" t="b">
        <f t="shared" si="877"/>
        <v>0</v>
      </c>
      <c r="U1014" s="247" t="b">
        <f t="shared" si="878"/>
        <v>0</v>
      </c>
      <c r="V1014" s="247" t="b">
        <f t="shared" si="879"/>
        <v>0</v>
      </c>
      <c r="W1014" s="247" t="str">
        <f t="shared" si="916"/>
        <v>No</v>
      </c>
      <c r="X1014" s="248" t="b">
        <f t="shared" si="880"/>
        <v>0</v>
      </c>
      <c r="Y1014" s="248" t="b">
        <f t="shared" si="881"/>
        <v>0</v>
      </c>
      <c r="Z1014" s="248" t="b">
        <f t="shared" si="882"/>
        <v>0</v>
      </c>
      <c r="AA1014" s="248" t="b">
        <f t="shared" si="883"/>
        <v>0</v>
      </c>
      <c r="AB1014" s="248" t="str">
        <f t="shared" si="917"/>
        <v>No</v>
      </c>
      <c r="AC1014" s="249" t="b">
        <f t="shared" si="884"/>
        <v>0</v>
      </c>
      <c r="AD1014" s="249" t="b">
        <f t="shared" si="885"/>
        <v>0</v>
      </c>
      <c r="AE1014" s="249" t="b">
        <f t="shared" si="886"/>
        <v>0</v>
      </c>
      <c r="AF1014" s="249" t="b">
        <f t="shared" si="887"/>
        <v>0</v>
      </c>
      <c r="AG1014" s="249" t="str">
        <f t="shared" si="918"/>
        <v>No</v>
      </c>
      <c r="AH1014" s="250" t="b">
        <f t="shared" si="888"/>
        <v>0</v>
      </c>
      <c r="AI1014" s="250" t="b">
        <f t="shared" si="889"/>
        <v>0</v>
      </c>
      <c r="AJ1014" s="250" t="b">
        <f t="shared" si="890"/>
        <v>0</v>
      </c>
      <c r="AK1014" s="250" t="b">
        <f t="shared" si="891"/>
        <v>0</v>
      </c>
      <c r="AL1014" s="250" t="str">
        <f t="shared" si="919"/>
        <v>No</v>
      </c>
      <c r="AN1014" s="246" t="str">
        <f t="shared" si="920"/>
        <v/>
      </c>
      <c r="AO1014" s="247" t="str">
        <f t="shared" si="921"/>
        <v/>
      </c>
      <c r="AP1014" s="248" t="str">
        <f t="shared" si="922"/>
        <v/>
      </c>
      <c r="AQ1014" s="249" t="str">
        <f t="shared" si="923"/>
        <v/>
      </c>
      <c r="AR1014" s="250" t="str">
        <f t="shared" si="924"/>
        <v/>
      </c>
      <c r="AS1014" s="234"/>
      <c r="AY1014" s="385">
        <f t="shared" si="925"/>
        <v>0</v>
      </c>
      <c r="AZ1014" s="385">
        <f t="shared" si="892"/>
        <v>0</v>
      </c>
      <c r="BA1014" s="385">
        <f t="shared" si="926"/>
        <v>0</v>
      </c>
      <c r="BB1014" s="385">
        <f t="shared" si="893"/>
        <v>0</v>
      </c>
      <c r="BC1014" s="385">
        <f t="shared" si="894"/>
        <v>0</v>
      </c>
      <c r="BD1014" s="385">
        <f t="shared" si="895"/>
        <v>0</v>
      </c>
      <c r="BE1014" s="385">
        <f t="shared" si="896"/>
        <v>0</v>
      </c>
      <c r="BF1014" s="385">
        <f t="shared" si="897"/>
        <v>0</v>
      </c>
      <c r="BG1014" s="385">
        <f t="shared" si="898"/>
        <v>0</v>
      </c>
      <c r="BH1014" s="385">
        <f t="shared" si="899"/>
        <v>0</v>
      </c>
      <c r="BI1014" s="385">
        <f t="shared" si="900"/>
        <v>0</v>
      </c>
      <c r="BJ1014" s="385">
        <f t="shared" si="901"/>
        <v>0</v>
      </c>
      <c r="BK1014" s="385">
        <f t="shared" si="902"/>
        <v>0</v>
      </c>
      <c r="BL1014" s="385">
        <f t="shared" si="903"/>
        <v>0</v>
      </c>
      <c r="BM1014" s="385">
        <f t="shared" si="904"/>
        <v>0</v>
      </c>
      <c r="BN1014" s="385">
        <f t="shared" si="905"/>
        <v>0</v>
      </c>
      <c r="CK1014" s="239">
        <f t="shared" si="927"/>
        <v>0</v>
      </c>
      <c r="CL1014" s="239">
        <f t="shared" si="928"/>
        <v>0</v>
      </c>
    </row>
    <row r="1015" spans="3:90" x14ac:dyDescent="0.35">
      <c r="C1015" s="235"/>
      <c r="D1015" s="246" t="str">
        <f t="shared" si="906"/>
        <v/>
      </c>
      <c r="E1015" s="247" t="str">
        <f t="shared" si="907"/>
        <v/>
      </c>
      <c r="F1015" s="248" t="str">
        <f t="shared" si="908"/>
        <v/>
      </c>
      <c r="G1015" s="249" t="str">
        <f t="shared" si="909"/>
        <v/>
      </c>
      <c r="H1015" s="250" t="str">
        <f t="shared" si="910"/>
        <v/>
      </c>
      <c r="I1015" s="386" t="str">
        <f t="shared" si="871"/>
        <v/>
      </c>
      <c r="J1015" s="387" t="str">
        <f t="shared" si="872"/>
        <v/>
      </c>
      <c r="K1015" s="388" t="str">
        <f t="shared" si="873"/>
        <v/>
      </c>
      <c r="L1015" s="389" t="str">
        <f t="shared" si="874"/>
        <v/>
      </c>
      <c r="M1015" s="250" t="str">
        <f t="shared" si="875"/>
        <v/>
      </c>
      <c r="N1015" s="246" t="b">
        <f t="shared" si="911"/>
        <v>0</v>
      </c>
      <c r="O1015" s="246" t="b">
        <f t="shared" si="912"/>
        <v>0</v>
      </c>
      <c r="P1015" s="246" t="b">
        <f t="shared" si="913"/>
        <v>0</v>
      </c>
      <c r="Q1015" s="246" t="b">
        <f t="shared" si="914"/>
        <v>0</v>
      </c>
      <c r="R1015" s="246" t="str">
        <f t="shared" si="915"/>
        <v>No</v>
      </c>
      <c r="S1015" s="247" t="b">
        <f t="shared" si="876"/>
        <v>0</v>
      </c>
      <c r="T1015" s="247" t="b">
        <f t="shared" si="877"/>
        <v>0</v>
      </c>
      <c r="U1015" s="247" t="b">
        <f t="shared" si="878"/>
        <v>0</v>
      </c>
      <c r="V1015" s="247" t="b">
        <f t="shared" si="879"/>
        <v>0</v>
      </c>
      <c r="W1015" s="247" t="str">
        <f t="shared" si="916"/>
        <v>No</v>
      </c>
      <c r="X1015" s="248" t="b">
        <f t="shared" si="880"/>
        <v>0</v>
      </c>
      <c r="Y1015" s="248" t="b">
        <f t="shared" si="881"/>
        <v>0</v>
      </c>
      <c r="Z1015" s="248" t="b">
        <f t="shared" si="882"/>
        <v>0</v>
      </c>
      <c r="AA1015" s="248" t="b">
        <f t="shared" si="883"/>
        <v>0</v>
      </c>
      <c r="AB1015" s="248" t="str">
        <f t="shared" si="917"/>
        <v>No</v>
      </c>
      <c r="AC1015" s="249" t="b">
        <f t="shared" si="884"/>
        <v>0</v>
      </c>
      <c r="AD1015" s="249" t="b">
        <f t="shared" si="885"/>
        <v>0</v>
      </c>
      <c r="AE1015" s="249" t="b">
        <f t="shared" si="886"/>
        <v>0</v>
      </c>
      <c r="AF1015" s="249" t="b">
        <f t="shared" si="887"/>
        <v>0</v>
      </c>
      <c r="AG1015" s="249" t="str">
        <f t="shared" si="918"/>
        <v>No</v>
      </c>
      <c r="AH1015" s="250" t="b">
        <f t="shared" si="888"/>
        <v>0</v>
      </c>
      <c r="AI1015" s="250" t="b">
        <f t="shared" si="889"/>
        <v>0</v>
      </c>
      <c r="AJ1015" s="250" t="b">
        <f t="shared" si="890"/>
        <v>0</v>
      </c>
      <c r="AK1015" s="250" t="b">
        <f t="shared" si="891"/>
        <v>0</v>
      </c>
      <c r="AL1015" s="250" t="str">
        <f t="shared" si="919"/>
        <v>No</v>
      </c>
      <c r="AN1015" s="246" t="str">
        <f t="shared" si="920"/>
        <v/>
      </c>
      <c r="AO1015" s="247" t="str">
        <f t="shared" si="921"/>
        <v/>
      </c>
      <c r="AP1015" s="248" t="str">
        <f t="shared" si="922"/>
        <v/>
      </c>
      <c r="AQ1015" s="249" t="str">
        <f t="shared" si="923"/>
        <v/>
      </c>
      <c r="AR1015" s="250" t="str">
        <f t="shared" si="924"/>
        <v/>
      </c>
      <c r="AS1015" s="234"/>
      <c r="AY1015" s="385">
        <f t="shared" si="925"/>
        <v>0</v>
      </c>
      <c r="AZ1015" s="385">
        <f t="shared" si="892"/>
        <v>0</v>
      </c>
      <c r="BA1015" s="385">
        <f t="shared" si="926"/>
        <v>0</v>
      </c>
      <c r="BB1015" s="385">
        <f t="shared" si="893"/>
        <v>0</v>
      </c>
      <c r="BC1015" s="385">
        <f t="shared" si="894"/>
        <v>0</v>
      </c>
      <c r="BD1015" s="385">
        <f t="shared" si="895"/>
        <v>0</v>
      </c>
      <c r="BE1015" s="385">
        <f t="shared" si="896"/>
        <v>0</v>
      </c>
      <c r="BF1015" s="385">
        <f t="shared" si="897"/>
        <v>0</v>
      </c>
      <c r="BG1015" s="385">
        <f t="shared" si="898"/>
        <v>0</v>
      </c>
      <c r="BH1015" s="385">
        <f t="shared" si="899"/>
        <v>0</v>
      </c>
      <c r="BI1015" s="385">
        <f t="shared" si="900"/>
        <v>0</v>
      </c>
      <c r="BJ1015" s="385">
        <f t="shared" si="901"/>
        <v>0</v>
      </c>
      <c r="BK1015" s="385">
        <f t="shared" si="902"/>
        <v>0</v>
      </c>
      <c r="BL1015" s="385">
        <f t="shared" si="903"/>
        <v>0</v>
      </c>
      <c r="BM1015" s="385">
        <f t="shared" si="904"/>
        <v>0</v>
      </c>
      <c r="BN1015" s="385">
        <f t="shared" si="905"/>
        <v>0</v>
      </c>
      <c r="CK1015" s="239">
        <f t="shared" si="927"/>
        <v>0</v>
      </c>
      <c r="CL1015" s="239">
        <f t="shared" si="928"/>
        <v>0</v>
      </c>
    </row>
    <row r="1016" spans="3:90" x14ac:dyDescent="0.35">
      <c r="C1016" s="235"/>
      <c r="D1016" s="246" t="str">
        <f t="shared" si="906"/>
        <v/>
      </c>
      <c r="E1016" s="247" t="str">
        <f t="shared" si="907"/>
        <v/>
      </c>
      <c r="F1016" s="248" t="str">
        <f t="shared" si="908"/>
        <v/>
      </c>
      <c r="G1016" s="249" t="str">
        <f t="shared" si="909"/>
        <v/>
      </c>
      <c r="H1016" s="250" t="str">
        <f t="shared" si="910"/>
        <v/>
      </c>
      <c r="I1016" s="386" t="str">
        <f t="shared" si="871"/>
        <v/>
      </c>
      <c r="J1016" s="387" t="str">
        <f t="shared" si="872"/>
        <v/>
      </c>
      <c r="K1016" s="388" t="str">
        <f t="shared" si="873"/>
        <v/>
      </c>
      <c r="L1016" s="389" t="str">
        <f t="shared" si="874"/>
        <v/>
      </c>
      <c r="M1016" s="250" t="str">
        <f t="shared" si="875"/>
        <v/>
      </c>
      <c r="N1016" s="246" t="b">
        <f t="shared" si="911"/>
        <v>0</v>
      </c>
      <c r="O1016" s="246" t="b">
        <f t="shared" si="912"/>
        <v>0</v>
      </c>
      <c r="P1016" s="246" t="b">
        <f t="shared" si="913"/>
        <v>0</v>
      </c>
      <c r="Q1016" s="246" t="b">
        <f t="shared" si="914"/>
        <v>0</v>
      </c>
      <c r="R1016" s="246" t="str">
        <f t="shared" si="915"/>
        <v>No</v>
      </c>
      <c r="S1016" s="247" t="b">
        <f t="shared" si="876"/>
        <v>0</v>
      </c>
      <c r="T1016" s="247" t="b">
        <f t="shared" si="877"/>
        <v>0</v>
      </c>
      <c r="U1016" s="247" t="b">
        <f t="shared" si="878"/>
        <v>0</v>
      </c>
      <c r="V1016" s="247" t="b">
        <f t="shared" si="879"/>
        <v>0</v>
      </c>
      <c r="W1016" s="247" t="str">
        <f t="shared" si="916"/>
        <v>No</v>
      </c>
      <c r="X1016" s="248" t="b">
        <f t="shared" si="880"/>
        <v>0</v>
      </c>
      <c r="Y1016" s="248" t="b">
        <f t="shared" si="881"/>
        <v>0</v>
      </c>
      <c r="Z1016" s="248" t="b">
        <f t="shared" si="882"/>
        <v>0</v>
      </c>
      <c r="AA1016" s="248" t="b">
        <f t="shared" si="883"/>
        <v>0</v>
      </c>
      <c r="AB1016" s="248" t="str">
        <f t="shared" si="917"/>
        <v>No</v>
      </c>
      <c r="AC1016" s="249" t="b">
        <f t="shared" si="884"/>
        <v>0</v>
      </c>
      <c r="AD1016" s="249" t="b">
        <f t="shared" si="885"/>
        <v>0</v>
      </c>
      <c r="AE1016" s="249" t="b">
        <f t="shared" si="886"/>
        <v>0</v>
      </c>
      <c r="AF1016" s="249" t="b">
        <f t="shared" si="887"/>
        <v>0</v>
      </c>
      <c r="AG1016" s="249" t="str">
        <f t="shared" si="918"/>
        <v>No</v>
      </c>
      <c r="AH1016" s="250" t="b">
        <f t="shared" si="888"/>
        <v>0</v>
      </c>
      <c r="AI1016" s="250" t="b">
        <f t="shared" si="889"/>
        <v>0</v>
      </c>
      <c r="AJ1016" s="250" t="b">
        <f t="shared" si="890"/>
        <v>0</v>
      </c>
      <c r="AK1016" s="250" t="b">
        <f t="shared" si="891"/>
        <v>0</v>
      </c>
      <c r="AL1016" s="250" t="str">
        <f t="shared" si="919"/>
        <v>No</v>
      </c>
      <c r="AN1016" s="246" t="str">
        <f t="shared" si="920"/>
        <v/>
      </c>
      <c r="AO1016" s="247" t="str">
        <f t="shared" si="921"/>
        <v/>
      </c>
      <c r="AP1016" s="248" t="str">
        <f t="shared" si="922"/>
        <v/>
      </c>
      <c r="AQ1016" s="249" t="str">
        <f t="shared" si="923"/>
        <v/>
      </c>
      <c r="AR1016" s="250" t="str">
        <f t="shared" si="924"/>
        <v/>
      </c>
      <c r="AS1016" s="234"/>
      <c r="AY1016" s="385">
        <f t="shared" si="925"/>
        <v>0</v>
      </c>
      <c r="AZ1016" s="385">
        <f t="shared" si="892"/>
        <v>0</v>
      </c>
      <c r="BA1016" s="385">
        <f t="shared" si="926"/>
        <v>0</v>
      </c>
      <c r="BB1016" s="385">
        <f t="shared" si="893"/>
        <v>0</v>
      </c>
      <c r="BC1016" s="385">
        <f t="shared" si="894"/>
        <v>0</v>
      </c>
      <c r="BD1016" s="385">
        <f t="shared" si="895"/>
        <v>0</v>
      </c>
      <c r="BE1016" s="385">
        <f t="shared" si="896"/>
        <v>0</v>
      </c>
      <c r="BF1016" s="385">
        <f t="shared" si="897"/>
        <v>0</v>
      </c>
      <c r="BG1016" s="385">
        <f t="shared" si="898"/>
        <v>0</v>
      </c>
      <c r="BH1016" s="385">
        <f t="shared" si="899"/>
        <v>0</v>
      </c>
      <c r="BI1016" s="385">
        <f t="shared" si="900"/>
        <v>0</v>
      </c>
      <c r="BJ1016" s="385">
        <f t="shared" si="901"/>
        <v>0</v>
      </c>
      <c r="BK1016" s="385">
        <f t="shared" si="902"/>
        <v>0</v>
      </c>
      <c r="BL1016" s="385">
        <f t="shared" si="903"/>
        <v>0</v>
      </c>
      <c r="BM1016" s="385">
        <f t="shared" si="904"/>
        <v>0</v>
      </c>
      <c r="BN1016" s="385">
        <f t="shared" si="905"/>
        <v>0</v>
      </c>
      <c r="CK1016" s="239">
        <f t="shared" si="927"/>
        <v>0</v>
      </c>
      <c r="CL1016" s="239">
        <f t="shared" si="928"/>
        <v>0</v>
      </c>
    </row>
    <row r="1017" spans="3:90" x14ac:dyDescent="0.35">
      <c r="C1017" s="235"/>
      <c r="D1017" s="246" t="str">
        <f t="shared" si="906"/>
        <v/>
      </c>
      <c r="E1017" s="247" t="str">
        <f t="shared" si="907"/>
        <v/>
      </c>
      <c r="F1017" s="248" t="str">
        <f t="shared" si="908"/>
        <v/>
      </c>
      <c r="G1017" s="249" t="str">
        <f t="shared" si="909"/>
        <v/>
      </c>
      <c r="H1017" s="250" t="str">
        <f t="shared" si="910"/>
        <v/>
      </c>
      <c r="I1017" s="386" t="str">
        <f t="shared" si="871"/>
        <v/>
      </c>
      <c r="J1017" s="387" t="str">
        <f t="shared" si="872"/>
        <v/>
      </c>
      <c r="K1017" s="388" t="str">
        <f t="shared" si="873"/>
        <v/>
      </c>
      <c r="L1017" s="389" t="str">
        <f t="shared" si="874"/>
        <v/>
      </c>
      <c r="M1017" s="250" t="str">
        <f t="shared" si="875"/>
        <v/>
      </c>
      <c r="N1017" s="246" t="b">
        <f t="shared" si="911"/>
        <v>0</v>
      </c>
      <c r="O1017" s="246" t="b">
        <f t="shared" si="912"/>
        <v>0</v>
      </c>
      <c r="P1017" s="246" t="b">
        <f t="shared" si="913"/>
        <v>0</v>
      </c>
      <c r="Q1017" s="246" t="b">
        <f t="shared" si="914"/>
        <v>0</v>
      </c>
      <c r="R1017" s="246" t="str">
        <f t="shared" si="915"/>
        <v>No</v>
      </c>
      <c r="S1017" s="247" t="b">
        <f t="shared" si="876"/>
        <v>0</v>
      </c>
      <c r="T1017" s="247" t="b">
        <f t="shared" si="877"/>
        <v>0</v>
      </c>
      <c r="U1017" s="247" t="b">
        <f t="shared" si="878"/>
        <v>0</v>
      </c>
      <c r="V1017" s="247" t="b">
        <f t="shared" si="879"/>
        <v>0</v>
      </c>
      <c r="W1017" s="247" t="str">
        <f t="shared" si="916"/>
        <v>No</v>
      </c>
      <c r="X1017" s="248" t="b">
        <f t="shared" si="880"/>
        <v>0</v>
      </c>
      <c r="Y1017" s="248" t="b">
        <f t="shared" si="881"/>
        <v>0</v>
      </c>
      <c r="Z1017" s="248" t="b">
        <f t="shared" si="882"/>
        <v>0</v>
      </c>
      <c r="AA1017" s="248" t="b">
        <f t="shared" si="883"/>
        <v>0</v>
      </c>
      <c r="AB1017" s="248" t="str">
        <f t="shared" si="917"/>
        <v>No</v>
      </c>
      <c r="AC1017" s="249" t="b">
        <f t="shared" si="884"/>
        <v>0</v>
      </c>
      <c r="AD1017" s="249" t="b">
        <f t="shared" si="885"/>
        <v>0</v>
      </c>
      <c r="AE1017" s="249" t="b">
        <f t="shared" si="886"/>
        <v>0</v>
      </c>
      <c r="AF1017" s="249" t="b">
        <f t="shared" si="887"/>
        <v>0</v>
      </c>
      <c r="AG1017" s="249" t="str">
        <f t="shared" si="918"/>
        <v>No</v>
      </c>
      <c r="AH1017" s="250" t="b">
        <f t="shared" si="888"/>
        <v>0</v>
      </c>
      <c r="AI1017" s="250" t="b">
        <f t="shared" si="889"/>
        <v>0</v>
      </c>
      <c r="AJ1017" s="250" t="b">
        <f t="shared" si="890"/>
        <v>0</v>
      </c>
      <c r="AK1017" s="250" t="b">
        <f t="shared" si="891"/>
        <v>0</v>
      </c>
      <c r="AL1017" s="250" t="str">
        <f t="shared" si="919"/>
        <v>No</v>
      </c>
      <c r="AN1017" s="246" t="str">
        <f t="shared" si="920"/>
        <v/>
      </c>
      <c r="AO1017" s="247" t="str">
        <f t="shared" si="921"/>
        <v/>
      </c>
      <c r="AP1017" s="248" t="str">
        <f t="shared" si="922"/>
        <v/>
      </c>
      <c r="AQ1017" s="249" t="str">
        <f t="shared" si="923"/>
        <v/>
      </c>
      <c r="AR1017" s="250" t="str">
        <f t="shared" si="924"/>
        <v/>
      </c>
      <c r="AS1017" s="234"/>
      <c r="AY1017" s="385">
        <f t="shared" si="925"/>
        <v>0</v>
      </c>
      <c r="AZ1017" s="385">
        <f t="shared" si="892"/>
        <v>0</v>
      </c>
      <c r="BA1017" s="385">
        <f t="shared" si="926"/>
        <v>0</v>
      </c>
      <c r="BB1017" s="385">
        <f t="shared" si="893"/>
        <v>0</v>
      </c>
      <c r="BC1017" s="385">
        <f t="shared" si="894"/>
        <v>0</v>
      </c>
      <c r="BD1017" s="385">
        <f t="shared" si="895"/>
        <v>0</v>
      </c>
      <c r="BE1017" s="385">
        <f t="shared" si="896"/>
        <v>0</v>
      </c>
      <c r="BF1017" s="385">
        <f t="shared" si="897"/>
        <v>0</v>
      </c>
      <c r="BG1017" s="385">
        <f t="shared" si="898"/>
        <v>0</v>
      </c>
      <c r="BH1017" s="385">
        <f t="shared" si="899"/>
        <v>0</v>
      </c>
      <c r="BI1017" s="385">
        <f t="shared" si="900"/>
        <v>0</v>
      </c>
      <c r="BJ1017" s="385">
        <f t="shared" si="901"/>
        <v>0</v>
      </c>
      <c r="BK1017" s="385">
        <f t="shared" si="902"/>
        <v>0</v>
      </c>
      <c r="BL1017" s="385">
        <f t="shared" si="903"/>
        <v>0</v>
      </c>
      <c r="BM1017" s="385">
        <f t="shared" si="904"/>
        <v>0</v>
      </c>
      <c r="BN1017" s="385">
        <f t="shared" si="905"/>
        <v>0</v>
      </c>
      <c r="CK1017" s="239">
        <f t="shared" si="927"/>
        <v>0</v>
      </c>
      <c r="CL1017" s="239">
        <f t="shared" si="928"/>
        <v>0</v>
      </c>
    </row>
    <row r="1018" spans="3:90" x14ac:dyDescent="0.35">
      <c r="C1018" s="235"/>
      <c r="D1018" s="246" t="str">
        <f t="shared" si="906"/>
        <v/>
      </c>
      <c r="E1018" s="247" t="str">
        <f t="shared" si="907"/>
        <v/>
      </c>
      <c r="F1018" s="248" t="str">
        <f t="shared" si="908"/>
        <v/>
      </c>
      <c r="G1018" s="249" t="str">
        <f t="shared" si="909"/>
        <v/>
      </c>
      <c r="H1018" s="250" t="str">
        <f t="shared" si="910"/>
        <v/>
      </c>
      <c r="I1018" s="386" t="str">
        <f t="shared" si="871"/>
        <v/>
      </c>
      <c r="J1018" s="387" t="str">
        <f t="shared" si="872"/>
        <v/>
      </c>
      <c r="K1018" s="388" t="str">
        <f t="shared" si="873"/>
        <v/>
      </c>
      <c r="L1018" s="389" t="str">
        <f t="shared" si="874"/>
        <v/>
      </c>
      <c r="M1018" s="250" t="str">
        <f t="shared" si="875"/>
        <v/>
      </c>
      <c r="N1018" s="246" t="b">
        <f t="shared" si="911"/>
        <v>0</v>
      </c>
      <c r="O1018" s="246" t="b">
        <f t="shared" si="912"/>
        <v>0</v>
      </c>
      <c r="P1018" s="246" t="b">
        <f t="shared" si="913"/>
        <v>0</v>
      </c>
      <c r="Q1018" s="246" t="b">
        <f t="shared" si="914"/>
        <v>0</v>
      </c>
      <c r="R1018" s="246" t="str">
        <f t="shared" si="915"/>
        <v>No</v>
      </c>
      <c r="S1018" s="247" t="b">
        <f t="shared" si="876"/>
        <v>0</v>
      </c>
      <c r="T1018" s="247" t="b">
        <f t="shared" si="877"/>
        <v>0</v>
      </c>
      <c r="U1018" s="247" t="b">
        <f t="shared" si="878"/>
        <v>0</v>
      </c>
      <c r="V1018" s="247" t="b">
        <f t="shared" si="879"/>
        <v>0</v>
      </c>
      <c r="W1018" s="247" t="str">
        <f t="shared" si="916"/>
        <v>No</v>
      </c>
      <c r="X1018" s="248" t="b">
        <f t="shared" si="880"/>
        <v>0</v>
      </c>
      <c r="Y1018" s="248" t="b">
        <f t="shared" si="881"/>
        <v>0</v>
      </c>
      <c r="Z1018" s="248" t="b">
        <f t="shared" si="882"/>
        <v>0</v>
      </c>
      <c r="AA1018" s="248" t="b">
        <f t="shared" si="883"/>
        <v>0</v>
      </c>
      <c r="AB1018" s="248" t="str">
        <f t="shared" si="917"/>
        <v>No</v>
      </c>
      <c r="AC1018" s="249" t="b">
        <f t="shared" si="884"/>
        <v>0</v>
      </c>
      <c r="AD1018" s="249" t="b">
        <f t="shared" si="885"/>
        <v>0</v>
      </c>
      <c r="AE1018" s="249" t="b">
        <f t="shared" si="886"/>
        <v>0</v>
      </c>
      <c r="AF1018" s="249" t="b">
        <f t="shared" si="887"/>
        <v>0</v>
      </c>
      <c r="AG1018" s="249" t="str">
        <f t="shared" si="918"/>
        <v>No</v>
      </c>
      <c r="AH1018" s="250" t="b">
        <f t="shared" si="888"/>
        <v>0</v>
      </c>
      <c r="AI1018" s="250" t="b">
        <f t="shared" si="889"/>
        <v>0</v>
      </c>
      <c r="AJ1018" s="250" t="b">
        <f t="shared" si="890"/>
        <v>0</v>
      </c>
      <c r="AK1018" s="250" t="b">
        <f t="shared" si="891"/>
        <v>0</v>
      </c>
      <c r="AL1018" s="250" t="str">
        <f t="shared" si="919"/>
        <v>No</v>
      </c>
      <c r="AN1018" s="246" t="str">
        <f t="shared" si="920"/>
        <v/>
      </c>
      <c r="AO1018" s="247" t="str">
        <f t="shared" si="921"/>
        <v/>
      </c>
      <c r="AP1018" s="248" t="str">
        <f t="shared" si="922"/>
        <v/>
      </c>
      <c r="AQ1018" s="249" t="str">
        <f t="shared" si="923"/>
        <v/>
      </c>
      <c r="AR1018" s="250" t="str">
        <f t="shared" si="924"/>
        <v/>
      </c>
      <c r="AS1018" s="234"/>
      <c r="AY1018" s="385">
        <f t="shared" si="925"/>
        <v>0</v>
      </c>
      <c r="AZ1018" s="385">
        <f t="shared" si="892"/>
        <v>0</v>
      </c>
      <c r="BA1018" s="385">
        <f t="shared" si="926"/>
        <v>0</v>
      </c>
      <c r="BB1018" s="385">
        <f t="shared" si="893"/>
        <v>0</v>
      </c>
      <c r="BC1018" s="385">
        <f t="shared" si="894"/>
        <v>0</v>
      </c>
      <c r="BD1018" s="385">
        <f t="shared" si="895"/>
        <v>0</v>
      </c>
      <c r="BE1018" s="385">
        <f t="shared" si="896"/>
        <v>0</v>
      </c>
      <c r="BF1018" s="385">
        <f t="shared" si="897"/>
        <v>0</v>
      </c>
      <c r="BG1018" s="385">
        <f t="shared" si="898"/>
        <v>0</v>
      </c>
      <c r="BH1018" s="385">
        <f t="shared" si="899"/>
        <v>0</v>
      </c>
      <c r="BI1018" s="385">
        <f t="shared" si="900"/>
        <v>0</v>
      </c>
      <c r="BJ1018" s="385">
        <f t="shared" si="901"/>
        <v>0</v>
      </c>
      <c r="BK1018" s="385">
        <f t="shared" si="902"/>
        <v>0</v>
      </c>
      <c r="BL1018" s="385">
        <f t="shared" si="903"/>
        <v>0</v>
      </c>
      <c r="BM1018" s="385">
        <f t="shared" si="904"/>
        <v>0</v>
      </c>
      <c r="BN1018" s="385">
        <f t="shared" si="905"/>
        <v>0</v>
      </c>
      <c r="CK1018" s="239">
        <f t="shared" si="927"/>
        <v>0</v>
      </c>
      <c r="CL1018" s="239">
        <f t="shared" si="928"/>
        <v>0</v>
      </c>
    </row>
    <row r="1019" spans="3:90" x14ac:dyDescent="0.35">
      <c r="C1019" s="235"/>
      <c r="D1019" s="246" t="str">
        <f t="shared" si="906"/>
        <v/>
      </c>
      <c r="E1019" s="247" t="str">
        <f t="shared" si="907"/>
        <v/>
      </c>
      <c r="F1019" s="248" t="str">
        <f t="shared" si="908"/>
        <v/>
      </c>
      <c r="G1019" s="249" t="str">
        <f t="shared" si="909"/>
        <v/>
      </c>
      <c r="H1019" s="250" t="str">
        <f t="shared" si="910"/>
        <v/>
      </c>
      <c r="I1019" s="386" t="str">
        <f t="shared" si="871"/>
        <v/>
      </c>
      <c r="J1019" s="387" t="str">
        <f t="shared" si="872"/>
        <v/>
      </c>
      <c r="K1019" s="388" t="str">
        <f t="shared" si="873"/>
        <v/>
      </c>
      <c r="L1019" s="389" t="str">
        <f t="shared" si="874"/>
        <v/>
      </c>
      <c r="M1019" s="250" t="str">
        <f t="shared" si="875"/>
        <v/>
      </c>
      <c r="N1019" s="246" t="b">
        <f t="shared" si="911"/>
        <v>0</v>
      </c>
      <c r="O1019" s="246" t="b">
        <f t="shared" si="912"/>
        <v>0</v>
      </c>
      <c r="P1019" s="246" t="b">
        <f t="shared" si="913"/>
        <v>0</v>
      </c>
      <c r="Q1019" s="246" t="b">
        <f t="shared" si="914"/>
        <v>0</v>
      </c>
      <c r="R1019" s="246" t="str">
        <f t="shared" si="915"/>
        <v>No</v>
      </c>
      <c r="S1019" s="247" t="b">
        <f t="shared" si="876"/>
        <v>0</v>
      </c>
      <c r="T1019" s="247" t="b">
        <f t="shared" si="877"/>
        <v>0</v>
      </c>
      <c r="U1019" s="247" t="b">
        <f t="shared" si="878"/>
        <v>0</v>
      </c>
      <c r="V1019" s="247" t="b">
        <f t="shared" si="879"/>
        <v>0</v>
      </c>
      <c r="W1019" s="247" t="str">
        <f t="shared" si="916"/>
        <v>No</v>
      </c>
      <c r="X1019" s="248" t="b">
        <f t="shared" si="880"/>
        <v>0</v>
      </c>
      <c r="Y1019" s="248" t="b">
        <f t="shared" si="881"/>
        <v>0</v>
      </c>
      <c r="Z1019" s="248" t="b">
        <f t="shared" si="882"/>
        <v>0</v>
      </c>
      <c r="AA1019" s="248" t="b">
        <f t="shared" si="883"/>
        <v>0</v>
      </c>
      <c r="AB1019" s="248" t="str">
        <f t="shared" si="917"/>
        <v>No</v>
      </c>
      <c r="AC1019" s="249" t="b">
        <f t="shared" si="884"/>
        <v>0</v>
      </c>
      <c r="AD1019" s="249" t="b">
        <f t="shared" si="885"/>
        <v>0</v>
      </c>
      <c r="AE1019" s="249" t="b">
        <f t="shared" si="886"/>
        <v>0</v>
      </c>
      <c r="AF1019" s="249" t="b">
        <f t="shared" si="887"/>
        <v>0</v>
      </c>
      <c r="AG1019" s="249" t="str">
        <f t="shared" si="918"/>
        <v>No</v>
      </c>
      <c r="AH1019" s="250" t="b">
        <f t="shared" si="888"/>
        <v>0</v>
      </c>
      <c r="AI1019" s="250" t="b">
        <f t="shared" si="889"/>
        <v>0</v>
      </c>
      <c r="AJ1019" s="250" t="b">
        <f t="shared" si="890"/>
        <v>0</v>
      </c>
      <c r="AK1019" s="250" t="b">
        <f t="shared" si="891"/>
        <v>0</v>
      </c>
      <c r="AL1019" s="250" t="str">
        <f t="shared" si="919"/>
        <v>No</v>
      </c>
      <c r="AN1019" s="246" t="str">
        <f t="shared" si="920"/>
        <v/>
      </c>
      <c r="AO1019" s="247" t="str">
        <f t="shared" si="921"/>
        <v/>
      </c>
      <c r="AP1019" s="248" t="str">
        <f t="shared" si="922"/>
        <v/>
      </c>
      <c r="AQ1019" s="249" t="str">
        <f t="shared" si="923"/>
        <v/>
      </c>
      <c r="AR1019" s="250" t="str">
        <f t="shared" si="924"/>
        <v/>
      </c>
      <c r="AS1019" s="234"/>
      <c r="AY1019" s="385">
        <f t="shared" si="925"/>
        <v>0</v>
      </c>
      <c r="AZ1019" s="385">
        <f t="shared" si="892"/>
        <v>0</v>
      </c>
      <c r="BA1019" s="385">
        <f t="shared" si="926"/>
        <v>0</v>
      </c>
      <c r="BB1019" s="385">
        <f t="shared" si="893"/>
        <v>0</v>
      </c>
      <c r="BC1019" s="385">
        <f t="shared" si="894"/>
        <v>0</v>
      </c>
      <c r="BD1019" s="385">
        <f t="shared" si="895"/>
        <v>0</v>
      </c>
      <c r="BE1019" s="385">
        <f t="shared" si="896"/>
        <v>0</v>
      </c>
      <c r="BF1019" s="385">
        <f t="shared" si="897"/>
        <v>0</v>
      </c>
      <c r="BG1019" s="385">
        <f t="shared" si="898"/>
        <v>0</v>
      </c>
      <c r="BH1019" s="385">
        <f t="shared" si="899"/>
        <v>0</v>
      </c>
      <c r="BI1019" s="385">
        <f t="shared" si="900"/>
        <v>0</v>
      </c>
      <c r="BJ1019" s="385">
        <f t="shared" si="901"/>
        <v>0</v>
      </c>
      <c r="BK1019" s="385">
        <f t="shared" si="902"/>
        <v>0</v>
      </c>
      <c r="BL1019" s="385">
        <f t="shared" si="903"/>
        <v>0</v>
      </c>
      <c r="BM1019" s="385">
        <f t="shared" si="904"/>
        <v>0</v>
      </c>
      <c r="BN1019" s="385">
        <f t="shared" si="905"/>
        <v>0</v>
      </c>
      <c r="CK1019" s="239">
        <f t="shared" si="927"/>
        <v>0</v>
      </c>
      <c r="CL1019" s="239">
        <f t="shared" si="928"/>
        <v>0</v>
      </c>
    </row>
    <row r="1020" spans="3:90" x14ac:dyDescent="0.35">
      <c r="C1020" s="235"/>
      <c r="D1020" s="246" t="str">
        <f t="shared" si="906"/>
        <v/>
      </c>
      <c r="E1020" s="247" t="str">
        <f t="shared" si="907"/>
        <v/>
      </c>
      <c r="F1020" s="248" t="str">
        <f t="shared" si="908"/>
        <v/>
      </c>
      <c r="G1020" s="249" t="str">
        <f t="shared" si="909"/>
        <v/>
      </c>
      <c r="H1020" s="250" t="str">
        <f t="shared" si="910"/>
        <v/>
      </c>
      <c r="I1020" s="386" t="str">
        <f t="shared" si="871"/>
        <v/>
      </c>
      <c r="J1020" s="387" t="str">
        <f t="shared" si="872"/>
        <v/>
      </c>
      <c r="K1020" s="388" t="str">
        <f t="shared" si="873"/>
        <v/>
      </c>
      <c r="L1020" s="389" t="str">
        <f t="shared" si="874"/>
        <v/>
      </c>
      <c r="M1020" s="250" t="str">
        <f t="shared" si="875"/>
        <v/>
      </c>
      <c r="N1020" s="246" t="b">
        <f t="shared" si="911"/>
        <v>0</v>
      </c>
      <c r="O1020" s="246" t="b">
        <f t="shared" si="912"/>
        <v>0</v>
      </c>
      <c r="P1020" s="246" t="b">
        <f t="shared" si="913"/>
        <v>0</v>
      </c>
      <c r="Q1020" s="246" t="b">
        <f t="shared" si="914"/>
        <v>0</v>
      </c>
      <c r="R1020" s="246" t="str">
        <f t="shared" si="915"/>
        <v>No</v>
      </c>
      <c r="S1020" s="247" t="b">
        <f t="shared" si="876"/>
        <v>0</v>
      </c>
      <c r="T1020" s="247" t="b">
        <f t="shared" si="877"/>
        <v>0</v>
      </c>
      <c r="U1020" s="247" t="b">
        <f t="shared" si="878"/>
        <v>0</v>
      </c>
      <c r="V1020" s="247" t="b">
        <f t="shared" si="879"/>
        <v>0</v>
      </c>
      <c r="W1020" s="247" t="str">
        <f t="shared" si="916"/>
        <v>No</v>
      </c>
      <c r="X1020" s="248" t="b">
        <f t="shared" si="880"/>
        <v>0</v>
      </c>
      <c r="Y1020" s="248" t="b">
        <f t="shared" si="881"/>
        <v>0</v>
      </c>
      <c r="Z1020" s="248" t="b">
        <f t="shared" si="882"/>
        <v>0</v>
      </c>
      <c r="AA1020" s="248" t="b">
        <f t="shared" si="883"/>
        <v>0</v>
      </c>
      <c r="AB1020" s="248" t="str">
        <f t="shared" si="917"/>
        <v>No</v>
      </c>
      <c r="AC1020" s="249" t="b">
        <f t="shared" si="884"/>
        <v>0</v>
      </c>
      <c r="AD1020" s="249" t="b">
        <f t="shared" si="885"/>
        <v>0</v>
      </c>
      <c r="AE1020" s="249" t="b">
        <f t="shared" si="886"/>
        <v>0</v>
      </c>
      <c r="AF1020" s="249" t="b">
        <f t="shared" si="887"/>
        <v>0</v>
      </c>
      <c r="AG1020" s="249" t="str">
        <f t="shared" si="918"/>
        <v>No</v>
      </c>
      <c r="AH1020" s="250" t="b">
        <f t="shared" si="888"/>
        <v>0</v>
      </c>
      <c r="AI1020" s="250" t="b">
        <f t="shared" si="889"/>
        <v>0</v>
      </c>
      <c r="AJ1020" s="250" t="b">
        <f t="shared" si="890"/>
        <v>0</v>
      </c>
      <c r="AK1020" s="250" t="b">
        <f t="shared" si="891"/>
        <v>0</v>
      </c>
      <c r="AL1020" s="250" t="str">
        <f t="shared" si="919"/>
        <v>No</v>
      </c>
      <c r="AN1020" s="246" t="str">
        <f t="shared" si="920"/>
        <v/>
      </c>
      <c r="AO1020" s="247" t="str">
        <f t="shared" si="921"/>
        <v/>
      </c>
      <c r="AP1020" s="248" t="str">
        <f t="shared" si="922"/>
        <v/>
      </c>
      <c r="AQ1020" s="249" t="str">
        <f t="shared" si="923"/>
        <v/>
      </c>
      <c r="AR1020" s="250" t="str">
        <f t="shared" si="924"/>
        <v/>
      </c>
      <c r="AS1020" s="234"/>
      <c r="AY1020" s="385">
        <f t="shared" si="925"/>
        <v>0</v>
      </c>
      <c r="AZ1020" s="385">
        <f t="shared" si="892"/>
        <v>0</v>
      </c>
      <c r="BA1020" s="385">
        <f t="shared" si="926"/>
        <v>0</v>
      </c>
      <c r="BB1020" s="385">
        <f t="shared" si="893"/>
        <v>0</v>
      </c>
      <c r="BC1020" s="385">
        <f t="shared" si="894"/>
        <v>0</v>
      </c>
      <c r="BD1020" s="385">
        <f t="shared" si="895"/>
        <v>0</v>
      </c>
      <c r="BE1020" s="385">
        <f t="shared" si="896"/>
        <v>0</v>
      </c>
      <c r="BF1020" s="385">
        <f t="shared" si="897"/>
        <v>0</v>
      </c>
      <c r="BG1020" s="385">
        <f t="shared" si="898"/>
        <v>0</v>
      </c>
      <c r="BH1020" s="385">
        <f t="shared" si="899"/>
        <v>0</v>
      </c>
      <c r="BI1020" s="385">
        <f t="shared" si="900"/>
        <v>0</v>
      </c>
      <c r="BJ1020" s="385">
        <f t="shared" si="901"/>
        <v>0</v>
      </c>
      <c r="BK1020" s="385">
        <f t="shared" si="902"/>
        <v>0</v>
      </c>
      <c r="BL1020" s="385">
        <f t="shared" si="903"/>
        <v>0</v>
      </c>
      <c r="BM1020" s="385">
        <f t="shared" si="904"/>
        <v>0</v>
      </c>
      <c r="BN1020" s="385">
        <f t="shared" si="905"/>
        <v>0</v>
      </c>
      <c r="CK1020" s="239">
        <f t="shared" si="927"/>
        <v>0</v>
      </c>
      <c r="CL1020" s="239">
        <f t="shared" si="928"/>
        <v>0</v>
      </c>
    </row>
    <row r="1021" spans="3:90" x14ac:dyDescent="0.35">
      <c r="C1021" s="235"/>
      <c r="D1021" s="246" t="str">
        <f t="shared" si="906"/>
        <v/>
      </c>
      <c r="E1021" s="247" t="str">
        <f t="shared" si="907"/>
        <v/>
      </c>
      <c r="F1021" s="248" t="str">
        <f t="shared" si="908"/>
        <v/>
      </c>
      <c r="G1021" s="249" t="str">
        <f t="shared" si="909"/>
        <v/>
      </c>
      <c r="H1021" s="250" t="str">
        <f t="shared" si="910"/>
        <v/>
      </c>
      <c r="I1021" s="386" t="str">
        <f t="shared" si="871"/>
        <v/>
      </c>
      <c r="J1021" s="387" t="str">
        <f t="shared" si="872"/>
        <v/>
      </c>
      <c r="K1021" s="388" t="str">
        <f t="shared" si="873"/>
        <v/>
      </c>
      <c r="L1021" s="389" t="str">
        <f t="shared" si="874"/>
        <v/>
      </c>
      <c r="M1021" s="250" t="str">
        <f t="shared" si="875"/>
        <v/>
      </c>
      <c r="N1021" s="246" t="b">
        <f t="shared" si="911"/>
        <v>0</v>
      </c>
      <c r="O1021" s="246" t="b">
        <f t="shared" si="912"/>
        <v>0</v>
      </c>
      <c r="P1021" s="246" t="b">
        <f t="shared" si="913"/>
        <v>0</v>
      </c>
      <c r="Q1021" s="246" t="b">
        <f t="shared" si="914"/>
        <v>0</v>
      </c>
      <c r="R1021" s="246" t="str">
        <f t="shared" si="915"/>
        <v>No</v>
      </c>
      <c r="S1021" s="247" t="b">
        <f t="shared" si="876"/>
        <v>0</v>
      </c>
      <c r="T1021" s="247" t="b">
        <f t="shared" si="877"/>
        <v>0</v>
      </c>
      <c r="U1021" s="247" t="b">
        <f t="shared" si="878"/>
        <v>0</v>
      </c>
      <c r="V1021" s="247" t="b">
        <f t="shared" si="879"/>
        <v>0</v>
      </c>
      <c r="W1021" s="247" t="str">
        <f t="shared" si="916"/>
        <v>No</v>
      </c>
      <c r="X1021" s="248" t="b">
        <f t="shared" si="880"/>
        <v>0</v>
      </c>
      <c r="Y1021" s="248" t="b">
        <f t="shared" si="881"/>
        <v>0</v>
      </c>
      <c r="Z1021" s="248" t="b">
        <f t="shared" si="882"/>
        <v>0</v>
      </c>
      <c r="AA1021" s="248" t="b">
        <f t="shared" si="883"/>
        <v>0</v>
      </c>
      <c r="AB1021" s="248" t="str">
        <f t="shared" si="917"/>
        <v>No</v>
      </c>
      <c r="AC1021" s="249" t="b">
        <f t="shared" si="884"/>
        <v>0</v>
      </c>
      <c r="AD1021" s="249" t="b">
        <f t="shared" si="885"/>
        <v>0</v>
      </c>
      <c r="AE1021" s="249" t="b">
        <f t="shared" si="886"/>
        <v>0</v>
      </c>
      <c r="AF1021" s="249" t="b">
        <f t="shared" si="887"/>
        <v>0</v>
      </c>
      <c r="AG1021" s="249" t="str">
        <f t="shared" si="918"/>
        <v>No</v>
      </c>
      <c r="AH1021" s="250" t="b">
        <f t="shared" si="888"/>
        <v>0</v>
      </c>
      <c r="AI1021" s="250" t="b">
        <f t="shared" si="889"/>
        <v>0</v>
      </c>
      <c r="AJ1021" s="250" t="b">
        <f t="shared" si="890"/>
        <v>0</v>
      </c>
      <c r="AK1021" s="250" t="b">
        <f t="shared" si="891"/>
        <v>0</v>
      </c>
      <c r="AL1021" s="250" t="str">
        <f t="shared" si="919"/>
        <v>No</v>
      </c>
      <c r="AN1021" s="246" t="str">
        <f t="shared" si="920"/>
        <v/>
      </c>
      <c r="AO1021" s="247" t="str">
        <f t="shared" si="921"/>
        <v/>
      </c>
      <c r="AP1021" s="248" t="str">
        <f t="shared" si="922"/>
        <v/>
      </c>
      <c r="AQ1021" s="249" t="str">
        <f t="shared" si="923"/>
        <v/>
      </c>
      <c r="AR1021" s="250" t="str">
        <f t="shared" si="924"/>
        <v/>
      </c>
      <c r="AS1021" s="234"/>
      <c r="AY1021" s="385">
        <f t="shared" si="925"/>
        <v>0</v>
      </c>
      <c r="AZ1021" s="385">
        <f t="shared" si="892"/>
        <v>0</v>
      </c>
      <c r="BA1021" s="385">
        <f t="shared" si="926"/>
        <v>0</v>
      </c>
      <c r="BB1021" s="385">
        <f t="shared" si="893"/>
        <v>0</v>
      </c>
      <c r="BC1021" s="385">
        <f t="shared" si="894"/>
        <v>0</v>
      </c>
      <c r="BD1021" s="385">
        <f t="shared" si="895"/>
        <v>0</v>
      </c>
      <c r="BE1021" s="385">
        <f t="shared" si="896"/>
        <v>0</v>
      </c>
      <c r="BF1021" s="385">
        <f t="shared" si="897"/>
        <v>0</v>
      </c>
      <c r="BG1021" s="385">
        <f t="shared" si="898"/>
        <v>0</v>
      </c>
      <c r="BH1021" s="385">
        <f t="shared" si="899"/>
        <v>0</v>
      </c>
      <c r="BI1021" s="385">
        <f t="shared" si="900"/>
        <v>0</v>
      </c>
      <c r="BJ1021" s="385">
        <f t="shared" si="901"/>
        <v>0</v>
      </c>
      <c r="BK1021" s="385">
        <f t="shared" si="902"/>
        <v>0</v>
      </c>
      <c r="BL1021" s="385">
        <f t="shared" si="903"/>
        <v>0</v>
      </c>
      <c r="BM1021" s="385">
        <f t="shared" si="904"/>
        <v>0</v>
      </c>
      <c r="BN1021" s="385">
        <f t="shared" si="905"/>
        <v>0</v>
      </c>
      <c r="CK1021" s="239">
        <f t="shared" si="927"/>
        <v>0</v>
      </c>
      <c r="CL1021" s="239">
        <f t="shared" si="928"/>
        <v>0</v>
      </c>
    </row>
    <row r="1022" spans="3:90" x14ac:dyDescent="0.35">
      <c r="C1022" s="235"/>
      <c r="D1022" s="246" t="str">
        <f t="shared" si="906"/>
        <v/>
      </c>
      <c r="E1022" s="247" t="str">
        <f t="shared" si="907"/>
        <v/>
      </c>
      <c r="F1022" s="248" t="str">
        <f t="shared" si="908"/>
        <v/>
      </c>
      <c r="G1022" s="249" t="str">
        <f t="shared" si="909"/>
        <v/>
      </c>
      <c r="H1022" s="250" t="str">
        <f t="shared" si="910"/>
        <v/>
      </c>
      <c r="I1022" s="386" t="str">
        <f t="shared" si="871"/>
        <v/>
      </c>
      <c r="J1022" s="387" t="str">
        <f t="shared" si="872"/>
        <v/>
      </c>
      <c r="K1022" s="388" t="str">
        <f t="shared" si="873"/>
        <v/>
      </c>
      <c r="L1022" s="389" t="str">
        <f t="shared" si="874"/>
        <v/>
      </c>
      <c r="M1022" s="250" t="str">
        <f t="shared" si="875"/>
        <v/>
      </c>
      <c r="N1022" s="246" t="b">
        <f t="shared" si="911"/>
        <v>0</v>
      </c>
      <c r="O1022" s="246" t="b">
        <f t="shared" si="912"/>
        <v>0</v>
      </c>
      <c r="P1022" s="246" t="b">
        <f t="shared" si="913"/>
        <v>0</v>
      </c>
      <c r="Q1022" s="246" t="b">
        <f t="shared" si="914"/>
        <v>0</v>
      </c>
      <c r="R1022" s="246" t="str">
        <f t="shared" si="915"/>
        <v>No</v>
      </c>
      <c r="S1022" s="247" t="b">
        <f t="shared" si="876"/>
        <v>0</v>
      </c>
      <c r="T1022" s="247" t="b">
        <f t="shared" si="877"/>
        <v>0</v>
      </c>
      <c r="U1022" s="247" t="b">
        <f t="shared" si="878"/>
        <v>0</v>
      </c>
      <c r="V1022" s="247" t="b">
        <f t="shared" si="879"/>
        <v>0</v>
      </c>
      <c r="W1022" s="247" t="str">
        <f t="shared" si="916"/>
        <v>No</v>
      </c>
      <c r="X1022" s="248" t="b">
        <f t="shared" si="880"/>
        <v>0</v>
      </c>
      <c r="Y1022" s="248" t="b">
        <f t="shared" si="881"/>
        <v>0</v>
      </c>
      <c r="Z1022" s="248" t="b">
        <f t="shared" si="882"/>
        <v>0</v>
      </c>
      <c r="AA1022" s="248" t="b">
        <f t="shared" si="883"/>
        <v>0</v>
      </c>
      <c r="AB1022" s="248" t="str">
        <f t="shared" si="917"/>
        <v>No</v>
      </c>
      <c r="AC1022" s="249" t="b">
        <f t="shared" si="884"/>
        <v>0</v>
      </c>
      <c r="AD1022" s="249" t="b">
        <f t="shared" si="885"/>
        <v>0</v>
      </c>
      <c r="AE1022" s="249" t="b">
        <f t="shared" si="886"/>
        <v>0</v>
      </c>
      <c r="AF1022" s="249" t="b">
        <f t="shared" si="887"/>
        <v>0</v>
      </c>
      <c r="AG1022" s="249" t="str">
        <f t="shared" si="918"/>
        <v>No</v>
      </c>
      <c r="AH1022" s="250" t="b">
        <f t="shared" si="888"/>
        <v>0</v>
      </c>
      <c r="AI1022" s="250" t="b">
        <f t="shared" si="889"/>
        <v>0</v>
      </c>
      <c r="AJ1022" s="250" t="b">
        <f t="shared" si="890"/>
        <v>0</v>
      </c>
      <c r="AK1022" s="250" t="b">
        <f t="shared" si="891"/>
        <v>0</v>
      </c>
      <c r="AL1022" s="250" t="str">
        <f t="shared" si="919"/>
        <v>No</v>
      </c>
      <c r="AN1022" s="246" t="str">
        <f t="shared" si="920"/>
        <v/>
      </c>
      <c r="AO1022" s="247" t="str">
        <f t="shared" si="921"/>
        <v/>
      </c>
      <c r="AP1022" s="248" t="str">
        <f t="shared" si="922"/>
        <v/>
      </c>
      <c r="AQ1022" s="249" t="str">
        <f t="shared" si="923"/>
        <v/>
      </c>
      <c r="AR1022" s="250" t="str">
        <f t="shared" si="924"/>
        <v/>
      </c>
      <c r="AS1022" s="234"/>
      <c r="AY1022" s="385">
        <f t="shared" si="925"/>
        <v>0</v>
      </c>
      <c r="AZ1022" s="385">
        <f t="shared" si="892"/>
        <v>0</v>
      </c>
      <c r="BA1022" s="385">
        <f t="shared" si="926"/>
        <v>0</v>
      </c>
      <c r="BB1022" s="385">
        <f t="shared" si="893"/>
        <v>0</v>
      </c>
      <c r="BC1022" s="385">
        <f t="shared" si="894"/>
        <v>0</v>
      </c>
      <c r="BD1022" s="385">
        <f t="shared" si="895"/>
        <v>0</v>
      </c>
      <c r="BE1022" s="385">
        <f t="shared" si="896"/>
        <v>0</v>
      </c>
      <c r="BF1022" s="385">
        <f t="shared" si="897"/>
        <v>0</v>
      </c>
      <c r="BG1022" s="385">
        <f t="shared" si="898"/>
        <v>0</v>
      </c>
      <c r="BH1022" s="385">
        <f t="shared" si="899"/>
        <v>0</v>
      </c>
      <c r="BI1022" s="385">
        <f t="shared" si="900"/>
        <v>0</v>
      </c>
      <c r="BJ1022" s="385">
        <f t="shared" si="901"/>
        <v>0</v>
      </c>
      <c r="BK1022" s="385">
        <f t="shared" si="902"/>
        <v>0</v>
      </c>
      <c r="BL1022" s="385">
        <f t="shared" si="903"/>
        <v>0</v>
      </c>
      <c r="BM1022" s="385">
        <f t="shared" si="904"/>
        <v>0</v>
      </c>
      <c r="BN1022" s="385">
        <f t="shared" si="905"/>
        <v>0</v>
      </c>
      <c r="CK1022" s="239">
        <f t="shared" si="927"/>
        <v>0</v>
      </c>
      <c r="CL1022" s="239">
        <f t="shared" si="928"/>
        <v>0</v>
      </c>
    </row>
    <row r="1023" spans="3:90" x14ac:dyDescent="0.35">
      <c r="C1023" s="235"/>
      <c r="D1023" s="246" t="str">
        <f t="shared" si="906"/>
        <v/>
      </c>
      <c r="E1023" s="247" t="str">
        <f t="shared" si="907"/>
        <v/>
      </c>
      <c r="F1023" s="248" t="str">
        <f t="shared" si="908"/>
        <v/>
      </c>
      <c r="G1023" s="249" t="str">
        <f t="shared" si="909"/>
        <v/>
      </c>
      <c r="H1023" s="250" t="str">
        <f t="shared" si="910"/>
        <v/>
      </c>
      <c r="I1023" s="386" t="str">
        <f t="shared" si="871"/>
        <v/>
      </c>
      <c r="J1023" s="387" t="str">
        <f t="shared" si="872"/>
        <v/>
      </c>
      <c r="K1023" s="388" t="str">
        <f t="shared" si="873"/>
        <v/>
      </c>
      <c r="L1023" s="389" t="str">
        <f t="shared" si="874"/>
        <v/>
      </c>
      <c r="M1023" s="250" t="str">
        <f t="shared" si="875"/>
        <v/>
      </c>
      <c r="N1023" s="246" t="b">
        <f t="shared" si="911"/>
        <v>0</v>
      </c>
      <c r="O1023" s="246" t="b">
        <f t="shared" si="912"/>
        <v>0</v>
      </c>
      <c r="P1023" s="246" t="b">
        <f t="shared" si="913"/>
        <v>0</v>
      </c>
      <c r="Q1023" s="246" t="b">
        <f t="shared" si="914"/>
        <v>0</v>
      </c>
      <c r="R1023" s="246" t="str">
        <f t="shared" si="915"/>
        <v>No</v>
      </c>
      <c r="S1023" s="247" t="b">
        <f t="shared" si="876"/>
        <v>0</v>
      </c>
      <c r="T1023" s="247" t="b">
        <f t="shared" si="877"/>
        <v>0</v>
      </c>
      <c r="U1023" s="247" t="b">
        <f t="shared" si="878"/>
        <v>0</v>
      </c>
      <c r="V1023" s="247" t="b">
        <f t="shared" si="879"/>
        <v>0</v>
      </c>
      <c r="W1023" s="247" t="str">
        <f t="shared" si="916"/>
        <v>No</v>
      </c>
      <c r="X1023" s="248" t="b">
        <f t="shared" si="880"/>
        <v>0</v>
      </c>
      <c r="Y1023" s="248" t="b">
        <f t="shared" si="881"/>
        <v>0</v>
      </c>
      <c r="Z1023" s="248" t="b">
        <f t="shared" si="882"/>
        <v>0</v>
      </c>
      <c r="AA1023" s="248" t="b">
        <f t="shared" si="883"/>
        <v>0</v>
      </c>
      <c r="AB1023" s="248" t="str">
        <f t="shared" si="917"/>
        <v>No</v>
      </c>
      <c r="AC1023" s="249" t="b">
        <f t="shared" si="884"/>
        <v>0</v>
      </c>
      <c r="AD1023" s="249" t="b">
        <f t="shared" si="885"/>
        <v>0</v>
      </c>
      <c r="AE1023" s="249" t="b">
        <f t="shared" si="886"/>
        <v>0</v>
      </c>
      <c r="AF1023" s="249" t="b">
        <f t="shared" si="887"/>
        <v>0</v>
      </c>
      <c r="AG1023" s="249" t="str">
        <f t="shared" si="918"/>
        <v>No</v>
      </c>
      <c r="AH1023" s="250" t="b">
        <f t="shared" si="888"/>
        <v>0</v>
      </c>
      <c r="AI1023" s="250" t="b">
        <f t="shared" si="889"/>
        <v>0</v>
      </c>
      <c r="AJ1023" s="250" t="b">
        <f t="shared" si="890"/>
        <v>0</v>
      </c>
      <c r="AK1023" s="250" t="b">
        <f t="shared" si="891"/>
        <v>0</v>
      </c>
      <c r="AL1023" s="250" t="str">
        <f t="shared" si="919"/>
        <v>No</v>
      </c>
      <c r="AN1023" s="246" t="str">
        <f t="shared" si="920"/>
        <v/>
      </c>
      <c r="AO1023" s="247" t="str">
        <f t="shared" si="921"/>
        <v/>
      </c>
      <c r="AP1023" s="248" t="str">
        <f t="shared" si="922"/>
        <v/>
      </c>
      <c r="AQ1023" s="249" t="str">
        <f t="shared" si="923"/>
        <v/>
      </c>
      <c r="AR1023" s="250" t="str">
        <f t="shared" si="924"/>
        <v/>
      </c>
      <c r="AS1023" s="234"/>
      <c r="AY1023" s="385">
        <f t="shared" si="925"/>
        <v>0</v>
      </c>
      <c r="AZ1023" s="385">
        <f t="shared" si="892"/>
        <v>0</v>
      </c>
      <c r="BA1023" s="385">
        <f t="shared" si="926"/>
        <v>0</v>
      </c>
      <c r="BB1023" s="385">
        <f t="shared" si="893"/>
        <v>0</v>
      </c>
      <c r="BC1023" s="385">
        <f t="shared" si="894"/>
        <v>0</v>
      </c>
      <c r="BD1023" s="385">
        <f t="shared" si="895"/>
        <v>0</v>
      </c>
      <c r="BE1023" s="385">
        <f t="shared" si="896"/>
        <v>0</v>
      </c>
      <c r="BF1023" s="385">
        <f t="shared" si="897"/>
        <v>0</v>
      </c>
      <c r="BG1023" s="385">
        <f t="shared" si="898"/>
        <v>0</v>
      </c>
      <c r="BH1023" s="385">
        <f t="shared" si="899"/>
        <v>0</v>
      </c>
      <c r="BI1023" s="385">
        <f t="shared" si="900"/>
        <v>0</v>
      </c>
      <c r="BJ1023" s="385">
        <f t="shared" si="901"/>
        <v>0</v>
      </c>
      <c r="BK1023" s="385">
        <f t="shared" si="902"/>
        <v>0</v>
      </c>
      <c r="BL1023" s="385">
        <f t="shared" si="903"/>
        <v>0</v>
      </c>
      <c r="BM1023" s="385">
        <f t="shared" si="904"/>
        <v>0</v>
      </c>
      <c r="BN1023" s="385">
        <f t="shared" si="905"/>
        <v>0</v>
      </c>
      <c r="CK1023" s="239">
        <f t="shared" si="927"/>
        <v>0</v>
      </c>
      <c r="CL1023" s="239">
        <f t="shared" si="928"/>
        <v>0</v>
      </c>
    </row>
    <row r="1024" spans="3:90" x14ac:dyDescent="0.35">
      <c r="C1024" s="235"/>
      <c r="D1024" s="246" t="str">
        <f t="shared" si="906"/>
        <v/>
      </c>
      <c r="E1024" s="247" t="str">
        <f t="shared" si="907"/>
        <v/>
      </c>
      <c r="F1024" s="248" t="str">
        <f t="shared" si="908"/>
        <v/>
      </c>
      <c r="G1024" s="249" t="str">
        <f t="shared" si="909"/>
        <v/>
      </c>
      <c r="H1024" s="250" t="str">
        <f t="shared" si="910"/>
        <v/>
      </c>
      <c r="I1024" s="386" t="str">
        <f t="shared" si="871"/>
        <v/>
      </c>
      <c r="J1024" s="387" t="str">
        <f t="shared" si="872"/>
        <v/>
      </c>
      <c r="K1024" s="388" t="str">
        <f t="shared" si="873"/>
        <v/>
      </c>
      <c r="L1024" s="389" t="str">
        <f t="shared" si="874"/>
        <v/>
      </c>
      <c r="M1024" s="250" t="str">
        <f t="shared" si="875"/>
        <v/>
      </c>
      <c r="N1024" s="246" t="b">
        <f t="shared" si="911"/>
        <v>0</v>
      </c>
      <c r="O1024" s="246" t="b">
        <f t="shared" si="912"/>
        <v>0</v>
      </c>
      <c r="P1024" s="246" t="b">
        <f t="shared" si="913"/>
        <v>0</v>
      </c>
      <c r="Q1024" s="246" t="b">
        <f t="shared" si="914"/>
        <v>0</v>
      </c>
      <c r="R1024" s="246" t="str">
        <f t="shared" si="915"/>
        <v>No</v>
      </c>
      <c r="S1024" s="247" t="b">
        <f t="shared" si="876"/>
        <v>0</v>
      </c>
      <c r="T1024" s="247" t="b">
        <f t="shared" si="877"/>
        <v>0</v>
      </c>
      <c r="U1024" s="247" t="b">
        <f t="shared" si="878"/>
        <v>0</v>
      </c>
      <c r="V1024" s="247" t="b">
        <f t="shared" si="879"/>
        <v>0</v>
      </c>
      <c r="W1024" s="247" t="str">
        <f t="shared" si="916"/>
        <v>No</v>
      </c>
      <c r="X1024" s="248" t="b">
        <f t="shared" si="880"/>
        <v>0</v>
      </c>
      <c r="Y1024" s="248" t="b">
        <f t="shared" si="881"/>
        <v>0</v>
      </c>
      <c r="Z1024" s="248" t="b">
        <f t="shared" si="882"/>
        <v>0</v>
      </c>
      <c r="AA1024" s="248" t="b">
        <f t="shared" si="883"/>
        <v>0</v>
      </c>
      <c r="AB1024" s="248" t="str">
        <f t="shared" si="917"/>
        <v>No</v>
      </c>
      <c r="AC1024" s="249" t="b">
        <f t="shared" si="884"/>
        <v>0</v>
      </c>
      <c r="AD1024" s="249" t="b">
        <f t="shared" si="885"/>
        <v>0</v>
      </c>
      <c r="AE1024" s="249" t="b">
        <f t="shared" si="886"/>
        <v>0</v>
      </c>
      <c r="AF1024" s="249" t="b">
        <f t="shared" si="887"/>
        <v>0</v>
      </c>
      <c r="AG1024" s="249" t="str">
        <f t="shared" si="918"/>
        <v>No</v>
      </c>
      <c r="AH1024" s="250" t="b">
        <f t="shared" si="888"/>
        <v>0</v>
      </c>
      <c r="AI1024" s="250" t="b">
        <f t="shared" si="889"/>
        <v>0</v>
      </c>
      <c r="AJ1024" s="250" t="b">
        <f t="shared" si="890"/>
        <v>0</v>
      </c>
      <c r="AK1024" s="250" t="b">
        <f t="shared" si="891"/>
        <v>0</v>
      </c>
      <c r="AL1024" s="250" t="str">
        <f t="shared" si="919"/>
        <v>No</v>
      </c>
      <c r="AN1024" s="246" t="str">
        <f t="shared" si="920"/>
        <v/>
      </c>
      <c r="AO1024" s="247" t="str">
        <f t="shared" si="921"/>
        <v/>
      </c>
      <c r="AP1024" s="248" t="str">
        <f t="shared" si="922"/>
        <v/>
      </c>
      <c r="AQ1024" s="249" t="str">
        <f t="shared" si="923"/>
        <v/>
      </c>
      <c r="AR1024" s="250" t="str">
        <f t="shared" si="924"/>
        <v/>
      </c>
      <c r="AS1024" s="234"/>
      <c r="AY1024" s="385">
        <f t="shared" si="925"/>
        <v>0</v>
      </c>
      <c r="AZ1024" s="385">
        <f t="shared" si="892"/>
        <v>0</v>
      </c>
      <c r="BA1024" s="385">
        <f t="shared" si="926"/>
        <v>0</v>
      </c>
      <c r="BB1024" s="385">
        <f t="shared" si="893"/>
        <v>0</v>
      </c>
      <c r="BC1024" s="385">
        <f t="shared" si="894"/>
        <v>0</v>
      </c>
      <c r="BD1024" s="385">
        <f t="shared" si="895"/>
        <v>0</v>
      </c>
      <c r="BE1024" s="385">
        <f t="shared" si="896"/>
        <v>0</v>
      </c>
      <c r="BF1024" s="385">
        <f t="shared" si="897"/>
        <v>0</v>
      </c>
      <c r="BG1024" s="385">
        <f t="shared" si="898"/>
        <v>0</v>
      </c>
      <c r="BH1024" s="385">
        <f t="shared" si="899"/>
        <v>0</v>
      </c>
      <c r="BI1024" s="385">
        <f t="shared" si="900"/>
        <v>0</v>
      </c>
      <c r="BJ1024" s="385">
        <f t="shared" si="901"/>
        <v>0</v>
      </c>
      <c r="BK1024" s="385">
        <f t="shared" si="902"/>
        <v>0</v>
      </c>
      <c r="BL1024" s="385">
        <f t="shared" si="903"/>
        <v>0</v>
      </c>
      <c r="BM1024" s="385">
        <f t="shared" si="904"/>
        <v>0</v>
      </c>
      <c r="BN1024" s="385">
        <f t="shared" si="905"/>
        <v>0</v>
      </c>
      <c r="CK1024" s="239">
        <f t="shared" si="927"/>
        <v>0</v>
      </c>
      <c r="CL1024" s="239">
        <f t="shared" si="928"/>
        <v>0</v>
      </c>
    </row>
    <row r="1025" spans="3:90" x14ac:dyDescent="0.35">
      <c r="C1025" s="235"/>
      <c r="D1025" s="246" t="str">
        <f t="shared" si="906"/>
        <v/>
      </c>
      <c r="E1025" s="247" t="str">
        <f t="shared" si="907"/>
        <v/>
      </c>
      <c r="F1025" s="248" t="str">
        <f t="shared" si="908"/>
        <v/>
      </c>
      <c r="G1025" s="249" t="str">
        <f t="shared" si="909"/>
        <v/>
      </c>
      <c r="H1025" s="250" t="str">
        <f t="shared" si="910"/>
        <v/>
      </c>
      <c r="I1025" s="386" t="str">
        <f t="shared" si="871"/>
        <v/>
      </c>
      <c r="J1025" s="387" t="str">
        <f t="shared" si="872"/>
        <v/>
      </c>
      <c r="K1025" s="388" t="str">
        <f t="shared" si="873"/>
        <v/>
      </c>
      <c r="L1025" s="389" t="str">
        <f t="shared" si="874"/>
        <v/>
      </c>
      <c r="M1025" s="250" t="str">
        <f t="shared" si="875"/>
        <v/>
      </c>
      <c r="N1025" s="246" t="b">
        <f t="shared" si="911"/>
        <v>0</v>
      </c>
      <c r="O1025" s="246" t="b">
        <f t="shared" si="912"/>
        <v>0</v>
      </c>
      <c r="P1025" s="246" t="b">
        <f t="shared" si="913"/>
        <v>0</v>
      </c>
      <c r="Q1025" s="246" t="b">
        <f t="shared" si="914"/>
        <v>0</v>
      </c>
      <c r="R1025" s="246" t="str">
        <f t="shared" si="915"/>
        <v>No</v>
      </c>
      <c r="S1025" s="247" t="b">
        <f t="shared" si="876"/>
        <v>0</v>
      </c>
      <c r="T1025" s="247" t="b">
        <f t="shared" si="877"/>
        <v>0</v>
      </c>
      <c r="U1025" s="247" t="b">
        <f t="shared" si="878"/>
        <v>0</v>
      </c>
      <c r="V1025" s="247" t="b">
        <f t="shared" si="879"/>
        <v>0</v>
      </c>
      <c r="W1025" s="247" t="str">
        <f t="shared" si="916"/>
        <v>No</v>
      </c>
      <c r="X1025" s="248" t="b">
        <f t="shared" si="880"/>
        <v>0</v>
      </c>
      <c r="Y1025" s="248" t="b">
        <f t="shared" si="881"/>
        <v>0</v>
      </c>
      <c r="Z1025" s="248" t="b">
        <f t="shared" si="882"/>
        <v>0</v>
      </c>
      <c r="AA1025" s="248" t="b">
        <f t="shared" si="883"/>
        <v>0</v>
      </c>
      <c r="AB1025" s="248" t="str">
        <f t="shared" si="917"/>
        <v>No</v>
      </c>
      <c r="AC1025" s="249" t="b">
        <f t="shared" si="884"/>
        <v>0</v>
      </c>
      <c r="AD1025" s="249" t="b">
        <f t="shared" si="885"/>
        <v>0</v>
      </c>
      <c r="AE1025" s="249" t="b">
        <f t="shared" si="886"/>
        <v>0</v>
      </c>
      <c r="AF1025" s="249" t="b">
        <f t="shared" si="887"/>
        <v>0</v>
      </c>
      <c r="AG1025" s="249" t="str">
        <f t="shared" si="918"/>
        <v>No</v>
      </c>
      <c r="AH1025" s="250" t="b">
        <f t="shared" si="888"/>
        <v>0</v>
      </c>
      <c r="AI1025" s="250" t="b">
        <f t="shared" si="889"/>
        <v>0</v>
      </c>
      <c r="AJ1025" s="250" t="b">
        <f t="shared" si="890"/>
        <v>0</v>
      </c>
      <c r="AK1025" s="250" t="b">
        <f t="shared" si="891"/>
        <v>0</v>
      </c>
      <c r="AL1025" s="250" t="str">
        <f t="shared" si="919"/>
        <v>No</v>
      </c>
      <c r="AN1025" s="246" t="str">
        <f t="shared" si="920"/>
        <v/>
      </c>
      <c r="AO1025" s="247" t="str">
        <f t="shared" si="921"/>
        <v/>
      </c>
      <c r="AP1025" s="248" t="str">
        <f t="shared" si="922"/>
        <v/>
      </c>
      <c r="AQ1025" s="249" t="str">
        <f t="shared" si="923"/>
        <v/>
      </c>
      <c r="AR1025" s="250" t="str">
        <f t="shared" si="924"/>
        <v/>
      </c>
      <c r="AS1025" s="234"/>
      <c r="AY1025" s="385">
        <f t="shared" si="925"/>
        <v>0</v>
      </c>
      <c r="AZ1025" s="385">
        <f t="shared" si="892"/>
        <v>0</v>
      </c>
      <c r="BA1025" s="385">
        <f t="shared" si="926"/>
        <v>0</v>
      </c>
      <c r="BB1025" s="385">
        <f t="shared" si="893"/>
        <v>0</v>
      </c>
      <c r="BC1025" s="385">
        <f t="shared" si="894"/>
        <v>0</v>
      </c>
      <c r="BD1025" s="385">
        <f t="shared" si="895"/>
        <v>0</v>
      </c>
      <c r="BE1025" s="385">
        <f t="shared" si="896"/>
        <v>0</v>
      </c>
      <c r="BF1025" s="385">
        <f t="shared" si="897"/>
        <v>0</v>
      </c>
      <c r="BG1025" s="385">
        <f t="shared" si="898"/>
        <v>0</v>
      </c>
      <c r="BH1025" s="385">
        <f t="shared" si="899"/>
        <v>0</v>
      </c>
      <c r="BI1025" s="385">
        <f t="shared" si="900"/>
        <v>0</v>
      </c>
      <c r="BJ1025" s="385">
        <f t="shared" si="901"/>
        <v>0</v>
      </c>
      <c r="BK1025" s="385">
        <f t="shared" si="902"/>
        <v>0</v>
      </c>
      <c r="BL1025" s="385">
        <f t="shared" si="903"/>
        <v>0</v>
      </c>
      <c r="BM1025" s="385">
        <f t="shared" si="904"/>
        <v>0</v>
      </c>
      <c r="BN1025" s="385">
        <f t="shared" si="905"/>
        <v>0</v>
      </c>
      <c r="CK1025" s="239">
        <f t="shared" si="927"/>
        <v>0</v>
      </c>
      <c r="CL1025" s="239">
        <f t="shared" si="928"/>
        <v>0</v>
      </c>
    </row>
    <row r="1026" spans="3:90" x14ac:dyDescent="0.35">
      <c r="C1026" s="235"/>
      <c r="D1026" s="246" t="str">
        <f t="shared" si="906"/>
        <v/>
      </c>
      <c r="E1026" s="247" t="str">
        <f t="shared" si="907"/>
        <v/>
      </c>
      <c r="F1026" s="248" t="str">
        <f t="shared" si="908"/>
        <v/>
      </c>
      <c r="G1026" s="249" t="str">
        <f t="shared" si="909"/>
        <v/>
      </c>
      <c r="H1026" s="250" t="str">
        <f t="shared" si="910"/>
        <v/>
      </c>
      <c r="I1026" s="386" t="str">
        <f t="shared" si="871"/>
        <v/>
      </c>
      <c r="J1026" s="387" t="str">
        <f t="shared" si="872"/>
        <v/>
      </c>
      <c r="K1026" s="388" t="str">
        <f t="shared" si="873"/>
        <v/>
      </c>
      <c r="L1026" s="389" t="str">
        <f t="shared" si="874"/>
        <v/>
      </c>
      <c r="M1026" s="250" t="str">
        <f t="shared" si="875"/>
        <v/>
      </c>
      <c r="N1026" s="246" t="b">
        <f t="shared" si="911"/>
        <v>0</v>
      </c>
      <c r="O1026" s="246" t="b">
        <f t="shared" si="912"/>
        <v>0</v>
      </c>
      <c r="P1026" s="246" t="b">
        <f t="shared" si="913"/>
        <v>0</v>
      </c>
      <c r="Q1026" s="246" t="b">
        <f t="shared" si="914"/>
        <v>0</v>
      </c>
      <c r="R1026" s="246" t="str">
        <f t="shared" si="915"/>
        <v>No</v>
      </c>
      <c r="S1026" s="247" t="b">
        <f t="shared" si="876"/>
        <v>0</v>
      </c>
      <c r="T1026" s="247" t="b">
        <f t="shared" si="877"/>
        <v>0</v>
      </c>
      <c r="U1026" s="247" t="b">
        <f t="shared" si="878"/>
        <v>0</v>
      </c>
      <c r="V1026" s="247" t="b">
        <f t="shared" si="879"/>
        <v>0</v>
      </c>
      <c r="W1026" s="247" t="str">
        <f t="shared" si="916"/>
        <v>No</v>
      </c>
      <c r="X1026" s="248" t="b">
        <f t="shared" si="880"/>
        <v>0</v>
      </c>
      <c r="Y1026" s="248" t="b">
        <f t="shared" si="881"/>
        <v>0</v>
      </c>
      <c r="Z1026" s="248" t="b">
        <f t="shared" si="882"/>
        <v>0</v>
      </c>
      <c r="AA1026" s="248" t="b">
        <f t="shared" si="883"/>
        <v>0</v>
      </c>
      <c r="AB1026" s="248" t="str">
        <f t="shared" si="917"/>
        <v>No</v>
      </c>
      <c r="AC1026" s="249" t="b">
        <f t="shared" si="884"/>
        <v>0</v>
      </c>
      <c r="AD1026" s="249" t="b">
        <f t="shared" si="885"/>
        <v>0</v>
      </c>
      <c r="AE1026" s="249" t="b">
        <f t="shared" si="886"/>
        <v>0</v>
      </c>
      <c r="AF1026" s="249" t="b">
        <f t="shared" si="887"/>
        <v>0</v>
      </c>
      <c r="AG1026" s="249" t="str">
        <f t="shared" si="918"/>
        <v>No</v>
      </c>
      <c r="AH1026" s="250" t="b">
        <f t="shared" si="888"/>
        <v>0</v>
      </c>
      <c r="AI1026" s="250" t="b">
        <f t="shared" si="889"/>
        <v>0</v>
      </c>
      <c r="AJ1026" s="250" t="b">
        <f t="shared" si="890"/>
        <v>0</v>
      </c>
      <c r="AK1026" s="250" t="b">
        <f t="shared" si="891"/>
        <v>0</v>
      </c>
      <c r="AL1026" s="250" t="str">
        <f t="shared" si="919"/>
        <v>No</v>
      </c>
      <c r="AN1026" s="246" t="str">
        <f t="shared" si="920"/>
        <v/>
      </c>
      <c r="AO1026" s="247" t="str">
        <f t="shared" si="921"/>
        <v/>
      </c>
      <c r="AP1026" s="248" t="str">
        <f t="shared" si="922"/>
        <v/>
      </c>
      <c r="AQ1026" s="249" t="str">
        <f t="shared" si="923"/>
        <v/>
      </c>
      <c r="AR1026" s="250" t="str">
        <f t="shared" si="924"/>
        <v/>
      </c>
      <c r="AS1026" s="234"/>
      <c r="AY1026" s="385">
        <f t="shared" si="925"/>
        <v>0</v>
      </c>
      <c r="AZ1026" s="385">
        <f t="shared" si="892"/>
        <v>0</v>
      </c>
      <c r="BA1026" s="385">
        <f t="shared" si="926"/>
        <v>0</v>
      </c>
      <c r="BB1026" s="385">
        <f t="shared" si="893"/>
        <v>0</v>
      </c>
      <c r="BC1026" s="385">
        <f t="shared" si="894"/>
        <v>0</v>
      </c>
      <c r="BD1026" s="385">
        <f t="shared" si="895"/>
        <v>0</v>
      </c>
      <c r="BE1026" s="385">
        <f t="shared" si="896"/>
        <v>0</v>
      </c>
      <c r="BF1026" s="385">
        <f t="shared" si="897"/>
        <v>0</v>
      </c>
      <c r="BG1026" s="385">
        <f t="shared" si="898"/>
        <v>0</v>
      </c>
      <c r="BH1026" s="385">
        <f t="shared" si="899"/>
        <v>0</v>
      </c>
      <c r="BI1026" s="385">
        <f t="shared" si="900"/>
        <v>0</v>
      </c>
      <c r="BJ1026" s="385">
        <f t="shared" si="901"/>
        <v>0</v>
      </c>
      <c r="BK1026" s="385">
        <f t="shared" si="902"/>
        <v>0</v>
      </c>
      <c r="BL1026" s="385">
        <f t="shared" si="903"/>
        <v>0</v>
      </c>
      <c r="BM1026" s="385">
        <f t="shared" si="904"/>
        <v>0</v>
      </c>
      <c r="BN1026" s="385">
        <f t="shared" si="905"/>
        <v>0</v>
      </c>
      <c r="CK1026" s="239">
        <f t="shared" si="927"/>
        <v>0</v>
      </c>
      <c r="CL1026" s="239">
        <f t="shared" si="928"/>
        <v>0</v>
      </c>
    </row>
    <row r="1027" spans="3:90" x14ac:dyDescent="0.35">
      <c r="C1027" s="235"/>
      <c r="D1027" s="246" t="str">
        <f t="shared" si="906"/>
        <v/>
      </c>
      <c r="E1027" s="247" t="str">
        <f t="shared" si="907"/>
        <v/>
      </c>
      <c r="F1027" s="248" t="str">
        <f t="shared" si="908"/>
        <v/>
      </c>
      <c r="G1027" s="249" t="str">
        <f t="shared" si="909"/>
        <v/>
      </c>
      <c r="H1027" s="250" t="str">
        <f t="shared" si="910"/>
        <v/>
      </c>
      <c r="I1027" s="386" t="str">
        <f t="shared" si="871"/>
        <v/>
      </c>
      <c r="J1027" s="387" t="str">
        <f t="shared" si="872"/>
        <v/>
      </c>
      <c r="K1027" s="388" t="str">
        <f t="shared" si="873"/>
        <v/>
      </c>
      <c r="L1027" s="389" t="str">
        <f t="shared" si="874"/>
        <v/>
      </c>
      <c r="M1027" s="250" t="str">
        <f t="shared" si="875"/>
        <v/>
      </c>
      <c r="N1027" s="246" t="b">
        <f t="shared" si="911"/>
        <v>0</v>
      </c>
      <c r="O1027" s="246" t="b">
        <f t="shared" si="912"/>
        <v>0</v>
      </c>
      <c r="P1027" s="246" t="b">
        <f t="shared" si="913"/>
        <v>0</v>
      </c>
      <c r="Q1027" s="246" t="b">
        <f t="shared" si="914"/>
        <v>0</v>
      </c>
      <c r="R1027" s="246" t="str">
        <f t="shared" si="915"/>
        <v>No</v>
      </c>
      <c r="S1027" s="247" t="b">
        <f t="shared" si="876"/>
        <v>0</v>
      </c>
      <c r="T1027" s="247" t="b">
        <f t="shared" si="877"/>
        <v>0</v>
      </c>
      <c r="U1027" s="247" t="b">
        <f t="shared" si="878"/>
        <v>0</v>
      </c>
      <c r="V1027" s="247" t="b">
        <f t="shared" si="879"/>
        <v>0</v>
      </c>
      <c r="W1027" s="247" t="str">
        <f t="shared" si="916"/>
        <v>No</v>
      </c>
      <c r="X1027" s="248" t="b">
        <f t="shared" si="880"/>
        <v>0</v>
      </c>
      <c r="Y1027" s="248" t="b">
        <f t="shared" si="881"/>
        <v>0</v>
      </c>
      <c r="Z1027" s="248" t="b">
        <f t="shared" si="882"/>
        <v>0</v>
      </c>
      <c r="AA1027" s="248" t="b">
        <f t="shared" si="883"/>
        <v>0</v>
      </c>
      <c r="AB1027" s="248" t="str">
        <f t="shared" si="917"/>
        <v>No</v>
      </c>
      <c r="AC1027" s="249" t="b">
        <f t="shared" si="884"/>
        <v>0</v>
      </c>
      <c r="AD1027" s="249" t="b">
        <f t="shared" si="885"/>
        <v>0</v>
      </c>
      <c r="AE1027" s="249" t="b">
        <f t="shared" si="886"/>
        <v>0</v>
      </c>
      <c r="AF1027" s="249" t="b">
        <f t="shared" si="887"/>
        <v>0</v>
      </c>
      <c r="AG1027" s="249" t="str">
        <f t="shared" si="918"/>
        <v>No</v>
      </c>
      <c r="AH1027" s="250" t="b">
        <f t="shared" si="888"/>
        <v>0</v>
      </c>
      <c r="AI1027" s="250" t="b">
        <f t="shared" si="889"/>
        <v>0</v>
      </c>
      <c r="AJ1027" s="250" t="b">
        <f t="shared" si="890"/>
        <v>0</v>
      </c>
      <c r="AK1027" s="250" t="b">
        <f t="shared" si="891"/>
        <v>0</v>
      </c>
      <c r="AL1027" s="250" t="str">
        <f t="shared" si="919"/>
        <v>No</v>
      </c>
      <c r="AN1027" s="246" t="str">
        <f t="shared" si="920"/>
        <v/>
      </c>
      <c r="AO1027" s="247" t="str">
        <f t="shared" si="921"/>
        <v/>
      </c>
      <c r="AP1027" s="248" t="str">
        <f t="shared" si="922"/>
        <v/>
      </c>
      <c r="AQ1027" s="249" t="str">
        <f t="shared" si="923"/>
        <v/>
      </c>
      <c r="AR1027" s="250" t="str">
        <f t="shared" si="924"/>
        <v/>
      </c>
      <c r="AS1027" s="234"/>
      <c r="AY1027" s="385">
        <f t="shared" si="925"/>
        <v>0</v>
      </c>
      <c r="AZ1027" s="385">
        <f t="shared" si="892"/>
        <v>0</v>
      </c>
      <c r="BA1027" s="385">
        <f t="shared" si="926"/>
        <v>0</v>
      </c>
      <c r="BB1027" s="385">
        <f t="shared" si="893"/>
        <v>0</v>
      </c>
      <c r="BC1027" s="385">
        <f t="shared" si="894"/>
        <v>0</v>
      </c>
      <c r="BD1027" s="385">
        <f t="shared" si="895"/>
        <v>0</v>
      </c>
      <c r="BE1027" s="385">
        <f t="shared" si="896"/>
        <v>0</v>
      </c>
      <c r="BF1027" s="385">
        <f t="shared" si="897"/>
        <v>0</v>
      </c>
      <c r="BG1027" s="385">
        <f t="shared" si="898"/>
        <v>0</v>
      </c>
      <c r="BH1027" s="385">
        <f t="shared" si="899"/>
        <v>0</v>
      </c>
      <c r="BI1027" s="385">
        <f t="shared" si="900"/>
        <v>0</v>
      </c>
      <c r="BJ1027" s="385">
        <f t="shared" si="901"/>
        <v>0</v>
      </c>
      <c r="BK1027" s="385">
        <f t="shared" si="902"/>
        <v>0</v>
      </c>
      <c r="BL1027" s="385">
        <f t="shared" si="903"/>
        <v>0</v>
      </c>
      <c r="BM1027" s="385">
        <f t="shared" si="904"/>
        <v>0</v>
      </c>
      <c r="BN1027" s="385">
        <f t="shared" si="905"/>
        <v>0</v>
      </c>
      <c r="CK1027" s="239">
        <f t="shared" si="927"/>
        <v>0</v>
      </c>
      <c r="CL1027" s="239">
        <f t="shared" si="928"/>
        <v>0</v>
      </c>
    </row>
    <row r="1028" spans="3:90" x14ac:dyDescent="0.35">
      <c r="C1028" s="235"/>
      <c r="D1028" s="246" t="str">
        <f t="shared" si="906"/>
        <v/>
      </c>
      <c r="E1028" s="247" t="str">
        <f t="shared" si="907"/>
        <v/>
      </c>
      <c r="F1028" s="248" t="str">
        <f t="shared" si="908"/>
        <v/>
      </c>
      <c r="G1028" s="249" t="str">
        <f t="shared" si="909"/>
        <v/>
      </c>
      <c r="H1028" s="250" t="str">
        <f t="shared" si="910"/>
        <v/>
      </c>
      <c r="I1028" s="386" t="str">
        <f t="shared" ref="I1028:I1091" si="929">IF(C1028="","",IF(OR(CY1028="Yes",CZ1028="Yes",DA1028="Yes",DB1028="Yes",DC1028="Yes",DD1028="Yes"), "Yes", "No"))</f>
        <v/>
      </c>
      <c r="J1028" s="387" t="str">
        <f t="shared" ref="J1028:J1091" si="930">IF(C1028="","",IF(OR(DE1028="Yes",DF1028="Yes",DG1028="Yes",DH1028="Yes",DI1028="Yes",DJ1028="Yes"), "Yes", "No"))</f>
        <v/>
      </c>
      <c r="K1028" s="388" t="str">
        <f t="shared" ref="K1028:K1091" si="931">IF(C1028="","",IF(OR(DK1028="Yes",DL1028="Yes",DM1028="Yes",DN1028="Yes",DO1028="Yes",DP1028="Yes"), "Yes", "No"))</f>
        <v/>
      </c>
      <c r="L1028" s="389" t="str">
        <f t="shared" ref="L1028:L1091" si="932">IF(C1028="","",IF(OR(DQ1028="Yes",DR1028="Yes",DS1028="Yes",DT1028="Yes",DU1028="Yes",DV1028="Yes"), "Yes", "No"))</f>
        <v/>
      </c>
      <c r="M1028" s="250" t="str">
        <f t="shared" ref="M1028:M1091" si="933">IF(C1028="","",IF(OR(DW1028="Yes",DX1028="Yes",DY1028="Yes",DZ1028="Yes",EA1028="Yes",EB1028="Yes"), "Yes", "No"))</f>
        <v/>
      </c>
      <c r="N1028" s="246" t="b">
        <f t="shared" si="911"/>
        <v>0</v>
      </c>
      <c r="O1028" s="246" t="b">
        <f t="shared" si="912"/>
        <v>0</v>
      </c>
      <c r="P1028" s="246" t="b">
        <f t="shared" si="913"/>
        <v>0</v>
      </c>
      <c r="Q1028" s="246" t="b">
        <f t="shared" si="914"/>
        <v>0</v>
      </c>
      <c r="R1028" s="246" t="str">
        <f t="shared" si="915"/>
        <v>No</v>
      </c>
      <c r="S1028" s="247" t="b">
        <f t="shared" ref="S1028:S1091" si="934">AND(B1028="Primary",E1028="New",J1028="Yes")</f>
        <v>0</v>
      </c>
      <c r="T1028" s="247" t="b">
        <f t="shared" ref="T1028:T1091" si="935">AND(B1028="Primary",E1028="Continuing",J1028="Yes")</f>
        <v>0</v>
      </c>
      <c r="U1028" s="247" t="b">
        <f t="shared" ref="U1028:U1091" si="936">AND(B1028="Secondary",E1028="New",J1028="Yes")</f>
        <v>0</v>
      </c>
      <c r="V1028" s="247" t="b">
        <f t="shared" ref="V1028:V1091" si="937">AND(B1028="Secondary",E1028="Continuing",J1028="Yes")</f>
        <v>0</v>
      </c>
      <c r="W1028" s="247" t="str">
        <f t="shared" si="916"/>
        <v>No</v>
      </c>
      <c r="X1028" s="248" t="b">
        <f t="shared" ref="X1028:X1091" si="938">AND(B1028="Primary",F1028="New",K1028="Yes")</f>
        <v>0</v>
      </c>
      <c r="Y1028" s="248" t="b">
        <f t="shared" ref="Y1028:Y1091" si="939">AND(B1028="Primary",F1028="Continuing",K1028="yes")</f>
        <v>0</v>
      </c>
      <c r="Z1028" s="248" t="b">
        <f t="shared" ref="Z1028:Z1091" si="940">AND(B1028="Secondary",F1028="New",K1028="Yes")</f>
        <v>0</v>
      </c>
      <c r="AA1028" s="248" t="b">
        <f t="shared" ref="AA1028:AA1091" si="941">AND(B1028="Secondary",F1028="Continuing",K1028="Yes")</f>
        <v>0</v>
      </c>
      <c r="AB1028" s="248" t="str">
        <f t="shared" si="917"/>
        <v>No</v>
      </c>
      <c r="AC1028" s="249" t="b">
        <f t="shared" ref="AC1028:AC1091" si="942">AND(B1028="Primary",G1028="New",L1028="Yes")</f>
        <v>0</v>
      </c>
      <c r="AD1028" s="249" t="b">
        <f t="shared" ref="AD1028:AD1091" si="943">AND(B1028="Primary",G1028="Continuing",L1028="Yes")</f>
        <v>0</v>
      </c>
      <c r="AE1028" s="249" t="b">
        <f t="shared" ref="AE1028:AE1091" si="944">AND(B1028="Secondary",G1028="New",L1028="Yes")</f>
        <v>0</v>
      </c>
      <c r="AF1028" s="249" t="b">
        <f t="shared" ref="AF1028:AF1091" si="945">AND(B1028="Secondary",G1028="Continuing",L1028="Yes")</f>
        <v>0</v>
      </c>
      <c r="AG1028" s="249" t="str">
        <f t="shared" si="918"/>
        <v>No</v>
      </c>
      <c r="AH1028" s="250" t="b">
        <f t="shared" ref="AH1028:AH1091" si="946">AND(B1028="Primary",H1028="New",M1028="Yes")</f>
        <v>0</v>
      </c>
      <c r="AI1028" s="250" t="b">
        <f t="shared" ref="AI1028:AI1091" si="947">AND(B1028="Primary",H1028="Continuing",M1028="Yes")</f>
        <v>0</v>
      </c>
      <c r="AJ1028" s="250" t="b">
        <f t="shared" ref="AJ1028:AJ1091" si="948">AND(B1028="Secondary",H1028="New",M1028="Yes")</f>
        <v>0</v>
      </c>
      <c r="AK1028" s="250" t="b">
        <f t="shared" ref="AK1028:AK1091" si="949">AND(B1028="Secondary",H1028="Continuing",M1028="Yes")</f>
        <v>0</v>
      </c>
      <c r="AL1028" s="250" t="str">
        <f t="shared" si="919"/>
        <v>No</v>
      </c>
      <c r="AN1028" s="246" t="str">
        <f t="shared" si="920"/>
        <v/>
      </c>
      <c r="AO1028" s="247" t="str">
        <f t="shared" si="921"/>
        <v/>
      </c>
      <c r="AP1028" s="248" t="str">
        <f t="shared" si="922"/>
        <v/>
      </c>
      <c r="AQ1028" s="249" t="str">
        <f t="shared" si="923"/>
        <v/>
      </c>
      <c r="AR1028" s="250" t="str">
        <f t="shared" si="924"/>
        <v/>
      </c>
      <c r="AS1028" s="234"/>
      <c r="AY1028" s="385">
        <f t="shared" si="925"/>
        <v>0</v>
      </c>
      <c r="AZ1028" s="385">
        <f t="shared" ref="AZ1028:AZ1091" si="950">IF(OR(AT1028="Beating",AU1028="Beating",AV1028="Beating",AW1028="Beating",AX1028="Beating"), 1, 0)</f>
        <v>0</v>
      </c>
      <c r="BA1028" s="385">
        <f t="shared" si="926"/>
        <v>0</v>
      </c>
      <c r="BB1028" s="385">
        <f t="shared" ref="BB1028:BB1091" si="951">IF(OR(AT1028="Burning",AU1028="Burning",AV1028="Burning",AW1028="Burning",AX1028="Burning"), 1, 0)</f>
        <v>0</v>
      </c>
      <c r="BC1028" s="385">
        <f t="shared" ref="BC1028:BC1091" si="952">IF(OR(AT1028="Deprivation",AU1028="Deprivation",AV1028="Deprivation",AW1028="Deprivation",AX1028="Deprivation"), 1, 0)</f>
        <v>0</v>
      </c>
      <c r="BD1028" s="385">
        <f t="shared" ref="BD1028:BD1091" si="953">IF(OR(AT1028="Electrical",AU1028="Electrical",AV1028="Electrical",AW1028="Electrical",AX1028="Electrical"), 1, 0)</f>
        <v>0</v>
      </c>
      <c r="BE1028" s="385">
        <f t="shared" ref="BE1028:BE1091" si="954">IF(OR(AT1028="Forced Postures",AU1028="Forced Postures",AV1028="Forced Postures",AW1028="Forced Postures",AX1028="Forced Postures"), 1, 0)</f>
        <v>0</v>
      </c>
      <c r="BF1028" s="385">
        <f t="shared" ref="BF1028:BF1091" si="955">IF(OR(AT1028="Gender-based violence",AU1028="Gender-based violence",AV1028="Gender-based violence",AW1028="Gender-based violence",AX1028="Gender-based violence"), 1, 0)</f>
        <v>0</v>
      </c>
      <c r="BG1028" s="385">
        <f t="shared" ref="BG1028:BG1091" si="956">IF(OR(AT1028="Kidnapping and disappearances",AU1028="Kidnapping and disappearances",AV1028="Kidnapping and disappearances",AW1028="Kidnapping and disappearances",AX1028="Kidnapping and disappearances"), 1, 0)</f>
        <v>0</v>
      </c>
      <c r="BH1028" s="385">
        <f t="shared" ref="BH1028:BH1091" si="957">IF(OR(AT1028="Rape and sexual torture",AU1028="Rape and sexual torture",AV1028="Rape and sexual torture",AW1028="Rape and sexual torture",AX1028="Rape and sexual torture"), 1, 0)</f>
        <v>0</v>
      </c>
      <c r="BI1028" s="385">
        <f t="shared" ref="BI1028:BI1091" si="958">IF(OR(AT1028="Sensory stress",AU1028="Sensory stress",AV1028="Sensory stress",AW1028="Sensory stress",AX1028="Sensory stress"), 1, 0)</f>
        <v>0</v>
      </c>
      <c r="BJ1028" s="385">
        <f t="shared" ref="BJ1028:BJ1091" si="959">IF(OR(AT1028="Severe humiliation",AU1028="Severe humiliation",AV1028="Severe humiliation",AW1028="Severe humiliation",AX1028="Severe humiliation"), 1, 0)</f>
        <v>0</v>
      </c>
      <c r="BK1028" s="385">
        <f t="shared" ref="BK1028:BK1091" si="960">IF(OR(AT1028="Threats and psychological torture",AU1028="Threats and psychological torture",AV1028="Threats and psychological torture",AW1028="Threats and psychological torture",AX1028="Threats and psychological torture"), 1, 0)</f>
        <v>0</v>
      </c>
      <c r="BL1028" s="385">
        <f t="shared" ref="BL1028:BL1091" si="961">IF(OR(AT1028="Witnessing torture of others",AU1028="Witnessing torture of others",AV1028="Witnessing torture of others",AW1028="Witnessing torture of others",AX1028="Witnessing torture of others"), 1, 0)</f>
        <v>0</v>
      </c>
      <c r="BM1028" s="385">
        <f t="shared" ref="BM1028:BM1091" si="962">IF(OR(AT1028="Wounding/maiming",AU1028="Wounding/maiming",AV1028="Wounding/maiming",AW1028="Wounding/maiming",AX1028="Wounding/maiming"), 1, 0)</f>
        <v>0</v>
      </c>
      <c r="BN1028" s="385">
        <f t="shared" ref="BN1028:BN1091" si="963">IF(OR(AT1028="Other",AU1028="Other",AV1028="Other",AW1028="Other",AX1028="Other"), 1, 0)</f>
        <v>0</v>
      </c>
      <c r="CK1028" s="239">
        <f t="shared" si="927"/>
        <v>0</v>
      </c>
      <c r="CL1028" s="239">
        <f t="shared" si="928"/>
        <v>0</v>
      </c>
    </row>
    <row r="1029" spans="3:90" x14ac:dyDescent="0.35">
      <c r="C1029" s="235"/>
      <c r="D1029" s="246" t="str">
        <f t="shared" ref="D1029:D1092" si="964">IF(C1029="","",IF(AND(C1029&gt;=DATE(2022,9,30),C1029&lt;=DATE(2023,9,29)),"New",IF(C1029&lt;DATE(2022,9,30),"Continuing",IF(C1029&gt;DATE(2023,9,29),""))))</f>
        <v/>
      </c>
      <c r="E1029" s="247" t="str">
        <f t="shared" ref="E1029:E1092" si="965">IF(C1029="","",IF(AND(C1029&gt;=DATE(2023,9,30),C1029&lt;=DATE(2024,9,29)),"New",IF(C1029&lt;DATE(2023,9,30),"Continuing",IF(C1029&gt;DATE(2024,9,29),""))))</f>
        <v/>
      </c>
      <c r="F1029" s="248" t="str">
        <f t="shared" ref="F1029:F1092" si="966">IF(C1029="","",IF(AND(C1029&gt;=DATE(2024,9,30),C1029&lt;=DATE(2025,9,29)),"New",IF(C1029&lt;DATE(2024,9,30),"Continuing",IF(C1029&gt;DATE(2025,9,29),""))))</f>
        <v/>
      </c>
      <c r="G1029" s="249" t="str">
        <f t="shared" ref="G1029:G1092" si="967">IF(C1029="","",IF(AND(C1029&gt;=DATE(2025,9,30),C1029&lt;=DATE(2026,9,29)),"New",IF(C1029&lt;DATE(2025,9,30),"Continuing",IF(C1029&gt;DATE(2026,9,29),""))))</f>
        <v/>
      </c>
      <c r="H1029" s="250" t="str">
        <f t="shared" ref="H1029:H1092" si="968">IF(C1029="","",IF(AND(C1029&gt;=DATE(2026,9,30),C1029&lt;=DATE(2027,9,29)),"New",IF(C1029&lt;DATE(2026,9,30),"Continuing",IF(C1029&gt;DATE(2027,9,29),""))))</f>
        <v/>
      </c>
      <c r="I1029" s="386" t="str">
        <f t="shared" si="929"/>
        <v/>
      </c>
      <c r="J1029" s="387" t="str">
        <f t="shared" si="930"/>
        <v/>
      </c>
      <c r="K1029" s="388" t="str">
        <f t="shared" si="931"/>
        <v/>
      </c>
      <c r="L1029" s="389" t="str">
        <f t="shared" si="932"/>
        <v/>
      </c>
      <c r="M1029" s="250" t="str">
        <f t="shared" si="933"/>
        <v/>
      </c>
      <c r="N1029" s="246" t="b">
        <f t="shared" ref="N1029:N1092" si="969">AND(B1029="Primary",D1029="New",I1029="Yes")</f>
        <v>0</v>
      </c>
      <c r="O1029" s="246" t="b">
        <f t="shared" ref="O1029:O1092" si="970">AND(B1029="Primary",D1029="Continuing",I1029="Yes")</f>
        <v>0</v>
      </c>
      <c r="P1029" s="246" t="b">
        <f t="shared" ref="P1029:P1092" si="971">AND(B1029="Secondary",D1029="New",I1029="Yes")</f>
        <v>0</v>
      </c>
      <c r="Q1029" s="246" t="b">
        <f t="shared" ref="Q1029:Q1092" si="972">AND(B1029="Secondary",D1029="Continuing",I1029="Yes")</f>
        <v>0</v>
      </c>
      <c r="R1029" s="246" t="str">
        <f t="shared" ref="R1029:R1092" si="973">IF(OR(N1029=TRUE,O1029=TRUE),"Yes","No")</f>
        <v>No</v>
      </c>
      <c r="S1029" s="247" t="b">
        <f t="shared" si="934"/>
        <v>0</v>
      </c>
      <c r="T1029" s="247" t="b">
        <f t="shared" si="935"/>
        <v>0</v>
      </c>
      <c r="U1029" s="247" t="b">
        <f t="shared" si="936"/>
        <v>0</v>
      </c>
      <c r="V1029" s="247" t="b">
        <f t="shared" si="937"/>
        <v>0</v>
      </c>
      <c r="W1029" s="247" t="str">
        <f t="shared" ref="W1029:W1092" si="974">IF(OR(S1029=TRUE,T1029=TRUE),"Yes","No")</f>
        <v>No</v>
      </c>
      <c r="X1029" s="248" t="b">
        <f t="shared" si="938"/>
        <v>0</v>
      </c>
      <c r="Y1029" s="248" t="b">
        <f t="shared" si="939"/>
        <v>0</v>
      </c>
      <c r="Z1029" s="248" t="b">
        <f t="shared" si="940"/>
        <v>0</v>
      </c>
      <c r="AA1029" s="248" t="b">
        <f t="shared" si="941"/>
        <v>0</v>
      </c>
      <c r="AB1029" s="248" t="str">
        <f t="shared" ref="AB1029:AB1092" si="975">IF(OR(X1029=TRUE,Y1029=TRUE),"Yes","No")</f>
        <v>No</v>
      </c>
      <c r="AC1029" s="249" t="b">
        <f t="shared" si="942"/>
        <v>0</v>
      </c>
      <c r="AD1029" s="249" t="b">
        <f t="shared" si="943"/>
        <v>0</v>
      </c>
      <c r="AE1029" s="249" t="b">
        <f t="shared" si="944"/>
        <v>0</v>
      </c>
      <c r="AF1029" s="249" t="b">
        <f t="shared" si="945"/>
        <v>0</v>
      </c>
      <c r="AG1029" s="249" t="str">
        <f t="shared" ref="AG1029:AG1092" si="976">IF(OR(AC1029=TRUE,AD1029=TRUE),"Yes","No")</f>
        <v>No</v>
      </c>
      <c r="AH1029" s="250" t="b">
        <f t="shared" si="946"/>
        <v>0</v>
      </c>
      <c r="AI1029" s="250" t="b">
        <f t="shared" si="947"/>
        <v>0</v>
      </c>
      <c r="AJ1029" s="250" t="b">
        <f t="shared" si="948"/>
        <v>0</v>
      </c>
      <c r="AK1029" s="250" t="b">
        <f t="shared" si="949"/>
        <v>0</v>
      </c>
      <c r="AL1029" s="250" t="str">
        <f t="shared" ref="AL1029:AL1092" si="977">IF(OR(AH1029=TRUE,AI1029=TRUE),"Yes","No")</f>
        <v>No</v>
      </c>
      <c r="AN1029" s="246" t="str">
        <f t="shared" ref="AN1029:AN1092" si="978">IF(AND(AM1029&gt;=DATE(2022,9,30),AM1029&lt;=DATE(2023,9,29)),"Closed","")</f>
        <v/>
      </c>
      <c r="AO1029" s="247" t="str">
        <f t="shared" ref="AO1029:AO1092" si="979">IF(AND(AM1029&gt;=DATE(2023,9,30),AM1029&lt;=DATE(2024,9,29)),"Closed","")</f>
        <v/>
      </c>
      <c r="AP1029" s="248" t="str">
        <f t="shared" ref="AP1029:AP1092" si="980">IF(AND(AM1029&gt;=DATE(2024,9,30),AM1029&lt;=DATE(2025,9,29)),"Closed","")</f>
        <v/>
      </c>
      <c r="AQ1029" s="249" t="str">
        <f t="shared" ref="AQ1029:AQ1092" si="981">IF(AND(AM1029&gt;=DATE(2025,9,30),AM1029&lt;=DATE(2026,9,29)),"Closed","")</f>
        <v/>
      </c>
      <c r="AR1029" s="250" t="str">
        <f t="shared" ref="AR1029:AR1092" si="982">IF(AND(AM1029&gt;=DATE(2026,9,30),AM1029&lt;=DATE(2027,9,29)),"Closed","")</f>
        <v/>
      </c>
      <c r="AS1029" s="234"/>
      <c r="AY1029" s="385">
        <f t="shared" ref="AY1029:AY1092" si="983">IF(OR(AT1029="Asphyxiation",AU1029="Asphyxiation",AV1029="Asphyxiation",AW1029="Asphyxiation",AX1029="Asphyxiation"), 1, 0)</f>
        <v>0</v>
      </c>
      <c r="AZ1029" s="385">
        <f t="shared" si="950"/>
        <v>0</v>
      </c>
      <c r="BA1029" s="385">
        <f t="shared" ref="BA1029:BA1092" si="984">IF(OR(AT1029="New response option",AU1029="New response option",AV1029="New response option",AW1029="New response option",AX1029="New response option"), 1, 0)</f>
        <v>0</v>
      </c>
      <c r="BB1029" s="385">
        <f t="shared" si="951"/>
        <v>0</v>
      </c>
      <c r="BC1029" s="385">
        <f t="shared" si="952"/>
        <v>0</v>
      </c>
      <c r="BD1029" s="385">
        <f t="shared" si="953"/>
        <v>0</v>
      </c>
      <c r="BE1029" s="385">
        <f t="shared" si="954"/>
        <v>0</v>
      </c>
      <c r="BF1029" s="385">
        <f t="shared" si="955"/>
        <v>0</v>
      </c>
      <c r="BG1029" s="385">
        <f t="shared" si="956"/>
        <v>0</v>
      </c>
      <c r="BH1029" s="385">
        <f t="shared" si="957"/>
        <v>0</v>
      </c>
      <c r="BI1029" s="385">
        <f t="shared" si="958"/>
        <v>0</v>
      </c>
      <c r="BJ1029" s="385">
        <f t="shared" si="959"/>
        <v>0</v>
      </c>
      <c r="BK1029" s="385">
        <f t="shared" si="960"/>
        <v>0</v>
      </c>
      <c r="BL1029" s="385">
        <f t="shared" si="961"/>
        <v>0</v>
      </c>
      <c r="BM1029" s="385">
        <f t="shared" si="962"/>
        <v>0</v>
      </c>
      <c r="BN1029" s="385">
        <f t="shared" si="963"/>
        <v>0</v>
      </c>
      <c r="CK1029" s="239">
        <f t="shared" ref="CK1029:CK1092" si="985">IF(OR(CJ1029="Lawful Permanent Resident (LPR): Former refugee ",CJ1029="Lawful Permanent Resident (LPR): Former asylee ",CJ1029="Lawful Permanent Resident (LPR): Other former"), 1,0)</f>
        <v>0</v>
      </c>
      <c r="CL1029" s="239">
        <f t="shared" ref="CL1029:CL1092" si="986">IF(OR(CJ1029="U.S. Citizen: Former refugee ",CJ1029="U.S. Citizen: Former asylee ",CJ1029="U.S. Citizen: Other former "), 1,0)</f>
        <v>0</v>
      </c>
    </row>
    <row r="1030" spans="3:90" x14ac:dyDescent="0.35">
      <c r="C1030" s="235"/>
      <c r="D1030" s="246" t="str">
        <f t="shared" si="964"/>
        <v/>
      </c>
      <c r="E1030" s="247" t="str">
        <f t="shared" si="965"/>
        <v/>
      </c>
      <c r="F1030" s="248" t="str">
        <f t="shared" si="966"/>
        <v/>
      </c>
      <c r="G1030" s="249" t="str">
        <f t="shared" si="967"/>
        <v/>
      </c>
      <c r="H1030" s="250" t="str">
        <f t="shared" si="968"/>
        <v/>
      </c>
      <c r="I1030" s="386" t="str">
        <f t="shared" si="929"/>
        <v/>
      </c>
      <c r="J1030" s="387" t="str">
        <f t="shared" si="930"/>
        <v/>
      </c>
      <c r="K1030" s="388" t="str">
        <f t="shared" si="931"/>
        <v/>
      </c>
      <c r="L1030" s="389" t="str">
        <f t="shared" si="932"/>
        <v/>
      </c>
      <c r="M1030" s="250" t="str">
        <f t="shared" si="933"/>
        <v/>
      </c>
      <c r="N1030" s="246" t="b">
        <f t="shared" si="969"/>
        <v>0</v>
      </c>
      <c r="O1030" s="246" t="b">
        <f t="shared" si="970"/>
        <v>0</v>
      </c>
      <c r="P1030" s="246" t="b">
        <f t="shared" si="971"/>
        <v>0</v>
      </c>
      <c r="Q1030" s="246" t="b">
        <f t="shared" si="972"/>
        <v>0</v>
      </c>
      <c r="R1030" s="246" t="str">
        <f t="shared" si="973"/>
        <v>No</v>
      </c>
      <c r="S1030" s="247" t="b">
        <f t="shared" si="934"/>
        <v>0</v>
      </c>
      <c r="T1030" s="247" t="b">
        <f t="shared" si="935"/>
        <v>0</v>
      </c>
      <c r="U1030" s="247" t="b">
        <f t="shared" si="936"/>
        <v>0</v>
      </c>
      <c r="V1030" s="247" t="b">
        <f t="shared" si="937"/>
        <v>0</v>
      </c>
      <c r="W1030" s="247" t="str">
        <f t="shared" si="974"/>
        <v>No</v>
      </c>
      <c r="X1030" s="248" t="b">
        <f t="shared" si="938"/>
        <v>0</v>
      </c>
      <c r="Y1030" s="248" t="b">
        <f t="shared" si="939"/>
        <v>0</v>
      </c>
      <c r="Z1030" s="248" t="b">
        <f t="shared" si="940"/>
        <v>0</v>
      </c>
      <c r="AA1030" s="248" t="b">
        <f t="shared" si="941"/>
        <v>0</v>
      </c>
      <c r="AB1030" s="248" t="str">
        <f t="shared" si="975"/>
        <v>No</v>
      </c>
      <c r="AC1030" s="249" t="b">
        <f t="shared" si="942"/>
        <v>0</v>
      </c>
      <c r="AD1030" s="249" t="b">
        <f t="shared" si="943"/>
        <v>0</v>
      </c>
      <c r="AE1030" s="249" t="b">
        <f t="shared" si="944"/>
        <v>0</v>
      </c>
      <c r="AF1030" s="249" t="b">
        <f t="shared" si="945"/>
        <v>0</v>
      </c>
      <c r="AG1030" s="249" t="str">
        <f t="shared" si="976"/>
        <v>No</v>
      </c>
      <c r="AH1030" s="250" t="b">
        <f t="shared" si="946"/>
        <v>0</v>
      </c>
      <c r="AI1030" s="250" t="b">
        <f t="shared" si="947"/>
        <v>0</v>
      </c>
      <c r="AJ1030" s="250" t="b">
        <f t="shared" si="948"/>
        <v>0</v>
      </c>
      <c r="AK1030" s="250" t="b">
        <f t="shared" si="949"/>
        <v>0</v>
      </c>
      <c r="AL1030" s="250" t="str">
        <f t="shared" si="977"/>
        <v>No</v>
      </c>
      <c r="AN1030" s="246" t="str">
        <f t="shared" si="978"/>
        <v/>
      </c>
      <c r="AO1030" s="247" t="str">
        <f t="shared" si="979"/>
        <v/>
      </c>
      <c r="AP1030" s="248" t="str">
        <f t="shared" si="980"/>
        <v/>
      </c>
      <c r="AQ1030" s="249" t="str">
        <f t="shared" si="981"/>
        <v/>
      </c>
      <c r="AR1030" s="250" t="str">
        <f t="shared" si="982"/>
        <v/>
      </c>
      <c r="AS1030" s="234"/>
      <c r="AY1030" s="385">
        <f t="shared" si="983"/>
        <v>0</v>
      </c>
      <c r="AZ1030" s="385">
        <f t="shared" si="950"/>
        <v>0</v>
      </c>
      <c r="BA1030" s="385">
        <f t="shared" si="984"/>
        <v>0</v>
      </c>
      <c r="BB1030" s="385">
        <f t="shared" si="951"/>
        <v>0</v>
      </c>
      <c r="BC1030" s="385">
        <f t="shared" si="952"/>
        <v>0</v>
      </c>
      <c r="BD1030" s="385">
        <f t="shared" si="953"/>
        <v>0</v>
      </c>
      <c r="BE1030" s="385">
        <f t="shared" si="954"/>
        <v>0</v>
      </c>
      <c r="BF1030" s="385">
        <f t="shared" si="955"/>
        <v>0</v>
      </c>
      <c r="BG1030" s="385">
        <f t="shared" si="956"/>
        <v>0</v>
      </c>
      <c r="BH1030" s="385">
        <f t="shared" si="957"/>
        <v>0</v>
      </c>
      <c r="BI1030" s="385">
        <f t="shared" si="958"/>
        <v>0</v>
      </c>
      <c r="BJ1030" s="385">
        <f t="shared" si="959"/>
        <v>0</v>
      </c>
      <c r="BK1030" s="385">
        <f t="shared" si="960"/>
        <v>0</v>
      </c>
      <c r="BL1030" s="385">
        <f t="shared" si="961"/>
        <v>0</v>
      </c>
      <c r="BM1030" s="385">
        <f t="shared" si="962"/>
        <v>0</v>
      </c>
      <c r="BN1030" s="385">
        <f t="shared" si="963"/>
        <v>0</v>
      </c>
      <c r="CK1030" s="239">
        <f t="shared" si="985"/>
        <v>0</v>
      </c>
      <c r="CL1030" s="239">
        <f t="shared" si="986"/>
        <v>0</v>
      </c>
    </row>
    <row r="1031" spans="3:90" x14ac:dyDescent="0.35">
      <c r="C1031" s="235"/>
      <c r="D1031" s="246" t="str">
        <f t="shared" si="964"/>
        <v/>
      </c>
      <c r="E1031" s="247" t="str">
        <f t="shared" si="965"/>
        <v/>
      </c>
      <c r="F1031" s="248" t="str">
        <f t="shared" si="966"/>
        <v/>
      </c>
      <c r="G1031" s="249" t="str">
        <f t="shared" si="967"/>
        <v/>
      </c>
      <c r="H1031" s="250" t="str">
        <f t="shared" si="968"/>
        <v/>
      </c>
      <c r="I1031" s="386" t="str">
        <f t="shared" si="929"/>
        <v/>
      </c>
      <c r="J1031" s="387" t="str">
        <f t="shared" si="930"/>
        <v/>
      </c>
      <c r="K1031" s="388" t="str">
        <f t="shared" si="931"/>
        <v/>
      </c>
      <c r="L1031" s="389" t="str">
        <f t="shared" si="932"/>
        <v/>
      </c>
      <c r="M1031" s="250" t="str">
        <f t="shared" si="933"/>
        <v/>
      </c>
      <c r="N1031" s="246" t="b">
        <f t="shared" si="969"/>
        <v>0</v>
      </c>
      <c r="O1031" s="246" t="b">
        <f t="shared" si="970"/>
        <v>0</v>
      </c>
      <c r="P1031" s="246" t="b">
        <f t="shared" si="971"/>
        <v>0</v>
      </c>
      <c r="Q1031" s="246" t="b">
        <f t="shared" si="972"/>
        <v>0</v>
      </c>
      <c r="R1031" s="246" t="str">
        <f t="shared" si="973"/>
        <v>No</v>
      </c>
      <c r="S1031" s="247" t="b">
        <f t="shared" si="934"/>
        <v>0</v>
      </c>
      <c r="T1031" s="247" t="b">
        <f t="shared" si="935"/>
        <v>0</v>
      </c>
      <c r="U1031" s="247" t="b">
        <f t="shared" si="936"/>
        <v>0</v>
      </c>
      <c r="V1031" s="247" t="b">
        <f t="shared" si="937"/>
        <v>0</v>
      </c>
      <c r="W1031" s="247" t="str">
        <f t="shared" si="974"/>
        <v>No</v>
      </c>
      <c r="X1031" s="248" t="b">
        <f t="shared" si="938"/>
        <v>0</v>
      </c>
      <c r="Y1031" s="248" t="b">
        <f t="shared" si="939"/>
        <v>0</v>
      </c>
      <c r="Z1031" s="248" t="b">
        <f t="shared" si="940"/>
        <v>0</v>
      </c>
      <c r="AA1031" s="248" t="b">
        <f t="shared" si="941"/>
        <v>0</v>
      </c>
      <c r="AB1031" s="248" t="str">
        <f t="shared" si="975"/>
        <v>No</v>
      </c>
      <c r="AC1031" s="249" t="b">
        <f t="shared" si="942"/>
        <v>0</v>
      </c>
      <c r="AD1031" s="249" t="b">
        <f t="shared" si="943"/>
        <v>0</v>
      </c>
      <c r="AE1031" s="249" t="b">
        <f t="shared" si="944"/>
        <v>0</v>
      </c>
      <c r="AF1031" s="249" t="b">
        <f t="shared" si="945"/>
        <v>0</v>
      </c>
      <c r="AG1031" s="249" t="str">
        <f t="shared" si="976"/>
        <v>No</v>
      </c>
      <c r="AH1031" s="250" t="b">
        <f t="shared" si="946"/>
        <v>0</v>
      </c>
      <c r="AI1031" s="250" t="b">
        <f t="shared" si="947"/>
        <v>0</v>
      </c>
      <c r="AJ1031" s="250" t="b">
        <f t="shared" si="948"/>
        <v>0</v>
      </c>
      <c r="AK1031" s="250" t="b">
        <f t="shared" si="949"/>
        <v>0</v>
      </c>
      <c r="AL1031" s="250" t="str">
        <f t="shared" si="977"/>
        <v>No</v>
      </c>
      <c r="AN1031" s="246" t="str">
        <f t="shared" si="978"/>
        <v/>
      </c>
      <c r="AO1031" s="247" t="str">
        <f t="shared" si="979"/>
        <v/>
      </c>
      <c r="AP1031" s="248" t="str">
        <f t="shared" si="980"/>
        <v/>
      </c>
      <c r="AQ1031" s="249" t="str">
        <f t="shared" si="981"/>
        <v/>
      </c>
      <c r="AR1031" s="250" t="str">
        <f t="shared" si="982"/>
        <v/>
      </c>
      <c r="AS1031" s="234"/>
      <c r="AY1031" s="385">
        <f t="shared" si="983"/>
        <v>0</v>
      </c>
      <c r="AZ1031" s="385">
        <f t="shared" si="950"/>
        <v>0</v>
      </c>
      <c r="BA1031" s="385">
        <f t="shared" si="984"/>
        <v>0</v>
      </c>
      <c r="BB1031" s="385">
        <f t="shared" si="951"/>
        <v>0</v>
      </c>
      <c r="BC1031" s="385">
        <f t="shared" si="952"/>
        <v>0</v>
      </c>
      <c r="BD1031" s="385">
        <f t="shared" si="953"/>
        <v>0</v>
      </c>
      <c r="BE1031" s="385">
        <f t="shared" si="954"/>
        <v>0</v>
      </c>
      <c r="BF1031" s="385">
        <f t="shared" si="955"/>
        <v>0</v>
      </c>
      <c r="BG1031" s="385">
        <f t="shared" si="956"/>
        <v>0</v>
      </c>
      <c r="BH1031" s="385">
        <f t="shared" si="957"/>
        <v>0</v>
      </c>
      <c r="BI1031" s="385">
        <f t="shared" si="958"/>
        <v>0</v>
      </c>
      <c r="BJ1031" s="385">
        <f t="shared" si="959"/>
        <v>0</v>
      </c>
      <c r="BK1031" s="385">
        <f t="shared" si="960"/>
        <v>0</v>
      </c>
      <c r="BL1031" s="385">
        <f t="shared" si="961"/>
        <v>0</v>
      </c>
      <c r="BM1031" s="385">
        <f t="shared" si="962"/>
        <v>0</v>
      </c>
      <c r="BN1031" s="385">
        <f t="shared" si="963"/>
        <v>0</v>
      </c>
      <c r="CK1031" s="239">
        <f t="shared" si="985"/>
        <v>0</v>
      </c>
      <c r="CL1031" s="239">
        <f t="shared" si="986"/>
        <v>0</v>
      </c>
    </row>
    <row r="1032" spans="3:90" x14ac:dyDescent="0.35">
      <c r="C1032" s="235"/>
      <c r="D1032" s="246" t="str">
        <f t="shared" si="964"/>
        <v/>
      </c>
      <c r="E1032" s="247" t="str">
        <f t="shared" si="965"/>
        <v/>
      </c>
      <c r="F1032" s="248" t="str">
        <f t="shared" si="966"/>
        <v/>
      </c>
      <c r="G1032" s="249" t="str">
        <f t="shared" si="967"/>
        <v/>
      </c>
      <c r="H1032" s="250" t="str">
        <f t="shared" si="968"/>
        <v/>
      </c>
      <c r="I1032" s="386" t="str">
        <f t="shared" si="929"/>
        <v/>
      </c>
      <c r="J1032" s="387" t="str">
        <f t="shared" si="930"/>
        <v/>
      </c>
      <c r="K1032" s="388" t="str">
        <f t="shared" si="931"/>
        <v/>
      </c>
      <c r="L1032" s="389" t="str">
        <f t="shared" si="932"/>
        <v/>
      </c>
      <c r="M1032" s="250" t="str">
        <f t="shared" si="933"/>
        <v/>
      </c>
      <c r="N1032" s="246" t="b">
        <f t="shared" si="969"/>
        <v>0</v>
      </c>
      <c r="O1032" s="246" t="b">
        <f t="shared" si="970"/>
        <v>0</v>
      </c>
      <c r="P1032" s="246" t="b">
        <f t="shared" si="971"/>
        <v>0</v>
      </c>
      <c r="Q1032" s="246" t="b">
        <f t="shared" si="972"/>
        <v>0</v>
      </c>
      <c r="R1032" s="246" t="str">
        <f t="shared" si="973"/>
        <v>No</v>
      </c>
      <c r="S1032" s="247" t="b">
        <f t="shared" si="934"/>
        <v>0</v>
      </c>
      <c r="T1032" s="247" t="b">
        <f t="shared" si="935"/>
        <v>0</v>
      </c>
      <c r="U1032" s="247" t="b">
        <f t="shared" si="936"/>
        <v>0</v>
      </c>
      <c r="V1032" s="247" t="b">
        <f t="shared" si="937"/>
        <v>0</v>
      </c>
      <c r="W1032" s="247" t="str">
        <f t="shared" si="974"/>
        <v>No</v>
      </c>
      <c r="X1032" s="248" t="b">
        <f t="shared" si="938"/>
        <v>0</v>
      </c>
      <c r="Y1032" s="248" t="b">
        <f t="shared" si="939"/>
        <v>0</v>
      </c>
      <c r="Z1032" s="248" t="b">
        <f t="shared" si="940"/>
        <v>0</v>
      </c>
      <c r="AA1032" s="248" t="b">
        <f t="shared" si="941"/>
        <v>0</v>
      </c>
      <c r="AB1032" s="248" t="str">
        <f t="shared" si="975"/>
        <v>No</v>
      </c>
      <c r="AC1032" s="249" t="b">
        <f t="shared" si="942"/>
        <v>0</v>
      </c>
      <c r="AD1032" s="249" t="b">
        <f t="shared" si="943"/>
        <v>0</v>
      </c>
      <c r="AE1032" s="249" t="b">
        <f t="shared" si="944"/>
        <v>0</v>
      </c>
      <c r="AF1032" s="249" t="b">
        <f t="shared" si="945"/>
        <v>0</v>
      </c>
      <c r="AG1032" s="249" t="str">
        <f t="shared" si="976"/>
        <v>No</v>
      </c>
      <c r="AH1032" s="250" t="b">
        <f t="shared" si="946"/>
        <v>0</v>
      </c>
      <c r="AI1032" s="250" t="b">
        <f t="shared" si="947"/>
        <v>0</v>
      </c>
      <c r="AJ1032" s="250" t="b">
        <f t="shared" si="948"/>
        <v>0</v>
      </c>
      <c r="AK1032" s="250" t="b">
        <f t="shared" si="949"/>
        <v>0</v>
      </c>
      <c r="AL1032" s="250" t="str">
        <f t="shared" si="977"/>
        <v>No</v>
      </c>
      <c r="AN1032" s="246" t="str">
        <f t="shared" si="978"/>
        <v/>
      </c>
      <c r="AO1032" s="247" t="str">
        <f t="shared" si="979"/>
        <v/>
      </c>
      <c r="AP1032" s="248" t="str">
        <f t="shared" si="980"/>
        <v/>
      </c>
      <c r="AQ1032" s="249" t="str">
        <f t="shared" si="981"/>
        <v/>
      </c>
      <c r="AR1032" s="250" t="str">
        <f t="shared" si="982"/>
        <v/>
      </c>
      <c r="AS1032" s="234"/>
      <c r="AY1032" s="385">
        <f t="shared" si="983"/>
        <v>0</v>
      </c>
      <c r="AZ1032" s="385">
        <f t="shared" si="950"/>
        <v>0</v>
      </c>
      <c r="BA1032" s="385">
        <f t="shared" si="984"/>
        <v>0</v>
      </c>
      <c r="BB1032" s="385">
        <f t="shared" si="951"/>
        <v>0</v>
      </c>
      <c r="BC1032" s="385">
        <f t="shared" si="952"/>
        <v>0</v>
      </c>
      <c r="BD1032" s="385">
        <f t="shared" si="953"/>
        <v>0</v>
      </c>
      <c r="BE1032" s="385">
        <f t="shared" si="954"/>
        <v>0</v>
      </c>
      <c r="BF1032" s="385">
        <f t="shared" si="955"/>
        <v>0</v>
      </c>
      <c r="BG1032" s="385">
        <f t="shared" si="956"/>
        <v>0</v>
      </c>
      <c r="BH1032" s="385">
        <f t="shared" si="957"/>
        <v>0</v>
      </c>
      <c r="BI1032" s="385">
        <f t="shared" si="958"/>
        <v>0</v>
      </c>
      <c r="BJ1032" s="385">
        <f t="shared" si="959"/>
        <v>0</v>
      </c>
      <c r="BK1032" s="385">
        <f t="shared" si="960"/>
        <v>0</v>
      </c>
      <c r="BL1032" s="385">
        <f t="shared" si="961"/>
        <v>0</v>
      </c>
      <c r="BM1032" s="385">
        <f t="shared" si="962"/>
        <v>0</v>
      </c>
      <c r="BN1032" s="385">
        <f t="shared" si="963"/>
        <v>0</v>
      </c>
      <c r="CK1032" s="239">
        <f t="shared" si="985"/>
        <v>0</v>
      </c>
      <c r="CL1032" s="239">
        <f t="shared" si="986"/>
        <v>0</v>
      </c>
    </row>
    <row r="1033" spans="3:90" x14ac:dyDescent="0.35">
      <c r="C1033" s="235"/>
      <c r="D1033" s="246" t="str">
        <f t="shared" si="964"/>
        <v/>
      </c>
      <c r="E1033" s="247" t="str">
        <f t="shared" si="965"/>
        <v/>
      </c>
      <c r="F1033" s="248" t="str">
        <f t="shared" si="966"/>
        <v/>
      </c>
      <c r="G1033" s="249" t="str">
        <f t="shared" si="967"/>
        <v/>
      </c>
      <c r="H1033" s="250" t="str">
        <f t="shared" si="968"/>
        <v/>
      </c>
      <c r="I1033" s="386" t="str">
        <f t="shared" si="929"/>
        <v/>
      </c>
      <c r="J1033" s="387" t="str">
        <f t="shared" si="930"/>
        <v/>
      </c>
      <c r="K1033" s="388" t="str">
        <f t="shared" si="931"/>
        <v/>
      </c>
      <c r="L1033" s="389" t="str">
        <f t="shared" si="932"/>
        <v/>
      </c>
      <c r="M1033" s="250" t="str">
        <f t="shared" si="933"/>
        <v/>
      </c>
      <c r="N1033" s="246" t="b">
        <f t="shared" si="969"/>
        <v>0</v>
      </c>
      <c r="O1033" s="246" t="b">
        <f t="shared" si="970"/>
        <v>0</v>
      </c>
      <c r="P1033" s="246" t="b">
        <f t="shared" si="971"/>
        <v>0</v>
      </c>
      <c r="Q1033" s="246" t="b">
        <f t="shared" si="972"/>
        <v>0</v>
      </c>
      <c r="R1033" s="246" t="str">
        <f t="shared" si="973"/>
        <v>No</v>
      </c>
      <c r="S1033" s="247" t="b">
        <f t="shared" si="934"/>
        <v>0</v>
      </c>
      <c r="T1033" s="247" t="b">
        <f t="shared" si="935"/>
        <v>0</v>
      </c>
      <c r="U1033" s="247" t="b">
        <f t="shared" si="936"/>
        <v>0</v>
      </c>
      <c r="V1033" s="247" t="b">
        <f t="shared" si="937"/>
        <v>0</v>
      </c>
      <c r="W1033" s="247" t="str">
        <f t="shared" si="974"/>
        <v>No</v>
      </c>
      <c r="X1033" s="248" t="b">
        <f t="shared" si="938"/>
        <v>0</v>
      </c>
      <c r="Y1033" s="248" t="b">
        <f t="shared" si="939"/>
        <v>0</v>
      </c>
      <c r="Z1033" s="248" t="b">
        <f t="shared" si="940"/>
        <v>0</v>
      </c>
      <c r="AA1033" s="248" t="b">
        <f t="shared" si="941"/>
        <v>0</v>
      </c>
      <c r="AB1033" s="248" t="str">
        <f t="shared" si="975"/>
        <v>No</v>
      </c>
      <c r="AC1033" s="249" t="b">
        <f t="shared" si="942"/>
        <v>0</v>
      </c>
      <c r="AD1033" s="249" t="b">
        <f t="shared" si="943"/>
        <v>0</v>
      </c>
      <c r="AE1033" s="249" t="b">
        <f t="shared" si="944"/>
        <v>0</v>
      </c>
      <c r="AF1033" s="249" t="b">
        <f t="shared" si="945"/>
        <v>0</v>
      </c>
      <c r="AG1033" s="249" t="str">
        <f t="shared" si="976"/>
        <v>No</v>
      </c>
      <c r="AH1033" s="250" t="b">
        <f t="shared" si="946"/>
        <v>0</v>
      </c>
      <c r="AI1033" s="250" t="b">
        <f t="shared" si="947"/>
        <v>0</v>
      </c>
      <c r="AJ1033" s="250" t="b">
        <f t="shared" si="948"/>
        <v>0</v>
      </c>
      <c r="AK1033" s="250" t="b">
        <f t="shared" si="949"/>
        <v>0</v>
      </c>
      <c r="AL1033" s="250" t="str">
        <f t="shared" si="977"/>
        <v>No</v>
      </c>
      <c r="AN1033" s="246" t="str">
        <f t="shared" si="978"/>
        <v/>
      </c>
      <c r="AO1033" s="247" t="str">
        <f t="shared" si="979"/>
        <v/>
      </c>
      <c r="AP1033" s="248" t="str">
        <f t="shared" si="980"/>
        <v/>
      </c>
      <c r="AQ1033" s="249" t="str">
        <f t="shared" si="981"/>
        <v/>
      </c>
      <c r="AR1033" s="250" t="str">
        <f t="shared" si="982"/>
        <v/>
      </c>
      <c r="AS1033" s="234"/>
      <c r="AY1033" s="385">
        <f t="shared" si="983"/>
        <v>0</v>
      </c>
      <c r="AZ1033" s="385">
        <f t="shared" si="950"/>
        <v>0</v>
      </c>
      <c r="BA1033" s="385">
        <f t="shared" si="984"/>
        <v>0</v>
      </c>
      <c r="BB1033" s="385">
        <f t="shared" si="951"/>
        <v>0</v>
      </c>
      <c r="BC1033" s="385">
        <f t="shared" si="952"/>
        <v>0</v>
      </c>
      <c r="BD1033" s="385">
        <f t="shared" si="953"/>
        <v>0</v>
      </c>
      <c r="BE1033" s="385">
        <f t="shared" si="954"/>
        <v>0</v>
      </c>
      <c r="BF1033" s="385">
        <f t="shared" si="955"/>
        <v>0</v>
      </c>
      <c r="BG1033" s="385">
        <f t="shared" si="956"/>
        <v>0</v>
      </c>
      <c r="BH1033" s="385">
        <f t="shared" si="957"/>
        <v>0</v>
      </c>
      <c r="BI1033" s="385">
        <f t="shared" si="958"/>
        <v>0</v>
      </c>
      <c r="BJ1033" s="385">
        <f t="shared" si="959"/>
        <v>0</v>
      </c>
      <c r="BK1033" s="385">
        <f t="shared" si="960"/>
        <v>0</v>
      </c>
      <c r="BL1033" s="385">
        <f t="shared" si="961"/>
        <v>0</v>
      </c>
      <c r="BM1033" s="385">
        <f t="shared" si="962"/>
        <v>0</v>
      </c>
      <c r="BN1033" s="385">
        <f t="shared" si="963"/>
        <v>0</v>
      </c>
      <c r="CK1033" s="239">
        <f t="shared" si="985"/>
        <v>0</v>
      </c>
      <c r="CL1033" s="239">
        <f t="shared" si="986"/>
        <v>0</v>
      </c>
    </row>
    <row r="1034" spans="3:90" x14ac:dyDescent="0.35">
      <c r="C1034" s="235"/>
      <c r="D1034" s="246" t="str">
        <f t="shared" si="964"/>
        <v/>
      </c>
      <c r="E1034" s="247" t="str">
        <f t="shared" si="965"/>
        <v/>
      </c>
      <c r="F1034" s="248" t="str">
        <f t="shared" si="966"/>
        <v/>
      </c>
      <c r="G1034" s="249" t="str">
        <f t="shared" si="967"/>
        <v/>
      </c>
      <c r="H1034" s="250" t="str">
        <f t="shared" si="968"/>
        <v/>
      </c>
      <c r="I1034" s="386" t="str">
        <f t="shared" si="929"/>
        <v/>
      </c>
      <c r="J1034" s="387" t="str">
        <f t="shared" si="930"/>
        <v/>
      </c>
      <c r="K1034" s="388" t="str">
        <f t="shared" si="931"/>
        <v/>
      </c>
      <c r="L1034" s="389" t="str">
        <f t="shared" si="932"/>
        <v/>
      </c>
      <c r="M1034" s="250" t="str">
        <f t="shared" si="933"/>
        <v/>
      </c>
      <c r="N1034" s="246" t="b">
        <f t="shared" si="969"/>
        <v>0</v>
      </c>
      <c r="O1034" s="246" t="b">
        <f t="shared" si="970"/>
        <v>0</v>
      </c>
      <c r="P1034" s="246" t="b">
        <f t="shared" si="971"/>
        <v>0</v>
      </c>
      <c r="Q1034" s="246" t="b">
        <f t="shared" si="972"/>
        <v>0</v>
      </c>
      <c r="R1034" s="246" t="str">
        <f t="shared" si="973"/>
        <v>No</v>
      </c>
      <c r="S1034" s="247" t="b">
        <f t="shared" si="934"/>
        <v>0</v>
      </c>
      <c r="T1034" s="247" t="b">
        <f t="shared" si="935"/>
        <v>0</v>
      </c>
      <c r="U1034" s="247" t="b">
        <f t="shared" si="936"/>
        <v>0</v>
      </c>
      <c r="V1034" s="247" t="b">
        <f t="shared" si="937"/>
        <v>0</v>
      </c>
      <c r="W1034" s="247" t="str">
        <f t="shared" si="974"/>
        <v>No</v>
      </c>
      <c r="X1034" s="248" t="b">
        <f t="shared" si="938"/>
        <v>0</v>
      </c>
      <c r="Y1034" s="248" t="b">
        <f t="shared" si="939"/>
        <v>0</v>
      </c>
      <c r="Z1034" s="248" t="b">
        <f t="shared" si="940"/>
        <v>0</v>
      </c>
      <c r="AA1034" s="248" t="b">
        <f t="shared" si="941"/>
        <v>0</v>
      </c>
      <c r="AB1034" s="248" t="str">
        <f t="shared" si="975"/>
        <v>No</v>
      </c>
      <c r="AC1034" s="249" t="b">
        <f t="shared" si="942"/>
        <v>0</v>
      </c>
      <c r="AD1034" s="249" t="b">
        <f t="shared" si="943"/>
        <v>0</v>
      </c>
      <c r="AE1034" s="249" t="b">
        <f t="shared" si="944"/>
        <v>0</v>
      </c>
      <c r="AF1034" s="249" t="b">
        <f t="shared" si="945"/>
        <v>0</v>
      </c>
      <c r="AG1034" s="249" t="str">
        <f t="shared" si="976"/>
        <v>No</v>
      </c>
      <c r="AH1034" s="250" t="b">
        <f t="shared" si="946"/>
        <v>0</v>
      </c>
      <c r="AI1034" s="250" t="b">
        <f t="shared" si="947"/>
        <v>0</v>
      </c>
      <c r="AJ1034" s="250" t="b">
        <f t="shared" si="948"/>
        <v>0</v>
      </c>
      <c r="AK1034" s="250" t="b">
        <f t="shared" si="949"/>
        <v>0</v>
      </c>
      <c r="AL1034" s="250" t="str">
        <f t="shared" si="977"/>
        <v>No</v>
      </c>
      <c r="AN1034" s="246" t="str">
        <f t="shared" si="978"/>
        <v/>
      </c>
      <c r="AO1034" s="247" t="str">
        <f t="shared" si="979"/>
        <v/>
      </c>
      <c r="AP1034" s="248" t="str">
        <f t="shared" si="980"/>
        <v/>
      </c>
      <c r="AQ1034" s="249" t="str">
        <f t="shared" si="981"/>
        <v/>
      </c>
      <c r="AR1034" s="250" t="str">
        <f t="shared" si="982"/>
        <v/>
      </c>
      <c r="AS1034" s="234"/>
      <c r="AY1034" s="385">
        <f t="shared" si="983"/>
        <v>0</v>
      </c>
      <c r="AZ1034" s="385">
        <f t="shared" si="950"/>
        <v>0</v>
      </c>
      <c r="BA1034" s="385">
        <f t="shared" si="984"/>
        <v>0</v>
      </c>
      <c r="BB1034" s="385">
        <f t="shared" si="951"/>
        <v>0</v>
      </c>
      <c r="BC1034" s="385">
        <f t="shared" si="952"/>
        <v>0</v>
      </c>
      <c r="BD1034" s="385">
        <f t="shared" si="953"/>
        <v>0</v>
      </c>
      <c r="BE1034" s="385">
        <f t="shared" si="954"/>
        <v>0</v>
      </c>
      <c r="BF1034" s="385">
        <f t="shared" si="955"/>
        <v>0</v>
      </c>
      <c r="BG1034" s="385">
        <f t="shared" si="956"/>
        <v>0</v>
      </c>
      <c r="BH1034" s="385">
        <f t="shared" si="957"/>
        <v>0</v>
      </c>
      <c r="BI1034" s="385">
        <f t="shared" si="958"/>
        <v>0</v>
      </c>
      <c r="BJ1034" s="385">
        <f t="shared" si="959"/>
        <v>0</v>
      </c>
      <c r="BK1034" s="385">
        <f t="shared" si="960"/>
        <v>0</v>
      </c>
      <c r="BL1034" s="385">
        <f t="shared" si="961"/>
        <v>0</v>
      </c>
      <c r="BM1034" s="385">
        <f t="shared" si="962"/>
        <v>0</v>
      </c>
      <c r="BN1034" s="385">
        <f t="shared" si="963"/>
        <v>0</v>
      </c>
      <c r="CK1034" s="239">
        <f t="shared" si="985"/>
        <v>0</v>
      </c>
      <c r="CL1034" s="239">
        <f t="shared" si="986"/>
        <v>0</v>
      </c>
    </row>
    <row r="1035" spans="3:90" x14ac:dyDescent="0.35">
      <c r="C1035" s="235"/>
      <c r="D1035" s="246" t="str">
        <f t="shared" si="964"/>
        <v/>
      </c>
      <c r="E1035" s="247" t="str">
        <f t="shared" si="965"/>
        <v/>
      </c>
      <c r="F1035" s="248" t="str">
        <f t="shared" si="966"/>
        <v/>
      </c>
      <c r="G1035" s="249" t="str">
        <f t="shared" si="967"/>
        <v/>
      </c>
      <c r="H1035" s="250" t="str">
        <f t="shared" si="968"/>
        <v/>
      </c>
      <c r="I1035" s="386" t="str">
        <f t="shared" si="929"/>
        <v/>
      </c>
      <c r="J1035" s="387" t="str">
        <f t="shared" si="930"/>
        <v/>
      </c>
      <c r="K1035" s="388" t="str">
        <f t="shared" si="931"/>
        <v/>
      </c>
      <c r="L1035" s="389" t="str">
        <f t="shared" si="932"/>
        <v/>
      </c>
      <c r="M1035" s="250" t="str">
        <f t="shared" si="933"/>
        <v/>
      </c>
      <c r="N1035" s="246" t="b">
        <f t="shared" si="969"/>
        <v>0</v>
      </c>
      <c r="O1035" s="246" t="b">
        <f t="shared" si="970"/>
        <v>0</v>
      </c>
      <c r="P1035" s="246" t="b">
        <f t="shared" si="971"/>
        <v>0</v>
      </c>
      <c r="Q1035" s="246" t="b">
        <f t="shared" si="972"/>
        <v>0</v>
      </c>
      <c r="R1035" s="246" t="str">
        <f t="shared" si="973"/>
        <v>No</v>
      </c>
      <c r="S1035" s="247" t="b">
        <f t="shared" si="934"/>
        <v>0</v>
      </c>
      <c r="T1035" s="247" t="b">
        <f t="shared" si="935"/>
        <v>0</v>
      </c>
      <c r="U1035" s="247" t="b">
        <f t="shared" si="936"/>
        <v>0</v>
      </c>
      <c r="V1035" s="247" t="b">
        <f t="shared" si="937"/>
        <v>0</v>
      </c>
      <c r="W1035" s="247" t="str">
        <f t="shared" si="974"/>
        <v>No</v>
      </c>
      <c r="X1035" s="248" t="b">
        <f t="shared" si="938"/>
        <v>0</v>
      </c>
      <c r="Y1035" s="248" t="b">
        <f t="shared" si="939"/>
        <v>0</v>
      </c>
      <c r="Z1035" s="248" t="b">
        <f t="shared" si="940"/>
        <v>0</v>
      </c>
      <c r="AA1035" s="248" t="b">
        <f t="shared" si="941"/>
        <v>0</v>
      </c>
      <c r="AB1035" s="248" t="str">
        <f t="shared" si="975"/>
        <v>No</v>
      </c>
      <c r="AC1035" s="249" t="b">
        <f t="shared" si="942"/>
        <v>0</v>
      </c>
      <c r="AD1035" s="249" t="b">
        <f t="shared" si="943"/>
        <v>0</v>
      </c>
      <c r="AE1035" s="249" t="b">
        <f t="shared" si="944"/>
        <v>0</v>
      </c>
      <c r="AF1035" s="249" t="b">
        <f t="shared" si="945"/>
        <v>0</v>
      </c>
      <c r="AG1035" s="249" t="str">
        <f t="shared" si="976"/>
        <v>No</v>
      </c>
      <c r="AH1035" s="250" t="b">
        <f t="shared" si="946"/>
        <v>0</v>
      </c>
      <c r="AI1035" s="250" t="b">
        <f t="shared" si="947"/>
        <v>0</v>
      </c>
      <c r="AJ1035" s="250" t="b">
        <f t="shared" si="948"/>
        <v>0</v>
      </c>
      <c r="AK1035" s="250" t="b">
        <f t="shared" si="949"/>
        <v>0</v>
      </c>
      <c r="AL1035" s="250" t="str">
        <f t="shared" si="977"/>
        <v>No</v>
      </c>
      <c r="AN1035" s="246" t="str">
        <f t="shared" si="978"/>
        <v/>
      </c>
      <c r="AO1035" s="247" t="str">
        <f t="shared" si="979"/>
        <v/>
      </c>
      <c r="AP1035" s="248" t="str">
        <f t="shared" si="980"/>
        <v/>
      </c>
      <c r="AQ1035" s="249" t="str">
        <f t="shared" si="981"/>
        <v/>
      </c>
      <c r="AR1035" s="250" t="str">
        <f t="shared" si="982"/>
        <v/>
      </c>
      <c r="AS1035" s="234"/>
      <c r="AY1035" s="385">
        <f t="shared" si="983"/>
        <v>0</v>
      </c>
      <c r="AZ1035" s="385">
        <f t="shared" si="950"/>
        <v>0</v>
      </c>
      <c r="BA1035" s="385">
        <f t="shared" si="984"/>
        <v>0</v>
      </c>
      <c r="BB1035" s="385">
        <f t="shared" si="951"/>
        <v>0</v>
      </c>
      <c r="BC1035" s="385">
        <f t="shared" si="952"/>
        <v>0</v>
      </c>
      <c r="BD1035" s="385">
        <f t="shared" si="953"/>
        <v>0</v>
      </c>
      <c r="BE1035" s="385">
        <f t="shared" si="954"/>
        <v>0</v>
      </c>
      <c r="BF1035" s="385">
        <f t="shared" si="955"/>
        <v>0</v>
      </c>
      <c r="BG1035" s="385">
        <f t="shared" si="956"/>
        <v>0</v>
      </c>
      <c r="BH1035" s="385">
        <f t="shared" si="957"/>
        <v>0</v>
      </c>
      <c r="BI1035" s="385">
        <f t="shared" si="958"/>
        <v>0</v>
      </c>
      <c r="BJ1035" s="385">
        <f t="shared" si="959"/>
        <v>0</v>
      </c>
      <c r="BK1035" s="385">
        <f t="shared" si="960"/>
        <v>0</v>
      </c>
      <c r="BL1035" s="385">
        <f t="shared" si="961"/>
        <v>0</v>
      </c>
      <c r="BM1035" s="385">
        <f t="shared" si="962"/>
        <v>0</v>
      </c>
      <c r="BN1035" s="385">
        <f t="shared" si="963"/>
        <v>0</v>
      </c>
      <c r="CK1035" s="239">
        <f t="shared" si="985"/>
        <v>0</v>
      </c>
      <c r="CL1035" s="239">
        <f t="shared" si="986"/>
        <v>0</v>
      </c>
    </row>
    <row r="1036" spans="3:90" x14ac:dyDescent="0.35">
      <c r="C1036" s="235"/>
      <c r="D1036" s="246" t="str">
        <f t="shared" si="964"/>
        <v/>
      </c>
      <c r="E1036" s="247" t="str">
        <f t="shared" si="965"/>
        <v/>
      </c>
      <c r="F1036" s="248" t="str">
        <f t="shared" si="966"/>
        <v/>
      </c>
      <c r="G1036" s="249" t="str">
        <f t="shared" si="967"/>
        <v/>
      </c>
      <c r="H1036" s="250" t="str">
        <f t="shared" si="968"/>
        <v/>
      </c>
      <c r="I1036" s="386" t="str">
        <f t="shared" si="929"/>
        <v/>
      </c>
      <c r="J1036" s="387" t="str">
        <f t="shared" si="930"/>
        <v/>
      </c>
      <c r="K1036" s="388" t="str">
        <f t="shared" si="931"/>
        <v/>
      </c>
      <c r="L1036" s="389" t="str">
        <f t="shared" si="932"/>
        <v/>
      </c>
      <c r="M1036" s="250" t="str">
        <f t="shared" si="933"/>
        <v/>
      </c>
      <c r="N1036" s="246" t="b">
        <f t="shared" si="969"/>
        <v>0</v>
      </c>
      <c r="O1036" s="246" t="b">
        <f t="shared" si="970"/>
        <v>0</v>
      </c>
      <c r="P1036" s="246" t="b">
        <f t="shared" si="971"/>
        <v>0</v>
      </c>
      <c r="Q1036" s="246" t="b">
        <f t="shared" si="972"/>
        <v>0</v>
      </c>
      <c r="R1036" s="246" t="str">
        <f t="shared" si="973"/>
        <v>No</v>
      </c>
      <c r="S1036" s="247" t="b">
        <f t="shared" si="934"/>
        <v>0</v>
      </c>
      <c r="T1036" s="247" t="b">
        <f t="shared" si="935"/>
        <v>0</v>
      </c>
      <c r="U1036" s="247" t="b">
        <f t="shared" si="936"/>
        <v>0</v>
      </c>
      <c r="V1036" s="247" t="b">
        <f t="shared" si="937"/>
        <v>0</v>
      </c>
      <c r="W1036" s="247" t="str">
        <f t="shared" si="974"/>
        <v>No</v>
      </c>
      <c r="X1036" s="248" t="b">
        <f t="shared" si="938"/>
        <v>0</v>
      </c>
      <c r="Y1036" s="248" t="b">
        <f t="shared" si="939"/>
        <v>0</v>
      </c>
      <c r="Z1036" s="248" t="b">
        <f t="shared" si="940"/>
        <v>0</v>
      </c>
      <c r="AA1036" s="248" t="b">
        <f t="shared" si="941"/>
        <v>0</v>
      </c>
      <c r="AB1036" s="248" t="str">
        <f t="shared" si="975"/>
        <v>No</v>
      </c>
      <c r="AC1036" s="249" t="b">
        <f t="shared" si="942"/>
        <v>0</v>
      </c>
      <c r="AD1036" s="249" t="b">
        <f t="shared" si="943"/>
        <v>0</v>
      </c>
      <c r="AE1036" s="249" t="b">
        <f t="shared" si="944"/>
        <v>0</v>
      </c>
      <c r="AF1036" s="249" t="b">
        <f t="shared" si="945"/>
        <v>0</v>
      </c>
      <c r="AG1036" s="249" t="str">
        <f t="shared" si="976"/>
        <v>No</v>
      </c>
      <c r="AH1036" s="250" t="b">
        <f t="shared" si="946"/>
        <v>0</v>
      </c>
      <c r="AI1036" s="250" t="b">
        <f t="shared" si="947"/>
        <v>0</v>
      </c>
      <c r="AJ1036" s="250" t="b">
        <f t="shared" si="948"/>
        <v>0</v>
      </c>
      <c r="AK1036" s="250" t="b">
        <f t="shared" si="949"/>
        <v>0</v>
      </c>
      <c r="AL1036" s="250" t="str">
        <f t="shared" si="977"/>
        <v>No</v>
      </c>
      <c r="AN1036" s="246" t="str">
        <f t="shared" si="978"/>
        <v/>
      </c>
      <c r="AO1036" s="247" t="str">
        <f t="shared" si="979"/>
        <v/>
      </c>
      <c r="AP1036" s="248" t="str">
        <f t="shared" si="980"/>
        <v/>
      </c>
      <c r="AQ1036" s="249" t="str">
        <f t="shared" si="981"/>
        <v/>
      </c>
      <c r="AR1036" s="250" t="str">
        <f t="shared" si="982"/>
        <v/>
      </c>
      <c r="AS1036" s="234"/>
      <c r="AY1036" s="385">
        <f t="shared" si="983"/>
        <v>0</v>
      </c>
      <c r="AZ1036" s="385">
        <f t="shared" si="950"/>
        <v>0</v>
      </c>
      <c r="BA1036" s="385">
        <f t="shared" si="984"/>
        <v>0</v>
      </c>
      <c r="BB1036" s="385">
        <f t="shared" si="951"/>
        <v>0</v>
      </c>
      <c r="BC1036" s="385">
        <f t="shared" si="952"/>
        <v>0</v>
      </c>
      <c r="BD1036" s="385">
        <f t="shared" si="953"/>
        <v>0</v>
      </c>
      <c r="BE1036" s="385">
        <f t="shared" si="954"/>
        <v>0</v>
      </c>
      <c r="BF1036" s="385">
        <f t="shared" si="955"/>
        <v>0</v>
      </c>
      <c r="BG1036" s="385">
        <f t="shared" si="956"/>
        <v>0</v>
      </c>
      <c r="BH1036" s="385">
        <f t="shared" si="957"/>
        <v>0</v>
      </c>
      <c r="BI1036" s="385">
        <f t="shared" si="958"/>
        <v>0</v>
      </c>
      <c r="BJ1036" s="385">
        <f t="shared" si="959"/>
        <v>0</v>
      </c>
      <c r="BK1036" s="385">
        <f t="shared" si="960"/>
        <v>0</v>
      </c>
      <c r="BL1036" s="385">
        <f t="shared" si="961"/>
        <v>0</v>
      </c>
      <c r="BM1036" s="385">
        <f t="shared" si="962"/>
        <v>0</v>
      </c>
      <c r="BN1036" s="385">
        <f t="shared" si="963"/>
        <v>0</v>
      </c>
      <c r="CK1036" s="239">
        <f t="shared" si="985"/>
        <v>0</v>
      </c>
      <c r="CL1036" s="239">
        <f t="shared" si="986"/>
        <v>0</v>
      </c>
    </row>
    <row r="1037" spans="3:90" x14ac:dyDescent="0.35">
      <c r="C1037" s="235"/>
      <c r="D1037" s="246" t="str">
        <f t="shared" si="964"/>
        <v/>
      </c>
      <c r="E1037" s="247" t="str">
        <f t="shared" si="965"/>
        <v/>
      </c>
      <c r="F1037" s="248" t="str">
        <f t="shared" si="966"/>
        <v/>
      </c>
      <c r="G1037" s="249" t="str">
        <f t="shared" si="967"/>
        <v/>
      </c>
      <c r="H1037" s="250" t="str">
        <f t="shared" si="968"/>
        <v/>
      </c>
      <c r="I1037" s="386" t="str">
        <f t="shared" si="929"/>
        <v/>
      </c>
      <c r="J1037" s="387" t="str">
        <f t="shared" si="930"/>
        <v/>
      </c>
      <c r="K1037" s="388" t="str">
        <f t="shared" si="931"/>
        <v/>
      </c>
      <c r="L1037" s="389" t="str">
        <f t="shared" si="932"/>
        <v/>
      </c>
      <c r="M1037" s="250" t="str">
        <f t="shared" si="933"/>
        <v/>
      </c>
      <c r="N1037" s="246" t="b">
        <f t="shared" si="969"/>
        <v>0</v>
      </c>
      <c r="O1037" s="246" t="b">
        <f t="shared" si="970"/>
        <v>0</v>
      </c>
      <c r="P1037" s="246" t="b">
        <f t="shared" si="971"/>
        <v>0</v>
      </c>
      <c r="Q1037" s="246" t="b">
        <f t="shared" si="972"/>
        <v>0</v>
      </c>
      <c r="R1037" s="246" t="str">
        <f t="shared" si="973"/>
        <v>No</v>
      </c>
      <c r="S1037" s="247" t="b">
        <f t="shared" si="934"/>
        <v>0</v>
      </c>
      <c r="T1037" s="247" t="b">
        <f t="shared" si="935"/>
        <v>0</v>
      </c>
      <c r="U1037" s="247" t="b">
        <f t="shared" si="936"/>
        <v>0</v>
      </c>
      <c r="V1037" s="247" t="b">
        <f t="shared" si="937"/>
        <v>0</v>
      </c>
      <c r="W1037" s="247" t="str">
        <f t="shared" si="974"/>
        <v>No</v>
      </c>
      <c r="X1037" s="248" t="b">
        <f t="shared" si="938"/>
        <v>0</v>
      </c>
      <c r="Y1037" s="248" t="b">
        <f t="shared" si="939"/>
        <v>0</v>
      </c>
      <c r="Z1037" s="248" t="b">
        <f t="shared" si="940"/>
        <v>0</v>
      </c>
      <c r="AA1037" s="248" t="b">
        <f t="shared" si="941"/>
        <v>0</v>
      </c>
      <c r="AB1037" s="248" t="str">
        <f t="shared" si="975"/>
        <v>No</v>
      </c>
      <c r="AC1037" s="249" t="b">
        <f t="shared" si="942"/>
        <v>0</v>
      </c>
      <c r="AD1037" s="249" t="b">
        <f t="shared" si="943"/>
        <v>0</v>
      </c>
      <c r="AE1037" s="249" t="b">
        <f t="shared" si="944"/>
        <v>0</v>
      </c>
      <c r="AF1037" s="249" t="b">
        <f t="shared" si="945"/>
        <v>0</v>
      </c>
      <c r="AG1037" s="249" t="str">
        <f t="shared" si="976"/>
        <v>No</v>
      </c>
      <c r="AH1037" s="250" t="b">
        <f t="shared" si="946"/>
        <v>0</v>
      </c>
      <c r="AI1037" s="250" t="b">
        <f t="shared" si="947"/>
        <v>0</v>
      </c>
      <c r="AJ1037" s="250" t="b">
        <f t="shared" si="948"/>
        <v>0</v>
      </c>
      <c r="AK1037" s="250" t="b">
        <f t="shared" si="949"/>
        <v>0</v>
      </c>
      <c r="AL1037" s="250" t="str">
        <f t="shared" si="977"/>
        <v>No</v>
      </c>
      <c r="AN1037" s="246" t="str">
        <f t="shared" si="978"/>
        <v/>
      </c>
      <c r="AO1037" s="247" t="str">
        <f t="shared" si="979"/>
        <v/>
      </c>
      <c r="AP1037" s="248" t="str">
        <f t="shared" si="980"/>
        <v/>
      </c>
      <c r="AQ1037" s="249" t="str">
        <f t="shared" si="981"/>
        <v/>
      </c>
      <c r="AR1037" s="250" t="str">
        <f t="shared" si="982"/>
        <v/>
      </c>
      <c r="AS1037" s="234"/>
      <c r="AY1037" s="385">
        <f t="shared" si="983"/>
        <v>0</v>
      </c>
      <c r="AZ1037" s="385">
        <f t="shared" si="950"/>
        <v>0</v>
      </c>
      <c r="BA1037" s="385">
        <f t="shared" si="984"/>
        <v>0</v>
      </c>
      <c r="BB1037" s="385">
        <f t="shared" si="951"/>
        <v>0</v>
      </c>
      <c r="BC1037" s="385">
        <f t="shared" si="952"/>
        <v>0</v>
      </c>
      <c r="BD1037" s="385">
        <f t="shared" si="953"/>
        <v>0</v>
      </c>
      <c r="BE1037" s="385">
        <f t="shared" si="954"/>
        <v>0</v>
      </c>
      <c r="BF1037" s="385">
        <f t="shared" si="955"/>
        <v>0</v>
      </c>
      <c r="BG1037" s="385">
        <f t="shared" si="956"/>
        <v>0</v>
      </c>
      <c r="BH1037" s="385">
        <f t="shared" si="957"/>
        <v>0</v>
      </c>
      <c r="BI1037" s="385">
        <f t="shared" si="958"/>
        <v>0</v>
      </c>
      <c r="BJ1037" s="385">
        <f t="shared" si="959"/>
        <v>0</v>
      </c>
      <c r="BK1037" s="385">
        <f t="shared" si="960"/>
        <v>0</v>
      </c>
      <c r="BL1037" s="385">
        <f t="shared" si="961"/>
        <v>0</v>
      </c>
      <c r="BM1037" s="385">
        <f t="shared" si="962"/>
        <v>0</v>
      </c>
      <c r="BN1037" s="385">
        <f t="shared" si="963"/>
        <v>0</v>
      </c>
      <c r="CK1037" s="239">
        <f t="shared" si="985"/>
        <v>0</v>
      </c>
      <c r="CL1037" s="239">
        <f t="shared" si="986"/>
        <v>0</v>
      </c>
    </row>
    <row r="1038" spans="3:90" x14ac:dyDescent="0.35">
      <c r="C1038" s="235"/>
      <c r="D1038" s="246" t="str">
        <f t="shared" si="964"/>
        <v/>
      </c>
      <c r="E1038" s="247" t="str">
        <f t="shared" si="965"/>
        <v/>
      </c>
      <c r="F1038" s="248" t="str">
        <f t="shared" si="966"/>
        <v/>
      </c>
      <c r="G1038" s="249" t="str">
        <f t="shared" si="967"/>
        <v/>
      </c>
      <c r="H1038" s="250" t="str">
        <f t="shared" si="968"/>
        <v/>
      </c>
      <c r="I1038" s="386" t="str">
        <f t="shared" si="929"/>
        <v/>
      </c>
      <c r="J1038" s="387" t="str">
        <f t="shared" si="930"/>
        <v/>
      </c>
      <c r="K1038" s="388" t="str">
        <f t="shared" si="931"/>
        <v/>
      </c>
      <c r="L1038" s="389" t="str">
        <f t="shared" si="932"/>
        <v/>
      </c>
      <c r="M1038" s="250" t="str">
        <f t="shared" si="933"/>
        <v/>
      </c>
      <c r="N1038" s="246" t="b">
        <f t="shared" si="969"/>
        <v>0</v>
      </c>
      <c r="O1038" s="246" t="b">
        <f t="shared" si="970"/>
        <v>0</v>
      </c>
      <c r="P1038" s="246" t="b">
        <f t="shared" si="971"/>
        <v>0</v>
      </c>
      <c r="Q1038" s="246" t="b">
        <f t="shared" si="972"/>
        <v>0</v>
      </c>
      <c r="R1038" s="246" t="str">
        <f t="shared" si="973"/>
        <v>No</v>
      </c>
      <c r="S1038" s="247" t="b">
        <f t="shared" si="934"/>
        <v>0</v>
      </c>
      <c r="T1038" s="247" t="b">
        <f t="shared" si="935"/>
        <v>0</v>
      </c>
      <c r="U1038" s="247" t="b">
        <f t="shared" si="936"/>
        <v>0</v>
      </c>
      <c r="V1038" s="247" t="b">
        <f t="shared" si="937"/>
        <v>0</v>
      </c>
      <c r="W1038" s="247" t="str">
        <f t="shared" si="974"/>
        <v>No</v>
      </c>
      <c r="X1038" s="248" t="b">
        <f t="shared" si="938"/>
        <v>0</v>
      </c>
      <c r="Y1038" s="248" t="b">
        <f t="shared" si="939"/>
        <v>0</v>
      </c>
      <c r="Z1038" s="248" t="b">
        <f t="shared" si="940"/>
        <v>0</v>
      </c>
      <c r="AA1038" s="248" t="b">
        <f t="shared" si="941"/>
        <v>0</v>
      </c>
      <c r="AB1038" s="248" t="str">
        <f t="shared" si="975"/>
        <v>No</v>
      </c>
      <c r="AC1038" s="249" t="b">
        <f t="shared" si="942"/>
        <v>0</v>
      </c>
      <c r="AD1038" s="249" t="b">
        <f t="shared" si="943"/>
        <v>0</v>
      </c>
      <c r="AE1038" s="249" t="b">
        <f t="shared" si="944"/>
        <v>0</v>
      </c>
      <c r="AF1038" s="249" t="b">
        <f t="shared" si="945"/>
        <v>0</v>
      </c>
      <c r="AG1038" s="249" t="str">
        <f t="shared" si="976"/>
        <v>No</v>
      </c>
      <c r="AH1038" s="250" t="b">
        <f t="shared" si="946"/>
        <v>0</v>
      </c>
      <c r="AI1038" s="250" t="b">
        <f t="shared" si="947"/>
        <v>0</v>
      </c>
      <c r="AJ1038" s="250" t="b">
        <f t="shared" si="948"/>
        <v>0</v>
      </c>
      <c r="AK1038" s="250" t="b">
        <f t="shared" si="949"/>
        <v>0</v>
      </c>
      <c r="AL1038" s="250" t="str">
        <f t="shared" si="977"/>
        <v>No</v>
      </c>
      <c r="AN1038" s="246" t="str">
        <f t="shared" si="978"/>
        <v/>
      </c>
      <c r="AO1038" s="247" t="str">
        <f t="shared" si="979"/>
        <v/>
      </c>
      <c r="AP1038" s="248" t="str">
        <f t="shared" si="980"/>
        <v/>
      </c>
      <c r="AQ1038" s="249" t="str">
        <f t="shared" si="981"/>
        <v/>
      </c>
      <c r="AR1038" s="250" t="str">
        <f t="shared" si="982"/>
        <v/>
      </c>
      <c r="AS1038" s="234"/>
      <c r="AY1038" s="385">
        <f t="shared" si="983"/>
        <v>0</v>
      </c>
      <c r="AZ1038" s="385">
        <f t="shared" si="950"/>
        <v>0</v>
      </c>
      <c r="BA1038" s="385">
        <f t="shared" si="984"/>
        <v>0</v>
      </c>
      <c r="BB1038" s="385">
        <f t="shared" si="951"/>
        <v>0</v>
      </c>
      <c r="BC1038" s="385">
        <f t="shared" si="952"/>
        <v>0</v>
      </c>
      <c r="BD1038" s="385">
        <f t="shared" si="953"/>
        <v>0</v>
      </c>
      <c r="BE1038" s="385">
        <f t="shared" si="954"/>
        <v>0</v>
      </c>
      <c r="BF1038" s="385">
        <f t="shared" si="955"/>
        <v>0</v>
      </c>
      <c r="BG1038" s="385">
        <f t="shared" si="956"/>
        <v>0</v>
      </c>
      <c r="BH1038" s="385">
        <f t="shared" si="957"/>
        <v>0</v>
      </c>
      <c r="BI1038" s="385">
        <f t="shared" si="958"/>
        <v>0</v>
      </c>
      <c r="BJ1038" s="385">
        <f t="shared" si="959"/>
        <v>0</v>
      </c>
      <c r="BK1038" s="385">
        <f t="shared" si="960"/>
        <v>0</v>
      </c>
      <c r="BL1038" s="385">
        <f t="shared" si="961"/>
        <v>0</v>
      </c>
      <c r="BM1038" s="385">
        <f t="shared" si="962"/>
        <v>0</v>
      </c>
      <c r="BN1038" s="385">
        <f t="shared" si="963"/>
        <v>0</v>
      </c>
      <c r="CK1038" s="239">
        <f t="shared" si="985"/>
        <v>0</v>
      </c>
      <c r="CL1038" s="239">
        <f t="shared" si="986"/>
        <v>0</v>
      </c>
    </row>
    <row r="1039" spans="3:90" x14ac:dyDescent="0.35">
      <c r="C1039" s="235"/>
      <c r="D1039" s="246" t="str">
        <f t="shared" si="964"/>
        <v/>
      </c>
      <c r="E1039" s="247" t="str">
        <f t="shared" si="965"/>
        <v/>
      </c>
      <c r="F1039" s="248" t="str">
        <f t="shared" si="966"/>
        <v/>
      </c>
      <c r="G1039" s="249" t="str">
        <f t="shared" si="967"/>
        <v/>
      </c>
      <c r="H1039" s="250" t="str">
        <f t="shared" si="968"/>
        <v/>
      </c>
      <c r="I1039" s="386" t="str">
        <f t="shared" si="929"/>
        <v/>
      </c>
      <c r="J1039" s="387" t="str">
        <f t="shared" si="930"/>
        <v/>
      </c>
      <c r="K1039" s="388" t="str">
        <f t="shared" si="931"/>
        <v/>
      </c>
      <c r="L1039" s="389" t="str">
        <f t="shared" si="932"/>
        <v/>
      </c>
      <c r="M1039" s="250" t="str">
        <f t="shared" si="933"/>
        <v/>
      </c>
      <c r="N1039" s="246" t="b">
        <f t="shared" si="969"/>
        <v>0</v>
      </c>
      <c r="O1039" s="246" t="b">
        <f t="shared" si="970"/>
        <v>0</v>
      </c>
      <c r="P1039" s="246" t="b">
        <f t="shared" si="971"/>
        <v>0</v>
      </c>
      <c r="Q1039" s="246" t="b">
        <f t="shared" si="972"/>
        <v>0</v>
      </c>
      <c r="R1039" s="246" t="str">
        <f t="shared" si="973"/>
        <v>No</v>
      </c>
      <c r="S1039" s="247" t="b">
        <f t="shared" si="934"/>
        <v>0</v>
      </c>
      <c r="T1039" s="247" t="b">
        <f t="shared" si="935"/>
        <v>0</v>
      </c>
      <c r="U1039" s="247" t="b">
        <f t="shared" si="936"/>
        <v>0</v>
      </c>
      <c r="V1039" s="247" t="b">
        <f t="shared" si="937"/>
        <v>0</v>
      </c>
      <c r="W1039" s="247" t="str">
        <f t="shared" si="974"/>
        <v>No</v>
      </c>
      <c r="X1039" s="248" t="b">
        <f t="shared" si="938"/>
        <v>0</v>
      </c>
      <c r="Y1039" s="248" t="b">
        <f t="shared" si="939"/>
        <v>0</v>
      </c>
      <c r="Z1039" s="248" t="b">
        <f t="shared" si="940"/>
        <v>0</v>
      </c>
      <c r="AA1039" s="248" t="b">
        <f t="shared" si="941"/>
        <v>0</v>
      </c>
      <c r="AB1039" s="248" t="str">
        <f t="shared" si="975"/>
        <v>No</v>
      </c>
      <c r="AC1039" s="249" t="b">
        <f t="shared" si="942"/>
        <v>0</v>
      </c>
      <c r="AD1039" s="249" t="b">
        <f t="shared" si="943"/>
        <v>0</v>
      </c>
      <c r="AE1039" s="249" t="b">
        <f t="shared" si="944"/>
        <v>0</v>
      </c>
      <c r="AF1039" s="249" t="b">
        <f t="shared" si="945"/>
        <v>0</v>
      </c>
      <c r="AG1039" s="249" t="str">
        <f t="shared" si="976"/>
        <v>No</v>
      </c>
      <c r="AH1039" s="250" t="b">
        <f t="shared" si="946"/>
        <v>0</v>
      </c>
      <c r="AI1039" s="250" t="b">
        <f t="shared" si="947"/>
        <v>0</v>
      </c>
      <c r="AJ1039" s="250" t="b">
        <f t="shared" si="948"/>
        <v>0</v>
      </c>
      <c r="AK1039" s="250" t="b">
        <f t="shared" si="949"/>
        <v>0</v>
      </c>
      <c r="AL1039" s="250" t="str">
        <f t="shared" si="977"/>
        <v>No</v>
      </c>
      <c r="AN1039" s="246" t="str">
        <f t="shared" si="978"/>
        <v/>
      </c>
      <c r="AO1039" s="247" t="str">
        <f t="shared" si="979"/>
        <v/>
      </c>
      <c r="AP1039" s="248" t="str">
        <f t="shared" si="980"/>
        <v/>
      </c>
      <c r="AQ1039" s="249" t="str">
        <f t="shared" si="981"/>
        <v/>
      </c>
      <c r="AR1039" s="250" t="str">
        <f t="shared" si="982"/>
        <v/>
      </c>
      <c r="AS1039" s="234"/>
      <c r="AY1039" s="385">
        <f t="shared" si="983"/>
        <v>0</v>
      </c>
      <c r="AZ1039" s="385">
        <f t="shared" si="950"/>
        <v>0</v>
      </c>
      <c r="BA1039" s="385">
        <f t="shared" si="984"/>
        <v>0</v>
      </c>
      <c r="BB1039" s="385">
        <f t="shared" si="951"/>
        <v>0</v>
      </c>
      <c r="BC1039" s="385">
        <f t="shared" si="952"/>
        <v>0</v>
      </c>
      <c r="BD1039" s="385">
        <f t="shared" si="953"/>
        <v>0</v>
      </c>
      <c r="BE1039" s="385">
        <f t="shared" si="954"/>
        <v>0</v>
      </c>
      <c r="BF1039" s="385">
        <f t="shared" si="955"/>
        <v>0</v>
      </c>
      <c r="BG1039" s="385">
        <f t="shared" si="956"/>
        <v>0</v>
      </c>
      <c r="BH1039" s="385">
        <f t="shared" si="957"/>
        <v>0</v>
      </c>
      <c r="BI1039" s="385">
        <f t="shared" si="958"/>
        <v>0</v>
      </c>
      <c r="BJ1039" s="385">
        <f t="shared" si="959"/>
        <v>0</v>
      </c>
      <c r="BK1039" s="385">
        <f t="shared" si="960"/>
        <v>0</v>
      </c>
      <c r="BL1039" s="385">
        <f t="shared" si="961"/>
        <v>0</v>
      </c>
      <c r="BM1039" s="385">
        <f t="shared" si="962"/>
        <v>0</v>
      </c>
      <c r="BN1039" s="385">
        <f t="shared" si="963"/>
        <v>0</v>
      </c>
      <c r="CK1039" s="239">
        <f t="shared" si="985"/>
        <v>0</v>
      </c>
      <c r="CL1039" s="239">
        <f t="shared" si="986"/>
        <v>0</v>
      </c>
    </row>
    <row r="1040" spans="3:90" x14ac:dyDescent="0.35">
      <c r="C1040" s="235"/>
      <c r="D1040" s="246" t="str">
        <f t="shared" si="964"/>
        <v/>
      </c>
      <c r="E1040" s="247" t="str">
        <f t="shared" si="965"/>
        <v/>
      </c>
      <c r="F1040" s="248" t="str">
        <f t="shared" si="966"/>
        <v/>
      </c>
      <c r="G1040" s="249" t="str">
        <f t="shared" si="967"/>
        <v/>
      </c>
      <c r="H1040" s="250" t="str">
        <f t="shared" si="968"/>
        <v/>
      </c>
      <c r="I1040" s="386" t="str">
        <f t="shared" si="929"/>
        <v/>
      </c>
      <c r="J1040" s="387" t="str">
        <f t="shared" si="930"/>
        <v/>
      </c>
      <c r="K1040" s="388" t="str">
        <f t="shared" si="931"/>
        <v/>
      </c>
      <c r="L1040" s="389" t="str">
        <f t="shared" si="932"/>
        <v/>
      </c>
      <c r="M1040" s="250" t="str">
        <f t="shared" si="933"/>
        <v/>
      </c>
      <c r="N1040" s="246" t="b">
        <f t="shared" si="969"/>
        <v>0</v>
      </c>
      <c r="O1040" s="246" t="b">
        <f t="shared" si="970"/>
        <v>0</v>
      </c>
      <c r="P1040" s="246" t="b">
        <f t="shared" si="971"/>
        <v>0</v>
      </c>
      <c r="Q1040" s="246" t="b">
        <f t="shared" si="972"/>
        <v>0</v>
      </c>
      <c r="R1040" s="246" t="str">
        <f t="shared" si="973"/>
        <v>No</v>
      </c>
      <c r="S1040" s="247" t="b">
        <f t="shared" si="934"/>
        <v>0</v>
      </c>
      <c r="T1040" s="247" t="b">
        <f t="shared" si="935"/>
        <v>0</v>
      </c>
      <c r="U1040" s="247" t="b">
        <f t="shared" si="936"/>
        <v>0</v>
      </c>
      <c r="V1040" s="247" t="b">
        <f t="shared" si="937"/>
        <v>0</v>
      </c>
      <c r="W1040" s="247" t="str">
        <f t="shared" si="974"/>
        <v>No</v>
      </c>
      <c r="X1040" s="248" t="b">
        <f t="shared" si="938"/>
        <v>0</v>
      </c>
      <c r="Y1040" s="248" t="b">
        <f t="shared" si="939"/>
        <v>0</v>
      </c>
      <c r="Z1040" s="248" t="b">
        <f t="shared" si="940"/>
        <v>0</v>
      </c>
      <c r="AA1040" s="248" t="b">
        <f t="shared" si="941"/>
        <v>0</v>
      </c>
      <c r="AB1040" s="248" t="str">
        <f t="shared" si="975"/>
        <v>No</v>
      </c>
      <c r="AC1040" s="249" t="b">
        <f t="shared" si="942"/>
        <v>0</v>
      </c>
      <c r="AD1040" s="249" t="b">
        <f t="shared" si="943"/>
        <v>0</v>
      </c>
      <c r="AE1040" s="249" t="b">
        <f t="shared" si="944"/>
        <v>0</v>
      </c>
      <c r="AF1040" s="249" t="b">
        <f t="shared" si="945"/>
        <v>0</v>
      </c>
      <c r="AG1040" s="249" t="str">
        <f t="shared" si="976"/>
        <v>No</v>
      </c>
      <c r="AH1040" s="250" t="b">
        <f t="shared" si="946"/>
        <v>0</v>
      </c>
      <c r="AI1040" s="250" t="b">
        <f t="shared" si="947"/>
        <v>0</v>
      </c>
      <c r="AJ1040" s="250" t="b">
        <f t="shared" si="948"/>
        <v>0</v>
      </c>
      <c r="AK1040" s="250" t="b">
        <f t="shared" si="949"/>
        <v>0</v>
      </c>
      <c r="AL1040" s="250" t="str">
        <f t="shared" si="977"/>
        <v>No</v>
      </c>
      <c r="AN1040" s="246" t="str">
        <f t="shared" si="978"/>
        <v/>
      </c>
      <c r="AO1040" s="247" t="str">
        <f t="shared" si="979"/>
        <v/>
      </c>
      <c r="AP1040" s="248" t="str">
        <f t="shared" si="980"/>
        <v/>
      </c>
      <c r="AQ1040" s="249" t="str">
        <f t="shared" si="981"/>
        <v/>
      </c>
      <c r="AR1040" s="250" t="str">
        <f t="shared" si="982"/>
        <v/>
      </c>
      <c r="AS1040" s="234"/>
      <c r="AY1040" s="385">
        <f t="shared" si="983"/>
        <v>0</v>
      </c>
      <c r="AZ1040" s="385">
        <f t="shared" si="950"/>
        <v>0</v>
      </c>
      <c r="BA1040" s="385">
        <f t="shared" si="984"/>
        <v>0</v>
      </c>
      <c r="BB1040" s="385">
        <f t="shared" si="951"/>
        <v>0</v>
      </c>
      <c r="BC1040" s="385">
        <f t="shared" si="952"/>
        <v>0</v>
      </c>
      <c r="BD1040" s="385">
        <f t="shared" si="953"/>
        <v>0</v>
      </c>
      <c r="BE1040" s="385">
        <f t="shared" si="954"/>
        <v>0</v>
      </c>
      <c r="BF1040" s="385">
        <f t="shared" si="955"/>
        <v>0</v>
      </c>
      <c r="BG1040" s="385">
        <f t="shared" si="956"/>
        <v>0</v>
      </c>
      <c r="BH1040" s="385">
        <f t="shared" si="957"/>
        <v>0</v>
      </c>
      <c r="BI1040" s="385">
        <f t="shared" si="958"/>
        <v>0</v>
      </c>
      <c r="BJ1040" s="385">
        <f t="shared" si="959"/>
        <v>0</v>
      </c>
      <c r="BK1040" s="385">
        <f t="shared" si="960"/>
        <v>0</v>
      </c>
      <c r="BL1040" s="385">
        <f t="shared" si="961"/>
        <v>0</v>
      </c>
      <c r="BM1040" s="385">
        <f t="shared" si="962"/>
        <v>0</v>
      </c>
      <c r="BN1040" s="385">
        <f t="shared" si="963"/>
        <v>0</v>
      </c>
      <c r="CK1040" s="239">
        <f t="shared" si="985"/>
        <v>0</v>
      </c>
      <c r="CL1040" s="239">
        <f t="shared" si="986"/>
        <v>0</v>
      </c>
    </row>
    <row r="1041" spans="3:90" x14ac:dyDescent="0.35">
      <c r="C1041" s="235"/>
      <c r="D1041" s="246" t="str">
        <f t="shared" si="964"/>
        <v/>
      </c>
      <c r="E1041" s="247" t="str">
        <f t="shared" si="965"/>
        <v/>
      </c>
      <c r="F1041" s="248" t="str">
        <f t="shared" si="966"/>
        <v/>
      </c>
      <c r="G1041" s="249" t="str">
        <f t="shared" si="967"/>
        <v/>
      </c>
      <c r="H1041" s="250" t="str">
        <f t="shared" si="968"/>
        <v/>
      </c>
      <c r="I1041" s="386" t="str">
        <f t="shared" si="929"/>
        <v/>
      </c>
      <c r="J1041" s="387" t="str">
        <f t="shared" si="930"/>
        <v/>
      </c>
      <c r="K1041" s="388" t="str">
        <f t="shared" si="931"/>
        <v/>
      </c>
      <c r="L1041" s="389" t="str">
        <f t="shared" si="932"/>
        <v/>
      </c>
      <c r="M1041" s="250" t="str">
        <f t="shared" si="933"/>
        <v/>
      </c>
      <c r="N1041" s="246" t="b">
        <f t="shared" si="969"/>
        <v>0</v>
      </c>
      <c r="O1041" s="246" t="b">
        <f t="shared" si="970"/>
        <v>0</v>
      </c>
      <c r="P1041" s="246" t="b">
        <f t="shared" si="971"/>
        <v>0</v>
      </c>
      <c r="Q1041" s="246" t="b">
        <f t="shared" si="972"/>
        <v>0</v>
      </c>
      <c r="R1041" s="246" t="str">
        <f t="shared" si="973"/>
        <v>No</v>
      </c>
      <c r="S1041" s="247" t="b">
        <f t="shared" si="934"/>
        <v>0</v>
      </c>
      <c r="T1041" s="247" t="b">
        <f t="shared" si="935"/>
        <v>0</v>
      </c>
      <c r="U1041" s="247" t="b">
        <f t="shared" si="936"/>
        <v>0</v>
      </c>
      <c r="V1041" s="247" t="b">
        <f t="shared" si="937"/>
        <v>0</v>
      </c>
      <c r="W1041" s="247" t="str">
        <f t="shared" si="974"/>
        <v>No</v>
      </c>
      <c r="X1041" s="248" t="b">
        <f t="shared" si="938"/>
        <v>0</v>
      </c>
      <c r="Y1041" s="248" t="b">
        <f t="shared" si="939"/>
        <v>0</v>
      </c>
      <c r="Z1041" s="248" t="b">
        <f t="shared" si="940"/>
        <v>0</v>
      </c>
      <c r="AA1041" s="248" t="b">
        <f t="shared" si="941"/>
        <v>0</v>
      </c>
      <c r="AB1041" s="248" t="str">
        <f t="shared" si="975"/>
        <v>No</v>
      </c>
      <c r="AC1041" s="249" t="b">
        <f t="shared" si="942"/>
        <v>0</v>
      </c>
      <c r="AD1041" s="249" t="b">
        <f t="shared" si="943"/>
        <v>0</v>
      </c>
      <c r="AE1041" s="249" t="b">
        <f t="shared" si="944"/>
        <v>0</v>
      </c>
      <c r="AF1041" s="249" t="b">
        <f t="shared" si="945"/>
        <v>0</v>
      </c>
      <c r="AG1041" s="249" t="str">
        <f t="shared" si="976"/>
        <v>No</v>
      </c>
      <c r="AH1041" s="250" t="b">
        <f t="shared" si="946"/>
        <v>0</v>
      </c>
      <c r="AI1041" s="250" t="b">
        <f t="shared" si="947"/>
        <v>0</v>
      </c>
      <c r="AJ1041" s="250" t="b">
        <f t="shared" si="948"/>
        <v>0</v>
      </c>
      <c r="AK1041" s="250" t="b">
        <f t="shared" si="949"/>
        <v>0</v>
      </c>
      <c r="AL1041" s="250" t="str">
        <f t="shared" si="977"/>
        <v>No</v>
      </c>
      <c r="AN1041" s="246" t="str">
        <f t="shared" si="978"/>
        <v/>
      </c>
      <c r="AO1041" s="247" t="str">
        <f t="shared" si="979"/>
        <v/>
      </c>
      <c r="AP1041" s="248" t="str">
        <f t="shared" si="980"/>
        <v/>
      </c>
      <c r="AQ1041" s="249" t="str">
        <f t="shared" si="981"/>
        <v/>
      </c>
      <c r="AR1041" s="250" t="str">
        <f t="shared" si="982"/>
        <v/>
      </c>
      <c r="AS1041" s="234"/>
      <c r="AY1041" s="385">
        <f t="shared" si="983"/>
        <v>0</v>
      </c>
      <c r="AZ1041" s="385">
        <f t="shared" si="950"/>
        <v>0</v>
      </c>
      <c r="BA1041" s="385">
        <f t="shared" si="984"/>
        <v>0</v>
      </c>
      <c r="BB1041" s="385">
        <f t="shared" si="951"/>
        <v>0</v>
      </c>
      <c r="BC1041" s="385">
        <f t="shared" si="952"/>
        <v>0</v>
      </c>
      <c r="BD1041" s="385">
        <f t="shared" si="953"/>
        <v>0</v>
      </c>
      <c r="BE1041" s="385">
        <f t="shared" si="954"/>
        <v>0</v>
      </c>
      <c r="BF1041" s="385">
        <f t="shared" si="955"/>
        <v>0</v>
      </c>
      <c r="BG1041" s="385">
        <f t="shared" si="956"/>
        <v>0</v>
      </c>
      <c r="BH1041" s="385">
        <f t="shared" si="957"/>
        <v>0</v>
      </c>
      <c r="BI1041" s="385">
        <f t="shared" si="958"/>
        <v>0</v>
      </c>
      <c r="BJ1041" s="385">
        <f t="shared" si="959"/>
        <v>0</v>
      </c>
      <c r="BK1041" s="385">
        <f t="shared" si="960"/>
        <v>0</v>
      </c>
      <c r="BL1041" s="385">
        <f t="shared" si="961"/>
        <v>0</v>
      </c>
      <c r="BM1041" s="385">
        <f t="shared" si="962"/>
        <v>0</v>
      </c>
      <c r="BN1041" s="385">
        <f t="shared" si="963"/>
        <v>0</v>
      </c>
      <c r="CK1041" s="239">
        <f t="shared" si="985"/>
        <v>0</v>
      </c>
      <c r="CL1041" s="239">
        <f t="shared" si="986"/>
        <v>0</v>
      </c>
    </row>
    <row r="1042" spans="3:90" x14ac:dyDescent="0.35">
      <c r="C1042" s="235"/>
      <c r="D1042" s="246" t="str">
        <f t="shared" si="964"/>
        <v/>
      </c>
      <c r="E1042" s="247" t="str">
        <f t="shared" si="965"/>
        <v/>
      </c>
      <c r="F1042" s="248" t="str">
        <f t="shared" si="966"/>
        <v/>
      </c>
      <c r="G1042" s="249" t="str">
        <f t="shared" si="967"/>
        <v/>
      </c>
      <c r="H1042" s="250" t="str">
        <f t="shared" si="968"/>
        <v/>
      </c>
      <c r="I1042" s="386" t="str">
        <f t="shared" si="929"/>
        <v/>
      </c>
      <c r="J1042" s="387" t="str">
        <f t="shared" si="930"/>
        <v/>
      </c>
      <c r="K1042" s="388" t="str">
        <f t="shared" si="931"/>
        <v/>
      </c>
      <c r="L1042" s="389" t="str">
        <f t="shared" si="932"/>
        <v/>
      </c>
      <c r="M1042" s="250" t="str">
        <f t="shared" si="933"/>
        <v/>
      </c>
      <c r="N1042" s="246" t="b">
        <f t="shared" si="969"/>
        <v>0</v>
      </c>
      <c r="O1042" s="246" t="b">
        <f t="shared" si="970"/>
        <v>0</v>
      </c>
      <c r="P1042" s="246" t="b">
        <f t="shared" si="971"/>
        <v>0</v>
      </c>
      <c r="Q1042" s="246" t="b">
        <f t="shared" si="972"/>
        <v>0</v>
      </c>
      <c r="R1042" s="246" t="str">
        <f t="shared" si="973"/>
        <v>No</v>
      </c>
      <c r="S1042" s="247" t="b">
        <f t="shared" si="934"/>
        <v>0</v>
      </c>
      <c r="T1042" s="247" t="b">
        <f t="shared" si="935"/>
        <v>0</v>
      </c>
      <c r="U1042" s="247" t="b">
        <f t="shared" si="936"/>
        <v>0</v>
      </c>
      <c r="V1042" s="247" t="b">
        <f t="shared" si="937"/>
        <v>0</v>
      </c>
      <c r="W1042" s="247" t="str">
        <f t="shared" si="974"/>
        <v>No</v>
      </c>
      <c r="X1042" s="248" t="b">
        <f t="shared" si="938"/>
        <v>0</v>
      </c>
      <c r="Y1042" s="248" t="b">
        <f t="shared" si="939"/>
        <v>0</v>
      </c>
      <c r="Z1042" s="248" t="b">
        <f t="shared" si="940"/>
        <v>0</v>
      </c>
      <c r="AA1042" s="248" t="b">
        <f t="shared" si="941"/>
        <v>0</v>
      </c>
      <c r="AB1042" s="248" t="str">
        <f t="shared" si="975"/>
        <v>No</v>
      </c>
      <c r="AC1042" s="249" t="b">
        <f t="shared" si="942"/>
        <v>0</v>
      </c>
      <c r="AD1042" s="249" t="b">
        <f t="shared" si="943"/>
        <v>0</v>
      </c>
      <c r="AE1042" s="249" t="b">
        <f t="shared" si="944"/>
        <v>0</v>
      </c>
      <c r="AF1042" s="249" t="b">
        <f t="shared" si="945"/>
        <v>0</v>
      </c>
      <c r="AG1042" s="249" t="str">
        <f t="shared" si="976"/>
        <v>No</v>
      </c>
      <c r="AH1042" s="250" t="b">
        <f t="shared" si="946"/>
        <v>0</v>
      </c>
      <c r="AI1042" s="250" t="b">
        <f t="shared" si="947"/>
        <v>0</v>
      </c>
      <c r="AJ1042" s="250" t="b">
        <f t="shared" si="948"/>
        <v>0</v>
      </c>
      <c r="AK1042" s="250" t="b">
        <f t="shared" si="949"/>
        <v>0</v>
      </c>
      <c r="AL1042" s="250" t="str">
        <f t="shared" si="977"/>
        <v>No</v>
      </c>
      <c r="AN1042" s="246" t="str">
        <f t="shared" si="978"/>
        <v/>
      </c>
      <c r="AO1042" s="247" t="str">
        <f t="shared" si="979"/>
        <v/>
      </c>
      <c r="AP1042" s="248" t="str">
        <f t="shared" si="980"/>
        <v/>
      </c>
      <c r="AQ1042" s="249" t="str">
        <f t="shared" si="981"/>
        <v/>
      </c>
      <c r="AR1042" s="250" t="str">
        <f t="shared" si="982"/>
        <v/>
      </c>
      <c r="AS1042" s="234"/>
      <c r="AY1042" s="385">
        <f t="shared" si="983"/>
        <v>0</v>
      </c>
      <c r="AZ1042" s="385">
        <f t="shared" si="950"/>
        <v>0</v>
      </c>
      <c r="BA1042" s="385">
        <f t="shared" si="984"/>
        <v>0</v>
      </c>
      <c r="BB1042" s="385">
        <f t="shared" si="951"/>
        <v>0</v>
      </c>
      <c r="BC1042" s="385">
        <f t="shared" si="952"/>
        <v>0</v>
      </c>
      <c r="BD1042" s="385">
        <f t="shared" si="953"/>
        <v>0</v>
      </c>
      <c r="BE1042" s="385">
        <f t="shared" si="954"/>
        <v>0</v>
      </c>
      <c r="BF1042" s="385">
        <f t="shared" si="955"/>
        <v>0</v>
      </c>
      <c r="BG1042" s="385">
        <f t="shared" si="956"/>
        <v>0</v>
      </c>
      <c r="BH1042" s="385">
        <f t="shared" si="957"/>
        <v>0</v>
      </c>
      <c r="BI1042" s="385">
        <f t="shared" si="958"/>
        <v>0</v>
      </c>
      <c r="BJ1042" s="385">
        <f t="shared" si="959"/>
        <v>0</v>
      </c>
      <c r="BK1042" s="385">
        <f t="shared" si="960"/>
        <v>0</v>
      </c>
      <c r="BL1042" s="385">
        <f t="shared" si="961"/>
        <v>0</v>
      </c>
      <c r="BM1042" s="385">
        <f t="shared" si="962"/>
        <v>0</v>
      </c>
      <c r="BN1042" s="385">
        <f t="shared" si="963"/>
        <v>0</v>
      </c>
      <c r="CK1042" s="239">
        <f t="shared" si="985"/>
        <v>0</v>
      </c>
      <c r="CL1042" s="239">
        <f t="shared" si="986"/>
        <v>0</v>
      </c>
    </row>
    <row r="1043" spans="3:90" x14ac:dyDescent="0.35">
      <c r="C1043" s="235"/>
      <c r="D1043" s="246" t="str">
        <f t="shared" si="964"/>
        <v/>
      </c>
      <c r="E1043" s="247" t="str">
        <f t="shared" si="965"/>
        <v/>
      </c>
      <c r="F1043" s="248" t="str">
        <f t="shared" si="966"/>
        <v/>
      </c>
      <c r="G1043" s="249" t="str">
        <f t="shared" si="967"/>
        <v/>
      </c>
      <c r="H1043" s="250" t="str">
        <f t="shared" si="968"/>
        <v/>
      </c>
      <c r="I1043" s="386" t="str">
        <f t="shared" si="929"/>
        <v/>
      </c>
      <c r="J1043" s="387" t="str">
        <f t="shared" si="930"/>
        <v/>
      </c>
      <c r="K1043" s="388" t="str">
        <f t="shared" si="931"/>
        <v/>
      </c>
      <c r="L1043" s="389" t="str">
        <f t="shared" si="932"/>
        <v/>
      </c>
      <c r="M1043" s="250" t="str">
        <f t="shared" si="933"/>
        <v/>
      </c>
      <c r="N1043" s="246" t="b">
        <f t="shared" si="969"/>
        <v>0</v>
      </c>
      <c r="O1043" s="246" t="b">
        <f t="shared" si="970"/>
        <v>0</v>
      </c>
      <c r="P1043" s="246" t="b">
        <f t="shared" si="971"/>
        <v>0</v>
      </c>
      <c r="Q1043" s="246" t="b">
        <f t="shared" si="972"/>
        <v>0</v>
      </c>
      <c r="R1043" s="246" t="str">
        <f t="shared" si="973"/>
        <v>No</v>
      </c>
      <c r="S1043" s="247" t="b">
        <f t="shared" si="934"/>
        <v>0</v>
      </c>
      <c r="T1043" s="247" t="b">
        <f t="shared" si="935"/>
        <v>0</v>
      </c>
      <c r="U1043" s="247" t="b">
        <f t="shared" si="936"/>
        <v>0</v>
      </c>
      <c r="V1043" s="247" t="b">
        <f t="shared" si="937"/>
        <v>0</v>
      </c>
      <c r="W1043" s="247" t="str">
        <f t="shared" si="974"/>
        <v>No</v>
      </c>
      <c r="X1043" s="248" t="b">
        <f t="shared" si="938"/>
        <v>0</v>
      </c>
      <c r="Y1043" s="248" t="b">
        <f t="shared" si="939"/>
        <v>0</v>
      </c>
      <c r="Z1043" s="248" t="b">
        <f t="shared" si="940"/>
        <v>0</v>
      </c>
      <c r="AA1043" s="248" t="b">
        <f t="shared" si="941"/>
        <v>0</v>
      </c>
      <c r="AB1043" s="248" t="str">
        <f t="shared" si="975"/>
        <v>No</v>
      </c>
      <c r="AC1043" s="249" t="b">
        <f t="shared" si="942"/>
        <v>0</v>
      </c>
      <c r="AD1043" s="249" t="b">
        <f t="shared" si="943"/>
        <v>0</v>
      </c>
      <c r="AE1043" s="249" t="b">
        <f t="shared" si="944"/>
        <v>0</v>
      </c>
      <c r="AF1043" s="249" t="b">
        <f t="shared" si="945"/>
        <v>0</v>
      </c>
      <c r="AG1043" s="249" t="str">
        <f t="shared" si="976"/>
        <v>No</v>
      </c>
      <c r="AH1043" s="250" t="b">
        <f t="shared" si="946"/>
        <v>0</v>
      </c>
      <c r="AI1043" s="250" t="b">
        <f t="shared" si="947"/>
        <v>0</v>
      </c>
      <c r="AJ1043" s="250" t="b">
        <f t="shared" si="948"/>
        <v>0</v>
      </c>
      <c r="AK1043" s="250" t="b">
        <f t="shared" si="949"/>
        <v>0</v>
      </c>
      <c r="AL1043" s="250" t="str">
        <f t="shared" si="977"/>
        <v>No</v>
      </c>
      <c r="AN1043" s="246" t="str">
        <f t="shared" si="978"/>
        <v/>
      </c>
      <c r="AO1043" s="247" t="str">
        <f t="shared" si="979"/>
        <v/>
      </c>
      <c r="AP1043" s="248" t="str">
        <f t="shared" si="980"/>
        <v/>
      </c>
      <c r="AQ1043" s="249" t="str">
        <f t="shared" si="981"/>
        <v/>
      </c>
      <c r="AR1043" s="250" t="str">
        <f t="shared" si="982"/>
        <v/>
      </c>
      <c r="AS1043" s="234"/>
      <c r="AY1043" s="385">
        <f t="shared" si="983"/>
        <v>0</v>
      </c>
      <c r="AZ1043" s="385">
        <f t="shared" si="950"/>
        <v>0</v>
      </c>
      <c r="BA1043" s="385">
        <f t="shared" si="984"/>
        <v>0</v>
      </c>
      <c r="BB1043" s="385">
        <f t="shared" si="951"/>
        <v>0</v>
      </c>
      <c r="BC1043" s="385">
        <f t="shared" si="952"/>
        <v>0</v>
      </c>
      <c r="BD1043" s="385">
        <f t="shared" si="953"/>
        <v>0</v>
      </c>
      <c r="BE1043" s="385">
        <f t="shared" si="954"/>
        <v>0</v>
      </c>
      <c r="BF1043" s="385">
        <f t="shared" si="955"/>
        <v>0</v>
      </c>
      <c r="BG1043" s="385">
        <f t="shared" si="956"/>
        <v>0</v>
      </c>
      <c r="BH1043" s="385">
        <f t="shared" si="957"/>
        <v>0</v>
      </c>
      <c r="BI1043" s="385">
        <f t="shared" si="958"/>
        <v>0</v>
      </c>
      <c r="BJ1043" s="385">
        <f t="shared" si="959"/>
        <v>0</v>
      </c>
      <c r="BK1043" s="385">
        <f t="shared" si="960"/>
        <v>0</v>
      </c>
      <c r="BL1043" s="385">
        <f t="shared" si="961"/>
        <v>0</v>
      </c>
      <c r="BM1043" s="385">
        <f t="shared" si="962"/>
        <v>0</v>
      </c>
      <c r="BN1043" s="385">
        <f t="shared" si="963"/>
        <v>0</v>
      </c>
      <c r="CK1043" s="239">
        <f t="shared" si="985"/>
        <v>0</v>
      </c>
      <c r="CL1043" s="239">
        <f t="shared" si="986"/>
        <v>0</v>
      </c>
    </row>
    <row r="1044" spans="3:90" x14ac:dyDescent="0.35">
      <c r="C1044" s="235"/>
      <c r="D1044" s="246" t="str">
        <f t="shared" si="964"/>
        <v/>
      </c>
      <c r="E1044" s="247" t="str">
        <f t="shared" si="965"/>
        <v/>
      </c>
      <c r="F1044" s="248" t="str">
        <f t="shared" si="966"/>
        <v/>
      </c>
      <c r="G1044" s="249" t="str">
        <f t="shared" si="967"/>
        <v/>
      </c>
      <c r="H1044" s="250" t="str">
        <f t="shared" si="968"/>
        <v/>
      </c>
      <c r="I1044" s="386" t="str">
        <f t="shared" si="929"/>
        <v/>
      </c>
      <c r="J1044" s="387" t="str">
        <f t="shared" si="930"/>
        <v/>
      </c>
      <c r="K1044" s="388" t="str">
        <f t="shared" si="931"/>
        <v/>
      </c>
      <c r="L1044" s="389" t="str">
        <f t="shared" si="932"/>
        <v/>
      </c>
      <c r="M1044" s="250" t="str">
        <f t="shared" si="933"/>
        <v/>
      </c>
      <c r="N1044" s="246" t="b">
        <f t="shared" si="969"/>
        <v>0</v>
      </c>
      <c r="O1044" s="246" t="b">
        <f t="shared" si="970"/>
        <v>0</v>
      </c>
      <c r="P1044" s="246" t="b">
        <f t="shared" si="971"/>
        <v>0</v>
      </c>
      <c r="Q1044" s="246" t="b">
        <f t="shared" si="972"/>
        <v>0</v>
      </c>
      <c r="R1044" s="246" t="str">
        <f t="shared" si="973"/>
        <v>No</v>
      </c>
      <c r="S1044" s="247" t="b">
        <f t="shared" si="934"/>
        <v>0</v>
      </c>
      <c r="T1044" s="247" t="b">
        <f t="shared" si="935"/>
        <v>0</v>
      </c>
      <c r="U1044" s="247" t="b">
        <f t="shared" si="936"/>
        <v>0</v>
      </c>
      <c r="V1044" s="247" t="b">
        <f t="shared" si="937"/>
        <v>0</v>
      </c>
      <c r="W1044" s="247" t="str">
        <f t="shared" si="974"/>
        <v>No</v>
      </c>
      <c r="X1044" s="248" t="b">
        <f t="shared" si="938"/>
        <v>0</v>
      </c>
      <c r="Y1044" s="248" t="b">
        <f t="shared" si="939"/>
        <v>0</v>
      </c>
      <c r="Z1044" s="248" t="b">
        <f t="shared" si="940"/>
        <v>0</v>
      </c>
      <c r="AA1044" s="248" t="b">
        <f t="shared" si="941"/>
        <v>0</v>
      </c>
      <c r="AB1044" s="248" t="str">
        <f t="shared" si="975"/>
        <v>No</v>
      </c>
      <c r="AC1044" s="249" t="b">
        <f t="shared" si="942"/>
        <v>0</v>
      </c>
      <c r="AD1044" s="249" t="b">
        <f t="shared" si="943"/>
        <v>0</v>
      </c>
      <c r="AE1044" s="249" t="b">
        <f t="shared" si="944"/>
        <v>0</v>
      </c>
      <c r="AF1044" s="249" t="b">
        <f t="shared" si="945"/>
        <v>0</v>
      </c>
      <c r="AG1044" s="249" t="str">
        <f t="shared" si="976"/>
        <v>No</v>
      </c>
      <c r="AH1044" s="250" t="b">
        <f t="shared" si="946"/>
        <v>0</v>
      </c>
      <c r="AI1044" s="250" t="b">
        <f t="shared" si="947"/>
        <v>0</v>
      </c>
      <c r="AJ1044" s="250" t="b">
        <f t="shared" si="948"/>
        <v>0</v>
      </c>
      <c r="AK1044" s="250" t="b">
        <f t="shared" si="949"/>
        <v>0</v>
      </c>
      <c r="AL1044" s="250" t="str">
        <f t="shared" si="977"/>
        <v>No</v>
      </c>
      <c r="AN1044" s="246" t="str">
        <f t="shared" si="978"/>
        <v/>
      </c>
      <c r="AO1044" s="247" t="str">
        <f t="shared" si="979"/>
        <v/>
      </c>
      <c r="AP1044" s="248" t="str">
        <f t="shared" si="980"/>
        <v/>
      </c>
      <c r="AQ1044" s="249" t="str">
        <f t="shared" si="981"/>
        <v/>
      </c>
      <c r="AR1044" s="250" t="str">
        <f t="shared" si="982"/>
        <v/>
      </c>
      <c r="AS1044" s="234"/>
      <c r="AY1044" s="385">
        <f t="shared" si="983"/>
        <v>0</v>
      </c>
      <c r="AZ1044" s="385">
        <f t="shared" si="950"/>
        <v>0</v>
      </c>
      <c r="BA1044" s="385">
        <f t="shared" si="984"/>
        <v>0</v>
      </c>
      <c r="BB1044" s="385">
        <f t="shared" si="951"/>
        <v>0</v>
      </c>
      <c r="BC1044" s="385">
        <f t="shared" si="952"/>
        <v>0</v>
      </c>
      <c r="BD1044" s="385">
        <f t="shared" si="953"/>
        <v>0</v>
      </c>
      <c r="BE1044" s="385">
        <f t="shared" si="954"/>
        <v>0</v>
      </c>
      <c r="BF1044" s="385">
        <f t="shared" si="955"/>
        <v>0</v>
      </c>
      <c r="BG1044" s="385">
        <f t="shared" si="956"/>
        <v>0</v>
      </c>
      <c r="BH1044" s="385">
        <f t="shared" si="957"/>
        <v>0</v>
      </c>
      <c r="BI1044" s="385">
        <f t="shared" si="958"/>
        <v>0</v>
      </c>
      <c r="BJ1044" s="385">
        <f t="shared" si="959"/>
        <v>0</v>
      </c>
      <c r="BK1044" s="385">
        <f t="shared" si="960"/>
        <v>0</v>
      </c>
      <c r="BL1044" s="385">
        <f t="shared" si="961"/>
        <v>0</v>
      </c>
      <c r="BM1044" s="385">
        <f t="shared" si="962"/>
        <v>0</v>
      </c>
      <c r="BN1044" s="385">
        <f t="shared" si="963"/>
        <v>0</v>
      </c>
      <c r="CK1044" s="239">
        <f t="shared" si="985"/>
        <v>0</v>
      </c>
      <c r="CL1044" s="239">
        <f t="shared" si="986"/>
        <v>0</v>
      </c>
    </row>
    <row r="1045" spans="3:90" x14ac:dyDescent="0.35">
      <c r="C1045" s="235"/>
      <c r="D1045" s="246" t="str">
        <f t="shared" si="964"/>
        <v/>
      </c>
      <c r="E1045" s="247" t="str">
        <f t="shared" si="965"/>
        <v/>
      </c>
      <c r="F1045" s="248" t="str">
        <f t="shared" si="966"/>
        <v/>
      </c>
      <c r="G1045" s="249" t="str">
        <f t="shared" si="967"/>
        <v/>
      </c>
      <c r="H1045" s="250" t="str">
        <f t="shared" si="968"/>
        <v/>
      </c>
      <c r="I1045" s="386" t="str">
        <f t="shared" si="929"/>
        <v/>
      </c>
      <c r="J1045" s="387" t="str">
        <f t="shared" si="930"/>
        <v/>
      </c>
      <c r="K1045" s="388" t="str">
        <f t="shared" si="931"/>
        <v/>
      </c>
      <c r="L1045" s="389" t="str">
        <f t="shared" si="932"/>
        <v/>
      </c>
      <c r="M1045" s="250" t="str">
        <f t="shared" si="933"/>
        <v/>
      </c>
      <c r="N1045" s="246" t="b">
        <f t="shared" si="969"/>
        <v>0</v>
      </c>
      <c r="O1045" s="246" t="b">
        <f t="shared" si="970"/>
        <v>0</v>
      </c>
      <c r="P1045" s="246" t="b">
        <f t="shared" si="971"/>
        <v>0</v>
      </c>
      <c r="Q1045" s="246" t="b">
        <f t="shared" si="972"/>
        <v>0</v>
      </c>
      <c r="R1045" s="246" t="str">
        <f t="shared" si="973"/>
        <v>No</v>
      </c>
      <c r="S1045" s="247" t="b">
        <f t="shared" si="934"/>
        <v>0</v>
      </c>
      <c r="T1045" s="247" t="b">
        <f t="shared" si="935"/>
        <v>0</v>
      </c>
      <c r="U1045" s="247" t="b">
        <f t="shared" si="936"/>
        <v>0</v>
      </c>
      <c r="V1045" s="247" t="b">
        <f t="shared" si="937"/>
        <v>0</v>
      </c>
      <c r="W1045" s="247" t="str">
        <f t="shared" si="974"/>
        <v>No</v>
      </c>
      <c r="X1045" s="248" t="b">
        <f t="shared" si="938"/>
        <v>0</v>
      </c>
      <c r="Y1045" s="248" t="b">
        <f t="shared" si="939"/>
        <v>0</v>
      </c>
      <c r="Z1045" s="248" t="b">
        <f t="shared" si="940"/>
        <v>0</v>
      </c>
      <c r="AA1045" s="248" t="b">
        <f t="shared" si="941"/>
        <v>0</v>
      </c>
      <c r="AB1045" s="248" t="str">
        <f t="shared" si="975"/>
        <v>No</v>
      </c>
      <c r="AC1045" s="249" t="b">
        <f t="shared" si="942"/>
        <v>0</v>
      </c>
      <c r="AD1045" s="249" t="b">
        <f t="shared" si="943"/>
        <v>0</v>
      </c>
      <c r="AE1045" s="249" t="b">
        <f t="shared" si="944"/>
        <v>0</v>
      </c>
      <c r="AF1045" s="249" t="b">
        <f t="shared" si="945"/>
        <v>0</v>
      </c>
      <c r="AG1045" s="249" t="str">
        <f t="shared" si="976"/>
        <v>No</v>
      </c>
      <c r="AH1045" s="250" t="b">
        <f t="shared" si="946"/>
        <v>0</v>
      </c>
      <c r="AI1045" s="250" t="b">
        <f t="shared" si="947"/>
        <v>0</v>
      </c>
      <c r="AJ1045" s="250" t="b">
        <f t="shared" si="948"/>
        <v>0</v>
      </c>
      <c r="AK1045" s="250" t="b">
        <f t="shared" si="949"/>
        <v>0</v>
      </c>
      <c r="AL1045" s="250" t="str">
        <f t="shared" si="977"/>
        <v>No</v>
      </c>
      <c r="AN1045" s="246" t="str">
        <f t="shared" si="978"/>
        <v/>
      </c>
      <c r="AO1045" s="247" t="str">
        <f t="shared" si="979"/>
        <v/>
      </c>
      <c r="AP1045" s="248" t="str">
        <f t="shared" si="980"/>
        <v/>
      </c>
      <c r="AQ1045" s="249" t="str">
        <f t="shared" si="981"/>
        <v/>
      </c>
      <c r="AR1045" s="250" t="str">
        <f t="shared" si="982"/>
        <v/>
      </c>
      <c r="AS1045" s="234"/>
      <c r="AY1045" s="385">
        <f t="shared" si="983"/>
        <v>0</v>
      </c>
      <c r="AZ1045" s="385">
        <f t="shared" si="950"/>
        <v>0</v>
      </c>
      <c r="BA1045" s="385">
        <f t="shared" si="984"/>
        <v>0</v>
      </c>
      <c r="BB1045" s="385">
        <f t="shared" si="951"/>
        <v>0</v>
      </c>
      <c r="BC1045" s="385">
        <f t="shared" si="952"/>
        <v>0</v>
      </c>
      <c r="BD1045" s="385">
        <f t="shared" si="953"/>
        <v>0</v>
      </c>
      <c r="BE1045" s="385">
        <f t="shared" si="954"/>
        <v>0</v>
      </c>
      <c r="BF1045" s="385">
        <f t="shared" si="955"/>
        <v>0</v>
      </c>
      <c r="BG1045" s="385">
        <f t="shared" si="956"/>
        <v>0</v>
      </c>
      <c r="BH1045" s="385">
        <f t="shared" si="957"/>
        <v>0</v>
      </c>
      <c r="BI1045" s="385">
        <f t="shared" si="958"/>
        <v>0</v>
      </c>
      <c r="BJ1045" s="385">
        <f t="shared" si="959"/>
        <v>0</v>
      </c>
      <c r="BK1045" s="385">
        <f t="shared" si="960"/>
        <v>0</v>
      </c>
      <c r="BL1045" s="385">
        <f t="shared" si="961"/>
        <v>0</v>
      </c>
      <c r="BM1045" s="385">
        <f t="shared" si="962"/>
        <v>0</v>
      </c>
      <c r="BN1045" s="385">
        <f t="shared" si="963"/>
        <v>0</v>
      </c>
      <c r="CK1045" s="239">
        <f t="shared" si="985"/>
        <v>0</v>
      </c>
      <c r="CL1045" s="239">
        <f t="shared" si="986"/>
        <v>0</v>
      </c>
    </row>
    <row r="1046" spans="3:90" x14ac:dyDescent="0.35">
      <c r="C1046" s="235"/>
      <c r="D1046" s="246" t="str">
        <f t="shared" si="964"/>
        <v/>
      </c>
      <c r="E1046" s="247" t="str">
        <f t="shared" si="965"/>
        <v/>
      </c>
      <c r="F1046" s="248" t="str">
        <f t="shared" si="966"/>
        <v/>
      </c>
      <c r="G1046" s="249" t="str">
        <f t="shared" si="967"/>
        <v/>
      </c>
      <c r="H1046" s="250" t="str">
        <f t="shared" si="968"/>
        <v/>
      </c>
      <c r="I1046" s="386" t="str">
        <f t="shared" si="929"/>
        <v/>
      </c>
      <c r="J1046" s="387" t="str">
        <f t="shared" si="930"/>
        <v/>
      </c>
      <c r="K1046" s="388" t="str">
        <f t="shared" si="931"/>
        <v/>
      </c>
      <c r="L1046" s="389" t="str">
        <f t="shared" si="932"/>
        <v/>
      </c>
      <c r="M1046" s="250" t="str">
        <f t="shared" si="933"/>
        <v/>
      </c>
      <c r="N1046" s="246" t="b">
        <f t="shared" si="969"/>
        <v>0</v>
      </c>
      <c r="O1046" s="246" t="b">
        <f t="shared" si="970"/>
        <v>0</v>
      </c>
      <c r="P1046" s="246" t="b">
        <f t="shared" si="971"/>
        <v>0</v>
      </c>
      <c r="Q1046" s="246" t="b">
        <f t="shared" si="972"/>
        <v>0</v>
      </c>
      <c r="R1046" s="246" t="str">
        <f t="shared" si="973"/>
        <v>No</v>
      </c>
      <c r="S1046" s="247" t="b">
        <f t="shared" si="934"/>
        <v>0</v>
      </c>
      <c r="T1046" s="247" t="b">
        <f t="shared" si="935"/>
        <v>0</v>
      </c>
      <c r="U1046" s="247" t="b">
        <f t="shared" si="936"/>
        <v>0</v>
      </c>
      <c r="V1046" s="247" t="b">
        <f t="shared" si="937"/>
        <v>0</v>
      </c>
      <c r="W1046" s="247" t="str">
        <f t="shared" si="974"/>
        <v>No</v>
      </c>
      <c r="X1046" s="248" t="b">
        <f t="shared" si="938"/>
        <v>0</v>
      </c>
      <c r="Y1046" s="248" t="b">
        <f t="shared" si="939"/>
        <v>0</v>
      </c>
      <c r="Z1046" s="248" t="b">
        <f t="shared" si="940"/>
        <v>0</v>
      </c>
      <c r="AA1046" s="248" t="b">
        <f t="shared" si="941"/>
        <v>0</v>
      </c>
      <c r="AB1046" s="248" t="str">
        <f t="shared" si="975"/>
        <v>No</v>
      </c>
      <c r="AC1046" s="249" t="b">
        <f t="shared" si="942"/>
        <v>0</v>
      </c>
      <c r="AD1046" s="249" t="b">
        <f t="shared" si="943"/>
        <v>0</v>
      </c>
      <c r="AE1046" s="249" t="b">
        <f t="shared" si="944"/>
        <v>0</v>
      </c>
      <c r="AF1046" s="249" t="b">
        <f t="shared" si="945"/>
        <v>0</v>
      </c>
      <c r="AG1046" s="249" t="str">
        <f t="shared" si="976"/>
        <v>No</v>
      </c>
      <c r="AH1046" s="250" t="b">
        <f t="shared" si="946"/>
        <v>0</v>
      </c>
      <c r="AI1046" s="250" t="b">
        <f t="shared" si="947"/>
        <v>0</v>
      </c>
      <c r="AJ1046" s="250" t="b">
        <f t="shared" si="948"/>
        <v>0</v>
      </c>
      <c r="AK1046" s="250" t="b">
        <f t="shared" si="949"/>
        <v>0</v>
      </c>
      <c r="AL1046" s="250" t="str">
        <f t="shared" si="977"/>
        <v>No</v>
      </c>
      <c r="AN1046" s="246" t="str">
        <f t="shared" si="978"/>
        <v/>
      </c>
      <c r="AO1046" s="247" t="str">
        <f t="shared" si="979"/>
        <v/>
      </c>
      <c r="AP1046" s="248" t="str">
        <f t="shared" si="980"/>
        <v/>
      </c>
      <c r="AQ1046" s="249" t="str">
        <f t="shared" si="981"/>
        <v/>
      </c>
      <c r="AR1046" s="250" t="str">
        <f t="shared" si="982"/>
        <v/>
      </c>
      <c r="AS1046" s="234"/>
      <c r="AY1046" s="385">
        <f t="shared" si="983"/>
        <v>0</v>
      </c>
      <c r="AZ1046" s="385">
        <f t="shared" si="950"/>
        <v>0</v>
      </c>
      <c r="BA1046" s="385">
        <f t="shared" si="984"/>
        <v>0</v>
      </c>
      <c r="BB1046" s="385">
        <f t="shared" si="951"/>
        <v>0</v>
      </c>
      <c r="BC1046" s="385">
        <f t="shared" si="952"/>
        <v>0</v>
      </c>
      <c r="BD1046" s="385">
        <f t="shared" si="953"/>
        <v>0</v>
      </c>
      <c r="BE1046" s="385">
        <f t="shared" si="954"/>
        <v>0</v>
      </c>
      <c r="BF1046" s="385">
        <f t="shared" si="955"/>
        <v>0</v>
      </c>
      <c r="BG1046" s="385">
        <f t="shared" si="956"/>
        <v>0</v>
      </c>
      <c r="BH1046" s="385">
        <f t="shared" si="957"/>
        <v>0</v>
      </c>
      <c r="BI1046" s="385">
        <f t="shared" si="958"/>
        <v>0</v>
      </c>
      <c r="BJ1046" s="385">
        <f t="shared" si="959"/>
        <v>0</v>
      </c>
      <c r="BK1046" s="385">
        <f t="shared" si="960"/>
        <v>0</v>
      </c>
      <c r="BL1046" s="385">
        <f t="shared" si="961"/>
        <v>0</v>
      </c>
      <c r="BM1046" s="385">
        <f t="shared" si="962"/>
        <v>0</v>
      </c>
      <c r="BN1046" s="385">
        <f t="shared" si="963"/>
        <v>0</v>
      </c>
      <c r="CK1046" s="239">
        <f t="shared" si="985"/>
        <v>0</v>
      </c>
      <c r="CL1046" s="239">
        <f t="shared" si="986"/>
        <v>0</v>
      </c>
    </row>
    <row r="1047" spans="3:90" x14ac:dyDescent="0.35">
      <c r="C1047" s="235"/>
      <c r="D1047" s="246" t="str">
        <f t="shared" si="964"/>
        <v/>
      </c>
      <c r="E1047" s="247" t="str">
        <f t="shared" si="965"/>
        <v/>
      </c>
      <c r="F1047" s="248" t="str">
        <f t="shared" si="966"/>
        <v/>
      </c>
      <c r="G1047" s="249" t="str">
        <f t="shared" si="967"/>
        <v/>
      </c>
      <c r="H1047" s="250" t="str">
        <f t="shared" si="968"/>
        <v/>
      </c>
      <c r="I1047" s="386" t="str">
        <f t="shared" si="929"/>
        <v/>
      </c>
      <c r="J1047" s="387" t="str">
        <f t="shared" si="930"/>
        <v/>
      </c>
      <c r="K1047" s="388" t="str">
        <f t="shared" si="931"/>
        <v/>
      </c>
      <c r="L1047" s="389" t="str">
        <f t="shared" si="932"/>
        <v/>
      </c>
      <c r="M1047" s="250" t="str">
        <f t="shared" si="933"/>
        <v/>
      </c>
      <c r="N1047" s="246" t="b">
        <f t="shared" si="969"/>
        <v>0</v>
      </c>
      <c r="O1047" s="246" t="b">
        <f t="shared" si="970"/>
        <v>0</v>
      </c>
      <c r="P1047" s="246" t="b">
        <f t="shared" si="971"/>
        <v>0</v>
      </c>
      <c r="Q1047" s="246" t="b">
        <f t="shared" si="972"/>
        <v>0</v>
      </c>
      <c r="R1047" s="246" t="str">
        <f t="shared" si="973"/>
        <v>No</v>
      </c>
      <c r="S1047" s="247" t="b">
        <f t="shared" si="934"/>
        <v>0</v>
      </c>
      <c r="T1047" s="247" t="b">
        <f t="shared" si="935"/>
        <v>0</v>
      </c>
      <c r="U1047" s="247" t="b">
        <f t="shared" si="936"/>
        <v>0</v>
      </c>
      <c r="V1047" s="247" t="b">
        <f t="shared" si="937"/>
        <v>0</v>
      </c>
      <c r="W1047" s="247" t="str">
        <f t="shared" si="974"/>
        <v>No</v>
      </c>
      <c r="X1047" s="248" t="b">
        <f t="shared" si="938"/>
        <v>0</v>
      </c>
      <c r="Y1047" s="248" t="b">
        <f t="shared" si="939"/>
        <v>0</v>
      </c>
      <c r="Z1047" s="248" t="b">
        <f t="shared" si="940"/>
        <v>0</v>
      </c>
      <c r="AA1047" s="248" t="b">
        <f t="shared" si="941"/>
        <v>0</v>
      </c>
      <c r="AB1047" s="248" t="str">
        <f t="shared" si="975"/>
        <v>No</v>
      </c>
      <c r="AC1047" s="249" t="b">
        <f t="shared" si="942"/>
        <v>0</v>
      </c>
      <c r="AD1047" s="249" t="b">
        <f t="shared" si="943"/>
        <v>0</v>
      </c>
      <c r="AE1047" s="249" t="b">
        <f t="shared" si="944"/>
        <v>0</v>
      </c>
      <c r="AF1047" s="249" t="b">
        <f t="shared" si="945"/>
        <v>0</v>
      </c>
      <c r="AG1047" s="249" t="str">
        <f t="shared" si="976"/>
        <v>No</v>
      </c>
      <c r="AH1047" s="250" t="b">
        <f t="shared" si="946"/>
        <v>0</v>
      </c>
      <c r="AI1047" s="250" t="b">
        <f t="shared" si="947"/>
        <v>0</v>
      </c>
      <c r="AJ1047" s="250" t="b">
        <f t="shared" si="948"/>
        <v>0</v>
      </c>
      <c r="AK1047" s="250" t="b">
        <f t="shared" si="949"/>
        <v>0</v>
      </c>
      <c r="AL1047" s="250" t="str">
        <f t="shared" si="977"/>
        <v>No</v>
      </c>
      <c r="AN1047" s="246" t="str">
        <f t="shared" si="978"/>
        <v/>
      </c>
      <c r="AO1047" s="247" t="str">
        <f t="shared" si="979"/>
        <v/>
      </c>
      <c r="AP1047" s="248" t="str">
        <f t="shared" si="980"/>
        <v/>
      </c>
      <c r="AQ1047" s="249" t="str">
        <f t="shared" si="981"/>
        <v/>
      </c>
      <c r="AR1047" s="250" t="str">
        <f t="shared" si="982"/>
        <v/>
      </c>
      <c r="AS1047" s="234"/>
      <c r="AY1047" s="385">
        <f t="shared" si="983"/>
        <v>0</v>
      </c>
      <c r="AZ1047" s="385">
        <f t="shared" si="950"/>
        <v>0</v>
      </c>
      <c r="BA1047" s="385">
        <f t="shared" si="984"/>
        <v>0</v>
      </c>
      <c r="BB1047" s="385">
        <f t="shared" si="951"/>
        <v>0</v>
      </c>
      <c r="BC1047" s="385">
        <f t="shared" si="952"/>
        <v>0</v>
      </c>
      <c r="BD1047" s="385">
        <f t="shared" si="953"/>
        <v>0</v>
      </c>
      <c r="BE1047" s="385">
        <f t="shared" si="954"/>
        <v>0</v>
      </c>
      <c r="BF1047" s="385">
        <f t="shared" si="955"/>
        <v>0</v>
      </c>
      <c r="BG1047" s="385">
        <f t="shared" si="956"/>
        <v>0</v>
      </c>
      <c r="BH1047" s="385">
        <f t="shared" si="957"/>
        <v>0</v>
      </c>
      <c r="BI1047" s="385">
        <f t="shared" si="958"/>
        <v>0</v>
      </c>
      <c r="BJ1047" s="385">
        <f t="shared" si="959"/>
        <v>0</v>
      </c>
      <c r="BK1047" s="385">
        <f t="shared" si="960"/>
        <v>0</v>
      </c>
      <c r="BL1047" s="385">
        <f t="shared" si="961"/>
        <v>0</v>
      </c>
      <c r="BM1047" s="385">
        <f t="shared" si="962"/>
        <v>0</v>
      </c>
      <c r="BN1047" s="385">
        <f t="shared" si="963"/>
        <v>0</v>
      </c>
      <c r="CK1047" s="239">
        <f t="shared" si="985"/>
        <v>0</v>
      </c>
      <c r="CL1047" s="239">
        <f t="shared" si="986"/>
        <v>0</v>
      </c>
    </row>
    <row r="1048" spans="3:90" x14ac:dyDescent="0.35">
      <c r="C1048" s="235"/>
      <c r="D1048" s="246" t="str">
        <f t="shared" si="964"/>
        <v/>
      </c>
      <c r="E1048" s="247" t="str">
        <f t="shared" si="965"/>
        <v/>
      </c>
      <c r="F1048" s="248" t="str">
        <f t="shared" si="966"/>
        <v/>
      </c>
      <c r="G1048" s="249" t="str">
        <f t="shared" si="967"/>
        <v/>
      </c>
      <c r="H1048" s="250" t="str">
        <f t="shared" si="968"/>
        <v/>
      </c>
      <c r="I1048" s="386" t="str">
        <f t="shared" si="929"/>
        <v/>
      </c>
      <c r="J1048" s="387" t="str">
        <f t="shared" si="930"/>
        <v/>
      </c>
      <c r="K1048" s="388" t="str">
        <f t="shared" si="931"/>
        <v/>
      </c>
      <c r="L1048" s="389" t="str">
        <f t="shared" si="932"/>
        <v/>
      </c>
      <c r="M1048" s="250" t="str">
        <f t="shared" si="933"/>
        <v/>
      </c>
      <c r="N1048" s="246" t="b">
        <f t="shared" si="969"/>
        <v>0</v>
      </c>
      <c r="O1048" s="246" t="b">
        <f t="shared" si="970"/>
        <v>0</v>
      </c>
      <c r="P1048" s="246" t="b">
        <f t="shared" si="971"/>
        <v>0</v>
      </c>
      <c r="Q1048" s="246" t="b">
        <f t="shared" si="972"/>
        <v>0</v>
      </c>
      <c r="R1048" s="246" t="str">
        <f t="shared" si="973"/>
        <v>No</v>
      </c>
      <c r="S1048" s="247" t="b">
        <f t="shared" si="934"/>
        <v>0</v>
      </c>
      <c r="T1048" s="247" t="b">
        <f t="shared" si="935"/>
        <v>0</v>
      </c>
      <c r="U1048" s="247" t="b">
        <f t="shared" si="936"/>
        <v>0</v>
      </c>
      <c r="V1048" s="247" t="b">
        <f t="shared" si="937"/>
        <v>0</v>
      </c>
      <c r="W1048" s="247" t="str">
        <f t="shared" si="974"/>
        <v>No</v>
      </c>
      <c r="X1048" s="248" t="b">
        <f t="shared" si="938"/>
        <v>0</v>
      </c>
      <c r="Y1048" s="248" t="b">
        <f t="shared" si="939"/>
        <v>0</v>
      </c>
      <c r="Z1048" s="248" t="b">
        <f t="shared" si="940"/>
        <v>0</v>
      </c>
      <c r="AA1048" s="248" t="b">
        <f t="shared" si="941"/>
        <v>0</v>
      </c>
      <c r="AB1048" s="248" t="str">
        <f t="shared" si="975"/>
        <v>No</v>
      </c>
      <c r="AC1048" s="249" t="b">
        <f t="shared" si="942"/>
        <v>0</v>
      </c>
      <c r="AD1048" s="249" t="b">
        <f t="shared" si="943"/>
        <v>0</v>
      </c>
      <c r="AE1048" s="249" t="b">
        <f t="shared" si="944"/>
        <v>0</v>
      </c>
      <c r="AF1048" s="249" t="b">
        <f t="shared" si="945"/>
        <v>0</v>
      </c>
      <c r="AG1048" s="249" t="str">
        <f t="shared" si="976"/>
        <v>No</v>
      </c>
      <c r="AH1048" s="250" t="b">
        <f t="shared" si="946"/>
        <v>0</v>
      </c>
      <c r="AI1048" s="250" t="b">
        <f t="shared" si="947"/>
        <v>0</v>
      </c>
      <c r="AJ1048" s="250" t="b">
        <f t="shared" si="948"/>
        <v>0</v>
      </c>
      <c r="AK1048" s="250" t="b">
        <f t="shared" si="949"/>
        <v>0</v>
      </c>
      <c r="AL1048" s="250" t="str">
        <f t="shared" si="977"/>
        <v>No</v>
      </c>
      <c r="AN1048" s="246" t="str">
        <f t="shared" si="978"/>
        <v/>
      </c>
      <c r="AO1048" s="247" t="str">
        <f t="shared" si="979"/>
        <v/>
      </c>
      <c r="AP1048" s="248" t="str">
        <f t="shared" si="980"/>
        <v/>
      </c>
      <c r="AQ1048" s="249" t="str">
        <f t="shared" si="981"/>
        <v/>
      </c>
      <c r="AR1048" s="250" t="str">
        <f t="shared" si="982"/>
        <v/>
      </c>
      <c r="AS1048" s="234"/>
      <c r="AY1048" s="385">
        <f t="shared" si="983"/>
        <v>0</v>
      </c>
      <c r="AZ1048" s="385">
        <f t="shared" si="950"/>
        <v>0</v>
      </c>
      <c r="BA1048" s="385">
        <f t="shared" si="984"/>
        <v>0</v>
      </c>
      <c r="BB1048" s="385">
        <f t="shared" si="951"/>
        <v>0</v>
      </c>
      <c r="BC1048" s="385">
        <f t="shared" si="952"/>
        <v>0</v>
      </c>
      <c r="BD1048" s="385">
        <f t="shared" si="953"/>
        <v>0</v>
      </c>
      <c r="BE1048" s="385">
        <f t="shared" si="954"/>
        <v>0</v>
      </c>
      <c r="BF1048" s="385">
        <f t="shared" si="955"/>
        <v>0</v>
      </c>
      <c r="BG1048" s="385">
        <f t="shared" si="956"/>
        <v>0</v>
      </c>
      <c r="BH1048" s="385">
        <f t="shared" si="957"/>
        <v>0</v>
      </c>
      <c r="BI1048" s="385">
        <f t="shared" si="958"/>
        <v>0</v>
      </c>
      <c r="BJ1048" s="385">
        <f t="shared" si="959"/>
        <v>0</v>
      </c>
      <c r="BK1048" s="385">
        <f t="shared" si="960"/>
        <v>0</v>
      </c>
      <c r="BL1048" s="385">
        <f t="shared" si="961"/>
        <v>0</v>
      </c>
      <c r="BM1048" s="385">
        <f t="shared" si="962"/>
        <v>0</v>
      </c>
      <c r="BN1048" s="385">
        <f t="shared" si="963"/>
        <v>0</v>
      </c>
      <c r="CK1048" s="239">
        <f t="shared" si="985"/>
        <v>0</v>
      </c>
      <c r="CL1048" s="239">
        <f t="shared" si="986"/>
        <v>0</v>
      </c>
    </row>
    <row r="1049" spans="3:90" x14ac:dyDescent="0.35">
      <c r="C1049" s="235"/>
      <c r="D1049" s="246" t="str">
        <f t="shared" si="964"/>
        <v/>
      </c>
      <c r="E1049" s="247" t="str">
        <f t="shared" si="965"/>
        <v/>
      </c>
      <c r="F1049" s="248" t="str">
        <f t="shared" si="966"/>
        <v/>
      </c>
      <c r="G1049" s="249" t="str">
        <f t="shared" si="967"/>
        <v/>
      </c>
      <c r="H1049" s="250" t="str">
        <f t="shared" si="968"/>
        <v/>
      </c>
      <c r="I1049" s="386" t="str">
        <f t="shared" si="929"/>
        <v/>
      </c>
      <c r="J1049" s="387" t="str">
        <f t="shared" si="930"/>
        <v/>
      </c>
      <c r="K1049" s="388" t="str">
        <f t="shared" si="931"/>
        <v/>
      </c>
      <c r="L1049" s="389" t="str">
        <f t="shared" si="932"/>
        <v/>
      </c>
      <c r="M1049" s="250" t="str">
        <f t="shared" si="933"/>
        <v/>
      </c>
      <c r="N1049" s="246" t="b">
        <f t="shared" si="969"/>
        <v>0</v>
      </c>
      <c r="O1049" s="246" t="b">
        <f t="shared" si="970"/>
        <v>0</v>
      </c>
      <c r="P1049" s="246" t="b">
        <f t="shared" si="971"/>
        <v>0</v>
      </c>
      <c r="Q1049" s="246" t="b">
        <f t="shared" si="972"/>
        <v>0</v>
      </c>
      <c r="R1049" s="246" t="str">
        <f t="shared" si="973"/>
        <v>No</v>
      </c>
      <c r="S1049" s="247" t="b">
        <f t="shared" si="934"/>
        <v>0</v>
      </c>
      <c r="T1049" s="247" t="b">
        <f t="shared" si="935"/>
        <v>0</v>
      </c>
      <c r="U1049" s="247" t="b">
        <f t="shared" si="936"/>
        <v>0</v>
      </c>
      <c r="V1049" s="247" t="b">
        <f t="shared" si="937"/>
        <v>0</v>
      </c>
      <c r="W1049" s="247" t="str">
        <f t="shared" si="974"/>
        <v>No</v>
      </c>
      <c r="X1049" s="248" t="b">
        <f t="shared" si="938"/>
        <v>0</v>
      </c>
      <c r="Y1049" s="248" t="b">
        <f t="shared" si="939"/>
        <v>0</v>
      </c>
      <c r="Z1049" s="248" t="b">
        <f t="shared" si="940"/>
        <v>0</v>
      </c>
      <c r="AA1049" s="248" t="b">
        <f t="shared" si="941"/>
        <v>0</v>
      </c>
      <c r="AB1049" s="248" t="str">
        <f t="shared" si="975"/>
        <v>No</v>
      </c>
      <c r="AC1049" s="249" t="b">
        <f t="shared" si="942"/>
        <v>0</v>
      </c>
      <c r="AD1049" s="249" t="b">
        <f t="shared" si="943"/>
        <v>0</v>
      </c>
      <c r="AE1049" s="249" t="b">
        <f t="shared" si="944"/>
        <v>0</v>
      </c>
      <c r="AF1049" s="249" t="b">
        <f t="shared" si="945"/>
        <v>0</v>
      </c>
      <c r="AG1049" s="249" t="str">
        <f t="shared" si="976"/>
        <v>No</v>
      </c>
      <c r="AH1049" s="250" t="b">
        <f t="shared" si="946"/>
        <v>0</v>
      </c>
      <c r="AI1049" s="250" t="b">
        <f t="shared" si="947"/>
        <v>0</v>
      </c>
      <c r="AJ1049" s="250" t="b">
        <f t="shared" si="948"/>
        <v>0</v>
      </c>
      <c r="AK1049" s="250" t="b">
        <f t="shared" si="949"/>
        <v>0</v>
      </c>
      <c r="AL1049" s="250" t="str">
        <f t="shared" si="977"/>
        <v>No</v>
      </c>
      <c r="AN1049" s="246" t="str">
        <f t="shared" si="978"/>
        <v/>
      </c>
      <c r="AO1049" s="247" t="str">
        <f t="shared" si="979"/>
        <v/>
      </c>
      <c r="AP1049" s="248" t="str">
        <f t="shared" si="980"/>
        <v/>
      </c>
      <c r="AQ1049" s="249" t="str">
        <f t="shared" si="981"/>
        <v/>
      </c>
      <c r="AR1049" s="250" t="str">
        <f t="shared" si="982"/>
        <v/>
      </c>
      <c r="AS1049" s="234"/>
      <c r="AY1049" s="385">
        <f t="shared" si="983"/>
        <v>0</v>
      </c>
      <c r="AZ1049" s="385">
        <f t="shared" si="950"/>
        <v>0</v>
      </c>
      <c r="BA1049" s="385">
        <f t="shared" si="984"/>
        <v>0</v>
      </c>
      <c r="BB1049" s="385">
        <f t="shared" si="951"/>
        <v>0</v>
      </c>
      <c r="BC1049" s="385">
        <f t="shared" si="952"/>
        <v>0</v>
      </c>
      <c r="BD1049" s="385">
        <f t="shared" si="953"/>
        <v>0</v>
      </c>
      <c r="BE1049" s="385">
        <f t="shared" si="954"/>
        <v>0</v>
      </c>
      <c r="BF1049" s="385">
        <f t="shared" si="955"/>
        <v>0</v>
      </c>
      <c r="BG1049" s="385">
        <f t="shared" si="956"/>
        <v>0</v>
      </c>
      <c r="BH1049" s="385">
        <f t="shared" si="957"/>
        <v>0</v>
      </c>
      <c r="BI1049" s="385">
        <f t="shared" si="958"/>
        <v>0</v>
      </c>
      <c r="BJ1049" s="385">
        <f t="shared" si="959"/>
        <v>0</v>
      </c>
      <c r="BK1049" s="385">
        <f t="shared" si="960"/>
        <v>0</v>
      </c>
      <c r="BL1049" s="385">
        <f t="shared" si="961"/>
        <v>0</v>
      </c>
      <c r="BM1049" s="385">
        <f t="shared" si="962"/>
        <v>0</v>
      </c>
      <c r="BN1049" s="385">
        <f t="shared" si="963"/>
        <v>0</v>
      </c>
      <c r="CK1049" s="239">
        <f t="shared" si="985"/>
        <v>0</v>
      </c>
      <c r="CL1049" s="239">
        <f t="shared" si="986"/>
        <v>0</v>
      </c>
    </row>
    <row r="1050" spans="3:90" x14ac:dyDescent="0.35">
      <c r="C1050" s="235"/>
      <c r="D1050" s="246" t="str">
        <f t="shared" si="964"/>
        <v/>
      </c>
      <c r="E1050" s="247" t="str">
        <f t="shared" si="965"/>
        <v/>
      </c>
      <c r="F1050" s="248" t="str">
        <f t="shared" si="966"/>
        <v/>
      </c>
      <c r="G1050" s="249" t="str">
        <f t="shared" si="967"/>
        <v/>
      </c>
      <c r="H1050" s="250" t="str">
        <f t="shared" si="968"/>
        <v/>
      </c>
      <c r="I1050" s="386" t="str">
        <f t="shared" si="929"/>
        <v/>
      </c>
      <c r="J1050" s="387" t="str">
        <f t="shared" si="930"/>
        <v/>
      </c>
      <c r="K1050" s="388" t="str">
        <f t="shared" si="931"/>
        <v/>
      </c>
      <c r="L1050" s="389" t="str">
        <f t="shared" si="932"/>
        <v/>
      </c>
      <c r="M1050" s="250" t="str">
        <f t="shared" si="933"/>
        <v/>
      </c>
      <c r="N1050" s="246" t="b">
        <f t="shared" si="969"/>
        <v>0</v>
      </c>
      <c r="O1050" s="246" t="b">
        <f t="shared" si="970"/>
        <v>0</v>
      </c>
      <c r="P1050" s="246" t="b">
        <f t="shared" si="971"/>
        <v>0</v>
      </c>
      <c r="Q1050" s="246" t="b">
        <f t="shared" si="972"/>
        <v>0</v>
      </c>
      <c r="R1050" s="246" t="str">
        <f t="shared" si="973"/>
        <v>No</v>
      </c>
      <c r="S1050" s="247" t="b">
        <f t="shared" si="934"/>
        <v>0</v>
      </c>
      <c r="T1050" s="247" t="b">
        <f t="shared" si="935"/>
        <v>0</v>
      </c>
      <c r="U1050" s="247" t="b">
        <f t="shared" si="936"/>
        <v>0</v>
      </c>
      <c r="V1050" s="247" t="b">
        <f t="shared" si="937"/>
        <v>0</v>
      </c>
      <c r="W1050" s="247" t="str">
        <f t="shared" si="974"/>
        <v>No</v>
      </c>
      <c r="X1050" s="248" t="b">
        <f t="shared" si="938"/>
        <v>0</v>
      </c>
      <c r="Y1050" s="248" t="b">
        <f t="shared" si="939"/>
        <v>0</v>
      </c>
      <c r="Z1050" s="248" t="b">
        <f t="shared" si="940"/>
        <v>0</v>
      </c>
      <c r="AA1050" s="248" t="b">
        <f t="shared" si="941"/>
        <v>0</v>
      </c>
      <c r="AB1050" s="248" t="str">
        <f t="shared" si="975"/>
        <v>No</v>
      </c>
      <c r="AC1050" s="249" t="b">
        <f t="shared" si="942"/>
        <v>0</v>
      </c>
      <c r="AD1050" s="249" t="b">
        <f t="shared" si="943"/>
        <v>0</v>
      </c>
      <c r="AE1050" s="249" t="b">
        <f t="shared" si="944"/>
        <v>0</v>
      </c>
      <c r="AF1050" s="249" t="b">
        <f t="shared" si="945"/>
        <v>0</v>
      </c>
      <c r="AG1050" s="249" t="str">
        <f t="shared" si="976"/>
        <v>No</v>
      </c>
      <c r="AH1050" s="250" t="b">
        <f t="shared" si="946"/>
        <v>0</v>
      </c>
      <c r="AI1050" s="250" t="b">
        <f t="shared" si="947"/>
        <v>0</v>
      </c>
      <c r="AJ1050" s="250" t="b">
        <f t="shared" si="948"/>
        <v>0</v>
      </c>
      <c r="AK1050" s="250" t="b">
        <f t="shared" si="949"/>
        <v>0</v>
      </c>
      <c r="AL1050" s="250" t="str">
        <f t="shared" si="977"/>
        <v>No</v>
      </c>
      <c r="AN1050" s="246" t="str">
        <f t="shared" si="978"/>
        <v/>
      </c>
      <c r="AO1050" s="247" t="str">
        <f t="shared" si="979"/>
        <v/>
      </c>
      <c r="AP1050" s="248" t="str">
        <f t="shared" si="980"/>
        <v/>
      </c>
      <c r="AQ1050" s="249" t="str">
        <f t="shared" si="981"/>
        <v/>
      </c>
      <c r="AR1050" s="250" t="str">
        <f t="shared" si="982"/>
        <v/>
      </c>
      <c r="AS1050" s="234"/>
      <c r="AY1050" s="385">
        <f t="shared" si="983"/>
        <v>0</v>
      </c>
      <c r="AZ1050" s="385">
        <f t="shared" si="950"/>
        <v>0</v>
      </c>
      <c r="BA1050" s="385">
        <f t="shared" si="984"/>
        <v>0</v>
      </c>
      <c r="BB1050" s="385">
        <f t="shared" si="951"/>
        <v>0</v>
      </c>
      <c r="BC1050" s="385">
        <f t="shared" si="952"/>
        <v>0</v>
      </c>
      <c r="BD1050" s="385">
        <f t="shared" si="953"/>
        <v>0</v>
      </c>
      <c r="BE1050" s="385">
        <f t="shared" si="954"/>
        <v>0</v>
      </c>
      <c r="BF1050" s="385">
        <f t="shared" si="955"/>
        <v>0</v>
      </c>
      <c r="BG1050" s="385">
        <f t="shared" si="956"/>
        <v>0</v>
      </c>
      <c r="BH1050" s="385">
        <f t="shared" si="957"/>
        <v>0</v>
      </c>
      <c r="BI1050" s="385">
        <f t="shared" si="958"/>
        <v>0</v>
      </c>
      <c r="BJ1050" s="385">
        <f t="shared" si="959"/>
        <v>0</v>
      </c>
      <c r="BK1050" s="385">
        <f t="shared" si="960"/>
        <v>0</v>
      </c>
      <c r="BL1050" s="385">
        <f t="shared" si="961"/>
        <v>0</v>
      </c>
      <c r="BM1050" s="385">
        <f t="shared" si="962"/>
        <v>0</v>
      </c>
      <c r="BN1050" s="385">
        <f t="shared" si="963"/>
        <v>0</v>
      </c>
      <c r="CK1050" s="239">
        <f t="shared" si="985"/>
        <v>0</v>
      </c>
      <c r="CL1050" s="239">
        <f t="shared" si="986"/>
        <v>0</v>
      </c>
    </row>
    <row r="1051" spans="3:90" x14ac:dyDescent="0.35">
      <c r="C1051" s="235"/>
      <c r="D1051" s="246" t="str">
        <f t="shared" si="964"/>
        <v/>
      </c>
      <c r="E1051" s="247" t="str">
        <f t="shared" si="965"/>
        <v/>
      </c>
      <c r="F1051" s="248" t="str">
        <f t="shared" si="966"/>
        <v/>
      </c>
      <c r="G1051" s="249" t="str">
        <f t="shared" si="967"/>
        <v/>
      </c>
      <c r="H1051" s="250" t="str">
        <f t="shared" si="968"/>
        <v/>
      </c>
      <c r="I1051" s="386" t="str">
        <f t="shared" si="929"/>
        <v/>
      </c>
      <c r="J1051" s="387" t="str">
        <f t="shared" si="930"/>
        <v/>
      </c>
      <c r="K1051" s="388" t="str">
        <f t="shared" si="931"/>
        <v/>
      </c>
      <c r="L1051" s="389" t="str">
        <f t="shared" si="932"/>
        <v/>
      </c>
      <c r="M1051" s="250" t="str">
        <f t="shared" si="933"/>
        <v/>
      </c>
      <c r="N1051" s="246" t="b">
        <f t="shared" si="969"/>
        <v>0</v>
      </c>
      <c r="O1051" s="246" t="b">
        <f t="shared" si="970"/>
        <v>0</v>
      </c>
      <c r="P1051" s="246" t="b">
        <f t="shared" si="971"/>
        <v>0</v>
      </c>
      <c r="Q1051" s="246" t="b">
        <f t="shared" si="972"/>
        <v>0</v>
      </c>
      <c r="R1051" s="246" t="str">
        <f t="shared" si="973"/>
        <v>No</v>
      </c>
      <c r="S1051" s="247" t="b">
        <f t="shared" si="934"/>
        <v>0</v>
      </c>
      <c r="T1051" s="247" t="b">
        <f t="shared" si="935"/>
        <v>0</v>
      </c>
      <c r="U1051" s="247" t="b">
        <f t="shared" si="936"/>
        <v>0</v>
      </c>
      <c r="V1051" s="247" t="b">
        <f t="shared" si="937"/>
        <v>0</v>
      </c>
      <c r="W1051" s="247" t="str">
        <f t="shared" si="974"/>
        <v>No</v>
      </c>
      <c r="X1051" s="248" t="b">
        <f t="shared" si="938"/>
        <v>0</v>
      </c>
      <c r="Y1051" s="248" t="b">
        <f t="shared" si="939"/>
        <v>0</v>
      </c>
      <c r="Z1051" s="248" t="b">
        <f t="shared" si="940"/>
        <v>0</v>
      </c>
      <c r="AA1051" s="248" t="b">
        <f t="shared" si="941"/>
        <v>0</v>
      </c>
      <c r="AB1051" s="248" t="str">
        <f t="shared" si="975"/>
        <v>No</v>
      </c>
      <c r="AC1051" s="249" t="b">
        <f t="shared" si="942"/>
        <v>0</v>
      </c>
      <c r="AD1051" s="249" t="b">
        <f t="shared" si="943"/>
        <v>0</v>
      </c>
      <c r="AE1051" s="249" t="b">
        <f t="shared" si="944"/>
        <v>0</v>
      </c>
      <c r="AF1051" s="249" t="b">
        <f t="shared" si="945"/>
        <v>0</v>
      </c>
      <c r="AG1051" s="249" t="str">
        <f t="shared" si="976"/>
        <v>No</v>
      </c>
      <c r="AH1051" s="250" t="b">
        <f t="shared" si="946"/>
        <v>0</v>
      </c>
      <c r="AI1051" s="250" t="b">
        <f t="shared" si="947"/>
        <v>0</v>
      </c>
      <c r="AJ1051" s="250" t="b">
        <f t="shared" si="948"/>
        <v>0</v>
      </c>
      <c r="AK1051" s="250" t="b">
        <f t="shared" si="949"/>
        <v>0</v>
      </c>
      <c r="AL1051" s="250" t="str">
        <f t="shared" si="977"/>
        <v>No</v>
      </c>
      <c r="AN1051" s="246" t="str">
        <f t="shared" si="978"/>
        <v/>
      </c>
      <c r="AO1051" s="247" t="str">
        <f t="shared" si="979"/>
        <v/>
      </c>
      <c r="AP1051" s="248" t="str">
        <f t="shared" si="980"/>
        <v/>
      </c>
      <c r="AQ1051" s="249" t="str">
        <f t="shared" si="981"/>
        <v/>
      </c>
      <c r="AR1051" s="250" t="str">
        <f t="shared" si="982"/>
        <v/>
      </c>
      <c r="AS1051" s="234"/>
      <c r="AY1051" s="385">
        <f t="shared" si="983"/>
        <v>0</v>
      </c>
      <c r="AZ1051" s="385">
        <f t="shared" si="950"/>
        <v>0</v>
      </c>
      <c r="BA1051" s="385">
        <f t="shared" si="984"/>
        <v>0</v>
      </c>
      <c r="BB1051" s="385">
        <f t="shared" si="951"/>
        <v>0</v>
      </c>
      <c r="BC1051" s="385">
        <f t="shared" si="952"/>
        <v>0</v>
      </c>
      <c r="BD1051" s="385">
        <f t="shared" si="953"/>
        <v>0</v>
      </c>
      <c r="BE1051" s="385">
        <f t="shared" si="954"/>
        <v>0</v>
      </c>
      <c r="BF1051" s="385">
        <f t="shared" si="955"/>
        <v>0</v>
      </c>
      <c r="BG1051" s="385">
        <f t="shared" si="956"/>
        <v>0</v>
      </c>
      <c r="BH1051" s="385">
        <f t="shared" si="957"/>
        <v>0</v>
      </c>
      <c r="BI1051" s="385">
        <f t="shared" si="958"/>
        <v>0</v>
      </c>
      <c r="BJ1051" s="385">
        <f t="shared" si="959"/>
        <v>0</v>
      </c>
      <c r="BK1051" s="385">
        <f t="shared" si="960"/>
        <v>0</v>
      </c>
      <c r="BL1051" s="385">
        <f t="shared" si="961"/>
        <v>0</v>
      </c>
      <c r="BM1051" s="385">
        <f t="shared" si="962"/>
        <v>0</v>
      </c>
      <c r="BN1051" s="385">
        <f t="shared" si="963"/>
        <v>0</v>
      </c>
      <c r="CK1051" s="239">
        <f t="shared" si="985"/>
        <v>0</v>
      </c>
      <c r="CL1051" s="239">
        <f t="shared" si="986"/>
        <v>0</v>
      </c>
    </row>
    <row r="1052" spans="3:90" x14ac:dyDescent="0.35">
      <c r="C1052" s="235"/>
      <c r="D1052" s="246" t="str">
        <f t="shared" si="964"/>
        <v/>
      </c>
      <c r="E1052" s="247" t="str">
        <f t="shared" si="965"/>
        <v/>
      </c>
      <c r="F1052" s="248" t="str">
        <f t="shared" si="966"/>
        <v/>
      </c>
      <c r="G1052" s="249" t="str">
        <f t="shared" si="967"/>
        <v/>
      </c>
      <c r="H1052" s="250" t="str">
        <f t="shared" si="968"/>
        <v/>
      </c>
      <c r="I1052" s="386" t="str">
        <f t="shared" si="929"/>
        <v/>
      </c>
      <c r="J1052" s="387" t="str">
        <f t="shared" si="930"/>
        <v/>
      </c>
      <c r="K1052" s="388" t="str">
        <f t="shared" si="931"/>
        <v/>
      </c>
      <c r="L1052" s="389" t="str">
        <f t="shared" si="932"/>
        <v/>
      </c>
      <c r="M1052" s="250" t="str">
        <f t="shared" si="933"/>
        <v/>
      </c>
      <c r="N1052" s="246" t="b">
        <f t="shared" si="969"/>
        <v>0</v>
      </c>
      <c r="O1052" s="246" t="b">
        <f t="shared" si="970"/>
        <v>0</v>
      </c>
      <c r="P1052" s="246" t="b">
        <f t="shared" si="971"/>
        <v>0</v>
      </c>
      <c r="Q1052" s="246" t="b">
        <f t="shared" si="972"/>
        <v>0</v>
      </c>
      <c r="R1052" s="246" t="str">
        <f t="shared" si="973"/>
        <v>No</v>
      </c>
      <c r="S1052" s="247" t="b">
        <f t="shared" si="934"/>
        <v>0</v>
      </c>
      <c r="T1052" s="247" t="b">
        <f t="shared" si="935"/>
        <v>0</v>
      </c>
      <c r="U1052" s="247" t="b">
        <f t="shared" si="936"/>
        <v>0</v>
      </c>
      <c r="V1052" s="247" t="b">
        <f t="shared" si="937"/>
        <v>0</v>
      </c>
      <c r="W1052" s="247" t="str">
        <f t="shared" si="974"/>
        <v>No</v>
      </c>
      <c r="X1052" s="248" t="b">
        <f t="shared" si="938"/>
        <v>0</v>
      </c>
      <c r="Y1052" s="248" t="b">
        <f t="shared" si="939"/>
        <v>0</v>
      </c>
      <c r="Z1052" s="248" t="b">
        <f t="shared" si="940"/>
        <v>0</v>
      </c>
      <c r="AA1052" s="248" t="b">
        <f t="shared" si="941"/>
        <v>0</v>
      </c>
      <c r="AB1052" s="248" t="str">
        <f t="shared" si="975"/>
        <v>No</v>
      </c>
      <c r="AC1052" s="249" t="b">
        <f t="shared" si="942"/>
        <v>0</v>
      </c>
      <c r="AD1052" s="249" t="b">
        <f t="shared" si="943"/>
        <v>0</v>
      </c>
      <c r="AE1052" s="249" t="b">
        <f t="shared" si="944"/>
        <v>0</v>
      </c>
      <c r="AF1052" s="249" t="b">
        <f t="shared" si="945"/>
        <v>0</v>
      </c>
      <c r="AG1052" s="249" t="str">
        <f t="shared" si="976"/>
        <v>No</v>
      </c>
      <c r="AH1052" s="250" t="b">
        <f t="shared" si="946"/>
        <v>0</v>
      </c>
      <c r="AI1052" s="250" t="b">
        <f t="shared" si="947"/>
        <v>0</v>
      </c>
      <c r="AJ1052" s="250" t="b">
        <f t="shared" si="948"/>
        <v>0</v>
      </c>
      <c r="AK1052" s="250" t="b">
        <f t="shared" si="949"/>
        <v>0</v>
      </c>
      <c r="AL1052" s="250" t="str">
        <f t="shared" si="977"/>
        <v>No</v>
      </c>
      <c r="AN1052" s="246" t="str">
        <f t="shared" si="978"/>
        <v/>
      </c>
      <c r="AO1052" s="247" t="str">
        <f t="shared" si="979"/>
        <v/>
      </c>
      <c r="AP1052" s="248" t="str">
        <f t="shared" si="980"/>
        <v/>
      </c>
      <c r="AQ1052" s="249" t="str">
        <f t="shared" si="981"/>
        <v/>
      </c>
      <c r="AR1052" s="250" t="str">
        <f t="shared" si="982"/>
        <v/>
      </c>
      <c r="AS1052" s="234"/>
      <c r="AY1052" s="385">
        <f t="shared" si="983"/>
        <v>0</v>
      </c>
      <c r="AZ1052" s="385">
        <f t="shared" si="950"/>
        <v>0</v>
      </c>
      <c r="BA1052" s="385">
        <f t="shared" si="984"/>
        <v>0</v>
      </c>
      <c r="BB1052" s="385">
        <f t="shared" si="951"/>
        <v>0</v>
      </c>
      <c r="BC1052" s="385">
        <f t="shared" si="952"/>
        <v>0</v>
      </c>
      <c r="BD1052" s="385">
        <f t="shared" si="953"/>
        <v>0</v>
      </c>
      <c r="BE1052" s="385">
        <f t="shared" si="954"/>
        <v>0</v>
      </c>
      <c r="BF1052" s="385">
        <f t="shared" si="955"/>
        <v>0</v>
      </c>
      <c r="BG1052" s="385">
        <f t="shared" si="956"/>
        <v>0</v>
      </c>
      <c r="BH1052" s="385">
        <f t="shared" si="957"/>
        <v>0</v>
      </c>
      <c r="BI1052" s="385">
        <f t="shared" si="958"/>
        <v>0</v>
      </c>
      <c r="BJ1052" s="385">
        <f t="shared" si="959"/>
        <v>0</v>
      </c>
      <c r="BK1052" s="385">
        <f t="shared" si="960"/>
        <v>0</v>
      </c>
      <c r="BL1052" s="385">
        <f t="shared" si="961"/>
        <v>0</v>
      </c>
      <c r="BM1052" s="385">
        <f t="shared" si="962"/>
        <v>0</v>
      </c>
      <c r="BN1052" s="385">
        <f t="shared" si="963"/>
        <v>0</v>
      </c>
      <c r="CK1052" s="239">
        <f t="shared" si="985"/>
        <v>0</v>
      </c>
      <c r="CL1052" s="239">
        <f t="shared" si="986"/>
        <v>0</v>
      </c>
    </row>
    <row r="1053" spans="3:90" x14ac:dyDescent="0.35">
      <c r="C1053" s="235"/>
      <c r="D1053" s="246" t="str">
        <f t="shared" si="964"/>
        <v/>
      </c>
      <c r="E1053" s="247" t="str">
        <f t="shared" si="965"/>
        <v/>
      </c>
      <c r="F1053" s="248" t="str">
        <f t="shared" si="966"/>
        <v/>
      </c>
      <c r="G1053" s="249" t="str">
        <f t="shared" si="967"/>
        <v/>
      </c>
      <c r="H1053" s="250" t="str">
        <f t="shared" si="968"/>
        <v/>
      </c>
      <c r="I1053" s="386" t="str">
        <f t="shared" si="929"/>
        <v/>
      </c>
      <c r="J1053" s="387" t="str">
        <f t="shared" si="930"/>
        <v/>
      </c>
      <c r="K1053" s="388" t="str">
        <f t="shared" si="931"/>
        <v/>
      </c>
      <c r="L1053" s="389" t="str">
        <f t="shared" si="932"/>
        <v/>
      </c>
      <c r="M1053" s="250" t="str">
        <f t="shared" si="933"/>
        <v/>
      </c>
      <c r="N1053" s="246" t="b">
        <f t="shared" si="969"/>
        <v>0</v>
      </c>
      <c r="O1053" s="246" t="b">
        <f t="shared" si="970"/>
        <v>0</v>
      </c>
      <c r="P1053" s="246" t="b">
        <f t="shared" si="971"/>
        <v>0</v>
      </c>
      <c r="Q1053" s="246" t="b">
        <f t="shared" si="972"/>
        <v>0</v>
      </c>
      <c r="R1053" s="246" t="str">
        <f t="shared" si="973"/>
        <v>No</v>
      </c>
      <c r="S1053" s="247" t="b">
        <f t="shared" si="934"/>
        <v>0</v>
      </c>
      <c r="T1053" s="247" t="b">
        <f t="shared" si="935"/>
        <v>0</v>
      </c>
      <c r="U1053" s="247" t="b">
        <f t="shared" si="936"/>
        <v>0</v>
      </c>
      <c r="V1053" s="247" t="b">
        <f t="shared" si="937"/>
        <v>0</v>
      </c>
      <c r="W1053" s="247" t="str">
        <f t="shared" si="974"/>
        <v>No</v>
      </c>
      <c r="X1053" s="248" t="b">
        <f t="shared" si="938"/>
        <v>0</v>
      </c>
      <c r="Y1053" s="248" t="b">
        <f t="shared" si="939"/>
        <v>0</v>
      </c>
      <c r="Z1053" s="248" t="b">
        <f t="shared" si="940"/>
        <v>0</v>
      </c>
      <c r="AA1053" s="248" t="b">
        <f t="shared" si="941"/>
        <v>0</v>
      </c>
      <c r="AB1053" s="248" t="str">
        <f t="shared" si="975"/>
        <v>No</v>
      </c>
      <c r="AC1053" s="249" t="b">
        <f t="shared" si="942"/>
        <v>0</v>
      </c>
      <c r="AD1053" s="249" t="b">
        <f t="shared" si="943"/>
        <v>0</v>
      </c>
      <c r="AE1053" s="249" t="b">
        <f t="shared" si="944"/>
        <v>0</v>
      </c>
      <c r="AF1053" s="249" t="b">
        <f t="shared" si="945"/>
        <v>0</v>
      </c>
      <c r="AG1053" s="249" t="str">
        <f t="shared" si="976"/>
        <v>No</v>
      </c>
      <c r="AH1053" s="250" t="b">
        <f t="shared" si="946"/>
        <v>0</v>
      </c>
      <c r="AI1053" s="250" t="b">
        <f t="shared" si="947"/>
        <v>0</v>
      </c>
      <c r="AJ1053" s="250" t="b">
        <f t="shared" si="948"/>
        <v>0</v>
      </c>
      <c r="AK1053" s="250" t="b">
        <f t="shared" si="949"/>
        <v>0</v>
      </c>
      <c r="AL1053" s="250" t="str">
        <f t="shared" si="977"/>
        <v>No</v>
      </c>
      <c r="AN1053" s="246" t="str">
        <f t="shared" si="978"/>
        <v/>
      </c>
      <c r="AO1053" s="247" t="str">
        <f t="shared" si="979"/>
        <v/>
      </c>
      <c r="AP1053" s="248" t="str">
        <f t="shared" si="980"/>
        <v/>
      </c>
      <c r="AQ1053" s="249" t="str">
        <f t="shared" si="981"/>
        <v/>
      </c>
      <c r="AR1053" s="250" t="str">
        <f t="shared" si="982"/>
        <v/>
      </c>
      <c r="AS1053" s="234"/>
      <c r="AY1053" s="385">
        <f t="shared" si="983"/>
        <v>0</v>
      </c>
      <c r="AZ1053" s="385">
        <f t="shared" si="950"/>
        <v>0</v>
      </c>
      <c r="BA1053" s="385">
        <f t="shared" si="984"/>
        <v>0</v>
      </c>
      <c r="BB1053" s="385">
        <f t="shared" si="951"/>
        <v>0</v>
      </c>
      <c r="BC1053" s="385">
        <f t="shared" si="952"/>
        <v>0</v>
      </c>
      <c r="BD1053" s="385">
        <f t="shared" si="953"/>
        <v>0</v>
      </c>
      <c r="BE1053" s="385">
        <f t="shared" si="954"/>
        <v>0</v>
      </c>
      <c r="BF1053" s="385">
        <f t="shared" si="955"/>
        <v>0</v>
      </c>
      <c r="BG1053" s="385">
        <f t="shared" si="956"/>
        <v>0</v>
      </c>
      <c r="BH1053" s="385">
        <f t="shared" si="957"/>
        <v>0</v>
      </c>
      <c r="BI1053" s="385">
        <f t="shared" si="958"/>
        <v>0</v>
      </c>
      <c r="BJ1053" s="385">
        <f t="shared" si="959"/>
        <v>0</v>
      </c>
      <c r="BK1053" s="385">
        <f t="shared" si="960"/>
        <v>0</v>
      </c>
      <c r="BL1053" s="385">
        <f t="shared" si="961"/>
        <v>0</v>
      </c>
      <c r="BM1053" s="385">
        <f t="shared" si="962"/>
        <v>0</v>
      </c>
      <c r="BN1053" s="385">
        <f t="shared" si="963"/>
        <v>0</v>
      </c>
      <c r="CK1053" s="239">
        <f t="shared" si="985"/>
        <v>0</v>
      </c>
      <c r="CL1053" s="239">
        <f t="shared" si="986"/>
        <v>0</v>
      </c>
    </row>
    <row r="1054" spans="3:90" x14ac:dyDescent="0.35">
      <c r="C1054" s="235"/>
      <c r="D1054" s="246" t="str">
        <f t="shared" si="964"/>
        <v/>
      </c>
      <c r="E1054" s="247" t="str">
        <f t="shared" si="965"/>
        <v/>
      </c>
      <c r="F1054" s="248" t="str">
        <f t="shared" si="966"/>
        <v/>
      </c>
      <c r="G1054" s="249" t="str">
        <f t="shared" si="967"/>
        <v/>
      </c>
      <c r="H1054" s="250" t="str">
        <f t="shared" si="968"/>
        <v/>
      </c>
      <c r="I1054" s="386" t="str">
        <f t="shared" si="929"/>
        <v/>
      </c>
      <c r="J1054" s="387" t="str">
        <f t="shared" si="930"/>
        <v/>
      </c>
      <c r="K1054" s="388" t="str">
        <f t="shared" si="931"/>
        <v/>
      </c>
      <c r="L1054" s="389" t="str">
        <f t="shared" si="932"/>
        <v/>
      </c>
      <c r="M1054" s="250" t="str">
        <f t="shared" si="933"/>
        <v/>
      </c>
      <c r="N1054" s="246" t="b">
        <f t="shared" si="969"/>
        <v>0</v>
      </c>
      <c r="O1054" s="246" t="b">
        <f t="shared" si="970"/>
        <v>0</v>
      </c>
      <c r="P1054" s="246" t="b">
        <f t="shared" si="971"/>
        <v>0</v>
      </c>
      <c r="Q1054" s="246" t="b">
        <f t="shared" si="972"/>
        <v>0</v>
      </c>
      <c r="R1054" s="246" t="str">
        <f t="shared" si="973"/>
        <v>No</v>
      </c>
      <c r="S1054" s="247" t="b">
        <f t="shared" si="934"/>
        <v>0</v>
      </c>
      <c r="T1054" s="247" t="b">
        <f t="shared" si="935"/>
        <v>0</v>
      </c>
      <c r="U1054" s="247" t="b">
        <f t="shared" si="936"/>
        <v>0</v>
      </c>
      <c r="V1054" s="247" t="b">
        <f t="shared" si="937"/>
        <v>0</v>
      </c>
      <c r="W1054" s="247" t="str">
        <f t="shared" si="974"/>
        <v>No</v>
      </c>
      <c r="X1054" s="248" t="b">
        <f t="shared" si="938"/>
        <v>0</v>
      </c>
      <c r="Y1054" s="248" t="b">
        <f t="shared" si="939"/>
        <v>0</v>
      </c>
      <c r="Z1054" s="248" t="b">
        <f t="shared" si="940"/>
        <v>0</v>
      </c>
      <c r="AA1054" s="248" t="b">
        <f t="shared" si="941"/>
        <v>0</v>
      </c>
      <c r="AB1054" s="248" t="str">
        <f t="shared" si="975"/>
        <v>No</v>
      </c>
      <c r="AC1054" s="249" t="b">
        <f t="shared" si="942"/>
        <v>0</v>
      </c>
      <c r="AD1054" s="249" t="b">
        <f t="shared" si="943"/>
        <v>0</v>
      </c>
      <c r="AE1054" s="249" t="b">
        <f t="shared" si="944"/>
        <v>0</v>
      </c>
      <c r="AF1054" s="249" t="b">
        <f t="shared" si="945"/>
        <v>0</v>
      </c>
      <c r="AG1054" s="249" t="str">
        <f t="shared" si="976"/>
        <v>No</v>
      </c>
      <c r="AH1054" s="250" t="b">
        <f t="shared" si="946"/>
        <v>0</v>
      </c>
      <c r="AI1054" s="250" t="b">
        <f t="shared" si="947"/>
        <v>0</v>
      </c>
      <c r="AJ1054" s="250" t="b">
        <f t="shared" si="948"/>
        <v>0</v>
      </c>
      <c r="AK1054" s="250" t="b">
        <f t="shared" si="949"/>
        <v>0</v>
      </c>
      <c r="AL1054" s="250" t="str">
        <f t="shared" si="977"/>
        <v>No</v>
      </c>
      <c r="AN1054" s="246" t="str">
        <f t="shared" si="978"/>
        <v/>
      </c>
      <c r="AO1054" s="247" t="str">
        <f t="shared" si="979"/>
        <v/>
      </c>
      <c r="AP1054" s="248" t="str">
        <f t="shared" si="980"/>
        <v/>
      </c>
      <c r="AQ1054" s="249" t="str">
        <f t="shared" si="981"/>
        <v/>
      </c>
      <c r="AR1054" s="250" t="str">
        <f t="shared" si="982"/>
        <v/>
      </c>
      <c r="AS1054" s="234"/>
      <c r="AY1054" s="385">
        <f t="shared" si="983"/>
        <v>0</v>
      </c>
      <c r="AZ1054" s="385">
        <f t="shared" si="950"/>
        <v>0</v>
      </c>
      <c r="BA1054" s="385">
        <f t="shared" si="984"/>
        <v>0</v>
      </c>
      <c r="BB1054" s="385">
        <f t="shared" si="951"/>
        <v>0</v>
      </c>
      <c r="BC1054" s="385">
        <f t="shared" si="952"/>
        <v>0</v>
      </c>
      <c r="BD1054" s="385">
        <f t="shared" si="953"/>
        <v>0</v>
      </c>
      <c r="BE1054" s="385">
        <f t="shared" si="954"/>
        <v>0</v>
      </c>
      <c r="BF1054" s="385">
        <f t="shared" si="955"/>
        <v>0</v>
      </c>
      <c r="BG1054" s="385">
        <f t="shared" si="956"/>
        <v>0</v>
      </c>
      <c r="BH1054" s="385">
        <f t="shared" si="957"/>
        <v>0</v>
      </c>
      <c r="BI1054" s="385">
        <f t="shared" si="958"/>
        <v>0</v>
      </c>
      <c r="BJ1054" s="385">
        <f t="shared" si="959"/>
        <v>0</v>
      </c>
      <c r="BK1054" s="385">
        <f t="shared" si="960"/>
        <v>0</v>
      </c>
      <c r="BL1054" s="385">
        <f t="shared" si="961"/>
        <v>0</v>
      </c>
      <c r="BM1054" s="385">
        <f t="shared" si="962"/>
        <v>0</v>
      </c>
      <c r="BN1054" s="385">
        <f t="shared" si="963"/>
        <v>0</v>
      </c>
      <c r="CK1054" s="239">
        <f t="shared" si="985"/>
        <v>0</v>
      </c>
      <c r="CL1054" s="239">
        <f t="shared" si="986"/>
        <v>0</v>
      </c>
    </row>
    <row r="1055" spans="3:90" x14ac:dyDescent="0.35">
      <c r="C1055" s="235"/>
      <c r="D1055" s="246" t="str">
        <f t="shared" si="964"/>
        <v/>
      </c>
      <c r="E1055" s="247" t="str">
        <f t="shared" si="965"/>
        <v/>
      </c>
      <c r="F1055" s="248" t="str">
        <f t="shared" si="966"/>
        <v/>
      </c>
      <c r="G1055" s="249" t="str">
        <f t="shared" si="967"/>
        <v/>
      </c>
      <c r="H1055" s="250" t="str">
        <f t="shared" si="968"/>
        <v/>
      </c>
      <c r="I1055" s="386" t="str">
        <f t="shared" si="929"/>
        <v/>
      </c>
      <c r="J1055" s="387" t="str">
        <f t="shared" si="930"/>
        <v/>
      </c>
      <c r="K1055" s="388" t="str">
        <f t="shared" si="931"/>
        <v/>
      </c>
      <c r="L1055" s="389" t="str">
        <f t="shared" si="932"/>
        <v/>
      </c>
      <c r="M1055" s="250" t="str">
        <f t="shared" si="933"/>
        <v/>
      </c>
      <c r="N1055" s="246" t="b">
        <f t="shared" si="969"/>
        <v>0</v>
      </c>
      <c r="O1055" s="246" t="b">
        <f t="shared" si="970"/>
        <v>0</v>
      </c>
      <c r="P1055" s="246" t="b">
        <f t="shared" si="971"/>
        <v>0</v>
      </c>
      <c r="Q1055" s="246" t="b">
        <f t="shared" si="972"/>
        <v>0</v>
      </c>
      <c r="R1055" s="246" t="str">
        <f t="shared" si="973"/>
        <v>No</v>
      </c>
      <c r="S1055" s="247" t="b">
        <f t="shared" si="934"/>
        <v>0</v>
      </c>
      <c r="T1055" s="247" t="b">
        <f t="shared" si="935"/>
        <v>0</v>
      </c>
      <c r="U1055" s="247" t="b">
        <f t="shared" si="936"/>
        <v>0</v>
      </c>
      <c r="V1055" s="247" t="b">
        <f t="shared" si="937"/>
        <v>0</v>
      </c>
      <c r="W1055" s="247" t="str">
        <f t="shared" si="974"/>
        <v>No</v>
      </c>
      <c r="X1055" s="248" t="b">
        <f t="shared" si="938"/>
        <v>0</v>
      </c>
      <c r="Y1055" s="248" t="b">
        <f t="shared" si="939"/>
        <v>0</v>
      </c>
      <c r="Z1055" s="248" t="b">
        <f t="shared" si="940"/>
        <v>0</v>
      </c>
      <c r="AA1055" s="248" t="b">
        <f t="shared" si="941"/>
        <v>0</v>
      </c>
      <c r="AB1055" s="248" t="str">
        <f t="shared" si="975"/>
        <v>No</v>
      </c>
      <c r="AC1055" s="249" t="b">
        <f t="shared" si="942"/>
        <v>0</v>
      </c>
      <c r="AD1055" s="249" t="b">
        <f t="shared" si="943"/>
        <v>0</v>
      </c>
      <c r="AE1055" s="249" t="b">
        <f t="shared" si="944"/>
        <v>0</v>
      </c>
      <c r="AF1055" s="249" t="b">
        <f t="shared" si="945"/>
        <v>0</v>
      </c>
      <c r="AG1055" s="249" t="str">
        <f t="shared" si="976"/>
        <v>No</v>
      </c>
      <c r="AH1055" s="250" t="b">
        <f t="shared" si="946"/>
        <v>0</v>
      </c>
      <c r="AI1055" s="250" t="b">
        <f t="shared" si="947"/>
        <v>0</v>
      </c>
      <c r="AJ1055" s="250" t="b">
        <f t="shared" si="948"/>
        <v>0</v>
      </c>
      <c r="AK1055" s="250" t="b">
        <f t="shared" si="949"/>
        <v>0</v>
      </c>
      <c r="AL1055" s="250" t="str">
        <f t="shared" si="977"/>
        <v>No</v>
      </c>
      <c r="AN1055" s="246" t="str">
        <f t="shared" si="978"/>
        <v/>
      </c>
      <c r="AO1055" s="247" t="str">
        <f t="shared" si="979"/>
        <v/>
      </c>
      <c r="AP1055" s="248" t="str">
        <f t="shared" si="980"/>
        <v/>
      </c>
      <c r="AQ1055" s="249" t="str">
        <f t="shared" si="981"/>
        <v/>
      </c>
      <c r="AR1055" s="250" t="str">
        <f t="shared" si="982"/>
        <v/>
      </c>
      <c r="AS1055" s="234"/>
      <c r="AY1055" s="385">
        <f t="shared" si="983"/>
        <v>0</v>
      </c>
      <c r="AZ1055" s="385">
        <f t="shared" si="950"/>
        <v>0</v>
      </c>
      <c r="BA1055" s="385">
        <f t="shared" si="984"/>
        <v>0</v>
      </c>
      <c r="BB1055" s="385">
        <f t="shared" si="951"/>
        <v>0</v>
      </c>
      <c r="BC1055" s="385">
        <f t="shared" si="952"/>
        <v>0</v>
      </c>
      <c r="BD1055" s="385">
        <f t="shared" si="953"/>
        <v>0</v>
      </c>
      <c r="BE1055" s="385">
        <f t="shared" si="954"/>
        <v>0</v>
      </c>
      <c r="BF1055" s="385">
        <f t="shared" si="955"/>
        <v>0</v>
      </c>
      <c r="BG1055" s="385">
        <f t="shared" si="956"/>
        <v>0</v>
      </c>
      <c r="BH1055" s="385">
        <f t="shared" si="957"/>
        <v>0</v>
      </c>
      <c r="BI1055" s="385">
        <f t="shared" si="958"/>
        <v>0</v>
      </c>
      <c r="BJ1055" s="385">
        <f t="shared" si="959"/>
        <v>0</v>
      </c>
      <c r="BK1055" s="385">
        <f t="shared" si="960"/>
        <v>0</v>
      </c>
      <c r="BL1055" s="385">
        <f t="shared" si="961"/>
        <v>0</v>
      </c>
      <c r="BM1055" s="385">
        <f t="shared" si="962"/>
        <v>0</v>
      </c>
      <c r="BN1055" s="385">
        <f t="shared" si="963"/>
        <v>0</v>
      </c>
      <c r="CK1055" s="239">
        <f t="shared" si="985"/>
        <v>0</v>
      </c>
      <c r="CL1055" s="239">
        <f t="shared" si="986"/>
        <v>0</v>
      </c>
    </row>
    <row r="1056" spans="3:90" x14ac:dyDescent="0.35">
      <c r="C1056" s="235"/>
      <c r="D1056" s="246" t="str">
        <f t="shared" si="964"/>
        <v/>
      </c>
      <c r="E1056" s="247" t="str">
        <f t="shared" si="965"/>
        <v/>
      </c>
      <c r="F1056" s="248" t="str">
        <f t="shared" si="966"/>
        <v/>
      </c>
      <c r="G1056" s="249" t="str">
        <f t="shared" si="967"/>
        <v/>
      </c>
      <c r="H1056" s="250" t="str">
        <f t="shared" si="968"/>
        <v/>
      </c>
      <c r="I1056" s="386" t="str">
        <f t="shared" si="929"/>
        <v/>
      </c>
      <c r="J1056" s="387" t="str">
        <f t="shared" si="930"/>
        <v/>
      </c>
      <c r="K1056" s="388" t="str">
        <f t="shared" si="931"/>
        <v/>
      </c>
      <c r="L1056" s="389" t="str">
        <f t="shared" si="932"/>
        <v/>
      </c>
      <c r="M1056" s="250" t="str">
        <f t="shared" si="933"/>
        <v/>
      </c>
      <c r="N1056" s="246" t="b">
        <f t="shared" si="969"/>
        <v>0</v>
      </c>
      <c r="O1056" s="246" t="b">
        <f t="shared" si="970"/>
        <v>0</v>
      </c>
      <c r="P1056" s="246" t="b">
        <f t="shared" si="971"/>
        <v>0</v>
      </c>
      <c r="Q1056" s="246" t="b">
        <f t="shared" si="972"/>
        <v>0</v>
      </c>
      <c r="R1056" s="246" t="str">
        <f t="shared" si="973"/>
        <v>No</v>
      </c>
      <c r="S1056" s="247" t="b">
        <f t="shared" si="934"/>
        <v>0</v>
      </c>
      <c r="T1056" s="247" t="b">
        <f t="shared" si="935"/>
        <v>0</v>
      </c>
      <c r="U1056" s="247" t="b">
        <f t="shared" si="936"/>
        <v>0</v>
      </c>
      <c r="V1056" s="247" t="b">
        <f t="shared" si="937"/>
        <v>0</v>
      </c>
      <c r="W1056" s="247" t="str">
        <f t="shared" si="974"/>
        <v>No</v>
      </c>
      <c r="X1056" s="248" t="b">
        <f t="shared" si="938"/>
        <v>0</v>
      </c>
      <c r="Y1056" s="248" t="b">
        <f t="shared" si="939"/>
        <v>0</v>
      </c>
      <c r="Z1056" s="248" t="b">
        <f t="shared" si="940"/>
        <v>0</v>
      </c>
      <c r="AA1056" s="248" t="b">
        <f t="shared" si="941"/>
        <v>0</v>
      </c>
      <c r="AB1056" s="248" t="str">
        <f t="shared" si="975"/>
        <v>No</v>
      </c>
      <c r="AC1056" s="249" t="b">
        <f t="shared" si="942"/>
        <v>0</v>
      </c>
      <c r="AD1056" s="249" t="b">
        <f t="shared" si="943"/>
        <v>0</v>
      </c>
      <c r="AE1056" s="249" t="b">
        <f t="shared" si="944"/>
        <v>0</v>
      </c>
      <c r="AF1056" s="249" t="b">
        <f t="shared" si="945"/>
        <v>0</v>
      </c>
      <c r="AG1056" s="249" t="str">
        <f t="shared" si="976"/>
        <v>No</v>
      </c>
      <c r="AH1056" s="250" t="b">
        <f t="shared" si="946"/>
        <v>0</v>
      </c>
      <c r="AI1056" s="250" t="b">
        <f t="shared" si="947"/>
        <v>0</v>
      </c>
      <c r="AJ1056" s="250" t="b">
        <f t="shared" si="948"/>
        <v>0</v>
      </c>
      <c r="AK1056" s="250" t="b">
        <f t="shared" si="949"/>
        <v>0</v>
      </c>
      <c r="AL1056" s="250" t="str">
        <f t="shared" si="977"/>
        <v>No</v>
      </c>
      <c r="AN1056" s="246" t="str">
        <f t="shared" si="978"/>
        <v/>
      </c>
      <c r="AO1056" s="247" t="str">
        <f t="shared" si="979"/>
        <v/>
      </c>
      <c r="AP1056" s="248" t="str">
        <f t="shared" si="980"/>
        <v/>
      </c>
      <c r="AQ1056" s="249" t="str">
        <f t="shared" si="981"/>
        <v/>
      </c>
      <c r="AR1056" s="250" t="str">
        <f t="shared" si="982"/>
        <v/>
      </c>
      <c r="AS1056" s="234"/>
      <c r="AY1056" s="385">
        <f t="shared" si="983"/>
        <v>0</v>
      </c>
      <c r="AZ1056" s="385">
        <f t="shared" si="950"/>
        <v>0</v>
      </c>
      <c r="BA1056" s="385">
        <f t="shared" si="984"/>
        <v>0</v>
      </c>
      <c r="BB1056" s="385">
        <f t="shared" si="951"/>
        <v>0</v>
      </c>
      <c r="BC1056" s="385">
        <f t="shared" si="952"/>
        <v>0</v>
      </c>
      <c r="BD1056" s="385">
        <f t="shared" si="953"/>
        <v>0</v>
      </c>
      <c r="BE1056" s="385">
        <f t="shared" si="954"/>
        <v>0</v>
      </c>
      <c r="BF1056" s="385">
        <f t="shared" si="955"/>
        <v>0</v>
      </c>
      <c r="BG1056" s="385">
        <f t="shared" si="956"/>
        <v>0</v>
      </c>
      <c r="BH1056" s="385">
        <f t="shared" si="957"/>
        <v>0</v>
      </c>
      <c r="BI1056" s="385">
        <f t="shared" si="958"/>
        <v>0</v>
      </c>
      <c r="BJ1056" s="385">
        <f t="shared" si="959"/>
        <v>0</v>
      </c>
      <c r="BK1056" s="385">
        <f t="shared" si="960"/>
        <v>0</v>
      </c>
      <c r="BL1056" s="385">
        <f t="shared" si="961"/>
        <v>0</v>
      </c>
      <c r="BM1056" s="385">
        <f t="shared" si="962"/>
        <v>0</v>
      </c>
      <c r="BN1056" s="385">
        <f t="shared" si="963"/>
        <v>0</v>
      </c>
      <c r="CK1056" s="239">
        <f t="shared" si="985"/>
        <v>0</v>
      </c>
      <c r="CL1056" s="239">
        <f t="shared" si="986"/>
        <v>0</v>
      </c>
    </row>
    <row r="1057" spans="3:90" x14ac:dyDescent="0.35">
      <c r="C1057" s="235"/>
      <c r="D1057" s="246" t="str">
        <f t="shared" si="964"/>
        <v/>
      </c>
      <c r="E1057" s="247" t="str">
        <f t="shared" si="965"/>
        <v/>
      </c>
      <c r="F1057" s="248" t="str">
        <f t="shared" si="966"/>
        <v/>
      </c>
      <c r="G1057" s="249" t="str">
        <f t="shared" si="967"/>
        <v/>
      </c>
      <c r="H1057" s="250" t="str">
        <f t="shared" si="968"/>
        <v/>
      </c>
      <c r="I1057" s="386" t="str">
        <f t="shared" si="929"/>
        <v/>
      </c>
      <c r="J1057" s="387" t="str">
        <f t="shared" si="930"/>
        <v/>
      </c>
      <c r="K1057" s="388" t="str">
        <f t="shared" si="931"/>
        <v/>
      </c>
      <c r="L1057" s="389" t="str">
        <f t="shared" si="932"/>
        <v/>
      </c>
      <c r="M1057" s="250" t="str">
        <f t="shared" si="933"/>
        <v/>
      </c>
      <c r="N1057" s="246" t="b">
        <f t="shared" si="969"/>
        <v>0</v>
      </c>
      <c r="O1057" s="246" t="b">
        <f t="shared" si="970"/>
        <v>0</v>
      </c>
      <c r="P1057" s="246" t="b">
        <f t="shared" si="971"/>
        <v>0</v>
      </c>
      <c r="Q1057" s="246" t="b">
        <f t="shared" si="972"/>
        <v>0</v>
      </c>
      <c r="R1057" s="246" t="str">
        <f t="shared" si="973"/>
        <v>No</v>
      </c>
      <c r="S1057" s="247" t="b">
        <f t="shared" si="934"/>
        <v>0</v>
      </c>
      <c r="T1057" s="247" t="b">
        <f t="shared" si="935"/>
        <v>0</v>
      </c>
      <c r="U1057" s="247" t="b">
        <f t="shared" si="936"/>
        <v>0</v>
      </c>
      <c r="V1057" s="247" t="b">
        <f t="shared" si="937"/>
        <v>0</v>
      </c>
      <c r="W1057" s="247" t="str">
        <f t="shared" si="974"/>
        <v>No</v>
      </c>
      <c r="X1057" s="248" t="b">
        <f t="shared" si="938"/>
        <v>0</v>
      </c>
      <c r="Y1057" s="248" t="b">
        <f t="shared" si="939"/>
        <v>0</v>
      </c>
      <c r="Z1057" s="248" t="b">
        <f t="shared" si="940"/>
        <v>0</v>
      </c>
      <c r="AA1057" s="248" t="b">
        <f t="shared" si="941"/>
        <v>0</v>
      </c>
      <c r="AB1057" s="248" t="str">
        <f t="shared" si="975"/>
        <v>No</v>
      </c>
      <c r="AC1057" s="249" t="b">
        <f t="shared" si="942"/>
        <v>0</v>
      </c>
      <c r="AD1057" s="249" t="b">
        <f t="shared" si="943"/>
        <v>0</v>
      </c>
      <c r="AE1057" s="249" t="b">
        <f t="shared" si="944"/>
        <v>0</v>
      </c>
      <c r="AF1057" s="249" t="b">
        <f t="shared" si="945"/>
        <v>0</v>
      </c>
      <c r="AG1057" s="249" t="str">
        <f t="shared" si="976"/>
        <v>No</v>
      </c>
      <c r="AH1057" s="250" t="b">
        <f t="shared" si="946"/>
        <v>0</v>
      </c>
      <c r="AI1057" s="250" t="b">
        <f t="shared" si="947"/>
        <v>0</v>
      </c>
      <c r="AJ1057" s="250" t="b">
        <f t="shared" si="948"/>
        <v>0</v>
      </c>
      <c r="AK1057" s="250" t="b">
        <f t="shared" si="949"/>
        <v>0</v>
      </c>
      <c r="AL1057" s="250" t="str">
        <f t="shared" si="977"/>
        <v>No</v>
      </c>
      <c r="AN1057" s="246" t="str">
        <f t="shared" si="978"/>
        <v/>
      </c>
      <c r="AO1057" s="247" t="str">
        <f t="shared" si="979"/>
        <v/>
      </c>
      <c r="AP1057" s="248" t="str">
        <f t="shared" si="980"/>
        <v/>
      </c>
      <c r="AQ1057" s="249" t="str">
        <f t="shared" si="981"/>
        <v/>
      </c>
      <c r="AR1057" s="250" t="str">
        <f t="shared" si="982"/>
        <v/>
      </c>
      <c r="AS1057" s="234"/>
      <c r="AY1057" s="385">
        <f t="shared" si="983"/>
        <v>0</v>
      </c>
      <c r="AZ1057" s="385">
        <f t="shared" si="950"/>
        <v>0</v>
      </c>
      <c r="BA1057" s="385">
        <f t="shared" si="984"/>
        <v>0</v>
      </c>
      <c r="BB1057" s="385">
        <f t="shared" si="951"/>
        <v>0</v>
      </c>
      <c r="BC1057" s="385">
        <f t="shared" si="952"/>
        <v>0</v>
      </c>
      <c r="BD1057" s="385">
        <f t="shared" si="953"/>
        <v>0</v>
      </c>
      <c r="BE1057" s="385">
        <f t="shared" si="954"/>
        <v>0</v>
      </c>
      <c r="BF1057" s="385">
        <f t="shared" si="955"/>
        <v>0</v>
      </c>
      <c r="BG1057" s="385">
        <f t="shared" si="956"/>
        <v>0</v>
      </c>
      <c r="BH1057" s="385">
        <f t="shared" si="957"/>
        <v>0</v>
      </c>
      <c r="BI1057" s="385">
        <f t="shared" si="958"/>
        <v>0</v>
      </c>
      <c r="BJ1057" s="385">
        <f t="shared" si="959"/>
        <v>0</v>
      </c>
      <c r="BK1057" s="385">
        <f t="shared" si="960"/>
        <v>0</v>
      </c>
      <c r="BL1057" s="385">
        <f t="shared" si="961"/>
        <v>0</v>
      </c>
      <c r="BM1057" s="385">
        <f t="shared" si="962"/>
        <v>0</v>
      </c>
      <c r="BN1057" s="385">
        <f t="shared" si="963"/>
        <v>0</v>
      </c>
      <c r="CK1057" s="239">
        <f t="shared" si="985"/>
        <v>0</v>
      </c>
      <c r="CL1057" s="239">
        <f t="shared" si="986"/>
        <v>0</v>
      </c>
    </row>
    <row r="1058" spans="3:90" x14ac:dyDescent="0.35">
      <c r="C1058" s="235"/>
      <c r="D1058" s="246" t="str">
        <f t="shared" si="964"/>
        <v/>
      </c>
      <c r="E1058" s="247" t="str">
        <f t="shared" si="965"/>
        <v/>
      </c>
      <c r="F1058" s="248" t="str">
        <f t="shared" si="966"/>
        <v/>
      </c>
      <c r="G1058" s="249" t="str">
        <f t="shared" si="967"/>
        <v/>
      </c>
      <c r="H1058" s="250" t="str">
        <f t="shared" si="968"/>
        <v/>
      </c>
      <c r="I1058" s="386" t="str">
        <f t="shared" si="929"/>
        <v/>
      </c>
      <c r="J1058" s="387" t="str">
        <f t="shared" si="930"/>
        <v/>
      </c>
      <c r="K1058" s="388" t="str">
        <f t="shared" si="931"/>
        <v/>
      </c>
      <c r="L1058" s="389" t="str">
        <f t="shared" si="932"/>
        <v/>
      </c>
      <c r="M1058" s="250" t="str">
        <f t="shared" si="933"/>
        <v/>
      </c>
      <c r="N1058" s="246" t="b">
        <f t="shared" si="969"/>
        <v>0</v>
      </c>
      <c r="O1058" s="246" t="b">
        <f t="shared" si="970"/>
        <v>0</v>
      </c>
      <c r="P1058" s="246" t="b">
        <f t="shared" si="971"/>
        <v>0</v>
      </c>
      <c r="Q1058" s="246" t="b">
        <f t="shared" si="972"/>
        <v>0</v>
      </c>
      <c r="R1058" s="246" t="str">
        <f t="shared" si="973"/>
        <v>No</v>
      </c>
      <c r="S1058" s="247" t="b">
        <f t="shared" si="934"/>
        <v>0</v>
      </c>
      <c r="T1058" s="247" t="b">
        <f t="shared" si="935"/>
        <v>0</v>
      </c>
      <c r="U1058" s="247" t="b">
        <f t="shared" si="936"/>
        <v>0</v>
      </c>
      <c r="V1058" s="247" t="b">
        <f t="shared" si="937"/>
        <v>0</v>
      </c>
      <c r="W1058" s="247" t="str">
        <f t="shared" si="974"/>
        <v>No</v>
      </c>
      <c r="X1058" s="248" t="b">
        <f t="shared" si="938"/>
        <v>0</v>
      </c>
      <c r="Y1058" s="248" t="b">
        <f t="shared" si="939"/>
        <v>0</v>
      </c>
      <c r="Z1058" s="248" t="b">
        <f t="shared" si="940"/>
        <v>0</v>
      </c>
      <c r="AA1058" s="248" t="b">
        <f t="shared" si="941"/>
        <v>0</v>
      </c>
      <c r="AB1058" s="248" t="str">
        <f t="shared" si="975"/>
        <v>No</v>
      </c>
      <c r="AC1058" s="249" t="b">
        <f t="shared" si="942"/>
        <v>0</v>
      </c>
      <c r="AD1058" s="249" t="b">
        <f t="shared" si="943"/>
        <v>0</v>
      </c>
      <c r="AE1058" s="249" t="b">
        <f t="shared" si="944"/>
        <v>0</v>
      </c>
      <c r="AF1058" s="249" t="b">
        <f t="shared" si="945"/>
        <v>0</v>
      </c>
      <c r="AG1058" s="249" t="str">
        <f t="shared" si="976"/>
        <v>No</v>
      </c>
      <c r="AH1058" s="250" t="b">
        <f t="shared" si="946"/>
        <v>0</v>
      </c>
      <c r="AI1058" s="250" t="b">
        <f t="shared" si="947"/>
        <v>0</v>
      </c>
      <c r="AJ1058" s="250" t="b">
        <f t="shared" si="948"/>
        <v>0</v>
      </c>
      <c r="AK1058" s="250" t="b">
        <f t="shared" si="949"/>
        <v>0</v>
      </c>
      <c r="AL1058" s="250" t="str">
        <f t="shared" si="977"/>
        <v>No</v>
      </c>
      <c r="AN1058" s="246" t="str">
        <f t="shared" si="978"/>
        <v/>
      </c>
      <c r="AO1058" s="247" t="str">
        <f t="shared" si="979"/>
        <v/>
      </c>
      <c r="AP1058" s="248" t="str">
        <f t="shared" si="980"/>
        <v/>
      </c>
      <c r="AQ1058" s="249" t="str">
        <f t="shared" si="981"/>
        <v/>
      </c>
      <c r="AR1058" s="250" t="str">
        <f t="shared" si="982"/>
        <v/>
      </c>
      <c r="AS1058" s="234"/>
      <c r="AY1058" s="385">
        <f t="shared" si="983"/>
        <v>0</v>
      </c>
      <c r="AZ1058" s="385">
        <f t="shared" si="950"/>
        <v>0</v>
      </c>
      <c r="BA1058" s="385">
        <f t="shared" si="984"/>
        <v>0</v>
      </c>
      <c r="BB1058" s="385">
        <f t="shared" si="951"/>
        <v>0</v>
      </c>
      <c r="BC1058" s="385">
        <f t="shared" si="952"/>
        <v>0</v>
      </c>
      <c r="BD1058" s="385">
        <f t="shared" si="953"/>
        <v>0</v>
      </c>
      <c r="BE1058" s="385">
        <f t="shared" si="954"/>
        <v>0</v>
      </c>
      <c r="BF1058" s="385">
        <f t="shared" si="955"/>
        <v>0</v>
      </c>
      <c r="BG1058" s="385">
        <f t="shared" si="956"/>
        <v>0</v>
      </c>
      <c r="BH1058" s="385">
        <f t="shared" si="957"/>
        <v>0</v>
      </c>
      <c r="BI1058" s="385">
        <f t="shared" si="958"/>
        <v>0</v>
      </c>
      <c r="BJ1058" s="385">
        <f t="shared" si="959"/>
        <v>0</v>
      </c>
      <c r="BK1058" s="385">
        <f t="shared" si="960"/>
        <v>0</v>
      </c>
      <c r="BL1058" s="385">
        <f t="shared" si="961"/>
        <v>0</v>
      </c>
      <c r="BM1058" s="385">
        <f t="shared" si="962"/>
        <v>0</v>
      </c>
      <c r="BN1058" s="385">
        <f t="shared" si="963"/>
        <v>0</v>
      </c>
      <c r="CK1058" s="239">
        <f t="shared" si="985"/>
        <v>0</v>
      </c>
      <c r="CL1058" s="239">
        <f t="shared" si="986"/>
        <v>0</v>
      </c>
    </row>
    <row r="1059" spans="3:90" x14ac:dyDescent="0.35">
      <c r="C1059" s="235"/>
      <c r="D1059" s="246" t="str">
        <f t="shared" si="964"/>
        <v/>
      </c>
      <c r="E1059" s="247" t="str">
        <f t="shared" si="965"/>
        <v/>
      </c>
      <c r="F1059" s="248" t="str">
        <f t="shared" si="966"/>
        <v/>
      </c>
      <c r="G1059" s="249" t="str">
        <f t="shared" si="967"/>
        <v/>
      </c>
      <c r="H1059" s="250" t="str">
        <f t="shared" si="968"/>
        <v/>
      </c>
      <c r="I1059" s="386" t="str">
        <f t="shared" si="929"/>
        <v/>
      </c>
      <c r="J1059" s="387" t="str">
        <f t="shared" si="930"/>
        <v/>
      </c>
      <c r="K1059" s="388" t="str">
        <f t="shared" si="931"/>
        <v/>
      </c>
      <c r="L1059" s="389" t="str">
        <f t="shared" si="932"/>
        <v/>
      </c>
      <c r="M1059" s="250" t="str">
        <f t="shared" si="933"/>
        <v/>
      </c>
      <c r="N1059" s="246" t="b">
        <f t="shared" si="969"/>
        <v>0</v>
      </c>
      <c r="O1059" s="246" t="b">
        <f t="shared" si="970"/>
        <v>0</v>
      </c>
      <c r="P1059" s="246" t="b">
        <f t="shared" si="971"/>
        <v>0</v>
      </c>
      <c r="Q1059" s="246" t="b">
        <f t="shared" si="972"/>
        <v>0</v>
      </c>
      <c r="R1059" s="246" t="str">
        <f t="shared" si="973"/>
        <v>No</v>
      </c>
      <c r="S1059" s="247" t="b">
        <f t="shared" si="934"/>
        <v>0</v>
      </c>
      <c r="T1059" s="247" t="b">
        <f t="shared" si="935"/>
        <v>0</v>
      </c>
      <c r="U1059" s="247" t="b">
        <f t="shared" si="936"/>
        <v>0</v>
      </c>
      <c r="V1059" s="247" t="b">
        <f t="shared" si="937"/>
        <v>0</v>
      </c>
      <c r="W1059" s="247" t="str">
        <f t="shared" si="974"/>
        <v>No</v>
      </c>
      <c r="X1059" s="248" t="b">
        <f t="shared" si="938"/>
        <v>0</v>
      </c>
      <c r="Y1059" s="248" t="b">
        <f t="shared" si="939"/>
        <v>0</v>
      </c>
      <c r="Z1059" s="248" t="b">
        <f t="shared" si="940"/>
        <v>0</v>
      </c>
      <c r="AA1059" s="248" t="b">
        <f t="shared" si="941"/>
        <v>0</v>
      </c>
      <c r="AB1059" s="248" t="str">
        <f t="shared" si="975"/>
        <v>No</v>
      </c>
      <c r="AC1059" s="249" t="b">
        <f t="shared" si="942"/>
        <v>0</v>
      </c>
      <c r="AD1059" s="249" t="b">
        <f t="shared" si="943"/>
        <v>0</v>
      </c>
      <c r="AE1059" s="249" t="b">
        <f t="shared" si="944"/>
        <v>0</v>
      </c>
      <c r="AF1059" s="249" t="b">
        <f t="shared" si="945"/>
        <v>0</v>
      </c>
      <c r="AG1059" s="249" t="str">
        <f t="shared" si="976"/>
        <v>No</v>
      </c>
      <c r="AH1059" s="250" t="b">
        <f t="shared" si="946"/>
        <v>0</v>
      </c>
      <c r="AI1059" s="250" t="b">
        <f t="shared" si="947"/>
        <v>0</v>
      </c>
      <c r="AJ1059" s="250" t="b">
        <f t="shared" si="948"/>
        <v>0</v>
      </c>
      <c r="AK1059" s="250" t="b">
        <f t="shared" si="949"/>
        <v>0</v>
      </c>
      <c r="AL1059" s="250" t="str">
        <f t="shared" si="977"/>
        <v>No</v>
      </c>
      <c r="AN1059" s="246" t="str">
        <f t="shared" si="978"/>
        <v/>
      </c>
      <c r="AO1059" s="247" t="str">
        <f t="shared" si="979"/>
        <v/>
      </c>
      <c r="AP1059" s="248" t="str">
        <f t="shared" si="980"/>
        <v/>
      </c>
      <c r="AQ1059" s="249" t="str">
        <f t="shared" si="981"/>
        <v/>
      </c>
      <c r="AR1059" s="250" t="str">
        <f t="shared" si="982"/>
        <v/>
      </c>
      <c r="AS1059" s="234"/>
      <c r="AY1059" s="385">
        <f t="shared" si="983"/>
        <v>0</v>
      </c>
      <c r="AZ1059" s="385">
        <f t="shared" si="950"/>
        <v>0</v>
      </c>
      <c r="BA1059" s="385">
        <f t="shared" si="984"/>
        <v>0</v>
      </c>
      <c r="BB1059" s="385">
        <f t="shared" si="951"/>
        <v>0</v>
      </c>
      <c r="BC1059" s="385">
        <f t="shared" si="952"/>
        <v>0</v>
      </c>
      <c r="BD1059" s="385">
        <f t="shared" si="953"/>
        <v>0</v>
      </c>
      <c r="BE1059" s="385">
        <f t="shared" si="954"/>
        <v>0</v>
      </c>
      <c r="BF1059" s="385">
        <f t="shared" si="955"/>
        <v>0</v>
      </c>
      <c r="BG1059" s="385">
        <f t="shared" si="956"/>
        <v>0</v>
      </c>
      <c r="BH1059" s="385">
        <f t="shared" si="957"/>
        <v>0</v>
      </c>
      <c r="BI1059" s="385">
        <f t="shared" si="958"/>
        <v>0</v>
      </c>
      <c r="BJ1059" s="385">
        <f t="shared" si="959"/>
        <v>0</v>
      </c>
      <c r="BK1059" s="385">
        <f t="shared" si="960"/>
        <v>0</v>
      </c>
      <c r="BL1059" s="385">
        <f t="shared" si="961"/>
        <v>0</v>
      </c>
      <c r="BM1059" s="385">
        <f t="shared" si="962"/>
        <v>0</v>
      </c>
      <c r="BN1059" s="385">
        <f t="shared" si="963"/>
        <v>0</v>
      </c>
      <c r="CK1059" s="239">
        <f t="shared" si="985"/>
        <v>0</v>
      </c>
      <c r="CL1059" s="239">
        <f t="shared" si="986"/>
        <v>0</v>
      </c>
    </row>
    <row r="1060" spans="3:90" x14ac:dyDescent="0.35">
      <c r="C1060" s="235"/>
      <c r="D1060" s="246" t="str">
        <f t="shared" si="964"/>
        <v/>
      </c>
      <c r="E1060" s="247" t="str">
        <f t="shared" si="965"/>
        <v/>
      </c>
      <c r="F1060" s="248" t="str">
        <f t="shared" si="966"/>
        <v/>
      </c>
      <c r="G1060" s="249" t="str">
        <f t="shared" si="967"/>
        <v/>
      </c>
      <c r="H1060" s="250" t="str">
        <f t="shared" si="968"/>
        <v/>
      </c>
      <c r="I1060" s="386" t="str">
        <f t="shared" si="929"/>
        <v/>
      </c>
      <c r="J1060" s="387" t="str">
        <f t="shared" si="930"/>
        <v/>
      </c>
      <c r="K1060" s="388" t="str">
        <f t="shared" si="931"/>
        <v/>
      </c>
      <c r="L1060" s="389" t="str">
        <f t="shared" si="932"/>
        <v/>
      </c>
      <c r="M1060" s="250" t="str">
        <f t="shared" si="933"/>
        <v/>
      </c>
      <c r="N1060" s="246" t="b">
        <f t="shared" si="969"/>
        <v>0</v>
      </c>
      <c r="O1060" s="246" t="b">
        <f t="shared" si="970"/>
        <v>0</v>
      </c>
      <c r="P1060" s="246" t="b">
        <f t="shared" si="971"/>
        <v>0</v>
      </c>
      <c r="Q1060" s="246" t="b">
        <f t="shared" si="972"/>
        <v>0</v>
      </c>
      <c r="R1060" s="246" t="str">
        <f t="shared" si="973"/>
        <v>No</v>
      </c>
      <c r="S1060" s="247" t="b">
        <f t="shared" si="934"/>
        <v>0</v>
      </c>
      <c r="T1060" s="247" t="b">
        <f t="shared" si="935"/>
        <v>0</v>
      </c>
      <c r="U1060" s="247" t="b">
        <f t="shared" si="936"/>
        <v>0</v>
      </c>
      <c r="V1060" s="247" t="b">
        <f t="shared" si="937"/>
        <v>0</v>
      </c>
      <c r="W1060" s="247" t="str">
        <f t="shared" si="974"/>
        <v>No</v>
      </c>
      <c r="X1060" s="248" t="b">
        <f t="shared" si="938"/>
        <v>0</v>
      </c>
      <c r="Y1060" s="248" t="b">
        <f t="shared" si="939"/>
        <v>0</v>
      </c>
      <c r="Z1060" s="248" t="b">
        <f t="shared" si="940"/>
        <v>0</v>
      </c>
      <c r="AA1060" s="248" t="b">
        <f t="shared" si="941"/>
        <v>0</v>
      </c>
      <c r="AB1060" s="248" t="str">
        <f t="shared" si="975"/>
        <v>No</v>
      </c>
      <c r="AC1060" s="249" t="b">
        <f t="shared" si="942"/>
        <v>0</v>
      </c>
      <c r="AD1060" s="249" t="b">
        <f t="shared" si="943"/>
        <v>0</v>
      </c>
      <c r="AE1060" s="249" t="b">
        <f t="shared" si="944"/>
        <v>0</v>
      </c>
      <c r="AF1060" s="249" t="b">
        <f t="shared" si="945"/>
        <v>0</v>
      </c>
      <c r="AG1060" s="249" t="str">
        <f t="shared" si="976"/>
        <v>No</v>
      </c>
      <c r="AH1060" s="250" t="b">
        <f t="shared" si="946"/>
        <v>0</v>
      </c>
      <c r="AI1060" s="250" t="b">
        <f t="shared" si="947"/>
        <v>0</v>
      </c>
      <c r="AJ1060" s="250" t="b">
        <f t="shared" si="948"/>
        <v>0</v>
      </c>
      <c r="AK1060" s="250" t="b">
        <f t="shared" si="949"/>
        <v>0</v>
      </c>
      <c r="AL1060" s="250" t="str">
        <f t="shared" si="977"/>
        <v>No</v>
      </c>
      <c r="AN1060" s="246" t="str">
        <f t="shared" si="978"/>
        <v/>
      </c>
      <c r="AO1060" s="247" t="str">
        <f t="shared" si="979"/>
        <v/>
      </c>
      <c r="AP1060" s="248" t="str">
        <f t="shared" si="980"/>
        <v/>
      </c>
      <c r="AQ1060" s="249" t="str">
        <f t="shared" si="981"/>
        <v/>
      </c>
      <c r="AR1060" s="250" t="str">
        <f t="shared" si="982"/>
        <v/>
      </c>
      <c r="AS1060" s="234"/>
      <c r="AY1060" s="385">
        <f t="shared" si="983"/>
        <v>0</v>
      </c>
      <c r="AZ1060" s="385">
        <f t="shared" si="950"/>
        <v>0</v>
      </c>
      <c r="BA1060" s="385">
        <f t="shared" si="984"/>
        <v>0</v>
      </c>
      <c r="BB1060" s="385">
        <f t="shared" si="951"/>
        <v>0</v>
      </c>
      <c r="BC1060" s="385">
        <f t="shared" si="952"/>
        <v>0</v>
      </c>
      <c r="BD1060" s="385">
        <f t="shared" si="953"/>
        <v>0</v>
      </c>
      <c r="BE1060" s="385">
        <f t="shared" si="954"/>
        <v>0</v>
      </c>
      <c r="BF1060" s="385">
        <f t="shared" si="955"/>
        <v>0</v>
      </c>
      <c r="BG1060" s="385">
        <f t="shared" si="956"/>
        <v>0</v>
      </c>
      <c r="BH1060" s="385">
        <f t="shared" si="957"/>
        <v>0</v>
      </c>
      <c r="BI1060" s="385">
        <f t="shared" si="958"/>
        <v>0</v>
      </c>
      <c r="BJ1060" s="385">
        <f t="shared" si="959"/>
        <v>0</v>
      </c>
      <c r="BK1060" s="385">
        <f t="shared" si="960"/>
        <v>0</v>
      </c>
      <c r="BL1060" s="385">
        <f t="shared" si="961"/>
        <v>0</v>
      </c>
      <c r="BM1060" s="385">
        <f t="shared" si="962"/>
        <v>0</v>
      </c>
      <c r="BN1060" s="385">
        <f t="shared" si="963"/>
        <v>0</v>
      </c>
      <c r="CK1060" s="239">
        <f t="shared" si="985"/>
        <v>0</v>
      </c>
      <c r="CL1060" s="239">
        <f t="shared" si="986"/>
        <v>0</v>
      </c>
    </row>
    <row r="1061" spans="3:90" x14ac:dyDescent="0.35">
      <c r="C1061" s="235"/>
      <c r="D1061" s="246" t="str">
        <f t="shared" si="964"/>
        <v/>
      </c>
      <c r="E1061" s="247" t="str">
        <f t="shared" si="965"/>
        <v/>
      </c>
      <c r="F1061" s="248" t="str">
        <f t="shared" si="966"/>
        <v/>
      </c>
      <c r="G1061" s="249" t="str">
        <f t="shared" si="967"/>
        <v/>
      </c>
      <c r="H1061" s="250" t="str">
        <f t="shared" si="968"/>
        <v/>
      </c>
      <c r="I1061" s="386" t="str">
        <f t="shared" si="929"/>
        <v/>
      </c>
      <c r="J1061" s="387" t="str">
        <f t="shared" si="930"/>
        <v/>
      </c>
      <c r="K1061" s="388" t="str">
        <f t="shared" si="931"/>
        <v/>
      </c>
      <c r="L1061" s="389" t="str">
        <f t="shared" si="932"/>
        <v/>
      </c>
      <c r="M1061" s="250" t="str">
        <f t="shared" si="933"/>
        <v/>
      </c>
      <c r="N1061" s="246" t="b">
        <f t="shared" si="969"/>
        <v>0</v>
      </c>
      <c r="O1061" s="246" t="b">
        <f t="shared" si="970"/>
        <v>0</v>
      </c>
      <c r="P1061" s="246" t="b">
        <f t="shared" si="971"/>
        <v>0</v>
      </c>
      <c r="Q1061" s="246" t="b">
        <f t="shared" si="972"/>
        <v>0</v>
      </c>
      <c r="R1061" s="246" t="str">
        <f t="shared" si="973"/>
        <v>No</v>
      </c>
      <c r="S1061" s="247" t="b">
        <f t="shared" si="934"/>
        <v>0</v>
      </c>
      <c r="T1061" s="247" t="b">
        <f t="shared" si="935"/>
        <v>0</v>
      </c>
      <c r="U1061" s="247" t="b">
        <f t="shared" si="936"/>
        <v>0</v>
      </c>
      <c r="V1061" s="247" t="b">
        <f t="shared" si="937"/>
        <v>0</v>
      </c>
      <c r="W1061" s="247" t="str">
        <f t="shared" si="974"/>
        <v>No</v>
      </c>
      <c r="X1061" s="248" t="b">
        <f t="shared" si="938"/>
        <v>0</v>
      </c>
      <c r="Y1061" s="248" t="b">
        <f t="shared" si="939"/>
        <v>0</v>
      </c>
      <c r="Z1061" s="248" t="b">
        <f t="shared" si="940"/>
        <v>0</v>
      </c>
      <c r="AA1061" s="248" t="b">
        <f t="shared" si="941"/>
        <v>0</v>
      </c>
      <c r="AB1061" s="248" t="str">
        <f t="shared" si="975"/>
        <v>No</v>
      </c>
      <c r="AC1061" s="249" t="b">
        <f t="shared" si="942"/>
        <v>0</v>
      </c>
      <c r="AD1061" s="249" t="b">
        <f t="shared" si="943"/>
        <v>0</v>
      </c>
      <c r="AE1061" s="249" t="b">
        <f t="shared" si="944"/>
        <v>0</v>
      </c>
      <c r="AF1061" s="249" t="b">
        <f t="shared" si="945"/>
        <v>0</v>
      </c>
      <c r="AG1061" s="249" t="str">
        <f t="shared" si="976"/>
        <v>No</v>
      </c>
      <c r="AH1061" s="250" t="b">
        <f t="shared" si="946"/>
        <v>0</v>
      </c>
      <c r="AI1061" s="250" t="b">
        <f t="shared" si="947"/>
        <v>0</v>
      </c>
      <c r="AJ1061" s="250" t="b">
        <f t="shared" si="948"/>
        <v>0</v>
      </c>
      <c r="AK1061" s="250" t="b">
        <f t="shared" si="949"/>
        <v>0</v>
      </c>
      <c r="AL1061" s="250" t="str">
        <f t="shared" si="977"/>
        <v>No</v>
      </c>
      <c r="AN1061" s="246" t="str">
        <f t="shared" si="978"/>
        <v/>
      </c>
      <c r="AO1061" s="247" t="str">
        <f t="shared" si="979"/>
        <v/>
      </c>
      <c r="AP1061" s="248" t="str">
        <f t="shared" si="980"/>
        <v/>
      </c>
      <c r="AQ1061" s="249" t="str">
        <f t="shared" si="981"/>
        <v/>
      </c>
      <c r="AR1061" s="250" t="str">
        <f t="shared" si="982"/>
        <v/>
      </c>
      <c r="AS1061" s="234"/>
      <c r="AY1061" s="385">
        <f t="shared" si="983"/>
        <v>0</v>
      </c>
      <c r="AZ1061" s="385">
        <f t="shared" si="950"/>
        <v>0</v>
      </c>
      <c r="BA1061" s="385">
        <f t="shared" si="984"/>
        <v>0</v>
      </c>
      <c r="BB1061" s="385">
        <f t="shared" si="951"/>
        <v>0</v>
      </c>
      <c r="BC1061" s="385">
        <f t="shared" si="952"/>
        <v>0</v>
      </c>
      <c r="BD1061" s="385">
        <f t="shared" si="953"/>
        <v>0</v>
      </c>
      <c r="BE1061" s="385">
        <f t="shared" si="954"/>
        <v>0</v>
      </c>
      <c r="BF1061" s="385">
        <f t="shared" si="955"/>
        <v>0</v>
      </c>
      <c r="BG1061" s="385">
        <f t="shared" si="956"/>
        <v>0</v>
      </c>
      <c r="BH1061" s="385">
        <f t="shared" si="957"/>
        <v>0</v>
      </c>
      <c r="BI1061" s="385">
        <f t="shared" si="958"/>
        <v>0</v>
      </c>
      <c r="BJ1061" s="385">
        <f t="shared" si="959"/>
        <v>0</v>
      </c>
      <c r="BK1061" s="385">
        <f t="shared" si="960"/>
        <v>0</v>
      </c>
      <c r="BL1061" s="385">
        <f t="shared" si="961"/>
        <v>0</v>
      </c>
      <c r="BM1061" s="385">
        <f t="shared" si="962"/>
        <v>0</v>
      </c>
      <c r="BN1061" s="385">
        <f t="shared" si="963"/>
        <v>0</v>
      </c>
      <c r="CK1061" s="239">
        <f t="shared" si="985"/>
        <v>0</v>
      </c>
      <c r="CL1061" s="239">
        <f t="shared" si="986"/>
        <v>0</v>
      </c>
    </row>
    <row r="1062" spans="3:90" x14ac:dyDescent="0.35">
      <c r="C1062" s="235"/>
      <c r="D1062" s="246" t="str">
        <f t="shared" si="964"/>
        <v/>
      </c>
      <c r="E1062" s="247" t="str">
        <f t="shared" si="965"/>
        <v/>
      </c>
      <c r="F1062" s="248" t="str">
        <f t="shared" si="966"/>
        <v/>
      </c>
      <c r="G1062" s="249" t="str">
        <f t="shared" si="967"/>
        <v/>
      </c>
      <c r="H1062" s="250" t="str">
        <f t="shared" si="968"/>
        <v/>
      </c>
      <c r="I1062" s="386" t="str">
        <f t="shared" si="929"/>
        <v/>
      </c>
      <c r="J1062" s="387" t="str">
        <f t="shared" si="930"/>
        <v/>
      </c>
      <c r="K1062" s="388" t="str">
        <f t="shared" si="931"/>
        <v/>
      </c>
      <c r="L1062" s="389" t="str">
        <f t="shared" si="932"/>
        <v/>
      </c>
      <c r="M1062" s="250" t="str">
        <f t="shared" si="933"/>
        <v/>
      </c>
      <c r="N1062" s="246" t="b">
        <f t="shared" si="969"/>
        <v>0</v>
      </c>
      <c r="O1062" s="246" t="b">
        <f t="shared" si="970"/>
        <v>0</v>
      </c>
      <c r="P1062" s="246" t="b">
        <f t="shared" si="971"/>
        <v>0</v>
      </c>
      <c r="Q1062" s="246" t="b">
        <f t="shared" si="972"/>
        <v>0</v>
      </c>
      <c r="R1062" s="246" t="str">
        <f t="shared" si="973"/>
        <v>No</v>
      </c>
      <c r="S1062" s="247" t="b">
        <f t="shared" si="934"/>
        <v>0</v>
      </c>
      <c r="T1062" s="247" t="b">
        <f t="shared" si="935"/>
        <v>0</v>
      </c>
      <c r="U1062" s="247" t="b">
        <f t="shared" si="936"/>
        <v>0</v>
      </c>
      <c r="V1062" s="247" t="b">
        <f t="shared" si="937"/>
        <v>0</v>
      </c>
      <c r="W1062" s="247" t="str">
        <f t="shared" si="974"/>
        <v>No</v>
      </c>
      <c r="X1062" s="248" t="b">
        <f t="shared" si="938"/>
        <v>0</v>
      </c>
      <c r="Y1062" s="248" t="b">
        <f t="shared" si="939"/>
        <v>0</v>
      </c>
      <c r="Z1062" s="248" t="b">
        <f t="shared" si="940"/>
        <v>0</v>
      </c>
      <c r="AA1062" s="248" t="b">
        <f t="shared" si="941"/>
        <v>0</v>
      </c>
      <c r="AB1062" s="248" t="str">
        <f t="shared" si="975"/>
        <v>No</v>
      </c>
      <c r="AC1062" s="249" t="b">
        <f t="shared" si="942"/>
        <v>0</v>
      </c>
      <c r="AD1062" s="249" t="b">
        <f t="shared" si="943"/>
        <v>0</v>
      </c>
      <c r="AE1062" s="249" t="b">
        <f t="shared" si="944"/>
        <v>0</v>
      </c>
      <c r="AF1062" s="249" t="b">
        <f t="shared" si="945"/>
        <v>0</v>
      </c>
      <c r="AG1062" s="249" t="str">
        <f t="shared" si="976"/>
        <v>No</v>
      </c>
      <c r="AH1062" s="250" t="b">
        <f t="shared" si="946"/>
        <v>0</v>
      </c>
      <c r="AI1062" s="250" t="b">
        <f t="shared" si="947"/>
        <v>0</v>
      </c>
      <c r="AJ1062" s="250" t="b">
        <f t="shared" si="948"/>
        <v>0</v>
      </c>
      <c r="AK1062" s="250" t="b">
        <f t="shared" si="949"/>
        <v>0</v>
      </c>
      <c r="AL1062" s="250" t="str">
        <f t="shared" si="977"/>
        <v>No</v>
      </c>
      <c r="AN1062" s="246" t="str">
        <f t="shared" si="978"/>
        <v/>
      </c>
      <c r="AO1062" s="247" t="str">
        <f t="shared" si="979"/>
        <v/>
      </c>
      <c r="AP1062" s="248" t="str">
        <f t="shared" si="980"/>
        <v/>
      </c>
      <c r="AQ1062" s="249" t="str">
        <f t="shared" si="981"/>
        <v/>
      </c>
      <c r="AR1062" s="250" t="str">
        <f t="shared" si="982"/>
        <v/>
      </c>
      <c r="AS1062" s="234"/>
      <c r="AY1062" s="385">
        <f t="shared" si="983"/>
        <v>0</v>
      </c>
      <c r="AZ1062" s="385">
        <f t="shared" si="950"/>
        <v>0</v>
      </c>
      <c r="BA1062" s="385">
        <f t="shared" si="984"/>
        <v>0</v>
      </c>
      <c r="BB1062" s="385">
        <f t="shared" si="951"/>
        <v>0</v>
      </c>
      <c r="BC1062" s="385">
        <f t="shared" si="952"/>
        <v>0</v>
      </c>
      <c r="BD1062" s="385">
        <f t="shared" si="953"/>
        <v>0</v>
      </c>
      <c r="BE1062" s="385">
        <f t="shared" si="954"/>
        <v>0</v>
      </c>
      <c r="BF1062" s="385">
        <f t="shared" si="955"/>
        <v>0</v>
      </c>
      <c r="BG1062" s="385">
        <f t="shared" si="956"/>
        <v>0</v>
      </c>
      <c r="BH1062" s="385">
        <f t="shared" si="957"/>
        <v>0</v>
      </c>
      <c r="BI1062" s="385">
        <f t="shared" si="958"/>
        <v>0</v>
      </c>
      <c r="BJ1062" s="385">
        <f t="shared" si="959"/>
        <v>0</v>
      </c>
      <c r="BK1062" s="385">
        <f t="shared" si="960"/>
        <v>0</v>
      </c>
      <c r="BL1062" s="385">
        <f t="shared" si="961"/>
        <v>0</v>
      </c>
      <c r="BM1062" s="385">
        <f t="shared" si="962"/>
        <v>0</v>
      </c>
      <c r="BN1062" s="385">
        <f t="shared" si="963"/>
        <v>0</v>
      </c>
      <c r="CK1062" s="239">
        <f t="shared" si="985"/>
        <v>0</v>
      </c>
      <c r="CL1062" s="239">
        <f t="shared" si="986"/>
        <v>0</v>
      </c>
    </row>
    <row r="1063" spans="3:90" x14ac:dyDescent="0.35">
      <c r="C1063" s="235"/>
      <c r="D1063" s="246" t="str">
        <f t="shared" si="964"/>
        <v/>
      </c>
      <c r="E1063" s="247" t="str">
        <f t="shared" si="965"/>
        <v/>
      </c>
      <c r="F1063" s="248" t="str">
        <f t="shared" si="966"/>
        <v/>
      </c>
      <c r="G1063" s="249" t="str">
        <f t="shared" si="967"/>
        <v/>
      </c>
      <c r="H1063" s="250" t="str">
        <f t="shared" si="968"/>
        <v/>
      </c>
      <c r="I1063" s="386" t="str">
        <f t="shared" si="929"/>
        <v/>
      </c>
      <c r="J1063" s="387" t="str">
        <f t="shared" si="930"/>
        <v/>
      </c>
      <c r="K1063" s="388" t="str">
        <f t="shared" si="931"/>
        <v/>
      </c>
      <c r="L1063" s="389" t="str">
        <f t="shared" si="932"/>
        <v/>
      </c>
      <c r="M1063" s="250" t="str">
        <f t="shared" si="933"/>
        <v/>
      </c>
      <c r="N1063" s="246" t="b">
        <f t="shared" si="969"/>
        <v>0</v>
      </c>
      <c r="O1063" s="246" t="b">
        <f t="shared" si="970"/>
        <v>0</v>
      </c>
      <c r="P1063" s="246" t="b">
        <f t="shared" si="971"/>
        <v>0</v>
      </c>
      <c r="Q1063" s="246" t="b">
        <f t="shared" si="972"/>
        <v>0</v>
      </c>
      <c r="R1063" s="246" t="str">
        <f t="shared" si="973"/>
        <v>No</v>
      </c>
      <c r="S1063" s="247" t="b">
        <f t="shared" si="934"/>
        <v>0</v>
      </c>
      <c r="T1063" s="247" t="b">
        <f t="shared" si="935"/>
        <v>0</v>
      </c>
      <c r="U1063" s="247" t="b">
        <f t="shared" si="936"/>
        <v>0</v>
      </c>
      <c r="V1063" s="247" t="b">
        <f t="shared" si="937"/>
        <v>0</v>
      </c>
      <c r="W1063" s="247" t="str">
        <f t="shared" si="974"/>
        <v>No</v>
      </c>
      <c r="X1063" s="248" t="b">
        <f t="shared" si="938"/>
        <v>0</v>
      </c>
      <c r="Y1063" s="248" t="b">
        <f t="shared" si="939"/>
        <v>0</v>
      </c>
      <c r="Z1063" s="248" t="b">
        <f t="shared" si="940"/>
        <v>0</v>
      </c>
      <c r="AA1063" s="248" t="b">
        <f t="shared" si="941"/>
        <v>0</v>
      </c>
      <c r="AB1063" s="248" t="str">
        <f t="shared" si="975"/>
        <v>No</v>
      </c>
      <c r="AC1063" s="249" t="b">
        <f t="shared" si="942"/>
        <v>0</v>
      </c>
      <c r="AD1063" s="249" t="b">
        <f t="shared" si="943"/>
        <v>0</v>
      </c>
      <c r="AE1063" s="249" t="b">
        <f t="shared" si="944"/>
        <v>0</v>
      </c>
      <c r="AF1063" s="249" t="b">
        <f t="shared" si="945"/>
        <v>0</v>
      </c>
      <c r="AG1063" s="249" t="str">
        <f t="shared" si="976"/>
        <v>No</v>
      </c>
      <c r="AH1063" s="250" t="b">
        <f t="shared" si="946"/>
        <v>0</v>
      </c>
      <c r="AI1063" s="250" t="b">
        <f t="shared" si="947"/>
        <v>0</v>
      </c>
      <c r="AJ1063" s="250" t="b">
        <f t="shared" si="948"/>
        <v>0</v>
      </c>
      <c r="AK1063" s="250" t="b">
        <f t="shared" si="949"/>
        <v>0</v>
      </c>
      <c r="AL1063" s="250" t="str">
        <f t="shared" si="977"/>
        <v>No</v>
      </c>
      <c r="AN1063" s="246" t="str">
        <f t="shared" si="978"/>
        <v/>
      </c>
      <c r="AO1063" s="247" t="str">
        <f t="shared" si="979"/>
        <v/>
      </c>
      <c r="AP1063" s="248" t="str">
        <f t="shared" si="980"/>
        <v/>
      </c>
      <c r="AQ1063" s="249" t="str">
        <f t="shared" si="981"/>
        <v/>
      </c>
      <c r="AR1063" s="250" t="str">
        <f t="shared" si="982"/>
        <v/>
      </c>
      <c r="AS1063" s="234"/>
      <c r="AY1063" s="385">
        <f t="shared" si="983"/>
        <v>0</v>
      </c>
      <c r="AZ1063" s="385">
        <f t="shared" si="950"/>
        <v>0</v>
      </c>
      <c r="BA1063" s="385">
        <f t="shared" si="984"/>
        <v>0</v>
      </c>
      <c r="BB1063" s="385">
        <f t="shared" si="951"/>
        <v>0</v>
      </c>
      <c r="BC1063" s="385">
        <f t="shared" si="952"/>
        <v>0</v>
      </c>
      <c r="BD1063" s="385">
        <f t="shared" si="953"/>
        <v>0</v>
      </c>
      <c r="BE1063" s="385">
        <f t="shared" si="954"/>
        <v>0</v>
      </c>
      <c r="BF1063" s="385">
        <f t="shared" si="955"/>
        <v>0</v>
      </c>
      <c r="BG1063" s="385">
        <f t="shared" si="956"/>
        <v>0</v>
      </c>
      <c r="BH1063" s="385">
        <f t="shared" si="957"/>
        <v>0</v>
      </c>
      <c r="BI1063" s="385">
        <f t="shared" si="958"/>
        <v>0</v>
      </c>
      <c r="BJ1063" s="385">
        <f t="shared" si="959"/>
        <v>0</v>
      </c>
      <c r="BK1063" s="385">
        <f t="shared" si="960"/>
        <v>0</v>
      </c>
      <c r="BL1063" s="385">
        <f t="shared" si="961"/>
        <v>0</v>
      </c>
      <c r="BM1063" s="385">
        <f t="shared" si="962"/>
        <v>0</v>
      </c>
      <c r="BN1063" s="385">
        <f t="shared" si="963"/>
        <v>0</v>
      </c>
      <c r="CK1063" s="239">
        <f t="shared" si="985"/>
        <v>0</v>
      </c>
      <c r="CL1063" s="239">
        <f t="shared" si="986"/>
        <v>0</v>
      </c>
    </row>
    <row r="1064" spans="3:90" x14ac:dyDescent="0.35">
      <c r="C1064" s="235"/>
      <c r="D1064" s="246" t="str">
        <f t="shared" si="964"/>
        <v/>
      </c>
      <c r="E1064" s="247" t="str">
        <f t="shared" si="965"/>
        <v/>
      </c>
      <c r="F1064" s="248" t="str">
        <f t="shared" si="966"/>
        <v/>
      </c>
      <c r="G1064" s="249" t="str">
        <f t="shared" si="967"/>
        <v/>
      </c>
      <c r="H1064" s="250" t="str">
        <f t="shared" si="968"/>
        <v/>
      </c>
      <c r="I1064" s="386" t="str">
        <f t="shared" si="929"/>
        <v/>
      </c>
      <c r="J1064" s="387" t="str">
        <f t="shared" si="930"/>
        <v/>
      </c>
      <c r="K1064" s="388" t="str">
        <f t="shared" si="931"/>
        <v/>
      </c>
      <c r="L1064" s="389" t="str">
        <f t="shared" si="932"/>
        <v/>
      </c>
      <c r="M1064" s="250" t="str">
        <f t="shared" si="933"/>
        <v/>
      </c>
      <c r="N1064" s="246" t="b">
        <f t="shared" si="969"/>
        <v>0</v>
      </c>
      <c r="O1064" s="246" t="b">
        <f t="shared" si="970"/>
        <v>0</v>
      </c>
      <c r="P1064" s="246" t="b">
        <f t="shared" si="971"/>
        <v>0</v>
      </c>
      <c r="Q1064" s="246" t="b">
        <f t="shared" si="972"/>
        <v>0</v>
      </c>
      <c r="R1064" s="246" t="str">
        <f t="shared" si="973"/>
        <v>No</v>
      </c>
      <c r="S1064" s="247" t="b">
        <f t="shared" si="934"/>
        <v>0</v>
      </c>
      <c r="T1064" s="247" t="b">
        <f t="shared" si="935"/>
        <v>0</v>
      </c>
      <c r="U1064" s="247" t="b">
        <f t="shared" si="936"/>
        <v>0</v>
      </c>
      <c r="V1064" s="247" t="b">
        <f t="shared" si="937"/>
        <v>0</v>
      </c>
      <c r="W1064" s="247" t="str">
        <f t="shared" si="974"/>
        <v>No</v>
      </c>
      <c r="X1064" s="248" t="b">
        <f t="shared" si="938"/>
        <v>0</v>
      </c>
      <c r="Y1064" s="248" t="b">
        <f t="shared" si="939"/>
        <v>0</v>
      </c>
      <c r="Z1064" s="248" t="b">
        <f t="shared" si="940"/>
        <v>0</v>
      </c>
      <c r="AA1064" s="248" t="b">
        <f t="shared" si="941"/>
        <v>0</v>
      </c>
      <c r="AB1064" s="248" t="str">
        <f t="shared" si="975"/>
        <v>No</v>
      </c>
      <c r="AC1064" s="249" t="b">
        <f t="shared" si="942"/>
        <v>0</v>
      </c>
      <c r="AD1064" s="249" t="b">
        <f t="shared" si="943"/>
        <v>0</v>
      </c>
      <c r="AE1064" s="249" t="b">
        <f t="shared" si="944"/>
        <v>0</v>
      </c>
      <c r="AF1064" s="249" t="b">
        <f t="shared" si="945"/>
        <v>0</v>
      </c>
      <c r="AG1064" s="249" t="str">
        <f t="shared" si="976"/>
        <v>No</v>
      </c>
      <c r="AH1064" s="250" t="b">
        <f t="shared" si="946"/>
        <v>0</v>
      </c>
      <c r="AI1064" s="250" t="b">
        <f t="shared" si="947"/>
        <v>0</v>
      </c>
      <c r="AJ1064" s="250" t="b">
        <f t="shared" si="948"/>
        <v>0</v>
      </c>
      <c r="AK1064" s="250" t="b">
        <f t="shared" si="949"/>
        <v>0</v>
      </c>
      <c r="AL1064" s="250" t="str">
        <f t="shared" si="977"/>
        <v>No</v>
      </c>
      <c r="AN1064" s="246" t="str">
        <f t="shared" si="978"/>
        <v/>
      </c>
      <c r="AO1064" s="247" t="str">
        <f t="shared" si="979"/>
        <v/>
      </c>
      <c r="AP1064" s="248" t="str">
        <f t="shared" si="980"/>
        <v/>
      </c>
      <c r="AQ1064" s="249" t="str">
        <f t="shared" si="981"/>
        <v/>
      </c>
      <c r="AR1064" s="250" t="str">
        <f t="shared" si="982"/>
        <v/>
      </c>
      <c r="AS1064" s="234"/>
      <c r="AY1064" s="385">
        <f t="shared" si="983"/>
        <v>0</v>
      </c>
      <c r="AZ1064" s="385">
        <f t="shared" si="950"/>
        <v>0</v>
      </c>
      <c r="BA1064" s="385">
        <f t="shared" si="984"/>
        <v>0</v>
      </c>
      <c r="BB1064" s="385">
        <f t="shared" si="951"/>
        <v>0</v>
      </c>
      <c r="BC1064" s="385">
        <f t="shared" si="952"/>
        <v>0</v>
      </c>
      <c r="BD1064" s="385">
        <f t="shared" si="953"/>
        <v>0</v>
      </c>
      <c r="BE1064" s="385">
        <f t="shared" si="954"/>
        <v>0</v>
      </c>
      <c r="BF1064" s="385">
        <f t="shared" si="955"/>
        <v>0</v>
      </c>
      <c r="BG1064" s="385">
        <f t="shared" si="956"/>
        <v>0</v>
      </c>
      <c r="BH1064" s="385">
        <f t="shared" si="957"/>
        <v>0</v>
      </c>
      <c r="BI1064" s="385">
        <f t="shared" si="958"/>
        <v>0</v>
      </c>
      <c r="BJ1064" s="385">
        <f t="shared" si="959"/>
        <v>0</v>
      </c>
      <c r="BK1064" s="385">
        <f t="shared" si="960"/>
        <v>0</v>
      </c>
      <c r="BL1064" s="385">
        <f t="shared" si="961"/>
        <v>0</v>
      </c>
      <c r="BM1064" s="385">
        <f t="shared" si="962"/>
        <v>0</v>
      </c>
      <c r="BN1064" s="385">
        <f t="shared" si="963"/>
        <v>0</v>
      </c>
      <c r="CK1064" s="239">
        <f t="shared" si="985"/>
        <v>0</v>
      </c>
      <c r="CL1064" s="239">
        <f t="shared" si="986"/>
        <v>0</v>
      </c>
    </row>
    <row r="1065" spans="3:90" x14ac:dyDescent="0.35">
      <c r="C1065" s="235"/>
      <c r="D1065" s="246" t="str">
        <f t="shared" si="964"/>
        <v/>
      </c>
      <c r="E1065" s="247" t="str">
        <f t="shared" si="965"/>
        <v/>
      </c>
      <c r="F1065" s="248" t="str">
        <f t="shared" si="966"/>
        <v/>
      </c>
      <c r="G1065" s="249" t="str">
        <f t="shared" si="967"/>
        <v/>
      </c>
      <c r="H1065" s="250" t="str">
        <f t="shared" si="968"/>
        <v/>
      </c>
      <c r="I1065" s="386" t="str">
        <f t="shared" si="929"/>
        <v/>
      </c>
      <c r="J1065" s="387" t="str">
        <f t="shared" si="930"/>
        <v/>
      </c>
      <c r="K1065" s="388" t="str">
        <f t="shared" si="931"/>
        <v/>
      </c>
      <c r="L1065" s="389" t="str">
        <f t="shared" si="932"/>
        <v/>
      </c>
      <c r="M1065" s="250" t="str">
        <f t="shared" si="933"/>
        <v/>
      </c>
      <c r="N1065" s="246" t="b">
        <f t="shared" si="969"/>
        <v>0</v>
      </c>
      <c r="O1065" s="246" t="b">
        <f t="shared" si="970"/>
        <v>0</v>
      </c>
      <c r="P1065" s="246" t="b">
        <f t="shared" si="971"/>
        <v>0</v>
      </c>
      <c r="Q1065" s="246" t="b">
        <f t="shared" si="972"/>
        <v>0</v>
      </c>
      <c r="R1065" s="246" t="str">
        <f t="shared" si="973"/>
        <v>No</v>
      </c>
      <c r="S1065" s="247" t="b">
        <f t="shared" si="934"/>
        <v>0</v>
      </c>
      <c r="T1065" s="247" t="b">
        <f t="shared" si="935"/>
        <v>0</v>
      </c>
      <c r="U1065" s="247" t="b">
        <f t="shared" si="936"/>
        <v>0</v>
      </c>
      <c r="V1065" s="247" t="b">
        <f t="shared" si="937"/>
        <v>0</v>
      </c>
      <c r="W1065" s="247" t="str">
        <f t="shared" si="974"/>
        <v>No</v>
      </c>
      <c r="X1065" s="248" t="b">
        <f t="shared" si="938"/>
        <v>0</v>
      </c>
      <c r="Y1065" s="248" t="b">
        <f t="shared" si="939"/>
        <v>0</v>
      </c>
      <c r="Z1065" s="248" t="b">
        <f t="shared" si="940"/>
        <v>0</v>
      </c>
      <c r="AA1065" s="248" t="b">
        <f t="shared" si="941"/>
        <v>0</v>
      </c>
      <c r="AB1065" s="248" t="str">
        <f t="shared" si="975"/>
        <v>No</v>
      </c>
      <c r="AC1065" s="249" t="b">
        <f t="shared" si="942"/>
        <v>0</v>
      </c>
      <c r="AD1065" s="249" t="b">
        <f t="shared" si="943"/>
        <v>0</v>
      </c>
      <c r="AE1065" s="249" t="b">
        <f t="shared" si="944"/>
        <v>0</v>
      </c>
      <c r="AF1065" s="249" t="b">
        <f t="shared" si="945"/>
        <v>0</v>
      </c>
      <c r="AG1065" s="249" t="str">
        <f t="shared" si="976"/>
        <v>No</v>
      </c>
      <c r="AH1065" s="250" t="b">
        <f t="shared" si="946"/>
        <v>0</v>
      </c>
      <c r="AI1065" s="250" t="b">
        <f t="shared" si="947"/>
        <v>0</v>
      </c>
      <c r="AJ1065" s="250" t="b">
        <f t="shared" si="948"/>
        <v>0</v>
      </c>
      <c r="AK1065" s="250" t="b">
        <f t="shared" si="949"/>
        <v>0</v>
      </c>
      <c r="AL1065" s="250" t="str">
        <f t="shared" si="977"/>
        <v>No</v>
      </c>
      <c r="AN1065" s="246" t="str">
        <f t="shared" si="978"/>
        <v/>
      </c>
      <c r="AO1065" s="247" t="str">
        <f t="shared" si="979"/>
        <v/>
      </c>
      <c r="AP1065" s="248" t="str">
        <f t="shared" si="980"/>
        <v/>
      </c>
      <c r="AQ1065" s="249" t="str">
        <f t="shared" si="981"/>
        <v/>
      </c>
      <c r="AR1065" s="250" t="str">
        <f t="shared" si="982"/>
        <v/>
      </c>
      <c r="AS1065" s="234"/>
      <c r="AY1065" s="385">
        <f t="shared" si="983"/>
        <v>0</v>
      </c>
      <c r="AZ1065" s="385">
        <f t="shared" si="950"/>
        <v>0</v>
      </c>
      <c r="BA1065" s="385">
        <f t="shared" si="984"/>
        <v>0</v>
      </c>
      <c r="BB1065" s="385">
        <f t="shared" si="951"/>
        <v>0</v>
      </c>
      <c r="BC1065" s="385">
        <f t="shared" si="952"/>
        <v>0</v>
      </c>
      <c r="BD1065" s="385">
        <f t="shared" si="953"/>
        <v>0</v>
      </c>
      <c r="BE1065" s="385">
        <f t="shared" si="954"/>
        <v>0</v>
      </c>
      <c r="BF1065" s="385">
        <f t="shared" si="955"/>
        <v>0</v>
      </c>
      <c r="BG1065" s="385">
        <f t="shared" si="956"/>
        <v>0</v>
      </c>
      <c r="BH1065" s="385">
        <f t="shared" si="957"/>
        <v>0</v>
      </c>
      <c r="BI1065" s="385">
        <f t="shared" si="958"/>
        <v>0</v>
      </c>
      <c r="BJ1065" s="385">
        <f t="shared" si="959"/>
        <v>0</v>
      </c>
      <c r="BK1065" s="385">
        <f t="shared" si="960"/>
        <v>0</v>
      </c>
      <c r="BL1065" s="385">
        <f t="shared" si="961"/>
        <v>0</v>
      </c>
      <c r="BM1065" s="385">
        <f t="shared" si="962"/>
        <v>0</v>
      </c>
      <c r="BN1065" s="385">
        <f t="shared" si="963"/>
        <v>0</v>
      </c>
      <c r="CK1065" s="239">
        <f t="shared" si="985"/>
        <v>0</v>
      </c>
      <c r="CL1065" s="239">
        <f t="shared" si="986"/>
        <v>0</v>
      </c>
    </row>
    <row r="1066" spans="3:90" x14ac:dyDescent="0.35">
      <c r="C1066" s="235"/>
      <c r="D1066" s="246" t="str">
        <f t="shared" si="964"/>
        <v/>
      </c>
      <c r="E1066" s="247" t="str">
        <f t="shared" si="965"/>
        <v/>
      </c>
      <c r="F1066" s="248" t="str">
        <f t="shared" si="966"/>
        <v/>
      </c>
      <c r="G1066" s="249" t="str">
        <f t="shared" si="967"/>
        <v/>
      </c>
      <c r="H1066" s="250" t="str">
        <f t="shared" si="968"/>
        <v/>
      </c>
      <c r="I1066" s="386" t="str">
        <f t="shared" si="929"/>
        <v/>
      </c>
      <c r="J1066" s="387" t="str">
        <f t="shared" si="930"/>
        <v/>
      </c>
      <c r="K1066" s="388" t="str">
        <f t="shared" si="931"/>
        <v/>
      </c>
      <c r="L1066" s="389" t="str">
        <f t="shared" si="932"/>
        <v/>
      </c>
      <c r="M1066" s="250" t="str">
        <f t="shared" si="933"/>
        <v/>
      </c>
      <c r="N1066" s="246" t="b">
        <f t="shared" si="969"/>
        <v>0</v>
      </c>
      <c r="O1066" s="246" t="b">
        <f t="shared" si="970"/>
        <v>0</v>
      </c>
      <c r="P1066" s="246" t="b">
        <f t="shared" si="971"/>
        <v>0</v>
      </c>
      <c r="Q1066" s="246" t="b">
        <f t="shared" si="972"/>
        <v>0</v>
      </c>
      <c r="R1066" s="246" t="str">
        <f t="shared" si="973"/>
        <v>No</v>
      </c>
      <c r="S1066" s="247" t="b">
        <f t="shared" si="934"/>
        <v>0</v>
      </c>
      <c r="T1066" s="247" t="b">
        <f t="shared" si="935"/>
        <v>0</v>
      </c>
      <c r="U1066" s="247" t="b">
        <f t="shared" si="936"/>
        <v>0</v>
      </c>
      <c r="V1066" s="247" t="b">
        <f t="shared" si="937"/>
        <v>0</v>
      </c>
      <c r="W1066" s="247" t="str">
        <f t="shared" si="974"/>
        <v>No</v>
      </c>
      <c r="X1066" s="248" t="b">
        <f t="shared" si="938"/>
        <v>0</v>
      </c>
      <c r="Y1066" s="248" t="b">
        <f t="shared" si="939"/>
        <v>0</v>
      </c>
      <c r="Z1066" s="248" t="b">
        <f t="shared" si="940"/>
        <v>0</v>
      </c>
      <c r="AA1066" s="248" t="b">
        <f t="shared" si="941"/>
        <v>0</v>
      </c>
      <c r="AB1066" s="248" t="str">
        <f t="shared" si="975"/>
        <v>No</v>
      </c>
      <c r="AC1066" s="249" t="b">
        <f t="shared" si="942"/>
        <v>0</v>
      </c>
      <c r="AD1066" s="249" t="b">
        <f t="shared" si="943"/>
        <v>0</v>
      </c>
      <c r="AE1066" s="249" t="b">
        <f t="shared" si="944"/>
        <v>0</v>
      </c>
      <c r="AF1066" s="249" t="b">
        <f t="shared" si="945"/>
        <v>0</v>
      </c>
      <c r="AG1066" s="249" t="str">
        <f t="shared" si="976"/>
        <v>No</v>
      </c>
      <c r="AH1066" s="250" t="b">
        <f t="shared" si="946"/>
        <v>0</v>
      </c>
      <c r="AI1066" s="250" t="b">
        <f t="shared" si="947"/>
        <v>0</v>
      </c>
      <c r="AJ1066" s="250" t="b">
        <f t="shared" si="948"/>
        <v>0</v>
      </c>
      <c r="AK1066" s="250" t="b">
        <f t="shared" si="949"/>
        <v>0</v>
      </c>
      <c r="AL1066" s="250" t="str">
        <f t="shared" si="977"/>
        <v>No</v>
      </c>
      <c r="AN1066" s="246" t="str">
        <f t="shared" si="978"/>
        <v/>
      </c>
      <c r="AO1066" s="247" t="str">
        <f t="shared" si="979"/>
        <v/>
      </c>
      <c r="AP1066" s="248" t="str">
        <f t="shared" si="980"/>
        <v/>
      </c>
      <c r="AQ1066" s="249" t="str">
        <f t="shared" si="981"/>
        <v/>
      </c>
      <c r="AR1066" s="250" t="str">
        <f t="shared" si="982"/>
        <v/>
      </c>
      <c r="AS1066" s="234"/>
      <c r="AY1066" s="385">
        <f t="shared" si="983"/>
        <v>0</v>
      </c>
      <c r="AZ1066" s="385">
        <f t="shared" si="950"/>
        <v>0</v>
      </c>
      <c r="BA1066" s="385">
        <f t="shared" si="984"/>
        <v>0</v>
      </c>
      <c r="BB1066" s="385">
        <f t="shared" si="951"/>
        <v>0</v>
      </c>
      <c r="BC1066" s="385">
        <f t="shared" si="952"/>
        <v>0</v>
      </c>
      <c r="BD1066" s="385">
        <f t="shared" si="953"/>
        <v>0</v>
      </c>
      <c r="BE1066" s="385">
        <f t="shared" si="954"/>
        <v>0</v>
      </c>
      <c r="BF1066" s="385">
        <f t="shared" si="955"/>
        <v>0</v>
      </c>
      <c r="BG1066" s="385">
        <f t="shared" si="956"/>
        <v>0</v>
      </c>
      <c r="BH1066" s="385">
        <f t="shared" si="957"/>
        <v>0</v>
      </c>
      <c r="BI1066" s="385">
        <f t="shared" si="958"/>
        <v>0</v>
      </c>
      <c r="BJ1066" s="385">
        <f t="shared" si="959"/>
        <v>0</v>
      </c>
      <c r="BK1066" s="385">
        <f t="shared" si="960"/>
        <v>0</v>
      </c>
      <c r="BL1066" s="385">
        <f t="shared" si="961"/>
        <v>0</v>
      </c>
      <c r="BM1066" s="385">
        <f t="shared" si="962"/>
        <v>0</v>
      </c>
      <c r="BN1066" s="385">
        <f t="shared" si="963"/>
        <v>0</v>
      </c>
      <c r="CK1066" s="239">
        <f t="shared" si="985"/>
        <v>0</v>
      </c>
      <c r="CL1066" s="239">
        <f t="shared" si="986"/>
        <v>0</v>
      </c>
    </row>
    <row r="1067" spans="3:90" x14ac:dyDescent="0.35">
      <c r="C1067" s="235"/>
      <c r="D1067" s="246" t="str">
        <f t="shared" si="964"/>
        <v/>
      </c>
      <c r="E1067" s="247" t="str">
        <f t="shared" si="965"/>
        <v/>
      </c>
      <c r="F1067" s="248" t="str">
        <f t="shared" si="966"/>
        <v/>
      </c>
      <c r="G1067" s="249" t="str">
        <f t="shared" si="967"/>
        <v/>
      </c>
      <c r="H1067" s="250" t="str">
        <f t="shared" si="968"/>
        <v/>
      </c>
      <c r="I1067" s="386" t="str">
        <f t="shared" si="929"/>
        <v/>
      </c>
      <c r="J1067" s="387" t="str">
        <f t="shared" si="930"/>
        <v/>
      </c>
      <c r="K1067" s="388" t="str">
        <f t="shared" si="931"/>
        <v/>
      </c>
      <c r="L1067" s="389" t="str">
        <f t="shared" si="932"/>
        <v/>
      </c>
      <c r="M1067" s="250" t="str">
        <f t="shared" si="933"/>
        <v/>
      </c>
      <c r="N1067" s="246" t="b">
        <f t="shared" si="969"/>
        <v>0</v>
      </c>
      <c r="O1067" s="246" t="b">
        <f t="shared" si="970"/>
        <v>0</v>
      </c>
      <c r="P1067" s="246" t="b">
        <f t="shared" si="971"/>
        <v>0</v>
      </c>
      <c r="Q1067" s="246" t="b">
        <f t="shared" si="972"/>
        <v>0</v>
      </c>
      <c r="R1067" s="246" t="str">
        <f t="shared" si="973"/>
        <v>No</v>
      </c>
      <c r="S1067" s="247" t="b">
        <f t="shared" si="934"/>
        <v>0</v>
      </c>
      <c r="T1067" s="247" t="b">
        <f t="shared" si="935"/>
        <v>0</v>
      </c>
      <c r="U1067" s="247" t="b">
        <f t="shared" si="936"/>
        <v>0</v>
      </c>
      <c r="V1067" s="247" t="b">
        <f t="shared" si="937"/>
        <v>0</v>
      </c>
      <c r="W1067" s="247" t="str">
        <f t="shared" si="974"/>
        <v>No</v>
      </c>
      <c r="X1067" s="248" t="b">
        <f t="shared" si="938"/>
        <v>0</v>
      </c>
      <c r="Y1067" s="248" t="b">
        <f t="shared" si="939"/>
        <v>0</v>
      </c>
      <c r="Z1067" s="248" t="b">
        <f t="shared" si="940"/>
        <v>0</v>
      </c>
      <c r="AA1067" s="248" t="b">
        <f t="shared" si="941"/>
        <v>0</v>
      </c>
      <c r="AB1067" s="248" t="str">
        <f t="shared" si="975"/>
        <v>No</v>
      </c>
      <c r="AC1067" s="249" t="b">
        <f t="shared" si="942"/>
        <v>0</v>
      </c>
      <c r="AD1067" s="249" t="b">
        <f t="shared" si="943"/>
        <v>0</v>
      </c>
      <c r="AE1067" s="249" t="b">
        <f t="shared" si="944"/>
        <v>0</v>
      </c>
      <c r="AF1067" s="249" t="b">
        <f t="shared" si="945"/>
        <v>0</v>
      </c>
      <c r="AG1067" s="249" t="str">
        <f t="shared" si="976"/>
        <v>No</v>
      </c>
      <c r="AH1067" s="250" t="b">
        <f t="shared" si="946"/>
        <v>0</v>
      </c>
      <c r="AI1067" s="250" t="b">
        <f t="shared" si="947"/>
        <v>0</v>
      </c>
      <c r="AJ1067" s="250" t="b">
        <f t="shared" si="948"/>
        <v>0</v>
      </c>
      <c r="AK1067" s="250" t="b">
        <f t="shared" si="949"/>
        <v>0</v>
      </c>
      <c r="AL1067" s="250" t="str">
        <f t="shared" si="977"/>
        <v>No</v>
      </c>
      <c r="AN1067" s="246" t="str">
        <f t="shared" si="978"/>
        <v/>
      </c>
      <c r="AO1067" s="247" t="str">
        <f t="shared" si="979"/>
        <v/>
      </c>
      <c r="AP1067" s="248" t="str">
        <f t="shared" si="980"/>
        <v/>
      </c>
      <c r="AQ1067" s="249" t="str">
        <f t="shared" si="981"/>
        <v/>
      </c>
      <c r="AR1067" s="250" t="str">
        <f t="shared" si="982"/>
        <v/>
      </c>
      <c r="AS1067" s="234"/>
      <c r="AY1067" s="385">
        <f t="shared" si="983"/>
        <v>0</v>
      </c>
      <c r="AZ1067" s="385">
        <f t="shared" si="950"/>
        <v>0</v>
      </c>
      <c r="BA1067" s="385">
        <f t="shared" si="984"/>
        <v>0</v>
      </c>
      <c r="BB1067" s="385">
        <f t="shared" si="951"/>
        <v>0</v>
      </c>
      <c r="BC1067" s="385">
        <f t="shared" si="952"/>
        <v>0</v>
      </c>
      <c r="BD1067" s="385">
        <f t="shared" si="953"/>
        <v>0</v>
      </c>
      <c r="BE1067" s="385">
        <f t="shared" si="954"/>
        <v>0</v>
      </c>
      <c r="BF1067" s="385">
        <f t="shared" si="955"/>
        <v>0</v>
      </c>
      <c r="BG1067" s="385">
        <f t="shared" si="956"/>
        <v>0</v>
      </c>
      <c r="BH1067" s="385">
        <f t="shared" si="957"/>
        <v>0</v>
      </c>
      <c r="BI1067" s="385">
        <f t="shared" si="958"/>
        <v>0</v>
      </c>
      <c r="BJ1067" s="385">
        <f t="shared" si="959"/>
        <v>0</v>
      </c>
      <c r="BK1067" s="385">
        <f t="shared" si="960"/>
        <v>0</v>
      </c>
      <c r="BL1067" s="385">
        <f t="shared" si="961"/>
        <v>0</v>
      </c>
      <c r="BM1067" s="385">
        <f t="shared" si="962"/>
        <v>0</v>
      </c>
      <c r="BN1067" s="385">
        <f t="shared" si="963"/>
        <v>0</v>
      </c>
      <c r="CK1067" s="239">
        <f t="shared" si="985"/>
        <v>0</v>
      </c>
      <c r="CL1067" s="239">
        <f t="shared" si="986"/>
        <v>0</v>
      </c>
    </row>
    <row r="1068" spans="3:90" x14ac:dyDescent="0.35">
      <c r="C1068" s="235"/>
      <c r="D1068" s="246" t="str">
        <f t="shared" si="964"/>
        <v/>
      </c>
      <c r="E1068" s="247" t="str">
        <f t="shared" si="965"/>
        <v/>
      </c>
      <c r="F1068" s="248" t="str">
        <f t="shared" si="966"/>
        <v/>
      </c>
      <c r="G1068" s="249" t="str">
        <f t="shared" si="967"/>
        <v/>
      </c>
      <c r="H1068" s="250" t="str">
        <f t="shared" si="968"/>
        <v/>
      </c>
      <c r="I1068" s="386" t="str">
        <f t="shared" si="929"/>
        <v/>
      </c>
      <c r="J1068" s="387" t="str">
        <f t="shared" si="930"/>
        <v/>
      </c>
      <c r="K1068" s="388" t="str">
        <f t="shared" si="931"/>
        <v/>
      </c>
      <c r="L1068" s="389" t="str">
        <f t="shared" si="932"/>
        <v/>
      </c>
      <c r="M1068" s="250" t="str">
        <f t="shared" si="933"/>
        <v/>
      </c>
      <c r="N1068" s="246" t="b">
        <f t="shared" si="969"/>
        <v>0</v>
      </c>
      <c r="O1068" s="246" t="b">
        <f t="shared" si="970"/>
        <v>0</v>
      </c>
      <c r="P1068" s="246" t="b">
        <f t="shared" si="971"/>
        <v>0</v>
      </c>
      <c r="Q1068" s="246" t="b">
        <f t="shared" si="972"/>
        <v>0</v>
      </c>
      <c r="R1068" s="246" t="str">
        <f t="shared" si="973"/>
        <v>No</v>
      </c>
      <c r="S1068" s="247" t="b">
        <f t="shared" si="934"/>
        <v>0</v>
      </c>
      <c r="T1068" s="247" t="b">
        <f t="shared" si="935"/>
        <v>0</v>
      </c>
      <c r="U1068" s="247" t="b">
        <f t="shared" si="936"/>
        <v>0</v>
      </c>
      <c r="V1068" s="247" t="b">
        <f t="shared" si="937"/>
        <v>0</v>
      </c>
      <c r="W1068" s="247" t="str">
        <f t="shared" si="974"/>
        <v>No</v>
      </c>
      <c r="X1068" s="248" t="b">
        <f t="shared" si="938"/>
        <v>0</v>
      </c>
      <c r="Y1068" s="248" t="b">
        <f t="shared" si="939"/>
        <v>0</v>
      </c>
      <c r="Z1068" s="248" t="b">
        <f t="shared" si="940"/>
        <v>0</v>
      </c>
      <c r="AA1068" s="248" t="b">
        <f t="shared" si="941"/>
        <v>0</v>
      </c>
      <c r="AB1068" s="248" t="str">
        <f t="shared" si="975"/>
        <v>No</v>
      </c>
      <c r="AC1068" s="249" t="b">
        <f t="shared" si="942"/>
        <v>0</v>
      </c>
      <c r="AD1068" s="249" t="b">
        <f t="shared" si="943"/>
        <v>0</v>
      </c>
      <c r="AE1068" s="249" t="b">
        <f t="shared" si="944"/>
        <v>0</v>
      </c>
      <c r="AF1068" s="249" t="b">
        <f t="shared" si="945"/>
        <v>0</v>
      </c>
      <c r="AG1068" s="249" t="str">
        <f t="shared" si="976"/>
        <v>No</v>
      </c>
      <c r="AH1068" s="250" t="b">
        <f t="shared" si="946"/>
        <v>0</v>
      </c>
      <c r="AI1068" s="250" t="b">
        <f t="shared" si="947"/>
        <v>0</v>
      </c>
      <c r="AJ1068" s="250" t="b">
        <f t="shared" si="948"/>
        <v>0</v>
      </c>
      <c r="AK1068" s="250" t="b">
        <f t="shared" si="949"/>
        <v>0</v>
      </c>
      <c r="AL1068" s="250" t="str">
        <f t="shared" si="977"/>
        <v>No</v>
      </c>
      <c r="AN1068" s="246" t="str">
        <f t="shared" si="978"/>
        <v/>
      </c>
      <c r="AO1068" s="247" t="str">
        <f t="shared" si="979"/>
        <v/>
      </c>
      <c r="AP1068" s="248" t="str">
        <f t="shared" si="980"/>
        <v/>
      </c>
      <c r="AQ1068" s="249" t="str">
        <f t="shared" si="981"/>
        <v/>
      </c>
      <c r="AR1068" s="250" t="str">
        <f t="shared" si="982"/>
        <v/>
      </c>
      <c r="AS1068" s="234"/>
      <c r="AY1068" s="385">
        <f t="shared" si="983"/>
        <v>0</v>
      </c>
      <c r="AZ1068" s="385">
        <f t="shared" si="950"/>
        <v>0</v>
      </c>
      <c r="BA1068" s="385">
        <f t="shared" si="984"/>
        <v>0</v>
      </c>
      <c r="BB1068" s="385">
        <f t="shared" si="951"/>
        <v>0</v>
      </c>
      <c r="BC1068" s="385">
        <f t="shared" si="952"/>
        <v>0</v>
      </c>
      <c r="BD1068" s="385">
        <f t="shared" si="953"/>
        <v>0</v>
      </c>
      <c r="BE1068" s="385">
        <f t="shared" si="954"/>
        <v>0</v>
      </c>
      <c r="BF1068" s="385">
        <f t="shared" si="955"/>
        <v>0</v>
      </c>
      <c r="BG1068" s="385">
        <f t="shared" si="956"/>
        <v>0</v>
      </c>
      <c r="BH1068" s="385">
        <f t="shared" si="957"/>
        <v>0</v>
      </c>
      <c r="BI1068" s="385">
        <f t="shared" si="958"/>
        <v>0</v>
      </c>
      <c r="BJ1068" s="385">
        <f t="shared" si="959"/>
        <v>0</v>
      </c>
      <c r="BK1068" s="385">
        <f t="shared" si="960"/>
        <v>0</v>
      </c>
      <c r="BL1068" s="385">
        <f t="shared" si="961"/>
        <v>0</v>
      </c>
      <c r="BM1068" s="385">
        <f t="shared" si="962"/>
        <v>0</v>
      </c>
      <c r="BN1068" s="385">
        <f t="shared" si="963"/>
        <v>0</v>
      </c>
      <c r="CK1068" s="239">
        <f t="shared" si="985"/>
        <v>0</v>
      </c>
      <c r="CL1068" s="239">
        <f t="shared" si="986"/>
        <v>0</v>
      </c>
    </row>
    <row r="1069" spans="3:90" x14ac:dyDescent="0.35">
      <c r="C1069" s="235"/>
      <c r="D1069" s="246" t="str">
        <f t="shared" si="964"/>
        <v/>
      </c>
      <c r="E1069" s="247" t="str">
        <f t="shared" si="965"/>
        <v/>
      </c>
      <c r="F1069" s="248" t="str">
        <f t="shared" si="966"/>
        <v/>
      </c>
      <c r="G1069" s="249" t="str">
        <f t="shared" si="967"/>
        <v/>
      </c>
      <c r="H1069" s="250" t="str">
        <f t="shared" si="968"/>
        <v/>
      </c>
      <c r="I1069" s="386" t="str">
        <f t="shared" si="929"/>
        <v/>
      </c>
      <c r="J1069" s="387" t="str">
        <f t="shared" si="930"/>
        <v/>
      </c>
      <c r="K1069" s="388" t="str">
        <f t="shared" si="931"/>
        <v/>
      </c>
      <c r="L1069" s="389" t="str">
        <f t="shared" si="932"/>
        <v/>
      </c>
      <c r="M1069" s="250" t="str">
        <f t="shared" si="933"/>
        <v/>
      </c>
      <c r="N1069" s="246" t="b">
        <f t="shared" si="969"/>
        <v>0</v>
      </c>
      <c r="O1069" s="246" t="b">
        <f t="shared" si="970"/>
        <v>0</v>
      </c>
      <c r="P1069" s="246" t="b">
        <f t="shared" si="971"/>
        <v>0</v>
      </c>
      <c r="Q1069" s="246" t="b">
        <f t="shared" si="972"/>
        <v>0</v>
      </c>
      <c r="R1069" s="246" t="str">
        <f t="shared" si="973"/>
        <v>No</v>
      </c>
      <c r="S1069" s="247" t="b">
        <f t="shared" si="934"/>
        <v>0</v>
      </c>
      <c r="T1069" s="247" t="b">
        <f t="shared" si="935"/>
        <v>0</v>
      </c>
      <c r="U1069" s="247" t="b">
        <f t="shared" si="936"/>
        <v>0</v>
      </c>
      <c r="V1069" s="247" t="b">
        <f t="shared" si="937"/>
        <v>0</v>
      </c>
      <c r="W1069" s="247" t="str">
        <f t="shared" si="974"/>
        <v>No</v>
      </c>
      <c r="X1069" s="248" t="b">
        <f t="shared" si="938"/>
        <v>0</v>
      </c>
      <c r="Y1069" s="248" t="b">
        <f t="shared" si="939"/>
        <v>0</v>
      </c>
      <c r="Z1069" s="248" t="b">
        <f t="shared" si="940"/>
        <v>0</v>
      </c>
      <c r="AA1069" s="248" t="b">
        <f t="shared" si="941"/>
        <v>0</v>
      </c>
      <c r="AB1069" s="248" t="str">
        <f t="shared" si="975"/>
        <v>No</v>
      </c>
      <c r="AC1069" s="249" t="b">
        <f t="shared" si="942"/>
        <v>0</v>
      </c>
      <c r="AD1069" s="249" t="b">
        <f t="shared" si="943"/>
        <v>0</v>
      </c>
      <c r="AE1069" s="249" t="b">
        <f t="shared" si="944"/>
        <v>0</v>
      </c>
      <c r="AF1069" s="249" t="b">
        <f t="shared" si="945"/>
        <v>0</v>
      </c>
      <c r="AG1069" s="249" t="str">
        <f t="shared" si="976"/>
        <v>No</v>
      </c>
      <c r="AH1069" s="250" t="b">
        <f t="shared" si="946"/>
        <v>0</v>
      </c>
      <c r="AI1069" s="250" t="b">
        <f t="shared" si="947"/>
        <v>0</v>
      </c>
      <c r="AJ1069" s="250" t="b">
        <f t="shared" si="948"/>
        <v>0</v>
      </c>
      <c r="AK1069" s="250" t="b">
        <f t="shared" si="949"/>
        <v>0</v>
      </c>
      <c r="AL1069" s="250" t="str">
        <f t="shared" si="977"/>
        <v>No</v>
      </c>
      <c r="AN1069" s="246" t="str">
        <f t="shared" si="978"/>
        <v/>
      </c>
      <c r="AO1069" s="247" t="str">
        <f t="shared" si="979"/>
        <v/>
      </c>
      <c r="AP1069" s="248" t="str">
        <f t="shared" si="980"/>
        <v/>
      </c>
      <c r="AQ1069" s="249" t="str">
        <f t="shared" si="981"/>
        <v/>
      </c>
      <c r="AR1069" s="250" t="str">
        <f t="shared" si="982"/>
        <v/>
      </c>
      <c r="AS1069" s="234"/>
      <c r="AY1069" s="385">
        <f t="shared" si="983"/>
        <v>0</v>
      </c>
      <c r="AZ1069" s="385">
        <f t="shared" si="950"/>
        <v>0</v>
      </c>
      <c r="BA1069" s="385">
        <f t="shared" si="984"/>
        <v>0</v>
      </c>
      <c r="BB1069" s="385">
        <f t="shared" si="951"/>
        <v>0</v>
      </c>
      <c r="BC1069" s="385">
        <f t="shared" si="952"/>
        <v>0</v>
      </c>
      <c r="BD1069" s="385">
        <f t="shared" si="953"/>
        <v>0</v>
      </c>
      <c r="BE1069" s="385">
        <f t="shared" si="954"/>
        <v>0</v>
      </c>
      <c r="BF1069" s="385">
        <f t="shared" si="955"/>
        <v>0</v>
      </c>
      <c r="BG1069" s="385">
        <f t="shared" si="956"/>
        <v>0</v>
      </c>
      <c r="BH1069" s="385">
        <f t="shared" si="957"/>
        <v>0</v>
      </c>
      <c r="BI1069" s="385">
        <f t="shared" si="958"/>
        <v>0</v>
      </c>
      <c r="BJ1069" s="385">
        <f t="shared" si="959"/>
        <v>0</v>
      </c>
      <c r="BK1069" s="385">
        <f t="shared" si="960"/>
        <v>0</v>
      </c>
      <c r="BL1069" s="385">
        <f t="shared" si="961"/>
        <v>0</v>
      </c>
      <c r="BM1069" s="385">
        <f t="shared" si="962"/>
        <v>0</v>
      </c>
      <c r="BN1069" s="385">
        <f t="shared" si="963"/>
        <v>0</v>
      </c>
      <c r="CK1069" s="239">
        <f t="shared" si="985"/>
        <v>0</v>
      </c>
      <c r="CL1069" s="239">
        <f t="shared" si="986"/>
        <v>0</v>
      </c>
    </row>
    <row r="1070" spans="3:90" x14ac:dyDescent="0.35">
      <c r="C1070" s="235"/>
      <c r="D1070" s="246" t="str">
        <f t="shared" si="964"/>
        <v/>
      </c>
      <c r="E1070" s="247" t="str">
        <f t="shared" si="965"/>
        <v/>
      </c>
      <c r="F1070" s="248" t="str">
        <f t="shared" si="966"/>
        <v/>
      </c>
      <c r="G1070" s="249" t="str">
        <f t="shared" si="967"/>
        <v/>
      </c>
      <c r="H1070" s="250" t="str">
        <f t="shared" si="968"/>
        <v/>
      </c>
      <c r="I1070" s="386" t="str">
        <f t="shared" si="929"/>
        <v/>
      </c>
      <c r="J1070" s="387" t="str">
        <f t="shared" si="930"/>
        <v/>
      </c>
      <c r="K1070" s="388" t="str">
        <f t="shared" si="931"/>
        <v/>
      </c>
      <c r="L1070" s="389" t="str">
        <f t="shared" si="932"/>
        <v/>
      </c>
      <c r="M1070" s="250" t="str">
        <f t="shared" si="933"/>
        <v/>
      </c>
      <c r="N1070" s="246" t="b">
        <f t="shared" si="969"/>
        <v>0</v>
      </c>
      <c r="O1070" s="246" t="b">
        <f t="shared" si="970"/>
        <v>0</v>
      </c>
      <c r="P1070" s="246" t="b">
        <f t="shared" si="971"/>
        <v>0</v>
      </c>
      <c r="Q1070" s="246" t="b">
        <f t="shared" si="972"/>
        <v>0</v>
      </c>
      <c r="R1070" s="246" t="str">
        <f t="shared" si="973"/>
        <v>No</v>
      </c>
      <c r="S1070" s="247" t="b">
        <f t="shared" si="934"/>
        <v>0</v>
      </c>
      <c r="T1070" s="247" t="b">
        <f t="shared" si="935"/>
        <v>0</v>
      </c>
      <c r="U1070" s="247" t="b">
        <f t="shared" si="936"/>
        <v>0</v>
      </c>
      <c r="V1070" s="247" t="b">
        <f t="shared" si="937"/>
        <v>0</v>
      </c>
      <c r="W1070" s="247" t="str">
        <f t="shared" si="974"/>
        <v>No</v>
      </c>
      <c r="X1070" s="248" t="b">
        <f t="shared" si="938"/>
        <v>0</v>
      </c>
      <c r="Y1070" s="248" t="b">
        <f t="shared" si="939"/>
        <v>0</v>
      </c>
      <c r="Z1070" s="248" t="b">
        <f t="shared" si="940"/>
        <v>0</v>
      </c>
      <c r="AA1070" s="248" t="b">
        <f t="shared" si="941"/>
        <v>0</v>
      </c>
      <c r="AB1070" s="248" t="str">
        <f t="shared" si="975"/>
        <v>No</v>
      </c>
      <c r="AC1070" s="249" t="b">
        <f t="shared" si="942"/>
        <v>0</v>
      </c>
      <c r="AD1070" s="249" t="b">
        <f t="shared" si="943"/>
        <v>0</v>
      </c>
      <c r="AE1070" s="249" t="b">
        <f t="shared" si="944"/>
        <v>0</v>
      </c>
      <c r="AF1070" s="249" t="b">
        <f t="shared" si="945"/>
        <v>0</v>
      </c>
      <c r="AG1070" s="249" t="str">
        <f t="shared" si="976"/>
        <v>No</v>
      </c>
      <c r="AH1070" s="250" t="b">
        <f t="shared" si="946"/>
        <v>0</v>
      </c>
      <c r="AI1070" s="250" t="b">
        <f t="shared" si="947"/>
        <v>0</v>
      </c>
      <c r="AJ1070" s="250" t="b">
        <f t="shared" si="948"/>
        <v>0</v>
      </c>
      <c r="AK1070" s="250" t="b">
        <f t="shared" si="949"/>
        <v>0</v>
      </c>
      <c r="AL1070" s="250" t="str">
        <f t="shared" si="977"/>
        <v>No</v>
      </c>
      <c r="AN1070" s="246" t="str">
        <f t="shared" si="978"/>
        <v/>
      </c>
      <c r="AO1070" s="247" t="str">
        <f t="shared" si="979"/>
        <v/>
      </c>
      <c r="AP1070" s="248" t="str">
        <f t="shared" si="980"/>
        <v/>
      </c>
      <c r="AQ1070" s="249" t="str">
        <f t="shared" si="981"/>
        <v/>
      </c>
      <c r="AR1070" s="250" t="str">
        <f t="shared" si="982"/>
        <v/>
      </c>
      <c r="AS1070" s="234"/>
      <c r="AY1070" s="385">
        <f t="shared" si="983"/>
        <v>0</v>
      </c>
      <c r="AZ1070" s="385">
        <f t="shared" si="950"/>
        <v>0</v>
      </c>
      <c r="BA1070" s="385">
        <f t="shared" si="984"/>
        <v>0</v>
      </c>
      <c r="BB1070" s="385">
        <f t="shared" si="951"/>
        <v>0</v>
      </c>
      <c r="BC1070" s="385">
        <f t="shared" si="952"/>
        <v>0</v>
      </c>
      <c r="BD1070" s="385">
        <f t="shared" si="953"/>
        <v>0</v>
      </c>
      <c r="BE1070" s="385">
        <f t="shared" si="954"/>
        <v>0</v>
      </c>
      <c r="BF1070" s="385">
        <f t="shared" si="955"/>
        <v>0</v>
      </c>
      <c r="BG1070" s="385">
        <f t="shared" si="956"/>
        <v>0</v>
      </c>
      <c r="BH1070" s="385">
        <f t="shared" si="957"/>
        <v>0</v>
      </c>
      <c r="BI1070" s="385">
        <f t="shared" si="958"/>
        <v>0</v>
      </c>
      <c r="BJ1070" s="385">
        <f t="shared" si="959"/>
        <v>0</v>
      </c>
      <c r="BK1070" s="385">
        <f t="shared" si="960"/>
        <v>0</v>
      </c>
      <c r="BL1070" s="385">
        <f t="shared" si="961"/>
        <v>0</v>
      </c>
      <c r="BM1070" s="385">
        <f t="shared" si="962"/>
        <v>0</v>
      </c>
      <c r="BN1070" s="385">
        <f t="shared" si="963"/>
        <v>0</v>
      </c>
      <c r="CK1070" s="239">
        <f t="shared" si="985"/>
        <v>0</v>
      </c>
      <c r="CL1070" s="239">
        <f t="shared" si="986"/>
        <v>0</v>
      </c>
    </row>
    <row r="1071" spans="3:90" x14ac:dyDescent="0.35">
      <c r="C1071" s="235"/>
      <c r="D1071" s="246" t="str">
        <f t="shared" si="964"/>
        <v/>
      </c>
      <c r="E1071" s="247" t="str">
        <f t="shared" si="965"/>
        <v/>
      </c>
      <c r="F1071" s="248" t="str">
        <f t="shared" si="966"/>
        <v/>
      </c>
      <c r="G1071" s="249" t="str">
        <f t="shared" si="967"/>
        <v/>
      </c>
      <c r="H1071" s="250" t="str">
        <f t="shared" si="968"/>
        <v/>
      </c>
      <c r="I1071" s="386" t="str">
        <f t="shared" si="929"/>
        <v/>
      </c>
      <c r="J1071" s="387" t="str">
        <f t="shared" si="930"/>
        <v/>
      </c>
      <c r="K1071" s="388" t="str">
        <f t="shared" si="931"/>
        <v/>
      </c>
      <c r="L1071" s="389" t="str">
        <f t="shared" si="932"/>
        <v/>
      </c>
      <c r="M1071" s="250" t="str">
        <f t="shared" si="933"/>
        <v/>
      </c>
      <c r="N1071" s="246" t="b">
        <f t="shared" si="969"/>
        <v>0</v>
      </c>
      <c r="O1071" s="246" t="b">
        <f t="shared" si="970"/>
        <v>0</v>
      </c>
      <c r="P1071" s="246" t="b">
        <f t="shared" si="971"/>
        <v>0</v>
      </c>
      <c r="Q1071" s="246" t="b">
        <f t="shared" si="972"/>
        <v>0</v>
      </c>
      <c r="R1071" s="246" t="str">
        <f t="shared" si="973"/>
        <v>No</v>
      </c>
      <c r="S1071" s="247" t="b">
        <f t="shared" si="934"/>
        <v>0</v>
      </c>
      <c r="T1071" s="247" t="b">
        <f t="shared" si="935"/>
        <v>0</v>
      </c>
      <c r="U1071" s="247" t="b">
        <f t="shared" si="936"/>
        <v>0</v>
      </c>
      <c r="V1071" s="247" t="b">
        <f t="shared" si="937"/>
        <v>0</v>
      </c>
      <c r="W1071" s="247" t="str">
        <f t="shared" si="974"/>
        <v>No</v>
      </c>
      <c r="X1071" s="248" t="b">
        <f t="shared" si="938"/>
        <v>0</v>
      </c>
      <c r="Y1071" s="248" t="b">
        <f t="shared" si="939"/>
        <v>0</v>
      </c>
      <c r="Z1071" s="248" t="b">
        <f t="shared" si="940"/>
        <v>0</v>
      </c>
      <c r="AA1071" s="248" t="b">
        <f t="shared" si="941"/>
        <v>0</v>
      </c>
      <c r="AB1071" s="248" t="str">
        <f t="shared" si="975"/>
        <v>No</v>
      </c>
      <c r="AC1071" s="249" t="b">
        <f t="shared" si="942"/>
        <v>0</v>
      </c>
      <c r="AD1071" s="249" t="b">
        <f t="shared" si="943"/>
        <v>0</v>
      </c>
      <c r="AE1071" s="249" t="b">
        <f t="shared" si="944"/>
        <v>0</v>
      </c>
      <c r="AF1071" s="249" t="b">
        <f t="shared" si="945"/>
        <v>0</v>
      </c>
      <c r="AG1071" s="249" t="str">
        <f t="shared" si="976"/>
        <v>No</v>
      </c>
      <c r="AH1071" s="250" t="b">
        <f t="shared" si="946"/>
        <v>0</v>
      </c>
      <c r="AI1071" s="250" t="b">
        <f t="shared" si="947"/>
        <v>0</v>
      </c>
      <c r="AJ1071" s="250" t="b">
        <f t="shared" si="948"/>
        <v>0</v>
      </c>
      <c r="AK1071" s="250" t="b">
        <f t="shared" si="949"/>
        <v>0</v>
      </c>
      <c r="AL1071" s="250" t="str">
        <f t="shared" si="977"/>
        <v>No</v>
      </c>
      <c r="AN1071" s="246" t="str">
        <f t="shared" si="978"/>
        <v/>
      </c>
      <c r="AO1071" s="247" t="str">
        <f t="shared" si="979"/>
        <v/>
      </c>
      <c r="AP1071" s="248" t="str">
        <f t="shared" si="980"/>
        <v/>
      </c>
      <c r="AQ1071" s="249" t="str">
        <f t="shared" si="981"/>
        <v/>
      </c>
      <c r="AR1071" s="250" t="str">
        <f t="shared" si="982"/>
        <v/>
      </c>
      <c r="AS1071" s="234"/>
      <c r="AY1071" s="385">
        <f t="shared" si="983"/>
        <v>0</v>
      </c>
      <c r="AZ1071" s="385">
        <f t="shared" si="950"/>
        <v>0</v>
      </c>
      <c r="BA1071" s="385">
        <f t="shared" si="984"/>
        <v>0</v>
      </c>
      <c r="BB1071" s="385">
        <f t="shared" si="951"/>
        <v>0</v>
      </c>
      <c r="BC1071" s="385">
        <f t="shared" si="952"/>
        <v>0</v>
      </c>
      <c r="BD1071" s="385">
        <f t="shared" si="953"/>
        <v>0</v>
      </c>
      <c r="BE1071" s="385">
        <f t="shared" si="954"/>
        <v>0</v>
      </c>
      <c r="BF1071" s="385">
        <f t="shared" si="955"/>
        <v>0</v>
      </c>
      <c r="BG1071" s="385">
        <f t="shared" si="956"/>
        <v>0</v>
      </c>
      <c r="BH1071" s="385">
        <f t="shared" si="957"/>
        <v>0</v>
      </c>
      <c r="BI1071" s="385">
        <f t="shared" si="958"/>
        <v>0</v>
      </c>
      <c r="BJ1071" s="385">
        <f t="shared" si="959"/>
        <v>0</v>
      </c>
      <c r="BK1071" s="385">
        <f t="shared" si="960"/>
        <v>0</v>
      </c>
      <c r="BL1071" s="385">
        <f t="shared" si="961"/>
        <v>0</v>
      </c>
      <c r="BM1071" s="385">
        <f t="shared" si="962"/>
        <v>0</v>
      </c>
      <c r="BN1071" s="385">
        <f t="shared" si="963"/>
        <v>0</v>
      </c>
      <c r="CK1071" s="239">
        <f t="shared" si="985"/>
        <v>0</v>
      </c>
      <c r="CL1071" s="239">
        <f t="shared" si="986"/>
        <v>0</v>
      </c>
    </row>
    <row r="1072" spans="3:90" x14ac:dyDescent="0.35">
      <c r="C1072" s="235"/>
      <c r="D1072" s="246" t="str">
        <f t="shared" si="964"/>
        <v/>
      </c>
      <c r="E1072" s="247" t="str">
        <f t="shared" si="965"/>
        <v/>
      </c>
      <c r="F1072" s="248" t="str">
        <f t="shared" si="966"/>
        <v/>
      </c>
      <c r="G1072" s="249" t="str">
        <f t="shared" si="967"/>
        <v/>
      </c>
      <c r="H1072" s="250" t="str">
        <f t="shared" si="968"/>
        <v/>
      </c>
      <c r="I1072" s="386" t="str">
        <f t="shared" si="929"/>
        <v/>
      </c>
      <c r="J1072" s="387" t="str">
        <f t="shared" si="930"/>
        <v/>
      </c>
      <c r="K1072" s="388" t="str">
        <f t="shared" si="931"/>
        <v/>
      </c>
      <c r="L1072" s="389" t="str">
        <f t="shared" si="932"/>
        <v/>
      </c>
      <c r="M1072" s="250" t="str">
        <f t="shared" si="933"/>
        <v/>
      </c>
      <c r="N1072" s="246" t="b">
        <f t="shared" si="969"/>
        <v>0</v>
      </c>
      <c r="O1072" s="246" t="b">
        <f t="shared" si="970"/>
        <v>0</v>
      </c>
      <c r="P1072" s="246" t="b">
        <f t="shared" si="971"/>
        <v>0</v>
      </c>
      <c r="Q1072" s="246" t="b">
        <f t="shared" si="972"/>
        <v>0</v>
      </c>
      <c r="R1072" s="246" t="str">
        <f t="shared" si="973"/>
        <v>No</v>
      </c>
      <c r="S1072" s="247" t="b">
        <f t="shared" si="934"/>
        <v>0</v>
      </c>
      <c r="T1072" s="247" t="b">
        <f t="shared" si="935"/>
        <v>0</v>
      </c>
      <c r="U1072" s="247" t="b">
        <f t="shared" si="936"/>
        <v>0</v>
      </c>
      <c r="V1072" s="247" t="b">
        <f t="shared" si="937"/>
        <v>0</v>
      </c>
      <c r="W1072" s="247" t="str">
        <f t="shared" si="974"/>
        <v>No</v>
      </c>
      <c r="X1072" s="248" t="b">
        <f t="shared" si="938"/>
        <v>0</v>
      </c>
      <c r="Y1072" s="248" t="b">
        <f t="shared" si="939"/>
        <v>0</v>
      </c>
      <c r="Z1072" s="248" t="b">
        <f t="shared" si="940"/>
        <v>0</v>
      </c>
      <c r="AA1072" s="248" t="b">
        <f t="shared" si="941"/>
        <v>0</v>
      </c>
      <c r="AB1072" s="248" t="str">
        <f t="shared" si="975"/>
        <v>No</v>
      </c>
      <c r="AC1072" s="249" t="b">
        <f t="shared" si="942"/>
        <v>0</v>
      </c>
      <c r="AD1072" s="249" t="b">
        <f t="shared" si="943"/>
        <v>0</v>
      </c>
      <c r="AE1072" s="249" t="b">
        <f t="shared" si="944"/>
        <v>0</v>
      </c>
      <c r="AF1072" s="249" t="b">
        <f t="shared" si="945"/>
        <v>0</v>
      </c>
      <c r="AG1072" s="249" t="str">
        <f t="shared" si="976"/>
        <v>No</v>
      </c>
      <c r="AH1072" s="250" t="b">
        <f t="shared" si="946"/>
        <v>0</v>
      </c>
      <c r="AI1072" s="250" t="b">
        <f t="shared" si="947"/>
        <v>0</v>
      </c>
      <c r="AJ1072" s="250" t="b">
        <f t="shared" si="948"/>
        <v>0</v>
      </c>
      <c r="AK1072" s="250" t="b">
        <f t="shared" si="949"/>
        <v>0</v>
      </c>
      <c r="AL1072" s="250" t="str">
        <f t="shared" si="977"/>
        <v>No</v>
      </c>
      <c r="AN1072" s="246" t="str">
        <f t="shared" si="978"/>
        <v/>
      </c>
      <c r="AO1072" s="247" t="str">
        <f t="shared" si="979"/>
        <v/>
      </c>
      <c r="AP1072" s="248" t="str">
        <f t="shared" si="980"/>
        <v/>
      </c>
      <c r="AQ1072" s="249" t="str">
        <f t="shared" si="981"/>
        <v/>
      </c>
      <c r="AR1072" s="250" t="str">
        <f t="shared" si="982"/>
        <v/>
      </c>
      <c r="AS1072" s="234"/>
      <c r="AY1072" s="385">
        <f t="shared" si="983"/>
        <v>0</v>
      </c>
      <c r="AZ1072" s="385">
        <f t="shared" si="950"/>
        <v>0</v>
      </c>
      <c r="BA1072" s="385">
        <f t="shared" si="984"/>
        <v>0</v>
      </c>
      <c r="BB1072" s="385">
        <f t="shared" si="951"/>
        <v>0</v>
      </c>
      <c r="BC1072" s="385">
        <f t="shared" si="952"/>
        <v>0</v>
      </c>
      <c r="BD1072" s="385">
        <f t="shared" si="953"/>
        <v>0</v>
      </c>
      <c r="BE1072" s="385">
        <f t="shared" si="954"/>
        <v>0</v>
      </c>
      <c r="BF1072" s="385">
        <f t="shared" si="955"/>
        <v>0</v>
      </c>
      <c r="BG1072" s="385">
        <f t="shared" si="956"/>
        <v>0</v>
      </c>
      <c r="BH1072" s="385">
        <f t="shared" si="957"/>
        <v>0</v>
      </c>
      <c r="BI1072" s="385">
        <f t="shared" si="958"/>
        <v>0</v>
      </c>
      <c r="BJ1072" s="385">
        <f t="shared" si="959"/>
        <v>0</v>
      </c>
      <c r="BK1072" s="385">
        <f t="shared" si="960"/>
        <v>0</v>
      </c>
      <c r="BL1072" s="385">
        <f t="shared" si="961"/>
        <v>0</v>
      </c>
      <c r="BM1072" s="385">
        <f t="shared" si="962"/>
        <v>0</v>
      </c>
      <c r="BN1072" s="385">
        <f t="shared" si="963"/>
        <v>0</v>
      </c>
      <c r="CK1072" s="239">
        <f t="shared" si="985"/>
        <v>0</v>
      </c>
      <c r="CL1072" s="239">
        <f t="shared" si="986"/>
        <v>0</v>
      </c>
    </row>
    <row r="1073" spans="3:90" x14ac:dyDescent="0.35">
      <c r="C1073" s="235"/>
      <c r="D1073" s="246" t="str">
        <f t="shared" si="964"/>
        <v/>
      </c>
      <c r="E1073" s="247" t="str">
        <f t="shared" si="965"/>
        <v/>
      </c>
      <c r="F1073" s="248" t="str">
        <f t="shared" si="966"/>
        <v/>
      </c>
      <c r="G1073" s="249" t="str">
        <f t="shared" si="967"/>
        <v/>
      </c>
      <c r="H1073" s="250" t="str">
        <f t="shared" si="968"/>
        <v/>
      </c>
      <c r="I1073" s="386" t="str">
        <f t="shared" si="929"/>
        <v/>
      </c>
      <c r="J1073" s="387" t="str">
        <f t="shared" si="930"/>
        <v/>
      </c>
      <c r="K1073" s="388" t="str">
        <f t="shared" si="931"/>
        <v/>
      </c>
      <c r="L1073" s="389" t="str">
        <f t="shared" si="932"/>
        <v/>
      </c>
      <c r="M1073" s="250" t="str">
        <f t="shared" si="933"/>
        <v/>
      </c>
      <c r="N1073" s="246" t="b">
        <f t="shared" si="969"/>
        <v>0</v>
      </c>
      <c r="O1073" s="246" t="b">
        <f t="shared" si="970"/>
        <v>0</v>
      </c>
      <c r="P1073" s="246" t="b">
        <f t="shared" si="971"/>
        <v>0</v>
      </c>
      <c r="Q1073" s="246" t="b">
        <f t="shared" si="972"/>
        <v>0</v>
      </c>
      <c r="R1073" s="246" t="str">
        <f t="shared" si="973"/>
        <v>No</v>
      </c>
      <c r="S1073" s="247" t="b">
        <f t="shared" si="934"/>
        <v>0</v>
      </c>
      <c r="T1073" s="247" t="b">
        <f t="shared" si="935"/>
        <v>0</v>
      </c>
      <c r="U1073" s="247" t="b">
        <f t="shared" si="936"/>
        <v>0</v>
      </c>
      <c r="V1073" s="247" t="b">
        <f t="shared" si="937"/>
        <v>0</v>
      </c>
      <c r="W1073" s="247" t="str">
        <f t="shared" si="974"/>
        <v>No</v>
      </c>
      <c r="X1073" s="248" t="b">
        <f t="shared" si="938"/>
        <v>0</v>
      </c>
      <c r="Y1073" s="248" t="b">
        <f t="shared" si="939"/>
        <v>0</v>
      </c>
      <c r="Z1073" s="248" t="b">
        <f t="shared" si="940"/>
        <v>0</v>
      </c>
      <c r="AA1073" s="248" t="b">
        <f t="shared" si="941"/>
        <v>0</v>
      </c>
      <c r="AB1073" s="248" t="str">
        <f t="shared" si="975"/>
        <v>No</v>
      </c>
      <c r="AC1073" s="249" t="b">
        <f t="shared" si="942"/>
        <v>0</v>
      </c>
      <c r="AD1073" s="249" t="b">
        <f t="shared" si="943"/>
        <v>0</v>
      </c>
      <c r="AE1073" s="249" t="b">
        <f t="shared" si="944"/>
        <v>0</v>
      </c>
      <c r="AF1073" s="249" t="b">
        <f t="shared" si="945"/>
        <v>0</v>
      </c>
      <c r="AG1073" s="249" t="str">
        <f t="shared" si="976"/>
        <v>No</v>
      </c>
      <c r="AH1073" s="250" t="b">
        <f t="shared" si="946"/>
        <v>0</v>
      </c>
      <c r="AI1073" s="250" t="b">
        <f t="shared" si="947"/>
        <v>0</v>
      </c>
      <c r="AJ1073" s="250" t="b">
        <f t="shared" si="948"/>
        <v>0</v>
      </c>
      <c r="AK1073" s="250" t="b">
        <f t="shared" si="949"/>
        <v>0</v>
      </c>
      <c r="AL1073" s="250" t="str">
        <f t="shared" si="977"/>
        <v>No</v>
      </c>
      <c r="AN1073" s="246" t="str">
        <f t="shared" si="978"/>
        <v/>
      </c>
      <c r="AO1073" s="247" t="str">
        <f t="shared" si="979"/>
        <v/>
      </c>
      <c r="AP1073" s="248" t="str">
        <f t="shared" si="980"/>
        <v/>
      </c>
      <c r="AQ1073" s="249" t="str">
        <f t="shared" si="981"/>
        <v/>
      </c>
      <c r="AR1073" s="250" t="str">
        <f t="shared" si="982"/>
        <v/>
      </c>
      <c r="AS1073" s="234"/>
      <c r="AY1073" s="385">
        <f t="shared" si="983"/>
        <v>0</v>
      </c>
      <c r="AZ1073" s="385">
        <f t="shared" si="950"/>
        <v>0</v>
      </c>
      <c r="BA1073" s="385">
        <f t="shared" si="984"/>
        <v>0</v>
      </c>
      <c r="BB1073" s="385">
        <f t="shared" si="951"/>
        <v>0</v>
      </c>
      <c r="BC1073" s="385">
        <f t="shared" si="952"/>
        <v>0</v>
      </c>
      <c r="BD1073" s="385">
        <f t="shared" si="953"/>
        <v>0</v>
      </c>
      <c r="BE1073" s="385">
        <f t="shared" si="954"/>
        <v>0</v>
      </c>
      <c r="BF1073" s="385">
        <f t="shared" si="955"/>
        <v>0</v>
      </c>
      <c r="BG1073" s="385">
        <f t="shared" si="956"/>
        <v>0</v>
      </c>
      <c r="BH1073" s="385">
        <f t="shared" si="957"/>
        <v>0</v>
      </c>
      <c r="BI1073" s="385">
        <f t="shared" si="958"/>
        <v>0</v>
      </c>
      <c r="BJ1073" s="385">
        <f t="shared" si="959"/>
        <v>0</v>
      </c>
      <c r="BK1073" s="385">
        <f t="shared" si="960"/>
        <v>0</v>
      </c>
      <c r="BL1073" s="385">
        <f t="shared" si="961"/>
        <v>0</v>
      </c>
      <c r="BM1073" s="385">
        <f t="shared" si="962"/>
        <v>0</v>
      </c>
      <c r="BN1073" s="385">
        <f t="shared" si="963"/>
        <v>0</v>
      </c>
      <c r="CK1073" s="239">
        <f t="shared" si="985"/>
        <v>0</v>
      </c>
      <c r="CL1073" s="239">
        <f t="shared" si="986"/>
        <v>0</v>
      </c>
    </row>
    <row r="1074" spans="3:90" x14ac:dyDescent="0.35">
      <c r="C1074" s="235"/>
      <c r="D1074" s="246" t="str">
        <f t="shared" si="964"/>
        <v/>
      </c>
      <c r="E1074" s="247" t="str">
        <f t="shared" si="965"/>
        <v/>
      </c>
      <c r="F1074" s="248" t="str">
        <f t="shared" si="966"/>
        <v/>
      </c>
      <c r="G1074" s="249" t="str">
        <f t="shared" si="967"/>
        <v/>
      </c>
      <c r="H1074" s="250" t="str">
        <f t="shared" si="968"/>
        <v/>
      </c>
      <c r="I1074" s="386" t="str">
        <f t="shared" si="929"/>
        <v/>
      </c>
      <c r="J1074" s="387" t="str">
        <f t="shared" si="930"/>
        <v/>
      </c>
      <c r="K1074" s="388" t="str">
        <f t="shared" si="931"/>
        <v/>
      </c>
      <c r="L1074" s="389" t="str">
        <f t="shared" si="932"/>
        <v/>
      </c>
      <c r="M1074" s="250" t="str">
        <f t="shared" si="933"/>
        <v/>
      </c>
      <c r="N1074" s="246" t="b">
        <f t="shared" si="969"/>
        <v>0</v>
      </c>
      <c r="O1074" s="246" t="b">
        <f t="shared" si="970"/>
        <v>0</v>
      </c>
      <c r="P1074" s="246" t="b">
        <f t="shared" si="971"/>
        <v>0</v>
      </c>
      <c r="Q1074" s="246" t="b">
        <f t="shared" si="972"/>
        <v>0</v>
      </c>
      <c r="R1074" s="246" t="str">
        <f t="shared" si="973"/>
        <v>No</v>
      </c>
      <c r="S1074" s="247" t="b">
        <f t="shared" si="934"/>
        <v>0</v>
      </c>
      <c r="T1074" s="247" t="b">
        <f t="shared" si="935"/>
        <v>0</v>
      </c>
      <c r="U1074" s="247" t="b">
        <f t="shared" si="936"/>
        <v>0</v>
      </c>
      <c r="V1074" s="247" t="b">
        <f t="shared" si="937"/>
        <v>0</v>
      </c>
      <c r="W1074" s="247" t="str">
        <f t="shared" si="974"/>
        <v>No</v>
      </c>
      <c r="X1074" s="248" t="b">
        <f t="shared" si="938"/>
        <v>0</v>
      </c>
      <c r="Y1074" s="248" t="b">
        <f t="shared" si="939"/>
        <v>0</v>
      </c>
      <c r="Z1074" s="248" t="b">
        <f t="shared" si="940"/>
        <v>0</v>
      </c>
      <c r="AA1074" s="248" t="b">
        <f t="shared" si="941"/>
        <v>0</v>
      </c>
      <c r="AB1074" s="248" t="str">
        <f t="shared" si="975"/>
        <v>No</v>
      </c>
      <c r="AC1074" s="249" t="b">
        <f t="shared" si="942"/>
        <v>0</v>
      </c>
      <c r="AD1074" s="249" t="b">
        <f t="shared" si="943"/>
        <v>0</v>
      </c>
      <c r="AE1074" s="249" t="b">
        <f t="shared" si="944"/>
        <v>0</v>
      </c>
      <c r="AF1074" s="249" t="b">
        <f t="shared" si="945"/>
        <v>0</v>
      </c>
      <c r="AG1074" s="249" t="str">
        <f t="shared" si="976"/>
        <v>No</v>
      </c>
      <c r="AH1074" s="250" t="b">
        <f t="shared" si="946"/>
        <v>0</v>
      </c>
      <c r="AI1074" s="250" t="b">
        <f t="shared" si="947"/>
        <v>0</v>
      </c>
      <c r="AJ1074" s="250" t="b">
        <f t="shared" si="948"/>
        <v>0</v>
      </c>
      <c r="AK1074" s="250" t="b">
        <f t="shared" si="949"/>
        <v>0</v>
      </c>
      <c r="AL1074" s="250" t="str">
        <f t="shared" si="977"/>
        <v>No</v>
      </c>
      <c r="AN1074" s="246" t="str">
        <f t="shared" si="978"/>
        <v/>
      </c>
      <c r="AO1074" s="247" t="str">
        <f t="shared" si="979"/>
        <v/>
      </c>
      <c r="AP1074" s="248" t="str">
        <f t="shared" si="980"/>
        <v/>
      </c>
      <c r="AQ1074" s="249" t="str">
        <f t="shared" si="981"/>
        <v/>
      </c>
      <c r="AR1074" s="250" t="str">
        <f t="shared" si="982"/>
        <v/>
      </c>
      <c r="AS1074" s="234"/>
      <c r="AY1074" s="385">
        <f t="shared" si="983"/>
        <v>0</v>
      </c>
      <c r="AZ1074" s="385">
        <f t="shared" si="950"/>
        <v>0</v>
      </c>
      <c r="BA1074" s="385">
        <f t="shared" si="984"/>
        <v>0</v>
      </c>
      <c r="BB1074" s="385">
        <f t="shared" si="951"/>
        <v>0</v>
      </c>
      <c r="BC1074" s="385">
        <f t="shared" si="952"/>
        <v>0</v>
      </c>
      <c r="BD1074" s="385">
        <f t="shared" si="953"/>
        <v>0</v>
      </c>
      <c r="BE1074" s="385">
        <f t="shared" si="954"/>
        <v>0</v>
      </c>
      <c r="BF1074" s="385">
        <f t="shared" si="955"/>
        <v>0</v>
      </c>
      <c r="BG1074" s="385">
        <f t="shared" si="956"/>
        <v>0</v>
      </c>
      <c r="BH1074" s="385">
        <f t="shared" si="957"/>
        <v>0</v>
      </c>
      <c r="BI1074" s="385">
        <f t="shared" si="958"/>
        <v>0</v>
      </c>
      <c r="BJ1074" s="385">
        <f t="shared" si="959"/>
        <v>0</v>
      </c>
      <c r="BK1074" s="385">
        <f t="shared" si="960"/>
        <v>0</v>
      </c>
      <c r="BL1074" s="385">
        <f t="shared" si="961"/>
        <v>0</v>
      </c>
      <c r="BM1074" s="385">
        <f t="shared" si="962"/>
        <v>0</v>
      </c>
      <c r="BN1074" s="385">
        <f t="shared" si="963"/>
        <v>0</v>
      </c>
      <c r="CK1074" s="239">
        <f t="shared" si="985"/>
        <v>0</v>
      </c>
      <c r="CL1074" s="239">
        <f t="shared" si="986"/>
        <v>0</v>
      </c>
    </row>
    <row r="1075" spans="3:90" x14ac:dyDescent="0.35">
      <c r="C1075" s="235"/>
      <c r="D1075" s="246" t="str">
        <f t="shared" si="964"/>
        <v/>
      </c>
      <c r="E1075" s="247" t="str">
        <f t="shared" si="965"/>
        <v/>
      </c>
      <c r="F1075" s="248" t="str">
        <f t="shared" si="966"/>
        <v/>
      </c>
      <c r="G1075" s="249" t="str">
        <f t="shared" si="967"/>
        <v/>
      </c>
      <c r="H1075" s="250" t="str">
        <f t="shared" si="968"/>
        <v/>
      </c>
      <c r="I1075" s="386" t="str">
        <f t="shared" si="929"/>
        <v/>
      </c>
      <c r="J1075" s="387" t="str">
        <f t="shared" si="930"/>
        <v/>
      </c>
      <c r="K1075" s="388" t="str">
        <f t="shared" si="931"/>
        <v/>
      </c>
      <c r="L1075" s="389" t="str">
        <f t="shared" si="932"/>
        <v/>
      </c>
      <c r="M1075" s="250" t="str">
        <f t="shared" si="933"/>
        <v/>
      </c>
      <c r="N1075" s="246" t="b">
        <f t="shared" si="969"/>
        <v>0</v>
      </c>
      <c r="O1075" s="246" t="b">
        <f t="shared" si="970"/>
        <v>0</v>
      </c>
      <c r="P1075" s="246" t="b">
        <f t="shared" si="971"/>
        <v>0</v>
      </c>
      <c r="Q1075" s="246" t="b">
        <f t="shared" si="972"/>
        <v>0</v>
      </c>
      <c r="R1075" s="246" t="str">
        <f t="shared" si="973"/>
        <v>No</v>
      </c>
      <c r="S1075" s="247" t="b">
        <f t="shared" si="934"/>
        <v>0</v>
      </c>
      <c r="T1075" s="247" t="b">
        <f t="shared" si="935"/>
        <v>0</v>
      </c>
      <c r="U1075" s="247" t="b">
        <f t="shared" si="936"/>
        <v>0</v>
      </c>
      <c r="V1075" s="247" t="b">
        <f t="shared" si="937"/>
        <v>0</v>
      </c>
      <c r="W1075" s="247" t="str">
        <f t="shared" si="974"/>
        <v>No</v>
      </c>
      <c r="X1075" s="248" t="b">
        <f t="shared" si="938"/>
        <v>0</v>
      </c>
      <c r="Y1075" s="248" t="b">
        <f t="shared" si="939"/>
        <v>0</v>
      </c>
      <c r="Z1075" s="248" t="b">
        <f t="shared" si="940"/>
        <v>0</v>
      </c>
      <c r="AA1075" s="248" t="b">
        <f t="shared" si="941"/>
        <v>0</v>
      </c>
      <c r="AB1075" s="248" t="str">
        <f t="shared" si="975"/>
        <v>No</v>
      </c>
      <c r="AC1075" s="249" t="b">
        <f t="shared" si="942"/>
        <v>0</v>
      </c>
      <c r="AD1075" s="249" t="b">
        <f t="shared" si="943"/>
        <v>0</v>
      </c>
      <c r="AE1075" s="249" t="b">
        <f t="shared" si="944"/>
        <v>0</v>
      </c>
      <c r="AF1075" s="249" t="b">
        <f t="shared" si="945"/>
        <v>0</v>
      </c>
      <c r="AG1075" s="249" t="str">
        <f t="shared" si="976"/>
        <v>No</v>
      </c>
      <c r="AH1075" s="250" t="b">
        <f t="shared" si="946"/>
        <v>0</v>
      </c>
      <c r="AI1075" s="250" t="b">
        <f t="shared" si="947"/>
        <v>0</v>
      </c>
      <c r="AJ1075" s="250" t="b">
        <f t="shared" si="948"/>
        <v>0</v>
      </c>
      <c r="AK1075" s="250" t="b">
        <f t="shared" si="949"/>
        <v>0</v>
      </c>
      <c r="AL1075" s="250" t="str">
        <f t="shared" si="977"/>
        <v>No</v>
      </c>
      <c r="AN1075" s="246" t="str">
        <f t="shared" si="978"/>
        <v/>
      </c>
      <c r="AO1075" s="247" t="str">
        <f t="shared" si="979"/>
        <v/>
      </c>
      <c r="AP1075" s="248" t="str">
        <f t="shared" si="980"/>
        <v/>
      </c>
      <c r="AQ1075" s="249" t="str">
        <f t="shared" si="981"/>
        <v/>
      </c>
      <c r="AR1075" s="250" t="str">
        <f t="shared" si="982"/>
        <v/>
      </c>
      <c r="AS1075" s="234"/>
      <c r="AY1075" s="385">
        <f t="shared" si="983"/>
        <v>0</v>
      </c>
      <c r="AZ1075" s="385">
        <f t="shared" si="950"/>
        <v>0</v>
      </c>
      <c r="BA1075" s="385">
        <f t="shared" si="984"/>
        <v>0</v>
      </c>
      <c r="BB1075" s="385">
        <f t="shared" si="951"/>
        <v>0</v>
      </c>
      <c r="BC1075" s="385">
        <f t="shared" si="952"/>
        <v>0</v>
      </c>
      <c r="BD1075" s="385">
        <f t="shared" si="953"/>
        <v>0</v>
      </c>
      <c r="BE1075" s="385">
        <f t="shared" si="954"/>
        <v>0</v>
      </c>
      <c r="BF1075" s="385">
        <f t="shared" si="955"/>
        <v>0</v>
      </c>
      <c r="BG1075" s="385">
        <f t="shared" si="956"/>
        <v>0</v>
      </c>
      <c r="BH1075" s="385">
        <f t="shared" si="957"/>
        <v>0</v>
      </c>
      <c r="BI1075" s="385">
        <f t="shared" si="958"/>
        <v>0</v>
      </c>
      <c r="BJ1075" s="385">
        <f t="shared" si="959"/>
        <v>0</v>
      </c>
      <c r="BK1075" s="385">
        <f t="shared" si="960"/>
        <v>0</v>
      </c>
      <c r="BL1075" s="385">
        <f t="shared" si="961"/>
        <v>0</v>
      </c>
      <c r="BM1075" s="385">
        <f t="shared" si="962"/>
        <v>0</v>
      </c>
      <c r="BN1075" s="385">
        <f t="shared" si="963"/>
        <v>0</v>
      </c>
      <c r="CK1075" s="239">
        <f t="shared" si="985"/>
        <v>0</v>
      </c>
      <c r="CL1075" s="239">
        <f t="shared" si="986"/>
        <v>0</v>
      </c>
    </row>
    <row r="1076" spans="3:90" x14ac:dyDescent="0.35">
      <c r="C1076" s="235"/>
      <c r="D1076" s="246" t="str">
        <f t="shared" si="964"/>
        <v/>
      </c>
      <c r="E1076" s="247" t="str">
        <f t="shared" si="965"/>
        <v/>
      </c>
      <c r="F1076" s="248" t="str">
        <f t="shared" si="966"/>
        <v/>
      </c>
      <c r="G1076" s="249" t="str">
        <f t="shared" si="967"/>
        <v/>
      </c>
      <c r="H1076" s="250" t="str">
        <f t="shared" si="968"/>
        <v/>
      </c>
      <c r="I1076" s="386" t="str">
        <f t="shared" si="929"/>
        <v/>
      </c>
      <c r="J1076" s="387" t="str">
        <f t="shared" si="930"/>
        <v/>
      </c>
      <c r="K1076" s="388" t="str">
        <f t="shared" si="931"/>
        <v/>
      </c>
      <c r="L1076" s="389" t="str">
        <f t="shared" si="932"/>
        <v/>
      </c>
      <c r="M1076" s="250" t="str">
        <f t="shared" si="933"/>
        <v/>
      </c>
      <c r="N1076" s="246" t="b">
        <f t="shared" si="969"/>
        <v>0</v>
      </c>
      <c r="O1076" s="246" t="b">
        <f t="shared" si="970"/>
        <v>0</v>
      </c>
      <c r="P1076" s="246" t="b">
        <f t="shared" si="971"/>
        <v>0</v>
      </c>
      <c r="Q1076" s="246" t="b">
        <f t="shared" si="972"/>
        <v>0</v>
      </c>
      <c r="R1076" s="246" t="str">
        <f t="shared" si="973"/>
        <v>No</v>
      </c>
      <c r="S1076" s="247" t="b">
        <f t="shared" si="934"/>
        <v>0</v>
      </c>
      <c r="T1076" s="247" t="b">
        <f t="shared" si="935"/>
        <v>0</v>
      </c>
      <c r="U1076" s="247" t="b">
        <f t="shared" si="936"/>
        <v>0</v>
      </c>
      <c r="V1076" s="247" t="b">
        <f t="shared" si="937"/>
        <v>0</v>
      </c>
      <c r="W1076" s="247" t="str">
        <f t="shared" si="974"/>
        <v>No</v>
      </c>
      <c r="X1076" s="248" t="b">
        <f t="shared" si="938"/>
        <v>0</v>
      </c>
      <c r="Y1076" s="248" t="b">
        <f t="shared" si="939"/>
        <v>0</v>
      </c>
      <c r="Z1076" s="248" t="b">
        <f t="shared" si="940"/>
        <v>0</v>
      </c>
      <c r="AA1076" s="248" t="b">
        <f t="shared" si="941"/>
        <v>0</v>
      </c>
      <c r="AB1076" s="248" t="str">
        <f t="shared" si="975"/>
        <v>No</v>
      </c>
      <c r="AC1076" s="249" t="b">
        <f t="shared" si="942"/>
        <v>0</v>
      </c>
      <c r="AD1076" s="249" t="b">
        <f t="shared" si="943"/>
        <v>0</v>
      </c>
      <c r="AE1076" s="249" t="b">
        <f t="shared" si="944"/>
        <v>0</v>
      </c>
      <c r="AF1076" s="249" t="b">
        <f t="shared" si="945"/>
        <v>0</v>
      </c>
      <c r="AG1076" s="249" t="str">
        <f t="shared" si="976"/>
        <v>No</v>
      </c>
      <c r="AH1076" s="250" t="b">
        <f t="shared" si="946"/>
        <v>0</v>
      </c>
      <c r="AI1076" s="250" t="b">
        <f t="shared" si="947"/>
        <v>0</v>
      </c>
      <c r="AJ1076" s="250" t="b">
        <f t="shared" si="948"/>
        <v>0</v>
      </c>
      <c r="AK1076" s="250" t="b">
        <f t="shared" si="949"/>
        <v>0</v>
      </c>
      <c r="AL1076" s="250" t="str">
        <f t="shared" si="977"/>
        <v>No</v>
      </c>
      <c r="AN1076" s="246" t="str">
        <f t="shared" si="978"/>
        <v/>
      </c>
      <c r="AO1076" s="247" t="str">
        <f t="shared" si="979"/>
        <v/>
      </c>
      <c r="AP1076" s="248" t="str">
        <f t="shared" si="980"/>
        <v/>
      </c>
      <c r="AQ1076" s="249" t="str">
        <f t="shared" si="981"/>
        <v/>
      </c>
      <c r="AR1076" s="250" t="str">
        <f t="shared" si="982"/>
        <v/>
      </c>
      <c r="AS1076" s="234"/>
      <c r="AY1076" s="385">
        <f t="shared" si="983"/>
        <v>0</v>
      </c>
      <c r="AZ1076" s="385">
        <f t="shared" si="950"/>
        <v>0</v>
      </c>
      <c r="BA1076" s="385">
        <f t="shared" si="984"/>
        <v>0</v>
      </c>
      <c r="BB1076" s="385">
        <f t="shared" si="951"/>
        <v>0</v>
      </c>
      <c r="BC1076" s="385">
        <f t="shared" si="952"/>
        <v>0</v>
      </c>
      <c r="BD1076" s="385">
        <f t="shared" si="953"/>
        <v>0</v>
      </c>
      <c r="BE1076" s="385">
        <f t="shared" si="954"/>
        <v>0</v>
      </c>
      <c r="BF1076" s="385">
        <f t="shared" si="955"/>
        <v>0</v>
      </c>
      <c r="BG1076" s="385">
        <f t="shared" si="956"/>
        <v>0</v>
      </c>
      <c r="BH1076" s="385">
        <f t="shared" si="957"/>
        <v>0</v>
      </c>
      <c r="BI1076" s="385">
        <f t="shared" si="958"/>
        <v>0</v>
      </c>
      <c r="BJ1076" s="385">
        <f t="shared" si="959"/>
        <v>0</v>
      </c>
      <c r="BK1076" s="385">
        <f t="shared" si="960"/>
        <v>0</v>
      </c>
      <c r="BL1076" s="385">
        <f t="shared" si="961"/>
        <v>0</v>
      </c>
      <c r="BM1076" s="385">
        <f t="shared" si="962"/>
        <v>0</v>
      </c>
      <c r="BN1076" s="385">
        <f t="shared" si="963"/>
        <v>0</v>
      </c>
      <c r="CK1076" s="239">
        <f t="shared" si="985"/>
        <v>0</v>
      </c>
      <c r="CL1076" s="239">
        <f t="shared" si="986"/>
        <v>0</v>
      </c>
    </row>
    <row r="1077" spans="3:90" x14ac:dyDescent="0.35">
      <c r="C1077" s="235"/>
      <c r="D1077" s="246" t="str">
        <f t="shared" si="964"/>
        <v/>
      </c>
      <c r="E1077" s="247" t="str">
        <f t="shared" si="965"/>
        <v/>
      </c>
      <c r="F1077" s="248" t="str">
        <f t="shared" si="966"/>
        <v/>
      </c>
      <c r="G1077" s="249" t="str">
        <f t="shared" si="967"/>
        <v/>
      </c>
      <c r="H1077" s="250" t="str">
        <f t="shared" si="968"/>
        <v/>
      </c>
      <c r="I1077" s="386" t="str">
        <f t="shared" si="929"/>
        <v/>
      </c>
      <c r="J1077" s="387" t="str">
        <f t="shared" si="930"/>
        <v/>
      </c>
      <c r="K1077" s="388" t="str">
        <f t="shared" si="931"/>
        <v/>
      </c>
      <c r="L1077" s="389" t="str">
        <f t="shared" si="932"/>
        <v/>
      </c>
      <c r="M1077" s="250" t="str">
        <f t="shared" si="933"/>
        <v/>
      </c>
      <c r="N1077" s="246" t="b">
        <f t="shared" si="969"/>
        <v>0</v>
      </c>
      <c r="O1077" s="246" t="b">
        <f t="shared" si="970"/>
        <v>0</v>
      </c>
      <c r="P1077" s="246" t="b">
        <f t="shared" si="971"/>
        <v>0</v>
      </c>
      <c r="Q1077" s="246" t="b">
        <f t="shared" si="972"/>
        <v>0</v>
      </c>
      <c r="R1077" s="246" t="str">
        <f t="shared" si="973"/>
        <v>No</v>
      </c>
      <c r="S1077" s="247" t="b">
        <f t="shared" si="934"/>
        <v>0</v>
      </c>
      <c r="T1077" s="247" t="b">
        <f t="shared" si="935"/>
        <v>0</v>
      </c>
      <c r="U1077" s="247" t="b">
        <f t="shared" si="936"/>
        <v>0</v>
      </c>
      <c r="V1077" s="247" t="b">
        <f t="shared" si="937"/>
        <v>0</v>
      </c>
      <c r="W1077" s="247" t="str">
        <f t="shared" si="974"/>
        <v>No</v>
      </c>
      <c r="X1077" s="248" t="b">
        <f t="shared" si="938"/>
        <v>0</v>
      </c>
      <c r="Y1077" s="248" t="b">
        <f t="shared" si="939"/>
        <v>0</v>
      </c>
      <c r="Z1077" s="248" t="b">
        <f t="shared" si="940"/>
        <v>0</v>
      </c>
      <c r="AA1077" s="248" t="b">
        <f t="shared" si="941"/>
        <v>0</v>
      </c>
      <c r="AB1077" s="248" t="str">
        <f t="shared" si="975"/>
        <v>No</v>
      </c>
      <c r="AC1077" s="249" t="b">
        <f t="shared" si="942"/>
        <v>0</v>
      </c>
      <c r="AD1077" s="249" t="b">
        <f t="shared" si="943"/>
        <v>0</v>
      </c>
      <c r="AE1077" s="249" t="b">
        <f t="shared" si="944"/>
        <v>0</v>
      </c>
      <c r="AF1077" s="249" t="b">
        <f t="shared" si="945"/>
        <v>0</v>
      </c>
      <c r="AG1077" s="249" t="str">
        <f t="shared" si="976"/>
        <v>No</v>
      </c>
      <c r="AH1077" s="250" t="b">
        <f t="shared" si="946"/>
        <v>0</v>
      </c>
      <c r="AI1077" s="250" t="b">
        <f t="shared" si="947"/>
        <v>0</v>
      </c>
      <c r="AJ1077" s="250" t="b">
        <f t="shared" si="948"/>
        <v>0</v>
      </c>
      <c r="AK1077" s="250" t="b">
        <f t="shared" si="949"/>
        <v>0</v>
      </c>
      <c r="AL1077" s="250" t="str">
        <f t="shared" si="977"/>
        <v>No</v>
      </c>
      <c r="AN1077" s="246" t="str">
        <f t="shared" si="978"/>
        <v/>
      </c>
      <c r="AO1077" s="247" t="str">
        <f t="shared" si="979"/>
        <v/>
      </c>
      <c r="AP1077" s="248" t="str">
        <f t="shared" si="980"/>
        <v/>
      </c>
      <c r="AQ1077" s="249" t="str">
        <f t="shared" si="981"/>
        <v/>
      </c>
      <c r="AR1077" s="250" t="str">
        <f t="shared" si="982"/>
        <v/>
      </c>
      <c r="AS1077" s="234"/>
      <c r="AY1077" s="385">
        <f t="shared" si="983"/>
        <v>0</v>
      </c>
      <c r="AZ1077" s="385">
        <f t="shared" si="950"/>
        <v>0</v>
      </c>
      <c r="BA1077" s="385">
        <f t="shared" si="984"/>
        <v>0</v>
      </c>
      <c r="BB1077" s="385">
        <f t="shared" si="951"/>
        <v>0</v>
      </c>
      <c r="BC1077" s="385">
        <f t="shared" si="952"/>
        <v>0</v>
      </c>
      <c r="BD1077" s="385">
        <f t="shared" si="953"/>
        <v>0</v>
      </c>
      <c r="BE1077" s="385">
        <f t="shared" si="954"/>
        <v>0</v>
      </c>
      <c r="BF1077" s="385">
        <f t="shared" si="955"/>
        <v>0</v>
      </c>
      <c r="BG1077" s="385">
        <f t="shared" si="956"/>
        <v>0</v>
      </c>
      <c r="BH1077" s="385">
        <f t="shared" si="957"/>
        <v>0</v>
      </c>
      <c r="BI1077" s="385">
        <f t="shared" si="958"/>
        <v>0</v>
      </c>
      <c r="BJ1077" s="385">
        <f t="shared" si="959"/>
        <v>0</v>
      </c>
      <c r="BK1077" s="385">
        <f t="shared" si="960"/>
        <v>0</v>
      </c>
      <c r="BL1077" s="385">
        <f t="shared" si="961"/>
        <v>0</v>
      </c>
      <c r="BM1077" s="385">
        <f t="shared" si="962"/>
        <v>0</v>
      </c>
      <c r="BN1077" s="385">
        <f t="shared" si="963"/>
        <v>0</v>
      </c>
      <c r="CK1077" s="239">
        <f t="shared" si="985"/>
        <v>0</v>
      </c>
      <c r="CL1077" s="239">
        <f t="shared" si="986"/>
        <v>0</v>
      </c>
    </row>
    <row r="1078" spans="3:90" x14ac:dyDescent="0.35">
      <c r="C1078" s="235"/>
      <c r="D1078" s="246" t="str">
        <f t="shared" si="964"/>
        <v/>
      </c>
      <c r="E1078" s="247" t="str">
        <f t="shared" si="965"/>
        <v/>
      </c>
      <c r="F1078" s="248" t="str">
        <f t="shared" si="966"/>
        <v/>
      </c>
      <c r="G1078" s="249" t="str">
        <f t="shared" si="967"/>
        <v/>
      </c>
      <c r="H1078" s="250" t="str">
        <f t="shared" si="968"/>
        <v/>
      </c>
      <c r="I1078" s="386" t="str">
        <f t="shared" si="929"/>
        <v/>
      </c>
      <c r="J1078" s="387" t="str">
        <f t="shared" si="930"/>
        <v/>
      </c>
      <c r="K1078" s="388" t="str">
        <f t="shared" si="931"/>
        <v/>
      </c>
      <c r="L1078" s="389" t="str">
        <f t="shared" si="932"/>
        <v/>
      </c>
      <c r="M1078" s="250" t="str">
        <f t="shared" si="933"/>
        <v/>
      </c>
      <c r="N1078" s="246" t="b">
        <f t="shared" si="969"/>
        <v>0</v>
      </c>
      <c r="O1078" s="246" t="b">
        <f t="shared" si="970"/>
        <v>0</v>
      </c>
      <c r="P1078" s="246" t="b">
        <f t="shared" si="971"/>
        <v>0</v>
      </c>
      <c r="Q1078" s="246" t="b">
        <f t="shared" si="972"/>
        <v>0</v>
      </c>
      <c r="R1078" s="246" t="str">
        <f t="shared" si="973"/>
        <v>No</v>
      </c>
      <c r="S1078" s="247" t="b">
        <f t="shared" si="934"/>
        <v>0</v>
      </c>
      <c r="T1078" s="247" t="b">
        <f t="shared" si="935"/>
        <v>0</v>
      </c>
      <c r="U1078" s="247" t="b">
        <f t="shared" si="936"/>
        <v>0</v>
      </c>
      <c r="V1078" s="247" t="b">
        <f t="shared" si="937"/>
        <v>0</v>
      </c>
      <c r="W1078" s="247" t="str">
        <f t="shared" si="974"/>
        <v>No</v>
      </c>
      <c r="X1078" s="248" t="b">
        <f t="shared" si="938"/>
        <v>0</v>
      </c>
      <c r="Y1078" s="248" t="b">
        <f t="shared" si="939"/>
        <v>0</v>
      </c>
      <c r="Z1078" s="248" t="b">
        <f t="shared" si="940"/>
        <v>0</v>
      </c>
      <c r="AA1078" s="248" t="b">
        <f t="shared" si="941"/>
        <v>0</v>
      </c>
      <c r="AB1078" s="248" t="str">
        <f t="shared" si="975"/>
        <v>No</v>
      </c>
      <c r="AC1078" s="249" t="b">
        <f t="shared" si="942"/>
        <v>0</v>
      </c>
      <c r="AD1078" s="249" t="b">
        <f t="shared" si="943"/>
        <v>0</v>
      </c>
      <c r="AE1078" s="249" t="b">
        <f t="shared" si="944"/>
        <v>0</v>
      </c>
      <c r="AF1078" s="249" t="b">
        <f t="shared" si="945"/>
        <v>0</v>
      </c>
      <c r="AG1078" s="249" t="str">
        <f t="shared" si="976"/>
        <v>No</v>
      </c>
      <c r="AH1078" s="250" t="b">
        <f t="shared" si="946"/>
        <v>0</v>
      </c>
      <c r="AI1078" s="250" t="b">
        <f t="shared" si="947"/>
        <v>0</v>
      </c>
      <c r="AJ1078" s="250" t="b">
        <f t="shared" si="948"/>
        <v>0</v>
      </c>
      <c r="AK1078" s="250" t="b">
        <f t="shared" si="949"/>
        <v>0</v>
      </c>
      <c r="AL1078" s="250" t="str">
        <f t="shared" si="977"/>
        <v>No</v>
      </c>
      <c r="AN1078" s="246" t="str">
        <f t="shared" si="978"/>
        <v/>
      </c>
      <c r="AO1078" s="247" t="str">
        <f t="shared" si="979"/>
        <v/>
      </c>
      <c r="AP1078" s="248" t="str">
        <f t="shared" si="980"/>
        <v/>
      </c>
      <c r="AQ1078" s="249" t="str">
        <f t="shared" si="981"/>
        <v/>
      </c>
      <c r="AR1078" s="250" t="str">
        <f t="shared" si="982"/>
        <v/>
      </c>
      <c r="AS1078" s="234"/>
      <c r="AY1078" s="385">
        <f t="shared" si="983"/>
        <v>0</v>
      </c>
      <c r="AZ1078" s="385">
        <f t="shared" si="950"/>
        <v>0</v>
      </c>
      <c r="BA1078" s="385">
        <f t="shared" si="984"/>
        <v>0</v>
      </c>
      <c r="BB1078" s="385">
        <f t="shared" si="951"/>
        <v>0</v>
      </c>
      <c r="BC1078" s="385">
        <f t="shared" si="952"/>
        <v>0</v>
      </c>
      <c r="BD1078" s="385">
        <f t="shared" si="953"/>
        <v>0</v>
      </c>
      <c r="BE1078" s="385">
        <f t="shared" si="954"/>
        <v>0</v>
      </c>
      <c r="BF1078" s="385">
        <f t="shared" si="955"/>
        <v>0</v>
      </c>
      <c r="BG1078" s="385">
        <f t="shared" si="956"/>
        <v>0</v>
      </c>
      <c r="BH1078" s="385">
        <f t="shared" si="957"/>
        <v>0</v>
      </c>
      <c r="BI1078" s="385">
        <f t="shared" si="958"/>
        <v>0</v>
      </c>
      <c r="BJ1078" s="385">
        <f t="shared" si="959"/>
        <v>0</v>
      </c>
      <c r="BK1078" s="385">
        <f t="shared" si="960"/>
        <v>0</v>
      </c>
      <c r="BL1078" s="385">
        <f t="shared" si="961"/>
        <v>0</v>
      </c>
      <c r="BM1078" s="385">
        <f t="shared" si="962"/>
        <v>0</v>
      </c>
      <c r="BN1078" s="385">
        <f t="shared" si="963"/>
        <v>0</v>
      </c>
      <c r="CK1078" s="239">
        <f t="shared" si="985"/>
        <v>0</v>
      </c>
      <c r="CL1078" s="239">
        <f t="shared" si="986"/>
        <v>0</v>
      </c>
    </row>
    <row r="1079" spans="3:90" x14ac:dyDescent="0.35">
      <c r="C1079" s="235"/>
      <c r="D1079" s="246" t="str">
        <f t="shared" si="964"/>
        <v/>
      </c>
      <c r="E1079" s="247" t="str">
        <f t="shared" si="965"/>
        <v/>
      </c>
      <c r="F1079" s="248" t="str">
        <f t="shared" si="966"/>
        <v/>
      </c>
      <c r="G1079" s="249" t="str">
        <f t="shared" si="967"/>
        <v/>
      </c>
      <c r="H1079" s="250" t="str">
        <f t="shared" si="968"/>
        <v/>
      </c>
      <c r="I1079" s="386" t="str">
        <f t="shared" si="929"/>
        <v/>
      </c>
      <c r="J1079" s="387" t="str">
        <f t="shared" si="930"/>
        <v/>
      </c>
      <c r="K1079" s="388" t="str">
        <f t="shared" si="931"/>
        <v/>
      </c>
      <c r="L1079" s="389" t="str">
        <f t="shared" si="932"/>
        <v/>
      </c>
      <c r="M1079" s="250" t="str">
        <f t="shared" si="933"/>
        <v/>
      </c>
      <c r="N1079" s="246" t="b">
        <f t="shared" si="969"/>
        <v>0</v>
      </c>
      <c r="O1079" s="246" t="b">
        <f t="shared" si="970"/>
        <v>0</v>
      </c>
      <c r="P1079" s="246" t="b">
        <f t="shared" si="971"/>
        <v>0</v>
      </c>
      <c r="Q1079" s="246" t="b">
        <f t="shared" si="972"/>
        <v>0</v>
      </c>
      <c r="R1079" s="246" t="str">
        <f t="shared" si="973"/>
        <v>No</v>
      </c>
      <c r="S1079" s="247" t="b">
        <f t="shared" si="934"/>
        <v>0</v>
      </c>
      <c r="T1079" s="247" t="b">
        <f t="shared" si="935"/>
        <v>0</v>
      </c>
      <c r="U1079" s="247" t="b">
        <f t="shared" si="936"/>
        <v>0</v>
      </c>
      <c r="V1079" s="247" t="b">
        <f t="shared" si="937"/>
        <v>0</v>
      </c>
      <c r="W1079" s="247" t="str">
        <f t="shared" si="974"/>
        <v>No</v>
      </c>
      <c r="X1079" s="248" t="b">
        <f t="shared" si="938"/>
        <v>0</v>
      </c>
      <c r="Y1079" s="248" t="b">
        <f t="shared" si="939"/>
        <v>0</v>
      </c>
      <c r="Z1079" s="248" t="b">
        <f t="shared" si="940"/>
        <v>0</v>
      </c>
      <c r="AA1079" s="248" t="b">
        <f t="shared" si="941"/>
        <v>0</v>
      </c>
      <c r="AB1079" s="248" t="str">
        <f t="shared" si="975"/>
        <v>No</v>
      </c>
      <c r="AC1079" s="249" t="b">
        <f t="shared" si="942"/>
        <v>0</v>
      </c>
      <c r="AD1079" s="249" t="b">
        <f t="shared" si="943"/>
        <v>0</v>
      </c>
      <c r="AE1079" s="249" t="b">
        <f t="shared" si="944"/>
        <v>0</v>
      </c>
      <c r="AF1079" s="249" t="b">
        <f t="shared" si="945"/>
        <v>0</v>
      </c>
      <c r="AG1079" s="249" t="str">
        <f t="shared" si="976"/>
        <v>No</v>
      </c>
      <c r="AH1079" s="250" t="b">
        <f t="shared" si="946"/>
        <v>0</v>
      </c>
      <c r="AI1079" s="250" t="b">
        <f t="shared" si="947"/>
        <v>0</v>
      </c>
      <c r="AJ1079" s="250" t="b">
        <f t="shared" si="948"/>
        <v>0</v>
      </c>
      <c r="AK1079" s="250" t="b">
        <f t="shared" si="949"/>
        <v>0</v>
      </c>
      <c r="AL1079" s="250" t="str">
        <f t="shared" si="977"/>
        <v>No</v>
      </c>
      <c r="AN1079" s="246" t="str">
        <f t="shared" si="978"/>
        <v/>
      </c>
      <c r="AO1079" s="247" t="str">
        <f t="shared" si="979"/>
        <v/>
      </c>
      <c r="AP1079" s="248" t="str">
        <f t="shared" si="980"/>
        <v/>
      </c>
      <c r="AQ1079" s="249" t="str">
        <f t="shared" si="981"/>
        <v/>
      </c>
      <c r="AR1079" s="250" t="str">
        <f t="shared" si="982"/>
        <v/>
      </c>
      <c r="AS1079" s="234"/>
      <c r="AY1079" s="385">
        <f t="shared" si="983"/>
        <v>0</v>
      </c>
      <c r="AZ1079" s="385">
        <f t="shared" si="950"/>
        <v>0</v>
      </c>
      <c r="BA1079" s="385">
        <f t="shared" si="984"/>
        <v>0</v>
      </c>
      <c r="BB1079" s="385">
        <f t="shared" si="951"/>
        <v>0</v>
      </c>
      <c r="BC1079" s="385">
        <f t="shared" si="952"/>
        <v>0</v>
      </c>
      <c r="BD1079" s="385">
        <f t="shared" si="953"/>
        <v>0</v>
      </c>
      <c r="BE1079" s="385">
        <f t="shared" si="954"/>
        <v>0</v>
      </c>
      <c r="BF1079" s="385">
        <f t="shared" si="955"/>
        <v>0</v>
      </c>
      <c r="BG1079" s="385">
        <f t="shared" si="956"/>
        <v>0</v>
      </c>
      <c r="BH1079" s="385">
        <f t="shared" si="957"/>
        <v>0</v>
      </c>
      <c r="BI1079" s="385">
        <f t="shared" si="958"/>
        <v>0</v>
      </c>
      <c r="BJ1079" s="385">
        <f t="shared" si="959"/>
        <v>0</v>
      </c>
      <c r="BK1079" s="385">
        <f t="shared" si="960"/>
        <v>0</v>
      </c>
      <c r="BL1079" s="385">
        <f t="shared" si="961"/>
        <v>0</v>
      </c>
      <c r="BM1079" s="385">
        <f t="shared" si="962"/>
        <v>0</v>
      </c>
      <c r="BN1079" s="385">
        <f t="shared" si="963"/>
        <v>0</v>
      </c>
      <c r="CK1079" s="239">
        <f t="shared" si="985"/>
        <v>0</v>
      </c>
      <c r="CL1079" s="239">
        <f t="shared" si="986"/>
        <v>0</v>
      </c>
    </row>
    <row r="1080" spans="3:90" x14ac:dyDescent="0.35">
      <c r="C1080" s="235"/>
      <c r="D1080" s="246" t="str">
        <f t="shared" si="964"/>
        <v/>
      </c>
      <c r="E1080" s="247" t="str">
        <f t="shared" si="965"/>
        <v/>
      </c>
      <c r="F1080" s="248" t="str">
        <f t="shared" si="966"/>
        <v/>
      </c>
      <c r="G1080" s="249" t="str">
        <f t="shared" si="967"/>
        <v/>
      </c>
      <c r="H1080" s="250" t="str">
        <f t="shared" si="968"/>
        <v/>
      </c>
      <c r="I1080" s="386" t="str">
        <f t="shared" si="929"/>
        <v/>
      </c>
      <c r="J1080" s="387" t="str">
        <f t="shared" si="930"/>
        <v/>
      </c>
      <c r="K1080" s="388" t="str">
        <f t="shared" si="931"/>
        <v/>
      </c>
      <c r="L1080" s="389" t="str">
        <f t="shared" si="932"/>
        <v/>
      </c>
      <c r="M1080" s="250" t="str">
        <f t="shared" si="933"/>
        <v/>
      </c>
      <c r="N1080" s="246" t="b">
        <f t="shared" si="969"/>
        <v>0</v>
      </c>
      <c r="O1080" s="246" t="b">
        <f t="shared" si="970"/>
        <v>0</v>
      </c>
      <c r="P1080" s="246" t="b">
        <f t="shared" si="971"/>
        <v>0</v>
      </c>
      <c r="Q1080" s="246" t="b">
        <f t="shared" si="972"/>
        <v>0</v>
      </c>
      <c r="R1080" s="246" t="str">
        <f t="shared" si="973"/>
        <v>No</v>
      </c>
      <c r="S1080" s="247" t="b">
        <f t="shared" si="934"/>
        <v>0</v>
      </c>
      <c r="T1080" s="247" t="b">
        <f t="shared" si="935"/>
        <v>0</v>
      </c>
      <c r="U1080" s="247" t="b">
        <f t="shared" si="936"/>
        <v>0</v>
      </c>
      <c r="V1080" s="247" t="b">
        <f t="shared" si="937"/>
        <v>0</v>
      </c>
      <c r="W1080" s="247" t="str">
        <f t="shared" si="974"/>
        <v>No</v>
      </c>
      <c r="X1080" s="248" t="b">
        <f t="shared" si="938"/>
        <v>0</v>
      </c>
      <c r="Y1080" s="248" t="b">
        <f t="shared" si="939"/>
        <v>0</v>
      </c>
      <c r="Z1080" s="248" t="b">
        <f t="shared" si="940"/>
        <v>0</v>
      </c>
      <c r="AA1080" s="248" t="b">
        <f t="shared" si="941"/>
        <v>0</v>
      </c>
      <c r="AB1080" s="248" t="str">
        <f t="shared" si="975"/>
        <v>No</v>
      </c>
      <c r="AC1080" s="249" t="b">
        <f t="shared" si="942"/>
        <v>0</v>
      </c>
      <c r="AD1080" s="249" t="b">
        <f t="shared" si="943"/>
        <v>0</v>
      </c>
      <c r="AE1080" s="249" t="b">
        <f t="shared" si="944"/>
        <v>0</v>
      </c>
      <c r="AF1080" s="249" t="b">
        <f t="shared" si="945"/>
        <v>0</v>
      </c>
      <c r="AG1080" s="249" t="str">
        <f t="shared" si="976"/>
        <v>No</v>
      </c>
      <c r="AH1080" s="250" t="b">
        <f t="shared" si="946"/>
        <v>0</v>
      </c>
      <c r="AI1080" s="250" t="b">
        <f t="shared" si="947"/>
        <v>0</v>
      </c>
      <c r="AJ1080" s="250" t="b">
        <f t="shared" si="948"/>
        <v>0</v>
      </c>
      <c r="AK1080" s="250" t="b">
        <f t="shared" si="949"/>
        <v>0</v>
      </c>
      <c r="AL1080" s="250" t="str">
        <f t="shared" si="977"/>
        <v>No</v>
      </c>
      <c r="AN1080" s="246" t="str">
        <f t="shared" si="978"/>
        <v/>
      </c>
      <c r="AO1080" s="247" t="str">
        <f t="shared" si="979"/>
        <v/>
      </c>
      <c r="AP1080" s="248" t="str">
        <f t="shared" si="980"/>
        <v/>
      </c>
      <c r="AQ1080" s="249" t="str">
        <f t="shared" si="981"/>
        <v/>
      </c>
      <c r="AR1080" s="250" t="str">
        <f t="shared" si="982"/>
        <v/>
      </c>
      <c r="AS1080" s="234"/>
      <c r="AY1080" s="385">
        <f t="shared" si="983"/>
        <v>0</v>
      </c>
      <c r="AZ1080" s="385">
        <f t="shared" si="950"/>
        <v>0</v>
      </c>
      <c r="BA1080" s="385">
        <f t="shared" si="984"/>
        <v>0</v>
      </c>
      <c r="BB1080" s="385">
        <f t="shared" si="951"/>
        <v>0</v>
      </c>
      <c r="BC1080" s="385">
        <f t="shared" si="952"/>
        <v>0</v>
      </c>
      <c r="BD1080" s="385">
        <f t="shared" si="953"/>
        <v>0</v>
      </c>
      <c r="BE1080" s="385">
        <f t="shared" si="954"/>
        <v>0</v>
      </c>
      <c r="BF1080" s="385">
        <f t="shared" si="955"/>
        <v>0</v>
      </c>
      <c r="BG1080" s="385">
        <f t="shared" si="956"/>
        <v>0</v>
      </c>
      <c r="BH1080" s="385">
        <f t="shared" si="957"/>
        <v>0</v>
      </c>
      <c r="BI1080" s="385">
        <f t="shared" si="958"/>
        <v>0</v>
      </c>
      <c r="BJ1080" s="385">
        <f t="shared" si="959"/>
        <v>0</v>
      </c>
      <c r="BK1080" s="385">
        <f t="shared" si="960"/>
        <v>0</v>
      </c>
      <c r="BL1080" s="385">
        <f t="shared" si="961"/>
        <v>0</v>
      </c>
      <c r="BM1080" s="385">
        <f t="shared" si="962"/>
        <v>0</v>
      </c>
      <c r="BN1080" s="385">
        <f t="shared" si="963"/>
        <v>0</v>
      </c>
      <c r="CK1080" s="239">
        <f t="shared" si="985"/>
        <v>0</v>
      </c>
      <c r="CL1080" s="239">
        <f t="shared" si="986"/>
        <v>0</v>
      </c>
    </row>
    <row r="1081" spans="3:90" x14ac:dyDescent="0.35">
      <c r="C1081" s="235"/>
      <c r="D1081" s="246" t="str">
        <f t="shared" si="964"/>
        <v/>
      </c>
      <c r="E1081" s="247" t="str">
        <f t="shared" si="965"/>
        <v/>
      </c>
      <c r="F1081" s="248" t="str">
        <f t="shared" si="966"/>
        <v/>
      </c>
      <c r="G1081" s="249" t="str">
        <f t="shared" si="967"/>
        <v/>
      </c>
      <c r="H1081" s="250" t="str">
        <f t="shared" si="968"/>
        <v/>
      </c>
      <c r="I1081" s="386" t="str">
        <f t="shared" si="929"/>
        <v/>
      </c>
      <c r="J1081" s="387" t="str">
        <f t="shared" si="930"/>
        <v/>
      </c>
      <c r="K1081" s="388" t="str">
        <f t="shared" si="931"/>
        <v/>
      </c>
      <c r="L1081" s="389" t="str">
        <f t="shared" si="932"/>
        <v/>
      </c>
      <c r="M1081" s="250" t="str">
        <f t="shared" si="933"/>
        <v/>
      </c>
      <c r="N1081" s="246" t="b">
        <f t="shared" si="969"/>
        <v>0</v>
      </c>
      <c r="O1081" s="246" t="b">
        <f t="shared" si="970"/>
        <v>0</v>
      </c>
      <c r="P1081" s="246" t="b">
        <f t="shared" si="971"/>
        <v>0</v>
      </c>
      <c r="Q1081" s="246" t="b">
        <f t="shared" si="972"/>
        <v>0</v>
      </c>
      <c r="R1081" s="246" t="str">
        <f t="shared" si="973"/>
        <v>No</v>
      </c>
      <c r="S1081" s="247" t="b">
        <f t="shared" si="934"/>
        <v>0</v>
      </c>
      <c r="T1081" s="247" t="b">
        <f t="shared" si="935"/>
        <v>0</v>
      </c>
      <c r="U1081" s="247" t="b">
        <f t="shared" si="936"/>
        <v>0</v>
      </c>
      <c r="V1081" s="247" t="b">
        <f t="shared" si="937"/>
        <v>0</v>
      </c>
      <c r="W1081" s="247" t="str">
        <f t="shared" si="974"/>
        <v>No</v>
      </c>
      <c r="X1081" s="248" t="b">
        <f t="shared" si="938"/>
        <v>0</v>
      </c>
      <c r="Y1081" s="248" t="b">
        <f t="shared" si="939"/>
        <v>0</v>
      </c>
      <c r="Z1081" s="248" t="b">
        <f t="shared" si="940"/>
        <v>0</v>
      </c>
      <c r="AA1081" s="248" t="b">
        <f t="shared" si="941"/>
        <v>0</v>
      </c>
      <c r="AB1081" s="248" t="str">
        <f t="shared" si="975"/>
        <v>No</v>
      </c>
      <c r="AC1081" s="249" t="b">
        <f t="shared" si="942"/>
        <v>0</v>
      </c>
      <c r="AD1081" s="249" t="b">
        <f t="shared" si="943"/>
        <v>0</v>
      </c>
      <c r="AE1081" s="249" t="b">
        <f t="shared" si="944"/>
        <v>0</v>
      </c>
      <c r="AF1081" s="249" t="b">
        <f t="shared" si="945"/>
        <v>0</v>
      </c>
      <c r="AG1081" s="249" t="str">
        <f t="shared" si="976"/>
        <v>No</v>
      </c>
      <c r="AH1081" s="250" t="b">
        <f t="shared" si="946"/>
        <v>0</v>
      </c>
      <c r="AI1081" s="250" t="b">
        <f t="shared" si="947"/>
        <v>0</v>
      </c>
      <c r="AJ1081" s="250" t="b">
        <f t="shared" si="948"/>
        <v>0</v>
      </c>
      <c r="AK1081" s="250" t="b">
        <f t="shared" si="949"/>
        <v>0</v>
      </c>
      <c r="AL1081" s="250" t="str">
        <f t="shared" si="977"/>
        <v>No</v>
      </c>
      <c r="AN1081" s="246" t="str">
        <f t="shared" si="978"/>
        <v/>
      </c>
      <c r="AO1081" s="247" t="str">
        <f t="shared" si="979"/>
        <v/>
      </c>
      <c r="AP1081" s="248" t="str">
        <f t="shared" si="980"/>
        <v/>
      </c>
      <c r="AQ1081" s="249" t="str">
        <f t="shared" si="981"/>
        <v/>
      </c>
      <c r="AR1081" s="250" t="str">
        <f t="shared" si="982"/>
        <v/>
      </c>
      <c r="AS1081" s="234"/>
      <c r="AY1081" s="385">
        <f t="shared" si="983"/>
        <v>0</v>
      </c>
      <c r="AZ1081" s="385">
        <f t="shared" si="950"/>
        <v>0</v>
      </c>
      <c r="BA1081" s="385">
        <f t="shared" si="984"/>
        <v>0</v>
      </c>
      <c r="BB1081" s="385">
        <f t="shared" si="951"/>
        <v>0</v>
      </c>
      <c r="BC1081" s="385">
        <f t="shared" si="952"/>
        <v>0</v>
      </c>
      <c r="BD1081" s="385">
        <f t="shared" si="953"/>
        <v>0</v>
      </c>
      <c r="BE1081" s="385">
        <f t="shared" si="954"/>
        <v>0</v>
      </c>
      <c r="BF1081" s="385">
        <f t="shared" si="955"/>
        <v>0</v>
      </c>
      <c r="BG1081" s="385">
        <f t="shared" si="956"/>
        <v>0</v>
      </c>
      <c r="BH1081" s="385">
        <f t="shared" si="957"/>
        <v>0</v>
      </c>
      <c r="BI1081" s="385">
        <f t="shared" si="958"/>
        <v>0</v>
      </c>
      <c r="BJ1081" s="385">
        <f t="shared" si="959"/>
        <v>0</v>
      </c>
      <c r="BK1081" s="385">
        <f t="shared" si="960"/>
        <v>0</v>
      </c>
      <c r="BL1081" s="385">
        <f t="shared" si="961"/>
        <v>0</v>
      </c>
      <c r="BM1081" s="385">
        <f t="shared" si="962"/>
        <v>0</v>
      </c>
      <c r="BN1081" s="385">
        <f t="shared" si="963"/>
        <v>0</v>
      </c>
      <c r="CK1081" s="239">
        <f t="shared" si="985"/>
        <v>0</v>
      </c>
      <c r="CL1081" s="239">
        <f t="shared" si="986"/>
        <v>0</v>
      </c>
    </row>
    <row r="1082" spans="3:90" x14ac:dyDescent="0.35">
      <c r="C1082" s="235"/>
      <c r="D1082" s="246" t="str">
        <f t="shared" si="964"/>
        <v/>
      </c>
      <c r="E1082" s="247" t="str">
        <f t="shared" si="965"/>
        <v/>
      </c>
      <c r="F1082" s="248" t="str">
        <f t="shared" si="966"/>
        <v/>
      </c>
      <c r="G1082" s="249" t="str">
        <f t="shared" si="967"/>
        <v/>
      </c>
      <c r="H1082" s="250" t="str">
        <f t="shared" si="968"/>
        <v/>
      </c>
      <c r="I1082" s="386" t="str">
        <f t="shared" si="929"/>
        <v/>
      </c>
      <c r="J1082" s="387" t="str">
        <f t="shared" si="930"/>
        <v/>
      </c>
      <c r="K1082" s="388" t="str">
        <f t="shared" si="931"/>
        <v/>
      </c>
      <c r="L1082" s="389" t="str">
        <f t="shared" si="932"/>
        <v/>
      </c>
      <c r="M1082" s="250" t="str">
        <f t="shared" si="933"/>
        <v/>
      </c>
      <c r="N1082" s="246" t="b">
        <f t="shared" si="969"/>
        <v>0</v>
      </c>
      <c r="O1082" s="246" t="b">
        <f t="shared" si="970"/>
        <v>0</v>
      </c>
      <c r="P1082" s="246" t="b">
        <f t="shared" si="971"/>
        <v>0</v>
      </c>
      <c r="Q1082" s="246" t="b">
        <f t="shared" si="972"/>
        <v>0</v>
      </c>
      <c r="R1082" s="246" t="str">
        <f t="shared" si="973"/>
        <v>No</v>
      </c>
      <c r="S1082" s="247" t="b">
        <f t="shared" si="934"/>
        <v>0</v>
      </c>
      <c r="T1082" s="247" t="b">
        <f t="shared" si="935"/>
        <v>0</v>
      </c>
      <c r="U1082" s="247" t="b">
        <f t="shared" si="936"/>
        <v>0</v>
      </c>
      <c r="V1082" s="247" t="b">
        <f t="shared" si="937"/>
        <v>0</v>
      </c>
      <c r="W1082" s="247" t="str">
        <f t="shared" si="974"/>
        <v>No</v>
      </c>
      <c r="X1082" s="248" t="b">
        <f t="shared" si="938"/>
        <v>0</v>
      </c>
      <c r="Y1082" s="248" t="b">
        <f t="shared" si="939"/>
        <v>0</v>
      </c>
      <c r="Z1082" s="248" t="b">
        <f t="shared" si="940"/>
        <v>0</v>
      </c>
      <c r="AA1082" s="248" t="b">
        <f t="shared" si="941"/>
        <v>0</v>
      </c>
      <c r="AB1082" s="248" t="str">
        <f t="shared" si="975"/>
        <v>No</v>
      </c>
      <c r="AC1082" s="249" t="b">
        <f t="shared" si="942"/>
        <v>0</v>
      </c>
      <c r="AD1082" s="249" t="b">
        <f t="shared" si="943"/>
        <v>0</v>
      </c>
      <c r="AE1082" s="249" t="b">
        <f t="shared" si="944"/>
        <v>0</v>
      </c>
      <c r="AF1082" s="249" t="b">
        <f t="shared" si="945"/>
        <v>0</v>
      </c>
      <c r="AG1082" s="249" t="str">
        <f t="shared" si="976"/>
        <v>No</v>
      </c>
      <c r="AH1082" s="250" t="b">
        <f t="shared" si="946"/>
        <v>0</v>
      </c>
      <c r="AI1082" s="250" t="b">
        <f t="shared" si="947"/>
        <v>0</v>
      </c>
      <c r="AJ1082" s="250" t="b">
        <f t="shared" si="948"/>
        <v>0</v>
      </c>
      <c r="AK1082" s="250" t="b">
        <f t="shared" si="949"/>
        <v>0</v>
      </c>
      <c r="AL1082" s="250" t="str">
        <f t="shared" si="977"/>
        <v>No</v>
      </c>
      <c r="AN1082" s="246" t="str">
        <f t="shared" si="978"/>
        <v/>
      </c>
      <c r="AO1082" s="247" t="str">
        <f t="shared" si="979"/>
        <v/>
      </c>
      <c r="AP1082" s="248" t="str">
        <f t="shared" si="980"/>
        <v/>
      </c>
      <c r="AQ1082" s="249" t="str">
        <f t="shared" si="981"/>
        <v/>
      </c>
      <c r="AR1082" s="250" t="str">
        <f t="shared" si="982"/>
        <v/>
      </c>
      <c r="AS1082" s="234"/>
      <c r="AY1082" s="385">
        <f t="shared" si="983"/>
        <v>0</v>
      </c>
      <c r="AZ1082" s="385">
        <f t="shared" si="950"/>
        <v>0</v>
      </c>
      <c r="BA1082" s="385">
        <f t="shared" si="984"/>
        <v>0</v>
      </c>
      <c r="BB1082" s="385">
        <f t="shared" si="951"/>
        <v>0</v>
      </c>
      <c r="BC1082" s="385">
        <f t="shared" si="952"/>
        <v>0</v>
      </c>
      <c r="BD1082" s="385">
        <f t="shared" si="953"/>
        <v>0</v>
      </c>
      <c r="BE1082" s="385">
        <f t="shared" si="954"/>
        <v>0</v>
      </c>
      <c r="BF1082" s="385">
        <f t="shared" si="955"/>
        <v>0</v>
      </c>
      <c r="BG1082" s="385">
        <f t="shared" si="956"/>
        <v>0</v>
      </c>
      <c r="BH1082" s="385">
        <f t="shared" si="957"/>
        <v>0</v>
      </c>
      <c r="BI1082" s="385">
        <f t="shared" si="958"/>
        <v>0</v>
      </c>
      <c r="BJ1082" s="385">
        <f t="shared" si="959"/>
        <v>0</v>
      </c>
      <c r="BK1082" s="385">
        <f t="shared" si="960"/>
        <v>0</v>
      </c>
      <c r="BL1082" s="385">
        <f t="shared" si="961"/>
        <v>0</v>
      </c>
      <c r="BM1082" s="385">
        <f t="shared" si="962"/>
        <v>0</v>
      </c>
      <c r="BN1082" s="385">
        <f t="shared" si="963"/>
        <v>0</v>
      </c>
      <c r="CK1082" s="239">
        <f t="shared" si="985"/>
        <v>0</v>
      </c>
      <c r="CL1082" s="239">
        <f t="shared" si="986"/>
        <v>0</v>
      </c>
    </row>
    <row r="1083" spans="3:90" x14ac:dyDescent="0.35">
      <c r="C1083" s="235"/>
      <c r="D1083" s="246" t="str">
        <f t="shared" si="964"/>
        <v/>
      </c>
      <c r="E1083" s="247" t="str">
        <f t="shared" si="965"/>
        <v/>
      </c>
      <c r="F1083" s="248" t="str">
        <f t="shared" si="966"/>
        <v/>
      </c>
      <c r="G1083" s="249" t="str">
        <f t="shared" si="967"/>
        <v/>
      </c>
      <c r="H1083" s="250" t="str">
        <f t="shared" si="968"/>
        <v/>
      </c>
      <c r="I1083" s="386" t="str">
        <f t="shared" si="929"/>
        <v/>
      </c>
      <c r="J1083" s="387" t="str">
        <f t="shared" si="930"/>
        <v/>
      </c>
      <c r="K1083" s="388" t="str">
        <f t="shared" si="931"/>
        <v/>
      </c>
      <c r="L1083" s="389" t="str">
        <f t="shared" si="932"/>
        <v/>
      </c>
      <c r="M1083" s="250" t="str">
        <f t="shared" si="933"/>
        <v/>
      </c>
      <c r="N1083" s="246" t="b">
        <f t="shared" si="969"/>
        <v>0</v>
      </c>
      <c r="O1083" s="246" t="b">
        <f t="shared" si="970"/>
        <v>0</v>
      </c>
      <c r="P1083" s="246" t="b">
        <f t="shared" si="971"/>
        <v>0</v>
      </c>
      <c r="Q1083" s="246" t="b">
        <f t="shared" si="972"/>
        <v>0</v>
      </c>
      <c r="R1083" s="246" t="str">
        <f t="shared" si="973"/>
        <v>No</v>
      </c>
      <c r="S1083" s="247" t="b">
        <f t="shared" si="934"/>
        <v>0</v>
      </c>
      <c r="T1083" s="247" t="b">
        <f t="shared" si="935"/>
        <v>0</v>
      </c>
      <c r="U1083" s="247" t="b">
        <f t="shared" si="936"/>
        <v>0</v>
      </c>
      <c r="V1083" s="247" t="b">
        <f t="shared" si="937"/>
        <v>0</v>
      </c>
      <c r="W1083" s="247" t="str">
        <f t="shared" si="974"/>
        <v>No</v>
      </c>
      <c r="X1083" s="248" t="b">
        <f t="shared" si="938"/>
        <v>0</v>
      </c>
      <c r="Y1083" s="248" t="b">
        <f t="shared" si="939"/>
        <v>0</v>
      </c>
      <c r="Z1083" s="248" t="b">
        <f t="shared" si="940"/>
        <v>0</v>
      </c>
      <c r="AA1083" s="248" t="b">
        <f t="shared" si="941"/>
        <v>0</v>
      </c>
      <c r="AB1083" s="248" t="str">
        <f t="shared" si="975"/>
        <v>No</v>
      </c>
      <c r="AC1083" s="249" t="b">
        <f t="shared" si="942"/>
        <v>0</v>
      </c>
      <c r="AD1083" s="249" t="b">
        <f t="shared" si="943"/>
        <v>0</v>
      </c>
      <c r="AE1083" s="249" t="b">
        <f t="shared" si="944"/>
        <v>0</v>
      </c>
      <c r="AF1083" s="249" t="b">
        <f t="shared" si="945"/>
        <v>0</v>
      </c>
      <c r="AG1083" s="249" t="str">
        <f t="shared" si="976"/>
        <v>No</v>
      </c>
      <c r="AH1083" s="250" t="b">
        <f t="shared" si="946"/>
        <v>0</v>
      </c>
      <c r="AI1083" s="250" t="b">
        <f t="shared" si="947"/>
        <v>0</v>
      </c>
      <c r="AJ1083" s="250" t="b">
        <f t="shared" si="948"/>
        <v>0</v>
      </c>
      <c r="AK1083" s="250" t="b">
        <f t="shared" si="949"/>
        <v>0</v>
      </c>
      <c r="AL1083" s="250" t="str">
        <f t="shared" si="977"/>
        <v>No</v>
      </c>
      <c r="AN1083" s="246" t="str">
        <f t="shared" si="978"/>
        <v/>
      </c>
      <c r="AO1083" s="247" t="str">
        <f t="shared" si="979"/>
        <v/>
      </c>
      <c r="AP1083" s="248" t="str">
        <f t="shared" si="980"/>
        <v/>
      </c>
      <c r="AQ1083" s="249" t="str">
        <f t="shared" si="981"/>
        <v/>
      </c>
      <c r="AR1083" s="250" t="str">
        <f t="shared" si="982"/>
        <v/>
      </c>
      <c r="AS1083" s="234"/>
      <c r="AY1083" s="385">
        <f t="shared" si="983"/>
        <v>0</v>
      </c>
      <c r="AZ1083" s="385">
        <f t="shared" si="950"/>
        <v>0</v>
      </c>
      <c r="BA1083" s="385">
        <f t="shared" si="984"/>
        <v>0</v>
      </c>
      <c r="BB1083" s="385">
        <f t="shared" si="951"/>
        <v>0</v>
      </c>
      <c r="BC1083" s="385">
        <f t="shared" si="952"/>
        <v>0</v>
      </c>
      <c r="BD1083" s="385">
        <f t="shared" si="953"/>
        <v>0</v>
      </c>
      <c r="BE1083" s="385">
        <f t="shared" si="954"/>
        <v>0</v>
      </c>
      <c r="BF1083" s="385">
        <f t="shared" si="955"/>
        <v>0</v>
      </c>
      <c r="BG1083" s="385">
        <f t="shared" si="956"/>
        <v>0</v>
      </c>
      <c r="BH1083" s="385">
        <f t="shared" si="957"/>
        <v>0</v>
      </c>
      <c r="BI1083" s="385">
        <f t="shared" si="958"/>
        <v>0</v>
      </c>
      <c r="BJ1083" s="385">
        <f t="shared" si="959"/>
        <v>0</v>
      </c>
      <c r="BK1083" s="385">
        <f t="shared" si="960"/>
        <v>0</v>
      </c>
      <c r="BL1083" s="385">
        <f t="shared" si="961"/>
        <v>0</v>
      </c>
      <c r="BM1083" s="385">
        <f t="shared" si="962"/>
        <v>0</v>
      </c>
      <c r="BN1083" s="385">
        <f t="shared" si="963"/>
        <v>0</v>
      </c>
      <c r="CK1083" s="239">
        <f t="shared" si="985"/>
        <v>0</v>
      </c>
      <c r="CL1083" s="239">
        <f t="shared" si="986"/>
        <v>0</v>
      </c>
    </row>
    <row r="1084" spans="3:90" x14ac:dyDescent="0.35">
      <c r="C1084" s="235"/>
      <c r="D1084" s="246" t="str">
        <f t="shared" si="964"/>
        <v/>
      </c>
      <c r="E1084" s="247" t="str">
        <f t="shared" si="965"/>
        <v/>
      </c>
      <c r="F1084" s="248" t="str">
        <f t="shared" si="966"/>
        <v/>
      </c>
      <c r="G1084" s="249" t="str">
        <f t="shared" si="967"/>
        <v/>
      </c>
      <c r="H1084" s="250" t="str">
        <f t="shared" si="968"/>
        <v/>
      </c>
      <c r="I1084" s="386" t="str">
        <f t="shared" si="929"/>
        <v/>
      </c>
      <c r="J1084" s="387" t="str">
        <f t="shared" si="930"/>
        <v/>
      </c>
      <c r="K1084" s="388" t="str">
        <f t="shared" si="931"/>
        <v/>
      </c>
      <c r="L1084" s="389" t="str">
        <f t="shared" si="932"/>
        <v/>
      </c>
      <c r="M1084" s="250" t="str">
        <f t="shared" si="933"/>
        <v/>
      </c>
      <c r="N1084" s="246" t="b">
        <f t="shared" si="969"/>
        <v>0</v>
      </c>
      <c r="O1084" s="246" t="b">
        <f t="shared" si="970"/>
        <v>0</v>
      </c>
      <c r="P1084" s="246" t="b">
        <f t="shared" si="971"/>
        <v>0</v>
      </c>
      <c r="Q1084" s="246" t="b">
        <f t="shared" si="972"/>
        <v>0</v>
      </c>
      <c r="R1084" s="246" t="str">
        <f t="shared" si="973"/>
        <v>No</v>
      </c>
      <c r="S1084" s="247" t="b">
        <f t="shared" si="934"/>
        <v>0</v>
      </c>
      <c r="T1084" s="247" t="b">
        <f t="shared" si="935"/>
        <v>0</v>
      </c>
      <c r="U1084" s="247" t="b">
        <f t="shared" si="936"/>
        <v>0</v>
      </c>
      <c r="V1084" s="247" t="b">
        <f t="shared" si="937"/>
        <v>0</v>
      </c>
      <c r="W1084" s="247" t="str">
        <f t="shared" si="974"/>
        <v>No</v>
      </c>
      <c r="X1084" s="248" t="b">
        <f t="shared" si="938"/>
        <v>0</v>
      </c>
      <c r="Y1084" s="248" t="b">
        <f t="shared" si="939"/>
        <v>0</v>
      </c>
      <c r="Z1084" s="248" t="b">
        <f t="shared" si="940"/>
        <v>0</v>
      </c>
      <c r="AA1084" s="248" t="b">
        <f t="shared" si="941"/>
        <v>0</v>
      </c>
      <c r="AB1084" s="248" t="str">
        <f t="shared" si="975"/>
        <v>No</v>
      </c>
      <c r="AC1084" s="249" t="b">
        <f t="shared" si="942"/>
        <v>0</v>
      </c>
      <c r="AD1084" s="249" t="b">
        <f t="shared" si="943"/>
        <v>0</v>
      </c>
      <c r="AE1084" s="249" t="b">
        <f t="shared" si="944"/>
        <v>0</v>
      </c>
      <c r="AF1084" s="249" t="b">
        <f t="shared" si="945"/>
        <v>0</v>
      </c>
      <c r="AG1084" s="249" t="str">
        <f t="shared" si="976"/>
        <v>No</v>
      </c>
      <c r="AH1084" s="250" t="b">
        <f t="shared" si="946"/>
        <v>0</v>
      </c>
      <c r="AI1084" s="250" t="b">
        <f t="shared" si="947"/>
        <v>0</v>
      </c>
      <c r="AJ1084" s="250" t="b">
        <f t="shared" si="948"/>
        <v>0</v>
      </c>
      <c r="AK1084" s="250" t="b">
        <f t="shared" si="949"/>
        <v>0</v>
      </c>
      <c r="AL1084" s="250" t="str">
        <f t="shared" si="977"/>
        <v>No</v>
      </c>
      <c r="AN1084" s="246" t="str">
        <f t="shared" si="978"/>
        <v/>
      </c>
      <c r="AO1084" s="247" t="str">
        <f t="shared" si="979"/>
        <v/>
      </c>
      <c r="AP1084" s="248" t="str">
        <f t="shared" si="980"/>
        <v/>
      </c>
      <c r="AQ1084" s="249" t="str">
        <f t="shared" si="981"/>
        <v/>
      </c>
      <c r="AR1084" s="250" t="str">
        <f t="shared" si="982"/>
        <v/>
      </c>
      <c r="AS1084" s="234"/>
      <c r="AY1084" s="385">
        <f t="shared" si="983"/>
        <v>0</v>
      </c>
      <c r="AZ1084" s="385">
        <f t="shared" si="950"/>
        <v>0</v>
      </c>
      <c r="BA1084" s="385">
        <f t="shared" si="984"/>
        <v>0</v>
      </c>
      <c r="BB1084" s="385">
        <f t="shared" si="951"/>
        <v>0</v>
      </c>
      <c r="BC1084" s="385">
        <f t="shared" si="952"/>
        <v>0</v>
      </c>
      <c r="BD1084" s="385">
        <f t="shared" si="953"/>
        <v>0</v>
      </c>
      <c r="BE1084" s="385">
        <f t="shared" si="954"/>
        <v>0</v>
      </c>
      <c r="BF1084" s="385">
        <f t="shared" si="955"/>
        <v>0</v>
      </c>
      <c r="BG1084" s="385">
        <f t="shared" si="956"/>
        <v>0</v>
      </c>
      <c r="BH1084" s="385">
        <f t="shared" si="957"/>
        <v>0</v>
      </c>
      <c r="BI1084" s="385">
        <f t="shared" si="958"/>
        <v>0</v>
      </c>
      <c r="BJ1084" s="385">
        <f t="shared" si="959"/>
        <v>0</v>
      </c>
      <c r="BK1084" s="385">
        <f t="shared" si="960"/>
        <v>0</v>
      </c>
      <c r="BL1084" s="385">
        <f t="shared" si="961"/>
        <v>0</v>
      </c>
      <c r="BM1084" s="385">
        <f t="shared" si="962"/>
        <v>0</v>
      </c>
      <c r="BN1084" s="385">
        <f t="shared" si="963"/>
        <v>0</v>
      </c>
      <c r="CK1084" s="239">
        <f t="shared" si="985"/>
        <v>0</v>
      </c>
      <c r="CL1084" s="239">
        <f t="shared" si="986"/>
        <v>0</v>
      </c>
    </row>
    <row r="1085" spans="3:90" x14ac:dyDescent="0.35">
      <c r="C1085" s="235"/>
      <c r="D1085" s="246" t="str">
        <f t="shared" si="964"/>
        <v/>
      </c>
      <c r="E1085" s="247" t="str">
        <f t="shared" si="965"/>
        <v/>
      </c>
      <c r="F1085" s="248" t="str">
        <f t="shared" si="966"/>
        <v/>
      </c>
      <c r="G1085" s="249" t="str">
        <f t="shared" si="967"/>
        <v/>
      </c>
      <c r="H1085" s="250" t="str">
        <f t="shared" si="968"/>
        <v/>
      </c>
      <c r="I1085" s="386" t="str">
        <f t="shared" si="929"/>
        <v/>
      </c>
      <c r="J1085" s="387" t="str">
        <f t="shared" si="930"/>
        <v/>
      </c>
      <c r="K1085" s="388" t="str">
        <f t="shared" si="931"/>
        <v/>
      </c>
      <c r="L1085" s="389" t="str">
        <f t="shared" si="932"/>
        <v/>
      </c>
      <c r="M1085" s="250" t="str">
        <f t="shared" si="933"/>
        <v/>
      </c>
      <c r="N1085" s="246" t="b">
        <f t="shared" si="969"/>
        <v>0</v>
      </c>
      <c r="O1085" s="246" t="b">
        <f t="shared" si="970"/>
        <v>0</v>
      </c>
      <c r="P1085" s="246" t="b">
        <f t="shared" si="971"/>
        <v>0</v>
      </c>
      <c r="Q1085" s="246" t="b">
        <f t="shared" si="972"/>
        <v>0</v>
      </c>
      <c r="R1085" s="246" t="str">
        <f t="shared" si="973"/>
        <v>No</v>
      </c>
      <c r="S1085" s="247" t="b">
        <f t="shared" si="934"/>
        <v>0</v>
      </c>
      <c r="T1085" s="247" t="b">
        <f t="shared" si="935"/>
        <v>0</v>
      </c>
      <c r="U1085" s="247" t="b">
        <f t="shared" si="936"/>
        <v>0</v>
      </c>
      <c r="V1085" s="247" t="b">
        <f t="shared" si="937"/>
        <v>0</v>
      </c>
      <c r="W1085" s="247" t="str">
        <f t="shared" si="974"/>
        <v>No</v>
      </c>
      <c r="X1085" s="248" t="b">
        <f t="shared" si="938"/>
        <v>0</v>
      </c>
      <c r="Y1085" s="248" t="b">
        <f t="shared" si="939"/>
        <v>0</v>
      </c>
      <c r="Z1085" s="248" t="b">
        <f t="shared" si="940"/>
        <v>0</v>
      </c>
      <c r="AA1085" s="248" t="b">
        <f t="shared" si="941"/>
        <v>0</v>
      </c>
      <c r="AB1085" s="248" t="str">
        <f t="shared" si="975"/>
        <v>No</v>
      </c>
      <c r="AC1085" s="249" t="b">
        <f t="shared" si="942"/>
        <v>0</v>
      </c>
      <c r="AD1085" s="249" t="b">
        <f t="shared" si="943"/>
        <v>0</v>
      </c>
      <c r="AE1085" s="249" t="b">
        <f t="shared" si="944"/>
        <v>0</v>
      </c>
      <c r="AF1085" s="249" t="b">
        <f t="shared" si="945"/>
        <v>0</v>
      </c>
      <c r="AG1085" s="249" t="str">
        <f t="shared" si="976"/>
        <v>No</v>
      </c>
      <c r="AH1085" s="250" t="b">
        <f t="shared" si="946"/>
        <v>0</v>
      </c>
      <c r="AI1085" s="250" t="b">
        <f t="shared" si="947"/>
        <v>0</v>
      </c>
      <c r="AJ1085" s="250" t="b">
        <f t="shared" si="948"/>
        <v>0</v>
      </c>
      <c r="AK1085" s="250" t="b">
        <f t="shared" si="949"/>
        <v>0</v>
      </c>
      <c r="AL1085" s="250" t="str">
        <f t="shared" si="977"/>
        <v>No</v>
      </c>
      <c r="AN1085" s="246" t="str">
        <f t="shared" si="978"/>
        <v/>
      </c>
      <c r="AO1085" s="247" t="str">
        <f t="shared" si="979"/>
        <v/>
      </c>
      <c r="AP1085" s="248" t="str">
        <f t="shared" si="980"/>
        <v/>
      </c>
      <c r="AQ1085" s="249" t="str">
        <f t="shared" si="981"/>
        <v/>
      </c>
      <c r="AR1085" s="250" t="str">
        <f t="shared" si="982"/>
        <v/>
      </c>
      <c r="AS1085" s="234"/>
      <c r="AY1085" s="385">
        <f t="shared" si="983"/>
        <v>0</v>
      </c>
      <c r="AZ1085" s="385">
        <f t="shared" si="950"/>
        <v>0</v>
      </c>
      <c r="BA1085" s="385">
        <f t="shared" si="984"/>
        <v>0</v>
      </c>
      <c r="BB1085" s="385">
        <f t="shared" si="951"/>
        <v>0</v>
      </c>
      <c r="BC1085" s="385">
        <f t="shared" si="952"/>
        <v>0</v>
      </c>
      <c r="BD1085" s="385">
        <f t="shared" si="953"/>
        <v>0</v>
      </c>
      <c r="BE1085" s="385">
        <f t="shared" si="954"/>
        <v>0</v>
      </c>
      <c r="BF1085" s="385">
        <f t="shared" si="955"/>
        <v>0</v>
      </c>
      <c r="BG1085" s="385">
        <f t="shared" si="956"/>
        <v>0</v>
      </c>
      <c r="BH1085" s="385">
        <f t="shared" si="957"/>
        <v>0</v>
      </c>
      <c r="BI1085" s="385">
        <f t="shared" si="958"/>
        <v>0</v>
      </c>
      <c r="BJ1085" s="385">
        <f t="shared" si="959"/>
        <v>0</v>
      </c>
      <c r="BK1085" s="385">
        <f t="shared" si="960"/>
        <v>0</v>
      </c>
      <c r="BL1085" s="385">
        <f t="shared" si="961"/>
        <v>0</v>
      </c>
      <c r="BM1085" s="385">
        <f t="shared" si="962"/>
        <v>0</v>
      </c>
      <c r="BN1085" s="385">
        <f t="shared" si="963"/>
        <v>0</v>
      </c>
      <c r="CK1085" s="239">
        <f t="shared" si="985"/>
        <v>0</v>
      </c>
      <c r="CL1085" s="239">
        <f t="shared" si="986"/>
        <v>0</v>
      </c>
    </row>
    <row r="1086" spans="3:90" x14ac:dyDescent="0.35">
      <c r="C1086" s="235"/>
      <c r="D1086" s="246" t="str">
        <f t="shared" si="964"/>
        <v/>
      </c>
      <c r="E1086" s="247" t="str">
        <f t="shared" si="965"/>
        <v/>
      </c>
      <c r="F1086" s="248" t="str">
        <f t="shared" si="966"/>
        <v/>
      </c>
      <c r="G1086" s="249" t="str">
        <f t="shared" si="967"/>
        <v/>
      </c>
      <c r="H1086" s="250" t="str">
        <f t="shared" si="968"/>
        <v/>
      </c>
      <c r="I1086" s="386" t="str">
        <f t="shared" si="929"/>
        <v/>
      </c>
      <c r="J1086" s="387" t="str">
        <f t="shared" si="930"/>
        <v/>
      </c>
      <c r="K1086" s="388" t="str">
        <f t="shared" si="931"/>
        <v/>
      </c>
      <c r="L1086" s="389" t="str">
        <f t="shared" si="932"/>
        <v/>
      </c>
      <c r="M1086" s="250" t="str">
        <f t="shared" si="933"/>
        <v/>
      </c>
      <c r="N1086" s="246" t="b">
        <f t="shared" si="969"/>
        <v>0</v>
      </c>
      <c r="O1086" s="246" t="b">
        <f t="shared" si="970"/>
        <v>0</v>
      </c>
      <c r="P1086" s="246" t="b">
        <f t="shared" si="971"/>
        <v>0</v>
      </c>
      <c r="Q1086" s="246" t="b">
        <f t="shared" si="972"/>
        <v>0</v>
      </c>
      <c r="R1086" s="246" t="str">
        <f t="shared" si="973"/>
        <v>No</v>
      </c>
      <c r="S1086" s="247" t="b">
        <f t="shared" si="934"/>
        <v>0</v>
      </c>
      <c r="T1086" s="247" t="b">
        <f t="shared" si="935"/>
        <v>0</v>
      </c>
      <c r="U1086" s="247" t="b">
        <f t="shared" si="936"/>
        <v>0</v>
      </c>
      <c r="V1086" s="247" t="b">
        <f t="shared" si="937"/>
        <v>0</v>
      </c>
      <c r="W1086" s="247" t="str">
        <f t="shared" si="974"/>
        <v>No</v>
      </c>
      <c r="X1086" s="248" t="b">
        <f t="shared" si="938"/>
        <v>0</v>
      </c>
      <c r="Y1086" s="248" t="b">
        <f t="shared" si="939"/>
        <v>0</v>
      </c>
      <c r="Z1086" s="248" t="b">
        <f t="shared" si="940"/>
        <v>0</v>
      </c>
      <c r="AA1086" s="248" t="b">
        <f t="shared" si="941"/>
        <v>0</v>
      </c>
      <c r="AB1086" s="248" t="str">
        <f t="shared" si="975"/>
        <v>No</v>
      </c>
      <c r="AC1086" s="249" t="b">
        <f t="shared" si="942"/>
        <v>0</v>
      </c>
      <c r="AD1086" s="249" t="b">
        <f t="shared" si="943"/>
        <v>0</v>
      </c>
      <c r="AE1086" s="249" t="b">
        <f t="shared" si="944"/>
        <v>0</v>
      </c>
      <c r="AF1086" s="249" t="b">
        <f t="shared" si="945"/>
        <v>0</v>
      </c>
      <c r="AG1086" s="249" t="str">
        <f t="shared" si="976"/>
        <v>No</v>
      </c>
      <c r="AH1086" s="250" t="b">
        <f t="shared" si="946"/>
        <v>0</v>
      </c>
      <c r="AI1086" s="250" t="b">
        <f t="shared" si="947"/>
        <v>0</v>
      </c>
      <c r="AJ1086" s="250" t="b">
        <f t="shared" si="948"/>
        <v>0</v>
      </c>
      <c r="AK1086" s="250" t="b">
        <f t="shared" si="949"/>
        <v>0</v>
      </c>
      <c r="AL1086" s="250" t="str">
        <f t="shared" si="977"/>
        <v>No</v>
      </c>
      <c r="AN1086" s="246" t="str">
        <f t="shared" si="978"/>
        <v/>
      </c>
      <c r="AO1086" s="247" t="str">
        <f t="shared" si="979"/>
        <v/>
      </c>
      <c r="AP1086" s="248" t="str">
        <f t="shared" si="980"/>
        <v/>
      </c>
      <c r="AQ1086" s="249" t="str">
        <f t="shared" si="981"/>
        <v/>
      </c>
      <c r="AR1086" s="250" t="str">
        <f t="shared" si="982"/>
        <v/>
      </c>
      <c r="AS1086" s="234"/>
      <c r="AY1086" s="385">
        <f t="shared" si="983"/>
        <v>0</v>
      </c>
      <c r="AZ1086" s="385">
        <f t="shared" si="950"/>
        <v>0</v>
      </c>
      <c r="BA1086" s="385">
        <f t="shared" si="984"/>
        <v>0</v>
      </c>
      <c r="BB1086" s="385">
        <f t="shared" si="951"/>
        <v>0</v>
      </c>
      <c r="BC1086" s="385">
        <f t="shared" si="952"/>
        <v>0</v>
      </c>
      <c r="BD1086" s="385">
        <f t="shared" si="953"/>
        <v>0</v>
      </c>
      <c r="BE1086" s="385">
        <f t="shared" si="954"/>
        <v>0</v>
      </c>
      <c r="BF1086" s="385">
        <f t="shared" si="955"/>
        <v>0</v>
      </c>
      <c r="BG1086" s="385">
        <f t="shared" si="956"/>
        <v>0</v>
      </c>
      <c r="BH1086" s="385">
        <f t="shared" si="957"/>
        <v>0</v>
      </c>
      <c r="BI1086" s="385">
        <f t="shared" si="958"/>
        <v>0</v>
      </c>
      <c r="BJ1086" s="385">
        <f t="shared" si="959"/>
        <v>0</v>
      </c>
      <c r="BK1086" s="385">
        <f t="shared" si="960"/>
        <v>0</v>
      </c>
      <c r="BL1086" s="385">
        <f t="shared" si="961"/>
        <v>0</v>
      </c>
      <c r="BM1086" s="385">
        <f t="shared" si="962"/>
        <v>0</v>
      </c>
      <c r="BN1086" s="385">
        <f t="shared" si="963"/>
        <v>0</v>
      </c>
      <c r="CK1086" s="239">
        <f t="shared" si="985"/>
        <v>0</v>
      </c>
      <c r="CL1086" s="239">
        <f t="shared" si="986"/>
        <v>0</v>
      </c>
    </row>
    <row r="1087" spans="3:90" x14ac:dyDescent="0.35">
      <c r="C1087" s="235"/>
      <c r="D1087" s="246" t="str">
        <f t="shared" si="964"/>
        <v/>
      </c>
      <c r="E1087" s="247" t="str">
        <f t="shared" si="965"/>
        <v/>
      </c>
      <c r="F1087" s="248" t="str">
        <f t="shared" si="966"/>
        <v/>
      </c>
      <c r="G1087" s="249" t="str">
        <f t="shared" si="967"/>
        <v/>
      </c>
      <c r="H1087" s="250" t="str">
        <f t="shared" si="968"/>
        <v/>
      </c>
      <c r="I1087" s="386" t="str">
        <f t="shared" si="929"/>
        <v/>
      </c>
      <c r="J1087" s="387" t="str">
        <f t="shared" si="930"/>
        <v/>
      </c>
      <c r="K1087" s="388" t="str">
        <f t="shared" si="931"/>
        <v/>
      </c>
      <c r="L1087" s="389" t="str">
        <f t="shared" si="932"/>
        <v/>
      </c>
      <c r="M1087" s="250" t="str">
        <f t="shared" si="933"/>
        <v/>
      </c>
      <c r="N1087" s="246" t="b">
        <f t="shared" si="969"/>
        <v>0</v>
      </c>
      <c r="O1087" s="246" t="b">
        <f t="shared" si="970"/>
        <v>0</v>
      </c>
      <c r="P1087" s="246" t="b">
        <f t="shared" si="971"/>
        <v>0</v>
      </c>
      <c r="Q1087" s="246" t="b">
        <f t="shared" si="972"/>
        <v>0</v>
      </c>
      <c r="R1087" s="246" t="str">
        <f t="shared" si="973"/>
        <v>No</v>
      </c>
      <c r="S1087" s="247" t="b">
        <f t="shared" si="934"/>
        <v>0</v>
      </c>
      <c r="T1087" s="247" t="b">
        <f t="shared" si="935"/>
        <v>0</v>
      </c>
      <c r="U1087" s="247" t="b">
        <f t="shared" si="936"/>
        <v>0</v>
      </c>
      <c r="V1087" s="247" t="b">
        <f t="shared" si="937"/>
        <v>0</v>
      </c>
      <c r="W1087" s="247" t="str">
        <f t="shared" si="974"/>
        <v>No</v>
      </c>
      <c r="X1087" s="248" t="b">
        <f t="shared" si="938"/>
        <v>0</v>
      </c>
      <c r="Y1087" s="248" t="b">
        <f t="shared" si="939"/>
        <v>0</v>
      </c>
      <c r="Z1087" s="248" t="b">
        <f t="shared" si="940"/>
        <v>0</v>
      </c>
      <c r="AA1087" s="248" t="b">
        <f t="shared" si="941"/>
        <v>0</v>
      </c>
      <c r="AB1087" s="248" t="str">
        <f t="shared" si="975"/>
        <v>No</v>
      </c>
      <c r="AC1087" s="249" t="b">
        <f t="shared" si="942"/>
        <v>0</v>
      </c>
      <c r="AD1087" s="249" t="b">
        <f t="shared" si="943"/>
        <v>0</v>
      </c>
      <c r="AE1087" s="249" t="b">
        <f t="shared" si="944"/>
        <v>0</v>
      </c>
      <c r="AF1087" s="249" t="b">
        <f t="shared" si="945"/>
        <v>0</v>
      </c>
      <c r="AG1087" s="249" t="str">
        <f t="shared" si="976"/>
        <v>No</v>
      </c>
      <c r="AH1087" s="250" t="b">
        <f t="shared" si="946"/>
        <v>0</v>
      </c>
      <c r="AI1087" s="250" t="b">
        <f t="shared" si="947"/>
        <v>0</v>
      </c>
      <c r="AJ1087" s="250" t="b">
        <f t="shared" si="948"/>
        <v>0</v>
      </c>
      <c r="AK1087" s="250" t="b">
        <f t="shared" si="949"/>
        <v>0</v>
      </c>
      <c r="AL1087" s="250" t="str">
        <f t="shared" si="977"/>
        <v>No</v>
      </c>
      <c r="AN1087" s="246" t="str">
        <f t="shared" si="978"/>
        <v/>
      </c>
      <c r="AO1087" s="247" t="str">
        <f t="shared" si="979"/>
        <v/>
      </c>
      <c r="AP1087" s="248" t="str">
        <f t="shared" si="980"/>
        <v/>
      </c>
      <c r="AQ1087" s="249" t="str">
        <f t="shared" si="981"/>
        <v/>
      </c>
      <c r="AR1087" s="250" t="str">
        <f t="shared" si="982"/>
        <v/>
      </c>
      <c r="AS1087" s="234"/>
      <c r="AY1087" s="385">
        <f t="shared" si="983"/>
        <v>0</v>
      </c>
      <c r="AZ1087" s="385">
        <f t="shared" si="950"/>
        <v>0</v>
      </c>
      <c r="BA1087" s="385">
        <f t="shared" si="984"/>
        <v>0</v>
      </c>
      <c r="BB1087" s="385">
        <f t="shared" si="951"/>
        <v>0</v>
      </c>
      <c r="BC1087" s="385">
        <f t="shared" si="952"/>
        <v>0</v>
      </c>
      <c r="BD1087" s="385">
        <f t="shared" si="953"/>
        <v>0</v>
      </c>
      <c r="BE1087" s="385">
        <f t="shared" si="954"/>
        <v>0</v>
      </c>
      <c r="BF1087" s="385">
        <f t="shared" si="955"/>
        <v>0</v>
      </c>
      <c r="BG1087" s="385">
        <f t="shared" si="956"/>
        <v>0</v>
      </c>
      <c r="BH1087" s="385">
        <f t="shared" si="957"/>
        <v>0</v>
      </c>
      <c r="BI1087" s="385">
        <f t="shared" si="958"/>
        <v>0</v>
      </c>
      <c r="BJ1087" s="385">
        <f t="shared" si="959"/>
        <v>0</v>
      </c>
      <c r="BK1087" s="385">
        <f t="shared" si="960"/>
        <v>0</v>
      </c>
      <c r="BL1087" s="385">
        <f t="shared" si="961"/>
        <v>0</v>
      </c>
      <c r="BM1087" s="385">
        <f t="shared" si="962"/>
        <v>0</v>
      </c>
      <c r="BN1087" s="385">
        <f t="shared" si="963"/>
        <v>0</v>
      </c>
      <c r="CK1087" s="239">
        <f t="shared" si="985"/>
        <v>0</v>
      </c>
      <c r="CL1087" s="239">
        <f t="shared" si="986"/>
        <v>0</v>
      </c>
    </row>
    <row r="1088" spans="3:90" x14ac:dyDescent="0.35">
      <c r="C1088" s="235"/>
      <c r="D1088" s="246" t="str">
        <f t="shared" si="964"/>
        <v/>
      </c>
      <c r="E1088" s="247" t="str">
        <f t="shared" si="965"/>
        <v/>
      </c>
      <c r="F1088" s="248" t="str">
        <f t="shared" si="966"/>
        <v/>
      </c>
      <c r="G1088" s="249" t="str">
        <f t="shared" si="967"/>
        <v/>
      </c>
      <c r="H1088" s="250" t="str">
        <f t="shared" si="968"/>
        <v/>
      </c>
      <c r="I1088" s="386" t="str">
        <f t="shared" si="929"/>
        <v/>
      </c>
      <c r="J1088" s="387" t="str">
        <f t="shared" si="930"/>
        <v/>
      </c>
      <c r="K1088" s="388" t="str">
        <f t="shared" si="931"/>
        <v/>
      </c>
      <c r="L1088" s="389" t="str">
        <f t="shared" si="932"/>
        <v/>
      </c>
      <c r="M1088" s="250" t="str">
        <f t="shared" si="933"/>
        <v/>
      </c>
      <c r="N1088" s="246" t="b">
        <f t="shared" si="969"/>
        <v>0</v>
      </c>
      <c r="O1088" s="246" t="b">
        <f t="shared" si="970"/>
        <v>0</v>
      </c>
      <c r="P1088" s="246" t="b">
        <f t="shared" si="971"/>
        <v>0</v>
      </c>
      <c r="Q1088" s="246" t="b">
        <f t="shared" si="972"/>
        <v>0</v>
      </c>
      <c r="R1088" s="246" t="str">
        <f t="shared" si="973"/>
        <v>No</v>
      </c>
      <c r="S1088" s="247" t="b">
        <f t="shared" si="934"/>
        <v>0</v>
      </c>
      <c r="T1088" s="247" t="b">
        <f t="shared" si="935"/>
        <v>0</v>
      </c>
      <c r="U1088" s="247" t="b">
        <f t="shared" si="936"/>
        <v>0</v>
      </c>
      <c r="V1088" s="247" t="b">
        <f t="shared" si="937"/>
        <v>0</v>
      </c>
      <c r="W1088" s="247" t="str">
        <f t="shared" si="974"/>
        <v>No</v>
      </c>
      <c r="X1088" s="248" t="b">
        <f t="shared" si="938"/>
        <v>0</v>
      </c>
      <c r="Y1088" s="248" t="b">
        <f t="shared" si="939"/>
        <v>0</v>
      </c>
      <c r="Z1088" s="248" t="b">
        <f t="shared" si="940"/>
        <v>0</v>
      </c>
      <c r="AA1088" s="248" t="b">
        <f t="shared" si="941"/>
        <v>0</v>
      </c>
      <c r="AB1088" s="248" t="str">
        <f t="shared" si="975"/>
        <v>No</v>
      </c>
      <c r="AC1088" s="249" t="b">
        <f t="shared" si="942"/>
        <v>0</v>
      </c>
      <c r="AD1088" s="249" t="b">
        <f t="shared" si="943"/>
        <v>0</v>
      </c>
      <c r="AE1088" s="249" t="b">
        <f t="shared" si="944"/>
        <v>0</v>
      </c>
      <c r="AF1088" s="249" t="b">
        <f t="shared" si="945"/>
        <v>0</v>
      </c>
      <c r="AG1088" s="249" t="str">
        <f t="shared" si="976"/>
        <v>No</v>
      </c>
      <c r="AH1088" s="250" t="b">
        <f t="shared" si="946"/>
        <v>0</v>
      </c>
      <c r="AI1088" s="250" t="b">
        <f t="shared" si="947"/>
        <v>0</v>
      </c>
      <c r="AJ1088" s="250" t="b">
        <f t="shared" si="948"/>
        <v>0</v>
      </c>
      <c r="AK1088" s="250" t="b">
        <f t="shared" si="949"/>
        <v>0</v>
      </c>
      <c r="AL1088" s="250" t="str">
        <f t="shared" si="977"/>
        <v>No</v>
      </c>
      <c r="AN1088" s="246" t="str">
        <f t="shared" si="978"/>
        <v/>
      </c>
      <c r="AO1088" s="247" t="str">
        <f t="shared" si="979"/>
        <v/>
      </c>
      <c r="AP1088" s="248" t="str">
        <f t="shared" si="980"/>
        <v/>
      </c>
      <c r="AQ1088" s="249" t="str">
        <f t="shared" si="981"/>
        <v/>
      </c>
      <c r="AR1088" s="250" t="str">
        <f t="shared" si="982"/>
        <v/>
      </c>
      <c r="AS1088" s="234"/>
      <c r="AY1088" s="385">
        <f t="shared" si="983"/>
        <v>0</v>
      </c>
      <c r="AZ1088" s="385">
        <f t="shared" si="950"/>
        <v>0</v>
      </c>
      <c r="BA1088" s="385">
        <f t="shared" si="984"/>
        <v>0</v>
      </c>
      <c r="BB1088" s="385">
        <f t="shared" si="951"/>
        <v>0</v>
      </c>
      <c r="BC1088" s="385">
        <f t="shared" si="952"/>
        <v>0</v>
      </c>
      <c r="BD1088" s="385">
        <f t="shared" si="953"/>
        <v>0</v>
      </c>
      <c r="BE1088" s="385">
        <f t="shared" si="954"/>
        <v>0</v>
      </c>
      <c r="BF1088" s="385">
        <f t="shared" si="955"/>
        <v>0</v>
      </c>
      <c r="BG1088" s="385">
        <f t="shared" si="956"/>
        <v>0</v>
      </c>
      <c r="BH1088" s="385">
        <f t="shared" si="957"/>
        <v>0</v>
      </c>
      <c r="BI1088" s="385">
        <f t="shared" si="958"/>
        <v>0</v>
      </c>
      <c r="BJ1088" s="385">
        <f t="shared" si="959"/>
        <v>0</v>
      </c>
      <c r="BK1088" s="385">
        <f t="shared" si="960"/>
        <v>0</v>
      </c>
      <c r="BL1088" s="385">
        <f t="shared" si="961"/>
        <v>0</v>
      </c>
      <c r="BM1088" s="385">
        <f t="shared" si="962"/>
        <v>0</v>
      </c>
      <c r="BN1088" s="385">
        <f t="shared" si="963"/>
        <v>0</v>
      </c>
      <c r="CK1088" s="239">
        <f t="shared" si="985"/>
        <v>0</v>
      </c>
      <c r="CL1088" s="239">
        <f t="shared" si="986"/>
        <v>0</v>
      </c>
    </row>
    <row r="1089" spans="3:90" x14ac:dyDescent="0.35">
      <c r="C1089" s="235"/>
      <c r="D1089" s="246" t="str">
        <f t="shared" si="964"/>
        <v/>
      </c>
      <c r="E1089" s="247" t="str">
        <f t="shared" si="965"/>
        <v/>
      </c>
      <c r="F1089" s="248" t="str">
        <f t="shared" si="966"/>
        <v/>
      </c>
      <c r="G1089" s="249" t="str">
        <f t="shared" si="967"/>
        <v/>
      </c>
      <c r="H1089" s="250" t="str">
        <f t="shared" si="968"/>
        <v/>
      </c>
      <c r="I1089" s="386" t="str">
        <f t="shared" si="929"/>
        <v/>
      </c>
      <c r="J1089" s="387" t="str">
        <f t="shared" si="930"/>
        <v/>
      </c>
      <c r="K1089" s="388" t="str">
        <f t="shared" si="931"/>
        <v/>
      </c>
      <c r="L1089" s="389" t="str">
        <f t="shared" si="932"/>
        <v/>
      </c>
      <c r="M1089" s="250" t="str">
        <f t="shared" si="933"/>
        <v/>
      </c>
      <c r="N1089" s="246" t="b">
        <f t="shared" si="969"/>
        <v>0</v>
      </c>
      <c r="O1089" s="246" t="b">
        <f t="shared" si="970"/>
        <v>0</v>
      </c>
      <c r="P1089" s="246" t="b">
        <f t="shared" si="971"/>
        <v>0</v>
      </c>
      <c r="Q1089" s="246" t="b">
        <f t="shared" si="972"/>
        <v>0</v>
      </c>
      <c r="R1089" s="246" t="str">
        <f t="shared" si="973"/>
        <v>No</v>
      </c>
      <c r="S1089" s="247" t="b">
        <f t="shared" si="934"/>
        <v>0</v>
      </c>
      <c r="T1089" s="247" t="b">
        <f t="shared" si="935"/>
        <v>0</v>
      </c>
      <c r="U1089" s="247" t="b">
        <f t="shared" si="936"/>
        <v>0</v>
      </c>
      <c r="V1089" s="247" t="b">
        <f t="shared" si="937"/>
        <v>0</v>
      </c>
      <c r="W1089" s="247" t="str">
        <f t="shared" si="974"/>
        <v>No</v>
      </c>
      <c r="X1089" s="248" t="b">
        <f t="shared" si="938"/>
        <v>0</v>
      </c>
      <c r="Y1089" s="248" t="b">
        <f t="shared" si="939"/>
        <v>0</v>
      </c>
      <c r="Z1089" s="248" t="b">
        <f t="shared" si="940"/>
        <v>0</v>
      </c>
      <c r="AA1089" s="248" t="b">
        <f t="shared" si="941"/>
        <v>0</v>
      </c>
      <c r="AB1089" s="248" t="str">
        <f t="shared" si="975"/>
        <v>No</v>
      </c>
      <c r="AC1089" s="249" t="b">
        <f t="shared" si="942"/>
        <v>0</v>
      </c>
      <c r="AD1089" s="249" t="b">
        <f t="shared" si="943"/>
        <v>0</v>
      </c>
      <c r="AE1089" s="249" t="b">
        <f t="shared" si="944"/>
        <v>0</v>
      </c>
      <c r="AF1089" s="249" t="b">
        <f t="shared" si="945"/>
        <v>0</v>
      </c>
      <c r="AG1089" s="249" t="str">
        <f t="shared" si="976"/>
        <v>No</v>
      </c>
      <c r="AH1089" s="250" t="b">
        <f t="shared" si="946"/>
        <v>0</v>
      </c>
      <c r="AI1089" s="250" t="b">
        <f t="shared" si="947"/>
        <v>0</v>
      </c>
      <c r="AJ1089" s="250" t="b">
        <f t="shared" si="948"/>
        <v>0</v>
      </c>
      <c r="AK1089" s="250" t="b">
        <f t="shared" si="949"/>
        <v>0</v>
      </c>
      <c r="AL1089" s="250" t="str">
        <f t="shared" si="977"/>
        <v>No</v>
      </c>
      <c r="AN1089" s="246" t="str">
        <f t="shared" si="978"/>
        <v/>
      </c>
      <c r="AO1089" s="247" t="str">
        <f t="shared" si="979"/>
        <v/>
      </c>
      <c r="AP1089" s="248" t="str">
        <f t="shared" si="980"/>
        <v/>
      </c>
      <c r="AQ1089" s="249" t="str">
        <f t="shared" si="981"/>
        <v/>
      </c>
      <c r="AR1089" s="250" t="str">
        <f t="shared" si="982"/>
        <v/>
      </c>
      <c r="AS1089" s="234"/>
      <c r="AY1089" s="385">
        <f t="shared" si="983"/>
        <v>0</v>
      </c>
      <c r="AZ1089" s="385">
        <f t="shared" si="950"/>
        <v>0</v>
      </c>
      <c r="BA1089" s="385">
        <f t="shared" si="984"/>
        <v>0</v>
      </c>
      <c r="BB1089" s="385">
        <f t="shared" si="951"/>
        <v>0</v>
      </c>
      <c r="BC1089" s="385">
        <f t="shared" si="952"/>
        <v>0</v>
      </c>
      <c r="BD1089" s="385">
        <f t="shared" si="953"/>
        <v>0</v>
      </c>
      <c r="BE1089" s="385">
        <f t="shared" si="954"/>
        <v>0</v>
      </c>
      <c r="BF1089" s="385">
        <f t="shared" si="955"/>
        <v>0</v>
      </c>
      <c r="BG1089" s="385">
        <f t="shared" si="956"/>
        <v>0</v>
      </c>
      <c r="BH1089" s="385">
        <f t="shared" si="957"/>
        <v>0</v>
      </c>
      <c r="BI1089" s="385">
        <f t="shared" si="958"/>
        <v>0</v>
      </c>
      <c r="BJ1089" s="385">
        <f t="shared" si="959"/>
        <v>0</v>
      </c>
      <c r="BK1089" s="385">
        <f t="shared" si="960"/>
        <v>0</v>
      </c>
      <c r="BL1089" s="385">
        <f t="shared" si="961"/>
        <v>0</v>
      </c>
      <c r="BM1089" s="385">
        <f t="shared" si="962"/>
        <v>0</v>
      </c>
      <c r="BN1089" s="385">
        <f t="shared" si="963"/>
        <v>0</v>
      </c>
      <c r="CK1089" s="239">
        <f t="shared" si="985"/>
        <v>0</v>
      </c>
      <c r="CL1089" s="239">
        <f t="shared" si="986"/>
        <v>0</v>
      </c>
    </row>
    <row r="1090" spans="3:90" x14ac:dyDescent="0.35">
      <c r="C1090" s="235"/>
      <c r="D1090" s="246" t="str">
        <f t="shared" si="964"/>
        <v/>
      </c>
      <c r="E1090" s="247" t="str">
        <f t="shared" si="965"/>
        <v/>
      </c>
      <c r="F1090" s="248" t="str">
        <f t="shared" si="966"/>
        <v/>
      </c>
      <c r="G1090" s="249" t="str">
        <f t="shared" si="967"/>
        <v/>
      </c>
      <c r="H1090" s="250" t="str">
        <f t="shared" si="968"/>
        <v/>
      </c>
      <c r="I1090" s="386" t="str">
        <f t="shared" si="929"/>
        <v/>
      </c>
      <c r="J1090" s="387" t="str">
        <f t="shared" si="930"/>
        <v/>
      </c>
      <c r="K1090" s="388" t="str">
        <f t="shared" si="931"/>
        <v/>
      </c>
      <c r="L1090" s="389" t="str">
        <f t="shared" si="932"/>
        <v/>
      </c>
      <c r="M1090" s="250" t="str">
        <f t="shared" si="933"/>
        <v/>
      </c>
      <c r="N1090" s="246" t="b">
        <f t="shared" si="969"/>
        <v>0</v>
      </c>
      <c r="O1090" s="246" t="b">
        <f t="shared" si="970"/>
        <v>0</v>
      </c>
      <c r="P1090" s="246" t="b">
        <f t="shared" si="971"/>
        <v>0</v>
      </c>
      <c r="Q1090" s="246" t="b">
        <f t="shared" si="972"/>
        <v>0</v>
      </c>
      <c r="R1090" s="246" t="str">
        <f t="shared" si="973"/>
        <v>No</v>
      </c>
      <c r="S1090" s="247" t="b">
        <f t="shared" si="934"/>
        <v>0</v>
      </c>
      <c r="T1090" s="247" t="b">
        <f t="shared" si="935"/>
        <v>0</v>
      </c>
      <c r="U1090" s="247" t="b">
        <f t="shared" si="936"/>
        <v>0</v>
      </c>
      <c r="V1090" s="247" t="b">
        <f t="shared" si="937"/>
        <v>0</v>
      </c>
      <c r="W1090" s="247" t="str">
        <f t="shared" si="974"/>
        <v>No</v>
      </c>
      <c r="X1090" s="248" t="b">
        <f t="shared" si="938"/>
        <v>0</v>
      </c>
      <c r="Y1090" s="248" t="b">
        <f t="shared" si="939"/>
        <v>0</v>
      </c>
      <c r="Z1090" s="248" t="b">
        <f t="shared" si="940"/>
        <v>0</v>
      </c>
      <c r="AA1090" s="248" t="b">
        <f t="shared" si="941"/>
        <v>0</v>
      </c>
      <c r="AB1090" s="248" t="str">
        <f t="shared" si="975"/>
        <v>No</v>
      </c>
      <c r="AC1090" s="249" t="b">
        <f t="shared" si="942"/>
        <v>0</v>
      </c>
      <c r="AD1090" s="249" t="b">
        <f t="shared" si="943"/>
        <v>0</v>
      </c>
      <c r="AE1090" s="249" t="b">
        <f t="shared" si="944"/>
        <v>0</v>
      </c>
      <c r="AF1090" s="249" t="b">
        <f t="shared" si="945"/>
        <v>0</v>
      </c>
      <c r="AG1090" s="249" t="str">
        <f t="shared" si="976"/>
        <v>No</v>
      </c>
      <c r="AH1090" s="250" t="b">
        <f t="shared" si="946"/>
        <v>0</v>
      </c>
      <c r="AI1090" s="250" t="b">
        <f t="shared" si="947"/>
        <v>0</v>
      </c>
      <c r="AJ1090" s="250" t="b">
        <f t="shared" si="948"/>
        <v>0</v>
      </c>
      <c r="AK1090" s="250" t="b">
        <f t="shared" si="949"/>
        <v>0</v>
      </c>
      <c r="AL1090" s="250" t="str">
        <f t="shared" si="977"/>
        <v>No</v>
      </c>
      <c r="AN1090" s="246" t="str">
        <f t="shared" si="978"/>
        <v/>
      </c>
      <c r="AO1090" s="247" t="str">
        <f t="shared" si="979"/>
        <v/>
      </c>
      <c r="AP1090" s="248" t="str">
        <f t="shared" si="980"/>
        <v/>
      </c>
      <c r="AQ1090" s="249" t="str">
        <f t="shared" si="981"/>
        <v/>
      </c>
      <c r="AR1090" s="250" t="str">
        <f t="shared" si="982"/>
        <v/>
      </c>
      <c r="AS1090" s="234"/>
      <c r="AY1090" s="385">
        <f t="shared" si="983"/>
        <v>0</v>
      </c>
      <c r="AZ1090" s="385">
        <f t="shared" si="950"/>
        <v>0</v>
      </c>
      <c r="BA1090" s="385">
        <f t="shared" si="984"/>
        <v>0</v>
      </c>
      <c r="BB1090" s="385">
        <f t="shared" si="951"/>
        <v>0</v>
      </c>
      <c r="BC1090" s="385">
        <f t="shared" si="952"/>
        <v>0</v>
      </c>
      <c r="BD1090" s="385">
        <f t="shared" si="953"/>
        <v>0</v>
      </c>
      <c r="BE1090" s="385">
        <f t="shared" si="954"/>
        <v>0</v>
      </c>
      <c r="BF1090" s="385">
        <f t="shared" si="955"/>
        <v>0</v>
      </c>
      <c r="BG1090" s="385">
        <f t="shared" si="956"/>
        <v>0</v>
      </c>
      <c r="BH1090" s="385">
        <f t="shared" si="957"/>
        <v>0</v>
      </c>
      <c r="BI1090" s="385">
        <f t="shared" si="958"/>
        <v>0</v>
      </c>
      <c r="BJ1090" s="385">
        <f t="shared" si="959"/>
        <v>0</v>
      </c>
      <c r="BK1090" s="385">
        <f t="shared" si="960"/>
        <v>0</v>
      </c>
      <c r="BL1090" s="385">
        <f t="shared" si="961"/>
        <v>0</v>
      </c>
      <c r="BM1090" s="385">
        <f t="shared" si="962"/>
        <v>0</v>
      </c>
      <c r="BN1090" s="385">
        <f t="shared" si="963"/>
        <v>0</v>
      </c>
      <c r="CK1090" s="239">
        <f t="shared" si="985"/>
        <v>0</v>
      </c>
      <c r="CL1090" s="239">
        <f t="shared" si="986"/>
        <v>0</v>
      </c>
    </row>
    <row r="1091" spans="3:90" x14ac:dyDescent="0.35">
      <c r="C1091" s="235"/>
      <c r="D1091" s="246" t="str">
        <f t="shared" si="964"/>
        <v/>
      </c>
      <c r="E1091" s="247" t="str">
        <f t="shared" si="965"/>
        <v/>
      </c>
      <c r="F1091" s="248" t="str">
        <f t="shared" si="966"/>
        <v/>
      </c>
      <c r="G1091" s="249" t="str">
        <f t="shared" si="967"/>
        <v/>
      </c>
      <c r="H1091" s="250" t="str">
        <f t="shared" si="968"/>
        <v/>
      </c>
      <c r="I1091" s="386" t="str">
        <f t="shared" si="929"/>
        <v/>
      </c>
      <c r="J1091" s="387" t="str">
        <f t="shared" si="930"/>
        <v/>
      </c>
      <c r="K1091" s="388" t="str">
        <f t="shared" si="931"/>
        <v/>
      </c>
      <c r="L1091" s="389" t="str">
        <f t="shared" si="932"/>
        <v/>
      </c>
      <c r="M1091" s="250" t="str">
        <f t="shared" si="933"/>
        <v/>
      </c>
      <c r="N1091" s="246" t="b">
        <f t="shared" si="969"/>
        <v>0</v>
      </c>
      <c r="O1091" s="246" t="b">
        <f t="shared" si="970"/>
        <v>0</v>
      </c>
      <c r="P1091" s="246" t="b">
        <f t="shared" si="971"/>
        <v>0</v>
      </c>
      <c r="Q1091" s="246" t="b">
        <f t="shared" si="972"/>
        <v>0</v>
      </c>
      <c r="R1091" s="246" t="str">
        <f t="shared" si="973"/>
        <v>No</v>
      </c>
      <c r="S1091" s="247" t="b">
        <f t="shared" si="934"/>
        <v>0</v>
      </c>
      <c r="T1091" s="247" t="b">
        <f t="shared" si="935"/>
        <v>0</v>
      </c>
      <c r="U1091" s="247" t="b">
        <f t="shared" si="936"/>
        <v>0</v>
      </c>
      <c r="V1091" s="247" t="b">
        <f t="shared" si="937"/>
        <v>0</v>
      </c>
      <c r="W1091" s="247" t="str">
        <f t="shared" si="974"/>
        <v>No</v>
      </c>
      <c r="X1091" s="248" t="b">
        <f t="shared" si="938"/>
        <v>0</v>
      </c>
      <c r="Y1091" s="248" t="b">
        <f t="shared" si="939"/>
        <v>0</v>
      </c>
      <c r="Z1091" s="248" t="b">
        <f t="shared" si="940"/>
        <v>0</v>
      </c>
      <c r="AA1091" s="248" t="b">
        <f t="shared" si="941"/>
        <v>0</v>
      </c>
      <c r="AB1091" s="248" t="str">
        <f t="shared" si="975"/>
        <v>No</v>
      </c>
      <c r="AC1091" s="249" t="b">
        <f t="shared" si="942"/>
        <v>0</v>
      </c>
      <c r="AD1091" s="249" t="b">
        <f t="shared" si="943"/>
        <v>0</v>
      </c>
      <c r="AE1091" s="249" t="b">
        <f t="shared" si="944"/>
        <v>0</v>
      </c>
      <c r="AF1091" s="249" t="b">
        <f t="shared" si="945"/>
        <v>0</v>
      </c>
      <c r="AG1091" s="249" t="str">
        <f t="shared" si="976"/>
        <v>No</v>
      </c>
      <c r="AH1091" s="250" t="b">
        <f t="shared" si="946"/>
        <v>0</v>
      </c>
      <c r="AI1091" s="250" t="b">
        <f t="shared" si="947"/>
        <v>0</v>
      </c>
      <c r="AJ1091" s="250" t="b">
        <f t="shared" si="948"/>
        <v>0</v>
      </c>
      <c r="AK1091" s="250" t="b">
        <f t="shared" si="949"/>
        <v>0</v>
      </c>
      <c r="AL1091" s="250" t="str">
        <f t="shared" si="977"/>
        <v>No</v>
      </c>
      <c r="AN1091" s="246" t="str">
        <f t="shared" si="978"/>
        <v/>
      </c>
      <c r="AO1091" s="247" t="str">
        <f t="shared" si="979"/>
        <v/>
      </c>
      <c r="AP1091" s="248" t="str">
        <f t="shared" si="980"/>
        <v/>
      </c>
      <c r="AQ1091" s="249" t="str">
        <f t="shared" si="981"/>
        <v/>
      </c>
      <c r="AR1091" s="250" t="str">
        <f t="shared" si="982"/>
        <v/>
      </c>
      <c r="AS1091" s="234"/>
      <c r="AY1091" s="385">
        <f t="shared" si="983"/>
        <v>0</v>
      </c>
      <c r="AZ1091" s="385">
        <f t="shared" si="950"/>
        <v>0</v>
      </c>
      <c r="BA1091" s="385">
        <f t="shared" si="984"/>
        <v>0</v>
      </c>
      <c r="BB1091" s="385">
        <f t="shared" si="951"/>
        <v>0</v>
      </c>
      <c r="BC1091" s="385">
        <f t="shared" si="952"/>
        <v>0</v>
      </c>
      <c r="BD1091" s="385">
        <f t="shared" si="953"/>
        <v>0</v>
      </c>
      <c r="BE1091" s="385">
        <f t="shared" si="954"/>
        <v>0</v>
      </c>
      <c r="BF1091" s="385">
        <f t="shared" si="955"/>
        <v>0</v>
      </c>
      <c r="BG1091" s="385">
        <f t="shared" si="956"/>
        <v>0</v>
      </c>
      <c r="BH1091" s="385">
        <f t="shared" si="957"/>
        <v>0</v>
      </c>
      <c r="BI1091" s="385">
        <f t="shared" si="958"/>
        <v>0</v>
      </c>
      <c r="BJ1091" s="385">
        <f t="shared" si="959"/>
        <v>0</v>
      </c>
      <c r="BK1091" s="385">
        <f t="shared" si="960"/>
        <v>0</v>
      </c>
      <c r="BL1091" s="385">
        <f t="shared" si="961"/>
        <v>0</v>
      </c>
      <c r="BM1091" s="385">
        <f t="shared" si="962"/>
        <v>0</v>
      </c>
      <c r="BN1091" s="385">
        <f t="shared" si="963"/>
        <v>0</v>
      </c>
      <c r="CK1091" s="239">
        <f t="shared" si="985"/>
        <v>0</v>
      </c>
      <c r="CL1091" s="239">
        <f t="shared" si="986"/>
        <v>0</v>
      </c>
    </row>
    <row r="1092" spans="3:90" x14ac:dyDescent="0.35">
      <c r="C1092" s="235"/>
      <c r="D1092" s="246" t="str">
        <f t="shared" si="964"/>
        <v/>
      </c>
      <c r="E1092" s="247" t="str">
        <f t="shared" si="965"/>
        <v/>
      </c>
      <c r="F1092" s="248" t="str">
        <f t="shared" si="966"/>
        <v/>
      </c>
      <c r="G1092" s="249" t="str">
        <f t="shared" si="967"/>
        <v/>
      </c>
      <c r="H1092" s="250" t="str">
        <f t="shared" si="968"/>
        <v/>
      </c>
      <c r="I1092" s="386" t="str">
        <f t="shared" ref="I1092:I1155" si="987">IF(C1092="","",IF(OR(CY1092="Yes",CZ1092="Yes",DA1092="Yes",DB1092="Yes",DC1092="Yes",DD1092="Yes"), "Yes", "No"))</f>
        <v/>
      </c>
      <c r="J1092" s="387" t="str">
        <f t="shared" ref="J1092:J1155" si="988">IF(C1092="","",IF(OR(DE1092="Yes",DF1092="Yes",DG1092="Yes",DH1092="Yes",DI1092="Yes",DJ1092="Yes"), "Yes", "No"))</f>
        <v/>
      </c>
      <c r="K1092" s="388" t="str">
        <f t="shared" ref="K1092:K1155" si="989">IF(C1092="","",IF(OR(DK1092="Yes",DL1092="Yes",DM1092="Yes",DN1092="Yes",DO1092="Yes",DP1092="Yes"), "Yes", "No"))</f>
        <v/>
      </c>
      <c r="L1092" s="389" t="str">
        <f t="shared" ref="L1092:L1155" si="990">IF(C1092="","",IF(OR(DQ1092="Yes",DR1092="Yes",DS1092="Yes",DT1092="Yes",DU1092="Yes",DV1092="Yes"), "Yes", "No"))</f>
        <v/>
      </c>
      <c r="M1092" s="250" t="str">
        <f t="shared" ref="M1092:M1155" si="991">IF(C1092="","",IF(OR(DW1092="Yes",DX1092="Yes",DY1092="Yes",DZ1092="Yes",EA1092="Yes",EB1092="Yes"), "Yes", "No"))</f>
        <v/>
      </c>
      <c r="N1092" s="246" t="b">
        <f t="shared" si="969"/>
        <v>0</v>
      </c>
      <c r="O1092" s="246" t="b">
        <f t="shared" si="970"/>
        <v>0</v>
      </c>
      <c r="P1092" s="246" t="b">
        <f t="shared" si="971"/>
        <v>0</v>
      </c>
      <c r="Q1092" s="246" t="b">
        <f t="shared" si="972"/>
        <v>0</v>
      </c>
      <c r="R1092" s="246" t="str">
        <f t="shared" si="973"/>
        <v>No</v>
      </c>
      <c r="S1092" s="247" t="b">
        <f t="shared" ref="S1092:S1155" si="992">AND(B1092="Primary",E1092="New",J1092="Yes")</f>
        <v>0</v>
      </c>
      <c r="T1092" s="247" t="b">
        <f t="shared" ref="T1092:T1155" si="993">AND(B1092="Primary",E1092="Continuing",J1092="Yes")</f>
        <v>0</v>
      </c>
      <c r="U1092" s="247" t="b">
        <f t="shared" ref="U1092:U1155" si="994">AND(B1092="Secondary",E1092="New",J1092="Yes")</f>
        <v>0</v>
      </c>
      <c r="V1092" s="247" t="b">
        <f t="shared" ref="V1092:V1155" si="995">AND(B1092="Secondary",E1092="Continuing",J1092="Yes")</f>
        <v>0</v>
      </c>
      <c r="W1092" s="247" t="str">
        <f t="shared" si="974"/>
        <v>No</v>
      </c>
      <c r="X1092" s="248" t="b">
        <f t="shared" ref="X1092:X1155" si="996">AND(B1092="Primary",F1092="New",K1092="Yes")</f>
        <v>0</v>
      </c>
      <c r="Y1092" s="248" t="b">
        <f t="shared" ref="Y1092:Y1155" si="997">AND(B1092="Primary",F1092="Continuing",K1092="yes")</f>
        <v>0</v>
      </c>
      <c r="Z1092" s="248" t="b">
        <f t="shared" ref="Z1092:Z1155" si="998">AND(B1092="Secondary",F1092="New",K1092="Yes")</f>
        <v>0</v>
      </c>
      <c r="AA1092" s="248" t="b">
        <f t="shared" ref="AA1092:AA1155" si="999">AND(B1092="Secondary",F1092="Continuing",K1092="Yes")</f>
        <v>0</v>
      </c>
      <c r="AB1092" s="248" t="str">
        <f t="shared" si="975"/>
        <v>No</v>
      </c>
      <c r="AC1092" s="249" t="b">
        <f t="shared" ref="AC1092:AC1155" si="1000">AND(B1092="Primary",G1092="New",L1092="Yes")</f>
        <v>0</v>
      </c>
      <c r="AD1092" s="249" t="b">
        <f t="shared" ref="AD1092:AD1155" si="1001">AND(B1092="Primary",G1092="Continuing",L1092="Yes")</f>
        <v>0</v>
      </c>
      <c r="AE1092" s="249" t="b">
        <f t="shared" ref="AE1092:AE1155" si="1002">AND(B1092="Secondary",G1092="New",L1092="Yes")</f>
        <v>0</v>
      </c>
      <c r="AF1092" s="249" t="b">
        <f t="shared" ref="AF1092:AF1155" si="1003">AND(B1092="Secondary",G1092="Continuing",L1092="Yes")</f>
        <v>0</v>
      </c>
      <c r="AG1092" s="249" t="str">
        <f t="shared" si="976"/>
        <v>No</v>
      </c>
      <c r="AH1092" s="250" t="b">
        <f t="shared" ref="AH1092:AH1155" si="1004">AND(B1092="Primary",H1092="New",M1092="Yes")</f>
        <v>0</v>
      </c>
      <c r="AI1092" s="250" t="b">
        <f t="shared" ref="AI1092:AI1155" si="1005">AND(B1092="Primary",H1092="Continuing",M1092="Yes")</f>
        <v>0</v>
      </c>
      <c r="AJ1092" s="250" t="b">
        <f t="shared" ref="AJ1092:AJ1155" si="1006">AND(B1092="Secondary",H1092="New",M1092="Yes")</f>
        <v>0</v>
      </c>
      <c r="AK1092" s="250" t="b">
        <f t="shared" ref="AK1092:AK1155" si="1007">AND(B1092="Secondary",H1092="Continuing",M1092="Yes")</f>
        <v>0</v>
      </c>
      <c r="AL1092" s="250" t="str">
        <f t="shared" si="977"/>
        <v>No</v>
      </c>
      <c r="AN1092" s="246" t="str">
        <f t="shared" si="978"/>
        <v/>
      </c>
      <c r="AO1092" s="247" t="str">
        <f t="shared" si="979"/>
        <v/>
      </c>
      <c r="AP1092" s="248" t="str">
        <f t="shared" si="980"/>
        <v/>
      </c>
      <c r="AQ1092" s="249" t="str">
        <f t="shared" si="981"/>
        <v/>
      </c>
      <c r="AR1092" s="250" t="str">
        <f t="shared" si="982"/>
        <v/>
      </c>
      <c r="AS1092" s="234"/>
      <c r="AY1092" s="385">
        <f t="shared" si="983"/>
        <v>0</v>
      </c>
      <c r="AZ1092" s="385">
        <f t="shared" ref="AZ1092:AZ1155" si="1008">IF(OR(AT1092="Beating",AU1092="Beating",AV1092="Beating",AW1092="Beating",AX1092="Beating"), 1, 0)</f>
        <v>0</v>
      </c>
      <c r="BA1092" s="385">
        <f t="shared" si="984"/>
        <v>0</v>
      </c>
      <c r="BB1092" s="385">
        <f t="shared" ref="BB1092:BB1155" si="1009">IF(OR(AT1092="Burning",AU1092="Burning",AV1092="Burning",AW1092="Burning",AX1092="Burning"), 1, 0)</f>
        <v>0</v>
      </c>
      <c r="BC1092" s="385">
        <f t="shared" ref="BC1092:BC1155" si="1010">IF(OR(AT1092="Deprivation",AU1092="Deprivation",AV1092="Deprivation",AW1092="Deprivation",AX1092="Deprivation"), 1, 0)</f>
        <v>0</v>
      </c>
      <c r="BD1092" s="385">
        <f t="shared" ref="BD1092:BD1155" si="1011">IF(OR(AT1092="Electrical",AU1092="Electrical",AV1092="Electrical",AW1092="Electrical",AX1092="Electrical"), 1, 0)</f>
        <v>0</v>
      </c>
      <c r="BE1092" s="385">
        <f t="shared" ref="BE1092:BE1155" si="1012">IF(OR(AT1092="Forced Postures",AU1092="Forced Postures",AV1092="Forced Postures",AW1092="Forced Postures",AX1092="Forced Postures"), 1, 0)</f>
        <v>0</v>
      </c>
      <c r="BF1092" s="385">
        <f t="shared" ref="BF1092:BF1155" si="1013">IF(OR(AT1092="Gender-based violence",AU1092="Gender-based violence",AV1092="Gender-based violence",AW1092="Gender-based violence",AX1092="Gender-based violence"), 1, 0)</f>
        <v>0</v>
      </c>
      <c r="BG1092" s="385">
        <f t="shared" ref="BG1092:BG1155" si="1014">IF(OR(AT1092="Kidnapping and disappearances",AU1092="Kidnapping and disappearances",AV1092="Kidnapping and disappearances",AW1092="Kidnapping and disappearances",AX1092="Kidnapping and disappearances"), 1, 0)</f>
        <v>0</v>
      </c>
      <c r="BH1092" s="385">
        <f t="shared" ref="BH1092:BH1155" si="1015">IF(OR(AT1092="Rape and sexual torture",AU1092="Rape and sexual torture",AV1092="Rape and sexual torture",AW1092="Rape and sexual torture",AX1092="Rape and sexual torture"), 1, 0)</f>
        <v>0</v>
      </c>
      <c r="BI1092" s="385">
        <f t="shared" ref="BI1092:BI1155" si="1016">IF(OR(AT1092="Sensory stress",AU1092="Sensory stress",AV1092="Sensory stress",AW1092="Sensory stress",AX1092="Sensory stress"), 1, 0)</f>
        <v>0</v>
      </c>
      <c r="BJ1092" s="385">
        <f t="shared" ref="BJ1092:BJ1155" si="1017">IF(OR(AT1092="Severe humiliation",AU1092="Severe humiliation",AV1092="Severe humiliation",AW1092="Severe humiliation",AX1092="Severe humiliation"), 1, 0)</f>
        <v>0</v>
      </c>
      <c r="BK1092" s="385">
        <f t="shared" ref="BK1092:BK1155" si="1018">IF(OR(AT1092="Threats and psychological torture",AU1092="Threats and psychological torture",AV1092="Threats and psychological torture",AW1092="Threats and psychological torture",AX1092="Threats and psychological torture"), 1, 0)</f>
        <v>0</v>
      </c>
      <c r="BL1092" s="385">
        <f t="shared" ref="BL1092:BL1155" si="1019">IF(OR(AT1092="Witnessing torture of others",AU1092="Witnessing torture of others",AV1092="Witnessing torture of others",AW1092="Witnessing torture of others",AX1092="Witnessing torture of others"), 1, 0)</f>
        <v>0</v>
      </c>
      <c r="BM1092" s="385">
        <f t="shared" ref="BM1092:BM1155" si="1020">IF(OR(AT1092="Wounding/maiming",AU1092="Wounding/maiming",AV1092="Wounding/maiming",AW1092="Wounding/maiming",AX1092="Wounding/maiming"), 1, 0)</f>
        <v>0</v>
      </c>
      <c r="BN1092" s="385">
        <f t="shared" ref="BN1092:BN1155" si="1021">IF(OR(AT1092="Other",AU1092="Other",AV1092="Other",AW1092="Other",AX1092="Other"), 1, 0)</f>
        <v>0</v>
      </c>
      <c r="CK1092" s="239">
        <f t="shared" si="985"/>
        <v>0</v>
      </c>
      <c r="CL1092" s="239">
        <f t="shared" si="986"/>
        <v>0</v>
      </c>
    </row>
    <row r="1093" spans="3:90" x14ac:dyDescent="0.35">
      <c r="C1093" s="235"/>
      <c r="D1093" s="246" t="str">
        <f t="shared" ref="D1093:D1156" si="1022">IF(C1093="","",IF(AND(C1093&gt;=DATE(2022,9,30),C1093&lt;=DATE(2023,9,29)),"New",IF(C1093&lt;DATE(2022,9,30),"Continuing",IF(C1093&gt;DATE(2023,9,29),""))))</f>
        <v/>
      </c>
      <c r="E1093" s="247" t="str">
        <f t="shared" ref="E1093:E1156" si="1023">IF(C1093="","",IF(AND(C1093&gt;=DATE(2023,9,30),C1093&lt;=DATE(2024,9,29)),"New",IF(C1093&lt;DATE(2023,9,30),"Continuing",IF(C1093&gt;DATE(2024,9,29),""))))</f>
        <v/>
      </c>
      <c r="F1093" s="248" t="str">
        <f t="shared" ref="F1093:F1156" si="1024">IF(C1093="","",IF(AND(C1093&gt;=DATE(2024,9,30),C1093&lt;=DATE(2025,9,29)),"New",IF(C1093&lt;DATE(2024,9,30),"Continuing",IF(C1093&gt;DATE(2025,9,29),""))))</f>
        <v/>
      </c>
      <c r="G1093" s="249" t="str">
        <f t="shared" ref="G1093:G1156" si="1025">IF(C1093="","",IF(AND(C1093&gt;=DATE(2025,9,30),C1093&lt;=DATE(2026,9,29)),"New",IF(C1093&lt;DATE(2025,9,30),"Continuing",IF(C1093&gt;DATE(2026,9,29),""))))</f>
        <v/>
      </c>
      <c r="H1093" s="250" t="str">
        <f t="shared" ref="H1093:H1156" si="1026">IF(C1093="","",IF(AND(C1093&gt;=DATE(2026,9,30),C1093&lt;=DATE(2027,9,29)),"New",IF(C1093&lt;DATE(2026,9,30),"Continuing",IF(C1093&gt;DATE(2027,9,29),""))))</f>
        <v/>
      </c>
      <c r="I1093" s="386" t="str">
        <f t="shared" si="987"/>
        <v/>
      </c>
      <c r="J1093" s="387" t="str">
        <f t="shared" si="988"/>
        <v/>
      </c>
      <c r="K1093" s="388" t="str">
        <f t="shared" si="989"/>
        <v/>
      </c>
      <c r="L1093" s="389" t="str">
        <f t="shared" si="990"/>
        <v/>
      </c>
      <c r="M1093" s="250" t="str">
        <f t="shared" si="991"/>
        <v/>
      </c>
      <c r="N1093" s="246" t="b">
        <f t="shared" ref="N1093:N1156" si="1027">AND(B1093="Primary",D1093="New",I1093="Yes")</f>
        <v>0</v>
      </c>
      <c r="O1093" s="246" t="b">
        <f t="shared" ref="O1093:O1156" si="1028">AND(B1093="Primary",D1093="Continuing",I1093="Yes")</f>
        <v>0</v>
      </c>
      <c r="P1093" s="246" t="b">
        <f t="shared" ref="P1093:P1156" si="1029">AND(B1093="Secondary",D1093="New",I1093="Yes")</f>
        <v>0</v>
      </c>
      <c r="Q1093" s="246" t="b">
        <f t="shared" ref="Q1093:Q1156" si="1030">AND(B1093="Secondary",D1093="Continuing",I1093="Yes")</f>
        <v>0</v>
      </c>
      <c r="R1093" s="246" t="str">
        <f t="shared" ref="R1093:R1156" si="1031">IF(OR(N1093=TRUE,O1093=TRUE),"Yes","No")</f>
        <v>No</v>
      </c>
      <c r="S1093" s="247" t="b">
        <f t="shared" si="992"/>
        <v>0</v>
      </c>
      <c r="T1093" s="247" t="b">
        <f t="shared" si="993"/>
        <v>0</v>
      </c>
      <c r="U1093" s="247" t="b">
        <f t="shared" si="994"/>
        <v>0</v>
      </c>
      <c r="V1093" s="247" t="b">
        <f t="shared" si="995"/>
        <v>0</v>
      </c>
      <c r="W1093" s="247" t="str">
        <f t="shared" ref="W1093:W1156" si="1032">IF(OR(S1093=TRUE,T1093=TRUE),"Yes","No")</f>
        <v>No</v>
      </c>
      <c r="X1093" s="248" t="b">
        <f t="shared" si="996"/>
        <v>0</v>
      </c>
      <c r="Y1093" s="248" t="b">
        <f t="shared" si="997"/>
        <v>0</v>
      </c>
      <c r="Z1093" s="248" t="b">
        <f t="shared" si="998"/>
        <v>0</v>
      </c>
      <c r="AA1093" s="248" t="b">
        <f t="shared" si="999"/>
        <v>0</v>
      </c>
      <c r="AB1093" s="248" t="str">
        <f t="shared" ref="AB1093:AB1156" si="1033">IF(OR(X1093=TRUE,Y1093=TRUE),"Yes","No")</f>
        <v>No</v>
      </c>
      <c r="AC1093" s="249" t="b">
        <f t="shared" si="1000"/>
        <v>0</v>
      </c>
      <c r="AD1093" s="249" t="b">
        <f t="shared" si="1001"/>
        <v>0</v>
      </c>
      <c r="AE1093" s="249" t="b">
        <f t="shared" si="1002"/>
        <v>0</v>
      </c>
      <c r="AF1093" s="249" t="b">
        <f t="shared" si="1003"/>
        <v>0</v>
      </c>
      <c r="AG1093" s="249" t="str">
        <f t="shared" ref="AG1093:AG1156" si="1034">IF(OR(AC1093=TRUE,AD1093=TRUE),"Yes","No")</f>
        <v>No</v>
      </c>
      <c r="AH1093" s="250" t="b">
        <f t="shared" si="1004"/>
        <v>0</v>
      </c>
      <c r="AI1093" s="250" t="b">
        <f t="shared" si="1005"/>
        <v>0</v>
      </c>
      <c r="AJ1093" s="250" t="b">
        <f t="shared" si="1006"/>
        <v>0</v>
      </c>
      <c r="AK1093" s="250" t="b">
        <f t="shared" si="1007"/>
        <v>0</v>
      </c>
      <c r="AL1093" s="250" t="str">
        <f t="shared" ref="AL1093:AL1156" si="1035">IF(OR(AH1093=TRUE,AI1093=TRUE),"Yes","No")</f>
        <v>No</v>
      </c>
      <c r="AN1093" s="246" t="str">
        <f t="shared" ref="AN1093:AN1156" si="1036">IF(AND(AM1093&gt;=DATE(2022,9,30),AM1093&lt;=DATE(2023,9,29)),"Closed","")</f>
        <v/>
      </c>
      <c r="AO1093" s="247" t="str">
        <f t="shared" ref="AO1093:AO1156" si="1037">IF(AND(AM1093&gt;=DATE(2023,9,30),AM1093&lt;=DATE(2024,9,29)),"Closed","")</f>
        <v/>
      </c>
      <c r="AP1093" s="248" t="str">
        <f t="shared" ref="AP1093:AP1156" si="1038">IF(AND(AM1093&gt;=DATE(2024,9,30),AM1093&lt;=DATE(2025,9,29)),"Closed","")</f>
        <v/>
      </c>
      <c r="AQ1093" s="249" t="str">
        <f t="shared" ref="AQ1093:AQ1156" si="1039">IF(AND(AM1093&gt;=DATE(2025,9,30),AM1093&lt;=DATE(2026,9,29)),"Closed","")</f>
        <v/>
      </c>
      <c r="AR1093" s="250" t="str">
        <f t="shared" ref="AR1093:AR1156" si="1040">IF(AND(AM1093&gt;=DATE(2026,9,30),AM1093&lt;=DATE(2027,9,29)),"Closed","")</f>
        <v/>
      </c>
      <c r="AS1093" s="234"/>
      <c r="AY1093" s="385">
        <f t="shared" ref="AY1093:AY1156" si="1041">IF(OR(AT1093="Asphyxiation",AU1093="Asphyxiation",AV1093="Asphyxiation",AW1093="Asphyxiation",AX1093="Asphyxiation"), 1, 0)</f>
        <v>0</v>
      </c>
      <c r="AZ1093" s="385">
        <f t="shared" si="1008"/>
        <v>0</v>
      </c>
      <c r="BA1093" s="385">
        <f t="shared" ref="BA1093:BA1156" si="1042">IF(OR(AT1093="New response option",AU1093="New response option",AV1093="New response option",AW1093="New response option",AX1093="New response option"), 1, 0)</f>
        <v>0</v>
      </c>
      <c r="BB1093" s="385">
        <f t="shared" si="1009"/>
        <v>0</v>
      </c>
      <c r="BC1093" s="385">
        <f t="shared" si="1010"/>
        <v>0</v>
      </c>
      <c r="BD1093" s="385">
        <f t="shared" si="1011"/>
        <v>0</v>
      </c>
      <c r="BE1093" s="385">
        <f t="shared" si="1012"/>
        <v>0</v>
      </c>
      <c r="BF1093" s="385">
        <f t="shared" si="1013"/>
        <v>0</v>
      </c>
      <c r="BG1093" s="385">
        <f t="shared" si="1014"/>
        <v>0</v>
      </c>
      <c r="BH1093" s="385">
        <f t="shared" si="1015"/>
        <v>0</v>
      </c>
      <c r="BI1093" s="385">
        <f t="shared" si="1016"/>
        <v>0</v>
      </c>
      <c r="BJ1093" s="385">
        <f t="shared" si="1017"/>
        <v>0</v>
      </c>
      <c r="BK1093" s="385">
        <f t="shared" si="1018"/>
        <v>0</v>
      </c>
      <c r="BL1093" s="385">
        <f t="shared" si="1019"/>
        <v>0</v>
      </c>
      <c r="BM1093" s="385">
        <f t="shared" si="1020"/>
        <v>0</v>
      </c>
      <c r="BN1093" s="385">
        <f t="shared" si="1021"/>
        <v>0</v>
      </c>
      <c r="CK1093" s="239">
        <f t="shared" ref="CK1093:CK1156" si="1043">IF(OR(CJ1093="Lawful Permanent Resident (LPR): Former refugee ",CJ1093="Lawful Permanent Resident (LPR): Former asylee ",CJ1093="Lawful Permanent Resident (LPR): Other former"), 1,0)</f>
        <v>0</v>
      </c>
      <c r="CL1093" s="239">
        <f t="shared" ref="CL1093:CL1156" si="1044">IF(OR(CJ1093="U.S. Citizen: Former refugee ",CJ1093="U.S. Citizen: Former asylee ",CJ1093="U.S. Citizen: Other former "), 1,0)</f>
        <v>0</v>
      </c>
    </row>
    <row r="1094" spans="3:90" x14ac:dyDescent="0.35">
      <c r="C1094" s="235"/>
      <c r="D1094" s="246" t="str">
        <f t="shared" si="1022"/>
        <v/>
      </c>
      <c r="E1094" s="247" t="str">
        <f t="shared" si="1023"/>
        <v/>
      </c>
      <c r="F1094" s="248" t="str">
        <f t="shared" si="1024"/>
        <v/>
      </c>
      <c r="G1094" s="249" t="str">
        <f t="shared" si="1025"/>
        <v/>
      </c>
      <c r="H1094" s="250" t="str">
        <f t="shared" si="1026"/>
        <v/>
      </c>
      <c r="I1094" s="386" t="str">
        <f t="shared" si="987"/>
        <v/>
      </c>
      <c r="J1094" s="387" t="str">
        <f t="shared" si="988"/>
        <v/>
      </c>
      <c r="K1094" s="388" t="str">
        <f t="shared" si="989"/>
        <v/>
      </c>
      <c r="L1094" s="389" t="str">
        <f t="shared" si="990"/>
        <v/>
      </c>
      <c r="M1094" s="250" t="str">
        <f t="shared" si="991"/>
        <v/>
      </c>
      <c r="N1094" s="246" t="b">
        <f t="shared" si="1027"/>
        <v>0</v>
      </c>
      <c r="O1094" s="246" t="b">
        <f t="shared" si="1028"/>
        <v>0</v>
      </c>
      <c r="P1094" s="246" t="b">
        <f t="shared" si="1029"/>
        <v>0</v>
      </c>
      <c r="Q1094" s="246" t="b">
        <f t="shared" si="1030"/>
        <v>0</v>
      </c>
      <c r="R1094" s="246" t="str">
        <f t="shared" si="1031"/>
        <v>No</v>
      </c>
      <c r="S1094" s="247" t="b">
        <f t="shared" si="992"/>
        <v>0</v>
      </c>
      <c r="T1094" s="247" t="b">
        <f t="shared" si="993"/>
        <v>0</v>
      </c>
      <c r="U1094" s="247" t="b">
        <f t="shared" si="994"/>
        <v>0</v>
      </c>
      <c r="V1094" s="247" t="b">
        <f t="shared" si="995"/>
        <v>0</v>
      </c>
      <c r="W1094" s="247" t="str">
        <f t="shared" si="1032"/>
        <v>No</v>
      </c>
      <c r="X1094" s="248" t="b">
        <f t="shared" si="996"/>
        <v>0</v>
      </c>
      <c r="Y1094" s="248" t="b">
        <f t="shared" si="997"/>
        <v>0</v>
      </c>
      <c r="Z1094" s="248" t="b">
        <f t="shared" si="998"/>
        <v>0</v>
      </c>
      <c r="AA1094" s="248" t="b">
        <f t="shared" si="999"/>
        <v>0</v>
      </c>
      <c r="AB1094" s="248" t="str">
        <f t="shared" si="1033"/>
        <v>No</v>
      </c>
      <c r="AC1094" s="249" t="b">
        <f t="shared" si="1000"/>
        <v>0</v>
      </c>
      <c r="AD1094" s="249" t="b">
        <f t="shared" si="1001"/>
        <v>0</v>
      </c>
      <c r="AE1094" s="249" t="b">
        <f t="shared" si="1002"/>
        <v>0</v>
      </c>
      <c r="AF1094" s="249" t="b">
        <f t="shared" si="1003"/>
        <v>0</v>
      </c>
      <c r="AG1094" s="249" t="str">
        <f t="shared" si="1034"/>
        <v>No</v>
      </c>
      <c r="AH1094" s="250" t="b">
        <f t="shared" si="1004"/>
        <v>0</v>
      </c>
      <c r="AI1094" s="250" t="b">
        <f t="shared" si="1005"/>
        <v>0</v>
      </c>
      <c r="AJ1094" s="250" t="b">
        <f t="shared" si="1006"/>
        <v>0</v>
      </c>
      <c r="AK1094" s="250" t="b">
        <f t="shared" si="1007"/>
        <v>0</v>
      </c>
      <c r="AL1094" s="250" t="str">
        <f t="shared" si="1035"/>
        <v>No</v>
      </c>
      <c r="AN1094" s="246" t="str">
        <f t="shared" si="1036"/>
        <v/>
      </c>
      <c r="AO1094" s="247" t="str">
        <f t="shared" si="1037"/>
        <v/>
      </c>
      <c r="AP1094" s="248" t="str">
        <f t="shared" si="1038"/>
        <v/>
      </c>
      <c r="AQ1094" s="249" t="str">
        <f t="shared" si="1039"/>
        <v/>
      </c>
      <c r="AR1094" s="250" t="str">
        <f t="shared" si="1040"/>
        <v/>
      </c>
      <c r="AS1094" s="234"/>
      <c r="AY1094" s="385">
        <f t="shared" si="1041"/>
        <v>0</v>
      </c>
      <c r="AZ1094" s="385">
        <f t="shared" si="1008"/>
        <v>0</v>
      </c>
      <c r="BA1094" s="385">
        <f t="shared" si="1042"/>
        <v>0</v>
      </c>
      <c r="BB1094" s="385">
        <f t="shared" si="1009"/>
        <v>0</v>
      </c>
      <c r="BC1094" s="385">
        <f t="shared" si="1010"/>
        <v>0</v>
      </c>
      <c r="BD1094" s="385">
        <f t="shared" si="1011"/>
        <v>0</v>
      </c>
      <c r="BE1094" s="385">
        <f t="shared" si="1012"/>
        <v>0</v>
      </c>
      <c r="BF1094" s="385">
        <f t="shared" si="1013"/>
        <v>0</v>
      </c>
      <c r="BG1094" s="385">
        <f t="shared" si="1014"/>
        <v>0</v>
      </c>
      <c r="BH1094" s="385">
        <f t="shared" si="1015"/>
        <v>0</v>
      </c>
      <c r="BI1094" s="385">
        <f t="shared" si="1016"/>
        <v>0</v>
      </c>
      <c r="BJ1094" s="385">
        <f t="shared" si="1017"/>
        <v>0</v>
      </c>
      <c r="BK1094" s="385">
        <f t="shared" si="1018"/>
        <v>0</v>
      </c>
      <c r="BL1094" s="385">
        <f t="shared" si="1019"/>
        <v>0</v>
      </c>
      <c r="BM1094" s="385">
        <f t="shared" si="1020"/>
        <v>0</v>
      </c>
      <c r="BN1094" s="385">
        <f t="shared" si="1021"/>
        <v>0</v>
      </c>
      <c r="CK1094" s="239">
        <f t="shared" si="1043"/>
        <v>0</v>
      </c>
      <c r="CL1094" s="239">
        <f t="shared" si="1044"/>
        <v>0</v>
      </c>
    </row>
    <row r="1095" spans="3:90" x14ac:dyDescent="0.35">
      <c r="C1095" s="235"/>
      <c r="D1095" s="246" t="str">
        <f t="shared" si="1022"/>
        <v/>
      </c>
      <c r="E1095" s="247" t="str">
        <f t="shared" si="1023"/>
        <v/>
      </c>
      <c r="F1095" s="248" t="str">
        <f t="shared" si="1024"/>
        <v/>
      </c>
      <c r="G1095" s="249" t="str">
        <f t="shared" si="1025"/>
        <v/>
      </c>
      <c r="H1095" s="250" t="str">
        <f t="shared" si="1026"/>
        <v/>
      </c>
      <c r="I1095" s="386" t="str">
        <f t="shared" si="987"/>
        <v/>
      </c>
      <c r="J1095" s="387" t="str">
        <f t="shared" si="988"/>
        <v/>
      </c>
      <c r="K1095" s="388" t="str">
        <f t="shared" si="989"/>
        <v/>
      </c>
      <c r="L1095" s="389" t="str">
        <f t="shared" si="990"/>
        <v/>
      </c>
      <c r="M1095" s="250" t="str">
        <f t="shared" si="991"/>
        <v/>
      </c>
      <c r="N1095" s="246" t="b">
        <f t="shared" si="1027"/>
        <v>0</v>
      </c>
      <c r="O1095" s="246" t="b">
        <f t="shared" si="1028"/>
        <v>0</v>
      </c>
      <c r="P1095" s="246" t="b">
        <f t="shared" si="1029"/>
        <v>0</v>
      </c>
      <c r="Q1095" s="246" t="b">
        <f t="shared" si="1030"/>
        <v>0</v>
      </c>
      <c r="R1095" s="246" t="str">
        <f t="shared" si="1031"/>
        <v>No</v>
      </c>
      <c r="S1095" s="247" t="b">
        <f t="shared" si="992"/>
        <v>0</v>
      </c>
      <c r="T1095" s="247" t="b">
        <f t="shared" si="993"/>
        <v>0</v>
      </c>
      <c r="U1095" s="247" t="b">
        <f t="shared" si="994"/>
        <v>0</v>
      </c>
      <c r="V1095" s="247" t="b">
        <f t="shared" si="995"/>
        <v>0</v>
      </c>
      <c r="W1095" s="247" t="str">
        <f t="shared" si="1032"/>
        <v>No</v>
      </c>
      <c r="X1095" s="248" t="b">
        <f t="shared" si="996"/>
        <v>0</v>
      </c>
      <c r="Y1095" s="248" t="b">
        <f t="shared" si="997"/>
        <v>0</v>
      </c>
      <c r="Z1095" s="248" t="b">
        <f t="shared" si="998"/>
        <v>0</v>
      </c>
      <c r="AA1095" s="248" t="b">
        <f t="shared" si="999"/>
        <v>0</v>
      </c>
      <c r="AB1095" s="248" t="str">
        <f t="shared" si="1033"/>
        <v>No</v>
      </c>
      <c r="AC1095" s="249" t="b">
        <f t="shared" si="1000"/>
        <v>0</v>
      </c>
      <c r="AD1095" s="249" t="b">
        <f t="shared" si="1001"/>
        <v>0</v>
      </c>
      <c r="AE1095" s="249" t="b">
        <f t="shared" si="1002"/>
        <v>0</v>
      </c>
      <c r="AF1095" s="249" t="b">
        <f t="shared" si="1003"/>
        <v>0</v>
      </c>
      <c r="AG1095" s="249" t="str">
        <f t="shared" si="1034"/>
        <v>No</v>
      </c>
      <c r="AH1095" s="250" t="b">
        <f t="shared" si="1004"/>
        <v>0</v>
      </c>
      <c r="AI1095" s="250" t="b">
        <f t="shared" si="1005"/>
        <v>0</v>
      </c>
      <c r="AJ1095" s="250" t="b">
        <f t="shared" si="1006"/>
        <v>0</v>
      </c>
      <c r="AK1095" s="250" t="b">
        <f t="shared" si="1007"/>
        <v>0</v>
      </c>
      <c r="AL1095" s="250" t="str">
        <f t="shared" si="1035"/>
        <v>No</v>
      </c>
      <c r="AN1095" s="246" t="str">
        <f t="shared" si="1036"/>
        <v/>
      </c>
      <c r="AO1095" s="247" t="str">
        <f t="shared" si="1037"/>
        <v/>
      </c>
      <c r="AP1095" s="248" t="str">
        <f t="shared" si="1038"/>
        <v/>
      </c>
      <c r="AQ1095" s="249" t="str">
        <f t="shared" si="1039"/>
        <v/>
      </c>
      <c r="AR1095" s="250" t="str">
        <f t="shared" si="1040"/>
        <v/>
      </c>
      <c r="AS1095" s="234"/>
      <c r="AY1095" s="385">
        <f t="shared" si="1041"/>
        <v>0</v>
      </c>
      <c r="AZ1095" s="385">
        <f t="shared" si="1008"/>
        <v>0</v>
      </c>
      <c r="BA1095" s="385">
        <f t="shared" si="1042"/>
        <v>0</v>
      </c>
      <c r="BB1095" s="385">
        <f t="shared" si="1009"/>
        <v>0</v>
      </c>
      <c r="BC1095" s="385">
        <f t="shared" si="1010"/>
        <v>0</v>
      </c>
      <c r="BD1095" s="385">
        <f t="shared" si="1011"/>
        <v>0</v>
      </c>
      <c r="BE1095" s="385">
        <f t="shared" si="1012"/>
        <v>0</v>
      </c>
      <c r="BF1095" s="385">
        <f t="shared" si="1013"/>
        <v>0</v>
      </c>
      <c r="BG1095" s="385">
        <f t="shared" si="1014"/>
        <v>0</v>
      </c>
      <c r="BH1095" s="385">
        <f t="shared" si="1015"/>
        <v>0</v>
      </c>
      <c r="BI1095" s="385">
        <f t="shared" si="1016"/>
        <v>0</v>
      </c>
      <c r="BJ1095" s="385">
        <f t="shared" si="1017"/>
        <v>0</v>
      </c>
      <c r="BK1095" s="385">
        <f t="shared" si="1018"/>
        <v>0</v>
      </c>
      <c r="BL1095" s="385">
        <f t="shared" si="1019"/>
        <v>0</v>
      </c>
      <c r="BM1095" s="385">
        <f t="shared" si="1020"/>
        <v>0</v>
      </c>
      <c r="BN1095" s="385">
        <f t="shared" si="1021"/>
        <v>0</v>
      </c>
      <c r="CK1095" s="239">
        <f t="shared" si="1043"/>
        <v>0</v>
      </c>
      <c r="CL1095" s="239">
        <f t="shared" si="1044"/>
        <v>0</v>
      </c>
    </row>
    <row r="1096" spans="3:90" x14ac:dyDescent="0.35">
      <c r="C1096" s="235"/>
      <c r="D1096" s="246" t="str">
        <f t="shared" si="1022"/>
        <v/>
      </c>
      <c r="E1096" s="247" t="str">
        <f t="shared" si="1023"/>
        <v/>
      </c>
      <c r="F1096" s="248" t="str">
        <f t="shared" si="1024"/>
        <v/>
      </c>
      <c r="G1096" s="249" t="str">
        <f t="shared" si="1025"/>
        <v/>
      </c>
      <c r="H1096" s="250" t="str">
        <f t="shared" si="1026"/>
        <v/>
      </c>
      <c r="I1096" s="386" t="str">
        <f t="shared" si="987"/>
        <v/>
      </c>
      <c r="J1096" s="387" t="str">
        <f t="shared" si="988"/>
        <v/>
      </c>
      <c r="K1096" s="388" t="str">
        <f t="shared" si="989"/>
        <v/>
      </c>
      <c r="L1096" s="389" t="str">
        <f t="shared" si="990"/>
        <v/>
      </c>
      <c r="M1096" s="250" t="str">
        <f t="shared" si="991"/>
        <v/>
      </c>
      <c r="N1096" s="246" t="b">
        <f t="shared" si="1027"/>
        <v>0</v>
      </c>
      <c r="O1096" s="246" t="b">
        <f t="shared" si="1028"/>
        <v>0</v>
      </c>
      <c r="P1096" s="246" t="b">
        <f t="shared" si="1029"/>
        <v>0</v>
      </c>
      <c r="Q1096" s="246" t="b">
        <f t="shared" si="1030"/>
        <v>0</v>
      </c>
      <c r="R1096" s="246" t="str">
        <f t="shared" si="1031"/>
        <v>No</v>
      </c>
      <c r="S1096" s="247" t="b">
        <f t="shared" si="992"/>
        <v>0</v>
      </c>
      <c r="T1096" s="247" t="b">
        <f t="shared" si="993"/>
        <v>0</v>
      </c>
      <c r="U1096" s="247" t="b">
        <f t="shared" si="994"/>
        <v>0</v>
      </c>
      <c r="V1096" s="247" t="b">
        <f t="shared" si="995"/>
        <v>0</v>
      </c>
      <c r="W1096" s="247" t="str">
        <f t="shared" si="1032"/>
        <v>No</v>
      </c>
      <c r="X1096" s="248" t="b">
        <f t="shared" si="996"/>
        <v>0</v>
      </c>
      <c r="Y1096" s="248" t="b">
        <f t="shared" si="997"/>
        <v>0</v>
      </c>
      <c r="Z1096" s="248" t="b">
        <f t="shared" si="998"/>
        <v>0</v>
      </c>
      <c r="AA1096" s="248" t="b">
        <f t="shared" si="999"/>
        <v>0</v>
      </c>
      <c r="AB1096" s="248" t="str">
        <f t="shared" si="1033"/>
        <v>No</v>
      </c>
      <c r="AC1096" s="249" t="b">
        <f t="shared" si="1000"/>
        <v>0</v>
      </c>
      <c r="AD1096" s="249" t="b">
        <f t="shared" si="1001"/>
        <v>0</v>
      </c>
      <c r="AE1096" s="249" t="b">
        <f t="shared" si="1002"/>
        <v>0</v>
      </c>
      <c r="AF1096" s="249" t="b">
        <f t="shared" si="1003"/>
        <v>0</v>
      </c>
      <c r="AG1096" s="249" t="str">
        <f t="shared" si="1034"/>
        <v>No</v>
      </c>
      <c r="AH1096" s="250" t="b">
        <f t="shared" si="1004"/>
        <v>0</v>
      </c>
      <c r="AI1096" s="250" t="b">
        <f t="shared" si="1005"/>
        <v>0</v>
      </c>
      <c r="AJ1096" s="250" t="b">
        <f t="shared" si="1006"/>
        <v>0</v>
      </c>
      <c r="AK1096" s="250" t="b">
        <f t="shared" si="1007"/>
        <v>0</v>
      </c>
      <c r="AL1096" s="250" t="str">
        <f t="shared" si="1035"/>
        <v>No</v>
      </c>
      <c r="AN1096" s="246" t="str">
        <f t="shared" si="1036"/>
        <v/>
      </c>
      <c r="AO1096" s="247" t="str">
        <f t="shared" si="1037"/>
        <v/>
      </c>
      <c r="AP1096" s="248" t="str">
        <f t="shared" si="1038"/>
        <v/>
      </c>
      <c r="AQ1096" s="249" t="str">
        <f t="shared" si="1039"/>
        <v/>
      </c>
      <c r="AR1096" s="250" t="str">
        <f t="shared" si="1040"/>
        <v/>
      </c>
      <c r="AS1096" s="234"/>
      <c r="AY1096" s="385">
        <f t="shared" si="1041"/>
        <v>0</v>
      </c>
      <c r="AZ1096" s="385">
        <f t="shared" si="1008"/>
        <v>0</v>
      </c>
      <c r="BA1096" s="385">
        <f t="shared" si="1042"/>
        <v>0</v>
      </c>
      <c r="BB1096" s="385">
        <f t="shared" si="1009"/>
        <v>0</v>
      </c>
      <c r="BC1096" s="385">
        <f t="shared" si="1010"/>
        <v>0</v>
      </c>
      <c r="BD1096" s="385">
        <f t="shared" si="1011"/>
        <v>0</v>
      </c>
      <c r="BE1096" s="385">
        <f t="shared" si="1012"/>
        <v>0</v>
      </c>
      <c r="BF1096" s="385">
        <f t="shared" si="1013"/>
        <v>0</v>
      </c>
      <c r="BG1096" s="385">
        <f t="shared" si="1014"/>
        <v>0</v>
      </c>
      <c r="BH1096" s="385">
        <f t="shared" si="1015"/>
        <v>0</v>
      </c>
      <c r="BI1096" s="385">
        <f t="shared" si="1016"/>
        <v>0</v>
      </c>
      <c r="BJ1096" s="385">
        <f t="shared" si="1017"/>
        <v>0</v>
      </c>
      <c r="BK1096" s="385">
        <f t="shared" si="1018"/>
        <v>0</v>
      </c>
      <c r="BL1096" s="385">
        <f t="shared" si="1019"/>
        <v>0</v>
      </c>
      <c r="BM1096" s="385">
        <f t="shared" si="1020"/>
        <v>0</v>
      </c>
      <c r="BN1096" s="385">
        <f t="shared" si="1021"/>
        <v>0</v>
      </c>
      <c r="CK1096" s="239">
        <f t="shared" si="1043"/>
        <v>0</v>
      </c>
      <c r="CL1096" s="239">
        <f t="shared" si="1044"/>
        <v>0</v>
      </c>
    </row>
    <row r="1097" spans="3:90" x14ac:dyDescent="0.35">
      <c r="C1097" s="235"/>
      <c r="D1097" s="246" t="str">
        <f t="shared" si="1022"/>
        <v/>
      </c>
      <c r="E1097" s="247" t="str">
        <f t="shared" si="1023"/>
        <v/>
      </c>
      <c r="F1097" s="248" t="str">
        <f t="shared" si="1024"/>
        <v/>
      </c>
      <c r="G1097" s="249" t="str">
        <f t="shared" si="1025"/>
        <v/>
      </c>
      <c r="H1097" s="250" t="str">
        <f t="shared" si="1026"/>
        <v/>
      </c>
      <c r="I1097" s="386" t="str">
        <f t="shared" si="987"/>
        <v/>
      </c>
      <c r="J1097" s="387" t="str">
        <f t="shared" si="988"/>
        <v/>
      </c>
      <c r="K1097" s="388" t="str">
        <f t="shared" si="989"/>
        <v/>
      </c>
      <c r="L1097" s="389" t="str">
        <f t="shared" si="990"/>
        <v/>
      </c>
      <c r="M1097" s="250" t="str">
        <f t="shared" si="991"/>
        <v/>
      </c>
      <c r="N1097" s="246" t="b">
        <f t="shared" si="1027"/>
        <v>0</v>
      </c>
      <c r="O1097" s="246" t="b">
        <f t="shared" si="1028"/>
        <v>0</v>
      </c>
      <c r="P1097" s="246" t="b">
        <f t="shared" si="1029"/>
        <v>0</v>
      </c>
      <c r="Q1097" s="246" t="b">
        <f t="shared" si="1030"/>
        <v>0</v>
      </c>
      <c r="R1097" s="246" t="str">
        <f t="shared" si="1031"/>
        <v>No</v>
      </c>
      <c r="S1097" s="247" t="b">
        <f t="shared" si="992"/>
        <v>0</v>
      </c>
      <c r="T1097" s="247" t="b">
        <f t="shared" si="993"/>
        <v>0</v>
      </c>
      <c r="U1097" s="247" t="b">
        <f t="shared" si="994"/>
        <v>0</v>
      </c>
      <c r="V1097" s="247" t="b">
        <f t="shared" si="995"/>
        <v>0</v>
      </c>
      <c r="W1097" s="247" t="str">
        <f t="shared" si="1032"/>
        <v>No</v>
      </c>
      <c r="X1097" s="248" t="b">
        <f t="shared" si="996"/>
        <v>0</v>
      </c>
      <c r="Y1097" s="248" t="b">
        <f t="shared" si="997"/>
        <v>0</v>
      </c>
      <c r="Z1097" s="248" t="b">
        <f t="shared" si="998"/>
        <v>0</v>
      </c>
      <c r="AA1097" s="248" t="b">
        <f t="shared" si="999"/>
        <v>0</v>
      </c>
      <c r="AB1097" s="248" t="str">
        <f t="shared" si="1033"/>
        <v>No</v>
      </c>
      <c r="AC1097" s="249" t="b">
        <f t="shared" si="1000"/>
        <v>0</v>
      </c>
      <c r="AD1097" s="249" t="b">
        <f t="shared" si="1001"/>
        <v>0</v>
      </c>
      <c r="AE1097" s="249" t="b">
        <f t="shared" si="1002"/>
        <v>0</v>
      </c>
      <c r="AF1097" s="249" t="b">
        <f t="shared" si="1003"/>
        <v>0</v>
      </c>
      <c r="AG1097" s="249" t="str">
        <f t="shared" si="1034"/>
        <v>No</v>
      </c>
      <c r="AH1097" s="250" t="b">
        <f t="shared" si="1004"/>
        <v>0</v>
      </c>
      <c r="AI1097" s="250" t="b">
        <f t="shared" si="1005"/>
        <v>0</v>
      </c>
      <c r="AJ1097" s="250" t="b">
        <f t="shared" si="1006"/>
        <v>0</v>
      </c>
      <c r="AK1097" s="250" t="b">
        <f t="shared" si="1007"/>
        <v>0</v>
      </c>
      <c r="AL1097" s="250" t="str">
        <f t="shared" si="1035"/>
        <v>No</v>
      </c>
      <c r="AN1097" s="246" t="str">
        <f t="shared" si="1036"/>
        <v/>
      </c>
      <c r="AO1097" s="247" t="str">
        <f t="shared" si="1037"/>
        <v/>
      </c>
      <c r="AP1097" s="248" t="str">
        <f t="shared" si="1038"/>
        <v/>
      </c>
      <c r="AQ1097" s="249" t="str">
        <f t="shared" si="1039"/>
        <v/>
      </c>
      <c r="AR1097" s="250" t="str">
        <f t="shared" si="1040"/>
        <v/>
      </c>
      <c r="AS1097" s="234"/>
      <c r="AY1097" s="385">
        <f t="shared" si="1041"/>
        <v>0</v>
      </c>
      <c r="AZ1097" s="385">
        <f t="shared" si="1008"/>
        <v>0</v>
      </c>
      <c r="BA1097" s="385">
        <f t="shared" si="1042"/>
        <v>0</v>
      </c>
      <c r="BB1097" s="385">
        <f t="shared" si="1009"/>
        <v>0</v>
      </c>
      <c r="BC1097" s="385">
        <f t="shared" si="1010"/>
        <v>0</v>
      </c>
      <c r="BD1097" s="385">
        <f t="shared" si="1011"/>
        <v>0</v>
      </c>
      <c r="BE1097" s="385">
        <f t="shared" si="1012"/>
        <v>0</v>
      </c>
      <c r="BF1097" s="385">
        <f t="shared" si="1013"/>
        <v>0</v>
      </c>
      <c r="BG1097" s="385">
        <f t="shared" si="1014"/>
        <v>0</v>
      </c>
      <c r="BH1097" s="385">
        <f t="shared" si="1015"/>
        <v>0</v>
      </c>
      <c r="BI1097" s="385">
        <f t="shared" si="1016"/>
        <v>0</v>
      </c>
      <c r="BJ1097" s="385">
        <f t="shared" si="1017"/>
        <v>0</v>
      </c>
      <c r="BK1097" s="385">
        <f t="shared" si="1018"/>
        <v>0</v>
      </c>
      <c r="BL1097" s="385">
        <f t="shared" si="1019"/>
        <v>0</v>
      </c>
      <c r="BM1097" s="385">
        <f t="shared" si="1020"/>
        <v>0</v>
      </c>
      <c r="BN1097" s="385">
        <f t="shared" si="1021"/>
        <v>0</v>
      </c>
      <c r="CK1097" s="239">
        <f t="shared" si="1043"/>
        <v>0</v>
      </c>
      <c r="CL1097" s="239">
        <f t="shared" si="1044"/>
        <v>0</v>
      </c>
    </row>
    <row r="1098" spans="3:90" x14ac:dyDescent="0.35">
      <c r="C1098" s="235"/>
      <c r="D1098" s="246" t="str">
        <f t="shared" si="1022"/>
        <v/>
      </c>
      <c r="E1098" s="247" t="str">
        <f t="shared" si="1023"/>
        <v/>
      </c>
      <c r="F1098" s="248" t="str">
        <f t="shared" si="1024"/>
        <v/>
      </c>
      <c r="G1098" s="249" t="str">
        <f t="shared" si="1025"/>
        <v/>
      </c>
      <c r="H1098" s="250" t="str">
        <f t="shared" si="1026"/>
        <v/>
      </c>
      <c r="I1098" s="386" t="str">
        <f t="shared" si="987"/>
        <v/>
      </c>
      <c r="J1098" s="387" t="str">
        <f t="shared" si="988"/>
        <v/>
      </c>
      <c r="K1098" s="388" t="str">
        <f t="shared" si="989"/>
        <v/>
      </c>
      <c r="L1098" s="389" t="str">
        <f t="shared" si="990"/>
        <v/>
      </c>
      <c r="M1098" s="250" t="str">
        <f t="shared" si="991"/>
        <v/>
      </c>
      <c r="N1098" s="246" t="b">
        <f t="shared" si="1027"/>
        <v>0</v>
      </c>
      <c r="O1098" s="246" t="b">
        <f t="shared" si="1028"/>
        <v>0</v>
      </c>
      <c r="P1098" s="246" t="b">
        <f t="shared" si="1029"/>
        <v>0</v>
      </c>
      <c r="Q1098" s="246" t="b">
        <f t="shared" si="1030"/>
        <v>0</v>
      </c>
      <c r="R1098" s="246" t="str">
        <f t="shared" si="1031"/>
        <v>No</v>
      </c>
      <c r="S1098" s="247" t="b">
        <f t="shared" si="992"/>
        <v>0</v>
      </c>
      <c r="T1098" s="247" t="b">
        <f t="shared" si="993"/>
        <v>0</v>
      </c>
      <c r="U1098" s="247" t="b">
        <f t="shared" si="994"/>
        <v>0</v>
      </c>
      <c r="V1098" s="247" t="b">
        <f t="shared" si="995"/>
        <v>0</v>
      </c>
      <c r="W1098" s="247" t="str">
        <f t="shared" si="1032"/>
        <v>No</v>
      </c>
      <c r="X1098" s="248" t="b">
        <f t="shared" si="996"/>
        <v>0</v>
      </c>
      <c r="Y1098" s="248" t="b">
        <f t="shared" si="997"/>
        <v>0</v>
      </c>
      <c r="Z1098" s="248" t="b">
        <f t="shared" si="998"/>
        <v>0</v>
      </c>
      <c r="AA1098" s="248" t="b">
        <f t="shared" si="999"/>
        <v>0</v>
      </c>
      <c r="AB1098" s="248" t="str">
        <f t="shared" si="1033"/>
        <v>No</v>
      </c>
      <c r="AC1098" s="249" t="b">
        <f t="shared" si="1000"/>
        <v>0</v>
      </c>
      <c r="AD1098" s="249" t="b">
        <f t="shared" si="1001"/>
        <v>0</v>
      </c>
      <c r="AE1098" s="249" t="b">
        <f t="shared" si="1002"/>
        <v>0</v>
      </c>
      <c r="AF1098" s="249" t="b">
        <f t="shared" si="1003"/>
        <v>0</v>
      </c>
      <c r="AG1098" s="249" t="str">
        <f t="shared" si="1034"/>
        <v>No</v>
      </c>
      <c r="AH1098" s="250" t="b">
        <f t="shared" si="1004"/>
        <v>0</v>
      </c>
      <c r="AI1098" s="250" t="b">
        <f t="shared" si="1005"/>
        <v>0</v>
      </c>
      <c r="AJ1098" s="250" t="b">
        <f t="shared" si="1006"/>
        <v>0</v>
      </c>
      <c r="AK1098" s="250" t="b">
        <f t="shared" si="1007"/>
        <v>0</v>
      </c>
      <c r="AL1098" s="250" t="str">
        <f t="shared" si="1035"/>
        <v>No</v>
      </c>
      <c r="AN1098" s="246" t="str">
        <f t="shared" si="1036"/>
        <v/>
      </c>
      <c r="AO1098" s="247" t="str">
        <f t="shared" si="1037"/>
        <v/>
      </c>
      <c r="AP1098" s="248" t="str">
        <f t="shared" si="1038"/>
        <v/>
      </c>
      <c r="AQ1098" s="249" t="str">
        <f t="shared" si="1039"/>
        <v/>
      </c>
      <c r="AR1098" s="250" t="str">
        <f t="shared" si="1040"/>
        <v/>
      </c>
      <c r="AS1098" s="234"/>
      <c r="AY1098" s="385">
        <f t="shared" si="1041"/>
        <v>0</v>
      </c>
      <c r="AZ1098" s="385">
        <f t="shared" si="1008"/>
        <v>0</v>
      </c>
      <c r="BA1098" s="385">
        <f t="shared" si="1042"/>
        <v>0</v>
      </c>
      <c r="BB1098" s="385">
        <f t="shared" si="1009"/>
        <v>0</v>
      </c>
      <c r="BC1098" s="385">
        <f t="shared" si="1010"/>
        <v>0</v>
      </c>
      <c r="BD1098" s="385">
        <f t="shared" si="1011"/>
        <v>0</v>
      </c>
      <c r="BE1098" s="385">
        <f t="shared" si="1012"/>
        <v>0</v>
      </c>
      <c r="BF1098" s="385">
        <f t="shared" si="1013"/>
        <v>0</v>
      </c>
      <c r="BG1098" s="385">
        <f t="shared" si="1014"/>
        <v>0</v>
      </c>
      <c r="BH1098" s="385">
        <f t="shared" si="1015"/>
        <v>0</v>
      </c>
      <c r="BI1098" s="385">
        <f t="shared" si="1016"/>
        <v>0</v>
      </c>
      <c r="BJ1098" s="385">
        <f t="shared" si="1017"/>
        <v>0</v>
      </c>
      <c r="BK1098" s="385">
        <f t="shared" si="1018"/>
        <v>0</v>
      </c>
      <c r="BL1098" s="385">
        <f t="shared" si="1019"/>
        <v>0</v>
      </c>
      <c r="BM1098" s="385">
        <f t="shared" si="1020"/>
        <v>0</v>
      </c>
      <c r="BN1098" s="385">
        <f t="shared" si="1021"/>
        <v>0</v>
      </c>
      <c r="CK1098" s="239">
        <f t="shared" si="1043"/>
        <v>0</v>
      </c>
      <c r="CL1098" s="239">
        <f t="shared" si="1044"/>
        <v>0</v>
      </c>
    </row>
    <row r="1099" spans="3:90" x14ac:dyDescent="0.35">
      <c r="C1099" s="235"/>
      <c r="D1099" s="246" t="str">
        <f t="shared" si="1022"/>
        <v/>
      </c>
      <c r="E1099" s="247" t="str">
        <f t="shared" si="1023"/>
        <v/>
      </c>
      <c r="F1099" s="248" t="str">
        <f t="shared" si="1024"/>
        <v/>
      </c>
      <c r="G1099" s="249" t="str">
        <f t="shared" si="1025"/>
        <v/>
      </c>
      <c r="H1099" s="250" t="str">
        <f t="shared" si="1026"/>
        <v/>
      </c>
      <c r="I1099" s="386" t="str">
        <f t="shared" si="987"/>
        <v/>
      </c>
      <c r="J1099" s="387" t="str">
        <f t="shared" si="988"/>
        <v/>
      </c>
      <c r="K1099" s="388" t="str">
        <f t="shared" si="989"/>
        <v/>
      </c>
      <c r="L1099" s="389" t="str">
        <f t="shared" si="990"/>
        <v/>
      </c>
      <c r="M1099" s="250" t="str">
        <f t="shared" si="991"/>
        <v/>
      </c>
      <c r="N1099" s="246" t="b">
        <f t="shared" si="1027"/>
        <v>0</v>
      </c>
      <c r="O1099" s="246" t="b">
        <f t="shared" si="1028"/>
        <v>0</v>
      </c>
      <c r="P1099" s="246" t="b">
        <f t="shared" si="1029"/>
        <v>0</v>
      </c>
      <c r="Q1099" s="246" t="b">
        <f t="shared" si="1030"/>
        <v>0</v>
      </c>
      <c r="R1099" s="246" t="str">
        <f t="shared" si="1031"/>
        <v>No</v>
      </c>
      <c r="S1099" s="247" t="b">
        <f t="shared" si="992"/>
        <v>0</v>
      </c>
      <c r="T1099" s="247" t="b">
        <f t="shared" si="993"/>
        <v>0</v>
      </c>
      <c r="U1099" s="247" t="b">
        <f t="shared" si="994"/>
        <v>0</v>
      </c>
      <c r="V1099" s="247" t="b">
        <f t="shared" si="995"/>
        <v>0</v>
      </c>
      <c r="W1099" s="247" t="str">
        <f t="shared" si="1032"/>
        <v>No</v>
      </c>
      <c r="X1099" s="248" t="b">
        <f t="shared" si="996"/>
        <v>0</v>
      </c>
      <c r="Y1099" s="248" t="b">
        <f t="shared" si="997"/>
        <v>0</v>
      </c>
      <c r="Z1099" s="248" t="b">
        <f t="shared" si="998"/>
        <v>0</v>
      </c>
      <c r="AA1099" s="248" t="b">
        <f t="shared" si="999"/>
        <v>0</v>
      </c>
      <c r="AB1099" s="248" t="str">
        <f t="shared" si="1033"/>
        <v>No</v>
      </c>
      <c r="AC1099" s="249" t="b">
        <f t="shared" si="1000"/>
        <v>0</v>
      </c>
      <c r="AD1099" s="249" t="b">
        <f t="shared" si="1001"/>
        <v>0</v>
      </c>
      <c r="AE1099" s="249" t="b">
        <f t="shared" si="1002"/>
        <v>0</v>
      </c>
      <c r="AF1099" s="249" t="b">
        <f t="shared" si="1003"/>
        <v>0</v>
      </c>
      <c r="AG1099" s="249" t="str">
        <f t="shared" si="1034"/>
        <v>No</v>
      </c>
      <c r="AH1099" s="250" t="b">
        <f t="shared" si="1004"/>
        <v>0</v>
      </c>
      <c r="AI1099" s="250" t="b">
        <f t="shared" si="1005"/>
        <v>0</v>
      </c>
      <c r="AJ1099" s="250" t="b">
        <f t="shared" si="1006"/>
        <v>0</v>
      </c>
      <c r="AK1099" s="250" t="b">
        <f t="shared" si="1007"/>
        <v>0</v>
      </c>
      <c r="AL1099" s="250" t="str">
        <f t="shared" si="1035"/>
        <v>No</v>
      </c>
      <c r="AN1099" s="246" t="str">
        <f t="shared" si="1036"/>
        <v/>
      </c>
      <c r="AO1099" s="247" t="str">
        <f t="shared" si="1037"/>
        <v/>
      </c>
      <c r="AP1099" s="248" t="str">
        <f t="shared" si="1038"/>
        <v/>
      </c>
      <c r="AQ1099" s="249" t="str">
        <f t="shared" si="1039"/>
        <v/>
      </c>
      <c r="AR1099" s="250" t="str">
        <f t="shared" si="1040"/>
        <v/>
      </c>
      <c r="AS1099" s="234"/>
      <c r="AY1099" s="385">
        <f t="shared" si="1041"/>
        <v>0</v>
      </c>
      <c r="AZ1099" s="385">
        <f t="shared" si="1008"/>
        <v>0</v>
      </c>
      <c r="BA1099" s="385">
        <f t="shared" si="1042"/>
        <v>0</v>
      </c>
      <c r="BB1099" s="385">
        <f t="shared" si="1009"/>
        <v>0</v>
      </c>
      <c r="BC1099" s="385">
        <f t="shared" si="1010"/>
        <v>0</v>
      </c>
      <c r="BD1099" s="385">
        <f t="shared" si="1011"/>
        <v>0</v>
      </c>
      <c r="BE1099" s="385">
        <f t="shared" si="1012"/>
        <v>0</v>
      </c>
      <c r="BF1099" s="385">
        <f t="shared" si="1013"/>
        <v>0</v>
      </c>
      <c r="BG1099" s="385">
        <f t="shared" si="1014"/>
        <v>0</v>
      </c>
      <c r="BH1099" s="385">
        <f t="shared" si="1015"/>
        <v>0</v>
      </c>
      <c r="BI1099" s="385">
        <f t="shared" si="1016"/>
        <v>0</v>
      </c>
      <c r="BJ1099" s="385">
        <f t="shared" si="1017"/>
        <v>0</v>
      </c>
      <c r="BK1099" s="385">
        <f t="shared" si="1018"/>
        <v>0</v>
      </c>
      <c r="BL1099" s="385">
        <f t="shared" si="1019"/>
        <v>0</v>
      </c>
      <c r="BM1099" s="385">
        <f t="shared" si="1020"/>
        <v>0</v>
      </c>
      <c r="BN1099" s="385">
        <f t="shared" si="1021"/>
        <v>0</v>
      </c>
      <c r="CK1099" s="239">
        <f t="shared" si="1043"/>
        <v>0</v>
      </c>
      <c r="CL1099" s="239">
        <f t="shared" si="1044"/>
        <v>0</v>
      </c>
    </row>
    <row r="1100" spans="3:90" x14ac:dyDescent="0.35">
      <c r="C1100" s="235"/>
      <c r="D1100" s="246" t="str">
        <f t="shared" si="1022"/>
        <v/>
      </c>
      <c r="E1100" s="247" t="str">
        <f t="shared" si="1023"/>
        <v/>
      </c>
      <c r="F1100" s="248" t="str">
        <f t="shared" si="1024"/>
        <v/>
      </c>
      <c r="G1100" s="249" t="str">
        <f t="shared" si="1025"/>
        <v/>
      </c>
      <c r="H1100" s="250" t="str">
        <f t="shared" si="1026"/>
        <v/>
      </c>
      <c r="I1100" s="386" t="str">
        <f t="shared" si="987"/>
        <v/>
      </c>
      <c r="J1100" s="387" t="str">
        <f t="shared" si="988"/>
        <v/>
      </c>
      <c r="K1100" s="388" t="str">
        <f t="shared" si="989"/>
        <v/>
      </c>
      <c r="L1100" s="389" t="str">
        <f t="shared" si="990"/>
        <v/>
      </c>
      <c r="M1100" s="250" t="str">
        <f t="shared" si="991"/>
        <v/>
      </c>
      <c r="N1100" s="246" t="b">
        <f t="shared" si="1027"/>
        <v>0</v>
      </c>
      <c r="O1100" s="246" t="b">
        <f t="shared" si="1028"/>
        <v>0</v>
      </c>
      <c r="P1100" s="246" t="b">
        <f t="shared" si="1029"/>
        <v>0</v>
      </c>
      <c r="Q1100" s="246" t="b">
        <f t="shared" si="1030"/>
        <v>0</v>
      </c>
      <c r="R1100" s="246" t="str">
        <f t="shared" si="1031"/>
        <v>No</v>
      </c>
      <c r="S1100" s="247" t="b">
        <f t="shared" si="992"/>
        <v>0</v>
      </c>
      <c r="T1100" s="247" t="b">
        <f t="shared" si="993"/>
        <v>0</v>
      </c>
      <c r="U1100" s="247" t="b">
        <f t="shared" si="994"/>
        <v>0</v>
      </c>
      <c r="V1100" s="247" t="b">
        <f t="shared" si="995"/>
        <v>0</v>
      </c>
      <c r="W1100" s="247" t="str">
        <f t="shared" si="1032"/>
        <v>No</v>
      </c>
      <c r="X1100" s="248" t="b">
        <f t="shared" si="996"/>
        <v>0</v>
      </c>
      <c r="Y1100" s="248" t="b">
        <f t="shared" si="997"/>
        <v>0</v>
      </c>
      <c r="Z1100" s="248" t="b">
        <f t="shared" si="998"/>
        <v>0</v>
      </c>
      <c r="AA1100" s="248" t="b">
        <f t="shared" si="999"/>
        <v>0</v>
      </c>
      <c r="AB1100" s="248" t="str">
        <f t="shared" si="1033"/>
        <v>No</v>
      </c>
      <c r="AC1100" s="249" t="b">
        <f t="shared" si="1000"/>
        <v>0</v>
      </c>
      <c r="AD1100" s="249" t="b">
        <f t="shared" si="1001"/>
        <v>0</v>
      </c>
      <c r="AE1100" s="249" t="b">
        <f t="shared" si="1002"/>
        <v>0</v>
      </c>
      <c r="AF1100" s="249" t="b">
        <f t="shared" si="1003"/>
        <v>0</v>
      </c>
      <c r="AG1100" s="249" t="str">
        <f t="shared" si="1034"/>
        <v>No</v>
      </c>
      <c r="AH1100" s="250" t="b">
        <f t="shared" si="1004"/>
        <v>0</v>
      </c>
      <c r="AI1100" s="250" t="b">
        <f t="shared" si="1005"/>
        <v>0</v>
      </c>
      <c r="AJ1100" s="250" t="b">
        <f t="shared" si="1006"/>
        <v>0</v>
      </c>
      <c r="AK1100" s="250" t="b">
        <f t="shared" si="1007"/>
        <v>0</v>
      </c>
      <c r="AL1100" s="250" t="str">
        <f t="shared" si="1035"/>
        <v>No</v>
      </c>
      <c r="AN1100" s="246" t="str">
        <f t="shared" si="1036"/>
        <v/>
      </c>
      <c r="AO1100" s="247" t="str">
        <f t="shared" si="1037"/>
        <v/>
      </c>
      <c r="AP1100" s="248" t="str">
        <f t="shared" si="1038"/>
        <v/>
      </c>
      <c r="AQ1100" s="249" t="str">
        <f t="shared" si="1039"/>
        <v/>
      </c>
      <c r="AR1100" s="250" t="str">
        <f t="shared" si="1040"/>
        <v/>
      </c>
      <c r="AS1100" s="234"/>
      <c r="AY1100" s="385">
        <f t="shared" si="1041"/>
        <v>0</v>
      </c>
      <c r="AZ1100" s="385">
        <f t="shared" si="1008"/>
        <v>0</v>
      </c>
      <c r="BA1100" s="385">
        <f t="shared" si="1042"/>
        <v>0</v>
      </c>
      <c r="BB1100" s="385">
        <f t="shared" si="1009"/>
        <v>0</v>
      </c>
      <c r="BC1100" s="385">
        <f t="shared" si="1010"/>
        <v>0</v>
      </c>
      <c r="BD1100" s="385">
        <f t="shared" si="1011"/>
        <v>0</v>
      </c>
      <c r="BE1100" s="385">
        <f t="shared" si="1012"/>
        <v>0</v>
      </c>
      <c r="BF1100" s="385">
        <f t="shared" si="1013"/>
        <v>0</v>
      </c>
      <c r="BG1100" s="385">
        <f t="shared" si="1014"/>
        <v>0</v>
      </c>
      <c r="BH1100" s="385">
        <f t="shared" si="1015"/>
        <v>0</v>
      </c>
      <c r="BI1100" s="385">
        <f t="shared" si="1016"/>
        <v>0</v>
      </c>
      <c r="BJ1100" s="385">
        <f t="shared" si="1017"/>
        <v>0</v>
      </c>
      <c r="BK1100" s="385">
        <f t="shared" si="1018"/>
        <v>0</v>
      </c>
      <c r="BL1100" s="385">
        <f t="shared" si="1019"/>
        <v>0</v>
      </c>
      <c r="BM1100" s="385">
        <f t="shared" si="1020"/>
        <v>0</v>
      </c>
      <c r="BN1100" s="385">
        <f t="shared" si="1021"/>
        <v>0</v>
      </c>
      <c r="CK1100" s="239">
        <f t="shared" si="1043"/>
        <v>0</v>
      </c>
      <c r="CL1100" s="239">
        <f t="shared" si="1044"/>
        <v>0</v>
      </c>
    </row>
    <row r="1101" spans="3:90" x14ac:dyDescent="0.35">
      <c r="C1101" s="235"/>
      <c r="D1101" s="246" t="str">
        <f t="shared" si="1022"/>
        <v/>
      </c>
      <c r="E1101" s="247" t="str">
        <f t="shared" si="1023"/>
        <v/>
      </c>
      <c r="F1101" s="248" t="str">
        <f t="shared" si="1024"/>
        <v/>
      </c>
      <c r="G1101" s="249" t="str">
        <f t="shared" si="1025"/>
        <v/>
      </c>
      <c r="H1101" s="250" t="str">
        <f t="shared" si="1026"/>
        <v/>
      </c>
      <c r="I1101" s="386" t="str">
        <f t="shared" si="987"/>
        <v/>
      </c>
      <c r="J1101" s="387" t="str">
        <f t="shared" si="988"/>
        <v/>
      </c>
      <c r="K1101" s="388" t="str">
        <f t="shared" si="989"/>
        <v/>
      </c>
      <c r="L1101" s="389" t="str">
        <f t="shared" si="990"/>
        <v/>
      </c>
      <c r="M1101" s="250" t="str">
        <f t="shared" si="991"/>
        <v/>
      </c>
      <c r="N1101" s="246" t="b">
        <f t="shared" si="1027"/>
        <v>0</v>
      </c>
      <c r="O1101" s="246" t="b">
        <f t="shared" si="1028"/>
        <v>0</v>
      </c>
      <c r="P1101" s="246" t="b">
        <f t="shared" si="1029"/>
        <v>0</v>
      </c>
      <c r="Q1101" s="246" t="b">
        <f t="shared" si="1030"/>
        <v>0</v>
      </c>
      <c r="R1101" s="246" t="str">
        <f t="shared" si="1031"/>
        <v>No</v>
      </c>
      <c r="S1101" s="247" t="b">
        <f t="shared" si="992"/>
        <v>0</v>
      </c>
      <c r="T1101" s="247" t="b">
        <f t="shared" si="993"/>
        <v>0</v>
      </c>
      <c r="U1101" s="247" t="b">
        <f t="shared" si="994"/>
        <v>0</v>
      </c>
      <c r="V1101" s="247" t="b">
        <f t="shared" si="995"/>
        <v>0</v>
      </c>
      <c r="W1101" s="247" t="str">
        <f t="shared" si="1032"/>
        <v>No</v>
      </c>
      <c r="X1101" s="248" t="b">
        <f t="shared" si="996"/>
        <v>0</v>
      </c>
      <c r="Y1101" s="248" t="b">
        <f t="shared" si="997"/>
        <v>0</v>
      </c>
      <c r="Z1101" s="248" t="b">
        <f t="shared" si="998"/>
        <v>0</v>
      </c>
      <c r="AA1101" s="248" t="b">
        <f t="shared" si="999"/>
        <v>0</v>
      </c>
      <c r="AB1101" s="248" t="str">
        <f t="shared" si="1033"/>
        <v>No</v>
      </c>
      <c r="AC1101" s="249" t="b">
        <f t="shared" si="1000"/>
        <v>0</v>
      </c>
      <c r="AD1101" s="249" t="b">
        <f t="shared" si="1001"/>
        <v>0</v>
      </c>
      <c r="AE1101" s="249" t="b">
        <f t="shared" si="1002"/>
        <v>0</v>
      </c>
      <c r="AF1101" s="249" t="b">
        <f t="shared" si="1003"/>
        <v>0</v>
      </c>
      <c r="AG1101" s="249" t="str">
        <f t="shared" si="1034"/>
        <v>No</v>
      </c>
      <c r="AH1101" s="250" t="b">
        <f t="shared" si="1004"/>
        <v>0</v>
      </c>
      <c r="AI1101" s="250" t="b">
        <f t="shared" si="1005"/>
        <v>0</v>
      </c>
      <c r="AJ1101" s="250" t="b">
        <f t="shared" si="1006"/>
        <v>0</v>
      </c>
      <c r="AK1101" s="250" t="b">
        <f t="shared" si="1007"/>
        <v>0</v>
      </c>
      <c r="AL1101" s="250" t="str">
        <f t="shared" si="1035"/>
        <v>No</v>
      </c>
      <c r="AN1101" s="246" t="str">
        <f t="shared" si="1036"/>
        <v/>
      </c>
      <c r="AO1101" s="247" t="str">
        <f t="shared" si="1037"/>
        <v/>
      </c>
      <c r="AP1101" s="248" t="str">
        <f t="shared" si="1038"/>
        <v/>
      </c>
      <c r="AQ1101" s="249" t="str">
        <f t="shared" si="1039"/>
        <v/>
      </c>
      <c r="AR1101" s="250" t="str">
        <f t="shared" si="1040"/>
        <v/>
      </c>
      <c r="AS1101" s="234"/>
      <c r="AY1101" s="385">
        <f t="shared" si="1041"/>
        <v>0</v>
      </c>
      <c r="AZ1101" s="385">
        <f t="shared" si="1008"/>
        <v>0</v>
      </c>
      <c r="BA1101" s="385">
        <f t="shared" si="1042"/>
        <v>0</v>
      </c>
      <c r="BB1101" s="385">
        <f t="shared" si="1009"/>
        <v>0</v>
      </c>
      <c r="BC1101" s="385">
        <f t="shared" si="1010"/>
        <v>0</v>
      </c>
      <c r="BD1101" s="385">
        <f t="shared" si="1011"/>
        <v>0</v>
      </c>
      <c r="BE1101" s="385">
        <f t="shared" si="1012"/>
        <v>0</v>
      </c>
      <c r="BF1101" s="385">
        <f t="shared" si="1013"/>
        <v>0</v>
      </c>
      <c r="BG1101" s="385">
        <f t="shared" si="1014"/>
        <v>0</v>
      </c>
      <c r="BH1101" s="385">
        <f t="shared" si="1015"/>
        <v>0</v>
      </c>
      <c r="BI1101" s="385">
        <f t="shared" si="1016"/>
        <v>0</v>
      </c>
      <c r="BJ1101" s="385">
        <f t="shared" si="1017"/>
        <v>0</v>
      </c>
      <c r="BK1101" s="385">
        <f t="shared" si="1018"/>
        <v>0</v>
      </c>
      <c r="BL1101" s="385">
        <f t="shared" si="1019"/>
        <v>0</v>
      </c>
      <c r="BM1101" s="385">
        <f t="shared" si="1020"/>
        <v>0</v>
      </c>
      <c r="BN1101" s="385">
        <f t="shared" si="1021"/>
        <v>0</v>
      </c>
      <c r="CK1101" s="239">
        <f t="shared" si="1043"/>
        <v>0</v>
      </c>
      <c r="CL1101" s="239">
        <f t="shared" si="1044"/>
        <v>0</v>
      </c>
    </row>
    <row r="1102" spans="3:90" x14ac:dyDescent="0.35">
      <c r="C1102" s="235"/>
      <c r="D1102" s="246" t="str">
        <f t="shared" si="1022"/>
        <v/>
      </c>
      <c r="E1102" s="247" t="str">
        <f t="shared" si="1023"/>
        <v/>
      </c>
      <c r="F1102" s="248" t="str">
        <f t="shared" si="1024"/>
        <v/>
      </c>
      <c r="G1102" s="249" t="str">
        <f t="shared" si="1025"/>
        <v/>
      </c>
      <c r="H1102" s="250" t="str">
        <f t="shared" si="1026"/>
        <v/>
      </c>
      <c r="I1102" s="386" t="str">
        <f t="shared" si="987"/>
        <v/>
      </c>
      <c r="J1102" s="387" t="str">
        <f t="shared" si="988"/>
        <v/>
      </c>
      <c r="K1102" s="388" t="str">
        <f t="shared" si="989"/>
        <v/>
      </c>
      <c r="L1102" s="389" t="str">
        <f t="shared" si="990"/>
        <v/>
      </c>
      <c r="M1102" s="250" t="str">
        <f t="shared" si="991"/>
        <v/>
      </c>
      <c r="N1102" s="246" t="b">
        <f t="shared" si="1027"/>
        <v>0</v>
      </c>
      <c r="O1102" s="246" t="b">
        <f t="shared" si="1028"/>
        <v>0</v>
      </c>
      <c r="P1102" s="246" t="b">
        <f t="shared" si="1029"/>
        <v>0</v>
      </c>
      <c r="Q1102" s="246" t="b">
        <f t="shared" si="1030"/>
        <v>0</v>
      </c>
      <c r="R1102" s="246" t="str">
        <f t="shared" si="1031"/>
        <v>No</v>
      </c>
      <c r="S1102" s="247" t="b">
        <f t="shared" si="992"/>
        <v>0</v>
      </c>
      <c r="T1102" s="247" t="b">
        <f t="shared" si="993"/>
        <v>0</v>
      </c>
      <c r="U1102" s="247" t="b">
        <f t="shared" si="994"/>
        <v>0</v>
      </c>
      <c r="V1102" s="247" t="b">
        <f t="shared" si="995"/>
        <v>0</v>
      </c>
      <c r="W1102" s="247" t="str">
        <f t="shared" si="1032"/>
        <v>No</v>
      </c>
      <c r="X1102" s="248" t="b">
        <f t="shared" si="996"/>
        <v>0</v>
      </c>
      <c r="Y1102" s="248" t="b">
        <f t="shared" si="997"/>
        <v>0</v>
      </c>
      <c r="Z1102" s="248" t="b">
        <f t="shared" si="998"/>
        <v>0</v>
      </c>
      <c r="AA1102" s="248" t="b">
        <f t="shared" si="999"/>
        <v>0</v>
      </c>
      <c r="AB1102" s="248" t="str">
        <f t="shared" si="1033"/>
        <v>No</v>
      </c>
      <c r="AC1102" s="249" t="b">
        <f t="shared" si="1000"/>
        <v>0</v>
      </c>
      <c r="AD1102" s="249" t="b">
        <f t="shared" si="1001"/>
        <v>0</v>
      </c>
      <c r="AE1102" s="249" t="b">
        <f t="shared" si="1002"/>
        <v>0</v>
      </c>
      <c r="AF1102" s="249" t="b">
        <f t="shared" si="1003"/>
        <v>0</v>
      </c>
      <c r="AG1102" s="249" t="str">
        <f t="shared" si="1034"/>
        <v>No</v>
      </c>
      <c r="AH1102" s="250" t="b">
        <f t="shared" si="1004"/>
        <v>0</v>
      </c>
      <c r="AI1102" s="250" t="b">
        <f t="shared" si="1005"/>
        <v>0</v>
      </c>
      <c r="AJ1102" s="250" t="b">
        <f t="shared" si="1006"/>
        <v>0</v>
      </c>
      <c r="AK1102" s="250" t="b">
        <f t="shared" si="1007"/>
        <v>0</v>
      </c>
      <c r="AL1102" s="250" t="str">
        <f t="shared" si="1035"/>
        <v>No</v>
      </c>
      <c r="AN1102" s="246" t="str">
        <f t="shared" si="1036"/>
        <v/>
      </c>
      <c r="AO1102" s="247" t="str">
        <f t="shared" si="1037"/>
        <v/>
      </c>
      <c r="AP1102" s="248" t="str">
        <f t="shared" si="1038"/>
        <v/>
      </c>
      <c r="AQ1102" s="249" t="str">
        <f t="shared" si="1039"/>
        <v/>
      </c>
      <c r="AR1102" s="250" t="str">
        <f t="shared" si="1040"/>
        <v/>
      </c>
      <c r="AS1102" s="234"/>
      <c r="AY1102" s="385">
        <f t="shared" si="1041"/>
        <v>0</v>
      </c>
      <c r="AZ1102" s="385">
        <f t="shared" si="1008"/>
        <v>0</v>
      </c>
      <c r="BA1102" s="385">
        <f t="shared" si="1042"/>
        <v>0</v>
      </c>
      <c r="BB1102" s="385">
        <f t="shared" si="1009"/>
        <v>0</v>
      </c>
      <c r="BC1102" s="385">
        <f t="shared" si="1010"/>
        <v>0</v>
      </c>
      <c r="BD1102" s="385">
        <f t="shared" si="1011"/>
        <v>0</v>
      </c>
      <c r="BE1102" s="385">
        <f t="shared" si="1012"/>
        <v>0</v>
      </c>
      <c r="BF1102" s="385">
        <f t="shared" si="1013"/>
        <v>0</v>
      </c>
      <c r="BG1102" s="385">
        <f t="shared" si="1014"/>
        <v>0</v>
      </c>
      <c r="BH1102" s="385">
        <f t="shared" si="1015"/>
        <v>0</v>
      </c>
      <c r="BI1102" s="385">
        <f t="shared" si="1016"/>
        <v>0</v>
      </c>
      <c r="BJ1102" s="385">
        <f t="shared" si="1017"/>
        <v>0</v>
      </c>
      <c r="BK1102" s="385">
        <f t="shared" si="1018"/>
        <v>0</v>
      </c>
      <c r="BL1102" s="385">
        <f t="shared" si="1019"/>
        <v>0</v>
      </c>
      <c r="BM1102" s="385">
        <f t="shared" si="1020"/>
        <v>0</v>
      </c>
      <c r="BN1102" s="385">
        <f t="shared" si="1021"/>
        <v>0</v>
      </c>
      <c r="CK1102" s="239">
        <f t="shared" si="1043"/>
        <v>0</v>
      </c>
      <c r="CL1102" s="239">
        <f t="shared" si="1044"/>
        <v>0</v>
      </c>
    </row>
    <row r="1103" spans="3:90" x14ac:dyDescent="0.35">
      <c r="C1103" s="235"/>
      <c r="D1103" s="246" t="str">
        <f t="shared" si="1022"/>
        <v/>
      </c>
      <c r="E1103" s="247" t="str">
        <f t="shared" si="1023"/>
        <v/>
      </c>
      <c r="F1103" s="248" t="str">
        <f t="shared" si="1024"/>
        <v/>
      </c>
      <c r="G1103" s="249" t="str">
        <f t="shared" si="1025"/>
        <v/>
      </c>
      <c r="H1103" s="250" t="str">
        <f t="shared" si="1026"/>
        <v/>
      </c>
      <c r="I1103" s="386" t="str">
        <f t="shared" si="987"/>
        <v/>
      </c>
      <c r="J1103" s="387" t="str">
        <f t="shared" si="988"/>
        <v/>
      </c>
      <c r="K1103" s="388" t="str">
        <f t="shared" si="989"/>
        <v/>
      </c>
      <c r="L1103" s="389" t="str">
        <f t="shared" si="990"/>
        <v/>
      </c>
      <c r="M1103" s="250" t="str">
        <f t="shared" si="991"/>
        <v/>
      </c>
      <c r="N1103" s="246" t="b">
        <f t="shared" si="1027"/>
        <v>0</v>
      </c>
      <c r="O1103" s="246" t="b">
        <f t="shared" si="1028"/>
        <v>0</v>
      </c>
      <c r="P1103" s="246" t="b">
        <f t="shared" si="1029"/>
        <v>0</v>
      </c>
      <c r="Q1103" s="246" t="b">
        <f t="shared" si="1030"/>
        <v>0</v>
      </c>
      <c r="R1103" s="246" t="str">
        <f t="shared" si="1031"/>
        <v>No</v>
      </c>
      <c r="S1103" s="247" t="b">
        <f t="shared" si="992"/>
        <v>0</v>
      </c>
      <c r="T1103" s="247" t="b">
        <f t="shared" si="993"/>
        <v>0</v>
      </c>
      <c r="U1103" s="247" t="b">
        <f t="shared" si="994"/>
        <v>0</v>
      </c>
      <c r="V1103" s="247" t="b">
        <f t="shared" si="995"/>
        <v>0</v>
      </c>
      <c r="W1103" s="247" t="str">
        <f t="shared" si="1032"/>
        <v>No</v>
      </c>
      <c r="X1103" s="248" t="b">
        <f t="shared" si="996"/>
        <v>0</v>
      </c>
      <c r="Y1103" s="248" t="b">
        <f t="shared" si="997"/>
        <v>0</v>
      </c>
      <c r="Z1103" s="248" t="b">
        <f t="shared" si="998"/>
        <v>0</v>
      </c>
      <c r="AA1103" s="248" t="b">
        <f t="shared" si="999"/>
        <v>0</v>
      </c>
      <c r="AB1103" s="248" t="str">
        <f t="shared" si="1033"/>
        <v>No</v>
      </c>
      <c r="AC1103" s="249" t="b">
        <f t="shared" si="1000"/>
        <v>0</v>
      </c>
      <c r="AD1103" s="249" t="b">
        <f t="shared" si="1001"/>
        <v>0</v>
      </c>
      <c r="AE1103" s="249" t="b">
        <f t="shared" si="1002"/>
        <v>0</v>
      </c>
      <c r="AF1103" s="249" t="b">
        <f t="shared" si="1003"/>
        <v>0</v>
      </c>
      <c r="AG1103" s="249" t="str">
        <f t="shared" si="1034"/>
        <v>No</v>
      </c>
      <c r="AH1103" s="250" t="b">
        <f t="shared" si="1004"/>
        <v>0</v>
      </c>
      <c r="AI1103" s="250" t="b">
        <f t="shared" si="1005"/>
        <v>0</v>
      </c>
      <c r="AJ1103" s="250" t="b">
        <f t="shared" si="1006"/>
        <v>0</v>
      </c>
      <c r="AK1103" s="250" t="b">
        <f t="shared" si="1007"/>
        <v>0</v>
      </c>
      <c r="AL1103" s="250" t="str">
        <f t="shared" si="1035"/>
        <v>No</v>
      </c>
      <c r="AN1103" s="246" t="str">
        <f t="shared" si="1036"/>
        <v/>
      </c>
      <c r="AO1103" s="247" t="str">
        <f t="shared" si="1037"/>
        <v/>
      </c>
      <c r="AP1103" s="248" t="str">
        <f t="shared" si="1038"/>
        <v/>
      </c>
      <c r="AQ1103" s="249" t="str">
        <f t="shared" si="1039"/>
        <v/>
      </c>
      <c r="AR1103" s="250" t="str">
        <f t="shared" si="1040"/>
        <v/>
      </c>
      <c r="AS1103" s="234"/>
      <c r="AY1103" s="385">
        <f t="shared" si="1041"/>
        <v>0</v>
      </c>
      <c r="AZ1103" s="385">
        <f t="shared" si="1008"/>
        <v>0</v>
      </c>
      <c r="BA1103" s="385">
        <f t="shared" si="1042"/>
        <v>0</v>
      </c>
      <c r="BB1103" s="385">
        <f t="shared" si="1009"/>
        <v>0</v>
      </c>
      <c r="BC1103" s="385">
        <f t="shared" si="1010"/>
        <v>0</v>
      </c>
      <c r="BD1103" s="385">
        <f t="shared" si="1011"/>
        <v>0</v>
      </c>
      <c r="BE1103" s="385">
        <f t="shared" si="1012"/>
        <v>0</v>
      </c>
      <c r="BF1103" s="385">
        <f t="shared" si="1013"/>
        <v>0</v>
      </c>
      <c r="BG1103" s="385">
        <f t="shared" si="1014"/>
        <v>0</v>
      </c>
      <c r="BH1103" s="385">
        <f t="shared" si="1015"/>
        <v>0</v>
      </c>
      <c r="BI1103" s="385">
        <f t="shared" si="1016"/>
        <v>0</v>
      </c>
      <c r="BJ1103" s="385">
        <f t="shared" si="1017"/>
        <v>0</v>
      </c>
      <c r="BK1103" s="385">
        <f t="shared" si="1018"/>
        <v>0</v>
      </c>
      <c r="BL1103" s="385">
        <f t="shared" si="1019"/>
        <v>0</v>
      </c>
      <c r="BM1103" s="385">
        <f t="shared" si="1020"/>
        <v>0</v>
      </c>
      <c r="BN1103" s="385">
        <f t="shared" si="1021"/>
        <v>0</v>
      </c>
      <c r="CK1103" s="239">
        <f t="shared" si="1043"/>
        <v>0</v>
      </c>
      <c r="CL1103" s="239">
        <f t="shared" si="1044"/>
        <v>0</v>
      </c>
    </row>
    <row r="1104" spans="3:90" x14ac:dyDescent="0.35">
      <c r="C1104" s="235"/>
      <c r="D1104" s="246" t="str">
        <f t="shared" si="1022"/>
        <v/>
      </c>
      <c r="E1104" s="247" t="str">
        <f t="shared" si="1023"/>
        <v/>
      </c>
      <c r="F1104" s="248" t="str">
        <f t="shared" si="1024"/>
        <v/>
      </c>
      <c r="G1104" s="249" t="str">
        <f t="shared" si="1025"/>
        <v/>
      </c>
      <c r="H1104" s="250" t="str">
        <f t="shared" si="1026"/>
        <v/>
      </c>
      <c r="I1104" s="386" t="str">
        <f t="shared" si="987"/>
        <v/>
      </c>
      <c r="J1104" s="387" t="str">
        <f t="shared" si="988"/>
        <v/>
      </c>
      <c r="K1104" s="388" t="str">
        <f t="shared" si="989"/>
        <v/>
      </c>
      <c r="L1104" s="389" t="str">
        <f t="shared" si="990"/>
        <v/>
      </c>
      <c r="M1104" s="250" t="str">
        <f t="shared" si="991"/>
        <v/>
      </c>
      <c r="N1104" s="246" t="b">
        <f t="shared" si="1027"/>
        <v>0</v>
      </c>
      <c r="O1104" s="246" t="b">
        <f t="shared" si="1028"/>
        <v>0</v>
      </c>
      <c r="P1104" s="246" t="b">
        <f t="shared" si="1029"/>
        <v>0</v>
      </c>
      <c r="Q1104" s="246" t="b">
        <f t="shared" si="1030"/>
        <v>0</v>
      </c>
      <c r="R1104" s="246" t="str">
        <f t="shared" si="1031"/>
        <v>No</v>
      </c>
      <c r="S1104" s="247" t="b">
        <f t="shared" si="992"/>
        <v>0</v>
      </c>
      <c r="T1104" s="247" t="b">
        <f t="shared" si="993"/>
        <v>0</v>
      </c>
      <c r="U1104" s="247" t="b">
        <f t="shared" si="994"/>
        <v>0</v>
      </c>
      <c r="V1104" s="247" t="b">
        <f t="shared" si="995"/>
        <v>0</v>
      </c>
      <c r="W1104" s="247" t="str">
        <f t="shared" si="1032"/>
        <v>No</v>
      </c>
      <c r="X1104" s="248" t="b">
        <f t="shared" si="996"/>
        <v>0</v>
      </c>
      <c r="Y1104" s="248" t="b">
        <f t="shared" si="997"/>
        <v>0</v>
      </c>
      <c r="Z1104" s="248" t="b">
        <f t="shared" si="998"/>
        <v>0</v>
      </c>
      <c r="AA1104" s="248" t="b">
        <f t="shared" si="999"/>
        <v>0</v>
      </c>
      <c r="AB1104" s="248" t="str">
        <f t="shared" si="1033"/>
        <v>No</v>
      </c>
      <c r="AC1104" s="249" t="b">
        <f t="shared" si="1000"/>
        <v>0</v>
      </c>
      <c r="AD1104" s="249" t="b">
        <f t="shared" si="1001"/>
        <v>0</v>
      </c>
      <c r="AE1104" s="249" t="b">
        <f t="shared" si="1002"/>
        <v>0</v>
      </c>
      <c r="AF1104" s="249" t="b">
        <f t="shared" si="1003"/>
        <v>0</v>
      </c>
      <c r="AG1104" s="249" t="str">
        <f t="shared" si="1034"/>
        <v>No</v>
      </c>
      <c r="AH1104" s="250" t="b">
        <f t="shared" si="1004"/>
        <v>0</v>
      </c>
      <c r="AI1104" s="250" t="b">
        <f t="shared" si="1005"/>
        <v>0</v>
      </c>
      <c r="AJ1104" s="250" t="b">
        <f t="shared" si="1006"/>
        <v>0</v>
      </c>
      <c r="AK1104" s="250" t="b">
        <f t="shared" si="1007"/>
        <v>0</v>
      </c>
      <c r="AL1104" s="250" t="str">
        <f t="shared" si="1035"/>
        <v>No</v>
      </c>
      <c r="AN1104" s="246" t="str">
        <f t="shared" si="1036"/>
        <v/>
      </c>
      <c r="AO1104" s="247" t="str">
        <f t="shared" si="1037"/>
        <v/>
      </c>
      <c r="AP1104" s="248" t="str">
        <f t="shared" si="1038"/>
        <v/>
      </c>
      <c r="AQ1104" s="249" t="str">
        <f t="shared" si="1039"/>
        <v/>
      </c>
      <c r="AR1104" s="250" t="str">
        <f t="shared" si="1040"/>
        <v/>
      </c>
      <c r="AS1104" s="234"/>
      <c r="AY1104" s="385">
        <f t="shared" si="1041"/>
        <v>0</v>
      </c>
      <c r="AZ1104" s="385">
        <f t="shared" si="1008"/>
        <v>0</v>
      </c>
      <c r="BA1104" s="385">
        <f t="shared" si="1042"/>
        <v>0</v>
      </c>
      <c r="BB1104" s="385">
        <f t="shared" si="1009"/>
        <v>0</v>
      </c>
      <c r="BC1104" s="385">
        <f t="shared" si="1010"/>
        <v>0</v>
      </c>
      <c r="BD1104" s="385">
        <f t="shared" si="1011"/>
        <v>0</v>
      </c>
      <c r="BE1104" s="385">
        <f t="shared" si="1012"/>
        <v>0</v>
      </c>
      <c r="BF1104" s="385">
        <f t="shared" si="1013"/>
        <v>0</v>
      </c>
      <c r="BG1104" s="385">
        <f t="shared" si="1014"/>
        <v>0</v>
      </c>
      <c r="BH1104" s="385">
        <f t="shared" si="1015"/>
        <v>0</v>
      </c>
      <c r="BI1104" s="385">
        <f t="shared" si="1016"/>
        <v>0</v>
      </c>
      <c r="BJ1104" s="385">
        <f t="shared" si="1017"/>
        <v>0</v>
      </c>
      <c r="BK1104" s="385">
        <f t="shared" si="1018"/>
        <v>0</v>
      </c>
      <c r="BL1104" s="385">
        <f t="shared" si="1019"/>
        <v>0</v>
      </c>
      <c r="BM1104" s="385">
        <f t="shared" si="1020"/>
        <v>0</v>
      </c>
      <c r="BN1104" s="385">
        <f t="shared" si="1021"/>
        <v>0</v>
      </c>
      <c r="CK1104" s="239">
        <f t="shared" si="1043"/>
        <v>0</v>
      </c>
      <c r="CL1104" s="239">
        <f t="shared" si="1044"/>
        <v>0</v>
      </c>
    </row>
    <row r="1105" spans="3:90" x14ac:dyDescent="0.35">
      <c r="C1105" s="235"/>
      <c r="D1105" s="246" t="str">
        <f t="shared" si="1022"/>
        <v/>
      </c>
      <c r="E1105" s="247" t="str">
        <f t="shared" si="1023"/>
        <v/>
      </c>
      <c r="F1105" s="248" t="str">
        <f t="shared" si="1024"/>
        <v/>
      </c>
      <c r="G1105" s="249" t="str">
        <f t="shared" si="1025"/>
        <v/>
      </c>
      <c r="H1105" s="250" t="str">
        <f t="shared" si="1026"/>
        <v/>
      </c>
      <c r="I1105" s="386" t="str">
        <f t="shared" si="987"/>
        <v/>
      </c>
      <c r="J1105" s="387" t="str">
        <f t="shared" si="988"/>
        <v/>
      </c>
      <c r="K1105" s="388" t="str">
        <f t="shared" si="989"/>
        <v/>
      </c>
      <c r="L1105" s="389" t="str">
        <f t="shared" si="990"/>
        <v/>
      </c>
      <c r="M1105" s="250" t="str">
        <f t="shared" si="991"/>
        <v/>
      </c>
      <c r="N1105" s="246" t="b">
        <f t="shared" si="1027"/>
        <v>0</v>
      </c>
      <c r="O1105" s="246" t="b">
        <f t="shared" si="1028"/>
        <v>0</v>
      </c>
      <c r="P1105" s="246" t="b">
        <f t="shared" si="1029"/>
        <v>0</v>
      </c>
      <c r="Q1105" s="246" t="b">
        <f t="shared" si="1030"/>
        <v>0</v>
      </c>
      <c r="R1105" s="246" t="str">
        <f t="shared" si="1031"/>
        <v>No</v>
      </c>
      <c r="S1105" s="247" t="b">
        <f t="shared" si="992"/>
        <v>0</v>
      </c>
      <c r="T1105" s="247" t="b">
        <f t="shared" si="993"/>
        <v>0</v>
      </c>
      <c r="U1105" s="247" t="b">
        <f t="shared" si="994"/>
        <v>0</v>
      </c>
      <c r="V1105" s="247" t="b">
        <f t="shared" si="995"/>
        <v>0</v>
      </c>
      <c r="W1105" s="247" t="str">
        <f t="shared" si="1032"/>
        <v>No</v>
      </c>
      <c r="X1105" s="248" t="b">
        <f t="shared" si="996"/>
        <v>0</v>
      </c>
      <c r="Y1105" s="248" t="b">
        <f t="shared" si="997"/>
        <v>0</v>
      </c>
      <c r="Z1105" s="248" t="b">
        <f t="shared" si="998"/>
        <v>0</v>
      </c>
      <c r="AA1105" s="248" t="b">
        <f t="shared" si="999"/>
        <v>0</v>
      </c>
      <c r="AB1105" s="248" t="str">
        <f t="shared" si="1033"/>
        <v>No</v>
      </c>
      <c r="AC1105" s="249" t="b">
        <f t="shared" si="1000"/>
        <v>0</v>
      </c>
      <c r="AD1105" s="249" t="b">
        <f t="shared" si="1001"/>
        <v>0</v>
      </c>
      <c r="AE1105" s="249" t="b">
        <f t="shared" si="1002"/>
        <v>0</v>
      </c>
      <c r="AF1105" s="249" t="b">
        <f t="shared" si="1003"/>
        <v>0</v>
      </c>
      <c r="AG1105" s="249" t="str">
        <f t="shared" si="1034"/>
        <v>No</v>
      </c>
      <c r="AH1105" s="250" t="b">
        <f t="shared" si="1004"/>
        <v>0</v>
      </c>
      <c r="AI1105" s="250" t="b">
        <f t="shared" si="1005"/>
        <v>0</v>
      </c>
      <c r="AJ1105" s="250" t="b">
        <f t="shared" si="1006"/>
        <v>0</v>
      </c>
      <c r="AK1105" s="250" t="b">
        <f t="shared" si="1007"/>
        <v>0</v>
      </c>
      <c r="AL1105" s="250" t="str">
        <f t="shared" si="1035"/>
        <v>No</v>
      </c>
      <c r="AN1105" s="246" t="str">
        <f t="shared" si="1036"/>
        <v/>
      </c>
      <c r="AO1105" s="247" t="str">
        <f t="shared" si="1037"/>
        <v/>
      </c>
      <c r="AP1105" s="248" t="str">
        <f t="shared" si="1038"/>
        <v/>
      </c>
      <c r="AQ1105" s="249" t="str">
        <f t="shared" si="1039"/>
        <v/>
      </c>
      <c r="AR1105" s="250" t="str">
        <f t="shared" si="1040"/>
        <v/>
      </c>
      <c r="AS1105" s="234"/>
      <c r="AY1105" s="385">
        <f t="shared" si="1041"/>
        <v>0</v>
      </c>
      <c r="AZ1105" s="385">
        <f t="shared" si="1008"/>
        <v>0</v>
      </c>
      <c r="BA1105" s="385">
        <f t="shared" si="1042"/>
        <v>0</v>
      </c>
      <c r="BB1105" s="385">
        <f t="shared" si="1009"/>
        <v>0</v>
      </c>
      <c r="BC1105" s="385">
        <f t="shared" si="1010"/>
        <v>0</v>
      </c>
      <c r="BD1105" s="385">
        <f t="shared" si="1011"/>
        <v>0</v>
      </c>
      <c r="BE1105" s="385">
        <f t="shared" si="1012"/>
        <v>0</v>
      </c>
      <c r="BF1105" s="385">
        <f t="shared" si="1013"/>
        <v>0</v>
      </c>
      <c r="BG1105" s="385">
        <f t="shared" si="1014"/>
        <v>0</v>
      </c>
      <c r="BH1105" s="385">
        <f t="shared" si="1015"/>
        <v>0</v>
      </c>
      <c r="BI1105" s="385">
        <f t="shared" si="1016"/>
        <v>0</v>
      </c>
      <c r="BJ1105" s="385">
        <f t="shared" si="1017"/>
        <v>0</v>
      </c>
      <c r="BK1105" s="385">
        <f t="shared" si="1018"/>
        <v>0</v>
      </c>
      <c r="BL1105" s="385">
        <f t="shared" si="1019"/>
        <v>0</v>
      </c>
      <c r="BM1105" s="385">
        <f t="shared" si="1020"/>
        <v>0</v>
      </c>
      <c r="BN1105" s="385">
        <f t="shared" si="1021"/>
        <v>0</v>
      </c>
      <c r="CK1105" s="239">
        <f t="shared" si="1043"/>
        <v>0</v>
      </c>
      <c r="CL1105" s="239">
        <f t="shared" si="1044"/>
        <v>0</v>
      </c>
    </row>
    <row r="1106" spans="3:90" x14ac:dyDescent="0.35">
      <c r="C1106" s="235"/>
      <c r="D1106" s="246" t="str">
        <f t="shared" si="1022"/>
        <v/>
      </c>
      <c r="E1106" s="247" t="str">
        <f t="shared" si="1023"/>
        <v/>
      </c>
      <c r="F1106" s="248" t="str">
        <f t="shared" si="1024"/>
        <v/>
      </c>
      <c r="G1106" s="249" t="str">
        <f t="shared" si="1025"/>
        <v/>
      </c>
      <c r="H1106" s="250" t="str">
        <f t="shared" si="1026"/>
        <v/>
      </c>
      <c r="I1106" s="386" t="str">
        <f t="shared" si="987"/>
        <v/>
      </c>
      <c r="J1106" s="387" t="str">
        <f t="shared" si="988"/>
        <v/>
      </c>
      <c r="K1106" s="388" t="str">
        <f t="shared" si="989"/>
        <v/>
      </c>
      <c r="L1106" s="389" t="str">
        <f t="shared" si="990"/>
        <v/>
      </c>
      <c r="M1106" s="250" t="str">
        <f t="shared" si="991"/>
        <v/>
      </c>
      <c r="N1106" s="246" t="b">
        <f t="shared" si="1027"/>
        <v>0</v>
      </c>
      <c r="O1106" s="246" t="b">
        <f t="shared" si="1028"/>
        <v>0</v>
      </c>
      <c r="P1106" s="246" t="b">
        <f t="shared" si="1029"/>
        <v>0</v>
      </c>
      <c r="Q1106" s="246" t="b">
        <f t="shared" si="1030"/>
        <v>0</v>
      </c>
      <c r="R1106" s="246" t="str">
        <f t="shared" si="1031"/>
        <v>No</v>
      </c>
      <c r="S1106" s="247" t="b">
        <f t="shared" si="992"/>
        <v>0</v>
      </c>
      <c r="T1106" s="247" t="b">
        <f t="shared" si="993"/>
        <v>0</v>
      </c>
      <c r="U1106" s="247" t="b">
        <f t="shared" si="994"/>
        <v>0</v>
      </c>
      <c r="V1106" s="247" t="b">
        <f t="shared" si="995"/>
        <v>0</v>
      </c>
      <c r="W1106" s="247" t="str">
        <f t="shared" si="1032"/>
        <v>No</v>
      </c>
      <c r="X1106" s="248" t="b">
        <f t="shared" si="996"/>
        <v>0</v>
      </c>
      <c r="Y1106" s="248" t="b">
        <f t="shared" si="997"/>
        <v>0</v>
      </c>
      <c r="Z1106" s="248" t="b">
        <f t="shared" si="998"/>
        <v>0</v>
      </c>
      <c r="AA1106" s="248" t="b">
        <f t="shared" si="999"/>
        <v>0</v>
      </c>
      <c r="AB1106" s="248" t="str">
        <f t="shared" si="1033"/>
        <v>No</v>
      </c>
      <c r="AC1106" s="249" t="b">
        <f t="shared" si="1000"/>
        <v>0</v>
      </c>
      <c r="AD1106" s="249" t="b">
        <f t="shared" si="1001"/>
        <v>0</v>
      </c>
      <c r="AE1106" s="249" t="b">
        <f t="shared" si="1002"/>
        <v>0</v>
      </c>
      <c r="AF1106" s="249" t="b">
        <f t="shared" si="1003"/>
        <v>0</v>
      </c>
      <c r="AG1106" s="249" t="str">
        <f t="shared" si="1034"/>
        <v>No</v>
      </c>
      <c r="AH1106" s="250" t="b">
        <f t="shared" si="1004"/>
        <v>0</v>
      </c>
      <c r="AI1106" s="250" t="b">
        <f t="shared" si="1005"/>
        <v>0</v>
      </c>
      <c r="AJ1106" s="250" t="b">
        <f t="shared" si="1006"/>
        <v>0</v>
      </c>
      <c r="AK1106" s="250" t="b">
        <f t="shared" si="1007"/>
        <v>0</v>
      </c>
      <c r="AL1106" s="250" t="str">
        <f t="shared" si="1035"/>
        <v>No</v>
      </c>
      <c r="AN1106" s="246" t="str">
        <f t="shared" si="1036"/>
        <v/>
      </c>
      <c r="AO1106" s="247" t="str">
        <f t="shared" si="1037"/>
        <v/>
      </c>
      <c r="AP1106" s="248" t="str">
        <f t="shared" si="1038"/>
        <v/>
      </c>
      <c r="AQ1106" s="249" t="str">
        <f t="shared" si="1039"/>
        <v/>
      </c>
      <c r="AR1106" s="250" t="str">
        <f t="shared" si="1040"/>
        <v/>
      </c>
      <c r="AS1106" s="234"/>
      <c r="AY1106" s="385">
        <f t="shared" si="1041"/>
        <v>0</v>
      </c>
      <c r="AZ1106" s="385">
        <f t="shared" si="1008"/>
        <v>0</v>
      </c>
      <c r="BA1106" s="385">
        <f t="shared" si="1042"/>
        <v>0</v>
      </c>
      <c r="BB1106" s="385">
        <f t="shared" si="1009"/>
        <v>0</v>
      </c>
      <c r="BC1106" s="385">
        <f t="shared" si="1010"/>
        <v>0</v>
      </c>
      <c r="BD1106" s="385">
        <f t="shared" si="1011"/>
        <v>0</v>
      </c>
      <c r="BE1106" s="385">
        <f t="shared" si="1012"/>
        <v>0</v>
      </c>
      <c r="BF1106" s="385">
        <f t="shared" si="1013"/>
        <v>0</v>
      </c>
      <c r="BG1106" s="385">
        <f t="shared" si="1014"/>
        <v>0</v>
      </c>
      <c r="BH1106" s="385">
        <f t="shared" si="1015"/>
        <v>0</v>
      </c>
      <c r="BI1106" s="385">
        <f t="shared" si="1016"/>
        <v>0</v>
      </c>
      <c r="BJ1106" s="385">
        <f t="shared" si="1017"/>
        <v>0</v>
      </c>
      <c r="BK1106" s="385">
        <f t="shared" si="1018"/>
        <v>0</v>
      </c>
      <c r="BL1106" s="385">
        <f t="shared" si="1019"/>
        <v>0</v>
      </c>
      <c r="BM1106" s="385">
        <f t="shared" si="1020"/>
        <v>0</v>
      </c>
      <c r="BN1106" s="385">
        <f t="shared" si="1021"/>
        <v>0</v>
      </c>
      <c r="CK1106" s="239">
        <f t="shared" si="1043"/>
        <v>0</v>
      </c>
      <c r="CL1106" s="239">
        <f t="shared" si="1044"/>
        <v>0</v>
      </c>
    </row>
    <row r="1107" spans="3:90" x14ac:dyDescent="0.35">
      <c r="C1107" s="235"/>
      <c r="D1107" s="246" t="str">
        <f t="shared" si="1022"/>
        <v/>
      </c>
      <c r="E1107" s="247" t="str">
        <f t="shared" si="1023"/>
        <v/>
      </c>
      <c r="F1107" s="248" t="str">
        <f t="shared" si="1024"/>
        <v/>
      </c>
      <c r="G1107" s="249" t="str">
        <f t="shared" si="1025"/>
        <v/>
      </c>
      <c r="H1107" s="250" t="str">
        <f t="shared" si="1026"/>
        <v/>
      </c>
      <c r="I1107" s="386" t="str">
        <f t="shared" si="987"/>
        <v/>
      </c>
      <c r="J1107" s="387" t="str">
        <f t="shared" si="988"/>
        <v/>
      </c>
      <c r="K1107" s="388" t="str">
        <f t="shared" si="989"/>
        <v/>
      </c>
      <c r="L1107" s="389" t="str">
        <f t="shared" si="990"/>
        <v/>
      </c>
      <c r="M1107" s="250" t="str">
        <f t="shared" si="991"/>
        <v/>
      </c>
      <c r="N1107" s="246" t="b">
        <f t="shared" si="1027"/>
        <v>0</v>
      </c>
      <c r="O1107" s="246" t="b">
        <f t="shared" si="1028"/>
        <v>0</v>
      </c>
      <c r="P1107" s="246" t="b">
        <f t="shared" si="1029"/>
        <v>0</v>
      </c>
      <c r="Q1107" s="246" t="b">
        <f t="shared" si="1030"/>
        <v>0</v>
      </c>
      <c r="R1107" s="246" t="str">
        <f t="shared" si="1031"/>
        <v>No</v>
      </c>
      <c r="S1107" s="247" t="b">
        <f t="shared" si="992"/>
        <v>0</v>
      </c>
      <c r="T1107" s="247" t="b">
        <f t="shared" si="993"/>
        <v>0</v>
      </c>
      <c r="U1107" s="247" t="b">
        <f t="shared" si="994"/>
        <v>0</v>
      </c>
      <c r="V1107" s="247" t="b">
        <f t="shared" si="995"/>
        <v>0</v>
      </c>
      <c r="W1107" s="247" t="str">
        <f t="shared" si="1032"/>
        <v>No</v>
      </c>
      <c r="X1107" s="248" t="b">
        <f t="shared" si="996"/>
        <v>0</v>
      </c>
      <c r="Y1107" s="248" t="b">
        <f t="shared" si="997"/>
        <v>0</v>
      </c>
      <c r="Z1107" s="248" t="b">
        <f t="shared" si="998"/>
        <v>0</v>
      </c>
      <c r="AA1107" s="248" t="b">
        <f t="shared" si="999"/>
        <v>0</v>
      </c>
      <c r="AB1107" s="248" t="str">
        <f t="shared" si="1033"/>
        <v>No</v>
      </c>
      <c r="AC1107" s="249" t="b">
        <f t="shared" si="1000"/>
        <v>0</v>
      </c>
      <c r="AD1107" s="249" t="b">
        <f t="shared" si="1001"/>
        <v>0</v>
      </c>
      <c r="AE1107" s="249" t="b">
        <f t="shared" si="1002"/>
        <v>0</v>
      </c>
      <c r="AF1107" s="249" t="b">
        <f t="shared" si="1003"/>
        <v>0</v>
      </c>
      <c r="AG1107" s="249" t="str">
        <f t="shared" si="1034"/>
        <v>No</v>
      </c>
      <c r="AH1107" s="250" t="b">
        <f t="shared" si="1004"/>
        <v>0</v>
      </c>
      <c r="AI1107" s="250" t="b">
        <f t="shared" si="1005"/>
        <v>0</v>
      </c>
      <c r="AJ1107" s="250" t="b">
        <f t="shared" si="1006"/>
        <v>0</v>
      </c>
      <c r="AK1107" s="250" t="b">
        <f t="shared" si="1007"/>
        <v>0</v>
      </c>
      <c r="AL1107" s="250" t="str">
        <f t="shared" si="1035"/>
        <v>No</v>
      </c>
      <c r="AN1107" s="246" t="str">
        <f t="shared" si="1036"/>
        <v/>
      </c>
      <c r="AO1107" s="247" t="str">
        <f t="shared" si="1037"/>
        <v/>
      </c>
      <c r="AP1107" s="248" t="str">
        <f t="shared" si="1038"/>
        <v/>
      </c>
      <c r="AQ1107" s="249" t="str">
        <f t="shared" si="1039"/>
        <v/>
      </c>
      <c r="AR1107" s="250" t="str">
        <f t="shared" si="1040"/>
        <v/>
      </c>
      <c r="AS1107" s="234"/>
      <c r="AY1107" s="385">
        <f t="shared" si="1041"/>
        <v>0</v>
      </c>
      <c r="AZ1107" s="385">
        <f t="shared" si="1008"/>
        <v>0</v>
      </c>
      <c r="BA1107" s="385">
        <f t="shared" si="1042"/>
        <v>0</v>
      </c>
      <c r="BB1107" s="385">
        <f t="shared" si="1009"/>
        <v>0</v>
      </c>
      <c r="BC1107" s="385">
        <f t="shared" si="1010"/>
        <v>0</v>
      </c>
      <c r="BD1107" s="385">
        <f t="shared" si="1011"/>
        <v>0</v>
      </c>
      <c r="BE1107" s="385">
        <f t="shared" si="1012"/>
        <v>0</v>
      </c>
      <c r="BF1107" s="385">
        <f t="shared" si="1013"/>
        <v>0</v>
      </c>
      <c r="BG1107" s="385">
        <f t="shared" si="1014"/>
        <v>0</v>
      </c>
      <c r="BH1107" s="385">
        <f t="shared" si="1015"/>
        <v>0</v>
      </c>
      <c r="BI1107" s="385">
        <f t="shared" si="1016"/>
        <v>0</v>
      </c>
      <c r="BJ1107" s="385">
        <f t="shared" si="1017"/>
        <v>0</v>
      </c>
      <c r="BK1107" s="385">
        <f t="shared" si="1018"/>
        <v>0</v>
      </c>
      <c r="BL1107" s="385">
        <f t="shared" si="1019"/>
        <v>0</v>
      </c>
      <c r="BM1107" s="385">
        <f t="shared" si="1020"/>
        <v>0</v>
      </c>
      <c r="BN1107" s="385">
        <f t="shared" si="1021"/>
        <v>0</v>
      </c>
      <c r="CK1107" s="239">
        <f t="shared" si="1043"/>
        <v>0</v>
      </c>
      <c r="CL1107" s="239">
        <f t="shared" si="1044"/>
        <v>0</v>
      </c>
    </row>
    <row r="1108" spans="3:90" x14ac:dyDescent="0.35">
      <c r="C1108" s="235"/>
      <c r="D1108" s="246" t="str">
        <f t="shared" si="1022"/>
        <v/>
      </c>
      <c r="E1108" s="247" t="str">
        <f t="shared" si="1023"/>
        <v/>
      </c>
      <c r="F1108" s="248" t="str">
        <f t="shared" si="1024"/>
        <v/>
      </c>
      <c r="G1108" s="249" t="str">
        <f t="shared" si="1025"/>
        <v/>
      </c>
      <c r="H1108" s="250" t="str">
        <f t="shared" si="1026"/>
        <v/>
      </c>
      <c r="I1108" s="386" t="str">
        <f t="shared" si="987"/>
        <v/>
      </c>
      <c r="J1108" s="387" t="str">
        <f t="shared" si="988"/>
        <v/>
      </c>
      <c r="K1108" s="388" t="str">
        <f t="shared" si="989"/>
        <v/>
      </c>
      <c r="L1108" s="389" t="str">
        <f t="shared" si="990"/>
        <v/>
      </c>
      <c r="M1108" s="250" t="str">
        <f t="shared" si="991"/>
        <v/>
      </c>
      <c r="N1108" s="246" t="b">
        <f t="shared" si="1027"/>
        <v>0</v>
      </c>
      <c r="O1108" s="246" t="b">
        <f t="shared" si="1028"/>
        <v>0</v>
      </c>
      <c r="P1108" s="246" t="b">
        <f t="shared" si="1029"/>
        <v>0</v>
      </c>
      <c r="Q1108" s="246" t="b">
        <f t="shared" si="1030"/>
        <v>0</v>
      </c>
      <c r="R1108" s="246" t="str">
        <f t="shared" si="1031"/>
        <v>No</v>
      </c>
      <c r="S1108" s="247" t="b">
        <f t="shared" si="992"/>
        <v>0</v>
      </c>
      <c r="T1108" s="247" t="b">
        <f t="shared" si="993"/>
        <v>0</v>
      </c>
      <c r="U1108" s="247" t="b">
        <f t="shared" si="994"/>
        <v>0</v>
      </c>
      <c r="V1108" s="247" t="b">
        <f t="shared" si="995"/>
        <v>0</v>
      </c>
      <c r="W1108" s="247" t="str">
        <f t="shared" si="1032"/>
        <v>No</v>
      </c>
      <c r="X1108" s="248" t="b">
        <f t="shared" si="996"/>
        <v>0</v>
      </c>
      <c r="Y1108" s="248" t="b">
        <f t="shared" si="997"/>
        <v>0</v>
      </c>
      <c r="Z1108" s="248" t="b">
        <f t="shared" si="998"/>
        <v>0</v>
      </c>
      <c r="AA1108" s="248" t="b">
        <f t="shared" si="999"/>
        <v>0</v>
      </c>
      <c r="AB1108" s="248" t="str">
        <f t="shared" si="1033"/>
        <v>No</v>
      </c>
      <c r="AC1108" s="249" t="b">
        <f t="shared" si="1000"/>
        <v>0</v>
      </c>
      <c r="AD1108" s="249" t="b">
        <f t="shared" si="1001"/>
        <v>0</v>
      </c>
      <c r="AE1108" s="249" t="b">
        <f t="shared" si="1002"/>
        <v>0</v>
      </c>
      <c r="AF1108" s="249" t="b">
        <f t="shared" si="1003"/>
        <v>0</v>
      </c>
      <c r="AG1108" s="249" t="str">
        <f t="shared" si="1034"/>
        <v>No</v>
      </c>
      <c r="AH1108" s="250" t="b">
        <f t="shared" si="1004"/>
        <v>0</v>
      </c>
      <c r="AI1108" s="250" t="b">
        <f t="shared" si="1005"/>
        <v>0</v>
      </c>
      <c r="AJ1108" s="250" t="b">
        <f t="shared" si="1006"/>
        <v>0</v>
      </c>
      <c r="AK1108" s="250" t="b">
        <f t="shared" si="1007"/>
        <v>0</v>
      </c>
      <c r="AL1108" s="250" t="str">
        <f t="shared" si="1035"/>
        <v>No</v>
      </c>
      <c r="AN1108" s="246" t="str">
        <f t="shared" si="1036"/>
        <v/>
      </c>
      <c r="AO1108" s="247" t="str">
        <f t="shared" si="1037"/>
        <v/>
      </c>
      <c r="AP1108" s="248" t="str">
        <f t="shared" si="1038"/>
        <v/>
      </c>
      <c r="AQ1108" s="249" t="str">
        <f t="shared" si="1039"/>
        <v/>
      </c>
      <c r="AR1108" s="250" t="str">
        <f t="shared" si="1040"/>
        <v/>
      </c>
      <c r="AS1108" s="234"/>
      <c r="AY1108" s="385">
        <f t="shared" si="1041"/>
        <v>0</v>
      </c>
      <c r="AZ1108" s="385">
        <f t="shared" si="1008"/>
        <v>0</v>
      </c>
      <c r="BA1108" s="385">
        <f t="shared" si="1042"/>
        <v>0</v>
      </c>
      <c r="BB1108" s="385">
        <f t="shared" si="1009"/>
        <v>0</v>
      </c>
      <c r="BC1108" s="385">
        <f t="shared" si="1010"/>
        <v>0</v>
      </c>
      <c r="BD1108" s="385">
        <f t="shared" si="1011"/>
        <v>0</v>
      </c>
      <c r="BE1108" s="385">
        <f t="shared" si="1012"/>
        <v>0</v>
      </c>
      <c r="BF1108" s="385">
        <f t="shared" si="1013"/>
        <v>0</v>
      </c>
      <c r="BG1108" s="385">
        <f t="shared" si="1014"/>
        <v>0</v>
      </c>
      <c r="BH1108" s="385">
        <f t="shared" si="1015"/>
        <v>0</v>
      </c>
      <c r="BI1108" s="385">
        <f t="shared" si="1016"/>
        <v>0</v>
      </c>
      <c r="BJ1108" s="385">
        <f t="shared" si="1017"/>
        <v>0</v>
      </c>
      <c r="BK1108" s="385">
        <f t="shared" si="1018"/>
        <v>0</v>
      </c>
      <c r="BL1108" s="385">
        <f t="shared" si="1019"/>
        <v>0</v>
      </c>
      <c r="BM1108" s="385">
        <f t="shared" si="1020"/>
        <v>0</v>
      </c>
      <c r="BN1108" s="385">
        <f t="shared" si="1021"/>
        <v>0</v>
      </c>
      <c r="CK1108" s="239">
        <f t="shared" si="1043"/>
        <v>0</v>
      </c>
      <c r="CL1108" s="239">
        <f t="shared" si="1044"/>
        <v>0</v>
      </c>
    </row>
    <row r="1109" spans="3:90" x14ac:dyDescent="0.35">
      <c r="C1109" s="235"/>
      <c r="D1109" s="246" t="str">
        <f t="shared" si="1022"/>
        <v/>
      </c>
      <c r="E1109" s="247" t="str">
        <f t="shared" si="1023"/>
        <v/>
      </c>
      <c r="F1109" s="248" t="str">
        <f t="shared" si="1024"/>
        <v/>
      </c>
      <c r="G1109" s="249" t="str">
        <f t="shared" si="1025"/>
        <v/>
      </c>
      <c r="H1109" s="250" t="str">
        <f t="shared" si="1026"/>
        <v/>
      </c>
      <c r="I1109" s="386" t="str">
        <f t="shared" si="987"/>
        <v/>
      </c>
      <c r="J1109" s="387" t="str">
        <f t="shared" si="988"/>
        <v/>
      </c>
      <c r="K1109" s="388" t="str">
        <f t="shared" si="989"/>
        <v/>
      </c>
      <c r="L1109" s="389" t="str">
        <f t="shared" si="990"/>
        <v/>
      </c>
      <c r="M1109" s="250" t="str">
        <f t="shared" si="991"/>
        <v/>
      </c>
      <c r="N1109" s="246" t="b">
        <f t="shared" si="1027"/>
        <v>0</v>
      </c>
      <c r="O1109" s="246" t="b">
        <f t="shared" si="1028"/>
        <v>0</v>
      </c>
      <c r="P1109" s="246" t="b">
        <f t="shared" si="1029"/>
        <v>0</v>
      </c>
      <c r="Q1109" s="246" t="b">
        <f t="shared" si="1030"/>
        <v>0</v>
      </c>
      <c r="R1109" s="246" t="str">
        <f t="shared" si="1031"/>
        <v>No</v>
      </c>
      <c r="S1109" s="247" t="b">
        <f t="shared" si="992"/>
        <v>0</v>
      </c>
      <c r="T1109" s="247" t="b">
        <f t="shared" si="993"/>
        <v>0</v>
      </c>
      <c r="U1109" s="247" t="b">
        <f t="shared" si="994"/>
        <v>0</v>
      </c>
      <c r="V1109" s="247" t="b">
        <f t="shared" si="995"/>
        <v>0</v>
      </c>
      <c r="W1109" s="247" t="str">
        <f t="shared" si="1032"/>
        <v>No</v>
      </c>
      <c r="X1109" s="248" t="b">
        <f t="shared" si="996"/>
        <v>0</v>
      </c>
      <c r="Y1109" s="248" t="b">
        <f t="shared" si="997"/>
        <v>0</v>
      </c>
      <c r="Z1109" s="248" t="b">
        <f t="shared" si="998"/>
        <v>0</v>
      </c>
      <c r="AA1109" s="248" t="b">
        <f t="shared" si="999"/>
        <v>0</v>
      </c>
      <c r="AB1109" s="248" t="str">
        <f t="shared" si="1033"/>
        <v>No</v>
      </c>
      <c r="AC1109" s="249" t="b">
        <f t="shared" si="1000"/>
        <v>0</v>
      </c>
      <c r="AD1109" s="249" t="b">
        <f t="shared" si="1001"/>
        <v>0</v>
      </c>
      <c r="AE1109" s="249" t="b">
        <f t="shared" si="1002"/>
        <v>0</v>
      </c>
      <c r="AF1109" s="249" t="b">
        <f t="shared" si="1003"/>
        <v>0</v>
      </c>
      <c r="AG1109" s="249" t="str">
        <f t="shared" si="1034"/>
        <v>No</v>
      </c>
      <c r="AH1109" s="250" t="b">
        <f t="shared" si="1004"/>
        <v>0</v>
      </c>
      <c r="AI1109" s="250" t="b">
        <f t="shared" si="1005"/>
        <v>0</v>
      </c>
      <c r="AJ1109" s="250" t="b">
        <f t="shared" si="1006"/>
        <v>0</v>
      </c>
      <c r="AK1109" s="250" t="b">
        <f t="shared" si="1007"/>
        <v>0</v>
      </c>
      <c r="AL1109" s="250" t="str">
        <f t="shared" si="1035"/>
        <v>No</v>
      </c>
      <c r="AN1109" s="246" t="str">
        <f t="shared" si="1036"/>
        <v/>
      </c>
      <c r="AO1109" s="247" t="str">
        <f t="shared" si="1037"/>
        <v/>
      </c>
      <c r="AP1109" s="248" t="str">
        <f t="shared" si="1038"/>
        <v/>
      </c>
      <c r="AQ1109" s="249" t="str">
        <f t="shared" si="1039"/>
        <v/>
      </c>
      <c r="AR1109" s="250" t="str">
        <f t="shared" si="1040"/>
        <v/>
      </c>
      <c r="AS1109" s="234"/>
      <c r="AY1109" s="385">
        <f t="shared" si="1041"/>
        <v>0</v>
      </c>
      <c r="AZ1109" s="385">
        <f t="shared" si="1008"/>
        <v>0</v>
      </c>
      <c r="BA1109" s="385">
        <f t="shared" si="1042"/>
        <v>0</v>
      </c>
      <c r="BB1109" s="385">
        <f t="shared" si="1009"/>
        <v>0</v>
      </c>
      <c r="BC1109" s="385">
        <f t="shared" si="1010"/>
        <v>0</v>
      </c>
      <c r="BD1109" s="385">
        <f t="shared" si="1011"/>
        <v>0</v>
      </c>
      <c r="BE1109" s="385">
        <f t="shared" si="1012"/>
        <v>0</v>
      </c>
      <c r="BF1109" s="385">
        <f t="shared" si="1013"/>
        <v>0</v>
      </c>
      <c r="BG1109" s="385">
        <f t="shared" si="1014"/>
        <v>0</v>
      </c>
      <c r="BH1109" s="385">
        <f t="shared" si="1015"/>
        <v>0</v>
      </c>
      <c r="BI1109" s="385">
        <f t="shared" si="1016"/>
        <v>0</v>
      </c>
      <c r="BJ1109" s="385">
        <f t="shared" si="1017"/>
        <v>0</v>
      </c>
      <c r="BK1109" s="385">
        <f t="shared" si="1018"/>
        <v>0</v>
      </c>
      <c r="BL1109" s="385">
        <f t="shared" si="1019"/>
        <v>0</v>
      </c>
      <c r="BM1109" s="385">
        <f t="shared" si="1020"/>
        <v>0</v>
      </c>
      <c r="BN1109" s="385">
        <f t="shared" si="1021"/>
        <v>0</v>
      </c>
      <c r="CK1109" s="239">
        <f t="shared" si="1043"/>
        <v>0</v>
      </c>
      <c r="CL1109" s="239">
        <f t="shared" si="1044"/>
        <v>0</v>
      </c>
    </row>
    <row r="1110" spans="3:90" x14ac:dyDescent="0.35">
      <c r="C1110" s="235"/>
      <c r="D1110" s="246" t="str">
        <f t="shared" si="1022"/>
        <v/>
      </c>
      <c r="E1110" s="247" t="str">
        <f t="shared" si="1023"/>
        <v/>
      </c>
      <c r="F1110" s="248" t="str">
        <f t="shared" si="1024"/>
        <v/>
      </c>
      <c r="G1110" s="249" t="str">
        <f t="shared" si="1025"/>
        <v/>
      </c>
      <c r="H1110" s="250" t="str">
        <f t="shared" si="1026"/>
        <v/>
      </c>
      <c r="I1110" s="386" t="str">
        <f t="shared" si="987"/>
        <v/>
      </c>
      <c r="J1110" s="387" t="str">
        <f t="shared" si="988"/>
        <v/>
      </c>
      <c r="K1110" s="388" t="str">
        <f t="shared" si="989"/>
        <v/>
      </c>
      <c r="L1110" s="389" t="str">
        <f t="shared" si="990"/>
        <v/>
      </c>
      <c r="M1110" s="250" t="str">
        <f t="shared" si="991"/>
        <v/>
      </c>
      <c r="N1110" s="246" t="b">
        <f t="shared" si="1027"/>
        <v>0</v>
      </c>
      <c r="O1110" s="246" t="b">
        <f t="shared" si="1028"/>
        <v>0</v>
      </c>
      <c r="P1110" s="246" t="b">
        <f t="shared" si="1029"/>
        <v>0</v>
      </c>
      <c r="Q1110" s="246" t="b">
        <f t="shared" si="1030"/>
        <v>0</v>
      </c>
      <c r="R1110" s="246" t="str">
        <f t="shared" si="1031"/>
        <v>No</v>
      </c>
      <c r="S1110" s="247" t="b">
        <f t="shared" si="992"/>
        <v>0</v>
      </c>
      <c r="T1110" s="247" t="b">
        <f t="shared" si="993"/>
        <v>0</v>
      </c>
      <c r="U1110" s="247" t="b">
        <f t="shared" si="994"/>
        <v>0</v>
      </c>
      <c r="V1110" s="247" t="b">
        <f t="shared" si="995"/>
        <v>0</v>
      </c>
      <c r="W1110" s="247" t="str">
        <f t="shared" si="1032"/>
        <v>No</v>
      </c>
      <c r="X1110" s="248" t="b">
        <f t="shared" si="996"/>
        <v>0</v>
      </c>
      <c r="Y1110" s="248" t="b">
        <f t="shared" si="997"/>
        <v>0</v>
      </c>
      <c r="Z1110" s="248" t="b">
        <f t="shared" si="998"/>
        <v>0</v>
      </c>
      <c r="AA1110" s="248" t="b">
        <f t="shared" si="999"/>
        <v>0</v>
      </c>
      <c r="AB1110" s="248" t="str">
        <f t="shared" si="1033"/>
        <v>No</v>
      </c>
      <c r="AC1110" s="249" t="b">
        <f t="shared" si="1000"/>
        <v>0</v>
      </c>
      <c r="AD1110" s="249" t="b">
        <f t="shared" si="1001"/>
        <v>0</v>
      </c>
      <c r="AE1110" s="249" t="b">
        <f t="shared" si="1002"/>
        <v>0</v>
      </c>
      <c r="AF1110" s="249" t="b">
        <f t="shared" si="1003"/>
        <v>0</v>
      </c>
      <c r="AG1110" s="249" t="str">
        <f t="shared" si="1034"/>
        <v>No</v>
      </c>
      <c r="AH1110" s="250" t="b">
        <f t="shared" si="1004"/>
        <v>0</v>
      </c>
      <c r="AI1110" s="250" t="b">
        <f t="shared" si="1005"/>
        <v>0</v>
      </c>
      <c r="AJ1110" s="250" t="b">
        <f t="shared" si="1006"/>
        <v>0</v>
      </c>
      <c r="AK1110" s="250" t="b">
        <f t="shared" si="1007"/>
        <v>0</v>
      </c>
      <c r="AL1110" s="250" t="str">
        <f t="shared" si="1035"/>
        <v>No</v>
      </c>
      <c r="AN1110" s="246" t="str">
        <f t="shared" si="1036"/>
        <v/>
      </c>
      <c r="AO1110" s="247" t="str">
        <f t="shared" si="1037"/>
        <v/>
      </c>
      <c r="AP1110" s="248" t="str">
        <f t="shared" si="1038"/>
        <v/>
      </c>
      <c r="AQ1110" s="249" t="str">
        <f t="shared" si="1039"/>
        <v/>
      </c>
      <c r="AR1110" s="250" t="str">
        <f t="shared" si="1040"/>
        <v/>
      </c>
      <c r="AS1110" s="234"/>
      <c r="AY1110" s="385">
        <f t="shared" si="1041"/>
        <v>0</v>
      </c>
      <c r="AZ1110" s="385">
        <f t="shared" si="1008"/>
        <v>0</v>
      </c>
      <c r="BA1110" s="385">
        <f t="shared" si="1042"/>
        <v>0</v>
      </c>
      <c r="BB1110" s="385">
        <f t="shared" si="1009"/>
        <v>0</v>
      </c>
      <c r="BC1110" s="385">
        <f t="shared" si="1010"/>
        <v>0</v>
      </c>
      <c r="BD1110" s="385">
        <f t="shared" si="1011"/>
        <v>0</v>
      </c>
      <c r="BE1110" s="385">
        <f t="shared" si="1012"/>
        <v>0</v>
      </c>
      <c r="BF1110" s="385">
        <f t="shared" si="1013"/>
        <v>0</v>
      </c>
      <c r="BG1110" s="385">
        <f t="shared" si="1014"/>
        <v>0</v>
      </c>
      <c r="BH1110" s="385">
        <f t="shared" si="1015"/>
        <v>0</v>
      </c>
      <c r="BI1110" s="385">
        <f t="shared" si="1016"/>
        <v>0</v>
      </c>
      <c r="BJ1110" s="385">
        <f t="shared" si="1017"/>
        <v>0</v>
      </c>
      <c r="BK1110" s="385">
        <f t="shared" si="1018"/>
        <v>0</v>
      </c>
      <c r="BL1110" s="385">
        <f t="shared" si="1019"/>
        <v>0</v>
      </c>
      <c r="BM1110" s="385">
        <f t="shared" si="1020"/>
        <v>0</v>
      </c>
      <c r="BN1110" s="385">
        <f t="shared" si="1021"/>
        <v>0</v>
      </c>
      <c r="CK1110" s="239">
        <f t="shared" si="1043"/>
        <v>0</v>
      </c>
      <c r="CL1110" s="239">
        <f t="shared" si="1044"/>
        <v>0</v>
      </c>
    </row>
    <row r="1111" spans="3:90" x14ac:dyDescent="0.35">
      <c r="C1111" s="235"/>
      <c r="D1111" s="246" t="str">
        <f t="shared" si="1022"/>
        <v/>
      </c>
      <c r="E1111" s="247" t="str">
        <f t="shared" si="1023"/>
        <v/>
      </c>
      <c r="F1111" s="248" t="str">
        <f t="shared" si="1024"/>
        <v/>
      </c>
      <c r="G1111" s="249" t="str">
        <f t="shared" si="1025"/>
        <v/>
      </c>
      <c r="H1111" s="250" t="str">
        <f t="shared" si="1026"/>
        <v/>
      </c>
      <c r="I1111" s="386" t="str">
        <f t="shared" si="987"/>
        <v/>
      </c>
      <c r="J1111" s="387" t="str">
        <f t="shared" si="988"/>
        <v/>
      </c>
      <c r="K1111" s="388" t="str">
        <f t="shared" si="989"/>
        <v/>
      </c>
      <c r="L1111" s="389" t="str">
        <f t="shared" si="990"/>
        <v/>
      </c>
      <c r="M1111" s="250" t="str">
        <f t="shared" si="991"/>
        <v/>
      </c>
      <c r="N1111" s="246" t="b">
        <f t="shared" si="1027"/>
        <v>0</v>
      </c>
      <c r="O1111" s="246" t="b">
        <f t="shared" si="1028"/>
        <v>0</v>
      </c>
      <c r="P1111" s="246" t="b">
        <f t="shared" si="1029"/>
        <v>0</v>
      </c>
      <c r="Q1111" s="246" t="b">
        <f t="shared" si="1030"/>
        <v>0</v>
      </c>
      <c r="R1111" s="246" t="str">
        <f t="shared" si="1031"/>
        <v>No</v>
      </c>
      <c r="S1111" s="247" t="b">
        <f t="shared" si="992"/>
        <v>0</v>
      </c>
      <c r="T1111" s="247" t="b">
        <f t="shared" si="993"/>
        <v>0</v>
      </c>
      <c r="U1111" s="247" t="b">
        <f t="shared" si="994"/>
        <v>0</v>
      </c>
      <c r="V1111" s="247" t="b">
        <f t="shared" si="995"/>
        <v>0</v>
      </c>
      <c r="W1111" s="247" t="str">
        <f t="shared" si="1032"/>
        <v>No</v>
      </c>
      <c r="X1111" s="248" t="b">
        <f t="shared" si="996"/>
        <v>0</v>
      </c>
      <c r="Y1111" s="248" t="b">
        <f t="shared" si="997"/>
        <v>0</v>
      </c>
      <c r="Z1111" s="248" t="b">
        <f t="shared" si="998"/>
        <v>0</v>
      </c>
      <c r="AA1111" s="248" t="b">
        <f t="shared" si="999"/>
        <v>0</v>
      </c>
      <c r="AB1111" s="248" t="str">
        <f t="shared" si="1033"/>
        <v>No</v>
      </c>
      <c r="AC1111" s="249" t="b">
        <f t="shared" si="1000"/>
        <v>0</v>
      </c>
      <c r="AD1111" s="249" t="b">
        <f t="shared" si="1001"/>
        <v>0</v>
      </c>
      <c r="AE1111" s="249" t="b">
        <f t="shared" si="1002"/>
        <v>0</v>
      </c>
      <c r="AF1111" s="249" t="b">
        <f t="shared" si="1003"/>
        <v>0</v>
      </c>
      <c r="AG1111" s="249" t="str">
        <f t="shared" si="1034"/>
        <v>No</v>
      </c>
      <c r="AH1111" s="250" t="b">
        <f t="shared" si="1004"/>
        <v>0</v>
      </c>
      <c r="AI1111" s="250" t="b">
        <f t="shared" si="1005"/>
        <v>0</v>
      </c>
      <c r="AJ1111" s="250" t="b">
        <f t="shared" si="1006"/>
        <v>0</v>
      </c>
      <c r="AK1111" s="250" t="b">
        <f t="shared" si="1007"/>
        <v>0</v>
      </c>
      <c r="AL1111" s="250" t="str">
        <f t="shared" si="1035"/>
        <v>No</v>
      </c>
      <c r="AN1111" s="246" t="str">
        <f t="shared" si="1036"/>
        <v/>
      </c>
      <c r="AO1111" s="247" t="str">
        <f t="shared" si="1037"/>
        <v/>
      </c>
      <c r="AP1111" s="248" t="str">
        <f t="shared" si="1038"/>
        <v/>
      </c>
      <c r="AQ1111" s="249" t="str">
        <f t="shared" si="1039"/>
        <v/>
      </c>
      <c r="AR1111" s="250" t="str">
        <f t="shared" si="1040"/>
        <v/>
      </c>
      <c r="AS1111" s="234"/>
      <c r="AY1111" s="385">
        <f t="shared" si="1041"/>
        <v>0</v>
      </c>
      <c r="AZ1111" s="385">
        <f t="shared" si="1008"/>
        <v>0</v>
      </c>
      <c r="BA1111" s="385">
        <f t="shared" si="1042"/>
        <v>0</v>
      </c>
      <c r="BB1111" s="385">
        <f t="shared" si="1009"/>
        <v>0</v>
      </c>
      <c r="BC1111" s="385">
        <f t="shared" si="1010"/>
        <v>0</v>
      </c>
      <c r="BD1111" s="385">
        <f t="shared" si="1011"/>
        <v>0</v>
      </c>
      <c r="BE1111" s="385">
        <f t="shared" si="1012"/>
        <v>0</v>
      </c>
      <c r="BF1111" s="385">
        <f t="shared" si="1013"/>
        <v>0</v>
      </c>
      <c r="BG1111" s="385">
        <f t="shared" si="1014"/>
        <v>0</v>
      </c>
      <c r="BH1111" s="385">
        <f t="shared" si="1015"/>
        <v>0</v>
      </c>
      <c r="BI1111" s="385">
        <f t="shared" si="1016"/>
        <v>0</v>
      </c>
      <c r="BJ1111" s="385">
        <f t="shared" si="1017"/>
        <v>0</v>
      </c>
      <c r="BK1111" s="385">
        <f t="shared" si="1018"/>
        <v>0</v>
      </c>
      <c r="BL1111" s="385">
        <f t="shared" si="1019"/>
        <v>0</v>
      </c>
      <c r="BM1111" s="385">
        <f t="shared" si="1020"/>
        <v>0</v>
      </c>
      <c r="BN1111" s="385">
        <f t="shared" si="1021"/>
        <v>0</v>
      </c>
      <c r="CK1111" s="239">
        <f t="shared" si="1043"/>
        <v>0</v>
      </c>
      <c r="CL1111" s="239">
        <f t="shared" si="1044"/>
        <v>0</v>
      </c>
    </row>
    <row r="1112" spans="3:90" x14ac:dyDescent="0.35">
      <c r="C1112" s="235"/>
      <c r="D1112" s="246" t="str">
        <f t="shared" si="1022"/>
        <v/>
      </c>
      <c r="E1112" s="247" t="str">
        <f t="shared" si="1023"/>
        <v/>
      </c>
      <c r="F1112" s="248" t="str">
        <f t="shared" si="1024"/>
        <v/>
      </c>
      <c r="G1112" s="249" t="str">
        <f t="shared" si="1025"/>
        <v/>
      </c>
      <c r="H1112" s="250" t="str">
        <f t="shared" si="1026"/>
        <v/>
      </c>
      <c r="I1112" s="386" t="str">
        <f t="shared" si="987"/>
        <v/>
      </c>
      <c r="J1112" s="387" t="str">
        <f t="shared" si="988"/>
        <v/>
      </c>
      <c r="K1112" s="388" t="str">
        <f t="shared" si="989"/>
        <v/>
      </c>
      <c r="L1112" s="389" t="str">
        <f t="shared" si="990"/>
        <v/>
      </c>
      <c r="M1112" s="250" t="str">
        <f t="shared" si="991"/>
        <v/>
      </c>
      <c r="N1112" s="246" t="b">
        <f t="shared" si="1027"/>
        <v>0</v>
      </c>
      <c r="O1112" s="246" t="b">
        <f t="shared" si="1028"/>
        <v>0</v>
      </c>
      <c r="P1112" s="246" t="b">
        <f t="shared" si="1029"/>
        <v>0</v>
      </c>
      <c r="Q1112" s="246" t="b">
        <f t="shared" si="1030"/>
        <v>0</v>
      </c>
      <c r="R1112" s="246" t="str">
        <f t="shared" si="1031"/>
        <v>No</v>
      </c>
      <c r="S1112" s="247" t="b">
        <f t="shared" si="992"/>
        <v>0</v>
      </c>
      <c r="T1112" s="247" t="b">
        <f t="shared" si="993"/>
        <v>0</v>
      </c>
      <c r="U1112" s="247" t="b">
        <f t="shared" si="994"/>
        <v>0</v>
      </c>
      <c r="V1112" s="247" t="b">
        <f t="shared" si="995"/>
        <v>0</v>
      </c>
      <c r="W1112" s="247" t="str">
        <f t="shared" si="1032"/>
        <v>No</v>
      </c>
      <c r="X1112" s="248" t="b">
        <f t="shared" si="996"/>
        <v>0</v>
      </c>
      <c r="Y1112" s="248" t="b">
        <f t="shared" si="997"/>
        <v>0</v>
      </c>
      <c r="Z1112" s="248" t="b">
        <f t="shared" si="998"/>
        <v>0</v>
      </c>
      <c r="AA1112" s="248" t="b">
        <f t="shared" si="999"/>
        <v>0</v>
      </c>
      <c r="AB1112" s="248" t="str">
        <f t="shared" si="1033"/>
        <v>No</v>
      </c>
      <c r="AC1112" s="249" t="b">
        <f t="shared" si="1000"/>
        <v>0</v>
      </c>
      <c r="AD1112" s="249" t="b">
        <f t="shared" si="1001"/>
        <v>0</v>
      </c>
      <c r="AE1112" s="249" t="b">
        <f t="shared" si="1002"/>
        <v>0</v>
      </c>
      <c r="AF1112" s="249" t="b">
        <f t="shared" si="1003"/>
        <v>0</v>
      </c>
      <c r="AG1112" s="249" t="str">
        <f t="shared" si="1034"/>
        <v>No</v>
      </c>
      <c r="AH1112" s="250" t="b">
        <f t="shared" si="1004"/>
        <v>0</v>
      </c>
      <c r="AI1112" s="250" t="b">
        <f t="shared" si="1005"/>
        <v>0</v>
      </c>
      <c r="AJ1112" s="250" t="b">
        <f t="shared" si="1006"/>
        <v>0</v>
      </c>
      <c r="AK1112" s="250" t="b">
        <f t="shared" si="1007"/>
        <v>0</v>
      </c>
      <c r="AL1112" s="250" t="str">
        <f t="shared" si="1035"/>
        <v>No</v>
      </c>
      <c r="AN1112" s="246" t="str">
        <f t="shared" si="1036"/>
        <v/>
      </c>
      <c r="AO1112" s="247" t="str">
        <f t="shared" si="1037"/>
        <v/>
      </c>
      <c r="AP1112" s="248" t="str">
        <f t="shared" si="1038"/>
        <v/>
      </c>
      <c r="AQ1112" s="249" t="str">
        <f t="shared" si="1039"/>
        <v/>
      </c>
      <c r="AR1112" s="250" t="str">
        <f t="shared" si="1040"/>
        <v/>
      </c>
      <c r="AS1112" s="234"/>
      <c r="AY1112" s="385">
        <f t="shared" si="1041"/>
        <v>0</v>
      </c>
      <c r="AZ1112" s="385">
        <f t="shared" si="1008"/>
        <v>0</v>
      </c>
      <c r="BA1112" s="385">
        <f t="shared" si="1042"/>
        <v>0</v>
      </c>
      <c r="BB1112" s="385">
        <f t="shared" si="1009"/>
        <v>0</v>
      </c>
      <c r="BC1112" s="385">
        <f t="shared" si="1010"/>
        <v>0</v>
      </c>
      <c r="BD1112" s="385">
        <f t="shared" si="1011"/>
        <v>0</v>
      </c>
      <c r="BE1112" s="385">
        <f t="shared" si="1012"/>
        <v>0</v>
      </c>
      <c r="BF1112" s="385">
        <f t="shared" si="1013"/>
        <v>0</v>
      </c>
      <c r="BG1112" s="385">
        <f t="shared" si="1014"/>
        <v>0</v>
      </c>
      <c r="BH1112" s="385">
        <f t="shared" si="1015"/>
        <v>0</v>
      </c>
      <c r="BI1112" s="385">
        <f t="shared" si="1016"/>
        <v>0</v>
      </c>
      <c r="BJ1112" s="385">
        <f t="shared" si="1017"/>
        <v>0</v>
      </c>
      <c r="BK1112" s="385">
        <f t="shared" si="1018"/>
        <v>0</v>
      </c>
      <c r="BL1112" s="385">
        <f t="shared" si="1019"/>
        <v>0</v>
      </c>
      <c r="BM1112" s="385">
        <f t="shared" si="1020"/>
        <v>0</v>
      </c>
      <c r="BN1112" s="385">
        <f t="shared" si="1021"/>
        <v>0</v>
      </c>
      <c r="CK1112" s="239">
        <f t="shared" si="1043"/>
        <v>0</v>
      </c>
      <c r="CL1112" s="239">
        <f t="shared" si="1044"/>
        <v>0</v>
      </c>
    </row>
    <row r="1113" spans="3:90" x14ac:dyDescent="0.35">
      <c r="C1113" s="235"/>
      <c r="D1113" s="246" t="str">
        <f t="shared" si="1022"/>
        <v/>
      </c>
      <c r="E1113" s="247" t="str">
        <f t="shared" si="1023"/>
        <v/>
      </c>
      <c r="F1113" s="248" t="str">
        <f t="shared" si="1024"/>
        <v/>
      </c>
      <c r="G1113" s="249" t="str">
        <f t="shared" si="1025"/>
        <v/>
      </c>
      <c r="H1113" s="250" t="str">
        <f t="shared" si="1026"/>
        <v/>
      </c>
      <c r="I1113" s="386" t="str">
        <f t="shared" si="987"/>
        <v/>
      </c>
      <c r="J1113" s="387" t="str">
        <f t="shared" si="988"/>
        <v/>
      </c>
      <c r="K1113" s="388" t="str">
        <f t="shared" si="989"/>
        <v/>
      </c>
      <c r="L1113" s="389" t="str">
        <f t="shared" si="990"/>
        <v/>
      </c>
      <c r="M1113" s="250" t="str">
        <f t="shared" si="991"/>
        <v/>
      </c>
      <c r="N1113" s="246" t="b">
        <f t="shared" si="1027"/>
        <v>0</v>
      </c>
      <c r="O1113" s="246" t="b">
        <f t="shared" si="1028"/>
        <v>0</v>
      </c>
      <c r="P1113" s="246" t="b">
        <f t="shared" si="1029"/>
        <v>0</v>
      </c>
      <c r="Q1113" s="246" t="b">
        <f t="shared" si="1030"/>
        <v>0</v>
      </c>
      <c r="R1113" s="246" t="str">
        <f t="shared" si="1031"/>
        <v>No</v>
      </c>
      <c r="S1113" s="247" t="b">
        <f t="shared" si="992"/>
        <v>0</v>
      </c>
      <c r="T1113" s="247" t="b">
        <f t="shared" si="993"/>
        <v>0</v>
      </c>
      <c r="U1113" s="247" t="b">
        <f t="shared" si="994"/>
        <v>0</v>
      </c>
      <c r="V1113" s="247" t="b">
        <f t="shared" si="995"/>
        <v>0</v>
      </c>
      <c r="W1113" s="247" t="str">
        <f t="shared" si="1032"/>
        <v>No</v>
      </c>
      <c r="X1113" s="248" t="b">
        <f t="shared" si="996"/>
        <v>0</v>
      </c>
      <c r="Y1113" s="248" t="b">
        <f t="shared" si="997"/>
        <v>0</v>
      </c>
      <c r="Z1113" s="248" t="b">
        <f t="shared" si="998"/>
        <v>0</v>
      </c>
      <c r="AA1113" s="248" t="b">
        <f t="shared" si="999"/>
        <v>0</v>
      </c>
      <c r="AB1113" s="248" t="str">
        <f t="shared" si="1033"/>
        <v>No</v>
      </c>
      <c r="AC1113" s="249" t="b">
        <f t="shared" si="1000"/>
        <v>0</v>
      </c>
      <c r="AD1113" s="249" t="b">
        <f t="shared" si="1001"/>
        <v>0</v>
      </c>
      <c r="AE1113" s="249" t="b">
        <f t="shared" si="1002"/>
        <v>0</v>
      </c>
      <c r="AF1113" s="249" t="b">
        <f t="shared" si="1003"/>
        <v>0</v>
      </c>
      <c r="AG1113" s="249" t="str">
        <f t="shared" si="1034"/>
        <v>No</v>
      </c>
      <c r="AH1113" s="250" t="b">
        <f t="shared" si="1004"/>
        <v>0</v>
      </c>
      <c r="AI1113" s="250" t="b">
        <f t="shared" si="1005"/>
        <v>0</v>
      </c>
      <c r="AJ1113" s="250" t="b">
        <f t="shared" si="1006"/>
        <v>0</v>
      </c>
      <c r="AK1113" s="250" t="b">
        <f t="shared" si="1007"/>
        <v>0</v>
      </c>
      <c r="AL1113" s="250" t="str">
        <f t="shared" si="1035"/>
        <v>No</v>
      </c>
      <c r="AN1113" s="246" t="str">
        <f t="shared" si="1036"/>
        <v/>
      </c>
      <c r="AO1113" s="247" t="str">
        <f t="shared" si="1037"/>
        <v/>
      </c>
      <c r="AP1113" s="248" t="str">
        <f t="shared" si="1038"/>
        <v/>
      </c>
      <c r="AQ1113" s="249" t="str">
        <f t="shared" si="1039"/>
        <v/>
      </c>
      <c r="AR1113" s="250" t="str">
        <f t="shared" si="1040"/>
        <v/>
      </c>
      <c r="AS1113" s="234"/>
      <c r="AY1113" s="385">
        <f t="shared" si="1041"/>
        <v>0</v>
      </c>
      <c r="AZ1113" s="385">
        <f t="shared" si="1008"/>
        <v>0</v>
      </c>
      <c r="BA1113" s="385">
        <f t="shared" si="1042"/>
        <v>0</v>
      </c>
      <c r="BB1113" s="385">
        <f t="shared" si="1009"/>
        <v>0</v>
      </c>
      <c r="BC1113" s="385">
        <f t="shared" si="1010"/>
        <v>0</v>
      </c>
      <c r="BD1113" s="385">
        <f t="shared" si="1011"/>
        <v>0</v>
      </c>
      <c r="BE1113" s="385">
        <f t="shared" si="1012"/>
        <v>0</v>
      </c>
      <c r="BF1113" s="385">
        <f t="shared" si="1013"/>
        <v>0</v>
      </c>
      <c r="BG1113" s="385">
        <f t="shared" si="1014"/>
        <v>0</v>
      </c>
      <c r="BH1113" s="385">
        <f t="shared" si="1015"/>
        <v>0</v>
      </c>
      <c r="BI1113" s="385">
        <f t="shared" si="1016"/>
        <v>0</v>
      </c>
      <c r="BJ1113" s="385">
        <f t="shared" si="1017"/>
        <v>0</v>
      </c>
      <c r="BK1113" s="385">
        <f t="shared" si="1018"/>
        <v>0</v>
      </c>
      <c r="BL1113" s="385">
        <f t="shared" si="1019"/>
        <v>0</v>
      </c>
      <c r="BM1113" s="385">
        <f t="shared" si="1020"/>
        <v>0</v>
      </c>
      <c r="BN1113" s="385">
        <f t="shared" si="1021"/>
        <v>0</v>
      </c>
      <c r="CK1113" s="239">
        <f t="shared" si="1043"/>
        <v>0</v>
      </c>
      <c r="CL1113" s="239">
        <f t="shared" si="1044"/>
        <v>0</v>
      </c>
    </row>
    <row r="1114" spans="3:90" x14ac:dyDescent="0.35">
      <c r="C1114" s="235"/>
      <c r="D1114" s="246" t="str">
        <f t="shared" si="1022"/>
        <v/>
      </c>
      <c r="E1114" s="247" t="str">
        <f t="shared" si="1023"/>
        <v/>
      </c>
      <c r="F1114" s="248" t="str">
        <f t="shared" si="1024"/>
        <v/>
      </c>
      <c r="G1114" s="249" t="str">
        <f t="shared" si="1025"/>
        <v/>
      </c>
      <c r="H1114" s="250" t="str">
        <f t="shared" si="1026"/>
        <v/>
      </c>
      <c r="I1114" s="386" t="str">
        <f t="shared" si="987"/>
        <v/>
      </c>
      <c r="J1114" s="387" t="str">
        <f t="shared" si="988"/>
        <v/>
      </c>
      <c r="K1114" s="388" t="str">
        <f t="shared" si="989"/>
        <v/>
      </c>
      <c r="L1114" s="389" t="str">
        <f t="shared" si="990"/>
        <v/>
      </c>
      <c r="M1114" s="250" t="str">
        <f t="shared" si="991"/>
        <v/>
      </c>
      <c r="N1114" s="246" t="b">
        <f t="shared" si="1027"/>
        <v>0</v>
      </c>
      <c r="O1114" s="246" t="b">
        <f t="shared" si="1028"/>
        <v>0</v>
      </c>
      <c r="P1114" s="246" t="b">
        <f t="shared" si="1029"/>
        <v>0</v>
      </c>
      <c r="Q1114" s="246" t="b">
        <f t="shared" si="1030"/>
        <v>0</v>
      </c>
      <c r="R1114" s="246" t="str">
        <f t="shared" si="1031"/>
        <v>No</v>
      </c>
      <c r="S1114" s="247" t="b">
        <f t="shared" si="992"/>
        <v>0</v>
      </c>
      <c r="T1114" s="247" t="b">
        <f t="shared" si="993"/>
        <v>0</v>
      </c>
      <c r="U1114" s="247" t="b">
        <f t="shared" si="994"/>
        <v>0</v>
      </c>
      <c r="V1114" s="247" t="b">
        <f t="shared" si="995"/>
        <v>0</v>
      </c>
      <c r="W1114" s="247" t="str">
        <f t="shared" si="1032"/>
        <v>No</v>
      </c>
      <c r="X1114" s="248" t="b">
        <f t="shared" si="996"/>
        <v>0</v>
      </c>
      <c r="Y1114" s="248" t="b">
        <f t="shared" si="997"/>
        <v>0</v>
      </c>
      <c r="Z1114" s="248" t="b">
        <f t="shared" si="998"/>
        <v>0</v>
      </c>
      <c r="AA1114" s="248" t="b">
        <f t="shared" si="999"/>
        <v>0</v>
      </c>
      <c r="AB1114" s="248" t="str">
        <f t="shared" si="1033"/>
        <v>No</v>
      </c>
      <c r="AC1114" s="249" t="b">
        <f t="shared" si="1000"/>
        <v>0</v>
      </c>
      <c r="AD1114" s="249" t="b">
        <f t="shared" si="1001"/>
        <v>0</v>
      </c>
      <c r="AE1114" s="249" t="b">
        <f t="shared" si="1002"/>
        <v>0</v>
      </c>
      <c r="AF1114" s="249" t="b">
        <f t="shared" si="1003"/>
        <v>0</v>
      </c>
      <c r="AG1114" s="249" t="str">
        <f t="shared" si="1034"/>
        <v>No</v>
      </c>
      <c r="AH1114" s="250" t="b">
        <f t="shared" si="1004"/>
        <v>0</v>
      </c>
      <c r="AI1114" s="250" t="b">
        <f t="shared" si="1005"/>
        <v>0</v>
      </c>
      <c r="AJ1114" s="250" t="b">
        <f t="shared" si="1006"/>
        <v>0</v>
      </c>
      <c r="AK1114" s="250" t="b">
        <f t="shared" si="1007"/>
        <v>0</v>
      </c>
      <c r="AL1114" s="250" t="str">
        <f t="shared" si="1035"/>
        <v>No</v>
      </c>
      <c r="AN1114" s="246" t="str">
        <f t="shared" si="1036"/>
        <v/>
      </c>
      <c r="AO1114" s="247" t="str">
        <f t="shared" si="1037"/>
        <v/>
      </c>
      <c r="AP1114" s="248" t="str">
        <f t="shared" si="1038"/>
        <v/>
      </c>
      <c r="AQ1114" s="249" t="str">
        <f t="shared" si="1039"/>
        <v/>
      </c>
      <c r="AR1114" s="250" t="str">
        <f t="shared" si="1040"/>
        <v/>
      </c>
      <c r="AS1114" s="234"/>
      <c r="AY1114" s="385">
        <f t="shared" si="1041"/>
        <v>0</v>
      </c>
      <c r="AZ1114" s="385">
        <f t="shared" si="1008"/>
        <v>0</v>
      </c>
      <c r="BA1114" s="385">
        <f t="shared" si="1042"/>
        <v>0</v>
      </c>
      <c r="BB1114" s="385">
        <f t="shared" si="1009"/>
        <v>0</v>
      </c>
      <c r="BC1114" s="385">
        <f t="shared" si="1010"/>
        <v>0</v>
      </c>
      <c r="BD1114" s="385">
        <f t="shared" si="1011"/>
        <v>0</v>
      </c>
      <c r="BE1114" s="385">
        <f t="shared" si="1012"/>
        <v>0</v>
      </c>
      <c r="BF1114" s="385">
        <f t="shared" si="1013"/>
        <v>0</v>
      </c>
      <c r="BG1114" s="385">
        <f t="shared" si="1014"/>
        <v>0</v>
      </c>
      <c r="BH1114" s="385">
        <f t="shared" si="1015"/>
        <v>0</v>
      </c>
      <c r="BI1114" s="385">
        <f t="shared" si="1016"/>
        <v>0</v>
      </c>
      <c r="BJ1114" s="385">
        <f t="shared" si="1017"/>
        <v>0</v>
      </c>
      <c r="BK1114" s="385">
        <f t="shared" si="1018"/>
        <v>0</v>
      </c>
      <c r="BL1114" s="385">
        <f t="shared" si="1019"/>
        <v>0</v>
      </c>
      <c r="BM1114" s="385">
        <f t="shared" si="1020"/>
        <v>0</v>
      </c>
      <c r="BN1114" s="385">
        <f t="shared" si="1021"/>
        <v>0</v>
      </c>
      <c r="CK1114" s="239">
        <f t="shared" si="1043"/>
        <v>0</v>
      </c>
      <c r="CL1114" s="239">
        <f t="shared" si="1044"/>
        <v>0</v>
      </c>
    </row>
    <row r="1115" spans="3:90" x14ac:dyDescent="0.35">
      <c r="C1115" s="235"/>
      <c r="D1115" s="246" t="str">
        <f t="shared" si="1022"/>
        <v/>
      </c>
      <c r="E1115" s="247" t="str">
        <f t="shared" si="1023"/>
        <v/>
      </c>
      <c r="F1115" s="248" t="str">
        <f t="shared" si="1024"/>
        <v/>
      </c>
      <c r="G1115" s="249" t="str">
        <f t="shared" si="1025"/>
        <v/>
      </c>
      <c r="H1115" s="250" t="str">
        <f t="shared" si="1026"/>
        <v/>
      </c>
      <c r="I1115" s="386" t="str">
        <f t="shared" si="987"/>
        <v/>
      </c>
      <c r="J1115" s="387" t="str">
        <f t="shared" si="988"/>
        <v/>
      </c>
      <c r="K1115" s="388" t="str">
        <f t="shared" si="989"/>
        <v/>
      </c>
      <c r="L1115" s="389" t="str">
        <f t="shared" si="990"/>
        <v/>
      </c>
      <c r="M1115" s="250" t="str">
        <f t="shared" si="991"/>
        <v/>
      </c>
      <c r="N1115" s="246" t="b">
        <f t="shared" si="1027"/>
        <v>0</v>
      </c>
      <c r="O1115" s="246" t="b">
        <f t="shared" si="1028"/>
        <v>0</v>
      </c>
      <c r="P1115" s="246" t="b">
        <f t="shared" si="1029"/>
        <v>0</v>
      </c>
      <c r="Q1115" s="246" t="b">
        <f t="shared" si="1030"/>
        <v>0</v>
      </c>
      <c r="R1115" s="246" t="str">
        <f t="shared" si="1031"/>
        <v>No</v>
      </c>
      <c r="S1115" s="247" t="b">
        <f t="shared" si="992"/>
        <v>0</v>
      </c>
      <c r="T1115" s="247" t="b">
        <f t="shared" si="993"/>
        <v>0</v>
      </c>
      <c r="U1115" s="247" t="b">
        <f t="shared" si="994"/>
        <v>0</v>
      </c>
      <c r="V1115" s="247" t="b">
        <f t="shared" si="995"/>
        <v>0</v>
      </c>
      <c r="W1115" s="247" t="str">
        <f t="shared" si="1032"/>
        <v>No</v>
      </c>
      <c r="X1115" s="248" t="b">
        <f t="shared" si="996"/>
        <v>0</v>
      </c>
      <c r="Y1115" s="248" t="b">
        <f t="shared" si="997"/>
        <v>0</v>
      </c>
      <c r="Z1115" s="248" t="b">
        <f t="shared" si="998"/>
        <v>0</v>
      </c>
      <c r="AA1115" s="248" t="b">
        <f t="shared" si="999"/>
        <v>0</v>
      </c>
      <c r="AB1115" s="248" t="str">
        <f t="shared" si="1033"/>
        <v>No</v>
      </c>
      <c r="AC1115" s="249" t="b">
        <f t="shared" si="1000"/>
        <v>0</v>
      </c>
      <c r="AD1115" s="249" t="b">
        <f t="shared" si="1001"/>
        <v>0</v>
      </c>
      <c r="AE1115" s="249" t="b">
        <f t="shared" si="1002"/>
        <v>0</v>
      </c>
      <c r="AF1115" s="249" t="b">
        <f t="shared" si="1003"/>
        <v>0</v>
      </c>
      <c r="AG1115" s="249" t="str">
        <f t="shared" si="1034"/>
        <v>No</v>
      </c>
      <c r="AH1115" s="250" t="b">
        <f t="shared" si="1004"/>
        <v>0</v>
      </c>
      <c r="AI1115" s="250" t="b">
        <f t="shared" si="1005"/>
        <v>0</v>
      </c>
      <c r="AJ1115" s="250" t="b">
        <f t="shared" si="1006"/>
        <v>0</v>
      </c>
      <c r="AK1115" s="250" t="b">
        <f t="shared" si="1007"/>
        <v>0</v>
      </c>
      <c r="AL1115" s="250" t="str">
        <f t="shared" si="1035"/>
        <v>No</v>
      </c>
      <c r="AN1115" s="246" t="str">
        <f t="shared" si="1036"/>
        <v/>
      </c>
      <c r="AO1115" s="247" t="str">
        <f t="shared" si="1037"/>
        <v/>
      </c>
      <c r="AP1115" s="248" t="str">
        <f t="shared" si="1038"/>
        <v/>
      </c>
      <c r="AQ1115" s="249" t="str">
        <f t="shared" si="1039"/>
        <v/>
      </c>
      <c r="AR1115" s="250" t="str">
        <f t="shared" si="1040"/>
        <v/>
      </c>
      <c r="AS1115" s="234"/>
      <c r="AY1115" s="385">
        <f t="shared" si="1041"/>
        <v>0</v>
      </c>
      <c r="AZ1115" s="385">
        <f t="shared" si="1008"/>
        <v>0</v>
      </c>
      <c r="BA1115" s="385">
        <f t="shared" si="1042"/>
        <v>0</v>
      </c>
      <c r="BB1115" s="385">
        <f t="shared" si="1009"/>
        <v>0</v>
      </c>
      <c r="BC1115" s="385">
        <f t="shared" si="1010"/>
        <v>0</v>
      </c>
      <c r="BD1115" s="385">
        <f t="shared" si="1011"/>
        <v>0</v>
      </c>
      <c r="BE1115" s="385">
        <f t="shared" si="1012"/>
        <v>0</v>
      </c>
      <c r="BF1115" s="385">
        <f t="shared" si="1013"/>
        <v>0</v>
      </c>
      <c r="BG1115" s="385">
        <f t="shared" si="1014"/>
        <v>0</v>
      </c>
      <c r="BH1115" s="385">
        <f t="shared" si="1015"/>
        <v>0</v>
      </c>
      <c r="BI1115" s="385">
        <f t="shared" si="1016"/>
        <v>0</v>
      </c>
      <c r="BJ1115" s="385">
        <f t="shared" si="1017"/>
        <v>0</v>
      </c>
      <c r="BK1115" s="385">
        <f t="shared" si="1018"/>
        <v>0</v>
      </c>
      <c r="BL1115" s="385">
        <f t="shared" si="1019"/>
        <v>0</v>
      </c>
      <c r="BM1115" s="385">
        <f t="shared" si="1020"/>
        <v>0</v>
      </c>
      <c r="BN1115" s="385">
        <f t="shared" si="1021"/>
        <v>0</v>
      </c>
      <c r="CK1115" s="239">
        <f t="shared" si="1043"/>
        <v>0</v>
      </c>
      <c r="CL1115" s="239">
        <f t="shared" si="1044"/>
        <v>0</v>
      </c>
    </row>
    <row r="1116" spans="3:90" x14ac:dyDescent="0.35">
      <c r="C1116" s="235"/>
      <c r="D1116" s="246" t="str">
        <f t="shared" si="1022"/>
        <v/>
      </c>
      <c r="E1116" s="247" t="str">
        <f t="shared" si="1023"/>
        <v/>
      </c>
      <c r="F1116" s="248" t="str">
        <f t="shared" si="1024"/>
        <v/>
      </c>
      <c r="G1116" s="249" t="str">
        <f t="shared" si="1025"/>
        <v/>
      </c>
      <c r="H1116" s="250" t="str">
        <f t="shared" si="1026"/>
        <v/>
      </c>
      <c r="I1116" s="386" t="str">
        <f t="shared" si="987"/>
        <v/>
      </c>
      <c r="J1116" s="387" t="str">
        <f t="shared" si="988"/>
        <v/>
      </c>
      <c r="K1116" s="388" t="str">
        <f t="shared" si="989"/>
        <v/>
      </c>
      <c r="L1116" s="389" t="str">
        <f t="shared" si="990"/>
        <v/>
      </c>
      <c r="M1116" s="250" t="str">
        <f t="shared" si="991"/>
        <v/>
      </c>
      <c r="N1116" s="246" t="b">
        <f t="shared" si="1027"/>
        <v>0</v>
      </c>
      <c r="O1116" s="246" t="b">
        <f t="shared" si="1028"/>
        <v>0</v>
      </c>
      <c r="P1116" s="246" t="b">
        <f t="shared" si="1029"/>
        <v>0</v>
      </c>
      <c r="Q1116" s="246" t="b">
        <f t="shared" si="1030"/>
        <v>0</v>
      </c>
      <c r="R1116" s="246" t="str">
        <f t="shared" si="1031"/>
        <v>No</v>
      </c>
      <c r="S1116" s="247" t="b">
        <f t="shared" si="992"/>
        <v>0</v>
      </c>
      <c r="T1116" s="247" t="b">
        <f t="shared" si="993"/>
        <v>0</v>
      </c>
      <c r="U1116" s="247" t="b">
        <f t="shared" si="994"/>
        <v>0</v>
      </c>
      <c r="V1116" s="247" t="b">
        <f t="shared" si="995"/>
        <v>0</v>
      </c>
      <c r="W1116" s="247" t="str">
        <f t="shared" si="1032"/>
        <v>No</v>
      </c>
      <c r="X1116" s="248" t="b">
        <f t="shared" si="996"/>
        <v>0</v>
      </c>
      <c r="Y1116" s="248" t="b">
        <f t="shared" si="997"/>
        <v>0</v>
      </c>
      <c r="Z1116" s="248" t="b">
        <f t="shared" si="998"/>
        <v>0</v>
      </c>
      <c r="AA1116" s="248" t="b">
        <f t="shared" si="999"/>
        <v>0</v>
      </c>
      <c r="AB1116" s="248" t="str">
        <f t="shared" si="1033"/>
        <v>No</v>
      </c>
      <c r="AC1116" s="249" t="b">
        <f t="shared" si="1000"/>
        <v>0</v>
      </c>
      <c r="AD1116" s="249" t="b">
        <f t="shared" si="1001"/>
        <v>0</v>
      </c>
      <c r="AE1116" s="249" t="b">
        <f t="shared" si="1002"/>
        <v>0</v>
      </c>
      <c r="AF1116" s="249" t="b">
        <f t="shared" si="1003"/>
        <v>0</v>
      </c>
      <c r="AG1116" s="249" t="str">
        <f t="shared" si="1034"/>
        <v>No</v>
      </c>
      <c r="AH1116" s="250" t="b">
        <f t="shared" si="1004"/>
        <v>0</v>
      </c>
      <c r="AI1116" s="250" t="b">
        <f t="shared" si="1005"/>
        <v>0</v>
      </c>
      <c r="AJ1116" s="250" t="b">
        <f t="shared" si="1006"/>
        <v>0</v>
      </c>
      <c r="AK1116" s="250" t="b">
        <f t="shared" si="1007"/>
        <v>0</v>
      </c>
      <c r="AL1116" s="250" t="str">
        <f t="shared" si="1035"/>
        <v>No</v>
      </c>
      <c r="AN1116" s="246" t="str">
        <f t="shared" si="1036"/>
        <v/>
      </c>
      <c r="AO1116" s="247" t="str">
        <f t="shared" si="1037"/>
        <v/>
      </c>
      <c r="AP1116" s="248" t="str">
        <f t="shared" si="1038"/>
        <v/>
      </c>
      <c r="AQ1116" s="249" t="str">
        <f t="shared" si="1039"/>
        <v/>
      </c>
      <c r="AR1116" s="250" t="str">
        <f t="shared" si="1040"/>
        <v/>
      </c>
      <c r="AS1116" s="234"/>
      <c r="AY1116" s="385">
        <f t="shared" si="1041"/>
        <v>0</v>
      </c>
      <c r="AZ1116" s="385">
        <f t="shared" si="1008"/>
        <v>0</v>
      </c>
      <c r="BA1116" s="385">
        <f t="shared" si="1042"/>
        <v>0</v>
      </c>
      <c r="BB1116" s="385">
        <f t="shared" si="1009"/>
        <v>0</v>
      </c>
      <c r="BC1116" s="385">
        <f t="shared" si="1010"/>
        <v>0</v>
      </c>
      <c r="BD1116" s="385">
        <f t="shared" si="1011"/>
        <v>0</v>
      </c>
      <c r="BE1116" s="385">
        <f t="shared" si="1012"/>
        <v>0</v>
      </c>
      <c r="BF1116" s="385">
        <f t="shared" si="1013"/>
        <v>0</v>
      </c>
      <c r="BG1116" s="385">
        <f t="shared" si="1014"/>
        <v>0</v>
      </c>
      <c r="BH1116" s="385">
        <f t="shared" si="1015"/>
        <v>0</v>
      </c>
      <c r="BI1116" s="385">
        <f t="shared" si="1016"/>
        <v>0</v>
      </c>
      <c r="BJ1116" s="385">
        <f t="shared" si="1017"/>
        <v>0</v>
      </c>
      <c r="BK1116" s="385">
        <f t="shared" si="1018"/>
        <v>0</v>
      </c>
      <c r="BL1116" s="385">
        <f t="shared" si="1019"/>
        <v>0</v>
      </c>
      <c r="BM1116" s="385">
        <f t="shared" si="1020"/>
        <v>0</v>
      </c>
      <c r="BN1116" s="385">
        <f t="shared" si="1021"/>
        <v>0</v>
      </c>
      <c r="CK1116" s="239">
        <f t="shared" si="1043"/>
        <v>0</v>
      </c>
      <c r="CL1116" s="239">
        <f t="shared" si="1044"/>
        <v>0</v>
      </c>
    </row>
    <row r="1117" spans="3:90" x14ac:dyDescent="0.35">
      <c r="C1117" s="235"/>
      <c r="D1117" s="246" t="str">
        <f t="shared" si="1022"/>
        <v/>
      </c>
      <c r="E1117" s="247" t="str">
        <f t="shared" si="1023"/>
        <v/>
      </c>
      <c r="F1117" s="248" t="str">
        <f t="shared" si="1024"/>
        <v/>
      </c>
      <c r="G1117" s="249" t="str">
        <f t="shared" si="1025"/>
        <v/>
      </c>
      <c r="H1117" s="250" t="str">
        <f t="shared" si="1026"/>
        <v/>
      </c>
      <c r="I1117" s="386" t="str">
        <f t="shared" si="987"/>
        <v/>
      </c>
      <c r="J1117" s="387" t="str">
        <f t="shared" si="988"/>
        <v/>
      </c>
      <c r="K1117" s="388" t="str">
        <f t="shared" si="989"/>
        <v/>
      </c>
      <c r="L1117" s="389" t="str">
        <f t="shared" si="990"/>
        <v/>
      </c>
      <c r="M1117" s="250" t="str">
        <f t="shared" si="991"/>
        <v/>
      </c>
      <c r="N1117" s="246" t="b">
        <f t="shared" si="1027"/>
        <v>0</v>
      </c>
      <c r="O1117" s="246" t="b">
        <f t="shared" si="1028"/>
        <v>0</v>
      </c>
      <c r="P1117" s="246" t="b">
        <f t="shared" si="1029"/>
        <v>0</v>
      </c>
      <c r="Q1117" s="246" t="b">
        <f t="shared" si="1030"/>
        <v>0</v>
      </c>
      <c r="R1117" s="246" t="str">
        <f t="shared" si="1031"/>
        <v>No</v>
      </c>
      <c r="S1117" s="247" t="b">
        <f t="shared" si="992"/>
        <v>0</v>
      </c>
      <c r="T1117" s="247" t="b">
        <f t="shared" si="993"/>
        <v>0</v>
      </c>
      <c r="U1117" s="247" t="b">
        <f t="shared" si="994"/>
        <v>0</v>
      </c>
      <c r="V1117" s="247" t="b">
        <f t="shared" si="995"/>
        <v>0</v>
      </c>
      <c r="W1117" s="247" t="str">
        <f t="shared" si="1032"/>
        <v>No</v>
      </c>
      <c r="X1117" s="248" t="b">
        <f t="shared" si="996"/>
        <v>0</v>
      </c>
      <c r="Y1117" s="248" t="b">
        <f t="shared" si="997"/>
        <v>0</v>
      </c>
      <c r="Z1117" s="248" t="b">
        <f t="shared" si="998"/>
        <v>0</v>
      </c>
      <c r="AA1117" s="248" t="b">
        <f t="shared" si="999"/>
        <v>0</v>
      </c>
      <c r="AB1117" s="248" t="str">
        <f t="shared" si="1033"/>
        <v>No</v>
      </c>
      <c r="AC1117" s="249" t="b">
        <f t="shared" si="1000"/>
        <v>0</v>
      </c>
      <c r="AD1117" s="249" t="b">
        <f t="shared" si="1001"/>
        <v>0</v>
      </c>
      <c r="AE1117" s="249" t="b">
        <f t="shared" si="1002"/>
        <v>0</v>
      </c>
      <c r="AF1117" s="249" t="b">
        <f t="shared" si="1003"/>
        <v>0</v>
      </c>
      <c r="AG1117" s="249" t="str">
        <f t="shared" si="1034"/>
        <v>No</v>
      </c>
      <c r="AH1117" s="250" t="b">
        <f t="shared" si="1004"/>
        <v>0</v>
      </c>
      <c r="AI1117" s="250" t="b">
        <f t="shared" si="1005"/>
        <v>0</v>
      </c>
      <c r="AJ1117" s="250" t="b">
        <f t="shared" si="1006"/>
        <v>0</v>
      </c>
      <c r="AK1117" s="250" t="b">
        <f t="shared" si="1007"/>
        <v>0</v>
      </c>
      <c r="AL1117" s="250" t="str">
        <f t="shared" si="1035"/>
        <v>No</v>
      </c>
      <c r="AN1117" s="246" t="str">
        <f t="shared" si="1036"/>
        <v/>
      </c>
      <c r="AO1117" s="247" t="str">
        <f t="shared" si="1037"/>
        <v/>
      </c>
      <c r="AP1117" s="248" t="str">
        <f t="shared" si="1038"/>
        <v/>
      </c>
      <c r="AQ1117" s="249" t="str">
        <f t="shared" si="1039"/>
        <v/>
      </c>
      <c r="AR1117" s="250" t="str">
        <f t="shared" si="1040"/>
        <v/>
      </c>
      <c r="AS1117" s="234"/>
      <c r="AY1117" s="385">
        <f t="shared" si="1041"/>
        <v>0</v>
      </c>
      <c r="AZ1117" s="385">
        <f t="shared" si="1008"/>
        <v>0</v>
      </c>
      <c r="BA1117" s="385">
        <f t="shared" si="1042"/>
        <v>0</v>
      </c>
      <c r="BB1117" s="385">
        <f t="shared" si="1009"/>
        <v>0</v>
      </c>
      <c r="BC1117" s="385">
        <f t="shared" si="1010"/>
        <v>0</v>
      </c>
      <c r="BD1117" s="385">
        <f t="shared" si="1011"/>
        <v>0</v>
      </c>
      <c r="BE1117" s="385">
        <f t="shared" si="1012"/>
        <v>0</v>
      </c>
      <c r="BF1117" s="385">
        <f t="shared" si="1013"/>
        <v>0</v>
      </c>
      <c r="BG1117" s="385">
        <f t="shared" si="1014"/>
        <v>0</v>
      </c>
      <c r="BH1117" s="385">
        <f t="shared" si="1015"/>
        <v>0</v>
      </c>
      <c r="BI1117" s="385">
        <f t="shared" si="1016"/>
        <v>0</v>
      </c>
      <c r="BJ1117" s="385">
        <f t="shared" si="1017"/>
        <v>0</v>
      </c>
      <c r="BK1117" s="385">
        <f t="shared" si="1018"/>
        <v>0</v>
      </c>
      <c r="BL1117" s="385">
        <f t="shared" si="1019"/>
        <v>0</v>
      </c>
      <c r="BM1117" s="385">
        <f t="shared" si="1020"/>
        <v>0</v>
      </c>
      <c r="BN1117" s="385">
        <f t="shared" si="1021"/>
        <v>0</v>
      </c>
      <c r="CK1117" s="239">
        <f t="shared" si="1043"/>
        <v>0</v>
      </c>
      <c r="CL1117" s="239">
        <f t="shared" si="1044"/>
        <v>0</v>
      </c>
    </row>
    <row r="1118" spans="3:90" x14ac:dyDescent="0.35">
      <c r="C1118" s="235"/>
      <c r="D1118" s="246" t="str">
        <f t="shared" si="1022"/>
        <v/>
      </c>
      <c r="E1118" s="247" t="str">
        <f t="shared" si="1023"/>
        <v/>
      </c>
      <c r="F1118" s="248" t="str">
        <f t="shared" si="1024"/>
        <v/>
      </c>
      <c r="G1118" s="249" t="str">
        <f t="shared" si="1025"/>
        <v/>
      </c>
      <c r="H1118" s="250" t="str">
        <f t="shared" si="1026"/>
        <v/>
      </c>
      <c r="I1118" s="386" t="str">
        <f t="shared" si="987"/>
        <v/>
      </c>
      <c r="J1118" s="387" t="str">
        <f t="shared" si="988"/>
        <v/>
      </c>
      <c r="K1118" s="388" t="str">
        <f t="shared" si="989"/>
        <v/>
      </c>
      <c r="L1118" s="389" t="str">
        <f t="shared" si="990"/>
        <v/>
      </c>
      <c r="M1118" s="250" t="str">
        <f t="shared" si="991"/>
        <v/>
      </c>
      <c r="N1118" s="246" t="b">
        <f t="shared" si="1027"/>
        <v>0</v>
      </c>
      <c r="O1118" s="246" t="b">
        <f t="shared" si="1028"/>
        <v>0</v>
      </c>
      <c r="P1118" s="246" t="b">
        <f t="shared" si="1029"/>
        <v>0</v>
      </c>
      <c r="Q1118" s="246" t="b">
        <f t="shared" si="1030"/>
        <v>0</v>
      </c>
      <c r="R1118" s="246" t="str">
        <f t="shared" si="1031"/>
        <v>No</v>
      </c>
      <c r="S1118" s="247" t="b">
        <f t="shared" si="992"/>
        <v>0</v>
      </c>
      <c r="T1118" s="247" t="b">
        <f t="shared" si="993"/>
        <v>0</v>
      </c>
      <c r="U1118" s="247" t="b">
        <f t="shared" si="994"/>
        <v>0</v>
      </c>
      <c r="V1118" s="247" t="b">
        <f t="shared" si="995"/>
        <v>0</v>
      </c>
      <c r="W1118" s="247" t="str">
        <f t="shared" si="1032"/>
        <v>No</v>
      </c>
      <c r="X1118" s="248" t="b">
        <f t="shared" si="996"/>
        <v>0</v>
      </c>
      <c r="Y1118" s="248" t="b">
        <f t="shared" si="997"/>
        <v>0</v>
      </c>
      <c r="Z1118" s="248" t="b">
        <f t="shared" si="998"/>
        <v>0</v>
      </c>
      <c r="AA1118" s="248" t="b">
        <f t="shared" si="999"/>
        <v>0</v>
      </c>
      <c r="AB1118" s="248" t="str">
        <f t="shared" si="1033"/>
        <v>No</v>
      </c>
      <c r="AC1118" s="249" t="b">
        <f t="shared" si="1000"/>
        <v>0</v>
      </c>
      <c r="AD1118" s="249" t="b">
        <f t="shared" si="1001"/>
        <v>0</v>
      </c>
      <c r="AE1118" s="249" t="b">
        <f t="shared" si="1002"/>
        <v>0</v>
      </c>
      <c r="AF1118" s="249" t="b">
        <f t="shared" si="1003"/>
        <v>0</v>
      </c>
      <c r="AG1118" s="249" t="str">
        <f t="shared" si="1034"/>
        <v>No</v>
      </c>
      <c r="AH1118" s="250" t="b">
        <f t="shared" si="1004"/>
        <v>0</v>
      </c>
      <c r="AI1118" s="250" t="b">
        <f t="shared" si="1005"/>
        <v>0</v>
      </c>
      <c r="AJ1118" s="250" t="b">
        <f t="shared" si="1006"/>
        <v>0</v>
      </c>
      <c r="AK1118" s="250" t="b">
        <f t="shared" si="1007"/>
        <v>0</v>
      </c>
      <c r="AL1118" s="250" t="str">
        <f t="shared" si="1035"/>
        <v>No</v>
      </c>
      <c r="AN1118" s="246" t="str">
        <f t="shared" si="1036"/>
        <v/>
      </c>
      <c r="AO1118" s="247" t="str">
        <f t="shared" si="1037"/>
        <v/>
      </c>
      <c r="AP1118" s="248" t="str">
        <f t="shared" si="1038"/>
        <v/>
      </c>
      <c r="AQ1118" s="249" t="str">
        <f t="shared" si="1039"/>
        <v/>
      </c>
      <c r="AR1118" s="250" t="str">
        <f t="shared" si="1040"/>
        <v/>
      </c>
      <c r="AS1118" s="234"/>
      <c r="AY1118" s="385">
        <f t="shared" si="1041"/>
        <v>0</v>
      </c>
      <c r="AZ1118" s="385">
        <f t="shared" si="1008"/>
        <v>0</v>
      </c>
      <c r="BA1118" s="385">
        <f t="shared" si="1042"/>
        <v>0</v>
      </c>
      <c r="BB1118" s="385">
        <f t="shared" si="1009"/>
        <v>0</v>
      </c>
      <c r="BC1118" s="385">
        <f t="shared" si="1010"/>
        <v>0</v>
      </c>
      <c r="BD1118" s="385">
        <f t="shared" si="1011"/>
        <v>0</v>
      </c>
      <c r="BE1118" s="385">
        <f t="shared" si="1012"/>
        <v>0</v>
      </c>
      <c r="BF1118" s="385">
        <f t="shared" si="1013"/>
        <v>0</v>
      </c>
      <c r="BG1118" s="385">
        <f t="shared" si="1014"/>
        <v>0</v>
      </c>
      <c r="BH1118" s="385">
        <f t="shared" si="1015"/>
        <v>0</v>
      </c>
      <c r="BI1118" s="385">
        <f t="shared" si="1016"/>
        <v>0</v>
      </c>
      <c r="BJ1118" s="385">
        <f t="shared" si="1017"/>
        <v>0</v>
      </c>
      <c r="BK1118" s="385">
        <f t="shared" si="1018"/>
        <v>0</v>
      </c>
      <c r="BL1118" s="385">
        <f t="shared" si="1019"/>
        <v>0</v>
      </c>
      <c r="BM1118" s="385">
        <f t="shared" si="1020"/>
        <v>0</v>
      </c>
      <c r="BN1118" s="385">
        <f t="shared" si="1021"/>
        <v>0</v>
      </c>
      <c r="CK1118" s="239">
        <f t="shared" si="1043"/>
        <v>0</v>
      </c>
      <c r="CL1118" s="239">
        <f t="shared" si="1044"/>
        <v>0</v>
      </c>
    </row>
    <row r="1119" spans="3:90" x14ac:dyDescent="0.35">
      <c r="C1119" s="235"/>
      <c r="D1119" s="246" t="str">
        <f t="shared" si="1022"/>
        <v/>
      </c>
      <c r="E1119" s="247" t="str">
        <f t="shared" si="1023"/>
        <v/>
      </c>
      <c r="F1119" s="248" t="str">
        <f t="shared" si="1024"/>
        <v/>
      </c>
      <c r="G1119" s="249" t="str">
        <f t="shared" si="1025"/>
        <v/>
      </c>
      <c r="H1119" s="250" t="str">
        <f t="shared" si="1026"/>
        <v/>
      </c>
      <c r="I1119" s="386" t="str">
        <f t="shared" si="987"/>
        <v/>
      </c>
      <c r="J1119" s="387" t="str">
        <f t="shared" si="988"/>
        <v/>
      </c>
      <c r="K1119" s="388" t="str">
        <f t="shared" si="989"/>
        <v/>
      </c>
      <c r="L1119" s="389" t="str">
        <f t="shared" si="990"/>
        <v/>
      </c>
      <c r="M1119" s="250" t="str">
        <f t="shared" si="991"/>
        <v/>
      </c>
      <c r="N1119" s="246" t="b">
        <f t="shared" si="1027"/>
        <v>0</v>
      </c>
      <c r="O1119" s="246" t="b">
        <f t="shared" si="1028"/>
        <v>0</v>
      </c>
      <c r="P1119" s="246" t="b">
        <f t="shared" si="1029"/>
        <v>0</v>
      </c>
      <c r="Q1119" s="246" t="b">
        <f t="shared" si="1030"/>
        <v>0</v>
      </c>
      <c r="R1119" s="246" t="str">
        <f t="shared" si="1031"/>
        <v>No</v>
      </c>
      <c r="S1119" s="247" t="b">
        <f t="shared" si="992"/>
        <v>0</v>
      </c>
      <c r="T1119" s="247" t="b">
        <f t="shared" si="993"/>
        <v>0</v>
      </c>
      <c r="U1119" s="247" t="b">
        <f t="shared" si="994"/>
        <v>0</v>
      </c>
      <c r="V1119" s="247" t="b">
        <f t="shared" si="995"/>
        <v>0</v>
      </c>
      <c r="W1119" s="247" t="str">
        <f t="shared" si="1032"/>
        <v>No</v>
      </c>
      <c r="X1119" s="248" t="b">
        <f t="shared" si="996"/>
        <v>0</v>
      </c>
      <c r="Y1119" s="248" t="b">
        <f t="shared" si="997"/>
        <v>0</v>
      </c>
      <c r="Z1119" s="248" t="b">
        <f t="shared" si="998"/>
        <v>0</v>
      </c>
      <c r="AA1119" s="248" t="b">
        <f t="shared" si="999"/>
        <v>0</v>
      </c>
      <c r="AB1119" s="248" t="str">
        <f t="shared" si="1033"/>
        <v>No</v>
      </c>
      <c r="AC1119" s="249" t="b">
        <f t="shared" si="1000"/>
        <v>0</v>
      </c>
      <c r="AD1119" s="249" t="b">
        <f t="shared" si="1001"/>
        <v>0</v>
      </c>
      <c r="AE1119" s="249" t="b">
        <f t="shared" si="1002"/>
        <v>0</v>
      </c>
      <c r="AF1119" s="249" t="b">
        <f t="shared" si="1003"/>
        <v>0</v>
      </c>
      <c r="AG1119" s="249" t="str">
        <f t="shared" si="1034"/>
        <v>No</v>
      </c>
      <c r="AH1119" s="250" t="b">
        <f t="shared" si="1004"/>
        <v>0</v>
      </c>
      <c r="AI1119" s="250" t="b">
        <f t="shared" si="1005"/>
        <v>0</v>
      </c>
      <c r="AJ1119" s="250" t="b">
        <f t="shared" si="1006"/>
        <v>0</v>
      </c>
      <c r="AK1119" s="250" t="b">
        <f t="shared" si="1007"/>
        <v>0</v>
      </c>
      <c r="AL1119" s="250" t="str">
        <f t="shared" si="1035"/>
        <v>No</v>
      </c>
      <c r="AN1119" s="246" t="str">
        <f t="shared" si="1036"/>
        <v/>
      </c>
      <c r="AO1119" s="247" t="str">
        <f t="shared" si="1037"/>
        <v/>
      </c>
      <c r="AP1119" s="248" t="str">
        <f t="shared" si="1038"/>
        <v/>
      </c>
      <c r="AQ1119" s="249" t="str">
        <f t="shared" si="1039"/>
        <v/>
      </c>
      <c r="AR1119" s="250" t="str">
        <f t="shared" si="1040"/>
        <v/>
      </c>
      <c r="AS1119" s="234"/>
      <c r="AY1119" s="385">
        <f t="shared" si="1041"/>
        <v>0</v>
      </c>
      <c r="AZ1119" s="385">
        <f t="shared" si="1008"/>
        <v>0</v>
      </c>
      <c r="BA1119" s="385">
        <f t="shared" si="1042"/>
        <v>0</v>
      </c>
      <c r="BB1119" s="385">
        <f t="shared" si="1009"/>
        <v>0</v>
      </c>
      <c r="BC1119" s="385">
        <f t="shared" si="1010"/>
        <v>0</v>
      </c>
      <c r="BD1119" s="385">
        <f t="shared" si="1011"/>
        <v>0</v>
      </c>
      <c r="BE1119" s="385">
        <f t="shared" si="1012"/>
        <v>0</v>
      </c>
      <c r="BF1119" s="385">
        <f t="shared" si="1013"/>
        <v>0</v>
      </c>
      <c r="BG1119" s="385">
        <f t="shared" si="1014"/>
        <v>0</v>
      </c>
      <c r="BH1119" s="385">
        <f t="shared" si="1015"/>
        <v>0</v>
      </c>
      <c r="BI1119" s="385">
        <f t="shared" si="1016"/>
        <v>0</v>
      </c>
      <c r="BJ1119" s="385">
        <f t="shared" si="1017"/>
        <v>0</v>
      </c>
      <c r="BK1119" s="385">
        <f t="shared" si="1018"/>
        <v>0</v>
      </c>
      <c r="BL1119" s="385">
        <f t="shared" si="1019"/>
        <v>0</v>
      </c>
      <c r="BM1119" s="385">
        <f t="shared" si="1020"/>
        <v>0</v>
      </c>
      <c r="BN1119" s="385">
        <f t="shared" si="1021"/>
        <v>0</v>
      </c>
      <c r="CK1119" s="239">
        <f t="shared" si="1043"/>
        <v>0</v>
      </c>
      <c r="CL1119" s="239">
        <f t="shared" si="1044"/>
        <v>0</v>
      </c>
    </row>
    <row r="1120" spans="3:90" x14ac:dyDescent="0.35">
      <c r="C1120" s="235"/>
      <c r="D1120" s="246" t="str">
        <f t="shared" si="1022"/>
        <v/>
      </c>
      <c r="E1120" s="247" t="str">
        <f t="shared" si="1023"/>
        <v/>
      </c>
      <c r="F1120" s="248" t="str">
        <f t="shared" si="1024"/>
        <v/>
      </c>
      <c r="G1120" s="249" t="str">
        <f t="shared" si="1025"/>
        <v/>
      </c>
      <c r="H1120" s="250" t="str">
        <f t="shared" si="1026"/>
        <v/>
      </c>
      <c r="I1120" s="386" t="str">
        <f t="shared" si="987"/>
        <v/>
      </c>
      <c r="J1120" s="387" t="str">
        <f t="shared" si="988"/>
        <v/>
      </c>
      <c r="K1120" s="388" t="str">
        <f t="shared" si="989"/>
        <v/>
      </c>
      <c r="L1120" s="389" t="str">
        <f t="shared" si="990"/>
        <v/>
      </c>
      <c r="M1120" s="250" t="str">
        <f t="shared" si="991"/>
        <v/>
      </c>
      <c r="N1120" s="246" t="b">
        <f t="shared" si="1027"/>
        <v>0</v>
      </c>
      <c r="O1120" s="246" t="b">
        <f t="shared" si="1028"/>
        <v>0</v>
      </c>
      <c r="P1120" s="246" t="b">
        <f t="shared" si="1029"/>
        <v>0</v>
      </c>
      <c r="Q1120" s="246" t="b">
        <f t="shared" si="1030"/>
        <v>0</v>
      </c>
      <c r="R1120" s="246" t="str">
        <f t="shared" si="1031"/>
        <v>No</v>
      </c>
      <c r="S1120" s="247" t="b">
        <f t="shared" si="992"/>
        <v>0</v>
      </c>
      <c r="T1120" s="247" t="b">
        <f t="shared" si="993"/>
        <v>0</v>
      </c>
      <c r="U1120" s="247" t="b">
        <f t="shared" si="994"/>
        <v>0</v>
      </c>
      <c r="V1120" s="247" t="b">
        <f t="shared" si="995"/>
        <v>0</v>
      </c>
      <c r="W1120" s="247" t="str">
        <f t="shared" si="1032"/>
        <v>No</v>
      </c>
      <c r="X1120" s="248" t="b">
        <f t="shared" si="996"/>
        <v>0</v>
      </c>
      <c r="Y1120" s="248" t="b">
        <f t="shared" si="997"/>
        <v>0</v>
      </c>
      <c r="Z1120" s="248" t="b">
        <f t="shared" si="998"/>
        <v>0</v>
      </c>
      <c r="AA1120" s="248" t="b">
        <f t="shared" si="999"/>
        <v>0</v>
      </c>
      <c r="AB1120" s="248" t="str">
        <f t="shared" si="1033"/>
        <v>No</v>
      </c>
      <c r="AC1120" s="249" t="b">
        <f t="shared" si="1000"/>
        <v>0</v>
      </c>
      <c r="AD1120" s="249" t="b">
        <f t="shared" si="1001"/>
        <v>0</v>
      </c>
      <c r="AE1120" s="249" t="b">
        <f t="shared" si="1002"/>
        <v>0</v>
      </c>
      <c r="AF1120" s="249" t="b">
        <f t="shared" si="1003"/>
        <v>0</v>
      </c>
      <c r="AG1120" s="249" t="str">
        <f t="shared" si="1034"/>
        <v>No</v>
      </c>
      <c r="AH1120" s="250" t="b">
        <f t="shared" si="1004"/>
        <v>0</v>
      </c>
      <c r="AI1120" s="250" t="b">
        <f t="shared" si="1005"/>
        <v>0</v>
      </c>
      <c r="AJ1120" s="250" t="b">
        <f t="shared" si="1006"/>
        <v>0</v>
      </c>
      <c r="AK1120" s="250" t="b">
        <f t="shared" si="1007"/>
        <v>0</v>
      </c>
      <c r="AL1120" s="250" t="str">
        <f t="shared" si="1035"/>
        <v>No</v>
      </c>
      <c r="AN1120" s="246" t="str">
        <f t="shared" si="1036"/>
        <v/>
      </c>
      <c r="AO1120" s="247" t="str">
        <f t="shared" si="1037"/>
        <v/>
      </c>
      <c r="AP1120" s="248" t="str">
        <f t="shared" si="1038"/>
        <v/>
      </c>
      <c r="AQ1120" s="249" t="str">
        <f t="shared" si="1039"/>
        <v/>
      </c>
      <c r="AR1120" s="250" t="str">
        <f t="shared" si="1040"/>
        <v/>
      </c>
      <c r="AS1120" s="234"/>
      <c r="AY1120" s="385">
        <f t="shared" si="1041"/>
        <v>0</v>
      </c>
      <c r="AZ1120" s="385">
        <f t="shared" si="1008"/>
        <v>0</v>
      </c>
      <c r="BA1120" s="385">
        <f t="shared" si="1042"/>
        <v>0</v>
      </c>
      <c r="BB1120" s="385">
        <f t="shared" si="1009"/>
        <v>0</v>
      </c>
      <c r="BC1120" s="385">
        <f t="shared" si="1010"/>
        <v>0</v>
      </c>
      <c r="BD1120" s="385">
        <f t="shared" si="1011"/>
        <v>0</v>
      </c>
      <c r="BE1120" s="385">
        <f t="shared" si="1012"/>
        <v>0</v>
      </c>
      <c r="BF1120" s="385">
        <f t="shared" si="1013"/>
        <v>0</v>
      </c>
      <c r="BG1120" s="385">
        <f t="shared" si="1014"/>
        <v>0</v>
      </c>
      <c r="BH1120" s="385">
        <f t="shared" si="1015"/>
        <v>0</v>
      </c>
      <c r="BI1120" s="385">
        <f t="shared" si="1016"/>
        <v>0</v>
      </c>
      <c r="BJ1120" s="385">
        <f t="shared" si="1017"/>
        <v>0</v>
      </c>
      <c r="BK1120" s="385">
        <f t="shared" si="1018"/>
        <v>0</v>
      </c>
      <c r="BL1120" s="385">
        <f t="shared" si="1019"/>
        <v>0</v>
      </c>
      <c r="BM1120" s="385">
        <f t="shared" si="1020"/>
        <v>0</v>
      </c>
      <c r="BN1120" s="385">
        <f t="shared" si="1021"/>
        <v>0</v>
      </c>
      <c r="CK1120" s="239">
        <f t="shared" si="1043"/>
        <v>0</v>
      </c>
      <c r="CL1120" s="239">
        <f t="shared" si="1044"/>
        <v>0</v>
      </c>
    </row>
    <row r="1121" spans="3:90" x14ac:dyDescent="0.35">
      <c r="C1121" s="235"/>
      <c r="D1121" s="246" t="str">
        <f t="shared" si="1022"/>
        <v/>
      </c>
      <c r="E1121" s="247" t="str">
        <f t="shared" si="1023"/>
        <v/>
      </c>
      <c r="F1121" s="248" t="str">
        <f t="shared" si="1024"/>
        <v/>
      </c>
      <c r="G1121" s="249" t="str">
        <f t="shared" si="1025"/>
        <v/>
      </c>
      <c r="H1121" s="250" t="str">
        <f t="shared" si="1026"/>
        <v/>
      </c>
      <c r="I1121" s="386" t="str">
        <f t="shared" si="987"/>
        <v/>
      </c>
      <c r="J1121" s="387" t="str">
        <f t="shared" si="988"/>
        <v/>
      </c>
      <c r="K1121" s="388" t="str">
        <f t="shared" si="989"/>
        <v/>
      </c>
      <c r="L1121" s="389" t="str">
        <f t="shared" si="990"/>
        <v/>
      </c>
      <c r="M1121" s="250" t="str">
        <f t="shared" si="991"/>
        <v/>
      </c>
      <c r="N1121" s="246" t="b">
        <f t="shared" si="1027"/>
        <v>0</v>
      </c>
      <c r="O1121" s="246" t="b">
        <f t="shared" si="1028"/>
        <v>0</v>
      </c>
      <c r="P1121" s="246" t="b">
        <f t="shared" si="1029"/>
        <v>0</v>
      </c>
      <c r="Q1121" s="246" t="b">
        <f t="shared" si="1030"/>
        <v>0</v>
      </c>
      <c r="R1121" s="246" t="str">
        <f t="shared" si="1031"/>
        <v>No</v>
      </c>
      <c r="S1121" s="247" t="b">
        <f t="shared" si="992"/>
        <v>0</v>
      </c>
      <c r="T1121" s="247" t="b">
        <f t="shared" si="993"/>
        <v>0</v>
      </c>
      <c r="U1121" s="247" t="b">
        <f t="shared" si="994"/>
        <v>0</v>
      </c>
      <c r="V1121" s="247" t="b">
        <f t="shared" si="995"/>
        <v>0</v>
      </c>
      <c r="W1121" s="247" t="str">
        <f t="shared" si="1032"/>
        <v>No</v>
      </c>
      <c r="X1121" s="248" t="b">
        <f t="shared" si="996"/>
        <v>0</v>
      </c>
      <c r="Y1121" s="248" t="b">
        <f t="shared" si="997"/>
        <v>0</v>
      </c>
      <c r="Z1121" s="248" t="b">
        <f t="shared" si="998"/>
        <v>0</v>
      </c>
      <c r="AA1121" s="248" t="b">
        <f t="shared" si="999"/>
        <v>0</v>
      </c>
      <c r="AB1121" s="248" t="str">
        <f t="shared" si="1033"/>
        <v>No</v>
      </c>
      <c r="AC1121" s="249" t="b">
        <f t="shared" si="1000"/>
        <v>0</v>
      </c>
      <c r="AD1121" s="249" t="b">
        <f t="shared" si="1001"/>
        <v>0</v>
      </c>
      <c r="AE1121" s="249" t="b">
        <f t="shared" si="1002"/>
        <v>0</v>
      </c>
      <c r="AF1121" s="249" t="b">
        <f t="shared" si="1003"/>
        <v>0</v>
      </c>
      <c r="AG1121" s="249" t="str">
        <f t="shared" si="1034"/>
        <v>No</v>
      </c>
      <c r="AH1121" s="250" t="b">
        <f t="shared" si="1004"/>
        <v>0</v>
      </c>
      <c r="AI1121" s="250" t="b">
        <f t="shared" si="1005"/>
        <v>0</v>
      </c>
      <c r="AJ1121" s="250" t="b">
        <f t="shared" si="1006"/>
        <v>0</v>
      </c>
      <c r="AK1121" s="250" t="b">
        <f t="shared" si="1007"/>
        <v>0</v>
      </c>
      <c r="AL1121" s="250" t="str">
        <f t="shared" si="1035"/>
        <v>No</v>
      </c>
      <c r="AN1121" s="246" t="str">
        <f t="shared" si="1036"/>
        <v/>
      </c>
      <c r="AO1121" s="247" t="str">
        <f t="shared" si="1037"/>
        <v/>
      </c>
      <c r="AP1121" s="248" t="str">
        <f t="shared" si="1038"/>
        <v/>
      </c>
      <c r="AQ1121" s="249" t="str">
        <f t="shared" si="1039"/>
        <v/>
      </c>
      <c r="AR1121" s="250" t="str">
        <f t="shared" si="1040"/>
        <v/>
      </c>
      <c r="AS1121" s="234"/>
      <c r="AY1121" s="385">
        <f t="shared" si="1041"/>
        <v>0</v>
      </c>
      <c r="AZ1121" s="385">
        <f t="shared" si="1008"/>
        <v>0</v>
      </c>
      <c r="BA1121" s="385">
        <f t="shared" si="1042"/>
        <v>0</v>
      </c>
      <c r="BB1121" s="385">
        <f t="shared" si="1009"/>
        <v>0</v>
      </c>
      <c r="BC1121" s="385">
        <f t="shared" si="1010"/>
        <v>0</v>
      </c>
      <c r="BD1121" s="385">
        <f t="shared" si="1011"/>
        <v>0</v>
      </c>
      <c r="BE1121" s="385">
        <f t="shared" si="1012"/>
        <v>0</v>
      </c>
      <c r="BF1121" s="385">
        <f t="shared" si="1013"/>
        <v>0</v>
      </c>
      <c r="BG1121" s="385">
        <f t="shared" si="1014"/>
        <v>0</v>
      </c>
      <c r="BH1121" s="385">
        <f t="shared" si="1015"/>
        <v>0</v>
      </c>
      <c r="BI1121" s="385">
        <f t="shared" si="1016"/>
        <v>0</v>
      </c>
      <c r="BJ1121" s="385">
        <f t="shared" si="1017"/>
        <v>0</v>
      </c>
      <c r="BK1121" s="385">
        <f t="shared" si="1018"/>
        <v>0</v>
      </c>
      <c r="BL1121" s="385">
        <f t="shared" si="1019"/>
        <v>0</v>
      </c>
      <c r="BM1121" s="385">
        <f t="shared" si="1020"/>
        <v>0</v>
      </c>
      <c r="BN1121" s="385">
        <f t="shared" si="1021"/>
        <v>0</v>
      </c>
      <c r="CK1121" s="239">
        <f t="shared" si="1043"/>
        <v>0</v>
      </c>
      <c r="CL1121" s="239">
        <f t="shared" si="1044"/>
        <v>0</v>
      </c>
    </row>
    <row r="1122" spans="3:90" x14ac:dyDescent="0.35">
      <c r="C1122" s="235"/>
      <c r="D1122" s="246" t="str">
        <f t="shared" si="1022"/>
        <v/>
      </c>
      <c r="E1122" s="247" t="str">
        <f t="shared" si="1023"/>
        <v/>
      </c>
      <c r="F1122" s="248" t="str">
        <f t="shared" si="1024"/>
        <v/>
      </c>
      <c r="G1122" s="249" t="str">
        <f t="shared" si="1025"/>
        <v/>
      </c>
      <c r="H1122" s="250" t="str">
        <f t="shared" si="1026"/>
        <v/>
      </c>
      <c r="I1122" s="386" t="str">
        <f t="shared" si="987"/>
        <v/>
      </c>
      <c r="J1122" s="387" t="str">
        <f t="shared" si="988"/>
        <v/>
      </c>
      <c r="K1122" s="388" t="str">
        <f t="shared" si="989"/>
        <v/>
      </c>
      <c r="L1122" s="389" t="str">
        <f t="shared" si="990"/>
        <v/>
      </c>
      <c r="M1122" s="250" t="str">
        <f t="shared" si="991"/>
        <v/>
      </c>
      <c r="N1122" s="246" t="b">
        <f t="shared" si="1027"/>
        <v>0</v>
      </c>
      <c r="O1122" s="246" t="b">
        <f t="shared" si="1028"/>
        <v>0</v>
      </c>
      <c r="P1122" s="246" t="b">
        <f t="shared" si="1029"/>
        <v>0</v>
      </c>
      <c r="Q1122" s="246" t="b">
        <f t="shared" si="1030"/>
        <v>0</v>
      </c>
      <c r="R1122" s="246" t="str">
        <f t="shared" si="1031"/>
        <v>No</v>
      </c>
      <c r="S1122" s="247" t="b">
        <f t="shared" si="992"/>
        <v>0</v>
      </c>
      <c r="T1122" s="247" t="b">
        <f t="shared" si="993"/>
        <v>0</v>
      </c>
      <c r="U1122" s="247" t="b">
        <f t="shared" si="994"/>
        <v>0</v>
      </c>
      <c r="V1122" s="247" t="b">
        <f t="shared" si="995"/>
        <v>0</v>
      </c>
      <c r="W1122" s="247" t="str">
        <f t="shared" si="1032"/>
        <v>No</v>
      </c>
      <c r="X1122" s="248" t="b">
        <f t="shared" si="996"/>
        <v>0</v>
      </c>
      <c r="Y1122" s="248" t="b">
        <f t="shared" si="997"/>
        <v>0</v>
      </c>
      <c r="Z1122" s="248" t="b">
        <f t="shared" si="998"/>
        <v>0</v>
      </c>
      <c r="AA1122" s="248" t="b">
        <f t="shared" si="999"/>
        <v>0</v>
      </c>
      <c r="AB1122" s="248" t="str">
        <f t="shared" si="1033"/>
        <v>No</v>
      </c>
      <c r="AC1122" s="249" t="b">
        <f t="shared" si="1000"/>
        <v>0</v>
      </c>
      <c r="AD1122" s="249" t="b">
        <f t="shared" si="1001"/>
        <v>0</v>
      </c>
      <c r="AE1122" s="249" t="b">
        <f t="shared" si="1002"/>
        <v>0</v>
      </c>
      <c r="AF1122" s="249" t="b">
        <f t="shared" si="1003"/>
        <v>0</v>
      </c>
      <c r="AG1122" s="249" t="str">
        <f t="shared" si="1034"/>
        <v>No</v>
      </c>
      <c r="AH1122" s="250" t="b">
        <f t="shared" si="1004"/>
        <v>0</v>
      </c>
      <c r="AI1122" s="250" t="b">
        <f t="shared" si="1005"/>
        <v>0</v>
      </c>
      <c r="AJ1122" s="250" t="b">
        <f t="shared" si="1006"/>
        <v>0</v>
      </c>
      <c r="AK1122" s="250" t="b">
        <f t="shared" si="1007"/>
        <v>0</v>
      </c>
      <c r="AL1122" s="250" t="str">
        <f t="shared" si="1035"/>
        <v>No</v>
      </c>
      <c r="AN1122" s="246" t="str">
        <f t="shared" si="1036"/>
        <v/>
      </c>
      <c r="AO1122" s="247" t="str">
        <f t="shared" si="1037"/>
        <v/>
      </c>
      <c r="AP1122" s="248" t="str">
        <f t="shared" si="1038"/>
        <v/>
      </c>
      <c r="AQ1122" s="249" t="str">
        <f t="shared" si="1039"/>
        <v/>
      </c>
      <c r="AR1122" s="250" t="str">
        <f t="shared" si="1040"/>
        <v/>
      </c>
      <c r="AS1122" s="234"/>
      <c r="AY1122" s="385">
        <f t="shared" si="1041"/>
        <v>0</v>
      </c>
      <c r="AZ1122" s="385">
        <f t="shared" si="1008"/>
        <v>0</v>
      </c>
      <c r="BA1122" s="385">
        <f t="shared" si="1042"/>
        <v>0</v>
      </c>
      <c r="BB1122" s="385">
        <f t="shared" si="1009"/>
        <v>0</v>
      </c>
      <c r="BC1122" s="385">
        <f t="shared" si="1010"/>
        <v>0</v>
      </c>
      <c r="BD1122" s="385">
        <f t="shared" si="1011"/>
        <v>0</v>
      </c>
      <c r="BE1122" s="385">
        <f t="shared" si="1012"/>
        <v>0</v>
      </c>
      <c r="BF1122" s="385">
        <f t="shared" si="1013"/>
        <v>0</v>
      </c>
      <c r="BG1122" s="385">
        <f t="shared" si="1014"/>
        <v>0</v>
      </c>
      <c r="BH1122" s="385">
        <f t="shared" si="1015"/>
        <v>0</v>
      </c>
      <c r="BI1122" s="385">
        <f t="shared" si="1016"/>
        <v>0</v>
      </c>
      <c r="BJ1122" s="385">
        <f t="shared" si="1017"/>
        <v>0</v>
      </c>
      <c r="BK1122" s="385">
        <f t="shared" si="1018"/>
        <v>0</v>
      </c>
      <c r="BL1122" s="385">
        <f t="shared" si="1019"/>
        <v>0</v>
      </c>
      <c r="BM1122" s="385">
        <f t="shared" si="1020"/>
        <v>0</v>
      </c>
      <c r="BN1122" s="385">
        <f t="shared" si="1021"/>
        <v>0</v>
      </c>
      <c r="CK1122" s="239">
        <f t="shared" si="1043"/>
        <v>0</v>
      </c>
      <c r="CL1122" s="239">
        <f t="shared" si="1044"/>
        <v>0</v>
      </c>
    </row>
    <row r="1123" spans="3:90" x14ac:dyDescent="0.35">
      <c r="C1123" s="235"/>
      <c r="D1123" s="246" t="str">
        <f t="shared" si="1022"/>
        <v/>
      </c>
      <c r="E1123" s="247" t="str">
        <f t="shared" si="1023"/>
        <v/>
      </c>
      <c r="F1123" s="248" t="str">
        <f t="shared" si="1024"/>
        <v/>
      </c>
      <c r="G1123" s="249" t="str">
        <f t="shared" si="1025"/>
        <v/>
      </c>
      <c r="H1123" s="250" t="str">
        <f t="shared" si="1026"/>
        <v/>
      </c>
      <c r="I1123" s="386" t="str">
        <f t="shared" si="987"/>
        <v/>
      </c>
      <c r="J1123" s="387" t="str">
        <f t="shared" si="988"/>
        <v/>
      </c>
      <c r="K1123" s="388" t="str">
        <f t="shared" si="989"/>
        <v/>
      </c>
      <c r="L1123" s="389" t="str">
        <f t="shared" si="990"/>
        <v/>
      </c>
      <c r="M1123" s="250" t="str">
        <f t="shared" si="991"/>
        <v/>
      </c>
      <c r="N1123" s="246" t="b">
        <f t="shared" si="1027"/>
        <v>0</v>
      </c>
      <c r="O1123" s="246" t="b">
        <f t="shared" si="1028"/>
        <v>0</v>
      </c>
      <c r="P1123" s="246" t="b">
        <f t="shared" si="1029"/>
        <v>0</v>
      </c>
      <c r="Q1123" s="246" t="b">
        <f t="shared" si="1030"/>
        <v>0</v>
      </c>
      <c r="R1123" s="246" t="str">
        <f t="shared" si="1031"/>
        <v>No</v>
      </c>
      <c r="S1123" s="247" t="b">
        <f t="shared" si="992"/>
        <v>0</v>
      </c>
      <c r="T1123" s="247" t="b">
        <f t="shared" si="993"/>
        <v>0</v>
      </c>
      <c r="U1123" s="247" t="b">
        <f t="shared" si="994"/>
        <v>0</v>
      </c>
      <c r="V1123" s="247" t="b">
        <f t="shared" si="995"/>
        <v>0</v>
      </c>
      <c r="W1123" s="247" t="str">
        <f t="shared" si="1032"/>
        <v>No</v>
      </c>
      <c r="X1123" s="248" t="b">
        <f t="shared" si="996"/>
        <v>0</v>
      </c>
      <c r="Y1123" s="248" t="b">
        <f t="shared" si="997"/>
        <v>0</v>
      </c>
      <c r="Z1123" s="248" t="b">
        <f t="shared" si="998"/>
        <v>0</v>
      </c>
      <c r="AA1123" s="248" t="b">
        <f t="shared" si="999"/>
        <v>0</v>
      </c>
      <c r="AB1123" s="248" t="str">
        <f t="shared" si="1033"/>
        <v>No</v>
      </c>
      <c r="AC1123" s="249" t="b">
        <f t="shared" si="1000"/>
        <v>0</v>
      </c>
      <c r="AD1123" s="249" t="b">
        <f t="shared" si="1001"/>
        <v>0</v>
      </c>
      <c r="AE1123" s="249" t="b">
        <f t="shared" si="1002"/>
        <v>0</v>
      </c>
      <c r="AF1123" s="249" t="b">
        <f t="shared" si="1003"/>
        <v>0</v>
      </c>
      <c r="AG1123" s="249" t="str">
        <f t="shared" si="1034"/>
        <v>No</v>
      </c>
      <c r="AH1123" s="250" t="b">
        <f t="shared" si="1004"/>
        <v>0</v>
      </c>
      <c r="AI1123" s="250" t="b">
        <f t="shared" si="1005"/>
        <v>0</v>
      </c>
      <c r="AJ1123" s="250" t="b">
        <f t="shared" si="1006"/>
        <v>0</v>
      </c>
      <c r="AK1123" s="250" t="b">
        <f t="shared" si="1007"/>
        <v>0</v>
      </c>
      <c r="AL1123" s="250" t="str">
        <f t="shared" si="1035"/>
        <v>No</v>
      </c>
      <c r="AN1123" s="246" t="str">
        <f t="shared" si="1036"/>
        <v/>
      </c>
      <c r="AO1123" s="247" t="str">
        <f t="shared" si="1037"/>
        <v/>
      </c>
      <c r="AP1123" s="248" t="str">
        <f t="shared" si="1038"/>
        <v/>
      </c>
      <c r="AQ1123" s="249" t="str">
        <f t="shared" si="1039"/>
        <v/>
      </c>
      <c r="AR1123" s="250" t="str">
        <f t="shared" si="1040"/>
        <v/>
      </c>
      <c r="AS1123" s="234"/>
      <c r="AY1123" s="385">
        <f t="shared" si="1041"/>
        <v>0</v>
      </c>
      <c r="AZ1123" s="385">
        <f t="shared" si="1008"/>
        <v>0</v>
      </c>
      <c r="BA1123" s="385">
        <f t="shared" si="1042"/>
        <v>0</v>
      </c>
      <c r="BB1123" s="385">
        <f t="shared" si="1009"/>
        <v>0</v>
      </c>
      <c r="BC1123" s="385">
        <f t="shared" si="1010"/>
        <v>0</v>
      </c>
      <c r="BD1123" s="385">
        <f t="shared" si="1011"/>
        <v>0</v>
      </c>
      <c r="BE1123" s="385">
        <f t="shared" si="1012"/>
        <v>0</v>
      </c>
      <c r="BF1123" s="385">
        <f t="shared" si="1013"/>
        <v>0</v>
      </c>
      <c r="BG1123" s="385">
        <f t="shared" si="1014"/>
        <v>0</v>
      </c>
      <c r="BH1123" s="385">
        <f t="shared" si="1015"/>
        <v>0</v>
      </c>
      <c r="BI1123" s="385">
        <f t="shared" si="1016"/>
        <v>0</v>
      </c>
      <c r="BJ1123" s="385">
        <f t="shared" si="1017"/>
        <v>0</v>
      </c>
      <c r="BK1123" s="385">
        <f t="shared" si="1018"/>
        <v>0</v>
      </c>
      <c r="BL1123" s="385">
        <f t="shared" si="1019"/>
        <v>0</v>
      </c>
      <c r="BM1123" s="385">
        <f t="shared" si="1020"/>
        <v>0</v>
      </c>
      <c r="BN1123" s="385">
        <f t="shared" si="1021"/>
        <v>0</v>
      </c>
      <c r="CK1123" s="239">
        <f t="shared" si="1043"/>
        <v>0</v>
      </c>
      <c r="CL1123" s="239">
        <f t="shared" si="1044"/>
        <v>0</v>
      </c>
    </row>
    <row r="1124" spans="3:90" x14ac:dyDescent="0.35">
      <c r="C1124" s="235"/>
      <c r="D1124" s="246" t="str">
        <f t="shared" si="1022"/>
        <v/>
      </c>
      <c r="E1124" s="247" t="str">
        <f t="shared" si="1023"/>
        <v/>
      </c>
      <c r="F1124" s="248" t="str">
        <f t="shared" si="1024"/>
        <v/>
      </c>
      <c r="G1124" s="249" t="str">
        <f t="shared" si="1025"/>
        <v/>
      </c>
      <c r="H1124" s="250" t="str">
        <f t="shared" si="1026"/>
        <v/>
      </c>
      <c r="I1124" s="386" t="str">
        <f t="shared" si="987"/>
        <v/>
      </c>
      <c r="J1124" s="387" t="str">
        <f t="shared" si="988"/>
        <v/>
      </c>
      <c r="K1124" s="388" t="str">
        <f t="shared" si="989"/>
        <v/>
      </c>
      <c r="L1124" s="389" t="str">
        <f t="shared" si="990"/>
        <v/>
      </c>
      <c r="M1124" s="250" t="str">
        <f t="shared" si="991"/>
        <v/>
      </c>
      <c r="N1124" s="246" t="b">
        <f t="shared" si="1027"/>
        <v>0</v>
      </c>
      <c r="O1124" s="246" t="b">
        <f t="shared" si="1028"/>
        <v>0</v>
      </c>
      <c r="P1124" s="246" t="b">
        <f t="shared" si="1029"/>
        <v>0</v>
      </c>
      <c r="Q1124" s="246" t="b">
        <f t="shared" si="1030"/>
        <v>0</v>
      </c>
      <c r="R1124" s="246" t="str">
        <f t="shared" si="1031"/>
        <v>No</v>
      </c>
      <c r="S1124" s="247" t="b">
        <f t="shared" si="992"/>
        <v>0</v>
      </c>
      <c r="T1124" s="247" t="b">
        <f t="shared" si="993"/>
        <v>0</v>
      </c>
      <c r="U1124" s="247" t="b">
        <f t="shared" si="994"/>
        <v>0</v>
      </c>
      <c r="V1124" s="247" t="b">
        <f t="shared" si="995"/>
        <v>0</v>
      </c>
      <c r="W1124" s="247" t="str">
        <f t="shared" si="1032"/>
        <v>No</v>
      </c>
      <c r="X1124" s="248" t="b">
        <f t="shared" si="996"/>
        <v>0</v>
      </c>
      <c r="Y1124" s="248" t="b">
        <f t="shared" si="997"/>
        <v>0</v>
      </c>
      <c r="Z1124" s="248" t="b">
        <f t="shared" si="998"/>
        <v>0</v>
      </c>
      <c r="AA1124" s="248" t="b">
        <f t="shared" si="999"/>
        <v>0</v>
      </c>
      <c r="AB1124" s="248" t="str">
        <f t="shared" si="1033"/>
        <v>No</v>
      </c>
      <c r="AC1124" s="249" t="b">
        <f t="shared" si="1000"/>
        <v>0</v>
      </c>
      <c r="AD1124" s="249" t="b">
        <f t="shared" si="1001"/>
        <v>0</v>
      </c>
      <c r="AE1124" s="249" t="b">
        <f t="shared" si="1002"/>
        <v>0</v>
      </c>
      <c r="AF1124" s="249" t="b">
        <f t="shared" si="1003"/>
        <v>0</v>
      </c>
      <c r="AG1124" s="249" t="str">
        <f t="shared" si="1034"/>
        <v>No</v>
      </c>
      <c r="AH1124" s="250" t="b">
        <f t="shared" si="1004"/>
        <v>0</v>
      </c>
      <c r="AI1124" s="250" t="b">
        <f t="shared" si="1005"/>
        <v>0</v>
      </c>
      <c r="AJ1124" s="250" t="b">
        <f t="shared" si="1006"/>
        <v>0</v>
      </c>
      <c r="AK1124" s="250" t="b">
        <f t="shared" si="1007"/>
        <v>0</v>
      </c>
      <c r="AL1124" s="250" t="str">
        <f t="shared" si="1035"/>
        <v>No</v>
      </c>
      <c r="AN1124" s="246" t="str">
        <f t="shared" si="1036"/>
        <v/>
      </c>
      <c r="AO1124" s="247" t="str">
        <f t="shared" si="1037"/>
        <v/>
      </c>
      <c r="AP1124" s="248" t="str">
        <f t="shared" si="1038"/>
        <v/>
      </c>
      <c r="AQ1124" s="249" t="str">
        <f t="shared" si="1039"/>
        <v/>
      </c>
      <c r="AR1124" s="250" t="str">
        <f t="shared" si="1040"/>
        <v/>
      </c>
      <c r="AS1124" s="234"/>
      <c r="AY1124" s="385">
        <f t="shared" si="1041"/>
        <v>0</v>
      </c>
      <c r="AZ1124" s="385">
        <f t="shared" si="1008"/>
        <v>0</v>
      </c>
      <c r="BA1124" s="385">
        <f t="shared" si="1042"/>
        <v>0</v>
      </c>
      <c r="BB1124" s="385">
        <f t="shared" si="1009"/>
        <v>0</v>
      </c>
      <c r="BC1124" s="385">
        <f t="shared" si="1010"/>
        <v>0</v>
      </c>
      <c r="BD1124" s="385">
        <f t="shared" si="1011"/>
        <v>0</v>
      </c>
      <c r="BE1124" s="385">
        <f t="shared" si="1012"/>
        <v>0</v>
      </c>
      <c r="BF1124" s="385">
        <f t="shared" si="1013"/>
        <v>0</v>
      </c>
      <c r="BG1124" s="385">
        <f t="shared" si="1014"/>
        <v>0</v>
      </c>
      <c r="BH1124" s="385">
        <f t="shared" si="1015"/>
        <v>0</v>
      </c>
      <c r="BI1124" s="385">
        <f t="shared" si="1016"/>
        <v>0</v>
      </c>
      <c r="BJ1124" s="385">
        <f t="shared" si="1017"/>
        <v>0</v>
      </c>
      <c r="BK1124" s="385">
        <f t="shared" si="1018"/>
        <v>0</v>
      </c>
      <c r="BL1124" s="385">
        <f t="shared" si="1019"/>
        <v>0</v>
      </c>
      <c r="BM1124" s="385">
        <f t="shared" si="1020"/>
        <v>0</v>
      </c>
      <c r="BN1124" s="385">
        <f t="shared" si="1021"/>
        <v>0</v>
      </c>
      <c r="CK1124" s="239">
        <f t="shared" si="1043"/>
        <v>0</v>
      </c>
      <c r="CL1124" s="239">
        <f t="shared" si="1044"/>
        <v>0</v>
      </c>
    </row>
    <row r="1125" spans="3:90" x14ac:dyDescent="0.35">
      <c r="C1125" s="235"/>
      <c r="D1125" s="246" t="str">
        <f t="shared" si="1022"/>
        <v/>
      </c>
      <c r="E1125" s="247" t="str">
        <f t="shared" si="1023"/>
        <v/>
      </c>
      <c r="F1125" s="248" t="str">
        <f t="shared" si="1024"/>
        <v/>
      </c>
      <c r="G1125" s="249" t="str">
        <f t="shared" si="1025"/>
        <v/>
      </c>
      <c r="H1125" s="250" t="str">
        <f t="shared" si="1026"/>
        <v/>
      </c>
      <c r="I1125" s="386" t="str">
        <f t="shared" si="987"/>
        <v/>
      </c>
      <c r="J1125" s="387" t="str">
        <f t="shared" si="988"/>
        <v/>
      </c>
      <c r="K1125" s="388" t="str">
        <f t="shared" si="989"/>
        <v/>
      </c>
      <c r="L1125" s="389" t="str">
        <f t="shared" si="990"/>
        <v/>
      </c>
      <c r="M1125" s="250" t="str">
        <f t="shared" si="991"/>
        <v/>
      </c>
      <c r="N1125" s="246" t="b">
        <f t="shared" si="1027"/>
        <v>0</v>
      </c>
      <c r="O1125" s="246" t="b">
        <f t="shared" si="1028"/>
        <v>0</v>
      </c>
      <c r="P1125" s="246" t="b">
        <f t="shared" si="1029"/>
        <v>0</v>
      </c>
      <c r="Q1125" s="246" t="b">
        <f t="shared" si="1030"/>
        <v>0</v>
      </c>
      <c r="R1125" s="246" t="str">
        <f t="shared" si="1031"/>
        <v>No</v>
      </c>
      <c r="S1125" s="247" t="b">
        <f t="shared" si="992"/>
        <v>0</v>
      </c>
      <c r="T1125" s="247" t="b">
        <f t="shared" si="993"/>
        <v>0</v>
      </c>
      <c r="U1125" s="247" t="b">
        <f t="shared" si="994"/>
        <v>0</v>
      </c>
      <c r="V1125" s="247" t="b">
        <f t="shared" si="995"/>
        <v>0</v>
      </c>
      <c r="W1125" s="247" t="str">
        <f t="shared" si="1032"/>
        <v>No</v>
      </c>
      <c r="X1125" s="248" t="b">
        <f t="shared" si="996"/>
        <v>0</v>
      </c>
      <c r="Y1125" s="248" t="b">
        <f t="shared" si="997"/>
        <v>0</v>
      </c>
      <c r="Z1125" s="248" t="b">
        <f t="shared" si="998"/>
        <v>0</v>
      </c>
      <c r="AA1125" s="248" t="b">
        <f t="shared" si="999"/>
        <v>0</v>
      </c>
      <c r="AB1125" s="248" t="str">
        <f t="shared" si="1033"/>
        <v>No</v>
      </c>
      <c r="AC1125" s="249" t="b">
        <f t="shared" si="1000"/>
        <v>0</v>
      </c>
      <c r="AD1125" s="249" t="b">
        <f t="shared" si="1001"/>
        <v>0</v>
      </c>
      <c r="AE1125" s="249" t="b">
        <f t="shared" si="1002"/>
        <v>0</v>
      </c>
      <c r="AF1125" s="249" t="b">
        <f t="shared" si="1003"/>
        <v>0</v>
      </c>
      <c r="AG1125" s="249" t="str">
        <f t="shared" si="1034"/>
        <v>No</v>
      </c>
      <c r="AH1125" s="250" t="b">
        <f t="shared" si="1004"/>
        <v>0</v>
      </c>
      <c r="AI1125" s="250" t="b">
        <f t="shared" si="1005"/>
        <v>0</v>
      </c>
      <c r="AJ1125" s="250" t="b">
        <f t="shared" si="1006"/>
        <v>0</v>
      </c>
      <c r="AK1125" s="250" t="b">
        <f t="shared" si="1007"/>
        <v>0</v>
      </c>
      <c r="AL1125" s="250" t="str">
        <f t="shared" si="1035"/>
        <v>No</v>
      </c>
      <c r="AN1125" s="246" t="str">
        <f t="shared" si="1036"/>
        <v/>
      </c>
      <c r="AO1125" s="247" t="str">
        <f t="shared" si="1037"/>
        <v/>
      </c>
      <c r="AP1125" s="248" t="str">
        <f t="shared" si="1038"/>
        <v/>
      </c>
      <c r="AQ1125" s="249" t="str">
        <f t="shared" si="1039"/>
        <v/>
      </c>
      <c r="AR1125" s="250" t="str">
        <f t="shared" si="1040"/>
        <v/>
      </c>
      <c r="AS1125" s="234"/>
      <c r="AY1125" s="385">
        <f t="shared" si="1041"/>
        <v>0</v>
      </c>
      <c r="AZ1125" s="385">
        <f t="shared" si="1008"/>
        <v>0</v>
      </c>
      <c r="BA1125" s="385">
        <f t="shared" si="1042"/>
        <v>0</v>
      </c>
      <c r="BB1125" s="385">
        <f t="shared" si="1009"/>
        <v>0</v>
      </c>
      <c r="BC1125" s="385">
        <f t="shared" si="1010"/>
        <v>0</v>
      </c>
      <c r="BD1125" s="385">
        <f t="shared" si="1011"/>
        <v>0</v>
      </c>
      <c r="BE1125" s="385">
        <f t="shared" si="1012"/>
        <v>0</v>
      </c>
      <c r="BF1125" s="385">
        <f t="shared" si="1013"/>
        <v>0</v>
      </c>
      <c r="BG1125" s="385">
        <f t="shared" si="1014"/>
        <v>0</v>
      </c>
      <c r="BH1125" s="385">
        <f t="shared" si="1015"/>
        <v>0</v>
      </c>
      <c r="BI1125" s="385">
        <f t="shared" si="1016"/>
        <v>0</v>
      </c>
      <c r="BJ1125" s="385">
        <f t="shared" si="1017"/>
        <v>0</v>
      </c>
      <c r="BK1125" s="385">
        <f t="shared" si="1018"/>
        <v>0</v>
      </c>
      <c r="BL1125" s="385">
        <f t="shared" si="1019"/>
        <v>0</v>
      </c>
      <c r="BM1125" s="385">
        <f t="shared" si="1020"/>
        <v>0</v>
      </c>
      <c r="BN1125" s="385">
        <f t="shared" si="1021"/>
        <v>0</v>
      </c>
      <c r="CK1125" s="239">
        <f t="shared" si="1043"/>
        <v>0</v>
      </c>
      <c r="CL1125" s="239">
        <f t="shared" si="1044"/>
        <v>0</v>
      </c>
    </row>
    <row r="1126" spans="3:90" x14ac:dyDescent="0.35">
      <c r="C1126" s="235"/>
      <c r="D1126" s="246" t="str">
        <f t="shared" si="1022"/>
        <v/>
      </c>
      <c r="E1126" s="247" t="str">
        <f t="shared" si="1023"/>
        <v/>
      </c>
      <c r="F1126" s="248" t="str">
        <f t="shared" si="1024"/>
        <v/>
      </c>
      <c r="G1126" s="249" t="str">
        <f t="shared" si="1025"/>
        <v/>
      </c>
      <c r="H1126" s="250" t="str">
        <f t="shared" si="1026"/>
        <v/>
      </c>
      <c r="I1126" s="386" t="str">
        <f t="shared" si="987"/>
        <v/>
      </c>
      <c r="J1126" s="387" t="str">
        <f t="shared" si="988"/>
        <v/>
      </c>
      <c r="K1126" s="388" t="str">
        <f t="shared" si="989"/>
        <v/>
      </c>
      <c r="L1126" s="389" t="str">
        <f t="shared" si="990"/>
        <v/>
      </c>
      <c r="M1126" s="250" t="str">
        <f t="shared" si="991"/>
        <v/>
      </c>
      <c r="N1126" s="246" t="b">
        <f t="shared" si="1027"/>
        <v>0</v>
      </c>
      <c r="O1126" s="246" t="b">
        <f t="shared" si="1028"/>
        <v>0</v>
      </c>
      <c r="P1126" s="246" t="b">
        <f t="shared" si="1029"/>
        <v>0</v>
      </c>
      <c r="Q1126" s="246" t="b">
        <f t="shared" si="1030"/>
        <v>0</v>
      </c>
      <c r="R1126" s="246" t="str">
        <f t="shared" si="1031"/>
        <v>No</v>
      </c>
      <c r="S1126" s="247" t="b">
        <f t="shared" si="992"/>
        <v>0</v>
      </c>
      <c r="T1126" s="247" t="b">
        <f t="shared" si="993"/>
        <v>0</v>
      </c>
      <c r="U1126" s="247" t="b">
        <f t="shared" si="994"/>
        <v>0</v>
      </c>
      <c r="V1126" s="247" t="b">
        <f t="shared" si="995"/>
        <v>0</v>
      </c>
      <c r="W1126" s="247" t="str">
        <f t="shared" si="1032"/>
        <v>No</v>
      </c>
      <c r="X1126" s="248" t="b">
        <f t="shared" si="996"/>
        <v>0</v>
      </c>
      <c r="Y1126" s="248" t="b">
        <f t="shared" si="997"/>
        <v>0</v>
      </c>
      <c r="Z1126" s="248" t="b">
        <f t="shared" si="998"/>
        <v>0</v>
      </c>
      <c r="AA1126" s="248" t="b">
        <f t="shared" si="999"/>
        <v>0</v>
      </c>
      <c r="AB1126" s="248" t="str">
        <f t="shared" si="1033"/>
        <v>No</v>
      </c>
      <c r="AC1126" s="249" t="b">
        <f t="shared" si="1000"/>
        <v>0</v>
      </c>
      <c r="AD1126" s="249" t="b">
        <f t="shared" si="1001"/>
        <v>0</v>
      </c>
      <c r="AE1126" s="249" t="b">
        <f t="shared" si="1002"/>
        <v>0</v>
      </c>
      <c r="AF1126" s="249" t="b">
        <f t="shared" si="1003"/>
        <v>0</v>
      </c>
      <c r="AG1126" s="249" t="str">
        <f t="shared" si="1034"/>
        <v>No</v>
      </c>
      <c r="AH1126" s="250" t="b">
        <f t="shared" si="1004"/>
        <v>0</v>
      </c>
      <c r="AI1126" s="250" t="b">
        <f t="shared" si="1005"/>
        <v>0</v>
      </c>
      <c r="AJ1126" s="250" t="b">
        <f t="shared" si="1006"/>
        <v>0</v>
      </c>
      <c r="AK1126" s="250" t="b">
        <f t="shared" si="1007"/>
        <v>0</v>
      </c>
      <c r="AL1126" s="250" t="str">
        <f t="shared" si="1035"/>
        <v>No</v>
      </c>
      <c r="AN1126" s="246" t="str">
        <f t="shared" si="1036"/>
        <v/>
      </c>
      <c r="AO1126" s="247" t="str">
        <f t="shared" si="1037"/>
        <v/>
      </c>
      <c r="AP1126" s="248" t="str">
        <f t="shared" si="1038"/>
        <v/>
      </c>
      <c r="AQ1126" s="249" t="str">
        <f t="shared" si="1039"/>
        <v/>
      </c>
      <c r="AR1126" s="250" t="str">
        <f t="shared" si="1040"/>
        <v/>
      </c>
      <c r="AS1126" s="234"/>
      <c r="AY1126" s="385">
        <f t="shared" si="1041"/>
        <v>0</v>
      </c>
      <c r="AZ1126" s="385">
        <f t="shared" si="1008"/>
        <v>0</v>
      </c>
      <c r="BA1126" s="385">
        <f t="shared" si="1042"/>
        <v>0</v>
      </c>
      <c r="BB1126" s="385">
        <f t="shared" si="1009"/>
        <v>0</v>
      </c>
      <c r="BC1126" s="385">
        <f t="shared" si="1010"/>
        <v>0</v>
      </c>
      <c r="BD1126" s="385">
        <f t="shared" si="1011"/>
        <v>0</v>
      </c>
      <c r="BE1126" s="385">
        <f t="shared" si="1012"/>
        <v>0</v>
      </c>
      <c r="BF1126" s="385">
        <f t="shared" si="1013"/>
        <v>0</v>
      </c>
      <c r="BG1126" s="385">
        <f t="shared" si="1014"/>
        <v>0</v>
      </c>
      <c r="BH1126" s="385">
        <f t="shared" si="1015"/>
        <v>0</v>
      </c>
      <c r="BI1126" s="385">
        <f t="shared" si="1016"/>
        <v>0</v>
      </c>
      <c r="BJ1126" s="385">
        <f t="shared" si="1017"/>
        <v>0</v>
      </c>
      <c r="BK1126" s="385">
        <f t="shared" si="1018"/>
        <v>0</v>
      </c>
      <c r="BL1126" s="385">
        <f t="shared" si="1019"/>
        <v>0</v>
      </c>
      <c r="BM1126" s="385">
        <f t="shared" si="1020"/>
        <v>0</v>
      </c>
      <c r="BN1126" s="385">
        <f t="shared" si="1021"/>
        <v>0</v>
      </c>
      <c r="CK1126" s="239">
        <f t="shared" si="1043"/>
        <v>0</v>
      </c>
      <c r="CL1126" s="239">
        <f t="shared" si="1044"/>
        <v>0</v>
      </c>
    </row>
    <row r="1127" spans="3:90" x14ac:dyDescent="0.35">
      <c r="C1127" s="235"/>
      <c r="D1127" s="246" t="str">
        <f t="shared" si="1022"/>
        <v/>
      </c>
      <c r="E1127" s="247" t="str">
        <f t="shared" si="1023"/>
        <v/>
      </c>
      <c r="F1127" s="248" t="str">
        <f t="shared" si="1024"/>
        <v/>
      </c>
      <c r="G1127" s="249" t="str">
        <f t="shared" si="1025"/>
        <v/>
      </c>
      <c r="H1127" s="250" t="str">
        <f t="shared" si="1026"/>
        <v/>
      </c>
      <c r="I1127" s="386" t="str">
        <f t="shared" si="987"/>
        <v/>
      </c>
      <c r="J1127" s="387" t="str">
        <f t="shared" si="988"/>
        <v/>
      </c>
      <c r="K1127" s="388" t="str">
        <f t="shared" si="989"/>
        <v/>
      </c>
      <c r="L1127" s="389" t="str">
        <f t="shared" si="990"/>
        <v/>
      </c>
      <c r="M1127" s="250" t="str">
        <f t="shared" si="991"/>
        <v/>
      </c>
      <c r="N1127" s="246" t="b">
        <f t="shared" si="1027"/>
        <v>0</v>
      </c>
      <c r="O1127" s="246" t="b">
        <f t="shared" si="1028"/>
        <v>0</v>
      </c>
      <c r="P1127" s="246" t="b">
        <f t="shared" si="1029"/>
        <v>0</v>
      </c>
      <c r="Q1127" s="246" t="b">
        <f t="shared" si="1030"/>
        <v>0</v>
      </c>
      <c r="R1127" s="246" t="str">
        <f t="shared" si="1031"/>
        <v>No</v>
      </c>
      <c r="S1127" s="247" t="b">
        <f t="shared" si="992"/>
        <v>0</v>
      </c>
      <c r="T1127" s="247" t="b">
        <f t="shared" si="993"/>
        <v>0</v>
      </c>
      <c r="U1127" s="247" t="b">
        <f t="shared" si="994"/>
        <v>0</v>
      </c>
      <c r="V1127" s="247" t="b">
        <f t="shared" si="995"/>
        <v>0</v>
      </c>
      <c r="W1127" s="247" t="str">
        <f t="shared" si="1032"/>
        <v>No</v>
      </c>
      <c r="X1127" s="248" t="b">
        <f t="shared" si="996"/>
        <v>0</v>
      </c>
      <c r="Y1127" s="248" t="b">
        <f t="shared" si="997"/>
        <v>0</v>
      </c>
      <c r="Z1127" s="248" t="b">
        <f t="shared" si="998"/>
        <v>0</v>
      </c>
      <c r="AA1127" s="248" t="b">
        <f t="shared" si="999"/>
        <v>0</v>
      </c>
      <c r="AB1127" s="248" t="str">
        <f t="shared" si="1033"/>
        <v>No</v>
      </c>
      <c r="AC1127" s="249" t="b">
        <f t="shared" si="1000"/>
        <v>0</v>
      </c>
      <c r="AD1127" s="249" t="b">
        <f t="shared" si="1001"/>
        <v>0</v>
      </c>
      <c r="AE1127" s="249" t="b">
        <f t="shared" si="1002"/>
        <v>0</v>
      </c>
      <c r="AF1127" s="249" t="b">
        <f t="shared" si="1003"/>
        <v>0</v>
      </c>
      <c r="AG1127" s="249" t="str">
        <f t="shared" si="1034"/>
        <v>No</v>
      </c>
      <c r="AH1127" s="250" t="b">
        <f t="shared" si="1004"/>
        <v>0</v>
      </c>
      <c r="AI1127" s="250" t="b">
        <f t="shared" si="1005"/>
        <v>0</v>
      </c>
      <c r="AJ1127" s="250" t="b">
        <f t="shared" si="1006"/>
        <v>0</v>
      </c>
      <c r="AK1127" s="250" t="b">
        <f t="shared" si="1007"/>
        <v>0</v>
      </c>
      <c r="AL1127" s="250" t="str">
        <f t="shared" si="1035"/>
        <v>No</v>
      </c>
      <c r="AN1127" s="246" t="str">
        <f t="shared" si="1036"/>
        <v/>
      </c>
      <c r="AO1127" s="247" t="str">
        <f t="shared" si="1037"/>
        <v/>
      </c>
      <c r="AP1127" s="248" t="str">
        <f t="shared" si="1038"/>
        <v/>
      </c>
      <c r="AQ1127" s="249" t="str">
        <f t="shared" si="1039"/>
        <v/>
      </c>
      <c r="AR1127" s="250" t="str">
        <f t="shared" si="1040"/>
        <v/>
      </c>
      <c r="AS1127" s="234"/>
      <c r="AY1127" s="385">
        <f t="shared" si="1041"/>
        <v>0</v>
      </c>
      <c r="AZ1127" s="385">
        <f t="shared" si="1008"/>
        <v>0</v>
      </c>
      <c r="BA1127" s="385">
        <f t="shared" si="1042"/>
        <v>0</v>
      </c>
      <c r="BB1127" s="385">
        <f t="shared" si="1009"/>
        <v>0</v>
      </c>
      <c r="BC1127" s="385">
        <f t="shared" si="1010"/>
        <v>0</v>
      </c>
      <c r="BD1127" s="385">
        <f t="shared" si="1011"/>
        <v>0</v>
      </c>
      <c r="BE1127" s="385">
        <f t="shared" si="1012"/>
        <v>0</v>
      </c>
      <c r="BF1127" s="385">
        <f t="shared" si="1013"/>
        <v>0</v>
      </c>
      <c r="BG1127" s="385">
        <f t="shared" si="1014"/>
        <v>0</v>
      </c>
      <c r="BH1127" s="385">
        <f t="shared" si="1015"/>
        <v>0</v>
      </c>
      <c r="BI1127" s="385">
        <f t="shared" si="1016"/>
        <v>0</v>
      </c>
      <c r="BJ1127" s="385">
        <f t="shared" si="1017"/>
        <v>0</v>
      </c>
      <c r="BK1127" s="385">
        <f t="shared" si="1018"/>
        <v>0</v>
      </c>
      <c r="BL1127" s="385">
        <f t="shared" si="1019"/>
        <v>0</v>
      </c>
      <c r="BM1127" s="385">
        <f t="shared" si="1020"/>
        <v>0</v>
      </c>
      <c r="BN1127" s="385">
        <f t="shared" si="1021"/>
        <v>0</v>
      </c>
      <c r="CK1127" s="239">
        <f t="shared" si="1043"/>
        <v>0</v>
      </c>
      <c r="CL1127" s="239">
        <f t="shared" si="1044"/>
        <v>0</v>
      </c>
    </row>
    <row r="1128" spans="3:90" x14ac:dyDescent="0.35">
      <c r="C1128" s="235"/>
      <c r="D1128" s="246" t="str">
        <f t="shared" si="1022"/>
        <v/>
      </c>
      <c r="E1128" s="247" t="str">
        <f t="shared" si="1023"/>
        <v/>
      </c>
      <c r="F1128" s="248" t="str">
        <f t="shared" si="1024"/>
        <v/>
      </c>
      <c r="G1128" s="249" t="str">
        <f t="shared" si="1025"/>
        <v/>
      </c>
      <c r="H1128" s="250" t="str">
        <f t="shared" si="1026"/>
        <v/>
      </c>
      <c r="I1128" s="386" t="str">
        <f t="shared" si="987"/>
        <v/>
      </c>
      <c r="J1128" s="387" t="str">
        <f t="shared" si="988"/>
        <v/>
      </c>
      <c r="K1128" s="388" t="str">
        <f t="shared" si="989"/>
        <v/>
      </c>
      <c r="L1128" s="389" t="str">
        <f t="shared" si="990"/>
        <v/>
      </c>
      <c r="M1128" s="250" t="str">
        <f t="shared" si="991"/>
        <v/>
      </c>
      <c r="N1128" s="246" t="b">
        <f t="shared" si="1027"/>
        <v>0</v>
      </c>
      <c r="O1128" s="246" t="b">
        <f t="shared" si="1028"/>
        <v>0</v>
      </c>
      <c r="P1128" s="246" t="b">
        <f t="shared" si="1029"/>
        <v>0</v>
      </c>
      <c r="Q1128" s="246" t="b">
        <f t="shared" si="1030"/>
        <v>0</v>
      </c>
      <c r="R1128" s="246" t="str">
        <f t="shared" si="1031"/>
        <v>No</v>
      </c>
      <c r="S1128" s="247" t="b">
        <f t="shared" si="992"/>
        <v>0</v>
      </c>
      <c r="T1128" s="247" t="b">
        <f t="shared" si="993"/>
        <v>0</v>
      </c>
      <c r="U1128" s="247" t="b">
        <f t="shared" si="994"/>
        <v>0</v>
      </c>
      <c r="V1128" s="247" t="b">
        <f t="shared" si="995"/>
        <v>0</v>
      </c>
      <c r="W1128" s="247" t="str">
        <f t="shared" si="1032"/>
        <v>No</v>
      </c>
      <c r="X1128" s="248" t="b">
        <f t="shared" si="996"/>
        <v>0</v>
      </c>
      <c r="Y1128" s="248" t="b">
        <f t="shared" si="997"/>
        <v>0</v>
      </c>
      <c r="Z1128" s="248" t="b">
        <f t="shared" si="998"/>
        <v>0</v>
      </c>
      <c r="AA1128" s="248" t="b">
        <f t="shared" si="999"/>
        <v>0</v>
      </c>
      <c r="AB1128" s="248" t="str">
        <f t="shared" si="1033"/>
        <v>No</v>
      </c>
      <c r="AC1128" s="249" t="b">
        <f t="shared" si="1000"/>
        <v>0</v>
      </c>
      <c r="AD1128" s="249" t="b">
        <f t="shared" si="1001"/>
        <v>0</v>
      </c>
      <c r="AE1128" s="249" t="b">
        <f t="shared" si="1002"/>
        <v>0</v>
      </c>
      <c r="AF1128" s="249" t="b">
        <f t="shared" si="1003"/>
        <v>0</v>
      </c>
      <c r="AG1128" s="249" t="str">
        <f t="shared" si="1034"/>
        <v>No</v>
      </c>
      <c r="AH1128" s="250" t="b">
        <f t="shared" si="1004"/>
        <v>0</v>
      </c>
      <c r="AI1128" s="250" t="b">
        <f t="shared" si="1005"/>
        <v>0</v>
      </c>
      <c r="AJ1128" s="250" t="b">
        <f t="shared" si="1006"/>
        <v>0</v>
      </c>
      <c r="AK1128" s="250" t="b">
        <f t="shared" si="1007"/>
        <v>0</v>
      </c>
      <c r="AL1128" s="250" t="str">
        <f t="shared" si="1035"/>
        <v>No</v>
      </c>
      <c r="AN1128" s="246" t="str">
        <f t="shared" si="1036"/>
        <v/>
      </c>
      <c r="AO1128" s="247" t="str">
        <f t="shared" si="1037"/>
        <v/>
      </c>
      <c r="AP1128" s="248" t="str">
        <f t="shared" si="1038"/>
        <v/>
      </c>
      <c r="AQ1128" s="249" t="str">
        <f t="shared" si="1039"/>
        <v/>
      </c>
      <c r="AR1128" s="250" t="str">
        <f t="shared" si="1040"/>
        <v/>
      </c>
      <c r="AS1128" s="234"/>
      <c r="AY1128" s="385">
        <f t="shared" si="1041"/>
        <v>0</v>
      </c>
      <c r="AZ1128" s="385">
        <f t="shared" si="1008"/>
        <v>0</v>
      </c>
      <c r="BA1128" s="385">
        <f t="shared" si="1042"/>
        <v>0</v>
      </c>
      <c r="BB1128" s="385">
        <f t="shared" si="1009"/>
        <v>0</v>
      </c>
      <c r="BC1128" s="385">
        <f t="shared" si="1010"/>
        <v>0</v>
      </c>
      <c r="BD1128" s="385">
        <f t="shared" si="1011"/>
        <v>0</v>
      </c>
      <c r="BE1128" s="385">
        <f t="shared" si="1012"/>
        <v>0</v>
      </c>
      <c r="BF1128" s="385">
        <f t="shared" si="1013"/>
        <v>0</v>
      </c>
      <c r="BG1128" s="385">
        <f t="shared" si="1014"/>
        <v>0</v>
      </c>
      <c r="BH1128" s="385">
        <f t="shared" si="1015"/>
        <v>0</v>
      </c>
      <c r="BI1128" s="385">
        <f t="shared" si="1016"/>
        <v>0</v>
      </c>
      <c r="BJ1128" s="385">
        <f t="shared" si="1017"/>
        <v>0</v>
      </c>
      <c r="BK1128" s="385">
        <f t="shared" si="1018"/>
        <v>0</v>
      </c>
      <c r="BL1128" s="385">
        <f t="shared" si="1019"/>
        <v>0</v>
      </c>
      <c r="BM1128" s="385">
        <f t="shared" si="1020"/>
        <v>0</v>
      </c>
      <c r="BN1128" s="385">
        <f t="shared" si="1021"/>
        <v>0</v>
      </c>
      <c r="CK1128" s="239">
        <f t="shared" si="1043"/>
        <v>0</v>
      </c>
      <c r="CL1128" s="239">
        <f t="shared" si="1044"/>
        <v>0</v>
      </c>
    </row>
    <row r="1129" spans="3:90" x14ac:dyDescent="0.35">
      <c r="C1129" s="235"/>
      <c r="D1129" s="246" t="str">
        <f t="shared" si="1022"/>
        <v/>
      </c>
      <c r="E1129" s="247" t="str">
        <f t="shared" si="1023"/>
        <v/>
      </c>
      <c r="F1129" s="248" t="str">
        <f t="shared" si="1024"/>
        <v/>
      </c>
      <c r="G1129" s="249" t="str">
        <f t="shared" si="1025"/>
        <v/>
      </c>
      <c r="H1129" s="250" t="str">
        <f t="shared" si="1026"/>
        <v/>
      </c>
      <c r="I1129" s="386" t="str">
        <f t="shared" si="987"/>
        <v/>
      </c>
      <c r="J1129" s="387" t="str">
        <f t="shared" si="988"/>
        <v/>
      </c>
      <c r="K1129" s="388" t="str">
        <f t="shared" si="989"/>
        <v/>
      </c>
      <c r="L1129" s="389" t="str">
        <f t="shared" si="990"/>
        <v/>
      </c>
      <c r="M1129" s="250" t="str">
        <f t="shared" si="991"/>
        <v/>
      </c>
      <c r="N1129" s="246" t="b">
        <f t="shared" si="1027"/>
        <v>0</v>
      </c>
      <c r="O1129" s="246" t="b">
        <f t="shared" si="1028"/>
        <v>0</v>
      </c>
      <c r="P1129" s="246" t="b">
        <f t="shared" si="1029"/>
        <v>0</v>
      </c>
      <c r="Q1129" s="246" t="b">
        <f t="shared" si="1030"/>
        <v>0</v>
      </c>
      <c r="R1129" s="246" t="str">
        <f t="shared" si="1031"/>
        <v>No</v>
      </c>
      <c r="S1129" s="247" t="b">
        <f t="shared" si="992"/>
        <v>0</v>
      </c>
      <c r="T1129" s="247" t="b">
        <f t="shared" si="993"/>
        <v>0</v>
      </c>
      <c r="U1129" s="247" t="b">
        <f t="shared" si="994"/>
        <v>0</v>
      </c>
      <c r="V1129" s="247" t="b">
        <f t="shared" si="995"/>
        <v>0</v>
      </c>
      <c r="W1129" s="247" t="str">
        <f t="shared" si="1032"/>
        <v>No</v>
      </c>
      <c r="X1129" s="248" t="b">
        <f t="shared" si="996"/>
        <v>0</v>
      </c>
      <c r="Y1129" s="248" t="b">
        <f t="shared" si="997"/>
        <v>0</v>
      </c>
      <c r="Z1129" s="248" t="b">
        <f t="shared" si="998"/>
        <v>0</v>
      </c>
      <c r="AA1129" s="248" t="b">
        <f t="shared" si="999"/>
        <v>0</v>
      </c>
      <c r="AB1129" s="248" t="str">
        <f t="shared" si="1033"/>
        <v>No</v>
      </c>
      <c r="AC1129" s="249" t="b">
        <f t="shared" si="1000"/>
        <v>0</v>
      </c>
      <c r="AD1129" s="249" t="b">
        <f t="shared" si="1001"/>
        <v>0</v>
      </c>
      <c r="AE1129" s="249" t="b">
        <f t="shared" si="1002"/>
        <v>0</v>
      </c>
      <c r="AF1129" s="249" t="b">
        <f t="shared" si="1003"/>
        <v>0</v>
      </c>
      <c r="AG1129" s="249" t="str">
        <f t="shared" si="1034"/>
        <v>No</v>
      </c>
      <c r="AH1129" s="250" t="b">
        <f t="shared" si="1004"/>
        <v>0</v>
      </c>
      <c r="AI1129" s="250" t="b">
        <f t="shared" si="1005"/>
        <v>0</v>
      </c>
      <c r="AJ1129" s="250" t="b">
        <f t="shared" si="1006"/>
        <v>0</v>
      </c>
      <c r="AK1129" s="250" t="b">
        <f t="shared" si="1007"/>
        <v>0</v>
      </c>
      <c r="AL1129" s="250" t="str">
        <f t="shared" si="1035"/>
        <v>No</v>
      </c>
      <c r="AN1129" s="246" t="str">
        <f t="shared" si="1036"/>
        <v/>
      </c>
      <c r="AO1129" s="247" t="str">
        <f t="shared" si="1037"/>
        <v/>
      </c>
      <c r="AP1129" s="248" t="str">
        <f t="shared" si="1038"/>
        <v/>
      </c>
      <c r="AQ1129" s="249" t="str">
        <f t="shared" si="1039"/>
        <v/>
      </c>
      <c r="AR1129" s="250" t="str">
        <f t="shared" si="1040"/>
        <v/>
      </c>
      <c r="AS1129" s="234"/>
      <c r="AY1129" s="385">
        <f t="shared" si="1041"/>
        <v>0</v>
      </c>
      <c r="AZ1129" s="385">
        <f t="shared" si="1008"/>
        <v>0</v>
      </c>
      <c r="BA1129" s="385">
        <f t="shared" si="1042"/>
        <v>0</v>
      </c>
      <c r="BB1129" s="385">
        <f t="shared" si="1009"/>
        <v>0</v>
      </c>
      <c r="BC1129" s="385">
        <f t="shared" si="1010"/>
        <v>0</v>
      </c>
      <c r="BD1129" s="385">
        <f t="shared" si="1011"/>
        <v>0</v>
      </c>
      <c r="BE1129" s="385">
        <f t="shared" si="1012"/>
        <v>0</v>
      </c>
      <c r="BF1129" s="385">
        <f t="shared" si="1013"/>
        <v>0</v>
      </c>
      <c r="BG1129" s="385">
        <f t="shared" si="1014"/>
        <v>0</v>
      </c>
      <c r="BH1129" s="385">
        <f t="shared" si="1015"/>
        <v>0</v>
      </c>
      <c r="BI1129" s="385">
        <f t="shared" si="1016"/>
        <v>0</v>
      </c>
      <c r="BJ1129" s="385">
        <f t="shared" si="1017"/>
        <v>0</v>
      </c>
      <c r="BK1129" s="385">
        <f t="shared" si="1018"/>
        <v>0</v>
      </c>
      <c r="BL1129" s="385">
        <f t="shared" si="1019"/>
        <v>0</v>
      </c>
      <c r="BM1129" s="385">
        <f t="shared" si="1020"/>
        <v>0</v>
      </c>
      <c r="BN1129" s="385">
        <f t="shared" si="1021"/>
        <v>0</v>
      </c>
      <c r="CK1129" s="239">
        <f t="shared" si="1043"/>
        <v>0</v>
      </c>
      <c r="CL1129" s="239">
        <f t="shared" si="1044"/>
        <v>0</v>
      </c>
    </row>
    <row r="1130" spans="3:90" x14ac:dyDescent="0.35">
      <c r="C1130" s="235"/>
      <c r="D1130" s="246" t="str">
        <f t="shared" si="1022"/>
        <v/>
      </c>
      <c r="E1130" s="247" t="str">
        <f t="shared" si="1023"/>
        <v/>
      </c>
      <c r="F1130" s="248" t="str">
        <f t="shared" si="1024"/>
        <v/>
      </c>
      <c r="G1130" s="249" t="str">
        <f t="shared" si="1025"/>
        <v/>
      </c>
      <c r="H1130" s="250" t="str">
        <f t="shared" si="1026"/>
        <v/>
      </c>
      <c r="I1130" s="386" t="str">
        <f t="shared" si="987"/>
        <v/>
      </c>
      <c r="J1130" s="387" t="str">
        <f t="shared" si="988"/>
        <v/>
      </c>
      <c r="K1130" s="388" t="str">
        <f t="shared" si="989"/>
        <v/>
      </c>
      <c r="L1130" s="389" t="str">
        <f t="shared" si="990"/>
        <v/>
      </c>
      <c r="M1130" s="250" t="str">
        <f t="shared" si="991"/>
        <v/>
      </c>
      <c r="N1130" s="246" t="b">
        <f t="shared" si="1027"/>
        <v>0</v>
      </c>
      <c r="O1130" s="246" t="b">
        <f t="shared" si="1028"/>
        <v>0</v>
      </c>
      <c r="P1130" s="246" t="b">
        <f t="shared" si="1029"/>
        <v>0</v>
      </c>
      <c r="Q1130" s="246" t="b">
        <f t="shared" si="1030"/>
        <v>0</v>
      </c>
      <c r="R1130" s="246" t="str">
        <f t="shared" si="1031"/>
        <v>No</v>
      </c>
      <c r="S1130" s="247" t="b">
        <f t="shared" si="992"/>
        <v>0</v>
      </c>
      <c r="T1130" s="247" t="b">
        <f t="shared" si="993"/>
        <v>0</v>
      </c>
      <c r="U1130" s="247" t="b">
        <f t="shared" si="994"/>
        <v>0</v>
      </c>
      <c r="V1130" s="247" t="b">
        <f t="shared" si="995"/>
        <v>0</v>
      </c>
      <c r="W1130" s="247" t="str">
        <f t="shared" si="1032"/>
        <v>No</v>
      </c>
      <c r="X1130" s="248" t="b">
        <f t="shared" si="996"/>
        <v>0</v>
      </c>
      <c r="Y1130" s="248" t="b">
        <f t="shared" si="997"/>
        <v>0</v>
      </c>
      <c r="Z1130" s="248" t="b">
        <f t="shared" si="998"/>
        <v>0</v>
      </c>
      <c r="AA1130" s="248" t="b">
        <f t="shared" si="999"/>
        <v>0</v>
      </c>
      <c r="AB1130" s="248" t="str">
        <f t="shared" si="1033"/>
        <v>No</v>
      </c>
      <c r="AC1130" s="249" t="b">
        <f t="shared" si="1000"/>
        <v>0</v>
      </c>
      <c r="AD1130" s="249" t="b">
        <f t="shared" si="1001"/>
        <v>0</v>
      </c>
      <c r="AE1130" s="249" t="b">
        <f t="shared" si="1002"/>
        <v>0</v>
      </c>
      <c r="AF1130" s="249" t="b">
        <f t="shared" si="1003"/>
        <v>0</v>
      </c>
      <c r="AG1130" s="249" t="str">
        <f t="shared" si="1034"/>
        <v>No</v>
      </c>
      <c r="AH1130" s="250" t="b">
        <f t="shared" si="1004"/>
        <v>0</v>
      </c>
      <c r="AI1130" s="250" t="b">
        <f t="shared" si="1005"/>
        <v>0</v>
      </c>
      <c r="AJ1130" s="250" t="b">
        <f t="shared" si="1006"/>
        <v>0</v>
      </c>
      <c r="AK1130" s="250" t="b">
        <f t="shared" si="1007"/>
        <v>0</v>
      </c>
      <c r="AL1130" s="250" t="str">
        <f t="shared" si="1035"/>
        <v>No</v>
      </c>
      <c r="AN1130" s="246" t="str">
        <f t="shared" si="1036"/>
        <v/>
      </c>
      <c r="AO1130" s="247" t="str">
        <f t="shared" si="1037"/>
        <v/>
      </c>
      <c r="AP1130" s="248" t="str">
        <f t="shared" si="1038"/>
        <v/>
      </c>
      <c r="AQ1130" s="249" t="str">
        <f t="shared" si="1039"/>
        <v/>
      </c>
      <c r="AR1130" s="250" t="str">
        <f t="shared" si="1040"/>
        <v/>
      </c>
      <c r="AS1130" s="234"/>
      <c r="AY1130" s="385">
        <f t="shared" si="1041"/>
        <v>0</v>
      </c>
      <c r="AZ1130" s="385">
        <f t="shared" si="1008"/>
        <v>0</v>
      </c>
      <c r="BA1130" s="385">
        <f t="shared" si="1042"/>
        <v>0</v>
      </c>
      <c r="BB1130" s="385">
        <f t="shared" si="1009"/>
        <v>0</v>
      </c>
      <c r="BC1130" s="385">
        <f t="shared" si="1010"/>
        <v>0</v>
      </c>
      <c r="BD1130" s="385">
        <f t="shared" si="1011"/>
        <v>0</v>
      </c>
      <c r="BE1130" s="385">
        <f t="shared" si="1012"/>
        <v>0</v>
      </c>
      <c r="BF1130" s="385">
        <f t="shared" si="1013"/>
        <v>0</v>
      </c>
      <c r="BG1130" s="385">
        <f t="shared" si="1014"/>
        <v>0</v>
      </c>
      <c r="BH1130" s="385">
        <f t="shared" si="1015"/>
        <v>0</v>
      </c>
      <c r="BI1130" s="385">
        <f t="shared" si="1016"/>
        <v>0</v>
      </c>
      <c r="BJ1130" s="385">
        <f t="shared" si="1017"/>
        <v>0</v>
      </c>
      <c r="BK1130" s="385">
        <f t="shared" si="1018"/>
        <v>0</v>
      </c>
      <c r="BL1130" s="385">
        <f t="shared" si="1019"/>
        <v>0</v>
      </c>
      <c r="BM1130" s="385">
        <f t="shared" si="1020"/>
        <v>0</v>
      </c>
      <c r="BN1130" s="385">
        <f t="shared" si="1021"/>
        <v>0</v>
      </c>
      <c r="CK1130" s="239">
        <f t="shared" si="1043"/>
        <v>0</v>
      </c>
      <c r="CL1130" s="239">
        <f t="shared" si="1044"/>
        <v>0</v>
      </c>
    </row>
    <row r="1131" spans="3:90" x14ac:dyDescent="0.35">
      <c r="C1131" s="235"/>
      <c r="D1131" s="246" t="str">
        <f t="shared" si="1022"/>
        <v/>
      </c>
      <c r="E1131" s="247" t="str">
        <f t="shared" si="1023"/>
        <v/>
      </c>
      <c r="F1131" s="248" t="str">
        <f t="shared" si="1024"/>
        <v/>
      </c>
      <c r="G1131" s="249" t="str">
        <f t="shared" si="1025"/>
        <v/>
      </c>
      <c r="H1131" s="250" t="str">
        <f t="shared" si="1026"/>
        <v/>
      </c>
      <c r="I1131" s="386" t="str">
        <f t="shared" si="987"/>
        <v/>
      </c>
      <c r="J1131" s="387" t="str">
        <f t="shared" si="988"/>
        <v/>
      </c>
      <c r="K1131" s="388" t="str">
        <f t="shared" si="989"/>
        <v/>
      </c>
      <c r="L1131" s="389" t="str">
        <f t="shared" si="990"/>
        <v/>
      </c>
      <c r="M1131" s="250" t="str">
        <f t="shared" si="991"/>
        <v/>
      </c>
      <c r="N1131" s="246" t="b">
        <f t="shared" si="1027"/>
        <v>0</v>
      </c>
      <c r="O1131" s="246" t="b">
        <f t="shared" si="1028"/>
        <v>0</v>
      </c>
      <c r="P1131" s="246" t="b">
        <f t="shared" si="1029"/>
        <v>0</v>
      </c>
      <c r="Q1131" s="246" t="b">
        <f t="shared" si="1030"/>
        <v>0</v>
      </c>
      <c r="R1131" s="246" t="str">
        <f t="shared" si="1031"/>
        <v>No</v>
      </c>
      <c r="S1131" s="247" t="b">
        <f t="shared" si="992"/>
        <v>0</v>
      </c>
      <c r="T1131" s="247" t="b">
        <f t="shared" si="993"/>
        <v>0</v>
      </c>
      <c r="U1131" s="247" t="b">
        <f t="shared" si="994"/>
        <v>0</v>
      </c>
      <c r="V1131" s="247" t="b">
        <f t="shared" si="995"/>
        <v>0</v>
      </c>
      <c r="W1131" s="247" t="str">
        <f t="shared" si="1032"/>
        <v>No</v>
      </c>
      <c r="X1131" s="248" t="b">
        <f t="shared" si="996"/>
        <v>0</v>
      </c>
      <c r="Y1131" s="248" t="b">
        <f t="shared" si="997"/>
        <v>0</v>
      </c>
      <c r="Z1131" s="248" t="b">
        <f t="shared" si="998"/>
        <v>0</v>
      </c>
      <c r="AA1131" s="248" t="b">
        <f t="shared" si="999"/>
        <v>0</v>
      </c>
      <c r="AB1131" s="248" t="str">
        <f t="shared" si="1033"/>
        <v>No</v>
      </c>
      <c r="AC1131" s="249" t="b">
        <f t="shared" si="1000"/>
        <v>0</v>
      </c>
      <c r="AD1131" s="249" t="b">
        <f t="shared" si="1001"/>
        <v>0</v>
      </c>
      <c r="AE1131" s="249" t="b">
        <f t="shared" si="1002"/>
        <v>0</v>
      </c>
      <c r="AF1131" s="249" t="b">
        <f t="shared" si="1003"/>
        <v>0</v>
      </c>
      <c r="AG1131" s="249" t="str">
        <f t="shared" si="1034"/>
        <v>No</v>
      </c>
      <c r="AH1131" s="250" t="b">
        <f t="shared" si="1004"/>
        <v>0</v>
      </c>
      <c r="AI1131" s="250" t="b">
        <f t="shared" si="1005"/>
        <v>0</v>
      </c>
      <c r="AJ1131" s="250" t="b">
        <f t="shared" si="1006"/>
        <v>0</v>
      </c>
      <c r="AK1131" s="250" t="b">
        <f t="shared" si="1007"/>
        <v>0</v>
      </c>
      <c r="AL1131" s="250" t="str">
        <f t="shared" si="1035"/>
        <v>No</v>
      </c>
      <c r="AN1131" s="246" t="str">
        <f t="shared" si="1036"/>
        <v/>
      </c>
      <c r="AO1131" s="247" t="str">
        <f t="shared" si="1037"/>
        <v/>
      </c>
      <c r="AP1131" s="248" t="str">
        <f t="shared" si="1038"/>
        <v/>
      </c>
      <c r="AQ1131" s="249" t="str">
        <f t="shared" si="1039"/>
        <v/>
      </c>
      <c r="AR1131" s="250" t="str">
        <f t="shared" si="1040"/>
        <v/>
      </c>
      <c r="AS1131" s="234"/>
      <c r="AY1131" s="385">
        <f t="shared" si="1041"/>
        <v>0</v>
      </c>
      <c r="AZ1131" s="385">
        <f t="shared" si="1008"/>
        <v>0</v>
      </c>
      <c r="BA1131" s="385">
        <f t="shared" si="1042"/>
        <v>0</v>
      </c>
      <c r="BB1131" s="385">
        <f t="shared" si="1009"/>
        <v>0</v>
      </c>
      <c r="BC1131" s="385">
        <f t="shared" si="1010"/>
        <v>0</v>
      </c>
      <c r="BD1131" s="385">
        <f t="shared" si="1011"/>
        <v>0</v>
      </c>
      <c r="BE1131" s="385">
        <f t="shared" si="1012"/>
        <v>0</v>
      </c>
      <c r="BF1131" s="385">
        <f t="shared" si="1013"/>
        <v>0</v>
      </c>
      <c r="BG1131" s="385">
        <f t="shared" si="1014"/>
        <v>0</v>
      </c>
      <c r="BH1131" s="385">
        <f t="shared" si="1015"/>
        <v>0</v>
      </c>
      <c r="BI1131" s="385">
        <f t="shared" si="1016"/>
        <v>0</v>
      </c>
      <c r="BJ1131" s="385">
        <f t="shared" si="1017"/>
        <v>0</v>
      </c>
      <c r="BK1131" s="385">
        <f t="shared" si="1018"/>
        <v>0</v>
      </c>
      <c r="BL1131" s="385">
        <f t="shared" si="1019"/>
        <v>0</v>
      </c>
      <c r="BM1131" s="385">
        <f t="shared" si="1020"/>
        <v>0</v>
      </c>
      <c r="BN1131" s="385">
        <f t="shared" si="1021"/>
        <v>0</v>
      </c>
      <c r="CK1131" s="239">
        <f t="shared" si="1043"/>
        <v>0</v>
      </c>
      <c r="CL1131" s="239">
        <f t="shared" si="1044"/>
        <v>0</v>
      </c>
    </row>
    <row r="1132" spans="3:90" x14ac:dyDescent="0.35">
      <c r="C1132" s="235"/>
      <c r="D1132" s="246" t="str">
        <f t="shared" si="1022"/>
        <v/>
      </c>
      <c r="E1132" s="247" t="str">
        <f t="shared" si="1023"/>
        <v/>
      </c>
      <c r="F1132" s="248" t="str">
        <f t="shared" si="1024"/>
        <v/>
      </c>
      <c r="G1132" s="249" t="str">
        <f t="shared" si="1025"/>
        <v/>
      </c>
      <c r="H1132" s="250" t="str">
        <f t="shared" si="1026"/>
        <v/>
      </c>
      <c r="I1132" s="386" t="str">
        <f t="shared" si="987"/>
        <v/>
      </c>
      <c r="J1132" s="387" t="str">
        <f t="shared" si="988"/>
        <v/>
      </c>
      <c r="K1132" s="388" t="str">
        <f t="shared" si="989"/>
        <v/>
      </c>
      <c r="L1132" s="389" t="str">
        <f t="shared" si="990"/>
        <v/>
      </c>
      <c r="M1132" s="250" t="str">
        <f t="shared" si="991"/>
        <v/>
      </c>
      <c r="N1132" s="246" t="b">
        <f t="shared" si="1027"/>
        <v>0</v>
      </c>
      <c r="O1132" s="246" t="b">
        <f t="shared" si="1028"/>
        <v>0</v>
      </c>
      <c r="P1132" s="246" t="b">
        <f t="shared" si="1029"/>
        <v>0</v>
      </c>
      <c r="Q1132" s="246" t="b">
        <f t="shared" si="1030"/>
        <v>0</v>
      </c>
      <c r="R1132" s="246" t="str">
        <f t="shared" si="1031"/>
        <v>No</v>
      </c>
      <c r="S1132" s="247" t="b">
        <f t="shared" si="992"/>
        <v>0</v>
      </c>
      <c r="T1132" s="247" t="b">
        <f t="shared" si="993"/>
        <v>0</v>
      </c>
      <c r="U1132" s="247" t="b">
        <f t="shared" si="994"/>
        <v>0</v>
      </c>
      <c r="V1132" s="247" t="b">
        <f t="shared" si="995"/>
        <v>0</v>
      </c>
      <c r="W1132" s="247" t="str">
        <f t="shared" si="1032"/>
        <v>No</v>
      </c>
      <c r="X1132" s="248" t="b">
        <f t="shared" si="996"/>
        <v>0</v>
      </c>
      <c r="Y1132" s="248" t="b">
        <f t="shared" si="997"/>
        <v>0</v>
      </c>
      <c r="Z1132" s="248" t="b">
        <f t="shared" si="998"/>
        <v>0</v>
      </c>
      <c r="AA1132" s="248" t="b">
        <f t="shared" si="999"/>
        <v>0</v>
      </c>
      <c r="AB1132" s="248" t="str">
        <f t="shared" si="1033"/>
        <v>No</v>
      </c>
      <c r="AC1132" s="249" t="b">
        <f t="shared" si="1000"/>
        <v>0</v>
      </c>
      <c r="AD1132" s="249" t="b">
        <f t="shared" si="1001"/>
        <v>0</v>
      </c>
      <c r="AE1132" s="249" t="b">
        <f t="shared" si="1002"/>
        <v>0</v>
      </c>
      <c r="AF1132" s="249" t="b">
        <f t="shared" si="1003"/>
        <v>0</v>
      </c>
      <c r="AG1132" s="249" t="str">
        <f t="shared" si="1034"/>
        <v>No</v>
      </c>
      <c r="AH1132" s="250" t="b">
        <f t="shared" si="1004"/>
        <v>0</v>
      </c>
      <c r="AI1132" s="250" t="b">
        <f t="shared" si="1005"/>
        <v>0</v>
      </c>
      <c r="AJ1132" s="250" t="b">
        <f t="shared" si="1006"/>
        <v>0</v>
      </c>
      <c r="AK1132" s="250" t="b">
        <f t="shared" si="1007"/>
        <v>0</v>
      </c>
      <c r="AL1132" s="250" t="str">
        <f t="shared" si="1035"/>
        <v>No</v>
      </c>
      <c r="AN1132" s="246" t="str">
        <f t="shared" si="1036"/>
        <v/>
      </c>
      <c r="AO1132" s="247" t="str">
        <f t="shared" si="1037"/>
        <v/>
      </c>
      <c r="AP1132" s="248" t="str">
        <f t="shared" si="1038"/>
        <v/>
      </c>
      <c r="AQ1132" s="249" t="str">
        <f t="shared" si="1039"/>
        <v/>
      </c>
      <c r="AR1132" s="250" t="str">
        <f t="shared" si="1040"/>
        <v/>
      </c>
      <c r="AS1132" s="234"/>
      <c r="AY1132" s="385">
        <f t="shared" si="1041"/>
        <v>0</v>
      </c>
      <c r="AZ1132" s="385">
        <f t="shared" si="1008"/>
        <v>0</v>
      </c>
      <c r="BA1132" s="385">
        <f t="shared" si="1042"/>
        <v>0</v>
      </c>
      <c r="BB1132" s="385">
        <f t="shared" si="1009"/>
        <v>0</v>
      </c>
      <c r="BC1132" s="385">
        <f t="shared" si="1010"/>
        <v>0</v>
      </c>
      <c r="BD1132" s="385">
        <f t="shared" si="1011"/>
        <v>0</v>
      </c>
      <c r="BE1132" s="385">
        <f t="shared" si="1012"/>
        <v>0</v>
      </c>
      <c r="BF1132" s="385">
        <f t="shared" si="1013"/>
        <v>0</v>
      </c>
      <c r="BG1132" s="385">
        <f t="shared" si="1014"/>
        <v>0</v>
      </c>
      <c r="BH1132" s="385">
        <f t="shared" si="1015"/>
        <v>0</v>
      </c>
      <c r="BI1132" s="385">
        <f t="shared" si="1016"/>
        <v>0</v>
      </c>
      <c r="BJ1132" s="385">
        <f t="shared" si="1017"/>
        <v>0</v>
      </c>
      <c r="BK1132" s="385">
        <f t="shared" si="1018"/>
        <v>0</v>
      </c>
      <c r="BL1132" s="385">
        <f t="shared" si="1019"/>
        <v>0</v>
      </c>
      <c r="BM1132" s="385">
        <f t="shared" si="1020"/>
        <v>0</v>
      </c>
      <c r="BN1132" s="385">
        <f t="shared" si="1021"/>
        <v>0</v>
      </c>
      <c r="CK1132" s="239">
        <f t="shared" si="1043"/>
        <v>0</v>
      </c>
      <c r="CL1132" s="239">
        <f t="shared" si="1044"/>
        <v>0</v>
      </c>
    </row>
    <row r="1133" spans="3:90" x14ac:dyDescent="0.35">
      <c r="C1133" s="235"/>
      <c r="D1133" s="246" t="str">
        <f t="shared" si="1022"/>
        <v/>
      </c>
      <c r="E1133" s="247" t="str">
        <f t="shared" si="1023"/>
        <v/>
      </c>
      <c r="F1133" s="248" t="str">
        <f t="shared" si="1024"/>
        <v/>
      </c>
      <c r="G1133" s="249" t="str">
        <f t="shared" si="1025"/>
        <v/>
      </c>
      <c r="H1133" s="250" t="str">
        <f t="shared" si="1026"/>
        <v/>
      </c>
      <c r="I1133" s="386" t="str">
        <f t="shared" si="987"/>
        <v/>
      </c>
      <c r="J1133" s="387" t="str">
        <f t="shared" si="988"/>
        <v/>
      </c>
      <c r="K1133" s="388" t="str">
        <f t="shared" si="989"/>
        <v/>
      </c>
      <c r="L1133" s="389" t="str">
        <f t="shared" si="990"/>
        <v/>
      </c>
      <c r="M1133" s="250" t="str">
        <f t="shared" si="991"/>
        <v/>
      </c>
      <c r="N1133" s="246" t="b">
        <f t="shared" si="1027"/>
        <v>0</v>
      </c>
      <c r="O1133" s="246" t="b">
        <f t="shared" si="1028"/>
        <v>0</v>
      </c>
      <c r="P1133" s="246" t="b">
        <f t="shared" si="1029"/>
        <v>0</v>
      </c>
      <c r="Q1133" s="246" t="b">
        <f t="shared" si="1030"/>
        <v>0</v>
      </c>
      <c r="R1133" s="246" t="str">
        <f t="shared" si="1031"/>
        <v>No</v>
      </c>
      <c r="S1133" s="247" t="b">
        <f t="shared" si="992"/>
        <v>0</v>
      </c>
      <c r="T1133" s="247" t="b">
        <f t="shared" si="993"/>
        <v>0</v>
      </c>
      <c r="U1133" s="247" t="b">
        <f t="shared" si="994"/>
        <v>0</v>
      </c>
      <c r="V1133" s="247" t="b">
        <f t="shared" si="995"/>
        <v>0</v>
      </c>
      <c r="W1133" s="247" t="str">
        <f t="shared" si="1032"/>
        <v>No</v>
      </c>
      <c r="X1133" s="248" t="b">
        <f t="shared" si="996"/>
        <v>0</v>
      </c>
      <c r="Y1133" s="248" t="b">
        <f t="shared" si="997"/>
        <v>0</v>
      </c>
      <c r="Z1133" s="248" t="b">
        <f t="shared" si="998"/>
        <v>0</v>
      </c>
      <c r="AA1133" s="248" t="b">
        <f t="shared" si="999"/>
        <v>0</v>
      </c>
      <c r="AB1133" s="248" t="str">
        <f t="shared" si="1033"/>
        <v>No</v>
      </c>
      <c r="AC1133" s="249" t="b">
        <f t="shared" si="1000"/>
        <v>0</v>
      </c>
      <c r="AD1133" s="249" t="b">
        <f t="shared" si="1001"/>
        <v>0</v>
      </c>
      <c r="AE1133" s="249" t="b">
        <f t="shared" si="1002"/>
        <v>0</v>
      </c>
      <c r="AF1133" s="249" t="b">
        <f t="shared" si="1003"/>
        <v>0</v>
      </c>
      <c r="AG1133" s="249" t="str">
        <f t="shared" si="1034"/>
        <v>No</v>
      </c>
      <c r="AH1133" s="250" t="b">
        <f t="shared" si="1004"/>
        <v>0</v>
      </c>
      <c r="AI1133" s="250" t="b">
        <f t="shared" si="1005"/>
        <v>0</v>
      </c>
      <c r="AJ1133" s="250" t="b">
        <f t="shared" si="1006"/>
        <v>0</v>
      </c>
      <c r="AK1133" s="250" t="b">
        <f t="shared" si="1007"/>
        <v>0</v>
      </c>
      <c r="AL1133" s="250" t="str">
        <f t="shared" si="1035"/>
        <v>No</v>
      </c>
      <c r="AN1133" s="246" t="str">
        <f t="shared" si="1036"/>
        <v/>
      </c>
      <c r="AO1133" s="247" t="str">
        <f t="shared" si="1037"/>
        <v/>
      </c>
      <c r="AP1133" s="248" t="str">
        <f t="shared" si="1038"/>
        <v/>
      </c>
      <c r="AQ1133" s="249" t="str">
        <f t="shared" si="1039"/>
        <v/>
      </c>
      <c r="AR1133" s="250" t="str">
        <f t="shared" si="1040"/>
        <v/>
      </c>
      <c r="AS1133" s="234"/>
      <c r="AY1133" s="385">
        <f t="shared" si="1041"/>
        <v>0</v>
      </c>
      <c r="AZ1133" s="385">
        <f t="shared" si="1008"/>
        <v>0</v>
      </c>
      <c r="BA1133" s="385">
        <f t="shared" si="1042"/>
        <v>0</v>
      </c>
      <c r="BB1133" s="385">
        <f t="shared" si="1009"/>
        <v>0</v>
      </c>
      <c r="BC1133" s="385">
        <f t="shared" si="1010"/>
        <v>0</v>
      </c>
      <c r="BD1133" s="385">
        <f t="shared" si="1011"/>
        <v>0</v>
      </c>
      <c r="BE1133" s="385">
        <f t="shared" si="1012"/>
        <v>0</v>
      </c>
      <c r="BF1133" s="385">
        <f t="shared" si="1013"/>
        <v>0</v>
      </c>
      <c r="BG1133" s="385">
        <f t="shared" si="1014"/>
        <v>0</v>
      </c>
      <c r="BH1133" s="385">
        <f t="shared" si="1015"/>
        <v>0</v>
      </c>
      <c r="BI1133" s="385">
        <f t="shared" si="1016"/>
        <v>0</v>
      </c>
      <c r="BJ1133" s="385">
        <f t="shared" si="1017"/>
        <v>0</v>
      </c>
      <c r="BK1133" s="385">
        <f t="shared" si="1018"/>
        <v>0</v>
      </c>
      <c r="BL1133" s="385">
        <f t="shared" si="1019"/>
        <v>0</v>
      </c>
      <c r="BM1133" s="385">
        <f t="shared" si="1020"/>
        <v>0</v>
      </c>
      <c r="BN1133" s="385">
        <f t="shared" si="1021"/>
        <v>0</v>
      </c>
      <c r="CK1133" s="239">
        <f t="shared" si="1043"/>
        <v>0</v>
      </c>
      <c r="CL1133" s="239">
        <f t="shared" si="1044"/>
        <v>0</v>
      </c>
    </row>
    <row r="1134" spans="3:90" x14ac:dyDescent="0.35">
      <c r="C1134" s="235"/>
      <c r="D1134" s="246" t="str">
        <f t="shared" si="1022"/>
        <v/>
      </c>
      <c r="E1134" s="247" t="str">
        <f t="shared" si="1023"/>
        <v/>
      </c>
      <c r="F1134" s="248" t="str">
        <f t="shared" si="1024"/>
        <v/>
      </c>
      <c r="G1134" s="249" t="str">
        <f t="shared" si="1025"/>
        <v/>
      </c>
      <c r="H1134" s="250" t="str">
        <f t="shared" si="1026"/>
        <v/>
      </c>
      <c r="I1134" s="386" t="str">
        <f t="shared" si="987"/>
        <v/>
      </c>
      <c r="J1134" s="387" t="str">
        <f t="shared" si="988"/>
        <v/>
      </c>
      <c r="K1134" s="388" t="str">
        <f t="shared" si="989"/>
        <v/>
      </c>
      <c r="L1134" s="389" t="str">
        <f t="shared" si="990"/>
        <v/>
      </c>
      <c r="M1134" s="250" t="str">
        <f t="shared" si="991"/>
        <v/>
      </c>
      <c r="N1134" s="246" t="b">
        <f t="shared" si="1027"/>
        <v>0</v>
      </c>
      <c r="O1134" s="246" t="b">
        <f t="shared" si="1028"/>
        <v>0</v>
      </c>
      <c r="P1134" s="246" t="b">
        <f t="shared" si="1029"/>
        <v>0</v>
      </c>
      <c r="Q1134" s="246" t="b">
        <f t="shared" si="1030"/>
        <v>0</v>
      </c>
      <c r="R1134" s="246" t="str">
        <f t="shared" si="1031"/>
        <v>No</v>
      </c>
      <c r="S1134" s="247" t="b">
        <f t="shared" si="992"/>
        <v>0</v>
      </c>
      <c r="T1134" s="247" t="b">
        <f t="shared" si="993"/>
        <v>0</v>
      </c>
      <c r="U1134" s="247" t="b">
        <f t="shared" si="994"/>
        <v>0</v>
      </c>
      <c r="V1134" s="247" t="b">
        <f t="shared" si="995"/>
        <v>0</v>
      </c>
      <c r="W1134" s="247" t="str">
        <f t="shared" si="1032"/>
        <v>No</v>
      </c>
      <c r="X1134" s="248" t="b">
        <f t="shared" si="996"/>
        <v>0</v>
      </c>
      <c r="Y1134" s="248" t="b">
        <f t="shared" si="997"/>
        <v>0</v>
      </c>
      <c r="Z1134" s="248" t="b">
        <f t="shared" si="998"/>
        <v>0</v>
      </c>
      <c r="AA1134" s="248" t="b">
        <f t="shared" si="999"/>
        <v>0</v>
      </c>
      <c r="AB1134" s="248" t="str">
        <f t="shared" si="1033"/>
        <v>No</v>
      </c>
      <c r="AC1134" s="249" t="b">
        <f t="shared" si="1000"/>
        <v>0</v>
      </c>
      <c r="AD1134" s="249" t="b">
        <f t="shared" si="1001"/>
        <v>0</v>
      </c>
      <c r="AE1134" s="249" t="b">
        <f t="shared" si="1002"/>
        <v>0</v>
      </c>
      <c r="AF1134" s="249" t="b">
        <f t="shared" si="1003"/>
        <v>0</v>
      </c>
      <c r="AG1134" s="249" t="str">
        <f t="shared" si="1034"/>
        <v>No</v>
      </c>
      <c r="AH1134" s="250" t="b">
        <f t="shared" si="1004"/>
        <v>0</v>
      </c>
      <c r="AI1134" s="250" t="b">
        <f t="shared" si="1005"/>
        <v>0</v>
      </c>
      <c r="AJ1134" s="250" t="b">
        <f t="shared" si="1006"/>
        <v>0</v>
      </c>
      <c r="AK1134" s="250" t="b">
        <f t="shared" si="1007"/>
        <v>0</v>
      </c>
      <c r="AL1134" s="250" t="str">
        <f t="shared" si="1035"/>
        <v>No</v>
      </c>
      <c r="AN1134" s="246" t="str">
        <f t="shared" si="1036"/>
        <v/>
      </c>
      <c r="AO1134" s="247" t="str">
        <f t="shared" si="1037"/>
        <v/>
      </c>
      <c r="AP1134" s="248" t="str">
        <f t="shared" si="1038"/>
        <v/>
      </c>
      <c r="AQ1134" s="249" t="str">
        <f t="shared" si="1039"/>
        <v/>
      </c>
      <c r="AR1134" s="250" t="str">
        <f t="shared" si="1040"/>
        <v/>
      </c>
      <c r="AS1134" s="234"/>
      <c r="AY1134" s="385">
        <f t="shared" si="1041"/>
        <v>0</v>
      </c>
      <c r="AZ1134" s="385">
        <f t="shared" si="1008"/>
        <v>0</v>
      </c>
      <c r="BA1134" s="385">
        <f t="shared" si="1042"/>
        <v>0</v>
      </c>
      <c r="BB1134" s="385">
        <f t="shared" si="1009"/>
        <v>0</v>
      </c>
      <c r="BC1134" s="385">
        <f t="shared" si="1010"/>
        <v>0</v>
      </c>
      <c r="BD1134" s="385">
        <f t="shared" si="1011"/>
        <v>0</v>
      </c>
      <c r="BE1134" s="385">
        <f t="shared" si="1012"/>
        <v>0</v>
      </c>
      <c r="BF1134" s="385">
        <f t="shared" si="1013"/>
        <v>0</v>
      </c>
      <c r="BG1134" s="385">
        <f t="shared" si="1014"/>
        <v>0</v>
      </c>
      <c r="BH1134" s="385">
        <f t="shared" si="1015"/>
        <v>0</v>
      </c>
      <c r="BI1134" s="385">
        <f t="shared" si="1016"/>
        <v>0</v>
      </c>
      <c r="BJ1134" s="385">
        <f t="shared" si="1017"/>
        <v>0</v>
      </c>
      <c r="BK1134" s="385">
        <f t="shared" si="1018"/>
        <v>0</v>
      </c>
      <c r="BL1134" s="385">
        <f t="shared" si="1019"/>
        <v>0</v>
      </c>
      <c r="BM1134" s="385">
        <f t="shared" si="1020"/>
        <v>0</v>
      </c>
      <c r="BN1134" s="385">
        <f t="shared" si="1021"/>
        <v>0</v>
      </c>
      <c r="CK1134" s="239">
        <f t="shared" si="1043"/>
        <v>0</v>
      </c>
      <c r="CL1134" s="239">
        <f t="shared" si="1044"/>
        <v>0</v>
      </c>
    </row>
    <row r="1135" spans="3:90" x14ac:dyDescent="0.35">
      <c r="C1135" s="235"/>
      <c r="D1135" s="246" t="str">
        <f t="shared" si="1022"/>
        <v/>
      </c>
      <c r="E1135" s="247" t="str">
        <f t="shared" si="1023"/>
        <v/>
      </c>
      <c r="F1135" s="248" t="str">
        <f t="shared" si="1024"/>
        <v/>
      </c>
      <c r="G1135" s="249" t="str">
        <f t="shared" si="1025"/>
        <v/>
      </c>
      <c r="H1135" s="250" t="str">
        <f t="shared" si="1026"/>
        <v/>
      </c>
      <c r="I1135" s="386" t="str">
        <f t="shared" si="987"/>
        <v/>
      </c>
      <c r="J1135" s="387" t="str">
        <f t="shared" si="988"/>
        <v/>
      </c>
      <c r="K1135" s="388" t="str">
        <f t="shared" si="989"/>
        <v/>
      </c>
      <c r="L1135" s="389" t="str">
        <f t="shared" si="990"/>
        <v/>
      </c>
      <c r="M1135" s="250" t="str">
        <f t="shared" si="991"/>
        <v/>
      </c>
      <c r="N1135" s="246" t="b">
        <f t="shared" si="1027"/>
        <v>0</v>
      </c>
      <c r="O1135" s="246" t="b">
        <f t="shared" si="1028"/>
        <v>0</v>
      </c>
      <c r="P1135" s="246" t="b">
        <f t="shared" si="1029"/>
        <v>0</v>
      </c>
      <c r="Q1135" s="246" t="b">
        <f t="shared" si="1030"/>
        <v>0</v>
      </c>
      <c r="R1135" s="246" t="str">
        <f t="shared" si="1031"/>
        <v>No</v>
      </c>
      <c r="S1135" s="247" t="b">
        <f t="shared" si="992"/>
        <v>0</v>
      </c>
      <c r="T1135" s="247" t="b">
        <f t="shared" si="993"/>
        <v>0</v>
      </c>
      <c r="U1135" s="247" t="b">
        <f t="shared" si="994"/>
        <v>0</v>
      </c>
      <c r="V1135" s="247" t="b">
        <f t="shared" si="995"/>
        <v>0</v>
      </c>
      <c r="W1135" s="247" t="str">
        <f t="shared" si="1032"/>
        <v>No</v>
      </c>
      <c r="X1135" s="248" t="b">
        <f t="shared" si="996"/>
        <v>0</v>
      </c>
      <c r="Y1135" s="248" t="b">
        <f t="shared" si="997"/>
        <v>0</v>
      </c>
      <c r="Z1135" s="248" t="b">
        <f t="shared" si="998"/>
        <v>0</v>
      </c>
      <c r="AA1135" s="248" t="b">
        <f t="shared" si="999"/>
        <v>0</v>
      </c>
      <c r="AB1135" s="248" t="str">
        <f t="shared" si="1033"/>
        <v>No</v>
      </c>
      <c r="AC1135" s="249" t="b">
        <f t="shared" si="1000"/>
        <v>0</v>
      </c>
      <c r="AD1135" s="249" t="b">
        <f t="shared" si="1001"/>
        <v>0</v>
      </c>
      <c r="AE1135" s="249" t="b">
        <f t="shared" si="1002"/>
        <v>0</v>
      </c>
      <c r="AF1135" s="249" t="b">
        <f t="shared" si="1003"/>
        <v>0</v>
      </c>
      <c r="AG1135" s="249" t="str">
        <f t="shared" si="1034"/>
        <v>No</v>
      </c>
      <c r="AH1135" s="250" t="b">
        <f t="shared" si="1004"/>
        <v>0</v>
      </c>
      <c r="AI1135" s="250" t="b">
        <f t="shared" si="1005"/>
        <v>0</v>
      </c>
      <c r="AJ1135" s="250" t="b">
        <f t="shared" si="1006"/>
        <v>0</v>
      </c>
      <c r="AK1135" s="250" t="b">
        <f t="shared" si="1007"/>
        <v>0</v>
      </c>
      <c r="AL1135" s="250" t="str">
        <f t="shared" si="1035"/>
        <v>No</v>
      </c>
      <c r="AN1135" s="246" t="str">
        <f t="shared" si="1036"/>
        <v/>
      </c>
      <c r="AO1135" s="247" t="str">
        <f t="shared" si="1037"/>
        <v/>
      </c>
      <c r="AP1135" s="248" t="str">
        <f t="shared" si="1038"/>
        <v/>
      </c>
      <c r="AQ1135" s="249" t="str">
        <f t="shared" si="1039"/>
        <v/>
      </c>
      <c r="AR1135" s="250" t="str">
        <f t="shared" si="1040"/>
        <v/>
      </c>
      <c r="AS1135" s="234"/>
      <c r="AY1135" s="385">
        <f t="shared" si="1041"/>
        <v>0</v>
      </c>
      <c r="AZ1135" s="385">
        <f t="shared" si="1008"/>
        <v>0</v>
      </c>
      <c r="BA1135" s="385">
        <f t="shared" si="1042"/>
        <v>0</v>
      </c>
      <c r="BB1135" s="385">
        <f t="shared" si="1009"/>
        <v>0</v>
      </c>
      <c r="BC1135" s="385">
        <f t="shared" si="1010"/>
        <v>0</v>
      </c>
      <c r="BD1135" s="385">
        <f t="shared" si="1011"/>
        <v>0</v>
      </c>
      <c r="BE1135" s="385">
        <f t="shared" si="1012"/>
        <v>0</v>
      </c>
      <c r="BF1135" s="385">
        <f t="shared" si="1013"/>
        <v>0</v>
      </c>
      <c r="BG1135" s="385">
        <f t="shared" si="1014"/>
        <v>0</v>
      </c>
      <c r="BH1135" s="385">
        <f t="shared" si="1015"/>
        <v>0</v>
      </c>
      <c r="BI1135" s="385">
        <f t="shared" si="1016"/>
        <v>0</v>
      </c>
      <c r="BJ1135" s="385">
        <f t="shared" si="1017"/>
        <v>0</v>
      </c>
      <c r="BK1135" s="385">
        <f t="shared" si="1018"/>
        <v>0</v>
      </c>
      <c r="BL1135" s="385">
        <f t="shared" si="1019"/>
        <v>0</v>
      </c>
      <c r="BM1135" s="385">
        <f t="shared" si="1020"/>
        <v>0</v>
      </c>
      <c r="BN1135" s="385">
        <f t="shared" si="1021"/>
        <v>0</v>
      </c>
      <c r="CK1135" s="239">
        <f t="shared" si="1043"/>
        <v>0</v>
      </c>
      <c r="CL1135" s="239">
        <f t="shared" si="1044"/>
        <v>0</v>
      </c>
    </row>
    <row r="1136" spans="3:90" x14ac:dyDescent="0.35">
      <c r="C1136" s="235"/>
      <c r="D1136" s="246" t="str">
        <f t="shared" si="1022"/>
        <v/>
      </c>
      <c r="E1136" s="247" t="str">
        <f t="shared" si="1023"/>
        <v/>
      </c>
      <c r="F1136" s="248" t="str">
        <f t="shared" si="1024"/>
        <v/>
      </c>
      <c r="G1136" s="249" t="str">
        <f t="shared" si="1025"/>
        <v/>
      </c>
      <c r="H1136" s="250" t="str">
        <f t="shared" si="1026"/>
        <v/>
      </c>
      <c r="I1136" s="386" t="str">
        <f t="shared" si="987"/>
        <v/>
      </c>
      <c r="J1136" s="387" t="str">
        <f t="shared" si="988"/>
        <v/>
      </c>
      <c r="K1136" s="388" t="str">
        <f t="shared" si="989"/>
        <v/>
      </c>
      <c r="L1136" s="389" t="str">
        <f t="shared" si="990"/>
        <v/>
      </c>
      <c r="M1136" s="250" t="str">
        <f t="shared" si="991"/>
        <v/>
      </c>
      <c r="N1136" s="246" t="b">
        <f t="shared" si="1027"/>
        <v>0</v>
      </c>
      <c r="O1136" s="246" t="b">
        <f t="shared" si="1028"/>
        <v>0</v>
      </c>
      <c r="P1136" s="246" t="b">
        <f t="shared" si="1029"/>
        <v>0</v>
      </c>
      <c r="Q1136" s="246" t="b">
        <f t="shared" si="1030"/>
        <v>0</v>
      </c>
      <c r="R1136" s="246" t="str">
        <f t="shared" si="1031"/>
        <v>No</v>
      </c>
      <c r="S1136" s="247" t="b">
        <f t="shared" si="992"/>
        <v>0</v>
      </c>
      <c r="T1136" s="247" t="b">
        <f t="shared" si="993"/>
        <v>0</v>
      </c>
      <c r="U1136" s="247" t="b">
        <f t="shared" si="994"/>
        <v>0</v>
      </c>
      <c r="V1136" s="247" t="b">
        <f t="shared" si="995"/>
        <v>0</v>
      </c>
      <c r="W1136" s="247" t="str">
        <f t="shared" si="1032"/>
        <v>No</v>
      </c>
      <c r="X1136" s="248" t="b">
        <f t="shared" si="996"/>
        <v>0</v>
      </c>
      <c r="Y1136" s="248" t="b">
        <f t="shared" si="997"/>
        <v>0</v>
      </c>
      <c r="Z1136" s="248" t="b">
        <f t="shared" si="998"/>
        <v>0</v>
      </c>
      <c r="AA1136" s="248" t="b">
        <f t="shared" si="999"/>
        <v>0</v>
      </c>
      <c r="AB1136" s="248" t="str">
        <f t="shared" si="1033"/>
        <v>No</v>
      </c>
      <c r="AC1136" s="249" t="b">
        <f t="shared" si="1000"/>
        <v>0</v>
      </c>
      <c r="AD1136" s="249" t="b">
        <f t="shared" si="1001"/>
        <v>0</v>
      </c>
      <c r="AE1136" s="249" t="b">
        <f t="shared" si="1002"/>
        <v>0</v>
      </c>
      <c r="AF1136" s="249" t="b">
        <f t="shared" si="1003"/>
        <v>0</v>
      </c>
      <c r="AG1136" s="249" t="str">
        <f t="shared" si="1034"/>
        <v>No</v>
      </c>
      <c r="AH1136" s="250" t="b">
        <f t="shared" si="1004"/>
        <v>0</v>
      </c>
      <c r="AI1136" s="250" t="b">
        <f t="shared" si="1005"/>
        <v>0</v>
      </c>
      <c r="AJ1136" s="250" t="b">
        <f t="shared" si="1006"/>
        <v>0</v>
      </c>
      <c r="AK1136" s="250" t="b">
        <f t="shared" si="1007"/>
        <v>0</v>
      </c>
      <c r="AL1136" s="250" t="str">
        <f t="shared" si="1035"/>
        <v>No</v>
      </c>
      <c r="AN1136" s="246" t="str">
        <f t="shared" si="1036"/>
        <v/>
      </c>
      <c r="AO1136" s="247" t="str">
        <f t="shared" si="1037"/>
        <v/>
      </c>
      <c r="AP1136" s="248" t="str">
        <f t="shared" si="1038"/>
        <v/>
      </c>
      <c r="AQ1136" s="249" t="str">
        <f t="shared" si="1039"/>
        <v/>
      </c>
      <c r="AR1136" s="250" t="str">
        <f t="shared" si="1040"/>
        <v/>
      </c>
      <c r="AS1136" s="234"/>
      <c r="AY1136" s="385">
        <f t="shared" si="1041"/>
        <v>0</v>
      </c>
      <c r="AZ1136" s="385">
        <f t="shared" si="1008"/>
        <v>0</v>
      </c>
      <c r="BA1136" s="385">
        <f t="shared" si="1042"/>
        <v>0</v>
      </c>
      <c r="BB1136" s="385">
        <f t="shared" si="1009"/>
        <v>0</v>
      </c>
      <c r="BC1136" s="385">
        <f t="shared" si="1010"/>
        <v>0</v>
      </c>
      <c r="BD1136" s="385">
        <f t="shared" si="1011"/>
        <v>0</v>
      </c>
      <c r="BE1136" s="385">
        <f t="shared" si="1012"/>
        <v>0</v>
      </c>
      <c r="BF1136" s="385">
        <f t="shared" si="1013"/>
        <v>0</v>
      </c>
      <c r="BG1136" s="385">
        <f t="shared" si="1014"/>
        <v>0</v>
      </c>
      <c r="BH1136" s="385">
        <f t="shared" si="1015"/>
        <v>0</v>
      </c>
      <c r="BI1136" s="385">
        <f t="shared" si="1016"/>
        <v>0</v>
      </c>
      <c r="BJ1136" s="385">
        <f t="shared" si="1017"/>
        <v>0</v>
      </c>
      <c r="BK1136" s="385">
        <f t="shared" si="1018"/>
        <v>0</v>
      </c>
      <c r="BL1136" s="385">
        <f t="shared" si="1019"/>
        <v>0</v>
      </c>
      <c r="BM1136" s="385">
        <f t="shared" si="1020"/>
        <v>0</v>
      </c>
      <c r="BN1136" s="385">
        <f t="shared" si="1021"/>
        <v>0</v>
      </c>
      <c r="CK1136" s="239">
        <f t="shared" si="1043"/>
        <v>0</v>
      </c>
      <c r="CL1136" s="239">
        <f t="shared" si="1044"/>
        <v>0</v>
      </c>
    </row>
    <row r="1137" spans="3:90" x14ac:dyDescent="0.35">
      <c r="C1137" s="235"/>
      <c r="D1137" s="246" t="str">
        <f t="shared" si="1022"/>
        <v/>
      </c>
      <c r="E1137" s="247" t="str">
        <f t="shared" si="1023"/>
        <v/>
      </c>
      <c r="F1137" s="248" t="str">
        <f t="shared" si="1024"/>
        <v/>
      </c>
      <c r="G1137" s="249" t="str">
        <f t="shared" si="1025"/>
        <v/>
      </c>
      <c r="H1137" s="250" t="str">
        <f t="shared" si="1026"/>
        <v/>
      </c>
      <c r="I1137" s="386" t="str">
        <f t="shared" si="987"/>
        <v/>
      </c>
      <c r="J1137" s="387" t="str">
        <f t="shared" si="988"/>
        <v/>
      </c>
      <c r="K1137" s="388" t="str">
        <f t="shared" si="989"/>
        <v/>
      </c>
      <c r="L1137" s="389" t="str">
        <f t="shared" si="990"/>
        <v/>
      </c>
      <c r="M1137" s="250" t="str">
        <f t="shared" si="991"/>
        <v/>
      </c>
      <c r="N1137" s="246" t="b">
        <f t="shared" si="1027"/>
        <v>0</v>
      </c>
      <c r="O1137" s="246" t="b">
        <f t="shared" si="1028"/>
        <v>0</v>
      </c>
      <c r="P1137" s="246" t="b">
        <f t="shared" si="1029"/>
        <v>0</v>
      </c>
      <c r="Q1137" s="246" t="b">
        <f t="shared" si="1030"/>
        <v>0</v>
      </c>
      <c r="R1137" s="246" t="str">
        <f t="shared" si="1031"/>
        <v>No</v>
      </c>
      <c r="S1137" s="247" t="b">
        <f t="shared" si="992"/>
        <v>0</v>
      </c>
      <c r="T1137" s="247" t="b">
        <f t="shared" si="993"/>
        <v>0</v>
      </c>
      <c r="U1137" s="247" t="b">
        <f t="shared" si="994"/>
        <v>0</v>
      </c>
      <c r="V1137" s="247" t="b">
        <f t="shared" si="995"/>
        <v>0</v>
      </c>
      <c r="W1137" s="247" t="str">
        <f t="shared" si="1032"/>
        <v>No</v>
      </c>
      <c r="X1137" s="248" t="b">
        <f t="shared" si="996"/>
        <v>0</v>
      </c>
      <c r="Y1137" s="248" t="b">
        <f t="shared" si="997"/>
        <v>0</v>
      </c>
      <c r="Z1137" s="248" t="b">
        <f t="shared" si="998"/>
        <v>0</v>
      </c>
      <c r="AA1137" s="248" t="b">
        <f t="shared" si="999"/>
        <v>0</v>
      </c>
      <c r="AB1137" s="248" t="str">
        <f t="shared" si="1033"/>
        <v>No</v>
      </c>
      <c r="AC1137" s="249" t="b">
        <f t="shared" si="1000"/>
        <v>0</v>
      </c>
      <c r="AD1137" s="249" t="b">
        <f t="shared" si="1001"/>
        <v>0</v>
      </c>
      <c r="AE1137" s="249" t="b">
        <f t="shared" si="1002"/>
        <v>0</v>
      </c>
      <c r="AF1137" s="249" t="b">
        <f t="shared" si="1003"/>
        <v>0</v>
      </c>
      <c r="AG1137" s="249" t="str">
        <f t="shared" si="1034"/>
        <v>No</v>
      </c>
      <c r="AH1137" s="250" t="b">
        <f t="shared" si="1004"/>
        <v>0</v>
      </c>
      <c r="AI1137" s="250" t="b">
        <f t="shared" si="1005"/>
        <v>0</v>
      </c>
      <c r="AJ1137" s="250" t="b">
        <f t="shared" si="1006"/>
        <v>0</v>
      </c>
      <c r="AK1137" s="250" t="b">
        <f t="shared" si="1007"/>
        <v>0</v>
      </c>
      <c r="AL1137" s="250" t="str">
        <f t="shared" si="1035"/>
        <v>No</v>
      </c>
      <c r="AN1137" s="246" t="str">
        <f t="shared" si="1036"/>
        <v/>
      </c>
      <c r="AO1137" s="247" t="str">
        <f t="shared" si="1037"/>
        <v/>
      </c>
      <c r="AP1137" s="248" t="str">
        <f t="shared" si="1038"/>
        <v/>
      </c>
      <c r="AQ1137" s="249" t="str">
        <f t="shared" si="1039"/>
        <v/>
      </c>
      <c r="AR1137" s="250" t="str">
        <f t="shared" si="1040"/>
        <v/>
      </c>
      <c r="AS1137" s="234"/>
      <c r="AY1137" s="385">
        <f t="shared" si="1041"/>
        <v>0</v>
      </c>
      <c r="AZ1137" s="385">
        <f t="shared" si="1008"/>
        <v>0</v>
      </c>
      <c r="BA1137" s="385">
        <f t="shared" si="1042"/>
        <v>0</v>
      </c>
      <c r="BB1137" s="385">
        <f t="shared" si="1009"/>
        <v>0</v>
      </c>
      <c r="BC1137" s="385">
        <f t="shared" si="1010"/>
        <v>0</v>
      </c>
      <c r="BD1137" s="385">
        <f t="shared" si="1011"/>
        <v>0</v>
      </c>
      <c r="BE1137" s="385">
        <f t="shared" si="1012"/>
        <v>0</v>
      </c>
      <c r="BF1137" s="385">
        <f t="shared" si="1013"/>
        <v>0</v>
      </c>
      <c r="BG1137" s="385">
        <f t="shared" si="1014"/>
        <v>0</v>
      </c>
      <c r="BH1137" s="385">
        <f t="shared" si="1015"/>
        <v>0</v>
      </c>
      <c r="BI1137" s="385">
        <f t="shared" si="1016"/>
        <v>0</v>
      </c>
      <c r="BJ1137" s="385">
        <f t="shared" si="1017"/>
        <v>0</v>
      </c>
      <c r="BK1137" s="385">
        <f t="shared" si="1018"/>
        <v>0</v>
      </c>
      <c r="BL1137" s="385">
        <f t="shared" si="1019"/>
        <v>0</v>
      </c>
      <c r="BM1137" s="385">
        <f t="shared" si="1020"/>
        <v>0</v>
      </c>
      <c r="BN1137" s="385">
        <f t="shared" si="1021"/>
        <v>0</v>
      </c>
      <c r="CK1137" s="239">
        <f t="shared" si="1043"/>
        <v>0</v>
      </c>
      <c r="CL1137" s="239">
        <f t="shared" si="1044"/>
        <v>0</v>
      </c>
    </row>
    <row r="1138" spans="3:90" x14ac:dyDescent="0.35">
      <c r="C1138" s="235"/>
      <c r="D1138" s="246" t="str">
        <f t="shared" si="1022"/>
        <v/>
      </c>
      <c r="E1138" s="247" t="str">
        <f t="shared" si="1023"/>
        <v/>
      </c>
      <c r="F1138" s="248" t="str">
        <f t="shared" si="1024"/>
        <v/>
      </c>
      <c r="G1138" s="249" t="str">
        <f t="shared" si="1025"/>
        <v/>
      </c>
      <c r="H1138" s="250" t="str">
        <f t="shared" si="1026"/>
        <v/>
      </c>
      <c r="I1138" s="386" t="str">
        <f t="shared" si="987"/>
        <v/>
      </c>
      <c r="J1138" s="387" t="str">
        <f t="shared" si="988"/>
        <v/>
      </c>
      <c r="K1138" s="388" t="str">
        <f t="shared" si="989"/>
        <v/>
      </c>
      <c r="L1138" s="389" t="str">
        <f t="shared" si="990"/>
        <v/>
      </c>
      <c r="M1138" s="250" t="str">
        <f t="shared" si="991"/>
        <v/>
      </c>
      <c r="N1138" s="246" t="b">
        <f t="shared" si="1027"/>
        <v>0</v>
      </c>
      <c r="O1138" s="246" t="b">
        <f t="shared" si="1028"/>
        <v>0</v>
      </c>
      <c r="P1138" s="246" t="b">
        <f t="shared" si="1029"/>
        <v>0</v>
      </c>
      <c r="Q1138" s="246" t="b">
        <f t="shared" si="1030"/>
        <v>0</v>
      </c>
      <c r="R1138" s="246" t="str">
        <f t="shared" si="1031"/>
        <v>No</v>
      </c>
      <c r="S1138" s="247" t="b">
        <f t="shared" si="992"/>
        <v>0</v>
      </c>
      <c r="T1138" s="247" t="b">
        <f t="shared" si="993"/>
        <v>0</v>
      </c>
      <c r="U1138" s="247" t="b">
        <f t="shared" si="994"/>
        <v>0</v>
      </c>
      <c r="V1138" s="247" t="b">
        <f t="shared" si="995"/>
        <v>0</v>
      </c>
      <c r="W1138" s="247" t="str">
        <f t="shared" si="1032"/>
        <v>No</v>
      </c>
      <c r="X1138" s="248" t="b">
        <f t="shared" si="996"/>
        <v>0</v>
      </c>
      <c r="Y1138" s="248" t="b">
        <f t="shared" si="997"/>
        <v>0</v>
      </c>
      <c r="Z1138" s="248" t="b">
        <f t="shared" si="998"/>
        <v>0</v>
      </c>
      <c r="AA1138" s="248" t="b">
        <f t="shared" si="999"/>
        <v>0</v>
      </c>
      <c r="AB1138" s="248" t="str">
        <f t="shared" si="1033"/>
        <v>No</v>
      </c>
      <c r="AC1138" s="249" t="b">
        <f t="shared" si="1000"/>
        <v>0</v>
      </c>
      <c r="AD1138" s="249" t="b">
        <f t="shared" si="1001"/>
        <v>0</v>
      </c>
      <c r="AE1138" s="249" t="b">
        <f t="shared" si="1002"/>
        <v>0</v>
      </c>
      <c r="AF1138" s="249" t="b">
        <f t="shared" si="1003"/>
        <v>0</v>
      </c>
      <c r="AG1138" s="249" t="str">
        <f t="shared" si="1034"/>
        <v>No</v>
      </c>
      <c r="AH1138" s="250" t="b">
        <f t="shared" si="1004"/>
        <v>0</v>
      </c>
      <c r="AI1138" s="250" t="b">
        <f t="shared" si="1005"/>
        <v>0</v>
      </c>
      <c r="AJ1138" s="250" t="b">
        <f t="shared" si="1006"/>
        <v>0</v>
      </c>
      <c r="AK1138" s="250" t="b">
        <f t="shared" si="1007"/>
        <v>0</v>
      </c>
      <c r="AL1138" s="250" t="str">
        <f t="shared" si="1035"/>
        <v>No</v>
      </c>
      <c r="AN1138" s="246" t="str">
        <f t="shared" si="1036"/>
        <v/>
      </c>
      <c r="AO1138" s="247" t="str">
        <f t="shared" si="1037"/>
        <v/>
      </c>
      <c r="AP1138" s="248" t="str">
        <f t="shared" si="1038"/>
        <v/>
      </c>
      <c r="AQ1138" s="249" t="str">
        <f t="shared" si="1039"/>
        <v/>
      </c>
      <c r="AR1138" s="250" t="str">
        <f t="shared" si="1040"/>
        <v/>
      </c>
      <c r="AS1138" s="234"/>
      <c r="AY1138" s="385">
        <f t="shared" si="1041"/>
        <v>0</v>
      </c>
      <c r="AZ1138" s="385">
        <f t="shared" si="1008"/>
        <v>0</v>
      </c>
      <c r="BA1138" s="385">
        <f t="shared" si="1042"/>
        <v>0</v>
      </c>
      <c r="BB1138" s="385">
        <f t="shared" si="1009"/>
        <v>0</v>
      </c>
      <c r="BC1138" s="385">
        <f t="shared" si="1010"/>
        <v>0</v>
      </c>
      <c r="BD1138" s="385">
        <f t="shared" si="1011"/>
        <v>0</v>
      </c>
      <c r="BE1138" s="385">
        <f t="shared" si="1012"/>
        <v>0</v>
      </c>
      <c r="BF1138" s="385">
        <f t="shared" si="1013"/>
        <v>0</v>
      </c>
      <c r="BG1138" s="385">
        <f t="shared" si="1014"/>
        <v>0</v>
      </c>
      <c r="BH1138" s="385">
        <f t="shared" si="1015"/>
        <v>0</v>
      </c>
      <c r="BI1138" s="385">
        <f t="shared" si="1016"/>
        <v>0</v>
      </c>
      <c r="BJ1138" s="385">
        <f t="shared" si="1017"/>
        <v>0</v>
      </c>
      <c r="BK1138" s="385">
        <f t="shared" si="1018"/>
        <v>0</v>
      </c>
      <c r="BL1138" s="385">
        <f t="shared" si="1019"/>
        <v>0</v>
      </c>
      <c r="BM1138" s="385">
        <f t="shared" si="1020"/>
        <v>0</v>
      </c>
      <c r="BN1138" s="385">
        <f t="shared" si="1021"/>
        <v>0</v>
      </c>
      <c r="CK1138" s="239">
        <f t="shared" si="1043"/>
        <v>0</v>
      </c>
      <c r="CL1138" s="239">
        <f t="shared" si="1044"/>
        <v>0</v>
      </c>
    </row>
    <row r="1139" spans="3:90" x14ac:dyDescent="0.35">
      <c r="C1139" s="235"/>
      <c r="D1139" s="246" t="str">
        <f t="shared" si="1022"/>
        <v/>
      </c>
      <c r="E1139" s="247" t="str">
        <f t="shared" si="1023"/>
        <v/>
      </c>
      <c r="F1139" s="248" t="str">
        <f t="shared" si="1024"/>
        <v/>
      </c>
      <c r="G1139" s="249" t="str">
        <f t="shared" si="1025"/>
        <v/>
      </c>
      <c r="H1139" s="250" t="str">
        <f t="shared" si="1026"/>
        <v/>
      </c>
      <c r="I1139" s="386" t="str">
        <f t="shared" si="987"/>
        <v/>
      </c>
      <c r="J1139" s="387" t="str">
        <f t="shared" si="988"/>
        <v/>
      </c>
      <c r="K1139" s="388" t="str">
        <f t="shared" si="989"/>
        <v/>
      </c>
      <c r="L1139" s="389" t="str">
        <f t="shared" si="990"/>
        <v/>
      </c>
      <c r="M1139" s="250" t="str">
        <f t="shared" si="991"/>
        <v/>
      </c>
      <c r="N1139" s="246" t="b">
        <f t="shared" si="1027"/>
        <v>0</v>
      </c>
      <c r="O1139" s="246" t="b">
        <f t="shared" si="1028"/>
        <v>0</v>
      </c>
      <c r="P1139" s="246" t="b">
        <f t="shared" si="1029"/>
        <v>0</v>
      </c>
      <c r="Q1139" s="246" t="b">
        <f t="shared" si="1030"/>
        <v>0</v>
      </c>
      <c r="R1139" s="246" t="str">
        <f t="shared" si="1031"/>
        <v>No</v>
      </c>
      <c r="S1139" s="247" t="b">
        <f t="shared" si="992"/>
        <v>0</v>
      </c>
      <c r="T1139" s="247" t="b">
        <f t="shared" si="993"/>
        <v>0</v>
      </c>
      <c r="U1139" s="247" t="b">
        <f t="shared" si="994"/>
        <v>0</v>
      </c>
      <c r="V1139" s="247" t="b">
        <f t="shared" si="995"/>
        <v>0</v>
      </c>
      <c r="W1139" s="247" t="str">
        <f t="shared" si="1032"/>
        <v>No</v>
      </c>
      <c r="X1139" s="248" t="b">
        <f t="shared" si="996"/>
        <v>0</v>
      </c>
      <c r="Y1139" s="248" t="b">
        <f t="shared" si="997"/>
        <v>0</v>
      </c>
      <c r="Z1139" s="248" t="b">
        <f t="shared" si="998"/>
        <v>0</v>
      </c>
      <c r="AA1139" s="248" t="b">
        <f t="shared" si="999"/>
        <v>0</v>
      </c>
      <c r="AB1139" s="248" t="str">
        <f t="shared" si="1033"/>
        <v>No</v>
      </c>
      <c r="AC1139" s="249" t="b">
        <f t="shared" si="1000"/>
        <v>0</v>
      </c>
      <c r="AD1139" s="249" t="b">
        <f t="shared" si="1001"/>
        <v>0</v>
      </c>
      <c r="AE1139" s="249" t="b">
        <f t="shared" si="1002"/>
        <v>0</v>
      </c>
      <c r="AF1139" s="249" t="b">
        <f t="shared" si="1003"/>
        <v>0</v>
      </c>
      <c r="AG1139" s="249" t="str">
        <f t="shared" si="1034"/>
        <v>No</v>
      </c>
      <c r="AH1139" s="250" t="b">
        <f t="shared" si="1004"/>
        <v>0</v>
      </c>
      <c r="AI1139" s="250" t="b">
        <f t="shared" si="1005"/>
        <v>0</v>
      </c>
      <c r="AJ1139" s="250" t="b">
        <f t="shared" si="1006"/>
        <v>0</v>
      </c>
      <c r="AK1139" s="250" t="b">
        <f t="shared" si="1007"/>
        <v>0</v>
      </c>
      <c r="AL1139" s="250" t="str">
        <f t="shared" si="1035"/>
        <v>No</v>
      </c>
      <c r="AN1139" s="246" t="str">
        <f t="shared" si="1036"/>
        <v/>
      </c>
      <c r="AO1139" s="247" t="str">
        <f t="shared" si="1037"/>
        <v/>
      </c>
      <c r="AP1139" s="248" t="str">
        <f t="shared" si="1038"/>
        <v/>
      </c>
      <c r="AQ1139" s="249" t="str">
        <f t="shared" si="1039"/>
        <v/>
      </c>
      <c r="AR1139" s="250" t="str">
        <f t="shared" si="1040"/>
        <v/>
      </c>
      <c r="AS1139" s="234"/>
      <c r="AY1139" s="385">
        <f t="shared" si="1041"/>
        <v>0</v>
      </c>
      <c r="AZ1139" s="385">
        <f t="shared" si="1008"/>
        <v>0</v>
      </c>
      <c r="BA1139" s="385">
        <f t="shared" si="1042"/>
        <v>0</v>
      </c>
      <c r="BB1139" s="385">
        <f t="shared" si="1009"/>
        <v>0</v>
      </c>
      <c r="BC1139" s="385">
        <f t="shared" si="1010"/>
        <v>0</v>
      </c>
      <c r="BD1139" s="385">
        <f t="shared" si="1011"/>
        <v>0</v>
      </c>
      <c r="BE1139" s="385">
        <f t="shared" si="1012"/>
        <v>0</v>
      </c>
      <c r="BF1139" s="385">
        <f t="shared" si="1013"/>
        <v>0</v>
      </c>
      <c r="BG1139" s="385">
        <f t="shared" si="1014"/>
        <v>0</v>
      </c>
      <c r="BH1139" s="385">
        <f t="shared" si="1015"/>
        <v>0</v>
      </c>
      <c r="BI1139" s="385">
        <f t="shared" si="1016"/>
        <v>0</v>
      </c>
      <c r="BJ1139" s="385">
        <f t="shared" si="1017"/>
        <v>0</v>
      </c>
      <c r="BK1139" s="385">
        <f t="shared" si="1018"/>
        <v>0</v>
      </c>
      <c r="BL1139" s="385">
        <f t="shared" si="1019"/>
        <v>0</v>
      </c>
      <c r="BM1139" s="385">
        <f t="shared" si="1020"/>
        <v>0</v>
      </c>
      <c r="BN1139" s="385">
        <f t="shared" si="1021"/>
        <v>0</v>
      </c>
      <c r="CK1139" s="239">
        <f t="shared" si="1043"/>
        <v>0</v>
      </c>
      <c r="CL1139" s="239">
        <f t="shared" si="1044"/>
        <v>0</v>
      </c>
    </row>
    <row r="1140" spans="3:90" x14ac:dyDescent="0.35">
      <c r="C1140" s="235"/>
      <c r="D1140" s="246" t="str">
        <f t="shared" si="1022"/>
        <v/>
      </c>
      <c r="E1140" s="247" t="str">
        <f t="shared" si="1023"/>
        <v/>
      </c>
      <c r="F1140" s="248" t="str">
        <f t="shared" si="1024"/>
        <v/>
      </c>
      <c r="G1140" s="249" t="str">
        <f t="shared" si="1025"/>
        <v/>
      </c>
      <c r="H1140" s="250" t="str">
        <f t="shared" si="1026"/>
        <v/>
      </c>
      <c r="I1140" s="386" t="str">
        <f t="shared" si="987"/>
        <v/>
      </c>
      <c r="J1140" s="387" t="str">
        <f t="shared" si="988"/>
        <v/>
      </c>
      <c r="K1140" s="388" t="str">
        <f t="shared" si="989"/>
        <v/>
      </c>
      <c r="L1140" s="389" t="str">
        <f t="shared" si="990"/>
        <v/>
      </c>
      <c r="M1140" s="250" t="str">
        <f t="shared" si="991"/>
        <v/>
      </c>
      <c r="N1140" s="246" t="b">
        <f t="shared" si="1027"/>
        <v>0</v>
      </c>
      <c r="O1140" s="246" t="b">
        <f t="shared" si="1028"/>
        <v>0</v>
      </c>
      <c r="P1140" s="246" t="b">
        <f t="shared" si="1029"/>
        <v>0</v>
      </c>
      <c r="Q1140" s="246" t="b">
        <f t="shared" si="1030"/>
        <v>0</v>
      </c>
      <c r="R1140" s="246" t="str">
        <f t="shared" si="1031"/>
        <v>No</v>
      </c>
      <c r="S1140" s="247" t="b">
        <f t="shared" si="992"/>
        <v>0</v>
      </c>
      <c r="T1140" s="247" t="b">
        <f t="shared" si="993"/>
        <v>0</v>
      </c>
      <c r="U1140" s="247" t="b">
        <f t="shared" si="994"/>
        <v>0</v>
      </c>
      <c r="V1140" s="247" t="b">
        <f t="shared" si="995"/>
        <v>0</v>
      </c>
      <c r="W1140" s="247" t="str">
        <f t="shared" si="1032"/>
        <v>No</v>
      </c>
      <c r="X1140" s="248" t="b">
        <f t="shared" si="996"/>
        <v>0</v>
      </c>
      <c r="Y1140" s="248" t="b">
        <f t="shared" si="997"/>
        <v>0</v>
      </c>
      <c r="Z1140" s="248" t="b">
        <f t="shared" si="998"/>
        <v>0</v>
      </c>
      <c r="AA1140" s="248" t="b">
        <f t="shared" si="999"/>
        <v>0</v>
      </c>
      <c r="AB1140" s="248" t="str">
        <f t="shared" si="1033"/>
        <v>No</v>
      </c>
      <c r="AC1140" s="249" t="b">
        <f t="shared" si="1000"/>
        <v>0</v>
      </c>
      <c r="AD1140" s="249" t="b">
        <f t="shared" si="1001"/>
        <v>0</v>
      </c>
      <c r="AE1140" s="249" t="b">
        <f t="shared" si="1002"/>
        <v>0</v>
      </c>
      <c r="AF1140" s="249" t="b">
        <f t="shared" si="1003"/>
        <v>0</v>
      </c>
      <c r="AG1140" s="249" t="str">
        <f t="shared" si="1034"/>
        <v>No</v>
      </c>
      <c r="AH1140" s="250" t="b">
        <f t="shared" si="1004"/>
        <v>0</v>
      </c>
      <c r="AI1140" s="250" t="b">
        <f t="shared" si="1005"/>
        <v>0</v>
      </c>
      <c r="AJ1140" s="250" t="b">
        <f t="shared" si="1006"/>
        <v>0</v>
      </c>
      <c r="AK1140" s="250" t="b">
        <f t="shared" si="1007"/>
        <v>0</v>
      </c>
      <c r="AL1140" s="250" t="str">
        <f t="shared" si="1035"/>
        <v>No</v>
      </c>
      <c r="AN1140" s="246" t="str">
        <f t="shared" si="1036"/>
        <v/>
      </c>
      <c r="AO1140" s="247" t="str">
        <f t="shared" si="1037"/>
        <v/>
      </c>
      <c r="AP1140" s="248" t="str">
        <f t="shared" si="1038"/>
        <v/>
      </c>
      <c r="AQ1140" s="249" t="str">
        <f t="shared" si="1039"/>
        <v/>
      </c>
      <c r="AR1140" s="250" t="str">
        <f t="shared" si="1040"/>
        <v/>
      </c>
      <c r="AS1140" s="234"/>
      <c r="AY1140" s="385">
        <f t="shared" si="1041"/>
        <v>0</v>
      </c>
      <c r="AZ1140" s="385">
        <f t="shared" si="1008"/>
        <v>0</v>
      </c>
      <c r="BA1140" s="385">
        <f t="shared" si="1042"/>
        <v>0</v>
      </c>
      <c r="BB1140" s="385">
        <f t="shared" si="1009"/>
        <v>0</v>
      </c>
      <c r="BC1140" s="385">
        <f t="shared" si="1010"/>
        <v>0</v>
      </c>
      <c r="BD1140" s="385">
        <f t="shared" si="1011"/>
        <v>0</v>
      </c>
      <c r="BE1140" s="385">
        <f t="shared" si="1012"/>
        <v>0</v>
      </c>
      <c r="BF1140" s="385">
        <f t="shared" si="1013"/>
        <v>0</v>
      </c>
      <c r="BG1140" s="385">
        <f t="shared" si="1014"/>
        <v>0</v>
      </c>
      <c r="BH1140" s="385">
        <f t="shared" si="1015"/>
        <v>0</v>
      </c>
      <c r="BI1140" s="385">
        <f t="shared" si="1016"/>
        <v>0</v>
      </c>
      <c r="BJ1140" s="385">
        <f t="shared" si="1017"/>
        <v>0</v>
      </c>
      <c r="BK1140" s="385">
        <f t="shared" si="1018"/>
        <v>0</v>
      </c>
      <c r="BL1140" s="385">
        <f t="shared" si="1019"/>
        <v>0</v>
      </c>
      <c r="BM1140" s="385">
        <f t="shared" si="1020"/>
        <v>0</v>
      </c>
      <c r="BN1140" s="385">
        <f t="shared" si="1021"/>
        <v>0</v>
      </c>
      <c r="CK1140" s="239">
        <f t="shared" si="1043"/>
        <v>0</v>
      </c>
      <c r="CL1140" s="239">
        <f t="shared" si="1044"/>
        <v>0</v>
      </c>
    </row>
    <row r="1141" spans="3:90" x14ac:dyDescent="0.35">
      <c r="C1141" s="235"/>
      <c r="D1141" s="246" t="str">
        <f t="shared" si="1022"/>
        <v/>
      </c>
      <c r="E1141" s="247" t="str">
        <f t="shared" si="1023"/>
        <v/>
      </c>
      <c r="F1141" s="248" t="str">
        <f t="shared" si="1024"/>
        <v/>
      </c>
      <c r="G1141" s="249" t="str">
        <f t="shared" si="1025"/>
        <v/>
      </c>
      <c r="H1141" s="250" t="str">
        <f t="shared" si="1026"/>
        <v/>
      </c>
      <c r="I1141" s="386" t="str">
        <f t="shared" si="987"/>
        <v/>
      </c>
      <c r="J1141" s="387" t="str">
        <f t="shared" si="988"/>
        <v/>
      </c>
      <c r="K1141" s="388" t="str">
        <f t="shared" si="989"/>
        <v/>
      </c>
      <c r="L1141" s="389" t="str">
        <f t="shared" si="990"/>
        <v/>
      </c>
      <c r="M1141" s="250" t="str">
        <f t="shared" si="991"/>
        <v/>
      </c>
      <c r="N1141" s="246" t="b">
        <f t="shared" si="1027"/>
        <v>0</v>
      </c>
      <c r="O1141" s="246" t="b">
        <f t="shared" si="1028"/>
        <v>0</v>
      </c>
      <c r="P1141" s="246" t="b">
        <f t="shared" si="1029"/>
        <v>0</v>
      </c>
      <c r="Q1141" s="246" t="b">
        <f t="shared" si="1030"/>
        <v>0</v>
      </c>
      <c r="R1141" s="246" t="str">
        <f t="shared" si="1031"/>
        <v>No</v>
      </c>
      <c r="S1141" s="247" t="b">
        <f t="shared" si="992"/>
        <v>0</v>
      </c>
      <c r="T1141" s="247" t="b">
        <f t="shared" si="993"/>
        <v>0</v>
      </c>
      <c r="U1141" s="247" t="b">
        <f t="shared" si="994"/>
        <v>0</v>
      </c>
      <c r="V1141" s="247" t="b">
        <f t="shared" si="995"/>
        <v>0</v>
      </c>
      <c r="W1141" s="247" t="str">
        <f t="shared" si="1032"/>
        <v>No</v>
      </c>
      <c r="X1141" s="248" t="b">
        <f t="shared" si="996"/>
        <v>0</v>
      </c>
      <c r="Y1141" s="248" t="b">
        <f t="shared" si="997"/>
        <v>0</v>
      </c>
      <c r="Z1141" s="248" t="b">
        <f t="shared" si="998"/>
        <v>0</v>
      </c>
      <c r="AA1141" s="248" t="b">
        <f t="shared" si="999"/>
        <v>0</v>
      </c>
      <c r="AB1141" s="248" t="str">
        <f t="shared" si="1033"/>
        <v>No</v>
      </c>
      <c r="AC1141" s="249" t="b">
        <f t="shared" si="1000"/>
        <v>0</v>
      </c>
      <c r="AD1141" s="249" t="b">
        <f t="shared" si="1001"/>
        <v>0</v>
      </c>
      <c r="AE1141" s="249" t="b">
        <f t="shared" si="1002"/>
        <v>0</v>
      </c>
      <c r="AF1141" s="249" t="b">
        <f t="shared" si="1003"/>
        <v>0</v>
      </c>
      <c r="AG1141" s="249" t="str">
        <f t="shared" si="1034"/>
        <v>No</v>
      </c>
      <c r="AH1141" s="250" t="b">
        <f t="shared" si="1004"/>
        <v>0</v>
      </c>
      <c r="AI1141" s="250" t="b">
        <f t="shared" si="1005"/>
        <v>0</v>
      </c>
      <c r="AJ1141" s="250" t="b">
        <f t="shared" si="1006"/>
        <v>0</v>
      </c>
      <c r="AK1141" s="250" t="b">
        <f t="shared" si="1007"/>
        <v>0</v>
      </c>
      <c r="AL1141" s="250" t="str">
        <f t="shared" si="1035"/>
        <v>No</v>
      </c>
      <c r="AN1141" s="246" t="str">
        <f t="shared" si="1036"/>
        <v/>
      </c>
      <c r="AO1141" s="247" t="str">
        <f t="shared" si="1037"/>
        <v/>
      </c>
      <c r="AP1141" s="248" t="str">
        <f t="shared" si="1038"/>
        <v/>
      </c>
      <c r="AQ1141" s="249" t="str">
        <f t="shared" si="1039"/>
        <v/>
      </c>
      <c r="AR1141" s="250" t="str">
        <f t="shared" si="1040"/>
        <v/>
      </c>
      <c r="AS1141" s="234"/>
      <c r="AY1141" s="385">
        <f t="shared" si="1041"/>
        <v>0</v>
      </c>
      <c r="AZ1141" s="385">
        <f t="shared" si="1008"/>
        <v>0</v>
      </c>
      <c r="BA1141" s="385">
        <f t="shared" si="1042"/>
        <v>0</v>
      </c>
      <c r="BB1141" s="385">
        <f t="shared" si="1009"/>
        <v>0</v>
      </c>
      <c r="BC1141" s="385">
        <f t="shared" si="1010"/>
        <v>0</v>
      </c>
      <c r="BD1141" s="385">
        <f t="shared" si="1011"/>
        <v>0</v>
      </c>
      <c r="BE1141" s="385">
        <f t="shared" si="1012"/>
        <v>0</v>
      </c>
      <c r="BF1141" s="385">
        <f t="shared" si="1013"/>
        <v>0</v>
      </c>
      <c r="BG1141" s="385">
        <f t="shared" si="1014"/>
        <v>0</v>
      </c>
      <c r="BH1141" s="385">
        <f t="shared" si="1015"/>
        <v>0</v>
      </c>
      <c r="BI1141" s="385">
        <f t="shared" si="1016"/>
        <v>0</v>
      </c>
      <c r="BJ1141" s="385">
        <f t="shared" si="1017"/>
        <v>0</v>
      </c>
      <c r="BK1141" s="385">
        <f t="shared" si="1018"/>
        <v>0</v>
      </c>
      <c r="BL1141" s="385">
        <f t="shared" si="1019"/>
        <v>0</v>
      </c>
      <c r="BM1141" s="385">
        <f t="shared" si="1020"/>
        <v>0</v>
      </c>
      <c r="BN1141" s="385">
        <f t="shared" si="1021"/>
        <v>0</v>
      </c>
      <c r="CK1141" s="239">
        <f t="shared" si="1043"/>
        <v>0</v>
      </c>
      <c r="CL1141" s="239">
        <f t="shared" si="1044"/>
        <v>0</v>
      </c>
    </row>
    <row r="1142" spans="3:90" x14ac:dyDescent="0.35">
      <c r="C1142" s="235"/>
      <c r="D1142" s="246" t="str">
        <f t="shared" si="1022"/>
        <v/>
      </c>
      <c r="E1142" s="247" t="str">
        <f t="shared" si="1023"/>
        <v/>
      </c>
      <c r="F1142" s="248" t="str">
        <f t="shared" si="1024"/>
        <v/>
      </c>
      <c r="G1142" s="249" t="str">
        <f t="shared" si="1025"/>
        <v/>
      </c>
      <c r="H1142" s="250" t="str">
        <f t="shared" si="1026"/>
        <v/>
      </c>
      <c r="I1142" s="386" t="str">
        <f t="shared" si="987"/>
        <v/>
      </c>
      <c r="J1142" s="387" t="str">
        <f t="shared" si="988"/>
        <v/>
      </c>
      <c r="K1142" s="388" t="str">
        <f t="shared" si="989"/>
        <v/>
      </c>
      <c r="L1142" s="389" t="str">
        <f t="shared" si="990"/>
        <v/>
      </c>
      <c r="M1142" s="250" t="str">
        <f t="shared" si="991"/>
        <v/>
      </c>
      <c r="N1142" s="246" t="b">
        <f t="shared" si="1027"/>
        <v>0</v>
      </c>
      <c r="O1142" s="246" t="b">
        <f t="shared" si="1028"/>
        <v>0</v>
      </c>
      <c r="P1142" s="246" t="b">
        <f t="shared" si="1029"/>
        <v>0</v>
      </c>
      <c r="Q1142" s="246" t="b">
        <f t="shared" si="1030"/>
        <v>0</v>
      </c>
      <c r="R1142" s="246" t="str">
        <f t="shared" si="1031"/>
        <v>No</v>
      </c>
      <c r="S1142" s="247" t="b">
        <f t="shared" si="992"/>
        <v>0</v>
      </c>
      <c r="T1142" s="247" t="b">
        <f t="shared" si="993"/>
        <v>0</v>
      </c>
      <c r="U1142" s="247" t="b">
        <f t="shared" si="994"/>
        <v>0</v>
      </c>
      <c r="V1142" s="247" t="b">
        <f t="shared" si="995"/>
        <v>0</v>
      </c>
      <c r="W1142" s="247" t="str">
        <f t="shared" si="1032"/>
        <v>No</v>
      </c>
      <c r="X1142" s="248" t="b">
        <f t="shared" si="996"/>
        <v>0</v>
      </c>
      <c r="Y1142" s="248" t="b">
        <f t="shared" si="997"/>
        <v>0</v>
      </c>
      <c r="Z1142" s="248" t="b">
        <f t="shared" si="998"/>
        <v>0</v>
      </c>
      <c r="AA1142" s="248" t="b">
        <f t="shared" si="999"/>
        <v>0</v>
      </c>
      <c r="AB1142" s="248" t="str">
        <f t="shared" si="1033"/>
        <v>No</v>
      </c>
      <c r="AC1142" s="249" t="b">
        <f t="shared" si="1000"/>
        <v>0</v>
      </c>
      <c r="AD1142" s="249" t="b">
        <f t="shared" si="1001"/>
        <v>0</v>
      </c>
      <c r="AE1142" s="249" t="b">
        <f t="shared" si="1002"/>
        <v>0</v>
      </c>
      <c r="AF1142" s="249" t="b">
        <f t="shared" si="1003"/>
        <v>0</v>
      </c>
      <c r="AG1142" s="249" t="str">
        <f t="shared" si="1034"/>
        <v>No</v>
      </c>
      <c r="AH1142" s="250" t="b">
        <f t="shared" si="1004"/>
        <v>0</v>
      </c>
      <c r="AI1142" s="250" t="b">
        <f t="shared" si="1005"/>
        <v>0</v>
      </c>
      <c r="AJ1142" s="250" t="b">
        <f t="shared" si="1006"/>
        <v>0</v>
      </c>
      <c r="AK1142" s="250" t="b">
        <f t="shared" si="1007"/>
        <v>0</v>
      </c>
      <c r="AL1142" s="250" t="str">
        <f t="shared" si="1035"/>
        <v>No</v>
      </c>
      <c r="AN1142" s="246" t="str">
        <f t="shared" si="1036"/>
        <v/>
      </c>
      <c r="AO1142" s="247" t="str">
        <f t="shared" si="1037"/>
        <v/>
      </c>
      <c r="AP1142" s="248" t="str">
        <f t="shared" si="1038"/>
        <v/>
      </c>
      <c r="AQ1142" s="249" t="str">
        <f t="shared" si="1039"/>
        <v/>
      </c>
      <c r="AR1142" s="250" t="str">
        <f t="shared" si="1040"/>
        <v/>
      </c>
      <c r="AS1142" s="234"/>
      <c r="AY1142" s="385">
        <f t="shared" si="1041"/>
        <v>0</v>
      </c>
      <c r="AZ1142" s="385">
        <f t="shared" si="1008"/>
        <v>0</v>
      </c>
      <c r="BA1142" s="385">
        <f t="shared" si="1042"/>
        <v>0</v>
      </c>
      <c r="BB1142" s="385">
        <f t="shared" si="1009"/>
        <v>0</v>
      </c>
      <c r="BC1142" s="385">
        <f t="shared" si="1010"/>
        <v>0</v>
      </c>
      <c r="BD1142" s="385">
        <f t="shared" si="1011"/>
        <v>0</v>
      </c>
      <c r="BE1142" s="385">
        <f t="shared" si="1012"/>
        <v>0</v>
      </c>
      <c r="BF1142" s="385">
        <f t="shared" si="1013"/>
        <v>0</v>
      </c>
      <c r="BG1142" s="385">
        <f t="shared" si="1014"/>
        <v>0</v>
      </c>
      <c r="BH1142" s="385">
        <f t="shared" si="1015"/>
        <v>0</v>
      </c>
      <c r="BI1142" s="385">
        <f t="shared" si="1016"/>
        <v>0</v>
      </c>
      <c r="BJ1142" s="385">
        <f t="shared" si="1017"/>
        <v>0</v>
      </c>
      <c r="BK1142" s="385">
        <f t="shared" si="1018"/>
        <v>0</v>
      </c>
      <c r="BL1142" s="385">
        <f t="shared" si="1019"/>
        <v>0</v>
      </c>
      <c r="BM1142" s="385">
        <f t="shared" si="1020"/>
        <v>0</v>
      </c>
      <c r="BN1142" s="385">
        <f t="shared" si="1021"/>
        <v>0</v>
      </c>
      <c r="CK1142" s="239">
        <f t="shared" si="1043"/>
        <v>0</v>
      </c>
      <c r="CL1142" s="239">
        <f t="shared" si="1044"/>
        <v>0</v>
      </c>
    </row>
    <row r="1143" spans="3:90" x14ac:dyDescent="0.35">
      <c r="C1143" s="235"/>
      <c r="D1143" s="246" t="str">
        <f t="shared" si="1022"/>
        <v/>
      </c>
      <c r="E1143" s="247" t="str">
        <f t="shared" si="1023"/>
        <v/>
      </c>
      <c r="F1143" s="248" t="str">
        <f t="shared" si="1024"/>
        <v/>
      </c>
      <c r="G1143" s="249" t="str">
        <f t="shared" si="1025"/>
        <v/>
      </c>
      <c r="H1143" s="250" t="str">
        <f t="shared" si="1026"/>
        <v/>
      </c>
      <c r="I1143" s="386" t="str">
        <f t="shared" si="987"/>
        <v/>
      </c>
      <c r="J1143" s="387" t="str">
        <f t="shared" si="988"/>
        <v/>
      </c>
      <c r="K1143" s="388" t="str">
        <f t="shared" si="989"/>
        <v/>
      </c>
      <c r="L1143" s="389" t="str">
        <f t="shared" si="990"/>
        <v/>
      </c>
      <c r="M1143" s="250" t="str">
        <f t="shared" si="991"/>
        <v/>
      </c>
      <c r="N1143" s="246" t="b">
        <f t="shared" si="1027"/>
        <v>0</v>
      </c>
      <c r="O1143" s="246" t="b">
        <f t="shared" si="1028"/>
        <v>0</v>
      </c>
      <c r="P1143" s="246" t="b">
        <f t="shared" si="1029"/>
        <v>0</v>
      </c>
      <c r="Q1143" s="246" t="b">
        <f t="shared" si="1030"/>
        <v>0</v>
      </c>
      <c r="R1143" s="246" t="str">
        <f t="shared" si="1031"/>
        <v>No</v>
      </c>
      <c r="S1143" s="247" t="b">
        <f t="shared" si="992"/>
        <v>0</v>
      </c>
      <c r="T1143" s="247" t="b">
        <f t="shared" si="993"/>
        <v>0</v>
      </c>
      <c r="U1143" s="247" t="b">
        <f t="shared" si="994"/>
        <v>0</v>
      </c>
      <c r="V1143" s="247" t="b">
        <f t="shared" si="995"/>
        <v>0</v>
      </c>
      <c r="W1143" s="247" t="str">
        <f t="shared" si="1032"/>
        <v>No</v>
      </c>
      <c r="X1143" s="248" t="b">
        <f t="shared" si="996"/>
        <v>0</v>
      </c>
      <c r="Y1143" s="248" t="b">
        <f t="shared" si="997"/>
        <v>0</v>
      </c>
      <c r="Z1143" s="248" t="b">
        <f t="shared" si="998"/>
        <v>0</v>
      </c>
      <c r="AA1143" s="248" t="b">
        <f t="shared" si="999"/>
        <v>0</v>
      </c>
      <c r="AB1143" s="248" t="str">
        <f t="shared" si="1033"/>
        <v>No</v>
      </c>
      <c r="AC1143" s="249" t="b">
        <f t="shared" si="1000"/>
        <v>0</v>
      </c>
      <c r="AD1143" s="249" t="b">
        <f t="shared" si="1001"/>
        <v>0</v>
      </c>
      <c r="AE1143" s="249" t="b">
        <f t="shared" si="1002"/>
        <v>0</v>
      </c>
      <c r="AF1143" s="249" t="b">
        <f t="shared" si="1003"/>
        <v>0</v>
      </c>
      <c r="AG1143" s="249" t="str">
        <f t="shared" si="1034"/>
        <v>No</v>
      </c>
      <c r="AH1143" s="250" t="b">
        <f t="shared" si="1004"/>
        <v>0</v>
      </c>
      <c r="AI1143" s="250" t="b">
        <f t="shared" si="1005"/>
        <v>0</v>
      </c>
      <c r="AJ1143" s="250" t="b">
        <f t="shared" si="1006"/>
        <v>0</v>
      </c>
      <c r="AK1143" s="250" t="b">
        <f t="shared" si="1007"/>
        <v>0</v>
      </c>
      <c r="AL1143" s="250" t="str">
        <f t="shared" si="1035"/>
        <v>No</v>
      </c>
      <c r="AN1143" s="246" t="str">
        <f t="shared" si="1036"/>
        <v/>
      </c>
      <c r="AO1143" s="247" t="str">
        <f t="shared" si="1037"/>
        <v/>
      </c>
      <c r="AP1143" s="248" t="str">
        <f t="shared" si="1038"/>
        <v/>
      </c>
      <c r="AQ1143" s="249" t="str">
        <f t="shared" si="1039"/>
        <v/>
      </c>
      <c r="AR1143" s="250" t="str">
        <f t="shared" si="1040"/>
        <v/>
      </c>
      <c r="AS1143" s="234"/>
      <c r="AY1143" s="385">
        <f t="shared" si="1041"/>
        <v>0</v>
      </c>
      <c r="AZ1143" s="385">
        <f t="shared" si="1008"/>
        <v>0</v>
      </c>
      <c r="BA1143" s="385">
        <f t="shared" si="1042"/>
        <v>0</v>
      </c>
      <c r="BB1143" s="385">
        <f t="shared" si="1009"/>
        <v>0</v>
      </c>
      <c r="BC1143" s="385">
        <f t="shared" si="1010"/>
        <v>0</v>
      </c>
      <c r="BD1143" s="385">
        <f t="shared" si="1011"/>
        <v>0</v>
      </c>
      <c r="BE1143" s="385">
        <f t="shared" si="1012"/>
        <v>0</v>
      </c>
      <c r="BF1143" s="385">
        <f t="shared" si="1013"/>
        <v>0</v>
      </c>
      <c r="BG1143" s="385">
        <f t="shared" si="1014"/>
        <v>0</v>
      </c>
      <c r="BH1143" s="385">
        <f t="shared" si="1015"/>
        <v>0</v>
      </c>
      <c r="BI1143" s="385">
        <f t="shared" si="1016"/>
        <v>0</v>
      </c>
      <c r="BJ1143" s="385">
        <f t="shared" si="1017"/>
        <v>0</v>
      </c>
      <c r="BK1143" s="385">
        <f t="shared" si="1018"/>
        <v>0</v>
      </c>
      <c r="BL1143" s="385">
        <f t="shared" si="1019"/>
        <v>0</v>
      </c>
      <c r="BM1143" s="385">
        <f t="shared" si="1020"/>
        <v>0</v>
      </c>
      <c r="BN1143" s="385">
        <f t="shared" si="1021"/>
        <v>0</v>
      </c>
      <c r="CK1143" s="239">
        <f t="shared" si="1043"/>
        <v>0</v>
      </c>
      <c r="CL1143" s="239">
        <f t="shared" si="1044"/>
        <v>0</v>
      </c>
    </row>
    <row r="1144" spans="3:90" x14ac:dyDescent="0.35">
      <c r="C1144" s="235"/>
      <c r="D1144" s="246" t="str">
        <f t="shared" si="1022"/>
        <v/>
      </c>
      <c r="E1144" s="247" t="str">
        <f t="shared" si="1023"/>
        <v/>
      </c>
      <c r="F1144" s="248" t="str">
        <f t="shared" si="1024"/>
        <v/>
      </c>
      <c r="G1144" s="249" t="str">
        <f t="shared" si="1025"/>
        <v/>
      </c>
      <c r="H1144" s="250" t="str">
        <f t="shared" si="1026"/>
        <v/>
      </c>
      <c r="I1144" s="386" t="str">
        <f t="shared" si="987"/>
        <v/>
      </c>
      <c r="J1144" s="387" t="str">
        <f t="shared" si="988"/>
        <v/>
      </c>
      <c r="K1144" s="388" t="str">
        <f t="shared" si="989"/>
        <v/>
      </c>
      <c r="L1144" s="389" t="str">
        <f t="shared" si="990"/>
        <v/>
      </c>
      <c r="M1144" s="250" t="str">
        <f t="shared" si="991"/>
        <v/>
      </c>
      <c r="N1144" s="246" t="b">
        <f t="shared" si="1027"/>
        <v>0</v>
      </c>
      <c r="O1144" s="246" t="b">
        <f t="shared" si="1028"/>
        <v>0</v>
      </c>
      <c r="P1144" s="246" t="b">
        <f t="shared" si="1029"/>
        <v>0</v>
      </c>
      <c r="Q1144" s="246" t="b">
        <f t="shared" si="1030"/>
        <v>0</v>
      </c>
      <c r="R1144" s="246" t="str">
        <f t="shared" si="1031"/>
        <v>No</v>
      </c>
      <c r="S1144" s="247" t="b">
        <f t="shared" si="992"/>
        <v>0</v>
      </c>
      <c r="T1144" s="247" t="b">
        <f t="shared" si="993"/>
        <v>0</v>
      </c>
      <c r="U1144" s="247" t="b">
        <f t="shared" si="994"/>
        <v>0</v>
      </c>
      <c r="V1144" s="247" t="b">
        <f t="shared" si="995"/>
        <v>0</v>
      </c>
      <c r="W1144" s="247" t="str">
        <f t="shared" si="1032"/>
        <v>No</v>
      </c>
      <c r="X1144" s="248" t="b">
        <f t="shared" si="996"/>
        <v>0</v>
      </c>
      <c r="Y1144" s="248" t="b">
        <f t="shared" si="997"/>
        <v>0</v>
      </c>
      <c r="Z1144" s="248" t="b">
        <f t="shared" si="998"/>
        <v>0</v>
      </c>
      <c r="AA1144" s="248" t="b">
        <f t="shared" si="999"/>
        <v>0</v>
      </c>
      <c r="AB1144" s="248" t="str">
        <f t="shared" si="1033"/>
        <v>No</v>
      </c>
      <c r="AC1144" s="249" t="b">
        <f t="shared" si="1000"/>
        <v>0</v>
      </c>
      <c r="AD1144" s="249" t="b">
        <f t="shared" si="1001"/>
        <v>0</v>
      </c>
      <c r="AE1144" s="249" t="b">
        <f t="shared" si="1002"/>
        <v>0</v>
      </c>
      <c r="AF1144" s="249" t="b">
        <f t="shared" si="1003"/>
        <v>0</v>
      </c>
      <c r="AG1144" s="249" t="str">
        <f t="shared" si="1034"/>
        <v>No</v>
      </c>
      <c r="AH1144" s="250" t="b">
        <f t="shared" si="1004"/>
        <v>0</v>
      </c>
      <c r="AI1144" s="250" t="b">
        <f t="shared" si="1005"/>
        <v>0</v>
      </c>
      <c r="AJ1144" s="250" t="b">
        <f t="shared" si="1006"/>
        <v>0</v>
      </c>
      <c r="AK1144" s="250" t="b">
        <f t="shared" si="1007"/>
        <v>0</v>
      </c>
      <c r="AL1144" s="250" t="str">
        <f t="shared" si="1035"/>
        <v>No</v>
      </c>
      <c r="AN1144" s="246" t="str">
        <f t="shared" si="1036"/>
        <v/>
      </c>
      <c r="AO1144" s="247" t="str">
        <f t="shared" si="1037"/>
        <v/>
      </c>
      <c r="AP1144" s="248" t="str">
        <f t="shared" si="1038"/>
        <v/>
      </c>
      <c r="AQ1144" s="249" t="str">
        <f t="shared" si="1039"/>
        <v/>
      </c>
      <c r="AR1144" s="250" t="str">
        <f t="shared" si="1040"/>
        <v/>
      </c>
      <c r="AS1144" s="234"/>
      <c r="AY1144" s="385">
        <f t="shared" si="1041"/>
        <v>0</v>
      </c>
      <c r="AZ1144" s="385">
        <f t="shared" si="1008"/>
        <v>0</v>
      </c>
      <c r="BA1144" s="385">
        <f t="shared" si="1042"/>
        <v>0</v>
      </c>
      <c r="BB1144" s="385">
        <f t="shared" si="1009"/>
        <v>0</v>
      </c>
      <c r="BC1144" s="385">
        <f t="shared" si="1010"/>
        <v>0</v>
      </c>
      <c r="BD1144" s="385">
        <f t="shared" si="1011"/>
        <v>0</v>
      </c>
      <c r="BE1144" s="385">
        <f t="shared" si="1012"/>
        <v>0</v>
      </c>
      <c r="BF1144" s="385">
        <f t="shared" si="1013"/>
        <v>0</v>
      </c>
      <c r="BG1144" s="385">
        <f t="shared" si="1014"/>
        <v>0</v>
      </c>
      <c r="BH1144" s="385">
        <f t="shared" si="1015"/>
        <v>0</v>
      </c>
      <c r="BI1144" s="385">
        <f t="shared" si="1016"/>
        <v>0</v>
      </c>
      <c r="BJ1144" s="385">
        <f t="shared" si="1017"/>
        <v>0</v>
      </c>
      <c r="BK1144" s="385">
        <f t="shared" si="1018"/>
        <v>0</v>
      </c>
      <c r="BL1144" s="385">
        <f t="shared" si="1019"/>
        <v>0</v>
      </c>
      <c r="BM1144" s="385">
        <f t="shared" si="1020"/>
        <v>0</v>
      </c>
      <c r="BN1144" s="385">
        <f t="shared" si="1021"/>
        <v>0</v>
      </c>
      <c r="CK1144" s="239">
        <f t="shared" si="1043"/>
        <v>0</v>
      </c>
      <c r="CL1144" s="239">
        <f t="shared" si="1044"/>
        <v>0</v>
      </c>
    </row>
    <row r="1145" spans="3:90" x14ac:dyDescent="0.35">
      <c r="C1145" s="235"/>
      <c r="D1145" s="246" t="str">
        <f t="shared" si="1022"/>
        <v/>
      </c>
      <c r="E1145" s="247" t="str">
        <f t="shared" si="1023"/>
        <v/>
      </c>
      <c r="F1145" s="248" t="str">
        <f t="shared" si="1024"/>
        <v/>
      </c>
      <c r="G1145" s="249" t="str">
        <f t="shared" si="1025"/>
        <v/>
      </c>
      <c r="H1145" s="250" t="str">
        <f t="shared" si="1026"/>
        <v/>
      </c>
      <c r="I1145" s="386" t="str">
        <f t="shared" si="987"/>
        <v/>
      </c>
      <c r="J1145" s="387" t="str">
        <f t="shared" si="988"/>
        <v/>
      </c>
      <c r="K1145" s="388" t="str">
        <f t="shared" si="989"/>
        <v/>
      </c>
      <c r="L1145" s="389" t="str">
        <f t="shared" si="990"/>
        <v/>
      </c>
      <c r="M1145" s="250" t="str">
        <f t="shared" si="991"/>
        <v/>
      </c>
      <c r="N1145" s="246" t="b">
        <f t="shared" si="1027"/>
        <v>0</v>
      </c>
      <c r="O1145" s="246" t="b">
        <f t="shared" si="1028"/>
        <v>0</v>
      </c>
      <c r="P1145" s="246" t="b">
        <f t="shared" si="1029"/>
        <v>0</v>
      </c>
      <c r="Q1145" s="246" t="b">
        <f t="shared" si="1030"/>
        <v>0</v>
      </c>
      <c r="R1145" s="246" t="str">
        <f t="shared" si="1031"/>
        <v>No</v>
      </c>
      <c r="S1145" s="247" t="b">
        <f t="shared" si="992"/>
        <v>0</v>
      </c>
      <c r="T1145" s="247" t="b">
        <f t="shared" si="993"/>
        <v>0</v>
      </c>
      <c r="U1145" s="247" t="b">
        <f t="shared" si="994"/>
        <v>0</v>
      </c>
      <c r="V1145" s="247" t="b">
        <f t="shared" si="995"/>
        <v>0</v>
      </c>
      <c r="W1145" s="247" t="str">
        <f t="shared" si="1032"/>
        <v>No</v>
      </c>
      <c r="X1145" s="248" t="b">
        <f t="shared" si="996"/>
        <v>0</v>
      </c>
      <c r="Y1145" s="248" t="b">
        <f t="shared" si="997"/>
        <v>0</v>
      </c>
      <c r="Z1145" s="248" t="b">
        <f t="shared" si="998"/>
        <v>0</v>
      </c>
      <c r="AA1145" s="248" t="b">
        <f t="shared" si="999"/>
        <v>0</v>
      </c>
      <c r="AB1145" s="248" t="str">
        <f t="shared" si="1033"/>
        <v>No</v>
      </c>
      <c r="AC1145" s="249" t="b">
        <f t="shared" si="1000"/>
        <v>0</v>
      </c>
      <c r="AD1145" s="249" t="b">
        <f t="shared" si="1001"/>
        <v>0</v>
      </c>
      <c r="AE1145" s="249" t="b">
        <f t="shared" si="1002"/>
        <v>0</v>
      </c>
      <c r="AF1145" s="249" t="b">
        <f t="shared" si="1003"/>
        <v>0</v>
      </c>
      <c r="AG1145" s="249" t="str">
        <f t="shared" si="1034"/>
        <v>No</v>
      </c>
      <c r="AH1145" s="250" t="b">
        <f t="shared" si="1004"/>
        <v>0</v>
      </c>
      <c r="AI1145" s="250" t="b">
        <f t="shared" si="1005"/>
        <v>0</v>
      </c>
      <c r="AJ1145" s="250" t="b">
        <f t="shared" si="1006"/>
        <v>0</v>
      </c>
      <c r="AK1145" s="250" t="b">
        <f t="shared" si="1007"/>
        <v>0</v>
      </c>
      <c r="AL1145" s="250" t="str">
        <f t="shared" si="1035"/>
        <v>No</v>
      </c>
      <c r="AN1145" s="246" t="str">
        <f t="shared" si="1036"/>
        <v/>
      </c>
      <c r="AO1145" s="247" t="str">
        <f t="shared" si="1037"/>
        <v/>
      </c>
      <c r="AP1145" s="248" t="str">
        <f t="shared" si="1038"/>
        <v/>
      </c>
      <c r="AQ1145" s="249" t="str">
        <f t="shared" si="1039"/>
        <v/>
      </c>
      <c r="AR1145" s="250" t="str">
        <f t="shared" si="1040"/>
        <v/>
      </c>
      <c r="AS1145" s="234"/>
      <c r="AY1145" s="385">
        <f t="shared" si="1041"/>
        <v>0</v>
      </c>
      <c r="AZ1145" s="385">
        <f t="shared" si="1008"/>
        <v>0</v>
      </c>
      <c r="BA1145" s="385">
        <f t="shared" si="1042"/>
        <v>0</v>
      </c>
      <c r="BB1145" s="385">
        <f t="shared" si="1009"/>
        <v>0</v>
      </c>
      <c r="BC1145" s="385">
        <f t="shared" si="1010"/>
        <v>0</v>
      </c>
      <c r="BD1145" s="385">
        <f t="shared" si="1011"/>
        <v>0</v>
      </c>
      <c r="BE1145" s="385">
        <f t="shared" si="1012"/>
        <v>0</v>
      </c>
      <c r="BF1145" s="385">
        <f t="shared" si="1013"/>
        <v>0</v>
      </c>
      <c r="BG1145" s="385">
        <f t="shared" si="1014"/>
        <v>0</v>
      </c>
      <c r="BH1145" s="385">
        <f t="shared" si="1015"/>
        <v>0</v>
      </c>
      <c r="BI1145" s="385">
        <f t="shared" si="1016"/>
        <v>0</v>
      </c>
      <c r="BJ1145" s="385">
        <f t="shared" si="1017"/>
        <v>0</v>
      </c>
      <c r="BK1145" s="385">
        <f t="shared" si="1018"/>
        <v>0</v>
      </c>
      <c r="BL1145" s="385">
        <f t="shared" si="1019"/>
        <v>0</v>
      </c>
      <c r="BM1145" s="385">
        <f t="shared" si="1020"/>
        <v>0</v>
      </c>
      <c r="BN1145" s="385">
        <f t="shared" si="1021"/>
        <v>0</v>
      </c>
      <c r="CK1145" s="239">
        <f t="shared" si="1043"/>
        <v>0</v>
      </c>
      <c r="CL1145" s="239">
        <f t="shared" si="1044"/>
        <v>0</v>
      </c>
    </row>
    <row r="1146" spans="3:90" x14ac:dyDescent="0.35">
      <c r="C1146" s="235"/>
      <c r="D1146" s="246" t="str">
        <f t="shared" si="1022"/>
        <v/>
      </c>
      <c r="E1146" s="247" t="str">
        <f t="shared" si="1023"/>
        <v/>
      </c>
      <c r="F1146" s="248" t="str">
        <f t="shared" si="1024"/>
        <v/>
      </c>
      <c r="G1146" s="249" t="str">
        <f t="shared" si="1025"/>
        <v/>
      </c>
      <c r="H1146" s="250" t="str">
        <f t="shared" si="1026"/>
        <v/>
      </c>
      <c r="I1146" s="386" t="str">
        <f t="shared" si="987"/>
        <v/>
      </c>
      <c r="J1146" s="387" t="str">
        <f t="shared" si="988"/>
        <v/>
      </c>
      <c r="K1146" s="388" t="str">
        <f t="shared" si="989"/>
        <v/>
      </c>
      <c r="L1146" s="389" t="str">
        <f t="shared" si="990"/>
        <v/>
      </c>
      <c r="M1146" s="250" t="str">
        <f t="shared" si="991"/>
        <v/>
      </c>
      <c r="N1146" s="246" t="b">
        <f t="shared" si="1027"/>
        <v>0</v>
      </c>
      <c r="O1146" s="246" t="b">
        <f t="shared" si="1028"/>
        <v>0</v>
      </c>
      <c r="P1146" s="246" t="b">
        <f t="shared" si="1029"/>
        <v>0</v>
      </c>
      <c r="Q1146" s="246" t="b">
        <f t="shared" si="1030"/>
        <v>0</v>
      </c>
      <c r="R1146" s="246" t="str">
        <f t="shared" si="1031"/>
        <v>No</v>
      </c>
      <c r="S1146" s="247" t="b">
        <f t="shared" si="992"/>
        <v>0</v>
      </c>
      <c r="T1146" s="247" t="b">
        <f t="shared" si="993"/>
        <v>0</v>
      </c>
      <c r="U1146" s="247" t="b">
        <f t="shared" si="994"/>
        <v>0</v>
      </c>
      <c r="V1146" s="247" t="b">
        <f t="shared" si="995"/>
        <v>0</v>
      </c>
      <c r="W1146" s="247" t="str">
        <f t="shared" si="1032"/>
        <v>No</v>
      </c>
      <c r="X1146" s="248" t="b">
        <f t="shared" si="996"/>
        <v>0</v>
      </c>
      <c r="Y1146" s="248" t="b">
        <f t="shared" si="997"/>
        <v>0</v>
      </c>
      <c r="Z1146" s="248" t="b">
        <f t="shared" si="998"/>
        <v>0</v>
      </c>
      <c r="AA1146" s="248" t="b">
        <f t="shared" si="999"/>
        <v>0</v>
      </c>
      <c r="AB1146" s="248" t="str">
        <f t="shared" si="1033"/>
        <v>No</v>
      </c>
      <c r="AC1146" s="249" t="b">
        <f t="shared" si="1000"/>
        <v>0</v>
      </c>
      <c r="AD1146" s="249" t="b">
        <f t="shared" si="1001"/>
        <v>0</v>
      </c>
      <c r="AE1146" s="249" t="b">
        <f t="shared" si="1002"/>
        <v>0</v>
      </c>
      <c r="AF1146" s="249" t="b">
        <f t="shared" si="1003"/>
        <v>0</v>
      </c>
      <c r="AG1146" s="249" t="str">
        <f t="shared" si="1034"/>
        <v>No</v>
      </c>
      <c r="AH1146" s="250" t="b">
        <f t="shared" si="1004"/>
        <v>0</v>
      </c>
      <c r="AI1146" s="250" t="b">
        <f t="shared" si="1005"/>
        <v>0</v>
      </c>
      <c r="AJ1146" s="250" t="b">
        <f t="shared" si="1006"/>
        <v>0</v>
      </c>
      <c r="AK1146" s="250" t="b">
        <f t="shared" si="1007"/>
        <v>0</v>
      </c>
      <c r="AL1146" s="250" t="str">
        <f t="shared" si="1035"/>
        <v>No</v>
      </c>
      <c r="AN1146" s="246" t="str">
        <f t="shared" si="1036"/>
        <v/>
      </c>
      <c r="AO1146" s="247" t="str">
        <f t="shared" si="1037"/>
        <v/>
      </c>
      <c r="AP1146" s="248" t="str">
        <f t="shared" si="1038"/>
        <v/>
      </c>
      <c r="AQ1146" s="249" t="str">
        <f t="shared" si="1039"/>
        <v/>
      </c>
      <c r="AR1146" s="250" t="str">
        <f t="shared" si="1040"/>
        <v/>
      </c>
      <c r="AS1146" s="234"/>
      <c r="AY1146" s="385">
        <f t="shared" si="1041"/>
        <v>0</v>
      </c>
      <c r="AZ1146" s="385">
        <f t="shared" si="1008"/>
        <v>0</v>
      </c>
      <c r="BA1146" s="385">
        <f t="shared" si="1042"/>
        <v>0</v>
      </c>
      <c r="BB1146" s="385">
        <f t="shared" si="1009"/>
        <v>0</v>
      </c>
      <c r="BC1146" s="385">
        <f t="shared" si="1010"/>
        <v>0</v>
      </c>
      <c r="BD1146" s="385">
        <f t="shared" si="1011"/>
        <v>0</v>
      </c>
      <c r="BE1146" s="385">
        <f t="shared" si="1012"/>
        <v>0</v>
      </c>
      <c r="BF1146" s="385">
        <f t="shared" si="1013"/>
        <v>0</v>
      </c>
      <c r="BG1146" s="385">
        <f t="shared" si="1014"/>
        <v>0</v>
      </c>
      <c r="BH1146" s="385">
        <f t="shared" si="1015"/>
        <v>0</v>
      </c>
      <c r="BI1146" s="385">
        <f t="shared" si="1016"/>
        <v>0</v>
      </c>
      <c r="BJ1146" s="385">
        <f t="shared" si="1017"/>
        <v>0</v>
      </c>
      <c r="BK1146" s="385">
        <f t="shared" si="1018"/>
        <v>0</v>
      </c>
      <c r="BL1146" s="385">
        <f t="shared" si="1019"/>
        <v>0</v>
      </c>
      <c r="BM1146" s="385">
        <f t="shared" si="1020"/>
        <v>0</v>
      </c>
      <c r="BN1146" s="385">
        <f t="shared" si="1021"/>
        <v>0</v>
      </c>
      <c r="CK1146" s="239">
        <f t="shared" si="1043"/>
        <v>0</v>
      </c>
      <c r="CL1146" s="239">
        <f t="shared" si="1044"/>
        <v>0</v>
      </c>
    </row>
    <row r="1147" spans="3:90" x14ac:dyDescent="0.35">
      <c r="C1147" s="235"/>
      <c r="D1147" s="246" t="str">
        <f t="shared" si="1022"/>
        <v/>
      </c>
      <c r="E1147" s="247" t="str">
        <f t="shared" si="1023"/>
        <v/>
      </c>
      <c r="F1147" s="248" t="str">
        <f t="shared" si="1024"/>
        <v/>
      </c>
      <c r="G1147" s="249" t="str">
        <f t="shared" si="1025"/>
        <v/>
      </c>
      <c r="H1147" s="250" t="str">
        <f t="shared" si="1026"/>
        <v/>
      </c>
      <c r="I1147" s="386" t="str">
        <f t="shared" si="987"/>
        <v/>
      </c>
      <c r="J1147" s="387" t="str">
        <f t="shared" si="988"/>
        <v/>
      </c>
      <c r="K1147" s="388" t="str">
        <f t="shared" si="989"/>
        <v/>
      </c>
      <c r="L1147" s="389" t="str">
        <f t="shared" si="990"/>
        <v/>
      </c>
      <c r="M1147" s="250" t="str">
        <f t="shared" si="991"/>
        <v/>
      </c>
      <c r="N1147" s="246" t="b">
        <f t="shared" si="1027"/>
        <v>0</v>
      </c>
      <c r="O1147" s="246" t="b">
        <f t="shared" si="1028"/>
        <v>0</v>
      </c>
      <c r="P1147" s="246" t="b">
        <f t="shared" si="1029"/>
        <v>0</v>
      </c>
      <c r="Q1147" s="246" t="b">
        <f t="shared" si="1030"/>
        <v>0</v>
      </c>
      <c r="R1147" s="246" t="str">
        <f t="shared" si="1031"/>
        <v>No</v>
      </c>
      <c r="S1147" s="247" t="b">
        <f t="shared" si="992"/>
        <v>0</v>
      </c>
      <c r="T1147" s="247" t="b">
        <f t="shared" si="993"/>
        <v>0</v>
      </c>
      <c r="U1147" s="247" t="b">
        <f t="shared" si="994"/>
        <v>0</v>
      </c>
      <c r="V1147" s="247" t="b">
        <f t="shared" si="995"/>
        <v>0</v>
      </c>
      <c r="W1147" s="247" t="str">
        <f t="shared" si="1032"/>
        <v>No</v>
      </c>
      <c r="X1147" s="248" t="b">
        <f t="shared" si="996"/>
        <v>0</v>
      </c>
      <c r="Y1147" s="248" t="b">
        <f t="shared" si="997"/>
        <v>0</v>
      </c>
      <c r="Z1147" s="248" t="b">
        <f t="shared" si="998"/>
        <v>0</v>
      </c>
      <c r="AA1147" s="248" t="b">
        <f t="shared" si="999"/>
        <v>0</v>
      </c>
      <c r="AB1147" s="248" t="str">
        <f t="shared" si="1033"/>
        <v>No</v>
      </c>
      <c r="AC1147" s="249" t="b">
        <f t="shared" si="1000"/>
        <v>0</v>
      </c>
      <c r="AD1147" s="249" t="b">
        <f t="shared" si="1001"/>
        <v>0</v>
      </c>
      <c r="AE1147" s="249" t="b">
        <f t="shared" si="1002"/>
        <v>0</v>
      </c>
      <c r="AF1147" s="249" t="b">
        <f t="shared" si="1003"/>
        <v>0</v>
      </c>
      <c r="AG1147" s="249" t="str">
        <f t="shared" si="1034"/>
        <v>No</v>
      </c>
      <c r="AH1147" s="250" t="b">
        <f t="shared" si="1004"/>
        <v>0</v>
      </c>
      <c r="AI1147" s="250" t="b">
        <f t="shared" si="1005"/>
        <v>0</v>
      </c>
      <c r="AJ1147" s="250" t="b">
        <f t="shared" si="1006"/>
        <v>0</v>
      </c>
      <c r="AK1147" s="250" t="b">
        <f t="shared" si="1007"/>
        <v>0</v>
      </c>
      <c r="AL1147" s="250" t="str">
        <f t="shared" si="1035"/>
        <v>No</v>
      </c>
      <c r="AN1147" s="246" t="str">
        <f t="shared" si="1036"/>
        <v/>
      </c>
      <c r="AO1147" s="247" t="str">
        <f t="shared" si="1037"/>
        <v/>
      </c>
      <c r="AP1147" s="248" t="str">
        <f t="shared" si="1038"/>
        <v/>
      </c>
      <c r="AQ1147" s="249" t="str">
        <f t="shared" si="1039"/>
        <v/>
      </c>
      <c r="AR1147" s="250" t="str">
        <f t="shared" si="1040"/>
        <v/>
      </c>
      <c r="AS1147" s="234"/>
      <c r="AY1147" s="385">
        <f t="shared" si="1041"/>
        <v>0</v>
      </c>
      <c r="AZ1147" s="385">
        <f t="shared" si="1008"/>
        <v>0</v>
      </c>
      <c r="BA1147" s="385">
        <f t="shared" si="1042"/>
        <v>0</v>
      </c>
      <c r="BB1147" s="385">
        <f t="shared" si="1009"/>
        <v>0</v>
      </c>
      <c r="BC1147" s="385">
        <f t="shared" si="1010"/>
        <v>0</v>
      </c>
      <c r="BD1147" s="385">
        <f t="shared" si="1011"/>
        <v>0</v>
      </c>
      <c r="BE1147" s="385">
        <f t="shared" si="1012"/>
        <v>0</v>
      </c>
      <c r="BF1147" s="385">
        <f t="shared" si="1013"/>
        <v>0</v>
      </c>
      <c r="BG1147" s="385">
        <f t="shared" si="1014"/>
        <v>0</v>
      </c>
      <c r="BH1147" s="385">
        <f t="shared" si="1015"/>
        <v>0</v>
      </c>
      <c r="BI1147" s="385">
        <f t="shared" si="1016"/>
        <v>0</v>
      </c>
      <c r="BJ1147" s="385">
        <f t="shared" si="1017"/>
        <v>0</v>
      </c>
      <c r="BK1147" s="385">
        <f t="shared" si="1018"/>
        <v>0</v>
      </c>
      <c r="BL1147" s="385">
        <f t="shared" si="1019"/>
        <v>0</v>
      </c>
      <c r="BM1147" s="385">
        <f t="shared" si="1020"/>
        <v>0</v>
      </c>
      <c r="BN1147" s="385">
        <f t="shared" si="1021"/>
        <v>0</v>
      </c>
      <c r="CK1147" s="239">
        <f t="shared" si="1043"/>
        <v>0</v>
      </c>
      <c r="CL1147" s="239">
        <f t="shared" si="1044"/>
        <v>0</v>
      </c>
    </row>
    <row r="1148" spans="3:90" x14ac:dyDescent="0.35">
      <c r="C1148" s="235"/>
      <c r="D1148" s="246" t="str">
        <f t="shared" si="1022"/>
        <v/>
      </c>
      <c r="E1148" s="247" t="str">
        <f t="shared" si="1023"/>
        <v/>
      </c>
      <c r="F1148" s="248" t="str">
        <f t="shared" si="1024"/>
        <v/>
      </c>
      <c r="G1148" s="249" t="str">
        <f t="shared" si="1025"/>
        <v/>
      </c>
      <c r="H1148" s="250" t="str">
        <f t="shared" si="1026"/>
        <v/>
      </c>
      <c r="I1148" s="386" t="str">
        <f t="shared" si="987"/>
        <v/>
      </c>
      <c r="J1148" s="387" t="str">
        <f t="shared" si="988"/>
        <v/>
      </c>
      <c r="K1148" s="388" t="str">
        <f t="shared" si="989"/>
        <v/>
      </c>
      <c r="L1148" s="389" t="str">
        <f t="shared" si="990"/>
        <v/>
      </c>
      <c r="M1148" s="250" t="str">
        <f t="shared" si="991"/>
        <v/>
      </c>
      <c r="N1148" s="246" t="b">
        <f t="shared" si="1027"/>
        <v>0</v>
      </c>
      <c r="O1148" s="246" t="b">
        <f t="shared" si="1028"/>
        <v>0</v>
      </c>
      <c r="P1148" s="246" t="b">
        <f t="shared" si="1029"/>
        <v>0</v>
      </c>
      <c r="Q1148" s="246" t="b">
        <f t="shared" si="1030"/>
        <v>0</v>
      </c>
      <c r="R1148" s="246" t="str">
        <f t="shared" si="1031"/>
        <v>No</v>
      </c>
      <c r="S1148" s="247" t="b">
        <f t="shared" si="992"/>
        <v>0</v>
      </c>
      <c r="T1148" s="247" t="b">
        <f t="shared" si="993"/>
        <v>0</v>
      </c>
      <c r="U1148" s="247" t="b">
        <f t="shared" si="994"/>
        <v>0</v>
      </c>
      <c r="V1148" s="247" t="b">
        <f t="shared" si="995"/>
        <v>0</v>
      </c>
      <c r="W1148" s="247" t="str">
        <f t="shared" si="1032"/>
        <v>No</v>
      </c>
      <c r="X1148" s="248" t="b">
        <f t="shared" si="996"/>
        <v>0</v>
      </c>
      <c r="Y1148" s="248" t="b">
        <f t="shared" si="997"/>
        <v>0</v>
      </c>
      <c r="Z1148" s="248" t="b">
        <f t="shared" si="998"/>
        <v>0</v>
      </c>
      <c r="AA1148" s="248" t="b">
        <f t="shared" si="999"/>
        <v>0</v>
      </c>
      <c r="AB1148" s="248" t="str">
        <f t="shared" si="1033"/>
        <v>No</v>
      </c>
      <c r="AC1148" s="249" t="b">
        <f t="shared" si="1000"/>
        <v>0</v>
      </c>
      <c r="AD1148" s="249" t="b">
        <f t="shared" si="1001"/>
        <v>0</v>
      </c>
      <c r="AE1148" s="249" t="b">
        <f t="shared" si="1002"/>
        <v>0</v>
      </c>
      <c r="AF1148" s="249" t="b">
        <f t="shared" si="1003"/>
        <v>0</v>
      </c>
      <c r="AG1148" s="249" t="str">
        <f t="shared" si="1034"/>
        <v>No</v>
      </c>
      <c r="AH1148" s="250" t="b">
        <f t="shared" si="1004"/>
        <v>0</v>
      </c>
      <c r="AI1148" s="250" t="b">
        <f t="shared" si="1005"/>
        <v>0</v>
      </c>
      <c r="AJ1148" s="250" t="b">
        <f t="shared" si="1006"/>
        <v>0</v>
      </c>
      <c r="AK1148" s="250" t="b">
        <f t="shared" si="1007"/>
        <v>0</v>
      </c>
      <c r="AL1148" s="250" t="str">
        <f t="shared" si="1035"/>
        <v>No</v>
      </c>
      <c r="AN1148" s="246" t="str">
        <f t="shared" si="1036"/>
        <v/>
      </c>
      <c r="AO1148" s="247" t="str">
        <f t="shared" si="1037"/>
        <v/>
      </c>
      <c r="AP1148" s="248" t="str">
        <f t="shared" si="1038"/>
        <v/>
      </c>
      <c r="AQ1148" s="249" t="str">
        <f t="shared" si="1039"/>
        <v/>
      </c>
      <c r="AR1148" s="250" t="str">
        <f t="shared" si="1040"/>
        <v/>
      </c>
      <c r="AS1148" s="234"/>
      <c r="AY1148" s="385">
        <f t="shared" si="1041"/>
        <v>0</v>
      </c>
      <c r="AZ1148" s="385">
        <f t="shared" si="1008"/>
        <v>0</v>
      </c>
      <c r="BA1148" s="385">
        <f t="shared" si="1042"/>
        <v>0</v>
      </c>
      <c r="BB1148" s="385">
        <f t="shared" si="1009"/>
        <v>0</v>
      </c>
      <c r="BC1148" s="385">
        <f t="shared" si="1010"/>
        <v>0</v>
      </c>
      <c r="BD1148" s="385">
        <f t="shared" si="1011"/>
        <v>0</v>
      </c>
      <c r="BE1148" s="385">
        <f t="shared" si="1012"/>
        <v>0</v>
      </c>
      <c r="BF1148" s="385">
        <f t="shared" si="1013"/>
        <v>0</v>
      </c>
      <c r="BG1148" s="385">
        <f t="shared" si="1014"/>
        <v>0</v>
      </c>
      <c r="BH1148" s="385">
        <f t="shared" si="1015"/>
        <v>0</v>
      </c>
      <c r="BI1148" s="385">
        <f t="shared" si="1016"/>
        <v>0</v>
      </c>
      <c r="BJ1148" s="385">
        <f t="shared" si="1017"/>
        <v>0</v>
      </c>
      <c r="BK1148" s="385">
        <f t="shared" si="1018"/>
        <v>0</v>
      </c>
      <c r="BL1148" s="385">
        <f t="shared" si="1019"/>
        <v>0</v>
      </c>
      <c r="BM1148" s="385">
        <f t="shared" si="1020"/>
        <v>0</v>
      </c>
      <c r="BN1148" s="385">
        <f t="shared" si="1021"/>
        <v>0</v>
      </c>
      <c r="CK1148" s="239">
        <f t="shared" si="1043"/>
        <v>0</v>
      </c>
      <c r="CL1148" s="239">
        <f t="shared" si="1044"/>
        <v>0</v>
      </c>
    </row>
    <row r="1149" spans="3:90" x14ac:dyDescent="0.35">
      <c r="C1149" s="235"/>
      <c r="D1149" s="246" t="str">
        <f t="shared" si="1022"/>
        <v/>
      </c>
      <c r="E1149" s="247" t="str">
        <f t="shared" si="1023"/>
        <v/>
      </c>
      <c r="F1149" s="248" t="str">
        <f t="shared" si="1024"/>
        <v/>
      </c>
      <c r="G1149" s="249" t="str">
        <f t="shared" si="1025"/>
        <v/>
      </c>
      <c r="H1149" s="250" t="str">
        <f t="shared" si="1026"/>
        <v/>
      </c>
      <c r="I1149" s="386" t="str">
        <f t="shared" si="987"/>
        <v/>
      </c>
      <c r="J1149" s="387" t="str">
        <f t="shared" si="988"/>
        <v/>
      </c>
      <c r="K1149" s="388" t="str">
        <f t="shared" si="989"/>
        <v/>
      </c>
      <c r="L1149" s="389" t="str">
        <f t="shared" si="990"/>
        <v/>
      </c>
      <c r="M1149" s="250" t="str">
        <f t="shared" si="991"/>
        <v/>
      </c>
      <c r="N1149" s="246" t="b">
        <f t="shared" si="1027"/>
        <v>0</v>
      </c>
      <c r="O1149" s="246" t="b">
        <f t="shared" si="1028"/>
        <v>0</v>
      </c>
      <c r="P1149" s="246" t="b">
        <f t="shared" si="1029"/>
        <v>0</v>
      </c>
      <c r="Q1149" s="246" t="b">
        <f t="shared" si="1030"/>
        <v>0</v>
      </c>
      <c r="R1149" s="246" t="str">
        <f t="shared" si="1031"/>
        <v>No</v>
      </c>
      <c r="S1149" s="247" t="b">
        <f t="shared" si="992"/>
        <v>0</v>
      </c>
      <c r="T1149" s="247" t="b">
        <f t="shared" si="993"/>
        <v>0</v>
      </c>
      <c r="U1149" s="247" t="b">
        <f t="shared" si="994"/>
        <v>0</v>
      </c>
      <c r="V1149" s="247" t="b">
        <f t="shared" si="995"/>
        <v>0</v>
      </c>
      <c r="W1149" s="247" t="str">
        <f t="shared" si="1032"/>
        <v>No</v>
      </c>
      <c r="X1149" s="248" t="b">
        <f t="shared" si="996"/>
        <v>0</v>
      </c>
      <c r="Y1149" s="248" t="b">
        <f t="shared" si="997"/>
        <v>0</v>
      </c>
      <c r="Z1149" s="248" t="b">
        <f t="shared" si="998"/>
        <v>0</v>
      </c>
      <c r="AA1149" s="248" t="b">
        <f t="shared" si="999"/>
        <v>0</v>
      </c>
      <c r="AB1149" s="248" t="str">
        <f t="shared" si="1033"/>
        <v>No</v>
      </c>
      <c r="AC1149" s="249" t="b">
        <f t="shared" si="1000"/>
        <v>0</v>
      </c>
      <c r="AD1149" s="249" t="b">
        <f t="shared" si="1001"/>
        <v>0</v>
      </c>
      <c r="AE1149" s="249" t="b">
        <f t="shared" si="1002"/>
        <v>0</v>
      </c>
      <c r="AF1149" s="249" t="b">
        <f t="shared" si="1003"/>
        <v>0</v>
      </c>
      <c r="AG1149" s="249" t="str">
        <f t="shared" si="1034"/>
        <v>No</v>
      </c>
      <c r="AH1149" s="250" t="b">
        <f t="shared" si="1004"/>
        <v>0</v>
      </c>
      <c r="AI1149" s="250" t="b">
        <f t="shared" si="1005"/>
        <v>0</v>
      </c>
      <c r="AJ1149" s="250" t="b">
        <f t="shared" si="1006"/>
        <v>0</v>
      </c>
      <c r="AK1149" s="250" t="b">
        <f t="shared" si="1007"/>
        <v>0</v>
      </c>
      <c r="AL1149" s="250" t="str">
        <f t="shared" si="1035"/>
        <v>No</v>
      </c>
      <c r="AN1149" s="246" t="str">
        <f t="shared" si="1036"/>
        <v/>
      </c>
      <c r="AO1149" s="247" t="str">
        <f t="shared" si="1037"/>
        <v/>
      </c>
      <c r="AP1149" s="248" t="str">
        <f t="shared" si="1038"/>
        <v/>
      </c>
      <c r="AQ1149" s="249" t="str">
        <f t="shared" si="1039"/>
        <v/>
      </c>
      <c r="AR1149" s="250" t="str">
        <f t="shared" si="1040"/>
        <v/>
      </c>
      <c r="AS1149" s="234"/>
      <c r="AY1149" s="385">
        <f t="shared" si="1041"/>
        <v>0</v>
      </c>
      <c r="AZ1149" s="385">
        <f t="shared" si="1008"/>
        <v>0</v>
      </c>
      <c r="BA1149" s="385">
        <f t="shared" si="1042"/>
        <v>0</v>
      </c>
      <c r="BB1149" s="385">
        <f t="shared" si="1009"/>
        <v>0</v>
      </c>
      <c r="BC1149" s="385">
        <f t="shared" si="1010"/>
        <v>0</v>
      </c>
      <c r="BD1149" s="385">
        <f t="shared" si="1011"/>
        <v>0</v>
      </c>
      <c r="BE1149" s="385">
        <f t="shared" si="1012"/>
        <v>0</v>
      </c>
      <c r="BF1149" s="385">
        <f t="shared" si="1013"/>
        <v>0</v>
      </c>
      <c r="BG1149" s="385">
        <f t="shared" si="1014"/>
        <v>0</v>
      </c>
      <c r="BH1149" s="385">
        <f t="shared" si="1015"/>
        <v>0</v>
      </c>
      <c r="BI1149" s="385">
        <f t="shared" si="1016"/>
        <v>0</v>
      </c>
      <c r="BJ1149" s="385">
        <f t="shared" si="1017"/>
        <v>0</v>
      </c>
      <c r="BK1149" s="385">
        <f t="shared" si="1018"/>
        <v>0</v>
      </c>
      <c r="BL1149" s="385">
        <f t="shared" si="1019"/>
        <v>0</v>
      </c>
      <c r="BM1149" s="385">
        <f t="shared" si="1020"/>
        <v>0</v>
      </c>
      <c r="BN1149" s="385">
        <f t="shared" si="1021"/>
        <v>0</v>
      </c>
      <c r="CK1149" s="239">
        <f t="shared" si="1043"/>
        <v>0</v>
      </c>
      <c r="CL1149" s="239">
        <f t="shared" si="1044"/>
        <v>0</v>
      </c>
    </row>
    <row r="1150" spans="3:90" x14ac:dyDescent="0.35">
      <c r="C1150" s="235"/>
      <c r="D1150" s="246" t="str">
        <f t="shared" si="1022"/>
        <v/>
      </c>
      <c r="E1150" s="247" t="str">
        <f t="shared" si="1023"/>
        <v/>
      </c>
      <c r="F1150" s="248" t="str">
        <f t="shared" si="1024"/>
        <v/>
      </c>
      <c r="G1150" s="249" t="str">
        <f t="shared" si="1025"/>
        <v/>
      </c>
      <c r="H1150" s="250" t="str">
        <f t="shared" si="1026"/>
        <v/>
      </c>
      <c r="I1150" s="386" t="str">
        <f t="shared" si="987"/>
        <v/>
      </c>
      <c r="J1150" s="387" t="str">
        <f t="shared" si="988"/>
        <v/>
      </c>
      <c r="K1150" s="388" t="str">
        <f t="shared" si="989"/>
        <v/>
      </c>
      <c r="L1150" s="389" t="str">
        <f t="shared" si="990"/>
        <v/>
      </c>
      <c r="M1150" s="250" t="str">
        <f t="shared" si="991"/>
        <v/>
      </c>
      <c r="N1150" s="246" t="b">
        <f t="shared" si="1027"/>
        <v>0</v>
      </c>
      <c r="O1150" s="246" t="b">
        <f t="shared" si="1028"/>
        <v>0</v>
      </c>
      <c r="P1150" s="246" t="b">
        <f t="shared" si="1029"/>
        <v>0</v>
      </c>
      <c r="Q1150" s="246" t="b">
        <f t="shared" si="1030"/>
        <v>0</v>
      </c>
      <c r="R1150" s="246" t="str">
        <f t="shared" si="1031"/>
        <v>No</v>
      </c>
      <c r="S1150" s="247" t="b">
        <f t="shared" si="992"/>
        <v>0</v>
      </c>
      <c r="T1150" s="247" t="b">
        <f t="shared" si="993"/>
        <v>0</v>
      </c>
      <c r="U1150" s="247" t="b">
        <f t="shared" si="994"/>
        <v>0</v>
      </c>
      <c r="V1150" s="247" t="b">
        <f t="shared" si="995"/>
        <v>0</v>
      </c>
      <c r="W1150" s="247" t="str">
        <f t="shared" si="1032"/>
        <v>No</v>
      </c>
      <c r="X1150" s="248" t="b">
        <f t="shared" si="996"/>
        <v>0</v>
      </c>
      <c r="Y1150" s="248" t="b">
        <f t="shared" si="997"/>
        <v>0</v>
      </c>
      <c r="Z1150" s="248" t="b">
        <f t="shared" si="998"/>
        <v>0</v>
      </c>
      <c r="AA1150" s="248" t="b">
        <f t="shared" si="999"/>
        <v>0</v>
      </c>
      <c r="AB1150" s="248" t="str">
        <f t="shared" si="1033"/>
        <v>No</v>
      </c>
      <c r="AC1150" s="249" t="b">
        <f t="shared" si="1000"/>
        <v>0</v>
      </c>
      <c r="AD1150" s="249" t="b">
        <f t="shared" si="1001"/>
        <v>0</v>
      </c>
      <c r="AE1150" s="249" t="b">
        <f t="shared" si="1002"/>
        <v>0</v>
      </c>
      <c r="AF1150" s="249" t="b">
        <f t="shared" si="1003"/>
        <v>0</v>
      </c>
      <c r="AG1150" s="249" t="str">
        <f t="shared" si="1034"/>
        <v>No</v>
      </c>
      <c r="AH1150" s="250" t="b">
        <f t="shared" si="1004"/>
        <v>0</v>
      </c>
      <c r="AI1150" s="250" t="b">
        <f t="shared" si="1005"/>
        <v>0</v>
      </c>
      <c r="AJ1150" s="250" t="b">
        <f t="shared" si="1006"/>
        <v>0</v>
      </c>
      <c r="AK1150" s="250" t="b">
        <f t="shared" si="1007"/>
        <v>0</v>
      </c>
      <c r="AL1150" s="250" t="str">
        <f t="shared" si="1035"/>
        <v>No</v>
      </c>
      <c r="AN1150" s="246" t="str">
        <f t="shared" si="1036"/>
        <v/>
      </c>
      <c r="AO1150" s="247" t="str">
        <f t="shared" si="1037"/>
        <v/>
      </c>
      <c r="AP1150" s="248" t="str">
        <f t="shared" si="1038"/>
        <v/>
      </c>
      <c r="AQ1150" s="249" t="str">
        <f t="shared" si="1039"/>
        <v/>
      </c>
      <c r="AR1150" s="250" t="str">
        <f t="shared" si="1040"/>
        <v/>
      </c>
      <c r="AS1150" s="234"/>
      <c r="AY1150" s="385">
        <f t="shared" si="1041"/>
        <v>0</v>
      </c>
      <c r="AZ1150" s="385">
        <f t="shared" si="1008"/>
        <v>0</v>
      </c>
      <c r="BA1150" s="385">
        <f t="shared" si="1042"/>
        <v>0</v>
      </c>
      <c r="BB1150" s="385">
        <f t="shared" si="1009"/>
        <v>0</v>
      </c>
      <c r="BC1150" s="385">
        <f t="shared" si="1010"/>
        <v>0</v>
      </c>
      <c r="BD1150" s="385">
        <f t="shared" si="1011"/>
        <v>0</v>
      </c>
      <c r="BE1150" s="385">
        <f t="shared" si="1012"/>
        <v>0</v>
      </c>
      <c r="BF1150" s="385">
        <f t="shared" si="1013"/>
        <v>0</v>
      </c>
      <c r="BG1150" s="385">
        <f t="shared" si="1014"/>
        <v>0</v>
      </c>
      <c r="BH1150" s="385">
        <f t="shared" si="1015"/>
        <v>0</v>
      </c>
      <c r="BI1150" s="385">
        <f t="shared" si="1016"/>
        <v>0</v>
      </c>
      <c r="BJ1150" s="385">
        <f t="shared" si="1017"/>
        <v>0</v>
      </c>
      <c r="BK1150" s="385">
        <f t="shared" si="1018"/>
        <v>0</v>
      </c>
      <c r="BL1150" s="385">
        <f t="shared" si="1019"/>
        <v>0</v>
      </c>
      <c r="BM1150" s="385">
        <f t="shared" si="1020"/>
        <v>0</v>
      </c>
      <c r="BN1150" s="385">
        <f t="shared" si="1021"/>
        <v>0</v>
      </c>
      <c r="CK1150" s="239">
        <f t="shared" si="1043"/>
        <v>0</v>
      </c>
      <c r="CL1150" s="239">
        <f t="shared" si="1044"/>
        <v>0</v>
      </c>
    </row>
    <row r="1151" spans="3:90" x14ac:dyDescent="0.35">
      <c r="C1151" s="235"/>
      <c r="D1151" s="246" t="str">
        <f t="shared" si="1022"/>
        <v/>
      </c>
      <c r="E1151" s="247" t="str">
        <f t="shared" si="1023"/>
        <v/>
      </c>
      <c r="F1151" s="248" t="str">
        <f t="shared" si="1024"/>
        <v/>
      </c>
      <c r="G1151" s="249" t="str">
        <f t="shared" si="1025"/>
        <v/>
      </c>
      <c r="H1151" s="250" t="str">
        <f t="shared" si="1026"/>
        <v/>
      </c>
      <c r="I1151" s="386" t="str">
        <f t="shared" si="987"/>
        <v/>
      </c>
      <c r="J1151" s="387" t="str">
        <f t="shared" si="988"/>
        <v/>
      </c>
      <c r="K1151" s="388" t="str">
        <f t="shared" si="989"/>
        <v/>
      </c>
      <c r="L1151" s="389" t="str">
        <f t="shared" si="990"/>
        <v/>
      </c>
      <c r="M1151" s="250" t="str">
        <f t="shared" si="991"/>
        <v/>
      </c>
      <c r="N1151" s="246" t="b">
        <f t="shared" si="1027"/>
        <v>0</v>
      </c>
      <c r="O1151" s="246" t="b">
        <f t="shared" si="1028"/>
        <v>0</v>
      </c>
      <c r="P1151" s="246" t="b">
        <f t="shared" si="1029"/>
        <v>0</v>
      </c>
      <c r="Q1151" s="246" t="b">
        <f t="shared" si="1030"/>
        <v>0</v>
      </c>
      <c r="R1151" s="246" t="str">
        <f t="shared" si="1031"/>
        <v>No</v>
      </c>
      <c r="S1151" s="247" t="b">
        <f t="shared" si="992"/>
        <v>0</v>
      </c>
      <c r="T1151" s="247" t="b">
        <f t="shared" si="993"/>
        <v>0</v>
      </c>
      <c r="U1151" s="247" t="b">
        <f t="shared" si="994"/>
        <v>0</v>
      </c>
      <c r="V1151" s="247" t="b">
        <f t="shared" si="995"/>
        <v>0</v>
      </c>
      <c r="W1151" s="247" t="str">
        <f t="shared" si="1032"/>
        <v>No</v>
      </c>
      <c r="X1151" s="248" t="b">
        <f t="shared" si="996"/>
        <v>0</v>
      </c>
      <c r="Y1151" s="248" t="b">
        <f t="shared" si="997"/>
        <v>0</v>
      </c>
      <c r="Z1151" s="248" t="b">
        <f t="shared" si="998"/>
        <v>0</v>
      </c>
      <c r="AA1151" s="248" t="b">
        <f t="shared" si="999"/>
        <v>0</v>
      </c>
      <c r="AB1151" s="248" t="str">
        <f t="shared" si="1033"/>
        <v>No</v>
      </c>
      <c r="AC1151" s="249" t="b">
        <f t="shared" si="1000"/>
        <v>0</v>
      </c>
      <c r="AD1151" s="249" t="b">
        <f t="shared" si="1001"/>
        <v>0</v>
      </c>
      <c r="AE1151" s="249" t="b">
        <f t="shared" si="1002"/>
        <v>0</v>
      </c>
      <c r="AF1151" s="249" t="b">
        <f t="shared" si="1003"/>
        <v>0</v>
      </c>
      <c r="AG1151" s="249" t="str">
        <f t="shared" si="1034"/>
        <v>No</v>
      </c>
      <c r="AH1151" s="250" t="b">
        <f t="shared" si="1004"/>
        <v>0</v>
      </c>
      <c r="AI1151" s="250" t="b">
        <f t="shared" si="1005"/>
        <v>0</v>
      </c>
      <c r="AJ1151" s="250" t="b">
        <f t="shared" si="1006"/>
        <v>0</v>
      </c>
      <c r="AK1151" s="250" t="b">
        <f t="shared" si="1007"/>
        <v>0</v>
      </c>
      <c r="AL1151" s="250" t="str">
        <f t="shared" si="1035"/>
        <v>No</v>
      </c>
      <c r="AN1151" s="246" t="str">
        <f t="shared" si="1036"/>
        <v/>
      </c>
      <c r="AO1151" s="247" t="str">
        <f t="shared" si="1037"/>
        <v/>
      </c>
      <c r="AP1151" s="248" t="str">
        <f t="shared" si="1038"/>
        <v/>
      </c>
      <c r="AQ1151" s="249" t="str">
        <f t="shared" si="1039"/>
        <v/>
      </c>
      <c r="AR1151" s="250" t="str">
        <f t="shared" si="1040"/>
        <v/>
      </c>
      <c r="AS1151" s="234"/>
      <c r="AY1151" s="385">
        <f t="shared" si="1041"/>
        <v>0</v>
      </c>
      <c r="AZ1151" s="385">
        <f t="shared" si="1008"/>
        <v>0</v>
      </c>
      <c r="BA1151" s="385">
        <f t="shared" si="1042"/>
        <v>0</v>
      </c>
      <c r="BB1151" s="385">
        <f t="shared" si="1009"/>
        <v>0</v>
      </c>
      <c r="BC1151" s="385">
        <f t="shared" si="1010"/>
        <v>0</v>
      </c>
      <c r="BD1151" s="385">
        <f t="shared" si="1011"/>
        <v>0</v>
      </c>
      <c r="BE1151" s="385">
        <f t="shared" si="1012"/>
        <v>0</v>
      </c>
      <c r="BF1151" s="385">
        <f t="shared" si="1013"/>
        <v>0</v>
      </c>
      <c r="BG1151" s="385">
        <f t="shared" si="1014"/>
        <v>0</v>
      </c>
      <c r="BH1151" s="385">
        <f t="shared" si="1015"/>
        <v>0</v>
      </c>
      <c r="BI1151" s="385">
        <f t="shared" si="1016"/>
        <v>0</v>
      </c>
      <c r="BJ1151" s="385">
        <f t="shared" si="1017"/>
        <v>0</v>
      </c>
      <c r="BK1151" s="385">
        <f t="shared" si="1018"/>
        <v>0</v>
      </c>
      <c r="BL1151" s="385">
        <f t="shared" si="1019"/>
        <v>0</v>
      </c>
      <c r="BM1151" s="385">
        <f t="shared" si="1020"/>
        <v>0</v>
      </c>
      <c r="BN1151" s="385">
        <f t="shared" si="1021"/>
        <v>0</v>
      </c>
      <c r="CK1151" s="239">
        <f t="shared" si="1043"/>
        <v>0</v>
      </c>
      <c r="CL1151" s="239">
        <f t="shared" si="1044"/>
        <v>0</v>
      </c>
    </row>
    <row r="1152" spans="3:90" x14ac:dyDescent="0.35">
      <c r="C1152" s="235"/>
      <c r="D1152" s="246" t="str">
        <f t="shared" si="1022"/>
        <v/>
      </c>
      <c r="E1152" s="247" t="str">
        <f t="shared" si="1023"/>
        <v/>
      </c>
      <c r="F1152" s="248" t="str">
        <f t="shared" si="1024"/>
        <v/>
      </c>
      <c r="G1152" s="249" t="str">
        <f t="shared" si="1025"/>
        <v/>
      </c>
      <c r="H1152" s="250" t="str">
        <f t="shared" si="1026"/>
        <v/>
      </c>
      <c r="I1152" s="386" t="str">
        <f t="shared" si="987"/>
        <v/>
      </c>
      <c r="J1152" s="387" t="str">
        <f t="shared" si="988"/>
        <v/>
      </c>
      <c r="K1152" s="388" t="str">
        <f t="shared" si="989"/>
        <v/>
      </c>
      <c r="L1152" s="389" t="str">
        <f t="shared" si="990"/>
        <v/>
      </c>
      <c r="M1152" s="250" t="str">
        <f t="shared" si="991"/>
        <v/>
      </c>
      <c r="N1152" s="246" t="b">
        <f t="shared" si="1027"/>
        <v>0</v>
      </c>
      <c r="O1152" s="246" t="b">
        <f t="shared" si="1028"/>
        <v>0</v>
      </c>
      <c r="P1152" s="246" t="b">
        <f t="shared" si="1029"/>
        <v>0</v>
      </c>
      <c r="Q1152" s="246" t="b">
        <f t="shared" si="1030"/>
        <v>0</v>
      </c>
      <c r="R1152" s="246" t="str">
        <f t="shared" si="1031"/>
        <v>No</v>
      </c>
      <c r="S1152" s="247" t="b">
        <f t="shared" si="992"/>
        <v>0</v>
      </c>
      <c r="T1152" s="247" t="b">
        <f t="shared" si="993"/>
        <v>0</v>
      </c>
      <c r="U1152" s="247" t="b">
        <f t="shared" si="994"/>
        <v>0</v>
      </c>
      <c r="V1152" s="247" t="b">
        <f t="shared" si="995"/>
        <v>0</v>
      </c>
      <c r="W1152" s="247" t="str">
        <f t="shared" si="1032"/>
        <v>No</v>
      </c>
      <c r="X1152" s="248" t="b">
        <f t="shared" si="996"/>
        <v>0</v>
      </c>
      <c r="Y1152" s="248" t="b">
        <f t="shared" si="997"/>
        <v>0</v>
      </c>
      <c r="Z1152" s="248" t="b">
        <f t="shared" si="998"/>
        <v>0</v>
      </c>
      <c r="AA1152" s="248" t="b">
        <f t="shared" si="999"/>
        <v>0</v>
      </c>
      <c r="AB1152" s="248" t="str">
        <f t="shared" si="1033"/>
        <v>No</v>
      </c>
      <c r="AC1152" s="249" t="b">
        <f t="shared" si="1000"/>
        <v>0</v>
      </c>
      <c r="AD1152" s="249" t="b">
        <f t="shared" si="1001"/>
        <v>0</v>
      </c>
      <c r="AE1152" s="249" t="b">
        <f t="shared" si="1002"/>
        <v>0</v>
      </c>
      <c r="AF1152" s="249" t="b">
        <f t="shared" si="1003"/>
        <v>0</v>
      </c>
      <c r="AG1152" s="249" t="str">
        <f t="shared" si="1034"/>
        <v>No</v>
      </c>
      <c r="AH1152" s="250" t="b">
        <f t="shared" si="1004"/>
        <v>0</v>
      </c>
      <c r="AI1152" s="250" t="b">
        <f t="shared" si="1005"/>
        <v>0</v>
      </c>
      <c r="AJ1152" s="250" t="b">
        <f t="shared" si="1006"/>
        <v>0</v>
      </c>
      <c r="AK1152" s="250" t="b">
        <f t="shared" si="1007"/>
        <v>0</v>
      </c>
      <c r="AL1152" s="250" t="str">
        <f t="shared" si="1035"/>
        <v>No</v>
      </c>
      <c r="AN1152" s="246" t="str">
        <f t="shared" si="1036"/>
        <v/>
      </c>
      <c r="AO1152" s="247" t="str">
        <f t="shared" si="1037"/>
        <v/>
      </c>
      <c r="AP1152" s="248" t="str">
        <f t="shared" si="1038"/>
        <v/>
      </c>
      <c r="AQ1152" s="249" t="str">
        <f t="shared" si="1039"/>
        <v/>
      </c>
      <c r="AR1152" s="250" t="str">
        <f t="shared" si="1040"/>
        <v/>
      </c>
      <c r="AS1152" s="234"/>
      <c r="AY1152" s="385">
        <f t="shared" si="1041"/>
        <v>0</v>
      </c>
      <c r="AZ1152" s="385">
        <f t="shared" si="1008"/>
        <v>0</v>
      </c>
      <c r="BA1152" s="385">
        <f t="shared" si="1042"/>
        <v>0</v>
      </c>
      <c r="BB1152" s="385">
        <f t="shared" si="1009"/>
        <v>0</v>
      </c>
      <c r="BC1152" s="385">
        <f t="shared" si="1010"/>
        <v>0</v>
      </c>
      <c r="BD1152" s="385">
        <f t="shared" si="1011"/>
        <v>0</v>
      </c>
      <c r="BE1152" s="385">
        <f t="shared" si="1012"/>
        <v>0</v>
      </c>
      <c r="BF1152" s="385">
        <f t="shared" si="1013"/>
        <v>0</v>
      </c>
      <c r="BG1152" s="385">
        <f t="shared" si="1014"/>
        <v>0</v>
      </c>
      <c r="BH1152" s="385">
        <f t="shared" si="1015"/>
        <v>0</v>
      </c>
      <c r="BI1152" s="385">
        <f t="shared" si="1016"/>
        <v>0</v>
      </c>
      <c r="BJ1152" s="385">
        <f t="shared" si="1017"/>
        <v>0</v>
      </c>
      <c r="BK1152" s="385">
        <f t="shared" si="1018"/>
        <v>0</v>
      </c>
      <c r="BL1152" s="385">
        <f t="shared" si="1019"/>
        <v>0</v>
      </c>
      <c r="BM1152" s="385">
        <f t="shared" si="1020"/>
        <v>0</v>
      </c>
      <c r="BN1152" s="385">
        <f t="shared" si="1021"/>
        <v>0</v>
      </c>
      <c r="CK1152" s="239">
        <f t="shared" si="1043"/>
        <v>0</v>
      </c>
      <c r="CL1152" s="239">
        <f t="shared" si="1044"/>
        <v>0</v>
      </c>
    </row>
    <row r="1153" spans="3:90" x14ac:dyDescent="0.35">
      <c r="C1153" s="235"/>
      <c r="D1153" s="246" t="str">
        <f t="shared" si="1022"/>
        <v/>
      </c>
      <c r="E1153" s="247" t="str">
        <f t="shared" si="1023"/>
        <v/>
      </c>
      <c r="F1153" s="248" t="str">
        <f t="shared" si="1024"/>
        <v/>
      </c>
      <c r="G1153" s="249" t="str">
        <f t="shared" si="1025"/>
        <v/>
      </c>
      <c r="H1153" s="250" t="str">
        <f t="shared" si="1026"/>
        <v/>
      </c>
      <c r="I1153" s="386" t="str">
        <f t="shared" si="987"/>
        <v/>
      </c>
      <c r="J1153" s="387" t="str">
        <f t="shared" si="988"/>
        <v/>
      </c>
      <c r="K1153" s="388" t="str">
        <f t="shared" si="989"/>
        <v/>
      </c>
      <c r="L1153" s="389" t="str">
        <f t="shared" si="990"/>
        <v/>
      </c>
      <c r="M1153" s="250" t="str">
        <f t="shared" si="991"/>
        <v/>
      </c>
      <c r="N1153" s="246" t="b">
        <f t="shared" si="1027"/>
        <v>0</v>
      </c>
      <c r="O1153" s="246" t="b">
        <f t="shared" si="1028"/>
        <v>0</v>
      </c>
      <c r="P1153" s="246" t="b">
        <f t="shared" si="1029"/>
        <v>0</v>
      </c>
      <c r="Q1153" s="246" t="b">
        <f t="shared" si="1030"/>
        <v>0</v>
      </c>
      <c r="R1153" s="246" t="str">
        <f t="shared" si="1031"/>
        <v>No</v>
      </c>
      <c r="S1153" s="247" t="b">
        <f t="shared" si="992"/>
        <v>0</v>
      </c>
      <c r="T1153" s="247" t="b">
        <f t="shared" si="993"/>
        <v>0</v>
      </c>
      <c r="U1153" s="247" t="b">
        <f t="shared" si="994"/>
        <v>0</v>
      </c>
      <c r="V1153" s="247" t="b">
        <f t="shared" si="995"/>
        <v>0</v>
      </c>
      <c r="W1153" s="247" t="str">
        <f t="shared" si="1032"/>
        <v>No</v>
      </c>
      <c r="X1153" s="248" t="b">
        <f t="shared" si="996"/>
        <v>0</v>
      </c>
      <c r="Y1153" s="248" t="b">
        <f t="shared" si="997"/>
        <v>0</v>
      </c>
      <c r="Z1153" s="248" t="b">
        <f t="shared" si="998"/>
        <v>0</v>
      </c>
      <c r="AA1153" s="248" t="b">
        <f t="shared" si="999"/>
        <v>0</v>
      </c>
      <c r="AB1153" s="248" t="str">
        <f t="shared" si="1033"/>
        <v>No</v>
      </c>
      <c r="AC1153" s="249" t="b">
        <f t="shared" si="1000"/>
        <v>0</v>
      </c>
      <c r="AD1153" s="249" t="b">
        <f t="shared" si="1001"/>
        <v>0</v>
      </c>
      <c r="AE1153" s="249" t="b">
        <f t="shared" si="1002"/>
        <v>0</v>
      </c>
      <c r="AF1153" s="249" t="b">
        <f t="shared" si="1003"/>
        <v>0</v>
      </c>
      <c r="AG1153" s="249" t="str">
        <f t="shared" si="1034"/>
        <v>No</v>
      </c>
      <c r="AH1153" s="250" t="b">
        <f t="shared" si="1004"/>
        <v>0</v>
      </c>
      <c r="AI1153" s="250" t="b">
        <f t="shared" si="1005"/>
        <v>0</v>
      </c>
      <c r="AJ1153" s="250" t="b">
        <f t="shared" si="1006"/>
        <v>0</v>
      </c>
      <c r="AK1153" s="250" t="b">
        <f t="shared" si="1007"/>
        <v>0</v>
      </c>
      <c r="AL1153" s="250" t="str">
        <f t="shared" si="1035"/>
        <v>No</v>
      </c>
      <c r="AN1153" s="246" t="str">
        <f t="shared" si="1036"/>
        <v/>
      </c>
      <c r="AO1153" s="247" t="str">
        <f t="shared" si="1037"/>
        <v/>
      </c>
      <c r="AP1153" s="248" t="str">
        <f t="shared" si="1038"/>
        <v/>
      </c>
      <c r="AQ1153" s="249" t="str">
        <f t="shared" si="1039"/>
        <v/>
      </c>
      <c r="AR1153" s="250" t="str">
        <f t="shared" si="1040"/>
        <v/>
      </c>
      <c r="AS1153" s="234"/>
      <c r="AY1153" s="385">
        <f t="shared" si="1041"/>
        <v>0</v>
      </c>
      <c r="AZ1153" s="385">
        <f t="shared" si="1008"/>
        <v>0</v>
      </c>
      <c r="BA1153" s="385">
        <f t="shared" si="1042"/>
        <v>0</v>
      </c>
      <c r="BB1153" s="385">
        <f t="shared" si="1009"/>
        <v>0</v>
      </c>
      <c r="BC1153" s="385">
        <f t="shared" si="1010"/>
        <v>0</v>
      </c>
      <c r="BD1153" s="385">
        <f t="shared" si="1011"/>
        <v>0</v>
      </c>
      <c r="BE1153" s="385">
        <f t="shared" si="1012"/>
        <v>0</v>
      </c>
      <c r="BF1153" s="385">
        <f t="shared" si="1013"/>
        <v>0</v>
      </c>
      <c r="BG1153" s="385">
        <f t="shared" si="1014"/>
        <v>0</v>
      </c>
      <c r="BH1153" s="385">
        <f t="shared" si="1015"/>
        <v>0</v>
      </c>
      <c r="BI1153" s="385">
        <f t="shared" si="1016"/>
        <v>0</v>
      </c>
      <c r="BJ1153" s="385">
        <f t="shared" si="1017"/>
        <v>0</v>
      </c>
      <c r="BK1153" s="385">
        <f t="shared" si="1018"/>
        <v>0</v>
      </c>
      <c r="BL1153" s="385">
        <f t="shared" si="1019"/>
        <v>0</v>
      </c>
      <c r="BM1153" s="385">
        <f t="shared" si="1020"/>
        <v>0</v>
      </c>
      <c r="BN1153" s="385">
        <f t="shared" si="1021"/>
        <v>0</v>
      </c>
      <c r="CK1153" s="239">
        <f t="shared" si="1043"/>
        <v>0</v>
      </c>
      <c r="CL1153" s="239">
        <f t="shared" si="1044"/>
        <v>0</v>
      </c>
    </row>
    <row r="1154" spans="3:90" x14ac:dyDescent="0.35">
      <c r="C1154" s="235"/>
      <c r="D1154" s="246" t="str">
        <f t="shared" si="1022"/>
        <v/>
      </c>
      <c r="E1154" s="247" t="str">
        <f t="shared" si="1023"/>
        <v/>
      </c>
      <c r="F1154" s="248" t="str">
        <f t="shared" si="1024"/>
        <v/>
      </c>
      <c r="G1154" s="249" t="str">
        <f t="shared" si="1025"/>
        <v/>
      </c>
      <c r="H1154" s="250" t="str">
        <f t="shared" si="1026"/>
        <v/>
      </c>
      <c r="I1154" s="386" t="str">
        <f t="shared" si="987"/>
        <v/>
      </c>
      <c r="J1154" s="387" t="str">
        <f t="shared" si="988"/>
        <v/>
      </c>
      <c r="K1154" s="388" t="str">
        <f t="shared" si="989"/>
        <v/>
      </c>
      <c r="L1154" s="389" t="str">
        <f t="shared" si="990"/>
        <v/>
      </c>
      <c r="M1154" s="250" t="str">
        <f t="shared" si="991"/>
        <v/>
      </c>
      <c r="N1154" s="246" t="b">
        <f t="shared" si="1027"/>
        <v>0</v>
      </c>
      <c r="O1154" s="246" t="b">
        <f t="shared" si="1028"/>
        <v>0</v>
      </c>
      <c r="P1154" s="246" t="b">
        <f t="shared" si="1029"/>
        <v>0</v>
      </c>
      <c r="Q1154" s="246" t="b">
        <f t="shared" si="1030"/>
        <v>0</v>
      </c>
      <c r="R1154" s="246" t="str">
        <f t="shared" si="1031"/>
        <v>No</v>
      </c>
      <c r="S1154" s="247" t="b">
        <f t="shared" si="992"/>
        <v>0</v>
      </c>
      <c r="T1154" s="247" t="b">
        <f t="shared" si="993"/>
        <v>0</v>
      </c>
      <c r="U1154" s="247" t="b">
        <f t="shared" si="994"/>
        <v>0</v>
      </c>
      <c r="V1154" s="247" t="b">
        <f t="shared" si="995"/>
        <v>0</v>
      </c>
      <c r="W1154" s="247" t="str">
        <f t="shared" si="1032"/>
        <v>No</v>
      </c>
      <c r="X1154" s="248" t="b">
        <f t="shared" si="996"/>
        <v>0</v>
      </c>
      <c r="Y1154" s="248" t="b">
        <f t="shared" si="997"/>
        <v>0</v>
      </c>
      <c r="Z1154" s="248" t="b">
        <f t="shared" si="998"/>
        <v>0</v>
      </c>
      <c r="AA1154" s="248" t="b">
        <f t="shared" si="999"/>
        <v>0</v>
      </c>
      <c r="AB1154" s="248" t="str">
        <f t="shared" si="1033"/>
        <v>No</v>
      </c>
      <c r="AC1154" s="249" t="b">
        <f t="shared" si="1000"/>
        <v>0</v>
      </c>
      <c r="AD1154" s="249" t="b">
        <f t="shared" si="1001"/>
        <v>0</v>
      </c>
      <c r="AE1154" s="249" t="b">
        <f t="shared" si="1002"/>
        <v>0</v>
      </c>
      <c r="AF1154" s="249" t="b">
        <f t="shared" si="1003"/>
        <v>0</v>
      </c>
      <c r="AG1154" s="249" t="str">
        <f t="shared" si="1034"/>
        <v>No</v>
      </c>
      <c r="AH1154" s="250" t="b">
        <f t="shared" si="1004"/>
        <v>0</v>
      </c>
      <c r="AI1154" s="250" t="b">
        <f t="shared" si="1005"/>
        <v>0</v>
      </c>
      <c r="AJ1154" s="250" t="b">
        <f t="shared" si="1006"/>
        <v>0</v>
      </c>
      <c r="AK1154" s="250" t="b">
        <f t="shared" si="1007"/>
        <v>0</v>
      </c>
      <c r="AL1154" s="250" t="str">
        <f t="shared" si="1035"/>
        <v>No</v>
      </c>
      <c r="AN1154" s="246" t="str">
        <f t="shared" si="1036"/>
        <v/>
      </c>
      <c r="AO1154" s="247" t="str">
        <f t="shared" si="1037"/>
        <v/>
      </c>
      <c r="AP1154" s="248" t="str">
        <f t="shared" si="1038"/>
        <v/>
      </c>
      <c r="AQ1154" s="249" t="str">
        <f t="shared" si="1039"/>
        <v/>
      </c>
      <c r="AR1154" s="250" t="str">
        <f t="shared" si="1040"/>
        <v/>
      </c>
      <c r="AS1154" s="234"/>
      <c r="AY1154" s="385">
        <f t="shared" si="1041"/>
        <v>0</v>
      </c>
      <c r="AZ1154" s="385">
        <f t="shared" si="1008"/>
        <v>0</v>
      </c>
      <c r="BA1154" s="385">
        <f t="shared" si="1042"/>
        <v>0</v>
      </c>
      <c r="BB1154" s="385">
        <f t="shared" si="1009"/>
        <v>0</v>
      </c>
      <c r="BC1154" s="385">
        <f t="shared" si="1010"/>
        <v>0</v>
      </c>
      <c r="BD1154" s="385">
        <f t="shared" si="1011"/>
        <v>0</v>
      </c>
      <c r="BE1154" s="385">
        <f t="shared" si="1012"/>
        <v>0</v>
      </c>
      <c r="BF1154" s="385">
        <f t="shared" si="1013"/>
        <v>0</v>
      </c>
      <c r="BG1154" s="385">
        <f t="shared" si="1014"/>
        <v>0</v>
      </c>
      <c r="BH1154" s="385">
        <f t="shared" si="1015"/>
        <v>0</v>
      </c>
      <c r="BI1154" s="385">
        <f t="shared" si="1016"/>
        <v>0</v>
      </c>
      <c r="BJ1154" s="385">
        <f t="shared" si="1017"/>
        <v>0</v>
      </c>
      <c r="BK1154" s="385">
        <f t="shared" si="1018"/>
        <v>0</v>
      </c>
      <c r="BL1154" s="385">
        <f t="shared" si="1019"/>
        <v>0</v>
      </c>
      <c r="BM1154" s="385">
        <f t="shared" si="1020"/>
        <v>0</v>
      </c>
      <c r="BN1154" s="385">
        <f t="shared" si="1021"/>
        <v>0</v>
      </c>
      <c r="CK1154" s="239">
        <f t="shared" si="1043"/>
        <v>0</v>
      </c>
      <c r="CL1154" s="239">
        <f t="shared" si="1044"/>
        <v>0</v>
      </c>
    </row>
    <row r="1155" spans="3:90" x14ac:dyDescent="0.35">
      <c r="C1155" s="235"/>
      <c r="D1155" s="246" t="str">
        <f t="shared" si="1022"/>
        <v/>
      </c>
      <c r="E1155" s="247" t="str">
        <f t="shared" si="1023"/>
        <v/>
      </c>
      <c r="F1155" s="248" t="str">
        <f t="shared" si="1024"/>
        <v/>
      </c>
      <c r="G1155" s="249" t="str">
        <f t="shared" si="1025"/>
        <v/>
      </c>
      <c r="H1155" s="250" t="str">
        <f t="shared" si="1026"/>
        <v/>
      </c>
      <c r="I1155" s="386" t="str">
        <f t="shared" si="987"/>
        <v/>
      </c>
      <c r="J1155" s="387" t="str">
        <f t="shared" si="988"/>
        <v/>
      </c>
      <c r="K1155" s="388" t="str">
        <f t="shared" si="989"/>
        <v/>
      </c>
      <c r="L1155" s="389" t="str">
        <f t="shared" si="990"/>
        <v/>
      </c>
      <c r="M1155" s="250" t="str">
        <f t="shared" si="991"/>
        <v/>
      </c>
      <c r="N1155" s="246" t="b">
        <f t="shared" si="1027"/>
        <v>0</v>
      </c>
      <c r="O1155" s="246" t="b">
        <f t="shared" si="1028"/>
        <v>0</v>
      </c>
      <c r="P1155" s="246" t="b">
        <f t="shared" si="1029"/>
        <v>0</v>
      </c>
      <c r="Q1155" s="246" t="b">
        <f t="shared" si="1030"/>
        <v>0</v>
      </c>
      <c r="R1155" s="246" t="str">
        <f t="shared" si="1031"/>
        <v>No</v>
      </c>
      <c r="S1155" s="247" t="b">
        <f t="shared" si="992"/>
        <v>0</v>
      </c>
      <c r="T1155" s="247" t="b">
        <f t="shared" si="993"/>
        <v>0</v>
      </c>
      <c r="U1155" s="247" t="b">
        <f t="shared" si="994"/>
        <v>0</v>
      </c>
      <c r="V1155" s="247" t="b">
        <f t="shared" si="995"/>
        <v>0</v>
      </c>
      <c r="W1155" s="247" t="str">
        <f t="shared" si="1032"/>
        <v>No</v>
      </c>
      <c r="X1155" s="248" t="b">
        <f t="shared" si="996"/>
        <v>0</v>
      </c>
      <c r="Y1155" s="248" t="b">
        <f t="shared" si="997"/>
        <v>0</v>
      </c>
      <c r="Z1155" s="248" t="b">
        <f t="shared" si="998"/>
        <v>0</v>
      </c>
      <c r="AA1155" s="248" t="b">
        <f t="shared" si="999"/>
        <v>0</v>
      </c>
      <c r="AB1155" s="248" t="str">
        <f t="shared" si="1033"/>
        <v>No</v>
      </c>
      <c r="AC1155" s="249" t="b">
        <f t="shared" si="1000"/>
        <v>0</v>
      </c>
      <c r="AD1155" s="249" t="b">
        <f t="shared" si="1001"/>
        <v>0</v>
      </c>
      <c r="AE1155" s="249" t="b">
        <f t="shared" si="1002"/>
        <v>0</v>
      </c>
      <c r="AF1155" s="249" t="b">
        <f t="shared" si="1003"/>
        <v>0</v>
      </c>
      <c r="AG1155" s="249" t="str">
        <f t="shared" si="1034"/>
        <v>No</v>
      </c>
      <c r="AH1155" s="250" t="b">
        <f t="shared" si="1004"/>
        <v>0</v>
      </c>
      <c r="AI1155" s="250" t="b">
        <f t="shared" si="1005"/>
        <v>0</v>
      </c>
      <c r="AJ1155" s="250" t="b">
        <f t="shared" si="1006"/>
        <v>0</v>
      </c>
      <c r="AK1155" s="250" t="b">
        <f t="shared" si="1007"/>
        <v>0</v>
      </c>
      <c r="AL1155" s="250" t="str">
        <f t="shared" si="1035"/>
        <v>No</v>
      </c>
      <c r="AN1155" s="246" t="str">
        <f t="shared" si="1036"/>
        <v/>
      </c>
      <c r="AO1155" s="247" t="str">
        <f t="shared" si="1037"/>
        <v/>
      </c>
      <c r="AP1155" s="248" t="str">
        <f t="shared" si="1038"/>
        <v/>
      </c>
      <c r="AQ1155" s="249" t="str">
        <f t="shared" si="1039"/>
        <v/>
      </c>
      <c r="AR1155" s="250" t="str">
        <f t="shared" si="1040"/>
        <v/>
      </c>
      <c r="AS1155" s="234"/>
      <c r="AY1155" s="385">
        <f t="shared" si="1041"/>
        <v>0</v>
      </c>
      <c r="AZ1155" s="385">
        <f t="shared" si="1008"/>
        <v>0</v>
      </c>
      <c r="BA1155" s="385">
        <f t="shared" si="1042"/>
        <v>0</v>
      </c>
      <c r="BB1155" s="385">
        <f t="shared" si="1009"/>
        <v>0</v>
      </c>
      <c r="BC1155" s="385">
        <f t="shared" si="1010"/>
        <v>0</v>
      </c>
      <c r="BD1155" s="385">
        <f t="shared" si="1011"/>
        <v>0</v>
      </c>
      <c r="BE1155" s="385">
        <f t="shared" si="1012"/>
        <v>0</v>
      </c>
      <c r="BF1155" s="385">
        <f t="shared" si="1013"/>
        <v>0</v>
      </c>
      <c r="BG1155" s="385">
        <f t="shared" si="1014"/>
        <v>0</v>
      </c>
      <c r="BH1155" s="385">
        <f t="shared" si="1015"/>
        <v>0</v>
      </c>
      <c r="BI1155" s="385">
        <f t="shared" si="1016"/>
        <v>0</v>
      </c>
      <c r="BJ1155" s="385">
        <f t="shared" si="1017"/>
        <v>0</v>
      </c>
      <c r="BK1155" s="385">
        <f t="shared" si="1018"/>
        <v>0</v>
      </c>
      <c r="BL1155" s="385">
        <f t="shared" si="1019"/>
        <v>0</v>
      </c>
      <c r="BM1155" s="385">
        <f t="shared" si="1020"/>
        <v>0</v>
      </c>
      <c r="BN1155" s="385">
        <f t="shared" si="1021"/>
        <v>0</v>
      </c>
      <c r="CK1155" s="239">
        <f t="shared" si="1043"/>
        <v>0</v>
      </c>
      <c r="CL1155" s="239">
        <f t="shared" si="1044"/>
        <v>0</v>
      </c>
    </row>
    <row r="1156" spans="3:90" x14ac:dyDescent="0.35">
      <c r="C1156" s="235"/>
      <c r="D1156" s="246" t="str">
        <f t="shared" si="1022"/>
        <v/>
      </c>
      <c r="E1156" s="247" t="str">
        <f t="shared" si="1023"/>
        <v/>
      </c>
      <c r="F1156" s="248" t="str">
        <f t="shared" si="1024"/>
        <v/>
      </c>
      <c r="G1156" s="249" t="str">
        <f t="shared" si="1025"/>
        <v/>
      </c>
      <c r="H1156" s="250" t="str">
        <f t="shared" si="1026"/>
        <v/>
      </c>
      <c r="I1156" s="386" t="str">
        <f t="shared" ref="I1156:I1219" si="1045">IF(C1156="","",IF(OR(CY1156="Yes",CZ1156="Yes",DA1156="Yes",DB1156="Yes",DC1156="Yes",DD1156="Yes"), "Yes", "No"))</f>
        <v/>
      </c>
      <c r="J1156" s="387" t="str">
        <f t="shared" ref="J1156:J1219" si="1046">IF(C1156="","",IF(OR(DE1156="Yes",DF1156="Yes",DG1156="Yes",DH1156="Yes",DI1156="Yes",DJ1156="Yes"), "Yes", "No"))</f>
        <v/>
      </c>
      <c r="K1156" s="388" t="str">
        <f t="shared" ref="K1156:K1219" si="1047">IF(C1156="","",IF(OR(DK1156="Yes",DL1156="Yes",DM1156="Yes",DN1156="Yes",DO1156="Yes",DP1156="Yes"), "Yes", "No"))</f>
        <v/>
      </c>
      <c r="L1156" s="389" t="str">
        <f t="shared" ref="L1156:L1219" si="1048">IF(C1156="","",IF(OR(DQ1156="Yes",DR1156="Yes",DS1156="Yes",DT1156="Yes",DU1156="Yes",DV1156="Yes"), "Yes", "No"))</f>
        <v/>
      </c>
      <c r="M1156" s="250" t="str">
        <f t="shared" ref="M1156:M1219" si="1049">IF(C1156="","",IF(OR(DW1156="Yes",DX1156="Yes",DY1156="Yes",DZ1156="Yes",EA1156="Yes",EB1156="Yes"), "Yes", "No"))</f>
        <v/>
      </c>
      <c r="N1156" s="246" t="b">
        <f t="shared" si="1027"/>
        <v>0</v>
      </c>
      <c r="O1156" s="246" t="b">
        <f t="shared" si="1028"/>
        <v>0</v>
      </c>
      <c r="P1156" s="246" t="b">
        <f t="shared" si="1029"/>
        <v>0</v>
      </c>
      <c r="Q1156" s="246" t="b">
        <f t="shared" si="1030"/>
        <v>0</v>
      </c>
      <c r="R1156" s="246" t="str">
        <f t="shared" si="1031"/>
        <v>No</v>
      </c>
      <c r="S1156" s="247" t="b">
        <f t="shared" ref="S1156:S1219" si="1050">AND(B1156="Primary",E1156="New",J1156="Yes")</f>
        <v>0</v>
      </c>
      <c r="T1156" s="247" t="b">
        <f t="shared" ref="T1156:T1219" si="1051">AND(B1156="Primary",E1156="Continuing",J1156="Yes")</f>
        <v>0</v>
      </c>
      <c r="U1156" s="247" t="b">
        <f t="shared" ref="U1156:U1219" si="1052">AND(B1156="Secondary",E1156="New",J1156="Yes")</f>
        <v>0</v>
      </c>
      <c r="V1156" s="247" t="b">
        <f t="shared" ref="V1156:V1219" si="1053">AND(B1156="Secondary",E1156="Continuing",J1156="Yes")</f>
        <v>0</v>
      </c>
      <c r="W1156" s="247" t="str">
        <f t="shared" si="1032"/>
        <v>No</v>
      </c>
      <c r="X1156" s="248" t="b">
        <f t="shared" ref="X1156:X1219" si="1054">AND(B1156="Primary",F1156="New",K1156="Yes")</f>
        <v>0</v>
      </c>
      <c r="Y1156" s="248" t="b">
        <f t="shared" ref="Y1156:Y1219" si="1055">AND(B1156="Primary",F1156="Continuing",K1156="yes")</f>
        <v>0</v>
      </c>
      <c r="Z1156" s="248" t="b">
        <f t="shared" ref="Z1156:Z1219" si="1056">AND(B1156="Secondary",F1156="New",K1156="Yes")</f>
        <v>0</v>
      </c>
      <c r="AA1156" s="248" t="b">
        <f t="shared" ref="AA1156:AA1219" si="1057">AND(B1156="Secondary",F1156="Continuing",K1156="Yes")</f>
        <v>0</v>
      </c>
      <c r="AB1156" s="248" t="str">
        <f t="shared" si="1033"/>
        <v>No</v>
      </c>
      <c r="AC1156" s="249" t="b">
        <f t="shared" ref="AC1156:AC1219" si="1058">AND(B1156="Primary",G1156="New",L1156="Yes")</f>
        <v>0</v>
      </c>
      <c r="AD1156" s="249" t="b">
        <f t="shared" ref="AD1156:AD1219" si="1059">AND(B1156="Primary",G1156="Continuing",L1156="Yes")</f>
        <v>0</v>
      </c>
      <c r="AE1156" s="249" t="b">
        <f t="shared" ref="AE1156:AE1219" si="1060">AND(B1156="Secondary",G1156="New",L1156="Yes")</f>
        <v>0</v>
      </c>
      <c r="AF1156" s="249" t="b">
        <f t="shared" ref="AF1156:AF1219" si="1061">AND(B1156="Secondary",G1156="Continuing",L1156="Yes")</f>
        <v>0</v>
      </c>
      <c r="AG1156" s="249" t="str">
        <f t="shared" si="1034"/>
        <v>No</v>
      </c>
      <c r="AH1156" s="250" t="b">
        <f t="shared" ref="AH1156:AH1219" si="1062">AND(B1156="Primary",H1156="New",M1156="Yes")</f>
        <v>0</v>
      </c>
      <c r="AI1156" s="250" t="b">
        <f t="shared" ref="AI1156:AI1219" si="1063">AND(B1156="Primary",H1156="Continuing",M1156="Yes")</f>
        <v>0</v>
      </c>
      <c r="AJ1156" s="250" t="b">
        <f t="shared" ref="AJ1156:AJ1219" si="1064">AND(B1156="Secondary",H1156="New",M1156="Yes")</f>
        <v>0</v>
      </c>
      <c r="AK1156" s="250" t="b">
        <f t="shared" ref="AK1156:AK1219" si="1065">AND(B1156="Secondary",H1156="Continuing",M1156="Yes")</f>
        <v>0</v>
      </c>
      <c r="AL1156" s="250" t="str">
        <f t="shared" si="1035"/>
        <v>No</v>
      </c>
      <c r="AN1156" s="246" t="str">
        <f t="shared" si="1036"/>
        <v/>
      </c>
      <c r="AO1156" s="247" t="str">
        <f t="shared" si="1037"/>
        <v/>
      </c>
      <c r="AP1156" s="248" t="str">
        <f t="shared" si="1038"/>
        <v/>
      </c>
      <c r="AQ1156" s="249" t="str">
        <f t="shared" si="1039"/>
        <v/>
      </c>
      <c r="AR1156" s="250" t="str">
        <f t="shared" si="1040"/>
        <v/>
      </c>
      <c r="AS1156" s="234"/>
      <c r="AY1156" s="385">
        <f t="shared" si="1041"/>
        <v>0</v>
      </c>
      <c r="AZ1156" s="385">
        <f t="shared" ref="AZ1156:AZ1219" si="1066">IF(OR(AT1156="Beating",AU1156="Beating",AV1156="Beating",AW1156="Beating",AX1156="Beating"), 1, 0)</f>
        <v>0</v>
      </c>
      <c r="BA1156" s="385">
        <f t="shared" si="1042"/>
        <v>0</v>
      </c>
      <c r="BB1156" s="385">
        <f t="shared" ref="BB1156:BB1219" si="1067">IF(OR(AT1156="Burning",AU1156="Burning",AV1156="Burning",AW1156="Burning",AX1156="Burning"), 1, 0)</f>
        <v>0</v>
      </c>
      <c r="BC1156" s="385">
        <f t="shared" ref="BC1156:BC1219" si="1068">IF(OR(AT1156="Deprivation",AU1156="Deprivation",AV1156="Deprivation",AW1156="Deprivation",AX1156="Deprivation"), 1, 0)</f>
        <v>0</v>
      </c>
      <c r="BD1156" s="385">
        <f t="shared" ref="BD1156:BD1219" si="1069">IF(OR(AT1156="Electrical",AU1156="Electrical",AV1156="Electrical",AW1156="Electrical",AX1156="Electrical"), 1, 0)</f>
        <v>0</v>
      </c>
      <c r="BE1156" s="385">
        <f t="shared" ref="BE1156:BE1219" si="1070">IF(OR(AT1156="Forced Postures",AU1156="Forced Postures",AV1156="Forced Postures",AW1156="Forced Postures",AX1156="Forced Postures"), 1, 0)</f>
        <v>0</v>
      </c>
      <c r="BF1156" s="385">
        <f t="shared" ref="BF1156:BF1219" si="1071">IF(OR(AT1156="Gender-based violence",AU1156="Gender-based violence",AV1156="Gender-based violence",AW1156="Gender-based violence",AX1156="Gender-based violence"), 1, 0)</f>
        <v>0</v>
      </c>
      <c r="BG1156" s="385">
        <f t="shared" ref="BG1156:BG1219" si="1072">IF(OR(AT1156="Kidnapping and disappearances",AU1156="Kidnapping and disappearances",AV1156="Kidnapping and disappearances",AW1156="Kidnapping and disappearances",AX1156="Kidnapping and disappearances"), 1, 0)</f>
        <v>0</v>
      </c>
      <c r="BH1156" s="385">
        <f t="shared" ref="BH1156:BH1219" si="1073">IF(OR(AT1156="Rape and sexual torture",AU1156="Rape and sexual torture",AV1156="Rape and sexual torture",AW1156="Rape and sexual torture",AX1156="Rape and sexual torture"), 1, 0)</f>
        <v>0</v>
      </c>
      <c r="BI1156" s="385">
        <f t="shared" ref="BI1156:BI1219" si="1074">IF(OR(AT1156="Sensory stress",AU1156="Sensory stress",AV1156="Sensory stress",AW1156="Sensory stress",AX1156="Sensory stress"), 1, 0)</f>
        <v>0</v>
      </c>
      <c r="BJ1156" s="385">
        <f t="shared" ref="BJ1156:BJ1219" si="1075">IF(OR(AT1156="Severe humiliation",AU1156="Severe humiliation",AV1156="Severe humiliation",AW1156="Severe humiliation",AX1156="Severe humiliation"), 1, 0)</f>
        <v>0</v>
      </c>
      <c r="BK1156" s="385">
        <f t="shared" ref="BK1156:BK1219" si="1076">IF(OR(AT1156="Threats and psychological torture",AU1156="Threats and psychological torture",AV1156="Threats and psychological torture",AW1156="Threats and psychological torture",AX1156="Threats and psychological torture"), 1, 0)</f>
        <v>0</v>
      </c>
      <c r="BL1156" s="385">
        <f t="shared" ref="BL1156:BL1219" si="1077">IF(OR(AT1156="Witnessing torture of others",AU1156="Witnessing torture of others",AV1156="Witnessing torture of others",AW1156="Witnessing torture of others",AX1156="Witnessing torture of others"), 1, 0)</f>
        <v>0</v>
      </c>
      <c r="BM1156" s="385">
        <f t="shared" ref="BM1156:BM1219" si="1078">IF(OR(AT1156="Wounding/maiming",AU1156="Wounding/maiming",AV1156="Wounding/maiming",AW1156="Wounding/maiming",AX1156="Wounding/maiming"), 1, 0)</f>
        <v>0</v>
      </c>
      <c r="BN1156" s="385">
        <f t="shared" ref="BN1156:BN1219" si="1079">IF(OR(AT1156="Other",AU1156="Other",AV1156="Other",AW1156="Other",AX1156="Other"), 1, 0)</f>
        <v>0</v>
      </c>
      <c r="CK1156" s="239">
        <f t="shared" si="1043"/>
        <v>0</v>
      </c>
      <c r="CL1156" s="239">
        <f t="shared" si="1044"/>
        <v>0</v>
      </c>
    </row>
    <row r="1157" spans="3:90" x14ac:dyDescent="0.35">
      <c r="C1157" s="235"/>
      <c r="D1157" s="246" t="str">
        <f t="shared" ref="D1157:D1220" si="1080">IF(C1157="","",IF(AND(C1157&gt;=DATE(2022,9,30),C1157&lt;=DATE(2023,9,29)),"New",IF(C1157&lt;DATE(2022,9,30),"Continuing",IF(C1157&gt;DATE(2023,9,29),""))))</f>
        <v/>
      </c>
      <c r="E1157" s="247" t="str">
        <f t="shared" ref="E1157:E1220" si="1081">IF(C1157="","",IF(AND(C1157&gt;=DATE(2023,9,30),C1157&lt;=DATE(2024,9,29)),"New",IF(C1157&lt;DATE(2023,9,30),"Continuing",IF(C1157&gt;DATE(2024,9,29),""))))</f>
        <v/>
      </c>
      <c r="F1157" s="248" t="str">
        <f t="shared" ref="F1157:F1220" si="1082">IF(C1157="","",IF(AND(C1157&gt;=DATE(2024,9,30),C1157&lt;=DATE(2025,9,29)),"New",IF(C1157&lt;DATE(2024,9,30),"Continuing",IF(C1157&gt;DATE(2025,9,29),""))))</f>
        <v/>
      </c>
      <c r="G1157" s="249" t="str">
        <f t="shared" ref="G1157:G1220" si="1083">IF(C1157="","",IF(AND(C1157&gt;=DATE(2025,9,30),C1157&lt;=DATE(2026,9,29)),"New",IF(C1157&lt;DATE(2025,9,30),"Continuing",IF(C1157&gt;DATE(2026,9,29),""))))</f>
        <v/>
      </c>
      <c r="H1157" s="250" t="str">
        <f t="shared" ref="H1157:H1220" si="1084">IF(C1157="","",IF(AND(C1157&gt;=DATE(2026,9,30),C1157&lt;=DATE(2027,9,29)),"New",IF(C1157&lt;DATE(2026,9,30),"Continuing",IF(C1157&gt;DATE(2027,9,29),""))))</f>
        <v/>
      </c>
      <c r="I1157" s="386" t="str">
        <f t="shared" si="1045"/>
        <v/>
      </c>
      <c r="J1157" s="387" t="str">
        <f t="shared" si="1046"/>
        <v/>
      </c>
      <c r="K1157" s="388" t="str">
        <f t="shared" si="1047"/>
        <v/>
      </c>
      <c r="L1157" s="389" t="str">
        <f t="shared" si="1048"/>
        <v/>
      </c>
      <c r="M1157" s="250" t="str">
        <f t="shared" si="1049"/>
        <v/>
      </c>
      <c r="N1157" s="246" t="b">
        <f t="shared" ref="N1157:N1220" si="1085">AND(B1157="Primary",D1157="New",I1157="Yes")</f>
        <v>0</v>
      </c>
      <c r="O1157" s="246" t="b">
        <f t="shared" ref="O1157:O1220" si="1086">AND(B1157="Primary",D1157="Continuing",I1157="Yes")</f>
        <v>0</v>
      </c>
      <c r="P1157" s="246" t="b">
        <f t="shared" ref="P1157:P1220" si="1087">AND(B1157="Secondary",D1157="New",I1157="Yes")</f>
        <v>0</v>
      </c>
      <c r="Q1157" s="246" t="b">
        <f t="shared" ref="Q1157:Q1220" si="1088">AND(B1157="Secondary",D1157="Continuing",I1157="Yes")</f>
        <v>0</v>
      </c>
      <c r="R1157" s="246" t="str">
        <f t="shared" ref="R1157:R1220" si="1089">IF(OR(N1157=TRUE,O1157=TRUE),"Yes","No")</f>
        <v>No</v>
      </c>
      <c r="S1157" s="247" t="b">
        <f t="shared" si="1050"/>
        <v>0</v>
      </c>
      <c r="T1157" s="247" t="b">
        <f t="shared" si="1051"/>
        <v>0</v>
      </c>
      <c r="U1157" s="247" t="b">
        <f t="shared" si="1052"/>
        <v>0</v>
      </c>
      <c r="V1157" s="247" t="b">
        <f t="shared" si="1053"/>
        <v>0</v>
      </c>
      <c r="W1157" s="247" t="str">
        <f t="shared" ref="W1157:W1220" si="1090">IF(OR(S1157=TRUE,T1157=TRUE),"Yes","No")</f>
        <v>No</v>
      </c>
      <c r="X1157" s="248" t="b">
        <f t="shared" si="1054"/>
        <v>0</v>
      </c>
      <c r="Y1157" s="248" t="b">
        <f t="shared" si="1055"/>
        <v>0</v>
      </c>
      <c r="Z1157" s="248" t="b">
        <f t="shared" si="1056"/>
        <v>0</v>
      </c>
      <c r="AA1157" s="248" t="b">
        <f t="shared" si="1057"/>
        <v>0</v>
      </c>
      <c r="AB1157" s="248" t="str">
        <f t="shared" ref="AB1157:AB1220" si="1091">IF(OR(X1157=TRUE,Y1157=TRUE),"Yes","No")</f>
        <v>No</v>
      </c>
      <c r="AC1157" s="249" t="b">
        <f t="shared" si="1058"/>
        <v>0</v>
      </c>
      <c r="AD1157" s="249" t="b">
        <f t="shared" si="1059"/>
        <v>0</v>
      </c>
      <c r="AE1157" s="249" t="b">
        <f t="shared" si="1060"/>
        <v>0</v>
      </c>
      <c r="AF1157" s="249" t="b">
        <f t="shared" si="1061"/>
        <v>0</v>
      </c>
      <c r="AG1157" s="249" t="str">
        <f t="shared" ref="AG1157:AG1220" si="1092">IF(OR(AC1157=TRUE,AD1157=TRUE),"Yes","No")</f>
        <v>No</v>
      </c>
      <c r="AH1157" s="250" t="b">
        <f t="shared" si="1062"/>
        <v>0</v>
      </c>
      <c r="AI1157" s="250" t="b">
        <f t="shared" si="1063"/>
        <v>0</v>
      </c>
      <c r="AJ1157" s="250" t="b">
        <f t="shared" si="1064"/>
        <v>0</v>
      </c>
      <c r="AK1157" s="250" t="b">
        <f t="shared" si="1065"/>
        <v>0</v>
      </c>
      <c r="AL1157" s="250" t="str">
        <f t="shared" ref="AL1157:AL1220" si="1093">IF(OR(AH1157=TRUE,AI1157=TRUE),"Yes","No")</f>
        <v>No</v>
      </c>
      <c r="AN1157" s="246" t="str">
        <f t="shared" ref="AN1157:AN1220" si="1094">IF(AND(AM1157&gt;=DATE(2022,9,30),AM1157&lt;=DATE(2023,9,29)),"Closed","")</f>
        <v/>
      </c>
      <c r="AO1157" s="247" t="str">
        <f t="shared" ref="AO1157:AO1220" si="1095">IF(AND(AM1157&gt;=DATE(2023,9,30),AM1157&lt;=DATE(2024,9,29)),"Closed","")</f>
        <v/>
      </c>
      <c r="AP1157" s="248" t="str">
        <f t="shared" ref="AP1157:AP1220" si="1096">IF(AND(AM1157&gt;=DATE(2024,9,30),AM1157&lt;=DATE(2025,9,29)),"Closed","")</f>
        <v/>
      </c>
      <c r="AQ1157" s="249" t="str">
        <f t="shared" ref="AQ1157:AQ1220" si="1097">IF(AND(AM1157&gt;=DATE(2025,9,30),AM1157&lt;=DATE(2026,9,29)),"Closed","")</f>
        <v/>
      </c>
      <c r="AR1157" s="250" t="str">
        <f t="shared" ref="AR1157:AR1220" si="1098">IF(AND(AM1157&gt;=DATE(2026,9,30),AM1157&lt;=DATE(2027,9,29)),"Closed","")</f>
        <v/>
      </c>
      <c r="AS1157" s="234"/>
      <c r="AY1157" s="385">
        <f t="shared" ref="AY1157:AY1220" si="1099">IF(OR(AT1157="Asphyxiation",AU1157="Asphyxiation",AV1157="Asphyxiation",AW1157="Asphyxiation",AX1157="Asphyxiation"), 1, 0)</f>
        <v>0</v>
      </c>
      <c r="AZ1157" s="385">
        <f t="shared" si="1066"/>
        <v>0</v>
      </c>
      <c r="BA1157" s="385">
        <f t="shared" ref="BA1157:BA1220" si="1100">IF(OR(AT1157="New response option",AU1157="New response option",AV1157="New response option",AW1157="New response option",AX1157="New response option"), 1, 0)</f>
        <v>0</v>
      </c>
      <c r="BB1157" s="385">
        <f t="shared" si="1067"/>
        <v>0</v>
      </c>
      <c r="BC1157" s="385">
        <f t="shared" si="1068"/>
        <v>0</v>
      </c>
      <c r="BD1157" s="385">
        <f t="shared" si="1069"/>
        <v>0</v>
      </c>
      <c r="BE1157" s="385">
        <f t="shared" si="1070"/>
        <v>0</v>
      </c>
      <c r="BF1157" s="385">
        <f t="shared" si="1071"/>
        <v>0</v>
      </c>
      <c r="BG1157" s="385">
        <f t="shared" si="1072"/>
        <v>0</v>
      </c>
      <c r="BH1157" s="385">
        <f t="shared" si="1073"/>
        <v>0</v>
      </c>
      <c r="BI1157" s="385">
        <f t="shared" si="1074"/>
        <v>0</v>
      </c>
      <c r="BJ1157" s="385">
        <f t="shared" si="1075"/>
        <v>0</v>
      </c>
      <c r="BK1157" s="385">
        <f t="shared" si="1076"/>
        <v>0</v>
      </c>
      <c r="BL1157" s="385">
        <f t="shared" si="1077"/>
        <v>0</v>
      </c>
      <c r="BM1157" s="385">
        <f t="shared" si="1078"/>
        <v>0</v>
      </c>
      <c r="BN1157" s="385">
        <f t="shared" si="1079"/>
        <v>0</v>
      </c>
      <c r="CK1157" s="239">
        <f t="shared" ref="CK1157:CK1220" si="1101">IF(OR(CJ1157="Lawful Permanent Resident (LPR): Former refugee ",CJ1157="Lawful Permanent Resident (LPR): Former asylee ",CJ1157="Lawful Permanent Resident (LPR): Other former"), 1,0)</f>
        <v>0</v>
      </c>
      <c r="CL1157" s="239">
        <f t="shared" ref="CL1157:CL1220" si="1102">IF(OR(CJ1157="U.S. Citizen: Former refugee ",CJ1157="U.S. Citizen: Former asylee ",CJ1157="U.S. Citizen: Other former "), 1,0)</f>
        <v>0</v>
      </c>
    </row>
    <row r="1158" spans="3:90" x14ac:dyDescent="0.35">
      <c r="C1158" s="235"/>
      <c r="D1158" s="246" t="str">
        <f t="shared" si="1080"/>
        <v/>
      </c>
      <c r="E1158" s="247" t="str">
        <f t="shared" si="1081"/>
        <v/>
      </c>
      <c r="F1158" s="248" t="str">
        <f t="shared" si="1082"/>
        <v/>
      </c>
      <c r="G1158" s="249" t="str">
        <f t="shared" si="1083"/>
        <v/>
      </c>
      <c r="H1158" s="250" t="str">
        <f t="shared" si="1084"/>
        <v/>
      </c>
      <c r="I1158" s="386" t="str">
        <f t="shared" si="1045"/>
        <v/>
      </c>
      <c r="J1158" s="387" t="str">
        <f t="shared" si="1046"/>
        <v/>
      </c>
      <c r="K1158" s="388" t="str">
        <f t="shared" si="1047"/>
        <v/>
      </c>
      <c r="L1158" s="389" t="str">
        <f t="shared" si="1048"/>
        <v/>
      </c>
      <c r="M1158" s="250" t="str">
        <f t="shared" si="1049"/>
        <v/>
      </c>
      <c r="N1158" s="246" t="b">
        <f t="shared" si="1085"/>
        <v>0</v>
      </c>
      <c r="O1158" s="246" t="b">
        <f t="shared" si="1086"/>
        <v>0</v>
      </c>
      <c r="P1158" s="246" t="b">
        <f t="shared" si="1087"/>
        <v>0</v>
      </c>
      <c r="Q1158" s="246" t="b">
        <f t="shared" si="1088"/>
        <v>0</v>
      </c>
      <c r="R1158" s="246" t="str">
        <f t="shared" si="1089"/>
        <v>No</v>
      </c>
      <c r="S1158" s="247" t="b">
        <f t="shared" si="1050"/>
        <v>0</v>
      </c>
      <c r="T1158" s="247" t="b">
        <f t="shared" si="1051"/>
        <v>0</v>
      </c>
      <c r="U1158" s="247" t="b">
        <f t="shared" si="1052"/>
        <v>0</v>
      </c>
      <c r="V1158" s="247" t="b">
        <f t="shared" si="1053"/>
        <v>0</v>
      </c>
      <c r="W1158" s="247" t="str">
        <f t="shared" si="1090"/>
        <v>No</v>
      </c>
      <c r="X1158" s="248" t="b">
        <f t="shared" si="1054"/>
        <v>0</v>
      </c>
      <c r="Y1158" s="248" t="b">
        <f t="shared" si="1055"/>
        <v>0</v>
      </c>
      <c r="Z1158" s="248" t="b">
        <f t="shared" si="1056"/>
        <v>0</v>
      </c>
      <c r="AA1158" s="248" t="b">
        <f t="shared" si="1057"/>
        <v>0</v>
      </c>
      <c r="AB1158" s="248" t="str">
        <f t="shared" si="1091"/>
        <v>No</v>
      </c>
      <c r="AC1158" s="249" t="b">
        <f t="shared" si="1058"/>
        <v>0</v>
      </c>
      <c r="AD1158" s="249" t="b">
        <f t="shared" si="1059"/>
        <v>0</v>
      </c>
      <c r="AE1158" s="249" t="b">
        <f t="shared" si="1060"/>
        <v>0</v>
      </c>
      <c r="AF1158" s="249" t="b">
        <f t="shared" si="1061"/>
        <v>0</v>
      </c>
      <c r="AG1158" s="249" t="str">
        <f t="shared" si="1092"/>
        <v>No</v>
      </c>
      <c r="AH1158" s="250" t="b">
        <f t="shared" si="1062"/>
        <v>0</v>
      </c>
      <c r="AI1158" s="250" t="b">
        <f t="shared" si="1063"/>
        <v>0</v>
      </c>
      <c r="AJ1158" s="250" t="b">
        <f t="shared" si="1064"/>
        <v>0</v>
      </c>
      <c r="AK1158" s="250" t="b">
        <f t="shared" si="1065"/>
        <v>0</v>
      </c>
      <c r="AL1158" s="250" t="str">
        <f t="shared" si="1093"/>
        <v>No</v>
      </c>
      <c r="AN1158" s="246" t="str">
        <f t="shared" si="1094"/>
        <v/>
      </c>
      <c r="AO1158" s="247" t="str">
        <f t="shared" si="1095"/>
        <v/>
      </c>
      <c r="AP1158" s="248" t="str">
        <f t="shared" si="1096"/>
        <v/>
      </c>
      <c r="AQ1158" s="249" t="str">
        <f t="shared" si="1097"/>
        <v/>
      </c>
      <c r="AR1158" s="250" t="str">
        <f t="shared" si="1098"/>
        <v/>
      </c>
      <c r="AS1158" s="234"/>
      <c r="AY1158" s="385">
        <f t="shared" si="1099"/>
        <v>0</v>
      </c>
      <c r="AZ1158" s="385">
        <f t="shared" si="1066"/>
        <v>0</v>
      </c>
      <c r="BA1158" s="385">
        <f t="shared" si="1100"/>
        <v>0</v>
      </c>
      <c r="BB1158" s="385">
        <f t="shared" si="1067"/>
        <v>0</v>
      </c>
      <c r="BC1158" s="385">
        <f t="shared" si="1068"/>
        <v>0</v>
      </c>
      <c r="BD1158" s="385">
        <f t="shared" si="1069"/>
        <v>0</v>
      </c>
      <c r="BE1158" s="385">
        <f t="shared" si="1070"/>
        <v>0</v>
      </c>
      <c r="BF1158" s="385">
        <f t="shared" si="1071"/>
        <v>0</v>
      </c>
      <c r="BG1158" s="385">
        <f t="shared" si="1072"/>
        <v>0</v>
      </c>
      <c r="BH1158" s="385">
        <f t="shared" si="1073"/>
        <v>0</v>
      </c>
      <c r="BI1158" s="385">
        <f t="shared" si="1074"/>
        <v>0</v>
      </c>
      <c r="BJ1158" s="385">
        <f t="shared" si="1075"/>
        <v>0</v>
      </c>
      <c r="BK1158" s="385">
        <f t="shared" si="1076"/>
        <v>0</v>
      </c>
      <c r="BL1158" s="385">
        <f t="shared" si="1077"/>
        <v>0</v>
      </c>
      <c r="BM1158" s="385">
        <f t="shared" si="1078"/>
        <v>0</v>
      </c>
      <c r="BN1158" s="385">
        <f t="shared" si="1079"/>
        <v>0</v>
      </c>
      <c r="CK1158" s="239">
        <f t="shared" si="1101"/>
        <v>0</v>
      </c>
      <c r="CL1158" s="239">
        <f t="shared" si="1102"/>
        <v>0</v>
      </c>
    </row>
    <row r="1159" spans="3:90" x14ac:dyDescent="0.35">
      <c r="C1159" s="235"/>
      <c r="D1159" s="246" t="str">
        <f t="shared" si="1080"/>
        <v/>
      </c>
      <c r="E1159" s="247" t="str">
        <f t="shared" si="1081"/>
        <v/>
      </c>
      <c r="F1159" s="248" t="str">
        <f t="shared" si="1082"/>
        <v/>
      </c>
      <c r="G1159" s="249" t="str">
        <f t="shared" si="1083"/>
        <v/>
      </c>
      <c r="H1159" s="250" t="str">
        <f t="shared" si="1084"/>
        <v/>
      </c>
      <c r="I1159" s="386" t="str">
        <f t="shared" si="1045"/>
        <v/>
      </c>
      <c r="J1159" s="387" t="str">
        <f t="shared" si="1046"/>
        <v/>
      </c>
      <c r="K1159" s="388" t="str">
        <f t="shared" si="1047"/>
        <v/>
      </c>
      <c r="L1159" s="389" t="str">
        <f t="shared" si="1048"/>
        <v/>
      </c>
      <c r="M1159" s="250" t="str">
        <f t="shared" si="1049"/>
        <v/>
      </c>
      <c r="N1159" s="246" t="b">
        <f t="shared" si="1085"/>
        <v>0</v>
      </c>
      <c r="O1159" s="246" t="b">
        <f t="shared" si="1086"/>
        <v>0</v>
      </c>
      <c r="P1159" s="246" t="b">
        <f t="shared" si="1087"/>
        <v>0</v>
      </c>
      <c r="Q1159" s="246" t="b">
        <f t="shared" si="1088"/>
        <v>0</v>
      </c>
      <c r="R1159" s="246" t="str">
        <f t="shared" si="1089"/>
        <v>No</v>
      </c>
      <c r="S1159" s="247" t="b">
        <f t="shared" si="1050"/>
        <v>0</v>
      </c>
      <c r="T1159" s="247" t="b">
        <f t="shared" si="1051"/>
        <v>0</v>
      </c>
      <c r="U1159" s="247" t="b">
        <f t="shared" si="1052"/>
        <v>0</v>
      </c>
      <c r="V1159" s="247" t="b">
        <f t="shared" si="1053"/>
        <v>0</v>
      </c>
      <c r="W1159" s="247" t="str">
        <f t="shared" si="1090"/>
        <v>No</v>
      </c>
      <c r="X1159" s="248" t="b">
        <f t="shared" si="1054"/>
        <v>0</v>
      </c>
      <c r="Y1159" s="248" t="b">
        <f t="shared" si="1055"/>
        <v>0</v>
      </c>
      <c r="Z1159" s="248" t="b">
        <f t="shared" si="1056"/>
        <v>0</v>
      </c>
      <c r="AA1159" s="248" t="b">
        <f t="shared" si="1057"/>
        <v>0</v>
      </c>
      <c r="AB1159" s="248" t="str">
        <f t="shared" si="1091"/>
        <v>No</v>
      </c>
      <c r="AC1159" s="249" t="b">
        <f t="shared" si="1058"/>
        <v>0</v>
      </c>
      <c r="AD1159" s="249" t="b">
        <f t="shared" si="1059"/>
        <v>0</v>
      </c>
      <c r="AE1159" s="249" t="b">
        <f t="shared" si="1060"/>
        <v>0</v>
      </c>
      <c r="AF1159" s="249" t="b">
        <f t="shared" si="1061"/>
        <v>0</v>
      </c>
      <c r="AG1159" s="249" t="str">
        <f t="shared" si="1092"/>
        <v>No</v>
      </c>
      <c r="AH1159" s="250" t="b">
        <f t="shared" si="1062"/>
        <v>0</v>
      </c>
      <c r="AI1159" s="250" t="b">
        <f t="shared" si="1063"/>
        <v>0</v>
      </c>
      <c r="AJ1159" s="250" t="b">
        <f t="shared" si="1064"/>
        <v>0</v>
      </c>
      <c r="AK1159" s="250" t="b">
        <f t="shared" si="1065"/>
        <v>0</v>
      </c>
      <c r="AL1159" s="250" t="str">
        <f t="shared" si="1093"/>
        <v>No</v>
      </c>
      <c r="AN1159" s="246" t="str">
        <f t="shared" si="1094"/>
        <v/>
      </c>
      <c r="AO1159" s="247" t="str">
        <f t="shared" si="1095"/>
        <v/>
      </c>
      <c r="AP1159" s="248" t="str">
        <f t="shared" si="1096"/>
        <v/>
      </c>
      <c r="AQ1159" s="249" t="str">
        <f t="shared" si="1097"/>
        <v/>
      </c>
      <c r="AR1159" s="250" t="str">
        <f t="shared" si="1098"/>
        <v/>
      </c>
      <c r="AS1159" s="234"/>
      <c r="AY1159" s="385">
        <f t="shared" si="1099"/>
        <v>0</v>
      </c>
      <c r="AZ1159" s="385">
        <f t="shared" si="1066"/>
        <v>0</v>
      </c>
      <c r="BA1159" s="385">
        <f t="shared" si="1100"/>
        <v>0</v>
      </c>
      <c r="BB1159" s="385">
        <f t="shared" si="1067"/>
        <v>0</v>
      </c>
      <c r="BC1159" s="385">
        <f t="shared" si="1068"/>
        <v>0</v>
      </c>
      <c r="BD1159" s="385">
        <f t="shared" si="1069"/>
        <v>0</v>
      </c>
      <c r="BE1159" s="385">
        <f t="shared" si="1070"/>
        <v>0</v>
      </c>
      <c r="BF1159" s="385">
        <f t="shared" si="1071"/>
        <v>0</v>
      </c>
      <c r="BG1159" s="385">
        <f t="shared" si="1072"/>
        <v>0</v>
      </c>
      <c r="BH1159" s="385">
        <f t="shared" si="1073"/>
        <v>0</v>
      </c>
      <c r="BI1159" s="385">
        <f t="shared" si="1074"/>
        <v>0</v>
      </c>
      <c r="BJ1159" s="385">
        <f t="shared" si="1075"/>
        <v>0</v>
      </c>
      <c r="BK1159" s="385">
        <f t="shared" si="1076"/>
        <v>0</v>
      </c>
      <c r="BL1159" s="385">
        <f t="shared" si="1077"/>
        <v>0</v>
      </c>
      <c r="BM1159" s="385">
        <f t="shared" si="1078"/>
        <v>0</v>
      </c>
      <c r="BN1159" s="385">
        <f t="shared" si="1079"/>
        <v>0</v>
      </c>
      <c r="CK1159" s="239">
        <f t="shared" si="1101"/>
        <v>0</v>
      </c>
      <c r="CL1159" s="239">
        <f t="shared" si="1102"/>
        <v>0</v>
      </c>
    </row>
    <row r="1160" spans="3:90" x14ac:dyDescent="0.35">
      <c r="C1160" s="235"/>
      <c r="D1160" s="246" t="str">
        <f t="shared" si="1080"/>
        <v/>
      </c>
      <c r="E1160" s="247" t="str">
        <f t="shared" si="1081"/>
        <v/>
      </c>
      <c r="F1160" s="248" t="str">
        <f t="shared" si="1082"/>
        <v/>
      </c>
      <c r="G1160" s="249" t="str">
        <f t="shared" si="1083"/>
        <v/>
      </c>
      <c r="H1160" s="250" t="str">
        <f t="shared" si="1084"/>
        <v/>
      </c>
      <c r="I1160" s="386" t="str">
        <f t="shared" si="1045"/>
        <v/>
      </c>
      <c r="J1160" s="387" t="str">
        <f t="shared" si="1046"/>
        <v/>
      </c>
      <c r="K1160" s="388" t="str">
        <f t="shared" si="1047"/>
        <v/>
      </c>
      <c r="L1160" s="389" t="str">
        <f t="shared" si="1048"/>
        <v/>
      </c>
      <c r="M1160" s="250" t="str">
        <f t="shared" si="1049"/>
        <v/>
      </c>
      <c r="N1160" s="246" t="b">
        <f t="shared" si="1085"/>
        <v>0</v>
      </c>
      <c r="O1160" s="246" t="b">
        <f t="shared" si="1086"/>
        <v>0</v>
      </c>
      <c r="P1160" s="246" t="b">
        <f t="shared" si="1087"/>
        <v>0</v>
      </c>
      <c r="Q1160" s="246" t="b">
        <f t="shared" si="1088"/>
        <v>0</v>
      </c>
      <c r="R1160" s="246" t="str">
        <f t="shared" si="1089"/>
        <v>No</v>
      </c>
      <c r="S1160" s="247" t="b">
        <f t="shared" si="1050"/>
        <v>0</v>
      </c>
      <c r="T1160" s="247" t="b">
        <f t="shared" si="1051"/>
        <v>0</v>
      </c>
      <c r="U1160" s="247" t="b">
        <f t="shared" si="1052"/>
        <v>0</v>
      </c>
      <c r="V1160" s="247" t="b">
        <f t="shared" si="1053"/>
        <v>0</v>
      </c>
      <c r="W1160" s="247" t="str">
        <f t="shared" si="1090"/>
        <v>No</v>
      </c>
      <c r="X1160" s="248" t="b">
        <f t="shared" si="1054"/>
        <v>0</v>
      </c>
      <c r="Y1160" s="248" t="b">
        <f t="shared" si="1055"/>
        <v>0</v>
      </c>
      <c r="Z1160" s="248" t="b">
        <f t="shared" si="1056"/>
        <v>0</v>
      </c>
      <c r="AA1160" s="248" t="b">
        <f t="shared" si="1057"/>
        <v>0</v>
      </c>
      <c r="AB1160" s="248" t="str">
        <f t="shared" si="1091"/>
        <v>No</v>
      </c>
      <c r="AC1160" s="249" t="b">
        <f t="shared" si="1058"/>
        <v>0</v>
      </c>
      <c r="AD1160" s="249" t="b">
        <f t="shared" si="1059"/>
        <v>0</v>
      </c>
      <c r="AE1160" s="249" t="b">
        <f t="shared" si="1060"/>
        <v>0</v>
      </c>
      <c r="AF1160" s="249" t="b">
        <f t="shared" si="1061"/>
        <v>0</v>
      </c>
      <c r="AG1160" s="249" t="str">
        <f t="shared" si="1092"/>
        <v>No</v>
      </c>
      <c r="AH1160" s="250" t="b">
        <f t="shared" si="1062"/>
        <v>0</v>
      </c>
      <c r="AI1160" s="250" t="b">
        <f t="shared" si="1063"/>
        <v>0</v>
      </c>
      <c r="AJ1160" s="250" t="b">
        <f t="shared" si="1064"/>
        <v>0</v>
      </c>
      <c r="AK1160" s="250" t="b">
        <f t="shared" si="1065"/>
        <v>0</v>
      </c>
      <c r="AL1160" s="250" t="str">
        <f t="shared" si="1093"/>
        <v>No</v>
      </c>
      <c r="AN1160" s="246" t="str">
        <f t="shared" si="1094"/>
        <v/>
      </c>
      <c r="AO1160" s="247" t="str">
        <f t="shared" si="1095"/>
        <v/>
      </c>
      <c r="AP1160" s="248" t="str">
        <f t="shared" si="1096"/>
        <v/>
      </c>
      <c r="AQ1160" s="249" t="str">
        <f t="shared" si="1097"/>
        <v/>
      </c>
      <c r="AR1160" s="250" t="str">
        <f t="shared" si="1098"/>
        <v/>
      </c>
      <c r="AS1160" s="234"/>
      <c r="AY1160" s="385">
        <f t="shared" si="1099"/>
        <v>0</v>
      </c>
      <c r="AZ1160" s="385">
        <f t="shared" si="1066"/>
        <v>0</v>
      </c>
      <c r="BA1160" s="385">
        <f t="shared" si="1100"/>
        <v>0</v>
      </c>
      <c r="BB1160" s="385">
        <f t="shared" si="1067"/>
        <v>0</v>
      </c>
      <c r="BC1160" s="385">
        <f t="shared" si="1068"/>
        <v>0</v>
      </c>
      <c r="BD1160" s="385">
        <f t="shared" si="1069"/>
        <v>0</v>
      </c>
      <c r="BE1160" s="385">
        <f t="shared" si="1070"/>
        <v>0</v>
      </c>
      <c r="BF1160" s="385">
        <f t="shared" si="1071"/>
        <v>0</v>
      </c>
      <c r="BG1160" s="385">
        <f t="shared" si="1072"/>
        <v>0</v>
      </c>
      <c r="BH1160" s="385">
        <f t="shared" si="1073"/>
        <v>0</v>
      </c>
      <c r="BI1160" s="385">
        <f t="shared" si="1074"/>
        <v>0</v>
      </c>
      <c r="BJ1160" s="385">
        <f t="shared" si="1075"/>
        <v>0</v>
      </c>
      <c r="BK1160" s="385">
        <f t="shared" si="1076"/>
        <v>0</v>
      </c>
      <c r="BL1160" s="385">
        <f t="shared" si="1077"/>
        <v>0</v>
      </c>
      <c r="BM1160" s="385">
        <f t="shared" si="1078"/>
        <v>0</v>
      </c>
      <c r="BN1160" s="385">
        <f t="shared" si="1079"/>
        <v>0</v>
      </c>
      <c r="CK1160" s="239">
        <f t="shared" si="1101"/>
        <v>0</v>
      </c>
      <c r="CL1160" s="239">
        <f t="shared" si="1102"/>
        <v>0</v>
      </c>
    </row>
    <row r="1161" spans="3:90" x14ac:dyDescent="0.35">
      <c r="C1161" s="235"/>
      <c r="D1161" s="246" t="str">
        <f t="shared" si="1080"/>
        <v/>
      </c>
      <c r="E1161" s="247" t="str">
        <f t="shared" si="1081"/>
        <v/>
      </c>
      <c r="F1161" s="248" t="str">
        <f t="shared" si="1082"/>
        <v/>
      </c>
      <c r="G1161" s="249" t="str">
        <f t="shared" si="1083"/>
        <v/>
      </c>
      <c r="H1161" s="250" t="str">
        <f t="shared" si="1084"/>
        <v/>
      </c>
      <c r="I1161" s="386" t="str">
        <f t="shared" si="1045"/>
        <v/>
      </c>
      <c r="J1161" s="387" t="str">
        <f t="shared" si="1046"/>
        <v/>
      </c>
      <c r="K1161" s="388" t="str">
        <f t="shared" si="1047"/>
        <v/>
      </c>
      <c r="L1161" s="389" t="str">
        <f t="shared" si="1048"/>
        <v/>
      </c>
      <c r="M1161" s="250" t="str">
        <f t="shared" si="1049"/>
        <v/>
      </c>
      <c r="N1161" s="246" t="b">
        <f t="shared" si="1085"/>
        <v>0</v>
      </c>
      <c r="O1161" s="246" t="b">
        <f t="shared" si="1086"/>
        <v>0</v>
      </c>
      <c r="P1161" s="246" t="b">
        <f t="shared" si="1087"/>
        <v>0</v>
      </c>
      <c r="Q1161" s="246" t="b">
        <f t="shared" si="1088"/>
        <v>0</v>
      </c>
      <c r="R1161" s="246" t="str">
        <f t="shared" si="1089"/>
        <v>No</v>
      </c>
      <c r="S1161" s="247" t="b">
        <f t="shared" si="1050"/>
        <v>0</v>
      </c>
      <c r="T1161" s="247" t="b">
        <f t="shared" si="1051"/>
        <v>0</v>
      </c>
      <c r="U1161" s="247" t="b">
        <f t="shared" si="1052"/>
        <v>0</v>
      </c>
      <c r="V1161" s="247" t="b">
        <f t="shared" si="1053"/>
        <v>0</v>
      </c>
      <c r="W1161" s="247" t="str">
        <f t="shared" si="1090"/>
        <v>No</v>
      </c>
      <c r="X1161" s="248" t="b">
        <f t="shared" si="1054"/>
        <v>0</v>
      </c>
      <c r="Y1161" s="248" t="b">
        <f t="shared" si="1055"/>
        <v>0</v>
      </c>
      <c r="Z1161" s="248" t="b">
        <f t="shared" si="1056"/>
        <v>0</v>
      </c>
      <c r="AA1161" s="248" t="b">
        <f t="shared" si="1057"/>
        <v>0</v>
      </c>
      <c r="AB1161" s="248" t="str">
        <f t="shared" si="1091"/>
        <v>No</v>
      </c>
      <c r="AC1161" s="249" t="b">
        <f t="shared" si="1058"/>
        <v>0</v>
      </c>
      <c r="AD1161" s="249" t="b">
        <f t="shared" si="1059"/>
        <v>0</v>
      </c>
      <c r="AE1161" s="249" t="b">
        <f t="shared" si="1060"/>
        <v>0</v>
      </c>
      <c r="AF1161" s="249" t="b">
        <f t="shared" si="1061"/>
        <v>0</v>
      </c>
      <c r="AG1161" s="249" t="str">
        <f t="shared" si="1092"/>
        <v>No</v>
      </c>
      <c r="AH1161" s="250" t="b">
        <f t="shared" si="1062"/>
        <v>0</v>
      </c>
      <c r="AI1161" s="250" t="b">
        <f t="shared" si="1063"/>
        <v>0</v>
      </c>
      <c r="AJ1161" s="250" t="b">
        <f t="shared" si="1064"/>
        <v>0</v>
      </c>
      <c r="AK1161" s="250" t="b">
        <f t="shared" si="1065"/>
        <v>0</v>
      </c>
      <c r="AL1161" s="250" t="str">
        <f t="shared" si="1093"/>
        <v>No</v>
      </c>
      <c r="AN1161" s="246" t="str">
        <f t="shared" si="1094"/>
        <v/>
      </c>
      <c r="AO1161" s="247" t="str">
        <f t="shared" si="1095"/>
        <v/>
      </c>
      <c r="AP1161" s="248" t="str">
        <f t="shared" si="1096"/>
        <v/>
      </c>
      <c r="AQ1161" s="249" t="str">
        <f t="shared" si="1097"/>
        <v/>
      </c>
      <c r="AR1161" s="250" t="str">
        <f t="shared" si="1098"/>
        <v/>
      </c>
      <c r="AS1161" s="234"/>
      <c r="AY1161" s="385">
        <f t="shared" si="1099"/>
        <v>0</v>
      </c>
      <c r="AZ1161" s="385">
        <f t="shared" si="1066"/>
        <v>0</v>
      </c>
      <c r="BA1161" s="385">
        <f t="shared" si="1100"/>
        <v>0</v>
      </c>
      <c r="BB1161" s="385">
        <f t="shared" si="1067"/>
        <v>0</v>
      </c>
      <c r="BC1161" s="385">
        <f t="shared" si="1068"/>
        <v>0</v>
      </c>
      <c r="BD1161" s="385">
        <f t="shared" si="1069"/>
        <v>0</v>
      </c>
      <c r="BE1161" s="385">
        <f t="shared" si="1070"/>
        <v>0</v>
      </c>
      <c r="BF1161" s="385">
        <f t="shared" si="1071"/>
        <v>0</v>
      </c>
      <c r="BG1161" s="385">
        <f t="shared" si="1072"/>
        <v>0</v>
      </c>
      <c r="BH1161" s="385">
        <f t="shared" si="1073"/>
        <v>0</v>
      </c>
      <c r="BI1161" s="385">
        <f t="shared" si="1074"/>
        <v>0</v>
      </c>
      <c r="BJ1161" s="385">
        <f t="shared" si="1075"/>
        <v>0</v>
      </c>
      <c r="BK1161" s="385">
        <f t="shared" si="1076"/>
        <v>0</v>
      </c>
      <c r="BL1161" s="385">
        <f t="shared" si="1077"/>
        <v>0</v>
      </c>
      <c r="BM1161" s="385">
        <f t="shared" si="1078"/>
        <v>0</v>
      </c>
      <c r="BN1161" s="385">
        <f t="shared" si="1079"/>
        <v>0</v>
      </c>
      <c r="CK1161" s="239">
        <f t="shared" si="1101"/>
        <v>0</v>
      </c>
      <c r="CL1161" s="239">
        <f t="shared" si="1102"/>
        <v>0</v>
      </c>
    </row>
    <row r="1162" spans="3:90" x14ac:dyDescent="0.35">
      <c r="C1162" s="235"/>
      <c r="D1162" s="246" t="str">
        <f t="shared" si="1080"/>
        <v/>
      </c>
      <c r="E1162" s="247" t="str">
        <f t="shared" si="1081"/>
        <v/>
      </c>
      <c r="F1162" s="248" t="str">
        <f t="shared" si="1082"/>
        <v/>
      </c>
      <c r="G1162" s="249" t="str">
        <f t="shared" si="1083"/>
        <v/>
      </c>
      <c r="H1162" s="250" t="str">
        <f t="shared" si="1084"/>
        <v/>
      </c>
      <c r="I1162" s="386" t="str">
        <f t="shared" si="1045"/>
        <v/>
      </c>
      <c r="J1162" s="387" t="str">
        <f t="shared" si="1046"/>
        <v/>
      </c>
      <c r="K1162" s="388" t="str">
        <f t="shared" si="1047"/>
        <v/>
      </c>
      <c r="L1162" s="389" t="str">
        <f t="shared" si="1048"/>
        <v/>
      </c>
      <c r="M1162" s="250" t="str">
        <f t="shared" si="1049"/>
        <v/>
      </c>
      <c r="N1162" s="246" t="b">
        <f t="shared" si="1085"/>
        <v>0</v>
      </c>
      <c r="O1162" s="246" t="b">
        <f t="shared" si="1086"/>
        <v>0</v>
      </c>
      <c r="P1162" s="246" t="b">
        <f t="shared" si="1087"/>
        <v>0</v>
      </c>
      <c r="Q1162" s="246" t="b">
        <f t="shared" si="1088"/>
        <v>0</v>
      </c>
      <c r="R1162" s="246" t="str">
        <f t="shared" si="1089"/>
        <v>No</v>
      </c>
      <c r="S1162" s="247" t="b">
        <f t="shared" si="1050"/>
        <v>0</v>
      </c>
      <c r="T1162" s="247" t="b">
        <f t="shared" si="1051"/>
        <v>0</v>
      </c>
      <c r="U1162" s="247" t="b">
        <f t="shared" si="1052"/>
        <v>0</v>
      </c>
      <c r="V1162" s="247" t="b">
        <f t="shared" si="1053"/>
        <v>0</v>
      </c>
      <c r="W1162" s="247" t="str">
        <f t="shared" si="1090"/>
        <v>No</v>
      </c>
      <c r="X1162" s="248" t="b">
        <f t="shared" si="1054"/>
        <v>0</v>
      </c>
      <c r="Y1162" s="248" t="b">
        <f t="shared" si="1055"/>
        <v>0</v>
      </c>
      <c r="Z1162" s="248" t="b">
        <f t="shared" si="1056"/>
        <v>0</v>
      </c>
      <c r="AA1162" s="248" t="b">
        <f t="shared" si="1057"/>
        <v>0</v>
      </c>
      <c r="AB1162" s="248" t="str">
        <f t="shared" si="1091"/>
        <v>No</v>
      </c>
      <c r="AC1162" s="249" t="b">
        <f t="shared" si="1058"/>
        <v>0</v>
      </c>
      <c r="AD1162" s="249" t="b">
        <f t="shared" si="1059"/>
        <v>0</v>
      </c>
      <c r="AE1162" s="249" t="b">
        <f t="shared" si="1060"/>
        <v>0</v>
      </c>
      <c r="AF1162" s="249" t="b">
        <f t="shared" si="1061"/>
        <v>0</v>
      </c>
      <c r="AG1162" s="249" t="str">
        <f t="shared" si="1092"/>
        <v>No</v>
      </c>
      <c r="AH1162" s="250" t="b">
        <f t="shared" si="1062"/>
        <v>0</v>
      </c>
      <c r="AI1162" s="250" t="b">
        <f t="shared" si="1063"/>
        <v>0</v>
      </c>
      <c r="AJ1162" s="250" t="b">
        <f t="shared" si="1064"/>
        <v>0</v>
      </c>
      <c r="AK1162" s="250" t="b">
        <f t="shared" si="1065"/>
        <v>0</v>
      </c>
      <c r="AL1162" s="250" t="str">
        <f t="shared" si="1093"/>
        <v>No</v>
      </c>
      <c r="AN1162" s="246" t="str">
        <f t="shared" si="1094"/>
        <v/>
      </c>
      <c r="AO1162" s="247" t="str">
        <f t="shared" si="1095"/>
        <v/>
      </c>
      <c r="AP1162" s="248" t="str">
        <f t="shared" si="1096"/>
        <v/>
      </c>
      <c r="AQ1162" s="249" t="str">
        <f t="shared" si="1097"/>
        <v/>
      </c>
      <c r="AR1162" s="250" t="str">
        <f t="shared" si="1098"/>
        <v/>
      </c>
      <c r="AS1162" s="234"/>
      <c r="AY1162" s="385">
        <f t="shared" si="1099"/>
        <v>0</v>
      </c>
      <c r="AZ1162" s="385">
        <f t="shared" si="1066"/>
        <v>0</v>
      </c>
      <c r="BA1162" s="385">
        <f t="shared" si="1100"/>
        <v>0</v>
      </c>
      <c r="BB1162" s="385">
        <f t="shared" si="1067"/>
        <v>0</v>
      </c>
      <c r="BC1162" s="385">
        <f t="shared" si="1068"/>
        <v>0</v>
      </c>
      <c r="BD1162" s="385">
        <f t="shared" si="1069"/>
        <v>0</v>
      </c>
      <c r="BE1162" s="385">
        <f t="shared" si="1070"/>
        <v>0</v>
      </c>
      <c r="BF1162" s="385">
        <f t="shared" si="1071"/>
        <v>0</v>
      </c>
      <c r="BG1162" s="385">
        <f t="shared" si="1072"/>
        <v>0</v>
      </c>
      <c r="BH1162" s="385">
        <f t="shared" si="1073"/>
        <v>0</v>
      </c>
      <c r="BI1162" s="385">
        <f t="shared" si="1074"/>
        <v>0</v>
      </c>
      <c r="BJ1162" s="385">
        <f t="shared" si="1075"/>
        <v>0</v>
      </c>
      <c r="BK1162" s="385">
        <f t="shared" si="1076"/>
        <v>0</v>
      </c>
      <c r="BL1162" s="385">
        <f t="shared" si="1077"/>
        <v>0</v>
      </c>
      <c r="BM1162" s="385">
        <f t="shared" si="1078"/>
        <v>0</v>
      </c>
      <c r="BN1162" s="385">
        <f t="shared" si="1079"/>
        <v>0</v>
      </c>
      <c r="CK1162" s="239">
        <f t="shared" si="1101"/>
        <v>0</v>
      </c>
      <c r="CL1162" s="239">
        <f t="shared" si="1102"/>
        <v>0</v>
      </c>
    </row>
    <row r="1163" spans="3:90" x14ac:dyDescent="0.35">
      <c r="C1163" s="235"/>
      <c r="D1163" s="246" t="str">
        <f t="shared" si="1080"/>
        <v/>
      </c>
      <c r="E1163" s="247" t="str">
        <f t="shared" si="1081"/>
        <v/>
      </c>
      <c r="F1163" s="248" t="str">
        <f t="shared" si="1082"/>
        <v/>
      </c>
      <c r="G1163" s="249" t="str">
        <f t="shared" si="1083"/>
        <v/>
      </c>
      <c r="H1163" s="250" t="str">
        <f t="shared" si="1084"/>
        <v/>
      </c>
      <c r="I1163" s="386" t="str">
        <f t="shared" si="1045"/>
        <v/>
      </c>
      <c r="J1163" s="387" t="str">
        <f t="shared" si="1046"/>
        <v/>
      </c>
      <c r="K1163" s="388" t="str">
        <f t="shared" si="1047"/>
        <v/>
      </c>
      <c r="L1163" s="389" t="str">
        <f t="shared" si="1048"/>
        <v/>
      </c>
      <c r="M1163" s="250" t="str">
        <f t="shared" si="1049"/>
        <v/>
      </c>
      <c r="N1163" s="246" t="b">
        <f t="shared" si="1085"/>
        <v>0</v>
      </c>
      <c r="O1163" s="246" t="b">
        <f t="shared" si="1086"/>
        <v>0</v>
      </c>
      <c r="P1163" s="246" t="b">
        <f t="shared" si="1087"/>
        <v>0</v>
      </c>
      <c r="Q1163" s="246" t="b">
        <f t="shared" si="1088"/>
        <v>0</v>
      </c>
      <c r="R1163" s="246" t="str">
        <f t="shared" si="1089"/>
        <v>No</v>
      </c>
      <c r="S1163" s="247" t="b">
        <f t="shared" si="1050"/>
        <v>0</v>
      </c>
      <c r="T1163" s="247" t="b">
        <f t="shared" si="1051"/>
        <v>0</v>
      </c>
      <c r="U1163" s="247" t="b">
        <f t="shared" si="1052"/>
        <v>0</v>
      </c>
      <c r="V1163" s="247" t="b">
        <f t="shared" si="1053"/>
        <v>0</v>
      </c>
      <c r="W1163" s="247" t="str">
        <f t="shared" si="1090"/>
        <v>No</v>
      </c>
      <c r="X1163" s="248" t="b">
        <f t="shared" si="1054"/>
        <v>0</v>
      </c>
      <c r="Y1163" s="248" t="b">
        <f t="shared" si="1055"/>
        <v>0</v>
      </c>
      <c r="Z1163" s="248" t="b">
        <f t="shared" si="1056"/>
        <v>0</v>
      </c>
      <c r="AA1163" s="248" t="b">
        <f t="shared" si="1057"/>
        <v>0</v>
      </c>
      <c r="AB1163" s="248" t="str">
        <f t="shared" si="1091"/>
        <v>No</v>
      </c>
      <c r="AC1163" s="249" t="b">
        <f t="shared" si="1058"/>
        <v>0</v>
      </c>
      <c r="AD1163" s="249" t="b">
        <f t="shared" si="1059"/>
        <v>0</v>
      </c>
      <c r="AE1163" s="249" t="b">
        <f t="shared" si="1060"/>
        <v>0</v>
      </c>
      <c r="AF1163" s="249" t="b">
        <f t="shared" si="1061"/>
        <v>0</v>
      </c>
      <c r="AG1163" s="249" t="str">
        <f t="shared" si="1092"/>
        <v>No</v>
      </c>
      <c r="AH1163" s="250" t="b">
        <f t="shared" si="1062"/>
        <v>0</v>
      </c>
      <c r="AI1163" s="250" t="b">
        <f t="shared" si="1063"/>
        <v>0</v>
      </c>
      <c r="AJ1163" s="250" t="b">
        <f t="shared" si="1064"/>
        <v>0</v>
      </c>
      <c r="AK1163" s="250" t="b">
        <f t="shared" si="1065"/>
        <v>0</v>
      </c>
      <c r="AL1163" s="250" t="str">
        <f t="shared" si="1093"/>
        <v>No</v>
      </c>
      <c r="AN1163" s="246" t="str">
        <f t="shared" si="1094"/>
        <v/>
      </c>
      <c r="AO1163" s="247" t="str">
        <f t="shared" si="1095"/>
        <v/>
      </c>
      <c r="AP1163" s="248" t="str">
        <f t="shared" si="1096"/>
        <v/>
      </c>
      <c r="AQ1163" s="249" t="str">
        <f t="shared" si="1097"/>
        <v/>
      </c>
      <c r="AR1163" s="250" t="str">
        <f t="shared" si="1098"/>
        <v/>
      </c>
      <c r="AS1163" s="234"/>
      <c r="AY1163" s="385">
        <f t="shared" si="1099"/>
        <v>0</v>
      </c>
      <c r="AZ1163" s="385">
        <f t="shared" si="1066"/>
        <v>0</v>
      </c>
      <c r="BA1163" s="385">
        <f t="shared" si="1100"/>
        <v>0</v>
      </c>
      <c r="BB1163" s="385">
        <f t="shared" si="1067"/>
        <v>0</v>
      </c>
      <c r="BC1163" s="385">
        <f t="shared" si="1068"/>
        <v>0</v>
      </c>
      <c r="BD1163" s="385">
        <f t="shared" si="1069"/>
        <v>0</v>
      </c>
      <c r="BE1163" s="385">
        <f t="shared" si="1070"/>
        <v>0</v>
      </c>
      <c r="BF1163" s="385">
        <f t="shared" si="1071"/>
        <v>0</v>
      </c>
      <c r="BG1163" s="385">
        <f t="shared" si="1072"/>
        <v>0</v>
      </c>
      <c r="BH1163" s="385">
        <f t="shared" si="1073"/>
        <v>0</v>
      </c>
      <c r="BI1163" s="385">
        <f t="shared" si="1074"/>
        <v>0</v>
      </c>
      <c r="BJ1163" s="385">
        <f t="shared" si="1075"/>
        <v>0</v>
      </c>
      <c r="BK1163" s="385">
        <f t="shared" si="1076"/>
        <v>0</v>
      </c>
      <c r="BL1163" s="385">
        <f t="shared" si="1077"/>
        <v>0</v>
      </c>
      <c r="BM1163" s="385">
        <f t="shared" si="1078"/>
        <v>0</v>
      </c>
      <c r="BN1163" s="385">
        <f t="shared" si="1079"/>
        <v>0</v>
      </c>
      <c r="CK1163" s="239">
        <f t="shared" si="1101"/>
        <v>0</v>
      </c>
      <c r="CL1163" s="239">
        <f t="shared" si="1102"/>
        <v>0</v>
      </c>
    </row>
    <row r="1164" spans="3:90" x14ac:dyDescent="0.35">
      <c r="C1164" s="235"/>
      <c r="D1164" s="246" t="str">
        <f t="shared" si="1080"/>
        <v/>
      </c>
      <c r="E1164" s="247" t="str">
        <f t="shared" si="1081"/>
        <v/>
      </c>
      <c r="F1164" s="248" t="str">
        <f t="shared" si="1082"/>
        <v/>
      </c>
      <c r="G1164" s="249" t="str">
        <f t="shared" si="1083"/>
        <v/>
      </c>
      <c r="H1164" s="250" t="str">
        <f t="shared" si="1084"/>
        <v/>
      </c>
      <c r="I1164" s="386" t="str">
        <f t="shared" si="1045"/>
        <v/>
      </c>
      <c r="J1164" s="387" t="str">
        <f t="shared" si="1046"/>
        <v/>
      </c>
      <c r="K1164" s="388" t="str">
        <f t="shared" si="1047"/>
        <v/>
      </c>
      <c r="L1164" s="389" t="str">
        <f t="shared" si="1048"/>
        <v/>
      </c>
      <c r="M1164" s="250" t="str">
        <f t="shared" si="1049"/>
        <v/>
      </c>
      <c r="N1164" s="246" t="b">
        <f t="shared" si="1085"/>
        <v>0</v>
      </c>
      <c r="O1164" s="246" t="b">
        <f t="shared" si="1086"/>
        <v>0</v>
      </c>
      <c r="P1164" s="246" t="b">
        <f t="shared" si="1087"/>
        <v>0</v>
      </c>
      <c r="Q1164" s="246" t="b">
        <f t="shared" si="1088"/>
        <v>0</v>
      </c>
      <c r="R1164" s="246" t="str">
        <f t="shared" si="1089"/>
        <v>No</v>
      </c>
      <c r="S1164" s="247" t="b">
        <f t="shared" si="1050"/>
        <v>0</v>
      </c>
      <c r="T1164" s="247" t="b">
        <f t="shared" si="1051"/>
        <v>0</v>
      </c>
      <c r="U1164" s="247" t="b">
        <f t="shared" si="1052"/>
        <v>0</v>
      </c>
      <c r="V1164" s="247" t="b">
        <f t="shared" si="1053"/>
        <v>0</v>
      </c>
      <c r="W1164" s="247" t="str">
        <f t="shared" si="1090"/>
        <v>No</v>
      </c>
      <c r="X1164" s="248" t="b">
        <f t="shared" si="1054"/>
        <v>0</v>
      </c>
      <c r="Y1164" s="248" t="b">
        <f t="shared" si="1055"/>
        <v>0</v>
      </c>
      <c r="Z1164" s="248" t="b">
        <f t="shared" si="1056"/>
        <v>0</v>
      </c>
      <c r="AA1164" s="248" t="b">
        <f t="shared" si="1057"/>
        <v>0</v>
      </c>
      <c r="AB1164" s="248" t="str">
        <f t="shared" si="1091"/>
        <v>No</v>
      </c>
      <c r="AC1164" s="249" t="b">
        <f t="shared" si="1058"/>
        <v>0</v>
      </c>
      <c r="AD1164" s="249" t="b">
        <f t="shared" si="1059"/>
        <v>0</v>
      </c>
      <c r="AE1164" s="249" t="b">
        <f t="shared" si="1060"/>
        <v>0</v>
      </c>
      <c r="AF1164" s="249" t="b">
        <f t="shared" si="1061"/>
        <v>0</v>
      </c>
      <c r="AG1164" s="249" t="str">
        <f t="shared" si="1092"/>
        <v>No</v>
      </c>
      <c r="AH1164" s="250" t="b">
        <f t="shared" si="1062"/>
        <v>0</v>
      </c>
      <c r="AI1164" s="250" t="b">
        <f t="shared" si="1063"/>
        <v>0</v>
      </c>
      <c r="AJ1164" s="250" t="b">
        <f t="shared" si="1064"/>
        <v>0</v>
      </c>
      <c r="AK1164" s="250" t="b">
        <f t="shared" si="1065"/>
        <v>0</v>
      </c>
      <c r="AL1164" s="250" t="str">
        <f t="shared" si="1093"/>
        <v>No</v>
      </c>
      <c r="AN1164" s="246" t="str">
        <f t="shared" si="1094"/>
        <v/>
      </c>
      <c r="AO1164" s="247" t="str">
        <f t="shared" si="1095"/>
        <v/>
      </c>
      <c r="AP1164" s="248" t="str">
        <f t="shared" si="1096"/>
        <v/>
      </c>
      <c r="AQ1164" s="249" t="str">
        <f t="shared" si="1097"/>
        <v/>
      </c>
      <c r="AR1164" s="250" t="str">
        <f t="shared" si="1098"/>
        <v/>
      </c>
      <c r="AS1164" s="234"/>
      <c r="AY1164" s="385">
        <f t="shared" si="1099"/>
        <v>0</v>
      </c>
      <c r="AZ1164" s="385">
        <f t="shared" si="1066"/>
        <v>0</v>
      </c>
      <c r="BA1164" s="385">
        <f t="shared" si="1100"/>
        <v>0</v>
      </c>
      <c r="BB1164" s="385">
        <f t="shared" si="1067"/>
        <v>0</v>
      </c>
      <c r="BC1164" s="385">
        <f t="shared" si="1068"/>
        <v>0</v>
      </c>
      <c r="BD1164" s="385">
        <f t="shared" si="1069"/>
        <v>0</v>
      </c>
      <c r="BE1164" s="385">
        <f t="shared" si="1070"/>
        <v>0</v>
      </c>
      <c r="BF1164" s="385">
        <f t="shared" si="1071"/>
        <v>0</v>
      </c>
      <c r="BG1164" s="385">
        <f t="shared" si="1072"/>
        <v>0</v>
      </c>
      <c r="BH1164" s="385">
        <f t="shared" si="1073"/>
        <v>0</v>
      </c>
      <c r="BI1164" s="385">
        <f t="shared" si="1074"/>
        <v>0</v>
      </c>
      <c r="BJ1164" s="385">
        <f t="shared" si="1075"/>
        <v>0</v>
      </c>
      <c r="BK1164" s="385">
        <f t="shared" si="1076"/>
        <v>0</v>
      </c>
      <c r="BL1164" s="385">
        <f t="shared" si="1077"/>
        <v>0</v>
      </c>
      <c r="BM1164" s="385">
        <f t="shared" si="1078"/>
        <v>0</v>
      </c>
      <c r="BN1164" s="385">
        <f t="shared" si="1079"/>
        <v>0</v>
      </c>
      <c r="CK1164" s="239">
        <f t="shared" si="1101"/>
        <v>0</v>
      </c>
      <c r="CL1164" s="239">
        <f t="shared" si="1102"/>
        <v>0</v>
      </c>
    </row>
    <row r="1165" spans="3:90" x14ac:dyDescent="0.35">
      <c r="C1165" s="235"/>
      <c r="D1165" s="246" t="str">
        <f t="shared" si="1080"/>
        <v/>
      </c>
      <c r="E1165" s="247" t="str">
        <f t="shared" si="1081"/>
        <v/>
      </c>
      <c r="F1165" s="248" t="str">
        <f t="shared" si="1082"/>
        <v/>
      </c>
      <c r="G1165" s="249" t="str">
        <f t="shared" si="1083"/>
        <v/>
      </c>
      <c r="H1165" s="250" t="str">
        <f t="shared" si="1084"/>
        <v/>
      </c>
      <c r="I1165" s="386" t="str">
        <f t="shared" si="1045"/>
        <v/>
      </c>
      <c r="J1165" s="387" t="str">
        <f t="shared" si="1046"/>
        <v/>
      </c>
      <c r="K1165" s="388" t="str">
        <f t="shared" si="1047"/>
        <v/>
      </c>
      <c r="L1165" s="389" t="str">
        <f t="shared" si="1048"/>
        <v/>
      </c>
      <c r="M1165" s="250" t="str">
        <f t="shared" si="1049"/>
        <v/>
      </c>
      <c r="N1165" s="246" t="b">
        <f t="shared" si="1085"/>
        <v>0</v>
      </c>
      <c r="O1165" s="246" t="b">
        <f t="shared" si="1086"/>
        <v>0</v>
      </c>
      <c r="P1165" s="246" t="b">
        <f t="shared" si="1087"/>
        <v>0</v>
      </c>
      <c r="Q1165" s="246" t="b">
        <f t="shared" si="1088"/>
        <v>0</v>
      </c>
      <c r="R1165" s="246" t="str">
        <f t="shared" si="1089"/>
        <v>No</v>
      </c>
      <c r="S1165" s="247" t="b">
        <f t="shared" si="1050"/>
        <v>0</v>
      </c>
      <c r="T1165" s="247" t="b">
        <f t="shared" si="1051"/>
        <v>0</v>
      </c>
      <c r="U1165" s="247" t="b">
        <f t="shared" si="1052"/>
        <v>0</v>
      </c>
      <c r="V1165" s="247" t="b">
        <f t="shared" si="1053"/>
        <v>0</v>
      </c>
      <c r="W1165" s="247" t="str">
        <f t="shared" si="1090"/>
        <v>No</v>
      </c>
      <c r="X1165" s="248" t="b">
        <f t="shared" si="1054"/>
        <v>0</v>
      </c>
      <c r="Y1165" s="248" t="b">
        <f t="shared" si="1055"/>
        <v>0</v>
      </c>
      <c r="Z1165" s="248" t="b">
        <f t="shared" si="1056"/>
        <v>0</v>
      </c>
      <c r="AA1165" s="248" t="b">
        <f t="shared" si="1057"/>
        <v>0</v>
      </c>
      <c r="AB1165" s="248" t="str">
        <f t="shared" si="1091"/>
        <v>No</v>
      </c>
      <c r="AC1165" s="249" t="b">
        <f t="shared" si="1058"/>
        <v>0</v>
      </c>
      <c r="AD1165" s="249" t="b">
        <f t="shared" si="1059"/>
        <v>0</v>
      </c>
      <c r="AE1165" s="249" t="b">
        <f t="shared" si="1060"/>
        <v>0</v>
      </c>
      <c r="AF1165" s="249" t="b">
        <f t="shared" si="1061"/>
        <v>0</v>
      </c>
      <c r="AG1165" s="249" t="str">
        <f t="shared" si="1092"/>
        <v>No</v>
      </c>
      <c r="AH1165" s="250" t="b">
        <f t="shared" si="1062"/>
        <v>0</v>
      </c>
      <c r="AI1165" s="250" t="b">
        <f t="shared" si="1063"/>
        <v>0</v>
      </c>
      <c r="AJ1165" s="250" t="b">
        <f t="shared" si="1064"/>
        <v>0</v>
      </c>
      <c r="AK1165" s="250" t="b">
        <f t="shared" si="1065"/>
        <v>0</v>
      </c>
      <c r="AL1165" s="250" t="str">
        <f t="shared" si="1093"/>
        <v>No</v>
      </c>
      <c r="AN1165" s="246" t="str">
        <f t="shared" si="1094"/>
        <v/>
      </c>
      <c r="AO1165" s="247" t="str">
        <f t="shared" si="1095"/>
        <v/>
      </c>
      <c r="AP1165" s="248" t="str">
        <f t="shared" si="1096"/>
        <v/>
      </c>
      <c r="AQ1165" s="249" t="str">
        <f t="shared" si="1097"/>
        <v/>
      </c>
      <c r="AR1165" s="250" t="str">
        <f t="shared" si="1098"/>
        <v/>
      </c>
      <c r="AS1165" s="234"/>
      <c r="AY1165" s="385">
        <f t="shared" si="1099"/>
        <v>0</v>
      </c>
      <c r="AZ1165" s="385">
        <f t="shared" si="1066"/>
        <v>0</v>
      </c>
      <c r="BA1165" s="385">
        <f t="shared" si="1100"/>
        <v>0</v>
      </c>
      <c r="BB1165" s="385">
        <f t="shared" si="1067"/>
        <v>0</v>
      </c>
      <c r="BC1165" s="385">
        <f t="shared" si="1068"/>
        <v>0</v>
      </c>
      <c r="BD1165" s="385">
        <f t="shared" si="1069"/>
        <v>0</v>
      </c>
      <c r="BE1165" s="385">
        <f t="shared" si="1070"/>
        <v>0</v>
      </c>
      <c r="BF1165" s="385">
        <f t="shared" si="1071"/>
        <v>0</v>
      </c>
      <c r="BG1165" s="385">
        <f t="shared" si="1072"/>
        <v>0</v>
      </c>
      <c r="BH1165" s="385">
        <f t="shared" si="1073"/>
        <v>0</v>
      </c>
      <c r="BI1165" s="385">
        <f t="shared" si="1074"/>
        <v>0</v>
      </c>
      <c r="BJ1165" s="385">
        <f t="shared" si="1075"/>
        <v>0</v>
      </c>
      <c r="BK1165" s="385">
        <f t="shared" si="1076"/>
        <v>0</v>
      </c>
      <c r="BL1165" s="385">
        <f t="shared" si="1077"/>
        <v>0</v>
      </c>
      <c r="BM1165" s="385">
        <f t="shared" si="1078"/>
        <v>0</v>
      </c>
      <c r="BN1165" s="385">
        <f t="shared" si="1079"/>
        <v>0</v>
      </c>
      <c r="CK1165" s="239">
        <f t="shared" si="1101"/>
        <v>0</v>
      </c>
      <c r="CL1165" s="239">
        <f t="shared" si="1102"/>
        <v>0</v>
      </c>
    </row>
    <row r="1166" spans="3:90" x14ac:dyDescent="0.35">
      <c r="C1166" s="235"/>
      <c r="D1166" s="246" t="str">
        <f t="shared" si="1080"/>
        <v/>
      </c>
      <c r="E1166" s="247" t="str">
        <f t="shared" si="1081"/>
        <v/>
      </c>
      <c r="F1166" s="248" t="str">
        <f t="shared" si="1082"/>
        <v/>
      </c>
      <c r="G1166" s="249" t="str">
        <f t="shared" si="1083"/>
        <v/>
      </c>
      <c r="H1166" s="250" t="str">
        <f t="shared" si="1084"/>
        <v/>
      </c>
      <c r="I1166" s="386" t="str">
        <f t="shared" si="1045"/>
        <v/>
      </c>
      <c r="J1166" s="387" t="str">
        <f t="shared" si="1046"/>
        <v/>
      </c>
      <c r="K1166" s="388" t="str">
        <f t="shared" si="1047"/>
        <v/>
      </c>
      <c r="L1166" s="389" t="str">
        <f t="shared" si="1048"/>
        <v/>
      </c>
      <c r="M1166" s="250" t="str">
        <f t="shared" si="1049"/>
        <v/>
      </c>
      <c r="N1166" s="246" t="b">
        <f t="shared" si="1085"/>
        <v>0</v>
      </c>
      <c r="O1166" s="246" t="b">
        <f t="shared" si="1086"/>
        <v>0</v>
      </c>
      <c r="P1166" s="246" t="b">
        <f t="shared" si="1087"/>
        <v>0</v>
      </c>
      <c r="Q1166" s="246" t="b">
        <f t="shared" si="1088"/>
        <v>0</v>
      </c>
      <c r="R1166" s="246" t="str">
        <f t="shared" si="1089"/>
        <v>No</v>
      </c>
      <c r="S1166" s="247" t="b">
        <f t="shared" si="1050"/>
        <v>0</v>
      </c>
      <c r="T1166" s="247" t="b">
        <f t="shared" si="1051"/>
        <v>0</v>
      </c>
      <c r="U1166" s="247" t="b">
        <f t="shared" si="1052"/>
        <v>0</v>
      </c>
      <c r="V1166" s="247" t="b">
        <f t="shared" si="1053"/>
        <v>0</v>
      </c>
      <c r="W1166" s="247" t="str">
        <f t="shared" si="1090"/>
        <v>No</v>
      </c>
      <c r="X1166" s="248" t="b">
        <f t="shared" si="1054"/>
        <v>0</v>
      </c>
      <c r="Y1166" s="248" t="b">
        <f t="shared" si="1055"/>
        <v>0</v>
      </c>
      <c r="Z1166" s="248" t="b">
        <f t="shared" si="1056"/>
        <v>0</v>
      </c>
      <c r="AA1166" s="248" t="b">
        <f t="shared" si="1057"/>
        <v>0</v>
      </c>
      <c r="AB1166" s="248" t="str">
        <f t="shared" si="1091"/>
        <v>No</v>
      </c>
      <c r="AC1166" s="249" t="b">
        <f t="shared" si="1058"/>
        <v>0</v>
      </c>
      <c r="AD1166" s="249" t="b">
        <f t="shared" si="1059"/>
        <v>0</v>
      </c>
      <c r="AE1166" s="249" t="b">
        <f t="shared" si="1060"/>
        <v>0</v>
      </c>
      <c r="AF1166" s="249" t="b">
        <f t="shared" si="1061"/>
        <v>0</v>
      </c>
      <c r="AG1166" s="249" t="str">
        <f t="shared" si="1092"/>
        <v>No</v>
      </c>
      <c r="AH1166" s="250" t="b">
        <f t="shared" si="1062"/>
        <v>0</v>
      </c>
      <c r="AI1166" s="250" t="b">
        <f t="shared" si="1063"/>
        <v>0</v>
      </c>
      <c r="AJ1166" s="250" t="b">
        <f t="shared" si="1064"/>
        <v>0</v>
      </c>
      <c r="AK1166" s="250" t="b">
        <f t="shared" si="1065"/>
        <v>0</v>
      </c>
      <c r="AL1166" s="250" t="str">
        <f t="shared" si="1093"/>
        <v>No</v>
      </c>
      <c r="AN1166" s="246" t="str">
        <f t="shared" si="1094"/>
        <v/>
      </c>
      <c r="AO1166" s="247" t="str">
        <f t="shared" si="1095"/>
        <v/>
      </c>
      <c r="AP1166" s="248" t="str">
        <f t="shared" si="1096"/>
        <v/>
      </c>
      <c r="AQ1166" s="249" t="str">
        <f t="shared" si="1097"/>
        <v/>
      </c>
      <c r="AR1166" s="250" t="str">
        <f t="shared" si="1098"/>
        <v/>
      </c>
      <c r="AS1166" s="234"/>
      <c r="AY1166" s="385">
        <f t="shared" si="1099"/>
        <v>0</v>
      </c>
      <c r="AZ1166" s="385">
        <f t="shared" si="1066"/>
        <v>0</v>
      </c>
      <c r="BA1166" s="385">
        <f t="shared" si="1100"/>
        <v>0</v>
      </c>
      <c r="BB1166" s="385">
        <f t="shared" si="1067"/>
        <v>0</v>
      </c>
      <c r="BC1166" s="385">
        <f t="shared" si="1068"/>
        <v>0</v>
      </c>
      <c r="BD1166" s="385">
        <f t="shared" si="1069"/>
        <v>0</v>
      </c>
      <c r="BE1166" s="385">
        <f t="shared" si="1070"/>
        <v>0</v>
      </c>
      <c r="BF1166" s="385">
        <f t="shared" si="1071"/>
        <v>0</v>
      </c>
      <c r="BG1166" s="385">
        <f t="shared" si="1072"/>
        <v>0</v>
      </c>
      <c r="BH1166" s="385">
        <f t="shared" si="1073"/>
        <v>0</v>
      </c>
      <c r="BI1166" s="385">
        <f t="shared" si="1074"/>
        <v>0</v>
      </c>
      <c r="BJ1166" s="385">
        <f t="shared" si="1075"/>
        <v>0</v>
      </c>
      <c r="BK1166" s="385">
        <f t="shared" si="1076"/>
        <v>0</v>
      </c>
      <c r="BL1166" s="385">
        <f t="shared" si="1077"/>
        <v>0</v>
      </c>
      <c r="BM1166" s="385">
        <f t="shared" si="1078"/>
        <v>0</v>
      </c>
      <c r="BN1166" s="385">
        <f t="shared" si="1079"/>
        <v>0</v>
      </c>
      <c r="CK1166" s="239">
        <f t="shared" si="1101"/>
        <v>0</v>
      </c>
      <c r="CL1166" s="239">
        <f t="shared" si="1102"/>
        <v>0</v>
      </c>
    </row>
    <row r="1167" spans="3:90" x14ac:dyDescent="0.35">
      <c r="C1167" s="235"/>
      <c r="D1167" s="246" t="str">
        <f t="shared" si="1080"/>
        <v/>
      </c>
      <c r="E1167" s="247" t="str">
        <f t="shared" si="1081"/>
        <v/>
      </c>
      <c r="F1167" s="248" t="str">
        <f t="shared" si="1082"/>
        <v/>
      </c>
      <c r="G1167" s="249" t="str">
        <f t="shared" si="1083"/>
        <v/>
      </c>
      <c r="H1167" s="250" t="str">
        <f t="shared" si="1084"/>
        <v/>
      </c>
      <c r="I1167" s="386" t="str">
        <f t="shared" si="1045"/>
        <v/>
      </c>
      <c r="J1167" s="387" t="str">
        <f t="shared" si="1046"/>
        <v/>
      </c>
      <c r="K1167" s="388" t="str">
        <f t="shared" si="1047"/>
        <v/>
      </c>
      <c r="L1167" s="389" t="str">
        <f t="shared" si="1048"/>
        <v/>
      </c>
      <c r="M1167" s="250" t="str">
        <f t="shared" si="1049"/>
        <v/>
      </c>
      <c r="N1167" s="246" t="b">
        <f t="shared" si="1085"/>
        <v>0</v>
      </c>
      <c r="O1167" s="246" t="b">
        <f t="shared" si="1086"/>
        <v>0</v>
      </c>
      <c r="P1167" s="246" t="b">
        <f t="shared" si="1087"/>
        <v>0</v>
      </c>
      <c r="Q1167" s="246" t="b">
        <f t="shared" si="1088"/>
        <v>0</v>
      </c>
      <c r="R1167" s="246" t="str">
        <f t="shared" si="1089"/>
        <v>No</v>
      </c>
      <c r="S1167" s="247" t="b">
        <f t="shared" si="1050"/>
        <v>0</v>
      </c>
      <c r="T1167" s="247" t="b">
        <f t="shared" si="1051"/>
        <v>0</v>
      </c>
      <c r="U1167" s="247" t="b">
        <f t="shared" si="1052"/>
        <v>0</v>
      </c>
      <c r="V1167" s="247" t="b">
        <f t="shared" si="1053"/>
        <v>0</v>
      </c>
      <c r="W1167" s="247" t="str">
        <f t="shared" si="1090"/>
        <v>No</v>
      </c>
      <c r="X1167" s="248" t="b">
        <f t="shared" si="1054"/>
        <v>0</v>
      </c>
      <c r="Y1167" s="248" t="b">
        <f t="shared" si="1055"/>
        <v>0</v>
      </c>
      <c r="Z1167" s="248" t="b">
        <f t="shared" si="1056"/>
        <v>0</v>
      </c>
      <c r="AA1167" s="248" t="b">
        <f t="shared" si="1057"/>
        <v>0</v>
      </c>
      <c r="AB1167" s="248" t="str">
        <f t="shared" si="1091"/>
        <v>No</v>
      </c>
      <c r="AC1167" s="249" t="b">
        <f t="shared" si="1058"/>
        <v>0</v>
      </c>
      <c r="AD1167" s="249" t="b">
        <f t="shared" si="1059"/>
        <v>0</v>
      </c>
      <c r="AE1167" s="249" t="b">
        <f t="shared" si="1060"/>
        <v>0</v>
      </c>
      <c r="AF1167" s="249" t="b">
        <f t="shared" si="1061"/>
        <v>0</v>
      </c>
      <c r="AG1167" s="249" t="str">
        <f t="shared" si="1092"/>
        <v>No</v>
      </c>
      <c r="AH1167" s="250" t="b">
        <f t="shared" si="1062"/>
        <v>0</v>
      </c>
      <c r="AI1167" s="250" t="b">
        <f t="shared" si="1063"/>
        <v>0</v>
      </c>
      <c r="AJ1167" s="250" t="b">
        <f t="shared" si="1064"/>
        <v>0</v>
      </c>
      <c r="AK1167" s="250" t="b">
        <f t="shared" si="1065"/>
        <v>0</v>
      </c>
      <c r="AL1167" s="250" t="str">
        <f t="shared" si="1093"/>
        <v>No</v>
      </c>
      <c r="AN1167" s="246" t="str">
        <f t="shared" si="1094"/>
        <v/>
      </c>
      <c r="AO1167" s="247" t="str">
        <f t="shared" si="1095"/>
        <v/>
      </c>
      <c r="AP1167" s="248" t="str">
        <f t="shared" si="1096"/>
        <v/>
      </c>
      <c r="AQ1167" s="249" t="str">
        <f t="shared" si="1097"/>
        <v/>
      </c>
      <c r="AR1167" s="250" t="str">
        <f t="shared" si="1098"/>
        <v/>
      </c>
      <c r="AS1167" s="234"/>
      <c r="AY1167" s="385">
        <f t="shared" si="1099"/>
        <v>0</v>
      </c>
      <c r="AZ1167" s="385">
        <f t="shared" si="1066"/>
        <v>0</v>
      </c>
      <c r="BA1167" s="385">
        <f t="shared" si="1100"/>
        <v>0</v>
      </c>
      <c r="BB1167" s="385">
        <f t="shared" si="1067"/>
        <v>0</v>
      </c>
      <c r="BC1167" s="385">
        <f t="shared" si="1068"/>
        <v>0</v>
      </c>
      <c r="BD1167" s="385">
        <f t="shared" si="1069"/>
        <v>0</v>
      </c>
      <c r="BE1167" s="385">
        <f t="shared" si="1070"/>
        <v>0</v>
      </c>
      <c r="BF1167" s="385">
        <f t="shared" si="1071"/>
        <v>0</v>
      </c>
      <c r="BG1167" s="385">
        <f t="shared" si="1072"/>
        <v>0</v>
      </c>
      <c r="BH1167" s="385">
        <f t="shared" si="1073"/>
        <v>0</v>
      </c>
      <c r="BI1167" s="385">
        <f t="shared" si="1074"/>
        <v>0</v>
      </c>
      <c r="BJ1167" s="385">
        <f t="shared" si="1075"/>
        <v>0</v>
      </c>
      <c r="BK1167" s="385">
        <f t="shared" si="1076"/>
        <v>0</v>
      </c>
      <c r="BL1167" s="385">
        <f t="shared" si="1077"/>
        <v>0</v>
      </c>
      <c r="BM1167" s="385">
        <f t="shared" si="1078"/>
        <v>0</v>
      </c>
      <c r="BN1167" s="385">
        <f t="shared" si="1079"/>
        <v>0</v>
      </c>
      <c r="CK1167" s="239">
        <f t="shared" si="1101"/>
        <v>0</v>
      </c>
      <c r="CL1167" s="239">
        <f t="shared" si="1102"/>
        <v>0</v>
      </c>
    </row>
    <row r="1168" spans="3:90" x14ac:dyDescent="0.35">
      <c r="C1168" s="235"/>
      <c r="D1168" s="246" t="str">
        <f t="shared" si="1080"/>
        <v/>
      </c>
      <c r="E1168" s="247" t="str">
        <f t="shared" si="1081"/>
        <v/>
      </c>
      <c r="F1168" s="248" t="str">
        <f t="shared" si="1082"/>
        <v/>
      </c>
      <c r="G1168" s="249" t="str">
        <f t="shared" si="1083"/>
        <v/>
      </c>
      <c r="H1168" s="250" t="str">
        <f t="shared" si="1084"/>
        <v/>
      </c>
      <c r="I1168" s="386" t="str">
        <f t="shared" si="1045"/>
        <v/>
      </c>
      <c r="J1168" s="387" t="str">
        <f t="shared" si="1046"/>
        <v/>
      </c>
      <c r="K1168" s="388" t="str">
        <f t="shared" si="1047"/>
        <v/>
      </c>
      <c r="L1168" s="389" t="str">
        <f t="shared" si="1048"/>
        <v/>
      </c>
      <c r="M1168" s="250" t="str">
        <f t="shared" si="1049"/>
        <v/>
      </c>
      <c r="N1168" s="246" t="b">
        <f t="shared" si="1085"/>
        <v>0</v>
      </c>
      <c r="O1168" s="246" t="b">
        <f t="shared" si="1086"/>
        <v>0</v>
      </c>
      <c r="P1168" s="246" t="b">
        <f t="shared" si="1087"/>
        <v>0</v>
      </c>
      <c r="Q1168" s="246" t="b">
        <f t="shared" si="1088"/>
        <v>0</v>
      </c>
      <c r="R1168" s="246" t="str">
        <f t="shared" si="1089"/>
        <v>No</v>
      </c>
      <c r="S1168" s="247" t="b">
        <f t="shared" si="1050"/>
        <v>0</v>
      </c>
      <c r="T1168" s="247" t="b">
        <f t="shared" si="1051"/>
        <v>0</v>
      </c>
      <c r="U1168" s="247" t="b">
        <f t="shared" si="1052"/>
        <v>0</v>
      </c>
      <c r="V1168" s="247" t="b">
        <f t="shared" si="1053"/>
        <v>0</v>
      </c>
      <c r="W1168" s="247" t="str">
        <f t="shared" si="1090"/>
        <v>No</v>
      </c>
      <c r="X1168" s="248" t="b">
        <f t="shared" si="1054"/>
        <v>0</v>
      </c>
      <c r="Y1168" s="248" t="b">
        <f t="shared" si="1055"/>
        <v>0</v>
      </c>
      <c r="Z1168" s="248" t="b">
        <f t="shared" si="1056"/>
        <v>0</v>
      </c>
      <c r="AA1168" s="248" t="b">
        <f t="shared" si="1057"/>
        <v>0</v>
      </c>
      <c r="AB1168" s="248" t="str">
        <f t="shared" si="1091"/>
        <v>No</v>
      </c>
      <c r="AC1168" s="249" t="b">
        <f t="shared" si="1058"/>
        <v>0</v>
      </c>
      <c r="AD1168" s="249" t="b">
        <f t="shared" si="1059"/>
        <v>0</v>
      </c>
      <c r="AE1168" s="249" t="b">
        <f t="shared" si="1060"/>
        <v>0</v>
      </c>
      <c r="AF1168" s="249" t="b">
        <f t="shared" si="1061"/>
        <v>0</v>
      </c>
      <c r="AG1168" s="249" t="str">
        <f t="shared" si="1092"/>
        <v>No</v>
      </c>
      <c r="AH1168" s="250" t="b">
        <f t="shared" si="1062"/>
        <v>0</v>
      </c>
      <c r="AI1168" s="250" t="b">
        <f t="shared" si="1063"/>
        <v>0</v>
      </c>
      <c r="AJ1168" s="250" t="b">
        <f t="shared" si="1064"/>
        <v>0</v>
      </c>
      <c r="AK1168" s="250" t="b">
        <f t="shared" si="1065"/>
        <v>0</v>
      </c>
      <c r="AL1168" s="250" t="str">
        <f t="shared" si="1093"/>
        <v>No</v>
      </c>
      <c r="AN1168" s="246" t="str">
        <f t="shared" si="1094"/>
        <v/>
      </c>
      <c r="AO1168" s="247" t="str">
        <f t="shared" si="1095"/>
        <v/>
      </c>
      <c r="AP1168" s="248" t="str">
        <f t="shared" si="1096"/>
        <v/>
      </c>
      <c r="AQ1168" s="249" t="str">
        <f t="shared" si="1097"/>
        <v/>
      </c>
      <c r="AR1168" s="250" t="str">
        <f t="shared" si="1098"/>
        <v/>
      </c>
      <c r="AS1168" s="234"/>
      <c r="AY1168" s="385">
        <f t="shared" si="1099"/>
        <v>0</v>
      </c>
      <c r="AZ1168" s="385">
        <f t="shared" si="1066"/>
        <v>0</v>
      </c>
      <c r="BA1168" s="385">
        <f t="shared" si="1100"/>
        <v>0</v>
      </c>
      <c r="BB1168" s="385">
        <f t="shared" si="1067"/>
        <v>0</v>
      </c>
      <c r="BC1168" s="385">
        <f t="shared" si="1068"/>
        <v>0</v>
      </c>
      <c r="BD1168" s="385">
        <f t="shared" si="1069"/>
        <v>0</v>
      </c>
      <c r="BE1168" s="385">
        <f t="shared" si="1070"/>
        <v>0</v>
      </c>
      <c r="BF1168" s="385">
        <f t="shared" si="1071"/>
        <v>0</v>
      </c>
      <c r="BG1168" s="385">
        <f t="shared" si="1072"/>
        <v>0</v>
      </c>
      <c r="BH1168" s="385">
        <f t="shared" si="1073"/>
        <v>0</v>
      </c>
      <c r="BI1168" s="385">
        <f t="shared" si="1074"/>
        <v>0</v>
      </c>
      <c r="BJ1168" s="385">
        <f t="shared" si="1075"/>
        <v>0</v>
      </c>
      <c r="BK1168" s="385">
        <f t="shared" si="1076"/>
        <v>0</v>
      </c>
      <c r="BL1168" s="385">
        <f t="shared" si="1077"/>
        <v>0</v>
      </c>
      <c r="BM1168" s="385">
        <f t="shared" si="1078"/>
        <v>0</v>
      </c>
      <c r="BN1168" s="385">
        <f t="shared" si="1079"/>
        <v>0</v>
      </c>
      <c r="CK1168" s="239">
        <f t="shared" si="1101"/>
        <v>0</v>
      </c>
      <c r="CL1168" s="239">
        <f t="shared" si="1102"/>
        <v>0</v>
      </c>
    </row>
    <row r="1169" spans="3:90" x14ac:dyDescent="0.35">
      <c r="C1169" s="235"/>
      <c r="D1169" s="246" t="str">
        <f t="shared" si="1080"/>
        <v/>
      </c>
      <c r="E1169" s="247" t="str">
        <f t="shared" si="1081"/>
        <v/>
      </c>
      <c r="F1169" s="248" t="str">
        <f t="shared" si="1082"/>
        <v/>
      </c>
      <c r="G1169" s="249" t="str">
        <f t="shared" si="1083"/>
        <v/>
      </c>
      <c r="H1169" s="250" t="str">
        <f t="shared" si="1084"/>
        <v/>
      </c>
      <c r="I1169" s="386" t="str">
        <f t="shared" si="1045"/>
        <v/>
      </c>
      <c r="J1169" s="387" t="str">
        <f t="shared" si="1046"/>
        <v/>
      </c>
      <c r="K1169" s="388" t="str">
        <f t="shared" si="1047"/>
        <v/>
      </c>
      <c r="L1169" s="389" t="str">
        <f t="shared" si="1048"/>
        <v/>
      </c>
      <c r="M1169" s="250" t="str">
        <f t="shared" si="1049"/>
        <v/>
      </c>
      <c r="N1169" s="246" t="b">
        <f t="shared" si="1085"/>
        <v>0</v>
      </c>
      <c r="O1169" s="246" t="b">
        <f t="shared" si="1086"/>
        <v>0</v>
      </c>
      <c r="P1169" s="246" t="b">
        <f t="shared" si="1087"/>
        <v>0</v>
      </c>
      <c r="Q1169" s="246" t="b">
        <f t="shared" si="1088"/>
        <v>0</v>
      </c>
      <c r="R1169" s="246" t="str">
        <f t="shared" si="1089"/>
        <v>No</v>
      </c>
      <c r="S1169" s="247" t="b">
        <f t="shared" si="1050"/>
        <v>0</v>
      </c>
      <c r="T1169" s="247" t="b">
        <f t="shared" si="1051"/>
        <v>0</v>
      </c>
      <c r="U1169" s="247" t="b">
        <f t="shared" si="1052"/>
        <v>0</v>
      </c>
      <c r="V1169" s="247" t="b">
        <f t="shared" si="1053"/>
        <v>0</v>
      </c>
      <c r="W1169" s="247" t="str">
        <f t="shared" si="1090"/>
        <v>No</v>
      </c>
      <c r="X1169" s="248" t="b">
        <f t="shared" si="1054"/>
        <v>0</v>
      </c>
      <c r="Y1169" s="248" t="b">
        <f t="shared" si="1055"/>
        <v>0</v>
      </c>
      <c r="Z1169" s="248" t="b">
        <f t="shared" si="1056"/>
        <v>0</v>
      </c>
      <c r="AA1169" s="248" t="b">
        <f t="shared" si="1057"/>
        <v>0</v>
      </c>
      <c r="AB1169" s="248" t="str">
        <f t="shared" si="1091"/>
        <v>No</v>
      </c>
      <c r="AC1169" s="249" t="b">
        <f t="shared" si="1058"/>
        <v>0</v>
      </c>
      <c r="AD1169" s="249" t="b">
        <f t="shared" si="1059"/>
        <v>0</v>
      </c>
      <c r="AE1169" s="249" t="b">
        <f t="shared" si="1060"/>
        <v>0</v>
      </c>
      <c r="AF1169" s="249" t="b">
        <f t="shared" si="1061"/>
        <v>0</v>
      </c>
      <c r="AG1169" s="249" t="str">
        <f t="shared" si="1092"/>
        <v>No</v>
      </c>
      <c r="AH1169" s="250" t="b">
        <f t="shared" si="1062"/>
        <v>0</v>
      </c>
      <c r="AI1169" s="250" t="b">
        <f t="shared" si="1063"/>
        <v>0</v>
      </c>
      <c r="AJ1169" s="250" t="b">
        <f t="shared" si="1064"/>
        <v>0</v>
      </c>
      <c r="AK1169" s="250" t="b">
        <f t="shared" si="1065"/>
        <v>0</v>
      </c>
      <c r="AL1169" s="250" t="str">
        <f t="shared" si="1093"/>
        <v>No</v>
      </c>
      <c r="AN1169" s="246" t="str">
        <f t="shared" si="1094"/>
        <v/>
      </c>
      <c r="AO1169" s="247" t="str">
        <f t="shared" si="1095"/>
        <v/>
      </c>
      <c r="AP1169" s="248" t="str">
        <f t="shared" si="1096"/>
        <v/>
      </c>
      <c r="AQ1169" s="249" t="str">
        <f t="shared" si="1097"/>
        <v/>
      </c>
      <c r="AR1169" s="250" t="str">
        <f t="shared" si="1098"/>
        <v/>
      </c>
      <c r="AS1169" s="234"/>
      <c r="AY1169" s="385">
        <f t="shared" si="1099"/>
        <v>0</v>
      </c>
      <c r="AZ1169" s="385">
        <f t="shared" si="1066"/>
        <v>0</v>
      </c>
      <c r="BA1169" s="385">
        <f t="shared" si="1100"/>
        <v>0</v>
      </c>
      <c r="BB1169" s="385">
        <f t="shared" si="1067"/>
        <v>0</v>
      </c>
      <c r="BC1169" s="385">
        <f t="shared" si="1068"/>
        <v>0</v>
      </c>
      <c r="BD1169" s="385">
        <f t="shared" si="1069"/>
        <v>0</v>
      </c>
      <c r="BE1169" s="385">
        <f t="shared" si="1070"/>
        <v>0</v>
      </c>
      <c r="BF1169" s="385">
        <f t="shared" si="1071"/>
        <v>0</v>
      </c>
      <c r="BG1169" s="385">
        <f t="shared" si="1072"/>
        <v>0</v>
      </c>
      <c r="BH1169" s="385">
        <f t="shared" si="1073"/>
        <v>0</v>
      </c>
      <c r="BI1169" s="385">
        <f t="shared" si="1074"/>
        <v>0</v>
      </c>
      <c r="BJ1169" s="385">
        <f t="shared" si="1075"/>
        <v>0</v>
      </c>
      <c r="BK1169" s="385">
        <f t="shared" si="1076"/>
        <v>0</v>
      </c>
      <c r="BL1169" s="385">
        <f t="shared" si="1077"/>
        <v>0</v>
      </c>
      <c r="BM1169" s="385">
        <f t="shared" si="1078"/>
        <v>0</v>
      </c>
      <c r="BN1169" s="385">
        <f t="shared" si="1079"/>
        <v>0</v>
      </c>
      <c r="CK1169" s="239">
        <f t="shared" si="1101"/>
        <v>0</v>
      </c>
      <c r="CL1169" s="239">
        <f t="shared" si="1102"/>
        <v>0</v>
      </c>
    </row>
    <row r="1170" spans="3:90" x14ac:dyDescent="0.35">
      <c r="C1170" s="235"/>
      <c r="D1170" s="246" t="str">
        <f t="shared" si="1080"/>
        <v/>
      </c>
      <c r="E1170" s="247" t="str">
        <f t="shared" si="1081"/>
        <v/>
      </c>
      <c r="F1170" s="248" t="str">
        <f t="shared" si="1082"/>
        <v/>
      </c>
      <c r="G1170" s="249" t="str">
        <f t="shared" si="1083"/>
        <v/>
      </c>
      <c r="H1170" s="250" t="str">
        <f t="shared" si="1084"/>
        <v/>
      </c>
      <c r="I1170" s="386" t="str">
        <f t="shared" si="1045"/>
        <v/>
      </c>
      <c r="J1170" s="387" t="str">
        <f t="shared" si="1046"/>
        <v/>
      </c>
      <c r="K1170" s="388" t="str">
        <f t="shared" si="1047"/>
        <v/>
      </c>
      <c r="L1170" s="389" t="str">
        <f t="shared" si="1048"/>
        <v/>
      </c>
      <c r="M1170" s="250" t="str">
        <f t="shared" si="1049"/>
        <v/>
      </c>
      <c r="N1170" s="246" t="b">
        <f t="shared" si="1085"/>
        <v>0</v>
      </c>
      <c r="O1170" s="246" t="b">
        <f t="shared" si="1086"/>
        <v>0</v>
      </c>
      <c r="P1170" s="246" t="b">
        <f t="shared" si="1087"/>
        <v>0</v>
      </c>
      <c r="Q1170" s="246" t="b">
        <f t="shared" si="1088"/>
        <v>0</v>
      </c>
      <c r="R1170" s="246" t="str">
        <f t="shared" si="1089"/>
        <v>No</v>
      </c>
      <c r="S1170" s="247" t="b">
        <f t="shared" si="1050"/>
        <v>0</v>
      </c>
      <c r="T1170" s="247" t="b">
        <f t="shared" si="1051"/>
        <v>0</v>
      </c>
      <c r="U1170" s="247" t="b">
        <f t="shared" si="1052"/>
        <v>0</v>
      </c>
      <c r="V1170" s="247" t="b">
        <f t="shared" si="1053"/>
        <v>0</v>
      </c>
      <c r="W1170" s="247" t="str">
        <f t="shared" si="1090"/>
        <v>No</v>
      </c>
      <c r="X1170" s="248" t="b">
        <f t="shared" si="1054"/>
        <v>0</v>
      </c>
      <c r="Y1170" s="248" t="b">
        <f t="shared" si="1055"/>
        <v>0</v>
      </c>
      <c r="Z1170" s="248" t="b">
        <f t="shared" si="1056"/>
        <v>0</v>
      </c>
      <c r="AA1170" s="248" t="b">
        <f t="shared" si="1057"/>
        <v>0</v>
      </c>
      <c r="AB1170" s="248" t="str">
        <f t="shared" si="1091"/>
        <v>No</v>
      </c>
      <c r="AC1170" s="249" t="b">
        <f t="shared" si="1058"/>
        <v>0</v>
      </c>
      <c r="AD1170" s="249" t="b">
        <f t="shared" si="1059"/>
        <v>0</v>
      </c>
      <c r="AE1170" s="249" t="b">
        <f t="shared" si="1060"/>
        <v>0</v>
      </c>
      <c r="AF1170" s="249" t="b">
        <f t="shared" si="1061"/>
        <v>0</v>
      </c>
      <c r="AG1170" s="249" t="str">
        <f t="shared" si="1092"/>
        <v>No</v>
      </c>
      <c r="AH1170" s="250" t="b">
        <f t="shared" si="1062"/>
        <v>0</v>
      </c>
      <c r="AI1170" s="250" t="b">
        <f t="shared" si="1063"/>
        <v>0</v>
      </c>
      <c r="AJ1170" s="250" t="b">
        <f t="shared" si="1064"/>
        <v>0</v>
      </c>
      <c r="AK1170" s="250" t="b">
        <f t="shared" si="1065"/>
        <v>0</v>
      </c>
      <c r="AL1170" s="250" t="str">
        <f t="shared" si="1093"/>
        <v>No</v>
      </c>
      <c r="AN1170" s="246" t="str">
        <f t="shared" si="1094"/>
        <v/>
      </c>
      <c r="AO1170" s="247" t="str">
        <f t="shared" si="1095"/>
        <v/>
      </c>
      <c r="AP1170" s="248" t="str">
        <f t="shared" si="1096"/>
        <v/>
      </c>
      <c r="AQ1170" s="249" t="str">
        <f t="shared" si="1097"/>
        <v/>
      </c>
      <c r="AR1170" s="250" t="str">
        <f t="shared" si="1098"/>
        <v/>
      </c>
      <c r="AS1170" s="234"/>
      <c r="AY1170" s="385">
        <f t="shared" si="1099"/>
        <v>0</v>
      </c>
      <c r="AZ1170" s="385">
        <f t="shared" si="1066"/>
        <v>0</v>
      </c>
      <c r="BA1170" s="385">
        <f t="shared" si="1100"/>
        <v>0</v>
      </c>
      <c r="BB1170" s="385">
        <f t="shared" si="1067"/>
        <v>0</v>
      </c>
      <c r="BC1170" s="385">
        <f t="shared" si="1068"/>
        <v>0</v>
      </c>
      <c r="BD1170" s="385">
        <f t="shared" si="1069"/>
        <v>0</v>
      </c>
      <c r="BE1170" s="385">
        <f t="shared" si="1070"/>
        <v>0</v>
      </c>
      <c r="BF1170" s="385">
        <f t="shared" si="1071"/>
        <v>0</v>
      </c>
      <c r="BG1170" s="385">
        <f t="shared" si="1072"/>
        <v>0</v>
      </c>
      <c r="BH1170" s="385">
        <f t="shared" si="1073"/>
        <v>0</v>
      </c>
      <c r="BI1170" s="385">
        <f t="shared" si="1074"/>
        <v>0</v>
      </c>
      <c r="BJ1170" s="385">
        <f t="shared" si="1075"/>
        <v>0</v>
      </c>
      <c r="BK1170" s="385">
        <f t="shared" si="1076"/>
        <v>0</v>
      </c>
      <c r="BL1170" s="385">
        <f t="shared" si="1077"/>
        <v>0</v>
      </c>
      <c r="BM1170" s="385">
        <f t="shared" si="1078"/>
        <v>0</v>
      </c>
      <c r="BN1170" s="385">
        <f t="shared" si="1079"/>
        <v>0</v>
      </c>
      <c r="CK1170" s="239">
        <f t="shared" si="1101"/>
        <v>0</v>
      </c>
      <c r="CL1170" s="239">
        <f t="shared" si="1102"/>
        <v>0</v>
      </c>
    </row>
    <row r="1171" spans="3:90" x14ac:dyDescent="0.35">
      <c r="C1171" s="235"/>
      <c r="D1171" s="246" t="str">
        <f t="shared" si="1080"/>
        <v/>
      </c>
      <c r="E1171" s="247" t="str">
        <f t="shared" si="1081"/>
        <v/>
      </c>
      <c r="F1171" s="248" t="str">
        <f t="shared" si="1082"/>
        <v/>
      </c>
      <c r="G1171" s="249" t="str">
        <f t="shared" si="1083"/>
        <v/>
      </c>
      <c r="H1171" s="250" t="str">
        <f t="shared" si="1084"/>
        <v/>
      </c>
      <c r="I1171" s="386" t="str">
        <f t="shared" si="1045"/>
        <v/>
      </c>
      <c r="J1171" s="387" t="str">
        <f t="shared" si="1046"/>
        <v/>
      </c>
      <c r="K1171" s="388" t="str">
        <f t="shared" si="1047"/>
        <v/>
      </c>
      <c r="L1171" s="389" t="str">
        <f t="shared" si="1048"/>
        <v/>
      </c>
      <c r="M1171" s="250" t="str">
        <f t="shared" si="1049"/>
        <v/>
      </c>
      <c r="N1171" s="246" t="b">
        <f t="shared" si="1085"/>
        <v>0</v>
      </c>
      <c r="O1171" s="246" t="b">
        <f t="shared" si="1086"/>
        <v>0</v>
      </c>
      <c r="P1171" s="246" t="b">
        <f t="shared" si="1087"/>
        <v>0</v>
      </c>
      <c r="Q1171" s="246" t="b">
        <f t="shared" si="1088"/>
        <v>0</v>
      </c>
      <c r="R1171" s="246" t="str">
        <f t="shared" si="1089"/>
        <v>No</v>
      </c>
      <c r="S1171" s="247" t="b">
        <f t="shared" si="1050"/>
        <v>0</v>
      </c>
      <c r="T1171" s="247" t="b">
        <f t="shared" si="1051"/>
        <v>0</v>
      </c>
      <c r="U1171" s="247" t="b">
        <f t="shared" si="1052"/>
        <v>0</v>
      </c>
      <c r="V1171" s="247" t="b">
        <f t="shared" si="1053"/>
        <v>0</v>
      </c>
      <c r="W1171" s="247" t="str">
        <f t="shared" si="1090"/>
        <v>No</v>
      </c>
      <c r="X1171" s="248" t="b">
        <f t="shared" si="1054"/>
        <v>0</v>
      </c>
      <c r="Y1171" s="248" t="b">
        <f t="shared" si="1055"/>
        <v>0</v>
      </c>
      <c r="Z1171" s="248" t="b">
        <f t="shared" si="1056"/>
        <v>0</v>
      </c>
      <c r="AA1171" s="248" t="b">
        <f t="shared" si="1057"/>
        <v>0</v>
      </c>
      <c r="AB1171" s="248" t="str">
        <f t="shared" si="1091"/>
        <v>No</v>
      </c>
      <c r="AC1171" s="249" t="b">
        <f t="shared" si="1058"/>
        <v>0</v>
      </c>
      <c r="AD1171" s="249" t="b">
        <f t="shared" si="1059"/>
        <v>0</v>
      </c>
      <c r="AE1171" s="249" t="b">
        <f t="shared" si="1060"/>
        <v>0</v>
      </c>
      <c r="AF1171" s="249" t="b">
        <f t="shared" si="1061"/>
        <v>0</v>
      </c>
      <c r="AG1171" s="249" t="str">
        <f t="shared" si="1092"/>
        <v>No</v>
      </c>
      <c r="AH1171" s="250" t="b">
        <f t="shared" si="1062"/>
        <v>0</v>
      </c>
      <c r="AI1171" s="250" t="b">
        <f t="shared" si="1063"/>
        <v>0</v>
      </c>
      <c r="AJ1171" s="250" t="b">
        <f t="shared" si="1064"/>
        <v>0</v>
      </c>
      <c r="AK1171" s="250" t="b">
        <f t="shared" si="1065"/>
        <v>0</v>
      </c>
      <c r="AL1171" s="250" t="str">
        <f t="shared" si="1093"/>
        <v>No</v>
      </c>
      <c r="AN1171" s="246" t="str">
        <f t="shared" si="1094"/>
        <v/>
      </c>
      <c r="AO1171" s="247" t="str">
        <f t="shared" si="1095"/>
        <v/>
      </c>
      <c r="AP1171" s="248" t="str">
        <f t="shared" si="1096"/>
        <v/>
      </c>
      <c r="AQ1171" s="249" t="str">
        <f t="shared" si="1097"/>
        <v/>
      </c>
      <c r="AR1171" s="250" t="str">
        <f t="shared" si="1098"/>
        <v/>
      </c>
      <c r="AS1171" s="234"/>
      <c r="AY1171" s="385">
        <f t="shared" si="1099"/>
        <v>0</v>
      </c>
      <c r="AZ1171" s="385">
        <f t="shared" si="1066"/>
        <v>0</v>
      </c>
      <c r="BA1171" s="385">
        <f t="shared" si="1100"/>
        <v>0</v>
      </c>
      <c r="BB1171" s="385">
        <f t="shared" si="1067"/>
        <v>0</v>
      </c>
      <c r="BC1171" s="385">
        <f t="shared" si="1068"/>
        <v>0</v>
      </c>
      <c r="BD1171" s="385">
        <f t="shared" si="1069"/>
        <v>0</v>
      </c>
      <c r="BE1171" s="385">
        <f t="shared" si="1070"/>
        <v>0</v>
      </c>
      <c r="BF1171" s="385">
        <f t="shared" si="1071"/>
        <v>0</v>
      </c>
      <c r="BG1171" s="385">
        <f t="shared" si="1072"/>
        <v>0</v>
      </c>
      <c r="BH1171" s="385">
        <f t="shared" si="1073"/>
        <v>0</v>
      </c>
      <c r="BI1171" s="385">
        <f t="shared" si="1074"/>
        <v>0</v>
      </c>
      <c r="BJ1171" s="385">
        <f t="shared" si="1075"/>
        <v>0</v>
      </c>
      <c r="BK1171" s="385">
        <f t="shared" si="1076"/>
        <v>0</v>
      </c>
      <c r="BL1171" s="385">
        <f t="shared" si="1077"/>
        <v>0</v>
      </c>
      <c r="BM1171" s="385">
        <f t="shared" si="1078"/>
        <v>0</v>
      </c>
      <c r="BN1171" s="385">
        <f t="shared" si="1079"/>
        <v>0</v>
      </c>
      <c r="CK1171" s="239">
        <f t="shared" si="1101"/>
        <v>0</v>
      </c>
      <c r="CL1171" s="239">
        <f t="shared" si="1102"/>
        <v>0</v>
      </c>
    </row>
    <row r="1172" spans="3:90" x14ac:dyDescent="0.35">
      <c r="C1172" s="235"/>
      <c r="D1172" s="246" t="str">
        <f t="shared" si="1080"/>
        <v/>
      </c>
      <c r="E1172" s="247" t="str">
        <f t="shared" si="1081"/>
        <v/>
      </c>
      <c r="F1172" s="248" t="str">
        <f t="shared" si="1082"/>
        <v/>
      </c>
      <c r="G1172" s="249" t="str">
        <f t="shared" si="1083"/>
        <v/>
      </c>
      <c r="H1172" s="250" t="str">
        <f t="shared" si="1084"/>
        <v/>
      </c>
      <c r="I1172" s="386" t="str">
        <f t="shared" si="1045"/>
        <v/>
      </c>
      <c r="J1172" s="387" t="str">
        <f t="shared" si="1046"/>
        <v/>
      </c>
      <c r="K1172" s="388" t="str">
        <f t="shared" si="1047"/>
        <v/>
      </c>
      <c r="L1172" s="389" t="str">
        <f t="shared" si="1048"/>
        <v/>
      </c>
      <c r="M1172" s="250" t="str">
        <f t="shared" si="1049"/>
        <v/>
      </c>
      <c r="N1172" s="246" t="b">
        <f t="shared" si="1085"/>
        <v>0</v>
      </c>
      <c r="O1172" s="246" t="b">
        <f t="shared" si="1086"/>
        <v>0</v>
      </c>
      <c r="P1172" s="246" t="b">
        <f t="shared" si="1087"/>
        <v>0</v>
      </c>
      <c r="Q1172" s="246" t="b">
        <f t="shared" si="1088"/>
        <v>0</v>
      </c>
      <c r="R1172" s="246" t="str">
        <f t="shared" si="1089"/>
        <v>No</v>
      </c>
      <c r="S1172" s="247" t="b">
        <f t="shared" si="1050"/>
        <v>0</v>
      </c>
      <c r="T1172" s="247" t="b">
        <f t="shared" si="1051"/>
        <v>0</v>
      </c>
      <c r="U1172" s="247" t="b">
        <f t="shared" si="1052"/>
        <v>0</v>
      </c>
      <c r="V1172" s="247" t="b">
        <f t="shared" si="1053"/>
        <v>0</v>
      </c>
      <c r="W1172" s="247" t="str">
        <f t="shared" si="1090"/>
        <v>No</v>
      </c>
      <c r="X1172" s="248" t="b">
        <f t="shared" si="1054"/>
        <v>0</v>
      </c>
      <c r="Y1172" s="248" t="b">
        <f t="shared" si="1055"/>
        <v>0</v>
      </c>
      <c r="Z1172" s="248" t="b">
        <f t="shared" si="1056"/>
        <v>0</v>
      </c>
      <c r="AA1172" s="248" t="b">
        <f t="shared" si="1057"/>
        <v>0</v>
      </c>
      <c r="AB1172" s="248" t="str">
        <f t="shared" si="1091"/>
        <v>No</v>
      </c>
      <c r="AC1172" s="249" t="b">
        <f t="shared" si="1058"/>
        <v>0</v>
      </c>
      <c r="AD1172" s="249" t="b">
        <f t="shared" si="1059"/>
        <v>0</v>
      </c>
      <c r="AE1172" s="249" t="b">
        <f t="shared" si="1060"/>
        <v>0</v>
      </c>
      <c r="AF1172" s="249" t="b">
        <f t="shared" si="1061"/>
        <v>0</v>
      </c>
      <c r="AG1172" s="249" t="str">
        <f t="shared" si="1092"/>
        <v>No</v>
      </c>
      <c r="AH1172" s="250" t="b">
        <f t="shared" si="1062"/>
        <v>0</v>
      </c>
      <c r="AI1172" s="250" t="b">
        <f t="shared" si="1063"/>
        <v>0</v>
      </c>
      <c r="AJ1172" s="250" t="b">
        <f t="shared" si="1064"/>
        <v>0</v>
      </c>
      <c r="AK1172" s="250" t="b">
        <f t="shared" si="1065"/>
        <v>0</v>
      </c>
      <c r="AL1172" s="250" t="str">
        <f t="shared" si="1093"/>
        <v>No</v>
      </c>
      <c r="AN1172" s="246" t="str">
        <f t="shared" si="1094"/>
        <v/>
      </c>
      <c r="AO1172" s="247" t="str">
        <f t="shared" si="1095"/>
        <v/>
      </c>
      <c r="AP1172" s="248" t="str">
        <f t="shared" si="1096"/>
        <v/>
      </c>
      <c r="AQ1172" s="249" t="str">
        <f t="shared" si="1097"/>
        <v/>
      </c>
      <c r="AR1172" s="250" t="str">
        <f t="shared" si="1098"/>
        <v/>
      </c>
      <c r="AS1172" s="234"/>
      <c r="AY1172" s="385">
        <f t="shared" si="1099"/>
        <v>0</v>
      </c>
      <c r="AZ1172" s="385">
        <f t="shared" si="1066"/>
        <v>0</v>
      </c>
      <c r="BA1172" s="385">
        <f t="shared" si="1100"/>
        <v>0</v>
      </c>
      <c r="BB1172" s="385">
        <f t="shared" si="1067"/>
        <v>0</v>
      </c>
      <c r="BC1172" s="385">
        <f t="shared" si="1068"/>
        <v>0</v>
      </c>
      <c r="BD1172" s="385">
        <f t="shared" si="1069"/>
        <v>0</v>
      </c>
      <c r="BE1172" s="385">
        <f t="shared" si="1070"/>
        <v>0</v>
      </c>
      <c r="BF1172" s="385">
        <f t="shared" si="1071"/>
        <v>0</v>
      </c>
      <c r="BG1172" s="385">
        <f t="shared" si="1072"/>
        <v>0</v>
      </c>
      <c r="BH1172" s="385">
        <f t="shared" si="1073"/>
        <v>0</v>
      </c>
      <c r="BI1172" s="385">
        <f t="shared" si="1074"/>
        <v>0</v>
      </c>
      <c r="BJ1172" s="385">
        <f t="shared" si="1075"/>
        <v>0</v>
      </c>
      <c r="BK1172" s="385">
        <f t="shared" si="1076"/>
        <v>0</v>
      </c>
      <c r="BL1172" s="385">
        <f t="shared" si="1077"/>
        <v>0</v>
      </c>
      <c r="BM1172" s="385">
        <f t="shared" si="1078"/>
        <v>0</v>
      </c>
      <c r="BN1172" s="385">
        <f t="shared" si="1079"/>
        <v>0</v>
      </c>
      <c r="CK1172" s="239">
        <f t="shared" si="1101"/>
        <v>0</v>
      </c>
      <c r="CL1172" s="239">
        <f t="shared" si="1102"/>
        <v>0</v>
      </c>
    </row>
    <row r="1173" spans="3:90" x14ac:dyDescent="0.35">
      <c r="C1173" s="235"/>
      <c r="D1173" s="246" t="str">
        <f t="shared" si="1080"/>
        <v/>
      </c>
      <c r="E1173" s="247" t="str">
        <f t="shared" si="1081"/>
        <v/>
      </c>
      <c r="F1173" s="248" t="str">
        <f t="shared" si="1082"/>
        <v/>
      </c>
      <c r="G1173" s="249" t="str">
        <f t="shared" si="1083"/>
        <v/>
      </c>
      <c r="H1173" s="250" t="str">
        <f t="shared" si="1084"/>
        <v/>
      </c>
      <c r="I1173" s="386" t="str">
        <f t="shared" si="1045"/>
        <v/>
      </c>
      <c r="J1173" s="387" t="str">
        <f t="shared" si="1046"/>
        <v/>
      </c>
      <c r="K1173" s="388" t="str">
        <f t="shared" si="1047"/>
        <v/>
      </c>
      <c r="L1173" s="389" t="str">
        <f t="shared" si="1048"/>
        <v/>
      </c>
      <c r="M1173" s="250" t="str">
        <f t="shared" si="1049"/>
        <v/>
      </c>
      <c r="N1173" s="246" t="b">
        <f t="shared" si="1085"/>
        <v>0</v>
      </c>
      <c r="O1173" s="246" t="b">
        <f t="shared" si="1086"/>
        <v>0</v>
      </c>
      <c r="P1173" s="246" t="b">
        <f t="shared" si="1087"/>
        <v>0</v>
      </c>
      <c r="Q1173" s="246" t="b">
        <f t="shared" si="1088"/>
        <v>0</v>
      </c>
      <c r="R1173" s="246" t="str">
        <f t="shared" si="1089"/>
        <v>No</v>
      </c>
      <c r="S1173" s="247" t="b">
        <f t="shared" si="1050"/>
        <v>0</v>
      </c>
      <c r="T1173" s="247" t="b">
        <f t="shared" si="1051"/>
        <v>0</v>
      </c>
      <c r="U1173" s="247" t="b">
        <f t="shared" si="1052"/>
        <v>0</v>
      </c>
      <c r="V1173" s="247" t="b">
        <f t="shared" si="1053"/>
        <v>0</v>
      </c>
      <c r="W1173" s="247" t="str">
        <f t="shared" si="1090"/>
        <v>No</v>
      </c>
      <c r="X1173" s="248" t="b">
        <f t="shared" si="1054"/>
        <v>0</v>
      </c>
      <c r="Y1173" s="248" t="b">
        <f t="shared" si="1055"/>
        <v>0</v>
      </c>
      <c r="Z1173" s="248" t="b">
        <f t="shared" si="1056"/>
        <v>0</v>
      </c>
      <c r="AA1173" s="248" t="b">
        <f t="shared" si="1057"/>
        <v>0</v>
      </c>
      <c r="AB1173" s="248" t="str">
        <f t="shared" si="1091"/>
        <v>No</v>
      </c>
      <c r="AC1173" s="249" t="b">
        <f t="shared" si="1058"/>
        <v>0</v>
      </c>
      <c r="AD1173" s="249" t="b">
        <f t="shared" si="1059"/>
        <v>0</v>
      </c>
      <c r="AE1173" s="249" t="b">
        <f t="shared" si="1060"/>
        <v>0</v>
      </c>
      <c r="AF1173" s="249" t="b">
        <f t="shared" si="1061"/>
        <v>0</v>
      </c>
      <c r="AG1173" s="249" t="str">
        <f t="shared" si="1092"/>
        <v>No</v>
      </c>
      <c r="AH1173" s="250" t="b">
        <f t="shared" si="1062"/>
        <v>0</v>
      </c>
      <c r="AI1173" s="250" t="b">
        <f t="shared" si="1063"/>
        <v>0</v>
      </c>
      <c r="AJ1173" s="250" t="b">
        <f t="shared" si="1064"/>
        <v>0</v>
      </c>
      <c r="AK1173" s="250" t="b">
        <f t="shared" si="1065"/>
        <v>0</v>
      </c>
      <c r="AL1173" s="250" t="str">
        <f t="shared" si="1093"/>
        <v>No</v>
      </c>
      <c r="AN1173" s="246" t="str">
        <f t="shared" si="1094"/>
        <v/>
      </c>
      <c r="AO1173" s="247" t="str">
        <f t="shared" si="1095"/>
        <v/>
      </c>
      <c r="AP1173" s="248" t="str">
        <f t="shared" si="1096"/>
        <v/>
      </c>
      <c r="AQ1173" s="249" t="str">
        <f t="shared" si="1097"/>
        <v/>
      </c>
      <c r="AR1173" s="250" t="str">
        <f t="shared" si="1098"/>
        <v/>
      </c>
      <c r="AS1173" s="234"/>
      <c r="AY1173" s="385">
        <f t="shared" si="1099"/>
        <v>0</v>
      </c>
      <c r="AZ1173" s="385">
        <f t="shared" si="1066"/>
        <v>0</v>
      </c>
      <c r="BA1173" s="385">
        <f t="shared" si="1100"/>
        <v>0</v>
      </c>
      <c r="BB1173" s="385">
        <f t="shared" si="1067"/>
        <v>0</v>
      </c>
      <c r="BC1173" s="385">
        <f t="shared" si="1068"/>
        <v>0</v>
      </c>
      <c r="BD1173" s="385">
        <f t="shared" si="1069"/>
        <v>0</v>
      </c>
      <c r="BE1173" s="385">
        <f t="shared" si="1070"/>
        <v>0</v>
      </c>
      <c r="BF1173" s="385">
        <f t="shared" si="1071"/>
        <v>0</v>
      </c>
      <c r="BG1173" s="385">
        <f t="shared" si="1072"/>
        <v>0</v>
      </c>
      <c r="BH1173" s="385">
        <f t="shared" si="1073"/>
        <v>0</v>
      </c>
      <c r="BI1173" s="385">
        <f t="shared" si="1074"/>
        <v>0</v>
      </c>
      <c r="BJ1173" s="385">
        <f t="shared" si="1075"/>
        <v>0</v>
      </c>
      <c r="BK1173" s="385">
        <f t="shared" si="1076"/>
        <v>0</v>
      </c>
      <c r="BL1173" s="385">
        <f t="shared" si="1077"/>
        <v>0</v>
      </c>
      <c r="BM1173" s="385">
        <f t="shared" si="1078"/>
        <v>0</v>
      </c>
      <c r="BN1173" s="385">
        <f t="shared" si="1079"/>
        <v>0</v>
      </c>
      <c r="CK1173" s="239">
        <f t="shared" si="1101"/>
        <v>0</v>
      </c>
      <c r="CL1173" s="239">
        <f t="shared" si="1102"/>
        <v>0</v>
      </c>
    </row>
    <row r="1174" spans="3:90" x14ac:dyDescent="0.35">
      <c r="C1174" s="235"/>
      <c r="D1174" s="246" t="str">
        <f t="shared" si="1080"/>
        <v/>
      </c>
      <c r="E1174" s="247" t="str">
        <f t="shared" si="1081"/>
        <v/>
      </c>
      <c r="F1174" s="248" t="str">
        <f t="shared" si="1082"/>
        <v/>
      </c>
      <c r="G1174" s="249" t="str">
        <f t="shared" si="1083"/>
        <v/>
      </c>
      <c r="H1174" s="250" t="str">
        <f t="shared" si="1084"/>
        <v/>
      </c>
      <c r="I1174" s="386" t="str">
        <f t="shared" si="1045"/>
        <v/>
      </c>
      <c r="J1174" s="387" t="str">
        <f t="shared" si="1046"/>
        <v/>
      </c>
      <c r="K1174" s="388" t="str">
        <f t="shared" si="1047"/>
        <v/>
      </c>
      <c r="L1174" s="389" t="str">
        <f t="shared" si="1048"/>
        <v/>
      </c>
      <c r="M1174" s="250" t="str">
        <f t="shared" si="1049"/>
        <v/>
      </c>
      <c r="N1174" s="246" t="b">
        <f t="shared" si="1085"/>
        <v>0</v>
      </c>
      <c r="O1174" s="246" t="b">
        <f t="shared" si="1086"/>
        <v>0</v>
      </c>
      <c r="P1174" s="246" t="b">
        <f t="shared" si="1087"/>
        <v>0</v>
      </c>
      <c r="Q1174" s="246" t="b">
        <f t="shared" si="1088"/>
        <v>0</v>
      </c>
      <c r="R1174" s="246" t="str">
        <f t="shared" si="1089"/>
        <v>No</v>
      </c>
      <c r="S1174" s="247" t="b">
        <f t="shared" si="1050"/>
        <v>0</v>
      </c>
      <c r="T1174" s="247" t="b">
        <f t="shared" si="1051"/>
        <v>0</v>
      </c>
      <c r="U1174" s="247" t="b">
        <f t="shared" si="1052"/>
        <v>0</v>
      </c>
      <c r="V1174" s="247" t="b">
        <f t="shared" si="1053"/>
        <v>0</v>
      </c>
      <c r="W1174" s="247" t="str">
        <f t="shared" si="1090"/>
        <v>No</v>
      </c>
      <c r="X1174" s="248" t="b">
        <f t="shared" si="1054"/>
        <v>0</v>
      </c>
      <c r="Y1174" s="248" t="b">
        <f t="shared" si="1055"/>
        <v>0</v>
      </c>
      <c r="Z1174" s="248" t="b">
        <f t="shared" si="1056"/>
        <v>0</v>
      </c>
      <c r="AA1174" s="248" t="b">
        <f t="shared" si="1057"/>
        <v>0</v>
      </c>
      <c r="AB1174" s="248" t="str">
        <f t="shared" si="1091"/>
        <v>No</v>
      </c>
      <c r="AC1174" s="249" t="b">
        <f t="shared" si="1058"/>
        <v>0</v>
      </c>
      <c r="AD1174" s="249" t="b">
        <f t="shared" si="1059"/>
        <v>0</v>
      </c>
      <c r="AE1174" s="249" t="b">
        <f t="shared" si="1060"/>
        <v>0</v>
      </c>
      <c r="AF1174" s="249" t="b">
        <f t="shared" si="1061"/>
        <v>0</v>
      </c>
      <c r="AG1174" s="249" t="str">
        <f t="shared" si="1092"/>
        <v>No</v>
      </c>
      <c r="AH1174" s="250" t="b">
        <f t="shared" si="1062"/>
        <v>0</v>
      </c>
      <c r="AI1174" s="250" t="b">
        <f t="shared" si="1063"/>
        <v>0</v>
      </c>
      <c r="AJ1174" s="250" t="b">
        <f t="shared" si="1064"/>
        <v>0</v>
      </c>
      <c r="AK1174" s="250" t="b">
        <f t="shared" si="1065"/>
        <v>0</v>
      </c>
      <c r="AL1174" s="250" t="str">
        <f t="shared" si="1093"/>
        <v>No</v>
      </c>
      <c r="AN1174" s="246" t="str">
        <f t="shared" si="1094"/>
        <v/>
      </c>
      <c r="AO1174" s="247" t="str">
        <f t="shared" si="1095"/>
        <v/>
      </c>
      <c r="AP1174" s="248" t="str">
        <f t="shared" si="1096"/>
        <v/>
      </c>
      <c r="AQ1174" s="249" t="str">
        <f t="shared" si="1097"/>
        <v/>
      </c>
      <c r="AR1174" s="250" t="str">
        <f t="shared" si="1098"/>
        <v/>
      </c>
      <c r="AS1174" s="234"/>
      <c r="AY1174" s="385">
        <f t="shared" si="1099"/>
        <v>0</v>
      </c>
      <c r="AZ1174" s="385">
        <f t="shared" si="1066"/>
        <v>0</v>
      </c>
      <c r="BA1174" s="385">
        <f t="shared" si="1100"/>
        <v>0</v>
      </c>
      <c r="BB1174" s="385">
        <f t="shared" si="1067"/>
        <v>0</v>
      </c>
      <c r="BC1174" s="385">
        <f t="shared" si="1068"/>
        <v>0</v>
      </c>
      <c r="BD1174" s="385">
        <f t="shared" si="1069"/>
        <v>0</v>
      </c>
      <c r="BE1174" s="385">
        <f t="shared" si="1070"/>
        <v>0</v>
      </c>
      <c r="BF1174" s="385">
        <f t="shared" si="1071"/>
        <v>0</v>
      </c>
      <c r="BG1174" s="385">
        <f t="shared" si="1072"/>
        <v>0</v>
      </c>
      <c r="BH1174" s="385">
        <f t="shared" si="1073"/>
        <v>0</v>
      </c>
      <c r="BI1174" s="385">
        <f t="shared" si="1074"/>
        <v>0</v>
      </c>
      <c r="BJ1174" s="385">
        <f t="shared" si="1075"/>
        <v>0</v>
      </c>
      <c r="BK1174" s="385">
        <f t="shared" si="1076"/>
        <v>0</v>
      </c>
      <c r="BL1174" s="385">
        <f t="shared" si="1077"/>
        <v>0</v>
      </c>
      <c r="BM1174" s="385">
        <f t="shared" si="1078"/>
        <v>0</v>
      </c>
      <c r="BN1174" s="385">
        <f t="shared" si="1079"/>
        <v>0</v>
      </c>
      <c r="CK1174" s="239">
        <f t="shared" si="1101"/>
        <v>0</v>
      </c>
      <c r="CL1174" s="239">
        <f t="shared" si="1102"/>
        <v>0</v>
      </c>
    </row>
    <row r="1175" spans="3:90" x14ac:dyDescent="0.35">
      <c r="C1175" s="235"/>
      <c r="D1175" s="246" t="str">
        <f t="shared" si="1080"/>
        <v/>
      </c>
      <c r="E1175" s="247" t="str">
        <f t="shared" si="1081"/>
        <v/>
      </c>
      <c r="F1175" s="248" t="str">
        <f t="shared" si="1082"/>
        <v/>
      </c>
      <c r="G1175" s="249" t="str">
        <f t="shared" si="1083"/>
        <v/>
      </c>
      <c r="H1175" s="250" t="str">
        <f t="shared" si="1084"/>
        <v/>
      </c>
      <c r="I1175" s="386" t="str">
        <f t="shared" si="1045"/>
        <v/>
      </c>
      <c r="J1175" s="387" t="str">
        <f t="shared" si="1046"/>
        <v/>
      </c>
      <c r="K1175" s="388" t="str">
        <f t="shared" si="1047"/>
        <v/>
      </c>
      <c r="L1175" s="389" t="str">
        <f t="shared" si="1048"/>
        <v/>
      </c>
      <c r="M1175" s="250" t="str">
        <f t="shared" si="1049"/>
        <v/>
      </c>
      <c r="N1175" s="246" t="b">
        <f t="shared" si="1085"/>
        <v>0</v>
      </c>
      <c r="O1175" s="246" t="b">
        <f t="shared" si="1086"/>
        <v>0</v>
      </c>
      <c r="P1175" s="246" t="b">
        <f t="shared" si="1087"/>
        <v>0</v>
      </c>
      <c r="Q1175" s="246" t="b">
        <f t="shared" si="1088"/>
        <v>0</v>
      </c>
      <c r="R1175" s="246" t="str">
        <f t="shared" si="1089"/>
        <v>No</v>
      </c>
      <c r="S1175" s="247" t="b">
        <f t="shared" si="1050"/>
        <v>0</v>
      </c>
      <c r="T1175" s="247" t="b">
        <f t="shared" si="1051"/>
        <v>0</v>
      </c>
      <c r="U1175" s="247" t="b">
        <f t="shared" si="1052"/>
        <v>0</v>
      </c>
      <c r="V1175" s="247" t="b">
        <f t="shared" si="1053"/>
        <v>0</v>
      </c>
      <c r="W1175" s="247" t="str">
        <f t="shared" si="1090"/>
        <v>No</v>
      </c>
      <c r="X1175" s="248" t="b">
        <f t="shared" si="1054"/>
        <v>0</v>
      </c>
      <c r="Y1175" s="248" t="b">
        <f t="shared" si="1055"/>
        <v>0</v>
      </c>
      <c r="Z1175" s="248" t="b">
        <f t="shared" si="1056"/>
        <v>0</v>
      </c>
      <c r="AA1175" s="248" t="b">
        <f t="shared" si="1057"/>
        <v>0</v>
      </c>
      <c r="AB1175" s="248" t="str">
        <f t="shared" si="1091"/>
        <v>No</v>
      </c>
      <c r="AC1175" s="249" t="b">
        <f t="shared" si="1058"/>
        <v>0</v>
      </c>
      <c r="AD1175" s="249" t="b">
        <f t="shared" si="1059"/>
        <v>0</v>
      </c>
      <c r="AE1175" s="249" t="b">
        <f t="shared" si="1060"/>
        <v>0</v>
      </c>
      <c r="AF1175" s="249" t="b">
        <f t="shared" si="1061"/>
        <v>0</v>
      </c>
      <c r="AG1175" s="249" t="str">
        <f t="shared" si="1092"/>
        <v>No</v>
      </c>
      <c r="AH1175" s="250" t="b">
        <f t="shared" si="1062"/>
        <v>0</v>
      </c>
      <c r="AI1175" s="250" t="b">
        <f t="shared" si="1063"/>
        <v>0</v>
      </c>
      <c r="AJ1175" s="250" t="b">
        <f t="shared" si="1064"/>
        <v>0</v>
      </c>
      <c r="AK1175" s="250" t="b">
        <f t="shared" si="1065"/>
        <v>0</v>
      </c>
      <c r="AL1175" s="250" t="str">
        <f t="shared" si="1093"/>
        <v>No</v>
      </c>
      <c r="AN1175" s="246" t="str">
        <f t="shared" si="1094"/>
        <v/>
      </c>
      <c r="AO1175" s="247" t="str">
        <f t="shared" si="1095"/>
        <v/>
      </c>
      <c r="AP1175" s="248" t="str">
        <f t="shared" si="1096"/>
        <v/>
      </c>
      <c r="AQ1175" s="249" t="str">
        <f t="shared" si="1097"/>
        <v/>
      </c>
      <c r="AR1175" s="250" t="str">
        <f t="shared" si="1098"/>
        <v/>
      </c>
      <c r="AS1175" s="234"/>
      <c r="AY1175" s="385">
        <f t="shared" si="1099"/>
        <v>0</v>
      </c>
      <c r="AZ1175" s="385">
        <f t="shared" si="1066"/>
        <v>0</v>
      </c>
      <c r="BA1175" s="385">
        <f t="shared" si="1100"/>
        <v>0</v>
      </c>
      <c r="BB1175" s="385">
        <f t="shared" si="1067"/>
        <v>0</v>
      </c>
      <c r="BC1175" s="385">
        <f t="shared" si="1068"/>
        <v>0</v>
      </c>
      <c r="BD1175" s="385">
        <f t="shared" si="1069"/>
        <v>0</v>
      </c>
      <c r="BE1175" s="385">
        <f t="shared" si="1070"/>
        <v>0</v>
      </c>
      <c r="BF1175" s="385">
        <f t="shared" si="1071"/>
        <v>0</v>
      </c>
      <c r="BG1175" s="385">
        <f t="shared" si="1072"/>
        <v>0</v>
      </c>
      <c r="BH1175" s="385">
        <f t="shared" si="1073"/>
        <v>0</v>
      </c>
      <c r="BI1175" s="385">
        <f t="shared" si="1074"/>
        <v>0</v>
      </c>
      <c r="BJ1175" s="385">
        <f t="shared" si="1075"/>
        <v>0</v>
      </c>
      <c r="BK1175" s="385">
        <f t="shared" si="1076"/>
        <v>0</v>
      </c>
      <c r="BL1175" s="385">
        <f t="shared" si="1077"/>
        <v>0</v>
      </c>
      <c r="BM1175" s="385">
        <f t="shared" si="1078"/>
        <v>0</v>
      </c>
      <c r="BN1175" s="385">
        <f t="shared" si="1079"/>
        <v>0</v>
      </c>
      <c r="CK1175" s="239">
        <f t="shared" si="1101"/>
        <v>0</v>
      </c>
      <c r="CL1175" s="239">
        <f t="shared" si="1102"/>
        <v>0</v>
      </c>
    </row>
    <row r="1176" spans="3:90" x14ac:dyDescent="0.35">
      <c r="C1176" s="235"/>
      <c r="D1176" s="246" t="str">
        <f t="shared" si="1080"/>
        <v/>
      </c>
      <c r="E1176" s="247" t="str">
        <f t="shared" si="1081"/>
        <v/>
      </c>
      <c r="F1176" s="248" t="str">
        <f t="shared" si="1082"/>
        <v/>
      </c>
      <c r="G1176" s="249" t="str">
        <f t="shared" si="1083"/>
        <v/>
      </c>
      <c r="H1176" s="250" t="str">
        <f t="shared" si="1084"/>
        <v/>
      </c>
      <c r="I1176" s="386" t="str">
        <f t="shared" si="1045"/>
        <v/>
      </c>
      <c r="J1176" s="387" t="str">
        <f t="shared" si="1046"/>
        <v/>
      </c>
      <c r="K1176" s="388" t="str">
        <f t="shared" si="1047"/>
        <v/>
      </c>
      <c r="L1176" s="389" t="str">
        <f t="shared" si="1048"/>
        <v/>
      </c>
      <c r="M1176" s="250" t="str">
        <f t="shared" si="1049"/>
        <v/>
      </c>
      <c r="N1176" s="246" t="b">
        <f t="shared" si="1085"/>
        <v>0</v>
      </c>
      <c r="O1176" s="246" t="b">
        <f t="shared" si="1086"/>
        <v>0</v>
      </c>
      <c r="P1176" s="246" t="b">
        <f t="shared" si="1087"/>
        <v>0</v>
      </c>
      <c r="Q1176" s="246" t="b">
        <f t="shared" si="1088"/>
        <v>0</v>
      </c>
      <c r="R1176" s="246" t="str">
        <f t="shared" si="1089"/>
        <v>No</v>
      </c>
      <c r="S1176" s="247" t="b">
        <f t="shared" si="1050"/>
        <v>0</v>
      </c>
      <c r="T1176" s="247" t="b">
        <f t="shared" si="1051"/>
        <v>0</v>
      </c>
      <c r="U1176" s="247" t="b">
        <f t="shared" si="1052"/>
        <v>0</v>
      </c>
      <c r="V1176" s="247" t="b">
        <f t="shared" si="1053"/>
        <v>0</v>
      </c>
      <c r="W1176" s="247" t="str">
        <f t="shared" si="1090"/>
        <v>No</v>
      </c>
      <c r="X1176" s="248" t="b">
        <f t="shared" si="1054"/>
        <v>0</v>
      </c>
      <c r="Y1176" s="248" t="b">
        <f t="shared" si="1055"/>
        <v>0</v>
      </c>
      <c r="Z1176" s="248" t="b">
        <f t="shared" si="1056"/>
        <v>0</v>
      </c>
      <c r="AA1176" s="248" t="b">
        <f t="shared" si="1057"/>
        <v>0</v>
      </c>
      <c r="AB1176" s="248" t="str">
        <f t="shared" si="1091"/>
        <v>No</v>
      </c>
      <c r="AC1176" s="249" t="b">
        <f t="shared" si="1058"/>
        <v>0</v>
      </c>
      <c r="AD1176" s="249" t="b">
        <f t="shared" si="1059"/>
        <v>0</v>
      </c>
      <c r="AE1176" s="249" t="b">
        <f t="shared" si="1060"/>
        <v>0</v>
      </c>
      <c r="AF1176" s="249" t="b">
        <f t="shared" si="1061"/>
        <v>0</v>
      </c>
      <c r="AG1176" s="249" t="str">
        <f t="shared" si="1092"/>
        <v>No</v>
      </c>
      <c r="AH1176" s="250" t="b">
        <f t="shared" si="1062"/>
        <v>0</v>
      </c>
      <c r="AI1176" s="250" t="b">
        <f t="shared" si="1063"/>
        <v>0</v>
      </c>
      <c r="AJ1176" s="250" t="b">
        <f t="shared" si="1064"/>
        <v>0</v>
      </c>
      <c r="AK1176" s="250" t="b">
        <f t="shared" si="1065"/>
        <v>0</v>
      </c>
      <c r="AL1176" s="250" t="str">
        <f t="shared" si="1093"/>
        <v>No</v>
      </c>
      <c r="AN1176" s="246" t="str">
        <f t="shared" si="1094"/>
        <v/>
      </c>
      <c r="AO1176" s="247" t="str">
        <f t="shared" si="1095"/>
        <v/>
      </c>
      <c r="AP1176" s="248" t="str">
        <f t="shared" si="1096"/>
        <v/>
      </c>
      <c r="AQ1176" s="249" t="str">
        <f t="shared" si="1097"/>
        <v/>
      </c>
      <c r="AR1176" s="250" t="str">
        <f t="shared" si="1098"/>
        <v/>
      </c>
      <c r="AS1176" s="234"/>
      <c r="AY1176" s="385">
        <f t="shared" si="1099"/>
        <v>0</v>
      </c>
      <c r="AZ1176" s="385">
        <f t="shared" si="1066"/>
        <v>0</v>
      </c>
      <c r="BA1176" s="385">
        <f t="shared" si="1100"/>
        <v>0</v>
      </c>
      <c r="BB1176" s="385">
        <f t="shared" si="1067"/>
        <v>0</v>
      </c>
      <c r="BC1176" s="385">
        <f t="shared" si="1068"/>
        <v>0</v>
      </c>
      <c r="BD1176" s="385">
        <f t="shared" si="1069"/>
        <v>0</v>
      </c>
      <c r="BE1176" s="385">
        <f t="shared" si="1070"/>
        <v>0</v>
      </c>
      <c r="BF1176" s="385">
        <f t="shared" si="1071"/>
        <v>0</v>
      </c>
      <c r="BG1176" s="385">
        <f t="shared" si="1072"/>
        <v>0</v>
      </c>
      <c r="BH1176" s="385">
        <f t="shared" si="1073"/>
        <v>0</v>
      </c>
      <c r="BI1176" s="385">
        <f t="shared" si="1074"/>
        <v>0</v>
      </c>
      <c r="BJ1176" s="385">
        <f t="shared" si="1075"/>
        <v>0</v>
      </c>
      <c r="BK1176" s="385">
        <f t="shared" si="1076"/>
        <v>0</v>
      </c>
      <c r="BL1176" s="385">
        <f t="shared" si="1077"/>
        <v>0</v>
      </c>
      <c r="BM1176" s="385">
        <f t="shared" si="1078"/>
        <v>0</v>
      </c>
      <c r="BN1176" s="385">
        <f t="shared" si="1079"/>
        <v>0</v>
      </c>
      <c r="CK1176" s="239">
        <f t="shared" si="1101"/>
        <v>0</v>
      </c>
      <c r="CL1176" s="239">
        <f t="shared" si="1102"/>
        <v>0</v>
      </c>
    </row>
    <row r="1177" spans="3:90" x14ac:dyDescent="0.35">
      <c r="C1177" s="235"/>
      <c r="D1177" s="246" t="str">
        <f t="shared" si="1080"/>
        <v/>
      </c>
      <c r="E1177" s="247" t="str">
        <f t="shared" si="1081"/>
        <v/>
      </c>
      <c r="F1177" s="248" t="str">
        <f t="shared" si="1082"/>
        <v/>
      </c>
      <c r="G1177" s="249" t="str">
        <f t="shared" si="1083"/>
        <v/>
      </c>
      <c r="H1177" s="250" t="str">
        <f t="shared" si="1084"/>
        <v/>
      </c>
      <c r="I1177" s="386" t="str">
        <f t="shared" si="1045"/>
        <v/>
      </c>
      <c r="J1177" s="387" t="str">
        <f t="shared" si="1046"/>
        <v/>
      </c>
      <c r="K1177" s="388" t="str">
        <f t="shared" si="1047"/>
        <v/>
      </c>
      <c r="L1177" s="389" t="str">
        <f t="shared" si="1048"/>
        <v/>
      </c>
      <c r="M1177" s="250" t="str">
        <f t="shared" si="1049"/>
        <v/>
      </c>
      <c r="N1177" s="246" t="b">
        <f t="shared" si="1085"/>
        <v>0</v>
      </c>
      <c r="O1177" s="246" t="b">
        <f t="shared" si="1086"/>
        <v>0</v>
      </c>
      <c r="P1177" s="246" t="b">
        <f t="shared" si="1087"/>
        <v>0</v>
      </c>
      <c r="Q1177" s="246" t="b">
        <f t="shared" si="1088"/>
        <v>0</v>
      </c>
      <c r="R1177" s="246" t="str">
        <f t="shared" si="1089"/>
        <v>No</v>
      </c>
      <c r="S1177" s="247" t="b">
        <f t="shared" si="1050"/>
        <v>0</v>
      </c>
      <c r="T1177" s="247" t="b">
        <f t="shared" si="1051"/>
        <v>0</v>
      </c>
      <c r="U1177" s="247" t="b">
        <f t="shared" si="1052"/>
        <v>0</v>
      </c>
      <c r="V1177" s="247" t="b">
        <f t="shared" si="1053"/>
        <v>0</v>
      </c>
      <c r="W1177" s="247" t="str">
        <f t="shared" si="1090"/>
        <v>No</v>
      </c>
      <c r="X1177" s="248" t="b">
        <f t="shared" si="1054"/>
        <v>0</v>
      </c>
      <c r="Y1177" s="248" t="b">
        <f t="shared" si="1055"/>
        <v>0</v>
      </c>
      <c r="Z1177" s="248" t="b">
        <f t="shared" si="1056"/>
        <v>0</v>
      </c>
      <c r="AA1177" s="248" t="b">
        <f t="shared" si="1057"/>
        <v>0</v>
      </c>
      <c r="AB1177" s="248" t="str">
        <f t="shared" si="1091"/>
        <v>No</v>
      </c>
      <c r="AC1177" s="249" t="b">
        <f t="shared" si="1058"/>
        <v>0</v>
      </c>
      <c r="AD1177" s="249" t="b">
        <f t="shared" si="1059"/>
        <v>0</v>
      </c>
      <c r="AE1177" s="249" t="b">
        <f t="shared" si="1060"/>
        <v>0</v>
      </c>
      <c r="AF1177" s="249" t="b">
        <f t="shared" si="1061"/>
        <v>0</v>
      </c>
      <c r="AG1177" s="249" t="str">
        <f t="shared" si="1092"/>
        <v>No</v>
      </c>
      <c r="AH1177" s="250" t="b">
        <f t="shared" si="1062"/>
        <v>0</v>
      </c>
      <c r="AI1177" s="250" t="b">
        <f t="shared" si="1063"/>
        <v>0</v>
      </c>
      <c r="AJ1177" s="250" t="b">
        <f t="shared" si="1064"/>
        <v>0</v>
      </c>
      <c r="AK1177" s="250" t="b">
        <f t="shared" si="1065"/>
        <v>0</v>
      </c>
      <c r="AL1177" s="250" t="str">
        <f t="shared" si="1093"/>
        <v>No</v>
      </c>
      <c r="AN1177" s="246" t="str">
        <f t="shared" si="1094"/>
        <v/>
      </c>
      <c r="AO1177" s="247" t="str">
        <f t="shared" si="1095"/>
        <v/>
      </c>
      <c r="AP1177" s="248" t="str">
        <f t="shared" si="1096"/>
        <v/>
      </c>
      <c r="AQ1177" s="249" t="str">
        <f t="shared" si="1097"/>
        <v/>
      </c>
      <c r="AR1177" s="250" t="str">
        <f t="shared" si="1098"/>
        <v/>
      </c>
      <c r="AS1177" s="234"/>
      <c r="AY1177" s="385">
        <f t="shared" si="1099"/>
        <v>0</v>
      </c>
      <c r="AZ1177" s="385">
        <f t="shared" si="1066"/>
        <v>0</v>
      </c>
      <c r="BA1177" s="385">
        <f t="shared" si="1100"/>
        <v>0</v>
      </c>
      <c r="BB1177" s="385">
        <f t="shared" si="1067"/>
        <v>0</v>
      </c>
      <c r="BC1177" s="385">
        <f t="shared" si="1068"/>
        <v>0</v>
      </c>
      <c r="BD1177" s="385">
        <f t="shared" si="1069"/>
        <v>0</v>
      </c>
      <c r="BE1177" s="385">
        <f t="shared" si="1070"/>
        <v>0</v>
      </c>
      <c r="BF1177" s="385">
        <f t="shared" si="1071"/>
        <v>0</v>
      </c>
      <c r="BG1177" s="385">
        <f t="shared" si="1072"/>
        <v>0</v>
      </c>
      <c r="BH1177" s="385">
        <f t="shared" si="1073"/>
        <v>0</v>
      </c>
      <c r="BI1177" s="385">
        <f t="shared" si="1074"/>
        <v>0</v>
      </c>
      <c r="BJ1177" s="385">
        <f t="shared" si="1075"/>
        <v>0</v>
      </c>
      <c r="BK1177" s="385">
        <f t="shared" si="1076"/>
        <v>0</v>
      </c>
      <c r="BL1177" s="385">
        <f t="shared" si="1077"/>
        <v>0</v>
      </c>
      <c r="BM1177" s="385">
        <f t="shared" si="1078"/>
        <v>0</v>
      </c>
      <c r="BN1177" s="385">
        <f t="shared" si="1079"/>
        <v>0</v>
      </c>
      <c r="CK1177" s="239">
        <f t="shared" si="1101"/>
        <v>0</v>
      </c>
      <c r="CL1177" s="239">
        <f t="shared" si="1102"/>
        <v>0</v>
      </c>
    </row>
    <row r="1178" spans="3:90" x14ac:dyDescent="0.35">
      <c r="C1178" s="235"/>
      <c r="D1178" s="246" t="str">
        <f t="shared" si="1080"/>
        <v/>
      </c>
      <c r="E1178" s="247" t="str">
        <f t="shared" si="1081"/>
        <v/>
      </c>
      <c r="F1178" s="248" t="str">
        <f t="shared" si="1082"/>
        <v/>
      </c>
      <c r="G1178" s="249" t="str">
        <f t="shared" si="1083"/>
        <v/>
      </c>
      <c r="H1178" s="250" t="str">
        <f t="shared" si="1084"/>
        <v/>
      </c>
      <c r="I1178" s="386" t="str">
        <f t="shared" si="1045"/>
        <v/>
      </c>
      <c r="J1178" s="387" t="str">
        <f t="shared" si="1046"/>
        <v/>
      </c>
      <c r="K1178" s="388" t="str">
        <f t="shared" si="1047"/>
        <v/>
      </c>
      <c r="L1178" s="389" t="str">
        <f t="shared" si="1048"/>
        <v/>
      </c>
      <c r="M1178" s="250" t="str">
        <f t="shared" si="1049"/>
        <v/>
      </c>
      <c r="N1178" s="246" t="b">
        <f t="shared" si="1085"/>
        <v>0</v>
      </c>
      <c r="O1178" s="246" t="b">
        <f t="shared" si="1086"/>
        <v>0</v>
      </c>
      <c r="P1178" s="246" t="b">
        <f t="shared" si="1087"/>
        <v>0</v>
      </c>
      <c r="Q1178" s="246" t="b">
        <f t="shared" si="1088"/>
        <v>0</v>
      </c>
      <c r="R1178" s="246" t="str">
        <f t="shared" si="1089"/>
        <v>No</v>
      </c>
      <c r="S1178" s="247" t="b">
        <f t="shared" si="1050"/>
        <v>0</v>
      </c>
      <c r="T1178" s="247" t="b">
        <f t="shared" si="1051"/>
        <v>0</v>
      </c>
      <c r="U1178" s="247" t="b">
        <f t="shared" si="1052"/>
        <v>0</v>
      </c>
      <c r="V1178" s="247" t="b">
        <f t="shared" si="1053"/>
        <v>0</v>
      </c>
      <c r="W1178" s="247" t="str">
        <f t="shared" si="1090"/>
        <v>No</v>
      </c>
      <c r="X1178" s="248" t="b">
        <f t="shared" si="1054"/>
        <v>0</v>
      </c>
      <c r="Y1178" s="248" t="b">
        <f t="shared" si="1055"/>
        <v>0</v>
      </c>
      <c r="Z1178" s="248" t="b">
        <f t="shared" si="1056"/>
        <v>0</v>
      </c>
      <c r="AA1178" s="248" t="b">
        <f t="shared" si="1057"/>
        <v>0</v>
      </c>
      <c r="AB1178" s="248" t="str">
        <f t="shared" si="1091"/>
        <v>No</v>
      </c>
      <c r="AC1178" s="249" t="b">
        <f t="shared" si="1058"/>
        <v>0</v>
      </c>
      <c r="AD1178" s="249" t="b">
        <f t="shared" si="1059"/>
        <v>0</v>
      </c>
      <c r="AE1178" s="249" t="b">
        <f t="shared" si="1060"/>
        <v>0</v>
      </c>
      <c r="AF1178" s="249" t="b">
        <f t="shared" si="1061"/>
        <v>0</v>
      </c>
      <c r="AG1178" s="249" t="str">
        <f t="shared" si="1092"/>
        <v>No</v>
      </c>
      <c r="AH1178" s="250" t="b">
        <f t="shared" si="1062"/>
        <v>0</v>
      </c>
      <c r="AI1178" s="250" t="b">
        <f t="shared" si="1063"/>
        <v>0</v>
      </c>
      <c r="AJ1178" s="250" t="b">
        <f t="shared" si="1064"/>
        <v>0</v>
      </c>
      <c r="AK1178" s="250" t="b">
        <f t="shared" si="1065"/>
        <v>0</v>
      </c>
      <c r="AL1178" s="250" t="str">
        <f t="shared" si="1093"/>
        <v>No</v>
      </c>
      <c r="AN1178" s="246" t="str">
        <f t="shared" si="1094"/>
        <v/>
      </c>
      <c r="AO1178" s="247" t="str">
        <f t="shared" si="1095"/>
        <v/>
      </c>
      <c r="AP1178" s="248" t="str">
        <f t="shared" si="1096"/>
        <v/>
      </c>
      <c r="AQ1178" s="249" t="str">
        <f t="shared" si="1097"/>
        <v/>
      </c>
      <c r="AR1178" s="250" t="str">
        <f t="shared" si="1098"/>
        <v/>
      </c>
      <c r="AS1178" s="234"/>
      <c r="AY1178" s="385">
        <f t="shared" si="1099"/>
        <v>0</v>
      </c>
      <c r="AZ1178" s="385">
        <f t="shared" si="1066"/>
        <v>0</v>
      </c>
      <c r="BA1178" s="385">
        <f t="shared" si="1100"/>
        <v>0</v>
      </c>
      <c r="BB1178" s="385">
        <f t="shared" si="1067"/>
        <v>0</v>
      </c>
      <c r="BC1178" s="385">
        <f t="shared" si="1068"/>
        <v>0</v>
      </c>
      <c r="BD1178" s="385">
        <f t="shared" si="1069"/>
        <v>0</v>
      </c>
      <c r="BE1178" s="385">
        <f t="shared" si="1070"/>
        <v>0</v>
      </c>
      <c r="BF1178" s="385">
        <f t="shared" si="1071"/>
        <v>0</v>
      </c>
      <c r="BG1178" s="385">
        <f t="shared" si="1072"/>
        <v>0</v>
      </c>
      <c r="BH1178" s="385">
        <f t="shared" si="1073"/>
        <v>0</v>
      </c>
      <c r="BI1178" s="385">
        <f t="shared" si="1074"/>
        <v>0</v>
      </c>
      <c r="BJ1178" s="385">
        <f t="shared" si="1075"/>
        <v>0</v>
      </c>
      <c r="BK1178" s="385">
        <f t="shared" si="1076"/>
        <v>0</v>
      </c>
      <c r="BL1178" s="385">
        <f t="shared" si="1077"/>
        <v>0</v>
      </c>
      <c r="BM1178" s="385">
        <f t="shared" si="1078"/>
        <v>0</v>
      </c>
      <c r="BN1178" s="385">
        <f t="shared" si="1079"/>
        <v>0</v>
      </c>
      <c r="CK1178" s="239">
        <f t="shared" si="1101"/>
        <v>0</v>
      </c>
      <c r="CL1178" s="239">
        <f t="shared" si="1102"/>
        <v>0</v>
      </c>
    </row>
    <row r="1179" spans="3:90" x14ac:dyDescent="0.35">
      <c r="C1179" s="235"/>
      <c r="D1179" s="246" t="str">
        <f t="shared" si="1080"/>
        <v/>
      </c>
      <c r="E1179" s="247" t="str">
        <f t="shared" si="1081"/>
        <v/>
      </c>
      <c r="F1179" s="248" t="str">
        <f t="shared" si="1082"/>
        <v/>
      </c>
      <c r="G1179" s="249" t="str">
        <f t="shared" si="1083"/>
        <v/>
      </c>
      <c r="H1179" s="250" t="str">
        <f t="shared" si="1084"/>
        <v/>
      </c>
      <c r="I1179" s="386" t="str">
        <f t="shared" si="1045"/>
        <v/>
      </c>
      <c r="J1179" s="387" t="str">
        <f t="shared" si="1046"/>
        <v/>
      </c>
      <c r="K1179" s="388" t="str">
        <f t="shared" si="1047"/>
        <v/>
      </c>
      <c r="L1179" s="389" t="str">
        <f t="shared" si="1048"/>
        <v/>
      </c>
      <c r="M1179" s="250" t="str">
        <f t="shared" si="1049"/>
        <v/>
      </c>
      <c r="N1179" s="246" t="b">
        <f t="shared" si="1085"/>
        <v>0</v>
      </c>
      <c r="O1179" s="246" t="b">
        <f t="shared" si="1086"/>
        <v>0</v>
      </c>
      <c r="P1179" s="246" t="b">
        <f t="shared" si="1087"/>
        <v>0</v>
      </c>
      <c r="Q1179" s="246" t="b">
        <f t="shared" si="1088"/>
        <v>0</v>
      </c>
      <c r="R1179" s="246" t="str">
        <f t="shared" si="1089"/>
        <v>No</v>
      </c>
      <c r="S1179" s="247" t="b">
        <f t="shared" si="1050"/>
        <v>0</v>
      </c>
      <c r="T1179" s="247" t="b">
        <f t="shared" si="1051"/>
        <v>0</v>
      </c>
      <c r="U1179" s="247" t="b">
        <f t="shared" si="1052"/>
        <v>0</v>
      </c>
      <c r="V1179" s="247" t="b">
        <f t="shared" si="1053"/>
        <v>0</v>
      </c>
      <c r="W1179" s="247" t="str">
        <f t="shared" si="1090"/>
        <v>No</v>
      </c>
      <c r="X1179" s="248" t="b">
        <f t="shared" si="1054"/>
        <v>0</v>
      </c>
      <c r="Y1179" s="248" t="b">
        <f t="shared" si="1055"/>
        <v>0</v>
      </c>
      <c r="Z1179" s="248" t="b">
        <f t="shared" si="1056"/>
        <v>0</v>
      </c>
      <c r="AA1179" s="248" t="b">
        <f t="shared" si="1057"/>
        <v>0</v>
      </c>
      <c r="AB1179" s="248" t="str">
        <f t="shared" si="1091"/>
        <v>No</v>
      </c>
      <c r="AC1179" s="249" t="b">
        <f t="shared" si="1058"/>
        <v>0</v>
      </c>
      <c r="AD1179" s="249" t="b">
        <f t="shared" si="1059"/>
        <v>0</v>
      </c>
      <c r="AE1179" s="249" t="b">
        <f t="shared" si="1060"/>
        <v>0</v>
      </c>
      <c r="AF1179" s="249" t="b">
        <f t="shared" si="1061"/>
        <v>0</v>
      </c>
      <c r="AG1179" s="249" t="str">
        <f t="shared" si="1092"/>
        <v>No</v>
      </c>
      <c r="AH1179" s="250" t="b">
        <f t="shared" si="1062"/>
        <v>0</v>
      </c>
      <c r="AI1179" s="250" t="b">
        <f t="shared" si="1063"/>
        <v>0</v>
      </c>
      <c r="AJ1179" s="250" t="b">
        <f t="shared" si="1064"/>
        <v>0</v>
      </c>
      <c r="AK1179" s="250" t="b">
        <f t="shared" si="1065"/>
        <v>0</v>
      </c>
      <c r="AL1179" s="250" t="str">
        <f t="shared" si="1093"/>
        <v>No</v>
      </c>
      <c r="AN1179" s="246" t="str">
        <f t="shared" si="1094"/>
        <v/>
      </c>
      <c r="AO1179" s="247" t="str">
        <f t="shared" si="1095"/>
        <v/>
      </c>
      <c r="AP1179" s="248" t="str">
        <f t="shared" si="1096"/>
        <v/>
      </c>
      <c r="AQ1179" s="249" t="str">
        <f t="shared" si="1097"/>
        <v/>
      </c>
      <c r="AR1179" s="250" t="str">
        <f t="shared" si="1098"/>
        <v/>
      </c>
      <c r="AS1179" s="234"/>
      <c r="AY1179" s="385">
        <f t="shared" si="1099"/>
        <v>0</v>
      </c>
      <c r="AZ1179" s="385">
        <f t="shared" si="1066"/>
        <v>0</v>
      </c>
      <c r="BA1179" s="385">
        <f t="shared" si="1100"/>
        <v>0</v>
      </c>
      <c r="BB1179" s="385">
        <f t="shared" si="1067"/>
        <v>0</v>
      </c>
      <c r="BC1179" s="385">
        <f t="shared" si="1068"/>
        <v>0</v>
      </c>
      <c r="BD1179" s="385">
        <f t="shared" si="1069"/>
        <v>0</v>
      </c>
      <c r="BE1179" s="385">
        <f t="shared" si="1070"/>
        <v>0</v>
      </c>
      <c r="BF1179" s="385">
        <f t="shared" si="1071"/>
        <v>0</v>
      </c>
      <c r="BG1179" s="385">
        <f t="shared" si="1072"/>
        <v>0</v>
      </c>
      <c r="BH1179" s="385">
        <f t="shared" si="1073"/>
        <v>0</v>
      </c>
      <c r="BI1179" s="385">
        <f t="shared" si="1074"/>
        <v>0</v>
      </c>
      <c r="BJ1179" s="385">
        <f t="shared" si="1075"/>
        <v>0</v>
      </c>
      <c r="BK1179" s="385">
        <f t="shared" si="1076"/>
        <v>0</v>
      </c>
      <c r="BL1179" s="385">
        <f t="shared" si="1077"/>
        <v>0</v>
      </c>
      <c r="BM1179" s="385">
        <f t="shared" si="1078"/>
        <v>0</v>
      </c>
      <c r="BN1179" s="385">
        <f t="shared" si="1079"/>
        <v>0</v>
      </c>
      <c r="CK1179" s="239">
        <f t="shared" si="1101"/>
        <v>0</v>
      </c>
      <c r="CL1179" s="239">
        <f t="shared" si="1102"/>
        <v>0</v>
      </c>
    </row>
    <row r="1180" spans="3:90" x14ac:dyDescent="0.35">
      <c r="C1180" s="235"/>
      <c r="D1180" s="246" t="str">
        <f t="shared" si="1080"/>
        <v/>
      </c>
      <c r="E1180" s="247" t="str">
        <f t="shared" si="1081"/>
        <v/>
      </c>
      <c r="F1180" s="248" t="str">
        <f t="shared" si="1082"/>
        <v/>
      </c>
      <c r="G1180" s="249" t="str">
        <f t="shared" si="1083"/>
        <v/>
      </c>
      <c r="H1180" s="250" t="str">
        <f t="shared" si="1084"/>
        <v/>
      </c>
      <c r="I1180" s="386" t="str">
        <f t="shared" si="1045"/>
        <v/>
      </c>
      <c r="J1180" s="387" t="str">
        <f t="shared" si="1046"/>
        <v/>
      </c>
      <c r="K1180" s="388" t="str">
        <f t="shared" si="1047"/>
        <v/>
      </c>
      <c r="L1180" s="389" t="str">
        <f t="shared" si="1048"/>
        <v/>
      </c>
      <c r="M1180" s="250" t="str">
        <f t="shared" si="1049"/>
        <v/>
      </c>
      <c r="N1180" s="246" t="b">
        <f t="shared" si="1085"/>
        <v>0</v>
      </c>
      <c r="O1180" s="246" t="b">
        <f t="shared" si="1086"/>
        <v>0</v>
      </c>
      <c r="P1180" s="246" t="b">
        <f t="shared" si="1087"/>
        <v>0</v>
      </c>
      <c r="Q1180" s="246" t="b">
        <f t="shared" si="1088"/>
        <v>0</v>
      </c>
      <c r="R1180" s="246" t="str">
        <f t="shared" si="1089"/>
        <v>No</v>
      </c>
      <c r="S1180" s="247" t="b">
        <f t="shared" si="1050"/>
        <v>0</v>
      </c>
      <c r="T1180" s="247" t="b">
        <f t="shared" si="1051"/>
        <v>0</v>
      </c>
      <c r="U1180" s="247" t="b">
        <f t="shared" si="1052"/>
        <v>0</v>
      </c>
      <c r="V1180" s="247" t="b">
        <f t="shared" si="1053"/>
        <v>0</v>
      </c>
      <c r="W1180" s="247" t="str">
        <f t="shared" si="1090"/>
        <v>No</v>
      </c>
      <c r="X1180" s="248" t="b">
        <f t="shared" si="1054"/>
        <v>0</v>
      </c>
      <c r="Y1180" s="248" t="b">
        <f t="shared" si="1055"/>
        <v>0</v>
      </c>
      <c r="Z1180" s="248" t="b">
        <f t="shared" si="1056"/>
        <v>0</v>
      </c>
      <c r="AA1180" s="248" t="b">
        <f t="shared" si="1057"/>
        <v>0</v>
      </c>
      <c r="AB1180" s="248" t="str">
        <f t="shared" si="1091"/>
        <v>No</v>
      </c>
      <c r="AC1180" s="249" t="b">
        <f t="shared" si="1058"/>
        <v>0</v>
      </c>
      <c r="AD1180" s="249" t="b">
        <f t="shared" si="1059"/>
        <v>0</v>
      </c>
      <c r="AE1180" s="249" t="b">
        <f t="shared" si="1060"/>
        <v>0</v>
      </c>
      <c r="AF1180" s="249" t="b">
        <f t="shared" si="1061"/>
        <v>0</v>
      </c>
      <c r="AG1180" s="249" t="str">
        <f t="shared" si="1092"/>
        <v>No</v>
      </c>
      <c r="AH1180" s="250" t="b">
        <f t="shared" si="1062"/>
        <v>0</v>
      </c>
      <c r="AI1180" s="250" t="b">
        <f t="shared" si="1063"/>
        <v>0</v>
      </c>
      <c r="AJ1180" s="250" t="b">
        <f t="shared" si="1064"/>
        <v>0</v>
      </c>
      <c r="AK1180" s="250" t="b">
        <f t="shared" si="1065"/>
        <v>0</v>
      </c>
      <c r="AL1180" s="250" t="str">
        <f t="shared" si="1093"/>
        <v>No</v>
      </c>
      <c r="AN1180" s="246" t="str">
        <f t="shared" si="1094"/>
        <v/>
      </c>
      <c r="AO1180" s="247" t="str">
        <f t="shared" si="1095"/>
        <v/>
      </c>
      <c r="AP1180" s="248" t="str">
        <f t="shared" si="1096"/>
        <v/>
      </c>
      <c r="AQ1180" s="249" t="str">
        <f t="shared" si="1097"/>
        <v/>
      </c>
      <c r="AR1180" s="250" t="str">
        <f t="shared" si="1098"/>
        <v/>
      </c>
      <c r="AS1180" s="234"/>
      <c r="AY1180" s="385">
        <f t="shared" si="1099"/>
        <v>0</v>
      </c>
      <c r="AZ1180" s="385">
        <f t="shared" si="1066"/>
        <v>0</v>
      </c>
      <c r="BA1180" s="385">
        <f t="shared" si="1100"/>
        <v>0</v>
      </c>
      <c r="BB1180" s="385">
        <f t="shared" si="1067"/>
        <v>0</v>
      </c>
      <c r="BC1180" s="385">
        <f t="shared" si="1068"/>
        <v>0</v>
      </c>
      <c r="BD1180" s="385">
        <f t="shared" si="1069"/>
        <v>0</v>
      </c>
      <c r="BE1180" s="385">
        <f t="shared" si="1070"/>
        <v>0</v>
      </c>
      <c r="BF1180" s="385">
        <f t="shared" si="1071"/>
        <v>0</v>
      </c>
      <c r="BG1180" s="385">
        <f t="shared" si="1072"/>
        <v>0</v>
      </c>
      <c r="BH1180" s="385">
        <f t="shared" si="1073"/>
        <v>0</v>
      </c>
      <c r="BI1180" s="385">
        <f t="shared" si="1074"/>
        <v>0</v>
      </c>
      <c r="BJ1180" s="385">
        <f t="shared" si="1075"/>
        <v>0</v>
      </c>
      <c r="BK1180" s="385">
        <f t="shared" si="1076"/>
        <v>0</v>
      </c>
      <c r="BL1180" s="385">
        <f t="shared" si="1077"/>
        <v>0</v>
      </c>
      <c r="BM1180" s="385">
        <f t="shared" si="1078"/>
        <v>0</v>
      </c>
      <c r="BN1180" s="385">
        <f t="shared" si="1079"/>
        <v>0</v>
      </c>
      <c r="CK1180" s="239">
        <f t="shared" si="1101"/>
        <v>0</v>
      </c>
      <c r="CL1180" s="239">
        <f t="shared" si="1102"/>
        <v>0</v>
      </c>
    </row>
    <row r="1181" spans="3:90" x14ac:dyDescent="0.35">
      <c r="C1181" s="235"/>
      <c r="D1181" s="246" t="str">
        <f t="shared" si="1080"/>
        <v/>
      </c>
      <c r="E1181" s="247" t="str">
        <f t="shared" si="1081"/>
        <v/>
      </c>
      <c r="F1181" s="248" t="str">
        <f t="shared" si="1082"/>
        <v/>
      </c>
      <c r="G1181" s="249" t="str">
        <f t="shared" si="1083"/>
        <v/>
      </c>
      <c r="H1181" s="250" t="str">
        <f t="shared" si="1084"/>
        <v/>
      </c>
      <c r="I1181" s="386" t="str">
        <f t="shared" si="1045"/>
        <v/>
      </c>
      <c r="J1181" s="387" t="str">
        <f t="shared" si="1046"/>
        <v/>
      </c>
      <c r="K1181" s="388" t="str">
        <f t="shared" si="1047"/>
        <v/>
      </c>
      <c r="L1181" s="389" t="str">
        <f t="shared" si="1048"/>
        <v/>
      </c>
      <c r="M1181" s="250" t="str">
        <f t="shared" si="1049"/>
        <v/>
      </c>
      <c r="N1181" s="246" t="b">
        <f t="shared" si="1085"/>
        <v>0</v>
      </c>
      <c r="O1181" s="246" t="b">
        <f t="shared" si="1086"/>
        <v>0</v>
      </c>
      <c r="P1181" s="246" t="b">
        <f t="shared" si="1087"/>
        <v>0</v>
      </c>
      <c r="Q1181" s="246" t="b">
        <f t="shared" si="1088"/>
        <v>0</v>
      </c>
      <c r="R1181" s="246" t="str">
        <f t="shared" si="1089"/>
        <v>No</v>
      </c>
      <c r="S1181" s="247" t="b">
        <f t="shared" si="1050"/>
        <v>0</v>
      </c>
      <c r="T1181" s="247" t="b">
        <f t="shared" si="1051"/>
        <v>0</v>
      </c>
      <c r="U1181" s="247" t="b">
        <f t="shared" si="1052"/>
        <v>0</v>
      </c>
      <c r="V1181" s="247" t="b">
        <f t="shared" si="1053"/>
        <v>0</v>
      </c>
      <c r="W1181" s="247" t="str">
        <f t="shared" si="1090"/>
        <v>No</v>
      </c>
      <c r="X1181" s="248" t="b">
        <f t="shared" si="1054"/>
        <v>0</v>
      </c>
      <c r="Y1181" s="248" t="b">
        <f t="shared" si="1055"/>
        <v>0</v>
      </c>
      <c r="Z1181" s="248" t="b">
        <f t="shared" si="1056"/>
        <v>0</v>
      </c>
      <c r="AA1181" s="248" t="b">
        <f t="shared" si="1057"/>
        <v>0</v>
      </c>
      <c r="AB1181" s="248" t="str">
        <f t="shared" si="1091"/>
        <v>No</v>
      </c>
      <c r="AC1181" s="249" t="b">
        <f t="shared" si="1058"/>
        <v>0</v>
      </c>
      <c r="AD1181" s="249" t="b">
        <f t="shared" si="1059"/>
        <v>0</v>
      </c>
      <c r="AE1181" s="249" t="b">
        <f t="shared" si="1060"/>
        <v>0</v>
      </c>
      <c r="AF1181" s="249" t="b">
        <f t="shared" si="1061"/>
        <v>0</v>
      </c>
      <c r="AG1181" s="249" t="str">
        <f t="shared" si="1092"/>
        <v>No</v>
      </c>
      <c r="AH1181" s="250" t="b">
        <f t="shared" si="1062"/>
        <v>0</v>
      </c>
      <c r="AI1181" s="250" t="b">
        <f t="shared" si="1063"/>
        <v>0</v>
      </c>
      <c r="AJ1181" s="250" t="b">
        <f t="shared" si="1064"/>
        <v>0</v>
      </c>
      <c r="AK1181" s="250" t="b">
        <f t="shared" si="1065"/>
        <v>0</v>
      </c>
      <c r="AL1181" s="250" t="str">
        <f t="shared" si="1093"/>
        <v>No</v>
      </c>
      <c r="AN1181" s="246" t="str">
        <f t="shared" si="1094"/>
        <v/>
      </c>
      <c r="AO1181" s="247" t="str">
        <f t="shared" si="1095"/>
        <v/>
      </c>
      <c r="AP1181" s="248" t="str">
        <f t="shared" si="1096"/>
        <v/>
      </c>
      <c r="AQ1181" s="249" t="str">
        <f t="shared" si="1097"/>
        <v/>
      </c>
      <c r="AR1181" s="250" t="str">
        <f t="shared" si="1098"/>
        <v/>
      </c>
      <c r="AS1181" s="234"/>
      <c r="AY1181" s="385">
        <f t="shared" si="1099"/>
        <v>0</v>
      </c>
      <c r="AZ1181" s="385">
        <f t="shared" si="1066"/>
        <v>0</v>
      </c>
      <c r="BA1181" s="385">
        <f t="shared" si="1100"/>
        <v>0</v>
      </c>
      <c r="BB1181" s="385">
        <f t="shared" si="1067"/>
        <v>0</v>
      </c>
      <c r="BC1181" s="385">
        <f t="shared" si="1068"/>
        <v>0</v>
      </c>
      <c r="BD1181" s="385">
        <f t="shared" si="1069"/>
        <v>0</v>
      </c>
      <c r="BE1181" s="385">
        <f t="shared" si="1070"/>
        <v>0</v>
      </c>
      <c r="BF1181" s="385">
        <f t="shared" si="1071"/>
        <v>0</v>
      </c>
      <c r="BG1181" s="385">
        <f t="shared" si="1072"/>
        <v>0</v>
      </c>
      <c r="BH1181" s="385">
        <f t="shared" si="1073"/>
        <v>0</v>
      </c>
      <c r="BI1181" s="385">
        <f t="shared" si="1074"/>
        <v>0</v>
      </c>
      <c r="BJ1181" s="385">
        <f t="shared" si="1075"/>
        <v>0</v>
      </c>
      <c r="BK1181" s="385">
        <f t="shared" si="1076"/>
        <v>0</v>
      </c>
      <c r="BL1181" s="385">
        <f t="shared" si="1077"/>
        <v>0</v>
      </c>
      <c r="BM1181" s="385">
        <f t="shared" si="1078"/>
        <v>0</v>
      </c>
      <c r="BN1181" s="385">
        <f t="shared" si="1079"/>
        <v>0</v>
      </c>
      <c r="CK1181" s="239">
        <f t="shared" si="1101"/>
        <v>0</v>
      </c>
      <c r="CL1181" s="239">
        <f t="shared" si="1102"/>
        <v>0</v>
      </c>
    </row>
    <row r="1182" spans="3:90" x14ac:dyDescent="0.35">
      <c r="C1182" s="235"/>
      <c r="D1182" s="246" t="str">
        <f t="shared" si="1080"/>
        <v/>
      </c>
      <c r="E1182" s="247" t="str">
        <f t="shared" si="1081"/>
        <v/>
      </c>
      <c r="F1182" s="248" t="str">
        <f t="shared" si="1082"/>
        <v/>
      </c>
      <c r="G1182" s="249" t="str">
        <f t="shared" si="1083"/>
        <v/>
      </c>
      <c r="H1182" s="250" t="str">
        <f t="shared" si="1084"/>
        <v/>
      </c>
      <c r="I1182" s="386" t="str">
        <f t="shared" si="1045"/>
        <v/>
      </c>
      <c r="J1182" s="387" t="str">
        <f t="shared" si="1046"/>
        <v/>
      </c>
      <c r="K1182" s="388" t="str">
        <f t="shared" si="1047"/>
        <v/>
      </c>
      <c r="L1182" s="389" t="str">
        <f t="shared" si="1048"/>
        <v/>
      </c>
      <c r="M1182" s="250" t="str">
        <f t="shared" si="1049"/>
        <v/>
      </c>
      <c r="N1182" s="246" t="b">
        <f t="shared" si="1085"/>
        <v>0</v>
      </c>
      <c r="O1182" s="246" t="b">
        <f t="shared" si="1086"/>
        <v>0</v>
      </c>
      <c r="P1182" s="246" t="b">
        <f t="shared" si="1087"/>
        <v>0</v>
      </c>
      <c r="Q1182" s="246" t="b">
        <f t="shared" si="1088"/>
        <v>0</v>
      </c>
      <c r="R1182" s="246" t="str">
        <f t="shared" si="1089"/>
        <v>No</v>
      </c>
      <c r="S1182" s="247" t="b">
        <f t="shared" si="1050"/>
        <v>0</v>
      </c>
      <c r="T1182" s="247" t="b">
        <f t="shared" si="1051"/>
        <v>0</v>
      </c>
      <c r="U1182" s="247" t="b">
        <f t="shared" si="1052"/>
        <v>0</v>
      </c>
      <c r="V1182" s="247" t="b">
        <f t="shared" si="1053"/>
        <v>0</v>
      </c>
      <c r="W1182" s="247" t="str">
        <f t="shared" si="1090"/>
        <v>No</v>
      </c>
      <c r="X1182" s="248" t="b">
        <f t="shared" si="1054"/>
        <v>0</v>
      </c>
      <c r="Y1182" s="248" t="b">
        <f t="shared" si="1055"/>
        <v>0</v>
      </c>
      <c r="Z1182" s="248" t="b">
        <f t="shared" si="1056"/>
        <v>0</v>
      </c>
      <c r="AA1182" s="248" t="b">
        <f t="shared" si="1057"/>
        <v>0</v>
      </c>
      <c r="AB1182" s="248" t="str">
        <f t="shared" si="1091"/>
        <v>No</v>
      </c>
      <c r="AC1182" s="249" t="b">
        <f t="shared" si="1058"/>
        <v>0</v>
      </c>
      <c r="AD1182" s="249" t="b">
        <f t="shared" si="1059"/>
        <v>0</v>
      </c>
      <c r="AE1182" s="249" t="b">
        <f t="shared" si="1060"/>
        <v>0</v>
      </c>
      <c r="AF1182" s="249" t="b">
        <f t="shared" si="1061"/>
        <v>0</v>
      </c>
      <c r="AG1182" s="249" t="str">
        <f t="shared" si="1092"/>
        <v>No</v>
      </c>
      <c r="AH1182" s="250" t="b">
        <f t="shared" si="1062"/>
        <v>0</v>
      </c>
      <c r="AI1182" s="250" t="b">
        <f t="shared" si="1063"/>
        <v>0</v>
      </c>
      <c r="AJ1182" s="250" t="b">
        <f t="shared" si="1064"/>
        <v>0</v>
      </c>
      <c r="AK1182" s="250" t="b">
        <f t="shared" si="1065"/>
        <v>0</v>
      </c>
      <c r="AL1182" s="250" t="str">
        <f t="shared" si="1093"/>
        <v>No</v>
      </c>
      <c r="AN1182" s="246" t="str">
        <f t="shared" si="1094"/>
        <v/>
      </c>
      <c r="AO1182" s="247" t="str">
        <f t="shared" si="1095"/>
        <v/>
      </c>
      <c r="AP1182" s="248" t="str">
        <f t="shared" si="1096"/>
        <v/>
      </c>
      <c r="AQ1182" s="249" t="str">
        <f t="shared" si="1097"/>
        <v/>
      </c>
      <c r="AR1182" s="250" t="str">
        <f t="shared" si="1098"/>
        <v/>
      </c>
      <c r="AS1182" s="234"/>
      <c r="AY1182" s="385">
        <f t="shared" si="1099"/>
        <v>0</v>
      </c>
      <c r="AZ1182" s="385">
        <f t="shared" si="1066"/>
        <v>0</v>
      </c>
      <c r="BA1182" s="385">
        <f t="shared" si="1100"/>
        <v>0</v>
      </c>
      <c r="BB1182" s="385">
        <f t="shared" si="1067"/>
        <v>0</v>
      </c>
      <c r="BC1182" s="385">
        <f t="shared" si="1068"/>
        <v>0</v>
      </c>
      <c r="BD1182" s="385">
        <f t="shared" si="1069"/>
        <v>0</v>
      </c>
      <c r="BE1182" s="385">
        <f t="shared" si="1070"/>
        <v>0</v>
      </c>
      <c r="BF1182" s="385">
        <f t="shared" si="1071"/>
        <v>0</v>
      </c>
      <c r="BG1182" s="385">
        <f t="shared" si="1072"/>
        <v>0</v>
      </c>
      <c r="BH1182" s="385">
        <f t="shared" si="1073"/>
        <v>0</v>
      </c>
      <c r="BI1182" s="385">
        <f t="shared" si="1074"/>
        <v>0</v>
      </c>
      <c r="BJ1182" s="385">
        <f t="shared" si="1075"/>
        <v>0</v>
      </c>
      <c r="BK1182" s="385">
        <f t="shared" si="1076"/>
        <v>0</v>
      </c>
      <c r="BL1182" s="385">
        <f t="shared" si="1077"/>
        <v>0</v>
      </c>
      <c r="BM1182" s="385">
        <f t="shared" si="1078"/>
        <v>0</v>
      </c>
      <c r="BN1182" s="385">
        <f t="shared" si="1079"/>
        <v>0</v>
      </c>
      <c r="CK1182" s="239">
        <f t="shared" si="1101"/>
        <v>0</v>
      </c>
      <c r="CL1182" s="239">
        <f t="shared" si="1102"/>
        <v>0</v>
      </c>
    </row>
    <row r="1183" spans="3:90" x14ac:dyDescent="0.35">
      <c r="C1183" s="235"/>
      <c r="D1183" s="246" t="str">
        <f t="shared" si="1080"/>
        <v/>
      </c>
      <c r="E1183" s="247" t="str">
        <f t="shared" si="1081"/>
        <v/>
      </c>
      <c r="F1183" s="248" t="str">
        <f t="shared" si="1082"/>
        <v/>
      </c>
      <c r="G1183" s="249" t="str">
        <f t="shared" si="1083"/>
        <v/>
      </c>
      <c r="H1183" s="250" t="str">
        <f t="shared" si="1084"/>
        <v/>
      </c>
      <c r="I1183" s="386" t="str">
        <f t="shared" si="1045"/>
        <v/>
      </c>
      <c r="J1183" s="387" t="str">
        <f t="shared" si="1046"/>
        <v/>
      </c>
      <c r="K1183" s="388" t="str">
        <f t="shared" si="1047"/>
        <v/>
      </c>
      <c r="L1183" s="389" t="str">
        <f t="shared" si="1048"/>
        <v/>
      </c>
      <c r="M1183" s="250" t="str">
        <f t="shared" si="1049"/>
        <v/>
      </c>
      <c r="N1183" s="246" t="b">
        <f t="shared" si="1085"/>
        <v>0</v>
      </c>
      <c r="O1183" s="246" t="b">
        <f t="shared" si="1086"/>
        <v>0</v>
      </c>
      <c r="P1183" s="246" t="b">
        <f t="shared" si="1087"/>
        <v>0</v>
      </c>
      <c r="Q1183" s="246" t="b">
        <f t="shared" si="1088"/>
        <v>0</v>
      </c>
      <c r="R1183" s="246" t="str">
        <f t="shared" si="1089"/>
        <v>No</v>
      </c>
      <c r="S1183" s="247" t="b">
        <f t="shared" si="1050"/>
        <v>0</v>
      </c>
      <c r="T1183" s="247" t="b">
        <f t="shared" si="1051"/>
        <v>0</v>
      </c>
      <c r="U1183" s="247" t="b">
        <f t="shared" si="1052"/>
        <v>0</v>
      </c>
      <c r="V1183" s="247" t="b">
        <f t="shared" si="1053"/>
        <v>0</v>
      </c>
      <c r="W1183" s="247" t="str">
        <f t="shared" si="1090"/>
        <v>No</v>
      </c>
      <c r="X1183" s="248" t="b">
        <f t="shared" si="1054"/>
        <v>0</v>
      </c>
      <c r="Y1183" s="248" t="b">
        <f t="shared" si="1055"/>
        <v>0</v>
      </c>
      <c r="Z1183" s="248" t="b">
        <f t="shared" si="1056"/>
        <v>0</v>
      </c>
      <c r="AA1183" s="248" t="b">
        <f t="shared" si="1057"/>
        <v>0</v>
      </c>
      <c r="AB1183" s="248" t="str">
        <f t="shared" si="1091"/>
        <v>No</v>
      </c>
      <c r="AC1183" s="249" t="b">
        <f t="shared" si="1058"/>
        <v>0</v>
      </c>
      <c r="AD1183" s="249" t="b">
        <f t="shared" si="1059"/>
        <v>0</v>
      </c>
      <c r="AE1183" s="249" t="b">
        <f t="shared" si="1060"/>
        <v>0</v>
      </c>
      <c r="AF1183" s="249" t="b">
        <f t="shared" si="1061"/>
        <v>0</v>
      </c>
      <c r="AG1183" s="249" t="str">
        <f t="shared" si="1092"/>
        <v>No</v>
      </c>
      <c r="AH1183" s="250" t="b">
        <f t="shared" si="1062"/>
        <v>0</v>
      </c>
      <c r="AI1183" s="250" t="b">
        <f t="shared" si="1063"/>
        <v>0</v>
      </c>
      <c r="AJ1183" s="250" t="b">
        <f t="shared" si="1064"/>
        <v>0</v>
      </c>
      <c r="AK1183" s="250" t="b">
        <f t="shared" si="1065"/>
        <v>0</v>
      </c>
      <c r="AL1183" s="250" t="str">
        <f t="shared" si="1093"/>
        <v>No</v>
      </c>
      <c r="AN1183" s="246" t="str">
        <f t="shared" si="1094"/>
        <v/>
      </c>
      <c r="AO1183" s="247" t="str">
        <f t="shared" si="1095"/>
        <v/>
      </c>
      <c r="AP1183" s="248" t="str">
        <f t="shared" si="1096"/>
        <v/>
      </c>
      <c r="AQ1183" s="249" t="str">
        <f t="shared" si="1097"/>
        <v/>
      </c>
      <c r="AR1183" s="250" t="str">
        <f t="shared" si="1098"/>
        <v/>
      </c>
      <c r="AS1183" s="234"/>
      <c r="AY1183" s="385">
        <f t="shared" si="1099"/>
        <v>0</v>
      </c>
      <c r="AZ1183" s="385">
        <f t="shared" si="1066"/>
        <v>0</v>
      </c>
      <c r="BA1183" s="385">
        <f t="shared" si="1100"/>
        <v>0</v>
      </c>
      <c r="BB1183" s="385">
        <f t="shared" si="1067"/>
        <v>0</v>
      </c>
      <c r="BC1183" s="385">
        <f t="shared" si="1068"/>
        <v>0</v>
      </c>
      <c r="BD1183" s="385">
        <f t="shared" si="1069"/>
        <v>0</v>
      </c>
      <c r="BE1183" s="385">
        <f t="shared" si="1070"/>
        <v>0</v>
      </c>
      <c r="BF1183" s="385">
        <f t="shared" si="1071"/>
        <v>0</v>
      </c>
      <c r="BG1183" s="385">
        <f t="shared" si="1072"/>
        <v>0</v>
      </c>
      <c r="BH1183" s="385">
        <f t="shared" si="1073"/>
        <v>0</v>
      </c>
      <c r="BI1183" s="385">
        <f t="shared" si="1074"/>
        <v>0</v>
      </c>
      <c r="BJ1183" s="385">
        <f t="shared" si="1075"/>
        <v>0</v>
      </c>
      <c r="BK1183" s="385">
        <f t="shared" si="1076"/>
        <v>0</v>
      </c>
      <c r="BL1183" s="385">
        <f t="shared" si="1077"/>
        <v>0</v>
      </c>
      <c r="BM1183" s="385">
        <f t="shared" si="1078"/>
        <v>0</v>
      </c>
      <c r="BN1183" s="385">
        <f t="shared" si="1079"/>
        <v>0</v>
      </c>
      <c r="CK1183" s="239">
        <f t="shared" si="1101"/>
        <v>0</v>
      </c>
      <c r="CL1183" s="239">
        <f t="shared" si="1102"/>
        <v>0</v>
      </c>
    </row>
    <row r="1184" spans="3:90" x14ac:dyDescent="0.35">
      <c r="C1184" s="235"/>
      <c r="D1184" s="246" t="str">
        <f t="shared" si="1080"/>
        <v/>
      </c>
      <c r="E1184" s="247" t="str">
        <f t="shared" si="1081"/>
        <v/>
      </c>
      <c r="F1184" s="248" t="str">
        <f t="shared" si="1082"/>
        <v/>
      </c>
      <c r="G1184" s="249" t="str">
        <f t="shared" si="1083"/>
        <v/>
      </c>
      <c r="H1184" s="250" t="str">
        <f t="shared" si="1084"/>
        <v/>
      </c>
      <c r="I1184" s="386" t="str">
        <f t="shared" si="1045"/>
        <v/>
      </c>
      <c r="J1184" s="387" t="str">
        <f t="shared" si="1046"/>
        <v/>
      </c>
      <c r="K1184" s="388" t="str">
        <f t="shared" si="1047"/>
        <v/>
      </c>
      <c r="L1184" s="389" t="str">
        <f t="shared" si="1048"/>
        <v/>
      </c>
      <c r="M1184" s="250" t="str">
        <f t="shared" si="1049"/>
        <v/>
      </c>
      <c r="N1184" s="246" t="b">
        <f t="shared" si="1085"/>
        <v>0</v>
      </c>
      <c r="O1184" s="246" t="b">
        <f t="shared" si="1086"/>
        <v>0</v>
      </c>
      <c r="P1184" s="246" t="b">
        <f t="shared" si="1087"/>
        <v>0</v>
      </c>
      <c r="Q1184" s="246" t="b">
        <f t="shared" si="1088"/>
        <v>0</v>
      </c>
      <c r="R1184" s="246" t="str">
        <f t="shared" si="1089"/>
        <v>No</v>
      </c>
      <c r="S1184" s="247" t="b">
        <f t="shared" si="1050"/>
        <v>0</v>
      </c>
      <c r="T1184" s="247" t="b">
        <f t="shared" si="1051"/>
        <v>0</v>
      </c>
      <c r="U1184" s="247" t="b">
        <f t="shared" si="1052"/>
        <v>0</v>
      </c>
      <c r="V1184" s="247" t="b">
        <f t="shared" si="1053"/>
        <v>0</v>
      </c>
      <c r="W1184" s="247" t="str">
        <f t="shared" si="1090"/>
        <v>No</v>
      </c>
      <c r="X1184" s="248" t="b">
        <f t="shared" si="1054"/>
        <v>0</v>
      </c>
      <c r="Y1184" s="248" t="b">
        <f t="shared" si="1055"/>
        <v>0</v>
      </c>
      <c r="Z1184" s="248" t="b">
        <f t="shared" si="1056"/>
        <v>0</v>
      </c>
      <c r="AA1184" s="248" t="b">
        <f t="shared" si="1057"/>
        <v>0</v>
      </c>
      <c r="AB1184" s="248" t="str">
        <f t="shared" si="1091"/>
        <v>No</v>
      </c>
      <c r="AC1184" s="249" t="b">
        <f t="shared" si="1058"/>
        <v>0</v>
      </c>
      <c r="AD1184" s="249" t="b">
        <f t="shared" si="1059"/>
        <v>0</v>
      </c>
      <c r="AE1184" s="249" t="b">
        <f t="shared" si="1060"/>
        <v>0</v>
      </c>
      <c r="AF1184" s="249" t="b">
        <f t="shared" si="1061"/>
        <v>0</v>
      </c>
      <c r="AG1184" s="249" t="str">
        <f t="shared" si="1092"/>
        <v>No</v>
      </c>
      <c r="AH1184" s="250" t="b">
        <f t="shared" si="1062"/>
        <v>0</v>
      </c>
      <c r="AI1184" s="250" t="b">
        <f t="shared" si="1063"/>
        <v>0</v>
      </c>
      <c r="AJ1184" s="250" t="b">
        <f t="shared" si="1064"/>
        <v>0</v>
      </c>
      <c r="AK1184" s="250" t="b">
        <f t="shared" si="1065"/>
        <v>0</v>
      </c>
      <c r="AL1184" s="250" t="str">
        <f t="shared" si="1093"/>
        <v>No</v>
      </c>
      <c r="AN1184" s="246" t="str">
        <f t="shared" si="1094"/>
        <v/>
      </c>
      <c r="AO1184" s="247" t="str">
        <f t="shared" si="1095"/>
        <v/>
      </c>
      <c r="AP1184" s="248" t="str">
        <f t="shared" si="1096"/>
        <v/>
      </c>
      <c r="AQ1184" s="249" t="str">
        <f t="shared" si="1097"/>
        <v/>
      </c>
      <c r="AR1184" s="250" t="str">
        <f t="shared" si="1098"/>
        <v/>
      </c>
      <c r="AS1184" s="234"/>
      <c r="AY1184" s="385">
        <f t="shared" si="1099"/>
        <v>0</v>
      </c>
      <c r="AZ1184" s="385">
        <f t="shared" si="1066"/>
        <v>0</v>
      </c>
      <c r="BA1184" s="385">
        <f t="shared" si="1100"/>
        <v>0</v>
      </c>
      <c r="BB1184" s="385">
        <f t="shared" si="1067"/>
        <v>0</v>
      </c>
      <c r="BC1184" s="385">
        <f t="shared" si="1068"/>
        <v>0</v>
      </c>
      <c r="BD1184" s="385">
        <f t="shared" si="1069"/>
        <v>0</v>
      </c>
      <c r="BE1184" s="385">
        <f t="shared" si="1070"/>
        <v>0</v>
      </c>
      <c r="BF1184" s="385">
        <f t="shared" si="1071"/>
        <v>0</v>
      </c>
      <c r="BG1184" s="385">
        <f t="shared" si="1072"/>
        <v>0</v>
      </c>
      <c r="BH1184" s="385">
        <f t="shared" si="1073"/>
        <v>0</v>
      </c>
      <c r="BI1184" s="385">
        <f t="shared" si="1074"/>
        <v>0</v>
      </c>
      <c r="BJ1184" s="385">
        <f t="shared" si="1075"/>
        <v>0</v>
      </c>
      <c r="BK1184" s="385">
        <f t="shared" si="1076"/>
        <v>0</v>
      </c>
      <c r="BL1184" s="385">
        <f t="shared" si="1077"/>
        <v>0</v>
      </c>
      <c r="BM1184" s="385">
        <f t="shared" si="1078"/>
        <v>0</v>
      </c>
      <c r="BN1184" s="385">
        <f t="shared" si="1079"/>
        <v>0</v>
      </c>
      <c r="CK1184" s="239">
        <f t="shared" si="1101"/>
        <v>0</v>
      </c>
      <c r="CL1184" s="239">
        <f t="shared" si="1102"/>
        <v>0</v>
      </c>
    </row>
    <row r="1185" spans="3:90" x14ac:dyDescent="0.35">
      <c r="C1185" s="235"/>
      <c r="D1185" s="246" t="str">
        <f t="shared" si="1080"/>
        <v/>
      </c>
      <c r="E1185" s="247" t="str">
        <f t="shared" si="1081"/>
        <v/>
      </c>
      <c r="F1185" s="248" t="str">
        <f t="shared" si="1082"/>
        <v/>
      </c>
      <c r="G1185" s="249" t="str">
        <f t="shared" si="1083"/>
        <v/>
      </c>
      <c r="H1185" s="250" t="str">
        <f t="shared" si="1084"/>
        <v/>
      </c>
      <c r="I1185" s="386" t="str">
        <f t="shared" si="1045"/>
        <v/>
      </c>
      <c r="J1185" s="387" t="str">
        <f t="shared" si="1046"/>
        <v/>
      </c>
      <c r="K1185" s="388" t="str">
        <f t="shared" si="1047"/>
        <v/>
      </c>
      <c r="L1185" s="389" t="str">
        <f t="shared" si="1048"/>
        <v/>
      </c>
      <c r="M1185" s="250" t="str">
        <f t="shared" si="1049"/>
        <v/>
      </c>
      <c r="N1185" s="246" t="b">
        <f t="shared" si="1085"/>
        <v>0</v>
      </c>
      <c r="O1185" s="246" t="b">
        <f t="shared" si="1086"/>
        <v>0</v>
      </c>
      <c r="P1185" s="246" t="b">
        <f t="shared" si="1087"/>
        <v>0</v>
      </c>
      <c r="Q1185" s="246" t="b">
        <f t="shared" si="1088"/>
        <v>0</v>
      </c>
      <c r="R1185" s="246" t="str">
        <f t="shared" si="1089"/>
        <v>No</v>
      </c>
      <c r="S1185" s="247" t="b">
        <f t="shared" si="1050"/>
        <v>0</v>
      </c>
      <c r="T1185" s="247" t="b">
        <f t="shared" si="1051"/>
        <v>0</v>
      </c>
      <c r="U1185" s="247" t="b">
        <f t="shared" si="1052"/>
        <v>0</v>
      </c>
      <c r="V1185" s="247" t="b">
        <f t="shared" si="1053"/>
        <v>0</v>
      </c>
      <c r="W1185" s="247" t="str">
        <f t="shared" si="1090"/>
        <v>No</v>
      </c>
      <c r="X1185" s="248" t="b">
        <f t="shared" si="1054"/>
        <v>0</v>
      </c>
      <c r="Y1185" s="248" t="b">
        <f t="shared" si="1055"/>
        <v>0</v>
      </c>
      <c r="Z1185" s="248" t="b">
        <f t="shared" si="1056"/>
        <v>0</v>
      </c>
      <c r="AA1185" s="248" t="b">
        <f t="shared" si="1057"/>
        <v>0</v>
      </c>
      <c r="AB1185" s="248" t="str">
        <f t="shared" si="1091"/>
        <v>No</v>
      </c>
      <c r="AC1185" s="249" t="b">
        <f t="shared" si="1058"/>
        <v>0</v>
      </c>
      <c r="AD1185" s="249" t="b">
        <f t="shared" si="1059"/>
        <v>0</v>
      </c>
      <c r="AE1185" s="249" t="b">
        <f t="shared" si="1060"/>
        <v>0</v>
      </c>
      <c r="AF1185" s="249" t="b">
        <f t="shared" si="1061"/>
        <v>0</v>
      </c>
      <c r="AG1185" s="249" t="str">
        <f t="shared" si="1092"/>
        <v>No</v>
      </c>
      <c r="AH1185" s="250" t="b">
        <f t="shared" si="1062"/>
        <v>0</v>
      </c>
      <c r="AI1185" s="250" t="b">
        <f t="shared" si="1063"/>
        <v>0</v>
      </c>
      <c r="AJ1185" s="250" t="b">
        <f t="shared" si="1064"/>
        <v>0</v>
      </c>
      <c r="AK1185" s="250" t="b">
        <f t="shared" si="1065"/>
        <v>0</v>
      </c>
      <c r="AL1185" s="250" t="str">
        <f t="shared" si="1093"/>
        <v>No</v>
      </c>
      <c r="AN1185" s="246" t="str">
        <f t="shared" si="1094"/>
        <v/>
      </c>
      <c r="AO1185" s="247" t="str">
        <f t="shared" si="1095"/>
        <v/>
      </c>
      <c r="AP1185" s="248" t="str">
        <f t="shared" si="1096"/>
        <v/>
      </c>
      <c r="AQ1185" s="249" t="str">
        <f t="shared" si="1097"/>
        <v/>
      </c>
      <c r="AR1185" s="250" t="str">
        <f t="shared" si="1098"/>
        <v/>
      </c>
      <c r="AS1185" s="234"/>
      <c r="AY1185" s="385">
        <f t="shared" si="1099"/>
        <v>0</v>
      </c>
      <c r="AZ1185" s="385">
        <f t="shared" si="1066"/>
        <v>0</v>
      </c>
      <c r="BA1185" s="385">
        <f t="shared" si="1100"/>
        <v>0</v>
      </c>
      <c r="BB1185" s="385">
        <f t="shared" si="1067"/>
        <v>0</v>
      </c>
      <c r="BC1185" s="385">
        <f t="shared" si="1068"/>
        <v>0</v>
      </c>
      <c r="BD1185" s="385">
        <f t="shared" si="1069"/>
        <v>0</v>
      </c>
      <c r="BE1185" s="385">
        <f t="shared" si="1070"/>
        <v>0</v>
      </c>
      <c r="BF1185" s="385">
        <f t="shared" si="1071"/>
        <v>0</v>
      </c>
      <c r="BG1185" s="385">
        <f t="shared" si="1072"/>
        <v>0</v>
      </c>
      <c r="BH1185" s="385">
        <f t="shared" si="1073"/>
        <v>0</v>
      </c>
      <c r="BI1185" s="385">
        <f t="shared" si="1074"/>
        <v>0</v>
      </c>
      <c r="BJ1185" s="385">
        <f t="shared" si="1075"/>
        <v>0</v>
      </c>
      <c r="BK1185" s="385">
        <f t="shared" si="1076"/>
        <v>0</v>
      </c>
      <c r="BL1185" s="385">
        <f t="shared" si="1077"/>
        <v>0</v>
      </c>
      <c r="BM1185" s="385">
        <f t="shared" si="1078"/>
        <v>0</v>
      </c>
      <c r="BN1185" s="385">
        <f t="shared" si="1079"/>
        <v>0</v>
      </c>
      <c r="CK1185" s="239">
        <f t="shared" si="1101"/>
        <v>0</v>
      </c>
      <c r="CL1185" s="239">
        <f t="shared" si="1102"/>
        <v>0</v>
      </c>
    </row>
    <row r="1186" spans="3:90" x14ac:dyDescent="0.35">
      <c r="C1186" s="235"/>
      <c r="D1186" s="246" t="str">
        <f t="shared" si="1080"/>
        <v/>
      </c>
      <c r="E1186" s="247" t="str">
        <f t="shared" si="1081"/>
        <v/>
      </c>
      <c r="F1186" s="248" t="str">
        <f t="shared" si="1082"/>
        <v/>
      </c>
      <c r="G1186" s="249" t="str">
        <f t="shared" si="1083"/>
        <v/>
      </c>
      <c r="H1186" s="250" t="str">
        <f t="shared" si="1084"/>
        <v/>
      </c>
      <c r="I1186" s="386" t="str">
        <f t="shared" si="1045"/>
        <v/>
      </c>
      <c r="J1186" s="387" t="str">
        <f t="shared" si="1046"/>
        <v/>
      </c>
      <c r="K1186" s="388" t="str">
        <f t="shared" si="1047"/>
        <v/>
      </c>
      <c r="L1186" s="389" t="str">
        <f t="shared" si="1048"/>
        <v/>
      </c>
      <c r="M1186" s="250" t="str">
        <f t="shared" si="1049"/>
        <v/>
      </c>
      <c r="N1186" s="246" t="b">
        <f t="shared" si="1085"/>
        <v>0</v>
      </c>
      <c r="O1186" s="246" t="b">
        <f t="shared" si="1086"/>
        <v>0</v>
      </c>
      <c r="P1186" s="246" t="b">
        <f t="shared" si="1087"/>
        <v>0</v>
      </c>
      <c r="Q1186" s="246" t="b">
        <f t="shared" si="1088"/>
        <v>0</v>
      </c>
      <c r="R1186" s="246" t="str">
        <f t="shared" si="1089"/>
        <v>No</v>
      </c>
      <c r="S1186" s="247" t="b">
        <f t="shared" si="1050"/>
        <v>0</v>
      </c>
      <c r="T1186" s="247" t="b">
        <f t="shared" si="1051"/>
        <v>0</v>
      </c>
      <c r="U1186" s="247" t="b">
        <f t="shared" si="1052"/>
        <v>0</v>
      </c>
      <c r="V1186" s="247" t="b">
        <f t="shared" si="1053"/>
        <v>0</v>
      </c>
      <c r="W1186" s="247" t="str">
        <f t="shared" si="1090"/>
        <v>No</v>
      </c>
      <c r="X1186" s="248" t="b">
        <f t="shared" si="1054"/>
        <v>0</v>
      </c>
      <c r="Y1186" s="248" t="b">
        <f t="shared" si="1055"/>
        <v>0</v>
      </c>
      <c r="Z1186" s="248" t="b">
        <f t="shared" si="1056"/>
        <v>0</v>
      </c>
      <c r="AA1186" s="248" t="b">
        <f t="shared" si="1057"/>
        <v>0</v>
      </c>
      <c r="AB1186" s="248" t="str">
        <f t="shared" si="1091"/>
        <v>No</v>
      </c>
      <c r="AC1186" s="249" t="b">
        <f t="shared" si="1058"/>
        <v>0</v>
      </c>
      <c r="AD1186" s="249" t="b">
        <f t="shared" si="1059"/>
        <v>0</v>
      </c>
      <c r="AE1186" s="249" t="b">
        <f t="shared" si="1060"/>
        <v>0</v>
      </c>
      <c r="AF1186" s="249" t="b">
        <f t="shared" si="1061"/>
        <v>0</v>
      </c>
      <c r="AG1186" s="249" t="str">
        <f t="shared" si="1092"/>
        <v>No</v>
      </c>
      <c r="AH1186" s="250" t="b">
        <f t="shared" si="1062"/>
        <v>0</v>
      </c>
      <c r="AI1186" s="250" t="b">
        <f t="shared" si="1063"/>
        <v>0</v>
      </c>
      <c r="AJ1186" s="250" t="b">
        <f t="shared" si="1064"/>
        <v>0</v>
      </c>
      <c r="AK1186" s="250" t="b">
        <f t="shared" si="1065"/>
        <v>0</v>
      </c>
      <c r="AL1186" s="250" t="str">
        <f t="shared" si="1093"/>
        <v>No</v>
      </c>
      <c r="AN1186" s="246" t="str">
        <f t="shared" si="1094"/>
        <v/>
      </c>
      <c r="AO1186" s="247" t="str">
        <f t="shared" si="1095"/>
        <v/>
      </c>
      <c r="AP1186" s="248" t="str">
        <f t="shared" si="1096"/>
        <v/>
      </c>
      <c r="AQ1186" s="249" t="str">
        <f t="shared" si="1097"/>
        <v/>
      </c>
      <c r="AR1186" s="250" t="str">
        <f t="shared" si="1098"/>
        <v/>
      </c>
      <c r="AS1186" s="234"/>
      <c r="AY1186" s="385">
        <f t="shared" si="1099"/>
        <v>0</v>
      </c>
      <c r="AZ1186" s="385">
        <f t="shared" si="1066"/>
        <v>0</v>
      </c>
      <c r="BA1186" s="385">
        <f t="shared" si="1100"/>
        <v>0</v>
      </c>
      <c r="BB1186" s="385">
        <f t="shared" si="1067"/>
        <v>0</v>
      </c>
      <c r="BC1186" s="385">
        <f t="shared" si="1068"/>
        <v>0</v>
      </c>
      <c r="BD1186" s="385">
        <f t="shared" si="1069"/>
        <v>0</v>
      </c>
      <c r="BE1186" s="385">
        <f t="shared" si="1070"/>
        <v>0</v>
      </c>
      <c r="BF1186" s="385">
        <f t="shared" si="1071"/>
        <v>0</v>
      </c>
      <c r="BG1186" s="385">
        <f t="shared" si="1072"/>
        <v>0</v>
      </c>
      <c r="BH1186" s="385">
        <f t="shared" si="1073"/>
        <v>0</v>
      </c>
      <c r="BI1186" s="385">
        <f t="shared" si="1074"/>
        <v>0</v>
      </c>
      <c r="BJ1186" s="385">
        <f t="shared" si="1075"/>
        <v>0</v>
      </c>
      <c r="BK1186" s="385">
        <f t="shared" si="1076"/>
        <v>0</v>
      </c>
      <c r="BL1186" s="385">
        <f t="shared" si="1077"/>
        <v>0</v>
      </c>
      <c r="BM1186" s="385">
        <f t="shared" si="1078"/>
        <v>0</v>
      </c>
      <c r="BN1186" s="385">
        <f t="shared" si="1079"/>
        <v>0</v>
      </c>
      <c r="CK1186" s="239">
        <f t="shared" si="1101"/>
        <v>0</v>
      </c>
      <c r="CL1186" s="239">
        <f t="shared" si="1102"/>
        <v>0</v>
      </c>
    </row>
    <row r="1187" spans="3:90" x14ac:dyDescent="0.35">
      <c r="C1187" s="235"/>
      <c r="D1187" s="246" t="str">
        <f t="shared" si="1080"/>
        <v/>
      </c>
      <c r="E1187" s="247" t="str">
        <f t="shared" si="1081"/>
        <v/>
      </c>
      <c r="F1187" s="248" t="str">
        <f t="shared" si="1082"/>
        <v/>
      </c>
      <c r="G1187" s="249" t="str">
        <f t="shared" si="1083"/>
        <v/>
      </c>
      <c r="H1187" s="250" t="str">
        <f t="shared" si="1084"/>
        <v/>
      </c>
      <c r="I1187" s="386" t="str">
        <f t="shared" si="1045"/>
        <v/>
      </c>
      <c r="J1187" s="387" t="str">
        <f t="shared" si="1046"/>
        <v/>
      </c>
      <c r="K1187" s="388" t="str">
        <f t="shared" si="1047"/>
        <v/>
      </c>
      <c r="L1187" s="389" t="str">
        <f t="shared" si="1048"/>
        <v/>
      </c>
      <c r="M1187" s="250" t="str">
        <f t="shared" si="1049"/>
        <v/>
      </c>
      <c r="N1187" s="246" t="b">
        <f t="shared" si="1085"/>
        <v>0</v>
      </c>
      <c r="O1187" s="246" t="b">
        <f t="shared" si="1086"/>
        <v>0</v>
      </c>
      <c r="P1187" s="246" t="b">
        <f t="shared" si="1087"/>
        <v>0</v>
      </c>
      <c r="Q1187" s="246" t="b">
        <f t="shared" si="1088"/>
        <v>0</v>
      </c>
      <c r="R1187" s="246" t="str">
        <f t="shared" si="1089"/>
        <v>No</v>
      </c>
      <c r="S1187" s="247" t="b">
        <f t="shared" si="1050"/>
        <v>0</v>
      </c>
      <c r="T1187" s="247" t="b">
        <f t="shared" si="1051"/>
        <v>0</v>
      </c>
      <c r="U1187" s="247" t="b">
        <f t="shared" si="1052"/>
        <v>0</v>
      </c>
      <c r="V1187" s="247" t="b">
        <f t="shared" si="1053"/>
        <v>0</v>
      </c>
      <c r="W1187" s="247" t="str">
        <f t="shared" si="1090"/>
        <v>No</v>
      </c>
      <c r="X1187" s="248" t="b">
        <f t="shared" si="1054"/>
        <v>0</v>
      </c>
      <c r="Y1187" s="248" t="b">
        <f t="shared" si="1055"/>
        <v>0</v>
      </c>
      <c r="Z1187" s="248" t="b">
        <f t="shared" si="1056"/>
        <v>0</v>
      </c>
      <c r="AA1187" s="248" t="b">
        <f t="shared" si="1057"/>
        <v>0</v>
      </c>
      <c r="AB1187" s="248" t="str">
        <f t="shared" si="1091"/>
        <v>No</v>
      </c>
      <c r="AC1187" s="249" t="b">
        <f t="shared" si="1058"/>
        <v>0</v>
      </c>
      <c r="AD1187" s="249" t="b">
        <f t="shared" si="1059"/>
        <v>0</v>
      </c>
      <c r="AE1187" s="249" t="b">
        <f t="shared" si="1060"/>
        <v>0</v>
      </c>
      <c r="AF1187" s="249" t="b">
        <f t="shared" si="1061"/>
        <v>0</v>
      </c>
      <c r="AG1187" s="249" t="str">
        <f t="shared" si="1092"/>
        <v>No</v>
      </c>
      <c r="AH1187" s="250" t="b">
        <f t="shared" si="1062"/>
        <v>0</v>
      </c>
      <c r="AI1187" s="250" t="b">
        <f t="shared" si="1063"/>
        <v>0</v>
      </c>
      <c r="AJ1187" s="250" t="b">
        <f t="shared" si="1064"/>
        <v>0</v>
      </c>
      <c r="AK1187" s="250" t="b">
        <f t="shared" si="1065"/>
        <v>0</v>
      </c>
      <c r="AL1187" s="250" t="str">
        <f t="shared" si="1093"/>
        <v>No</v>
      </c>
      <c r="AN1187" s="246" t="str">
        <f t="shared" si="1094"/>
        <v/>
      </c>
      <c r="AO1187" s="247" t="str">
        <f t="shared" si="1095"/>
        <v/>
      </c>
      <c r="AP1187" s="248" t="str">
        <f t="shared" si="1096"/>
        <v/>
      </c>
      <c r="AQ1187" s="249" t="str">
        <f t="shared" si="1097"/>
        <v/>
      </c>
      <c r="AR1187" s="250" t="str">
        <f t="shared" si="1098"/>
        <v/>
      </c>
      <c r="AS1187" s="234"/>
      <c r="AY1187" s="385">
        <f t="shared" si="1099"/>
        <v>0</v>
      </c>
      <c r="AZ1187" s="385">
        <f t="shared" si="1066"/>
        <v>0</v>
      </c>
      <c r="BA1187" s="385">
        <f t="shared" si="1100"/>
        <v>0</v>
      </c>
      <c r="BB1187" s="385">
        <f t="shared" si="1067"/>
        <v>0</v>
      </c>
      <c r="BC1187" s="385">
        <f t="shared" si="1068"/>
        <v>0</v>
      </c>
      <c r="BD1187" s="385">
        <f t="shared" si="1069"/>
        <v>0</v>
      </c>
      <c r="BE1187" s="385">
        <f t="shared" si="1070"/>
        <v>0</v>
      </c>
      <c r="BF1187" s="385">
        <f t="shared" si="1071"/>
        <v>0</v>
      </c>
      <c r="BG1187" s="385">
        <f t="shared" si="1072"/>
        <v>0</v>
      </c>
      <c r="BH1187" s="385">
        <f t="shared" si="1073"/>
        <v>0</v>
      </c>
      <c r="BI1187" s="385">
        <f t="shared" si="1074"/>
        <v>0</v>
      </c>
      <c r="BJ1187" s="385">
        <f t="shared" si="1075"/>
        <v>0</v>
      </c>
      <c r="BK1187" s="385">
        <f t="shared" si="1076"/>
        <v>0</v>
      </c>
      <c r="BL1187" s="385">
        <f t="shared" si="1077"/>
        <v>0</v>
      </c>
      <c r="BM1187" s="385">
        <f t="shared" si="1078"/>
        <v>0</v>
      </c>
      <c r="BN1187" s="385">
        <f t="shared" si="1079"/>
        <v>0</v>
      </c>
      <c r="CK1187" s="239">
        <f t="shared" si="1101"/>
        <v>0</v>
      </c>
      <c r="CL1187" s="239">
        <f t="shared" si="1102"/>
        <v>0</v>
      </c>
    </row>
    <row r="1188" spans="3:90" x14ac:dyDescent="0.35">
      <c r="C1188" s="235"/>
      <c r="D1188" s="246" t="str">
        <f t="shared" si="1080"/>
        <v/>
      </c>
      <c r="E1188" s="247" t="str">
        <f t="shared" si="1081"/>
        <v/>
      </c>
      <c r="F1188" s="248" t="str">
        <f t="shared" si="1082"/>
        <v/>
      </c>
      <c r="G1188" s="249" t="str">
        <f t="shared" si="1083"/>
        <v/>
      </c>
      <c r="H1188" s="250" t="str">
        <f t="shared" si="1084"/>
        <v/>
      </c>
      <c r="I1188" s="386" t="str">
        <f t="shared" si="1045"/>
        <v/>
      </c>
      <c r="J1188" s="387" t="str">
        <f t="shared" si="1046"/>
        <v/>
      </c>
      <c r="K1188" s="388" t="str">
        <f t="shared" si="1047"/>
        <v/>
      </c>
      <c r="L1188" s="389" t="str">
        <f t="shared" si="1048"/>
        <v/>
      </c>
      <c r="M1188" s="250" t="str">
        <f t="shared" si="1049"/>
        <v/>
      </c>
      <c r="N1188" s="246" t="b">
        <f t="shared" si="1085"/>
        <v>0</v>
      </c>
      <c r="O1188" s="246" t="b">
        <f t="shared" si="1086"/>
        <v>0</v>
      </c>
      <c r="P1188" s="246" t="b">
        <f t="shared" si="1087"/>
        <v>0</v>
      </c>
      <c r="Q1188" s="246" t="b">
        <f t="shared" si="1088"/>
        <v>0</v>
      </c>
      <c r="R1188" s="246" t="str">
        <f t="shared" si="1089"/>
        <v>No</v>
      </c>
      <c r="S1188" s="247" t="b">
        <f t="shared" si="1050"/>
        <v>0</v>
      </c>
      <c r="T1188" s="247" t="b">
        <f t="shared" si="1051"/>
        <v>0</v>
      </c>
      <c r="U1188" s="247" t="b">
        <f t="shared" si="1052"/>
        <v>0</v>
      </c>
      <c r="V1188" s="247" t="b">
        <f t="shared" si="1053"/>
        <v>0</v>
      </c>
      <c r="W1188" s="247" t="str">
        <f t="shared" si="1090"/>
        <v>No</v>
      </c>
      <c r="X1188" s="248" t="b">
        <f t="shared" si="1054"/>
        <v>0</v>
      </c>
      <c r="Y1188" s="248" t="b">
        <f t="shared" si="1055"/>
        <v>0</v>
      </c>
      <c r="Z1188" s="248" t="b">
        <f t="shared" si="1056"/>
        <v>0</v>
      </c>
      <c r="AA1188" s="248" t="b">
        <f t="shared" si="1057"/>
        <v>0</v>
      </c>
      <c r="AB1188" s="248" t="str">
        <f t="shared" si="1091"/>
        <v>No</v>
      </c>
      <c r="AC1188" s="249" t="b">
        <f t="shared" si="1058"/>
        <v>0</v>
      </c>
      <c r="AD1188" s="249" t="b">
        <f t="shared" si="1059"/>
        <v>0</v>
      </c>
      <c r="AE1188" s="249" t="b">
        <f t="shared" si="1060"/>
        <v>0</v>
      </c>
      <c r="AF1188" s="249" t="b">
        <f t="shared" si="1061"/>
        <v>0</v>
      </c>
      <c r="AG1188" s="249" t="str">
        <f t="shared" si="1092"/>
        <v>No</v>
      </c>
      <c r="AH1188" s="250" t="b">
        <f t="shared" si="1062"/>
        <v>0</v>
      </c>
      <c r="AI1188" s="250" t="b">
        <f t="shared" si="1063"/>
        <v>0</v>
      </c>
      <c r="AJ1188" s="250" t="b">
        <f t="shared" si="1064"/>
        <v>0</v>
      </c>
      <c r="AK1188" s="250" t="b">
        <f t="shared" si="1065"/>
        <v>0</v>
      </c>
      <c r="AL1188" s="250" t="str">
        <f t="shared" si="1093"/>
        <v>No</v>
      </c>
      <c r="AN1188" s="246" t="str">
        <f t="shared" si="1094"/>
        <v/>
      </c>
      <c r="AO1188" s="247" t="str">
        <f t="shared" si="1095"/>
        <v/>
      </c>
      <c r="AP1188" s="248" t="str">
        <f t="shared" si="1096"/>
        <v/>
      </c>
      <c r="AQ1188" s="249" t="str">
        <f t="shared" si="1097"/>
        <v/>
      </c>
      <c r="AR1188" s="250" t="str">
        <f t="shared" si="1098"/>
        <v/>
      </c>
      <c r="AS1188" s="234"/>
      <c r="AY1188" s="385">
        <f t="shared" si="1099"/>
        <v>0</v>
      </c>
      <c r="AZ1188" s="385">
        <f t="shared" si="1066"/>
        <v>0</v>
      </c>
      <c r="BA1188" s="385">
        <f t="shared" si="1100"/>
        <v>0</v>
      </c>
      <c r="BB1188" s="385">
        <f t="shared" si="1067"/>
        <v>0</v>
      </c>
      <c r="BC1188" s="385">
        <f t="shared" si="1068"/>
        <v>0</v>
      </c>
      <c r="BD1188" s="385">
        <f t="shared" si="1069"/>
        <v>0</v>
      </c>
      <c r="BE1188" s="385">
        <f t="shared" si="1070"/>
        <v>0</v>
      </c>
      <c r="BF1188" s="385">
        <f t="shared" si="1071"/>
        <v>0</v>
      </c>
      <c r="BG1188" s="385">
        <f t="shared" si="1072"/>
        <v>0</v>
      </c>
      <c r="BH1188" s="385">
        <f t="shared" si="1073"/>
        <v>0</v>
      </c>
      <c r="BI1188" s="385">
        <f t="shared" si="1074"/>
        <v>0</v>
      </c>
      <c r="BJ1188" s="385">
        <f t="shared" si="1075"/>
        <v>0</v>
      </c>
      <c r="BK1188" s="385">
        <f t="shared" si="1076"/>
        <v>0</v>
      </c>
      <c r="BL1188" s="385">
        <f t="shared" si="1077"/>
        <v>0</v>
      </c>
      <c r="BM1188" s="385">
        <f t="shared" si="1078"/>
        <v>0</v>
      </c>
      <c r="BN1188" s="385">
        <f t="shared" si="1079"/>
        <v>0</v>
      </c>
      <c r="CK1188" s="239">
        <f t="shared" si="1101"/>
        <v>0</v>
      </c>
      <c r="CL1188" s="239">
        <f t="shared" si="1102"/>
        <v>0</v>
      </c>
    </row>
    <row r="1189" spans="3:90" x14ac:dyDescent="0.35">
      <c r="C1189" s="235"/>
      <c r="D1189" s="246" t="str">
        <f t="shared" si="1080"/>
        <v/>
      </c>
      <c r="E1189" s="247" t="str">
        <f t="shared" si="1081"/>
        <v/>
      </c>
      <c r="F1189" s="248" t="str">
        <f t="shared" si="1082"/>
        <v/>
      </c>
      <c r="G1189" s="249" t="str">
        <f t="shared" si="1083"/>
        <v/>
      </c>
      <c r="H1189" s="250" t="str">
        <f t="shared" si="1084"/>
        <v/>
      </c>
      <c r="I1189" s="386" t="str">
        <f t="shared" si="1045"/>
        <v/>
      </c>
      <c r="J1189" s="387" t="str">
        <f t="shared" si="1046"/>
        <v/>
      </c>
      <c r="K1189" s="388" t="str">
        <f t="shared" si="1047"/>
        <v/>
      </c>
      <c r="L1189" s="389" t="str">
        <f t="shared" si="1048"/>
        <v/>
      </c>
      <c r="M1189" s="250" t="str">
        <f t="shared" si="1049"/>
        <v/>
      </c>
      <c r="N1189" s="246" t="b">
        <f t="shared" si="1085"/>
        <v>0</v>
      </c>
      <c r="O1189" s="246" t="b">
        <f t="shared" si="1086"/>
        <v>0</v>
      </c>
      <c r="P1189" s="246" t="b">
        <f t="shared" si="1087"/>
        <v>0</v>
      </c>
      <c r="Q1189" s="246" t="b">
        <f t="shared" si="1088"/>
        <v>0</v>
      </c>
      <c r="R1189" s="246" t="str">
        <f t="shared" si="1089"/>
        <v>No</v>
      </c>
      <c r="S1189" s="247" t="b">
        <f t="shared" si="1050"/>
        <v>0</v>
      </c>
      <c r="T1189" s="247" t="b">
        <f t="shared" si="1051"/>
        <v>0</v>
      </c>
      <c r="U1189" s="247" t="b">
        <f t="shared" si="1052"/>
        <v>0</v>
      </c>
      <c r="V1189" s="247" t="b">
        <f t="shared" si="1053"/>
        <v>0</v>
      </c>
      <c r="W1189" s="247" t="str">
        <f t="shared" si="1090"/>
        <v>No</v>
      </c>
      <c r="X1189" s="248" t="b">
        <f t="shared" si="1054"/>
        <v>0</v>
      </c>
      <c r="Y1189" s="248" t="b">
        <f t="shared" si="1055"/>
        <v>0</v>
      </c>
      <c r="Z1189" s="248" t="b">
        <f t="shared" si="1056"/>
        <v>0</v>
      </c>
      <c r="AA1189" s="248" t="b">
        <f t="shared" si="1057"/>
        <v>0</v>
      </c>
      <c r="AB1189" s="248" t="str">
        <f t="shared" si="1091"/>
        <v>No</v>
      </c>
      <c r="AC1189" s="249" t="b">
        <f t="shared" si="1058"/>
        <v>0</v>
      </c>
      <c r="AD1189" s="249" t="b">
        <f t="shared" si="1059"/>
        <v>0</v>
      </c>
      <c r="AE1189" s="249" t="b">
        <f t="shared" si="1060"/>
        <v>0</v>
      </c>
      <c r="AF1189" s="249" t="b">
        <f t="shared" si="1061"/>
        <v>0</v>
      </c>
      <c r="AG1189" s="249" t="str">
        <f t="shared" si="1092"/>
        <v>No</v>
      </c>
      <c r="AH1189" s="250" t="b">
        <f t="shared" si="1062"/>
        <v>0</v>
      </c>
      <c r="AI1189" s="250" t="b">
        <f t="shared" si="1063"/>
        <v>0</v>
      </c>
      <c r="AJ1189" s="250" t="b">
        <f t="shared" si="1064"/>
        <v>0</v>
      </c>
      <c r="AK1189" s="250" t="b">
        <f t="shared" si="1065"/>
        <v>0</v>
      </c>
      <c r="AL1189" s="250" t="str">
        <f t="shared" si="1093"/>
        <v>No</v>
      </c>
      <c r="AN1189" s="246" t="str">
        <f t="shared" si="1094"/>
        <v/>
      </c>
      <c r="AO1189" s="247" t="str">
        <f t="shared" si="1095"/>
        <v/>
      </c>
      <c r="AP1189" s="248" t="str">
        <f t="shared" si="1096"/>
        <v/>
      </c>
      <c r="AQ1189" s="249" t="str">
        <f t="shared" si="1097"/>
        <v/>
      </c>
      <c r="AR1189" s="250" t="str">
        <f t="shared" si="1098"/>
        <v/>
      </c>
      <c r="AS1189" s="234"/>
      <c r="AY1189" s="385">
        <f t="shared" si="1099"/>
        <v>0</v>
      </c>
      <c r="AZ1189" s="385">
        <f t="shared" si="1066"/>
        <v>0</v>
      </c>
      <c r="BA1189" s="385">
        <f t="shared" si="1100"/>
        <v>0</v>
      </c>
      <c r="BB1189" s="385">
        <f t="shared" si="1067"/>
        <v>0</v>
      </c>
      <c r="BC1189" s="385">
        <f t="shared" si="1068"/>
        <v>0</v>
      </c>
      <c r="BD1189" s="385">
        <f t="shared" si="1069"/>
        <v>0</v>
      </c>
      <c r="BE1189" s="385">
        <f t="shared" si="1070"/>
        <v>0</v>
      </c>
      <c r="BF1189" s="385">
        <f t="shared" si="1071"/>
        <v>0</v>
      </c>
      <c r="BG1189" s="385">
        <f t="shared" si="1072"/>
        <v>0</v>
      </c>
      <c r="BH1189" s="385">
        <f t="shared" si="1073"/>
        <v>0</v>
      </c>
      <c r="BI1189" s="385">
        <f t="shared" si="1074"/>
        <v>0</v>
      </c>
      <c r="BJ1189" s="385">
        <f t="shared" si="1075"/>
        <v>0</v>
      </c>
      <c r="BK1189" s="385">
        <f t="shared" si="1076"/>
        <v>0</v>
      </c>
      <c r="BL1189" s="385">
        <f t="shared" si="1077"/>
        <v>0</v>
      </c>
      <c r="BM1189" s="385">
        <f t="shared" si="1078"/>
        <v>0</v>
      </c>
      <c r="BN1189" s="385">
        <f t="shared" si="1079"/>
        <v>0</v>
      </c>
      <c r="CK1189" s="239">
        <f t="shared" si="1101"/>
        <v>0</v>
      </c>
      <c r="CL1189" s="239">
        <f t="shared" si="1102"/>
        <v>0</v>
      </c>
    </row>
    <row r="1190" spans="3:90" x14ac:dyDescent="0.35">
      <c r="C1190" s="235"/>
      <c r="D1190" s="246" t="str">
        <f t="shared" si="1080"/>
        <v/>
      </c>
      <c r="E1190" s="247" t="str">
        <f t="shared" si="1081"/>
        <v/>
      </c>
      <c r="F1190" s="248" t="str">
        <f t="shared" si="1082"/>
        <v/>
      </c>
      <c r="G1190" s="249" t="str">
        <f t="shared" si="1083"/>
        <v/>
      </c>
      <c r="H1190" s="250" t="str">
        <f t="shared" si="1084"/>
        <v/>
      </c>
      <c r="I1190" s="386" t="str">
        <f t="shared" si="1045"/>
        <v/>
      </c>
      <c r="J1190" s="387" t="str">
        <f t="shared" si="1046"/>
        <v/>
      </c>
      <c r="K1190" s="388" t="str">
        <f t="shared" si="1047"/>
        <v/>
      </c>
      <c r="L1190" s="389" t="str">
        <f t="shared" si="1048"/>
        <v/>
      </c>
      <c r="M1190" s="250" t="str">
        <f t="shared" si="1049"/>
        <v/>
      </c>
      <c r="N1190" s="246" t="b">
        <f t="shared" si="1085"/>
        <v>0</v>
      </c>
      <c r="O1190" s="246" t="b">
        <f t="shared" si="1086"/>
        <v>0</v>
      </c>
      <c r="P1190" s="246" t="b">
        <f t="shared" si="1087"/>
        <v>0</v>
      </c>
      <c r="Q1190" s="246" t="b">
        <f t="shared" si="1088"/>
        <v>0</v>
      </c>
      <c r="R1190" s="246" t="str">
        <f t="shared" si="1089"/>
        <v>No</v>
      </c>
      <c r="S1190" s="247" t="b">
        <f t="shared" si="1050"/>
        <v>0</v>
      </c>
      <c r="T1190" s="247" t="b">
        <f t="shared" si="1051"/>
        <v>0</v>
      </c>
      <c r="U1190" s="247" t="b">
        <f t="shared" si="1052"/>
        <v>0</v>
      </c>
      <c r="V1190" s="247" t="b">
        <f t="shared" si="1053"/>
        <v>0</v>
      </c>
      <c r="W1190" s="247" t="str">
        <f t="shared" si="1090"/>
        <v>No</v>
      </c>
      <c r="X1190" s="248" t="b">
        <f t="shared" si="1054"/>
        <v>0</v>
      </c>
      <c r="Y1190" s="248" t="b">
        <f t="shared" si="1055"/>
        <v>0</v>
      </c>
      <c r="Z1190" s="248" t="b">
        <f t="shared" si="1056"/>
        <v>0</v>
      </c>
      <c r="AA1190" s="248" t="b">
        <f t="shared" si="1057"/>
        <v>0</v>
      </c>
      <c r="AB1190" s="248" t="str">
        <f t="shared" si="1091"/>
        <v>No</v>
      </c>
      <c r="AC1190" s="249" t="b">
        <f t="shared" si="1058"/>
        <v>0</v>
      </c>
      <c r="AD1190" s="249" t="b">
        <f t="shared" si="1059"/>
        <v>0</v>
      </c>
      <c r="AE1190" s="249" t="b">
        <f t="shared" si="1060"/>
        <v>0</v>
      </c>
      <c r="AF1190" s="249" t="b">
        <f t="shared" si="1061"/>
        <v>0</v>
      </c>
      <c r="AG1190" s="249" t="str">
        <f t="shared" si="1092"/>
        <v>No</v>
      </c>
      <c r="AH1190" s="250" t="b">
        <f t="shared" si="1062"/>
        <v>0</v>
      </c>
      <c r="AI1190" s="250" t="b">
        <f t="shared" si="1063"/>
        <v>0</v>
      </c>
      <c r="AJ1190" s="250" t="b">
        <f t="shared" si="1064"/>
        <v>0</v>
      </c>
      <c r="AK1190" s="250" t="b">
        <f t="shared" si="1065"/>
        <v>0</v>
      </c>
      <c r="AL1190" s="250" t="str">
        <f t="shared" si="1093"/>
        <v>No</v>
      </c>
      <c r="AN1190" s="246" t="str">
        <f t="shared" si="1094"/>
        <v/>
      </c>
      <c r="AO1190" s="247" t="str">
        <f t="shared" si="1095"/>
        <v/>
      </c>
      <c r="AP1190" s="248" t="str">
        <f t="shared" si="1096"/>
        <v/>
      </c>
      <c r="AQ1190" s="249" t="str">
        <f t="shared" si="1097"/>
        <v/>
      </c>
      <c r="AR1190" s="250" t="str">
        <f t="shared" si="1098"/>
        <v/>
      </c>
      <c r="AS1190" s="234"/>
      <c r="AY1190" s="385">
        <f t="shared" si="1099"/>
        <v>0</v>
      </c>
      <c r="AZ1190" s="385">
        <f t="shared" si="1066"/>
        <v>0</v>
      </c>
      <c r="BA1190" s="385">
        <f t="shared" si="1100"/>
        <v>0</v>
      </c>
      <c r="BB1190" s="385">
        <f t="shared" si="1067"/>
        <v>0</v>
      </c>
      <c r="BC1190" s="385">
        <f t="shared" si="1068"/>
        <v>0</v>
      </c>
      <c r="BD1190" s="385">
        <f t="shared" si="1069"/>
        <v>0</v>
      </c>
      <c r="BE1190" s="385">
        <f t="shared" si="1070"/>
        <v>0</v>
      </c>
      <c r="BF1190" s="385">
        <f t="shared" si="1071"/>
        <v>0</v>
      </c>
      <c r="BG1190" s="385">
        <f t="shared" si="1072"/>
        <v>0</v>
      </c>
      <c r="BH1190" s="385">
        <f t="shared" si="1073"/>
        <v>0</v>
      </c>
      <c r="BI1190" s="385">
        <f t="shared" si="1074"/>
        <v>0</v>
      </c>
      <c r="BJ1190" s="385">
        <f t="shared" si="1075"/>
        <v>0</v>
      </c>
      <c r="BK1190" s="385">
        <f t="shared" si="1076"/>
        <v>0</v>
      </c>
      <c r="BL1190" s="385">
        <f t="shared" si="1077"/>
        <v>0</v>
      </c>
      <c r="BM1190" s="385">
        <f t="shared" si="1078"/>
        <v>0</v>
      </c>
      <c r="BN1190" s="385">
        <f t="shared" si="1079"/>
        <v>0</v>
      </c>
      <c r="CK1190" s="239">
        <f t="shared" si="1101"/>
        <v>0</v>
      </c>
      <c r="CL1190" s="239">
        <f t="shared" si="1102"/>
        <v>0</v>
      </c>
    </row>
    <row r="1191" spans="3:90" x14ac:dyDescent="0.35">
      <c r="C1191" s="235"/>
      <c r="D1191" s="246" t="str">
        <f t="shared" si="1080"/>
        <v/>
      </c>
      <c r="E1191" s="247" t="str">
        <f t="shared" si="1081"/>
        <v/>
      </c>
      <c r="F1191" s="248" t="str">
        <f t="shared" si="1082"/>
        <v/>
      </c>
      <c r="G1191" s="249" t="str">
        <f t="shared" si="1083"/>
        <v/>
      </c>
      <c r="H1191" s="250" t="str">
        <f t="shared" si="1084"/>
        <v/>
      </c>
      <c r="I1191" s="386" t="str">
        <f t="shared" si="1045"/>
        <v/>
      </c>
      <c r="J1191" s="387" t="str">
        <f t="shared" si="1046"/>
        <v/>
      </c>
      <c r="K1191" s="388" t="str">
        <f t="shared" si="1047"/>
        <v/>
      </c>
      <c r="L1191" s="389" t="str">
        <f t="shared" si="1048"/>
        <v/>
      </c>
      <c r="M1191" s="250" t="str">
        <f t="shared" si="1049"/>
        <v/>
      </c>
      <c r="N1191" s="246" t="b">
        <f t="shared" si="1085"/>
        <v>0</v>
      </c>
      <c r="O1191" s="246" t="b">
        <f t="shared" si="1086"/>
        <v>0</v>
      </c>
      <c r="P1191" s="246" t="b">
        <f t="shared" si="1087"/>
        <v>0</v>
      </c>
      <c r="Q1191" s="246" t="b">
        <f t="shared" si="1088"/>
        <v>0</v>
      </c>
      <c r="R1191" s="246" t="str">
        <f t="shared" si="1089"/>
        <v>No</v>
      </c>
      <c r="S1191" s="247" t="b">
        <f t="shared" si="1050"/>
        <v>0</v>
      </c>
      <c r="T1191" s="247" t="b">
        <f t="shared" si="1051"/>
        <v>0</v>
      </c>
      <c r="U1191" s="247" t="b">
        <f t="shared" si="1052"/>
        <v>0</v>
      </c>
      <c r="V1191" s="247" t="b">
        <f t="shared" si="1053"/>
        <v>0</v>
      </c>
      <c r="W1191" s="247" t="str">
        <f t="shared" si="1090"/>
        <v>No</v>
      </c>
      <c r="X1191" s="248" t="b">
        <f t="shared" si="1054"/>
        <v>0</v>
      </c>
      <c r="Y1191" s="248" t="b">
        <f t="shared" si="1055"/>
        <v>0</v>
      </c>
      <c r="Z1191" s="248" t="b">
        <f t="shared" si="1056"/>
        <v>0</v>
      </c>
      <c r="AA1191" s="248" t="b">
        <f t="shared" si="1057"/>
        <v>0</v>
      </c>
      <c r="AB1191" s="248" t="str">
        <f t="shared" si="1091"/>
        <v>No</v>
      </c>
      <c r="AC1191" s="249" t="b">
        <f t="shared" si="1058"/>
        <v>0</v>
      </c>
      <c r="AD1191" s="249" t="b">
        <f t="shared" si="1059"/>
        <v>0</v>
      </c>
      <c r="AE1191" s="249" t="b">
        <f t="shared" si="1060"/>
        <v>0</v>
      </c>
      <c r="AF1191" s="249" t="b">
        <f t="shared" si="1061"/>
        <v>0</v>
      </c>
      <c r="AG1191" s="249" t="str">
        <f t="shared" si="1092"/>
        <v>No</v>
      </c>
      <c r="AH1191" s="250" t="b">
        <f t="shared" si="1062"/>
        <v>0</v>
      </c>
      <c r="AI1191" s="250" t="b">
        <f t="shared" si="1063"/>
        <v>0</v>
      </c>
      <c r="AJ1191" s="250" t="b">
        <f t="shared" si="1064"/>
        <v>0</v>
      </c>
      <c r="AK1191" s="250" t="b">
        <f t="shared" si="1065"/>
        <v>0</v>
      </c>
      <c r="AL1191" s="250" t="str">
        <f t="shared" si="1093"/>
        <v>No</v>
      </c>
      <c r="AN1191" s="246" t="str">
        <f t="shared" si="1094"/>
        <v/>
      </c>
      <c r="AO1191" s="247" t="str">
        <f t="shared" si="1095"/>
        <v/>
      </c>
      <c r="AP1191" s="248" t="str">
        <f t="shared" si="1096"/>
        <v/>
      </c>
      <c r="AQ1191" s="249" t="str">
        <f t="shared" si="1097"/>
        <v/>
      </c>
      <c r="AR1191" s="250" t="str">
        <f t="shared" si="1098"/>
        <v/>
      </c>
      <c r="AS1191" s="234"/>
      <c r="AY1191" s="385">
        <f t="shared" si="1099"/>
        <v>0</v>
      </c>
      <c r="AZ1191" s="385">
        <f t="shared" si="1066"/>
        <v>0</v>
      </c>
      <c r="BA1191" s="385">
        <f t="shared" si="1100"/>
        <v>0</v>
      </c>
      <c r="BB1191" s="385">
        <f t="shared" si="1067"/>
        <v>0</v>
      </c>
      <c r="BC1191" s="385">
        <f t="shared" si="1068"/>
        <v>0</v>
      </c>
      <c r="BD1191" s="385">
        <f t="shared" si="1069"/>
        <v>0</v>
      </c>
      <c r="BE1191" s="385">
        <f t="shared" si="1070"/>
        <v>0</v>
      </c>
      <c r="BF1191" s="385">
        <f t="shared" si="1071"/>
        <v>0</v>
      </c>
      <c r="BG1191" s="385">
        <f t="shared" si="1072"/>
        <v>0</v>
      </c>
      <c r="BH1191" s="385">
        <f t="shared" si="1073"/>
        <v>0</v>
      </c>
      <c r="BI1191" s="385">
        <f t="shared" si="1074"/>
        <v>0</v>
      </c>
      <c r="BJ1191" s="385">
        <f t="shared" si="1075"/>
        <v>0</v>
      </c>
      <c r="BK1191" s="385">
        <f t="shared" si="1076"/>
        <v>0</v>
      </c>
      <c r="BL1191" s="385">
        <f t="shared" si="1077"/>
        <v>0</v>
      </c>
      <c r="BM1191" s="385">
        <f t="shared" si="1078"/>
        <v>0</v>
      </c>
      <c r="BN1191" s="385">
        <f t="shared" si="1079"/>
        <v>0</v>
      </c>
      <c r="CK1191" s="239">
        <f t="shared" si="1101"/>
        <v>0</v>
      </c>
      <c r="CL1191" s="239">
        <f t="shared" si="1102"/>
        <v>0</v>
      </c>
    </row>
    <row r="1192" spans="3:90" x14ac:dyDescent="0.35">
      <c r="C1192" s="235"/>
      <c r="D1192" s="246" t="str">
        <f t="shared" si="1080"/>
        <v/>
      </c>
      <c r="E1192" s="247" t="str">
        <f t="shared" si="1081"/>
        <v/>
      </c>
      <c r="F1192" s="248" t="str">
        <f t="shared" si="1082"/>
        <v/>
      </c>
      <c r="G1192" s="249" t="str">
        <f t="shared" si="1083"/>
        <v/>
      </c>
      <c r="H1192" s="250" t="str">
        <f t="shared" si="1084"/>
        <v/>
      </c>
      <c r="I1192" s="386" t="str">
        <f t="shared" si="1045"/>
        <v/>
      </c>
      <c r="J1192" s="387" t="str">
        <f t="shared" si="1046"/>
        <v/>
      </c>
      <c r="K1192" s="388" t="str">
        <f t="shared" si="1047"/>
        <v/>
      </c>
      <c r="L1192" s="389" t="str">
        <f t="shared" si="1048"/>
        <v/>
      </c>
      <c r="M1192" s="250" t="str">
        <f t="shared" si="1049"/>
        <v/>
      </c>
      <c r="N1192" s="246" t="b">
        <f t="shared" si="1085"/>
        <v>0</v>
      </c>
      <c r="O1192" s="246" t="b">
        <f t="shared" si="1086"/>
        <v>0</v>
      </c>
      <c r="P1192" s="246" t="b">
        <f t="shared" si="1087"/>
        <v>0</v>
      </c>
      <c r="Q1192" s="246" t="b">
        <f t="shared" si="1088"/>
        <v>0</v>
      </c>
      <c r="R1192" s="246" t="str">
        <f t="shared" si="1089"/>
        <v>No</v>
      </c>
      <c r="S1192" s="247" t="b">
        <f t="shared" si="1050"/>
        <v>0</v>
      </c>
      <c r="T1192" s="247" t="b">
        <f t="shared" si="1051"/>
        <v>0</v>
      </c>
      <c r="U1192" s="247" t="b">
        <f t="shared" si="1052"/>
        <v>0</v>
      </c>
      <c r="V1192" s="247" t="b">
        <f t="shared" si="1053"/>
        <v>0</v>
      </c>
      <c r="W1192" s="247" t="str">
        <f t="shared" si="1090"/>
        <v>No</v>
      </c>
      <c r="X1192" s="248" t="b">
        <f t="shared" si="1054"/>
        <v>0</v>
      </c>
      <c r="Y1192" s="248" t="b">
        <f t="shared" si="1055"/>
        <v>0</v>
      </c>
      <c r="Z1192" s="248" t="b">
        <f t="shared" si="1056"/>
        <v>0</v>
      </c>
      <c r="AA1192" s="248" t="b">
        <f t="shared" si="1057"/>
        <v>0</v>
      </c>
      <c r="AB1192" s="248" t="str">
        <f t="shared" si="1091"/>
        <v>No</v>
      </c>
      <c r="AC1192" s="249" t="b">
        <f t="shared" si="1058"/>
        <v>0</v>
      </c>
      <c r="AD1192" s="249" t="b">
        <f t="shared" si="1059"/>
        <v>0</v>
      </c>
      <c r="AE1192" s="249" t="b">
        <f t="shared" si="1060"/>
        <v>0</v>
      </c>
      <c r="AF1192" s="249" t="b">
        <f t="shared" si="1061"/>
        <v>0</v>
      </c>
      <c r="AG1192" s="249" t="str">
        <f t="shared" si="1092"/>
        <v>No</v>
      </c>
      <c r="AH1192" s="250" t="b">
        <f t="shared" si="1062"/>
        <v>0</v>
      </c>
      <c r="AI1192" s="250" t="b">
        <f t="shared" si="1063"/>
        <v>0</v>
      </c>
      <c r="AJ1192" s="250" t="b">
        <f t="shared" si="1064"/>
        <v>0</v>
      </c>
      <c r="AK1192" s="250" t="b">
        <f t="shared" si="1065"/>
        <v>0</v>
      </c>
      <c r="AL1192" s="250" t="str">
        <f t="shared" si="1093"/>
        <v>No</v>
      </c>
      <c r="AN1192" s="246" t="str">
        <f t="shared" si="1094"/>
        <v/>
      </c>
      <c r="AO1192" s="247" t="str">
        <f t="shared" si="1095"/>
        <v/>
      </c>
      <c r="AP1192" s="248" t="str">
        <f t="shared" si="1096"/>
        <v/>
      </c>
      <c r="AQ1192" s="249" t="str">
        <f t="shared" si="1097"/>
        <v/>
      </c>
      <c r="AR1192" s="250" t="str">
        <f t="shared" si="1098"/>
        <v/>
      </c>
      <c r="AS1192" s="234"/>
      <c r="AY1192" s="385">
        <f t="shared" si="1099"/>
        <v>0</v>
      </c>
      <c r="AZ1192" s="385">
        <f t="shared" si="1066"/>
        <v>0</v>
      </c>
      <c r="BA1192" s="385">
        <f t="shared" si="1100"/>
        <v>0</v>
      </c>
      <c r="BB1192" s="385">
        <f t="shared" si="1067"/>
        <v>0</v>
      </c>
      <c r="BC1192" s="385">
        <f t="shared" si="1068"/>
        <v>0</v>
      </c>
      <c r="BD1192" s="385">
        <f t="shared" si="1069"/>
        <v>0</v>
      </c>
      <c r="BE1192" s="385">
        <f t="shared" si="1070"/>
        <v>0</v>
      </c>
      <c r="BF1192" s="385">
        <f t="shared" si="1071"/>
        <v>0</v>
      </c>
      <c r="BG1192" s="385">
        <f t="shared" si="1072"/>
        <v>0</v>
      </c>
      <c r="BH1192" s="385">
        <f t="shared" si="1073"/>
        <v>0</v>
      </c>
      <c r="BI1192" s="385">
        <f t="shared" si="1074"/>
        <v>0</v>
      </c>
      <c r="BJ1192" s="385">
        <f t="shared" si="1075"/>
        <v>0</v>
      </c>
      <c r="BK1192" s="385">
        <f t="shared" si="1076"/>
        <v>0</v>
      </c>
      <c r="BL1192" s="385">
        <f t="shared" si="1077"/>
        <v>0</v>
      </c>
      <c r="BM1192" s="385">
        <f t="shared" si="1078"/>
        <v>0</v>
      </c>
      <c r="BN1192" s="385">
        <f t="shared" si="1079"/>
        <v>0</v>
      </c>
      <c r="CK1192" s="239">
        <f t="shared" si="1101"/>
        <v>0</v>
      </c>
      <c r="CL1192" s="239">
        <f t="shared" si="1102"/>
        <v>0</v>
      </c>
    </row>
    <row r="1193" spans="3:90" x14ac:dyDescent="0.35">
      <c r="C1193" s="235"/>
      <c r="D1193" s="246" t="str">
        <f t="shared" si="1080"/>
        <v/>
      </c>
      <c r="E1193" s="247" t="str">
        <f t="shared" si="1081"/>
        <v/>
      </c>
      <c r="F1193" s="248" t="str">
        <f t="shared" si="1082"/>
        <v/>
      </c>
      <c r="G1193" s="249" t="str">
        <f t="shared" si="1083"/>
        <v/>
      </c>
      <c r="H1193" s="250" t="str">
        <f t="shared" si="1084"/>
        <v/>
      </c>
      <c r="I1193" s="386" t="str">
        <f t="shared" si="1045"/>
        <v/>
      </c>
      <c r="J1193" s="387" t="str">
        <f t="shared" si="1046"/>
        <v/>
      </c>
      <c r="K1193" s="388" t="str">
        <f t="shared" si="1047"/>
        <v/>
      </c>
      <c r="L1193" s="389" t="str">
        <f t="shared" si="1048"/>
        <v/>
      </c>
      <c r="M1193" s="250" t="str">
        <f t="shared" si="1049"/>
        <v/>
      </c>
      <c r="N1193" s="246" t="b">
        <f t="shared" si="1085"/>
        <v>0</v>
      </c>
      <c r="O1193" s="246" t="b">
        <f t="shared" si="1086"/>
        <v>0</v>
      </c>
      <c r="P1193" s="246" t="b">
        <f t="shared" si="1087"/>
        <v>0</v>
      </c>
      <c r="Q1193" s="246" t="b">
        <f t="shared" si="1088"/>
        <v>0</v>
      </c>
      <c r="R1193" s="246" t="str">
        <f t="shared" si="1089"/>
        <v>No</v>
      </c>
      <c r="S1193" s="247" t="b">
        <f t="shared" si="1050"/>
        <v>0</v>
      </c>
      <c r="T1193" s="247" t="b">
        <f t="shared" si="1051"/>
        <v>0</v>
      </c>
      <c r="U1193" s="247" t="b">
        <f t="shared" si="1052"/>
        <v>0</v>
      </c>
      <c r="V1193" s="247" t="b">
        <f t="shared" si="1053"/>
        <v>0</v>
      </c>
      <c r="W1193" s="247" t="str">
        <f t="shared" si="1090"/>
        <v>No</v>
      </c>
      <c r="X1193" s="248" t="b">
        <f t="shared" si="1054"/>
        <v>0</v>
      </c>
      <c r="Y1193" s="248" t="b">
        <f t="shared" si="1055"/>
        <v>0</v>
      </c>
      <c r="Z1193" s="248" t="b">
        <f t="shared" si="1056"/>
        <v>0</v>
      </c>
      <c r="AA1193" s="248" t="b">
        <f t="shared" si="1057"/>
        <v>0</v>
      </c>
      <c r="AB1193" s="248" t="str">
        <f t="shared" si="1091"/>
        <v>No</v>
      </c>
      <c r="AC1193" s="249" t="b">
        <f t="shared" si="1058"/>
        <v>0</v>
      </c>
      <c r="AD1193" s="249" t="b">
        <f t="shared" si="1059"/>
        <v>0</v>
      </c>
      <c r="AE1193" s="249" t="b">
        <f t="shared" si="1060"/>
        <v>0</v>
      </c>
      <c r="AF1193" s="249" t="b">
        <f t="shared" si="1061"/>
        <v>0</v>
      </c>
      <c r="AG1193" s="249" t="str">
        <f t="shared" si="1092"/>
        <v>No</v>
      </c>
      <c r="AH1193" s="250" t="b">
        <f t="shared" si="1062"/>
        <v>0</v>
      </c>
      <c r="AI1193" s="250" t="b">
        <f t="shared" si="1063"/>
        <v>0</v>
      </c>
      <c r="AJ1193" s="250" t="b">
        <f t="shared" si="1064"/>
        <v>0</v>
      </c>
      <c r="AK1193" s="250" t="b">
        <f t="shared" si="1065"/>
        <v>0</v>
      </c>
      <c r="AL1193" s="250" t="str">
        <f t="shared" si="1093"/>
        <v>No</v>
      </c>
      <c r="AN1193" s="246" t="str">
        <f t="shared" si="1094"/>
        <v/>
      </c>
      <c r="AO1193" s="247" t="str">
        <f t="shared" si="1095"/>
        <v/>
      </c>
      <c r="AP1193" s="248" t="str">
        <f t="shared" si="1096"/>
        <v/>
      </c>
      <c r="AQ1193" s="249" t="str">
        <f t="shared" si="1097"/>
        <v/>
      </c>
      <c r="AR1193" s="250" t="str">
        <f t="shared" si="1098"/>
        <v/>
      </c>
      <c r="AS1193" s="234"/>
      <c r="AY1193" s="385">
        <f t="shared" si="1099"/>
        <v>0</v>
      </c>
      <c r="AZ1193" s="385">
        <f t="shared" si="1066"/>
        <v>0</v>
      </c>
      <c r="BA1193" s="385">
        <f t="shared" si="1100"/>
        <v>0</v>
      </c>
      <c r="BB1193" s="385">
        <f t="shared" si="1067"/>
        <v>0</v>
      </c>
      <c r="BC1193" s="385">
        <f t="shared" si="1068"/>
        <v>0</v>
      </c>
      <c r="BD1193" s="385">
        <f t="shared" si="1069"/>
        <v>0</v>
      </c>
      <c r="BE1193" s="385">
        <f t="shared" si="1070"/>
        <v>0</v>
      </c>
      <c r="BF1193" s="385">
        <f t="shared" si="1071"/>
        <v>0</v>
      </c>
      <c r="BG1193" s="385">
        <f t="shared" si="1072"/>
        <v>0</v>
      </c>
      <c r="BH1193" s="385">
        <f t="shared" si="1073"/>
        <v>0</v>
      </c>
      <c r="BI1193" s="385">
        <f t="shared" si="1074"/>
        <v>0</v>
      </c>
      <c r="BJ1193" s="385">
        <f t="shared" si="1075"/>
        <v>0</v>
      </c>
      <c r="BK1193" s="385">
        <f t="shared" si="1076"/>
        <v>0</v>
      </c>
      <c r="BL1193" s="385">
        <f t="shared" si="1077"/>
        <v>0</v>
      </c>
      <c r="BM1193" s="385">
        <f t="shared" si="1078"/>
        <v>0</v>
      </c>
      <c r="BN1193" s="385">
        <f t="shared" si="1079"/>
        <v>0</v>
      </c>
      <c r="CK1193" s="239">
        <f t="shared" si="1101"/>
        <v>0</v>
      </c>
      <c r="CL1193" s="239">
        <f t="shared" si="1102"/>
        <v>0</v>
      </c>
    </row>
    <row r="1194" spans="3:90" x14ac:dyDescent="0.35">
      <c r="C1194" s="235"/>
      <c r="D1194" s="246" t="str">
        <f t="shared" si="1080"/>
        <v/>
      </c>
      <c r="E1194" s="247" t="str">
        <f t="shared" si="1081"/>
        <v/>
      </c>
      <c r="F1194" s="248" t="str">
        <f t="shared" si="1082"/>
        <v/>
      </c>
      <c r="G1194" s="249" t="str">
        <f t="shared" si="1083"/>
        <v/>
      </c>
      <c r="H1194" s="250" t="str">
        <f t="shared" si="1084"/>
        <v/>
      </c>
      <c r="I1194" s="386" t="str">
        <f t="shared" si="1045"/>
        <v/>
      </c>
      <c r="J1194" s="387" t="str">
        <f t="shared" si="1046"/>
        <v/>
      </c>
      <c r="K1194" s="388" t="str">
        <f t="shared" si="1047"/>
        <v/>
      </c>
      <c r="L1194" s="389" t="str">
        <f t="shared" si="1048"/>
        <v/>
      </c>
      <c r="M1194" s="250" t="str">
        <f t="shared" si="1049"/>
        <v/>
      </c>
      <c r="N1194" s="246" t="b">
        <f t="shared" si="1085"/>
        <v>0</v>
      </c>
      <c r="O1194" s="246" t="b">
        <f t="shared" si="1086"/>
        <v>0</v>
      </c>
      <c r="P1194" s="246" t="b">
        <f t="shared" si="1087"/>
        <v>0</v>
      </c>
      <c r="Q1194" s="246" t="b">
        <f t="shared" si="1088"/>
        <v>0</v>
      </c>
      <c r="R1194" s="246" t="str">
        <f t="shared" si="1089"/>
        <v>No</v>
      </c>
      <c r="S1194" s="247" t="b">
        <f t="shared" si="1050"/>
        <v>0</v>
      </c>
      <c r="T1194" s="247" t="b">
        <f t="shared" si="1051"/>
        <v>0</v>
      </c>
      <c r="U1194" s="247" t="b">
        <f t="shared" si="1052"/>
        <v>0</v>
      </c>
      <c r="V1194" s="247" t="b">
        <f t="shared" si="1053"/>
        <v>0</v>
      </c>
      <c r="W1194" s="247" t="str">
        <f t="shared" si="1090"/>
        <v>No</v>
      </c>
      <c r="X1194" s="248" t="b">
        <f t="shared" si="1054"/>
        <v>0</v>
      </c>
      <c r="Y1194" s="248" t="b">
        <f t="shared" si="1055"/>
        <v>0</v>
      </c>
      <c r="Z1194" s="248" t="b">
        <f t="shared" si="1056"/>
        <v>0</v>
      </c>
      <c r="AA1194" s="248" t="b">
        <f t="shared" si="1057"/>
        <v>0</v>
      </c>
      <c r="AB1194" s="248" t="str">
        <f t="shared" si="1091"/>
        <v>No</v>
      </c>
      <c r="AC1194" s="249" t="b">
        <f t="shared" si="1058"/>
        <v>0</v>
      </c>
      <c r="AD1194" s="249" t="b">
        <f t="shared" si="1059"/>
        <v>0</v>
      </c>
      <c r="AE1194" s="249" t="b">
        <f t="shared" si="1060"/>
        <v>0</v>
      </c>
      <c r="AF1194" s="249" t="b">
        <f t="shared" si="1061"/>
        <v>0</v>
      </c>
      <c r="AG1194" s="249" t="str">
        <f t="shared" si="1092"/>
        <v>No</v>
      </c>
      <c r="AH1194" s="250" t="b">
        <f t="shared" si="1062"/>
        <v>0</v>
      </c>
      <c r="AI1194" s="250" t="b">
        <f t="shared" si="1063"/>
        <v>0</v>
      </c>
      <c r="AJ1194" s="250" t="b">
        <f t="shared" si="1064"/>
        <v>0</v>
      </c>
      <c r="AK1194" s="250" t="b">
        <f t="shared" si="1065"/>
        <v>0</v>
      </c>
      <c r="AL1194" s="250" t="str">
        <f t="shared" si="1093"/>
        <v>No</v>
      </c>
      <c r="AN1194" s="246" t="str">
        <f t="shared" si="1094"/>
        <v/>
      </c>
      <c r="AO1194" s="247" t="str">
        <f t="shared" si="1095"/>
        <v/>
      </c>
      <c r="AP1194" s="248" t="str">
        <f t="shared" si="1096"/>
        <v/>
      </c>
      <c r="AQ1194" s="249" t="str">
        <f t="shared" si="1097"/>
        <v/>
      </c>
      <c r="AR1194" s="250" t="str">
        <f t="shared" si="1098"/>
        <v/>
      </c>
      <c r="AS1194" s="234"/>
      <c r="AY1194" s="385">
        <f t="shared" si="1099"/>
        <v>0</v>
      </c>
      <c r="AZ1194" s="385">
        <f t="shared" si="1066"/>
        <v>0</v>
      </c>
      <c r="BA1194" s="385">
        <f t="shared" si="1100"/>
        <v>0</v>
      </c>
      <c r="BB1194" s="385">
        <f t="shared" si="1067"/>
        <v>0</v>
      </c>
      <c r="BC1194" s="385">
        <f t="shared" si="1068"/>
        <v>0</v>
      </c>
      <c r="BD1194" s="385">
        <f t="shared" si="1069"/>
        <v>0</v>
      </c>
      <c r="BE1194" s="385">
        <f t="shared" si="1070"/>
        <v>0</v>
      </c>
      <c r="BF1194" s="385">
        <f t="shared" si="1071"/>
        <v>0</v>
      </c>
      <c r="BG1194" s="385">
        <f t="shared" si="1072"/>
        <v>0</v>
      </c>
      <c r="BH1194" s="385">
        <f t="shared" si="1073"/>
        <v>0</v>
      </c>
      <c r="BI1194" s="385">
        <f t="shared" si="1074"/>
        <v>0</v>
      </c>
      <c r="BJ1194" s="385">
        <f t="shared" si="1075"/>
        <v>0</v>
      </c>
      <c r="BK1194" s="385">
        <f t="shared" si="1076"/>
        <v>0</v>
      </c>
      <c r="BL1194" s="385">
        <f t="shared" si="1077"/>
        <v>0</v>
      </c>
      <c r="BM1194" s="385">
        <f t="shared" si="1078"/>
        <v>0</v>
      </c>
      <c r="BN1194" s="385">
        <f t="shared" si="1079"/>
        <v>0</v>
      </c>
      <c r="CK1194" s="239">
        <f t="shared" si="1101"/>
        <v>0</v>
      </c>
      <c r="CL1194" s="239">
        <f t="shared" si="1102"/>
        <v>0</v>
      </c>
    </row>
    <row r="1195" spans="3:90" x14ac:dyDescent="0.35">
      <c r="C1195" s="235"/>
      <c r="D1195" s="246" t="str">
        <f t="shared" si="1080"/>
        <v/>
      </c>
      <c r="E1195" s="247" t="str">
        <f t="shared" si="1081"/>
        <v/>
      </c>
      <c r="F1195" s="248" t="str">
        <f t="shared" si="1082"/>
        <v/>
      </c>
      <c r="G1195" s="249" t="str">
        <f t="shared" si="1083"/>
        <v/>
      </c>
      <c r="H1195" s="250" t="str">
        <f t="shared" si="1084"/>
        <v/>
      </c>
      <c r="I1195" s="386" t="str">
        <f t="shared" si="1045"/>
        <v/>
      </c>
      <c r="J1195" s="387" t="str">
        <f t="shared" si="1046"/>
        <v/>
      </c>
      <c r="K1195" s="388" t="str">
        <f t="shared" si="1047"/>
        <v/>
      </c>
      <c r="L1195" s="389" t="str">
        <f t="shared" si="1048"/>
        <v/>
      </c>
      <c r="M1195" s="250" t="str">
        <f t="shared" si="1049"/>
        <v/>
      </c>
      <c r="N1195" s="246" t="b">
        <f t="shared" si="1085"/>
        <v>0</v>
      </c>
      <c r="O1195" s="246" t="b">
        <f t="shared" si="1086"/>
        <v>0</v>
      </c>
      <c r="P1195" s="246" t="b">
        <f t="shared" si="1087"/>
        <v>0</v>
      </c>
      <c r="Q1195" s="246" t="b">
        <f t="shared" si="1088"/>
        <v>0</v>
      </c>
      <c r="R1195" s="246" t="str">
        <f t="shared" si="1089"/>
        <v>No</v>
      </c>
      <c r="S1195" s="247" t="b">
        <f t="shared" si="1050"/>
        <v>0</v>
      </c>
      <c r="T1195" s="247" t="b">
        <f t="shared" si="1051"/>
        <v>0</v>
      </c>
      <c r="U1195" s="247" t="b">
        <f t="shared" si="1052"/>
        <v>0</v>
      </c>
      <c r="V1195" s="247" t="b">
        <f t="shared" si="1053"/>
        <v>0</v>
      </c>
      <c r="W1195" s="247" t="str">
        <f t="shared" si="1090"/>
        <v>No</v>
      </c>
      <c r="X1195" s="248" t="b">
        <f t="shared" si="1054"/>
        <v>0</v>
      </c>
      <c r="Y1195" s="248" t="b">
        <f t="shared" si="1055"/>
        <v>0</v>
      </c>
      <c r="Z1195" s="248" t="b">
        <f t="shared" si="1056"/>
        <v>0</v>
      </c>
      <c r="AA1195" s="248" t="b">
        <f t="shared" si="1057"/>
        <v>0</v>
      </c>
      <c r="AB1195" s="248" t="str">
        <f t="shared" si="1091"/>
        <v>No</v>
      </c>
      <c r="AC1195" s="249" t="b">
        <f t="shared" si="1058"/>
        <v>0</v>
      </c>
      <c r="AD1195" s="249" t="b">
        <f t="shared" si="1059"/>
        <v>0</v>
      </c>
      <c r="AE1195" s="249" t="b">
        <f t="shared" si="1060"/>
        <v>0</v>
      </c>
      <c r="AF1195" s="249" t="b">
        <f t="shared" si="1061"/>
        <v>0</v>
      </c>
      <c r="AG1195" s="249" t="str">
        <f t="shared" si="1092"/>
        <v>No</v>
      </c>
      <c r="AH1195" s="250" t="b">
        <f t="shared" si="1062"/>
        <v>0</v>
      </c>
      <c r="AI1195" s="250" t="b">
        <f t="shared" si="1063"/>
        <v>0</v>
      </c>
      <c r="AJ1195" s="250" t="b">
        <f t="shared" si="1064"/>
        <v>0</v>
      </c>
      <c r="AK1195" s="250" t="b">
        <f t="shared" si="1065"/>
        <v>0</v>
      </c>
      <c r="AL1195" s="250" t="str">
        <f t="shared" si="1093"/>
        <v>No</v>
      </c>
      <c r="AN1195" s="246" t="str">
        <f t="shared" si="1094"/>
        <v/>
      </c>
      <c r="AO1195" s="247" t="str">
        <f t="shared" si="1095"/>
        <v/>
      </c>
      <c r="AP1195" s="248" t="str">
        <f t="shared" si="1096"/>
        <v/>
      </c>
      <c r="AQ1195" s="249" t="str">
        <f t="shared" si="1097"/>
        <v/>
      </c>
      <c r="AR1195" s="250" t="str">
        <f t="shared" si="1098"/>
        <v/>
      </c>
      <c r="AS1195" s="234"/>
      <c r="AY1195" s="385">
        <f t="shared" si="1099"/>
        <v>0</v>
      </c>
      <c r="AZ1195" s="385">
        <f t="shared" si="1066"/>
        <v>0</v>
      </c>
      <c r="BA1195" s="385">
        <f t="shared" si="1100"/>
        <v>0</v>
      </c>
      <c r="BB1195" s="385">
        <f t="shared" si="1067"/>
        <v>0</v>
      </c>
      <c r="BC1195" s="385">
        <f t="shared" si="1068"/>
        <v>0</v>
      </c>
      <c r="BD1195" s="385">
        <f t="shared" si="1069"/>
        <v>0</v>
      </c>
      <c r="BE1195" s="385">
        <f t="shared" si="1070"/>
        <v>0</v>
      </c>
      <c r="BF1195" s="385">
        <f t="shared" si="1071"/>
        <v>0</v>
      </c>
      <c r="BG1195" s="385">
        <f t="shared" si="1072"/>
        <v>0</v>
      </c>
      <c r="BH1195" s="385">
        <f t="shared" si="1073"/>
        <v>0</v>
      </c>
      <c r="BI1195" s="385">
        <f t="shared" si="1074"/>
        <v>0</v>
      </c>
      <c r="BJ1195" s="385">
        <f t="shared" si="1075"/>
        <v>0</v>
      </c>
      <c r="BK1195" s="385">
        <f t="shared" si="1076"/>
        <v>0</v>
      </c>
      <c r="BL1195" s="385">
        <f t="shared" si="1077"/>
        <v>0</v>
      </c>
      <c r="BM1195" s="385">
        <f t="shared" si="1078"/>
        <v>0</v>
      </c>
      <c r="BN1195" s="385">
        <f t="shared" si="1079"/>
        <v>0</v>
      </c>
      <c r="CK1195" s="239">
        <f t="shared" si="1101"/>
        <v>0</v>
      </c>
      <c r="CL1195" s="239">
        <f t="shared" si="1102"/>
        <v>0</v>
      </c>
    </row>
    <row r="1196" spans="3:90" x14ac:dyDescent="0.35">
      <c r="C1196" s="235"/>
      <c r="D1196" s="246" t="str">
        <f t="shared" si="1080"/>
        <v/>
      </c>
      <c r="E1196" s="247" t="str">
        <f t="shared" si="1081"/>
        <v/>
      </c>
      <c r="F1196" s="248" t="str">
        <f t="shared" si="1082"/>
        <v/>
      </c>
      <c r="G1196" s="249" t="str">
        <f t="shared" si="1083"/>
        <v/>
      </c>
      <c r="H1196" s="250" t="str">
        <f t="shared" si="1084"/>
        <v/>
      </c>
      <c r="I1196" s="386" t="str">
        <f t="shared" si="1045"/>
        <v/>
      </c>
      <c r="J1196" s="387" t="str">
        <f t="shared" si="1046"/>
        <v/>
      </c>
      <c r="K1196" s="388" t="str">
        <f t="shared" si="1047"/>
        <v/>
      </c>
      <c r="L1196" s="389" t="str">
        <f t="shared" si="1048"/>
        <v/>
      </c>
      <c r="M1196" s="250" t="str">
        <f t="shared" si="1049"/>
        <v/>
      </c>
      <c r="N1196" s="246" t="b">
        <f t="shared" si="1085"/>
        <v>0</v>
      </c>
      <c r="O1196" s="246" t="b">
        <f t="shared" si="1086"/>
        <v>0</v>
      </c>
      <c r="P1196" s="246" t="b">
        <f t="shared" si="1087"/>
        <v>0</v>
      </c>
      <c r="Q1196" s="246" t="b">
        <f t="shared" si="1088"/>
        <v>0</v>
      </c>
      <c r="R1196" s="246" t="str">
        <f t="shared" si="1089"/>
        <v>No</v>
      </c>
      <c r="S1196" s="247" t="b">
        <f t="shared" si="1050"/>
        <v>0</v>
      </c>
      <c r="T1196" s="247" t="b">
        <f t="shared" si="1051"/>
        <v>0</v>
      </c>
      <c r="U1196" s="247" t="b">
        <f t="shared" si="1052"/>
        <v>0</v>
      </c>
      <c r="V1196" s="247" t="b">
        <f t="shared" si="1053"/>
        <v>0</v>
      </c>
      <c r="W1196" s="247" t="str">
        <f t="shared" si="1090"/>
        <v>No</v>
      </c>
      <c r="X1196" s="248" t="b">
        <f t="shared" si="1054"/>
        <v>0</v>
      </c>
      <c r="Y1196" s="248" t="b">
        <f t="shared" si="1055"/>
        <v>0</v>
      </c>
      <c r="Z1196" s="248" t="b">
        <f t="shared" si="1056"/>
        <v>0</v>
      </c>
      <c r="AA1196" s="248" t="b">
        <f t="shared" si="1057"/>
        <v>0</v>
      </c>
      <c r="AB1196" s="248" t="str">
        <f t="shared" si="1091"/>
        <v>No</v>
      </c>
      <c r="AC1196" s="249" t="b">
        <f t="shared" si="1058"/>
        <v>0</v>
      </c>
      <c r="AD1196" s="249" t="b">
        <f t="shared" si="1059"/>
        <v>0</v>
      </c>
      <c r="AE1196" s="249" t="b">
        <f t="shared" si="1060"/>
        <v>0</v>
      </c>
      <c r="AF1196" s="249" t="b">
        <f t="shared" si="1061"/>
        <v>0</v>
      </c>
      <c r="AG1196" s="249" t="str">
        <f t="shared" si="1092"/>
        <v>No</v>
      </c>
      <c r="AH1196" s="250" t="b">
        <f t="shared" si="1062"/>
        <v>0</v>
      </c>
      <c r="AI1196" s="250" t="b">
        <f t="shared" si="1063"/>
        <v>0</v>
      </c>
      <c r="AJ1196" s="250" t="b">
        <f t="shared" si="1064"/>
        <v>0</v>
      </c>
      <c r="AK1196" s="250" t="b">
        <f t="shared" si="1065"/>
        <v>0</v>
      </c>
      <c r="AL1196" s="250" t="str">
        <f t="shared" si="1093"/>
        <v>No</v>
      </c>
      <c r="AN1196" s="246" t="str">
        <f t="shared" si="1094"/>
        <v/>
      </c>
      <c r="AO1196" s="247" t="str">
        <f t="shared" si="1095"/>
        <v/>
      </c>
      <c r="AP1196" s="248" t="str">
        <f t="shared" si="1096"/>
        <v/>
      </c>
      <c r="AQ1196" s="249" t="str">
        <f t="shared" si="1097"/>
        <v/>
      </c>
      <c r="AR1196" s="250" t="str">
        <f t="shared" si="1098"/>
        <v/>
      </c>
      <c r="AS1196" s="234"/>
      <c r="AY1196" s="385">
        <f t="shared" si="1099"/>
        <v>0</v>
      </c>
      <c r="AZ1196" s="385">
        <f t="shared" si="1066"/>
        <v>0</v>
      </c>
      <c r="BA1196" s="385">
        <f t="shared" si="1100"/>
        <v>0</v>
      </c>
      <c r="BB1196" s="385">
        <f t="shared" si="1067"/>
        <v>0</v>
      </c>
      <c r="BC1196" s="385">
        <f t="shared" si="1068"/>
        <v>0</v>
      </c>
      <c r="BD1196" s="385">
        <f t="shared" si="1069"/>
        <v>0</v>
      </c>
      <c r="BE1196" s="385">
        <f t="shared" si="1070"/>
        <v>0</v>
      </c>
      <c r="BF1196" s="385">
        <f t="shared" si="1071"/>
        <v>0</v>
      </c>
      <c r="BG1196" s="385">
        <f t="shared" si="1072"/>
        <v>0</v>
      </c>
      <c r="BH1196" s="385">
        <f t="shared" si="1073"/>
        <v>0</v>
      </c>
      <c r="BI1196" s="385">
        <f t="shared" si="1074"/>
        <v>0</v>
      </c>
      <c r="BJ1196" s="385">
        <f t="shared" si="1075"/>
        <v>0</v>
      </c>
      <c r="BK1196" s="385">
        <f t="shared" si="1076"/>
        <v>0</v>
      </c>
      <c r="BL1196" s="385">
        <f t="shared" si="1077"/>
        <v>0</v>
      </c>
      <c r="BM1196" s="385">
        <f t="shared" si="1078"/>
        <v>0</v>
      </c>
      <c r="BN1196" s="385">
        <f t="shared" si="1079"/>
        <v>0</v>
      </c>
      <c r="CK1196" s="239">
        <f t="shared" si="1101"/>
        <v>0</v>
      </c>
      <c r="CL1196" s="239">
        <f t="shared" si="1102"/>
        <v>0</v>
      </c>
    </row>
    <row r="1197" spans="3:90" x14ac:dyDescent="0.35">
      <c r="C1197" s="235"/>
      <c r="D1197" s="246" t="str">
        <f t="shared" si="1080"/>
        <v/>
      </c>
      <c r="E1197" s="247" t="str">
        <f t="shared" si="1081"/>
        <v/>
      </c>
      <c r="F1197" s="248" t="str">
        <f t="shared" si="1082"/>
        <v/>
      </c>
      <c r="G1197" s="249" t="str">
        <f t="shared" si="1083"/>
        <v/>
      </c>
      <c r="H1197" s="250" t="str">
        <f t="shared" si="1084"/>
        <v/>
      </c>
      <c r="I1197" s="386" t="str">
        <f t="shared" si="1045"/>
        <v/>
      </c>
      <c r="J1197" s="387" t="str">
        <f t="shared" si="1046"/>
        <v/>
      </c>
      <c r="K1197" s="388" t="str">
        <f t="shared" si="1047"/>
        <v/>
      </c>
      <c r="L1197" s="389" t="str">
        <f t="shared" si="1048"/>
        <v/>
      </c>
      <c r="M1197" s="250" t="str">
        <f t="shared" si="1049"/>
        <v/>
      </c>
      <c r="N1197" s="246" t="b">
        <f t="shared" si="1085"/>
        <v>0</v>
      </c>
      <c r="O1197" s="246" t="b">
        <f t="shared" si="1086"/>
        <v>0</v>
      </c>
      <c r="P1197" s="246" t="b">
        <f t="shared" si="1087"/>
        <v>0</v>
      </c>
      <c r="Q1197" s="246" t="b">
        <f t="shared" si="1088"/>
        <v>0</v>
      </c>
      <c r="R1197" s="246" t="str">
        <f t="shared" si="1089"/>
        <v>No</v>
      </c>
      <c r="S1197" s="247" t="b">
        <f t="shared" si="1050"/>
        <v>0</v>
      </c>
      <c r="T1197" s="247" t="b">
        <f t="shared" si="1051"/>
        <v>0</v>
      </c>
      <c r="U1197" s="247" t="b">
        <f t="shared" si="1052"/>
        <v>0</v>
      </c>
      <c r="V1197" s="247" t="b">
        <f t="shared" si="1053"/>
        <v>0</v>
      </c>
      <c r="W1197" s="247" t="str">
        <f t="shared" si="1090"/>
        <v>No</v>
      </c>
      <c r="X1197" s="248" t="b">
        <f t="shared" si="1054"/>
        <v>0</v>
      </c>
      <c r="Y1197" s="248" t="b">
        <f t="shared" si="1055"/>
        <v>0</v>
      </c>
      <c r="Z1197" s="248" t="b">
        <f t="shared" si="1056"/>
        <v>0</v>
      </c>
      <c r="AA1197" s="248" t="b">
        <f t="shared" si="1057"/>
        <v>0</v>
      </c>
      <c r="AB1197" s="248" t="str">
        <f t="shared" si="1091"/>
        <v>No</v>
      </c>
      <c r="AC1197" s="249" t="b">
        <f t="shared" si="1058"/>
        <v>0</v>
      </c>
      <c r="AD1197" s="249" t="b">
        <f t="shared" si="1059"/>
        <v>0</v>
      </c>
      <c r="AE1197" s="249" t="b">
        <f t="shared" si="1060"/>
        <v>0</v>
      </c>
      <c r="AF1197" s="249" t="b">
        <f t="shared" si="1061"/>
        <v>0</v>
      </c>
      <c r="AG1197" s="249" t="str">
        <f t="shared" si="1092"/>
        <v>No</v>
      </c>
      <c r="AH1197" s="250" t="b">
        <f t="shared" si="1062"/>
        <v>0</v>
      </c>
      <c r="AI1197" s="250" t="b">
        <f t="shared" si="1063"/>
        <v>0</v>
      </c>
      <c r="AJ1197" s="250" t="b">
        <f t="shared" si="1064"/>
        <v>0</v>
      </c>
      <c r="AK1197" s="250" t="b">
        <f t="shared" si="1065"/>
        <v>0</v>
      </c>
      <c r="AL1197" s="250" t="str">
        <f t="shared" si="1093"/>
        <v>No</v>
      </c>
      <c r="AN1197" s="246" t="str">
        <f t="shared" si="1094"/>
        <v/>
      </c>
      <c r="AO1197" s="247" t="str">
        <f t="shared" si="1095"/>
        <v/>
      </c>
      <c r="AP1197" s="248" t="str">
        <f t="shared" si="1096"/>
        <v/>
      </c>
      <c r="AQ1197" s="249" t="str">
        <f t="shared" si="1097"/>
        <v/>
      </c>
      <c r="AR1197" s="250" t="str">
        <f t="shared" si="1098"/>
        <v/>
      </c>
      <c r="AS1197" s="234"/>
      <c r="AY1197" s="385">
        <f t="shared" si="1099"/>
        <v>0</v>
      </c>
      <c r="AZ1197" s="385">
        <f t="shared" si="1066"/>
        <v>0</v>
      </c>
      <c r="BA1197" s="385">
        <f t="shared" si="1100"/>
        <v>0</v>
      </c>
      <c r="BB1197" s="385">
        <f t="shared" si="1067"/>
        <v>0</v>
      </c>
      <c r="BC1197" s="385">
        <f t="shared" si="1068"/>
        <v>0</v>
      </c>
      <c r="BD1197" s="385">
        <f t="shared" si="1069"/>
        <v>0</v>
      </c>
      <c r="BE1197" s="385">
        <f t="shared" si="1070"/>
        <v>0</v>
      </c>
      <c r="BF1197" s="385">
        <f t="shared" si="1071"/>
        <v>0</v>
      </c>
      <c r="BG1197" s="385">
        <f t="shared" si="1072"/>
        <v>0</v>
      </c>
      <c r="BH1197" s="385">
        <f t="shared" si="1073"/>
        <v>0</v>
      </c>
      <c r="BI1197" s="385">
        <f t="shared" si="1074"/>
        <v>0</v>
      </c>
      <c r="BJ1197" s="385">
        <f t="shared" si="1075"/>
        <v>0</v>
      </c>
      <c r="BK1197" s="385">
        <f t="shared" si="1076"/>
        <v>0</v>
      </c>
      <c r="BL1197" s="385">
        <f t="shared" si="1077"/>
        <v>0</v>
      </c>
      <c r="BM1197" s="385">
        <f t="shared" si="1078"/>
        <v>0</v>
      </c>
      <c r="BN1197" s="385">
        <f t="shared" si="1079"/>
        <v>0</v>
      </c>
      <c r="CK1197" s="239">
        <f t="shared" si="1101"/>
        <v>0</v>
      </c>
      <c r="CL1197" s="239">
        <f t="shared" si="1102"/>
        <v>0</v>
      </c>
    </row>
    <row r="1198" spans="3:90" x14ac:dyDescent="0.35">
      <c r="C1198" s="235"/>
      <c r="D1198" s="246" t="str">
        <f t="shared" si="1080"/>
        <v/>
      </c>
      <c r="E1198" s="247" t="str">
        <f t="shared" si="1081"/>
        <v/>
      </c>
      <c r="F1198" s="248" t="str">
        <f t="shared" si="1082"/>
        <v/>
      </c>
      <c r="G1198" s="249" t="str">
        <f t="shared" si="1083"/>
        <v/>
      </c>
      <c r="H1198" s="250" t="str">
        <f t="shared" si="1084"/>
        <v/>
      </c>
      <c r="I1198" s="386" t="str">
        <f t="shared" si="1045"/>
        <v/>
      </c>
      <c r="J1198" s="387" t="str">
        <f t="shared" si="1046"/>
        <v/>
      </c>
      <c r="K1198" s="388" t="str">
        <f t="shared" si="1047"/>
        <v/>
      </c>
      <c r="L1198" s="389" t="str">
        <f t="shared" si="1048"/>
        <v/>
      </c>
      <c r="M1198" s="250" t="str">
        <f t="shared" si="1049"/>
        <v/>
      </c>
      <c r="N1198" s="246" t="b">
        <f t="shared" si="1085"/>
        <v>0</v>
      </c>
      <c r="O1198" s="246" t="b">
        <f t="shared" si="1086"/>
        <v>0</v>
      </c>
      <c r="P1198" s="246" t="b">
        <f t="shared" si="1087"/>
        <v>0</v>
      </c>
      <c r="Q1198" s="246" t="b">
        <f t="shared" si="1088"/>
        <v>0</v>
      </c>
      <c r="R1198" s="246" t="str">
        <f t="shared" si="1089"/>
        <v>No</v>
      </c>
      <c r="S1198" s="247" t="b">
        <f t="shared" si="1050"/>
        <v>0</v>
      </c>
      <c r="T1198" s="247" t="b">
        <f t="shared" si="1051"/>
        <v>0</v>
      </c>
      <c r="U1198" s="247" t="b">
        <f t="shared" si="1052"/>
        <v>0</v>
      </c>
      <c r="V1198" s="247" t="b">
        <f t="shared" si="1053"/>
        <v>0</v>
      </c>
      <c r="W1198" s="247" t="str">
        <f t="shared" si="1090"/>
        <v>No</v>
      </c>
      <c r="X1198" s="248" t="b">
        <f t="shared" si="1054"/>
        <v>0</v>
      </c>
      <c r="Y1198" s="248" t="b">
        <f t="shared" si="1055"/>
        <v>0</v>
      </c>
      <c r="Z1198" s="248" t="b">
        <f t="shared" si="1056"/>
        <v>0</v>
      </c>
      <c r="AA1198" s="248" t="b">
        <f t="shared" si="1057"/>
        <v>0</v>
      </c>
      <c r="AB1198" s="248" t="str">
        <f t="shared" si="1091"/>
        <v>No</v>
      </c>
      <c r="AC1198" s="249" t="b">
        <f t="shared" si="1058"/>
        <v>0</v>
      </c>
      <c r="AD1198" s="249" t="b">
        <f t="shared" si="1059"/>
        <v>0</v>
      </c>
      <c r="AE1198" s="249" t="b">
        <f t="shared" si="1060"/>
        <v>0</v>
      </c>
      <c r="AF1198" s="249" t="b">
        <f t="shared" si="1061"/>
        <v>0</v>
      </c>
      <c r="AG1198" s="249" t="str">
        <f t="shared" si="1092"/>
        <v>No</v>
      </c>
      <c r="AH1198" s="250" t="b">
        <f t="shared" si="1062"/>
        <v>0</v>
      </c>
      <c r="AI1198" s="250" t="b">
        <f t="shared" si="1063"/>
        <v>0</v>
      </c>
      <c r="AJ1198" s="250" t="b">
        <f t="shared" si="1064"/>
        <v>0</v>
      </c>
      <c r="AK1198" s="250" t="b">
        <f t="shared" si="1065"/>
        <v>0</v>
      </c>
      <c r="AL1198" s="250" t="str">
        <f t="shared" si="1093"/>
        <v>No</v>
      </c>
      <c r="AN1198" s="246" t="str">
        <f t="shared" si="1094"/>
        <v/>
      </c>
      <c r="AO1198" s="247" t="str">
        <f t="shared" si="1095"/>
        <v/>
      </c>
      <c r="AP1198" s="248" t="str">
        <f t="shared" si="1096"/>
        <v/>
      </c>
      <c r="AQ1198" s="249" t="str">
        <f t="shared" si="1097"/>
        <v/>
      </c>
      <c r="AR1198" s="250" t="str">
        <f t="shared" si="1098"/>
        <v/>
      </c>
      <c r="AS1198" s="234"/>
      <c r="AY1198" s="385">
        <f t="shared" si="1099"/>
        <v>0</v>
      </c>
      <c r="AZ1198" s="385">
        <f t="shared" si="1066"/>
        <v>0</v>
      </c>
      <c r="BA1198" s="385">
        <f t="shared" si="1100"/>
        <v>0</v>
      </c>
      <c r="BB1198" s="385">
        <f t="shared" si="1067"/>
        <v>0</v>
      </c>
      <c r="BC1198" s="385">
        <f t="shared" si="1068"/>
        <v>0</v>
      </c>
      <c r="BD1198" s="385">
        <f t="shared" si="1069"/>
        <v>0</v>
      </c>
      <c r="BE1198" s="385">
        <f t="shared" si="1070"/>
        <v>0</v>
      </c>
      <c r="BF1198" s="385">
        <f t="shared" si="1071"/>
        <v>0</v>
      </c>
      <c r="BG1198" s="385">
        <f t="shared" si="1072"/>
        <v>0</v>
      </c>
      <c r="BH1198" s="385">
        <f t="shared" si="1073"/>
        <v>0</v>
      </c>
      <c r="BI1198" s="385">
        <f t="shared" si="1074"/>
        <v>0</v>
      </c>
      <c r="BJ1198" s="385">
        <f t="shared" si="1075"/>
        <v>0</v>
      </c>
      <c r="BK1198" s="385">
        <f t="shared" si="1076"/>
        <v>0</v>
      </c>
      <c r="BL1198" s="385">
        <f t="shared" si="1077"/>
        <v>0</v>
      </c>
      <c r="BM1198" s="385">
        <f t="shared" si="1078"/>
        <v>0</v>
      </c>
      <c r="BN1198" s="385">
        <f t="shared" si="1079"/>
        <v>0</v>
      </c>
      <c r="CK1198" s="239">
        <f t="shared" si="1101"/>
        <v>0</v>
      </c>
      <c r="CL1198" s="239">
        <f t="shared" si="1102"/>
        <v>0</v>
      </c>
    </row>
    <row r="1199" spans="3:90" x14ac:dyDescent="0.35">
      <c r="C1199" s="235"/>
      <c r="D1199" s="246" t="str">
        <f t="shared" si="1080"/>
        <v/>
      </c>
      <c r="E1199" s="247" t="str">
        <f t="shared" si="1081"/>
        <v/>
      </c>
      <c r="F1199" s="248" t="str">
        <f t="shared" si="1082"/>
        <v/>
      </c>
      <c r="G1199" s="249" t="str">
        <f t="shared" si="1083"/>
        <v/>
      </c>
      <c r="H1199" s="250" t="str">
        <f t="shared" si="1084"/>
        <v/>
      </c>
      <c r="I1199" s="386" t="str">
        <f t="shared" si="1045"/>
        <v/>
      </c>
      <c r="J1199" s="387" t="str">
        <f t="shared" si="1046"/>
        <v/>
      </c>
      <c r="K1199" s="388" t="str">
        <f t="shared" si="1047"/>
        <v/>
      </c>
      <c r="L1199" s="389" t="str">
        <f t="shared" si="1048"/>
        <v/>
      </c>
      <c r="M1199" s="250" t="str">
        <f t="shared" si="1049"/>
        <v/>
      </c>
      <c r="N1199" s="246" t="b">
        <f t="shared" si="1085"/>
        <v>0</v>
      </c>
      <c r="O1199" s="246" t="b">
        <f t="shared" si="1086"/>
        <v>0</v>
      </c>
      <c r="P1199" s="246" t="b">
        <f t="shared" si="1087"/>
        <v>0</v>
      </c>
      <c r="Q1199" s="246" t="b">
        <f t="shared" si="1088"/>
        <v>0</v>
      </c>
      <c r="R1199" s="246" t="str">
        <f t="shared" si="1089"/>
        <v>No</v>
      </c>
      <c r="S1199" s="247" t="b">
        <f t="shared" si="1050"/>
        <v>0</v>
      </c>
      <c r="T1199" s="247" t="b">
        <f t="shared" si="1051"/>
        <v>0</v>
      </c>
      <c r="U1199" s="247" t="b">
        <f t="shared" si="1052"/>
        <v>0</v>
      </c>
      <c r="V1199" s="247" t="b">
        <f t="shared" si="1053"/>
        <v>0</v>
      </c>
      <c r="W1199" s="247" t="str">
        <f t="shared" si="1090"/>
        <v>No</v>
      </c>
      <c r="X1199" s="248" t="b">
        <f t="shared" si="1054"/>
        <v>0</v>
      </c>
      <c r="Y1199" s="248" t="b">
        <f t="shared" si="1055"/>
        <v>0</v>
      </c>
      <c r="Z1199" s="248" t="b">
        <f t="shared" si="1056"/>
        <v>0</v>
      </c>
      <c r="AA1199" s="248" t="b">
        <f t="shared" si="1057"/>
        <v>0</v>
      </c>
      <c r="AB1199" s="248" t="str">
        <f t="shared" si="1091"/>
        <v>No</v>
      </c>
      <c r="AC1199" s="249" t="b">
        <f t="shared" si="1058"/>
        <v>0</v>
      </c>
      <c r="AD1199" s="249" t="b">
        <f t="shared" si="1059"/>
        <v>0</v>
      </c>
      <c r="AE1199" s="249" t="b">
        <f t="shared" si="1060"/>
        <v>0</v>
      </c>
      <c r="AF1199" s="249" t="b">
        <f t="shared" si="1061"/>
        <v>0</v>
      </c>
      <c r="AG1199" s="249" t="str">
        <f t="shared" si="1092"/>
        <v>No</v>
      </c>
      <c r="AH1199" s="250" t="b">
        <f t="shared" si="1062"/>
        <v>0</v>
      </c>
      <c r="AI1199" s="250" t="b">
        <f t="shared" si="1063"/>
        <v>0</v>
      </c>
      <c r="AJ1199" s="250" t="b">
        <f t="shared" si="1064"/>
        <v>0</v>
      </c>
      <c r="AK1199" s="250" t="b">
        <f t="shared" si="1065"/>
        <v>0</v>
      </c>
      <c r="AL1199" s="250" t="str">
        <f t="shared" si="1093"/>
        <v>No</v>
      </c>
      <c r="AN1199" s="246" t="str">
        <f t="shared" si="1094"/>
        <v/>
      </c>
      <c r="AO1199" s="247" t="str">
        <f t="shared" si="1095"/>
        <v/>
      </c>
      <c r="AP1199" s="248" t="str">
        <f t="shared" si="1096"/>
        <v/>
      </c>
      <c r="AQ1199" s="249" t="str">
        <f t="shared" si="1097"/>
        <v/>
      </c>
      <c r="AR1199" s="250" t="str">
        <f t="shared" si="1098"/>
        <v/>
      </c>
      <c r="AS1199" s="234"/>
      <c r="AY1199" s="385">
        <f t="shared" si="1099"/>
        <v>0</v>
      </c>
      <c r="AZ1199" s="385">
        <f t="shared" si="1066"/>
        <v>0</v>
      </c>
      <c r="BA1199" s="385">
        <f t="shared" si="1100"/>
        <v>0</v>
      </c>
      <c r="BB1199" s="385">
        <f t="shared" si="1067"/>
        <v>0</v>
      </c>
      <c r="BC1199" s="385">
        <f t="shared" si="1068"/>
        <v>0</v>
      </c>
      <c r="BD1199" s="385">
        <f t="shared" si="1069"/>
        <v>0</v>
      </c>
      <c r="BE1199" s="385">
        <f t="shared" si="1070"/>
        <v>0</v>
      </c>
      <c r="BF1199" s="385">
        <f t="shared" si="1071"/>
        <v>0</v>
      </c>
      <c r="BG1199" s="385">
        <f t="shared" si="1072"/>
        <v>0</v>
      </c>
      <c r="BH1199" s="385">
        <f t="shared" si="1073"/>
        <v>0</v>
      </c>
      <c r="BI1199" s="385">
        <f t="shared" si="1074"/>
        <v>0</v>
      </c>
      <c r="BJ1199" s="385">
        <f t="shared" si="1075"/>
        <v>0</v>
      </c>
      <c r="BK1199" s="385">
        <f t="shared" si="1076"/>
        <v>0</v>
      </c>
      <c r="BL1199" s="385">
        <f t="shared" si="1077"/>
        <v>0</v>
      </c>
      <c r="BM1199" s="385">
        <f t="shared" si="1078"/>
        <v>0</v>
      </c>
      <c r="BN1199" s="385">
        <f t="shared" si="1079"/>
        <v>0</v>
      </c>
      <c r="CK1199" s="239">
        <f t="shared" si="1101"/>
        <v>0</v>
      </c>
      <c r="CL1199" s="239">
        <f t="shared" si="1102"/>
        <v>0</v>
      </c>
    </row>
    <row r="1200" spans="3:90" x14ac:dyDescent="0.35">
      <c r="C1200" s="235"/>
      <c r="D1200" s="246" t="str">
        <f t="shared" si="1080"/>
        <v/>
      </c>
      <c r="E1200" s="247" t="str">
        <f t="shared" si="1081"/>
        <v/>
      </c>
      <c r="F1200" s="248" t="str">
        <f t="shared" si="1082"/>
        <v/>
      </c>
      <c r="G1200" s="249" t="str">
        <f t="shared" si="1083"/>
        <v/>
      </c>
      <c r="H1200" s="250" t="str">
        <f t="shared" si="1084"/>
        <v/>
      </c>
      <c r="I1200" s="386" t="str">
        <f t="shared" si="1045"/>
        <v/>
      </c>
      <c r="J1200" s="387" t="str">
        <f t="shared" si="1046"/>
        <v/>
      </c>
      <c r="K1200" s="388" t="str">
        <f t="shared" si="1047"/>
        <v/>
      </c>
      <c r="L1200" s="389" t="str">
        <f t="shared" si="1048"/>
        <v/>
      </c>
      <c r="M1200" s="250" t="str">
        <f t="shared" si="1049"/>
        <v/>
      </c>
      <c r="N1200" s="246" t="b">
        <f t="shared" si="1085"/>
        <v>0</v>
      </c>
      <c r="O1200" s="246" t="b">
        <f t="shared" si="1086"/>
        <v>0</v>
      </c>
      <c r="P1200" s="246" t="b">
        <f t="shared" si="1087"/>
        <v>0</v>
      </c>
      <c r="Q1200" s="246" t="b">
        <f t="shared" si="1088"/>
        <v>0</v>
      </c>
      <c r="R1200" s="246" t="str">
        <f t="shared" si="1089"/>
        <v>No</v>
      </c>
      <c r="S1200" s="247" t="b">
        <f t="shared" si="1050"/>
        <v>0</v>
      </c>
      <c r="T1200" s="247" t="b">
        <f t="shared" si="1051"/>
        <v>0</v>
      </c>
      <c r="U1200" s="247" t="b">
        <f t="shared" si="1052"/>
        <v>0</v>
      </c>
      <c r="V1200" s="247" t="b">
        <f t="shared" si="1053"/>
        <v>0</v>
      </c>
      <c r="W1200" s="247" t="str">
        <f t="shared" si="1090"/>
        <v>No</v>
      </c>
      <c r="X1200" s="248" t="b">
        <f t="shared" si="1054"/>
        <v>0</v>
      </c>
      <c r="Y1200" s="248" t="b">
        <f t="shared" si="1055"/>
        <v>0</v>
      </c>
      <c r="Z1200" s="248" t="b">
        <f t="shared" si="1056"/>
        <v>0</v>
      </c>
      <c r="AA1200" s="248" t="b">
        <f t="shared" si="1057"/>
        <v>0</v>
      </c>
      <c r="AB1200" s="248" t="str">
        <f t="shared" si="1091"/>
        <v>No</v>
      </c>
      <c r="AC1200" s="249" t="b">
        <f t="shared" si="1058"/>
        <v>0</v>
      </c>
      <c r="AD1200" s="249" t="b">
        <f t="shared" si="1059"/>
        <v>0</v>
      </c>
      <c r="AE1200" s="249" t="b">
        <f t="shared" si="1060"/>
        <v>0</v>
      </c>
      <c r="AF1200" s="249" t="b">
        <f t="shared" si="1061"/>
        <v>0</v>
      </c>
      <c r="AG1200" s="249" t="str">
        <f t="shared" si="1092"/>
        <v>No</v>
      </c>
      <c r="AH1200" s="250" t="b">
        <f t="shared" si="1062"/>
        <v>0</v>
      </c>
      <c r="AI1200" s="250" t="b">
        <f t="shared" si="1063"/>
        <v>0</v>
      </c>
      <c r="AJ1200" s="250" t="b">
        <f t="shared" si="1064"/>
        <v>0</v>
      </c>
      <c r="AK1200" s="250" t="b">
        <f t="shared" si="1065"/>
        <v>0</v>
      </c>
      <c r="AL1200" s="250" t="str">
        <f t="shared" si="1093"/>
        <v>No</v>
      </c>
      <c r="AN1200" s="246" t="str">
        <f t="shared" si="1094"/>
        <v/>
      </c>
      <c r="AO1200" s="247" t="str">
        <f t="shared" si="1095"/>
        <v/>
      </c>
      <c r="AP1200" s="248" t="str">
        <f t="shared" si="1096"/>
        <v/>
      </c>
      <c r="AQ1200" s="249" t="str">
        <f t="shared" si="1097"/>
        <v/>
      </c>
      <c r="AR1200" s="250" t="str">
        <f t="shared" si="1098"/>
        <v/>
      </c>
      <c r="AS1200" s="234"/>
      <c r="AY1200" s="385">
        <f t="shared" si="1099"/>
        <v>0</v>
      </c>
      <c r="AZ1200" s="385">
        <f t="shared" si="1066"/>
        <v>0</v>
      </c>
      <c r="BA1200" s="385">
        <f t="shared" si="1100"/>
        <v>0</v>
      </c>
      <c r="BB1200" s="385">
        <f t="shared" si="1067"/>
        <v>0</v>
      </c>
      <c r="BC1200" s="385">
        <f t="shared" si="1068"/>
        <v>0</v>
      </c>
      <c r="BD1200" s="385">
        <f t="shared" si="1069"/>
        <v>0</v>
      </c>
      <c r="BE1200" s="385">
        <f t="shared" si="1070"/>
        <v>0</v>
      </c>
      <c r="BF1200" s="385">
        <f t="shared" si="1071"/>
        <v>0</v>
      </c>
      <c r="BG1200" s="385">
        <f t="shared" si="1072"/>
        <v>0</v>
      </c>
      <c r="BH1200" s="385">
        <f t="shared" si="1073"/>
        <v>0</v>
      </c>
      <c r="BI1200" s="385">
        <f t="shared" si="1074"/>
        <v>0</v>
      </c>
      <c r="BJ1200" s="385">
        <f t="shared" si="1075"/>
        <v>0</v>
      </c>
      <c r="BK1200" s="385">
        <f t="shared" si="1076"/>
        <v>0</v>
      </c>
      <c r="BL1200" s="385">
        <f t="shared" si="1077"/>
        <v>0</v>
      </c>
      <c r="BM1200" s="385">
        <f t="shared" si="1078"/>
        <v>0</v>
      </c>
      <c r="BN1200" s="385">
        <f t="shared" si="1079"/>
        <v>0</v>
      </c>
      <c r="CK1200" s="239">
        <f t="shared" si="1101"/>
        <v>0</v>
      </c>
      <c r="CL1200" s="239">
        <f t="shared" si="1102"/>
        <v>0</v>
      </c>
    </row>
    <row r="1201" spans="3:90" x14ac:dyDescent="0.35">
      <c r="C1201" s="235"/>
      <c r="D1201" s="246" t="str">
        <f t="shared" si="1080"/>
        <v/>
      </c>
      <c r="E1201" s="247" t="str">
        <f t="shared" si="1081"/>
        <v/>
      </c>
      <c r="F1201" s="248" t="str">
        <f t="shared" si="1082"/>
        <v/>
      </c>
      <c r="G1201" s="249" t="str">
        <f t="shared" si="1083"/>
        <v/>
      </c>
      <c r="H1201" s="250" t="str">
        <f t="shared" si="1084"/>
        <v/>
      </c>
      <c r="I1201" s="386" t="str">
        <f t="shared" si="1045"/>
        <v/>
      </c>
      <c r="J1201" s="387" t="str">
        <f t="shared" si="1046"/>
        <v/>
      </c>
      <c r="K1201" s="388" t="str">
        <f t="shared" si="1047"/>
        <v/>
      </c>
      <c r="L1201" s="389" t="str">
        <f t="shared" si="1048"/>
        <v/>
      </c>
      <c r="M1201" s="250" t="str">
        <f t="shared" si="1049"/>
        <v/>
      </c>
      <c r="N1201" s="246" t="b">
        <f t="shared" si="1085"/>
        <v>0</v>
      </c>
      <c r="O1201" s="246" t="b">
        <f t="shared" si="1086"/>
        <v>0</v>
      </c>
      <c r="P1201" s="246" t="b">
        <f t="shared" si="1087"/>
        <v>0</v>
      </c>
      <c r="Q1201" s="246" t="b">
        <f t="shared" si="1088"/>
        <v>0</v>
      </c>
      <c r="R1201" s="246" t="str">
        <f t="shared" si="1089"/>
        <v>No</v>
      </c>
      <c r="S1201" s="247" t="b">
        <f t="shared" si="1050"/>
        <v>0</v>
      </c>
      <c r="T1201" s="247" t="b">
        <f t="shared" si="1051"/>
        <v>0</v>
      </c>
      <c r="U1201" s="247" t="b">
        <f t="shared" si="1052"/>
        <v>0</v>
      </c>
      <c r="V1201" s="247" t="b">
        <f t="shared" si="1053"/>
        <v>0</v>
      </c>
      <c r="W1201" s="247" t="str">
        <f t="shared" si="1090"/>
        <v>No</v>
      </c>
      <c r="X1201" s="248" t="b">
        <f t="shared" si="1054"/>
        <v>0</v>
      </c>
      <c r="Y1201" s="248" t="b">
        <f t="shared" si="1055"/>
        <v>0</v>
      </c>
      <c r="Z1201" s="248" t="b">
        <f t="shared" si="1056"/>
        <v>0</v>
      </c>
      <c r="AA1201" s="248" t="b">
        <f t="shared" si="1057"/>
        <v>0</v>
      </c>
      <c r="AB1201" s="248" t="str">
        <f t="shared" si="1091"/>
        <v>No</v>
      </c>
      <c r="AC1201" s="249" t="b">
        <f t="shared" si="1058"/>
        <v>0</v>
      </c>
      <c r="AD1201" s="249" t="b">
        <f t="shared" si="1059"/>
        <v>0</v>
      </c>
      <c r="AE1201" s="249" t="b">
        <f t="shared" si="1060"/>
        <v>0</v>
      </c>
      <c r="AF1201" s="249" t="b">
        <f t="shared" si="1061"/>
        <v>0</v>
      </c>
      <c r="AG1201" s="249" t="str">
        <f t="shared" si="1092"/>
        <v>No</v>
      </c>
      <c r="AH1201" s="250" t="b">
        <f t="shared" si="1062"/>
        <v>0</v>
      </c>
      <c r="AI1201" s="250" t="b">
        <f t="shared" si="1063"/>
        <v>0</v>
      </c>
      <c r="AJ1201" s="250" t="b">
        <f t="shared" si="1064"/>
        <v>0</v>
      </c>
      <c r="AK1201" s="250" t="b">
        <f t="shared" si="1065"/>
        <v>0</v>
      </c>
      <c r="AL1201" s="250" t="str">
        <f t="shared" si="1093"/>
        <v>No</v>
      </c>
      <c r="AN1201" s="246" t="str">
        <f t="shared" si="1094"/>
        <v/>
      </c>
      <c r="AO1201" s="247" t="str">
        <f t="shared" si="1095"/>
        <v/>
      </c>
      <c r="AP1201" s="248" t="str">
        <f t="shared" si="1096"/>
        <v/>
      </c>
      <c r="AQ1201" s="249" t="str">
        <f t="shared" si="1097"/>
        <v/>
      </c>
      <c r="AR1201" s="250" t="str">
        <f t="shared" si="1098"/>
        <v/>
      </c>
      <c r="AS1201" s="234"/>
      <c r="AY1201" s="385">
        <f t="shared" si="1099"/>
        <v>0</v>
      </c>
      <c r="AZ1201" s="385">
        <f t="shared" si="1066"/>
        <v>0</v>
      </c>
      <c r="BA1201" s="385">
        <f t="shared" si="1100"/>
        <v>0</v>
      </c>
      <c r="BB1201" s="385">
        <f t="shared" si="1067"/>
        <v>0</v>
      </c>
      <c r="BC1201" s="385">
        <f t="shared" si="1068"/>
        <v>0</v>
      </c>
      <c r="BD1201" s="385">
        <f t="shared" si="1069"/>
        <v>0</v>
      </c>
      <c r="BE1201" s="385">
        <f t="shared" si="1070"/>
        <v>0</v>
      </c>
      <c r="BF1201" s="385">
        <f t="shared" si="1071"/>
        <v>0</v>
      </c>
      <c r="BG1201" s="385">
        <f t="shared" si="1072"/>
        <v>0</v>
      </c>
      <c r="BH1201" s="385">
        <f t="shared" si="1073"/>
        <v>0</v>
      </c>
      <c r="BI1201" s="385">
        <f t="shared" si="1074"/>
        <v>0</v>
      </c>
      <c r="BJ1201" s="385">
        <f t="shared" si="1075"/>
        <v>0</v>
      </c>
      <c r="BK1201" s="385">
        <f t="shared" si="1076"/>
        <v>0</v>
      </c>
      <c r="BL1201" s="385">
        <f t="shared" si="1077"/>
        <v>0</v>
      </c>
      <c r="BM1201" s="385">
        <f t="shared" si="1078"/>
        <v>0</v>
      </c>
      <c r="BN1201" s="385">
        <f t="shared" si="1079"/>
        <v>0</v>
      </c>
      <c r="CK1201" s="239">
        <f t="shared" si="1101"/>
        <v>0</v>
      </c>
      <c r="CL1201" s="239">
        <f t="shared" si="1102"/>
        <v>0</v>
      </c>
    </row>
    <row r="1202" spans="3:90" x14ac:dyDescent="0.35">
      <c r="C1202" s="235"/>
      <c r="D1202" s="246" t="str">
        <f t="shared" si="1080"/>
        <v/>
      </c>
      <c r="E1202" s="247" t="str">
        <f t="shared" si="1081"/>
        <v/>
      </c>
      <c r="F1202" s="248" t="str">
        <f t="shared" si="1082"/>
        <v/>
      </c>
      <c r="G1202" s="249" t="str">
        <f t="shared" si="1083"/>
        <v/>
      </c>
      <c r="H1202" s="250" t="str">
        <f t="shared" si="1084"/>
        <v/>
      </c>
      <c r="I1202" s="386" t="str">
        <f t="shared" si="1045"/>
        <v/>
      </c>
      <c r="J1202" s="387" t="str">
        <f t="shared" si="1046"/>
        <v/>
      </c>
      <c r="K1202" s="388" t="str">
        <f t="shared" si="1047"/>
        <v/>
      </c>
      <c r="L1202" s="389" t="str">
        <f t="shared" si="1048"/>
        <v/>
      </c>
      <c r="M1202" s="250" t="str">
        <f t="shared" si="1049"/>
        <v/>
      </c>
      <c r="N1202" s="246" t="b">
        <f t="shared" si="1085"/>
        <v>0</v>
      </c>
      <c r="O1202" s="246" t="b">
        <f t="shared" si="1086"/>
        <v>0</v>
      </c>
      <c r="P1202" s="246" t="b">
        <f t="shared" si="1087"/>
        <v>0</v>
      </c>
      <c r="Q1202" s="246" t="b">
        <f t="shared" si="1088"/>
        <v>0</v>
      </c>
      <c r="R1202" s="246" t="str">
        <f t="shared" si="1089"/>
        <v>No</v>
      </c>
      <c r="S1202" s="247" t="b">
        <f t="shared" si="1050"/>
        <v>0</v>
      </c>
      <c r="T1202" s="247" t="b">
        <f t="shared" si="1051"/>
        <v>0</v>
      </c>
      <c r="U1202" s="247" t="b">
        <f t="shared" si="1052"/>
        <v>0</v>
      </c>
      <c r="V1202" s="247" t="b">
        <f t="shared" si="1053"/>
        <v>0</v>
      </c>
      <c r="W1202" s="247" t="str">
        <f t="shared" si="1090"/>
        <v>No</v>
      </c>
      <c r="X1202" s="248" t="b">
        <f t="shared" si="1054"/>
        <v>0</v>
      </c>
      <c r="Y1202" s="248" t="b">
        <f t="shared" si="1055"/>
        <v>0</v>
      </c>
      <c r="Z1202" s="248" t="b">
        <f t="shared" si="1056"/>
        <v>0</v>
      </c>
      <c r="AA1202" s="248" t="b">
        <f t="shared" si="1057"/>
        <v>0</v>
      </c>
      <c r="AB1202" s="248" t="str">
        <f t="shared" si="1091"/>
        <v>No</v>
      </c>
      <c r="AC1202" s="249" t="b">
        <f t="shared" si="1058"/>
        <v>0</v>
      </c>
      <c r="AD1202" s="249" t="b">
        <f t="shared" si="1059"/>
        <v>0</v>
      </c>
      <c r="AE1202" s="249" t="b">
        <f t="shared" si="1060"/>
        <v>0</v>
      </c>
      <c r="AF1202" s="249" t="b">
        <f t="shared" si="1061"/>
        <v>0</v>
      </c>
      <c r="AG1202" s="249" t="str">
        <f t="shared" si="1092"/>
        <v>No</v>
      </c>
      <c r="AH1202" s="250" t="b">
        <f t="shared" si="1062"/>
        <v>0</v>
      </c>
      <c r="AI1202" s="250" t="b">
        <f t="shared" si="1063"/>
        <v>0</v>
      </c>
      <c r="AJ1202" s="250" t="b">
        <f t="shared" si="1064"/>
        <v>0</v>
      </c>
      <c r="AK1202" s="250" t="b">
        <f t="shared" si="1065"/>
        <v>0</v>
      </c>
      <c r="AL1202" s="250" t="str">
        <f t="shared" si="1093"/>
        <v>No</v>
      </c>
      <c r="AN1202" s="246" t="str">
        <f t="shared" si="1094"/>
        <v/>
      </c>
      <c r="AO1202" s="247" t="str">
        <f t="shared" si="1095"/>
        <v/>
      </c>
      <c r="AP1202" s="248" t="str">
        <f t="shared" si="1096"/>
        <v/>
      </c>
      <c r="AQ1202" s="249" t="str">
        <f t="shared" si="1097"/>
        <v/>
      </c>
      <c r="AR1202" s="250" t="str">
        <f t="shared" si="1098"/>
        <v/>
      </c>
      <c r="AS1202" s="234"/>
      <c r="AY1202" s="385">
        <f t="shared" si="1099"/>
        <v>0</v>
      </c>
      <c r="AZ1202" s="385">
        <f t="shared" si="1066"/>
        <v>0</v>
      </c>
      <c r="BA1202" s="385">
        <f t="shared" si="1100"/>
        <v>0</v>
      </c>
      <c r="BB1202" s="385">
        <f t="shared" si="1067"/>
        <v>0</v>
      </c>
      <c r="BC1202" s="385">
        <f t="shared" si="1068"/>
        <v>0</v>
      </c>
      <c r="BD1202" s="385">
        <f t="shared" si="1069"/>
        <v>0</v>
      </c>
      <c r="BE1202" s="385">
        <f t="shared" si="1070"/>
        <v>0</v>
      </c>
      <c r="BF1202" s="385">
        <f t="shared" si="1071"/>
        <v>0</v>
      </c>
      <c r="BG1202" s="385">
        <f t="shared" si="1072"/>
        <v>0</v>
      </c>
      <c r="BH1202" s="385">
        <f t="shared" si="1073"/>
        <v>0</v>
      </c>
      <c r="BI1202" s="385">
        <f t="shared" si="1074"/>
        <v>0</v>
      </c>
      <c r="BJ1202" s="385">
        <f t="shared" si="1075"/>
        <v>0</v>
      </c>
      <c r="BK1202" s="385">
        <f t="shared" si="1076"/>
        <v>0</v>
      </c>
      <c r="BL1202" s="385">
        <f t="shared" si="1077"/>
        <v>0</v>
      </c>
      <c r="BM1202" s="385">
        <f t="shared" si="1078"/>
        <v>0</v>
      </c>
      <c r="BN1202" s="385">
        <f t="shared" si="1079"/>
        <v>0</v>
      </c>
      <c r="CK1202" s="239">
        <f t="shared" si="1101"/>
        <v>0</v>
      </c>
      <c r="CL1202" s="239">
        <f t="shared" si="1102"/>
        <v>0</v>
      </c>
    </row>
    <row r="1203" spans="3:90" x14ac:dyDescent="0.35">
      <c r="C1203" s="235"/>
      <c r="D1203" s="246" t="str">
        <f t="shared" si="1080"/>
        <v/>
      </c>
      <c r="E1203" s="247" t="str">
        <f t="shared" si="1081"/>
        <v/>
      </c>
      <c r="F1203" s="248" t="str">
        <f t="shared" si="1082"/>
        <v/>
      </c>
      <c r="G1203" s="249" t="str">
        <f t="shared" si="1083"/>
        <v/>
      </c>
      <c r="H1203" s="250" t="str">
        <f t="shared" si="1084"/>
        <v/>
      </c>
      <c r="I1203" s="386" t="str">
        <f t="shared" si="1045"/>
        <v/>
      </c>
      <c r="J1203" s="387" t="str">
        <f t="shared" si="1046"/>
        <v/>
      </c>
      <c r="K1203" s="388" t="str">
        <f t="shared" si="1047"/>
        <v/>
      </c>
      <c r="L1203" s="389" t="str">
        <f t="shared" si="1048"/>
        <v/>
      </c>
      <c r="M1203" s="250" t="str">
        <f t="shared" si="1049"/>
        <v/>
      </c>
      <c r="N1203" s="246" t="b">
        <f t="shared" si="1085"/>
        <v>0</v>
      </c>
      <c r="O1203" s="246" t="b">
        <f t="shared" si="1086"/>
        <v>0</v>
      </c>
      <c r="P1203" s="246" t="b">
        <f t="shared" si="1087"/>
        <v>0</v>
      </c>
      <c r="Q1203" s="246" t="b">
        <f t="shared" si="1088"/>
        <v>0</v>
      </c>
      <c r="R1203" s="246" t="str">
        <f t="shared" si="1089"/>
        <v>No</v>
      </c>
      <c r="S1203" s="247" t="b">
        <f t="shared" si="1050"/>
        <v>0</v>
      </c>
      <c r="T1203" s="247" t="b">
        <f t="shared" si="1051"/>
        <v>0</v>
      </c>
      <c r="U1203" s="247" t="b">
        <f t="shared" si="1052"/>
        <v>0</v>
      </c>
      <c r="V1203" s="247" t="b">
        <f t="shared" si="1053"/>
        <v>0</v>
      </c>
      <c r="W1203" s="247" t="str">
        <f t="shared" si="1090"/>
        <v>No</v>
      </c>
      <c r="X1203" s="248" t="b">
        <f t="shared" si="1054"/>
        <v>0</v>
      </c>
      <c r="Y1203" s="248" t="b">
        <f t="shared" si="1055"/>
        <v>0</v>
      </c>
      <c r="Z1203" s="248" t="b">
        <f t="shared" si="1056"/>
        <v>0</v>
      </c>
      <c r="AA1203" s="248" t="b">
        <f t="shared" si="1057"/>
        <v>0</v>
      </c>
      <c r="AB1203" s="248" t="str">
        <f t="shared" si="1091"/>
        <v>No</v>
      </c>
      <c r="AC1203" s="249" t="b">
        <f t="shared" si="1058"/>
        <v>0</v>
      </c>
      <c r="AD1203" s="249" t="b">
        <f t="shared" si="1059"/>
        <v>0</v>
      </c>
      <c r="AE1203" s="249" t="b">
        <f t="shared" si="1060"/>
        <v>0</v>
      </c>
      <c r="AF1203" s="249" t="b">
        <f t="shared" si="1061"/>
        <v>0</v>
      </c>
      <c r="AG1203" s="249" t="str">
        <f t="shared" si="1092"/>
        <v>No</v>
      </c>
      <c r="AH1203" s="250" t="b">
        <f t="shared" si="1062"/>
        <v>0</v>
      </c>
      <c r="AI1203" s="250" t="b">
        <f t="shared" si="1063"/>
        <v>0</v>
      </c>
      <c r="AJ1203" s="250" t="b">
        <f t="shared" si="1064"/>
        <v>0</v>
      </c>
      <c r="AK1203" s="250" t="b">
        <f t="shared" si="1065"/>
        <v>0</v>
      </c>
      <c r="AL1203" s="250" t="str">
        <f t="shared" si="1093"/>
        <v>No</v>
      </c>
      <c r="AN1203" s="246" t="str">
        <f t="shared" si="1094"/>
        <v/>
      </c>
      <c r="AO1203" s="247" t="str">
        <f t="shared" si="1095"/>
        <v/>
      </c>
      <c r="AP1203" s="248" t="str">
        <f t="shared" si="1096"/>
        <v/>
      </c>
      <c r="AQ1203" s="249" t="str">
        <f t="shared" si="1097"/>
        <v/>
      </c>
      <c r="AR1203" s="250" t="str">
        <f t="shared" si="1098"/>
        <v/>
      </c>
      <c r="AS1203" s="234"/>
      <c r="AY1203" s="385">
        <f t="shared" si="1099"/>
        <v>0</v>
      </c>
      <c r="AZ1203" s="385">
        <f t="shared" si="1066"/>
        <v>0</v>
      </c>
      <c r="BA1203" s="385">
        <f t="shared" si="1100"/>
        <v>0</v>
      </c>
      <c r="BB1203" s="385">
        <f t="shared" si="1067"/>
        <v>0</v>
      </c>
      <c r="BC1203" s="385">
        <f t="shared" si="1068"/>
        <v>0</v>
      </c>
      <c r="BD1203" s="385">
        <f t="shared" si="1069"/>
        <v>0</v>
      </c>
      <c r="BE1203" s="385">
        <f t="shared" si="1070"/>
        <v>0</v>
      </c>
      <c r="BF1203" s="385">
        <f t="shared" si="1071"/>
        <v>0</v>
      </c>
      <c r="BG1203" s="385">
        <f t="shared" si="1072"/>
        <v>0</v>
      </c>
      <c r="BH1203" s="385">
        <f t="shared" si="1073"/>
        <v>0</v>
      </c>
      <c r="BI1203" s="385">
        <f t="shared" si="1074"/>
        <v>0</v>
      </c>
      <c r="BJ1203" s="385">
        <f t="shared" si="1075"/>
        <v>0</v>
      </c>
      <c r="BK1203" s="385">
        <f t="shared" si="1076"/>
        <v>0</v>
      </c>
      <c r="BL1203" s="385">
        <f t="shared" si="1077"/>
        <v>0</v>
      </c>
      <c r="BM1203" s="385">
        <f t="shared" si="1078"/>
        <v>0</v>
      </c>
      <c r="BN1203" s="385">
        <f t="shared" si="1079"/>
        <v>0</v>
      </c>
      <c r="CK1203" s="239">
        <f t="shared" si="1101"/>
        <v>0</v>
      </c>
      <c r="CL1203" s="239">
        <f t="shared" si="1102"/>
        <v>0</v>
      </c>
    </row>
    <row r="1204" spans="3:90" x14ac:dyDescent="0.35">
      <c r="C1204" s="235"/>
      <c r="D1204" s="246" t="str">
        <f t="shared" si="1080"/>
        <v/>
      </c>
      <c r="E1204" s="247" t="str">
        <f t="shared" si="1081"/>
        <v/>
      </c>
      <c r="F1204" s="248" t="str">
        <f t="shared" si="1082"/>
        <v/>
      </c>
      <c r="G1204" s="249" t="str">
        <f t="shared" si="1083"/>
        <v/>
      </c>
      <c r="H1204" s="250" t="str">
        <f t="shared" si="1084"/>
        <v/>
      </c>
      <c r="I1204" s="386" t="str">
        <f t="shared" si="1045"/>
        <v/>
      </c>
      <c r="J1204" s="387" t="str">
        <f t="shared" si="1046"/>
        <v/>
      </c>
      <c r="K1204" s="388" t="str">
        <f t="shared" si="1047"/>
        <v/>
      </c>
      <c r="L1204" s="389" t="str">
        <f t="shared" si="1048"/>
        <v/>
      </c>
      <c r="M1204" s="250" t="str">
        <f t="shared" si="1049"/>
        <v/>
      </c>
      <c r="N1204" s="246" t="b">
        <f t="shared" si="1085"/>
        <v>0</v>
      </c>
      <c r="O1204" s="246" t="b">
        <f t="shared" si="1086"/>
        <v>0</v>
      </c>
      <c r="P1204" s="246" t="b">
        <f t="shared" si="1087"/>
        <v>0</v>
      </c>
      <c r="Q1204" s="246" t="b">
        <f t="shared" si="1088"/>
        <v>0</v>
      </c>
      <c r="R1204" s="246" t="str">
        <f t="shared" si="1089"/>
        <v>No</v>
      </c>
      <c r="S1204" s="247" t="b">
        <f t="shared" si="1050"/>
        <v>0</v>
      </c>
      <c r="T1204" s="247" t="b">
        <f t="shared" si="1051"/>
        <v>0</v>
      </c>
      <c r="U1204" s="247" t="b">
        <f t="shared" si="1052"/>
        <v>0</v>
      </c>
      <c r="V1204" s="247" t="b">
        <f t="shared" si="1053"/>
        <v>0</v>
      </c>
      <c r="W1204" s="247" t="str">
        <f t="shared" si="1090"/>
        <v>No</v>
      </c>
      <c r="X1204" s="248" t="b">
        <f t="shared" si="1054"/>
        <v>0</v>
      </c>
      <c r="Y1204" s="248" t="b">
        <f t="shared" si="1055"/>
        <v>0</v>
      </c>
      <c r="Z1204" s="248" t="b">
        <f t="shared" si="1056"/>
        <v>0</v>
      </c>
      <c r="AA1204" s="248" t="b">
        <f t="shared" si="1057"/>
        <v>0</v>
      </c>
      <c r="AB1204" s="248" t="str">
        <f t="shared" si="1091"/>
        <v>No</v>
      </c>
      <c r="AC1204" s="249" t="b">
        <f t="shared" si="1058"/>
        <v>0</v>
      </c>
      <c r="AD1204" s="249" t="b">
        <f t="shared" si="1059"/>
        <v>0</v>
      </c>
      <c r="AE1204" s="249" t="b">
        <f t="shared" si="1060"/>
        <v>0</v>
      </c>
      <c r="AF1204" s="249" t="b">
        <f t="shared" si="1061"/>
        <v>0</v>
      </c>
      <c r="AG1204" s="249" t="str">
        <f t="shared" si="1092"/>
        <v>No</v>
      </c>
      <c r="AH1204" s="250" t="b">
        <f t="shared" si="1062"/>
        <v>0</v>
      </c>
      <c r="AI1204" s="250" t="b">
        <f t="shared" si="1063"/>
        <v>0</v>
      </c>
      <c r="AJ1204" s="250" t="b">
        <f t="shared" si="1064"/>
        <v>0</v>
      </c>
      <c r="AK1204" s="250" t="b">
        <f t="shared" si="1065"/>
        <v>0</v>
      </c>
      <c r="AL1204" s="250" t="str">
        <f t="shared" si="1093"/>
        <v>No</v>
      </c>
      <c r="AN1204" s="246" t="str">
        <f t="shared" si="1094"/>
        <v/>
      </c>
      <c r="AO1204" s="247" t="str">
        <f t="shared" si="1095"/>
        <v/>
      </c>
      <c r="AP1204" s="248" t="str">
        <f t="shared" si="1096"/>
        <v/>
      </c>
      <c r="AQ1204" s="249" t="str">
        <f t="shared" si="1097"/>
        <v/>
      </c>
      <c r="AR1204" s="250" t="str">
        <f t="shared" si="1098"/>
        <v/>
      </c>
      <c r="AS1204" s="234"/>
      <c r="AY1204" s="385">
        <f t="shared" si="1099"/>
        <v>0</v>
      </c>
      <c r="AZ1204" s="385">
        <f t="shared" si="1066"/>
        <v>0</v>
      </c>
      <c r="BA1204" s="385">
        <f t="shared" si="1100"/>
        <v>0</v>
      </c>
      <c r="BB1204" s="385">
        <f t="shared" si="1067"/>
        <v>0</v>
      </c>
      <c r="BC1204" s="385">
        <f t="shared" si="1068"/>
        <v>0</v>
      </c>
      <c r="BD1204" s="385">
        <f t="shared" si="1069"/>
        <v>0</v>
      </c>
      <c r="BE1204" s="385">
        <f t="shared" si="1070"/>
        <v>0</v>
      </c>
      <c r="BF1204" s="385">
        <f t="shared" si="1071"/>
        <v>0</v>
      </c>
      <c r="BG1204" s="385">
        <f t="shared" si="1072"/>
        <v>0</v>
      </c>
      <c r="BH1204" s="385">
        <f t="shared" si="1073"/>
        <v>0</v>
      </c>
      <c r="BI1204" s="385">
        <f t="shared" si="1074"/>
        <v>0</v>
      </c>
      <c r="BJ1204" s="385">
        <f t="shared" si="1075"/>
        <v>0</v>
      </c>
      <c r="BK1204" s="385">
        <f t="shared" si="1076"/>
        <v>0</v>
      </c>
      <c r="BL1204" s="385">
        <f t="shared" si="1077"/>
        <v>0</v>
      </c>
      <c r="BM1204" s="385">
        <f t="shared" si="1078"/>
        <v>0</v>
      </c>
      <c r="BN1204" s="385">
        <f t="shared" si="1079"/>
        <v>0</v>
      </c>
      <c r="CK1204" s="239">
        <f t="shared" si="1101"/>
        <v>0</v>
      </c>
      <c r="CL1204" s="239">
        <f t="shared" si="1102"/>
        <v>0</v>
      </c>
    </row>
    <row r="1205" spans="3:90" x14ac:dyDescent="0.35">
      <c r="C1205" s="235"/>
      <c r="D1205" s="246" t="str">
        <f t="shared" si="1080"/>
        <v/>
      </c>
      <c r="E1205" s="247" t="str">
        <f t="shared" si="1081"/>
        <v/>
      </c>
      <c r="F1205" s="248" t="str">
        <f t="shared" si="1082"/>
        <v/>
      </c>
      <c r="G1205" s="249" t="str">
        <f t="shared" si="1083"/>
        <v/>
      </c>
      <c r="H1205" s="250" t="str">
        <f t="shared" si="1084"/>
        <v/>
      </c>
      <c r="I1205" s="386" t="str">
        <f t="shared" si="1045"/>
        <v/>
      </c>
      <c r="J1205" s="387" t="str">
        <f t="shared" si="1046"/>
        <v/>
      </c>
      <c r="K1205" s="388" t="str">
        <f t="shared" si="1047"/>
        <v/>
      </c>
      <c r="L1205" s="389" t="str">
        <f t="shared" si="1048"/>
        <v/>
      </c>
      <c r="M1205" s="250" t="str">
        <f t="shared" si="1049"/>
        <v/>
      </c>
      <c r="N1205" s="246" t="b">
        <f t="shared" si="1085"/>
        <v>0</v>
      </c>
      <c r="O1205" s="246" t="b">
        <f t="shared" si="1086"/>
        <v>0</v>
      </c>
      <c r="P1205" s="246" t="b">
        <f t="shared" si="1087"/>
        <v>0</v>
      </c>
      <c r="Q1205" s="246" t="b">
        <f t="shared" si="1088"/>
        <v>0</v>
      </c>
      <c r="R1205" s="246" t="str">
        <f t="shared" si="1089"/>
        <v>No</v>
      </c>
      <c r="S1205" s="247" t="b">
        <f t="shared" si="1050"/>
        <v>0</v>
      </c>
      <c r="T1205" s="247" t="b">
        <f t="shared" si="1051"/>
        <v>0</v>
      </c>
      <c r="U1205" s="247" t="b">
        <f t="shared" si="1052"/>
        <v>0</v>
      </c>
      <c r="V1205" s="247" t="b">
        <f t="shared" si="1053"/>
        <v>0</v>
      </c>
      <c r="W1205" s="247" t="str">
        <f t="shared" si="1090"/>
        <v>No</v>
      </c>
      <c r="X1205" s="248" t="b">
        <f t="shared" si="1054"/>
        <v>0</v>
      </c>
      <c r="Y1205" s="248" t="b">
        <f t="shared" si="1055"/>
        <v>0</v>
      </c>
      <c r="Z1205" s="248" t="b">
        <f t="shared" si="1056"/>
        <v>0</v>
      </c>
      <c r="AA1205" s="248" t="b">
        <f t="shared" si="1057"/>
        <v>0</v>
      </c>
      <c r="AB1205" s="248" t="str">
        <f t="shared" si="1091"/>
        <v>No</v>
      </c>
      <c r="AC1205" s="249" t="b">
        <f t="shared" si="1058"/>
        <v>0</v>
      </c>
      <c r="AD1205" s="249" t="b">
        <f t="shared" si="1059"/>
        <v>0</v>
      </c>
      <c r="AE1205" s="249" t="b">
        <f t="shared" si="1060"/>
        <v>0</v>
      </c>
      <c r="AF1205" s="249" t="b">
        <f t="shared" si="1061"/>
        <v>0</v>
      </c>
      <c r="AG1205" s="249" t="str">
        <f t="shared" si="1092"/>
        <v>No</v>
      </c>
      <c r="AH1205" s="250" t="b">
        <f t="shared" si="1062"/>
        <v>0</v>
      </c>
      <c r="AI1205" s="250" t="b">
        <f t="shared" si="1063"/>
        <v>0</v>
      </c>
      <c r="AJ1205" s="250" t="b">
        <f t="shared" si="1064"/>
        <v>0</v>
      </c>
      <c r="AK1205" s="250" t="b">
        <f t="shared" si="1065"/>
        <v>0</v>
      </c>
      <c r="AL1205" s="250" t="str">
        <f t="shared" si="1093"/>
        <v>No</v>
      </c>
      <c r="AN1205" s="246" t="str">
        <f t="shared" si="1094"/>
        <v/>
      </c>
      <c r="AO1205" s="247" t="str">
        <f t="shared" si="1095"/>
        <v/>
      </c>
      <c r="AP1205" s="248" t="str">
        <f t="shared" si="1096"/>
        <v/>
      </c>
      <c r="AQ1205" s="249" t="str">
        <f t="shared" si="1097"/>
        <v/>
      </c>
      <c r="AR1205" s="250" t="str">
        <f t="shared" si="1098"/>
        <v/>
      </c>
      <c r="AS1205" s="234"/>
      <c r="AY1205" s="385">
        <f t="shared" si="1099"/>
        <v>0</v>
      </c>
      <c r="AZ1205" s="385">
        <f t="shared" si="1066"/>
        <v>0</v>
      </c>
      <c r="BA1205" s="385">
        <f t="shared" si="1100"/>
        <v>0</v>
      </c>
      <c r="BB1205" s="385">
        <f t="shared" si="1067"/>
        <v>0</v>
      </c>
      <c r="BC1205" s="385">
        <f t="shared" si="1068"/>
        <v>0</v>
      </c>
      <c r="BD1205" s="385">
        <f t="shared" si="1069"/>
        <v>0</v>
      </c>
      <c r="BE1205" s="385">
        <f t="shared" si="1070"/>
        <v>0</v>
      </c>
      <c r="BF1205" s="385">
        <f t="shared" si="1071"/>
        <v>0</v>
      </c>
      <c r="BG1205" s="385">
        <f t="shared" si="1072"/>
        <v>0</v>
      </c>
      <c r="BH1205" s="385">
        <f t="shared" si="1073"/>
        <v>0</v>
      </c>
      <c r="BI1205" s="385">
        <f t="shared" si="1074"/>
        <v>0</v>
      </c>
      <c r="BJ1205" s="385">
        <f t="shared" si="1075"/>
        <v>0</v>
      </c>
      <c r="BK1205" s="385">
        <f t="shared" si="1076"/>
        <v>0</v>
      </c>
      <c r="BL1205" s="385">
        <f t="shared" si="1077"/>
        <v>0</v>
      </c>
      <c r="BM1205" s="385">
        <f t="shared" si="1078"/>
        <v>0</v>
      </c>
      <c r="BN1205" s="385">
        <f t="shared" si="1079"/>
        <v>0</v>
      </c>
      <c r="CK1205" s="239">
        <f t="shared" si="1101"/>
        <v>0</v>
      </c>
      <c r="CL1205" s="239">
        <f t="shared" si="1102"/>
        <v>0</v>
      </c>
    </row>
    <row r="1206" spans="3:90" x14ac:dyDescent="0.35">
      <c r="C1206" s="235"/>
      <c r="D1206" s="246" t="str">
        <f t="shared" si="1080"/>
        <v/>
      </c>
      <c r="E1206" s="247" t="str">
        <f t="shared" si="1081"/>
        <v/>
      </c>
      <c r="F1206" s="248" t="str">
        <f t="shared" si="1082"/>
        <v/>
      </c>
      <c r="G1206" s="249" t="str">
        <f t="shared" si="1083"/>
        <v/>
      </c>
      <c r="H1206" s="250" t="str">
        <f t="shared" si="1084"/>
        <v/>
      </c>
      <c r="I1206" s="386" t="str">
        <f t="shared" si="1045"/>
        <v/>
      </c>
      <c r="J1206" s="387" t="str">
        <f t="shared" si="1046"/>
        <v/>
      </c>
      <c r="K1206" s="388" t="str">
        <f t="shared" si="1047"/>
        <v/>
      </c>
      <c r="L1206" s="389" t="str">
        <f t="shared" si="1048"/>
        <v/>
      </c>
      <c r="M1206" s="250" t="str">
        <f t="shared" si="1049"/>
        <v/>
      </c>
      <c r="N1206" s="246" t="b">
        <f t="shared" si="1085"/>
        <v>0</v>
      </c>
      <c r="O1206" s="246" t="b">
        <f t="shared" si="1086"/>
        <v>0</v>
      </c>
      <c r="P1206" s="246" t="b">
        <f t="shared" si="1087"/>
        <v>0</v>
      </c>
      <c r="Q1206" s="246" t="b">
        <f t="shared" si="1088"/>
        <v>0</v>
      </c>
      <c r="R1206" s="246" t="str">
        <f t="shared" si="1089"/>
        <v>No</v>
      </c>
      <c r="S1206" s="247" t="b">
        <f t="shared" si="1050"/>
        <v>0</v>
      </c>
      <c r="T1206" s="247" t="b">
        <f t="shared" si="1051"/>
        <v>0</v>
      </c>
      <c r="U1206" s="247" t="b">
        <f t="shared" si="1052"/>
        <v>0</v>
      </c>
      <c r="V1206" s="247" t="b">
        <f t="shared" si="1053"/>
        <v>0</v>
      </c>
      <c r="W1206" s="247" t="str">
        <f t="shared" si="1090"/>
        <v>No</v>
      </c>
      <c r="X1206" s="248" t="b">
        <f t="shared" si="1054"/>
        <v>0</v>
      </c>
      <c r="Y1206" s="248" t="b">
        <f t="shared" si="1055"/>
        <v>0</v>
      </c>
      <c r="Z1206" s="248" t="b">
        <f t="shared" si="1056"/>
        <v>0</v>
      </c>
      <c r="AA1206" s="248" t="b">
        <f t="shared" si="1057"/>
        <v>0</v>
      </c>
      <c r="AB1206" s="248" t="str">
        <f t="shared" si="1091"/>
        <v>No</v>
      </c>
      <c r="AC1206" s="249" t="b">
        <f t="shared" si="1058"/>
        <v>0</v>
      </c>
      <c r="AD1206" s="249" t="b">
        <f t="shared" si="1059"/>
        <v>0</v>
      </c>
      <c r="AE1206" s="249" t="b">
        <f t="shared" si="1060"/>
        <v>0</v>
      </c>
      <c r="AF1206" s="249" t="b">
        <f t="shared" si="1061"/>
        <v>0</v>
      </c>
      <c r="AG1206" s="249" t="str">
        <f t="shared" si="1092"/>
        <v>No</v>
      </c>
      <c r="AH1206" s="250" t="b">
        <f t="shared" si="1062"/>
        <v>0</v>
      </c>
      <c r="AI1206" s="250" t="b">
        <f t="shared" si="1063"/>
        <v>0</v>
      </c>
      <c r="AJ1206" s="250" t="b">
        <f t="shared" si="1064"/>
        <v>0</v>
      </c>
      <c r="AK1206" s="250" t="b">
        <f t="shared" si="1065"/>
        <v>0</v>
      </c>
      <c r="AL1206" s="250" t="str">
        <f t="shared" si="1093"/>
        <v>No</v>
      </c>
      <c r="AN1206" s="246" t="str">
        <f t="shared" si="1094"/>
        <v/>
      </c>
      <c r="AO1206" s="247" t="str">
        <f t="shared" si="1095"/>
        <v/>
      </c>
      <c r="AP1206" s="248" t="str">
        <f t="shared" si="1096"/>
        <v/>
      </c>
      <c r="AQ1206" s="249" t="str">
        <f t="shared" si="1097"/>
        <v/>
      </c>
      <c r="AR1206" s="250" t="str">
        <f t="shared" si="1098"/>
        <v/>
      </c>
      <c r="AS1206" s="234"/>
      <c r="AY1206" s="385">
        <f t="shared" si="1099"/>
        <v>0</v>
      </c>
      <c r="AZ1206" s="385">
        <f t="shared" si="1066"/>
        <v>0</v>
      </c>
      <c r="BA1206" s="385">
        <f t="shared" si="1100"/>
        <v>0</v>
      </c>
      <c r="BB1206" s="385">
        <f t="shared" si="1067"/>
        <v>0</v>
      </c>
      <c r="BC1206" s="385">
        <f t="shared" si="1068"/>
        <v>0</v>
      </c>
      <c r="BD1206" s="385">
        <f t="shared" si="1069"/>
        <v>0</v>
      </c>
      <c r="BE1206" s="385">
        <f t="shared" si="1070"/>
        <v>0</v>
      </c>
      <c r="BF1206" s="385">
        <f t="shared" si="1071"/>
        <v>0</v>
      </c>
      <c r="BG1206" s="385">
        <f t="shared" si="1072"/>
        <v>0</v>
      </c>
      <c r="BH1206" s="385">
        <f t="shared" si="1073"/>
        <v>0</v>
      </c>
      <c r="BI1206" s="385">
        <f t="shared" si="1074"/>
        <v>0</v>
      </c>
      <c r="BJ1206" s="385">
        <f t="shared" si="1075"/>
        <v>0</v>
      </c>
      <c r="BK1206" s="385">
        <f t="shared" si="1076"/>
        <v>0</v>
      </c>
      <c r="BL1206" s="385">
        <f t="shared" si="1077"/>
        <v>0</v>
      </c>
      <c r="BM1206" s="385">
        <f t="shared" si="1078"/>
        <v>0</v>
      </c>
      <c r="BN1206" s="385">
        <f t="shared" si="1079"/>
        <v>0</v>
      </c>
      <c r="CK1206" s="239">
        <f t="shared" si="1101"/>
        <v>0</v>
      </c>
      <c r="CL1206" s="239">
        <f t="shared" si="1102"/>
        <v>0</v>
      </c>
    </row>
    <row r="1207" spans="3:90" x14ac:dyDescent="0.35">
      <c r="C1207" s="235"/>
      <c r="D1207" s="246" t="str">
        <f t="shared" si="1080"/>
        <v/>
      </c>
      <c r="E1207" s="247" t="str">
        <f t="shared" si="1081"/>
        <v/>
      </c>
      <c r="F1207" s="248" t="str">
        <f t="shared" si="1082"/>
        <v/>
      </c>
      <c r="G1207" s="249" t="str">
        <f t="shared" si="1083"/>
        <v/>
      </c>
      <c r="H1207" s="250" t="str">
        <f t="shared" si="1084"/>
        <v/>
      </c>
      <c r="I1207" s="386" t="str">
        <f t="shared" si="1045"/>
        <v/>
      </c>
      <c r="J1207" s="387" t="str">
        <f t="shared" si="1046"/>
        <v/>
      </c>
      <c r="K1207" s="388" t="str">
        <f t="shared" si="1047"/>
        <v/>
      </c>
      <c r="L1207" s="389" t="str">
        <f t="shared" si="1048"/>
        <v/>
      </c>
      <c r="M1207" s="250" t="str">
        <f t="shared" si="1049"/>
        <v/>
      </c>
      <c r="N1207" s="246" t="b">
        <f t="shared" si="1085"/>
        <v>0</v>
      </c>
      <c r="O1207" s="246" t="b">
        <f t="shared" si="1086"/>
        <v>0</v>
      </c>
      <c r="P1207" s="246" t="b">
        <f t="shared" si="1087"/>
        <v>0</v>
      </c>
      <c r="Q1207" s="246" t="b">
        <f t="shared" si="1088"/>
        <v>0</v>
      </c>
      <c r="R1207" s="246" t="str">
        <f t="shared" si="1089"/>
        <v>No</v>
      </c>
      <c r="S1207" s="247" t="b">
        <f t="shared" si="1050"/>
        <v>0</v>
      </c>
      <c r="T1207" s="247" t="b">
        <f t="shared" si="1051"/>
        <v>0</v>
      </c>
      <c r="U1207" s="247" t="b">
        <f t="shared" si="1052"/>
        <v>0</v>
      </c>
      <c r="V1207" s="247" t="b">
        <f t="shared" si="1053"/>
        <v>0</v>
      </c>
      <c r="W1207" s="247" t="str">
        <f t="shared" si="1090"/>
        <v>No</v>
      </c>
      <c r="X1207" s="248" t="b">
        <f t="shared" si="1054"/>
        <v>0</v>
      </c>
      <c r="Y1207" s="248" t="b">
        <f t="shared" si="1055"/>
        <v>0</v>
      </c>
      <c r="Z1207" s="248" t="b">
        <f t="shared" si="1056"/>
        <v>0</v>
      </c>
      <c r="AA1207" s="248" t="b">
        <f t="shared" si="1057"/>
        <v>0</v>
      </c>
      <c r="AB1207" s="248" t="str">
        <f t="shared" si="1091"/>
        <v>No</v>
      </c>
      <c r="AC1207" s="249" t="b">
        <f t="shared" si="1058"/>
        <v>0</v>
      </c>
      <c r="AD1207" s="249" t="b">
        <f t="shared" si="1059"/>
        <v>0</v>
      </c>
      <c r="AE1207" s="249" t="b">
        <f t="shared" si="1060"/>
        <v>0</v>
      </c>
      <c r="AF1207" s="249" t="b">
        <f t="shared" si="1061"/>
        <v>0</v>
      </c>
      <c r="AG1207" s="249" t="str">
        <f t="shared" si="1092"/>
        <v>No</v>
      </c>
      <c r="AH1207" s="250" t="b">
        <f t="shared" si="1062"/>
        <v>0</v>
      </c>
      <c r="AI1207" s="250" t="b">
        <f t="shared" si="1063"/>
        <v>0</v>
      </c>
      <c r="AJ1207" s="250" t="b">
        <f t="shared" si="1064"/>
        <v>0</v>
      </c>
      <c r="AK1207" s="250" t="b">
        <f t="shared" si="1065"/>
        <v>0</v>
      </c>
      <c r="AL1207" s="250" t="str">
        <f t="shared" si="1093"/>
        <v>No</v>
      </c>
      <c r="AN1207" s="246" t="str">
        <f t="shared" si="1094"/>
        <v/>
      </c>
      <c r="AO1207" s="247" t="str">
        <f t="shared" si="1095"/>
        <v/>
      </c>
      <c r="AP1207" s="248" t="str">
        <f t="shared" si="1096"/>
        <v/>
      </c>
      <c r="AQ1207" s="249" t="str">
        <f t="shared" si="1097"/>
        <v/>
      </c>
      <c r="AR1207" s="250" t="str">
        <f t="shared" si="1098"/>
        <v/>
      </c>
      <c r="AS1207" s="234"/>
      <c r="AY1207" s="385">
        <f t="shared" si="1099"/>
        <v>0</v>
      </c>
      <c r="AZ1207" s="385">
        <f t="shared" si="1066"/>
        <v>0</v>
      </c>
      <c r="BA1207" s="385">
        <f t="shared" si="1100"/>
        <v>0</v>
      </c>
      <c r="BB1207" s="385">
        <f t="shared" si="1067"/>
        <v>0</v>
      </c>
      <c r="BC1207" s="385">
        <f t="shared" si="1068"/>
        <v>0</v>
      </c>
      <c r="BD1207" s="385">
        <f t="shared" si="1069"/>
        <v>0</v>
      </c>
      <c r="BE1207" s="385">
        <f t="shared" si="1070"/>
        <v>0</v>
      </c>
      <c r="BF1207" s="385">
        <f t="shared" si="1071"/>
        <v>0</v>
      </c>
      <c r="BG1207" s="385">
        <f t="shared" si="1072"/>
        <v>0</v>
      </c>
      <c r="BH1207" s="385">
        <f t="shared" si="1073"/>
        <v>0</v>
      </c>
      <c r="BI1207" s="385">
        <f t="shared" si="1074"/>
        <v>0</v>
      </c>
      <c r="BJ1207" s="385">
        <f t="shared" si="1075"/>
        <v>0</v>
      </c>
      <c r="BK1207" s="385">
        <f t="shared" si="1076"/>
        <v>0</v>
      </c>
      <c r="BL1207" s="385">
        <f t="shared" si="1077"/>
        <v>0</v>
      </c>
      <c r="BM1207" s="385">
        <f t="shared" si="1078"/>
        <v>0</v>
      </c>
      <c r="BN1207" s="385">
        <f t="shared" si="1079"/>
        <v>0</v>
      </c>
      <c r="CK1207" s="239">
        <f t="shared" si="1101"/>
        <v>0</v>
      </c>
      <c r="CL1207" s="239">
        <f t="shared" si="1102"/>
        <v>0</v>
      </c>
    </row>
    <row r="1208" spans="3:90" x14ac:dyDescent="0.35">
      <c r="C1208" s="235"/>
      <c r="D1208" s="246" t="str">
        <f t="shared" si="1080"/>
        <v/>
      </c>
      <c r="E1208" s="247" t="str">
        <f t="shared" si="1081"/>
        <v/>
      </c>
      <c r="F1208" s="248" t="str">
        <f t="shared" si="1082"/>
        <v/>
      </c>
      <c r="G1208" s="249" t="str">
        <f t="shared" si="1083"/>
        <v/>
      </c>
      <c r="H1208" s="250" t="str">
        <f t="shared" si="1084"/>
        <v/>
      </c>
      <c r="I1208" s="386" t="str">
        <f t="shared" si="1045"/>
        <v/>
      </c>
      <c r="J1208" s="387" t="str">
        <f t="shared" si="1046"/>
        <v/>
      </c>
      <c r="K1208" s="388" t="str">
        <f t="shared" si="1047"/>
        <v/>
      </c>
      <c r="L1208" s="389" t="str">
        <f t="shared" si="1048"/>
        <v/>
      </c>
      <c r="M1208" s="250" t="str">
        <f t="shared" si="1049"/>
        <v/>
      </c>
      <c r="N1208" s="246" t="b">
        <f t="shared" si="1085"/>
        <v>0</v>
      </c>
      <c r="O1208" s="246" t="b">
        <f t="shared" si="1086"/>
        <v>0</v>
      </c>
      <c r="P1208" s="246" t="b">
        <f t="shared" si="1087"/>
        <v>0</v>
      </c>
      <c r="Q1208" s="246" t="b">
        <f t="shared" si="1088"/>
        <v>0</v>
      </c>
      <c r="R1208" s="246" t="str">
        <f t="shared" si="1089"/>
        <v>No</v>
      </c>
      <c r="S1208" s="247" t="b">
        <f t="shared" si="1050"/>
        <v>0</v>
      </c>
      <c r="T1208" s="247" t="b">
        <f t="shared" si="1051"/>
        <v>0</v>
      </c>
      <c r="U1208" s="247" t="b">
        <f t="shared" si="1052"/>
        <v>0</v>
      </c>
      <c r="V1208" s="247" t="b">
        <f t="shared" si="1053"/>
        <v>0</v>
      </c>
      <c r="W1208" s="247" t="str">
        <f t="shared" si="1090"/>
        <v>No</v>
      </c>
      <c r="X1208" s="248" t="b">
        <f t="shared" si="1054"/>
        <v>0</v>
      </c>
      <c r="Y1208" s="248" t="b">
        <f t="shared" si="1055"/>
        <v>0</v>
      </c>
      <c r="Z1208" s="248" t="b">
        <f t="shared" si="1056"/>
        <v>0</v>
      </c>
      <c r="AA1208" s="248" t="b">
        <f t="shared" si="1057"/>
        <v>0</v>
      </c>
      <c r="AB1208" s="248" t="str">
        <f t="shared" si="1091"/>
        <v>No</v>
      </c>
      <c r="AC1208" s="249" t="b">
        <f t="shared" si="1058"/>
        <v>0</v>
      </c>
      <c r="AD1208" s="249" t="b">
        <f t="shared" si="1059"/>
        <v>0</v>
      </c>
      <c r="AE1208" s="249" t="b">
        <f t="shared" si="1060"/>
        <v>0</v>
      </c>
      <c r="AF1208" s="249" t="b">
        <f t="shared" si="1061"/>
        <v>0</v>
      </c>
      <c r="AG1208" s="249" t="str">
        <f t="shared" si="1092"/>
        <v>No</v>
      </c>
      <c r="AH1208" s="250" t="b">
        <f t="shared" si="1062"/>
        <v>0</v>
      </c>
      <c r="AI1208" s="250" t="b">
        <f t="shared" si="1063"/>
        <v>0</v>
      </c>
      <c r="AJ1208" s="250" t="b">
        <f t="shared" si="1064"/>
        <v>0</v>
      </c>
      <c r="AK1208" s="250" t="b">
        <f t="shared" si="1065"/>
        <v>0</v>
      </c>
      <c r="AL1208" s="250" t="str">
        <f t="shared" si="1093"/>
        <v>No</v>
      </c>
      <c r="AN1208" s="246" t="str">
        <f t="shared" si="1094"/>
        <v/>
      </c>
      <c r="AO1208" s="247" t="str">
        <f t="shared" si="1095"/>
        <v/>
      </c>
      <c r="AP1208" s="248" t="str">
        <f t="shared" si="1096"/>
        <v/>
      </c>
      <c r="AQ1208" s="249" t="str">
        <f t="shared" si="1097"/>
        <v/>
      </c>
      <c r="AR1208" s="250" t="str">
        <f t="shared" si="1098"/>
        <v/>
      </c>
      <c r="AS1208" s="234"/>
      <c r="AY1208" s="385">
        <f t="shared" si="1099"/>
        <v>0</v>
      </c>
      <c r="AZ1208" s="385">
        <f t="shared" si="1066"/>
        <v>0</v>
      </c>
      <c r="BA1208" s="385">
        <f t="shared" si="1100"/>
        <v>0</v>
      </c>
      <c r="BB1208" s="385">
        <f t="shared" si="1067"/>
        <v>0</v>
      </c>
      <c r="BC1208" s="385">
        <f t="shared" si="1068"/>
        <v>0</v>
      </c>
      <c r="BD1208" s="385">
        <f t="shared" si="1069"/>
        <v>0</v>
      </c>
      <c r="BE1208" s="385">
        <f t="shared" si="1070"/>
        <v>0</v>
      </c>
      <c r="BF1208" s="385">
        <f t="shared" si="1071"/>
        <v>0</v>
      </c>
      <c r="BG1208" s="385">
        <f t="shared" si="1072"/>
        <v>0</v>
      </c>
      <c r="BH1208" s="385">
        <f t="shared" si="1073"/>
        <v>0</v>
      </c>
      <c r="BI1208" s="385">
        <f t="shared" si="1074"/>
        <v>0</v>
      </c>
      <c r="BJ1208" s="385">
        <f t="shared" si="1075"/>
        <v>0</v>
      </c>
      <c r="BK1208" s="385">
        <f t="shared" si="1076"/>
        <v>0</v>
      </c>
      <c r="BL1208" s="385">
        <f t="shared" si="1077"/>
        <v>0</v>
      </c>
      <c r="BM1208" s="385">
        <f t="shared" si="1078"/>
        <v>0</v>
      </c>
      <c r="BN1208" s="385">
        <f t="shared" si="1079"/>
        <v>0</v>
      </c>
      <c r="CK1208" s="239">
        <f t="shared" si="1101"/>
        <v>0</v>
      </c>
      <c r="CL1208" s="239">
        <f t="shared" si="1102"/>
        <v>0</v>
      </c>
    </row>
    <row r="1209" spans="3:90" x14ac:dyDescent="0.35">
      <c r="C1209" s="235"/>
      <c r="D1209" s="246" t="str">
        <f t="shared" si="1080"/>
        <v/>
      </c>
      <c r="E1209" s="247" t="str">
        <f t="shared" si="1081"/>
        <v/>
      </c>
      <c r="F1209" s="248" t="str">
        <f t="shared" si="1082"/>
        <v/>
      </c>
      <c r="G1209" s="249" t="str">
        <f t="shared" si="1083"/>
        <v/>
      </c>
      <c r="H1209" s="250" t="str">
        <f t="shared" si="1084"/>
        <v/>
      </c>
      <c r="I1209" s="386" t="str">
        <f t="shared" si="1045"/>
        <v/>
      </c>
      <c r="J1209" s="387" t="str">
        <f t="shared" si="1046"/>
        <v/>
      </c>
      <c r="K1209" s="388" t="str">
        <f t="shared" si="1047"/>
        <v/>
      </c>
      <c r="L1209" s="389" t="str">
        <f t="shared" si="1048"/>
        <v/>
      </c>
      <c r="M1209" s="250" t="str">
        <f t="shared" si="1049"/>
        <v/>
      </c>
      <c r="N1209" s="246" t="b">
        <f t="shared" si="1085"/>
        <v>0</v>
      </c>
      <c r="O1209" s="246" t="b">
        <f t="shared" si="1086"/>
        <v>0</v>
      </c>
      <c r="P1209" s="246" t="b">
        <f t="shared" si="1087"/>
        <v>0</v>
      </c>
      <c r="Q1209" s="246" t="b">
        <f t="shared" si="1088"/>
        <v>0</v>
      </c>
      <c r="R1209" s="246" t="str">
        <f t="shared" si="1089"/>
        <v>No</v>
      </c>
      <c r="S1209" s="247" t="b">
        <f t="shared" si="1050"/>
        <v>0</v>
      </c>
      <c r="T1209" s="247" t="b">
        <f t="shared" si="1051"/>
        <v>0</v>
      </c>
      <c r="U1209" s="247" t="b">
        <f t="shared" si="1052"/>
        <v>0</v>
      </c>
      <c r="V1209" s="247" t="b">
        <f t="shared" si="1053"/>
        <v>0</v>
      </c>
      <c r="W1209" s="247" t="str">
        <f t="shared" si="1090"/>
        <v>No</v>
      </c>
      <c r="X1209" s="248" t="b">
        <f t="shared" si="1054"/>
        <v>0</v>
      </c>
      <c r="Y1209" s="248" t="b">
        <f t="shared" si="1055"/>
        <v>0</v>
      </c>
      <c r="Z1209" s="248" t="b">
        <f t="shared" si="1056"/>
        <v>0</v>
      </c>
      <c r="AA1209" s="248" t="b">
        <f t="shared" si="1057"/>
        <v>0</v>
      </c>
      <c r="AB1209" s="248" t="str">
        <f t="shared" si="1091"/>
        <v>No</v>
      </c>
      <c r="AC1209" s="249" t="b">
        <f t="shared" si="1058"/>
        <v>0</v>
      </c>
      <c r="AD1209" s="249" t="b">
        <f t="shared" si="1059"/>
        <v>0</v>
      </c>
      <c r="AE1209" s="249" t="b">
        <f t="shared" si="1060"/>
        <v>0</v>
      </c>
      <c r="AF1209" s="249" t="b">
        <f t="shared" si="1061"/>
        <v>0</v>
      </c>
      <c r="AG1209" s="249" t="str">
        <f t="shared" si="1092"/>
        <v>No</v>
      </c>
      <c r="AH1209" s="250" t="b">
        <f t="shared" si="1062"/>
        <v>0</v>
      </c>
      <c r="AI1209" s="250" t="b">
        <f t="shared" si="1063"/>
        <v>0</v>
      </c>
      <c r="AJ1209" s="250" t="b">
        <f t="shared" si="1064"/>
        <v>0</v>
      </c>
      <c r="AK1209" s="250" t="b">
        <f t="shared" si="1065"/>
        <v>0</v>
      </c>
      <c r="AL1209" s="250" t="str">
        <f t="shared" si="1093"/>
        <v>No</v>
      </c>
      <c r="AN1209" s="246" t="str">
        <f t="shared" si="1094"/>
        <v/>
      </c>
      <c r="AO1209" s="247" t="str">
        <f t="shared" si="1095"/>
        <v/>
      </c>
      <c r="AP1209" s="248" t="str">
        <f t="shared" si="1096"/>
        <v/>
      </c>
      <c r="AQ1209" s="249" t="str">
        <f t="shared" si="1097"/>
        <v/>
      </c>
      <c r="AR1209" s="250" t="str">
        <f t="shared" si="1098"/>
        <v/>
      </c>
      <c r="AS1209" s="234"/>
      <c r="AY1209" s="385">
        <f t="shared" si="1099"/>
        <v>0</v>
      </c>
      <c r="AZ1209" s="385">
        <f t="shared" si="1066"/>
        <v>0</v>
      </c>
      <c r="BA1209" s="385">
        <f t="shared" si="1100"/>
        <v>0</v>
      </c>
      <c r="BB1209" s="385">
        <f t="shared" si="1067"/>
        <v>0</v>
      </c>
      <c r="BC1209" s="385">
        <f t="shared" si="1068"/>
        <v>0</v>
      </c>
      <c r="BD1209" s="385">
        <f t="shared" si="1069"/>
        <v>0</v>
      </c>
      <c r="BE1209" s="385">
        <f t="shared" si="1070"/>
        <v>0</v>
      </c>
      <c r="BF1209" s="385">
        <f t="shared" si="1071"/>
        <v>0</v>
      </c>
      <c r="BG1209" s="385">
        <f t="shared" si="1072"/>
        <v>0</v>
      </c>
      <c r="BH1209" s="385">
        <f t="shared" si="1073"/>
        <v>0</v>
      </c>
      <c r="BI1209" s="385">
        <f t="shared" si="1074"/>
        <v>0</v>
      </c>
      <c r="BJ1209" s="385">
        <f t="shared" si="1075"/>
        <v>0</v>
      </c>
      <c r="BK1209" s="385">
        <f t="shared" si="1076"/>
        <v>0</v>
      </c>
      <c r="BL1209" s="385">
        <f t="shared" si="1077"/>
        <v>0</v>
      </c>
      <c r="BM1209" s="385">
        <f t="shared" si="1078"/>
        <v>0</v>
      </c>
      <c r="BN1209" s="385">
        <f t="shared" si="1079"/>
        <v>0</v>
      </c>
      <c r="CK1209" s="239">
        <f t="shared" si="1101"/>
        <v>0</v>
      </c>
      <c r="CL1209" s="239">
        <f t="shared" si="1102"/>
        <v>0</v>
      </c>
    </row>
    <row r="1210" spans="3:90" x14ac:dyDescent="0.35">
      <c r="C1210" s="235"/>
      <c r="D1210" s="246" t="str">
        <f t="shared" si="1080"/>
        <v/>
      </c>
      <c r="E1210" s="247" t="str">
        <f t="shared" si="1081"/>
        <v/>
      </c>
      <c r="F1210" s="248" t="str">
        <f t="shared" si="1082"/>
        <v/>
      </c>
      <c r="G1210" s="249" t="str">
        <f t="shared" si="1083"/>
        <v/>
      </c>
      <c r="H1210" s="250" t="str">
        <f t="shared" si="1084"/>
        <v/>
      </c>
      <c r="I1210" s="386" t="str">
        <f t="shared" si="1045"/>
        <v/>
      </c>
      <c r="J1210" s="387" t="str">
        <f t="shared" si="1046"/>
        <v/>
      </c>
      <c r="K1210" s="388" t="str">
        <f t="shared" si="1047"/>
        <v/>
      </c>
      <c r="L1210" s="389" t="str">
        <f t="shared" si="1048"/>
        <v/>
      </c>
      <c r="M1210" s="250" t="str">
        <f t="shared" si="1049"/>
        <v/>
      </c>
      <c r="N1210" s="246" t="b">
        <f t="shared" si="1085"/>
        <v>0</v>
      </c>
      <c r="O1210" s="246" t="b">
        <f t="shared" si="1086"/>
        <v>0</v>
      </c>
      <c r="P1210" s="246" t="b">
        <f t="shared" si="1087"/>
        <v>0</v>
      </c>
      <c r="Q1210" s="246" t="b">
        <f t="shared" si="1088"/>
        <v>0</v>
      </c>
      <c r="R1210" s="246" t="str">
        <f t="shared" si="1089"/>
        <v>No</v>
      </c>
      <c r="S1210" s="247" t="b">
        <f t="shared" si="1050"/>
        <v>0</v>
      </c>
      <c r="T1210" s="247" t="b">
        <f t="shared" si="1051"/>
        <v>0</v>
      </c>
      <c r="U1210" s="247" t="b">
        <f t="shared" si="1052"/>
        <v>0</v>
      </c>
      <c r="V1210" s="247" t="b">
        <f t="shared" si="1053"/>
        <v>0</v>
      </c>
      <c r="W1210" s="247" t="str">
        <f t="shared" si="1090"/>
        <v>No</v>
      </c>
      <c r="X1210" s="248" t="b">
        <f t="shared" si="1054"/>
        <v>0</v>
      </c>
      <c r="Y1210" s="248" t="b">
        <f t="shared" si="1055"/>
        <v>0</v>
      </c>
      <c r="Z1210" s="248" t="b">
        <f t="shared" si="1056"/>
        <v>0</v>
      </c>
      <c r="AA1210" s="248" t="b">
        <f t="shared" si="1057"/>
        <v>0</v>
      </c>
      <c r="AB1210" s="248" t="str">
        <f t="shared" si="1091"/>
        <v>No</v>
      </c>
      <c r="AC1210" s="249" t="b">
        <f t="shared" si="1058"/>
        <v>0</v>
      </c>
      <c r="AD1210" s="249" t="b">
        <f t="shared" si="1059"/>
        <v>0</v>
      </c>
      <c r="AE1210" s="249" t="b">
        <f t="shared" si="1060"/>
        <v>0</v>
      </c>
      <c r="AF1210" s="249" t="b">
        <f t="shared" si="1061"/>
        <v>0</v>
      </c>
      <c r="AG1210" s="249" t="str">
        <f t="shared" si="1092"/>
        <v>No</v>
      </c>
      <c r="AH1210" s="250" t="b">
        <f t="shared" si="1062"/>
        <v>0</v>
      </c>
      <c r="AI1210" s="250" t="b">
        <f t="shared" si="1063"/>
        <v>0</v>
      </c>
      <c r="AJ1210" s="250" t="b">
        <f t="shared" si="1064"/>
        <v>0</v>
      </c>
      <c r="AK1210" s="250" t="b">
        <f t="shared" si="1065"/>
        <v>0</v>
      </c>
      <c r="AL1210" s="250" t="str">
        <f t="shared" si="1093"/>
        <v>No</v>
      </c>
      <c r="AN1210" s="246" t="str">
        <f t="shared" si="1094"/>
        <v/>
      </c>
      <c r="AO1210" s="247" t="str">
        <f t="shared" si="1095"/>
        <v/>
      </c>
      <c r="AP1210" s="248" t="str">
        <f t="shared" si="1096"/>
        <v/>
      </c>
      <c r="AQ1210" s="249" t="str">
        <f t="shared" si="1097"/>
        <v/>
      </c>
      <c r="AR1210" s="250" t="str">
        <f t="shared" si="1098"/>
        <v/>
      </c>
      <c r="AS1210" s="234"/>
      <c r="AY1210" s="385">
        <f t="shared" si="1099"/>
        <v>0</v>
      </c>
      <c r="AZ1210" s="385">
        <f t="shared" si="1066"/>
        <v>0</v>
      </c>
      <c r="BA1210" s="385">
        <f t="shared" si="1100"/>
        <v>0</v>
      </c>
      <c r="BB1210" s="385">
        <f t="shared" si="1067"/>
        <v>0</v>
      </c>
      <c r="BC1210" s="385">
        <f t="shared" si="1068"/>
        <v>0</v>
      </c>
      <c r="BD1210" s="385">
        <f t="shared" si="1069"/>
        <v>0</v>
      </c>
      <c r="BE1210" s="385">
        <f t="shared" si="1070"/>
        <v>0</v>
      </c>
      <c r="BF1210" s="385">
        <f t="shared" si="1071"/>
        <v>0</v>
      </c>
      <c r="BG1210" s="385">
        <f t="shared" si="1072"/>
        <v>0</v>
      </c>
      <c r="BH1210" s="385">
        <f t="shared" si="1073"/>
        <v>0</v>
      </c>
      <c r="BI1210" s="385">
        <f t="shared" si="1074"/>
        <v>0</v>
      </c>
      <c r="BJ1210" s="385">
        <f t="shared" si="1075"/>
        <v>0</v>
      </c>
      <c r="BK1210" s="385">
        <f t="shared" si="1076"/>
        <v>0</v>
      </c>
      <c r="BL1210" s="385">
        <f t="shared" si="1077"/>
        <v>0</v>
      </c>
      <c r="BM1210" s="385">
        <f t="shared" si="1078"/>
        <v>0</v>
      </c>
      <c r="BN1210" s="385">
        <f t="shared" si="1079"/>
        <v>0</v>
      </c>
      <c r="CK1210" s="239">
        <f t="shared" si="1101"/>
        <v>0</v>
      </c>
      <c r="CL1210" s="239">
        <f t="shared" si="1102"/>
        <v>0</v>
      </c>
    </row>
    <row r="1211" spans="3:90" x14ac:dyDescent="0.35">
      <c r="C1211" s="235"/>
      <c r="D1211" s="246" t="str">
        <f t="shared" si="1080"/>
        <v/>
      </c>
      <c r="E1211" s="247" t="str">
        <f t="shared" si="1081"/>
        <v/>
      </c>
      <c r="F1211" s="248" t="str">
        <f t="shared" si="1082"/>
        <v/>
      </c>
      <c r="G1211" s="249" t="str">
        <f t="shared" si="1083"/>
        <v/>
      </c>
      <c r="H1211" s="250" t="str">
        <f t="shared" si="1084"/>
        <v/>
      </c>
      <c r="I1211" s="386" t="str">
        <f t="shared" si="1045"/>
        <v/>
      </c>
      <c r="J1211" s="387" t="str">
        <f t="shared" si="1046"/>
        <v/>
      </c>
      <c r="K1211" s="388" t="str">
        <f t="shared" si="1047"/>
        <v/>
      </c>
      <c r="L1211" s="389" t="str">
        <f t="shared" si="1048"/>
        <v/>
      </c>
      <c r="M1211" s="250" t="str">
        <f t="shared" si="1049"/>
        <v/>
      </c>
      <c r="N1211" s="246" t="b">
        <f t="shared" si="1085"/>
        <v>0</v>
      </c>
      <c r="O1211" s="246" t="b">
        <f t="shared" si="1086"/>
        <v>0</v>
      </c>
      <c r="P1211" s="246" t="b">
        <f t="shared" si="1087"/>
        <v>0</v>
      </c>
      <c r="Q1211" s="246" t="b">
        <f t="shared" si="1088"/>
        <v>0</v>
      </c>
      <c r="R1211" s="246" t="str">
        <f t="shared" si="1089"/>
        <v>No</v>
      </c>
      <c r="S1211" s="247" t="b">
        <f t="shared" si="1050"/>
        <v>0</v>
      </c>
      <c r="T1211" s="247" t="b">
        <f t="shared" si="1051"/>
        <v>0</v>
      </c>
      <c r="U1211" s="247" t="b">
        <f t="shared" si="1052"/>
        <v>0</v>
      </c>
      <c r="V1211" s="247" t="b">
        <f t="shared" si="1053"/>
        <v>0</v>
      </c>
      <c r="W1211" s="247" t="str">
        <f t="shared" si="1090"/>
        <v>No</v>
      </c>
      <c r="X1211" s="248" t="b">
        <f t="shared" si="1054"/>
        <v>0</v>
      </c>
      <c r="Y1211" s="248" t="b">
        <f t="shared" si="1055"/>
        <v>0</v>
      </c>
      <c r="Z1211" s="248" t="b">
        <f t="shared" si="1056"/>
        <v>0</v>
      </c>
      <c r="AA1211" s="248" t="b">
        <f t="shared" si="1057"/>
        <v>0</v>
      </c>
      <c r="AB1211" s="248" t="str">
        <f t="shared" si="1091"/>
        <v>No</v>
      </c>
      <c r="AC1211" s="249" t="b">
        <f t="shared" si="1058"/>
        <v>0</v>
      </c>
      <c r="AD1211" s="249" t="b">
        <f t="shared" si="1059"/>
        <v>0</v>
      </c>
      <c r="AE1211" s="249" t="b">
        <f t="shared" si="1060"/>
        <v>0</v>
      </c>
      <c r="AF1211" s="249" t="b">
        <f t="shared" si="1061"/>
        <v>0</v>
      </c>
      <c r="AG1211" s="249" t="str">
        <f t="shared" si="1092"/>
        <v>No</v>
      </c>
      <c r="AH1211" s="250" t="b">
        <f t="shared" si="1062"/>
        <v>0</v>
      </c>
      <c r="AI1211" s="250" t="b">
        <f t="shared" si="1063"/>
        <v>0</v>
      </c>
      <c r="AJ1211" s="250" t="b">
        <f t="shared" si="1064"/>
        <v>0</v>
      </c>
      <c r="AK1211" s="250" t="b">
        <f t="shared" si="1065"/>
        <v>0</v>
      </c>
      <c r="AL1211" s="250" t="str">
        <f t="shared" si="1093"/>
        <v>No</v>
      </c>
      <c r="AN1211" s="246" t="str">
        <f t="shared" si="1094"/>
        <v/>
      </c>
      <c r="AO1211" s="247" t="str">
        <f t="shared" si="1095"/>
        <v/>
      </c>
      <c r="AP1211" s="248" t="str">
        <f t="shared" si="1096"/>
        <v/>
      </c>
      <c r="AQ1211" s="249" t="str">
        <f t="shared" si="1097"/>
        <v/>
      </c>
      <c r="AR1211" s="250" t="str">
        <f t="shared" si="1098"/>
        <v/>
      </c>
      <c r="AS1211" s="234"/>
      <c r="AY1211" s="385">
        <f t="shared" si="1099"/>
        <v>0</v>
      </c>
      <c r="AZ1211" s="385">
        <f t="shared" si="1066"/>
        <v>0</v>
      </c>
      <c r="BA1211" s="385">
        <f t="shared" si="1100"/>
        <v>0</v>
      </c>
      <c r="BB1211" s="385">
        <f t="shared" si="1067"/>
        <v>0</v>
      </c>
      <c r="BC1211" s="385">
        <f t="shared" si="1068"/>
        <v>0</v>
      </c>
      <c r="BD1211" s="385">
        <f t="shared" si="1069"/>
        <v>0</v>
      </c>
      <c r="BE1211" s="385">
        <f t="shared" si="1070"/>
        <v>0</v>
      </c>
      <c r="BF1211" s="385">
        <f t="shared" si="1071"/>
        <v>0</v>
      </c>
      <c r="BG1211" s="385">
        <f t="shared" si="1072"/>
        <v>0</v>
      </c>
      <c r="BH1211" s="385">
        <f t="shared" si="1073"/>
        <v>0</v>
      </c>
      <c r="BI1211" s="385">
        <f t="shared" si="1074"/>
        <v>0</v>
      </c>
      <c r="BJ1211" s="385">
        <f t="shared" si="1075"/>
        <v>0</v>
      </c>
      <c r="BK1211" s="385">
        <f t="shared" si="1076"/>
        <v>0</v>
      </c>
      <c r="BL1211" s="385">
        <f t="shared" si="1077"/>
        <v>0</v>
      </c>
      <c r="BM1211" s="385">
        <f t="shared" si="1078"/>
        <v>0</v>
      </c>
      <c r="BN1211" s="385">
        <f t="shared" si="1079"/>
        <v>0</v>
      </c>
      <c r="CK1211" s="239">
        <f t="shared" si="1101"/>
        <v>0</v>
      </c>
      <c r="CL1211" s="239">
        <f t="shared" si="1102"/>
        <v>0</v>
      </c>
    </row>
    <row r="1212" spans="3:90" x14ac:dyDescent="0.35">
      <c r="C1212" s="235"/>
      <c r="D1212" s="246" t="str">
        <f t="shared" si="1080"/>
        <v/>
      </c>
      <c r="E1212" s="247" t="str">
        <f t="shared" si="1081"/>
        <v/>
      </c>
      <c r="F1212" s="248" t="str">
        <f t="shared" si="1082"/>
        <v/>
      </c>
      <c r="G1212" s="249" t="str">
        <f t="shared" si="1083"/>
        <v/>
      </c>
      <c r="H1212" s="250" t="str">
        <f t="shared" si="1084"/>
        <v/>
      </c>
      <c r="I1212" s="386" t="str">
        <f t="shared" si="1045"/>
        <v/>
      </c>
      <c r="J1212" s="387" t="str">
        <f t="shared" si="1046"/>
        <v/>
      </c>
      <c r="K1212" s="388" t="str">
        <f t="shared" si="1047"/>
        <v/>
      </c>
      <c r="L1212" s="389" t="str">
        <f t="shared" si="1048"/>
        <v/>
      </c>
      <c r="M1212" s="250" t="str">
        <f t="shared" si="1049"/>
        <v/>
      </c>
      <c r="N1212" s="246" t="b">
        <f t="shared" si="1085"/>
        <v>0</v>
      </c>
      <c r="O1212" s="246" t="b">
        <f t="shared" si="1086"/>
        <v>0</v>
      </c>
      <c r="P1212" s="246" t="b">
        <f t="shared" si="1087"/>
        <v>0</v>
      </c>
      <c r="Q1212" s="246" t="b">
        <f t="shared" si="1088"/>
        <v>0</v>
      </c>
      <c r="R1212" s="246" t="str">
        <f t="shared" si="1089"/>
        <v>No</v>
      </c>
      <c r="S1212" s="247" t="b">
        <f t="shared" si="1050"/>
        <v>0</v>
      </c>
      <c r="T1212" s="247" t="b">
        <f t="shared" si="1051"/>
        <v>0</v>
      </c>
      <c r="U1212" s="247" t="b">
        <f t="shared" si="1052"/>
        <v>0</v>
      </c>
      <c r="V1212" s="247" t="b">
        <f t="shared" si="1053"/>
        <v>0</v>
      </c>
      <c r="W1212" s="247" t="str">
        <f t="shared" si="1090"/>
        <v>No</v>
      </c>
      <c r="X1212" s="248" t="b">
        <f t="shared" si="1054"/>
        <v>0</v>
      </c>
      <c r="Y1212" s="248" t="b">
        <f t="shared" si="1055"/>
        <v>0</v>
      </c>
      <c r="Z1212" s="248" t="b">
        <f t="shared" si="1056"/>
        <v>0</v>
      </c>
      <c r="AA1212" s="248" t="b">
        <f t="shared" si="1057"/>
        <v>0</v>
      </c>
      <c r="AB1212" s="248" t="str">
        <f t="shared" si="1091"/>
        <v>No</v>
      </c>
      <c r="AC1212" s="249" t="b">
        <f t="shared" si="1058"/>
        <v>0</v>
      </c>
      <c r="AD1212" s="249" t="b">
        <f t="shared" si="1059"/>
        <v>0</v>
      </c>
      <c r="AE1212" s="249" t="b">
        <f t="shared" si="1060"/>
        <v>0</v>
      </c>
      <c r="AF1212" s="249" t="b">
        <f t="shared" si="1061"/>
        <v>0</v>
      </c>
      <c r="AG1212" s="249" t="str">
        <f t="shared" si="1092"/>
        <v>No</v>
      </c>
      <c r="AH1212" s="250" t="b">
        <f t="shared" si="1062"/>
        <v>0</v>
      </c>
      <c r="AI1212" s="250" t="b">
        <f t="shared" si="1063"/>
        <v>0</v>
      </c>
      <c r="AJ1212" s="250" t="b">
        <f t="shared" si="1064"/>
        <v>0</v>
      </c>
      <c r="AK1212" s="250" t="b">
        <f t="shared" si="1065"/>
        <v>0</v>
      </c>
      <c r="AL1212" s="250" t="str">
        <f t="shared" si="1093"/>
        <v>No</v>
      </c>
      <c r="AN1212" s="246" t="str">
        <f t="shared" si="1094"/>
        <v/>
      </c>
      <c r="AO1212" s="247" t="str">
        <f t="shared" si="1095"/>
        <v/>
      </c>
      <c r="AP1212" s="248" t="str">
        <f t="shared" si="1096"/>
        <v/>
      </c>
      <c r="AQ1212" s="249" t="str">
        <f t="shared" si="1097"/>
        <v/>
      </c>
      <c r="AR1212" s="250" t="str">
        <f t="shared" si="1098"/>
        <v/>
      </c>
      <c r="AS1212" s="234"/>
      <c r="AY1212" s="385">
        <f t="shared" si="1099"/>
        <v>0</v>
      </c>
      <c r="AZ1212" s="385">
        <f t="shared" si="1066"/>
        <v>0</v>
      </c>
      <c r="BA1212" s="385">
        <f t="shared" si="1100"/>
        <v>0</v>
      </c>
      <c r="BB1212" s="385">
        <f t="shared" si="1067"/>
        <v>0</v>
      </c>
      <c r="BC1212" s="385">
        <f t="shared" si="1068"/>
        <v>0</v>
      </c>
      <c r="BD1212" s="385">
        <f t="shared" si="1069"/>
        <v>0</v>
      </c>
      <c r="BE1212" s="385">
        <f t="shared" si="1070"/>
        <v>0</v>
      </c>
      <c r="BF1212" s="385">
        <f t="shared" si="1071"/>
        <v>0</v>
      </c>
      <c r="BG1212" s="385">
        <f t="shared" si="1072"/>
        <v>0</v>
      </c>
      <c r="BH1212" s="385">
        <f t="shared" si="1073"/>
        <v>0</v>
      </c>
      <c r="BI1212" s="385">
        <f t="shared" si="1074"/>
        <v>0</v>
      </c>
      <c r="BJ1212" s="385">
        <f t="shared" si="1075"/>
        <v>0</v>
      </c>
      <c r="BK1212" s="385">
        <f t="shared" si="1076"/>
        <v>0</v>
      </c>
      <c r="BL1212" s="385">
        <f t="shared" si="1077"/>
        <v>0</v>
      </c>
      <c r="BM1212" s="385">
        <f t="shared" si="1078"/>
        <v>0</v>
      </c>
      <c r="BN1212" s="385">
        <f t="shared" si="1079"/>
        <v>0</v>
      </c>
      <c r="CK1212" s="239">
        <f t="shared" si="1101"/>
        <v>0</v>
      </c>
      <c r="CL1212" s="239">
        <f t="shared" si="1102"/>
        <v>0</v>
      </c>
    </row>
    <row r="1213" spans="3:90" x14ac:dyDescent="0.35">
      <c r="C1213" s="235"/>
      <c r="D1213" s="246" t="str">
        <f t="shared" si="1080"/>
        <v/>
      </c>
      <c r="E1213" s="247" t="str">
        <f t="shared" si="1081"/>
        <v/>
      </c>
      <c r="F1213" s="248" t="str">
        <f t="shared" si="1082"/>
        <v/>
      </c>
      <c r="G1213" s="249" t="str">
        <f t="shared" si="1083"/>
        <v/>
      </c>
      <c r="H1213" s="250" t="str">
        <f t="shared" si="1084"/>
        <v/>
      </c>
      <c r="I1213" s="386" t="str">
        <f t="shared" si="1045"/>
        <v/>
      </c>
      <c r="J1213" s="387" t="str">
        <f t="shared" si="1046"/>
        <v/>
      </c>
      <c r="K1213" s="388" t="str">
        <f t="shared" si="1047"/>
        <v/>
      </c>
      <c r="L1213" s="389" t="str">
        <f t="shared" si="1048"/>
        <v/>
      </c>
      <c r="M1213" s="250" t="str">
        <f t="shared" si="1049"/>
        <v/>
      </c>
      <c r="N1213" s="246" t="b">
        <f t="shared" si="1085"/>
        <v>0</v>
      </c>
      <c r="O1213" s="246" t="b">
        <f t="shared" si="1086"/>
        <v>0</v>
      </c>
      <c r="P1213" s="246" t="b">
        <f t="shared" si="1087"/>
        <v>0</v>
      </c>
      <c r="Q1213" s="246" t="b">
        <f t="shared" si="1088"/>
        <v>0</v>
      </c>
      <c r="R1213" s="246" t="str">
        <f t="shared" si="1089"/>
        <v>No</v>
      </c>
      <c r="S1213" s="247" t="b">
        <f t="shared" si="1050"/>
        <v>0</v>
      </c>
      <c r="T1213" s="247" t="b">
        <f t="shared" si="1051"/>
        <v>0</v>
      </c>
      <c r="U1213" s="247" t="b">
        <f t="shared" si="1052"/>
        <v>0</v>
      </c>
      <c r="V1213" s="247" t="b">
        <f t="shared" si="1053"/>
        <v>0</v>
      </c>
      <c r="W1213" s="247" t="str">
        <f t="shared" si="1090"/>
        <v>No</v>
      </c>
      <c r="X1213" s="248" t="b">
        <f t="shared" si="1054"/>
        <v>0</v>
      </c>
      <c r="Y1213" s="248" t="b">
        <f t="shared" si="1055"/>
        <v>0</v>
      </c>
      <c r="Z1213" s="248" t="b">
        <f t="shared" si="1056"/>
        <v>0</v>
      </c>
      <c r="AA1213" s="248" t="b">
        <f t="shared" si="1057"/>
        <v>0</v>
      </c>
      <c r="AB1213" s="248" t="str">
        <f t="shared" si="1091"/>
        <v>No</v>
      </c>
      <c r="AC1213" s="249" t="b">
        <f t="shared" si="1058"/>
        <v>0</v>
      </c>
      <c r="AD1213" s="249" t="b">
        <f t="shared" si="1059"/>
        <v>0</v>
      </c>
      <c r="AE1213" s="249" t="b">
        <f t="shared" si="1060"/>
        <v>0</v>
      </c>
      <c r="AF1213" s="249" t="b">
        <f t="shared" si="1061"/>
        <v>0</v>
      </c>
      <c r="AG1213" s="249" t="str">
        <f t="shared" si="1092"/>
        <v>No</v>
      </c>
      <c r="AH1213" s="250" t="b">
        <f t="shared" si="1062"/>
        <v>0</v>
      </c>
      <c r="AI1213" s="250" t="b">
        <f t="shared" si="1063"/>
        <v>0</v>
      </c>
      <c r="AJ1213" s="250" t="b">
        <f t="shared" si="1064"/>
        <v>0</v>
      </c>
      <c r="AK1213" s="250" t="b">
        <f t="shared" si="1065"/>
        <v>0</v>
      </c>
      <c r="AL1213" s="250" t="str">
        <f t="shared" si="1093"/>
        <v>No</v>
      </c>
      <c r="AN1213" s="246" t="str">
        <f t="shared" si="1094"/>
        <v/>
      </c>
      <c r="AO1213" s="247" t="str">
        <f t="shared" si="1095"/>
        <v/>
      </c>
      <c r="AP1213" s="248" t="str">
        <f t="shared" si="1096"/>
        <v/>
      </c>
      <c r="AQ1213" s="249" t="str">
        <f t="shared" si="1097"/>
        <v/>
      </c>
      <c r="AR1213" s="250" t="str">
        <f t="shared" si="1098"/>
        <v/>
      </c>
      <c r="AS1213" s="234"/>
      <c r="AY1213" s="385">
        <f t="shared" si="1099"/>
        <v>0</v>
      </c>
      <c r="AZ1213" s="385">
        <f t="shared" si="1066"/>
        <v>0</v>
      </c>
      <c r="BA1213" s="385">
        <f t="shared" si="1100"/>
        <v>0</v>
      </c>
      <c r="BB1213" s="385">
        <f t="shared" si="1067"/>
        <v>0</v>
      </c>
      <c r="BC1213" s="385">
        <f t="shared" si="1068"/>
        <v>0</v>
      </c>
      <c r="BD1213" s="385">
        <f t="shared" si="1069"/>
        <v>0</v>
      </c>
      <c r="BE1213" s="385">
        <f t="shared" si="1070"/>
        <v>0</v>
      </c>
      <c r="BF1213" s="385">
        <f t="shared" si="1071"/>
        <v>0</v>
      </c>
      <c r="BG1213" s="385">
        <f t="shared" si="1072"/>
        <v>0</v>
      </c>
      <c r="BH1213" s="385">
        <f t="shared" si="1073"/>
        <v>0</v>
      </c>
      <c r="BI1213" s="385">
        <f t="shared" si="1074"/>
        <v>0</v>
      </c>
      <c r="BJ1213" s="385">
        <f t="shared" si="1075"/>
        <v>0</v>
      </c>
      <c r="BK1213" s="385">
        <f t="shared" si="1076"/>
        <v>0</v>
      </c>
      <c r="BL1213" s="385">
        <f t="shared" si="1077"/>
        <v>0</v>
      </c>
      <c r="BM1213" s="385">
        <f t="shared" si="1078"/>
        <v>0</v>
      </c>
      <c r="BN1213" s="385">
        <f t="shared" si="1079"/>
        <v>0</v>
      </c>
      <c r="CK1213" s="239">
        <f t="shared" si="1101"/>
        <v>0</v>
      </c>
      <c r="CL1213" s="239">
        <f t="shared" si="1102"/>
        <v>0</v>
      </c>
    </row>
    <row r="1214" spans="3:90" x14ac:dyDescent="0.35">
      <c r="C1214" s="235"/>
      <c r="D1214" s="246" t="str">
        <f t="shared" si="1080"/>
        <v/>
      </c>
      <c r="E1214" s="247" t="str">
        <f t="shared" si="1081"/>
        <v/>
      </c>
      <c r="F1214" s="248" t="str">
        <f t="shared" si="1082"/>
        <v/>
      </c>
      <c r="G1214" s="249" t="str">
        <f t="shared" si="1083"/>
        <v/>
      </c>
      <c r="H1214" s="250" t="str">
        <f t="shared" si="1084"/>
        <v/>
      </c>
      <c r="I1214" s="386" t="str">
        <f t="shared" si="1045"/>
        <v/>
      </c>
      <c r="J1214" s="387" t="str">
        <f t="shared" si="1046"/>
        <v/>
      </c>
      <c r="K1214" s="388" t="str">
        <f t="shared" si="1047"/>
        <v/>
      </c>
      <c r="L1214" s="389" t="str">
        <f t="shared" si="1048"/>
        <v/>
      </c>
      <c r="M1214" s="250" t="str">
        <f t="shared" si="1049"/>
        <v/>
      </c>
      <c r="N1214" s="246" t="b">
        <f t="shared" si="1085"/>
        <v>0</v>
      </c>
      <c r="O1214" s="246" t="b">
        <f t="shared" si="1086"/>
        <v>0</v>
      </c>
      <c r="P1214" s="246" t="b">
        <f t="shared" si="1087"/>
        <v>0</v>
      </c>
      <c r="Q1214" s="246" t="b">
        <f t="shared" si="1088"/>
        <v>0</v>
      </c>
      <c r="R1214" s="246" t="str">
        <f t="shared" si="1089"/>
        <v>No</v>
      </c>
      <c r="S1214" s="247" t="b">
        <f t="shared" si="1050"/>
        <v>0</v>
      </c>
      <c r="T1214" s="247" t="b">
        <f t="shared" si="1051"/>
        <v>0</v>
      </c>
      <c r="U1214" s="247" t="b">
        <f t="shared" si="1052"/>
        <v>0</v>
      </c>
      <c r="V1214" s="247" t="b">
        <f t="shared" si="1053"/>
        <v>0</v>
      </c>
      <c r="W1214" s="247" t="str">
        <f t="shared" si="1090"/>
        <v>No</v>
      </c>
      <c r="X1214" s="248" t="b">
        <f t="shared" si="1054"/>
        <v>0</v>
      </c>
      <c r="Y1214" s="248" t="b">
        <f t="shared" si="1055"/>
        <v>0</v>
      </c>
      <c r="Z1214" s="248" t="b">
        <f t="shared" si="1056"/>
        <v>0</v>
      </c>
      <c r="AA1214" s="248" t="b">
        <f t="shared" si="1057"/>
        <v>0</v>
      </c>
      <c r="AB1214" s="248" t="str">
        <f t="shared" si="1091"/>
        <v>No</v>
      </c>
      <c r="AC1214" s="249" t="b">
        <f t="shared" si="1058"/>
        <v>0</v>
      </c>
      <c r="AD1214" s="249" t="b">
        <f t="shared" si="1059"/>
        <v>0</v>
      </c>
      <c r="AE1214" s="249" t="b">
        <f t="shared" si="1060"/>
        <v>0</v>
      </c>
      <c r="AF1214" s="249" t="b">
        <f t="shared" si="1061"/>
        <v>0</v>
      </c>
      <c r="AG1214" s="249" t="str">
        <f t="shared" si="1092"/>
        <v>No</v>
      </c>
      <c r="AH1214" s="250" t="b">
        <f t="shared" si="1062"/>
        <v>0</v>
      </c>
      <c r="AI1214" s="250" t="b">
        <f t="shared" si="1063"/>
        <v>0</v>
      </c>
      <c r="AJ1214" s="250" t="b">
        <f t="shared" si="1064"/>
        <v>0</v>
      </c>
      <c r="AK1214" s="250" t="b">
        <f t="shared" si="1065"/>
        <v>0</v>
      </c>
      <c r="AL1214" s="250" t="str">
        <f t="shared" si="1093"/>
        <v>No</v>
      </c>
      <c r="AN1214" s="246" t="str">
        <f t="shared" si="1094"/>
        <v/>
      </c>
      <c r="AO1214" s="247" t="str">
        <f t="shared" si="1095"/>
        <v/>
      </c>
      <c r="AP1214" s="248" t="str">
        <f t="shared" si="1096"/>
        <v/>
      </c>
      <c r="AQ1214" s="249" t="str">
        <f t="shared" si="1097"/>
        <v/>
      </c>
      <c r="AR1214" s="250" t="str">
        <f t="shared" si="1098"/>
        <v/>
      </c>
      <c r="AS1214" s="234"/>
      <c r="AY1214" s="385">
        <f t="shared" si="1099"/>
        <v>0</v>
      </c>
      <c r="AZ1214" s="385">
        <f t="shared" si="1066"/>
        <v>0</v>
      </c>
      <c r="BA1214" s="385">
        <f t="shared" si="1100"/>
        <v>0</v>
      </c>
      <c r="BB1214" s="385">
        <f t="shared" si="1067"/>
        <v>0</v>
      </c>
      <c r="BC1214" s="385">
        <f t="shared" si="1068"/>
        <v>0</v>
      </c>
      <c r="BD1214" s="385">
        <f t="shared" si="1069"/>
        <v>0</v>
      </c>
      <c r="BE1214" s="385">
        <f t="shared" si="1070"/>
        <v>0</v>
      </c>
      <c r="BF1214" s="385">
        <f t="shared" si="1071"/>
        <v>0</v>
      </c>
      <c r="BG1214" s="385">
        <f t="shared" si="1072"/>
        <v>0</v>
      </c>
      <c r="BH1214" s="385">
        <f t="shared" si="1073"/>
        <v>0</v>
      </c>
      <c r="BI1214" s="385">
        <f t="shared" si="1074"/>
        <v>0</v>
      </c>
      <c r="BJ1214" s="385">
        <f t="shared" si="1075"/>
        <v>0</v>
      </c>
      <c r="BK1214" s="385">
        <f t="shared" si="1076"/>
        <v>0</v>
      </c>
      <c r="BL1214" s="385">
        <f t="shared" si="1077"/>
        <v>0</v>
      </c>
      <c r="BM1214" s="385">
        <f t="shared" si="1078"/>
        <v>0</v>
      </c>
      <c r="BN1214" s="385">
        <f t="shared" si="1079"/>
        <v>0</v>
      </c>
      <c r="CK1214" s="239">
        <f t="shared" si="1101"/>
        <v>0</v>
      </c>
      <c r="CL1214" s="239">
        <f t="shared" si="1102"/>
        <v>0</v>
      </c>
    </row>
    <row r="1215" spans="3:90" x14ac:dyDescent="0.35">
      <c r="C1215" s="235"/>
      <c r="D1215" s="246" t="str">
        <f t="shared" si="1080"/>
        <v/>
      </c>
      <c r="E1215" s="247" t="str">
        <f t="shared" si="1081"/>
        <v/>
      </c>
      <c r="F1215" s="248" t="str">
        <f t="shared" si="1082"/>
        <v/>
      </c>
      <c r="G1215" s="249" t="str">
        <f t="shared" si="1083"/>
        <v/>
      </c>
      <c r="H1215" s="250" t="str">
        <f t="shared" si="1084"/>
        <v/>
      </c>
      <c r="I1215" s="386" t="str">
        <f t="shared" si="1045"/>
        <v/>
      </c>
      <c r="J1215" s="387" t="str">
        <f t="shared" si="1046"/>
        <v/>
      </c>
      <c r="K1215" s="388" t="str">
        <f t="shared" si="1047"/>
        <v/>
      </c>
      <c r="L1215" s="389" t="str">
        <f t="shared" si="1048"/>
        <v/>
      </c>
      <c r="M1215" s="250" t="str">
        <f t="shared" si="1049"/>
        <v/>
      </c>
      <c r="N1215" s="246" t="b">
        <f t="shared" si="1085"/>
        <v>0</v>
      </c>
      <c r="O1215" s="246" t="b">
        <f t="shared" si="1086"/>
        <v>0</v>
      </c>
      <c r="P1215" s="246" t="b">
        <f t="shared" si="1087"/>
        <v>0</v>
      </c>
      <c r="Q1215" s="246" t="b">
        <f t="shared" si="1088"/>
        <v>0</v>
      </c>
      <c r="R1215" s="246" t="str">
        <f t="shared" si="1089"/>
        <v>No</v>
      </c>
      <c r="S1215" s="247" t="b">
        <f t="shared" si="1050"/>
        <v>0</v>
      </c>
      <c r="T1215" s="247" t="b">
        <f t="shared" si="1051"/>
        <v>0</v>
      </c>
      <c r="U1215" s="247" t="b">
        <f t="shared" si="1052"/>
        <v>0</v>
      </c>
      <c r="V1215" s="247" t="b">
        <f t="shared" si="1053"/>
        <v>0</v>
      </c>
      <c r="W1215" s="247" t="str">
        <f t="shared" si="1090"/>
        <v>No</v>
      </c>
      <c r="X1215" s="248" t="b">
        <f t="shared" si="1054"/>
        <v>0</v>
      </c>
      <c r="Y1215" s="248" t="b">
        <f t="shared" si="1055"/>
        <v>0</v>
      </c>
      <c r="Z1215" s="248" t="b">
        <f t="shared" si="1056"/>
        <v>0</v>
      </c>
      <c r="AA1215" s="248" t="b">
        <f t="shared" si="1057"/>
        <v>0</v>
      </c>
      <c r="AB1215" s="248" t="str">
        <f t="shared" si="1091"/>
        <v>No</v>
      </c>
      <c r="AC1215" s="249" t="b">
        <f t="shared" si="1058"/>
        <v>0</v>
      </c>
      <c r="AD1215" s="249" t="b">
        <f t="shared" si="1059"/>
        <v>0</v>
      </c>
      <c r="AE1215" s="249" t="b">
        <f t="shared" si="1060"/>
        <v>0</v>
      </c>
      <c r="AF1215" s="249" t="b">
        <f t="shared" si="1061"/>
        <v>0</v>
      </c>
      <c r="AG1215" s="249" t="str">
        <f t="shared" si="1092"/>
        <v>No</v>
      </c>
      <c r="AH1215" s="250" t="b">
        <f t="shared" si="1062"/>
        <v>0</v>
      </c>
      <c r="AI1215" s="250" t="b">
        <f t="shared" si="1063"/>
        <v>0</v>
      </c>
      <c r="AJ1215" s="250" t="b">
        <f t="shared" si="1064"/>
        <v>0</v>
      </c>
      <c r="AK1215" s="250" t="b">
        <f t="shared" si="1065"/>
        <v>0</v>
      </c>
      <c r="AL1215" s="250" t="str">
        <f t="shared" si="1093"/>
        <v>No</v>
      </c>
      <c r="AN1215" s="246" t="str">
        <f t="shared" si="1094"/>
        <v/>
      </c>
      <c r="AO1215" s="247" t="str">
        <f t="shared" si="1095"/>
        <v/>
      </c>
      <c r="AP1215" s="248" t="str">
        <f t="shared" si="1096"/>
        <v/>
      </c>
      <c r="AQ1215" s="249" t="str">
        <f t="shared" si="1097"/>
        <v/>
      </c>
      <c r="AR1215" s="250" t="str">
        <f t="shared" si="1098"/>
        <v/>
      </c>
      <c r="AS1215" s="234"/>
      <c r="AY1215" s="385">
        <f t="shared" si="1099"/>
        <v>0</v>
      </c>
      <c r="AZ1215" s="385">
        <f t="shared" si="1066"/>
        <v>0</v>
      </c>
      <c r="BA1215" s="385">
        <f t="shared" si="1100"/>
        <v>0</v>
      </c>
      <c r="BB1215" s="385">
        <f t="shared" si="1067"/>
        <v>0</v>
      </c>
      <c r="BC1215" s="385">
        <f t="shared" si="1068"/>
        <v>0</v>
      </c>
      <c r="BD1215" s="385">
        <f t="shared" si="1069"/>
        <v>0</v>
      </c>
      <c r="BE1215" s="385">
        <f t="shared" si="1070"/>
        <v>0</v>
      </c>
      <c r="BF1215" s="385">
        <f t="shared" si="1071"/>
        <v>0</v>
      </c>
      <c r="BG1215" s="385">
        <f t="shared" si="1072"/>
        <v>0</v>
      </c>
      <c r="BH1215" s="385">
        <f t="shared" si="1073"/>
        <v>0</v>
      </c>
      <c r="BI1215" s="385">
        <f t="shared" si="1074"/>
        <v>0</v>
      </c>
      <c r="BJ1215" s="385">
        <f t="shared" si="1075"/>
        <v>0</v>
      </c>
      <c r="BK1215" s="385">
        <f t="shared" si="1076"/>
        <v>0</v>
      </c>
      <c r="BL1215" s="385">
        <f t="shared" si="1077"/>
        <v>0</v>
      </c>
      <c r="BM1215" s="385">
        <f t="shared" si="1078"/>
        <v>0</v>
      </c>
      <c r="BN1215" s="385">
        <f t="shared" si="1079"/>
        <v>0</v>
      </c>
      <c r="CK1215" s="239">
        <f t="shared" si="1101"/>
        <v>0</v>
      </c>
      <c r="CL1215" s="239">
        <f t="shared" si="1102"/>
        <v>0</v>
      </c>
    </row>
    <row r="1216" spans="3:90" x14ac:dyDescent="0.35">
      <c r="C1216" s="235"/>
      <c r="D1216" s="246" t="str">
        <f t="shared" si="1080"/>
        <v/>
      </c>
      <c r="E1216" s="247" t="str">
        <f t="shared" si="1081"/>
        <v/>
      </c>
      <c r="F1216" s="248" t="str">
        <f t="shared" si="1082"/>
        <v/>
      </c>
      <c r="G1216" s="249" t="str">
        <f t="shared" si="1083"/>
        <v/>
      </c>
      <c r="H1216" s="250" t="str">
        <f t="shared" si="1084"/>
        <v/>
      </c>
      <c r="I1216" s="386" t="str">
        <f t="shared" si="1045"/>
        <v/>
      </c>
      <c r="J1216" s="387" t="str">
        <f t="shared" si="1046"/>
        <v/>
      </c>
      <c r="K1216" s="388" t="str">
        <f t="shared" si="1047"/>
        <v/>
      </c>
      <c r="L1216" s="389" t="str">
        <f t="shared" si="1048"/>
        <v/>
      </c>
      <c r="M1216" s="250" t="str">
        <f t="shared" si="1049"/>
        <v/>
      </c>
      <c r="N1216" s="246" t="b">
        <f t="shared" si="1085"/>
        <v>0</v>
      </c>
      <c r="O1216" s="246" t="b">
        <f t="shared" si="1086"/>
        <v>0</v>
      </c>
      <c r="P1216" s="246" t="b">
        <f t="shared" si="1087"/>
        <v>0</v>
      </c>
      <c r="Q1216" s="246" t="b">
        <f t="shared" si="1088"/>
        <v>0</v>
      </c>
      <c r="R1216" s="246" t="str">
        <f t="shared" si="1089"/>
        <v>No</v>
      </c>
      <c r="S1216" s="247" t="b">
        <f t="shared" si="1050"/>
        <v>0</v>
      </c>
      <c r="T1216" s="247" t="b">
        <f t="shared" si="1051"/>
        <v>0</v>
      </c>
      <c r="U1216" s="247" t="b">
        <f t="shared" si="1052"/>
        <v>0</v>
      </c>
      <c r="V1216" s="247" t="b">
        <f t="shared" si="1053"/>
        <v>0</v>
      </c>
      <c r="W1216" s="247" t="str">
        <f t="shared" si="1090"/>
        <v>No</v>
      </c>
      <c r="X1216" s="248" t="b">
        <f t="shared" si="1054"/>
        <v>0</v>
      </c>
      <c r="Y1216" s="248" t="b">
        <f t="shared" si="1055"/>
        <v>0</v>
      </c>
      <c r="Z1216" s="248" t="b">
        <f t="shared" si="1056"/>
        <v>0</v>
      </c>
      <c r="AA1216" s="248" t="b">
        <f t="shared" si="1057"/>
        <v>0</v>
      </c>
      <c r="AB1216" s="248" t="str">
        <f t="shared" si="1091"/>
        <v>No</v>
      </c>
      <c r="AC1216" s="249" t="b">
        <f t="shared" si="1058"/>
        <v>0</v>
      </c>
      <c r="AD1216" s="249" t="b">
        <f t="shared" si="1059"/>
        <v>0</v>
      </c>
      <c r="AE1216" s="249" t="b">
        <f t="shared" si="1060"/>
        <v>0</v>
      </c>
      <c r="AF1216" s="249" t="b">
        <f t="shared" si="1061"/>
        <v>0</v>
      </c>
      <c r="AG1216" s="249" t="str">
        <f t="shared" si="1092"/>
        <v>No</v>
      </c>
      <c r="AH1216" s="250" t="b">
        <f t="shared" si="1062"/>
        <v>0</v>
      </c>
      <c r="AI1216" s="250" t="b">
        <f t="shared" si="1063"/>
        <v>0</v>
      </c>
      <c r="AJ1216" s="250" t="b">
        <f t="shared" si="1064"/>
        <v>0</v>
      </c>
      <c r="AK1216" s="250" t="b">
        <f t="shared" si="1065"/>
        <v>0</v>
      </c>
      <c r="AL1216" s="250" t="str">
        <f t="shared" si="1093"/>
        <v>No</v>
      </c>
      <c r="AN1216" s="246" t="str">
        <f t="shared" si="1094"/>
        <v/>
      </c>
      <c r="AO1216" s="247" t="str">
        <f t="shared" si="1095"/>
        <v/>
      </c>
      <c r="AP1216" s="248" t="str">
        <f t="shared" si="1096"/>
        <v/>
      </c>
      <c r="AQ1216" s="249" t="str">
        <f t="shared" si="1097"/>
        <v/>
      </c>
      <c r="AR1216" s="250" t="str">
        <f t="shared" si="1098"/>
        <v/>
      </c>
      <c r="AS1216" s="234"/>
      <c r="AY1216" s="385">
        <f t="shared" si="1099"/>
        <v>0</v>
      </c>
      <c r="AZ1216" s="385">
        <f t="shared" si="1066"/>
        <v>0</v>
      </c>
      <c r="BA1216" s="385">
        <f t="shared" si="1100"/>
        <v>0</v>
      </c>
      <c r="BB1216" s="385">
        <f t="shared" si="1067"/>
        <v>0</v>
      </c>
      <c r="BC1216" s="385">
        <f t="shared" si="1068"/>
        <v>0</v>
      </c>
      <c r="BD1216" s="385">
        <f t="shared" si="1069"/>
        <v>0</v>
      </c>
      <c r="BE1216" s="385">
        <f t="shared" si="1070"/>
        <v>0</v>
      </c>
      <c r="BF1216" s="385">
        <f t="shared" si="1071"/>
        <v>0</v>
      </c>
      <c r="BG1216" s="385">
        <f t="shared" si="1072"/>
        <v>0</v>
      </c>
      <c r="BH1216" s="385">
        <f t="shared" si="1073"/>
        <v>0</v>
      </c>
      <c r="BI1216" s="385">
        <f t="shared" si="1074"/>
        <v>0</v>
      </c>
      <c r="BJ1216" s="385">
        <f t="shared" si="1075"/>
        <v>0</v>
      </c>
      <c r="BK1216" s="385">
        <f t="shared" si="1076"/>
        <v>0</v>
      </c>
      <c r="BL1216" s="385">
        <f t="shared" si="1077"/>
        <v>0</v>
      </c>
      <c r="BM1216" s="385">
        <f t="shared" si="1078"/>
        <v>0</v>
      </c>
      <c r="BN1216" s="385">
        <f t="shared" si="1079"/>
        <v>0</v>
      </c>
      <c r="CK1216" s="239">
        <f t="shared" si="1101"/>
        <v>0</v>
      </c>
      <c r="CL1216" s="239">
        <f t="shared" si="1102"/>
        <v>0</v>
      </c>
    </row>
    <row r="1217" spans="3:90" x14ac:dyDescent="0.35">
      <c r="C1217" s="235"/>
      <c r="D1217" s="246" t="str">
        <f t="shared" si="1080"/>
        <v/>
      </c>
      <c r="E1217" s="247" t="str">
        <f t="shared" si="1081"/>
        <v/>
      </c>
      <c r="F1217" s="248" t="str">
        <f t="shared" si="1082"/>
        <v/>
      </c>
      <c r="G1217" s="249" t="str">
        <f t="shared" si="1083"/>
        <v/>
      </c>
      <c r="H1217" s="250" t="str">
        <f t="shared" si="1084"/>
        <v/>
      </c>
      <c r="I1217" s="386" t="str">
        <f t="shared" si="1045"/>
        <v/>
      </c>
      <c r="J1217" s="387" t="str">
        <f t="shared" si="1046"/>
        <v/>
      </c>
      <c r="K1217" s="388" t="str">
        <f t="shared" si="1047"/>
        <v/>
      </c>
      <c r="L1217" s="389" t="str">
        <f t="shared" si="1048"/>
        <v/>
      </c>
      <c r="M1217" s="250" t="str">
        <f t="shared" si="1049"/>
        <v/>
      </c>
      <c r="N1217" s="246" t="b">
        <f t="shared" si="1085"/>
        <v>0</v>
      </c>
      <c r="O1217" s="246" t="b">
        <f t="shared" si="1086"/>
        <v>0</v>
      </c>
      <c r="P1217" s="246" t="b">
        <f t="shared" si="1087"/>
        <v>0</v>
      </c>
      <c r="Q1217" s="246" t="b">
        <f t="shared" si="1088"/>
        <v>0</v>
      </c>
      <c r="R1217" s="246" t="str">
        <f t="shared" si="1089"/>
        <v>No</v>
      </c>
      <c r="S1217" s="247" t="b">
        <f t="shared" si="1050"/>
        <v>0</v>
      </c>
      <c r="T1217" s="247" t="b">
        <f t="shared" si="1051"/>
        <v>0</v>
      </c>
      <c r="U1217" s="247" t="b">
        <f t="shared" si="1052"/>
        <v>0</v>
      </c>
      <c r="V1217" s="247" t="b">
        <f t="shared" si="1053"/>
        <v>0</v>
      </c>
      <c r="W1217" s="247" t="str">
        <f t="shared" si="1090"/>
        <v>No</v>
      </c>
      <c r="X1217" s="248" t="b">
        <f t="shared" si="1054"/>
        <v>0</v>
      </c>
      <c r="Y1217" s="248" t="b">
        <f t="shared" si="1055"/>
        <v>0</v>
      </c>
      <c r="Z1217" s="248" t="b">
        <f t="shared" si="1056"/>
        <v>0</v>
      </c>
      <c r="AA1217" s="248" t="b">
        <f t="shared" si="1057"/>
        <v>0</v>
      </c>
      <c r="AB1217" s="248" t="str">
        <f t="shared" si="1091"/>
        <v>No</v>
      </c>
      <c r="AC1217" s="249" t="b">
        <f t="shared" si="1058"/>
        <v>0</v>
      </c>
      <c r="AD1217" s="249" t="b">
        <f t="shared" si="1059"/>
        <v>0</v>
      </c>
      <c r="AE1217" s="249" t="b">
        <f t="shared" si="1060"/>
        <v>0</v>
      </c>
      <c r="AF1217" s="249" t="b">
        <f t="shared" si="1061"/>
        <v>0</v>
      </c>
      <c r="AG1217" s="249" t="str">
        <f t="shared" si="1092"/>
        <v>No</v>
      </c>
      <c r="AH1217" s="250" t="b">
        <f t="shared" si="1062"/>
        <v>0</v>
      </c>
      <c r="AI1217" s="250" t="b">
        <f t="shared" si="1063"/>
        <v>0</v>
      </c>
      <c r="AJ1217" s="250" t="b">
        <f t="shared" si="1064"/>
        <v>0</v>
      </c>
      <c r="AK1217" s="250" t="b">
        <f t="shared" si="1065"/>
        <v>0</v>
      </c>
      <c r="AL1217" s="250" t="str">
        <f t="shared" si="1093"/>
        <v>No</v>
      </c>
      <c r="AN1217" s="246" t="str">
        <f t="shared" si="1094"/>
        <v/>
      </c>
      <c r="AO1217" s="247" t="str">
        <f t="shared" si="1095"/>
        <v/>
      </c>
      <c r="AP1217" s="248" t="str">
        <f t="shared" si="1096"/>
        <v/>
      </c>
      <c r="AQ1217" s="249" t="str">
        <f t="shared" si="1097"/>
        <v/>
      </c>
      <c r="AR1217" s="250" t="str">
        <f t="shared" si="1098"/>
        <v/>
      </c>
      <c r="AS1217" s="234"/>
      <c r="AY1217" s="385">
        <f t="shared" si="1099"/>
        <v>0</v>
      </c>
      <c r="AZ1217" s="385">
        <f t="shared" si="1066"/>
        <v>0</v>
      </c>
      <c r="BA1217" s="385">
        <f t="shared" si="1100"/>
        <v>0</v>
      </c>
      <c r="BB1217" s="385">
        <f t="shared" si="1067"/>
        <v>0</v>
      </c>
      <c r="BC1217" s="385">
        <f t="shared" si="1068"/>
        <v>0</v>
      </c>
      <c r="BD1217" s="385">
        <f t="shared" si="1069"/>
        <v>0</v>
      </c>
      <c r="BE1217" s="385">
        <f t="shared" si="1070"/>
        <v>0</v>
      </c>
      <c r="BF1217" s="385">
        <f t="shared" si="1071"/>
        <v>0</v>
      </c>
      <c r="BG1217" s="385">
        <f t="shared" si="1072"/>
        <v>0</v>
      </c>
      <c r="BH1217" s="385">
        <f t="shared" si="1073"/>
        <v>0</v>
      </c>
      <c r="BI1217" s="385">
        <f t="shared" si="1074"/>
        <v>0</v>
      </c>
      <c r="BJ1217" s="385">
        <f t="shared" si="1075"/>
        <v>0</v>
      </c>
      <c r="BK1217" s="385">
        <f t="shared" si="1076"/>
        <v>0</v>
      </c>
      <c r="BL1217" s="385">
        <f t="shared" si="1077"/>
        <v>0</v>
      </c>
      <c r="BM1217" s="385">
        <f t="shared" si="1078"/>
        <v>0</v>
      </c>
      <c r="BN1217" s="385">
        <f t="shared" si="1079"/>
        <v>0</v>
      </c>
      <c r="CK1217" s="239">
        <f t="shared" si="1101"/>
        <v>0</v>
      </c>
      <c r="CL1217" s="239">
        <f t="shared" si="1102"/>
        <v>0</v>
      </c>
    </row>
    <row r="1218" spans="3:90" x14ac:dyDescent="0.35">
      <c r="C1218" s="235"/>
      <c r="D1218" s="246" t="str">
        <f t="shared" si="1080"/>
        <v/>
      </c>
      <c r="E1218" s="247" t="str">
        <f t="shared" si="1081"/>
        <v/>
      </c>
      <c r="F1218" s="248" t="str">
        <f t="shared" si="1082"/>
        <v/>
      </c>
      <c r="G1218" s="249" t="str">
        <f t="shared" si="1083"/>
        <v/>
      </c>
      <c r="H1218" s="250" t="str">
        <f t="shared" si="1084"/>
        <v/>
      </c>
      <c r="I1218" s="386" t="str">
        <f t="shared" si="1045"/>
        <v/>
      </c>
      <c r="J1218" s="387" t="str">
        <f t="shared" si="1046"/>
        <v/>
      </c>
      <c r="K1218" s="388" t="str">
        <f t="shared" si="1047"/>
        <v/>
      </c>
      <c r="L1218" s="389" t="str">
        <f t="shared" si="1048"/>
        <v/>
      </c>
      <c r="M1218" s="250" t="str">
        <f t="shared" si="1049"/>
        <v/>
      </c>
      <c r="N1218" s="246" t="b">
        <f t="shared" si="1085"/>
        <v>0</v>
      </c>
      <c r="O1218" s="246" t="b">
        <f t="shared" si="1086"/>
        <v>0</v>
      </c>
      <c r="P1218" s="246" t="b">
        <f t="shared" si="1087"/>
        <v>0</v>
      </c>
      <c r="Q1218" s="246" t="b">
        <f t="shared" si="1088"/>
        <v>0</v>
      </c>
      <c r="R1218" s="246" t="str">
        <f t="shared" si="1089"/>
        <v>No</v>
      </c>
      <c r="S1218" s="247" t="b">
        <f t="shared" si="1050"/>
        <v>0</v>
      </c>
      <c r="T1218" s="247" t="b">
        <f t="shared" si="1051"/>
        <v>0</v>
      </c>
      <c r="U1218" s="247" t="b">
        <f t="shared" si="1052"/>
        <v>0</v>
      </c>
      <c r="V1218" s="247" t="b">
        <f t="shared" si="1053"/>
        <v>0</v>
      </c>
      <c r="W1218" s="247" t="str">
        <f t="shared" si="1090"/>
        <v>No</v>
      </c>
      <c r="X1218" s="248" t="b">
        <f t="shared" si="1054"/>
        <v>0</v>
      </c>
      <c r="Y1218" s="248" t="b">
        <f t="shared" si="1055"/>
        <v>0</v>
      </c>
      <c r="Z1218" s="248" t="b">
        <f t="shared" si="1056"/>
        <v>0</v>
      </c>
      <c r="AA1218" s="248" t="b">
        <f t="shared" si="1057"/>
        <v>0</v>
      </c>
      <c r="AB1218" s="248" t="str">
        <f t="shared" si="1091"/>
        <v>No</v>
      </c>
      <c r="AC1218" s="249" t="b">
        <f t="shared" si="1058"/>
        <v>0</v>
      </c>
      <c r="AD1218" s="249" t="b">
        <f t="shared" si="1059"/>
        <v>0</v>
      </c>
      <c r="AE1218" s="249" t="b">
        <f t="shared" si="1060"/>
        <v>0</v>
      </c>
      <c r="AF1218" s="249" t="b">
        <f t="shared" si="1061"/>
        <v>0</v>
      </c>
      <c r="AG1218" s="249" t="str">
        <f t="shared" si="1092"/>
        <v>No</v>
      </c>
      <c r="AH1218" s="250" t="b">
        <f t="shared" si="1062"/>
        <v>0</v>
      </c>
      <c r="AI1218" s="250" t="b">
        <f t="shared" si="1063"/>
        <v>0</v>
      </c>
      <c r="AJ1218" s="250" t="b">
        <f t="shared" si="1064"/>
        <v>0</v>
      </c>
      <c r="AK1218" s="250" t="b">
        <f t="shared" si="1065"/>
        <v>0</v>
      </c>
      <c r="AL1218" s="250" t="str">
        <f t="shared" si="1093"/>
        <v>No</v>
      </c>
      <c r="AN1218" s="246" t="str">
        <f t="shared" si="1094"/>
        <v/>
      </c>
      <c r="AO1218" s="247" t="str">
        <f t="shared" si="1095"/>
        <v/>
      </c>
      <c r="AP1218" s="248" t="str">
        <f t="shared" si="1096"/>
        <v/>
      </c>
      <c r="AQ1218" s="249" t="str">
        <f t="shared" si="1097"/>
        <v/>
      </c>
      <c r="AR1218" s="250" t="str">
        <f t="shared" si="1098"/>
        <v/>
      </c>
      <c r="AS1218" s="234"/>
      <c r="AY1218" s="385">
        <f t="shared" si="1099"/>
        <v>0</v>
      </c>
      <c r="AZ1218" s="385">
        <f t="shared" si="1066"/>
        <v>0</v>
      </c>
      <c r="BA1218" s="385">
        <f t="shared" si="1100"/>
        <v>0</v>
      </c>
      <c r="BB1218" s="385">
        <f t="shared" si="1067"/>
        <v>0</v>
      </c>
      <c r="BC1218" s="385">
        <f t="shared" si="1068"/>
        <v>0</v>
      </c>
      <c r="BD1218" s="385">
        <f t="shared" si="1069"/>
        <v>0</v>
      </c>
      <c r="BE1218" s="385">
        <f t="shared" si="1070"/>
        <v>0</v>
      </c>
      <c r="BF1218" s="385">
        <f t="shared" si="1071"/>
        <v>0</v>
      </c>
      <c r="BG1218" s="385">
        <f t="shared" si="1072"/>
        <v>0</v>
      </c>
      <c r="BH1218" s="385">
        <f t="shared" si="1073"/>
        <v>0</v>
      </c>
      <c r="BI1218" s="385">
        <f t="shared" si="1074"/>
        <v>0</v>
      </c>
      <c r="BJ1218" s="385">
        <f t="shared" si="1075"/>
        <v>0</v>
      </c>
      <c r="BK1218" s="385">
        <f t="shared" si="1076"/>
        <v>0</v>
      </c>
      <c r="BL1218" s="385">
        <f t="shared" si="1077"/>
        <v>0</v>
      </c>
      <c r="BM1218" s="385">
        <f t="shared" si="1078"/>
        <v>0</v>
      </c>
      <c r="BN1218" s="385">
        <f t="shared" si="1079"/>
        <v>0</v>
      </c>
      <c r="CK1218" s="239">
        <f t="shared" si="1101"/>
        <v>0</v>
      </c>
      <c r="CL1218" s="239">
        <f t="shared" si="1102"/>
        <v>0</v>
      </c>
    </row>
    <row r="1219" spans="3:90" x14ac:dyDescent="0.35">
      <c r="C1219" s="235"/>
      <c r="D1219" s="246" t="str">
        <f t="shared" si="1080"/>
        <v/>
      </c>
      <c r="E1219" s="247" t="str">
        <f t="shared" si="1081"/>
        <v/>
      </c>
      <c r="F1219" s="248" t="str">
        <f t="shared" si="1082"/>
        <v/>
      </c>
      <c r="G1219" s="249" t="str">
        <f t="shared" si="1083"/>
        <v/>
      </c>
      <c r="H1219" s="250" t="str">
        <f t="shared" si="1084"/>
        <v/>
      </c>
      <c r="I1219" s="386" t="str">
        <f t="shared" si="1045"/>
        <v/>
      </c>
      <c r="J1219" s="387" t="str">
        <f t="shared" si="1046"/>
        <v/>
      </c>
      <c r="K1219" s="388" t="str">
        <f t="shared" si="1047"/>
        <v/>
      </c>
      <c r="L1219" s="389" t="str">
        <f t="shared" si="1048"/>
        <v/>
      </c>
      <c r="M1219" s="250" t="str">
        <f t="shared" si="1049"/>
        <v/>
      </c>
      <c r="N1219" s="246" t="b">
        <f t="shared" si="1085"/>
        <v>0</v>
      </c>
      <c r="O1219" s="246" t="b">
        <f t="shared" si="1086"/>
        <v>0</v>
      </c>
      <c r="P1219" s="246" t="b">
        <f t="shared" si="1087"/>
        <v>0</v>
      </c>
      <c r="Q1219" s="246" t="b">
        <f t="shared" si="1088"/>
        <v>0</v>
      </c>
      <c r="R1219" s="246" t="str">
        <f t="shared" si="1089"/>
        <v>No</v>
      </c>
      <c r="S1219" s="247" t="b">
        <f t="shared" si="1050"/>
        <v>0</v>
      </c>
      <c r="T1219" s="247" t="b">
        <f t="shared" si="1051"/>
        <v>0</v>
      </c>
      <c r="U1219" s="247" t="b">
        <f t="shared" si="1052"/>
        <v>0</v>
      </c>
      <c r="V1219" s="247" t="b">
        <f t="shared" si="1053"/>
        <v>0</v>
      </c>
      <c r="W1219" s="247" t="str">
        <f t="shared" si="1090"/>
        <v>No</v>
      </c>
      <c r="X1219" s="248" t="b">
        <f t="shared" si="1054"/>
        <v>0</v>
      </c>
      <c r="Y1219" s="248" t="b">
        <f t="shared" si="1055"/>
        <v>0</v>
      </c>
      <c r="Z1219" s="248" t="b">
        <f t="shared" si="1056"/>
        <v>0</v>
      </c>
      <c r="AA1219" s="248" t="b">
        <f t="shared" si="1057"/>
        <v>0</v>
      </c>
      <c r="AB1219" s="248" t="str">
        <f t="shared" si="1091"/>
        <v>No</v>
      </c>
      <c r="AC1219" s="249" t="b">
        <f t="shared" si="1058"/>
        <v>0</v>
      </c>
      <c r="AD1219" s="249" t="b">
        <f t="shared" si="1059"/>
        <v>0</v>
      </c>
      <c r="AE1219" s="249" t="b">
        <f t="shared" si="1060"/>
        <v>0</v>
      </c>
      <c r="AF1219" s="249" t="b">
        <f t="shared" si="1061"/>
        <v>0</v>
      </c>
      <c r="AG1219" s="249" t="str">
        <f t="shared" si="1092"/>
        <v>No</v>
      </c>
      <c r="AH1219" s="250" t="b">
        <f t="shared" si="1062"/>
        <v>0</v>
      </c>
      <c r="AI1219" s="250" t="b">
        <f t="shared" si="1063"/>
        <v>0</v>
      </c>
      <c r="AJ1219" s="250" t="b">
        <f t="shared" si="1064"/>
        <v>0</v>
      </c>
      <c r="AK1219" s="250" t="b">
        <f t="shared" si="1065"/>
        <v>0</v>
      </c>
      <c r="AL1219" s="250" t="str">
        <f t="shared" si="1093"/>
        <v>No</v>
      </c>
      <c r="AN1219" s="246" t="str">
        <f t="shared" si="1094"/>
        <v/>
      </c>
      <c r="AO1219" s="247" t="str">
        <f t="shared" si="1095"/>
        <v/>
      </c>
      <c r="AP1219" s="248" t="str">
        <f t="shared" si="1096"/>
        <v/>
      </c>
      <c r="AQ1219" s="249" t="str">
        <f t="shared" si="1097"/>
        <v/>
      </c>
      <c r="AR1219" s="250" t="str">
        <f t="shared" si="1098"/>
        <v/>
      </c>
      <c r="AS1219" s="234"/>
      <c r="AY1219" s="385">
        <f t="shared" si="1099"/>
        <v>0</v>
      </c>
      <c r="AZ1219" s="385">
        <f t="shared" si="1066"/>
        <v>0</v>
      </c>
      <c r="BA1219" s="385">
        <f t="shared" si="1100"/>
        <v>0</v>
      </c>
      <c r="BB1219" s="385">
        <f t="shared" si="1067"/>
        <v>0</v>
      </c>
      <c r="BC1219" s="385">
        <f t="shared" si="1068"/>
        <v>0</v>
      </c>
      <c r="BD1219" s="385">
        <f t="shared" si="1069"/>
        <v>0</v>
      </c>
      <c r="BE1219" s="385">
        <f t="shared" si="1070"/>
        <v>0</v>
      </c>
      <c r="BF1219" s="385">
        <f t="shared" si="1071"/>
        <v>0</v>
      </c>
      <c r="BG1219" s="385">
        <f t="shared" si="1072"/>
        <v>0</v>
      </c>
      <c r="BH1219" s="385">
        <f t="shared" si="1073"/>
        <v>0</v>
      </c>
      <c r="BI1219" s="385">
        <f t="shared" si="1074"/>
        <v>0</v>
      </c>
      <c r="BJ1219" s="385">
        <f t="shared" si="1075"/>
        <v>0</v>
      </c>
      <c r="BK1219" s="385">
        <f t="shared" si="1076"/>
        <v>0</v>
      </c>
      <c r="BL1219" s="385">
        <f t="shared" si="1077"/>
        <v>0</v>
      </c>
      <c r="BM1219" s="385">
        <f t="shared" si="1078"/>
        <v>0</v>
      </c>
      <c r="BN1219" s="385">
        <f t="shared" si="1079"/>
        <v>0</v>
      </c>
      <c r="CK1219" s="239">
        <f t="shared" si="1101"/>
        <v>0</v>
      </c>
      <c r="CL1219" s="239">
        <f t="shared" si="1102"/>
        <v>0</v>
      </c>
    </row>
    <row r="1220" spans="3:90" x14ac:dyDescent="0.35">
      <c r="C1220" s="235"/>
      <c r="D1220" s="246" t="str">
        <f t="shared" si="1080"/>
        <v/>
      </c>
      <c r="E1220" s="247" t="str">
        <f t="shared" si="1081"/>
        <v/>
      </c>
      <c r="F1220" s="248" t="str">
        <f t="shared" si="1082"/>
        <v/>
      </c>
      <c r="G1220" s="249" t="str">
        <f t="shared" si="1083"/>
        <v/>
      </c>
      <c r="H1220" s="250" t="str">
        <f t="shared" si="1084"/>
        <v/>
      </c>
      <c r="I1220" s="386" t="str">
        <f t="shared" ref="I1220:I1283" si="1103">IF(C1220="","",IF(OR(CY1220="Yes",CZ1220="Yes",DA1220="Yes",DB1220="Yes",DC1220="Yes",DD1220="Yes"), "Yes", "No"))</f>
        <v/>
      </c>
      <c r="J1220" s="387" t="str">
        <f t="shared" ref="J1220:J1283" si="1104">IF(C1220="","",IF(OR(DE1220="Yes",DF1220="Yes",DG1220="Yes",DH1220="Yes",DI1220="Yes",DJ1220="Yes"), "Yes", "No"))</f>
        <v/>
      </c>
      <c r="K1220" s="388" t="str">
        <f t="shared" ref="K1220:K1283" si="1105">IF(C1220="","",IF(OR(DK1220="Yes",DL1220="Yes",DM1220="Yes",DN1220="Yes",DO1220="Yes",DP1220="Yes"), "Yes", "No"))</f>
        <v/>
      </c>
      <c r="L1220" s="389" t="str">
        <f t="shared" ref="L1220:L1283" si="1106">IF(C1220="","",IF(OR(DQ1220="Yes",DR1220="Yes",DS1220="Yes",DT1220="Yes",DU1220="Yes",DV1220="Yes"), "Yes", "No"))</f>
        <v/>
      </c>
      <c r="M1220" s="250" t="str">
        <f t="shared" ref="M1220:M1283" si="1107">IF(C1220="","",IF(OR(DW1220="Yes",DX1220="Yes",DY1220="Yes",DZ1220="Yes",EA1220="Yes",EB1220="Yes"), "Yes", "No"))</f>
        <v/>
      </c>
      <c r="N1220" s="246" t="b">
        <f t="shared" si="1085"/>
        <v>0</v>
      </c>
      <c r="O1220" s="246" t="b">
        <f t="shared" si="1086"/>
        <v>0</v>
      </c>
      <c r="P1220" s="246" t="b">
        <f t="shared" si="1087"/>
        <v>0</v>
      </c>
      <c r="Q1220" s="246" t="b">
        <f t="shared" si="1088"/>
        <v>0</v>
      </c>
      <c r="R1220" s="246" t="str">
        <f t="shared" si="1089"/>
        <v>No</v>
      </c>
      <c r="S1220" s="247" t="b">
        <f t="shared" ref="S1220:S1283" si="1108">AND(B1220="Primary",E1220="New",J1220="Yes")</f>
        <v>0</v>
      </c>
      <c r="T1220" s="247" t="b">
        <f t="shared" ref="T1220:T1283" si="1109">AND(B1220="Primary",E1220="Continuing",J1220="Yes")</f>
        <v>0</v>
      </c>
      <c r="U1220" s="247" t="b">
        <f t="shared" ref="U1220:U1283" si="1110">AND(B1220="Secondary",E1220="New",J1220="Yes")</f>
        <v>0</v>
      </c>
      <c r="V1220" s="247" t="b">
        <f t="shared" ref="V1220:V1283" si="1111">AND(B1220="Secondary",E1220="Continuing",J1220="Yes")</f>
        <v>0</v>
      </c>
      <c r="W1220" s="247" t="str">
        <f t="shared" si="1090"/>
        <v>No</v>
      </c>
      <c r="X1220" s="248" t="b">
        <f t="shared" ref="X1220:X1283" si="1112">AND(B1220="Primary",F1220="New",K1220="Yes")</f>
        <v>0</v>
      </c>
      <c r="Y1220" s="248" t="b">
        <f t="shared" ref="Y1220:Y1283" si="1113">AND(B1220="Primary",F1220="Continuing",K1220="yes")</f>
        <v>0</v>
      </c>
      <c r="Z1220" s="248" t="b">
        <f t="shared" ref="Z1220:Z1283" si="1114">AND(B1220="Secondary",F1220="New",K1220="Yes")</f>
        <v>0</v>
      </c>
      <c r="AA1220" s="248" t="b">
        <f t="shared" ref="AA1220:AA1283" si="1115">AND(B1220="Secondary",F1220="Continuing",K1220="Yes")</f>
        <v>0</v>
      </c>
      <c r="AB1220" s="248" t="str">
        <f t="shared" si="1091"/>
        <v>No</v>
      </c>
      <c r="AC1220" s="249" t="b">
        <f t="shared" ref="AC1220:AC1283" si="1116">AND(B1220="Primary",G1220="New",L1220="Yes")</f>
        <v>0</v>
      </c>
      <c r="AD1220" s="249" t="b">
        <f t="shared" ref="AD1220:AD1283" si="1117">AND(B1220="Primary",G1220="Continuing",L1220="Yes")</f>
        <v>0</v>
      </c>
      <c r="AE1220" s="249" t="b">
        <f t="shared" ref="AE1220:AE1283" si="1118">AND(B1220="Secondary",G1220="New",L1220="Yes")</f>
        <v>0</v>
      </c>
      <c r="AF1220" s="249" t="b">
        <f t="shared" ref="AF1220:AF1283" si="1119">AND(B1220="Secondary",G1220="Continuing",L1220="Yes")</f>
        <v>0</v>
      </c>
      <c r="AG1220" s="249" t="str">
        <f t="shared" si="1092"/>
        <v>No</v>
      </c>
      <c r="AH1220" s="250" t="b">
        <f t="shared" ref="AH1220:AH1283" si="1120">AND(B1220="Primary",H1220="New",M1220="Yes")</f>
        <v>0</v>
      </c>
      <c r="AI1220" s="250" t="b">
        <f t="shared" ref="AI1220:AI1283" si="1121">AND(B1220="Primary",H1220="Continuing",M1220="Yes")</f>
        <v>0</v>
      </c>
      <c r="AJ1220" s="250" t="b">
        <f t="shared" ref="AJ1220:AJ1283" si="1122">AND(B1220="Secondary",H1220="New",M1220="Yes")</f>
        <v>0</v>
      </c>
      <c r="AK1220" s="250" t="b">
        <f t="shared" ref="AK1220:AK1283" si="1123">AND(B1220="Secondary",H1220="Continuing",M1220="Yes")</f>
        <v>0</v>
      </c>
      <c r="AL1220" s="250" t="str">
        <f t="shared" si="1093"/>
        <v>No</v>
      </c>
      <c r="AN1220" s="246" t="str">
        <f t="shared" si="1094"/>
        <v/>
      </c>
      <c r="AO1220" s="247" t="str">
        <f t="shared" si="1095"/>
        <v/>
      </c>
      <c r="AP1220" s="248" t="str">
        <f t="shared" si="1096"/>
        <v/>
      </c>
      <c r="AQ1220" s="249" t="str">
        <f t="shared" si="1097"/>
        <v/>
      </c>
      <c r="AR1220" s="250" t="str">
        <f t="shared" si="1098"/>
        <v/>
      </c>
      <c r="AS1220" s="234"/>
      <c r="AY1220" s="385">
        <f t="shared" si="1099"/>
        <v>0</v>
      </c>
      <c r="AZ1220" s="385">
        <f t="shared" ref="AZ1220:AZ1283" si="1124">IF(OR(AT1220="Beating",AU1220="Beating",AV1220="Beating",AW1220="Beating",AX1220="Beating"), 1, 0)</f>
        <v>0</v>
      </c>
      <c r="BA1220" s="385">
        <f t="shared" si="1100"/>
        <v>0</v>
      </c>
      <c r="BB1220" s="385">
        <f t="shared" ref="BB1220:BB1283" si="1125">IF(OR(AT1220="Burning",AU1220="Burning",AV1220="Burning",AW1220="Burning",AX1220="Burning"), 1, 0)</f>
        <v>0</v>
      </c>
      <c r="BC1220" s="385">
        <f t="shared" ref="BC1220:BC1283" si="1126">IF(OR(AT1220="Deprivation",AU1220="Deprivation",AV1220="Deprivation",AW1220="Deprivation",AX1220="Deprivation"), 1, 0)</f>
        <v>0</v>
      </c>
      <c r="BD1220" s="385">
        <f t="shared" ref="BD1220:BD1283" si="1127">IF(OR(AT1220="Electrical",AU1220="Electrical",AV1220="Electrical",AW1220="Electrical",AX1220="Electrical"), 1, 0)</f>
        <v>0</v>
      </c>
      <c r="BE1220" s="385">
        <f t="shared" ref="BE1220:BE1283" si="1128">IF(OR(AT1220="Forced Postures",AU1220="Forced Postures",AV1220="Forced Postures",AW1220="Forced Postures",AX1220="Forced Postures"), 1, 0)</f>
        <v>0</v>
      </c>
      <c r="BF1220" s="385">
        <f t="shared" ref="BF1220:BF1283" si="1129">IF(OR(AT1220="Gender-based violence",AU1220="Gender-based violence",AV1220="Gender-based violence",AW1220="Gender-based violence",AX1220="Gender-based violence"), 1, 0)</f>
        <v>0</v>
      </c>
      <c r="BG1220" s="385">
        <f t="shared" ref="BG1220:BG1283" si="1130">IF(OR(AT1220="Kidnapping and disappearances",AU1220="Kidnapping and disappearances",AV1220="Kidnapping and disappearances",AW1220="Kidnapping and disappearances",AX1220="Kidnapping and disappearances"), 1, 0)</f>
        <v>0</v>
      </c>
      <c r="BH1220" s="385">
        <f t="shared" ref="BH1220:BH1283" si="1131">IF(OR(AT1220="Rape and sexual torture",AU1220="Rape and sexual torture",AV1220="Rape and sexual torture",AW1220="Rape and sexual torture",AX1220="Rape and sexual torture"), 1, 0)</f>
        <v>0</v>
      </c>
      <c r="BI1220" s="385">
        <f t="shared" ref="BI1220:BI1283" si="1132">IF(OR(AT1220="Sensory stress",AU1220="Sensory stress",AV1220="Sensory stress",AW1220="Sensory stress",AX1220="Sensory stress"), 1, 0)</f>
        <v>0</v>
      </c>
      <c r="BJ1220" s="385">
        <f t="shared" ref="BJ1220:BJ1283" si="1133">IF(OR(AT1220="Severe humiliation",AU1220="Severe humiliation",AV1220="Severe humiliation",AW1220="Severe humiliation",AX1220="Severe humiliation"), 1, 0)</f>
        <v>0</v>
      </c>
      <c r="BK1220" s="385">
        <f t="shared" ref="BK1220:BK1283" si="1134">IF(OR(AT1220="Threats and psychological torture",AU1220="Threats and psychological torture",AV1220="Threats and psychological torture",AW1220="Threats and psychological torture",AX1220="Threats and psychological torture"), 1, 0)</f>
        <v>0</v>
      </c>
      <c r="BL1220" s="385">
        <f t="shared" ref="BL1220:BL1283" si="1135">IF(OR(AT1220="Witnessing torture of others",AU1220="Witnessing torture of others",AV1220="Witnessing torture of others",AW1220="Witnessing torture of others",AX1220="Witnessing torture of others"), 1, 0)</f>
        <v>0</v>
      </c>
      <c r="BM1220" s="385">
        <f t="shared" ref="BM1220:BM1283" si="1136">IF(OR(AT1220="Wounding/maiming",AU1220="Wounding/maiming",AV1220="Wounding/maiming",AW1220="Wounding/maiming",AX1220="Wounding/maiming"), 1, 0)</f>
        <v>0</v>
      </c>
      <c r="BN1220" s="385">
        <f t="shared" ref="BN1220:BN1283" si="1137">IF(OR(AT1220="Other",AU1220="Other",AV1220="Other",AW1220="Other",AX1220="Other"), 1, 0)</f>
        <v>0</v>
      </c>
      <c r="CK1220" s="239">
        <f t="shared" si="1101"/>
        <v>0</v>
      </c>
      <c r="CL1220" s="239">
        <f t="shared" si="1102"/>
        <v>0</v>
      </c>
    </row>
    <row r="1221" spans="3:90" x14ac:dyDescent="0.35">
      <c r="C1221" s="235"/>
      <c r="D1221" s="246" t="str">
        <f t="shared" ref="D1221:D1284" si="1138">IF(C1221="","",IF(AND(C1221&gt;=DATE(2022,9,30),C1221&lt;=DATE(2023,9,29)),"New",IF(C1221&lt;DATE(2022,9,30),"Continuing",IF(C1221&gt;DATE(2023,9,29),""))))</f>
        <v/>
      </c>
      <c r="E1221" s="247" t="str">
        <f t="shared" ref="E1221:E1284" si="1139">IF(C1221="","",IF(AND(C1221&gt;=DATE(2023,9,30),C1221&lt;=DATE(2024,9,29)),"New",IF(C1221&lt;DATE(2023,9,30),"Continuing",IF(C1221&gt;DATE(2024,9,29),""))))</f>
        <v/>
      </c>
      <c r="F1221" s="248" t="str">
        <f t="shared" ref="F1221:F1284" si="1140">IF(C1221="","",IF(AND(C1221&gt;=DATE(2024,9,30),C1221&lt;=DATE(2025,9,29)),"New",IF(C1221&lt;DATE(2024,9,30),"Continuing",IF(C1221&gt;DATE(2025,9,29),""))))</f>
        <v/>
      </c>
      <c r="G1221" s="249" t="str">
        <f t="shared" ref="G1221:G1284" si="1141">IF(C1221="","",IF(AND(C1221&gt;=DATE(2025,9,30),C1221&lt;=DATE(2026,9,29)),"New",IF(C1221&lt;DATE(2025,9,30),"Continuing",IF(C1221&gt;DATE(2026,9,29),""))))</f>
        <v/>
      </c>
      <c r="H1221" s="250" t="str">
        <f t="shared" ref="H1221:H1284" si="1142">IF(C1221="","",IF(AND(C1221&gt;=DATE(2026,9,30),C1221&lt;=DATE(2027,9,29)),"New",IF(C1221&lt;DATE(2026,9,30),"Continuing",IF(C1221&gt;DATE(2027,9,29),""))))</f>
        <v/>
      </c>
      <c r="I1221" s="386" t="str">
        <f t="shared" si="1103"/>
        <v/>
      </c>
      <c r="J1221" s="387" t="str">
        <f t="shared" si="1104"/>
        <v/>
      </c>
      <c r="K1221" s="388" t="str">
        <f t="shared" si="1105"/>
        <v/>
      </c>
      <c r="L1221" s="389" t="str">
        <f t="shared" si="1106"/>
        <v/>
      </c>
      <c r="M1221" s="250" t="str">
        <f t="shared" si="1107"/>
        <v/>
      </c>
      <c r="N1221" s="246" t="b">
        <f t="shared" ref="N1221:N1284" si="1143">AND(B1221="Primary",D1221="New",I1221="Yes")</f>
        <v>0</v>
      </c>
      <c r="O1221" s="246" t="b">
        <f t="shared" ref="O1221:O1284" si="1144">AND(B1221="Primary",D1221="Continuing",I1221="Yes")</f>
        <v>0</v>
      </c>
      <c r="P1221" s="246" t="b">
        <f t="shared" ref="P1221:P1284" si="1145">AND(B1221="Secondary",D1221="New",I1221="Yes")</f>
        <v>0</v>
      </c>
      <c r="Q1221" s="246" t="b">
        <f t="shared" ref="Q1221:Q1284" si="1146">AND(B1221="Secondary",D1221="Continuing",I1221="Yes")</f>
        <v>0</v>
      </c>
      <c r="R1221" s="246" t="str">
        <f t="shared" ref="R1221:R1284" si="1147">IF(OR(N1221=TRUE,O1221=TRUE),"Yes","No")</f>
        <v>No</v>
      </c>
      <c r="S1221" s="247" t="b">
        <f t="shared" si="1108"/>
        <v>0</v>
      </c>
      <c r="T1221" s="247" t="b">
        <f t="shared" si="1109"/>
        <v>0</v>
      </c>
      <c r="U1221" s="247" t="b">
        <f t="shared" si="1110"/>
        <v>0</v>
      </c>
      <c r="V1221" s="247" t="b">
        <f t="shared" si="1111"/>
        <v>0</v>
      </c>
      <c r="W1221" s="247" t="str">
        <f t="shared" ref="W1221:W1284" si="1148">IF(OR(S1221=TRUE,T1221=TRUE),"Yes","No")</f>
        <v>No</v>
      </c>
      <c r="X1221" s="248" t="b">
        <f t="shared" si="1112"/>
        <v>0</v>
      </c>
      <c r="Y1221" s="248" t="b">
        <f t="shared" si="1113"/>
        <v>0</v>
      </c>
      <c r="Z1221" s="248" t="b">
        <f t="shared" si="1114"/>
        <v>0</v>
      </c>
      <c r="AA1221" s="248" t="b">
        <f t="shared" si="1115"/>
        <v>0</v>
      </c>
      <c r="AB1221" s="248" t="str">
        <f t="shared" ref="AB1221:AB1284" si="1149">IF(OR(X1221=TRUE,Y1221=TRUE),"Yes","No")</f>
        <v>No</v>
      </c>
      <c r="AC1221" s="249" t="b">
        <f t="shared" si="1116"/>
        <v>0</v>
      </c>
      <c r="AD1221" s="249" t="b">
        <f t="shared" si="1117"/>
        <v>0</v>
      </c>
      <c r="AE1221" s="249" t="b">
        <f t="shared" si="1118"/>
        <v>0</v>
      </c>
      <c r="AF1221" s="249" t="b">
        <f t="shared" si="1119"/>
        <v>0</v>
      </c>
      <c r="AG1221" s="249" t="str">
        <f t="shared" ref="AG1221:AG1284" si="1150">IF(OR(AC1221=TRUE,AD1221=TRUE),"Yes","No")</f>
        <v>No</v>
      </c>
      <c r="AH1221" s="250" t="b">
        <f t="shared" si="1120"/>
        <v>0</v>
      </c>
      <c r="AI1221" s="250" t="b">
        <f t="shared" si="1121"/>
        <v>0</v>
      </c>
      <c r="AJ1221" s="250" t="b">
        <f t="shared" si="1122"/>
        <v>0</v>
      </c>
      <c r="AK1221" s="250" t="b">
        <f t="shared" si="1123"/>
        <v>0</v>
      </c>
      <c r="AL1221" s="250" t="str">
        <f t="shared" ref="AL1221:AL1284" si="1151">IF(OR(AH1221=TRUE,AI1221=TRUE),"Yes","No")</f>
        <v>No</v>
      </c>
      <c r="AN1221" s="246" t="str">
        <f t="shared" ref="AN1221:AN1284" si="1152">IF(AND(AM1221&gt;=DATE(2022,9,30),AM1221&lt;=DATE(2023,9,29)),"Closed","")</f>
        <v/>
      </c>
      <c r="AO1221" s="247" t="str">
        <f t="shared" ref="AO1221:AO1284" si="1153">IF(AND(AM1221&gt;=DATE(2023,9,30),AM1221&lt;=DATE(2024,9,29)),"Closed","")</f>
        <v/>
      </c>
      <c r="AP1221" s="248" t="str">
        <f t="shared" ref="AP1221:AP1284" si="1154">IF(AND(AM1221&gt;=DATE(2024,9,30),AM1221&lt;=DATE(2025,9,29)),"Closed","")</f>
        <v/>
      </c>
      <c r="AQ1221" s="249" t="str">
        <f t="shared" ref="AQ1221:AQ1284" si="1155">IF(AND(AM1221&gt;=DATE(2025,9,30),AM1221&lt;=DATE(2026,9,29)),"Closed","")</f>
        <v/>
      </c>
      <c r="AR1221" s="250" t="str">
        <f t="shared" ref="AR1221:AR1284" si="1156">IF(AND(AM1221&gt;=DATE(2026,9,30),AM1221&lt;=DATE(2027,9,29)),"Closed","")</f>
        <v/>
      </c>
      <c r="AS1221" s="234"/>
      <c r="AY1221" s="385">
        <f t="shared" ref="AY1221:AY1284" si="1157">IF(OR(AT1221="Asphyxiation",AU1221="Asphyxiation",AV1221="Asphyxiation",AW1221="Asphyxiation",AX1221="Asphyxiation"), 1, 0)</f>
        <v>0</v>
      </c>
      <c r="AZ1221" s="385">
        <f t="shared" si="1124"/>
        <v>0</v>
      </c>
      <c r="BA1221" s="385">
        <f t="shared" ref="BA1221:BA1284" si="1158">IF(OR(AT1221="New response option",AU1221="New response option",AV1221="New response option",AW1221="New response option",AX1221="New response option"), 1, 0)</f>
        <v>0</v>
      </c>
      <c r="BB1221" s="385">
        <f t="shared" si="1125"/>
        <v>0</v>
      </c>
      <c r="BC1221" s="385">
        <f t="shared" si="1126"/>
        <v>0</v>
      </c>
      <c r="BD1221" s="385">
        <f t="shared" si="1127"/>
        <v>0</v>
      </c>
      <c r="BE1221" s="385">
        <f t="shared" si="1128"/>
        <v>0</v>
      </c>
      <c r="BF1221" s="385">
        <f t="shared" si="1129"/>
        <v>0</v>
      </c>
      <c r="BG1221" s="385">
        <f t="shared" si="1130"/>
        <v>0</v>
      </c>
      <c r="BH1221" s="385">
        <f t="shared" si="1131"/>
        <v>0</v>
      </c>
      <c r="BI1221" s="385">
        <f t="shared" si="1132"/>
        <v>0</v>
      </c>
      <c r="BJ1221" s="385">
        <f t="shared" si="1133"/>
        <v>0</v>
      </c>
      <c r="BK1221" s="385">
        <f t="shared" si="1134"/>
        <v>0</v>
      </c>
      <c r="BL1221" s="385">
        <f t="shared" si="1135"/>
        <v>0</v>
      </c>
      <c r="BM1221" s="385">
        <f t="shared" si="1136"/>
        <v>0</v>
      </c>
      <c r="BN1221" s="385">
        <f t="shared" si="1137"/>
        <v>0</v>
      </c>
      <c r="CK1221" s="239">
        <f t="shared" ref="CK1221:CK1284" si="1159">IF(OR(CJ1221="Lawful Permanent Resident (LPR): Former refugee ",CJ1221="Lawful Permanent Resident (LPR): Former asylee ",CJ1221="Lawful Permanent Resident (LPR): Other former"), 1,0)</f>
        <v>0</v>
      </c>
      <c r="CL1221" s="239">
        <f t="shared" ref="CL1221:CL1284" si="1160">IF(OR(CJ1221="U.S. Citizen: Former refugee ",CJ1221="U.S. Citizen: Former asylee ",CJ1221="U.S. Citizen: Other former "), 1,0)</f>
        <v>0</v>
      </c>
    </row>
    <row r="1222" spans="3:90" x14ac:dyDescent="0.35">
      <c r="C1222" s="235"/>
      <c r="D1222" s="246" t="str">
        <f t="shared" si="1138"/>
        <v/>
      </c>
      <c r="E1222" s="247" t="str">
        <f t="shared" si="1139"/>
        <v/>
      </c>
      <c r="F1222" s="248" t="str">
        <f t="shared" si="1140"/>
        <v/>
      </c>
      <c r="G1222" s="249" t="str">
        <f t="shared" si="1141"/>
        <v/>
      </c>
      <c r="H1222" s="250" t="str">
        <f t="shared" si="1142"/>
        <v/>
      </c>
      <c r="I1222" s="386" t="str">
        <f t="shared" si="1103"/>
        <v/>
      </c>
      <c r="J1222" s="387" t="str">
        <f t="shared" si="1104"/>
        <v/>
      </c>
      <c r="K1222" s="388" t="str">
        <f t="shared" si="1105"/>
        <v/>
      </c>
      <c r="L1222" s="389" t="str">
        <f t="shared" si="1106"/>
        <v/>
      </c>
      <c r="M1222" s="250" t="str">
        <f t="shared" si="1107"/>
        <v/>
      </c>
      <c r="N1222" s="246" t="b">
        <f t="shared" si="1143"/>
        <v>0</v>
      </c>
      <c r="O1222" s="246" t="b">
        <f t="shared" si="1144"/>
        <v>0</v>
      </c>
      <c r="P1222" s="246" t="b">
        <f t="shared" si="1145"/>
        <v>0</v>
      </c>
      <c r="Q1222" s="246" t="b">
        <f t="shared" si="1146"/>
        <v>0</v>
      </c>
      <c r="R1222" s="246" t="str">
        <f t="shared" si="1147"/>
        <v>No</v>
      </c>
      <c r="S1222" s="247" t="b">
        <f t="shared" si="1108"/>
        <v>0</v>
      </c>
      <c r="T1222" s="247" t="b">
        <f t="shared" si="1109"/>
        <v>0</v>
      </c>
      <c r="U1222" s="247" t="b">
        <f t="shared" si="1110"/>
        <v>0</v>
      </c>
      <c r="V1222" s="247" t="b">
        <f t="shared" si="1111"/>
        <v>0</v>
      </c>
      <c r="W1222" s="247" t="str">
        <f t="shared" si="1148"/>
        <v>No</v>
      </c>
      <c r="X1222" s="248" t="b">
        <f t="shared" si="1112"/>
        <v>0</v>
      </c>
      <c r="Y1222" s="248" t="b">
        <f t="shared" si="1113"/>
        <v>0</v>
      </c>
      <c r="Z1222" s="248" t="b">
        <f t="shared" si="1114"/>
        <v>0</v>
      </c>
      <c r="AA1222" s="248" t="b">
        <f t="shared" si="1115"/>
        <v>0</v>
      </c>
      <c r="AB1222" s="248" t="str">
        <f t="shared" si="1149"/>
        <v>No</v>
      </c>
      <c r="AC1222" s="249" t="b">
        <f t="shared" si="1116"/>
        <v>0</v>
      </c>
      <c r="AD1222" s="249" t="b">
        <f t="shared" si="1117"/>
        <v>0</v>
      </c>
      <c r="AE1222" s="249" t="b">
        <f t="shared" si="1118"/>
        <v>0</v>
      </c>
      <c r="AF1222" s="249" t="b">
        <f t="shared" si="1119"/>
        <v>0</v>
      </c>
      <c r="AG1222" s="249" t="str">
        <f t="shared" si="1150"/>
        <v>No</v>
      </c>
      <c r="AH1222" s="250" t="b">
        <f t="shared" si="1120"/>
        <v>0</v>
      </c>
      <c r="AI1222" s="250" t="b">
        <f t="shared" si="1121"/>
        <v>0</v>
      </c>
      <c r="AJ1222" s="250" t="b">
        <f t="shared" si="1122"/>
        <v>0</v>
      </c>
      <c r="AK1222" s="250" t="b">
        <f t="shared" si="1123"/>
        <v>0</v>
      </c>
      <c r="AL1222" s="250" t="str">
        <f t="shared" si="1151"/>
        <v>No</v>
      </c>
      <c r="AN1222" s="246" t="str">
        <f t="shared" si="1152"/>
        <v/>
      </c>
      <c r="AO1222" s="247" t="str">
        <f t="shared" si="1153"/>
        <v/>
      </c>
      <c r="AP1222" s="248" t="str">
        <f t="shared" si="1154"/>
        <v/>
      </c>
      <c r="AQ1222" s="249" t="str">
        <f t="shared" si="1155"/>
        <v/>
      </c>
      <c r="AR1222" s="250" t="str">
        <f t="shared" si="1156"/>
        <v/>
      </c>
      <c r="AS1222" s="234"/>
      <c r="AY1222" s="385">
        <f t="shared" si="1157"/>
        <v>0</v>
      </c>
      <c r="AZ1222" s="385">
        <f t="shared" si="1124"/>
        <v>0</v>
      </c>
      <c r="BA1222" s="385">
        <f t="shared" si="1158"/>
        <v>0</v>
      </c>
      <c r="BB1222" s="385">
        <f t="shared" si="1125"/>
        <v>0</v>
      </c>
      <c r="BC1222" s="385">
        <f t="shared" si="1126"/>
        <v>0</v>
      </c>
      <c r="BD1222" s="385">
        <f t="shared" si="1127"/>
        <v>0</v>
      </c>
      <c r="BE1222" s="385">
        <f t="shared" si="1128"/>
        <v>0</v>
      </c>
      <c r="BF1222" s="385">
        <f t="shared" si="1129"/>
        <v>0</v>
      </c>
      <c r="BG1222" s="385">
        <f t="shared" si="1130"/>
        <v>0</v>
      </c>
      <c r="BH1222" s="385">
        <f t="shared" si="1131"/>
        <v>0</v>
      </c>
      <c r="BI1222" s="385">
        <f t="shared" si="1132"/>
        <v>0</v>
      </c>
      <c r="BJ1222" s="385">
        <f t="shared" si="1133"/>
        <v>0</v>
      </c>
      <c r="BK1222" s="385">
        <f t="shared" si="1134"/>
        <v>0</v>
      </c>
      <c r="BL1222" s="385">
        <f t="shared" si="1135"/>
        <v>0</v>
      </c>
      <c r="BM1222" s="385">
        <f t="shared" si="1136"/>
        <v>0</v>
      </c>
      <c r="BN1222" s="385">
        <f t="shared" si="1137"/>
        <v>0</v>
      </c>
      <c r="CK1222" s="239">
        <f t="shared" si="1159"/>
        <v>0</v>
      </c>
      <c r="CL1222" s="239">
        <f t="shared" si="1160"/>
        <v>0</v>
      </c>
    </row>
    <row r="1223" spans="3:90" x14ac:dyDescent="0.35">
      <c r="C1223" s="235"/>
      <c r="D1223" s="246" t="str">
        <f t="shared" si="1138"/>
        <v/>
      </c>
      <c r="E1223" s="247" t="str">
        <f t="shared" si="1139"/>
        <v/>
      </c>
      <c r="F1223" s="248" t="str">
        <f t="shared" si="1140"/>
        <v/>
      </c>
      <c r="G1223" s="249" t="str">
        <f t="shared" si="1141"/>
        <v/>
      </c>
      <c r="H1223" s="250" t="str">
        <f t="shared" si="1142"/>
        <v/>
      </c>
      <c r="I1223" s="386" t="str">
        <f t="shared" si="1103"/>
        <v/>
      </c>
      <c r="J1223" s="387" t="str">
        <f t="shared" si="1104"/>
        <v/>
      </c>
      <c r="K1223" s="388" t="str">
        <f t="shared" si="1105"/>
        <v/>
      </c>
      <c r="L1223" s="389" t="str">
        <f t="shared" si="1106"/>
        <v/>
      </c>
      <c r="M1223" s="250" t="str">
        <f t="shared" si="1107"/>
        <v/>
      </c>
      <c r="N1223" s="246" t="b">
        <f t="shared" si="1143"/>
        <v>0</v>
      </c>
      <c r="O1223" s="246" t="b">
        <f t="shared" si="1144"/>
        <v>0</v>
      </c>
      <c r="P1223" s="246" t="b">
        <f t="shared" si="1145"/>
        <v>0</v>
      </c>
      <c r="Q1223" s="246" t="b">
        <f t="shared" si="1146"/>
        <v>0</v>
      </c>
      <c r="R1223" s="246" t="str">
        <f t="shared" si="1147"/>
        <v>No</v>
      </c>
      <c r="S1223" s="247" t="b">
        <f t="shared" si="1108"/>
        <v>0</v>
      </c>
      <c r="T1223" s="247" t="b">
        <f t="shared" si="1109"/>
        <v>0</v>
      </c>
      <c r="U1223" s="247" t="b">
        <f t="shared" si="1110"/>
        <v>0</v>
      </c>
      <c r="V1223" s="247" t="b">
        <f t="shared" si="1111"/>
        <v>0</v>
      </c>
      <c r="W1223" s="247" t="str">
        <f t="shared" si="1148"/>
        <v>No</v>
      </c>
      <c r="X1223" s="248" t="b">
        <f t="shared" si="1112"/>
        <v>0</v>
      </c>
      <c r="Y1223" s="248" t="b">
        <f t="shared" si="1113"/>
        <v>0</v>
      </c>
      <c r="Z1223" s="248" t="b">
        <f t="shared" si="1114"/>
        <v>0</v>
      </c>
      <c r="AA1223" s="248" t="b">
        <f t="shared" si="1115"/>
        <v>0</v>
      </c>
      <c r="AB1223" s="248" t="str">
        <f t="shared" si="1149"/>
        <v>No</v>
      </c>
      <c r="AC1223" s="249" t="b">
        <f t="shared" si="1116"/>
        <v>0</v>
      </c>
      <c r="AD1223" s="249" t="b">
        <f t="shared" si="1117"/>
        <v>0</v>
      </c>
      <c r="AE1223" s="249" t="b">
        <f t="shared" si="1118"/>
        <v>0</v>
      </c>
      <c r="AF1223" s="249" t="b">
        <f t="shared" si="1119"/>
        <v>0</v>
      </c>
      <c r="AG1223" s="249" t="str">
        <f t="shared" si="1150"/>
        <v>No</v>
      </c>
      <c r="AH1223" s="250" t="b">
        <f t="shared" si="1120"/>
        <v>0</v>
      </c>
      <c r="AI1223" s="250" t="b">
        <f t="shared" si="1121"/>
        <v>0</v>
      </c>
      <c r="AJ1223" s="250" t="b">
        <f t="shared" si="1122"/>
        <v>0</v>
      </c>
      <c r="AK1223" s="250" t="b">
        <f t="shared" si="1123"/>
        <v>0</v>
      </c>
      <c r="AL1223" s="250" t="str">
        <f t="shared" si="1151"/>
        <v>No</v>
      </c>
      <c r="AN1223" s="246" t="str">
        <f t="shared" si="1152"/>
        <v/>
      </c>
      <c r="AO1223" s="247" t="str">
        <f t="shared" si="1153"/>
        <v/>
      </c>
      <c r="AP1223" s="248" t="str">
        <f t="shared" si="1154"/>
        <v/>
      </c>
      <c r="AQ1223" s="249" t="str">
        <f t="shared" si="1155"/>
        <v/>
      </c>
      <c r="AR1223" s="250" t="str">
        <f t="shared" si="1156"/>
        <v/>
      </c>
      <c r="AS1223" s="234"/>
      <c r="AY1223" s="385">
        <f t="shared" si="1157"/>
        <v>0</v>
      </c>
      <c r="AZ1223" s="385">
        <f t="shared" si="1124"/>
        <v>0</v>
      </c>
      <c r="BA1223" s="385">
        <f t="shared" si="1158"/>
        <v>0</v>
      </c>
      <c r="BB1223" s="385">
        <f t="shared" si="1125"/>
        <v>0</v>
      </c>
      <c r="BC1223" s="385">
        <f t="shared" si="1126"/>
        <v>0</v>
      </c>
      <c r="BD1223" s="385">
        <f t="shared" si="1127"/>
        <v>0</v>
      </c>
      <c r="BE1223" s="385">
        <f t="shared" si="1128"/>
        <v>0</v>
      </c>
      <c r="BF1223" s="385">
        <f t="shared" si="1129"/>
        <v>0</v>
      </c>
      <c r="BG1223" s="385">
        <f t="shared" si="1130"/>
        <v>0</v>
      </c>
      <c r="BH1223" s="385">
        <f t="shared" si="1131"/>
        <v>0</v>
      </c>
      <c r="BI1223" s="385">
        <f t="shared" si="1132"/>
        <v>0</v>
      </c>
      <c r="BJ1223" s="385">
        <f t="shared" si="1133"/>
        <v>0</v>
      </c>
      <c r="BK1223" s="385">
        <f t="shared" si="1134"/>
        <v>0</v>
      </c>
      <c r="BL1223" s="385">
        <f t="shared" si="1135"/>
        <v>0</v>
      </c>
      <c r="BM1223" s="385">
        <f t="shared" si="1136"/>
        <v>0</v>
      </c>
      <c r="BN1223" s="385">
        <f t="shared" si="1137"/>
        <v>0</v>
      </c>
      <c r="CK1223" s="239">
        <f t="shared" si="1159"/>
        <v>0</v>
      </c>
      <c r="CL1223" s="239">
        <f t="shared" si="1160"/>
        <v>0</v>
      </c>
    </row>
    <row r="1224" spans="3:90" x14ac:dyDescent="0.35">
      <c r="C1224" s="235"/>
      <c r="D1224" s="246" t="str">
        <f t="shared" si="1138"/>
        <v/>
      </c>
      <c r="E1224" s="247" t="str">
        <f t="shared" si="1139"/>
        <v/>
      </c>
      <c r="F1224" s="248" t="str">
        <f t="shared" si="1140"/>
        <v/>
      </c>
      <c r="G1224" s="249" t="str">
        <f t="shared" si="1141"/>
        <v/>
      </c>
      <c r="H1224" s="250" t="str">
        <f t="shared" si="1142"/>
        <v/>
      </c>
      <c r="I1224" s="386" t="str">
        <f t="shared" si="1103"/>
        <v/>
      </c>
      <c r="J1224" s="387" t="str">
        <f t="shared" si="1104"/>
        <v/>
      </c>
      <c r="K1224" s="388" t="str">
        <f t="shared" si="1105"/>
        <v/>
      </c>
      <c r="L1224" s="389" t="str">
        <f t="shared" si="1106"/>
        <v/>
      </c>
      <c r="M1224" s="250" t="str">
        <f t="shared" si="1107"/>
        <v/>
      </c>
      <c r="N1224" s="246" t="b">
        <f t="shared" si="1143"/>
        <v>0</v>
      </c>
      <c r="O1224" s="246" t="b">
        <f t="shared" si="1144"/>
        <v>0</v>
      </c>
      <c r="P1224" s="246" t="b">
        <f t="shared" si="1145"/>
        <v>0</v>
      </c>
      <c r="Q1224" s="246" t="b">
        <f t="shared" si="1146"/>
        <v>0</v>
      </c>
      <c r="R1224" s="246" t="str">
        <f t="shared" si="1147"/>
        <v>No</v>
      </c>
      <c r="S1224" s="247" t="b">
        <f t="shared" si="1108"/>
        <v>0</v>
      </c>
      <c r="T1224" s="247" t="b">
        <f t="shared" si="1109"/>
        <v>0</v>
      </c>
      <c r="U1224" s="247" t="b">
        <f t="shared" si="1110"/>
        <v>0</v>
      </c>
      <c r="V1224" s="247" t="b">
        <f t="shared" si="1111"/>
        <v>0</v>
      </c>
      <c r="W1224" s="247" t="str">
        <f t="shared" si="1148"/>
        <v>No</v>
      </c>
      <c r="X1224" s="248" t="b">
        <f t="shared" si="1112"/>
        <v>0</v>
      </c>
      <c r="Y1224" s="248" t="b">
        <f t="shared" si="1113"/>
        <v>0</v>
      </c>
      <c r="Z1224" s="248" t="b">
        <f t="shared" si="1114"/>
        <v>0</v>
      </c>
      <c r="AA1224" s="248" t="b">
        <f t="shared" si="1115"/>
        <v>0</v>
      </c>
      <c r="AB1224" s="248" t="str">
        <f t="shared" si="1149"/>
        <v>No</v>
      </c>
      <c r="AC1224" s="249" t="b">
        <f t="shared" si="1116"/>
        <v>0</v>
      </c>
      <c r="AD1224" s="249" t="b">
        <f t="shared" si="1117"/>
        <v>0</v>
      </c>
      <c r="AE1224" s="249" t="b">
        <f t="shared" si="1118"/>
        <v>0</v>
      </c>
      <c r="AF1224" s="249" t="b">
        <f t="shared" si="1119"/>
        <v>0</v>
      </c>
      <c r="AG1224" s="249" t="str">
        <f t="shared" si="1150"/>
        <v>No</v>
      </c>
      <c r="AH1224" s="250" t="b">
        <f t="shared" si="1120"/>
        <v>0</v>
      </c>
      <c r="AI1224" s="250" t="b">
        <f t="shared" si="1121"/>
        <v>0</v>
      </c>
      <c r="AJ1224" s="250" t="b">
        <f t="shared" si="1122"/>
        <v>0</v>
      </c>
      <c r="AK1224" s="250" t="b">
        <f t="shared" si="1123"/>
        <v>0</v>
      </c>
      <c r="AL1224" s="250" t="str">
        <f t="shared" si="1151"/>
        <v>No</v>
      </c>
      <c r="AN1224" s="246" t="str">
        <f t="shared" si="1152"/>
        <v/>
      </c>
      <c r="AO1224" s="247" t="str">
        <f t="shared" si="1153"/>
        <v/>
      </c>
      <c r="AP1224" s="248" t="str">
        <f t="shared" si="1154"/>
        <v/>
      </c>
      <c r="AQ1224" s="249" t="str">
        <f t="shared" si="1155"/>
        <v/>
      </c>
      <c r="AR1224" s="250" t="str">
        <f t="shared" si="1156"/>
        <v/>
      </c>
      <c r="AS1224" s="234"/>
      <c r="AY1224" s="385">
        <f t="shared" si="1157"/>
        <v>0</v>
      </c>
      <c r="AZ1224" s="385">
        <f t="shared" si="1124"/>
        <v>0</v>
      </c>
      <c r="BA1224" s="385">
        <f t="shared" si="1158"/>
        <v>0</v>
      </c>
      <c r="BB1224" s="385">
        <f t="shared" si="1125"/>
        <v>0</v>
      </c>
      <c r="BC1224" s="385">
        <f t="shared" si="1126"/>
        <v>0</v>
      </c>
      <c r="BD1224" s="385">
        <f t="shared" si="1127"/>
        <v>0</v>
      </c>
      <c r="BE1224" s="385">
        <f t="shared" si="1128"/>
        <v>0</v>
      </c>
      <c r="BF1224" s="385">
        <f t="shared" si="1129"/>
        <v>0</v>
      </c>
      <c r="BG1224" s="385">
        <f t="shared" si="1130"/>
        <v>0</v>
      </c>
      <c r="BH1224" s="385">
        <f t="shared" si="1131"/>
        <v>0</v>
      </c>
      <c r="BI1224" s="385">
        <f t="shared" si="1132"/>
        <v>0</v>
      </c>
      <c r="BJ1224" s="385">
        <f t="shared" si="1133"/>
        <v>0</v>
      </c>
      <c r="BK1224" s="385">
        <f t="shared" si="1134"/>
        <v>0</v>
      </c>
      <c r="BL1224" s="385">
        <f t="shared" si="1135"/>
        <v>0</v>
      </c>
      <c r="BM1224" s="385">
        <f t="shared" si="1136"/>
        <v>0</v>
      </c>
      <c r="BN1224" s="385">
        <f t="shared" si="1137"/>
        <v>0</v>
      </c>
      <c r="CK1224" s="239">
        <f t="shared" si="1159"/>
        <v>0</v>
      </c>
      <c r="CL1224" s="239">
        <f t="shared" si="1160"/>
        <v>0</v>
      </c>
    </row>
    <row r="1225" spans="3:90" x14ac:dyDescent="0.35">
      <c r="C1225" s="235"/>
      <c r="D1225" s="246" t="str">
        <f t="shared" si="1138"/>
        <v/>
      </c>
      <c r="E1225" s="247" t="str">
        <f t="shared" si="1139"/>
        <v/>
      </c>
      <c r="F1225" s="248" t="str">
        <f t="shared" si="1140"/>
        <v/>
      </c>
      <c r="G1225" s="249" t="str">
        <f t="shared" si="1141"/>
        <v/>
      </c>
      <c r="H1225" s="250" t="str">
        <f t="shared" si="1142"/>
        <v/>
      </c>
      <c r="I1225" s="386" t="str">
        <f t="shared" si="1103"/>
        <v/>
      </c>
      <c r="J1225" s="387" t="str">
        <f t="shared" si="1104"/>
        <v/>
      </c>
      <c r="K1225" s="388" t="str">
        <f t="shared" si="1105"/>
        <v/>
      </c>
      <c r="L1225" s="389" t="str">
        <f t="shared" si="1106"/>
        <v/>
      </c>
      <c r="M1225" s="250" t="str">
        <f t="shared" si="1107"/>
        <v/>
      </c>
      <c r="N1225" s="246" t="b">
        <f t="shared" si="1143"/>
        <v>0</v>
      </c>
      <c r="O1225" s="246" t="b">
        <f t="shared" si="1144"/>
        <v>0</v>
      </c>
      <c r="P1225" s="246" t="b">
        <f t="shared" si="1145"/>
        <v>0</v>
      </c>
      <c r="Q1225" s="246" t="b">
        <f t="shared" si="1146"/>
        <v>0</v>
      </c>
      <c r="R1225" s="246" t="str">
        <f t="shared" si="1147"/>
        <v>No</v>
      </c>
      <c r="S1225" s="247" t="b">
        <f t="shared" si="1108"/>
        <v>0</v>
      </c>
      <c r="T1225" s="247" t="b">
        <f t="shared" si="1109"/>
        <v>0</v>
      </c>
      <c r="U1225" s="247" t="b">
        <f t="shared" si="1110"/>
        <v>0</v>
      </c>
      <c r="V1225" s="247" t="b">
        <f t="shared" si="1111"/>
        <v>0</v>
      </c>
      <c r="W1225" s="247" t="str">
        <f t="shared" si="1148"/>
        <v>No</v>
      </c>
      <c r="X1225" s="248" t="b">
        <f t="shared" si="1112"/>
        <v>0</v>
      </c>
      <c r="Y1225" s="248" t="b">
        <f t="shared" si="1113"/>
        <v>0</v>
      </c>
      <c r="Z1225" s="248" t="b">
        <f t="shared" si="1114"/>
        <v>0</v>
      </c>
      <c r="AA1225" s="248" t="b">
        <f t="shared" si="1115"/>
        <v>0</v>
      </c>
      <c r="AB1225" s="248" t="str">
        <f t="shared" si="1149"/>
        <v>No</v>
      </c>
      <c r="AC1225" s="249" t="b">
        <f t="shared" si="1116"/>
        <v>0</v>
      </c>
      <c r="AD1225" s="249" t="b">
        <f t="shared" si="1117"/>
        <v>0</v>
      </c>
      <c r="AE1225" s="249" t="b">
        <f t="shared" si="1118"/>
        <v>0</v>
      </c>
      <c r="AF1225" s="249" t="b">
        <f t="shared" si="1119"/>
        <v>0</v>
      </c>
      <c r="AG1225" s="249" t="str">
        <f t="shared" si="1150"/>
        <v>No</v>
      </c>
      <c r="AH1225" s="250" t="b">
        <f t="shared" si="1120"/>
        <v>0</v>
      </c>
      <c r="AI1225" s="250" t="b">
        <f t="shared" si="1121"/>
        <v>0</v>
      </c>
      <c r="AJ1225" s="250" t="b">
        <f t="shared" si="1122"/>
        <v>0</v>
      </c>
      <c r="AK1225" s="250" t="b">
        <f t="shared" si="1123"/>
        <v>0</v>
      </c>
      <c r="AL1225" s="250" t="str">
        <f t="shared" si="1151"/>
        <v>No</v>
      </c>
      <c r="AN1225" s="246" t="str">
        <f t="shared" si="1152"/>
        <v/>
      </c>
      <c r="AO1225" s="247" t="str">
        <f t="shared" si="1153"/>
        <v/>
      </c>
      <c r="AP1225" s="248" t="str">
        <f t="shared" si="1154"/>
        <v/>
      </c>
      <c r="AQ1225" s="249" t="str">
        <f t="shared" si="1155"/>
        <v/>
      </c>
      <c r="AR1225" s="250" t="str">
        <f t="shared" si="1156"/>
        <v/>
      </c>
      <c r="AS1225" s="234"/>
      <c r="AY1225" s="385">
        <f t="shared" si="1157"/>
        <v>0</v>
      </c>
      <c r="AZ1225" s="385">
        <f t="shared" si="1124"/>
        <v>0</v>
      </c>
      <c r="BA1225" s="385">
        <f t="shared" si="1158"/>
        <v>0</v>
      </c>
      <c r="BB1225" s="385">
        <f t="shared" si="1125"/>
        <v>0</v>
      </c>
      <c r="BC1225" s="385">
        <f t="shared" si="1126"/>
        <v>0</v>
      </c>
      <c r="BD1225" s="385">
        <f t="shared" si="1127"/>
        <v>0</v>
      </c>
      <c r="BE1225" s="385">
        <f t="shared" si="1128"/>
        <v>0</v>
      </c>
      <c r="BF1225" s="385">
        <f t="shared" si="1129"/>
        <v>0</v>
      </c>
      <c r="BG1225" s="385">
        <f t="shared" si="1130"/>
        <v>0</v>
      </c>
      <c r="BH1225" s="385">
        <f t="shared" si="1131"/>
        <v>0</v>
      </c>
      <c r="BI1225" s="385">
        <f t="shared" si="1132"/>
        <v>0</v>
      </c>
      <c r="BJ1225" s="385">
        <f t="shared" si="1133"/>
        <v>0</v>
      </c>
      <c r="BK1225" s="385">
        <f t="shared" si="1134"/>
        <v>0</v>
      </c>
      <c r="BL1225" s="385">
        <f t="shared" si="1135"/>
        <v>0</v>
      </c>
      <c r="BM1225" s="385">
        <f t="shared" si="1136"/>
        <v>0</v>
      </c>
      <c r="BN1225" s="385">
        <f t="shared" si="1137"/>
        <v>0</v>
      </c>
      <c r="CK1225" s="239">
        <f t="shared" si="1159"/>
        <v>0</v>
      </c>
      <c r="CL1225" s="239">
        <f t="shared" si="1160"/>
        <v>0</v>
      </c>
    </row>
    <row r="1226" spans="3:90" x14ac:dyDescent="0.35">
      <c r="C1226" s="235"/>
      <c r="D1226" s="246" t="str">
        <f t="shared" si="1138"/>
        <v/>
      </c>
      <c r="E1226" s="247" t="str">
        <f t="shared" si="1139"/>
        <v/>
      </c>
      <c r="F1226" s="248" t="str">
        <f t="shared" si="1140"/>
        <v/>
      </c>
      <c r="G1226" s="249" t="str">
        <f t="shared" si="1141"/>
        <v/>
      </c>
      <c r="H1226" s="250" t="str">
        <f t="shared" si="1142"/>
        <v/>
      </c>
      <c r="I1226" s="386" t="str">
        <f t="shared" si="1103"/>
        <v/>
      </c>
      <c r="J1226" s="387" t="str">
        <f t="shared" si="1104"/>
        <v/>
      </c>
      <c r="K1226" s="388" t="str">
        <f t="shared" si="1105"/>
        <v/>
      </c>
      <c r="L1226" s="389" t="str">
        <f t="shared" si="1106"/>
        <v/>
      </c>
      <c r="M1226" s="250" t="str">
        <f t="shared" si="1107"/>
        <v/>
      </c>
      <c r="N1226" s="246" t="b">
        <f t="shared" si="1143"/>
        <v>0</v>
      </c>
      <c r="O1226" s="246" t="b">
        <f t="shared" si="1144"/>
        <v>0</v>
      </c>
      <c r="P1226" s="246" t="b">
        <f t="shared" si="1145"/>
        <v>0</v>
      </c>
      <c r="Q1226" s="246" t="b">
        <f t="shared" si="1146"/>
        <v>0</v>
      </c>
      <c r="R1226" s="246" t="str">
        <f t="shared" si="1147"/>
        <v>No</v>
      </c>
      <c r="S1226" s="247" t="b">
        <f t="shared" si="1108"/>
        <v>0</v>
      </c>
      <c r="T1226" s="247" t="b">
        <f t="shared" si="1109"/>
        <v>0</v>
      </c>
      <c r="U1226" s="247" t="b">
        <f t="shared" si="1110"/>
        <v>0</v>
      </c>
      <c r="V1226" s="247" t="b">
        <f t="shared" si="1111"/>
        <v>0</v>
      </c>
      <c r="W1226" s="247" t="str">
        <f t="shared" si="1148"/>
        <v>No</v>
      </c>
      <c r="X1226" s="248" t="b">
        <f t="shared" si="1112"/>
        <v>0</v>
      </c>
      <c r="Y1226" s="248" t="b">
        <f t="shared" si="1113"/>
        <v>0</v>
      </c>
      <c r="Z1226" s="248" t="b">
        <f t="shared" si="1114"/>
        <v>0</v>
      </c>
      <c r="AA1226" s="248" t="b">
        <f t="shared" si="1115"/>
        <v>0</v>
      </c>
      <c r="AB1226" s="248" t="str">
        <f t="shared" si="1149"/>
        <v>No</v>
      </c>
      <c r="AC1226" s="249" t="b">
        <f t="shared" si="1116"/>
        <v>0</v>
      </c>
      <c r="AD1226" s="249" t="b">
        <f t="shared" si="1117"/>
        <v>0</v>
      </c>
      <c r="AE1226" s="249" t="b">
        <f t="shared" si="1118"/>
        <v>0</v>
      </c>
      <c r="AF1226" s="249" t="b">
        <f t="shared" si="1119"/>
        <v>0</v>
      </c>
      <c r="AG1226" s="249" t="str">
        <f t="shared" si="1150"/>
        <v>No</v>
      </c>
      <c r="AH1226" s="250" t="b">
        <f t="shared" si="1120"/>
        <v>0</v>
      </c>
      <c r="AI1226" s="250" t="b">
        <f t="shared" si="1121"/>
        <v>0</v>
      </c>
      <c r="AJ1226" s="250" t="b">
        <f t="shared" si="1122"/>
        <v>0</v>
      </c>
      <c r="AK1226" s="250" t="b">
        <f t="shared" si="1123"/>
        <v>0</v>
      </c>
      <c r="AL1226" s="250" t="str">
        <f t="shared" si="1151"/>
        <v>No</v>
      </c>
      <c r="AN1226" s="246" t="str">
        <f t="shared" si="1152"/>
        <v/>
      </c>
      <c r="AO1226" s="247" t="str">
        <f t="shared" si="1153"/>
        <v/>
      </c>
      <c r="AP1226" s="248" t="str">
        <f t="shared" si="1154"/>
        <v/>
      </c>
      <c r="AQ1226" s="249" t="str">
        <f t="shared" si="1155"/>
        <v/>
      </c>
      <c r="AR1226" s="250" t="str">
        <f t="shared" si="1156"/>
        <v/>
      </c>
      <c r="AS1226" s="234"/>
      <c r="AY1226" s="385">
        <f t="shared" si="1157"/>
        <v>0</v>
      </c>
      <c r="AZ1226" s="385">
        <f t="shared" si="1124"/>
        <v>0</v>
      </c>
      <c r="BA1226" s="385">
        <f t="shared" si="1158"/>
        <v>0</v>
      </c>
      <c r="BB1226" s="385">
        <f t="shared" si="1125"/>
        <v>0</v>
      </c>
      <c r="BC1226" s="385">
        <f t="shared" si="1126"/>
        <v>0</v>
      </c>
      <c r="BD1226" s="385">
        <f t="shared" si="1127"/>
        <v>0</v>
      </c>
      <c r="BE1226" s="385">
        <f t="shared" si="1128"/>
        <v>0</v>
      </c>
      <c r="BF1226" s="385">
        <f t="shared" si="1129"/>
        <v>0</v>
      </c>
      <c r="BG1226" s="385">
        <f t="shared" si="1130"/>
        <v>0</v>
      </c>
      <c r="BH1226" s="385">
        <f t="shared" si="1131"/>
        <v>0</v>
      </c>
      <c r="BI1226" s="385">
        <f t="shared" si="1132"/>
        <v>0</v>
      </c>
      <c r="BJ1226" s="385">
        <f t="shared" si="1133"/>
        <v>0</v>
      </c>
      <c r="BK1226" s="385">
        <f t="shared" si="1134"/>
        <v>0</v>
      </c>
      <c r="BL1226" s="385">
        <f t="shared" si="1135"/>
        <v>0</v>
      </c>
      <c r="BM1226" s="385">
        <f t="shared" si="1136"/>
        <v>0</v>
      </c>
      <c r="BN1226" s="385">
        <f t="shared" si="1137"/>
        <v>0</v>
      </c>
      <c r="CK1226" s="239">
        <f t="shared" si="1159"/>
        <v>0</v>
      </c>
      <c r="CL1226" s="239">
        <f t="shared" si="1160"/>
        <v>0</v>
      </c>
    </row>
    <row r="1227" spans="3:90" x14ac:dyDescent="0.35">
      <c r="C1227" s="235"/>
      <c r="D1227" s="246" t="str">
        <f t="shared" si="1138"/>
        <v/>
      </c>
      <c r="E1227" s="247" t="str">
        <f t="shared" si="1139"/>
        <v/>
      </c>
      <c r="F1227" s="248" t="str">
        <f t="shared" si="1140"/>
        <v/>
      </c>
      <c r="G1227" s="249" t="str">
        <f t="shared" si="1141"/>
        <v/>
      </c>
      <c r="H1227" s="250" t="str">
        <f t="shared" si="1142"/>
        <v/>
      </c>
      <c r="I1227" s="386" t="str">
        <f t="shared" si="1103"/>
        <v/>
      </c>
      <c r="J1227" s="387" t="str">
        <f t="shared" si="1104"/>
        <v/>
      </c>
      <c r="K1227" s="388" t="str">
        <f t="shared" si="1105"/>
        <v/>
      </c>
      <c r="L1227" s="389" t="str">
        <f t="shared" si="1106"/>
        <v/>
      </c>
      <c r="M1227" s="250" t="str">
        <f t="shared" si="1107"/>
        <v/>
      </c>
      <c r="N1227" s="246" t="b">
        <f t="shared" si="1143"/>
        <v>0</v>
      </c>
      <c r="O1227" s="246" t="b">
        <f t="shared" si="1144"/>
        <v>0</v>
      </c>
      <c r="P1227" s="246" t="b">
        <f t="shared" si="1145"/>
        <v>0</v>
      </c>
      <c r="Q1227" s="246" t="b">
        <f t="shared" si="1146"/>
        <v>0</v>
      </c>
      <c r="R1227" s="246" t="str">
        <f t="shared" si="1147"/>
        <v>No</v>
      </c>
      <c r="S1227" s="247" t="b">
        <f t="shared" si="1108"/>
        <v>0</v>
      </c>
      <c r="T1227" s="247" t="b">
        <f t="shared" si="1109"/>
        <v>0</v>
      </c>
      <c r="U1227" s="247" t="b">
        <f t="shared" si="1110"/>
        <v>0</v>
      </c>
      <c r="V1227" s="247" t="b">
        <f t="shared" si="1111"/>
        <v>0</v>
      </c>
      <c r="W1227" s="247" t="str">
        <f t="shared" si="1148"/>
        <v>No</v>
      </c>
      <c r="X1227" s="248" t="b">
        <f t="shared" si="1112"/>
        <v>0</v>
      </c>
      <c r="Y1227" s="248" t="b">
        <f t="shared" si="1113"/>
        <v>0</v>
      </c>
      <c r="Z1227" s="248" t="b">
        <f t="shared" si="1114"/>
        <v>0</v>
      </c>
      <c r="AA1227" s="248" t="b">
        <f t="shared" si="1115"/>
        <v>0</v>
      </c>
      <c r="AB1227" s="248" t="str">
        <f t="shared" si="1149"/>
        <v>No</v>
      </c>
      <c r="AC1227" s="249" t="b">
        <f t="shared" si="1116"/>
        <v>0</v>
      </c>
      <c r="AD1227" s="249" t="b">
        <f t="shared" si="1117"/>
        <v>0</v>
      </c>
      <c r="AE1227" s="249" t="b">
        <f t="shared" si="1118"/>
        <v>0</v>
      </c>
      <c r="AF1227" s="249" t="b">
        <f t="shared" si="1119"/>
        <v>0</v>
      </c>
      <c r="AG1227" s="249" t="str">
        <f t="shared" si="1150"/>
        <v>No</v>
      </c>
      <c r="AH1227" s="250" t="b">
        <f t="shared" si="1120"/>
        <v>0</v>
      </c>
      <c r="AI1227" s="250" t="b">
        <f t="shared" si="1121"/>
        <v>0</v>
      </c>
      <c r="AJ1227" s="250" t="b">
        <f t="shared" si="1122"/>
        <v>0</v>
      </c>
      <c r="AK1227" s="250" t="b">
        <f t="shared" si="1123"/>
        <v>0</v>
      </c>
      <c r="AL1227" s="250" t="str">
        <f t="shared" si="1151"/>
        <v>No</v>
      </c>
      <c r="AN1227" s="246" t="str">
        <f t="shared" si="1152"/>
        <v/>
      </c>
      <c r="AO1227" s="247" t="str">
        <f t="shared" si="1153"/>
        <v/>
      </c>
      <c r="AP1227" s="248" t="str">
        <f t="shared" si="1154"/>
        <v/>
      </c>
      <c r="AQ1227" s="249" t="str">
        <f t="shared" si="1155"/>
        <v/>
      </c>
      <c r="AR1227" s="250" t="str">
        <f t="shared" si="1156"/>
        <v/>
      </c>
      <c r="AS1227" s="234"/>
      <c r="AY1227" s="385">
        <f t="shared" si="1157"/>
        <v>0</v>
      </c>
      <c r="AZ1227" s="385">
        <f t="shared" si="1124"/>
        <v>0</v>
      </c>
      <c r="BA1227" s="385">
        <f t="shared" si="1158"/>
        <v>0</v>
      </c>
      <c r="BB1227" s="385">
        <f t="shared" si="1125"/>
        <v>0</v>
      </c>
      <c r="BC1227" s="385">
        <f t="shared" si="1126"/>
        <v>0</v>
      </c>
      <c r="BD1227" s="385">
        <f t="shared" si="1127"/>
        <v>0</v>
      </c>
      <c r="BE1227" s="385">
        <f t="shared" si="1128"/>
        <v>0</v>
      </c>
      <c r="BF1227" s="385">
        <f t="shared" si="1129"/>
        <v>0</v>
      </c>
      <c r="BG1227" s="385">
        <f t="shared" si="1130"/>
        <v>0</v>
      </c>
      <c r="BH1227" s="385">
        <f t="shared" si="1131"/>
        <v>0</v>
      </c>
      <c r="BI1227" s="385">
        <f t="shared" si="1132"/>
        <v>0</v>
      </c>
      <c r="BJ1227" s="385">
        <f t="shared" si="1133"/>
        <v>0</v>
      </c>
      <c r="BK1227" s="385">
        <f t="shared" si="1134"/>
        <v>0</v>
      </c>
      <c r="BL1227" s="385">
        <f t="shared" si="1135"/>
        <v>0</v>
      </c>
      <c r="BM1227" s="385">
        <f t="shared" si="1136"/>
        <v>0</v>
      </c>
      <c r="BN1227" s="385">
        <f t="shared" si="1137"/>
        <v>0</v>
      </c>
      <c r="CK1227" s="239">
        <f t="shared" si="1159"/>
        <v>0</v>
      </c>
      <c r="CL1227" s="239">
        <f t="shared" si="1160"/>
        <v>0</v>
      </c>
    </row>
    <row r="1228" spans="3:90" x14ac:dyDescent="0.35">
      <c r="C1228" s="235"/>
      <c r="D1228" s="246" t="str">
        <f t="shared" si="1138"/>
        <v/>
      </c>
      <c r="E1228" s="247" t="str">
        <f t="shared" si="1139"/>
        <v/>
      </c>
      <c r="F1228" s="248" t="str">
        <f t="shared" si="1140"/>
        <v/>
      </c>
      <c r="G1228" s="249" t="str">
        <f t="shared" si="1141"/>
        <v/>
      </c>
      <c r="H1228" s="250" t="str">
        <f t="shared" si="1142"/>
        <v/>
      </c>
      <c r="I1228" s="386" t="str">
        <f t="shared" si="1103"/>
        <v/>
      </c>
      <c r="J1228" s="387" t="str">
        <f t="shared" si="1104"/>
        <v/>
      </c>
      <c r="K1228" s="388" t="str">
        <f t="shared" si="1105"/>
        <v/>
      </c>
      <c r="L1228" s="389" t="str">
        <f t="shared" si="1106"/>
        <v/>
      </c>
      <c r="M1228" s="250" t="str">
        <f t="shared" si="1107"/>
        <v/>
      </c>
      <c r="N1228" s="246" t="b">
        <f t="shared" si="1143"/>
        <v>0</v>
      </c>
      <c r="O1228" s="246" t="b">
        <f t="shared" si="1144"/>
        <v>0</v>
      </c>
      <c r="P1228" s="246" t="b">
        <f t="shared" si="1145"/>
        <v>0</v>
      </c>
      <c r="Q1228" s="246" t="b">
        <f t="shared" si="1146"/>
        <v>0</v>
      </c>
      <c r="R1228" s="246" t="str">
        <f t="shared" si="1147"/>
        <v>No</v>
      </c>
      <c r="S1228" s="247" t="b">
        <f t="shared" si="1108"/>
        <v>0</v>
      </c>
      <c r="T1228" s="247" t="b">
        <f t="shared" si="1109"/>
        <v>0</v>
      </c>
      <c r="U1228" s="247" t="b">
        <f t="shared" si="1110"/>
        <v>0</v>
      </c>
      <c r="V1228" s="247" t="b">
        <f t="shared" si="1111"/>
        <v>0</v>
      </c>
      <c r="W1228" s="247" t="str">
        <f t="shared" si="1148"/>
        <v>No</v>
      </c>
      <c r="X1228" s="248" t="b">
        <f t="shared" si="1112"/>
        <v>0</v>
      </c>
      <c r="Y1228" s="248" t="b">
        <f t="shared" si="1113"/>
        <v>0</v>
      </c>
      <c r="Z1228" s="248" t="b">
        <f t="shared" si="1114"/>
        <v>0</v>
      </c>
      <c r="AA1228" s="248" t="b">
        <f t="shared" si="1115"/>
        <v>0</v>
      </c>
      <c r="AB1228" s="248" t="str">
        <f t="shared" si="1149"/>
        <v>No</v>
      </c>
      <c r="AC1228" s="249" t="b">
        <f t="shared" si="1116"/>
        <v>0</v>
      </c>
      <c r="AD1228" s="249" t="b">
        <f t="shared" si="1117"/>
        <v>0</v>
      </c>
      <c r="AE1228" s="249" t="b">
        <f t="shared" si="1118"/>
        <v>0</v>
      </c>
      <c r="AF1228" s="249" t="b">
        <f t="shared" si="1119"/>
        <v>0</v>
      </c>
      <c r="AG1228" s="249" t="str">
        <f t="shared" si="1150"/>
        <v>No</v>
      </c>
      <c r="AH1228" s="250" t="b">
        <f t="shared" si="1120"/>
        <v>0</v>
      </c>
      <c r="AI1228" s="250" t="b">
        <f t="shared" si="1121"/>
        <v>0</v>
      </c>
      <c r="AJ1228" s="250" t="b">
        <f t="shared" si="1122"/>
        <v>0</v>
      </c>
      <c r="AK1228" s="250" t="b">
        <f t="shared" si="1123"/>
        <v>0</v>
      </c>
      <c r="AL1228" s="250" t="str">
        <f t="shared" si="1151"/>
        <v>No</v>
      </c>
      <c r="AN1228" s="246" t="str">
        <f t="shared" si="1152"/>
        <v/>
      </c>
      <c r="AO1228" s="247" t="str">
        <f t="shared" si="1153"/>
        <v/>
      </c>
      <c r="AP1228" s="248" t="str">
        <f t="shared" si="1154"/>
        <v/>
      </c>
      <c r="AQ1228" s="249" t="str">
        <f t="shared" si="1155"/>
        <v/>
      </c>
      <c r="AR1228" s="250" t="str">
        <f t="shared" si="1156"/>
        <v/>
      </c>
      <c r="AS1228" s="234"/>
      <c r="AY1228" s="385">
        <f t="shared" si="1157"/>
        <v>0</v>
      </c>
      <c r="AZ1228" s="385">
        <f t="shared" si="1124"/>
        <v>0</v>
      </c>
      <c r="BA1228" s="385">
        <f t="shared" si="1158"/>
        <v>0</v>
      </c>
      <c r="BB1228" s="385">
        <f t="shared" si="1125"/>
        <v>0</v>
      </c>
      <c r="BC1228" s="385">
        <f t="shared" si="1126"/>
        <v>0</v>
      </c>
      <c r="BD1228" s="385">
        <f t="shared" si="1127"/>
        <v>0</v>
      </c>
      <c r="BE1228" s="385">
        <f t="shared" si="1128"/>
        <v>0</v>
      </c>
      <c r="BF1228" s="385">
        <f t="shared" si="1129"/>
        <v>0</v>
      </c>
      <c r="BG1228" s="385">
        <f t="shared" si="1130"/>
        <v>0</v>
      </c>
      <c r="BH1228" s="385">
        <f t="shared" si="1131"/>
        <v>0</v>
      </c>
      <c r="BI1228" s="385">
        <f t="shared" si="1132"/>
        <v>0</v>
      </c>
      <c r="BJ1228" s="385">
        <f t="shared" si="1133"/>
        <v>0</v>
      </c>
      <c r="BK1228" s="385">
        <f t="shared" si="1134"/>
        <v>0</v>
      </c>
      <c r="BL1228" s="385">
        <f t="shared" si="1135"/>
        <v>0</v>
      </c>
      <c r="BM1228" s="385">
        <f t="shared" si="1136"/>
        <v>0</v>
      </c>
      <c r="BN1228" s="385">
        <f t="shared" si="1137"/>
        <v>0</v>
      </c>
      <c r="CK1228" s="239">
        <f t="shared" si="1159"/>
        <v>0</v>
      </c>
      <c r="CL1228" s="239">
        <f t="shared" si="1160"/>
        <v>0</v>
      </c>
    </row>
    <row r="1229" spans="3:90" x14ac:dyDescent="0.35">
      <c r="C1229" s="235"/>
      <c r="D1229" s="246" t="str">
        <f t="shared" si="1138"/>
        <v/>
      </c>
      <c r="E1229" s="247" t="str">
        <f t="shared" si="1139"/>
        <v/>
      </c>
      <c r="F1229" s="248" t="str">
        <f t="shared" si="1140"/>
        <v/>
      </c>
      <c r="G1229" s="249" t="str">
        <f t="shared" si="1141"/>
        <v/>
      </c>
      <c r="H1229" s="250" t="str">
        <f t="shared" si="1142"/>
        <v/>
      </c>
      <c r="I1229" s="386" t="str">
        <f t="shared" si="1103"/>
        <v/>
      </c>
      <c r="J1229" s="387" t="str">
        <f t="shared" si="1104"/>
        <v/>
      </c>
      <c r="K1229" s="388" t="str">
        <f t="shared" si="1105"/>
        <v/>
      </c>
      <c r="L1229" s="389" t="str">
        <f t="shared" si="1106"/>
        <v/>
      </c>
      <c r="M1229" s="250" t="str">
        <f t="shared" si="1107"/>
        <v/>
      </c>
      <c r="N1229" s="246" t="b">
        <f t="shared" si="1143"/>
        <v>0</v>
      </c>
      <c r="O1229" s="246" t="b">
        <f t="shared" si="1144"/>
        <v>0</v>
      </c>
      <c r="P1229" s="246" t="b">
        <f t="shared" si="1145"/>
        <v>0</v>
      </c>
      <c r="Q1229" s="246" t="b">
        <f t="shared" si="1146"/>
        <v>0</v>
      </c>
      <c r="R1229" s="246" t="str">
        <f t="shared" si="1147"/>
        <v>No</v>
      </c>
      <c r="S1229" s="247" t="b">
        <f t="shared" si="1108"/>
        <v>0</v>
      </c>
      <c r="T1229" s="247" t="b">
        <f t="shared" si="1109"/>
        <v>0</v>
      </c>
      <c r="U1229" s="247" t="b">
        <f t="shared" si="1110"/>
        <v>0</v>
      </c>
      <c r="V1229" s="247" t="b">
        <f t="shared" si="1111"/>
        <v>0</v>
      </c>
      <c r="W1229" s="247" t="str">
        <f t="shared" si="1148"/>
        <v>No</v>
      </c>
      <c r="X1229" s="248" t="b">
        <f t="shared" si="1112"/>
        <v>0</v>
      </c>
      <c r="Y1229" s="248" t="b">
        <f t="shared" si="1113"/>
        <v>0</v>
      </c>
      <c r="Z1229" s="248" t="b">
        <f t="shared" si="1114"/>
        <v>0</v>
      </c>
      <c r="AA1229" s="248" t="b">
        <f t="shared" si="1115"/>
        <v>0</v>
      </c>
      <c r="AB1229" s="248" t="str">
        <f t="shared" si="1149"/>
        <v>No</v>
      </c>
      <c r="AC1229" s="249" t="b">
        <f t="shared" si="1116"/>
        <v>0</v>
      </c>
      <c r="AD1229" s="249" t="b">
        <f t="shared" si="1117"/>
        <v>0</v>
      </c>
      <c r="AE1229" s="249" t="b">
        <f t="shared" si="1118"/>
        <v>0</v>
      </c>
      <c r="AF1229" s="249" t="b">
        <f t="shared" si="1119"/>
        <v>0</v>
      </c>
      <c r="AG1229" s="249" t="str">
        <f t="shared" si="1150"/>
        <v>No</v>
      </c>
      <c r="AH1229" s="250" t="b">
        <f t="shared" si="1120"/>
        <v>0</v>
      </c>
      <c r="AI1229" s="250" t="b">
        <f t="shared" si="1121"/>
        <v>0</v>
      </c>
      <c r="AJ1229" s="250" t="b">
        <f t="shared" si="1122"/>
        <v>0</v>
      </c>
      <c r="AK1229" s="250" t="b">
        <f t="shared" si="1123"/>
        <v>0</v>
      </c>
      <c r="AL1229" s="250" t="str">
        <f t="shared" si="1151"/>
        <v>No</v>
      </c>
      <c r="AN1229" s="246" t="str">
        <f t="shared" si="1152"/>
        <v/>
      </c>
      <c r="AO1229" s="247" t="str">
        <f t="shared" si="1153"/>
        <v/>
      </c>
      <c r="AP1229" s="248" t="str">
        <f t="shared" si="1154"/>
        <v/>
      </c>
      <c r="AQ1229" s="249" t="str">
        <f t="shared" si="1155"/>
        <v/>
      </c>
      <c r="AR1229" s="250" t="str">
        <f t="shared" si="1156"/>
        <v/>
      </c>
      <c r="AS1229" s="234"/>
      <c r="AY1229" s="385">
        <f t="shared" si="1157"/>
        <v>0</v>
      </c>
      <c r="AZ1229" s="385">
        <f t="shared" si="1124"/>
        <v>0</v>
      </c>
      <c r="BA1229" s="385">
        <f t="shared" si="1158"/>
        <v>0</v>
      </c>
      <c r="BB1229" s="385">
        <f t="shared" si="1125"/>
        <v>0</v>
      </c>
      <c r="BC1229" s="385">
        <f t="shared" si="1126"/>
        <v>0</v>
      </c>
      <c r="BD1229" s="385">
        <f t="shared" si="1127"/>
        <v>0</v>
      </c>
      <c r="BE1229" s="385">
        <f t="shared" si="1128"/>
        <v>0</v>
      </c>
      <c r="BF1229" s="385">
        <f t="shared" si="1129"/>
        <v>0</v>
      </c>
      <c r="BG1229" s="385">
        <f t="shared" si="1130"/>
        <v>0</v>
      </c>
      <c r="BH1229" s="385">
        <f t="shared" si="1131"/>
        <v>0</v>
      </c>
      <c r="BI1229" s="385">
        <f t="shared" si="1132"/>
        <v>0</v>
      </c>
      <c r="BJ1229" s="385">
        <f t="shared" si="1133"/>
        <v>0</v>
      </c>
      <c r="BK1229" s="385">
        <f t="shared" si="1134"/>
        <v>0</v>
      </c>
      <c r="BL1229" s="385">
        <f t="shared" si="1135"/>
        <v>0</v>
      </c>
      <c r="BM1229" s="385">
        <f t="shared" si="1136"/>
        <v>0</v>
      </c>
      <c r="BN1229" s="385">
        <f t="shared" si="1137"/>
        <v>0</v>
      </c>
      <c r="CK1229" s="239">
        <f t="shared" si="1159"/>
        <v>0</v>
      </c>
      <c r="CL1229" s="239">
        <f t="shared" si="1160"/>
        <v>0</v>
      </c>
    </row>
    <row r="1230" spans="3:90" x14ac:dyDescent="0.35">
      <c r="C1230" s="235"/>
      <c r="D1230" s="246" t="str">
        <f t="shared" si="1138"/>
        <v/>
      </c>
      <c r="E1230" s="247" t="str">
        <f t="shared" si="1139"/>
        <v/>
      </c>
      <c r="F1230" s="248" t="str">
        <f t="shared" si="1140"/>
        <v/>
      </c>
      <c r="G1230" s="249" t="str">
        <f t="shared" si="1141"/>
        <v/>
      </c>
      <c r="H1230" s="250" t="str">
        <f t="shared" si="1142"/>
        <v/>
      </c>
      <c r="I1230" s="386" t="str">
        <f t="shared" si="1103"/>
        <v/>
      </c>
      <c r="J1230" s="387" t="str">
        <f t="shared" si="1104"/>
        <v/>
      </c>
      <c r="K1230" s="388" t="str">
        <f t="shared" si="1105"/>
        <v/>
      </c>
      <c r="L1230" s="389" t="str">
        <f t="shared" si="1106"/>
        <v/>
      </c>
      <c r="M1230" s="250" t="str">
        <f t="shared" si="1107"/>
        <v/>
      </c>
      <c r="N1230" s="246" t="b">
        <f t="shared" si="1143"/>
        <v>0</v>
      </c>
      <c r="O1230" s="246" t="b">
        <f t="shared" si="1144"/>
        <v>0</v>
      </c>
      <c r="P1230" s="246" t="b">
        <f t="shared" si="1145"/>
        <v>0</v>
      </c>
      <c r="Q1230" s="246" t="b">
        <f t="shared" si="1146"/>
        <v>0</v>
      </c>
      <c r="R1230" s="246" t="str">
        <f t="shared" si="1147"/>
        <v>No</v>
      </c>
      <c r="S1230" s="247" t="b">
        <f t="shared" si="1108"/>
        <v>0</v>
      </c>
      <c r="T1230" s="247" t="b">
        <f t="shared" si="1109"/>
        <v>0</v>
      </c>
      <c r="U1230" s="247" t="b">
        <f t="shared" si="1110"/>
        <v>0</v>
      </c>
      <c r="V1230" s="247" t="b">
        <f t="shared" si="1111"/>
        <v>0</v>
      </c>
      <c r="W1230" s="247" t="str">
        <f t="shared" si="1148"/>
        <v>No</v>
      </c>
      <c r="X1230" s="248" t="b">
        <f t="shared" si="1112"/>
        <v>0</v>
      </c>
      <c r="Y1230" s="248" t="b">
        <f t="shared" si="1113"/>
        <v>0</v>
      </c>
      <c r="Z1230" s="248" t="b">
        <f t="shared" si="1114"/>
        <v>0</v>
      </c>
      <c r="AA1230" s="248" t="b">
        <f t="shared" si="1115"/>
        <v>0</v>
      </c>
      <c r="AB1230" s="248" t="str">
        <f t="shared" si="1149"/>
        <v>No</v>
      </c>
      <c r="AC1230" s="249" t="b">
        <f t="shared" si="1116"/>
        <v>0</v>
      </c>
      <c r="AD1230" s="249" t="b">
        <f t="shared" si="1117"/>
        <v>0</v>
      </c>
      <c r="AE1230" s="249" t="b">
        <f t="shared" si="1118"/>
        <v>0</v>
      </c>
      <c r="AF1230" s="249" t="b">
        <f t="shared" si="1119"/>
        <v>0</v>
      </c>
      <c r="AG1230" s="249" t="str">
        <f t="shared" si="1150"/>
        <v>No</v>
      </c>
      <c r="AH1230" s="250" t="b">
        <f t="shared" si="1120"/>
        <v>0</v>
      </c>
      <c r="AI1230" s="250" t="b">
        <f t="shared" si="1121"/>
        <v>0</v>
      </c>
      <c r="AJ1230" s="250" t="b">
        <f t="shared" si="1122"/>
        <v>0</v>
      </c>
      <c r="AK1230" s="250" t="b">
        <f t="shared" si="1123"/>
        <v>0</v>
      </c>
      <c r="AL1230" s="250" t="str">
        <f t="shared" si="1151"/>
        <v>No</v>
      </c>
      <c r="AN1230" s="246" t="str">
        <f t="shared" si="1152"/>
        <v/>
      </c>
      <c r="AO1230" s="247" t="str">
        <f t="shared" si="1153"/>
        <v/>
      </c>
      <c r="AP1230" s="248" t="str">
        <f t="shared" si="1154"/>
        <v/>
      </c>
      <c r="AQ1230" s="249" t="str">
        <f t="shared" si="1155"/>
        <v/>
      </c>
      <c r="AR1230" s="250" t="str">
        <f t="shared" si="1156"/>
        <v/>
      </c>
      <c r="AS1230" s="234"/>
      <c r="AY1230" s="385">
        <f t="shared" si="1157"/>
        <v>0</v>
      </c>
      <c r="AZ1230" s="385">
        <f t="shared" si="1124"/>
        <v>0</v>
      </c>
      <c r="BA1230" s="385">
        <f t="shared" si="1158"/>
        <v>0</v>
      </c>
      <c r="BB1230" s="385">
        <f t="shared" si="1125"/>
        <v>0</v>
      </c>
      <c r="BC1230" s="385">
        <f t="shared" si="1126"/>
        <v>0</v>
      </c>
      <c r="BD1230" s="385">
        <f t="shared" si="1127"/>
        <v>0</v>
      </c>
      <c r="BE1230" s="385">
        <f t="shared" si="1128"/>
        <v>0</v>
      </c>
      <c r="BF1230" s="385">
        <f t="shared" si="1129"/>
        <v>0</v>
      </c>
      <c r="BG1230" s="385">
        <f t="shared" si="1130"/>
        <v>0</v>
      </c>
      <c r="BH1230" s="385">
        <f t="shared" si="1131"/>
        <v>0</v>
      </c>
      <c r="BI1230" s="385">
        <f t="shared" si="1132"/>
        <v>0</v>
      </c>
      <c r="BJ1230" s="385">
        <f t="shared" si="1133"/>
        <v>0</v>
      </c>
      <c r="BK1230" s="385">
        <f t="shared" si="1134"/>
        <v>0</v>
      </c>
      <c r="BL1230" s="385">
        <f t="shared" si="1135"/>
        <v>0</v>
      </c>
      <c r="BM1230" s="385">
        <f t="shared" si="1136"/>
        <v>0</v>
      </c>
      <c r="BN1230" s="385">
        <f t="shared" si="1137"/>
        <v>0</v>
      </c>
      <c r="CK1230" s="239">
        <f t="shared" si="1159"/>
        <v>0</v>
      </c>
      <c r="CL1230" s="239">
        <f t="shared" si="1160"/>
        <v>0</v>
      </c>
    </row>
    <row r="1231" spans="3:90" x14ac:dyDescent="0.35">
      <c r="C1231" s="235"/>
      <c r="D1231" s="246" t="str">
        <f t="shared" si="1138"/>
        <v/>
      </c>
      <c r="E1231" s="247" t="str">
        <f t="shared" si="1139"/>
        <v/>
      </c>
      <c r="F1231" s="248" t="str">
        <f t="shared" si="1140"/>
        <v/>
      </c>
      <c r="G1231" s="249" t="str">
        <f t="shared" si="1141"/>
        <v/>
      </c>
      <c r="H1231" s="250" t="str">
        <f t="shared" si="1142"/>
        <v/>
      </c>
      <c r="I1231" s="386" t="str">
        <f t="shared" si="1103"/>
        <v/>
      </c>
      <c r="J1231" s="387" t="str">
        <f t="shared" si="1104"/>
        <v/>
      </c>
      <c r="K1231" s="388" t="str">
        <f t="shared" si="1105"/>
        <v/>
      </c>
      <c r="L1231" s="389" t="str">
        <f t="shared" si="1106"/>
        <v/>
      </c>
      <c r="M1231" s="250" t="str">
        <f t="shared" si="1107"/>
        <v/>
      </c>
      <c r="N1231" s="246" t="b">
        <f t="shared" si="1143"/>
        <v>0</v>
      </c>
      <c r="O1231" s="246" t="b">
        <f t="shared" si="1144"/>
        <v>0</v>
      </c>
      <c r="P1231" s="246" t="b">
        <f t="shared" si="1145"/>
        <v>0</v>
      </c>
      <c r="Q1231" s="246" t="b">
        <f t="shared" si="1146"/>
        <v>0</v>
      </c>
      <c r="R1231" s="246" t="str">
        <f t="shared" si="1147"/>
        <v>No</v>
      </c>
      <c r="S1231" s="247" t="b">
        <f t="shared" si="1108"/>
        <v>0</v>
      </c>
      <c r="T1231" s="247" t="b">
        <f t="shared" si="1109"/>
        <v>0</v>
      </c>
      <c r="U1231" s="247" t="b">
        <f t="shared" si="1110"/>
        <v>0</v>
      </c>
      <c r="V1231" s="247" t="b">
        <f t="shared" si="1111"/>
        <v>0</v>
      </c>
      <c r="W1231" s="247" t="str">
        <f t="shared" si="1148"/>
        <v>No</v>
      </c>
      <c r="X1231" s="248" t="b">
        <f t="shared" si="1112"/>
        <v>0</v>
      </c>
      <c r="Y1231" s="248" t="b">
        <f t="shared" si="1113"/>
        <v>0</v>
      </c>
      <c r="Z1231" s="248" t="b">
        <f t="shared" si="1114"/>
        <v>0</v>
      </c>
      <c r="AA1231" s="248" t="b">
        <f t="shared" si="1115"/>
        <v>0</v>
      </c>
      <c r="AB1231" s="248" t="str">
        <f t="shared" si="1149"/>
        <v>No</v>
      </c>
      <c r="AC1231" s="249" t="b">
        <f t="shared" si="1116"/>
        <v>0</v>
      </c>
      <c r="AD1231" s="249" t="b">
        <f t="shared" si="1117"/>
        <v>0</v>
      </c>
      <c r="AE1231" s="249" t="b">
        <f t="shared" si="1118"/>
        <v>0</v>
      </c>
      <c r="AF1231" s="249" t="b">
        <f t="shared" si="1119"/>
        <v>0</v>
      </c>
      <c r="AG1231" s="249" t="str">
        <f t="shared" si="1150"/>
        <v>No</v>
      </c>
      <c r="AH1231" s="250" t="b">
        <f t="shared" si="1120"/>
        <v>0</v>
      </c>
      <c r="AI1231" s="250" t="b">
        <f t="shared" si="1121"/>
        <v>0</v>
      </c>
      <c r="AJ1231" s="250" t="b">
        <f t="shared" si="1122"/>
        <v>0</v>
      </c>
      <c r="AK1231" s="250" t="b">
        <f t="shared" si="1123"/>
        <v>0</v>
      </c>
      <c r="AL1231" s="250" t="str">
        <f t="shared" si="1151"/>
        <v>No</v>
      </c>
      <c r="AN1231" s="246" t="str">
        <f t="shared" si="1152"/>
        <v/>
      </c>
      <c r="AO1231" s="247" t="str">
        <f t="shared" si="1153"/>
        <v/>
      </c>
      <c r="AP1231" s="248" t="str">
        <f t="shared" si="1154"/>
        <v/>
      </c>
      <c r="AQ1231" s="249" t="str">
        <f t="shared" si="1155"/>
        <v/>
      </c>
      <c r="AR1231" s="250" t="str">
        <f t="shared" si="1156"/>
        <v/>
      </c>
      <c r="AS1231" s="234"/>
      <c r="AY1231" s="385">
        <f t="shared" si="1157"/>
        <v>0</v>
      </c>
      <c r="AZ1231" s="385">
        <f t="shared" si="1124"/>
        <v>0</v>
      </c>
      <c r="BA1231" s="385">
        <f t="shared" si="1158"/>
        <v>0</v>
      </c>
      <c r="BB1231" s="385">
        <f t="shared" si="1125"/>
        <v>0</v>
      </c>
      <c r="BC1231" s="385">
        <f t="shared" si="1126"/>
        <v>0</v>
      </c>
      <c r="BD1231" s="385">
        <f t="shared" si="1127"/>
        <v>0</v>
      </c>
      <c r="BE1231" s="385">
        <f t="shared" si="1128"/>
        <v>0</v>
      </c>
      <c r="BF1231" s="385">
        <f t="shared" si="1129"/>
        <v>0</v>
      </c>
      <c r="BG1231" s="385">
        <f t="shared" si="1130"/>
        <v>0</v>
      </c>
      <c r="BH1231" s="385">
        <f t="shared" si="1131"/>
        <v>0</v>
      </c>
      <c r="BI1231" s="385">
        <f t="shared" si="1132"/>
        <v>0</v>
      </c>
      <c r="BJ1231" s="385">
        <f t="shared" si="1133"/>
        <v>0</v>
      </c>
      <c r="BK1231" s="385">
        <f t="shared" si="1134"/>
        <v>0</v>
      </c>
      <c r="BL1231" s="385">
        <f t="shared" si="1135"/>
        <v>0</v>
      </c>
      <c r="BM1231" s="385">
        <f t="shared" si="1136"/>
        <v>0</v>
      </c>
      <c r="BN1231" s="385">
        <f t="shared" si="1137"/>
        <v>0</v>
      </c>
      <c r="CK1231" s="239">
        <f t="shared" si="1159"/>
        <v>0</v>
      </c>
      <c r="CL1231" s="239">
        <f t="shared" si="1160"/>
        <v>0</v>
      </c>
    </row>
    <row r="1232" spans="3:90" x14ac:dyDescent="0.35">
      <c r="C1232" s="235"/>
      <c r="D1232" s="246" t="str">
        <f t="shared" si="1138"/>
        <v/>
      </c>
      <c r="E1232" s="247" t="str">
        <f t="shared" si="1139"/>
        <v/>
      </c>
      <c r="F1232" s="248" t="str">
        <f t="shared" si="1140"/>
        <v/>
      </c>
      <c r="G1232" s="249" t="str">
        <f t="shared" si="1141"/>
        <v/>
      </c>
      <c r="H1232" s="250" t="str">
        <f t="shared" si="1142"/>
        <v/>
      </c>
      <c r="I1232" s="386" t="str">
        <f t="shared" si="1103"/>
        <v/>
      </c>
      <c r="J1232" s="387" t="str">
        <f t="shared" si="1104"/>
        <v/>
      </c>
      <c r="K1232" s="388" t="str">
        <f t="shared" si="1105"/>
        <v/>
      </c>
      <c r="L1232" s="389" t="str">
        <f t="shared" si="1106"/>
        <v/>
      </c>
      <c r="M1232" s="250" t="str">
        <f t="shared" si="1107"/>
        <v/>
      </c>
      <c r="N1232" s="246" t="b">
        <f t="shared" si="1143"/>
        <v>0</v>
      </c>
      <c r="O1232" s="246" t="b">
        <f t="shared" si="1144"/>
        <v>0</v>
      </c>
      <c r="P1232" s="246" t="b">
        <f t="shared" si="1145"/>
        <v>0</v>
      </c>
      <c r="Q1232" s="246" t="b">
        <f t="shared" si="1146"/>
        <v>0</v>
      </c>
      <c r="R1232" s="246" t="str">
        <f t="shared" si="1147"/>
        <v>No</v>
      </c>
      <c r="S1232" s="247" t="b">
        <f t="shared" si="1108"/>
        <v>0</v>
      </c>
      <c r="T1232" s="247" t="b">
        <f t="shared" si="1109"/>
        <v>0</v>
      </c>
      <c r="U1232" s="247" t="b">
        <f t="shared" si="1110"/>
        <v>0</v>
      </c>
      <c r="V1232" s="247" t="b">
        <f t="shared" si="1111"/>
        <v>0</v>
      </c>
      <c r="W1232" s="247" t="str">
        <f t="shared" si="1148"/>
        <v>No</v>
      </c>
      <c r="X1232" s="248" t="b">
        <f t="shared" si="1112"/>
        <v>0</v>
      </c>
      <c r="Y1232" s="248" t="b">
        <f t="shared" si="1113"/>
        <v>0</v>
      </c>
      <c r="Z1232" s="248" t="b">
        <f t="shared" si="1114"/>
        <v>0</v>
      </c>
      <c r="AA1232" s="248" t="b">
        <f t="shared" si="1115"/>
        <v>0</v>
      </c>
      <c r="AB1232" s="248" t="str">
        <f t="shared" si="1149"/>
        <v>No</v>
      </c>
      <c r="AC1232" s="249" t="b">
        <f t="shared" si="1116"/>
        <v>0</v>
      </c>
      <c r="AD1232" s="249" t="b">
        <f t="shared" si="1117"/>
        <v>0</v>
      </c>
      <c r="AE1232" s="249" t="b">
        <f t="shared" si="1118"/>
        <v>0</v>
      </c>
      <c r="AF1232" s="249" t="b">
        <f t="shared" si="1119"/>
        <v>0</v>
      </c>
      <c r="AG1232" s="249" t="str">
        <f t="shared" si="1150"/>
        <v>No</v>
      </c>
      <c r="AH1232" s="250" t="b">
        <f t="shared" si="1120"/>
        <v>0</v>
      </c>
      <c r="AI1232" s="250" t="b">
        <f t="shared" si="1121"/>
        <v>0</v>
      </c>
      <c r="AJ1232" s="250" t="b">
        <f t="shared" si="1122"/>
        <v>0</v>
      </c>
      <c r="AK1232" s="250" t="b">
        <f t="shared" si="1123"/>
        <v>0</v>
      </c>
      <c r="AL1232" s="250" t="str">
        <f t="shared" si="1151"/>
        <v>No</v>
      </c>
      <c r="AN1232" s="246" t="str">
        <f t="shared" si="1152"/>
        <v/>
      </c>
      <c r="AO1232" s="247" t="str">
        <f t="shared" si="1153"/>
        <v/>
      </c>
      <c r="AP1232" s="248" t="str">
        <f t="shared" si="1154"/>
        <v/>
      </c>
      <c r="AQ1232" s="249" t="str">
        <f t="shared" si="1155"/>
        <v/>
      </c>
      <c r="AR1232" s="250" t="str">
        <f t="shared" si="1156"/>
        <v/>
      </c>
      <c r="AS1232" s="234"/>
      <c r="AY1232" s="385">
        <f t="shared" si="1157"/>
        <v>0</v>
      </c>
      <c r="AZ1232" s="385">
        <f t="shared" si="1124"/>
        <v>0</v>
      </c>
      <c r="BA1232" s="385">
        <f t="shared" si="1158"/>
        <v>0</v>
      </c>
      <c r="BB1232" s="385">
        <f t="shared" si="1125"/>
        <v>0</v>
      </c>
      <c r="BC1232" s="385">
        <f t="shared" si="1126"/>
        <v>0</v>
      </c>
      <c r="BD1232" s="385">
        <f t="shared" si="1127"/>
        <v>0</v>
      </c>
      <c r="BE1232" s="385">
        <f t="shared" si="1128"/>
        <v>0</v>
      </c>
      <c r="BF1232" s="385">
        <f t="shared" si="1129"/>
        <v>0</v>
      </c>
      <c r="BG1232" s="385">
        <f t="shared" si="1130"/>
        <v>0</v>
      </c>
      <c r="BH1232" s="385">
        <f t="shared" si="1131"/>
        <v>0</v>
      </c>
      <c r="BI1232" s="385">
        <f t="shared" si="1132"/>
        <v>0</v>
      </c>
      <c r="BJ1232" s="385">
        <f t="shared" si="1133"/>
        <v>0</v>
      </c>
      <c r="BK1232" s="385">
        <f t="shared" si="1134"/>
        <v>0</v>
      </c>
      <c r="BL1232" s="385">
        <f t="shared" si="1135"/>
        <v>0</v>
      </c>
      <c r="BM1232" s="385">
        <f t="shared" si="1136"/>
        <v>0</v>
      </c>
      <c r="BN1232" s="385">
        <f t="shared" si="1137"/>
        <v>0</v>
      </c>
      <c r="CK1232" s="239">
        <f t="shared" si="1159"/>
        <v>0</v>
      </c>
      <c r="CL1232" s="239">
        <f t="shared" si="1160"/>
        <v>0</v>
      </c>
    </row>
    <row r="1233" spans="3:90" x14ac:dyDescent="0.35">
      <c r="C1233" s="235"/>
      <c r="D1233" s="246" t="str">
        <f t="shared" si="1138"/>
        <v/>
      </c>
      <c r="E1233" s="247" t="str">
        <f t="shared" si="1139"/>
        <v/>
      </c>
      <c r="F1233" s="248" t="str">
        <f t="shared" si="1140"/>
        <v/>
      </c>
      <c r="G1233" s="249" t="str">
        <f t="shared" si="1141"/>
        <v/>
      </c>
      <c r="H1233" s="250" t="str">
        <f t="shared" si="1142"/>
        <v/>
      </c>
      <c r="I1233" s="386" t="str">
        <f t="shared" si="1103"/>
        <v/>
      </c>
      <c r="J1233" s="387" t="str">
        <f t="shared" si="1104"/>
        <v/>
      </c>
      <c r="K1233" s="388" t="str">
        <f t="shared" si="1105"/>
        <v/>
      </c>
      <c r="L1233" s="389" t="str">
        <f t="shared" si="1106"/>
        <v/>
      </c>
      <c r="M1233" s="250" t="str">
        <f t="shared" si="1107"/>
        <v/>
      </c>
      <c r="N1233" s="246" t="b">
        <f t="shared" si="1143"/>
        <v>0</v>
      </c>
      <c r="O1233" s="246" t="b">
        <f t="shared" si="1144"/>
        <v>0</v>
      </c>
      <c r="P1233" s="246" t="b">
        <f t="shared" si="1145"/>
        <v>0</v>
      </c>
      <c r="Q1233" s="246" t="b">
        <f t="shared" si="1146"/>
        <v>0</v>
      </c>
      <c r="R1233" s="246" t="str">
        <f t="shared" si="1147"/>
        <v>No</v>
      </c>
      <c r="S1233" s="247" t="b">
        <f t="shared" si="1108"/>
        <v>0</v>
      </c>
      <c r="T1233" s="247" t="b">
        <f t="shared" si="1109"/>
        <v>0</v>
      </c>
      <c r="U1233" s="247" t="b">
        <f t="shared" si="1110"/>
        <v>0</v>
      </c>
      <c r="V1233" s="247" t="b">
        <f t="shared" si="1111"/>
        <v>0</v>
      </c>
      <c r="W1233" s="247" t="str">
        <f t="shared" si="1148"/>
        <v>No</v>
      </c>
      <c r="X1233" s="248" t="b">
        <f t="shared" si="1112"/>
        <v>0</v>
      </c>
      <c r="Y1233" s="248" t="b">
        <f t="shared" si="1113"/>
        <v>0</v>
      </c>
      <c r="Z1233" s="248" t="b">
        <f t="shared" si="1114"/>
        <v>0</v>
      </c>
      <c r="AA1233" s="248" t="b">
        <f t="shared" si="1115"/>
        <v>0</v>
      </c>
      <c r="AB1233" s="248" t="str">
        <f t="shared" si="1149"/>
        <v>No</v>
      </c>
      <c r="AC1233" s="249" t="b">
        <f t="shared" si="1116"/>
        <v>0</v>
      </c>
      <c r="AD1233" s="249" t="b">
        <f t="shared" si="1117"/>
        <v>0</v>
      </c>
      <c r="AE1233" s="249" t="b">
        <f t="shared" si="1118"/>
        <v>0</v>
      </c>
      <c r="AF1233" s="249" t="b">
        <f t="shared" si="1119"/>
        <v>0</v>
      </c>
      <c r="AG1233" s="249" t="str">
        <f t="shared" si="1150"/>
        <v>No</v>
      </c>
      <c r="AH1233" s="250" t="b">
        <f t="shared" si="1120"/>
        <v>0</v>
      </c>
      <c r="AI1233" s="250" t="b">
        <f t="shared" si="1121"/>
        <v>0</v>
      </c>
      <c r="AJ1233" s="250" t="b">
        <f t="shared" si="1122"/>
        <v>0</v>
      </c>
      <c r="AK1233" s="250" t="b">
        <f t="shared" si="1123"/>
        <v>0</v>
      </c>
      <c r="AL1233" s="250" t="str">
        <f t="shared" si="1151"/>
        <v>No</v>
      </c>
      <c r="AN1233" s="246" t="str">
        <f t="shared" si="1152"/>
        <v/>
      </c>
      <c r="AO1233" s="247" t="str">
        <f t="shared" si="1153"/>
        <v/>
      </c>
      <c r="AP1233" s="248" t="str">
        <f t="shared" si="1154"/>
        <v/>
      </c>
      <c r="AQ1233" s="249" t="str">
        <f t="shared" si="1155"/>
        <v/>
      </c>
      <c r="AR1233" s="250" t="str">
        <f t="shared" si="1156"/>
        <v/>
      </c>
      <c r="AS1233" s="234"/>
      <c r="AY1233" s="385">
        <f t="shared" si="1157"/>
        <v>0</v>
      </c>
      <c r="AZ1233" s="385">
        <f t="shared" si="1124"/>
        <v>0</v>
      </c>
      <c r="BA1233" s="385">
        <f t="shared" si="1158"/>
        <v>0</v>
      </c>
      <c r="BB1233" s="385">
        <f t="shared" si="1125"/>
        <v>0</v>
      </c>
      <c r="BC1233" s="385">
        <f t="shared" si="1126"/>
        <v>0</v>
      </c>
      <c r="BD1233" s="385">
        <f t="shared" si="1127"/>
        <v>0</v>
      </c>
      <c r="BE1233" s="385">
        <f t="shared" si="1128"/>
        <v>0</v>
      </c>
      <c r="BF1233" s="385">
        <f t="shared" si="1129"/>
        <v>0</v>
      </c>
      <c r="BG1233" s="385">
        <f t="shared" si="1130"/>
        <v>0</v>
      </c>
      <c r="BH1233" s="385">
        <f t="shared" si="1131"/>
        <v>0</v>
      </c>
      <c r="BI1233" s="385">
        <f t="shared" si="1132"/>
        <v>0</v>
      </c>
      <c r="BJ1233" s="385">
        <f t="shared" si="1133"/>
        <v>0</v>
      </c>
      <c r="BK1233" s="385">
        <f t="shared" si="1134"/>
        <v>0</v>
      </c>
      <c r="BL1233" s="385">
        <f t="shared" si="1135"/>
        <v>0</v>
      </c>
      <c r="BM1233" s="385">
        <f t="shared" si="1136"/>
        <v>0</v>
      </c>
      <c r="BN1233" s="385">
        <f t="shared" si="1137"/>
        <v>0</v>
      </c>
      <c r="CK1233" s="239">
        <f t="shared" si="1159"/>
        <v>0</v>
      </c>
      <c r="CL1233" s="239">
        <f t="shared" si="1160"/>
        <v>0</v>
      </c>
    </row>
    <row r="1234" spans="3:90" x14ac:dyDescent="0.35">
      <c r="C1234" s="235"/>
      <c r="D1234" s="246" t="str">
        <f t="shared" si="1138"/>
        <v/>
      </c>
      <c r="E1234" s="247" t="str">
        <f t="shared" si="1139"/>
        <v/>
      </c>
      <c r="F1234" s="248" t="str">
        <f t="shared" si="1140"/>
        <v/>
      </c>
      <c r="G1234" s="249" t="str">
        <f t="shared" si="1141"/>
        <v/>
      </c>
      <c r="H1234" s="250" t="str">
        <f t="shared" si="1142"/>
        <v/>
      </c>
      <c r="I1234" s="386" t="str">
        <f t="shared" si="1103"/>
        <v/>
      </c>
      <c r="J1234" s="387" t="str">
        <f t="shared" si="1104"/>
        <v/>
      </c>
      <c r="K1234" s="388" t="str">
        <f t="shared" si="1105"/>
        <v/>
      </c>
      <c r="L1234" s="389" t="str">
        <f t="shared" si="1106"/>
        <v/>
      </c>
      <c r="M1234" s="250" t="str">
        <f t="shared" si="1107"/>
        <v/>
      </c>
      <c r="N1234" s="246" t="b">
        <f t="shared" si="1143"/>
        <v>0</v>
      </c>
      <c r="O1234" s="246" t="b">
        <f t="shared" si="1144"/>
        <v>0</v>
      </c>
      <c r="P1234" s="246" t="b">
        <f t="shared" si="1145"/>
        <v>0</v>
      </c>
      <c r="Q1234" s="246" t="b">
        <f t="shared" si="1146"/>
        <v>0</v>
      </c>
      <c r="R1234" s="246" t="str">
        <f t="shared" si="1147"/>
        <v>No</v>
      </c>
      <c r="S1234" s="247" t="b">
        <f t="shared" si="1108"/>
        <v>0</v>
      </c>
      <c r="T1234" s="247" t="b">
        <f t="shared" si="1109"/>
        <v>0</v>
      </c>
      <c r="U1234" s="247" t="b">
        <f t="shared" si="1110"/>
        <v>0</v>
      </c>
      <c r="V1234" s="247" t="b">
        <f t="shared" si="1111"/>
        <v>0</v>
      </c>
      <c r="W1234" s="247" t="str">
        <f t="shared" si="1148"/>
        <v>No</v>
      </c>
      <c r="X1234" s="248" t="b">
        <f t="shared" si="1112"/>
        <v>0</v>
      </c>
      <c r="Y1234" s="248" t="b">
        <f t="shared" si="1113"/>
        <v>0</v>
      </c>
      <c r="Z1234" s="248" t="b">
        <f t="shared" si="1114"/>
        <v>0</v>
      </c>
      <c r="AA1234" s="248" t="b">
        <f t="shared" si="1115"/>
        <v>0</v>
      </c>
      <c r="AB1234" s="248" t="str">
        <f t="shared" si="1149"/>
        <v>No</v>
      </c>
      <c r="AC1234" s="249" t="b">
        <f t="shared" si="1116"/>
        <v>0</v>
      </c>
      <c r="AD1234" s="249" t="b">
        <f t="shared" si="1117"/>
        <v>0</v>
      </c>
      <c r="AE1234" s="249" t="b">
        <f t="shared" si="1118"/>
        <v>0</v>
      </c>
      <c r="AF1234" s="249" t="b">
        <f t="shared" si="1119"/>
        <v>0</v>
      </c>
      <c r="AG1234" s="249" t="str">
        <f t="shared" si="1150"/>
        <v>No</v>
      </c>
      <c r="AH1234" s="250" t="b">
        <f t="shared" si="1120"/>
        <v>0</v>
      </c>
      <c r="AI1234" s="250" t="b">
        <f t="shared" si="1121"/>
        <v>0</v>
      </c>
      <c r="AJ1234" s="250" t="b">
        <f t="shared" si="1122"/>
        <v>0</v>
      </c>
      <c r="AK1234" s="250" t="b">
        <f t="shared" si="1123"/>
        <v>0</v>
      </c>
      <c r="AL1234" s="250" t="str">
        <f t="shared" si="1151"/>
        <v>No</v>
      </c>
      <c r="AN1234" s="246" t="str">
        <f t="shared" si="1152"/>
        <v/>
      </c>
      <c r="AO1234" s="247" t="str">
        <f t="shared" si="1153"/>
        <v/>
      </c>
      <c r="AP1234" s="248" t="str">
        <f t="shared" si="1154"/>
        <v/>
      </c>
      <c r="AQ1234" s="249" t="str">
        <f t="shared" si="1155"/>
        <v/>
      </c>
      <c r="AR1234" s="250" t="str">
        <f t="shared" si="1156"/>
        <v/>
      </c>
      <c r="AS1234" s="234"/>
      <c r="AY1234" s="385">
        <f t="shared" si="1157"/>
        <v>0</v>
      </c>
      <c r="AZ1234" s="385">
        <f t="shared" si="1124"/>
        <v>0</v>
      </c>
      <c r="BA1234" s="385">
        <f t="shared" si="1158"/>
        <v>0</v>
      </c>
      <c r="BB1234" s="385">
        <f t="shared" si="1125"/>
        <v>0</v>
      </c>
      <c r="BC1234" s="385">
        <f t="shared" si="1126"/>
        <v>0</v>
      </c>
      <c r="BD1234" s="385">
        <f t="shared" si="1127"/>
        <v>0</v>
      </c>
      <c r="BE1234" s="385">
        <f t="shared" si="1128"/>
        <v>0</v>
      </c>
      <c r="BF1234" s="385">
        <f t="shared" si="1129"/>
        <v>0</v>
      </c>
      <c r="BG1234" s="385">
        <f t="shared" si="1130"/>
        <v>0</v>
      </c>
      <c r="BH1234" s="385">
        <f t="shared" si="1131"/>
        <v>0</v>
      </c>
      <c r="BI1234" s="385">
        <f t="shared" si="1132"/>
        <v>0</v>
      </c>
      <c r="BJ1234" s="385">
        <f t="shared" si="1133"/>
        <v>0</v>
      </c>
      <c r="BK1234" s="385">
        <f t="shared" si="1134"/>
        <v>0</v>
      </c>
      <c r="BL1234" s="385">
        <f t="shared" si="1135"/>
        <v>0</v>
      </c>
      <c r="BM1234" s="385">
        <f t="shared" si="1136"/>
        <v>0</v>
      </c>
      <c r="BN1234" s="385">
        <f t="shared" si="1137"/>
        <v>0</v>
      </c>
      <c r="CK1234" s="239">
        <f t="shared" si="1159"/>
        <v>0</v>
      </c>
      <c r="CL1234" s="239">
        <f t="shared" si="1160"/>
        <v>0</v>
      </c>
    </row>
    <row r="1235" spans="3:90" x14ac:dyDescent="0.35">
      <c r="C1235" s="235"/>
      <c r="D1235" s="246" t="str">
        <f t="shared" si="1138"/>
        <v/>
      </c>
      <c r="E1235" s="247" t="str">
        <f t="shared" si="1139"/>
        <v/>
      </c>
      <c r="F1235" s="248" t="str">
        <f t="shared" si="1140"/>
        <v/>
      </c>
      <c r="G1235" s="249" t="str">
        <f t="shared" si="1141"/>
        <v/>
      </c>
      <c r="H1235" s="250" t="str">
        <f t="shared" si="1142"/>
        <v/>
      </c>
      <c r="I1235" s="386" t="str">
        <f t="shared" si="1103"/>
        <v/>
      </c>
      <c r="J1235" s="387" t="str">
        <f t="shared" si="1104"/>
        <v/>
      </c>
      <c r="K1235" s="388" t="str">
        <f t="shared" si="1105"/>
        <v/>
      </c>
      <c r="L1235" s="389" t="str">
        <f t="shared" si="1106"/>
        <v/>
      </c>
      <c r="M1235" s="250" t="str">
        <f t="shared" si="1107"/>
        <v/>
      </c>
      <c r="N1235" s="246" t="b">
        <f t="shared" si="1143"/>
        <v>0</v>
      </c>
      <c r="O1235" s="246" t="b">
        <f t="shared" si="1144"/>
        <v>0</v>
      </c>
      <c r="P1235" s="246" t="b">
        <f t="shared" si="1145"/>
        <v>0</v>
      </c>
      <c r="Q1235" s="246" t="b">
        <f t="shared" si="1146"/>
        <v>0</v>
      </c>
      <c r="R1235" s="246" t="str">
        <f t="shared" si="1147"/>
        <v>No</v>
      </c>
      <c r="S1235" s="247" t="b">
        <f t="shared" si="1108"/>
        <v>0</v>
      </c>
      <c r="T1235" s="247" t="b">
        <f t="shared" si="1109"/>
        <v>0</v>
      </c>
      <c r="U1235" s="247" t="b">
        <f t="shared" si="1110"/>
        <v>0</v>
      </c>
      <c r="V1235" s="247" t="b">
        <f t="shared" si="1111"/>
        <v>0</v>
      </c>
      <c r="W1235" s="247" t="str">
        <f t="shared" si="1148"/>
        <v>No</v>
      </c>
      <c r="X1235" s="248" t="b">
        <f t="shared" si="1112"/>
        <v>0</v>
      </c>
      <c r="Y1235" s="248" t="b">
        <f t="shared" si="1113"/>
        <v>0</v>
      </c>
      <c r="Z1235" s="248" t="b">
        <f t="shared" si="1114"/>
        <v>0</v>
      </c>
      <c r="AA1235" s="248" t="b">
        <f t="shared" si="1115"/>
        <v>0</v>
      </c>
      <c r="AB1235" s="248" t="str">
        <f t="shared" si="1149"/>
        <v>No</v>
      </c>
      <c r="AC1235" s="249" t="b">
        <f t="shared" si="1116"/>
        <v>0</v>
      </c>
      <c r="AD1235" s="249" t="b">
        <f t="shared" si="1117"/>
        <v>0</v>
      </c>
      <c r="AE1235" s="249" t="b">
        <f t="shared" si="1118"/>
        <v>0</v>
      </c>
      <c r="AF1235" s="249" t="b">
        <f t="shared" si="1119"/>
        <v>0</v>
      </c>
      <c r="AG1235" s="249" t="str">
        <f t="shared" si="1150"/>
        <v>No</v>
      </c>
      <c r="AH1235" s="250" t="b">
        <f t="shared" si="1120"/>
        <v>0</v>
      </c>
      <c r="AI1235" s="250" t="b">
        <f t="shared" si="1121"/>
        <v>0</v>
      </c>
      <c r="AJ1235" s="250" t="b">
        <f t="shared" si="1122"/>
        <v>0</v>
      </c>
      <c r="AK1235" s="250" t="b">
        <f t="shared" si="1123"/>
        <v>0</v>
      </c>
      <c r="AL1235" s="250" t="str">
        <f t="shared" si="1151"/>
        <v>No</v>
      </c>
      <c r="AN1235" s="246" t="str">
        <f t="shared" si="1152"/>
        <v/>
      </c>
      <c r="AO1235" s="247" t="str">
        <f t="shared" si="1153"/>
        <v/>
      </c>
      <c r="AP1235" s="248" t="str">
        <f t="shared" si="1154"/>
        <v/>
      </c>
      <c r="AQ1235" s="249" t="str">
        <f t="shared" si="1155"/>
        <v/>
      </c>
      <c r="AR1235" s="250" t="str">
        <f t="shared" si="1156"/>
        <v/>
      </c>
      <c r="AS1235" s="234"/>
      <c r="AY1235" s="385">
        <f t="shared" si="1157"/>
        <v>0</v>
      </c>
      <c r="AZ1235" s="385">
        <f t="shared" si="1124"/>
        <v>0</v>
      </c>
      <c r="BA1235" s="385">
        <f t="shared" si="1158"/>
        <v>0</v>
      </c>
      <c r="BB1235" s="385">
        <f t="shared" si="1125"/>
        <v>0</v>
      </c>
      <c r="BC1235" s="385">
        <f t="shared" si="1126"/>
        <v>0</v>
      </c>
      <c r="BD1235" s="385">
        <f t="shared" si="1127"/>
        <v>0</v>
      </c>
      <c r="BE1235" s="385">
        <f t="shared" si="1128"/>
        <v>0</v>
      </c>
      <c r="BF1235" s="385">
        <f t="shared" si="1129"/>
        <v>0</v>
      </c>
      <c r="BG1235" s="385">
        <f t="shared" si="1130"/>
        <v>0</v>
      </c>
      <c r="BH1235" s="385">
        <f t="shared" si="1131"/>
        <v>0</v>
      </c>
      <c r="BI1235" s="385">
        <f t="shared" si="1132"/>
        <v>0</v>
      </c>
      <c r="BJ1235" s="385">
        <f t="shared" si="1133"/>
        <v>0</v>
      </c>
      <c r="BK1235" s="385">
        <f t="shared" si="1134"/>
        <v>0</v>
      </c>
      <c r="BL1235" s="385">
        <f t="shared" si="1135"/>
        <v>0</v>
      </c>
      <c r="BM1235" s="385">
        <f t="shared" si="1136"/>
        <v>0</v>
      </c>
      <c r="BN1235" s="385">
        <f t="shared" si="1137"/>
        <v>0</v>
      </c>
      <c r="CK1235" s="239">
        <f t="shared" si="1159"/>
        <v>0</v>
      </c>
      <c r="CL1235" s="239">
        <f t="shared" si="1160"/>
        <v>0</v>
      </c>
    </row>
    <row r="1236" spans="3:90" x14ac:dyDescent="0.35">
      <c r="C1236" s="235"/>
      <c r="D1236" s="246" t="str">
        <f t="shared" si="1138"/>
        <v/>
      </c>
      <c r="E1236" s="247" t="str">
        <f t="shared" si="1139"/>
        <v/>
      </c>
      <c r="F1236" s="248" t="str">
        <f t="shared" si="1140"/>
        <v/>
      </c>
      <c r="G1236" s="249" t="str">
        <f t="shared" si="1141"/>
        <v/>
      </c>
      <c r="H1236" s="250" t="str">
        <f t="shared" si="1142"/>
        <v/>
      </c>
      <c r="I1236" s="386" t="str">
        <f t="shared" si="1103"/>
        <v/>
      </c>
      <c r="J1236" s="387" t="str">
        <f t="shared" si="1104"/>
        <v/>
      </c>
      <c r="K1236" s="388" t="str">
        <f t="shared" si="1105"/>
        <v/>
      </c>
      <c r="L1236" s="389" t="str">
        <f t="shared" si="1106"/>
        <v/>
      </c>
      <c r="M1236" s="250" t="str">
        <f t="shared" si="1107"/>
        <v/>
      </c>
      <c r="N1236" s="246" t="b">
        <f t="shared" si="1143"/>
        <v>0</v>
      </c>
      <c r="O1236" s="246" t="b">
        <f t="shared" si="1144"/>
        <v>0</v>
      </c>
      <c r="P1236" s="246" t="b">
        <f t="shared" si="1145"/>
        <v>0</v>
      </c>
      <c r="Q1236" s="246" t="b">
        <f t="shared" si="1146"/>
        <v>0</v>
      </c>
      <c r="R1236" s="246" t="str">
        <f t="shared" si="1147"/>
        <v>No</v>
      </c>
      <c r="S1236" s="247" t="b">
        <f t="shared" si="1108"/>
        <v>0</v>
      </c>
      <c r="T1236" s="247" t="b">
        <f t="shared" si="1109"/>
        <v>0</v>
      </c>
      <c r="U1236" s="247" t="b">
        <f t="shared" si="1110"/>
        <v>0</v>
      </c>
      <c r="V1236" s="247" t="b">
        <f t="shared" si="1111"/>
        <v>0</v>
      </c>
      <c r="W1236" s="247" t="str">
        <f t="shared" si="1148"/>
        <v>No</v>
      </c>
      <c r="X1236" s="248" t="b">
        <f t="shared" si="1112"/>
        <v>0</v>
      </c>
      <c r="Y1236" s="248" t="b">
        <f t="shared" si="1113"/>
        <v>0</v>
      </c>
      <c r="Z1236" s="248" t="b">
        <f t="shared" si="1114"/>
        <v>0</v>
      </c>
      <c r="AA1236" s="248" t="b">
        <f t="shared" si="1115"/>
        <v>0</v>
      </c>
      <c r="AB1236" s="248" t="str">
        <f t="shared" si="1149"/>
        <v>No</v>
      </c>
      <c r="AC1236" s="249" t="b">
        <f t="shared" si="1116"/>
        <v>0</v>
      </c>
      <c r="AD1236" s="249" t="b">
        <f t="shared" si="1117"/>
        <v>0</v>
      </c>
      <c r="AE1236" s="249" t="b">
        <f t="shared" si="1118"/>
        <v>0</v>
      </c>
      <c r="AF1236" s="249" t="b">
        <f t="shared" si="1119"/>
        <v>0</v>
      </c>
      <c r="AG1236" s="249" t="str">
        <f t="shared" si="1150"/>
        <v>No</v>
      </c>
      <c r="AH1236" s="250" t="b">
        <f t="shared" si="1120"/>
        <v>0</v>
      </c>
      <c r="AI1236" s="250" t="b">
        <f t="shared" si="1121"/>
        <v>0</v>
      </c>
      <c r="AJ1236" s="250" t="b">
        <f t="shared" si="1122"/>
        <v>0</v>
      </c>
      <c r="AK1236" s="250" t="b">
        <f t="shared" si="1123"/>
        <v>0</v>
      </c>
      <c r="AL1236" s="250" t="str">
        <f t="shared" si="1151"/>
        <v>No</v>
      </c>
      <c r="AN1236" s="246" t="str">
        <f t="shared" si="1152"/>
        <v/>
      </c>
      <c r="AO1236" s="247" t="str">
        <f t="shared" si="1153"/>
        <v/>
      </c>
      <c r="AP1236" s="248" t="str">
        <f t="shared" si="1154"/>
        <v/>
      </c>
      <c r="AQ1236" s="249" t="str">
        <f t="shared" si="1155"/>
        <v/>
      </c>
      <c r="AR1236" s="250" t="str">
        <f t="shared" si="1156"/>
        <v/>
      </c>
      <c r="AS1236" s="234"/>
      <c r="AY1236" s="385">
        <f t="shared" si="1157"/>
        <v>0</v>
      </c>
      <c r="AZ1236" s="385">
        <f t="shared" si="1124"/>
        <v>0</v>
      </c>
      <c r="BA1236" s="385">
        <f t="shared" si="1158"/>
        <v>0</v>
      </c>
      <c r="BB1236" s="385">
        <f t="shared" si="1125"/>
        <v>0</v>
      </c>
      <c r="BC1236" s="385">
        <f t="shared" si="1126"/>
        <v>0</v>
      </c>
      <c r="BD1236" s="385">
        <f t="shared" si="1127"/>
        <v>0</v>
      </c>
      <c r="BE1236" s="385">
        <f t="shared" si="1128"/>
        <v>0</v>
      </c>
      <c r="BF1236" s="385">
        <f t="shared" si="1129"/>
        <v>0</v>
      </c>
      <c r="BG1236" s="385">
        <f t="shared" si="1130"/>
        <v>0</v>
      </c>
      <c r="BH1236" s="385">
        <f t="shared" si="1131"/>
        <v>0</v>
      </c>
      <c r="BI1236" s="385">
        <f t="shared" si="1132"/>
        <v>0</v>
      </c>
      <c r="BJ1236" s="385">
        <f t="shared" si="1133"/>
        <v>0</v>
      </c>
      <c r="BK1236" s="385">
        <f t="shared" si="1134"/>
        <v>0</v>
      </c>
      <c r="BL1236" s="385">
        <f t="shared" si="1135"/>
        <v>0</v>
      </c>
      <c r="BM1236" s="385">
        <f t="shared" si="1136"/>
        <v>0</v>
      </c>
      <c r="BN1236" s="385">
        <f t="shared" si="1137"/>
        <v>0</v>
      </c>
      <c r="CK1236" s="239">
        <f t="shared" si="1159"/>
        <v>0</v>
      </c>
      <c r="CL1236" s="239">
        <f t="shared" si="1160"/>
        <v>0</v>
      </c>
    </row>
    <row r="1237" spans="3:90" x14ac:dyDescent="0.35">
      <c r="C1237" s="235"/>
      <c r="D1237" s="246" t="str">
        <f t="shared" si="1138"/>
        <v/>
      </c>
      <c r="E1237" s="247" t="str">
        <f t="shared" si="1139"/>
        <v/>
      </c>
      <c r="F1237" s="248" t="str">
        <f t="shared" si="1140"/>
        <v/>
      </c>
      <c r="G1237" s="249" t="str">
        <f t="shared" si="1141"/>
        <v/>
      </c>
      <c r="H1237" s="250" t="str">
        <f t="shared" si="1142"/>
        <v/>
      </c>
      <c r="I1237" s="386" t="str">
        <f t="shared" si="1103"/>
        <v/>
      </c>
      <c r="J1237" s="387" t="str">
        <f t="shared" si="1104"/>
        <v/>
      </c>
      <c r="K1237" s="388" t="str">
        <f t="shared" si="1105"/>
        <v/>
      </c>
      <c r="L1237" s="389" t="str">
        <f t="shared" si="1106"/>
        <v/>
      </c>
      <c r="M1237" s="250" t="str">
        <f t="shared" si="1107"/>
        <v/>
      </c>
      <c r="N1237" s="246" t="b">
        <f t="shared" si="1143"/>
        <v>0</v>
      </c>
      <c r="O1237" s="246" t="b">
        <f t="shared" si="1144"/>
        <v>0</v>
      </c>
      <c r="P1237" s="246" t="b">
        <f t="shared" si="1145"/>
        <v>0</v>
      </c>
      <c r="Q1237" s="246" t="b">
        <f t="shared" si="1146"/>
        <v>0</v>
      </c>
      <c r="R1237" s="246" t="str">
        <f t="shared" si="1147"/>
        <v>No</v>
      </c>
      <c r="S1237" s="247" t="b">
        <f t="shared" si="1108"/>
        <v>0</v>
      </c>
      <c r="T1237" s="247" t="b">
        <f t="shared" si="1109"/>
        <v>0</v>
      </c>
      <c r="U1237" s="247" t="b">
        <f t="shared" si="1110"/>
        <v>0</v>
      </c>
      <c r="V1237" s="247" t="b">
        <f t="shared" si="1111"/>
        <v>0</v>
      </c>
      <c r="W1237" s="247" t="str">
        <f t="shared" si="1148"/>
        <v>No</v>
      </c>
      <c r="X1237" s="248" t="b">
        <f t="shared" si="1112"/>
        <v>0</v>
      </c>
      <c r="Y1237" s="248" t="b">
        <f t="shared" si="1113"/>
        <v>0</v>
      </c>
      <c r="Z1237" s="248" t="b">
        <f t="shared" si="1114"/>
        <v>0</v>
      </c>
      <c r="AA1237" s="248" t="b">
        <f t="shared" si="1115"/>
        <v>0</v>
      </c>
      <c r="AB1237" s="248" t="str">
        <f t="shared" si="1149"/>
        <v>No</v>
      </c>
      <c r="AC1237" s="249" t="b">
        <f t="shared" si="1116"/>
        <v>0</v>
      </c>
      <c r="AD1237" s="249" t="b">
        <f t="shared" si="1117"/>
        <v>0</v>
      </c>
      <c r="AE1237" s="249" t="b">
        <f t="shared" si="1118"/>
        <v>0</v>
      </c>
      <c r="AF1237" s="249" t="b">
        <f t="shared" si="1119"/>
        <v>0</v>
      </c>
      <c r="AG1237" s="249" t="str">
        <f t="shared" si="1150"/>
        <v>No</v>
      </c>
      <c r="AH1237" s="250" t="b">
        <f t="shared" si="1120"/>
        <v>0</v>
      </c>
      <c r="AI1237" s="250" t="b">
        <f t="shared" si="1121"/>
        <v>0</v>
      </c>
      <c r="AJ1237" s="250" t="b">
        <f t="shared" si="1122"/>
        <v>0</v>
      </c>
      <c r="AK1237" s="250" t="b">
        <f t="shared" si="1123"/>
        <v>0</v>
      </c>
      <c r="AL1237" s="250" t="str">
        <f t="shared" si="1151"/>
        <v>No</v>
      </c>
      <c r="AN1237" s="246" t="str">
        <f t="shared" si="1152"/>
        <v/>
      </c>
      <c r="AO1237" s="247" t="str">
        <f t="shared" si="1153"/>
        <v/>
      </c>
      <c r="AP1237" s="248" t="str">
        <f t="shared" si="1154"/>
        <v/>
      </c>
      <c r="AQ1237" s="249" t="str">
        <f t="shared" si="1155"/>
        <v/>
      </c>
      <c r="AR1237" s="250" t="str">
        <f t="shared" si="1156"/>
        <v/>
      </c>
      <c r="AS1237" s="234"/>
      <c r="AY1237" s="385">
        <f t="shared" si="1157"/>
        <v>0</v>
      </c>
      <c r="AZ1237" s="385">
        <f t="shared" si="1124"/>
        <v>0</v>
      </c>
      <c r="BA1237" s="385">
        <f t="shared" si="1158"/>
        <v>0</v>
      </c>
      <c r="BB1237" s="385">
        <f t="shared" si="1125"/>
        <v>0</v>
      </c>
      <c r="BC1237" s="385">
        <f t="shared" si="1126"/>
        <v>0</v>
      </c>
      <c r="BD1237" s="385">
        <f t="shared" si="1127"/>
        <v>0</v>
      </c>
      <c r="BE1237" s="385">
        <f t="shared" si="1128"/>
        <v>0</v>
      </c>
      <c r="BF1237" s="385">
        <f t="shared" si="1129"/>
        <v>0</v>
      </c>
      <c r="BG1237" s="385">
        <f t="shared" si="1130"/>
        <v>0</v>
      </c>
      <c r="BH1237" s="385">
        <f t="shared" si="1131"/>
        <v>0</v>
      </c>
      <c r="BI1237" s="385">
        <f t="shared" si="1132"/>
        <v>0</v>
      </c>
      <c r="BJ1237" s="385">
        <f t="shared" si="1133"/>
        <v>0</v>
      </c>
      <c r="BK1237" s="385">
        <f t="shared" si="1134"/>
        <v>0</v>
      </c>
      <c r="BL1237" s="385">
        <f t="shared" si="1135"/>
        <v>0</v>
      </c>
      <c r="BM1237" s="385">
        <f t="shared" si="1136"/>
        <v>0</v>
      </c>
      <c r="BN1237" s="385">
        <f t="shared" si="1137"/>
        <v>0</v>
      </c>
      <c r="CK1237" s="239">
        <f t="shared" si="1159"/>
        <v>0</v>
      </c>
      <c r="CL1237" s="239">
        <f t="shared" si="1160"/>
        <v>0</v>
      </c>
    </row>
    <row r="1238" spans="3:90" x14ac:dyDescent="0.35">
      <c r="C1238" s="235"/>
      <c r="D1238" s="246" t="str">
        <f t="shared" si="1138"/>
        <v/>
      </c>
      <c r="E1238" s="247" t="str">
        <f t="shared" si="1139"/>
        <v/>
      </c>
      <c r="F1238" s="248" t="str">
        <f t="shared" si="1140"/>
        <v/>
      </c>
      <c r="G1238" s="249" t="str">
        <f t="shared" si="1141"/>
        <v/>
      </c>
      <c r="H1238" s="250" t="str">
        <f t="shared" si="1142"/>
        <v/>
      </c>
      <c r="I1238" s="386" t="str">
        <f t="shared" si="1103"/>
        <v/>
      </c>
      <c r="J1238" s="387" t="str">
        <f t="shared" si="1104"/>
        <v/>
      </c>
      <c r="K1238" s="388" t="str">
        <f t="shared" si="1105"/>
        <v/>
      </c>
      <c r="L1238" s="389" t="str">
        <f t="shared" si="1106"/>
        <v/>
      </c>
      <c r="M1238" s="250" t="str">
        <f t="shared" si="1107"/>
        <v/>
      </c>
      <c r="N1238" s="246" t="b">
        <f t="shared" si="1143"/>
        <v>0</v>
      </c>
      <c r="O1238" s="246" t="b">
        <f t="shared" si="1144"/>
        <v>0</v>
      </c>
      <c r="P1238" s="246" t="b">
        <f t="shared" si="1145"/>
        <v>0</v>
      </c>
      <c r="Q1238" s="246" t="b">
        <f t="shared" si="1146"/>
        <v>0</v>
      </c>
      <c r="R1238" s="246" t="str">
        <f t="shared" si="1147"/>
        <v>No</v>
      </c>
      <c r="S1238" s="247" t="b">
        <f t="shared" si="1108"/>
        <v>0</v>
      </c>
      <c r="T1238" s="247" t="b">
        <f t="shared" si="1109"/>
        <v>0</v>
      </c>
      <c r="U1238" s="247" t="b">
        <f t="shared" si="1110"/>
        <v>0</v>
      </c>
      <c r="V1238" s="247" t="b">
        <f t="shared" si="1111"/>
        <v>0</v>
      </c>
      <c r="W1238" s="247" t="str">
        <f t="shared" si="1148"/>
        <v>No</v>
      </c>
      <c r="X1238" s="248" t="b">
        <f t="shared" si="1112"/>
        <v>0</v>
      </c>
      <c r="Y1238" s="248" t="b">
        <f t="shared" si="1113"/>
        <v>0</v>
      </c>
      <c r="Z1238" s="248" t="b">
        <f t="shared" si="1114"/>
        <v>0</v>
      </c>
      <c r="AA1238" s="248" t="b">
        <f t="shared" si="1115"/>
        <v>0</v>
      </c>
      <c r="AB1238" s="248" t="str">
        <f t="shared" si="1149"/>
        <v>No</v>
      </c>
      <c r="AC1238" s="249" t="b">
        <f t="shared" si="1116"/>
        <v>0</v>
      </c>
      <c r="AD1238" s="249" t="b">
        <f t="shared" si="1117"/>
        <v>0</v>
      </c>
      <c r="AE1238" s="249" t="b">
        <f t="shared" si="1118"/>
        <v>0</v>
      </c>
      <c r="AF1238" s="249" t="b">
        <f t="shared" si="1119"/>
        <v>0</v>
      </c>
      <c r="AG1238" s="249" t="str">
        <f t="shared" si="1150"/>
        <v>No</v>
      </c>
      <c r="AH1238" s="250" t="b">
        <f t="shared" si="1120"/>
        <v>0</v>
      </c>
      <c r="AI1238" s="250" t="b">
        <f t="shared" si="1121"/>
        <v>0</v>
      </c>
      <c r="AJ1238" s="250" t="b">
        <f t="shared" si="1122"/>
        <v>0</v>
      </c>
      <c r="AK1238" s="250" t="b">
        <f t="shared" si="1123"/>
        <v>0</v>
      </c>
      <c r="AL1238" s="250" t="str">
        <f t="shared" si="1151"/>
        <v>No</v>
      </c>
      <c r="AN1238" s="246" t="str">
        <f t="shared" si="1152"/>
        <v/>
      </c>
      <c r="AO1238" s="247" t="str">
        <f t="shared" si="1153"/>
        <v/>
      </c>
      <c r="AP1238" s="248" t="str">
        <f t="shared" si="1154"/>
        <v/>
      </c>
      <c r="AQ1238" s="249" t="str">
        <f t="shared" si="1155"/>
        <v/>
      </c>
      <c r="AR1238" s="250" t="str">
        <f t="shared" si="1156"/>
        <v/>
      </c>
      <c r="AS1238" s="234"/>
      <c r="AY1238" s="385">
        <f t="shared" si="1157"/>
        <v>0</v>
      </c>
      <c r="AZ1238" s="385">
        <f t="shared" si="1124"/>
        <v>0</v>
      </c>
      <c r="BA1238" s="385">
        <f t="shared" si="1158"/>
        <v>0</v>
      </c>
      <c r="BB1238" s="385">
        <f t="shared" si="1125"/>
        <v>0</v>
      </c>
      <c r="BC1238" s="385">
        <f t="shared" si="1126"/>
        <v>0</v>
      </c>
      <c r="BD1238" s="385">
        <f t="shared" si="1127"/>
        <v>0</v>
      </c>
      <c r="BE1238" s="385">
        <f t="shared" si="1128"/>
        <v>0</v>
      </c>
      <c r="BF1238" s="385">
        <f t="shared" si="1129"/>
        <v>0</v>
      </c>
      <c r="BG1238" s="385">
        <f t="shared" si="1130"/>
        <v>0</v>
      </c>
      <c r="BH1238" s="385">
        <f t="shared" si="1131"/>
        <v>0</v>
      </c>
      <c r="BI1238" s="385">
        <f t="shared" si="1132"/>
        <v>0</v>
      </c>
      <c r="BJ1238" s="385">
        <f t="shared" si="1133"/>
        <v>0</v>
      </c>
      <c r="BK1238" s="385">
        <f t="shared" si="1134"/>
        <v>0</v>
      </c>
      <c r="BL1238" s="385">
        <f t="shared" si="1135"/>
        <v>0</v>
      </c>
      <c r="BM1238" s="385">
        <f t="shared" si="1136"/>
        <v>0</v>
      </c>
      <c r="BN1238" s="385">
        <f t="shared" si="1137"/>
        <v>0</v>
      </c>
      <c r="CK1238" s="239">
        <f t="shared" si="1159"/>
        <v>0</v>
      </c>
      <c r="CL1238" s="239">
        <f t="shared" si="1160"/>
        <v>0</v>
      </c>
    </row>
    <row r="1239" spans="3:90" x14ac:dyDescent="0.35">
      <c r="C1239" s="235"/>
      <c r="D1239" s="246" t="str">
        <f t="shared" si="1138"/>
        <v/>
      </c>
      <c r="E1239" s="247" t="str">
        <f t="shared" si="1139"/>
        <v/>
      </c>
      <c r="F1239" s="248" t="str">
        <f t="shared" si="1140"/>
        <v/>
      </c>
      <c r="G1239" s="249" t="str">
        <f t="shared" si="1141"/>
        <v/>
      </c>
      <c r="H1239" s="250" t="str">
        <f t="shared" si="1142"/>
        <v/>
      </c>
      <c r="I1239" s="386" t="str">
        <f t="shared" si="1103"/>
        <v/>
      </c>
      <c r="J1239" s="387" t="str">
        <f t="shared" si="1104"/>
        <v/>
      </c>
      <c r="K1239" s="388" t="str">
        <f t="shared" si="1105"/>
        <v/>
      </c>
      <c r="L1239" s="389" t="str">
        <f t="shared" si="1106"/>
        <v/>
      </c>
      <c r="M1239" s="250" t="str">
        <f t="shared" si="1107"/>
        <v/>
      </c>
      <c r="N1239" s="246" t="b">
        <f t="shared" si="1143"/>
        <v>0</v>
      </c>
      <c r="O1239" s="246" t="b">
        <f t="shared" si="1144"/>
        <v>0</v>
      </c>
      <c r="P1239" s="246" t="b">
        <f t="shared" si="1145"/>
        <v>0</v>
      </c>
      <c r="Q1239" s="246" t="b">
        <f t="shared" si="1146"/>
        <v>0</v>
      </c>
      <c r="R1239" s="246" t="str">
        <f t="shared" si="1147"/>
        <v>No</v>
      </c>
      <c r="S1239" s="247" t="b">
        <f t="shared" si="1108"/>
        <v>0</v>
      </c>
      <c r="T1239" s="247" t="b">
        <f t="shared" si="1109"/>
        <v>0</v>
      </c>
      <c r="U1239" s="247" t="b">
        <f t="shared" si="1110"/>
        <v>0</v>
      </c>
      <c r="V1239" s="247" t="b">
        <f t="shared" si="1111"/>
        <v>0</v>
      </c>
      <c r="W1239" s="247" t="str">
        <f t="shared" si="1148"/>
        <v>No</v>
      </c>
      <c r="X1239" s="248" t="b">
        <f t="shared" si="1112"/>
        <v>0</v>
      </c>
      <c r="Y1239" s="248" t="b">
        <f t="shared" si="1113"/>
        <v>0</v>
      </c>
      <c r="Z1239" s="248" t="b">
        <f t="shared" si="1114"/>
        <v>0</v>
      </c>
      <c r="AA1239" s="248" t="b">
        <f t="shared" si="1115"/>
        <v>0</v>
      </c>
      <c r="AB1239" s="248" t="str">
        <f t="shared" si="1149"/>
        <v>No</v>
      </c>
      <c r="AC1239" s="249" t="b">
        <f t="shared" si="1116"/>
        <v>0</v>
      </c>
      <c r="AD1239" s="249" t="b">
        <f t="shared" si="1117"/>
        <v>0</v>
      </c>
      <c r="AE1239" s="249" t="b">
        <f t="shared" si="1118"/>
        <v>0</v>
      </c>
      <c r="AF1239" s="249" t="b">
        <f t="shared" si="1119"/>
        <v>0</v>
      </c>
      <c r="AG1239" s="249" t="str">
        <f t="shared" si="1150"/>
        <v>No</v>
      </c>
      <c r="AH1239" s="250" t="b">
        <f t="shared" si="1120"/>
        <v>0</v>
      </c>
      <c r="AI1239" s="250" t="b">
        <f t="shared" si="1121"/>
        <v>0</v>
      </c>
      <c r="AJ1239" s="250" t="b">
        <f t="shared" si="1122"/>
        <v>0</v>
      </c>
      <c r="AK1239" s="250" t="b">
        <f t="shared" si="1123"/>
        <v>0</v>
      </c>
      <c r="AL1239" s="250" t="str">
        <f t="shared" si="1151"/>
        <v>No</v>
      </c>
      <c r="AN1239" s="246" t="str">
        <f t="shared" si="1152"/>
        <v/>
      </c>
      <c r="AO1239" s="247" t="str">
        <f t="shared" si="1153"/>
        <v/>
      </c>
      <c r="AP1239" s="248" t="str">
        <f t="shared" si="1154"/>
        <v/>
      </c>
      <c r="AQ1239" s="249" t="str">
        <f t="shared" si="1155"/>
        <v/>
      </c>
      <c r="AR1239" s="250" t="str">
        <f t="shared" si="1156"/>
        <v/>
      </c>
      <c r="AS1239" s="234"/>
      <c r="AY1239" s="385">
        <f t="shared" si="1157"/>
        <v>0</v>
      </c>
      <c r="AZ1239" s="385">
        <f t="shared" si="1124"/>
        <v>0</v>
      </c>
      <c r="BA1239" s="385">
        <f t="shared" si="1158"/>
        <v>0</v>
      </c>
      <c r="BB1239" s="385">
        <f t="shared" si="1125"/>
        <v>0</v>
      </c>
      <c r="BC1239" s="385">
        <f t="shared" si="1126"/>
        <v>0</v>
      </c>
      <c r="BD1239" s="385">
        <f t="shared" si="1127"/>
        <v>0</v>
      </c>
      <c r="BE1239" s="385">
        <f t="shared" si="1128"/>
        <v>0</v>
      </c>
      <c r="BF1239" s="385">
        <f t="shared" si="1129"/>
        <v>0</v>
      </c>
      <c r="BG1239" s="385">
        <f t="shared" si="1130"/>
        <v>0</v>
      </c>
      <c r="BH1239" s="385">
        <f t="shared" si="1131"/>
        <v>0</v>
      </c>
      <c r="BI1239" s="385">
        <f t="shared" si="1132"/>
        <v>0</v>
      </c>
      <c r="BJ1239" s="385">
        <f t="shared" si="1133"/>
        <v>0</v>
      </c>
      <c r="BK1239" s="385">
        <f t="shared" si="1134"/>
        <v>0</v>
      </c>
      <c r="BL1239" s="385">
        <f t="shared" si="1135"/>
        <v>0</v>
      </c>
      <c r="BM1239" s="385">
        <f t="shared" si="1136"/>
        <v>0</v>
      </c>
      <c r="BN1239" s="385">
        <f t="shared" si="1137"/>
        <v>0</v>
      </c>
      <c r="CK1239" s="239">
        <f t="shared" si="1159"/>
        <v>0</v>
      </c>
      <c r="CL1239" s="239">
        <f t="shared" si="1160"/>
        <v>0</v>
      </c>
    </row>
    <row r="1240" spans="3:90" x14ac:dyDescent="0.35">
      <c r="C1240" s="235"/>
      <c r="D1240" s="246" t="str">
        <f t="shared" si="1138"/>
        <v/>
      </c>
      <c r="E1240" s="247" t="str">
        <f t="shared" si="1139"/>
        <v/>
      </c>
      <c r="F1240" s="248" t="str">
        <f t="shared" si="1140"/>
        <v/>
      </c>
      <c r="G1240" s="249" t="str">
        <f t="shared" si="1141"/>
        <v/>
      </c>
      <c r="H1240" s="250" t="str">
        <f t="shared" si="1142"/>
        <v/>
      </c>
      <c r="I1240" s="386" t="str">
        <f t="shared" si="1103"/>
        <v/>
      </c>
      <c r="J1240" s="387" t="str">
        <f t="shared" si="1104"/>
        <v/>
      </c>
      <c r="K1240" s="388" t="str">
        <f t="shared" si="1105"/>
        <v/>
      </c>
      <c r="L1240" s="389" t="str">
        <f t="shared" si="1106"/>
        <v/>
      </c>
      <c r="M1240" s="250" t="str">
        <f t="shared" si="1107"/>
        <v/>
      </c>
      <c r="N1240" s="246" t="b">
        <f t="shared" si="1143"/>
        <v>0</v>
      </c>
      <c r="O1240" s="246" t="b">
        <f t="shared" si="1144"/>
        <v>0</v>
      </c>
      <c r="P1240" s="246" t="b">
        <f t="shared" si="1145"/>
        <v>0</v>
      </c>
      <c r="Q1240" s="246" t="b">
        <f t="shared" si="1146"/>
        <v>0</v>
      </c>
      <c r="R1240" s="246" t="str">
        <f t="shared" si="1147"/>
        <v>No</v>
      </c>
      <c r="S1240" s="247" t="b">
        <f t="shared" si="1108"/>
        <v>0</v>
      </c>
      <c r="T1240" s="247" t="b">
        <f t="shared" si="1109"/>
        <v>0</v>
      </c>
      <c r="U1240" s="247" t="b">
        <f t="shared" si="1110"/>
        <v>0</v>
      </c>
      <c r="V1240" s="247" t="b">
        <f t="shared" si="1111"/>
        <v>0</v>
      </c>
      <c r="W1240" s="247" t="str">
        <f t="shared" si="1148"/>
        <v>No</v>
      </c>
      <c r="X1240" s="248" t="b">
        <f t="shared" si="1112"/>
        <v>0</v>
      </c>
      <c r="Y1240" s="248" t="b">
        <f t="shared" si="1113"/>
        <v>0</v>
      </c>
      <c r="Z1240" s="248" t="b">
        <f t="shared" si="1114"/>
        <v>0</v>
      </c>
      <c r="AA1240" s="248" t="b">
        <f t="shared" si="1115"/>
        <v>0</v>
      </c>
      <c r="AB1240" s="248" t="str">
        <f t="shared" si="1149"/>
        <v>No</v>
      </c>
      <c r="AC1240" s="249" t="b">
        <f t="shared" si="1116"/>
        <v>0</v>
      </c>
      <c r="AD1240" s="249" t="b">
        <f t="shared" si="1117"/>
        <v>0</v>
      </c>
      <c r="AE1240" s="249" t="b">
        <f t="shared" si="1118"/>
        <v>0</v>
      </c>
      <c r="AF1240" s="249" t="b">
        <f t="shared" si="1119"/>
        <v>0</v>
      </c>
      <c r="AG1240" s="249" t="str">
        <f t="shared" si="1150"/>
        <v>No</v>
      </c>
      <c r="AH1240" s="250" t="b">
        <f t="shared" si="1120"/>
        <v>0</v>
      </c>
      <c r="AI1240" s="250" t="b">
        <f t="shared" si="1121"/>
        <v>0</v>
      </c>
      <c r="AJ1240" s="250" t="b">
        <f t="shared" si="1122"/>
        <v>0</v>
      </c>
      <c r="AK1240" s="250" t="b">
        <f t="shared" si="1123"/>
        <v>0</v>
      </c>
      <c r="AL1240" s="250" t="str">
        <f t="shared" si="1151"/>
        <v>No</v>
      </c>
      <c r="AN1240" s="246" t="str">
        <f t="shared" si="1152"/>
        <v/>
      </c>
      <c r="AO1240" s="247" t="str">
        <f t="shared" si="1153"/>
        <v/>
      </c>
      <c r="AP1240" s="248" t="str">
        <f t="shared" si="1154"/>
        <v/>
      </c>
      <c r="AQ1240" s="249" t="str">
        <f t="shared" si="1155"/>
        <v/>
      </c>
      <c r="AR1240" s="250" t="str">
        <f t="shared" si="1156"/>
        <v/>
      </c>
      <c r="AS1240" s="234"/>
      <c r="AY1240" s="385">
        <f t="shared" si="1157"/>
        <v>0</v>
      </c>
      <c r="AZ1240" s="385">
        <f t="shared" si="1124"/>
        <v>0</v>
      </c>
      <c r="BA1240" s="385">
        <f t="shared" si="1158"/>
        <v>0</v>
      </c>
      <c r="BB1240" s="385">
        <f t="shared" si="1125"/>
        <v>0</v>
      </c>
      <c r="BC1240" s="385">
        <f t="shared" si="1126"/>
        <v>0</v>
      </c>
      <c r="BD1240" s="385">
        <f t="shared" si="1127"/>
        <v>0</v>
      </c>
      <c r="BE1240" s="385">
        <f t="shared" si="1128"/>
        <v>0</v>
      </c>
      <c r="BF1240" s="385">
        <f t="shared" si="1129"/>
        <v>0</v>
      </c>
      <c r="BG1240" s="385">
        <f t="shared" si="1130"/>
        <v>0</v>
      </c>
      <c r="BH1240" s="385">
        <f t="shared" si="1131"/>
        <v>0</v>
      </c>
      <c r="BI1240" s="385">
        <f t="shared" si="1132"/>
        <v>0</v>
      </c>
      <c r="BJ1240" s="385">
        <f t="shared" si="1133"/>
        <v>0</v>
      </c>
      <c r="BK1240" s="385">
        <f t="shared" si="1134"/>
        <v>0</v>
      </c>
      <c r="BL1240" s="385">
        <f t="shared" si="1135"/>
        <v>0</v>
      </c>
      <c r="BM1240" s="385">
        <f t="shared" si="1136"/>
        <v>0</v>
      </c>
      <c r="BN1240" s="385">
        <f t="shared" si="1137"/>
        <v>0</v>
      </c>
      <c r="CK1240" s="239">
        <f t="shared" si="1159"/>
        <v>0</v>
      </c>
      <c r="CL1240" s="239">
        <f t="shared" si="1160"/>
        <v>0</v>
      </c>
    </row>
    <row r="1241" spans="3:90" x14ac:dyDescent="0.35">
      <c r="C1241" s="235"/>
      <c r="D1241" s="246" t="str">
        <f t="shared" si="1138"/>
        <v/>
      </c>
      <c r="E1241" s="247" t="str">
        <f t="shared" si="1139"/>
        <v/>
      </c>
      <c r="F1241" s="248" t="str">
        <f t="shared" si="1140"/>
        <v/>
      </c>
      <c r="G1241" s="249" t="str">
        <f t="shared" si="1141"/>
        <v/>
      </c>
      <c r="H1241" s="250" t="str">
        <f t="shared" si="1142"/>
        <v/>
      </c>
      <c r="I1241" s="386" t="str">
        <f t="shared" si="1103"/>
        <v/>
      </c>
      <c r="J1241" s="387" t="str">
        <f t="shared" si="1104"/>
        <v/>
      </c>
      <c r="K1241" s="388" t="str">
        <f t="shared" si="1105"/>
        <v/>
      </c>
      <c r="L1241" s="389" t="str">
        <f t="shared" si="1106"/>
        <v/>
      </c>
      <c r="M1241" s="250" t="str">
        <f t="shared" si="1107"/>
        <v/>
      </c>
      <c r="N1241" s="246" t="b">
        <f t="shared" si="1143"/>
        <v>0</v>
      </c>
      <c r="O1241" s="246" t="b">
        <f t="shared" si="1144"/>
        <v>0</v>
      </c>
      <c r="P1241" s="246" t="b">
        <f t="shared" si="1145"/>
        <v>0</v>
      </c>
      <c r="Q1241" s="246" t="b">
        <f t="shared" si="1146"/>
        <v>0</v>
      </c>
      <c r="R1241" s="246" t="str">
        <f t="shared" si="1147"/>
        <v>No</v>
      </c>
      <c r="S1241" s="247" t="b">
        <f t="shared" si="1108"/>
        <v>0</v>
      </c>
      <c r="T1241" s="247" t="b">
        <f t="shared" si="1109"/>
        <v>0</v>
      </c>
      <c r="U1241" s="247" t="b">
        <f t="shared" si="1110"/>
        <v>0</v>
      </c>
      <c r="V1241" s="247" t="b">
        <f t="shared" si="1111"/>
        <v>0</v>
      </c>
      <c r="W1241" s="247" t="str">
        <f t="shared" si="1148"/>
        <v>No</v>
      </c>
      <c r="X1241" s="248" t="b">
        <f t="shared" si="1112"/>
        <v>0</v>
      </c>
      <c r="Y1241" s="248" t="b">
        <f t="shared" si="1113"/>
        <v>0</v>
      </c>
      <c r="Z1241" s="248" t="b">
        <f t="shared" si="1114"/>
        <v>0</v>
      </c>
      <c r="AA1241" s="248" t="b">
        <f t="shared" si="1115"/>
        <v>0</v>
      </c>
      <c r="AB1241" s="248" t="str">
        <f t="shared" si="1149"/>
        <v>No</v>
      </c>
      <c r="AC1241" s="249" t="b">
        <f t="shared" si="1116"/>
        <v>0</v>
      </c>
      <c r="AD1241" s="249" t="b">
        <f t="shared" si="1117"/>
        <v>0</v>
      </c>
      <c r="AE1241" s="249" t="b">
        <f t="shared" si="1118"/>
        <v>0</v>
      </c>
      <c r="AF1241" s="249" t="b">
        <f t="shared" si="1119"/>
        <v>0</v>
      </c>
      <c r="AG1241" s="249" t="str">
        <f t="shared" si="1150"/>
        <v>No</v>
      </c>
      <c r="AH1241" s="250" t="b">
        <f t="shared" si="1120"/>
        <v>0</v>
      </c>
      <c r="AI1241" s="250" t="b">
        <f t="shared" si="1121"/>
        <v>0</v>
      </c>
      <c r="AJ1241" s="250" t="b">
        <f t="shared" si="1122"/>
        <v>0</v>
      </c>
      <c r="AK1241" s="250" t="b">
        <f t="shared" si="1123"/>
        <v>0</v>
      </c>
      <c r="AL1241" s="250" t="str">
        <f t="shared" si="1151"/>
        <v>No</v>
      </c>
      <c r="AN1241" s="246" t="str">
        <f t="shared" si="1152"/>
        <v/>
      </c>
      <c r="AO1241" s="247" t="str">
        <f t="shared" si="1153"/>
        <v/>
      </c>
      <c r="AP1241" s="248" t="str">
        <f t="shared" si="1154"/>
        <v/>
      </c>
      <c r="AQ1241" s="249" t="str">
        <f t="shared" si="1155"/>
        <v/>
      </c>
      <c r="AR1241" s="250" t="str">
        <f t="shared" si="1156"/>
        <v/>
      </c>
      <c r="AS1241" s="234"/>
      <c r="AY1241" s="385">
        <f t="shared" si="1157"/>
        <v>0</v>
      </c>
      <c r="AZ1241" s="385">
        <f t="shared" si="1124"/>
        <v>0</v>
      </c>
      <c r="BA1241" s="385">
        <f t="shared" si="1158"/>
        <v>0</v>
      </c>
      <c r="BB1241" s="385">
        <f t="shared" si="1125"/>
        <v>0</v>
      </c>
      <c r="BC1241" s="385">
        <f t="shared" si="1126"/>
        <v>0</v>
      </c>
      <c r="BD1241" s="385">
        <f t="shared" si="1127"/>
        <v>0</v>
      </c>
      <c r="BE1241" s="385">
        <f t="shared" si="1128"/>
        <v>0</v>
      </c>
      <c r="BF1241" s="385">
        <f t="shared" si="1129"/>
        <v>0</v>
      </c>
      <c r="BG1241" s="385">
        <f t="shared" si="1130"/>
        <v>0</v>
      </c>
      <c r="BH1241" s="385">
        <f t="shared" si="1131"/>
        <v>0</v>
      </c>
      <c r="BI1241" s="385">
        <f t="shared" si="1132"/>
        <v>0</v>
      </c>
      <c r="BJ1241" s="385">
        <f t="shared" si="1133"/>
        <v>0</v>
      </c>
      <c r="BK1241" s="385">
        <f t="shared" si="1134"/>
        <v>0</v>
      </c>
      <c r="BL1241" s="385">
        <f t="shared" si="1135"/>
        <v>0</v>
      </c>
      <c r="BM1241" s="385">
        <f t="shared" si="1136"/>
        <v>0</v>
      </c>
      <c r="BN1241" s="385">
        <f t="shared" si="1137"/>
        <v>0</v>
      </c>
      <c r="CK1241" s="239">
        <f t="shared" si="1159"/>
        <v>0</v>
      </c>
      <c r="CL1241" s="239">
        <f t="shared" si="1160"/>
        <v>0</v>
      </c>
    </row>
    <row r="1242" spans="3:90" x14ac:dyDescent="0.35">
      <c r="C1242" s="235"/>
      <c r="D1242" s="246" t="str">
        <f t="shared" si="1138"/>
        <v/>
      </c>
      <c r="E1242" s="247" t="str">
        <f t="shared" si="1139"/>
        <v/>
      </c>
      <c r="F1242" s="248" t="str">
        <f t="shared" si="1140"/>
        <v/>
      </c>
      <c r="G1242" s="249" t="str">
        <f t="shared" si="1141"/>
        <v/>
      </c>
      <c r="H1242" s="250" t="str">
        <f t="shared" si="1142"/>
        <v/>
      </c>
      <c r="I1242" s="386" t="str">
        <f t="shared" si="1103"/>
        <v/>
      </c>
      <c r="J1242" s="387" t="str">
        <f t="shared" si="1104"/>
        <v/>
      </c>
      <c r="K1242" s="388" t="str">
        <f t="shared" si="1105"/>
        <v/>
      </c>
      <c r="L1242" s="389" t="str">
        <f t="shared" si="1106"/>
        <v/>
      </c>
      <c r="M1242" s="250" t="str">
        <f t="shared" si="1107"/>
        <v/>
      </c>
      <c r="N1242" s="246" t="b">
        <f t="shared" si="1143"/>
        <v>0</v>
      </c>
      <c r="O1242" s="246" t="b">
        <f t="shared" si="1144"/>
        <v>0</v>
      </c>
      <c r="P1242" s="246" t="b">
        <f t="shared" si="1145"/>
        <v>0</v>
      </c>
      <c r="Q1242" s="246" t="b">
        <f t="shared" si="1146"/>
        <v>0</v>
      </c>
      <c r="R1242" s="246" t="str">
        <f t="shared" si="1147"/>
        <v>No</v>
      </c>
      <c r="S1242" s="247" t="b">
        <f t="shared" si="1108"/>
        <v>0</v>
      </c>
      <c r="T1242" s="247" t="b">
        <f t="shared" si="1109"/>
        <v>0</v>
      </c>
      <c r="U1242" s="247" t="b">
        <f t="shared" si="1110"/>
        <v>0</v>
      </c>
      <c r="V1242" s="247" t="b">
        <f t="shared" si="1111"/>
        <v>0</v>
      </c>
      <c r="W1242" s="247" t="str">
        <f t="shared" si="1148"/>
        <v>No</v>
      </c>
      <c r="X1242" s="248" t="b">
        <f t="shared" si="1112"/>
        <v>0</v>
      </c>
      <c r="Y1242" s="248" t="b">
        <f t="shared" si="1113"/>
        <v>0</v>
      </c>
      <c r="Z1242" s="248" t="b">
        <f t="shared" si="1114"/>
        <v>0</v>
      </c>
      <c r="AA1242" s="248" t="b">
        <f t="shared" si="1115"/>
        <v>0</v>
      </c>
      <c r="AB1242" s="248" t="str">
        <f t="shared" si="1149"/>
        <v>No</v>
      </c>
      <c r="AC1242" s="249" t="b">
        <f t="shared" si="1116"/>
        <v>0</v>
      </c>
      <c r="AD1242" s="249" t="b">
        <f t="shared" si="1117"/>
        <v>0</v>
      </c>
      <c r="AE1242" s="249" t="b">
        <f t="shared" si="1118"/>
        <v>0</v>
      </c>
      <c r="AF1242" s="249" t="b">
        <f t="shared" si="1119"/>
        <v>0</v>
      </c>
      <c r="AG1242" s="249" t="str">
        <f t="shared" si="1150"/>
        <v>No</v>
      </c>
      <c r="AH1242" s="250" t="b">
        <f t="shared" si="1120"/>
        <v>0</v>
      </c>
      <c r="AI1242" s="250" t="b">
        <f t="shared" si="1121"/>
        <v>0</v>
      </c>
      <c r="AJ1242" s="250" t="b">
        <f t="shared" si="1122"/>
        <v>0</v>
      </c>
      <c r="AK1242" s="250" t="b">
        <f t="shared" si="1123"/>
        <v>0</v>
      </c>
      <c r="AL1242" s="250" t="str">
        <f t="shared" si="1151"/>
        <v>No</v>
      </c>
      <c r="AN1242" s="246" t="str">
        <f t="shared" si="1152"/>
        <v/>
      </c>
      <c r="AO1242" s="247" t="str">
        <f t="shared" si="1153"/>
        <v/>
      </c>
      <c r="AP1242" s="248" t="str">
        <f t="shared" si="1154"/>
        <v/>
      </c>
      <c r="AQ1242" s="249" t="str">
        <f t="shared" si="1155"/>
        <v/>
      </c>
      <c r="AR1242" s="250" t="str">
        <f t="shared" si="1156"/>
        <v/>
      </c>
      <c r="AS1242" s="234"/>
      <c r="AY1242" s="385">
        <f t="shared" si="1157"/>
        <v>0</v>
      </c>
      <c r="AZ1242" s="385">
        <f t="shared" si="1124"/>
        <v>0</v>
      </c>
      <c r="BA1242" s="385">
        <f t="shared" si="1158"/>
        <v>0</v>
      </c>
      <c r="BB1242" s="385">
        <f t="shared" si="1125"/>
        <v>0</v>
      </c>
      <c r="BC1242" s="385">
        <f t="shared" si="1126"/>
        <v>0</v>
      </c>
      <c r="BD1242" s="385">
        <f t="shared" si="1127"/>
        <v>0</v>
      </c>
      <c r="BE1242" s="385">
        <f t="shared" si="1128"/>
        <v>0</v>
      </c>
      <c r="BF1242" s="385">
        <f t="shared" si="1129"/>
        <v>0</v>
      </c>
      <c r="BG1242" s="385">
        <f t="shared" si="1130"/>
        <v>0</v>
      </c>
      <c r="BH1242" s="385">
        <f t="shared" si="1131"/>
        <v>0</v>
      </c>
      <c r="BI1242" s="385">
        <f t="shared" si="1132"/>
        <v>0</v>
      </c>
      <c r="BJ1242" s="385">
        <f t="shared" si="1133"/>
        <v>0</v>
      </c>
      <c r="BK1242" s="385">
        <f t="shared" si="1134"/>
        <v>0</v>
      </c>
      <c r="BL1242" s="385">
        <f t="shared" si="1135"/>
        <v>0</v>
      </c>
      <c r="BM1242" s="385">
        <f t="shared" si="1136"/>
        <v>0</v>
      </c>
      <c r="BN1242" s="385">
        <f t="shared" si="1137"/>
        <v>0</v>
      </c>
      <c r="CK1242" s="239">
        <f t="shared" si="1159"/>
        <v>0</v>
      </c>
      <c r="CL1242" s="239">
        <f t="shared" si="1160"/>
        <v>0</v>
      </c>
    </row>
    <row r="1243" spans="3:90" x14ac:dyDescent="0.35">
      <c r="C1243" s="235"/>
      <c r="D1243" s="246" t="str">
        <f t="shared" si="1138"/>
        <v/>
      </c>
      <c r="E1243" s="247" t="str">
        <f t="shared" si="1139"/>
        <v/>
      </c>
      <c r="F1243" s="248" t="str">
        <f t="shared" si="1140"/>
        <v/>
      </c>
      <c r="G1243" s="249" t="str">
        <f t="shared" si="1141"/>
        <v/>
      </c>
      <c r="H1243" s="250" t="str">
        <f t="shared" si="1142"/>
        <v/>
      </c>
      <c r="I1243" s="386" t="str">
        <f t="shared" si="1103"/>
        <v/>
      </c>
      <c r="J1243" s="387" t="str">
        <f t="shared" si="1104"/>
        <v/>
      </c>
      <c r="K1243" s="388" t="str">
        <f t="shared" si="1105"/>
        <v/>
      </c>
      <c r="L1243" s="389" t="str">
        <f t="shared" si="1106"/>
        <v/>
      </c>
      <c r="M1243" s="250" t="str">
        <f t="shared" si="1107"/>
        <v/>
      </c>
      <c r="N1243" s="246" t="b">
        <f t="shared" si="1143"/>
        <v>0</v>
      </c>
      <c r="O1243" s="246" t="b">
        <f t="shared" si="1144"/>
        <v>0</v>
      </c>
      <c r="P1243" s="246" t="b">
        <f t="shared" si="1145"/>
        <v>0</v>
      </c>
      <c r="Q1243" s="246" t="b">
        <f t="shared" si="1146"/>
        <v>0</v>
      </c>
      <c r="R1243" s="246" t="str">
        <f t="shared" si="1147"/>
        <v>No</v>
      </c>
      <c r="S1243" s="247" t="b">
        <f t="shared" si="1108"/>
        <v>0</v>
      </c>
      <c r="T1243" s="247" t="b">
        <f t="shared" si="1109"/>
        <v>0</v>
      </c>
      <c r="U1243" s="247" t="b">
        <f t="shared" si="1110"/>
        <v>0</v>
      </c>
      <c r="V1243" s="247" t="b">
        <f t="shared" si="1111"/>
        <v>0</v>
      </c>
      <c r="W1243" s="247" t="str">
        <f t="shared" si="1148"/>
        <v>No</v>
      </c>
      <c r="X1243" s="248" t="b">
        <f t="shared" si="1112"/>
        <v>0</v>
      </c>
      <c r="Y1243" s="248" t="b">
        <f t="shared" si="1113"/>
        <v>0</v>
      </c>
      <c r="Z1243" s="248" t="b">
        <f t="shared" si="1114"/>
        <v>0</v>
      </c>
      <c r="AA1243" s="248" t="b">
        <f t="shared" si="1115"/>
        <v>0</v>
      </c>
      <c r="AB1243" s="248" t="str">
        <f t="shared" si="1149"/>
        <v>No</v>
      </c>
      <c r="AC1243" s="249" t="b">
        <f t="shared" si="1116"/>
        <v>0</v>
      </c>
      <c r="AD1243" s="249" t="b">
        <f t="shared" si="1117"/>
        <v>0</v>
      </c>
      <c r="AE1243" s="249" t="b">
        <f t="shared" si="1118"/>
        <v>0</v>
      </c>
      <c r="AF1243" s="249" t="b">
        <f t="shared" si="1119"/>
        <v>0</v>
      </c>
      <c r="AG1243" s="249" t="str">
        <f t="shared" si="1150"/>
        <v>No</v>
      </c>
      <c r="AH1243" s="250" t="b">
        <f t="shared" si="1120"/>
        <v>0</v>
      </c>
      <c r="AI1243" s="250" t="b">
        <f t="shared" si="1121"/>
        <v>0</v>
      </c>
      <c r="AJ1243" s="250" t="b">
        <f t="shared" si="1122"/>
        <v>0</v>
      </c>
      <c r="AK1243" s="250" t="b">
        <f t="shared" si="1123"/>
        <v>0</v>
      </c>
      <c r="AL1243" s="250" t="str">
        <f t="shared" si="1151"/>
        <v>No</v>
      </c>
      <c r="AN1243" s="246" t="str">
        <f t="shared" si="1152"/>
        <v/>
      </c>
      <c r="AO1243" s="247" t="str">
        <f t="shared" si="1153"/>
        <v/>
      </c>
      <c r="AP1243" s="248" t="str">
        <f t="shared" si="1154"/>
        <v/>
      </c>
      <c r="AQ1243" s="249" t="str">
        <f t="shared" si="1155"/>
        <v/>
      </c>
      <c r="AR1243" s="250" t="str">
        <f t="shared" si="1156"/>
        <v/>
      </c>
      <c r="AS1243" s="234"/>
      <c r="AY1243" s="385">
        <f t="shared" si="1157"/>
        <v>0</v>
      </c>
      <c r="AZ1243" s="385">
        <f t="shared" si="1124"/>
        <v>0</v>
      </c>
      <c r="BA1243" s="385">
        <f t="shared" si="1158"/>
        <v>0</v>
      </c>
      <c r="BB1243" s="385">
        <f t="shared" si="1125"/>
        <v>0</v>
      </c>
      <c r="BC1243" s="385">
        <f t="shared" si="1126"/>
        <v>0</v>
      </c>
      <c r="BD1243" s="385">
        <f t="shared" si="1127"/>
        <v>0</v>
      </c>
      <c r="BE1243" s="385">
        <f t="shared" si="1128"/>
        <v>0</v>
      </c>
      <c r="BF1243" s="385">
        <f t="shared" si="1129"/>
        <v>0</v>
      </c>
      <c r="BG1243" s="385">
        <f t="shared" si="1130"/>
        <v>0</v>
      </c>
      <c r="BH1243" s="385">
        <f t="shared" si="1131"/>
        <v>0</v>
      </c>
      <c r="BI1243" s="385">
        <f t="shared" si="1132"/>
        <v>0</v>
      </c>
      <c r="BJ1243" s="385">
        <f t="shared" si="1133"/>
        <v>0</v>
      </c>
      <c r="BK1243" s="385">
        <f t="shared" si="1134"/>
        <v>0</v>
      </c>
      <c r="BL1243" s="385">
        <f t="shared" si="1135"/>
        <v>0</v>
      </c>
      <c r="BM1243" s="385">
        <f t="shared" si="1136"/>
        <v>0</v>
      </c>
      <c r="BN1243" s="385">
        <f t="shared" si="1137"/>
        <v>0</v>
      </c>
      <c r="CK1243" s="239">
        <f t="shared" si="1159"/>
        <v>0</v>
      </c>
      <c r="CL1243" s="239">
        <f t="shared" si="1160"/>
        <v>0</v>
      </c>
    </row>
    <row r="1244" spans="3:90" x14ac:dyDescent="0.35">
      <c r="C1244" s="235"/>
      <c r="D1244" s="246" t="str">
        <f t="shared" si="1138"/>
        <v/>
      </c>
      <c r="E1244" s="247" t="str">
        <f t="shared" si="1139"/>
        <v/>
      </c>
      <c r="F1244" s="248" t="str">
        <f t="shared" si="1140"/>
        <v/>
      </c>
      <c r="G1244" s="249" t="str">
        <f t="shared" si="1141"/>
        <v/>
      </c>
      <c r="H1244" s="250" t="str">
        <f t="shared" si="1142"/>
        <v/>
      </c>
      <c r="I1244" s="386" t="str">
        <f t="shared" si="1103"/>
        <v/>
      </c>
      <c r="J1244" s="387" t="str">
        <f t="shared" si="1104"/>
        <v/>
      </c>
      <c r="K1244" s="388" t="str">
        <f t="shared" si="1105"/>
        <v/>
      </c>
      <c r="L1244" s="389" t="str">
        <f t="shared" si="1106"/>
        <v/>
      </c>
      <c r="M1244" s="250" t="str">
        <f t="shared" si="1107"/>
        <v/>
      </c>
      <c r="N1244" s="246" t="b">
        <f t="shared" si="1143"/>
        <v>0</v>
      </c>
      <c r="O1244" s="246" t="b">
        <f t="shared" si="1144"/>
        <v>0</v>
      </c>
      <c r="P1244" s="246" t="b">
        <f t="shared" si="1145"/>
        <v>0</v>
      </c>
      <c r="Q1244" s="246" t="b">
        <f t="shared" si="1146"/>
        <v>0</v>
      </c>
      <c r="R1244" s="246" t="str">
        <f t="shared" si="1147"/>
        <v>No</v>
      </c>
      <c r="S1244" s="247" t="b">
        <f t="shared" si="1108"/>
        <v>0</v>
      </c>
      <c r="T1244" s="247" t="b">
        <f t="shared" si="1109"/>
        <v>0</v>
      </c>
      <c r="U1244" s="247" t="b">
        <f t="shared" si="1110"/>
        <v>0</v>
      </c>
      <c r="V1244" s="247" t="b">
        <f t="shared" si="1111"/>
        <v>0</v>
      </c>
      <c r="W1244" s="247" t="str">
        <f t="shared" si="1148"/>
        <v>No</v>
      </c>
      <c r="X1244" s="248" t="b">
        <f t="shared" si="1112"/>
        <v>0</v>
      </c>
      <c r="Y1244" s="248" t="b">
        <f t="shared" si="1113"/>
        <v>0</v>
      </c>
      <c r="Z1244" s="248" t="b">
        <f t="shared" si="1114"/>
        <v>0</v>
      </c>
      <c r="AA1244" s="248" t="b">
        <f t="shared" si="1115"/>
        <v>0</v>
      </c>
      <c r="AB1244" s="248" t="str">
        <f t="shared" si="1149"/>
        <v>No</v>
      </c>
      <c r="AC1244" s="249" t="b">
        <f t="shared" si="1116"/>
        <v>0</v>
      </c>
      <c r="AD1244" s="249" t="b">
        <f t="shared" si="1117"/>
        <v>0</v>
      </c>
      <c r="AE1244" s="249" t="b">
        <f t="shared" si="1118"/>
        <v>0</v>
      </c>
      <c r="AF1244" s="249" t="b">
        <f t="shared" si="1119"/>
        <v>0</v>
      </c>
      <c r="AG1244" s="249" t="str">
        <f t="shared" si="1150"/>
        <v>No</v>
      </c>
      <c r="AH1244" s="250" t="b">
        <f t="shared" si="1120"/>
        <v>0</v>
      </c>
      <c r="AI1244" s="250" t="b">
        <f t="shared" si="1121"/>
        <v>0</v>
      </c>
      <c r="AJ1244" s="250" t="b">
        <f t="shared" si="1122"/>
        <v>0</v>
      </c>
      <c r="AK1244" s="250" t="b">
        <f t="shared" si="1123"/>
        <v>0</v>
      </c>
      <c r="AL1244" s="250" t="str">
        <f t="shared" si="1151"/>
        <v>No</v>
      </c>
      <c r="AN1244" s="246" t="str">
        <f t="shared" si="1152"/>
        <v/>
      </c>
      <c r="AO1244" s="247" t="str">
        <f t="shared" si="1153"/>
        <v/>
      </c>
      <c r="AP1244" s="248" t="str">
        <f t="shared" si="1154"/>
        <v/>
      </c>
      <c r="AQ1244" s="249" t="str">
        <f t="shared" si="1155"/>
        <v/>
      </c>
      <c r="AR1244" s="250" t="str">
        <f t="shared" si="1156"/>
        <v/>
      </c>
      <c r="AS1244" s="234"/>
      <c r="AY1244" s="385">
        <f t="shared" si="1157"/>
        <v>0</v>
      </c>
      <c r="AZ1244" s="385">
        <f t="shared" si="1124"/>
        <v>0</v>
      </c>
      <c r="BA1244" s="385">
        <f t="shared" si="1158"/>
        <v>0</v>
      </c>
      <c r="BB1244" s="385">
        <f t="shared" si="1125"/>
        <v>0</v>
      </c>
      <c r="BC1244" s="385">
        <f t="shared" si="1126"/>
        <v>0</v>
      </c>
      <c r="BD1244" s="385">
        <f t="shared" si="1127"/>
        <v>0</v>
      </c>
      <c r="BE1244" s="385">
        <f t="shared" si="1128"/>
        <v>0</v>
      </c>
      <c r="BF1244" s="385">
        <f t="shared" si="1129"/>
        <v>0</v>
      </c>
      <c r="BG1244" s="385">
        <f t="shared" si="1130"/>
        <v>0</v>
      </c>
      <c r="BH1244" s="385">
        <f t="shared" si="1131"/>
        <v>0</v>
      </c>
      <c r="BI1244" s="385">
        <f t="shared" si="1132"/>
        <v>0</v>
      </c>
      <c r="BJ1244" s="385">
        <f t="shared" si="1133"/>
        <v>0</v>
      </c>
      <c r="BK1244" s="385">
        <f t="shared" si="1134"/>
        <v>0</v>
      </c>
      <c r="BL1244" s="385">
        <f t="shared" si="1135"/>
        <v>0</v>
      </c>
      <c r="BM1244" s="385">
        <f t="shared" si="1136"/>
        <v>0</v>
      </c>
      <c r="BN1244" s="385">
        <f t="shared" si="1137"/>
        <v>0</v>
      </c>
      <c r="CK1244" s="239">
        <f t="shared" si="1159"/>
        <v>0</v>
      </c>
      <c r="CL1244" s="239">
        <f t="shared" si="1160"/>
        <v>0</v>
      </c>
    </row>
    <row r="1245" spans="3:90" x14ac:dyDescent="0.35">
      <c r="C1245" s="235"/>
      <c r="D1245" s="246" t="str">
        <f t="shared" si="1138"/>
        <v/>
      </c>
      <c r="E1245" s="247" t="str">
        <f t="shared" si="1139"/>
        <v/>
      </c>
      <c r="F1245" s="248" t="str">
        <f t="shared" si="1140"/>
        <v/>
      </c>
      <c r="G1245" s="249" t="str">
        <f t="shared" si="1141"/>
        <v/>
      </c>
      <c r="H1245" s="250" t="str">
        <f t="shared" si="1142"/>
        <v/>
      </c>
      <c r="I1245" s="386" t="str">
        <f t="shared" si="1103"/>
        <v/>
      </c>
      <c r="J1245" s="387" t="str">
        <f t="shared" si="1104"/>
        <v/>
      </c>
      <c r="K1245" s="388" t="str">
        <f t="shared" si="1105"/>
        <v/>
      </c>
      <c r="L1245" s="389" t="str">
        <f t="shared" si="1106"/>
        <v/>
      </c>
      <c r="M1245" s="250" t="str">
        <f t="shared" si="1107"/>
        <v/>
      </c>
      <c r="N1245" s="246" t="b">
        <f t="shared" si="1143"/>
        <v>0</v>
      </c>
      <c r="O1245" s="246" t="b">
        <f t="shared" si="1144"/>
        <v>0</v>
      </c>
      <c r="P1245" s="246" t="b">
        <f t="shared" si="1145"/>
        <v>0</v>
      </c>
      <c r="Q1245" s="246" t="b">
        <f t="shared" si="1146"/>
        <v>0</v>
      </c>
      <c r="R1245" s="246" t="str">
        <f t="shared" si="1147"/>
        <v>No</v>
      </c>
      <c r="S1245" s="247" t="b">
        <f t="shared" si="1108"/>
        <v>0</v>
      </c>
      <c r="T1245" s="247" t="b">
        <f t="shared" si="1109"/>
        <v>0</v>
      </c>
      <c r="U1245" s="247" t="b">
        <f t="shared" si="1110"/>
        <v>0</v>
      </c>
      <c r="V1245" s="247" t="b">
        <f t="shared" si="1111"/>
        <v>0</v>
      </c>
      <c r="W1245" s="247" t="str">
        <f t="shared" si="1148"/>
        <v>No</v>
      </c>
      <c r="X1245" s="248" t="b">
        <f t="shared" si="1112"/>
        <v>0</v>
      </c>
      <c r="Y1245" s="248" t="b">
        <f t="shared" si="1113"/>
        <v>0</v>
      </c>
      <c r="Z1245" s="248" t="b">
        <f t="shared" si="1114"/>
        <v>0</v>
      </c>
      <c r="AA1245" s="248" t="b">
        <f t="shared" si="1115"/>
        <v>0</v>
      </c>
      <c r="AB1245" s="248" t="str">
        <f t="shared" si="1149"/>
        <v>No</v>
      </c>
      <c r="AC1245" s="249" t="b">
        <f t="shared" si="1116"/>
        <v>0</v>
      </c>
      <c r="AD1245" s="249" t="b">
        <f t="shared" si="1117"/>
        <v>0</v>
      </c>
      <c r="AE1245" s="249" t="b">
        <f t="shared" si="1118"/>
        <v>0</v>
      </c>
      <c r="AF1245" s="249" t="b">
        <f t="shared" si="1119"/>
        <v>0</v>
      </c>
      <c r="AG1245" s="249" t="str">
        <f t="shared" si="1150"/>
        <v>No</v>
      </c>
      <c r="AH1245" s="250" t="b">
        <f t="shared" si="1120"/>
        <v>0</v>
      </c>
      <c r="AI1245" s="250" t="b">
        <f t="shared" si="1121"/>
        <v>0</v>
      </c>
      <c r="AJ1245" s="250" t="b">
        <f t="shared" si="1122"/>
        <v>0</v>
      </c>
      <c r="AK1245" s="250" t="b">
        <f t="shared" si="1123"/>
        <v>0</v>
      </c>
      <c r="AL1245" s="250" t="str">
        <f t="shared" si="1151"/>
        <v>No</v>
      </c>
      <c r="AN1245" s="246" t="str">
        <f t="shared" si="1152"/>
        <v/>
      </c>
      <c r="AO1245" s="247" t="str">
        <f t="shared" si="1153"/>
        <v/>
      </c>
      <c r="AP1245" s="248" t="str">
        <f t="shared" si="1154"/>
        <v/>
      </c>
      <c r="AQ1245" s="249" t="str">
        <f t="shared" si="1155"/>
        <v/>
      </c>
      <c r="AR1245" s="250" t="str">
        <f t="shared" si="1156"/>
        <v/>
      </c>
      <c r="AS1245" s="234"/>
      <c r="AY1245" s="385">
        <f t="shared" si="1157"/>
        <v>0</v>
      </c>
      <c r="AZ1245" s="385">
        <f t="shared" si="1124"/>
        <v>0</v>
      </c>
      <c r="BA1245" s="385">
        <f t="shared" si="1158"/>
        <v>0</v>
      </c>
      <c r="BB1245" s="385">
        <f t="shared" si="1125"/>
        <v>0</v>
      </c>
      <c r="BC1245" s="385">
        <f t="shared" si="1126"/>
        <v>0</v>
      </c>
      <c r="BD1245" s="385">
        <f t="shared" si="1127"/>
        <v>0</v>
      </c>
      <c r="BE1245" s="385">
        <f t="shared" si="1128"/>
        <v>0</v>
      </c>
      <c r="BF1245" s="385">
        <f t="shared" si="1129"/>
        <v>0</v>
      </c>
      <c r="BG1245" s="385">
        <f t="shared" si="1130"/>
        <v>0</v>
      </c>
      <c r="BH1245" s="385">
        <f t="shared" si="1131"/>
        <v>0</v>
      </c>
      <c r="BI1245" s="385">
        <f t="shared" si="1132"/>
        <v>0</v>
      </c>
      <c r="BJ1245" s="385">
        <f t="shared" si="1133"/>
        <v>0</v>
      </c>
      <c r="BK1245" s="385">
        <f t="shared" si="1134"/>
        <v>0</v>
      </c>
      <c r="BL1245" s="385">
        <f t="shared" si="1135"/>
        <v>0</v>
      </c>
      <c r="BM1245" s="385">
        <f t="shared" si="1136"/>
        <v>0</v>
      </c>
      <c r="BN1245" s="385">
        <f t="shared" si="1137"/>
        <v>0</v>
      </c>
      <c r="CK1245" s="239">
        <f t="shared" si="1159"/>
        <v>0</v>
      </c>
      <c r="CL1245" s="239">
        <f t="shared" si="1160"/>
        <v>0</v>
      </c>
    </row>
    <row r="1246" spans="3:90" x14ac:dyDescent="0.35">
      <c r="C1246" s="235"/>
      <c r="D1246" s="246" t="str">
        <f t="shared" si="1138"/>
        <v/>
      </c>
      <c r="E1246" s="247" t="str">
        <f t="shared" si="1139"/>
        <v/>
      </c>
      <c r="F1246" s="248" t="str">
        <f t="shared" si="1140"/>
        <v/>
      </c>
      <c r="G1246" s="249" t="str">
        <f t="shared" si="1141"/>
        <v/>
      </c>
      <c r="H1246" s="250" t="str">
        <f t="shared" si="1142"/>
        <v/>
      </c>
      <c r="I1246" s="386" t="str">
        <f t="shared" si="1103"/>
        <v/>
      </c>
      <c r="J1246" s="387" t="str">
        <f t="shared" si="1104"/>
        <v/>
      </c>
      <c r="K1246" s="388" t="str">
        <f t="shared" si="1105"/>
        <v/>
      </c>
      <c r="L1246" s="389" t="str">
        <f t="shared" si="1106"/>
        <v/>
      </c>
      <c r="M1246" s="250" t="str">
        <f t="shared" si="1107"/>
        <v/>
      </c>
      <c r="N1246" s="246" t="b">
        <f t="shared" si="1143"/>
        <v>0</v>
      </c>
      <c r="O1246" s="246" t="b">
        <f t="shared" si="1144"/>
        <v>0</v>
      </c>
      <c r="P1246" s="246" t="b">
        <f t="shared" si="1145"/>
        <v>0</v>
      </c>
      <c r="Q1246" s="246" t="b">
        <f t="shared" si="1146"/>
        <v>0</v>
      </c>
      <c r="R1246" s="246" t="str">
        <f t="shared" si="1147"/>
        <v>No</v>
      </c>
      <c r="S1246" s="247" t="b">
        <f t="shared" si="1108"/>
        <v>0</v>
      </c>
      <c r="T1246" s="247" t="b">
        <f t="shared" si="1109"/>
        <v>0</v>
      </c>
      <c r="U1246" s="247" t="b">
        <f t="shared" si="1110"/>
        <v>0</v>
      </c>
      <c r="V1246" s="247" t="b">
        <f t="shared" si="1111"/>
        <v>0</v>
      </c>
      <c r="W1246" s="247" t="str">
        <f t="shared" si="1148"/>
        <v>No</v>
      </c>
      <c r="X1246" s="248" t="b">
        <f t="shared" si="1112"/>
        <v>0</v>
      </c>
      <c r="Y1246" s="248" t="b">
        <f t="shared" si="1113"/>
        <v>0</v>
      </c>
      <c r="Z1246" s="248" t="b">
        <f t="shared" si="1114"/>
        <v>0</v>
      </c>
      <c r="AA1246" s="248" t="b">
        <f t="shared" si="1115"/>
        <v>0</v>
      </c>
      <c r="AB1246" s="248" t="str">
        <f t="shared" si="1149"/>
        <v>No</v>
      </c>
      <c r="AC1246" s="249" t="b">
        <f t="shared" si="1116"/>
        <v>0</v>
      </c>
      <c r="AD1246" s="249" t="b">
        <f t="shared" si="1117"/>
        <v>0</v>
      </c>
      <c r="AE1246" s="249" t="b">
        <f t="shared" si="1118"/>
        <v>0</v>
      </c>
      <c r="AF1246" s="249" t="b">
        <f t="shared" si="1119"/>
        <v>0</v>
      </c>
      <c r="AG1246" s="249" t="str">
        <f t="shared" si="1150"/>
        <v>No</v>
      </c>
      <c r="AH1246" s="250" t="b">
        <f t="shared" si="1120"/>
        <v>0</v>
      </c>
      <c r="AI1246" s="250" t="b">
        <f t="shared" si="1121"/>
        <v>0</v>
      </c>
      <c r="AJ1246" s="250" t="b">
        <f t="shared" si="1122"/>
        <v>0</v>
      </c>
      <c r="AK1246" s="250" t="b">
        <f t="shared" si="1123"/>
        <v>0</v>
      </c>
      <c r="AL1246" s="250" t="str">
        <f t="shared" si="1151"/>
        <v>No</v>
      </c>
      <c r="AN1246" s="246" t="str">
        <f t="shared" si="1152"/>
        <v/>
      </c>
      <c r="AO1246" s="247" t="str">
        <f t="shared" si="1153"/>
        <v/>
      </c>
      <c r="AP1246" s="248" t="str">
        <f t="shared" si="1154"/>
        <v/>
      </c>
      <c r="AQ1246" s="249" t="str">
        <f t="shared" si="1155"/>
        <v/>
      </c>
      <c r="AR1246" s="250" t="str">
        <f t="shared" si="1156"/>
        <v/>
      </c>
      <c r="AS1246" s="234"/>
      <c r="AY1246" s="385">
        <f t="shared" si="1157"/>
        <v>0</v>
      </c>
      <c r="AZ1246" s="385">
        <f t="shared" si="1124"/>
        <v>0</v>
      </c>
      <c r="BA1246" s="385">
        <f t="shared" si="1158"/>
        <v>0</v>
      </c>
      <c r="BB1246" s="385">
        <f t="shared" si="1125"/>
        <v>0</v>
      </c>
      <c r="BC1246" s="385">
        <f t="shared" si="1126"/>
        <v>0</v>
      </c>
      <c r="BD1246" s="385">
        <f t="shared" si="1127"/>
        <v>0</v>
      </c>
      <c r="BE1246" s="385">
        <f t="shared" si="1128"/>
        <v>0</v>
      </c>
      <c r="BF1246" s="385">
        <f t="shared" si="1129"/>
        <v>0</v>
      </c>
      <c r="BG1246" s="385">
        <f t="shared" si="1130"/>
        <v>0</v>
      </c>
      <c r="BH1246" s="385">
        <f t="shared" si="1131"/>
        <v>0</v>
      </c>
      <c r="BI1246" s="385">
        <f t="shared" si="1132"/>
        <v>0</v>
      </c>
      <c r="BJ1246" s="385">
        <f t="shared" si="1133"/>
        <v>0</v>
      </c>
      <c r="BK1246" s="385">
        <f t="shared" si="1134"/>
        <v>0</v>
      </c>
      <c r="BL1246" s="385">
        <f t="shared" si="1135"/>
        <v>0</v>
      </c>
      <c r="BM1246" s="385">
        <f t="shared" si="1136"/>
        <v>0</v>
      </c>
      <c r="BN1246" s="385">
        <f t="shared" si="1137"/>
        <v>0</v>
      </c>
      <c r="CK1246" s="239">
        <f t="shared" si="1159"/>
        <v>0</v>
      </c>
      <c r="CL1246" s="239">
        <f t="shared" si="1160"/>
        <v>0</v>
      </c>
    </row>
    <row r="1247" spans="3:90" x14ac:dyDescent="0.35">
      <c r="C1247" s="235"/>
      <c r="D1247" s="246" t="str">
        <f t="shared" si="1138"/>
        <v/>
      </c>
      <c r="E1247" s="247" t="str">
        <f t="shared" si="1139"/>
        <v/>
      </c>
      <c r="F1247" s="248" t="str">
        <f t="shared" si="1140"/>
        <v/>
      </c>
      <c r="G1247" s="249" t="str">
        <f t="shared" si="1141"/>
        <v/>
      </c>
      <c r="H1247" s="250" t="str">
        <f t="shared" si="1142"/>
        <v/>
      </c>
      <c r="I1247" s="386" t="str">
        <f t="shared" si="1103"/>
        <v/>
      </c>
      <c r="J1247" s="387" t="str">
        <f t="shared" si="1104"/>
        <v/>
      </c>
      <c r="K1247" s="388" t="str">
        <f t="shared" si="1105"/>
        <v/>
      </c>
      <c r="L1247" s="389" t="str">
        <f t="shared" si="1106"/>
        <v/>
      </c>
      <c r="M1247" s="250" t="str">
        <f t="shared" si="1107"/>
        <v/>
      </c>
      <c r="N1247" s="246" t="b">
        <f t="shared" si="1143"/>
        <v>0</v>
      </c>
      <c r="O1247" s="246" t="b">
        <f t="shared" si="1144"/>
        <v>0</v>
      </c>
      <c r="P1247" s="246" t="b">
        <f t="shared" si="1145"/>
        <v>0</v>
      </c>
      <c r="Q1247" s="246" t="b">
        <f t="shared" si="1146"/>
        <v>0</v>
      </c>
      <c r="R1247" s="246" t="str">
        <f t="shared" si="1147"/>
        <v>No</v>
      </c>
      <c r="S1247" s="247" t="b">
        <f t="shared" si="1108"/>
        <v>0</v>
      </c>
      <c r="T1247" s="247" t="b">
        <f t="shared" si="1109"/>
        <v>0</v>
      </c>
      <c r="U1247" s="247" t="b">
        <f t="shared" si="1110"/>
        <v>0</v>
      </c>
      <c r="V1247" s="247" t="b">
        <f t="shared" si="1111"/>
        <v>0</v>
      </c>
      <c r="W1247" s="247" t="str">
        <f t="shared" si="1148"/>
        <v>No</v>
      </c>
      <c r="X1247" s="248" t="b">
        <f t="shared" si="1112"/>
        <v>0</v>
      </c>
      <c r="Y1247" s="248" t="b">
        <f t="shared" si="1113"/>
        <v>0</v>
      </c>
      <c r="Z1247" s="248" t="b">
        <f t="shared" si="1114"/>
        <v>0</v>
      </c>
      <c r="AA1247" s="248" t="b">
        <f t="shared" si="1115"/>
        <v>0</v>
      </c>
      <c r="AB1247" s="248" t="str">
        <f t="shared" si="1149"/>
        <v>No</v>
      </c>
      <c r="AC1247" s="249" t="b">
        <f t="shared" si="1116"/>
        <v>0</v>
      </c>
      <c r="AD1247" s="249" t="b">
        <f t="shared" si="1117"/>
        <v>0</v>
      </c>
      <c r="AE1247" s="249" t="b">
        <f t="shared" si="1118"/>
        <v>0</v>
      </c>
      <c r="AF1247" s="249" t="b">
        <f t="shared" si="1119"/>
        <v>0</v>
      </c>
      <c r="AG1247" s="249" t="str">
        <f t="shared" si="1150"/>
        <v>No</v>
      </c>
      <c r="AH1247" s="250" t="b">
        <f t="shared" si="1120"/>
        <v>0</v>
      </c>
      <c r="AI1247" s="250" t="b">
        <f t="shared" si="1121"/>
        <v>0</v>
      </c>
      <c r="AJ1247" s="250" t="b">
        <f t="shared" si="1122"/>
        <v>0</v>
      </c>
      <c r="AK1247" s="250" t="b">
        <f t="shared" si="1123"/>
        <v>0</v>
      </c>
      <c r="AL1247" s="250" t="str">
        <f t="shared" si="1151"/>
        <v>No</v>
      </c>
      <c r="AN1247" s="246" t="str">
        <f t="shared" si="1152"/>
        <v/>
      </c>
      <c r="AO1247" s="247" t="str">
        <f t="shared" si="1153"/>
        <v/>
      </c>
      <c r="AP1247" s="248" t="str">
        <f t="shared" si="1154"/>
        <v/>
      </c>
      <c r="AQ1247" s="249" t="str">
        <f t="shared" si="1155"/>
        <v/>
      </c>
      <c r="AR1247" s="250" t="str">
        <f t="shared" si="1156"/>
        <v/>
      </c>
      <c r="AS1247" s="234"/>
      <c r="AY1247" s="385">
        <f t="shared" si="1157"/>
        <v>0</v>
      </c>
      <c r="AZ1247" s="385">
        <f t="shared" si="1124"/>
        <v>0</v>
      </c>
      <c r="BA1247" s="385">
        <f t="shared" si="1158"/>
        <v>0</v>
      </c>
      <c r="BB1247" s="385">
        <f t="shared" si="1125"/>
        <v>0</v>
      </c>
      <c r="BC1247" s="385">
        <f t="shared" si="1126"/>
        <v>0</v>
      </c>
      <c r="BD1247" s="385">
        <f t="shared" si="1127"/>
        <v>0</v>
      </c>
      <c r="BE1247" s="385">
        <f t="shared" si="1128"/>
        <v>0</v>
      </c>
      <c r="BF1247" s="385">
        <f t="shared" si="1129"/>
        <v>0</v>
      </c>
      <c r="BG1247" s="385">
        <f t="shared" si="1130"/>
        <v>0</v>
      </c>
      <c r="BH1247" s="385">
        <f t="shared" si="1131"/>
        <v>0</v>
      </c>
      <c r="BI1247" s="385">
        <f t="shared" si="1132"/>
        <v>0</v>
      </c>
      <c r="BJ1247" s="385">
        <f t="shared" si="1133"/>
        <v>0</v>
      </c>
      <c r="BK1247" s="385">
        <f t="shared" si="1134"/>
        <v>0</v>
      </c>
      <c r="BL1247" s="385">
        <f t="shared" si="1135"/>
        <v>0</v>
      </c>
      <c r="BM1247" s="385">
        <f t="shared" si="1136"/>
        <v>0</v>
      </c>
      <c r="BN1247" s="385">
        <f t="shared" si="1137"/>
        <v>0</v>
      </c>
      <c r="CK1247" s="239">
        <f t="shared" si="1159"/>
        <v>0</v>
      </c>
      <c r="CL1247" s="239">
        <f t="shared" si="1160"/>
        <v>0</v>
      </c>
    </row>
    <row r="1248" spans="3:90" x14ac:dyDescent="0.35">
      <c r="C1248" s="235"/>
      <c r="D1248" s="246" t="str">
        <f t="shared" si="1138"/>
        <v/>
      </c>
      <c r="E1248" s="247" t="str">
        <f t="shared" si="1139"/>
        <v/>
      </c>
      <c r="F1248" s="248" t="str">
        <f t="shared" si="1140"/>
        <v/>
      </c>
      <c r="G1248" s="249" t="str">
        <f t="shared" si="1141"/>
        <v/>
      </c>
      <c r="H1248" s="250" t="str">
        <f t="shared" si="1142"/>
        <v/>
      </c>
      <c r="I1248" s="386" t="str">
        <f t="shared" si="1103"/>
        <v/>
      </c>
      <c r="J1248" s="387" t="str">
        <f t="shared" si="1104"/>
        <v/>
      </c>
      <c r="K1248" s="388" t="str">
        <f t="shared" si="1105"/>
        <v/>
      </c>
      <c r="L1248" s="389" t="str">
        <f t="shared" si="1106"/>
        <v/>
      </c>
      <c r="M1248" s="250" t="str">
        <f t="shared" si="1107"/>
        <v/>
      </c>
      <c r="N1248" s="246" t="b">
        <f t="shared" si="1143"/>
        <v>0</v>
      </c>
      <c r="O1248" s="246" t="b">
        <f t="shared" si="1144"/>
        <v>0</v>
      </c>
      <c r="P1248" s="246" t="b">
        <f t="shared" si="1145"/>
        <v>0</v>
      </c>
      <c r="Q1248" s="246" t="b">
        <f t="shared" si="1146"/>
        <v>0</v>
      </c>
      <c r="R1248" s="246" t="str">
        <f t="shared" si="1147"/>
        <v>No</v>
      </c>
      <c r="S1248" s="247" t="b">
        <f t="shared" si="1108"/>
        <v>0</v>
      </c>
      <c r="T1248" s="247" t="b">
        <f t="shared" si="1109"/>
        <v>0</v>
      </c>
      <c r="U1248" s="247" t="b">
        <f t="shared" si="1110"/>
        <v>0</v>
      </c>
      <c r="V1248" s="247" t="b">
        <f t="shared" si="1111"/>
        <v>0</v>
      </c>
      <c r="W1248" s="247" t="str">
        <f t="shared" si="1148"/>
        <v>No</v>
      </c>
      <c r="X1248" s="248" t="b">
        <f t="shared" si="1112"/>
        <v>0</v>
      </c>
      <c r="Y1248" s="248" t="b">
        <f t="shared" si="1113"/>
        <v>0</v>
      </c>
      <c r="Z1248" s="248" t="b">
        <f t="shared" si="1114"/>
        <v>0</v>
      </c>
      <c r="AA1248" s="248" t="b">
        <f t="shared" si="1115"/>
        <v>0</v>
      </c>
      <c r="AB1248" s="248" t="str">
        <f t="shared" si="1149"/>
        <v>No</v>
      </c>
      <c r="AC1248" s="249" t="b">
        <f t="shared" si="1116"/>
        <v>0</v>
      </c>
      <c r="AD1248" s="249" t="b">
        <f t="shared" si="1117"/>
        <v>0</v>
      </c>
      <c r="AE1248" s="249" t="b">
        <f t="shared" si="1118"/>
        <v>0</v>
      </c>
      <c r="AF1248" s="249" t="b">
        <f t="shared" si="1119"/>
        <v>0</v>
      </c>
      <c r="AG1248" s="249" t="str">
        <f t="shared" si="1150"/>
        <v>No</v>
      </c>
      <c r="AH1248" s="250" t="b">
        <f t="shared" si="1120"/>
        <v>0</v>
      </c>
      <c r="AI1248" s="250" t="b">
        <f t="shared" si="1121"/>
        <v>0</v>
      </c>
      <c r="AJ1248" s="250" t="b">
        <f t="shared" si="1122"/>
        <v>0</v>
      </c>
      <c r="AK1248" s="250" t="b">
        <f t="shared" si="1123"/>
        <v>0</v>
      </c>
      <c r="AL1248" s="250" t="str">
        <f t="shared" si="1151"/>
        <v>No</v>
      </c>
      <c r="AN1248" s="246" t="str">
        <f t="shared" si="1152"/>
        <v/>
      </c>
      <c r="AO1248" s="247" t="str">
        <f t="shared" si="1153"/>
        <v/>
      </c>
      <c r="AP1248" s="248" t="str">
        <f t="shared" si="1154"/>
        <v/>
      </c>
      <c r="AQ1248" s="249" t="str">
        <f t="shared" si="1155"/>
        <v/>
      </c>
      <c r="AR1248" s="250" t="str">
        <f t="shared" si="1156"/>
        <v/>
      </c>
      <c r="AS1248" s="234"/>
      <c r="AY1248" s="385">
        <f t="shared" si="1157"/>
        <v>0</v>
      </c>
      <c r="AZ1248" s="385">
        <f t="shared" si="1124"/>
        <v>0</v>
      </c>
      <c r="BA1248" s="385">
        <f t="shared" si="1158"/>
        <v>0</v>
      </c>
      <c r="BB1248" s="385">
        <f t="shared" si="1125"/>
        <v>0</v>
      </c>
      <c r="BC1248" s="385">
        <f t="shared" si="1126"/>
        <v>0</v>
      </c>
      <c r="BD1248" s="385">
        <f t="shared" si="1127"/>
        <v>0</v>
      </c>
      <c r="BE1248" s="385">
        <f t="shared" si="1128"/>
        <v>0</v>
      </c>
      <c r="BF1248" s="385">
        <f t="shared" si="1129"/>
        <v>0</v>
      </c>
      <c r="BG1248" s="385">
        <f t="shared" si="1130"/>
        <v>0</v>
      </c>
      <c r="BH1248" s="385">
        <f t="shared" si="1131"/>
        <v>0</v>
      </c>
      <c r="BI1248" s="385">
        <f t="shared" si="1132"/>
        <v>0</v>
      </c>
      <c r="BJ1248" s="385">
        <f t="shared" si="1133"/>
        <v>0</v>
      </c>
      <c r="BK1248" s="385">
        <f t="shared" si="1134"/>
        <v>0</v>
      </c>
      <c r="BL1248" s="385">
        <f t="shared" si="1135"/>
        <v>0</v>
      </c>
      <c r="BM1248" s="385">
        <f t="shared" si="1136"/>
        <v>0</v>
      </c>
      <c r="BN1248" s="385">
        <f t="shared" si="1137"/>
        <v>0</v>
      </c>
      <c r="CK1248" s="239">
        <f t="shared" si="1159"/>
        <v>0</v>
      </c>
      <c r="CL1248" s="239">
        <f t="shared" si="1160"/>
        <v>0</v>
      </c>
    </row>
    <row r="1249" spans="3:90" x14ac:dyDescent="0.35">
      <c r="C1249" s="235"/>
      <c r="D1249" s="246" t="str">
        <f t="shared" si="1138"/>
        <v/>
      </c>
      <c r="E1249" s="247" t="str">
        <f t="shared" si="1139"/>
        <v/>
      </c>
      <c r="F1249" s="248" t="str">
        <f t="shared" si="1140"/>
        <v/>
      </c>
      <c r="G1249" s="249" t="str">
        <f t="shared" si="1141"/>
        <v/>
      </c>
      <c r="H1249" s="250" t="str">
        <f t="shared" si="1142"/>
        <v/>
      </c>
      <c r="I1249" s="386" t="str">
        <f t="shared" si="1103"/>
        <v/>
      </c>
      <c r="J1249" s="387" t="str">
        <f t="shared" si="1104"/>
        <v/>
      </c>
      <c r="K1249" s="388" t="str">
        <f t="shared" si="1105"/>
        <v/>
      </c>
      <c r="L1249" s="389" t="str">
        <f t="shared" si="1106"/>
        <v/>
      </c>
      <c r="M1249" s="250" t="str">
        <f t="shared" si="1107"/>
        <v/>
      </c>
      <c r="N1249" s="246" t="b">
        <f t="shared" si="1143"/>
        <v>0</v>
      </c>
      <c r="O1249" s="246" t="b">
        <f t="shared" si="1144"/>
        <v>0</v>
      </c>
      <c r="P1249" s="246" t="b">
        <f t="shared" si="1145"/>
        <v>0</v>
      </c>
      <c r="Q1249" s="246" t="b">
        <f t="shared" si="1146"/>
        <v>0</v>
      </c>
      <c r="R1249" s="246" t="str">
        <f t="shared" si="1147"/>
        <v>No</v>
      </c>
      <c r="S1249" s="247" t="b">
        <f t="shared" si="1108"/>
        <v>0</v>
      </c>
      <c r="T1249" s="247" t="b">
        <f t="shared" si="1109"/>
        <v>0</v>
      </c>
      <c r="U1249" s="247" t="b">
        <f t="shared" si="1110"/>
        <v>0</v>
      </c>
      <c r="V1249" s="247" t="b">
        <f t="shared" si="1111"/>
        <v>0</v>
      </c>
      <c r="W1249" s="247" t="str">
        <f t="shared" si="1148"/>
        <v>No</v>
      </c>
      <c r="X1249" s="248" t="b">
        <f t="shared" si="1112"/>
        <v>0</v>
      </c>
      <c r="Y1249" s="248" t="b">
        <f t="shared" si="1113"/>
        <v>0</v>
      </c>
      <c r="Z1249" s="248" t="b">
        <f t="shared" si="1114"/>
        <v>0</v>
      </c>
      <c r="AA1249" s="248" t="b">
        <f t="shared" si="1115"/>
        <v>0</v>
      </c>
      <c r="AB1249" s="248" t="str">
        <f t="shared" si="1149"/>
        <v>No</v>
      </c>
      <c r="AC1249" s="249" t="b">
        <f t="shared" si="1116"/>
        <v>0</v>
      </c>
      <c r="AD1249" s="249" t="b">
        <f t="shared" si="1117"/>
        <v>0</v>
      </c>
      <c r="AE1249" s="249" t="b">
        <f t="shared" si="1118"/>
        <v>0</v>
      </c>
      <c r="AF1249" s="249" t="b">
        <f t="shared" si="1119"/>
        <v>0</v>
      </c>
      <c r="AG1249" s="249" t="str">
        <f t="shared" si="1150"/>
        <v>No</v>
      </c>
      <c r="AH1249" s="250" t="b">
        <f t="shared" si="1120"/>
        <v>0</v>
      </c>
      <c r="AI1249" s="250" t="b">
        <f t="shared" si="1121"/>
        <v>0</v>
      </c>
      <c r="AJ1249" s="250" t="b">
        <f t="shared" si="1122"/>
        <v>0</v>
      </c>
      <c r="AK1249" s="250" t="b">
        <f t="shared" si="1123"/>
        <v>0</v>
      </c>
      <c r="AL1249" s="250" t="str">
        <f t="shared" si="1151"/>
        <v>No</v>
      </c>
      <c r="AN1249" s="246" t="str">
        <f t="shared" si="1152"/>
        <v/>
      </c>
      <c r="AO1249" s="247" t="str">
        <f t="shared" si="1153"/>
        <v/>
      </c>
      <c r="AP1249" s="248" t="str">
        <f t="shared" si="1154"/>
        <v/>
      </c>
      <c r="AQ1249" s="249" t="str">
        <f t="shared" si="1155"/>
        <v/>
      </c>
      <c r="AR1249" s="250" t="str">
        <f t="shared" si="1156"/>
        <v/>
      </c>
      <c r="AS1249" s="234"/>
      <c r="AY1249" s="385">
        <f t="shared" si="1157"/>
        <v>0</v>
      </c>
      <c r="AZ1249" s="385">
        <f t="shared" si="1124"/>
        <v>0</v>
      </c>
      <c r="BA1249" s="385">
        <f t="shared" si="1158"/>
        <v>0</v>
      </c>
      <c r="BB1249" s="385">
        <f t="shared" si="1125"/>
        <v>0</v>
      </c>
      <c r="BC1249" s="385">
        <f t="shared" si="1126"/>
        <v>0</v>
      </c>
      <c r="BD1249" s="385">
        <f t="shared" si="1127"/>
        <v>0</v>
      </c>
      <c r="BE1249" s="385">
        <f t="shared" si="1128"/>
        <v>0</v>
      </c>
      <c r="BF1249" s="385">
        <f t="shared" si="1129"/>
        <v>0</v>
      </c>
      <c r="BG1249" s="385">
        <f t="shared" si="1130"/>
        <v>0</v>
      </c>
      <c r="BH1249" s="385">
        <f t="shared" si="1131"/>
        <v>0</v>
      </c>
      <c r="BI1249" s="385">
        <f t="shared" si="1132"/>
        <v>0</v>
      </c>
      <c r="BJ1249" s="385">
        <f t="shared" si="1133"/>
        <v>0</v>
      </c>
      <c r="BK1249" s="385">
        <f t="shared" si="1134"/>
        <v>0</v>
      </c>
      <c r="BL1249" s="385">
        <f t="shared" si="1135"/>
        <v>0</v>
      </c>
      <c r="BM1249" s="385">
        <f t="shared" si="1136"/>
        <v>0</v>
      </c>
      <c r="BN1249" s="385">
        <f t="shared" si="1137"/>
        <v>0</v>
      </c>
      <c r="CK1249" s="239">
        <f t="shared" si="1159"/>
        <v>0</v>
      </c>
      <c r="CL1249" s="239">
        <f t="shared" si="1160"/>
        <v>0</v>
      </c>
    </row>
    <row r="1250" spans="3:90" x14ac:dyDescent="0.35">
      <c r="C1250" s="235"/>
      <c r="D1250" s="246" t="str">
        <f t="shared" si="1138"/>
        <v/>
      </c>
      <c r="E1250" s="247" t="str">
        <f t="shared" si="1139"/>
        <v/>
      </c>
      <c r="F1250" s="248" t="str">
        <f t="shared" si="1140"/>
        <v/>
      </c>
      <c r="G1250" s="249" t="str">
        <f t="shared" si="1141"/>
        <v/>
      </c>
      <c r="H1250" s="250" t="str">
        <f t="shared" si="1142"/>
        <v/>
      </c>
      <c r="I1250" s="386" t="str">
        <f t="shared" si="1103"/>
        <v/>
      </c>
      <c r="J1250" s="387" t="str">
        <f t="shared" si="1104"/>
        <v/>
      </c>
      <c r="K1250" s="388" t="str">
        <f t="shared" si="1105"/>
        <v/>
      </c>
      <c r="L1250" s="389" t="str">
        <f t="shared" si="1106"/>
        <v/>
      </c>
      <c r="M1250" s="250" t="str">
        <f t="shared" si="1107"/>
        <v/>
      </c>
      <c r="N1250" s="246" t="b">
        <f t="shared" si="1143"/>
        <v>0</v>
      </c>
      <c r="O1250" s="246" t="b">
        <f t="shared" si="1144"/>
        <v>0</v>
      </c>
      <c r="P1250" s="246" t="b">
        <f t="shared" si="1145"/>
        <v>0</v>
      </c>
      <c r="Q1250" s="246" t="b">
        <f t="shared" si="1146"/>
        <v>0</v>
      </c>
      <c r="R1250" s="246" t="str">
        <f t="shared" si="1147"/>
        <v>No</v>
      </c>
      <c r="S1250" s="247" t="b">
        <f t="shared" si="1108"/>
        <v>0</v>
      </c>
      <c r="T1250" s="247" t="b">
        <f t="shared" si="1109"/>
        <v>0</v>
      </c>
      <c r="U1250" s="247" t="b">
        <f t="shared" si="1110"/>
        <v>0</v>
      </c>
      <c r="V1250" s="247" t="b">
        <f t="shared" si="1111"/>
        <v>0</v>
      </c>
      <c r="W1250" s="247" t="str">
        <f t="shared" si="1148"/>
        <v>No</v>
      </c>
      <c r="X1250" s="248" t="b">
        <f t="shared" si="1112"/>
        <v>0</v>
      </c>
      <c r="Y1250" s="248" t="b">
        <f t="shared" si="1113"/>
        <v>0</v>
      </c>
      <c r="Z1250" s="248" t="b">
        <f t="shared" si="1114"/>
        <v>0</v>
      </c>
      <c r="AA1250" s="248" t="b">
        <f t="shared" si="1115"/>
        <v>0</v>
      </c>
      <c r="AB1250" s="248" t="str">
        <f t="shared" si="1149"/>
        <v>No</v>
      </c>
      <c r="AC1250" s="249" t="b">
        <f t="shared" si="1116"/>
        <v>0</v>
      </c>
      <c r="AD1250" s="249" t="b">
        <f t="shared" si="1117"/>
        <v>0</v>
      </c>
      <c r="AE1250" s="249" t="b">
        <f t="shared" si="1118"/>
        <v>0</v>
      </c>
      <c r="AF1250" s="249" t="b">
        <f t="shared" si="1119"/>
        <v>0</v>
      </c>
      <c r="AG1250" s="249" t="str">
        <f t="shared" si="1150"/>
        <v>No</v>
      </c>
      <c r="AH1250" s="250" t="b">
        <f t="shared" si="1120"/>
        <v>0</v>
      </c>
      <c r="AI1250" s="250" t="b">
        <f t="shared" si="1121"/>
        <v>0</v>
      </c>
      <c r="AJ1250" s="250" t="b">
        <f t="shared" si="1122"/>
        <v>0</v>
      </c>
      <c r="AK1250" s="250" t="b">
        <f t="shared" si="1123"/>
        <v>0</v>
      </c>
      <c r="AL1250" s="250" t="str">
        <f t="shared" si="1151"/>
        <v>No</v>
      </c>
      <c r="AN1250" s="246" t="str">
        <f t="shared" si="1152"/>
        <v/>
      </c>
      <c r="AO1250" s="247" t="str">
        <f t="shared" si="1153"/>
        <v/>
      </c>
      <c r="AP1250" s="248" t="str">
        <f t="shared" si="1154"/>
        <v/>
      </c>
      <c r="AQ1250" s="249" t="str">
        <f t="shared" si="1155"/>
        <v/>
      </c>
      <c r="AR1250" s="250" t="str">
        <f t="shared" si="1156"/>
        <v/>
      </c>
      <c r="AS1250" s="234"/>
      <c r="AY1250" s="385">
        <f t="shared" si="1157"/>
        <v>0</v>
      </c>
      <c r="AZ1250" s="385">
        <f t="shared" si="1124"/>
        <v>0</v>
      </c>
      <c r="BA1250" s="385">
        <f t="shared" si="1158"/>
        <v>0</v>
      </c>
      <c r="BB1250" s="385">
        <f t="shared" si="1125"/>
        <v>0</v>
      </c>
      <c r="BC1250" s="385">
        <f t="shared" si="1126"/>
        <v>0</v>
      </c>
      <c r="BD1250" s="385">
        <f t="shared" si="1127"/>
        <v>0</v>
      </c>
      <c r="BE1250" s="385">
        <f t="shared" si="1128"/>
        <v>0</v>
      </c>
      <c r="BF1250" s="385">
        <f t="shared" si="1129"/>
        <v>0</v>
      </c>
      <c r="BG1250" s="385">
        <f t="shared" si="1130"/>
        <v>0</v>
      </c>
      <c r="BH1250" s="385">
        <f t="shared" si="1131"/>
        <v>0</v>
      </c>
      <c r="BI1250" s="385">
        <f t="shared" si="1132"/>
        <v>0</v>
      </c>
      <c r="BJ1250" s="385">
        <f t="shared" si="1133"/>
        <v>0</v>
      </c>
      <c r="BK1250" s="385">
        <f t="shared" si="1134"/>
        <v>0</v>
      </c>
      <c r="BL1250" s="385">
        <f t="shared" si="1135"/>
        <v>0</v>
      </c>
      <c r="BM1250" s="385">
        <f t="shared" si="1136"/>
        <v>0</v>
      </c>
      <c r="BN1250" s="385">
        <f t="shared" si="1137"/>
        <v>0</v>
      </c>
      <c r="CK1250" s="239">
        <f t="shared" si="1159"/>
        <v>0</v>
      </c>
      <c r="CL1250" s="239">
        <f t="shared" si="1160"/>
        <v>0</v>
      </c>
    </row>
    <row r="1251" spans="3:90" x14ac:dyDescent="0.35">
      <c r="C1251" s="235"/>
      <c r="D1251" s="246" t="str">
        <f t="shared" si="1138"/>
        <v/>
      </c>
      <c r="E1251" s="247" t="str">
        <f t="shared" si="1139"/>
        <v/>
      </c>
      <c r="F1251" s="248" t="str">
        <f t="shared" si="1140"/>
        <v/>
      </c>
      <c r="G1251" s="249" t="str">
        <f t="shared" si="1141"/>
        <v/>
      </c>
      <c r="H1251" s="250" t="str">
        <f t="shared" si="1142"/>
        <v/>
      </c>
      <c r="I1251" s="386" t="str">
        <f t="shared" si="1103"/>
        <v/>
      </c>
      <c r="J1251" s="387" t="str">
        <f t="shared" si="1104"/>
        <v/>
      </c>
      <c r="K1251" s="388" t="str">
        <f t="shared" si="1105"/>
        <v/>
      </c>
      <c r="L1251" s="389" t="str">
        <f t="shared" si="1106"/>
        <v/>
      </c>
      <c r="M1251" s="250" t="str">
        <f t="shared" si="1107"/>
        <v/>
      </c>
      <c r="N1251" s="246" t="b">
        <f t="shared" si="1143"/>
        <v>0</v>
      </c>
      <c r="O1251" s="246" t="b">
        <f t="shared" si="1144"/>
        <v>0</v>
      </c>
      <c r="P1251" s="246" t="b">
        <f t="shared" si="1145"/>
        <v>0</v>
      </c>
      <c r="Q1251" s="246" t="b">
        <f t="shared" si="1146"/>
        <v>0</v>
      </c>
      <c r="R1251" s="246" t="str">
        <f t="shared" si="1147"/>
        <v>No</v>
      </c>
      <c r="S1251" s="247" t="b">
        <f t="shared" si="1108"/>
        <v>0</v>
      </c>
      <c r="T1251" s="247" t="b">
        <f t="shared" si="1109"/>
        <v>0</v>
      </c>
      <c r="U1251" s="247" t="b">
        <f t="shared" si="1110"/>
        <v>0</v>
      </c>
      <c r="V1251" s="247" t="b">
        <f t="shared" si="1111"/>
        <v>0</v>
      </c>
      <c r="W1251" s="247" t="str">
        <f t="shared" si="1148"/>
        <v>No</v>
      </c>
      <c r="X1251" s="248" t="b">
        <f t="shared" si="1112"/>
        <v>0</v>
      </c>
      <c r="Y1251" s="248" t="b">
        <f t="shared" si="1113"/>
        <v>0</v>
      </c>
      <c r="Z1251" s="248" t="b">
        <f t="shared" si="1114"/>
        <v>0</v>
      </c>
      <c r="AA1251" s="248" t="b">
        <f t="shared" si="1115"/>
        <v>0</v>
      </c>
      <c r="AB1251" s="248" t="str">
        <f t="shared" si="1149"/>
        <v>No</v>
      </c>
      <c r="AC1251" s="249" t="b">
        <f t="shared" si="1116"/>
        <v>0</v>
      </c>
      <c r="AD1251" s="249" t="b">
        <f t="shared" si="1117"/>
        <v>0</v>
      </c>
      <c r="AE1251" s="249" t="b">
        <f t="shared" si="1118"/>
        <v>0</v>
      </c>
      <c r="AF1251" s="249" t="b">
        <f t="shared" si="1119"/>
        <v>0</v>
      </c>
      <c r="AG1251" s="249" t="str">
        <f t="shared" si="1150"/>
        <v>No</v>
      </c>
      <c r="AH1251" s="250" t="b">
        <f t="shared" si="1120"/>
        <v>0</v>
      </c>
      <c r="AI1251" s="250" t="b">
        <f t="shared" si="1121"/>
        <v>0</v>
      </c>
      <c r="AJ1251" s="250" t="b">
        <f t="shared" si="1122"/>
        <v>0</v>
      </c>
      <c r="AK1251" s="250" t="b">
        <f t="shared" si="1123"/>
        <v>0</v>
      </c>
      <c r="AL1251" s="250" t="str">
        <f t="shared" si="1151"/>
        <v>No</v>
      </c>
      <c r="AN1251" s="246" t="str">
        <f t="shared" si="1152"/>
        <v/>
      </c>
      <c r="AO1251" s="247" t="str">
        <f t="shared" si="1153"/>
        <v/>
      </c>
      <c r="AP1251" s="248" t="str">
        <f t="shared" si="1154"/>
        <v/>
      </c>
      <c r="AQ1251" s="249" t="str">
        <f t="shared" si="1155"/>
        <v/>
      </c>
      <c r="AR1251" s="250" t="str">
        <f t="shared" si="1156"/>
        <v/>
      </c>
      <c r="AS1251" s="234"/>
      <c r="AY1251" s="385">
        <f t="shared" si="1157"/>
        <v>0</v>
      </c>
      <c r="AZ1251" s="385">
        <f t="shared" si="1124"/>
        <v>0</v>
      </c>
      <c r="BA1251" s="385">
        <f t="shared" si="1158"/>
        <v>0</v>
      </c>
      <c r="BB1251" s="385">
        <f t="shared" si="1125"/>
        <v>0</v>
      </c>
      <c r="BC1251" s="385">
        <f t="shared" si="1126"/>
        <v>0</v>
      </c>
      <c r="BD1251" s="385">
        <f t="shared" si="1127"/>
        <v>0</v>
      </c>
      <c r="BE1251" s="385">
        <f t="shared" si="1128"/>
        <v>0</v>
      </c>
      <c r="BF1251" s="385">
        <f t="shared" si="1129"/>
        <v>0</v>
      </c>
      <c r="BG1251" s="385">
        <f t="shared" si="1130"/>
        <v>0</v>
      </c>
      <c r="BH1251" s="385">
        <f t="shared" si="1131"/>
        <v>0</v>
      </c>
      <c r="BI1251" s="385">
        <f t="shared" si="1132"/>
        <v>0</v>
      </c>
      <c r="BJ1251" s="385">
        <f t="shared" si="1133"/>
        <v>0</v>
      </c>
      <c r="BK1251" s="385">
        <f t="shared" si="1134"/>
        <v>0</v>
      </c>
      <c r="BL1251" s="385">
        <f t="shared" si="1135"/>
        <v>0</v>
      </c>
      <c r="BM1251" s="385">
        <f t="shared" si="1136"/>
        <v>0</v>
      </c>
      <c r="BN1251" s="385">
        <f t="shared" si="1137"/>
        <v>0</v>
      </c>
      <c r="CK1251" s="239">
        <f t="shared" si="1159"/>
        <v>0</v>
      </c>
      <c r="CL1251" s="239">
        <f t="shared" si="1160"/>
        <v>0</v>
      </c>
    </row>
    <row r="1252" spans="3:90" x14ac:dyDescent="0.35">
      <c r="C1252" s="235"/>
      <c r="D1252" s="246" t="str">
        <f t="shared" si="1138"/>
        <v/>
      </c>
      <c r="E1252" s="247" t="str">
        <f t="shared" si="1139"/>
        <v/>
      </c>
      <c r="F1252" s="248" t="str">
        <f t="shared" si="1140"/>
        <v/>
      </c>
      <c r="G1252" s="249" t="str">
        <f t="shared" si="1141"/>
        <v/>
      </c>
      <c r="H1252" s="250" t="str">
        <f t="shared" si="1142"/>
        <v/>
      </c>
      <c r="I1252" s="386" t="str">
        <f t="shared" si="1103"/>
        <v/>
      </c>
      <c r="J1252" s="387" t="str">
        <f t="shared" si="1104"/>
        <v/>
      </c>
      <c r="K1252" s="388" t="str">
        <f t="shared" si="1105"/>
        <v/>
      </c>
      <c r="L1252" s="389" t="str">
        <f t="shared" si="1106"/>
        <v/>
      </c>
      <c r="M1252" s="250" t="str">
        <f t="shared" si="1107"/>
        <v/>
      </c>
      <c r="N1252" s="246" t="b">
        <f t="shared" si="1143"/>
        <v>0</v>
      </c>
      <c r="O1252" s="246" t="b">
        <f t="shared" si="1144"/>
        <v>0</v>
      </c>
      <c r="P1252" s="246" t="b">
        <f t="shared" si="1145"/>
        <v>0</v>
      </c>
      <c r="Q1252" s="246" t="b">
        <f t="shared" si="1146"/>
        <v>0</v>
      </c>
      <c r="R1252" s="246" t="str">
        <f t="shared" si="1147"/>
        <v>No</v>
      </c>
      <c r="S1252" s="247" t="b">
        <f t="shared" si="1108"/>
        <v>0</v>
      </c>
      <c r="T1252" s="247" t="b">
        <f t="shared" si="1109"/>
        <v>0</v>
      </c>
      <c r="U1252" s="247" t="b">
        <f t="shared" si="1110"/>
        <v>0</v>
      </c>
      <c r="V1252" s="247" t="b">
        <f t="shared" si="1111"/>
        <v>0</v>
      </c>
      <c r="W1252" s="247" t="str">
        <f t="shared" si="1148"/>
        <v>No</v>
      </c>
      <c r="X1252" s="248" t="b">
        <f t="shared" si="1112"/>
        <v>0</v>
      </c>
      <c r="Y1252" s="248" t="b">
        <f t="shared" si="1113"/>
        <v>0</v>
      </c>
      <c r="Z1252" s="248" t="b">
        <f t="shared" si="1114"/>
        <v>0</v>
      </c>
      <c r="AA1252" s="248" t="b">
        <f t="shared" si="1115"/>
        <v>0</v>
      </c>
      <c r="AB1252" s="248" t="str">
        <f t="shared" si="1149"/>
        <v>No</v>
      </c>
      <c r="AC1252" s="249" t="b">
        <f t="shared" si="1116"/>
        <v>0</v>
      </c>
      <c r="AD1252" s="249" t="b">
        <f t="shared" si="1117"/>
        <v>0</v>
      </c>
      <c r="AE1252" s="249" t="b">
        <f t="shared" si="1118"/>
        <v>0</v>
      </c>
      <c r="AF1252" s="249" t="b">
        <f t="shared" si="1119"/>
        <v>0</v>
      </c>
      <c r="AG1252" s="249" t="str">
        <f t="shared" si="1150"/>
        <v>No</v>
      </c>
      <c r="AH1252" s="250" t="b">
        <f t="shared" si="1120"/>
        <v>0</v>
      </c>
      <c r="AI1252" s="250" t="b">
        <f t="shared" si="1121"/>
        <v>0</v>
      </c>
      <c r="AJ1252" s="250" t="b">
        <f t="shared" si="1122"/>
        <v>0</v>
      </c>
      <c r="AK1252" s="250" t="b">
        <f t="shared" si="1123"/>
        <v>0</v>
      </c>
      <c r="AL1252" s="250" t="str">
        <f t="shared" si="1151"/>
        <v>No</v>
      </c>
      <c r="AN1252" s="246" t="str">
        <f t="shared" si="1152"/>
        <v/>
      </c>
      <c r="AO1252" s="247" t="str">
        <f t="shared" si="1153"/>
        <v/>
      </c>
      <c r="AP1252" s="248" t="str">
        <f t="shared" si="1154"/>
        <v/>
      </c>
      <c r="AQ1252" s="249" t="str">
        <f t="shared" si="1155"/>
        <v/>
      </c>
      <c r="AR1252" s="250" t="str">
        <f t="shared" si="1156"/>
        <v/>
      </c>
      <c r="AS1252" s="234"/>
      <c r="AY1252" s="385">
        <f t="shared" si="1157"/>
        <v>0</v>
      </c>
      <c r="AZ1252" s="385">
        <f t="shared" si="1124"/>
        <v>0</v>
      </c>
      <c r="BA1252" s="385">
        <f t="shared" si="1158"/>
        <v>0</v>
      </c>
      <c r="BB1252" s="385">
        <f t="shared" si="1125"/>
        <v>0</v>
      </c>
      <c r="BC1252" s="385">
        <f t="shared" si="1126"/>
        <v>0</v>
      </c>
      <c r="BD1252" s="385">
        <f t="shared" si="1127"/>
        <v>0</v>
      </c>
      <c r="BE1252" s="385">
        <f t="shared" si="1128"/>
        <v>0</v>
      </c>
      <c r="BF1252" s="385">
        <f t="shared" si="1129"/>
        <v>0</v>
      </c>
      <c r="BG1252" s="385">
        <f t="shared" si="1130"/>
        <v>0</v>
      </c>
      <c r="BH1252" s="385">
        <f t="shared" si="1131"/>
        <v>0</v>
      </c>
      <c r="BI1252" s="385">
        <f t="shared" si="1132"/>
        <v>0</v>
      </c>
      <c r="BJ1252" s="385">
        <f t="shared" si="1133"/>
        <v>0</v>
      </c>
      <c r="BK1252" s="385">
        <f t="shared" si="1134"/>
        <v>0</v>
      </c>
      <c r="BL1252" s="385">
        <f t="shared" si="1135"/>
        <v>0</v>
      </c>
      <c r="BM1252" s="385">
        <f t="shared" si="1136"/>
        <v>0</v>
      </c>
      <c r="BN1252" s="385">
        <f t="shared" si="1137"/>
        <v>0</v>
      </c>
      <c r="CK1252" s="239">
        <f t="shared" si="1159"/>
        <v>0</v>
      </c>
      <c r="CL1252" s="239">
        <f t="shared" si="1160"/>
        <v>0</v>
      </c>
    </row>
    <row r="1253" spans="3:90" x14ac:dyDescent="0.35">
      <c r="C1253" s="235"/>
      <c r="D1253" s="246" t="str">
        <f t="shared" si="1138"/>
        <v/>
      </c>
      <c r="E1253" s="247" t="str">
        <f t="shared" si="1139"/>
        <v/>
      </c>
      <c r="F1253" s="248" t="str">
        <f t="shared" si="1140"/>
        <v/>
      </c>
      <c r="G1253" s="249" t="str">
        <f t="shared" si="1141"/>
        <v/>
      </c>
      <c r="H1253" s="250" t="str">
        <f t="shared" si="1142"/>
        <v/>
      </c>
      <c r="I1253" s="386" t="str">
        <f t="shared" si="1103"/>
        <v/>
      </c>
      <c r="J1253" s="387" t="str">
        <f t="shared" si="1104"/>
        <v/>
      </c>
      <c r="K1253" s="388" t="str">
        <f t="shared" si="1105"/>
        <v/>
      </c>
      <c r="L1253" s="389" t="str">
        <f t="shared" si="1106"/>
        <v/>
      </c>
      <c r="M1253" s="250" t="str">
        <f t="shared" si="1107"/>
        <v/>
      </c>
      <c r="N1253" s="246" t="b">
        <f t="shared" si="1143"/>
        <v>0</v>
      </c>
      <c r="O1253" s="246" t="b">
        <f t="shared" si="1144"/>
        <v>0</v>
      </c>
      <c r="P1253" s="246" t="b">
        <f t="shared" si="1145"/>
        <v>0</v>
      </c>
      <c r="Q1253" s="246" t="b">
        <f t="shared" si="1146"/>
        <v>0</v>
      </c>
      <c r="R1253" s="246" t="str">
        <f t="shared" si="1147"/>
        <v>No</v>
      </c>
      <c r="S1253" s="247" t="b">
        <f t="shared" si="1108"/>
        <v>0</v>
      </c>
      <c r="T1253" s="247" t="b">
        <f t="shared" si="1109"/>
        <v>0</v>
      </c>
      <c r="U1253" s="247" t="b">
        <f t="shared" si="1110"/>
        <v>0</v>
      </c>
      <c r="V1253" s="247" t="b">
        <f t="shared" si="1111"/>
        <v>0</v>
      </c>
      <c r="W1253" s="247" t="str">
        <f t="shared" si="1148"/>
        <v>No</v>
      </c>
      <c r="X1253" s="248" t="b">
        <f t="shared" si="1112"/>
        <v>0</v>
      </c>
      <c r="Y1253" s="248" t="b">
        <f t="shared" si="1113"/>
        <v>0</v>
      </c>
      <c r="Z1253" s="248" t="b">
        <f t="shared" si="1114"/>
        <v>0</v>
      </c>
      <c r="AA1253" s="248" t="b">
        <f t="shared" si="1115"/>
        <v>0</v>
      </c>
      <c r="AB1253" s="248" t="str">
        <f t="shared" si="1149"/>
        <v>No</v>
      </c>
      <c r="AC1253" s="249" t="b">
        <f t="shared" si="1116"/>
        <v>0</v>
      </c>
      <c r="AD1253" s="249" t="b">
        <f t="shared" si="1117"/>
        <v>0</v>
      </c>
      <c r="AE1253" s="249" t="b">
        <f t="shared" si="1118"/>
        <v>0</v>
      </c>
      <c r="AF1253" s="249" t="b">
        <f t="shared" si="1119"/>
        <v>0</v>
      </c>
      <c r="AG1253" s="249" t="str">
        <f t="shared" si="1150"/>
        <v>No</v>
      </c>
      <c r="AH1253" s="250" t="b">
        <f t="shared" si="1120"/>
        <v>0</v>
      </c>
      <c r="AI1253" s="250" t="b">
        <f t="shared" si="1121"/>
        <v>0</v>
      </c>
      <c r="AJ1253" s="250" t="b">
        <f t="shared" si="1122"/>
        <v>0</v>
      </c>
      <c r="AK1253" s="250" t="b">
        <f t="shared" si="1123"/>
        <v>0</v>
      </c>
      <c r="AL1253" s="250" t="str">
        <f t="shared" si="1151"/>
        <v>No</v>
      </c>
      <c r="AN1253" s="246" t="str">
        <f t="shared" si="1152"/>
        <v/>
      </c>
      <c r="AO1253" s="247" t="str">
        <f t="shared" si="1153"/>
        <v/>
      </c>
      <c r="AP1253" s="248" t="str">
        <f t="shared" si="1154"/>
        <v/>
      </c>
      <c r="AQ1253" s="249" t="str">
        <f t="shared" si="1155"/>
        <v/>
      </c>
      <c r="AR1253" s="250" t="str">
        <f t="shared" si="1156"/>
        <v/>
      </c>
      <c r="AS1253" s="234"/>
      <c r="AY1253" s="385">
        <f t="shared" si="1157"/>
        <v>0</v>
      </c>
      <c r="AZ1253" s="385">
        <f t="shared" si="1124"/>
        <v>0</v>
      </c>
      <c r="BA1253" s="385">
        <f t="shared" si="1158"/>
        <v>0</v>
      </c>
      <c r="BB1253" s="385">
        <f t="shared" si="1125"/>
        <v>0</v>
      </c>
      <c r="BC1253" s="385">
        <f t="shared" si="1126"/>
        <v>0</v>
      </c>
      <c r="BD1253" s="385">
        <f t="shared" si="1127"/>
        <v>0</v>
      </c>
      <c r="BE1253" s="385">
        <f t="shared" si="1128"/>
        <v>0</v>
      </c>
      <c r="BF1253" s="385">
        <f t="shared" si="1129"/>
        <v>0</v>
      </c>
      <c r="BG1253" s="385">
        <f t="shared" si="1130"/>
        <v>0</v>
      </c>
      <c r="BH1253" s="385">
        <f t="shared" si="1131"/>
        <v>0</v>
      </c>
      <c r="BI1253" s="385">
        <f t="shared" si="1132"/>
        <v>0</v>
      </c>
      <c r="BJ1253" s="385">
        <f t="shared" si="1133"/>
        <v>0</v>
      </c>
      <c r="BK1253" s="385">
        <f t="shared" si="1134"/>
        <v>0</v>
      </c>
      <c r="BL1253" s="385">
        <f t="shared" si="1135"/>
        <v>0</v>
      </c>
      <c r="BM1253" s="385">
        <f t="shared" si="1136"/>
        <v>0</v>
      </c>
      <c r="BN1253" s="385">
        <f t="shared" si="1137"/>
        <v>0</v>
      </c>
      <c r="CK1253" s="239">
        <f t="shared" si="1159"/>
        <v>0</v>
      </c>
      <c r="CL1253" s="239">
        <f t="shared" si="1160"/>
        <v>0</v>
      </c>
    </row>
    <row r="1254" spans="3:90" x14ac:dyDescent="0.35">
      <c r="C1254" s="235"/>
      <c r="D1254" s="246" t="str">
        <f t="shared" si="1138"/>
        <v/>
      </c>
      <c r="E1254" s="247" t="str">
        <f t="shared" si="1139"/>
        <v/>
      </c>
      <c r="F1254" s="248" t="str">
        <f t="shared" si="1140"/>
        <v/>
      </c>
      <c r="G1254" s="249" t="str">
        <f t="shared" si="1141"/>
        <v/>
      </c>
      <c r="H1254" s="250" t="str">
        <f t="shared" si="1142"/>
        <v/>
      </c>
      <c r="I1254" s="386" t="str">
        <f t="shared" si="1103"/>
        <v/>
      </c>
      <c r="J1254" s="387" t="str">
        <f t="shared" si="1104"/>
        <v/>
      </c>
      <c r="K1254" s="388" t="str">
        <f t="shared" si="1105"/>
        <v/>
      </c>
      <c r="L1254" s="389" t="str">
        <f t="shared" si="1106"/>
        <v/>
      </c>
      <c r="M1254" s="250" t="str">
        <f t="shared" si="1107"/>
        <v/>
      </c>
      <c r="N1254" s="246" t="b">
        <f t="shared" si="1143"/>
        <v>0</v>
      </c>
      <c r="O1254" s="246" t="b">
        <f t="shared" si="1144"/>
        <v>0</v>
      </c>
      <c r="P1254" s="246" t="b">
        <f t="shared" si="1145"/>
        <v>0</v>
      </c>
      <c r="Q1254" s="246" t="b">
        <f t="shared" si="1146"/>
        <v>0</v>
      </c>
      <c r="R1254" s="246" t="str">
        <f t="shared" si="1147"/>
        <v>No</v>
      </c>
      <c r="S1254" s="247" t="b">
        <f t="shared" si="1108"/>
        <v>0</v>
      </c>
      <c r="T1254" s="247" t="b">
        <f t="shared" si="1109"/>
        <v>0</v>
      </c>
      <c r="U1254" s="247" t="b">
        <f t="shared" si="1110"/>
        <v>0</v>
      </c>
      <c r="V1254" s="247" t="b">
        <f t="shared" si="1111"/>
        <v>0</v>
      </c>
      <c r="W1254" s="247" t="str">
        <f t="shared" si="1148"/>
        <v>No</v>
      </c>
      <c r="X1254" s="248" t="b">
        <f t="shared" si="1112"/>
        <v>0</v>
      </c>
      <c r="Y1254" s="248" t="b">
        <f t="shared" si="1113"/>
        <v>0</v>
      </c>
      <c r="Z1254" s="248" t="b">
        <f t="shared" si="1114"/>
        <v>0</v>
      </c>
      <c r="AA1254" s="248" t="b">
        <f t="shared" si="1115"/>
        <v>0</v>
      </c>
      <c r="AB1254" s="248" t="str">
        <f t="shared" si="1149"/>
        <v>No</v>
      </c>
      <c r="AC1254" s="249" t="b">
        <f t="shared" si="1116"/>
        <v>0</v>
      </c>
      <c r="AD1254" s="249" t="b">
        <f t="shared" si="1117"/>
        <v>0</v>
      </c>
      <c r="AE1254" s="249" t="b">
        <f t="shared" si="1118"/>
        <v>0</v>
      </c>
      <c r="AF1254" s="249" t="b">
        <f t="shared" si="1119"/>
        <v>0</v>
      </c>
      <c r="AG1254" s="249" t="str">
        <f t="shared" si="1150"/>
        <v>No</v>
      </c>
      <c r="AH1254" s="250" t="b">
        <f t="shared" si="1120"/>
        <v>0</v>
      </c>
      <c r="AI1254" s="250" t="b">
        <f t="shared" si="1121"/>
        <v>0</v>
      </c>
      <c r="AJ1254" s="250" t="b">
        <f t="shared" si="1122"/>
        <v>0</v>
      </c>
      <c r="AK1254" s="250" t="b">
        <f t="shared" si="1123"/>
        <v>0</v>
      </c>
      <c r="AL1254" s="250" t="str">
        <f t="shared" si="1151"/>
        <v>No</v>
      </c>
      <c r="AN1254" s="246" t="str">
        <f t="shared" si="1152"/>
        <v/>
      </c>
      <c r="AO1254" s="247" t="str">
        <f t="shared" si="1153"/>
        <v/>
      </c>
      <c r="AP1254" s="248" t="str">
        <f t="shared" si="1154"/>
        <v/>
      </c>
      <c r="AQ1254" s="249" t="str">
        <f t="shared" si="1155"/>
        <v/>
      </c>
      <c r="AR1254" s="250" t="str">
        <f t="shared" si="1156"/>
        <v/>
      </c>
      <c r="AS1254" s="234"/>
      <c r="AY1254" s="385">
        <f t="shared" si="1157"/>
        <v>0</v>
      </c>
      <c r="AZ1254" s="385">
        <f t="shared" si="1124"/>
        <v>0</v>
      </c>
      <c r="BA1254" s="385">
        <f t="shared" si="1158"/>
        <v>0</v>
      </c>
      <c r="BB1254" s="385">
        <f t="shared" si="1125"/>
        <v>0</v>
      </c>
      <c r="BC1254" s="385">
        <f t="shared" si="1126"/>
        <v>0</v>
      </c>
      <c r="BD1254" s="385">
        <f t="shared" si="1127"/>
        <v>0</v>
      </c>
      <c r="BE1254" s="385">
        <f t="shared" si="1128"/>
        <v>0</v>
      </c>
      <c r="BF1254" s="385">
        <f t="shared" si="1129"/>
        <v>0</v>
      </c>
      <c r="BG1254" s="385">
        <f t="shared" si="1130"/>
        <v>0</v>
      </c>
      <c r="BH1254" s="385">
        <f t="shared" si="1131"/>
        <v>0</v>
      </c>
      <c r="BI1254" s="385">
        <f t="shared" si="1132"/>
        <v>0</v>
      </c>
      <c r="BJ1254" s="385">
        <f t="shared" si="1133"/>
        <v>0</v>
      </c>
      <c r="BK1254" s="385">
        <f t="shared" si="1134"/>
        <v>0</v>
      </c>
      <c r="BL1254" s="385">
        <f t="shared" si="1135"/>
        <v>0</v>
      </c>
      <c r="BM1254" s="385">
        <f t="shared" si="1136"/>
        <v>0</v>
      </c>
      <c r="BN1254" s="385">
        <f t="shared" si="1137"/>
        <v>0</v>
      </c>
      <c r="CK1254" s="239">
        <f t="shared" si="1159"/>
        <v>0</v>
      </c>
      <c r="CL1254" s="239">
        <f t="shared" si="1160"/>
        <v>0</v>
      </c>
    </row>
    <row r="1255" spans="3:90" x14ac:dyDescent="0.35">
      <c r="C1255" s="235"/>
      <c r="D1255" s="246" t="str">
        <f t="shared" si="1138"/>
        <v/>
      </c>
      <c r="E1255" s="247" t="str">
        <f t="shared" si="1139"/>
        <v/>
      </c>
      <c r="F1255" s="248" t="str">
        <f t="shared" si="1140"/>
        <v/>
      </c>
      <c r="G1255" s="249" t="str">
        <f t="shared" si="1141"/>
        <v/>
      </c>
      <c r="H1255" s="250" t="str">
        <f t="shared" si="1142"/>
        <v/>
      </c>
      <c r="I1255" s="386" t="str">
        <f t="shared" si="1103"/>
        <v/>
      </c>
      <c r="J1255" s="387" t="str">
        <f t="shared" si="1104"/>
        <v/>
      </c>
      <c r="K1255" s="388" t="str">
        <f t="shared" si="1105"/>
        <v/>
      </c>
      <c r="L1255" s="389" t="str">
        <f t="shared" si="1106"/>
        <v/>
      </c>
      <c r="M1255" s="250" t="str">
        <f t="shared" si="1107"/>
        <v/>
      </c>
      <c r="N1255" s="246" t="b">
        <f t="shared" si="1143"/>
        <v>0</v>
      </c>
      <c r="O1255" s="246" t="b">
        <f t="shared" si="1144"/>
        <v>0</v>
      </c>
      <c r="P1255" s="246" t="b">
        <f t="shared" si="1145"/>
        <v>0</v>
      </c>
      <c r="Q1255" s="246" t="b">
        <f t="shared" si="1146"/>
        <v>0</v>
      </c>
      <c r="R1255" s="246" t="str">
        <f t="shared" si="1147"/>
        <v>No</v>
      </c>
      <c r="S1255" s="247" t="b">
        <f t="shared" si="1108"/>
        <v>0</v>
      </c>
      <c r="T1255" s="247" t="b">
        <f t="shared" si="1109"/>
        <v>0</v>
      </c>
      <c r="U1255" s="247" t="b">
        <f t="shared" si="1110"/>
        <v>0</v>
      </c>
      <c r="V1255" s="247" t="b">
        <f t="shared" si="1111"/>
        <v>0</v>
      </c>
      <c r="W1255" s="247" t="str">
        <f t="shared" si="1148"/>
        <v>No</v>
      </c>
      <c r="X1255" s="248" t="b">
        <f t="shared" si="1112"/>
        <v>0</v>
      </c>
      <c r="Y1255" s="248" t="b">
        <f t="shared" si="1113"/>
        <v>0</v>
      </c>
      <c r="Z1255" s="248" t="b">
        <f t="shared" si="1114"/>
        <v>0</v>
      </c>
      <c r="AA1255" s="248" t="b">
        <f t="shared" si="1115"/>
        <v>0</v>
      </c>
      <c r="AB1255" s="248" t="str">
        <f t="shared" si="1149"/>
        <v>No</v>
      </c>
      <c r="AC1255" s="249" t="b">
        <f t="shared" si="1116"/>
        <v>0</v>
      </c>
      <c r="AD1255" s="249" t="b">
        <f t="shared" si="1117"/>
        <v>0</v>
      </c>
      <c r="AE1255" s="249" t="b">
        <f t="shared" si="1118"/>
        <v>0</v>
      </c>
      <c r="AF1255" s="249" t="b">
        <f t="shared" si="1119"/>
        <v>0</v>
      </c>
      <c r="AG1255" s="249" t="str">
        <f t="shared" si="1150"/>
        <v>No</v>
      </c>
      <c r="AH1255" s="250" t="b">
        <f t="shared" si="1120"/>
        <v>0</v>
      </c>
      <c r="AI1255" s="250" t="b">
        <f t="shared" si="1121"/>
        <v>0</v>
      </c>
      <c r="AJ1255" s="250" t="b">
        <f t="shared" si="1122"/>
        <v>0</v>
      </c>
      <c r="AK1255" s="250" t="b">
        <f t="shared" si="1123"/>
        <v>0</v>
      </c>
      <c r="AL1255" s="250" t="str">
        <f t="shared" si="1151"/>
        <v>No</v>
      </c>
      <c r="AN1255" s="246" t="str">
        <f t="shared" si="1152"/>
        <v/>
      </c>
      <c r="AO1255" s="247" t="str">
        <f t="shared" si="1153"/>
        <v/>
      </c>
      <c r="AP1255" s="248" t="str">
        <f t="shared" si="1154"/>
        <v/>
      </c>
      <c r="AQ1255" s="249" t="str">
        <f t="shared" si="1155"/>
        <v/>
      </c>
      <c r="AR1255" s="250" t="str">
        <f t="shared" si="1156"/>
        <v/>
      </c>
      <c r="AS1255" s="234"/>
      <c r="AY1255" s="385">
        <f t="shared" si="1157"/>
        <v>0</v>
      </c>
      <c r="AZ1255" s="385">
        <f t="shared" si="1124"/>
        <v>0</v>
      </c>
      <c r="BA1255" s="385">
        <f t="shared" si="1158"/>
        <v>0</v>
      </c>
      <c r="BB1255" s="385">
        <f t="shared" si="1125"/>
        <v>0</v>
      </c>
      <c r="BC1255" s="385">
        <f t="shared" si="1126"/>
        <v>0</v>
      </c>
      <c r="BD1255" s="385">
        <f t="shared" si="1127"/>
        <v>0</v>
      </c>
      <c r="BE1255" s="385">
        <f t="shared" si="1128"/>
        <v>0</v>
      </c>
      <c r="BF1255" s="385">
        <f t="shared" si="1129"/>
        <v>0</v>
      </c>
      <c r="BG1255" s="385">
        <f t="shared" si="1130"/>
        <v>0</v>
      </c>
      <c r="BH1255" s="385">
        <f t="shared" si="1131"/>
        <v>0</v>
      </c>
      <c r="BI1255" s="385">
        <f t="shared" si="1132"/>
        <v>0</v>
      </c>
      <c r="BJ1255" s="385">
        <f t="shared" si="1133"/>
        <v>0</v>
      </c>
      <c r="BK1255" s="385">
        <f t="shared" si="1134"/>
        <v>0</v>
      </c>
      <c r="BL1255" s="385">
        <f t="shared" si="1135"/>
        <v>0</v>
      </c>
      <c r="BM1255" s="385">
        <f t="shared" si="1136"/>
        <v>0</v>
      </c>
      <c r="BN1255" s="385">
        <f t="shared" si="1137"/>
        <v>0</v>
      </c>
      <c r="CK1255" s="239">
        <f t="shared" si="1159"/>
        <v>0</v>
      </c>
      <c r="CL1255" s="239">
        <f t="shared" si="1160"/>
        <v>0</v>
      </c>
    </row>
    <row r="1256" spans="3:90" x14ac:dyDescent="0.35">
      <c r="C1256" s="235"/>
      <c r="D1256" s="246" t="str">
        <f t="shared" si="1138"/>
        <v/>
      </c>
      <c r="E1256" s="247" t="str">
        <f t="shared" si="1139"/>
        <v/>
      </c>
      <c r="F1256" s="248" t="str">
        <f t="shared" si="1140"/>
        <v/>
      </c>
      <c r="G1256" s="249" t="str">
        <f t="shared" si="1141"/>
        <v/>
      </c>
      <c r="H1256" s="250" t="str">
        <f t="shared" si="1142"/>
        <v/>
      </c>
      <c r="I1256" s="386" t="str">
        <f t="shared" si="1103"/>
        <v/>
      </c>
      <c r="J1256" s="387" t="str">
        <f t="shared" si="1104"/>
        <v/>
      </c>
      <c r="K1256" s="388" t="str">
        <f t="shared" si="1105"/>
        <v/>
      </c>
      <c r="L1256" s="389" t="str">
        <f t="shared" si="1106"/>
        <v/>
      </c>
      <c r="M1256" s="250" t="str">
        <f t="shared" si="1107"/>
        <v/>
      </c>
      <c r="N1256" s="246" t="b">
        <f t="shared" si="1143"/>
        <v>0</v>
      </c>
      <c r="O1256" s="246" t="b">
        <f t="shared" si="1144"/>
        <v>0</v>
      </c>
      <c r="P1256" s="246" t="b">
        <f t="shared" si="1145"/>
        <v>0</v>
      </c>
      <c r="Q1256" s="246" t="b">
        <f t="shared" si="1146"/>
        <v>0</v>
      </c>
      <c r="R1256" s="246" t="str">
        <f t="shared" si="1147"/>
        <v>No</v>
      </c>
      <c r="S1256" s="247" t="b">
        <f t="shared" si="1108"/>
        <v>0</v>
      </c>
      <c r="T1256" s="247" t="b">
        <f t="shared" si="1109"/>
        <v>0</v>
      </c>
      <c r="U1256" s="247" t="b">
        <f t="shared" si="1110"/>
        <v>0</v>
      </c>
      <c r="V1256" s="247" t="b">
        <f t="shared" si="1111"/>
        <v>0</v>
      </c>
      <c r="W1256" s="247" t="str">
        <f t="shared" si="1148"/>
        <v>No</v>
      </c>
      <c r="X1256" s="248" t="b">
        <f t="shared" si="1112"/>
        <v>0</v>
      </c>
      <c r="Y1256" s="248" t="b">
        <f t="shared" si="1113"/>
        <v>0</v>
      </c>
      <c r="Z1256" s="248" t="b">
        <f t="shared" si="1114"/>
        <v>0</v>
      </c>
      <c r="AA1256" s="248" t="b">
        <f t="shared" si="1115"/>
        <v>0</v>
      </c>
      <c r="AB1256" s="248" t="str">
        <f t="shared" si="1149"/>
        <v>No</v>
      </c>
      <c r="AC1256" s="249" t="b">
        <f t="shared" si="1116"/>
        <v>0</v>
      </c>
      <c r="AD1256" s="249" t="b">
        <f t="shared" si="1117"/>
        <v>0</v>
      </c>
      <c r="AE1256" s="249" t="b">
        <f t="shared" si="1118"/>
        <v>0</v>
      </c>
      <c r="AF1256" s="249" t="b">
        <f t="shared" si="1119"/>
        <v>0</v>
      </c>
      <c r="AG1256" s="249" t="str">
        <f t="shared" si="1150"/>
        <v>No</v>
      </c>
      <c r="AH1256" s="250" t="b">
        <f t="shared" si="1120"/>
        <v>0</v>
      </c>
      <c r="AI1256" s="250" t="b">
        <f t="shared" si="1121"/>
        <v>0</v>
      </c>
      <c r="AJ1256" s="250" t="b">
        <f t="shared" si="1122"/>
        <v>0</v>
      </c>
      <c r="AK1256" s="250" t="b">
        <f t="shared" si="1123"/>
        <v>0</v>
      </c>
      <c r="AL1256" s="250" t="str">
        <f t="shared" si="1151"/>
        <v>No</v>
      </c>
      <c r="AN1256" s="246" t="str">
        <f t="shared" si="1152"/>
        <v/>
      </c>
      <c r="AO1256" s="247" t="str">
        <f t="shared" si="1153"/>
        <v/>
      </c>
      <c r="AP1256" s="248" t="str">
        <f t="shared" si="1154"/>
        <v/>
      </c>
      <c r="AQ1256" s="249" t="str">
        <f t="shared" si="1155"/>
        <v/>
      </c>
      <c r="AR1256" s="250" t="str">
        <f t="shared" si="1156"/>
        <v/>
      </c>
      <c r="AS1256" s="234"/>
      <c r="AY1256" s="385">
        <f t="shared" si="1157"/>
        <v>0</v>
      </c>
      <c r="AZ1256" s="385">
        <f t="shared" si="1124"/>
        <v>0</v>
      </c>
      <c r="BA1256" s="385">
        <f t="shared" si="1158"/>
        <v>0</v>
      </c>
      <c r="BB1256" s="385">
        <f t="shared" si="1125"/>
        <v>0</v>
      </c>
      <c r="BC1256" s="385">
        <f t="shared" si="1126"/>
        <v>0</v>
      </c>
      <c r="BD1256" s="385">
        <f t="shared" si="1127"/>
        <v>0</v>
      </c>
      <c r="BE1256" s="385">
        <f t="shared" si="1128"/>
        <v>0</v>
      </c>
      <c r="BF1256" s="385">
        <f t="shared" si="1129"/>
        <v>0</v>
      </c>
      <c r="BG1256" s="385">
        <f t="shared" si="1130"/>
        <v>0</v>
      </c>
      <c r="BH1256" s="385">
        <f t="shared" si="1131"/>
        <v>0</v>
      </c>
      <c r="BI1256" s="385">
        <f t="shared" si="1132"/>
        <v>0</v>
      </c>
      <c r="BJ1256" s="385">
        <f t="shared" si="1133"/>
        <v>0</v>
      </c>
      <c r="BK1256" s="385">
        <f t="shared" si="1134"/>
        <v>0</v>
      </c>
      <c r="BL1256" s="385">
        <f t="shared" si="1135"/>
        <v>0</v>
      </c>
      <c r="BM1256" s="385">
        <f t="shared" si="1136"/>
        <v>0</v>
      </c>
      <c r="BN1256" s="385">
        <f t="shared" si="1137"/>
        <v>0</v>
      </c>
      <c r="CK1256" s="239">
        <f t="shared" si="1159"/>
        <v>0</v>
      </c>
      <c r="CL1256" s="239">
        <f t="shared" si="1160"/>
        <v>0</v>
      </c>
    </row>
    <row r="1257" spans="3:90" x14ac:dyDescent="0.35">
      <c r="C1257" s="235"/>
      <c r="D1257" s="246" t="str">
        <f t="shared" si="1138"/>
        <v/>
      </c>
      <c r="E1257" s="247" t="str">
        <f t="shared" si="1139"/>
        <v/>
      </c>
      <c r="F1257" s="248" t="str">
        <f t="shared" si="1140"/>
        <v/>
      </c>
      <c r="G1257" s="249" t="str">
        <f t="shared" si="1141"/>
        <v/>
      </c>
      <c r="H1257" s="250" t="str">
        <f t="shared" si="1142"/>
        <v/>
      </c>
      <c r="I1257" s="386" t="str">
        <f t="shared" si="1103"/>
        <v/>
      </c>
      <c r="J1257" s="387" t="str">
        <f t="shared" si="1104"/>
        <v/>
      </c>
      <c r="K1257" s="388" t="str">
        <f t="shared" si="1105"/>
        <v/>
      </c>
      <c r="L1257" s="389" t="str">
        <f t="shared" si="1106"/>
        <v/>
      </c>
      <c r="M1257" s="250" t="str">
        <f t="shared" si="1107"/>
        <v/>
      </c>
      <c r="N1257" s="246" t="b">
        <f t="shared" si="1143"/>
        <v>0</v>
      </c>
      <c r="O1257" s="246" t="b">
        <f t="shared" si="1144"/>
        <v>0</v>
      </c>
      <c r="P1257" s="246" t="b">
        <f t="shared" si="1145"/>
        <v>0</v>
      </c>
      <c r="Q1257" s="246" t="b">
        <f t="shared" si="1146"/>
        <v>0</v>
      </c>
      <c r="R1257" s="246" t="str">
        <f t="shared" si="1147"/>
        <v>No</v>
      </c>
      <c r="S1257" s="247" t="b">
        <f t="shared" si="1108"/>
        <v>0</v>
      </c>
      <c r="T1257" s="247" t="b">
        <f t="shared" si="1109"/>
        <v>0</v>
      </c>
      <c r="U1257" s="247" t="b">
        <f t="shared" si="1110"/>
        <v>0</v>
      </c>
      <c r="V1257" s="247" t="b">
        <f t="shared" si="1111"/>
        <v>0</v>
      </c>
      <c r="W1257" s="247" t="str">
        <f t="shared" si="1148"/>
        <v>No</v>
      </c>
      <c r="X1257" s="248" t="b">
        <f t="shared" si="1112"/>
        <v>0</v>
      </c>
      <c r="Y1257" s="248" t="b">
        <f t="shared" si="1113"/>
        <v>0</v>
      </c>
      <c r="Z1257" s="248" t="b">
        <f t="shared" si="1114"/>
        <v>0</v>
      </c>
      <c r="AA1257" s="248" t="b">
        <f t="shared" si="1115"/>
        <v>0</v>
      </c>
      <c r="AB1257" s="248" t="str">
        <f t="shared" si="1149"/>
        <v>No</v>
      </c>
      <c r="AC1257" s="249" t="b">
        <f t="shared" si="1116"/>
        <v>0</v>
      </c>
      <c r="AD1257" s="249" t="b">
        <f t="shared" si="1117"/>
        <v>0</v>
      </c>
      <c r="AE1257" s="249" t="b">
        <f t="shared" si="1118"/>
        <v>0</v>
      </c>
      <c r="AF1257" s="249" t="b">
        <f t="shared" si="1119"/>
        <v>0</v>
      </c>
      <c r="AG1257" s="249" t="str">
        <f t="shared" si="1150"/>
        <v>No</v>
      </c>
      <c r="AH1257" s="250" t="b">
        <f t="shared" si="1120"/>
        <v>0</v>
      </c>
      <c r="AI1257" s="250" t="b">
        <f t="shared" si="1121"/>
        <v>0</v>
      </c>
      <c r="AJ1257" s="250" t="b">
        <f t="shared" si="1122"/>
        <v>0</v>
      </c>
      <c r="AK1257" s="250" t="b">
        <f t="shared" si="1123"/>
        <v>0</v>
      </c>
      <c r="AL1257" s="250" t="str">
        <f t="shared" si="1151"/>
        <v>No</v>
      </c>
      <c r="AN1257" s="246" t="str">
        <f t="shared" si="1152"/>
        <v/>
      </c>
      <c r="AO1257" s="247" t="str">
        <f t="shared" si="1153"/>
        <v/>
      </c>
      <c r="AP1257" s="248" t="str">
        <f t="shared" si="1154"/>
        <v/>
      </c>
      <c r="AQ1257" s="249" t="str">
        <f t="shared" si="1155"/>
        <v/>
      </c>
      <c r="AR1257" s="250" t="str">
        <f t="shared" si="1156"/>
        <v/>
      </c>
      <c r="AS1257" s="234"/>
      <c r="AY1257" s="385">
        <f t="shared" si="1157"/>
        <v>0</v>
      </c>
      <c r="AZ1257" s="385">
        <f t="shared" si="1124"/>
        <v>0</v>
      </c>
      <c r="BA1257" s="385">
        <f t="shared" si="1158"/>
        <v>0</v>
      </c>
      <c r="BB1257" s="385">
        <f t="shared" si="1125"/>
        <v>0</v>
      </c>
      <c r="BC1257" s="385">
        <f t="shared" si="1126"/>
        <v>0</v>
      </c>
      <c r="BD1257" s="385">
        <f t="shared" si="1127"/>
        <v>0</v>
      </c>
      <c r="BE1257" s="385">
        <f t="shared" si="1128"/>
        <v>0</v>
      </c>
      <c r="BF1257" s="385">
        <f t="shared" si="1129"/>
        <v>0</v>
      </c>
      <c r="BG1257" s="385">
        <f t="shared" si="1130"/>
        <v>0</v>
      </c>
      <c r="BH1257" s="385">
        <f t="shared" si="1131"/>
        <v>0</v>
      </c>
      <c r="BI1257" s="385">
        <f t="shared" si="1132"/>
        <v>0</v>
      </c>
      <c r="BJ1257" s="385">
        <f t="shared" si="1133"/>
        <v>0</v>
      </c>
      <c r="BK1257" s="385">
        <f t="shared" si="1134"/>
        <v>0</v>
      </c>
      <c r="BL1257" s="385">
        <f t="shared" si="1135"/>
        <v>0</v>
      </c>
      <c r="BM1257" s="385">
        <f t="shared" si="1136"/>
        <v>0</v>
      </c>
      <c r="BN1257" s="385">
        <f t="shared" si="1137"/>
        <v>0</v>
      </c>
      <c r="CK1257" s="239">
        <f t="shared" si="1159"/>
        <v>0</v>
      </c>
      <c r="CL1257" s="239">
        <f t="shared" si="1160"/>
        <v>0</v>
      </c>
    </row>
    <row r="1258" spans="3:90" x14ac:dyDescent="0.35">
      <c r="C1258" s="235"/>
      <c r="D1258" s="246" t="str">
        <f t="shared" si="1138"/>
        <v/>
      </c>
      <c r="E1258" s="247" t="str">
        <f t="shared" si="1139"/>
        <v/>
      </c>
      <c r="F1258" s="248" t="str">
        <f t="shared" si="1140"/>
        <v/>
      </c>
      <c r="G1258" s="249" t="str">
        <f t="shared" si="1141"/>
        <v/>
      </c>
      <c r="H1258" s="250" t="str">
        <f t="shared" si="1142"/>
        <v/>
      </c>
      <c r="I1258" s="386" t="str">
        <f t="shared" si="1103"/>
        <v/>
      </c>
      <c r="J1258" s="387" t="str">
        <f t="shared" si="1104"/>
        <v/>
      </c>
      <c r="K1258" s="388" t="str">
        <f t="shared" si="1105"/>
        <v/>
      </c>
      <c r="L1258" s="389" t="str">
        <f t="shared" si="1106"/>
        <v/>
      </c>
      <c r="M1258" s="250" t="str">
        <f t="shared" si="1107"/>
        <v/>
      </c>
      <c r="N1258" s="246" t="b">
        <f t="shared" si="1143"/>
        <v>0</v>
      </c>
      <c r="O1258" s="246" t="b">
        <f t="shared" si="1144"/>
        <v>0</v>
      </c>
      <c r="P1258" s="246" t="b">
        <f t="shared" si="1145"/>
        <v>0</v>
      </c>
      <c r="Q1258" s="246" t="b">
        <f t="shared" si="1146"/>
        <v>0</v>
      </c>
      <c r="R1258" s="246" t="str">
        <f t="shared" si="1147"/>
        <v>No</v>
      </c>
      <c r="S1258" s="247" t="b">
        <f t="shared" si="1108"/>
        <v>0</v>
      </c>
      <c r="T1258" s="247" t="b">
        <f t="shared" si="1109"/>
        <v>0</v>
      </c>
      <c r="U1258" s="247" t="b">
        <f t="shared" si="1110"/>
        <v>0</v>
      </c>
      <c r="V1258" s="247" t="b">
        <f t="shared" si="1111"/>
        <v>0</v>
      </c>
      <c r="W1258" s="247" t="str">
        <f t="shared" si="1148"/>
        <v>No</v>
      </c>
      <c r="X1258" s="248" t="b">
        <f t="shared" si="1112"/>
        <v>0</v>
      </c>
      <c r="Y1258" s="248" t="b">
        <f t="shared" si="1113"/>
        <v>0</v>
      </c>
      <c r="Z1258" s="248" t="b">
        <f t="shared" si="1114"/>
        <v>0</v>
      </c>
      <c r="AA1258" s="248" t="b">
        <f t="shared" si="1115"/>
        <v>0</v>
      </c>
      <c r="AB1258" s="248" t="str">
        <f t="shared" si="1149"/>
        <v>No</v>
      </c>
      <c r="AC1258" s="249" t="b">
        <f t="shared" si="1116"/>
        <v>0</v>
      </c>
      <c r="AD1258" s="249" t="b">
        <f t="shared" si="1117"/>
        <v>0</v>
      </c>
      <c r="AE1258" s="249" t="b">
        <f t="shared" si="1118"/>
        <v>0</v>
      </c>
      <c r="AF1258" s="249" t="b">
        <f t="shared" si="1119"/>
        <v>0</v>
      </c>
      <c r="AG1258" s="249" t="str">
        <f t="shared" si="1150"/>
        <v>No</v>
      </c>
      <c r="AH1258" s="250" t="b">
        <f t="shared" si="1120"/>
        <v>0</v>
      </c>
      <c r="AI1258" s="250" t="b">
        <f t="shared" si="1121"/>
        <v>0</v>
      </c>
      <c r="AJ1258" s="250" t="b">
        <f t="shared" si="1122"/>
        <v>0</v>
      </c>
      <c r="AK1258" s="250" t="b">
        <f t="shared" si="1123"/>
        <v>0</v>
      </c>
      <c r="AL1258" s="250" t="str">
        <f t="shared" si="1151"/>
        <v>No</v>
      </c>
      <c r="AN1258" s="246" t="str">
        <f t="shared" si="1152"/>
        <v/>
      </c>
      <c r="AO1258" s="247" t="str">
        <f t="shared" si="1153"/>
        <v/>
      </c>
      <c r="AP1258" s="248" t="str">
        <f t="shared" si="1154"/>
        <v/>
      </c>
      <c r="AQ1258" s="249" t="str">
        <f t="shared" si="1155"/>
        <v/>
      </c>
      <c r="AR1258" s="250" t="str">
        <f t="shared" si="1156"/>
        <v/>
      </c>
      <c r="AS1258" s="234"/>
      <c r="AY1258" s="385">
        <f t="shared" si="1157"/>
        <v>0</v>
      </c>
      <c r="AZ1258" s="385">
        <f t="shared" si="1124"/>
        <v>0</v>
      </c>
      <c r="BA1258" s="385">
        <f t="shared" si="1158"/>
        <v>0</v>
      </c>
      <c r="BB1258" s="385">
        <f t="shared" si="1125"/>
        <v>0</v>
      </c>
      <c r="BC1258" s="385">
        <f t="shared" si="1126"/>
        <v>0</v>
      </c>
      <c r="BD1258" s="385">
        <f t="shared" si="1127"/>
        <v>0</v>
      </c>
      <c r="BE1258" s="385">
        <f t="shared" si="1128"/>
        <v>0</v>
      </c>
      <c r="BF1258" s="385">
        <f t="shared" si="1129"/>
        <v>0</v>
      </c>
      <c r="BG1258" s="385">
        <f t="shared" si="1130"/>
        <v>0</v>
      </c>
      <c r="BH1258" s="385">
        <f t="shared" si="1131"/>
        <v>0</v>
      </c>
      <c r="BI1258" s="385">
        <f t="shared" si="1132"/>
        <v>0</v>
      </c>
      <c r="BJ1258" s="385">
        <f t="shared" si="1133"/>
        <v>0</v>
      </c>
      <c r="BK1258" s="385">
        <f t="shared" si="1134"/>
        <v>0</v>
      </c>
      <c r="BL1258" s="385">
        <f t="shared" si="1135"/>
        <v>0</v>
      </c>
      <c r="BM1258" s="385">
        <f t="shared" si="1136"/>
        <v>0</v>
      </c>
      <c r="BN1258" s="385">
        <f t="shared" si="1137"/>
        <v>0</v>
      </c>
      <c r="CK1258" s="239">
        <f t="shared" si="1159"/>
        <v>0</v>
      </c>
      <c r="CL1258" s="239">
        <f t="shared" si="1160"/>
        <v>0</v>
      </c>
    </row>
    <row r="1259" spans="3:90" x14ac:dyDescent="0.35">
      <c r="C1259" s="235"/>
      <c r="D1259" s="246" t="str">
        <f t="shared" si="1138"/>
        <v/>
      </c>
      <c r="E1259" s="247" t="str">
        <f t="shared" si="1139"/>
        <v/>
      </c>
      <c r="F1259" s="248" t="str">
        <f t="shared" si="1140"/>
        <v/>
      </c>
      <c r="G1259" s="249" t="str">
        <f t="shared" si="1141"/>
        <v/>
      </c>
      <c r="H1259" s="250" t="str">
        <f t="shared" si="1142"/>
        <v/>
      </c>
      <c r="I1259" s="386" t="str">
        <f t="shared" si="1103"/>
        <v/>
      </c>
      <c r="J1259" s="387" t="str">
        <f t="shared" si="1104"/>
        <v/>
      </c>
      <c r="K1259" s="388" t="str">
        <f t="shared" si="1105"/>
        <v/>
      </c>
      <c r="L1259" s="389" t="str">
        <f t="shared" si="1106"/>
        <v/>
      </c>
      <c r="M1259" s="250" t="str">
        <f t="shared" si="1107"/>
        <v/>
      </c>
      <c r="N1259" s="246" t="b">
        <f t="shared" si="1143"/>
        <v>0</v>
      </c>
      <c r="O1259" s="246" t="b">
        <f t="shared" si="1144"/>
        <v>0</v>
      </c>
      <c r="P1259" s="246" t="b">
        <f t="shared" si="1145"/>
        <v>0</v>
      </c>
      <c r="Q1259" s="246" t="b">
        <f t="shared" si="1146"/>
        <v>0</v>
      </c>
      <c r="R1259" s="246" t="str">
        <f t="shared" si="1147"/>
        <v>No</v>
      </c>
      <c r="S1259" s="247" t="b">
        <f t="shared" si="1108"/>
        <v>0</v>
      </c>
      <c r="T1259" s="247" t="b">
        <f t="shared" si="1109"/>
        <v>0</v>
      </c>
      <c r="U1259" s="247" t="b">
        <f t="shared" si="1110"/>
        <v>0</v>
      </c>
      <c r="V1259" s="247" t="b">
        <f t="shared" si="1111"/>
        <v>0</v>
      </c>
      <c r="W1259" s="247" t="str">
        <f t="shared" si="1148"/>
        <v>No</v>
      </c>
      <c r="X1259" s="248" t="b">
        <f t="shared" si="1112"/>
        <v>0</v>
      </c>
      <c r="Y1259" s="248" t="b">
        <f t="shared" si="1113"/>
        <v>0</v>
      </c>
      <c r="Z1259" s="248" t="b">
        <f t="shared" si="1114"/>
        <v>0</v>
      </c>
      <c r="AA1259" s="248" t="b">
        <f t="shared" si="1115"/>
        <v>0</v>
      </c>
      <c r="AB1259" s="248" t="str">
        <f t="shared" si="1149"/>
        <v>No</v>
      </c>
      <c r="AC1259" s="249" t="b">
        <f t="shared" si="1116"/>
        <v>0</v>
      </c>
      <c r="AD1259" s="249" t="b">
        <f t="shared" si="1117"/>
        <v>0</v>
      </c>
      <c r="AE1259" s="249" t="b">
        <f t="shared" si="1118"/>
        <v>0</v>
      </c>
      <c r="AF1259" s="249" t="b">
        <f t="shared" si="1119"/>
        <v>0</v>
      </c>
      <c r="AG1259" s="249" t="str">
        <f t="shared" si="1150"/>
        <v>No</v>
      </c>
      <c r="AH1259" s="250" t="b">
        <f t="shared" si="1120"/>
        <v>0</v>
      </c>
      <c r="AI1259" s="250" t="b">
        <f t="shared" si="1121"/>
        <v>0</v>
      </c>
      <c r="AJ1259" s="250" t="b">
        <f t="shared" si="1122"/>
        <v>0</v>
      </c>
      <c r="AK1259" s="250" t="b">
        <f t="shared" si="1123"/>
        <v>0</v>
      </c>
      <c r="AL1259" s="250" t="str">
        <f t="shared" si="1151"/>
        <v>No</v>
      </c>
      <c r="AN1259" s="246" t="str">
        <f t="shared" si="1152"/>
        <v/>
      </c>
      <c r="AO1259" s="247" t="str">
        <f t="shared" si="1153"/>
        <v/>
      </c>
      <c r="AP1259" s="248" t="str">
        <f t="shared" si="1154"/>
        <v/>
      </c>
      <c r="AQ1259" s="249" t="str">
        <f t="shared" si="1155"/>
        <v/>
      </c>
      <c r="AR1259" s="250" t="str">
        <f t="shared" si="1156"/>
        <v/>
      </c>
      <c r="AS1259" s="234"/>
      <c r="AY1259" s="385">
        <f t="shared" si="1157"/>
        <v>0</v>
      </c>
      <c r="AZ1259" s="385">
        <f t="shared" si="1124"/>
        <v>0</v>
      </c>
      <c r="BA1259" s="385">
        <f t="shared" si="1158"/>
        <v>0</v>
      </c>
      <c r="BB1259" s="385">
        <f t="shared" si="1125"/>
        <v>0</v>
      </c>
      <c r="BC1259" s="385">
        <f t="shared" si="1126"/>
        <v>0</v>
      </c>
      <c r="BD1259" s="385">
        <f t="shared" si="1127"/>
        <v>0</v>
      </c>
      <c r="BE1259" s="385">
        <f t="shared" si="1128"/>
        <v>0</v>
      </c>
      <c r="BF1259" s="385">
        <f t="shared" si="1129"/>
        <v>0</v>
      </c>
      <c r="BG1259" s="385">
        <f t="shared" si="1130"/>
        <v>0</v>
      </c>
      <c r="BH1259" s="385">
        <f t="shared" si="1131"/>
        <v>0</v>
      </c>
      <c r="BI1259" s="385">
        <f t="shared" si="1132"/>
        <v>0</v>
      </c>
      <c r="BJ1259" s="385">
        <f t="shared" si="1133"/>
        <v>0</v>
      </c>
      <c r="BK1259" s="385">
        <f t="shared" si="1134"/>
        <v>0</v>
      </c>
      <c r="BL1259" s="385">
        <f t="shared" si="1135"/>
        <v>0</v>
      </c>
      <c r="BM1259" s="385">
        <f t="shared" si="1136"/>
        <v>0</v>
      </c>
      <c r="BN1259" s="385">
        <f t="shared" si="1137"/>
        <v>0</v>
      </c>
      <c r="CK1259" s="239">
        <f t="shared" si="1159"/>
        <v>0</v>
      </c>
      <c r="CL1259" s="239">
        <f t="shared" si="1160"/>
        <v>0</v>
      </c>
    </row>
    <row r="1260" spans="3:90" x14ac:dyDescent="0.35">
      <c r="C1260" s="235"/>
      <c r="D1260" s="246" t="str">
        <f t="shared" si="1138"/>
        <v/>
      </c>
      <c r="E1260" s="247" t="str">
        <f t="shared" si="1139"/>
        <v/>
      </c>
      <c r="F1260" s="248" t="str">
        <f t="shared" si="1140"/>
        <v/>
      </c>
      <c r="G1260" s="249" t="str">
        <f t="shared" si="1141"/>
        <v/>
      </c>
      <c r="H1260" s="250" t="str">
        <f t="shared" si="1142"/>
        <v/>
      </c>
      <c r="I1260" s="386" t="str">
        <f t="shared" si="1103"/>
        <v/>
      </c>
      <c r="J1260" s="387" t="str">
        <f t="shared" si="1104"/>
        <v/>
      </c>
      <c r="K1260" s="388" t="str">
        <f t="shared" si="1105"/>
        <v/>
      </c>
      <c r="L1260" s="389" t="str">
        <f t="shared" si="1106"/>
        <v/>
      </c>
      <c r="M1260" s="250" t="str">
        <f t="shared" si="1107"/>
        <v/>
      </c>
      <c r="N1260" s="246" t="b">
        <f t="shared" si="1143"/>
        <v>0</v>
      </c>
      <c r="O1260" s="246" t="b">
        <f t="shared" si="1144"/>
        <v>0</v>
      </c>
      <c r="P1260" s="246" t="b">
        <f t="shared" si="1145"/>
        <v>0</v>
      </c>
      <c r="Q1260" s="246" t="b">
        <f t="shared" si="1146"/>
        <v>0</v>
      </c>
      <c r="R1260" s="246" t="str">
        <f t="shared" si="1147"/>
        <v>No</v>
      </c>
      <c r="S1260" s="247" t="b">
        <f t="shared" si="1108"/>
        <v>0</v>
      </c>
      <c r="T1260" s="247" t="b">
        <f t="shared" si="1109"/>
        <v>0</v>
      </c>
      <c r="U1260" s="247" t="b">
        <f t="shared" si="1110"/>
        <v>0</v>
      </c>
      <c r="V1260" s="247" t="b">
        <f t="shared" si="1111"/>
        <v>0</v>
      </c>
      <c r="W1260" s="247" t="str">
        <f t="shared" si="1148"/>
        <v>No</v>
      </c>
      <c r="X1260" s="248" t="b">
        <f t="shared" si="1112"/>
        <v>0</v>
      </c>
      <c r="Y1260" s="248" t="b">
        <f t="shared" si="1113"/>
        <v>0</v>
      </c>
      <c r="Z1260" s="248" t="b">
        <f t="shared" si="1114"/>
        <v>0</v>
      </c>
      <c r="AA1260" s="248" t="b">
        <f t="shared" si="1115"/>
        <v>0</v>
      </c>
      <c r="AB1260" s="248" t="str">
        <f t="shared" si="1149"/>
        <v>No</v>
      </c>
      <c r="AC1260" s="249" t="b">
        <f t="shared" si="1116"/>
        <v>0</v>
      </c>
      <c r="AD1260" s="249" t="b">
        <f t="shared" si="1117"/>
        <v>0</v>
      </c>
      <c r="AE1260" s="249" t="b">
        <f t="shared" si="1118"/>
        <v>0</v>
      </c>
      <c r="AF1260" s="249" t="b">
        <f t="shared" si="1119"/>
        <v>0</v>
      </c>
      <c r="AG1260" s="249" t="str">
        <f t="shared" si="1150"/>
        <v>No</v>
      </c>
      <c r="AH1260" s="250" t="b">
        <f t="shared" si="1120"/>
        <v>0</v>
      </c>
      <c r="AI1260" s="250" t="b">
        <f t="shared" si="1121"/>
        <v>0</v>
      </c>
      <c r="AJ1260" s="250" t="b">
        <f t="shared" si="1122"/>
        <v>0</v>
      </c>
      <c r="AK1260" s="250" t="b">
        <f t="shared" si="1123"/>
        <v>0</v>
      </c>
      <c r="AL1260" s="250" t="str">
        <f t="shared" si="1151"/>
        <v>No</v>
      </c>
      <c r="AN1260" s="246" t="str">
        <f t="shared" si="1152"/>
        <v/>
      </c>
      <c r="AO1260" s="247" t="str">
        <f t="shared" si="1153"/>
        <v/>
      </c>
      <c r="AP1260" s="248" t="str">
        <f t="shared" si="1154"/>
        <v/>
      </c>
      <c r="AQ1260" s="249" t="str">
        <f t="shared" si="1155"/>
        <v/>
      </c>
      <c r="AR1260" s="250" t="str">
        <f t="shared" si="1156"/>
        <v/>
      </c>
      <c r="AS1260" s="234"/>
      <c r="AY1260" s="385">
        <f t="shared" si="1157"/>
        <v>0</v>
      </c>
      <c r="AZ1260" s="385">
        <f t="shared" si="1124"/>
        <v>0</v>
      </c>
      <c r="BA1260" s="385">
        <f t="shared" si="1158"/>
        <v>0</v>
      </c>
      <c r="BB1260" s="385">
        <f t="shared" si="1125"/>
        <v>0</v>
      </c>
      <c r="BC1260" s="385">
        <f t="shared" si="1126"/>
        <v>0</v>
      </c>
      <c r="BD1260" s="385">
        <f t="shared" si="1127"/>
        <v>0</v>
      </c>
      <c r="BE1260" s="385">
        <f t="shared" si="1128"/>
        <v>0</v>
      </c>
      <c r="BF1260" s="385">
        <f t="shared" si="1129"/>
        <v>0</v>
      </c>
      <c r="BG1260" s="385">
        <f t="shared" si="1130"/>
        <v>0</v>
      </c>
      <c r="BH1260" s="385">
        <f t="shared" si="1131"/>
        <v>0</v>
      </c>
      <c r="BI1260" s="385">
        <f t="shared" si="1132"/>
        <v>0</v>
      </c>
      <c r="BJ1260" s="385">
        <f t="shared" si="1133"/>
        <v>0</v>
      </c>
      <c r="BK1260" s="385">
        <f t="shared" si="1134"/>
        <v>0</v>
      </c>
      <c r="BL1260" s="385">
        <f t="shared" si="1135"/>
        <v>0</v>
      </c>
      <c r="BM1260" s="385">
        <f t="shared" si="1136"/>
        <v>0</v>
      </c>
      <c r="BN1260" s="385">
        <f t="shared" si="1137"/>
        <v>0</v>
      </c>
      <c r="CK1260" s="239">
        <f t="shared" si="1159"/>
        <v>0</v>
      </c>
      <c r="CL1260" s="239">
        <f t="shared" si="1160"/>
        <v>0</v>
      </c>
    </row>
    <row r="1261" spans="3:90" x14ac:dyDescent="0.35">
      <c r="C1261" s="235"/>
      <c r="D1261" s="246" t="str">
        <f t="shared" si="1138"/>
        <v/>
      </c>
      <c r="E1261" s="247" t="str">
        <f t="shared" si="1139"/>
        <v/>
      </c>
      <c r="F1261" s="248" t="str">
        <f t="shared" si="1140"/>
        <v/>
      </c>
      <c r="G1261" s="249" t="str">
        <f t="shared" si="1141"/>
        <v/>
      </c>
      <c r="H1261" s="250" t="str">
        <f t="shared" si="1142"/>
        <v/>
      </c>
      <c r="I1261" s="386" t="str">
        <f t="shared" si="1103"/>
        <v/>
      </c>
      <c r="J1261" s="387" t="str">
        <f t="shared" si="1104"/>
        <v/>
      </c>
      <c r="K1261" s="388" t="str">
        <f t="shared" si="1105"/>
        <v/>
      </c>
      <c r="L1261" s="389" t="str">
        <f t="shared" si="1106"/>
        <v/>
      </c>
      <c r="M1261" s="250" t="str">
        <f t="shared" si="1107"/>
        <v/>
      </c>
      <c r="N1261" s="246" t="b">
        <f t="shared" si="1143"/>
        <v>0</v>
      </c>
      <c r="O1261" s="246" t="b">
        <f t="shared" si="1144"/>
        <v>0</v>
      </c>
      <c r="P1261" s="246" t="b">
        <f t="shared" si="1145"/>
        <v>0</v>
      </c>
      <c r="Q1261" s="246" t="b">
        <f t="shared" si="1146"/>
        <v>0</v>
      </c>
      <c r="R1261" s="246" t="str">
        <f t="shared" si="1147"/>
        <v>No</v>
      </c>
      <c r="S1261" s="247" t="b">
        <f t="shared" si="1108"/>
        <v>0</v>
      </c>
      <c r="T1261" s="247" t="b">
        <f t="shared" si="1109"/>
        <v>0</v>
      </c>
      <c r="U1261" s="247" t="b">
        <f t="shared" si="1110"/>
        <v>0</v>
      </c>
      <c r="V1261" s="247" t="b">
        <f t="shared" si="1111"/>
        <v>0</v>
      </c>
      <c r="W1261" s="247" t="str">
        <f t="shared" si="1148"/>
        <v>No</v>
      </c>
      <c r="X1261" s="248" t="b">
        <f t="shared" si="1112"/>
        <v>0</v>
      </c>
      <c r="Y1261" s="248" t="b">
        <f t="shared" si="1113"/>
        <v>0</v>
      </c>
      <c r="Z1261" s="248" t="b">
        <f t="shared" si="1114"/>
        <v>0</v>
      </c>
      <c r="AA1261" s="248" t="b">
        <f t="shared" si="1115"/>
        <v>0</v>
      </c>
      <c r="AB1261" s="248" t="str">
        <f t="shared" si="1149"/>
        <v>No</v>
      </c>
      <c r="AC1261" s="249" t="b">
        <f t="shared" si="1116"/>
        <v>0</v>
      </c>
      <c r="AD1261" s="249" t="b">
        <f t="shared" si="1117"/>
        <v>0</v>
      </c>
      <c r="AE1261" s="249" t="b">
        <f t="shared" si="1118"/>
        <v>0</v>
      </c>
      <c r="AF1261" s="249" t="b">
        <f t="shared" si="1119"/>
        <v>0</v>
      </c>
      <c r="AG1261" s="249" t="str">
        <f t="shared" si="1150"/>
        <v>No</v>
      </c>
      <c r="AH1261" s="250" t="b">
        <f t="shared" si="1120"/>
        <v>0</v>
      </c>
      <c r="AI1261" s="250" t="b">
        <f t="shared" si="1121"/>
        <v>0</v>
      </c>
      <c r="AJ1261" s="250" t="b">
        <f t="shared" si="1122"/>
        <v>0</v>
      </c>
      <c r="AK1261" s="250" t="b">
        <f t="shared" si="1123"/>
        <v>0</v>
      </c>
      <c r="AL1261" s="250" t="str">
        <f t="shared" si="1151"/>
        <v>No</v>
      </c>
      <c r="AN1261" s="246" t="str">
        <f t="shared" si="1152"/>
        <v/>
      </c>
      <c r="AO1261" s="247" t="str">
        <f t="shared" si="1153"/>
        <v/>
      </c>
      <c r="AP1261" s="248" t="str">
        <f t="shared" si="1154"/>
        <v/>
      </c>
      <c r="AQ1261" s="249" t="str">
        <f t="shared" si="1155"/>
        <v/>
      </c>
      <c r="AR1261" s="250" t="str">
        <f t="shared" si="1156"/>
        <v/>
      </c>
      <c r="AS1261" s="234"/>
      <c r="AY1261" s="385">
        <f t="shared" si="1157"/>
        <v>0</v>
      </c>
      <c r="AZ1261" s="385">
        <f t="shared" si="1124"/>
        <v>0</v>
      </c>
      <c r="BA1261" s="385">
        <f t="shared" si="1158"/>
        <v>0</v>
      </c>
      <c r="BB1261" s="385">
        <f t="shared" si="1125"/>
        <v>0</v>
      </c>
      <c r="BC1261" s="385">
        <f t="shared" si="1126"/>
        <v>0</v>
      </c>
      <c r="BD1261" s="385">
        <f t="shared" si="1127"/>
        <v>0</v>
      </c>
      <c r="BE1261" s="385">
        <f t="shared" si="1128"/>
        <v>0</v>
      </c>
      <c r="BF1261" s="385">
        <f t="shared" si="1129"/>
        <v>0</v>
      </c>
      <c r="BG1261" s="385">
        <f t="shared" si="1130"/>
        <v>0</v>
      </c>
      <c r="BH1261" s="385">
        <f t="shared" si="1131"/>
        <v>0</v>
      </c>
      <c r="BI1261" s="385">
        <f t="shared" si="1132"/>
        <v>0</v>
      </c>
      <c r="BJ1261" s="385">
        <f t="shared" si="1133"/>
        <v>0</v>
      </c>
      <c r="BK1261" s="385">
        <f t="shared" si="1134"/>
        <v>0</v>
      </c>
      <c r="BL1261" s="385">
        <f t="shared" si="1135"/>
        <v>0</v>
      </c>
      <c r="BM1261" s="385">
        <f t="shared" si="1136"/>
        <v>0</v>
      </c>
      <c r="BN1261" s="385">
        <f t="shared" si="1137"/>
        <v>0</v>
      </c>
      <c r="CK1261" s="239">
        <f t="shared" si="1159"/>
        <v>0</v>
      </c>
      <c r="CL1261" s="239">
        <f t="shared" si="1160"/>
        <v>0</v>
      </c>
    </row>
    <row r="1262" spans="3:90" x14ac:dyDescent="0.35">
      <c r="C1262" s="235"/>
      <c r="D1262" s="246" t="str">
        <f t="shared" si="1138"/>
        <v/>
      </c>
      <c r="E1262" s="247" t="str">
        <f t="shared" si="1139"/>
        <v/>
      </c>
      <c r="F1262" s="248" t="str">
        <f t="shared" si="1140"/>
        <v/>
      </c>
      <c r="G1262" s="249" t="str">
        <f t="shared" si="1141"/>
        <v/>
      </c>
      <c r="H1262" s="250" t="str">
        <f t="shared" si="1142"/>
        <v/>
      </c>
      <c r="I1262" s="386" t="str">
        <f t="shared" si="1103"/>
        <v/>
      </c>
      <c r="J1262" s="387" t="str">
        <f t="shared" si="1104"/>
        <v/>
      </c>
      <c r="K1262" s="388" t="str">
        <f t="shared" si="1105"/>
        <v/>
      </c>
      <c r="L1262" s="389" t="str">
        <f t="shared" si="1106"/>
        <v/>
      </c>
      <c r="M1262" s="250" t="str">
        <f t="shared" si="1107"/>
        <v/>
      </c>
      <c r="N1262" s="246" t="b">
        <f t="shared" si="1143"/>
        <v>0</v>
      </c>
      <c r="O1262" s="246" t="b">
        <f t="shared" si="1144"/>
        <v>0</v>
      </c>
      <c r="P1262" s="246" t="b">
        <f t="shared" si="1145"/>
        <v>0</v>
      </c>
      <c r="Q1262" s="246" t="b">
        <f t="shared" si="1146"/>
        <v>0</v>
      </c>
      <c r="R1262" s="246" t="str">
        <f t="shared" si="1147"/>
        <v>No</v>
      </c>
      <c r="S1262" s="247" t="b">
        <f t="shared" si="1108"/>
        <v>0</v>
      </c>
      <c r="T1262" s="247" t="b">
        <f t="shared" si="1109"/>
        <v>0</v>
      </c>
      <c r="U1262" s="247" t="b">
        <f t="shared" si="1110"/>
        <v>0</v>
      </c>
      <c r="V1262" s="247" t="b">
        <f t="shared" si="1111"/>
        <v>0</v>
      </c>
      <c r="W1262" s="247" t="str">
        <f t="shared" si="1148"/>
        <v>No</v>
      </c>
      <c r="X1262" s="248" t="b">
        <f t="shared" si="1112"/>
        <v>0</v>
      </c>
      <c r="Y1262" s="248" t="b">
        <f t="shared" si="1113"/>
        <v>0</v>
      </c>
      <c r="Z1262" s="248" t="b">
        <f t="shared" si="1114"/>
        <v>0</v>
      </c>
      <c r="AA1262" s="248" t="b">
        <f t="shared" si="1115"/>
        <v>0</v>
      </c>
      <c r="AB1262" s="248" t="str">
        <f t="shared" si="1149"/>
        <v>No</v>
      </c>
      <c r="AC1262" s="249" t="b">
        <f t="shared" si="1116"/>
        <v>0</v>
      </c>
      <c r="AD1262" s="249" t="b">
        <f t="shared" si="1117"/>
        <v>0</v>
      </c>
      <c r="AE1262" s="249" t="b">
        <f t="shared" si="1118"/>
        <v>0</v>
      </c>
      <c r="AF1262" s="249" t="b">
        <f t="shared" si="1119"/>
        <v>0</v>
      </c>
      <c r="AG1262" s="249" t="str">
        <f t="shared" si="1150"/>
        <v>No</v>
      </c>
      <c r="AH1262" s="250" t="b">
        <f t="shared" si="1120"/>
        <v>0</v>
      </c>
      <c r="AI1262" s="250" t="b">
        <f t="shared" si="1121"/>
        <v>0</v>
      </c>
      <c r="AJ1262" s="250" t="b">
        <f t="shared" si="1122"/>
        <v>0</v>
      </c>
      <c r="AK1262" s="250" t="b">
        <f t="shared" si="1123"/>
        <v>0</v>
      </c>
      <c r="AL1262" s="250" t="str">
        <f t="shared" si="1151"/>
        <v>No</v>
      </c>
      <c r="AN1262" s="246" t="str">
        <f t="shared" si="1152"/>
        <v/>
      </c>
      <c r="AO1262" s="247" t="str">
        <f t="shared" si="1153"/>
        <v/>
      </c>
      <c r="AP1262" s="248" t="str">
        <f t="shared" si="1154"/>
        <v/>
      </c>
      <c r="AQ1262" s="249" t="str">
        <f t="shared" si="1155"/>
        <v/>
      </c>
      <c r="AR1262" s="250" t="str">
        <f t="shared" si="1156"/>
        <v/>
      </c>
      <c r="AS1262" s="234"/>
      <c r="AY1262" s="385">
        <f t="shared" si="1157"/>
        <v>0</v>
      </c>
      <c r="AZ1262" s="385">
        <f t="shared" si="1124"/>
        <v>0</v>
      </c>
      <c r="BA1262" s="385">
        <f t="shared" si="1158"/>
        <v>0</v>
      </c>
      <c r="BB1262" s="385">
        <f t="shared" si="1125"/>
        <v>0</v>
      </c>
      <c r="BC1262" s="385">
        <f t="shared" si="1126"/>
        <v>0</v>
      </c>
      <c r="BD1262" s="385">
        <f t="shared" si="1127"/>
        <v>0</v>
      </c>
      <c r="BE1262" s="385">
        <f t="shared" si="1128"/>
        <v>0</v>
      </c>
      <c r="BF1262" s="385">
        <f t="shared" si="1129"/>
        <v>0</v>
      </c>
      <c r="BG1262" s="385">
        <f t="shared" si="1130"/>
        <v>0</v>
      </c>
      <c r="BH1262" s="385">
        <f t="shared" si="1131"/>
        <v>0</v>
      </c>
      <c r="BI1262" s="385">
        <f t="shared" si="1132"/>
        <v>0</v>
      </c>
      <c r="BJ1262" s="385">
        <f t="shared" si="1133"/>
        <v>0</v>
      </c>
      <c r="BK1262" s="385">
        <f t="shared" si="1134"/>
        <v>0</v>
      </c>
      <c r="BL1262" s="385">
        <f t="shared" si="1135"/>
        <v>0</v>
      </c>
      <c r="BM1262" s="385">
        <f t="shared" si="1136"/>
        <v>0</v>
      </c>
      <c r="BN1262" s="385">
        <f t="shared" si="1137"/>
        <v>0</v>
      </c>
      <c r="CK1262" s="239">
        <f t="shared" si="1159"/>
        <v>0</v>
      </c>
      <c r="CL1262" s="239">
        <f t="shared" si="1160"/>
        <v>0</v>
      </c>
    </row>
    <row r="1263" spans="3:90" x14ac:dyDescent="0.35">
      <c r="C1263" s="235"/>
      <c r="D1263" s="246" t="str">
        <f t="shared" si="1138"/>
        <v/>
      </c>
      <c r="E1263" s="247" t="str">
        <f t="shared" si="1139"/>
        <v/>
      </c>
      <c r="F1263" s="248" t="str">
        <f t="shared" si="1140"/>
        <v/>
      </c>
      <c r="G1263" s="249" t="str">
        <f t="shared" si="1141"/>
        <v/>
      </c>
      <c r="H1263" s="250" t="str">
        <f t="shared" si="1142"/>
        <v/>
      </c>
      <c r="I1263" s="386" t="str">
        <f t="shared" si="1103"/>
        <v/>
      </c>
      <c r="J1263" s="387" t="str">
        <f t="shared" si="1104"/>
        <v/>
      </c>
      <c r="K1263" s="388" t="str">
        <f t="shared" si="1105"/>
        <v/>
      </c>
      <c r="L1263" s="389" t="str">
        <f t="shared" si="1106"/>
        <v/>
      </c>
      <c r="M1263" s="250" t="str">
        <f t="shared" si="1107"/>
        <v/>
      </c>
      <c r="N1263" s="246" t="b">
        <f t="shared" si="1143"/>
        <v>0</v>
      </c>
      <c r="O1263" s="246" t="b">
        <f t="shared" si="1144"/>
        <v>0</v>
      </c>
      <c r="P1263" s="246" t="b">
        <f t="shared" si="1145"/>
        <v>0</v>
      </c>
      <c r="Q1263" s="246" t="b">
        <f t="shared" si="1146"/>
        <v>0</v>
      </c>
      <c r="R1263" s="246" t="str">
        <f t="shared" si="1147"/>
        <v>No</v>
      </c>
      <c r="S1263" s="247" t="b">
        <f t="shared" si="1108"/>
        <v>0</v>
      </c>
      <c r="T1263" s="247" t="b">
        <f t="shared" si="1109"/>
        <v>0</v>
      </c>
      <c r="U1263" s="247" t="b">
        <f t="shared" si="1110"/>
        <v>0</v>
      </c>
      <c r="V1263" s="247" t="b">
        <f t="shared" si="1111"/>
        <v>0</v>
      </c>
      <c r="W1263" s="247" t="str">
        <f t="shared" si="1148"/>
        <v>No</v>
      </c>
      <c r="X1263" s="248" t="b">
        <f t="shared" si="1112"/>
        <v>0</v>
      </c>
      <c r="Y1263" s="248" t="b">
        <f t="shared" si="1113"/>
        <v>0</v>
      </c>
      <c r="Z1263" s="248" t="b">
        <f t="shared" si="1114"/>
        <v>0</v>
      </c>
      <c r="AA1263" s="248" t="b">
        <f t="shared" si="1115"/>
        <v>0</v>
      </c>
      <c r="AB1263" s="248" t="str">
        <f t="shared" si="1149"/>
        <v>No</v>
      </c>
      <c r="AC1263" s="249" t="b">
        <f t="shared" si="1116"/>
        <v>0</v>
      </c>
      <c r="AD1263" s="249" t="b">
        <f t="shared" si="1117"/>
        <v>0</v>
      </c>
      <c r="AE1263" s="249" t="b">
        <f t="shared" si="1118"/>
        <v>0</v>
      </c>
      <c r="AF1263" s="249" t="b">
        <f t="shared" si="1119"/>
        <v>0</v>
      </c>
      <c r="AG1263" s="249" t="str">
        <f t="shared" si="1150"/>
        <v>No</v>
      </c>
      <c r="AH1263" s="250" t="b">
        <f t="shared" si="1120"/>
        <v>0</v>
      </c>
      <c r="AI1263" s="250" t="b">
        <f t="shared" si="1121"/>
        <v>0</v>
      </c>
      <c r="AJ1263" s="250" t="b">
        <f t="shared" si="1122"/>
        <v>0</v>
      </c>
      <c r="AK1263" s="250" t="b">
        <f t="shared" si="1123"/>
        <v>0</v>
      </c>
      <c r="AL1263" s="250" t="str">
        <f t="shared" si="1151"/>
        <v>No</v>
      </c>
      <c r="AN1263" s="246" t="str">
        <f t="shared" si="1152"/>
        <v/>
      </c>
      <c r="AO1263" s="247" t="str">
        <f t="shared" si="1153"/>
        <v/>
      </c>
      <c r="AP1263" s="248" t="str">
        <f t="shared" si="1154"/>
        <v/>
      </c>
      <c r="AQ1263" s="249" t="str">
        <f t="shared" si="1155"/>
        <v/>
      </c>
      <c r="AR1263" s="250" t="str">
        <f t="shared" si="1156"/>
        <v/>
      </c>
      <c r="AS1263" s="234"/>
      <c r="AY1263" s="385">
        <f t="shared" si="1157"/>
        <v>0</v>
      </c>
      <c r="AZ1263" s="385">
        <f t="shared" si="1124"/>
        <v>0</v>
      </c>
      <c r="BA1263" s="385">
        <f t="shared" si="1158"/>
        <v>0</v>
      </c>
      <c r="BB1263" s="385">
        <f t="shared" si="1125"/>
        <v>0</v>
      </c>
      <c r="BC1263" s="385">
        <f t="shared" si="1126"/>
        <v>0</v>
      </c>
      <c r="BD1263" s="385">
        <f t="shared" si="1127"/>
        <v>0</v>
      </c>
      <c r="BE1263" s="385">
        <f t="shared" si="1128"/>
        <v>0</v>
      </c>
      <c r="BF1263" s="385">
        <f t="shared" si="1129"/>
        <v>0</v>
      </c>
      <c r="BG1263" s="385">
        <f t="shared" si="1130"/>
        <v>0</v>
      </c>
      <c r="BH1263" s="385">
        <f t="shared" si="1131"/>
        <v>0</v>
      </c>
      <c r="BI1263" s="385">
        <f t="shared" si="1132"/>
        <v>0</v>
      </c>
      <c r="BJ1263" s="385">
        <f t="shared" si="1133"/>
        <v>0</v>
      </c>
      <c r="BK1263" s="385">
        <f t="shared" si="1134"/>
        <v>0</v>
      </c>
      <c r="BL1263" s="385">
        <f t="shared" si="1135"/>
        <v>0</v>
      </c>
      <c r="BM1263" s="385">
        <f t="shared" si="1136"/>
        <v>0</v>
      </c>
      <c r="BN1263" s="385">
        <f t="shared" si="1137"/>
        <v>0</v>
      </c>
      <c r="CK1263" s="239">
        <f t="shared" si="1159"/>
        <v>0</v>
      </c>
      <c r="CL1263" s="239">
        <f t="shared" si="1160"/>
        <v>0</v>
      </c>
    </row>
    <row r="1264" spans="3:90" x14ac:dyDescent="0.35">
      <c r="C1264" s="235"/>
      <c r="D1264" s="246" t="str">
        <f t="shared" si="1138"/>
        <v/>
      </c>
      <c r="E1264" s="247" t="str">
        <f t="shared" si="1139"/>
        <v/>
      </c>
      <c r="F1264" s="248" t="str">
        <f t="shared" si="1140"/>
        <v/>
      </c>
      <c r="G1264" s="249" t="str">
        <f t="shared" si="1141"/>
        <v/>
      </c>
      <c r="H1264" s="250" t="str">
        <f t="shared" si="1142"/>
        <v/>
      </c>
      <c r="I1264" s="386" t="str">
        <f t="shared" si="1103"/>
        <v/>
      </c>
      <c r="J1264" s="387" t="str">
        <f t="shared" si="1104"/>
        <v/>
      </c>
      <c r="K1264" s="388" t="str">
        <f t="shared" si="1105"/>
        <v/>
      </c>
      <c r="L1264" s="389" t="str">
        <f t="shared" si="1106"/>
        <v/>
      </c>
      <c r="M1264" s="250" t="str">
        <f t="shared" si="1107"/>
        <v/>
      </c>
      <c r="N1264" s="246" t="b">
        <f t="shared" si="1143"/>
        <v>0</v>
      </c>
      <c r="O1264" s="246" t="b">
        <f t="shared" si="1144"/>
        <v>0</v>
      </c>
      <c r="P1264" s="246" t="b">
        <f t="shared" si="1145"/>
        <v>0</v>
      </c>
      <c r="Q1264" s="246" t="b">
        <f t="shared" si="1146"/>
        <v>0</v>
      </c>
      <c r="R1264" s="246" t="str">
        <f t="shared" si="1147"/>
        <v>No</v>
      </c>
      <c r="S1264" s="247" t="b">
        <f t="shared" si="1108"/>
        <v>0</v>
      </c>
      <c r="T1264" s="247" t="b">
        <f t="shared" si="1109"/>
        <v>0</v>
      </c>
      <c r="U1264" s="247" t="b">
        <f t="shared" si="1110"/>
        <v>0</v>
      </c>
      <c r="V1264" s="247" t="b">
        <f t="shared" si="1111"/>
        <v>0</v>
      </c>
      <c r="W1264" s="247" t="str">
        <f t="shared" si="1148"/>
        <v>No</v>
      </c>
      <c r="X1264" s="248" t="b">
        <f t="shared" si="1112"/>
        <v>0</v>
      </c>
      <c r="Y1264" s="248" t="b">
        <f t="shared" si="1113"/>
        <v>0</v>
      </c>
      <c r="Z1264" s="248" t="b">
        <f t="shared" si="1114"/>
        <v>0</v>
      </c>
      <c r="AA1264" s="248" t="b">
        <f t="shared" si="1115"/>
        <v>0</v>
      </c>
      <c r="AB1264" s="248" t="str">
        <f t="shared" si="1149"/>
        <v>No</v>
      </c>
      <c r="AC1264" s="249" t="b">
        <f t="shared" si="1116"/>
        <v>0</v>
      </c>
      <c r="AD1264" s="249" t="b">
        <f t="shared" si="1117"/>
        <v>0</v>
      </c>
      <c r="AE1264" s="249" t="b">
        <f t="shared" si="1118"/>
        <v>0</v>
      </c>
      <c r="AF1264" s="249" t="b">
        <f t="shared" si="1119"/>
        <v>0</v>
      </c>
      <c r="AG1264" s="249" t="str">
        <f t="shared" si="1150"/>
        <v>No</v>
      </c>
      <c r="AH1264" s="250" t="b">
        <f t="shared" si="1120"/>
        <v>0</v>
      </c>
      <c r="AI1264" s="250" t="b">
        <f t="shared" si="1121"/>
        <v>0</v>
      </c>
      <c r="AJ1264" s="250" t="b">
        <f t="shared" si="1122"/>
        <v>0</v>
      </c>
      <c r="AK1264" s="250" t="b">
        <f t="shared" si="1123"/>
        <v>0</v>
      </c>
      <c r="AL1264" s="250" t="str">
        <f t="shared" si="1151"/>
        <v>No</v>
      </c>
      <c r="AN1264" s="246" t="str">
        <f t="shared" si="1152"/>
        <v/>
      </c>
      <c r="AO1264" s="247" t="str">
        <f t="shared" si="1153"/>
        <v/>
      </c>
      <c r="AP1264" s="248" t="str">
        <f t="shared" si="1154"/>
        <v/>
      </c>
      <c r="AQ1264" s="249" t="str">
        <f t="shared" si="1155"/>
        <v/>
      </c>
      <c r="AR1264" s="250" t="str">
        <f t="shared" si="1156"/>
        <v/>
      </c>
      <c r="AS1264" s="234"/>
      <c r="AY1264" s="385">
        <f t="shared" si="1157"/>
        <v>0</v>
      </c>
      <c r="AZ1264" s="385">
        <f t="shared" si="1124"/>
        <v>0</v>
      </c>
      <c r="BA1264" s="385">
        <f t="shared" si="1158"/>
        <v>0</v>
      </c>
      <c r="BB1264" s="385">
        <f t="shared" si="1125"/>
        <v>0</v>
      </c>
      <c r="BC1264" s="385">
        <f t="shared" si="1126"/>
        <v>0</v>
      </c>
      <c r="BD1264" s="385">
        <f t="shared" si="1127"/>
        <v>0</v>
      </c>
      <c r="BE1264" s="385">
        <f t="shared" si="1128"/>
        <v>0</v>
      </c>
      <c r="BF1264" s="385">
        <f t="shared" si="1129"/>
        <v>0</v>
      </c>
      <c r="BG1264" s="385">
        <f t="shared" si="1130"/>
        <v>0</v>
      </c>
      <c r="BH1264" s="385">
        <f t="shared" si="1131"/>
        <v>0</v>
      </c>
      <c r="BI1264" s="385">
        <f t="shared" si="1132"/>
        <v>0</v>
      </c>
      <c r="BJ1264" s="385">
        <f t="shared" si="1133"/>
        <v>0</v>
      </c>
      <c r="BK1264" s="385">
        <f t="shared" si="1134"/>
        <v>0</v>
      </c>
      <c r="BL1264" s="385">
        <f t="shared" si="1135"/>
        <v>0</v>
      </c>
      <c r="BM1264" s="385">
        <f t="shared" si="1136"/>
        <v>0</v>
      </c>
      <c r="BN1264" s="385">
        <f t="shared" si="1137"/>
        <v>0</v>
      </c>
      <c r="CK1264" s="239">
        <f t="shared" si="1159"/>
        <v>0</v>
      </c>
      <c r="CL1264" s="239">
        <f t="shared" si="1160"/>
        <v>0</v>
      </c>
    </row>
    <row r="1265" spans="3:90" x14ac:dyDescent="0.35">
      <c r="C1265" s="235"/>
      <c r="D1265" s="246" t="str">
        <f t="shared" si="1138"/>
        <v/>
      </c>
      <c r="E1265" s="247" t="str">
        <f t="shared" si="1139"/>
        <v/>
      </c>
      <c r="F1265" s="248" t="str">
        <f t="shared" si="1140"/>
        <v/>
      </c>
      <c r="G1265" s="249" t="str">
        <f t="shared" si="1141"/>
        <v/>
      </c>
      <c r="H1265" s="250" t="str">
        <f t="shared" si="1142"/>
        <v/>
      </c>
      <c r="I1265" s="386" t="str">
        <f t="shared" si="1103"/>
        <v/>
      </c>
      <c r="J1265" s="387" t="str">
        <f t="shared" si="1104"/>
        <v/>
      </c>
      <c r="K1265" s="388" t="str">
        <f t="shared" si="1105"/>
        <v/>
      </c>
      <c r="L1265" s="389" t="str">
        <f t="shared" si="1106"/>
        <v/>
      </c>
      <c r="M1265" s="250" t="str">
        <f t="shared" si="1107"/>
        <v/>
      </c>
      <c r="N1265" s="246" t="b">
        <f t="shared" si="1143"/>
        <v>0</v>
      </c>
      <c r="O1265" s="246" t="b">
        <f t="shared" si="1144"/>
        <v>0</v>
      </c>
      <c r="P1265" s="246" t="b">
        <f t="shared" si="1145"/>
        <v>0</v>
      </c>
      <c r="Q1265" s="246" t="b">
        <f t="shared" si="1146"/>
        <v>0</v>
      </c>
      <c r="R1265" s="246" t="str">
        <f t="shared" si="1147"/>
        <v>No</v>
      </c>
      <c r="S1265" s="247" t="b">
        <f t="shared" si="1108"/>
        <v>0</v>
      </c>
      <c r="T1265" s="247" t="b">
        <f t="shared" si="1109"/>
        <v>0</v>
      </c>
      <c r="U1265" s="247" t="b">
        <f t="shared" si="1110"/>
        <v>0</v>
      </c>
      <c r="V1265" s="247" t="b">
        <f t="shared" si="1111"/>
        <v>0</v>
      </c>
      <c r="W1265" s="247" t="str">
        <f t="shared" si="1148"/>
        <v>No</v>
      </c>
      <c r="X1265" s="248" t="b">
        <f t="shared" si="1112"/>
        <v>0</v>
      </c>
      <c r="Y1265" s="248" t="b">
        <f t="shared" si="1113"/>
        <v>0</v>
      </c>
      <c r="Z1265" s="248" t="b">
        <f t="shared" si="1114"/>
        <v>0</v>
      </c>
      <c r="AA1265" s="248" t="b">
        <f t="shared" si="1115"/>
        <v>0</v>
      </c>
      <c r="AB1265" s="248" t="str">
        <f t="shared" si="1149"/>
        <v>No</v>
      </c>
      <c r="AC1265" s="249" t="b">
        <f t="shared" si="1116"/>
        <v>0</v>
      </c>
      <c r="AD1265" s="249" t="b">
        <f t="shared" si="1117"/>
        <v>0</v>
      </c>
      <c r="AE1265" s="249" t="b">
        <f t="shared" si="1118"/>
        <v>0</v>
      </c>
      <c r="AF1265" s="249" t="b">
        <f t="shared" si="1119"/>
        <v>0</v>
      </c>
      <c r="AG1265" s="249" t="str">
        <f t="shared" si="1150"/>
        <v>No</v>
      </c>
      <c r="AH1265" s="250" t="b">
        <f t="shared" si="1120"/>
        <v>0</v>
      </c>
      <c r="AI1265" s="250" t="b">
        <f t="shared" si="1121"/>
        <v>0</v>
      </c>
      <c r="AJ1265" s="250" t="b">
        <f t="shared" si="1122"/>
        <v>0</v>
      </c>
      <c r="AK1265" s="250" t="b">
        <f t="shared" si="1123"/>
        <v>0</v>
      </c>
      <c r="AL1265" s="250" t="str">
        <f t="shared" si="1151"/>
        <v>No</v>
      </c>
      <c r="AN1265" s="246" t="str">
        <f t="shared" si="1152"/>
        <v/>
      </c>
      <c r="AO1265" s="247" t="str">
        <f t="shared" si="1153"/>
        <v/>
      </c>
      <c r="AP1265" s="248" t="str">
        <f t="shared" si="1154"/>
        <v/>
      </c>
      <c r="AQ1265" s="249" t="str">
        <f t="shared" si="1155"/>
        <v/>
      </c>
      <c r="AR1265" s="250" t="str">
        <f t="shared" si="1156"/>
        <v/>
      </c>
      <c r="AS1265" s="234"/>
      <c r="AY1265" s="385">
        <f t="shared" si="1157"/>
        <v>0</v>
      </c>
      <c r="AZ1265" s="385">
        <f t="shared" si="1124"/>
        <v>0</v>
      </c>
      <c r="BA1265" s="385">
        <f t="shared" si="1158"/>
        <v>0</v>
      </c>
      <c r="BB1265" s="385">
        <f t="shared" si="1125"/>
        <v>0</v>
      </c>
      <c r="BC1265" s="385">
        <f t="shared" si="1126"/>
        <v>0</v>
      </c>
      <c r="BD1265" s="385">
        <f t="shared" si="1127"/>
        <v>0</v>
      </c>
      <c r="BE1265" s="385">
        <f t="shared" si="1128"/>
        <v>0</v>
      </c>
      <c r="BF1265" s="385">
        <f t="shared" si="1129"/>
        <v>0</v>
      </c>
      <c r="BG1265" s="385">
        <f t="shared" si="1130"/>
        <v>0</v>
      </c>
      <c r="BH1265" s="385">
        <f t="shared" si="1131"/>
        <v>0</v>
      </c>
      <c r="BI1265" s="385">
        <f t="shared" si="1132"/>
        <v>0</v>
      </c>
      <c r="BJ1265" s="385">
        <f t="shared" si="1133"/>
        <v>0</v>
      </c>
      <c r="BK1265" s="385">
        <f t="shared" si="1134"/>
        <v>0</v>
      </c>
      <c r="BL1265" s="385">
        <f t="shared" si="1135"/>
        <v>0</v>
      </c>
      <c r="BM1265" s="385">
        <f t="shared" si="1136"/>
        <v>0</v>
      </c>
      <c r="BN1265" s="385">
        <f t="shared" si="1137"/>
        <v>0</v>
      </c>
      <c r="CK1265" s="239">
        <f t="shared" si="1159"/>
        <v>0</v>
      </c>
      <c r="CL1265" s="239">
        <f t="shared" si="1160"/>
        <v>0</v>
      </c>
    </row>
    <row r="1266" spans="3:90" x14ac:dyDescent="0.35">
      <c r="C1266" s="235"/>
      <c r="D1266" s="246" t="str">
        <f t="shared" si="1138"/>
        <v/>
      </c>
      <c r="E1266" s="247" t="str">
        <f t="shared" si="1139"/>
        <v/>
      </c>
      <c r="F1266" s="248" t="str">
        <f t="shared" si="1140"/>
        <v/>
      </c>
      <c r="G1266" s="249" t="str">
        <f t="shared" si="1141"/>
        <v/>
      </c>
      <c r="H1266" s="250" t="str">
        <f t="shared" si="1142"/>
        <v/>
      </c>
      <c r="I1266" s="386" t="str">
        <f t="shared" si="1103"/>
        <v/>
      </c>
      <c r="J1266" s="387" t="str">
        <f t="shared" si="1104"/>
        <v/>
      </c>
      <c r="K1266" s="388" t="str">
        <f t="shared" si="1105"/>
        <v/>
      </c>
      <c r="L1266" s="389" t="str">
        <f t="shared" si="1106"/>
        <v/>
      </c>
      <c r="M1266" s="250" t="str">
        <f t="shared" si="1107"/>
        <v/>
      </c>
      <c r="N1266" s="246" t="b">
        <f t="shared" si="1143"/>
        <v>0</v>
      </c>
      <c r="O1266" s="246" t="b">
        <f t="shared" si="1144"/>
        <v>0</v>
      </c>
      <c r="P1266" s="246" t="b">
        <f t="shared" si="1145"/>
        <v>0</v>
      </c>
      <c r="Q1266" s="246" t="b">
        <f t="shared" si="1146"/>
        <v>0</v>
      </c>
      <c r="R1266" s="246" t="str">
        <f t="shared" si="1147"/>
        <v>No</v>
      </c>
      <c r="S1266" s="247" t="b">
        <f t="shared" si="1108"/>
        <v>0</v>
      </c>
      <c r="T1266" s="247" t="b">
        <f t="shared" si="1109"/>
        <v>0</v>
      </c>
      <c r="U1266" s="247" t="b">
        <f t="shared" si="1110"/>
        <v>0</v>
      </c>
      <c r="V1266" s="247" t="b">
        <f t="shared" si="1111"/>
        <v>0</v>
      </c>
      <c r="W1266" s="247" t="str">
        <f t="shared" si="1148"/>
        <v>No</v>
      </c>
      <c r="X1266" s="248" t="b">
        <f t="shared" si="1112"/>
        <v>0</v>
      </c>
      <c r="Y1266" s="248" t="b">
        <f t="shared" si="1113"/>
        <v>0</v>
      </c>
      <c r="Z1266" s="248" t="b">
        <f t="shared" si="1114"/>
        <v>0</v>
      </c>
      <c r="AA1266" s="248" t="b">
        <f t="shared" si="1115"/>
        <v>0</v>
      </c>
      <c r="AB1266" s="248" t="str">
        <f t="shared" si="1149"/>
        <v>No</v>
      </c>
      <c r="AC1266" s="249" t="b">
        <f t="shared" si="1116"/>
        <v>0</v>
      </c>
      <c r="AD1266" s="249" t="b">
        <f t="shared" si="1117"/>
        <v>0</v>
      </c>
      <c r="AE1266" s="249" t="b">
        <f t="shared" si="1118"/>
        <v>0</v>
      </c>
      <c r="AF1266" s="249" t="b">
        <f t="shared" si="1119"/>
        <v>0</v>
      </c>
      <c r="AG1266" s="249" t="str">
        <f t="shared" si="1150"/>
        <v>No</v>
      </c>
      <c r="AH1266" s="250" t="b">
        <f t="shared" si="1120"/>
        <v>0</v>
      </c>
      <c r="AI1266" s="250" t="b">
        <f t="shared" si="1121"/>
        <v>0</v>
      </c>
      <c r="AJ1266" s="250" t="b">
        <f t="shared" si="1122"/>
        <v>0</v>
      </c>
      <c r="AK1266" s="250" t="b">
        <f t="shared" si="1123"/>
        <v>0</v>
      </c>
      <c r="AL1266" s="250" t="str">
        <f t="shared" si="1151"/>
        <v>No</v>
      </c>
      <c r="AN1266" s="246" t="str">
        <f t="shared" si="1152"/>
        <v/>
      </c>
      <c r="AO1266" s="247" t="str">
        <f t="shared" si="1153"/>
        <v/>
      </c>
      <c r="AP1266" s="248" t="str">
        <f t="shared" si="1154"/>
        <v/>
      </c>
      <c r="AQ1266" s="249" t="str">
        <f t="shared" si="1155"/>
        <v/>
      </c>
      <c r="AR1266" s="250" t="str">
        <f t="shared" si="1156"/>
        <v/>
      </c>
      <c r="AS1266" s="234"/>
      <c r="AY1266" s="385">
        <f t="shared" si="1157"/>
        <v>0</v>
      </c>
      <c r="AZ1266" s="385">
        <f t="shared" si="1124"/>
        <v>0</v>
      </c>
      <c r="BA1266" s="385">
        <f t="shared" si="1158"/>
        <v>0</v>
      </c>
      <c r="BB1266" s="385">
        <f t="shared" si="1125"/>
        <v>0</v>
      </c>
      <c r="BC1266" s="385">
        <f t="shared" si="1126"/>
        <v>0</v>
      </c>
      <c r="BD1266" s="385">
        <f t="shared" si="1127"/>
        <v>0</v>
      </c>
      <c r="BE1266" s="385">
        <f t="shared" si="1128"/>
        <v>0</v>
      </c>
      <c r="BF1266" s="385">
        <f t="shared" si="1129"/>
        <v>0</v>
      </c>
      <c r="BG1266" s="385">
        <f t="shared" si="1130"/>
        <v>0</v>
      </c>
      <c r="BH1266" s="385">
        <f t="shared" si="1131"/>
        <v>0</v>
      </c>
      <c r="BI1266" s="385">
        <f t="shared" si="1132"/>
        <v>0</v>
      </c>
      <c r="BJ1266" s="385">
        <f t="shared" si="1133"/>
        <v>0</v>
      </c>
      <c r="BK1266" s="385">
        <f t="shared" si="1134"/>
        <v>0</v>
      </c>
      <c r="BL1266" s="385">
        <f t="shared" si="1135"/>
        <v>0</v>
      </c>
      <c r="BM1266" s="385">
        <f t="shared" si="1136"/>
        <v>0</v>
      </c>
      <c r="BN1266" s="385">
        <f t="shared" si="1137"/>
        <v>0</v>
      </c>
      <c r="CK1266" s="239">
        <f t="shared" si="1159"/>
        <v>0</v>
      </c>
      <c r="CL1266" s="239">
        <f t="shared" si="1160"/>
        <v>0</v>
      </c>
    </row>
    <row r="1267" spans="3:90" x14ac:dyDescent="0.35">
      <c r="C1267" s="235"/>
      <c r="D1267" s="246" t="str">
        <f t="shared" si="1138"/>
        <v/>
      </c>
      <c r="E1267" s="247" t="str">
        <f t="shared" si="1139"/>
        <v/>
      </c>
      <c r="F1267" s="248" t="str">
        <f t="shared" si="1140"/>
        <v/>
      </c>
      <c r="G1267" s="249" t="str">
        <f t="shared" si="1141"/>
        <v/>
      </c>
      <c r="H1267" s="250" t="str">
        <f t="shared" si="1142"/>
        <v/>
      </c>
      <c r="I1267" s="386" t="str">
        <f t="shared" si="1103"/>
        <v/>
      </c>
      <c r="J1267" s="387" t="str">
        <f t="shared" si="1104"/>
        <v/>
      </c>
      <c r="K1267" s="388" t="str">
        <f t="shared" si="1105"/>
        <v/>
      </c>
      <c r="L1267" s="389" t="str">
        <f t="shared" si="1106"/>
        <v/>
      </c>
      <c r="M1267" s="250" t="str">
        <f t="shared" si="1107"/>
        <v/>
      </c>
      <c r="N1267" s="246" t="b">
        <f t="shared" si="1143"/>
        <v>0</v>
      </c>
      <c r="O1267" s="246" t="b">
        <f t="shared" si="1144"/>
        <v>0</v>
      </c>
      <c r="P1267" s="246" t="b">
        <f t="shared" si="1145"/>
        <v>0</v>
      </c>
      <c r="Q1267" s="246" t="b">
        <f t="shared" si="1146"/>
        <v>0</v>
      </c>
      <c r="R1267" s="246" t="str">
        <f t="shared" si="1147"/>
        <v>No</v>
      </c>
      <c r="S1267" s="247" t="b">
        <f t="shared" si="1108"/>
        <v>0</v>
      </c>
      <c r="T1267" s="247" t="b">
        <f t="shared" si="1109"/>
        <v>0</v>
      </c>
      <c r="U1267" s="247" t="b">
        <f t="shared" si="1110"/>
        <v>0</v>
      </c>
      <c r="V1267" s="247" t="b">
        <f t="shared" si="1111"/>
        <v>0</v>
      </c>
      <c r="W1267" s="247" t="str">
        <f t="shared" si="1148"/>
        <v>No</v>
      </c>
      <c r="X1267" s="248" t="b">
        <f t="shared" si="1112"/>
        <v>0</v>
      </c>
      <c r="Y1267" s="248" t="b">
        <f t="shared" si="1113"/>
        <v>0</v>
      </c>
      <c r="Z1267" s="248" t="b">
        <f t="shared" si="1114"/>
        <v>0</v>
      </c>
      <c r="AA1267" s="248" t="b">
        <f t="shared" si="1115"/>
        <v>0</v>
      </c>
      <c r="AB1267" s="248" t="str">
        <f t="shared" si="1149"/>
        <v>No</v>
      </c>
      <c r="AC1267" s="249" t="b">
        <f t="shared" si="1116"/>
        <v>0</v>
      </c>
      <c r="AD1267" s="249" t="b">
        <f t="shared" si="1117"/>
        <v>0</v>
      </c>
      <c r="AE1267" s="249" t="b">
        <f t="shared" si="1118"/>
        <v>0</v>
      </c>
      <c r="AF1267" s="249" t="b">
        <f t="shared" si="1119"/>
        <v>0</v>
      </c>
      <c r="AG1267" s="249" t="str">
        <f t="shared" si="1150"/>
        <v>No</v>
      </c>
      <c r="AH1267" s="250" t="b">
        <f t="shared" si="1120"/>
        <v>0</v>
      </c>
      <c r="AI1267" s="250" t="b">
        <f t="shared" si="1121"/>
        <v>0</v>
      </c>
      <c r="AJ1267" s="250" t="b">
        <f t="shared" si="1122"/>
        <v>0</v>
      </c>
      <c r="AK1267" s="250" t="b">
        <f t="shared" si="1123"/>
        <v>0</v>
      </c>
      <c r="AL1267" s="250" t="str">
        <f t="shared" si="1151"/>
        <v>No</v>
      </c>
      <c r="AN1267" s="246" t="str">
        <f t="shared" si="1152"/>
        <v/>
      </c>
      <c r="AO1267" s="247" t="str">
        <f t="shared" si="1153"/>
        <v/>
      </c>
      <c r="AP1267" s="248" t="str">
        <f t="shared" si="1154"/>
        <v/>
      </c>
      <c r="AQ1267" s="249" t="str">
        <f t="shared" si="1155"/>
        <v/>
      </c>
      <c r="AR1267" s="250" t="str">
        <f t="shared" si="1156"/>
        <v/>
      </c>
      <c r="AS1267" s="234"/>
      <c r="AY1267" s="385">
        <f t="shared" si="1157"/>
        <v>0</v>
      </c>
      <c r="AZ1267" s="385">
        <f t="shared" si="1124"/>
        <v>0</v>
      </c>
      <c r="BA1267" s="385">
        <f t="shared" si="1158"/>
        <v>0</v>
      </c>
      <c r="BB1267" s="385">
        <f t="shared" si="1125"/>
        <v>0</v>
      </c>
      <c r="BC1267" s="385">
        <f t="shared" si="1126"/>
        <v>0</v>
      </c>
      <c r="BD1267" s="385">
        <f t="shared" si="1127"/>
        <v>0</v>
      </c>
      <c r="BE1267" s="385">
        <f t="shared" si="1128"/>
        <v>0</v>
      </c>
      <c r="BF1267" s="385">
        <f t="shared" si="1129"/>
        <v>0</v>
      </c>
      <c r="BG1267" s="385">
        <f t="shared" si="1130"/>
        <v>0</v>
      </c>
      <c r="BH1267" s="385">
        <f t="shared" si="1131"/>
        <v>0</v>
      </c>
      <c r="BI1267" s="385">
        <f t="shared" si="1132"/>
        <v>0</v>
      </c>
      <c r="BJ1267" s="385">
        <f t="shared" si="1133"/>
        <v>0</v>
      </c>
      <c r="BK1267" s="385">
        <f t="shared" si="1134"/>
        <v>0</v>
      </c>
      <c r="BL1267" s="385">
        <f t="shared" si="1135"/>
        <v>0</v>
      </c>
      <c r="BM1267" s="385">
        <f t="shared" si="1136"/>
        <v>0</v>
      </c>
      <c r="BN1267" s="385">
        <f t="shared" si="1137"/>
        <v>0</v>
      </c>
      <c r="CK1267" s="239">
        <f t="shared" si="1159"/>
        <v>0</v>
      </c>
      <c r="CL1267" s="239">
        <f t="shared" si="1160"/>
        <v>0</v>
      </c>
    </row>
    <row r="1268" spans="3:90" x14ac:dyDescent="0.35">
      <c r="C1268" s="235"/>
      <c r="D1268" s="246" t="str">
        <f t="shared" si="1138"/>
        <v/>
      </c>
      <c r="E1268" s="247" t="str">
        <f t="shared" si="1139"/>
        <v/>
      </c>
      <c r="F1268" s="248" t="str">
        <f t="shared" si="1140"/>
        <v/>
      </c>
      <c r="G1268" s="249" t="str">
        <f t="shared" si="1141"/>
        <v/>
      </c>
      <c r="H1268" s="250" t="str">
        <f t="shared" si="1142"/>
        <v/>
      </c>
      <c r="I1268" s="386" t="str">
        <f t="shared" si="1103"/>
        <v/>
      </c>
      <c r="J1268" s="387" t="str">
        <f t="shared" si="1104"/>
        <v/>
      </c>
      <c r="K1268" s="388" t="str">
        <f t="shared" si="1105"/>
        <v/>
      </c>
      <c r="L1268" s="389" t="str">
        <f t="shared" si="1106"/>
        <v/>
      </c>
      <c r="M1268" s="250" t="str">
        <f t="shared" si="1107"/>
        <v/>
      </c>
      <c r="N1268" s="246" t="b">
        <f t="shared" si="1143"/>
        <v>0</v>
      </c>
      <c r="O1268" s="246" t="b">
        <f t="shared" si="1144"/>
        <v>0</v>
      </c>
      <c r="P1268" s="246" t="b">
        <f t="shared" si="1145"/>
        <v>0</v>
      </c>
      <c r="Q1268" s="246" t="b">
        <f t="shared" si="1146"/>
        <v>0</v>
      </c>
      <c r="R1268" s="246" t="str">
        <f t="shared" si="1147"/>
        <v>No</v>
      </c>
      <c r="S1268" s="247" t="b">
        <f t="shared" si="1108"/>
        <v>0</v>
      </c>
      <c r="T1268" s="247" t="b">
        <f t="shared" si="1109"/>
        <v>0</v>
      </c>
      <c r="U1268" s="247" t="b">
        <f t="shared" si="1110"/>
        <v>0</v>
      </c>
      <c r="V1268" s="247" t="b">
        <f t="shared" si="1111"/>
        <v>0</v>
      </c>
      <c r="W1268" s="247" t="str">
        <f t="shared" si="1148"/>
        <v>No</v>
      </c>
      <c r="X1268" s="248" t="b">
        <f t="shared" si="1112"/>
        <v>0</v>
      </c>
      <c r="Y1268" s="248" t="b">
        <f t="shared" si="1113"/>
        <v>0</v>
      </c>
      <c r="Z1268" s="248" t="b">
        <f t="shared" si="1114"/>
        <v>0</v>
      </c>
      <c r="AA1268" s="248" t="b">
        <f t="shared" si="1115"/>
        <v>0</v>
      </c>
      <c r="AB1268" s="248" t="str">
        <f t="shared" si="1149"/>
        <v>No</v>
      </c>
      <c r="AC1268" s="249" t="b">
        <f t="shared" si="1116"/>
        <v>0</v>
      </c>
      <c r="AD1268" s="249" t="b">
        <f t="shared" si="1117"/>
        <v>0</v>
      </c>
      <c r="AE1268" s="249" t="b">
        <f t="shared" si="1118"/>
        <v>0</v>
      </c>
      <c r="AF1268" s="249" t="b">
        <f t="shared" si="1119"/>
        <v>0</v>
      </c>
      <c r="AG1268" s="249" t="str">
        <f t="shared" si="1150"/>
        <v>No</v>
      </c>
      <c r="AH1268" s="250" t="b">
        <f t="shared" si="1120"/>
        <v>0</v>
      </c>
      <c r="AI1268" s="250" t="b">
        <f t="shared" si="1121"/>
        <v>0</v>
      </c>
      <c r="AJ1268" s="250" t="b">
        <f t="shared" si="1122"/>
        <v>0</v>
      </c>
      <c r="AK1268" s="250" t="b">
        <f t="shared" si="1123"/>
        <v>0</v>
      </c>
      <c r="AL1268" s="250" t="str">
        <f t="shared" si="1151"/>
        <v>No</v>
      </c>
      <c r="AN1268" s="246" t="str">
        <f t="shared" si="1152"/>
        <v/>
      </c>
      <c r="AO1268" s="247" t="str">
        <f t="shared" si="1153"/>
        <v/>
      </c>
      <c r="AP1268" s="248" t="str">
        <f t="shared" si="1154"/>
        <v/>
      </c>
      <c r="AQ1268" s="249" t="str">
        <f t="shared" si="1155"/>
        <v/>
      </c>
      <c r="AR1268" s="250" t="str">
        <f t="shared" si="1156"/>
        <v/>
      </c>
      <c r="AS1268" s="234"/>
      <c r="AY1268" s="385">
        <f t="shared" si="1157"/>
        <v>0</v>
      </c>
      <c r="AZ1268" s="385">
        <f t="shared" si="1124"/>
        <v>0</v>
      </c>
      <c r="BA1268" s="385">
        <f t="shared" si="1158"/>
        <v>0</v>
      </c>
      <c r="BB1268" s="385">
        <f t="shared" si="1125"/>
        <v>0</v>
      </c>
      <c r="BC1268" s="385">
        <f t="shared" si="1126"/>
        <v>0</v>
      </c>
      <c r="BD1268" s="385">
        <f t="shared" si="1127"/>
        <v>0</v>
      </c>
      <c r="BE1268" s="385">
        <f t="shared" si="1128"/>
        <v>0</v>
      </c>
      <c r="BF1268" s="385">
        <f t="shared" si="1129"/>
        <v>0</v>
      </c>
      <c r="BG1268" s="385">
        <f t="shared" si="1130"/>
        <v>0</v>
      </c>
      <c r="BH1268" s="385">
        <f t="shared" si="1131"/>
        <v>0</v>
      </c>
      <c r="BI1268" s="385">
        <f t="shared" si="1132"/>
        <v>0</v>
      </c>
      <c r="BJ1268" s="385">
        <f t="shared" si="1133"/>
        <v>0</v>
      </c>
      <c r="BK1268" s="385">
        <f t="shared" si="1134"/>
        <v>0</v>
      </c>
      <c r="BL1268" s="385">
        <f t="shared" si="1135"/>
        <v>0</v>
      </c>
      <c r="BM1268" s="385">
        <f t="shared" si="1136"/>
        <v>0</v>
      </c>
      <c r="BN1268" s="385">
        <f t="shared" si="1137"/>
        <v>0</v>
      </c>
      <c r="CK1268" s="239">
        <f t="shared" si="1159"/>
        <v>0</v>
      </c>
      <c r="CL1268" s="239">
        <f t="shared" si="1160"/>
        <v>0</v>
      </c>
    </row>
    <row r="1269" spans="3:90" x14ac:dyDescent="0.35">
      <c r="C1269" s="235"/>
      <c r="D1269" s="246" t="str">
        <f t="shared" si="1138"/>
        <v/>
      </c>
      <c r="E1269" s="247" t="str">
        <f t="shared" si="1139"/>
        <v/>
      </c>
      <c r="F1269" s="248" t="str">
        <f t="shared" si="1140"/>
        <v/>
      </c>
      <c r="G1269" s="249" t="str">
        <f t="shared" si="1141"/>
        <v/>
      </c>
      <c r="H1269" s="250" t="str">
        <f t="shared" si="1142"/>
        <v/>
      </c>
      <c r="I1269" s="386" t="str">
        <f t="shared" si="1103"/>
        <v/>
      </c>
      <c r="J1269" s="387" t="str">
        <f t="shared" si="1104"/>
        <v/>
      </c>
      <c r="K1269" s="388" t="str">
        <f t="shared" si="1105"/>
        <v/>
      </c>
      <c r="L1269" s="389" t="str">
        <f t="shared" si="1106"/>
        <v/>
      </c>
      <c r="M1269" s="250" t="str">
        <f t="shared" si="1107"/>
        <v/>
      </c>
      <c r="N1269" s="246" t="b">
        <f t="shared" si="1143"/>
        <v>0</v>
      </c>
      <c r="O1269" s="246" t="b">
        <f t="shared" si="1144"/>
        <v>0</v>
      </c>
      <c r="P1269" s="246" t="b">
        <f t="shared" si="1145"/>
        <v>0</v>
      </c>
      <c r="Q1269" s="246" t="b">
        <f t="shared" si="1146"/>
        <v>0</v>
      </c>
      <c r="R1269" s="246" t="str">
        <f t="shared" si="1147"/>
        <v>No</v>
      </c>
      <c r="S1269" s="247" t="b">
        <f t="shared" si="1108"/>
        <v>0</v>
      </c>
      <c r="T1269" s="247" t="b">
        <f t="shared" si="1109"/>
        <v>0</v>
      </c>
      <c r="U1269" s="247" t="b">
        <f t="shared" si="1110"/>
        <v>0</v>
      </c>
      <c r="V1269" s="247" t="b">
        <f t="shared" si="1111"/>
        <v>0</v>
      </c>
      <c r="W1269" s="247" t="str">
        <f t="shared" si="1148"/>
        <v>No</v>
      </c>
      <c r="X1269" s="248" t="b">
        <f t="shared" si="1112"/>
        <v>0</v>
      </c>
      <c r="Y1269" s="248" t="b">
        <f t="shared" si="1113"/>
        <v>0</v>
      </c>
      <c r="Z1269" s="248" t="b">
        <f t="shared" si="1114"/>
        <v>0</v>
      </c>
      <c r="AA1269" s="248" t="b">
        <f t="shared" si="1115"/>
        <v>0</v>
      </c>
      <c r="AB1269" s="248" t="str">
        <f t="shared" si="1149"/>
        <v>No</v>
      </c>
      <c r="AC1269" s="249" t="b">
        <f t="shared" si="1116"/>
        <v>0</v>
      </c>
      <c r="AD1269" s="249" t="b">
        <f t="shared" si="1117"/>
        <v>0</v>
      </c>
      <c r="AE1269" s="249" t="b">
        <f t="shared" si="1118"/>
        <v>0</v>
      </c>
      <c r="AF1269" s="249" t="b">
        <f t="shared" si="1119"/>
        <v>0</v>
      </c>
      <c r="AG1269" s="249" t="str">
        <f t="shared" si="1150"/>
        <v>No</v>
      </c>
      <c r="AH1269" s="250" t="b">
        <f t="shared" si="1120"/>
        <v>0</v>
      </c>
      <c r="AI1269" s="250" t="b">
        <f t="shared" si="1121"/>
        <v>0</v>
      </c>
      <c r="AJ1269" s="250" t="b">
        <f t="shared" si="1122"/>
        <v>0</v>
      </c>
      <c r="AK1269" s="250" t="b">
        <f t="shared" si="1123"/>
        <v>0</v>
      </c>
      <c r="AL1269" s="250" t="str">
        <f t="shared" si="1151"/>
        <v>No</v>
      </c>
      <c r="AN1269" s="246" t="str">
        <f t="shared" si="1152"/>
        <v/>
      </c>
      <c r="AO1269" s="247" t="str">
        <f t="shared" si="1153"/>
        <v/>
      </c>
      <c r="AP1269" s="248" t="str">
        <f t="shared" si="1154"/>
        <v/>
      </c>
      <c r="AQ1269" s="249" t="str">
        <f t="shared" si="1155"/>
        <v/>
      </c>
      <c r="AR1269" s="250" t="str">
        <f t="shared" si="1156"/>
        <v/>
      </c>
      <c r="AS1269" s="234"/>
      <c r="AY1269" s="385">
        <f t="shared" si="1157"/>
        <v>0</v>
      </c>
      <c r="AZ1269" s="385">
        <f t="shared" si="1124"/>
        <v>0</v>
      </c>
      <c r="BA1269" s="385">
        <f t="shared" si="1158"/>
        <v>0</v>
      </c>
      <c r="BB1269" s="385">
        <f t="shared" si="1125"/>
        <v>0</v>
      </c>
      <c r="BC1269" s="385">
        <f t="shared" si="1126"/>
        <v>0</v>
      </c>
      <c r="BD1269" s="385">
        <f t="shared" si="1127"/>
        <v>0</v>
      </c>
      <c r="BE1269" s="385">
        <f t="shared" si="1128"/>
        <v>0</v>
      </c>
      <c r="BF1269" s="385">
        <f t="shared" si="1129"/>
        <v>0</v>
      </c>
      <c r="BG1269" s="385">
        <f t="shared" si="1130"/>
        <v>0</v>
      </c>
      <c r="BH1269" s="385">
        <f t="shared" si="1131"/>
        <v>0</v>
      </c>
      <c r="BI1269" s="385">
        <f t="shared" si="1132"/>
        <v>0</v>
      </c>
      <c r="BJ1269" s="385">
        <f t="shared" si="1133"/>
        <v>0</v>
      </c>
      <c r="BK1269" s="385">
        <f t="shared" si="1134"/>
        <v>0</v>
      </c>
      <c r="BL1269" s="385">
        <f t="shared" si="1135"/>
        <v>0</v>
      </c>
      <c r="BM1269" s="385">
        <f t="shared" si="1136"/>
        <v>0</v>
      </c>
      <c r="BN1269" s="385">
        <f t="shared" si="1137"/>
        <v>0</v>
      </c>
      <c r="CK1269" s="239">
        <f t="shared" si="1159"/>
        <v>0</v>
      </c>
      <c r="CL1269" s="239">
        <f t="shared" si="1160"/>
        <v>0</v>
      </c>
    </row>
    <row r="1270" spans="3:90" x14ac:dyDescent="0.35">
      <c r="C1270" s="235"/>
      <c r="D1270" s="246" t="str">
        <f t="shared" si="1138"/>
        <v/>
      </c>
      <c r="E1270" s="247" t="str">
        <f t="shared" si="1139"/>
        <v/>
      </c>
      <c r="F1270" s="248" t="str">
        <f t="shared" si="1140"/>
        <v/>
      </c>
      <c r="G1270" s="249" t="str">
        <f t="shared" si="1141"/>
        <v/>
      </c>
      <c r="H1270" s="250" t="str">
        <f t="shared" si="1142"/>
        <v/>
      </c>
      <c r="I1270" s="386" t="str">
        <f t="shared" si="1103"/>
        <v/>
      </c>
      <c r="J1270" s="387" t="str">
        <f t="shared" si="1104"/>
        <v/>
      </c>
      <c r="K1270" s="388" t="str">
        <f t="shared" si="1105"/>
        <v/>
      </c>
      <c r="L1270" s="389" t="str">
        <f t="shared" si="1106"/>
        <v/>
      </c>
      <c r="M1270" s="250" t="str">
        <f t="shared" si="1107"/>
        <v/>
      </c>
      <c r="N1270" s="246" t="b">
        <f t="shared" si="1143"/>
        <v>0</v>
      </c>
      <c r="O1270" s="246" t="b">
        <f t="shared" si="1144"/>
        <v>0</v>
      </c>
      <c r="P1270" s="246" t="b">
        <f t="shared" si="1145"/>
        <v>0</v>
      </c>
      <c r="Q1270" s="246" t="b">
        <f t="shared" si="1146"/>
        <v>0</v>
      </c>
      <c r="R1270" s="246" t="str">
        <f t="shared" si="1147"/>
        <v>No</v>
      </c>
      <c r="S1270" s="247" t="b">
        <f t="shared" si="1108"/>
        <v>0</v>
      </c>
      <c r="T1270" s="247" t="b">
        <f t="shared" si="1109"/>
        <v>0</v>
      </c>
      <c r="U1270" s="247" t="b">
        <f t="shared" si="1110"/>
        <v>0</v>
      </c>
      <c r="V1270" s="247" t="b">
        <f t="shared" si="1111"/>
        <v>0</v>
      </c>
      <c r="W1270" s="247" t="str">
        <f t="shared" si="1148"/>
        <v>No</v>
      </c>
      <c r="X1270" s="248" t="b">
        <f t="shared" si="1112"/>
        <v>0</v>
      </c>
      <c r="Y1270" s="248" t="b">
        <f t="shared" si="1113"/>
        <v>0</v>
      </c>
      <c r="Z1270" s="248" t="b">
        <f t="shared" si="1114"/>
        <v>0</v>
      </c>
      <c r="AA1270" s="248" t="b">
        <f t="shared" si="1115"/>
        <v>0</v>
      </c>
      <c r="AB1270" s="248" t="str">
        <f t="shared" si="1149"/>
        <v>No</v>
      </c>
      <c r="AC1270" s="249" t="b">
        <f t="shared" si="1116"/>
        <v>0</v>
      </c>
      <c r="AD1270" s="249" t="b">
        <f t="shared" si="1117"/>
        <v>0</v>
      </c>
      <c r="AE1270" s="249" t="b">
        <f t="shared" si="1118"/>
        <v>0</v>
      </c>
      <c r="AF1270" s="249" t="b">
        <f t="shared" si="1119"/>
        <v>0</v>
      </c>
      <c r="AG1270" s="249" t="str">
        <f t="shared" si="1150"/>
        <v>No</v>
      </c>
      <c r="AH1270" s="250" t="b">
        <f t="shared" si="1120"/>
        <v>0</v>
      </c>
      <c r="AI1270" s="250" t="b">
        <f t="shared" si="1121"/>
        <v>0</v>
      </c>
      <c r="AJ1270" s="250" t="b">
        <f t="shared" si="1122"/>
        <v>0</v>
      </c>
      <c r="AK1270" s="250" t="b">
        <f t="shared" si="1123"/>
        <v>0</v>
      </c>
      <c r="AL1270" s="250" t="str">
        <f t="shared" si="1151"/>
        <v>No</v>
      </c>
      <c r="AN1270" s="246" t="str">
        <f t="shared" si="1152"/>
        <v/>
      </c>
      <c r="AO1270" s="247" t="str">
        <f t="shared" si="1153"/>
        <v/>
      </c>
      <c r="AP1270" s="248" t="str">
        <f t="shared" si="1154"/>
        <v/>
      </c>
      <c r="AQ1270" s="249" t="str">
        <f t="shared" si="1155"/>
        <v/>
      </c>
      <c r="AR1270" s="250" t="str">
        <f t="shared" si="1156"/>
        <v/>
      </c>
      <c r="AS1270" s="234"/>
      <c r="AY1270" s="385">
        <f t="shared" si="1157"/>
        <v>0</v>
      </c>
      <c r="AZ1270" s="385">
        <f t="shared" si="1124"/>
        <v>0</v>
      </c>
      <c r="BA1270" s="385">
        <f t="shared" si="1158"/>
        <v>0</v>
      </c>
      <c r="BB1270" s="385">
        <f t="shared" si="1125"/>
        <v>0</v>
      </c>
      <c r="BC1270" s="385">
        <f t="shared" si="1126"/>
        <v>0</v>
      </c>
      <c r="BD1270" s="385">
        <f t="shared" si="1127"/>
        <v>0</v>
      </c>
      <c r="BE1270" s="385">
        <f t="shared" si="1128"/>
        <v>0</v>
      </c>
      <c r="BF1270" s="385">
        <f t="shared" si="1129"/>
        <v>0</v>
      </c>
      <c r="BG1270" s="385">
        <f t="shared" si="1130"/>
        <v>0</v>
      </c>
      <c r="BH1270" s="385">
        <f t="shared" si="1131"/>
        <v>0</v>
      </c>
      <c r="BI1270" s="385">
        <f t="shared" si="1132"/>
        <v>0</v>
      </c>
      <c r="BJ1270" s="385">
        <f t="shared" si="1133"/>
        <v>0</v>
      </c>
      <c r="BK1270" s="385">
        <f t="shared" si="1134"/>
        <v>0</v>
      </c>
      <c r="BL1270" s="385">
        <f t="shared" si="1135"/>
        <v>0</v>
      </c>
      <c r="BM1270" s="385">
        <f t="shared" si="1136"/>
        <v>0</v>
      </c>
      <c r="BN1270" s="385">
        <f t="shared" si="1137"/>
        <v>0</v>
      </c>
      <c r="CK1270" s="239">
        <f t="shared" si="1159"/>
        <v>0</v>
      </c>
      <c r="CL1270" s="239">
        <f t="shared" si="1160"/>
        <v>0</v>
      </c>
    </row>
    <row r="1271" spans="3:90" x14ac:dyDescent="0.35">
      <c r="C1271" s="235"/>
      <c r="D1271" s="246" t="str">
        <f t="shared" si="1138"/>
        <v/>
      </c>
      <c r="E1271" s="247" t="str">
        <f t="shared" si="1139"/>
        <v/>
      </c>
      <c r="F1271" s="248" t="str">
        <f t="shared" si="1140"/>
        <v/>
      </c>
      <c r="G1271" s="249" t="str">
        <f t="shared" si="1141"/>
        <v/>
      </c>
      <c r="H1271" s="250" t="str">
        <f t="shared" si="1142"/>
        <v/>
      </c>
      <c r="I1271" s="386" t="str">
        <f t="shared" si="1103"/>
        <v/>
      </c>
      <c r="J1271" s="387" t="str">
        <f t="shared" si="1104"/>
        <v/>
      </c>
      <c r="K1271" s="388" t="str">
        <f t="shared" si="1105"/>
        <v/>
      </c>
      <c r="L1271" s="389" t="str">
        <f t="shared" si="1106"/>
        <v/>
      </c>
      <c r="M1271" s="250" t="str">
        <f t="shared" si="1107"/>
        <v/>
      </c>
      <c r="N1271" s="246" t="b">
        <f t="shared" si="1143"/>
        <v>0</v>
      </c>
      <c r="O1271" s="246" t="b">
        <f t="shared" si="1144"/>
        <v>0</v>
      </c>
      <c r="P1271" s="246" t="b">
        <f t="shared" si="1145"/>
        <v>0</v>
      </c>
      <c r="Q1271" s="246" t="b">
        <f t="shared" si="1146"/>
        <v>0</v>
      </c>
      <c r="R1271" s="246" t="str">
        <f t="shared" si="1147"/>
        <v>No</v>
      </c>
      <c r="S1271" s="247" t="b">
        <f t="shared" si="1108"/>
        <v>0</v>
      </c>
      <c r="T1271" s="247" t="b">
        <f t="shared" si="1109"/>
        <v>0</v>
      </c>
      <c r="U1271" s="247" t="b">
        <f t="shared" si="1110"/>
        <v>0</v>
      </c>
      <c r="V1271" s="247" t="b">
        <f t="shared" si="1111"/>
        <v>0</v>
      </c>
      <c r="W1271" s="247" t="str">
        <f t="shared" si="1148"/>
        <v>No</v>
      </c>
      <c r="X1271" s="248" t="b">
        <f t="shared" si="1112"/>
        <v>0</v>
      </c>
      <c r="Y1271" s="248" t="b">
        <f t="shared" si="1113"/>
        <v>0</v>
      </c>
      <c r="Z1271" s="248" t="b">
        <f t="shared" si="1114"/>
        <v>0</v>
      </c>
      <c r="AA1271" s="248" t="b">
        <f t="shared" si="1115"/>
        <v>0</v>
      </c>
      <c r="AB1271" s="248" t="str">
        <f t="shared" si="1149"/>
        <v>No</v>
      </c>
      <c r="AC1271" s="249" t="b">
        <f t="shared" si="1116"/>
        <v>0</v>
      </c>
      <c r="AD1271" s="249" t="b">
        <f t="shared" si="1117"/>
        <v>0</v>
      </c>
      <c r="AE1271" s="249" t="b">
        <f t="shared" si="1118"/>
        <v>0</v>
      </c>
      <c r="AF1271" s="249" t="b">
        <f t="shared" si="1119"/>
        <v>0</v>
      </c>
      <c r="AG1271" s="249" t="str">
        <f t="shared" si="1150"/>
        <v>No</v>
      </c>
      <c r="AH1271" s="250" t="b">
        <f t="shared" si="1120"/>
        <v>0</v>
      </c>
      <c r="AI1271" s="250" t="b">
        <f t="shared" si="1121"/>
        <v>0</v>
      </c>
      <c r="AJ1271" s="250" t="b">
        <f t="shared" si="1122"/>
        <v>0</v>
      </c>
      <c r="AK1271" s="250" t="b">
        <f t="shared" si="1123"/>
        <v>0</v>
      </c>
      <c r="AL1271" s="250" t="str">
        <f t="shared" si="1151"/>
        <v>No</v>
      </c>
      <c r="AN1271" s="246" t="str">
        <f t="shared" si="1152"/>
        <v/>
      </c>
      <c r="AO1271" s="247" t="str">
        <f t="shared" si="1153"/>
        <v/>
      </c>
      <c r="AP1271" s="248" t="str">
        <f t="shared" si="1154"/>
        <v/>
      </c>
      <c r="AQ1271" s="249" t="str">
        <f t="shared" si="1155"/>
        <v/>
      </c>
      <c r="AR1271" s="250" t="str">
        <f t="shared" si="1156"/>
        <v/>
      </c>
      <c r="AS1271" s="234"/>
      <c r="AY1271" s="385">
        <f t="shared" si="1157"/>
        <v>0</v>
      </c>
      <c r="AZ1271" s="385">
        <f t="shared" si="1124"/>
        <v>0</v>
      </c>
      <c r="BA1271" s="385">
        <f t="shared" si="1158"/>
        <v>0</v>
      </c>
      <c r="BB1271" s="385">
        <f t="shared" si="1125"/>
        <v>0</v>
      </c>
      <c r="BC1271" s="385">
        <f t="shared" si="1126"/>
        <v>0</v>
      </c>
      <c r="BD1271" s="385">
        <f t="shared" si="1127"/>
        <v>0</v>
      </c>
      <c r="BE1271" s="385">
        <f t="shared" si="1128"/>
        <v>0</v>
      </c>
      <c r="BF1271" s="385">
        <f t="shared" si="1129"/>
        <v>0</v>
      </c>
      <c r="BG1271" s="385">
        <f t="shared" si="1130"/>
        <v>0</v>
      </c>
      <c r="BH1271" s="385">
        <f t="shared" si="1131"/>
        <v>0</v>
      </c>
      <c r="BI1271" s="385">
        <f t="shared" si="1132"/>
        <v>0</v>
      </c>
      <c r="BJ1271" s="385">
        <f t="shared" si="1133"/>
        <v>0</v>
      </c>
      <c r="BK1271" s="385">
        <f t="shared" si="1134"/>
        <v>0</v>
      </c>
      <c r="BL1271" s="385">
        <f t="shared" si="1135"/>
        <v>0</v>
      </c>
      <c r="BM1271" s="385">
        <f t="shared" si="1136"/>
        <v>0</v>
      </c>
      <c r="BN1271" s="385">
        <f t="shared" si="1137"/>
        <v>0</v>
      </c>
      <c r="CK1271" s="239">
        <f t="shared" si="1159"/>
        <v>0</v>
      </c>
      <c r="CL1271" s="239">
        <f t="shared" si="1160"/>
        <v>0</v>
      </c>
    </row>
    <row r="1272" spans="3:90" x14ac:dyDescent="0.35">
      <c r="C1272" s="235"/>
      <c r="D1272" s="246" t="str">
        <f t="shared" si="1138"/>
        <v/>
      </c>
      <c r="E1272" s="247" t="str">
        <f t="shared" si="1139"/>
        <v/>
      </c>
      <c r="F1272" s="248" t="str">
        <f t="shared" si="1140"/>
        <v/>
      </c>
      <c r="G1272" s="249" t="str">
        <f t="shared" si="1141"/>
        <v/>
      </c>
      <c r="H1272" s="250" t="str">
        <f t="shared" si="1142"/>
        <v/>
      </c>
      <c r="I1272" s="386" t="str">
        <f t="shared" si="1103"/>
        <v/>
      </c>
      <c r="J1272" s="387" t="str">
        <f t="shared" si="1104"/>
        <v/>
      </c>
      <c r="K1272" s="388" t="str">
        <f t="shared" si="1105"/>
        <v/>
      </c>
      <c r="L1272" s="389" t="str">
        <f t="shared" si="1106"/>
        <v/>
      </c>
      <c r="M1272" s="250" t="str">
        <f t="shared" si="1107"/>
        <v/>
      </c>
      <c r="N1272" s="246" t="b">
        <f t="shared" si="1143"/>
        <v>0</v>
      </c>
      <c r="O1272" s="246" t="b">
        <f t="shared" si="1144"/>
        <v>0</v>
      </c>
      <c r="P1272" s="246" t="b">
        <f t="shared" si="1145"/>
        <v>0</v>
      </c>
      <c r="Q1272" s="246" t="b">
        <f t="shared" si="1146"/>
        <v>0</v>
      </c>
      <c r="R1272" s="246" t="str">
        <f t="shared" si="1147"/>
        <v>No</v>
      </c>
      <c r="S1272" s="247" t="b">
        <f t="shared" si="1108"/>
        <v>0</v>
      </c>
      <c r="T1272" s="247" t="b">
        <f t="shared" si="1109"/>
        <v>0</v>
      </c>
      <c r="U1272" s="247" t="b">
        <f t="shared" si="1110"/>
        <v>0</v>
      </c>
      <c r="V1272" s="247" t="b">
        <f t="shared" si="1111"/>
        <v>0</v>
      </c>
      <c r="W1272" s="247" t="str">
        <f t="shared" si="1148"/>
        <v>No</v>
      </c>
      <c r="X1272" s="248" t="b">
        <f t="shared" si="1112"/>
        <v>0</v>
      </c>
      <c r="Y1272" s="248" t="b">
        <f t="shared" si="1113"/>
        <v>0</v>
      </c>
      <c r="Z1272" s="248" t="b">
        <f t="shared" si="1114"/>
        <v>0</v>
      </c>
      <c r="AA1272" s="248" t="b">
        <f t="shared" si="1115"/>
        <v>0</v>
      </c>
      <c r="AB1272" s="248" t="str">
        <f t="shared" si="1149"/>
        <v>No</v>
      </c>
      <c r="AC1272" s="249" t="b">
        <f t="shared" si="1116"/>
        <v>0</v>
      </c>
      <c r="AD1272" s="249" t="b">
        <f t="shared" si="1117"/>
        <v>0</v>
      </c>
      <c r="AE1272" s="249" t="b">
        <f t="shared" si="1118"/>
        <v>0</v>
      </c>
      <c r="AF1272" s="249" t="b">
        <f t="shared" si="1119"/>
        <v>0</v>
      </c>
      <c r="AG1272" s="249" t="str">
        <f t="shared" si="1150"/>
        <v>No</v>
      </c>
      <c r="AH1272" s="250" t="b">
        <f t="shared" si="1120"/>
        <v>0</v>
      </c>
      <c r="AI1272" s="250" t="b">
        <f t="shared" si="1121"/>
        <v>0</v>
      </c>
      <c r="AJ1272" s="250" t="b">
        <f t="shared" si="1122"/>
        <v>0</v>
      </c>
      <c r="AK1272" s="250" t="b">
        <f t="shared" si="1123"/>
        <v>0</v>
      </c>
      <c r="AL1272" s="250" t="str">
        <f t="shared" si="1151"/>
        <v>No</v>
      </c>
      <c r="AN1272" s="246" t="str">
        <f t="shared" si="1152"/>
        <v/>
      </c>
      <c r="AO1272" s="247" t="str">
        <f t="shared" si="1153"/>
        <v/>
      </c>
      <c r="AP1272" s="248" t="str">
        <f t="shared" si="1154"/>
        <v/>
      </c>
      <c r="AQ1272" s="249" t="str">
        <f t="shared" si="1155"/>
        <v/>
      </c>
      <c r="AR1272" s="250" t="str">
        <f t="shared" si="1156"/>
        <v/>
      </c>
      <c r="AS1272" s="234"/>
      <c r="AY1272" s="385">
        <f t="shared" si="1157"/>
        <v>0</v>
      </c>
      <c r="AZ1272" s="385">
        <f t="shared" si="1124"/>
        <v>0</v>
      </c>
      <c r="BA1272" s="385">
        <f t="shared" si="1158"/>
        <v>0</v>
      </c>
      <c r="BB1272" s="385">
        <f t="shared" si="1125"/>
        <v>0</v>
      </c>
      <c r="BC1272" s="385">
        <f t="shared" si="1126"/>
        <v>0</v>
      </c>
      <c r="BD1272" s="385">
        <f t="shared" si="1127"/>
        <v>0</v>
      </c>
      <c r="BE1272" s="385">
        <f t="shared" si="1128"/>
        <v>0</v>
      </c>
      <c r="BF1272" s="385">
        <f t="shared" si="1129"/>
        <v>0</v>
      </c>
      <c r="BG1272" s="385">
        <f t="shared" si="1130"/>
        <v>0</v>
      </c>
      <c r="BH1272" s="385">
        <f t="shared" si="1131"/>
        <v>0</v>
      </c>
      <c r="BI1272" s="385">
        <f t="shared" si="1132"/>
        <v>0</v>
      </c>
      <c r="BJ1272" s="385">
        <f t="shared" si="1133"/>
        <v>0</v>
      </c>
      <c r="BK1272" s="385">
        <f t="shared" si="1134"/>
        <v>0</v>
      </c>
      <c r="BL1272" s="385">
        <f t="shared" si="1135"/>
        <v>0</v>
      </c>
      <c r="BM1272" s="385">
        <f t="shared" si="1136"/>
        <v>0</v>
      </c>
      <c r="BN1272" s="385">
        <f t="shared" si="1137"/>
        <v>0</v>
      </c>
      <c r="CK1272" s="239">
        <f t="shared" si="1159"/>
        <v>0</v>
      </c>
      <c r="CL1272" s="239">
        <f t="shared" si="1160"/>
        <v>0</v>
      </c>
    </row>
    <row r="1273" spans="3:90" x14ac:dyDescent="0.35">
      <c r="C1273" s="235"/>
      <c r="D1273" s="246" t="str">
        <f t="shared" si="1138"/>
        <v/>
      </c>
      <c r="E1273" s="247" t="str">
        <f t="shared" si="1139"/>
        <v/>
      </c>
      <c r="F1273" s="248" t="str">
        <f t="shared" si="1140"/>
        <v/>
      </c>
      <c r="G1273" s="249" t="str">
        <f t="shared" si="1141"/>
        <v/>
      </c>
      <c r="H1273" s="250" t="str">
        <f t="shared" si="1142"/>
        <v/>
      </c>
      <c r="I1273" s="386" t="str">
        <f t="shared" si="1103"/>
        <v/>
      </c>
      <c r="J1273" s="387" t="str">
        <f t="shared" si="1104"/>
        <v/>
      </c>
      <c r="K1273" s="388" t="str">
        <f t="shared" si="1105"/>
        <v/>
      </c>
      <c r="L1273" s="389" t="str">
        <f t="shared" si="1106"/>
        <v/>
      </c>
      <c r="M1273" s="250" t="str">
        <f t="shared" si="1107"/>
        <v/>
      </c>
      <c r="N1273" s="246" t="b">
        <f t="shared" si="1143"/>
        <v>0</v>
      </c>
      <c r="O1273" s="246" t="b">
        <f t="shared" si="1144"/>
        <v>0</v>
      </c>
      <c r="P1273" s="246" t="b">
        <f t="shared" si="1145"/>
        <v>0</v>
      </c>
      <c r="Q1273" s="246" t="b">
        <f t="shared" si="1146"/>
        <v>0</v>
      </c>
      <c r="R1273" s="246" t="str">
        <f t="shared" si="1147"/>
        <v>No</v>
      </c>
      <c r="S1273" s="247" t="b">
        <f t="shared" si="1108"/>
        <v>0</v>
      </c>
      <c r="T1273" s="247" t="b">
        <f t="shared" si="1109"/>
        <v>0</v>
      </c>
      <c r="U1273" s="247" t="b">
        <f t="shared" si="1110"/>
        <v>0</v>
      </c>
      <c r="V1273" s="247" t="b">
        <f t="shared" si="1111"/>
        <v>0</v>
      </c>
      <c r="W1273" s="247" t="str">
        <f t="shared" si="1148"/>
        <v>No</v>
      </c>
      <c r="X1273" s="248" t="b">
        <f t="shared" si="1112"/>
        <v>0</v>
      </c>
      <c r="Y1273" s="248" t="b">
        <f t="shared" si="1113"/>
        <v>0</v>
      </c>
      <c r="Z1273" s="248" t="b">
        <f t="shared" si="1114"/>
        <v>0</v>
      </c>
      <c r="AA1273" s="248" t="b">
        <f t="shared" si="1115"/>
        <v>0</v>
      </c>
      <c r="AB1273" s="248" t="str">
        <f t="shared" si="1149"/>
        <v>No</v>
      </c>
      <c r="AC1273" s="249" t="b">
        <f t="shared" si="1116"/>
        <v>0</v>
      </c>
      <c r="AD1273" s="249" t="b">
        <f t="shared" si="1117"/>
        <v>0</v>
      </c>
      <c r="AE1273" s="249" t="b">
        <f t="shared" si="1118"/>
        <v>0</v>
      </c>
      <c r="AF1273" s="249" t="b">
        <f t="shared" si="1119"/>
        <v>0</v>
      </c>
      <c r="AG1273" s="249" t="str">
        <f t="shared" si="1150"/>
        <v>No</v>
      </c>
      <c r="AH1273" s="250" t="b">
        <f t="shared" si="1120"/>
        <v>0</v>
      </c>
      <c r="AI1273" s="250" t="b">
        <f t="shared" si="1121"/>
        <v>0</v>
      </c>
      <c r="AJ1273" s="250" t="b">
        <f t="shared" si="1122"/>
        <v>0</v>
      </c>
      <c r="AK1273" s="250" t="b">
        <f t="shared" si="1123"/>
        <v>0</v>
      </c>
      <c r="AL1273" s="250" t="str">
        <f t="shared" si="1151"/>
        <v>No</v>
      </c>
      <c r="AN1273" s="246" t="str">
        <f t="shared" si="1152"/>
        <v/>
      </c>
      <c r="AO1273" s="247" t="str">
        <f t="shared" si="1153"/>
        <v/>
      </c>
      <c r="AP1273" s="248" t="str">
        <f t="shared" si="1154"/>
        <v/>
      </c>
      <c r="AQ1273" s="249" t="str">
        <f t="shared" si="1155"/>
        <v/>
      </c>
      <c r="AR1273" s="250" t="str">
        <f t="shared" si="1156"/>
        <v/>
      </c>
      <c r="AS1273" s="234"/>
      <c r="AY1273" s="385">
        <f t="shared" si="1157"/>
        <v>0</v>
      </c>
      <c r="AZ1273" s="385">
        <f t="shared" si="1124"/>
        <v>0</v>
      </c>
      <c r="BA1273" s="385">
        <f t="shared" si="1158"/>
        <v>0</v>
      </c>
      <c r="BB1273" s="385">
        <f t="shared" si="1125"/>
        <v>0</v>
      </c>
      <c r="BC1273" s="385">
        <f t="shared" si="1126"/>
        <v>0</v>
      </c>
      <c r="BD1273" s="385">
        <f t="shared" si="1127"/>
        <v>0</v>
      </c>
      <c r="BE1273" s="385">
        <f t="shared" si="1128"/>
        <v>0</v>
      </c>
      <c r="BF1273" s="385">
        <f t="shared" si="1129"/>
        <v>0</v>
      </c>
      <c r="BG1273" s="385">
        <f t="shared" si="1130"/>
        <v>0</v>
      </c>
      <c r="BH1273" s="385">
        <f t="shared" si="1131"/>
        <v>0</v>
      </c>
      <c r="BI1273" s="385">
        <f t="shared" si="1132"/>
        <v>0</v>
      </c>
      <c r="BJ1273" s="385">
        <f t="shared" si="1133"/>
        <v>0</v>
      </c>
      <c r="BK1273" s="385">
        <f t="shared" si="1134"/>
        <v>0</v>
      </c>
      <c r="BL1273" s="385">
        <f t="shared" si="1135"/>
        <v>0</v>
      </c>
      <c r="BM1273" s="385">
        <f t="shared" si="1136"/>
        <v>0</v>
      </c>
      <c r="BN1273" s="385">
        <f t="shared" si="1137"/>
        <v>0</v>
      </c>
      <c r="CK1273" s="239">
        <f t="shared" si="1159"/>
        <v>0</v>
      </c>
      <c r="CL1273" s="239">
        <f t="shared" si="1160"/>
        <v>0</v>
      </c>
    </row>
    <row r="1274" spans="3:90" x14ac:dyDescent="0.35">
      <c r="C1274" s="235"/>
      <c r="D1274" s="246" t="str">
        <f t="shared" si="1138"/>
        <v/>
      </c>
      <c r="E1274" s="247" t="str">
        <f t="shared" si="1139"/>
        <v/>
      </c>
      <c r="F1274" s="248" t="str">
        <f t="shared" si="1140"/>
        <v/>
      </c>
      <c r="G1274" s="249" t="str">
        <f t="shared" si="1141"/>
        <v/>
      </c>
      <c r="H1274" s="250" t="str">
        <f t="shared" si="1142"/>
        <v/>
      </c>
      <c r="I1274" s="386" t="str">
        <f t="shared" si="1103"/>
        <v/>
      </c>
      <c r="J1274" s="387" t="str">
        <f t="shared" si="1104"/>
        <v/>
      </c>
      <c r="K1274" s="388" t="str">
        <f t="shared" si="1105"/>
        <v/>
      </c>
      <c r="L1274" s="389" t="str">
        <f t="shared" si="1106"/>
        <v/>
      </c>
      <c r="M1274" s="250" t="str">
        <f t="shared" si="1107"/>
        <v/>
      </c>
      <c r="N1274" s="246" t="b">
        <f t="shared" si="1143"/>
        <v>0</v>
      </c>
      <c r="O1274" s="246" t="b">
        <f t="shared" si="1144"/>
        <v>0</v>
      </c>
      <c r="P1274" s="246" t="b">
        <f t="shared" si="1145"/>
        <v>0</v>
      </c>
      <c r="Q1274" s="246" t="b">
        <f t="shared" si="1146"/>
        <v>0</v>
      </c>
      <c r="R1274" s="246" t="str">
        <f t="shared" si="1147"/>
        <v>No</v>
      </c>
      <c r="S1274" s="247" t="b">
        <f t="shared" si="1108"/>
        <v>0</v>
      </c>
      <c r="T1274" s="247" t="b">
        <f t="shared" si="1109"/>
        <v>0</v>
      </c>
      <c r="U1274" s="247" t="b">
        <f t="shared" si="1110"/>
        <v>0</v>
      </c>
      <c r="V1274" s="247" t="b">
        <f t="shared" si="1111"/>
        <v>0</v>
      </c>
      <c r="W1274" s="247" t="str">
        <f t="shared" si="1148"/>
        <v>No</v>
      </c>
      <c r="X1274" s="248" t="b">
        <f t="shared" si="1112"/>
        <v>0</v>
      </c>
      <c r="Y1274" s="248" t="b">
        <f t="shared" si="1113"/>
        <v>0</v>
      </c>
      <c r="Z1274" s="248" t="b">
        <f t="shared" si="1114"/>
        <v>0</v>
      </c>
      <c r="AA1274" s="248" t="b">
        <f t="shared" si="1115"/>
        <v>0</v>
      </c>
      <c r="AB1274" s="248" t="str">
        <f t="shared" si="1149"/>
        <v>No</v>
      </c>
      <c r="AC1274" s="249" t="b">
        <f t="shared" si="1116"/>
        <v>0</v>
      </c>
      <c r="AD1274" s="249" t="b">
        <f t="shared" si="1117"/>
        <v>0</v>
      </c>
      <c r="AE1274" s="249" t="b">
        <f t="shared" si="1118"/>
        <v>0</v>
      </c>
      <c r="AF1274" s="249" t="b">
        <f t="shared" si="1119"/>
        <v>0</v>
      </c>
      <c r="AG1274" s="249" t="str">
        <f t="shared" si="1150"/>
        <v>No</v>
      </c>
      <c r="AH1274" s="250" t="b">
        <f t="shared" si="1120"/>
        <v>0</v>
      </c>
      <c r="AI1274" s="250" t="b">
        <f t="shared" si="1121"/>
        <v>0</v>
      </c>
      <c r="AJ1274" s="250" t="b">
        <f t="shared" si="1122"/>
        <v>0</v>
      </c>
      <c r="AK1274" s="250" t="b">
        <f t="shared" si="1123"/>
        <v>0</v>
      </c>
      <c r="AL1274" s="250" t="str">
        <f t="shared" si="1151"/>
        <v>No</v>
      </c>
      <c r="AN1274" s="246" t="str">
        <f t="shared" si="1152"/>
        <v/>
      </c>
      <c r="AO1274" s="247" t="str">
        <f t="shared" si="1153"/>
        <v/>
      </c>
      <c r="AP1274" s="248" t="str">
        <f t="shared" si="1154"/>
        <v/>
      </c>
      <c r="AQ1274" s="249" t="str">
        <f t="shared" si="1155"/>
        <v/>
      </c>
      <c r="AR1274" s="250" t="str">
        <f t="shared" si="1156"/>
        <v/>
      </c>
      <c r="AS1274" s="234"/>
      <c r="AY1274" s="385">
        <f t="shared" si="1157"/>
        <v>0</v>
      </c>
      <c r="AZ1274" s="385">
        <f t="shared" si="1124"/>
        <v>0</v>
      </c>
      <c r="BA1274" s="385">
        <f t="shared" si="1158"/>
        <v>0</v>
      </c>
      <c r="BB1274" s="385">
        <f t="shared" si="1125"/>
        <v>0</v>
      </c>
      <c r="BC1274" s="385">
        <f t="shared" si="1126"/>
        <v>0</v>
      </c>
      <c r="BD1274" s="385">
        <f t="shared" si="1127"/>
        <v>0</v>
      </c>
      <c r="BE1274" s="385">
        <f t="shared" si="1128"/>
        <v>0</v>
      </c>
      <c r="BF1274" s="385">
        <f t="shared" si="1129"/>
        <v>0</v>
      </c>
      <c r="BG1274" s="385">
        <f t="shared" si="1130"/>
        <v>0</v>
      </c>
      <c r="BH1274" s="385">
        <f t="shared" si="1131"/>
        <v>0</v>
      </c>
      <c r="BI1274" s="385">
        <f t="shared" si="1132"/>
        <v>0</v>
      </c>
      <c r="BJ1274" s="385">
        <f t="shared" si="1133"/>
        <v>0</v>
      </c>
      <c r="BK1274" s="385">
        <f t="shared" si="1134"/>
        <v>0</v>
      </c>
      <c r="BL1274" s="385">
        <f t="shared" si="1135"/>
        <v>0</v>
      </c>
      <c r="BM1274" s="385">
        <f t="shared" si="1136"/>
        <v>0</v>
      </c>
      <c r="BN1274" s="385">
        <f t="shared" si="1137"/>
        <v>0</v>
      </c>
      <c r="CK1274" s="239">
        <f t="shared" si="1159"/>
        <v>0</v>
      </c>
      <c r="CL1274" s="239">
        <f t="shared" si="1160"/>
        <v>0</v>
      </c>
    </row>
    <row r="1275" spans="3:90" x14ac:dyDescent="0.35">
      <c r="C1275" s="235"/>
      <c r="D1275" s="246" t="str">
        <f t="shared" si="1138"/>
        <v/>
      </c>
      <c r="E1275" s="247" t="str">
        <f t="shared" si="1139"/>
        <v/>
      </c>
      <c r="F1275" s="248" t="str">
        <f t="shared" si="1140"/>
        <v/>
      </c>
      <c r="G1275" s="249" t="str">
        <f t="shared" si="1141"/>
        <v/>
      </c>
      <c r="H1275" s="250" t="str">
        <f t="shared" si="1142"/>
        <v/>
      </c>
      <c r="I1275" s="386" t="str">
        <f t="shared" si="1103"/>
        <v/>
      </c>
      <c r="J1275" s="387" t="str">
        <f t="shared" si="1104"/>
        <v/>
      </c>
      <c r="K1275" s="388" t="str">
        <f t="shared" si="1105"/>
        <v/>
      </c>
      <c r="L1275" s="389" t="str">
        <f t="shared" si="1106"/>
        <v/>
      </c>
      <c r="M1275" s="250" t="str">
        <f t="shared" si="1107"/>
        <v/>
      </c>
      <c r="N1275" s="246" t="b">
        <f t="shared" si="1143"/>
        <v>0</v>
      </c>
      <c r="O1275" s="246" t="b">
        <f t="shared" si="1144"/>
        <v>0</v>
      </c>
      <c r="P1275" s="246" t="b">
        <f t="shared" si="1145"/>
        <v>0</v>
      </c>
      <c r="Q1275" s="246" t="b">
        <f t="shared" si="1146"/>
        <v>0</v>
      </c>
      <c r="R1275" s="246" t="str">
        <f t="shared" si="1147"/>
        <v>No</v>
      </c>
      <c r="S1275" s="247" t="b">
        <f t="shared" si="1108"/>
        <v>0</v>
      </c>
      <c r="T1275" s="247" t="b">
        <f t="shared" si="1109"/>
        <v>0</v>
      </c>
      <c r="U1275" s="247" t="b">
        <f t="shared" si="1110"/>
        <v>0</v>
      </c>
      <c r="V1275" s="247" t="b">
        <f t="shared" si="1111"/>
        <v>0</v>
      </c>
      <c r="W1275" s="247" t="str">
        <f t="shared" si="1148"/>
        <v>No</v>
      </c>
      <c r="X1275" s="248" t="b">
        <f t="shared" si="1112"/>
        <v>0</v>
      </c>
      <c r="Y1275" s="248" t="b">
        <f t="shared" si="1113"/>
        <v>0</v>
      </c>
      <c r="Z1275" s="248" t="b">
        <f t="shared" si="1114"/>
        <v>0</v>
      </c>
      <c r="AA1275" s="248" t="b">
        <f t="shared" si="1115"/>
        <v>0</v>
      </c>
      <c r="AB1275" s="248" t="str">
        <f t="shared" si="1149"/>
        <v>No</v>
      </c>
      <c r="AC1275" s="249" t="b">
        <f t="shared" si="1116"/>
        <v>0</v>
      </c>
      <c r="AD1275" s="249" t="b">
        <f t="shared" si="1117"/>
        <v>0</v>
      </c>
      <c r="AE1275" s="249" t="b">
        <f t="shared" si="1118"/>
        <v>0</v>
      </c>
      <c r="AF1275" s="249" t="b">
        <f t="shared" si="1119"/>
        <v>0</v>
      </c>
      <c r="AG1275" s="249" t="str">
        <f t="shared" si="1150"/>
        <v>No</v>
      </c>
      <c r="AH1275" s="250" t="b">
        <f t="shared" si="1120"/>
        <v>0</v>
      </c>
      <c r="AI1275" s="250" t="b">
        <f t="shared" si="1121"/>
        <v>0</v>
      </c>
      <c r="AJ1275" s="250" t="b">
        <f t="shared" si="1122"/>
        <v>0</v>
      </c>
      <c r="AK1275" s="250" t="b">
        <f t="shared" si="1123"/>
        <v>0</v>
      </c>
      <c r="AL1275" s="250" t="str">
        <f t="shared" si="1151"/>
        <v>No</v>
      </c>
      <c r="AN1275" s="246" t="str">
        <f t="shared" si="1152"/>
        <v/>
      </c>
      <c r="AO1275" s="247" t="str">
        <f t="shared" si="1153"/>
        <v/>
      </c>
      <c r="AP1275" s="248" t="str">
        <f t="shared" si="1154"/>
        <v/>
      </c>
      <c r="AQ1275" s="249" t="str">
        <f t="shared" si="1155"/>
        <v/>
      </c>
      <c r="AR1275" s="250" t="str">
        <f t="shared" si="1156"/>
        <v/>
      </c>
      <c r="AS1275" s="234"/>
      <c r="AY1275" s="385">
        <f t="shared" si="1157"/>
        <v>0</v>
      </c>
      <c r="AZ1275" s="385">
        <f t="shared" si="1124"/>
        <v>0</v>
      </c>
      <c r="BA1275" s="385">
        <f t="shared" si="1158"/>
        <v>0</v>
      </c>
      <c r="BB1275" s="385">
        <f t="shared" si="1125"/>
        <v>0</v>
      </c>
      <c r="BC1275" s="385">
        <f t="shared" si="1126"/>
        <v>0</v>
      </c>
      <c r="BD1275" s="385">
        <f t="shared" si="1127"/>
        <v>0</v>
      </c>
      <c r="BE1275" s="385">
        <f t="shared" si="1128"/>
        <v>0</v>
      </c>
      <c r="BF1275" s="385">
        <f t="shared" si="1129"/>
        <v>0</v>
      </c>
      <c r="BG1275" s="385">
        <f t="shared" si="1130"/>
        <v>0</v>
      </c>
      <c r="BH1275" s="385">
        <f t="shared" si="1131"/>
        <v>0</v>
      </c>
      <c r="BI1275" s="385">
        <f t="shared" si="1132"/>
        <v>0</v>
      </c>
      <c r="BJ1275" s="385">
        <f t="shared" si="1133"/>
        <v>0</v>
      </c>
      <c r="BK1275" s="385">
        <f t="shared" si="1134"/>
        <v>0</v>
      </c>
      <c r="BL1275" s="385">
        <f t="shared" si="1135"/>
        <v>0</v>
      </c>
      <c r="BM1275" s="385">
        <f t="shared" si="1136"/>
        <v>0</v>
      </c>
      <c r="BN1275" s="385">
        <f t="shared" si="1137"/>
        <v>0</v>
      </c>
      <c r="CK1275" s="239">
        <f t="shared" si="1159"/>
        <v>0</v>
      </c>
      <c r="CL1275" s="239">
        <f t="shared" si="1160"/>
        <v>0</v>
      </c>
    </row>
    <row r="1276" spans="3:90" x14ac:dyDescent="0.35">
      <c r="C1276" s="235"/>
      <c r="D1276" s="246" t="str">
        <f t="shared" si="1138"/>
        <v/>
      </c>
      <c r="E1276" s="247" t="str">
        <f t="shared" si="1139"/>
        <v/>
      </c>
      <c r="F1276" s="248" t="str">
        <f t="shared" si="1140"/>
        <v/>
      </c>
      <c r="G1276" s="249" t="str">
        <f t="shared" si="1141"/>
        <v/>
      </c>
      <c r="H1276" s="250" t="str">
        <f t="shared" si="1142"/>
        <v/>
      </c>
      <c r="I1276" s="386" t="str">
        <f t="shared" si="1103"/>
        <v/>
      </c>
      <c r="J1276" s="387" t="str">
        <f t="shared" si="1104"/>
        <v/>
      </c>
      <c r="K1276" s="388" t="str">
        <f t="shared" si="1105"/>
        <v/>
      </c>
      <c r="L1276" s="389" t="str">
        <f t="shared" si="1106"/>
        <v/>
      </c>
      <c r="M1276" s="250" t="str">
        <f t="shared" si="1107"/>
        <v/>
      </c>
      <c r="N1276" s="246" t="b">
        <f t="shared" si="1143"/>
        <v>0</v>
      </c>
      <c r="O1276" s="246" t="b">
        <f t="shared" si="1144"/>
        <v>0</v>
      </c>
      <c r="P1276" s="246" t="b">
        <f t="shared" si="1145"/>
        <v>0</v>
      </c>
      <c r="Q1276" s="246" t="b">
        <f t="shared" si="1146"/>
        <v>0</v>
      </c>
      <c r="R1276" s="246" t="str">
        <f t="shared" si="1147"/>
        <v>No</v>
      </c>
      <c r="S1276" s="247" t="b">
        <f t="shared" si="1108"/>
        <v>0</v>
      </c>
      <c r="T1276" s="247" t="b">
        <f t="shared" si="1109"/>
        <v>0</v>
      </c>
      <c r="U1276" s="247" t="b">
        <f t="shared" si="1110"/>
        <v>0</v>
      </c>
      <c r="V1276" s="247" t="b">
        <f t="shared" si="1111"/>
        <v>0</v>
      </c>
      <c r="W1276" s="247" t="str">
        <f t="shared" si="1148"/>
        <v>No</v>
      </c>
      <c r="X1276" s="248" t="b">
        <f t="shared" si="1112"/>
        <v>0</v>
      </c>
      <c r="Y1276" s="248" t="b">
        <f t="shared" si="1113"/>
        <v>0</v>
      </c>
      <c r="Z1276" s="248" t="b">
        <f t="shared" si="1114"/>
        <v>0</v>
      </c>
      <c r="AA1276" s="248" t="b">
        <f t="shared" si="1115"/>
        <v>0</v>
      </c>
      <c r="AB1276" s="248" t="str">
        <f t="shared" si="1149"/>
        <v>No</v>
      </c>
      <c r="AC1276" s="249" t="b">
        <f t="shared" si="1116"/>
        <v>0</v>
      </c>
      <c r="AD1276" s="249" t="b">
        <f t="shared" si="1117"/>
        <v>0</v>
      </c>
      <c r="AE1276" s="249" t="b">
        <f t="shared" si="1118"/>
        <v>0</v>
      </c>
      <c r="AF1276" s="249" t="b">
        <f t="shared" si="1119"/>
        <v>0</v>
      </c>
      <c r="AG1276" s="249" t="str">
        <f t="shared" si="1150"/>
        <v>No</v>
      </c>
      <c r="AH1276" s="250" t="b">
        <f t="shared" si="1120"/>
        <v>0</v>
      </c>
      <c r="AI1276" s="250" t="b">
        <f t="shared" si="1121"/>
        <v>0</v>
      </c>
      <c r="AJ1276" s="250" t="b">
        <f t="shared" si="1122"/>
        <v>0</v>
      </c>
      <c r="AK1276" s="250" t="b">
        <f t="shared" si="1123"/>
        <v>0</v>
      </c>
      <c r="AL1276" s="250" t="str">
        <f t="shared" si="1151"/>
        <v>No</v>
      </c>
      <c r="AN1276" s="246" t="str">
        <f t="shared" si="1152"/>
        <v/>
      </c>
      <c r="AO1276" s="247" t="str">
        <f t="shared" si="1153"/>
        <v/>
      </c>
      <c r="AP1276" s="248" t="str">
        <f t="shared" si="1154"/>
        <v/>
      </c>
      <c r="AQ1276" s="249" t="str">
        <f t="shared" si="1155"/>
        <v/>
      </c>
      <c r="AR1276" s="250" t="str">
        <f t="shared" si="1156"/>
        <v/>
      </c>
      <c r="AS1276" s="234"/>
      <c r="AY1276" s="385">
        <f t="shared" si="1157"/>
        <v>0</v>
      </c>
      <c r="AZ1276" s="385">
        <f t="shared" si="1124"/>
        <v>0</v>
      </c>
      <c r="BA1276" s="385">
        <f t="shared" si="1158"/>
        <v>0</v>
      </c>
      <c r="BB1276" s="385">
        <f t="shared" si="1125"/>
        <v>0</v>
      </c>
      <c r="BC1276" s="385">
        <f t="shared" si="1126"/>
        <v>0</v>
      </c>
      <c r="BD1276" s="385">
        <f t="shared" si="1127"/>
        <v>0</v>
      </c>
      <c r="BE1276" s="385">
        <f t="shared" si="1128"/>
        <v>0</v>
      </c>
      <c r="BF1276" s="385">
        <f t="shared" si="1129"/>
        <v>0</v>
      </c>
      <c r="BG1276" s="385">
        <f t="shared" si="1130"/>
        <v>0</v>
      </c>
      <c r="BH1276" s="385">
        <f t="shared" si="1131"/>
        <v>0</v>
      </c>
      <c r="BI1276" s="385">
        <f t="shared" si="1132"/>
        <v>0</v>
      </c>
      <c r="BJ1276" s="385">
        <f t="shared" si="1133"/>
        <v>0</v>
      </c>
      <c r="BK1276" s="385">
        <f t="shared" si="1134"/>
        <v>0</v>
      </c>
      <c r="BL1276" s="385">
        <f t="shared" si="1135"/>
        <v>0</v>
      </c>
      <c r="BM1276" s="385">
        <f t="shared" si="1136"/>
        <v>0</v>
      </c>
      <c r="BN1276" s="385">
        <f t="shared" si="1137"/>
        <v>0</v>
      </c>
      <c r="CK1276" s="239">
        <f t="shared" si="1159"/>
        <v>0</v>
      </c>
      <c r="CL1276" s="239">
        <f t="shared" si="1160"/>
        <v>0</v>
      </c>
    </row>
    <row r="1277" spans="3:90" x14ac:dyDescent="0.35">
      <c r="C1277" s="235"/>
      <c r="D1277" s="246" t="str">
        <f t="shared" si="1138"/>
        <v/>
      </c>
      <c r="E1277" s="247" t="str">
        <f t="shared" si="1139"/>
        <v/>
      </c>
      <c r="F1277" s="248" t="str">
        <f t="shared" si="1140"/>
        <v/>
      </c>
      <c r="G1277" s="249" t="str">
        <f t="shared" si="1141"/>
        <v/>
      </c>
      <c r="H1277" s="250" t="str">
        <f t="shared" si="1142"/>
        <v/>
      </c>
      <c r="I1277" s="386" t="str">
        <f t="shared" si="1103"/>
        <v/>
      </c>
      <c r="J1277" s="387" t="str">
        <f t="shared" si="1104"/>
        <v/>
      </c>
      <c r="K1277" s="388" t="str">
        <f t="shared" si="1105"/>
        <v/>
      </c>
      <c r="L1277" s="389" t="str">
        <f t="shared" si="1106"/>
        <v/>
      </c>
      <c r="M1277" s="250" t="str">
        <f t="shared" si="1107"/>
        <v/>
      </c>
      <c r="N1277" s="246" t="b">
        <f t="shared" si="1143"/>
        <v>0</v>
      </c>
      <c r="O1277" s="246" t="b">
        <f t="shared" si="1144"/>
        <v>0</v>
      </c>
      <c r="P1277" s="246" t="b">
        <f t="shared" si="1145"/>
        <v>0</v>
      </c>
      <c r="Q1277" s="246" t="b">
        <f t="shared" si="1146"/>
        <v>0</v>
      </c>
      <c r="R1277" s="246" t="str">
        <f t="shared" si="1147"/>
        <v>No</v>
      </c>
      <c r="S1277" s="247" t="b">
        <f t="shared" si="1108"/>
        <v>0</v>
      </c>
      <c r="T1277" s="247" t="b">
        <f t="shared" si="1109"/>
        <v>0</v>
      </c>
      <c r="U1277" s="247" t="b">
        <f t="shared" si="1110"/>
        <v>0</v>
      </c>
      <c r="V1277" s="247" t="b">
        <f t="shared" si="1111"/>
        <v>0</v>
      </c>
      <c r="W1277" s="247" t="str">
        <f t="shared" si="1148"/>
        <v>No</v>
      </c>
      <c r="X1277" s="248" t="b">
        <f t="shared" si="1112"/>
        <v>0</v>
      </c>
      <c r="Y1277" s="248" t="b">
        <f t="shared" si="1113"/>
        <v>0</v>
      </c>
      <c r="Z1277" s="248" t="b">
        <f t="shared" si="1114"/>
        <v>0</v>
      </c>
      <c r="AA1277" s="248" t="b">
        <f t="shared" si="1115"/>
        <v>0</v>
      </c>
      <c r="AB1277" s="248" t="str">
        <f t="shared" si="1149"/>
        <v>No</v>
      </c>
      <c r="AC1277" s="249" t="b">
        <f t="shared" si="1116"/>
        <v>0</v>
      </c>
      <c r="AD1277" s="249" t="b">
        <f t="shared" si="1117"/>
        <v>0</v>
      </c>
      <c r="AE1277" s="249" t="b">
        <f t="shared" si="1118"/>
        <v>0</v>
      </c>
      <c r="AF1277" s="249" t="b">
        <f t="shared" si="1119"/>
        <v>0</v>
      </c>
      <c r="AG1277" s="249" t="str">
        <f t="shared" si="1150"/>
        <v>No</v>
      </c>
      <c r="AH1277" s="250" t="b">
        <f t="shared" si="1120"/>
        <v>0</v>
      </c>
      <c r="AI1277" s="250" t="b">
        <f t="shared" si="1121"/>
        <v>0</v>
      </c>
      <c r="AJ1277" s="250" t="b">
        <f t="shared" si="1122"/>
        <v>0</v>
      </c>
      <c r="AK1277" s="250" t="b">
        <f t="shared" si="1123"/>
        <v>0</v>
      </c>
      <c r="AL1277" s="250" t="str">
        <f t="shared" si="1151"/>
        <v>No</v>
      </c>
      <c r="AN1277" s="246" t="str">
        <f t="shared" si="1152"/>
        <v/>
      </c>
      <c r="AO1277" s="247" t="str">
        <f t="shared" si="1153"/>
        <v/>
      </c>
      <c r="AP1277" s="248" t="str">
        <f t="shared" si="1154"/>
        <v/>
      </c>
      <c r="AQ1277" s="249" t="str">
        <f t="shared" si="1155"/>
        <v/>
      </c>
      <c r="AR1277" s="250" t="str">
        <f t="shared" si="1156"/>
        <v/>
      </c>
      <c r="AS1277" s="234"/>
      <c r="AY1277" s="385">
        <f t="shared" si="1157"/>
        <v>0</v>
      </c>
      <c r="AZ1277" s="385">
        <f t="shared" si="1124"/>
        <v>0</v>
      </c>
      <c r="BA1277" s="385">
        <f t="shared" si="1158"/>
        <v>0</v>
      </c>
      <c r="BB1277" s="385">
        <f t="shared" si="1125"/>
        <v>0</v>
      </c>
      <c r="BC1277" s="385">
        <f t="shared" si="1126"/>
        <v>0</v>
      </c>
      <c r="BD1277" s="385">
        <f t="shared" si="1127"/>
        <v>0</v>
      </c>
      <c r="BE1277" s="385">
        <f t="shared" si="1128"/>
        <v>0</v>
      </c>
      <c r="BF1277" s="385">
        <f t="shared" si="1129"/>
        <v>0</v>
      </c>
      <c r="BG1277" s="385">
        <f t="shared" si="1130"/>
        <v>0</v>
      </c>
      <c r="BH1277" s="385">
        <f t="shared" si="1131"/>
        <v>0</v>
      </c>
      <c r="BI1277" s="385">
        <f t="shared" si="1132"/>
        <v>0</v>
      </c>
      <c r="BJ1277" s="385">
        <f t="shared" si="1133"/>
        <v>0</v>
      </c>
      <c r="BK1277" s="385">
        <f t="shared" si="1134"/>
        <v>0</v>
      </c>
      <c r="BL1277" s="385">
        <f t="shared" si="1135"/>
        <v>0</v>
      </c>
      <c r="BM1277" s="385">
        <f t="shared" si="1136"/>
        <v>0</v>
      </c>
      <c r="BN1277" s="385">
        <f t="shared" si="1137"/>
        <v>0</v>
      </c>
      <c r="CK1277" s="239">
        <f t="shared" si="1159"/>
        <v>0</v>
      </c>
      <c r="CL1277" s="239">
        <f t="shared" si="1160"/>
        <v>0</v>
      </c>
    </row>
    <row r="1278" spans="3:90" x14ac:dyDescent="0.35">
      <c r="C1278" s="235"/>
      <c r="D1278" s="246" t="str">
        <f t="shared" si="1138"/>
        <v/>
      </c>
      <c r="E1278" s="247" t="str">
        <f t="shared" si="1139"/>
        <v/>
      </c>
      <c r="F1278" s="248" t="str">
        <f t="shared" si="1140"/>
        <v/>
      </c>
      <c r="G1278" s="249" t="str">
        <f t="shared" si="1141"/>
        <v/>
      </c>
      <c r="H1278" s="250" t="str">
        <f t="shared" si="1142"/>
        <v/>
      </c>
      <c r="I1278" s="386" t="str">
        <f t="shared" si="1103"/>
        <v/>
      </c>
      <c r="J1278" s="387" t="str">
        <f t="shared" si="1104"/>
        <v/>
      </c>
      <c r="K1278" s="388" t="str">
        <f t="shared" si="1105"/>
        <v/>
      </c>
      <c r="L1278" s="389" t="str">
        <f t="shared" si="1106"/>
        <v/>
      </c>
      <c r="M1278" s="250" t="str">
        <f t="shared" si="1107"/>
        <v/>
      </c>
      <c r="N1278" s="246" t="b">
        <f t="shared" si="1143"/>
        <v>0</v>
      </c>
      <c r="O1278" s="246" t="b">
        <f t="shared" si="1144"/>
        <v>0</v>
      </c>
      <c r="P1278" s="246" t="b">
        <f t="shared" si="1145"/>
        <v>0</v>
      </c>
      <c r="Q1278" s="246" t="b">
        <f t="shared" si="1146"/>
        <v>0</v>
      </c>
      <c r="R1278" s="246" t="str">
        <f t="shared" si="1147"/>
        <v>No</v>
      </c>
      <c r="S1278" s="247" t="b">
        <f t="shared" si="1108"/>
        <v>0</v>
      </c>
      <c r="T1278" s="247" t="b">
        <f t="shared" si="1109"/>
        <v>0</v>
      </c>
      <c r="U1278" s="247" t="b">
        <f t="shared" si="1110"/>
        <v>0</v>
      </c>
      <c r="V1278" s="247" t="b">
        <f t="shared" si="1111"/>
        <v>0</v>
      </c>
      <c r="W1278" s="247" t="str">
        <f t="shared" si="1148"/>
        <v>No</v>
      </c>
      <c r="X1278" s="248" t="b">
        <f t="shared" si="1112"/>
        <v>0</v>
      </c>
      <c r="Y1278" s="248" t="b">
        <f t="shared" si="1113"/>
        <v>0</v>
      </c>
      <c r="Z1278" s="248" t="b">
        <f t="shared" si="1114"/>
        <v>0</v>
      </c>
      <c r="AA1278" s="248" t="b">
        <f t="shared" si="1115"/>
        <v>0</v>
      </c>
      <c r="AB1278" s="248" t="str">
        <f t="shared" si="1149"/>
        <v>No</v>
      </c>
      <c r="AC1278" s="249" t="b">
        <f t="shared" si="1116"/>
        <v>0</v>
      </c>
      <c r="AD1278" s="249" t="b">
        <f t="shared" si="1117"/>
        <v>0</v>
      </c>
      <c r="AE1278" s="249" t="b">
        <f t="shared" si="1118"/>
        <v>0</v>
      </c>
      <c r="AF1278" s="249" t="b">
        <f t="shared" si="1119"/>
        <v>0</v>
      </c>
      <c r="AG1278" s="249" t="str">
        <f t="shared" si="1150"/>
        <v>No</v>
      </c>
      <c r="AH1278" s="250" t="b">
        <f t="shared" si="1120"/>
        <v>0</v>
      </c>
      <c r="AI1278" s="250" t="b">
        <f t="shared" si="1121"/>
        <v>0</v>
      </c>
      <c r="AJ1278" s="250" t="b">
        <f t="shared" si="1122"/>
        <v>0</v>
      </c>
      <c r="AK1278" s="250" t="b">
        <f t="shared" si="1123"/>
        <v>0</v>
      </c>
      <c r="AL1278" s="250" t="str">
        <f t="shared" si="1151"/>
        <v>No</v>
      </c>
      <c r="AN1278" s="246" t="str">
        <f t="shared" si="1152"/>
        <v/>
      </c>
      <c r="AO1278" s="247" t="str">
        <f t="shared" si="1153"/>
        <v/>
      </c>
      <c r="AP1278" s="248" t="str">
        <f t="shared" si="1154"/>
        <v/>
      </c>
      <c r="AQ1278" s="249" t="str">
        <f t="shared" si="1155"/>
        <v/>
      </c>
      <c r="AR1278" s="250" t="str">
        <f t="shared" si="1156"/>
        <v/>
      </c>
      <c r="AS1278" s="234"/>
      <c r="AY1278" s="385">
        <f t="shared" si="1157"/>
        <v>0</v>
      </c>
      <c r="AZ1278" s="385">
        <f t="shared" si="1124"/>
        <v>0</v>
      </c>
      <c r="BA1278" s="385">
        <f t="shared" si="1158"/>
        <v>0</v>
      </c>
      <c r="BB1278" s="385">
        <f t="shared" si="1125"/>
        <v>0</v>
      </c>
      <c r="BC1278" s="385">
        <f t="shared" si="1126"/>
        <v>0</v>
      </c>
      <c r="BD1278" s="385">
        <f t="shared" si="1127"/>
        <v>0</v>
      </c>
      <c r="BE1278" s="385">
        <f t="shared" si="1128"/>
        <v>0</v>
      </c>
      <c r="BF1278" s="385">
        <f t="shared" si="1129"/>
        <v>0</v>
      </c>
      <c r="BG1278" s="385">
        <f t="shared" si="1130"/>
        <v>0</v>
      </c>
      <c r="BH1278" s="385">
        <f t="shared" si="1131"/>
        <v>0</v>
      </c>
      <c r="BI1278" s="385">
        <f t="shared" si="1132"/>
        <v>0</v>
      </c>
      <c r="BJ1278" s="385">
        <f t="shared" si="1133"/>
        <v>0</v>
      </c>
      <c r="BK1278" s="385">
        <f t="shared" si="1134"/>
        <v>0</v>
      </c>
      <c r="BL1278" s="385">
        <f t="shared" si="1135"/>
        <v>0</v>
      </c>
      <c r="BM1278" s="385">
        <f t="shared" si="1136"/>
        <v>0</v>
      </c>
      <c r="BN1278" s="385">
        <f t="shared" si="1137"/>
        <v>0</v>
      </c>
      <c r="CK1278" s="239">
        <f t="shared" si="1159"/>
        <v>0</v>
      </c>
      <c r="CL1278" s="239">
        <f t="shared" si="1160"/>
        <v>0</v>
      </c>
    </row>
    <row r="1279" spans="3:90" x14ac:dyDescent="0.35">
      <c r="C1279" s="235"/>
      <c r="D1279" s="246" t="str">
        <f t="shared" si="1138"/>
        <v/>
      </c>
      <c r="E1279" s="247" t="str">
        <f t="shared" si="1139"/>
        <v/>
      </c>
      <c r="F1279" s="248" t="str">
        <f t="shared" si="1140"/>
        <v/>
      </c>
      <c r="G1279" s="249" t="str">
        <f t="shared" si="1141"/>
        <v/>
      </c>
      <c r="H1279" s="250" t="str">
        <f t="shared" si="1142"/>
        <v/>
      </c>
      <c r="I1279" s="386" t="str">
        <f t="shared" si="1103"/>
        <v/>
      </c>
      <c r="J1279" s="387" t="str">
        <f t="shared" si="1104"/>
        <v/>
      </c>
      <c r="K1279" s="388" t="str">
        <f t="shared" si="1105"/>
        <v/>
      </c>
      <c r="L1279" s="389" t="str">
        <f t="shared" si="1106"/>
        <v/>
      </c>
      <c r="M1279" s="250" t="str">
        <f t="shared" si="1107"/>
        <v/>
      </c>
      <c r="N1279" s="246" t="b">
        <f t="shared" si="1143"/>
        <v>0</v>
      </c>
      <c r="O1279" s="246" t="b">
        <f t="shared" si="1144"/>
        <v>0</v>
      </c>
      <c r="P1279" s="246" t="b">
        <f t="shared" si="1145"/>
        <v>0</v>
      </c>
      <c r="Q1279" s="246" t="b">
        <f t="shared" si="1146"/>
        <v>0</v>
      </c>
      <c r="R1279" s="246" t="str">
        <f t="shared" si="1147"/>
        <v>No</v>
      </c>
      <c r="S1279" s="247" t="b">
        <f t="shared" si="1108"/>
        <v>0</v>
      </c>
      <c r="T1279" s="247" t="b">
        <f t="shared" si="1109"/>
        <v>0</v>
      </c>
      <c r="U1279" s="247" t="b">
        <f t="shared" si="1110"/>
        <v>0</v>
      </c>
      <c r="V1279" s="247" t="b">
        <f t="shared" si="1111"/>
        <v>0</v>
      </c>
      <c r="W1279" s="247" t="str">
        <f t="shared" si="1148"/>
        <v>No</v>
      </c>
      <c r="X1279" s="248" t="b">
        <f t="shared" si="1112"/>
        <v>0</v>
      </c>
      <c r="Y1279" s="248" t="b">
        <f t="shared" si="1113"/>
        <v>0</v>
      </c>
      <c r="Z1279" s="248" t="b">
        <f t="shared" si="1114"/>
        <v>0</v>
      </c>
      <c r="AA1279" s="248" t="b">
        <f t="shared" si="1115"/>
        <v>0</v>
      </c>
      <c r="AB1279" s="248" t="str">
        <f t="shared" si="1149"/>
        <v>No</v>
      </c>
      <c r="AC1279" s="249" t="b">
        <f t="shared" si="1116"/>
        <v>0</v>
      </c>
      <c r="AD1279" s="249" t="b">
        <f t="shared" si="1117"/>
        <v>0</v>
      </c>
      <c r="AE1279" s="249" t="b">
        <f t="shared" si="1118"/>
        <v>0</v>
      </c>
      <c r="AF1279" s="249" t="b">
        <f t="shared" si="1119"/>
        <v>0</v>
      </c>
      <c r="AG1279" s="249" t="str">
        <f t="shared" si="1150"/>
        <v>No</v>
      </c>
      <c r="AH1279" s="250" t="b">
        <f t="shared" si="1120"/>
        <v>0</v>
      </c>
      <c r="AI1279" s="250" t="b">
        <f t="shared" si="1121"/>
        <v>0</v>
      </c>
      <c r="AJ1279" s="250" t="b">
        <f t="shared" si="1122"/>
        <v>0</v>
      </c>
      <c r="AK1279" s="250" t="b">
        <f t="shared" si="1123"/>
        <v>0</v>
      </c>
      <c r="AL1279" s="250" t="str">
        <f t="shared" si="1151"/>
        <v>No</v>
      </c>
      <c r="AN1279" s="246" t="str">
        <f t="shared" si="1152"/>
        <v/>
      </c>
      <c r="AO1279" s="247" t="str">
        <f t="shared" si="1153"/>
        <v/>
      </c>
      <c r="AP1279" s="248" t="str">
        <f t="shared" si="1154"/>
        <v/>
      </c>
      <c r="AQ1279" s="249" t="str">
        <f t="shared" si="1155"/>
        <v/>
      </c>
      <c r="AR1279" s="250" t="str">
        <f t="shared" si="1156"/>
        <v/>
      </c>
      <c r="AS1279" s="234"/>
      <c r="AY1279" s="385">
        <f t="shared" si="1157"/>
        <v>0</v>
      </c>
      <c r="AZ1279" s="385">
        <f t="shared" si="1124"/>
        <v>0</v>
      </c>
      <c r="BA1279" s="385">
        <f t="shared" si="1158"/>
        <v>0</v>
      </c>
      <c r="BB1279" s="385">
        <f t="shared" si="1125"/>
        <v>0</v>
      </c>
      <c r="BC1279" s="385">
        <f t="shared" si="1126"/>
        <v>0</v>
      </c>
      <c r="BD1279" s="385">
        <f t="shared" si="1127"/>
        <v>0</v>
      </c>
      <c r="BE1279" s="385">
        <f t="shared" si="1128"/>
        <v>0</v>
      </c>
      <c r="BF1279" s="385">
        <f t="shared" si="1129"/>
        <v>0</v>
      </c>
      <c r="BG1279" s="385">
        <f t="shared" si="1130"/>
        <v>0</v>
      </c>
      <c r="BH1279" s="385">
        <f t="shared" si="1131"/>
        <v>0</v>
      </c>
      <c r="BI1279" s="385">
        <f t="shared" si="1132"/>
        <v>0</v>
      </c>
      <c r="BJ1279" s="385">
        <f t="shared" si="1133"/>
        <v>0</v>
      </c>
      <c r="BK1279" s="385">
        <f t="shared" si="1134"/>
        <v>0</v>
      </c>
      <c r="BL1279" s="385">
        <f t="shared" si="1135"/>
        <v>0</v>
      </c>
      <c r="BM1279" s="385">
        <f t="shared" si="1136"/>
        <v>0</v>
      </c>
      <c r="BN1279" s="385">
        <f t="shared" si="1137"/>
        <v>0</v>
      </c>
      <c r="CK1279" s="239">
        <f t="shared" si="1159"/>
        <v>0</v>
      </c>
      <c r="CL1279" s="239">
        <f t="shared" si="1160"/>
        <v>0</v>
      </c>
    </row>
    <row r="1280" spans="3:90" x14ac:dyDescent="0.35">
      <c r="C1280" s="235"/>
      <c r="D1280" s="246" t="str">
        <f t="shared" si="1138"/>
        <v/>
      </c>
      <c r="E1280" s="247" t="str">
        <f t="shared" si="1139"/>
        <v/>
      </c>
      <c r="F1280" s="248" t="str">
        <f t="shared" si="1140"/>
        <v/>
      </c>
      <c r="G1280" s="249" t="str">
        <f t="shared" si="1141"/>
        <v/>
      </c>
      <c r="H1280" s="250" t="str">
        <f t="shared" si="1142"/>
        <v/>
      </c>
      <c r="I1280" s="386" t="str">
        <f t="shared" si="1103"/>
        <v/>
      </c>
      <c r="J1280" s="387" t="str">
        <f t="shared" si="1104"/>
        <v/>
      </c>
      <c r="K1280" s="388" t="str">
        <f t="shared" si="1105"/>
        <v/>
      </c>
      <c r="L1280" s="389" t="str">
        <f t="shared" si="1106"/>
        <v/>
      </c>
      <c r="M1280" s="250" t="str">
        <f t="shared" si="1107"/>
        <v/>
      </c>
      <c r="N1280" s="246" t="b">
        <f t="shared" si="1143"/>
        <v>0</v>
      </c>
      <c r="O1280" s="246" t="b">
        <f t="shared" si="1144"/>
        <v>0</v>
      </c>
      <c r="P1280" s="246" t="b">
        <f t="shared" si="1145"/>
        <v>0</v>
      </c>
      <c r="Q1280" s="246" t="b">
        <f t="shared" si="1146"/>
        <v>0</v>
      </c>
      <c r="R1280" s="246" t="str">
        <f t="shared" si="1147"/>
        <v>No</v>
      </c>
      <c r="S1280" s="247" t="b">
        <f t="shared" si="1108"/>
        <v>0</v>
      </c>
      <c r="T1280" s="247" t="b">
        <f t="shared" si="1109"/>
        <v>0</v>
      </c>
      <c r="U1280" s="247" t="b">
        <f t="shared" si="1110"/>
        <v>0</v>
      </c>
      <c r="V1280" s="247" t="b">
        <f t="shared" si="1111"/>
        <v>0</v>
      </c>
      <c r="W1280" s="247" t="str">
        <f t="shared" si="1148"/>
        <v>No</v>
      </c>
      <c r="X1280" s="248" t="b">
        <f t="shared" si="1112"/>
        <v>0</v>
      </c>
      <c r="Y1280" s="248" t="b">
        <f t="shared" si="1113"/>
        <v>0</v>
      </c>
      <c r="Z1280" s="248" t="b">
        <f t="shared" si="1114"/>
        <v>0</v>
      </c>
      <c r="AA1280" s="248" t="b">
        <f t="shared" si="1115"/>
        <v>0</v>
      </c>
      <c r="AB1280" s="248" t="str">
        <f t="shared" si="1149"/>
        <v>No</v>
      </c>
      <c r="AC1280" s="249" t="b">
        <f t="shared" si="1116"/>
        <v>0</v>
      </c>
      <c r="AD1280" s="249" t="b">
        <f t="shared" si="1117"/>
        <v>0</v>
      </c>
      <c r="AE1280" s="249" t="b">
        <f t="shared" si="1118"/>
        <v>0</v>
      </c>
      <c r="AF1280" s="249" t="b">
        <f t="shared" si="1119"/>
        <v>0</v>
      </c>
      <c r="AG1280" s="249" t="str">
        <f t="shared" si="1150"/>
        <v>No</v>
      </c>
      <c r="AH1280" s="250" t="b">
        <f t="shared" si="1120"/>
        <v>0</v>
      </c>
      <c r="AI1280" s="250" t="b">
        <f t="shared" si="1121"/>
        <v>0</v>
      </c>
      <c r="AJ1280" s="250" t="b">
        <f t="shared" si="1122"/>
        <v>0</v>
      </c>
      <c r="AK1280" s="250" t="b">
        <f t="shared" si="1123"/>
        <v>0</v>
      </c>
      <c r="AL1280" s="250" t="str">
        <f t="shared" si="1151"/>
        <v>No</v>
      </c>
      <c r="AN1280" s="246" t="str">
        <f t="shared" si="1152"/>
        <v/>
      </c>
      <c r="AO1280" s="247" t="str">
        <f t="shared" si="1153"/>
        <v/>
      </c>
      <c r="AP1280" s="248" t="str">
        <f t="shared" si="1154"/>
        <v/>
      </c>
      <c r="AQ1280" s="249" t="str">
        <f t="shared" si="1155"/>
        <v/>
      </c>
      <c r="AR1280" s="250" t="str">
        <f t="shared" si="1156"/>
        <v/>
      </c>
      <c r="AS1280" s="234"/>
      <c r="AY1280" s="385">
        <f t="shared" si="1157"/>
        <v>0</v>
      </c>
      <c r="AZ1280" s="385">
        <f t="shared" si="1124"/>
        <v>0</v>
      </c>
      <c r="BA1280" s="385">
        <f t="shared" si="1158"/>
        <v>0</v>
      </c>
      <c r="BB1280" s="385">
        <f t="shared" si="1125"/>
        <v>0</v>
      </c>
      <c r="BC1280" s="385">
        <f t="shared" si="1126"/>
        <v>0</v>
      </c>
      <c r="BD1280" s="385">
        <f t="shared" si="1127"/>
        <v>0</v>
      </c>
      <c r="BE1280" s="385">
        <f t="shared" si="1128"/>
        <v>0</v>
      </c>
      <c r="BF1280" s="385">
        <f t="shared" si="1129"/>
        <v>0</v>
      </c>
      <c r="BG1280" s="385">
        <f t="shared" si="1130"/>
        <v>0</v>
      </c>
      <c r="BH1280" s="385">
        <f t="shared" si="1131"/>
        <v>0</v>
      </c>
      <c r="BI1280" s="385">
        <f t="shared" si="1132"/>
        <v>0</v>
      </c>
      <c r="BJ1280" s="385">
        <f t="shared" si="1133"/>
        <v>0</v>
      </c>
      <c r="BK1280" s="385">
        <f t="shared" si="1134"/>
        <v>0</v>
      </c>
      <c r="BL1280" s="385">
        <f t="shared" si="1135"/>
        <v>0</v>
      </c>
      <c r="BM1280" s="385">
        <f t="shared" si="1136"/>
        <v>0</v>
      </c>
      <c r="BN1280" s="385">
        <f t="shared" si="1137"/>
        <v>0</v>
      </c>
      <c r="CK1280" s="239">
        <f t="shared" si="1159"/>
        <v>0</v>
      </c>
      <c r="CL1280" s="239">
        <f t="shared" si="1160"/>
        <v>0</v>
      </c>
    </row>
    <row r="1281" spans="3:90" x14ac:dyDescent="0.35">
      <c r="C1281" s="235"/>
      <c r="D1281" s="246" t="str">
        <f t="shared" si="1138"/>
        <v/>
      </c>
      <c r="E1281" s="247" t="str">
        <f t="shared" si="1139"/>
        <v/>
      </c>
      <c r="F1281" s="248" t="str">
        <f t="shared" si="1140"/>
        <v/>
      </c>
      <c r="G1281" s="249" t="str">
        <f t="shared" si="1141"/>
        <v/>
      </c>
      <c r="H1281" s="250" t="str">
        <f t="shared" si="1142"/>
        <v/>
      </c>
      <c r="I1281" s="386" t="str">
        <f t="shared" si="1103"/>
        <v/>
      </c>
      <c r="J1281" s="387" t="str">
        <f t="shared" si="1104"/>
        <v/>
      </c>
      <c r="K1281" s="388" t="str">
        <f t="shared" si="1105"/>
        <v/>
      </c>
      <c r="L1281" s="389" t="str">
        <f t="shared" si="1106"/>
        <v/>
      </c>
      <c r="M1281" s="250" t="str">
        <f t="shared" si="1107"/>
        <v/>
      </c>
      <c r="N1281" s="246" t="b">
        <f t="shared" si="1143"/>
        <v>0</v>
      </c>
      <c r="O1281" s="246" t="b">
        <f t="shared" si="1144"/>
        <v>0</v>
      </c>
      <c r="P1281" s="246" t="b">
        <f t="shared" si="1145"/>
        <v>0</v>
      </c>
      <c r="Q1281" s="246" t="b">
        <f t="shared" si="1146"/>
        <v>0</v>
      </c>
      <c r="R1281" s="246" t="str">
        <f t="shared" si="1147"/>
        <v>No</v>
      </c>
      <c r="S1281" s="247" t="b">
        <f t="shared" si="1108"/>
        <v>0</v>
      </c>
      <c r="T1281" s="247" t="b">
        <f t="shared" si="1109"/>
        <v>0</v>
      </c>
      <c r="U1281" s="247" t="b">
        <f t="shared" si="1110"/>
        <v>0</v>
      </c>
      <c r="V1281" s="247" t="b">
        <f t="shared" si="1111"/>
        <v>0</v>
      </c>
      <c r="W1281" s="247" t="str">
        <f t="shared" si="1148"/>
        <v>No</v>
      </c>
      <c r="X1281" s="248" t="b">
        <f t="shared" si="1112"/>
        <v>0</v>
      </c>
      <c r="Y1281" s="248" t="b">
        <f t="shared" si="1113"/>
        <v>0</v>
      </c>
      <c r="Z1281" s="248" t="b">
        <f t="shared" si="1114"/>
        <v>0</v>
      </c>
      <c r="AA1281" s="248" t="b">
        <f t="shared" si="1115"/>
        <v>0</v>
      </c>
      <c r="AB1281" s="248" t="str">
        <f t="shared" si="1149"/>
        <v>No</v>
      </c>
      <c r="AC1281" s="249" t="b">
        <f t="shared" si="1116"/>
        <v>0</v>
      </c>
      <c r="AD1281" s="249" t="b">
        <f t="shared" si="1117"/>
        <v>0</v>
      </c>
      <c r="AE1281" s="249" t="b">
        <f t="shared" si="1118"/>
        <v>0</v>
      </c>
      <c r="AF1281" s="249" t="b">
        <f t="shared" si="1119"/>
        <v>0</v>
      </c>
      <c r="AG1281" s="249" t="str">
        <f t="shared" si="1150"/>
        <v>No</v>
      </c>
      <c r="AH1281" s="250" t="b">
        <f t="shared" si="1120"/>
        <v>0</v>
      </c>
      <c r="AI1281" s="250" t="b">
        <f t="shared" si="1121"/>
        <v>0</v>
      </c>
      <c r="AJ1281" s="250" t="b">
        <f t="shared" si="1122"/>
        <v>0</v>
      </c>
      <c r="AK1281" s="250" t="b">
        <f t="shared" si="1123"/>
        <v>0</v>
      </c>
      <c r="AL1281" s="250" t="str">
        <f t="shared" si="1151"/>
        <v>No</v>
      </c>
      <c r="AN1281" s="246" t="str">
        <f t="shared" si="1152"/>
        <v/>
      </c>
      <c r="AO1281" s="247" t="str">
        <f t="shared" si="1153"/>
        <v/>
      </c>
      <c r="AP1281" s="248" t="str">
        <f t="shared" si="1154"/>
        <v/>
      </c>
      <c r="AQ1281" s="249" t="str">
        <f t="shared" si="1155"/>
        <v/>
      </c>
      <c r="AR1281" s="250" t="str">
        <f t="shared" si="1156"/>
        <v/>
      </c>
      <c r="AS1281" s="234"/>
      <c r="AY1281" s="385">
        <f t="shared" si="1157"/>
        <v>0</v>
      </c>
      <c r="AZ1281" s="385">
        <f t="shared" si="1124"/>
        <v>0</v>
      </c>
      <c r="BA1281" s="385">
        <f t="shared" si="1158"/>
        <v>0</v>
      </c>
      <c r="BB1281" s="385">
        <f t="shared" si="1125"/>
        <v>0</v>
      </c>
      <c r="BC1281" s="385">
        <f t="shared" si="1126"/>
        <v>0</v>
      </c>
      <c r="BD1281" s="385">
        <f t="shared" si="1127"/>
        <v>0</v>
      </c>
      <c r="BE1281" s="385">
        <f t="shared" si="1128"/>
        <v>0</v>
      </c>
      <c r="BF1281" s="385">
        <f t="shared" si="1129"/>
        <v>0</v>
      </c>
      <c r="BG1281" s="385">
        <f t="shared" si="1130"/>
        <v>0</v>
      </c>
      <c r="BH1281" s="385">
        <f t="shared" si="1131"/>
        <v>0</v>
      </c>
      <c r="BI1281" s="385">
        <f t="shared" si="1132"/>
        <v>0</v>
      </c>
      <c r="BJ1281" s="385">
        <f t="shared" si="1133"/>
        <v>0</v>
      </c>
      <c r="BK1281" s="385">
        <f t="shared" si="1134"/>
        <v>0</v>
      </c>
      <c r="BL1281" s="385">
        <f t="shared" si="1135"/>
        <v>0</v>
      </c>
      <c r="BM1281" s="385">
        <f t="shared" si="1136"/>
        <v>0</v>
      </c>
      <c r="BN1281" s="385">
        <f t="shared" si="1137"/>
        <v>0</v>
      </c>
      <c r="CK1281" s="239">
        <f t="shared" si="1159"/>
        <v>0</v>
      </c>
      <c r="CL1281" s="239">
        <f t="shared" si="1160"/>
        <v>0</v>
      </c>
    </row>
    <row r="1282" spans="3:90" x14ac:dyDescent="0.35">
      <c r="C1282" s="235"/>
      <c r="D1282" s="246" t="str">
        <f t="shared" si="1138"/>
        <v/>
      </c>
      <c r="E1282" s="247" t="str">
        <f t="shared" si="1139"/>
        <v/>
      </c>
      <c r="F1282" s="248" t="str">
        <f t="shared" si="1140"/>
        <v/>
      </c>
      <c r="G1282" s="249" t="str">
        <f t="shared" si="1141"/>
        <v/>
      </c>
      <c r="H1282" s="250" t="str">
        <f t="shared" si="1142"/>
        <v/>
      </c>
      <c r="I1282" s="386" t="str">
        <f t="shared" si="1103"/>
        <v/>
      </c>
      <c r="J1282" s="387" t="str">
        <f t="shared" si="1104"/>
        <v/>
      </c>
      <c r="K1282" s="388" t="str">
        <f t="shared" si="1105"/>
        <v/>
      </c>
      <c r="L1282" s="389" t="str">
        <f t="shared" si="1106"/>
        <v/>
      </c>
      <c r="M1282" s="250" t="str">
        <f t="shared" si="1107"/>
        <v/>
      </c>
      <c r="N1282" s="246" t="b">
        <f t="shared" si="1143"/>
        <v>0</v>
      </c>
      <c r="O1282" s="246" t="b">
        <f t="shared" si="1144"/>
        <v>0</v>
      </c>
      <c r="P1282" s="246" t="b">
        <f t="shared" si="1145"/>
        <v>0</v>
      </c>
      <c r="Q1282" s="246" t="b">
        <f t="shared" si="1146"/>
        <v>0</v>
      </c>
      <c r="R1282" s="246" t="str">
        <f t="shared" si="1147"/>
        <v>No</v>
      </c>
      <c r="S1282" s="247" t="b">
        <f t="shared" si="1108"/>
        <v>0</v>
      </c>
      <c r="T1282" s="247" t="b">
        <f t="shared" si="1109"/>
        <v>0</v>
      </c>
      <c r="U1282" s="247" t="b">
        <f t="shared" si="1110"/>
        <v>0</v>
      </c>
      <c r="V1282" s="247" t="b">
        <f t="shared" si="1111"/>
        <v>0</v>
      </c>
      <c r="W1282" s="247" t="str">
        <f t="shared" si="1148"/>
        <v>No</v>
      </c>
      <c r="X1282" s="248" t="b">
        <f t="shared" si="1112"/>
        <v>0</v>
      </c>
      <c r="Y1282" s="248" t="b">
        <f t="shared" si="1113"/>
        <v>0</v>
      </c>
      <c r="Z1282" s="248" t="b">
        <f t="shared" si="1114"/>
        <v>0</v>
      </c>
      <c r="AA1282" s="248" t="b">
        <f t="shared" si="1115"/>
        <v>0</v>
      </c>
      <c r="AB1282" s="248" t="str">
        <f t="shared" si="1149"/>
        <v>No</v>
      </c>
      <c r="AC1282" s="249" t="b">
        <f t="shared" si="1116"/>
        <v>0</v>
      </c>
      <c r="AD1282" s="249" t="b">
        <f t="shared" si="1117"/>
        <v>0</v>
      </c>
      <c r="AE1282" s="249" t="b">
        <f t="shared" si="1118"/>
        <v>0</v>
      </c>
      <c r="AF1282" s="249" t="b">
        <f t="shared" si="1119"/>
        <v>0</v>
      </c>
      <c r="AG1282" s="249" t="str">
        <f t="shared" si="1150"/>
        <v>No</v>
      </c>
      <c r="AH1282" s="250" t="b">
        <f t="shared" si="1120"/>
        <v>0</v>
      </c>
      <c r="AI1282" s="250" t="b">
        <f t="shared" si="1121"/>
        <v>0</v>
      </c>
      <c r="AJ1282" s="250" t="b">
        <f t="shared" si="1122"/>
        <v>0</v>
      </c>
      <c r="AK1282" s="250" t="b">
        <f t="shared" si="1123"/>
        <v>0</v>
      </c>
      <c r="AL1282" s="250" t="str">
        <f t="shared" si="1151"/>
        <v>No</v>
      </c>
      <c r="AN1282" s="246" t="str">
        <f t="shared" si="1152"/>
        <v/>
      </c>
      <c r="AO1282" s="247" t="str">
        <f t="shared" si="1153"/>
        <v/>
      </c>
      <c r="AP1282" s="248" t="str">
        <f t="shared" si="1154"/>
        <v/>
      </c>
      <c r="AQ1282" s="249" t="str">
        <f t="shared" si="1155"/>
        <v/>
      </c>
      <c r="AR1282" s="250" t="str">
        <f t="shared" si="1156"/>
        <v/>
      </c>
      <c r="AS1282" s="234"/>
      <c r="AY1282" s="385">
        <f t="shared" si="1157"/>
        <v>0</v>
      </c>
      <c r="AZ1282" s="385">
        <f t="shared" si="1124"/>
        <v>0</v>
      </c>
      <c r="BA1282" s="385">
        <f t="shared" si="1158"/>
        <v>0</v>
      </c>
      <c r="BB1282" s="385">
        <f t="shared" si="1125"/>
        <v>0</v>
      </c>
      <c r="BC1282" s="385">
        <f t="shared" si="1126"/>
        <v>0</v>
      </c>
      <c r="BD1282" s="385">
        <f t="shared" si="1127"/>
        <v>0</v>
      </c>
      <c r="BE1282" s="385">
        <f t="shared" si="1128"/>
        <v>0</v>
      </c>
      <c r="BF1282" s="385">
        <f t="shared" si="1129"/>
        <v>0</v>
      </c>
      <c r="BG1282" s="385">
        <f t="shared" si="1130"/>
        <v>0</v>
      </c>
      <c r="BH1282" s="385">
        <f t="shared" si="1131"/>
        <v>0</v>
      </c>
      <c r="BI1282" s="385">
        <f t="shared" si="1132"/>
        <v>0</v>
      </c>
      <c r="BJ1282" s="385">
        <f t="shared" si="1133"/>
        <v>0</v>
      </c>
      <c r="BK1282" s="385">
        <f t="shared" si="1134"/>
        <v>0</v>
      </c>
      <c r="BL1282" s="385">
        <f t="shared" si="1135"/>
        <v>0</v>
      </c>
      <c r="BM1282" s="385">
        <f t="shared" si="1136"/>
        <v>0</v>
      </c>
      <c r="BN1282" s="385">
        <f t="shared" si="1137"/>
        <v>0</v>
      </c>
      <c r="CK1282" s="239">
        <f t="shared" si="1159"/>
        <v>0</v>
      </c>
      <c r="CL1282" s="239">
        <f t="shared" si="1160"/>
        <v>0</v>
      </c>
    </row>
    <row r="1283" spans="3:90" x14ac:dyDescent="0.35">
      <c r="C1283" s="235"/>
      <c r="D1283" s="246" t="str">
        <f t="shared" si="1138"/>
        <v/>
      </c>
      <c r="E1283" s="247" t="str">
        <f t="shared" si="1139"/>
        <v/>
      </c>
      <c r="F1283" s="248" t="str">
        <f t="shared" si="1140"/>
        <v/>
      </c>
      <c r="G1283" s="249" t="str">
        <f t="shared" si="1141"/>
        <v/>
      </c>
      <c r="H1283" s="250" t="str">
        <f t="shared" si="1142"/>
        <v/>
      </c>
      <c r="I1283" s="386" t="str">
        <f t="shared" si="1103"/>
        <v/>
      </c>
      <c r="J1283" s="387" t="str">
        <f t="shared" si="1104"/>
        <v/>
      </c>
      <c r="K1283" s="388" t="str">
        <f t="shared" si="1105"/>
        <v/>
      </c>
      <c r="L1283" s="389" t="str">
        <f t="shared" si="1106"/>
        <v/>
      </c>
      <c r="M1283" s="250" t="str">
        <f t="shared" si="1107"/>
        <v/>
      </c>
      <c r="N1283" s="246" t="b">
        <f t="shared" si="1143"/>
        <v>0</v>
      </c>
      <c r="O1283" s="246" t="b">
        <f t="shared" si="1144"/>
        <v>0</v>
      </c>
      <c r="P1283" s="246" t="b">
        <f t="shared" si="1145"/>
        <v>0</v>
      </c>
      <c r="Q1283" s="246" t="b">
        <f t="shared" si="1146"/>
        <v>0</v>
      </c>
      <c r="R1283" s="246" t="str">
        <f t="shared" si="1147"/>
        <v>No</v>
      </c>
      <c r="S1283" s="247" t="b">
        <f t="shared" si="1108"/>
        <v>0</v>
      </c>
      <c r="T1283" s="247" t="b">
        <f t="shared" si="1109"/>
        <v>0</v>
      </c>
      <c r="U1283" s="247" t="b">
        <f t="shared" si="1110"/>
        <v>0</v>
      </c>
      <c r="V1283" s="247" t="b">
        <f t="shared" si="1111"/>
        <v>0</v>
      </c>
      <c r="W1283" s="247" t="str">
        <f t="shared" si="1148"/>
        <v>No</v>
      </c>
      <c r="X1283" s="248" t="b">
        <f t="shared" si="1112"/>
        <v>0</v>
      </c>
      <c r="Y1283" s="248" t="b">
        <f t="shared" si="1113"/>
        <v>0</v>
      </c>
      <c r="Z1283" s="248" t="b">
        <f t="shared" si="1114"/>
        <v>0</v>
      </c>
      <c r="AA1283" s="248" t="b">
        <f t="shared" si="1115"/>
        <v>0</v>
      </c>
      <c r="AB1283" s="248" t="str">
        <f t="shared" si="1149"/>
        <v>No</v>
      </c>
      <c r="AC1283" s="249" t="b">
        <f t="shared" si="1116"/>
        <v>0</v>
      </c>
      <c r="AD1283" s="249" t="b">
        <f t="shared" si="1117"/>
        <v>0</v>
      </c>
      <c r="AE1283" s="249" t="b">
        <f t="shared" si="1118"/>
        <v>0</v>
      </c>
      <c r="AF1283" s="249" t="b">
        <f t="shared" si="1119"/>
        <v>0</v>
      </c>
      <c r="AG1283" s="249" t="str">
        <f t="shared" si="1150"/>
        <v>No</v>
      </c>
      <c r="AH1283" s="250" t="b">
        <f t="shared" si="1120"/>
        <v>0</v>
      </c>
      <c r="AI1283" s="250" t="b">
        <f t="shared" si="1121"/>
        <v>0</v>
      </c>
      <c r="AJ1283" s="250" t="b">
        <f t="shared" si="1122"/>
        <v>0</v>
      </c>
      <c r="AK1283" s="250" t="b">
        <f t="shared" si="1123"/>
        <v>0</v>
      </c>
      <c r="AL1283" s="250" t="str">
        <f t="shared" si="1151"/>
        <v>No</v>
      </c>
      <c r="AN1283" s="246" t="str">
        <f t="shared" si="1152"/>
        <v/>
      </c>
      <c r="AO1283" s="247" t="str">
        <f t="shared" si="1153"/>
        <v/>
      </c>
      <c r="AP1283" s="248" t="str">
        <f t="shared" si="1154"/>
        <v/>
      </c>
      <c r="AQ1283" s="249" t="str">
        <f t="shared" si="1155"/>
        <v/>
      </c>
      <c r="AR1283" s="250" t="str">
        <f t="shared" si="1156"/>
        <v/>
      </c>
      <c r="AS1283" s="234"/>
      <c r="AY1283" s="385">
        <f t="shared" si="1157"/>
        <v>0</v>
      </c>
      <c r="AZ1283" s="385">
        <f t="shared" si="1124"/>
        <v>0</v>
      </c>
      <c r="BA1283" s="385">
        <f t="shared" si="1158"/>
        <v>0</v>
      </c>
      <c r="BB1283" s="385">
        <f t="shared" si="1125"/>
        <v>0</v>
      </c>
      <c r="BC1283" s="385">
        <f t="shared" si="1126"/>
        <v>0</v>
      </c>
      <c r="BD1283" s="385">
        <f t="shared" si="1127"/>
        <v>0</v>
      </c>
      <c r="BE1283" s="385">
        <f t="shared" si="1128"/>
        <v>0</v>
      </c>
      <c r="BF1283" s="385">
        <f t="shared" si="1129"/>
        <v>0</v>
      </c>
      <c r="BG1283" s="385">
        <f t="shared" si="1130"/>
        <v>0</v>
      </c>
      <c r="BH1283" s="385">
        <f t="shared" si="1131"/>
        <v>0</v>
      </c>
      <c r="BI1283" s="385">
        <f t="shared" si="1132"/>
        <v>0</v>
      </c>
      <c r="BJ1283" s="385">
        <f t="shared" si="1133"/>
        <v>0</v>
      </c>
      <c r="BK1283" s="385">
        <f t="shared" si="1134"/>
        <v>0</v>
      </c>
      <c r="BL1283" s="385">
        <f t="shared" si="1135"/>
        <v>0</v>
      </c>
      <c r="BM1283" s="385">
        <f t="shared" si="1136"/>
        <v>0</v>
      </c>
      <c r="BN1283" s="385">
        <f t="shared" si="1137"/>
        <v>0</v>
      </c>
      <c r="CK1283" s="239">
        <f t="shared" si="1159"/>
        <v>0</v>
      </c>
      <c r="CL1283" s="239">
        <f t="shared" si="1160"/>
        <v>0</v>
      </c>
    </row>
    <row r="1284" spans="3:90" x14ac:dyDescent="0.35">
      <c r="C1284" s="235"/>
      <c r="D1284" s="246" t="str">
        <f t="shared" si="1138"/>
        <v/>
      </c>
      <c r="E1284" s="247" t="str">
        <f t="shared" si="1139"/>
        <v/>
      </c>
      <c r="F1284" s="248" t="str">
        <f t="shared" si="1140"/>
        <v/>
      </c>
      <c r="G1284" s="249" t="str">
        <f t="shared" si="1141"/>
        <v/>
      </c>
      <c r="H1284" s="250" t="str">
        <f t="shared" si="1142"/>
        <v/>
      </c>
      <c r="I1284" s="386" t="str">
        <f t="shared" ref="I1284:I1347" si="1161">IF(C1284="","",IF(OR(CY1284="Yes",CZ1284="Yes",DA1284="Yes",DB1284="Yes",DC1284="Yes",DD1284="Yes"), "Yes", "No"))</f>
        <v/>
      </c>
      <c r="J1284" s="387" t="str">
        <f t="shared" ref="J1284:J1347" si="1162">IF(C1284="","",IF(OR(DE1284="Yes",DF1284="Yes",DG1284="Yes",DH1284="Yes",DI1284="Yes",DJ1284="Yes"), "Yes", "No"))</f>
        <v/>
      </c>
      <c r="K1284" s="388" t="str">
        <f t="shared" ref="K1284:K1347" si="1163">IF(C1284="","",IF(OR(DK1284="Yes",DL1284="Yes",DM1284="Yes",DN1284="Yes",DO1284="Yes",DP1284="Yes"), "Yes", "No"))</f>
        <v/>
      </c>
      <c r="L1284" s="389" t="str">
        <f t="shared" ref="L1284:L1347" si="1164">IF(C1284="","",IF(OR(DQ1284="Yes",DR1284="Yes",DS1284="Yes",DT1284="Yes",DU1284="Yes",DV1284="Yes"), "Yes", "No"))</f>
        <v/>
      </c>
      <c r="M1284" s="250" t="str">
        <f t="shared" ref="M1284:M1347" si="1165">IF(C1284="","",IF(OR(DW1284="Yes",DX1284="Yes",DY1284="Yes",DZ1284="Yes",EA1284="Yes",EB1284="Yes"), "Yes", "No"))</f>
        <v/>
      </c>
      <c r="N1284" s="246" t="b">
        <f t="shared" si="1143"/>
        <v>0</v>
      </c>
      <c r="O1284" s="246" t="b">
        <f t="shared" si="1144"/>
        <v>0</v>
      </c>
      <c r="P1284" s="246" t="b">
        <f t="shared" si="1145"/>
        <v>0</v>
      </c>
      <c r="Q1284" s="246" t="b">
        <f t="shared" si="1146"/>
        <v>0</v>
      </c>
      <c r="R1284" s="246" t="str">
        <f t="shared" si="1147"/>
        <v>No</v>
      </c>
      <c r="S1284" s="247" t="b">
        <f t="shared" ref="S1284:S1347" si="1166">AND(B1284="Primary",E1284="New",J1284="Yes")</f>
        <v>0</v>
      </c>
      <c r="T1284" s="247" t="b">
        <f t="shared" ref="T1284:T1347" si="1167">AND(B1284="Primary",E1284="Continuing",J1284="Yes")</f>
        <v>0</v>
      </c>
      <c r="U1284" s="247" t="b">
        <f t="shared" ref="U1284:U1347" si="1168">AND(B1284="Secondary",E1284="New",J1284="Yes")</f>
        <v>0</v>
      </c>
      <c r="V1284" s="247" t="b">
        <f t="shared" ref="V1284:V1347" si="1169">AND(B1284="Secondary",E1284="Continuing",J1284="Yes")</f>
        <v>0</v>
      </c>
      <c r="W1284" s="247" t="str">
        <f t="shared" si="1148"/>
        <v>No</v>
      </c>
      <c r="X1284" s="248" t="b">
        <f t="shared" ref="X1284:X1347" si="1170">AND(B1284="Primary",F1284="New",K1284="Yes")</f>
        <v>0</v>
      </c>
      <c r="Y1284" s="248" t="b">
        <f t="shared" ref="Y1284:Y1347" si="1171">AND(B1284="Primary",F1284="Continuing",K1284="yes")</f>
        <v>0</v>
      </c>
      <c r="Z1284" s="248" t="b">
        <f t="shared" ref="Z1284:Z1347" si="1172">AND(B1284="Secondary",F1284="New",K1284="Yes")</f>
        <v>0</v>
      </c>
      <c r="AA1284" s="248" t="b">
        <f t="shared" ref="AA1284:AA1347" si="1173">AND(B1284="Secondary",F1284="Continuing",K1284="Yes")</f>
        <v>0</v>
      </c>
      <c r="AB1284" s="248" t="str">
        <f t="shared" si="1149"/>
        <v>No</v>
      </c>
      <c r="AC1284" s="249" t="b">
        <f t="shared" ref="AC1284:AC1347" si="1174">AND(B1284="Primary",G1284="New",L1284="Yes")</f>
        <v>0</v>
      </c>
      <c r="AD1284" s="249" t="b">
        <f t="shared" ref="AD1284:AD1347" si="1175">AND(B1284="Primary",G1284="Continuing",L1284="Yes")</f>
        <v>0</v>
      </c>
      <c r="AE1284" s="249" t="b">
        <f t="shared" ref="AE1284:AE1347" si="1176">AND(B1284="Secondary",G1284="New",L1284="Yes")</f>
        <v>0</v>
      </c>
      <c r="AF1284" s="249" t="b">
        <f t="shared" ref="AF1284:AF1347" si="1177">AND(B1284="Secondary",G1284="Continuing",L1284="Yes")</f>
        <v>0</v>
      </c>
      <c r="AG1284" s="249" t="str">
        <f t="shared" si="1150"/>
        <v>No</v>
      </c>
      <c r="AH1284" s="250" t="b">
        <f t="shared" ref="AH1284:AH1347" si="1178">AND(B1284="Primary",H1284="New",M1284="Yes")</f>
        <v>0</v>
      </c>
      <c r="AI1284" s="250" t="b">
        <f t="shared" ref="AI1284:AI1347" si="1179">AND(B1284="Primary",H1284="Continuing",M1284="Yes")</f>
        <v>0</v>
      </c>
      <c r="AJ1284" s="250" t="b">
        <f t="shared" ref="AJ1284:AJ1347" si="1180">AND(B1284="Secondary",H1284="New",M1284="Yes")</f>
        <v>0</v>
      </c>
      <c r="AK1284" s="250" t="b">
        <f t="shared" ref="AK1284:AK1347" si="1181">AND(B1284="Secondary",H1284="Continuing",M1284="Yes")</f>
        <v>0</v>
      </c>
      <c r="AL1284" s="250" t="str">
        <f t="shared" si="1151"/>
        <v>No</v>
      </c>
      <c r="AN1284" s="246" t="str">
        <f t="shared" si="1152"/>
        <v/>
      </c>
      <c r="AO1284" s="247" t="str">
        <f t="shared" si="1153"/>
        <v/>
      </c>
      <c r="AP1284" s="248" t="str">
        <f t="shared" si="1154"/>
        <v/>
      </c>
      <c r="AQ1284" s="249" t="str">
        <f t="shared" si="1155"/>
        <v/>
      </c>
      <c r="AR1284" s="250" t="str">
        <f t="shared" si="1156"/>
        <v/>
      </c>
      <c r="AS1284" s="234"/>
      <c r="AY1284" s="385">
        <f t="shared" si="1157"/>
        <v>0</v>
      </c>
      <c r="AZ1284" s="385">
        <f t="shared" ref="AZ1284:AZ1347" si="1182">IF(OR(AT1284="Beating",AU1284="Beating",AV1284="Beating",AW1284="Beating",AX1284="Beating"), 1, 0)</f>
        <v>0</v>
      </c>
      <c r="BA1284" s="385">
        <f t="shared" si="1158"/>
        <v>0</v>
      </c>
      <c r="BB1284" s="385">
        <f t="shared" ref="BB1284:BB1347" si="1183">IF(OR(AT1284="Burning",AU1284="Burning",AV1284="Burning",AW1284="Burning",AX1284="Burning"), 1, 0)</f>
        <v>0</v>
      </c>
      <c r="BC1284" s="385">
        <f t="shared" ref="BC1284:BC1347" si="1184">IF(OR(AT1284="Deprivation",AU1284="Deprivation",AV1284="Deprivation",AW1284="Deprivation",AX1284="Deprivation"), 1, 0)</f>
        <v>0</v>
      </c>
      <c r="BD1284" s="385">
        <f t="shared" ref="BD1284:BD1347" si="1185">IF(OR(AT1284="Electrical",AU1284="Electrical",AV1284="Electrical",AW1284="Electrical",AX1284="Electrical"), 1, 0)</f>
        <v>0</v>
      </c>
      <c r="BE1284" s="385">
        <f t="shared" ref="BE1284:BE1347" si="1186">IF(OR(AT1284="Forced Postures",AU1284="Forced Postures",AV1284="Forced Postures",AW1284="Forced Postures",AX1284="Forced Postures"), 1, 0)</f>
        <v>0</v>
      </c>
      <c r="BF1284" s="385">
        <f t="shared" ref="BF1284:BF1347" si="1187">IF(OR(AT1284="Gender-based violence",AU1284="Gender-based violence",AV1284="Gender-based violence",AW1284="Gender-based violence",AX1284="Gender-based violence"), 1, 0)</f>
        <v>0</v>
      </c>
      <c r="BG1284" s="385">
        <f t="shared" ref="BG1284:BG1347" si="1188">IF(OR(AT1284="Kidnapping and disappearances",AU1284="Kidnapping and disappearances",AV1284="Kidnapping and disappearances",AW1284="Kidnapping and disappearances",AX1284="Kidnapping and disappearances"), 1, 0)</f>
        <v>0</v>
      </c>
      <c r="BH1284" s="385">
        <f t="shared" ref="BH1284:BH1347" si="1189">IF(OR(AT1284="Rape and sexual torture",AU1284="Rape and sexual torture",AV1284="Rape and sexual torture",AW1284="Rape and sexual torture",AX1284="Rape and sexual torture"), 1, 0)</f>
        <v>0</v>
      </c>
      <c r="BI1284" s="385">
        <f t="shared" ref="BI1284:BI1347" si="1190">IF(OR(AT1284="Sensory stress",AU1284="Sensory stress",AV1284="Sensory stress",AW1284="Sensory stress",AX1284="Sensory stress"), 1, 0)</f>
        <v>0</v>
      </c>
      <c r="BJ1284" s="385">
        <f t="shared" ref="BJ1284:BJ1347" si="1191">IF(OR(AT1284="Severe humiliation",AU1284="Severe humiliation",AV1284="Severe humiliation",AW1284="Severe humiliation",AX1284="Severe humiliation"), 1, 0)</f>
        <v>0</v>
      </c>
      <c r="BK1284" s="385">
        <f t="shared" ref="BK1284:BK1347" si="1192">IF(OR(AT1284="Threats and psychological torture",AU1284="Threats and psychological torture",AV1284="Threats and psychological torture",AW1284="Threats and psychological torture",AX1284="Threats and psychological torture"), 1, 0)</f>
        <v>0</v>
      </c>
      <c r="BL1284" s="385">
        <f t="shared" ref="BL1284:BL1347" si="1193">IF(OR(AT1284="Witnessing torture of others",AU1284="Witnessing torture of others",AV1284="Witnessing torture of others",AW1284="Witnessing torture of others",AX1284="Witnessing torture of others"), 1, 0)</f>
        <v>0</v>
      </c>
      <c r="BM1284" s="385">
        <f t="shared" ref="BM1284:BM1347" si="1194">IF(OR(AT1284="Wounding/maiming",AU1284="Wounding/maiming",AV1284="Wounding/maiming",AW1284="Wounding/maiming",AX1284="Wounding/maiming"), 1, 0)</f>
        <v>0</v>
      </c>
      <c r="BN1284" s="385">
        <f t="shared" ref="BN1284:BN1347" si="1195">IF(OR(AT1284="Other",AU1284="Other",AV1284="Other",AW1284="Other",AX1284="Other"), 1, 0)</f>
        <v>0</v>
      </c>
      <c r="CK1284" s="239">
        <f t="shared" si="1159"/>
        <v>0</v>
      </c>
      <c r="CL1284" s="239">
        <f t="shared" si="1160"/>
        <v>0</v>
      </c>
    </row>
    <row r="1285" spans="3:90" x14ac:dyDescent="0.35">
      <c r="C1285" s="235"/>
      <c r="D1285" s="246" t="str">
        <f t="shared" ref="D1285:D1348" si="1196">IF(C1285="","",IF(AND(C1285&gt;=DATE(2022,9,30),C1285&lt;=DATE(2023,9,29)),"New",IF(C1285&lt;DATE(2022,9,30),"Continuing",IF(C1285&gt;DATE(2023,9,29),""))))</f>
        <v/>
      </c>
      <c r="E1285" s="247" t="str">
        <f t="shared" ref="E1285:E1348" si="1197">IF(C1285="","",IF(AND(C1285&gt;=DATE(2023,9,30),C1285&lt;=DATE(2024,9,29)),"New",IF(C1285&lt;DATE(2023,9,30),"Continuing",IF(C1285&gt;DATE(2024,9,29),""))))</f>
        <v/>
      </c>
      <c r="F1285" s="248" t="str">
        <f t="shared" ref="F1285:F1348" si="1198">IF(C1285="","",IF(AND(C1285&gt;=DATE(2024,9,30),C1285&lt;=DATE(2025,9,29)),"New",IF(C1285&lt;DATE(2024,9,30),"Continuing",IF(C1285&gt;DATE(2025,9,29),""))))</f>
        <v/>
      </c>
      <c r="G1285" s="249" t="str">
        <f t="shared" ref="G1285:G1348" si="1199">IF(C1285="","",IF(AND(C1285&gt;=DATE(2025,9,30),C1285&lt;=DATE(2026,9,29)),"New",IF(C1285&lt;DATE(2025,9,30),"Continuing",IF(C1285&gt;DATE(2026,9,29),""))))</f>
        <v/>
      </c>
      <c r="H1285" s="250" t="str">
        <f t="shared" ref="H1285:H1348" si="1200">IF(C1285="","",IF(AND(C1285&gt;=DATE(2026,9,30),C1285&lt;=DATE(2027,9,29)),"New",IF(C1285&lt;DATE(2026,9,30),"Continuing",IF(C1285&gt;DATE(2027,9,29),""))))</f>
        <v/>
      </c>
      <c r="I1285" s="386" t="str">
        <f t="shared" si="1161"/>
        <v/>
      </c>
      <c r="J1285" s="387" t="str">
        <f t="shared" si="1162"/>
        <v/>
      </c>
      <c r="K1285" s="388" t="str">
        <f t="shared" si="1163"/>
        <v/>
      </c>
      <c r="L1285" s="389" t="str">
        <f t="shared" si="1164"/>
        <v/>
      </c>
      <c r="M1285" s="250" t="str">
        <f t="shared" si="1165"/>
        <v/>
      </c>
      <c r="N1285" s="246" t="b">
        <f t="shared" ref="N1285:N1348" si="1201">AND(B1285="Primary",D1285="New",I1285="Yes")</f>
        <v>0</v>
      </c>
      <c r="O1285" s="246" t="b">
        <f t="shared" ref="O1285:O1348" si="1202">AND(B1285="Primary",D1285="Continuing",I1285="Yes")</f>
        <v>0</v>
      </c>
      <c r="P1285" s="246" t="b">
        <f t="shared" ref="P1285:P1348" si="1203">AND(B1285="Secondary",D1285="New",I1285="Yes")</f>
        <v>0</v>
      </c>
      <c r="Q1285" s="246" t="b">
        <f t="shared" ref="Q1285:Q1348" si="1204">AND(B1285="Secondary",D1285="Continuing",I1285="Yes")</f>
        <v>0</v>
      </c>
      <c r="R1285" s="246" t="str">
        <f t="shared" ref="R1285:R1348" si="1205">IF(OR(N1285=TRUE,O1285=TRUE),"Yes","No")</f>
        <v>No</v>
      </c>
      <c r="S1285" s="247" t="b">
        <f t="shared" si="1166"/>
        <v>0</v>
      </c>
      <c r="T1285" s="247" t="b">
        <f t="shared" si="1167"/>
        <v>0</v>
      </c>
      <c r="U1285" s="247" t="b">
        <f t="shared" si="1168"/>
        <v>0</v>
      </c>
      <c r="V1285" s="247" t="b">
        <f t="shared" si="1169"/>
        <v>0</v>
      </c>
      <c r="W1285" s="247" t="str">
        <f t="shared" ref="W1285:W1348" si="1206">IF(OR(S1285=TRUE,T1285=TRUE),"Yes","No")</f>
        <v>No</v>
      </c>
      <c r="X1285" s="248" t="b">
        <f t="shared" si="1170"/>
        <v>0</v>
      </c>
      <c r="Y1285" s="248" t="b">
        <f t="shared" si="1171"/>
        <v>0</v>
      </c>
      <c r="Z1285" s="248" t="b">
        <f t="shared" si="1172"/>
        <v>0</v>
      </c>
      <c r="AA1285" s="248" t="b">
        <f t="shared" si="1173"/>
        <v>0</v>
      </c>
      <c r="AB1285" s="248" t="str">
        <f t="shared" ref="AB1285:AB1348" si="1207">IF(OR(X1285=TRUE,Y1285=TRUE),"Yes","No")</f>
        <v>No</v>
      </c>
      <c r="AC1285" s="249" t="b">
        <f t="shared" si="1174"/>
        <v>0</v>
      </c>
      <c r="AD1285" s="249" t="b">
        <f t="shared" si="1175"/>
        <v>0</v>
      </c>
      <c r="AE1285" s="249" t="b">
        <f t="shared" si="1176"/>
        <v>0</v>
      </c>
      <c r="AF1285" s="249" t="b">
        <f t="shared" si="1177"/>
        <v>0</v>
      </c>
      <c r="AG1285" s="249" t="str">
        <f t="shared" ref="AG1285:AG1348" si="1208">IF(OR(AC1285=TRUE,AD1285=TRUE),"Yes","No")</f>
        <v>No</v>
      </c>
      <c r="AH1285" s="250" t="b">
        <f t="shared" si="1178"/>
        <v>0</v>
      </c>
      <c r="AI1285" s="250" t="b">
        <f t="shared" si="1179"/>
        <v>0</v>
      </c>
      <c r="AJ1285" s="250" t="b">
        <f t="shared" si="1180"/>
        <v>0</v>
      </c>
      <c r="AK1285" s="250" t="b">
        <f t="shared" si="1181"/>
        <v>0</v>
      </c>
      <c r="AL1285" s="250" t="str">
        <f t="shared" ref="AL1285:AL1348" si="1209">IF(OR(AH1285=TRUE,AI1285=TRUE),"Yes","No")</f>
        <v>No</v>
      </c>
      <c r="AN1285" s="246" t="str">
        <f t="shared" ref="AN1285:AN1348" si="1210">IF(AND(AM1285&gt;=DATE(2022,9,30),AM1285&lt;=DATE(2023,9,29)),"Closed","")</f>
        <v/>
      </c>
      <c r="AO1285" s="247" t="str">
        <f t="shared" ref="AO1285:AO1348" si="1211">IF(AND(AM1285&gt;=DATE(2023,9,30),AM1285&lt;=DATE(2024,9,29)),"Closed","")</f>
        <v/>
      </c>
      <c r="AP1285" s="248" t="str">
        <f t="shared" ref="AP1285:AP1348" si="1212">IF(AND(AM1285&gt;=DATE(2024,9,30),AM1285&lt;=DATE(2025,9,29)),"Closed","")</f>
        <v/>
      </c>
      <c r="AQ1285" s="249" t="str">
        <f t="shared" ref="AQ1285:AQ1348" si="1213">IF(AND(AM1285&gt;=DATE(2025,9,30),AM1285&lt;=DATE(2026,9,29)),"Closed","")</f>
        <v/>
      </c>
      <c r="AR1285" s="250" t="str">
        <f t="shared" ref="AR1285:AR1348" si="1214">IF(AND(AM1285&gt;=DATE(2026,9,30),AM1285&lt;=DATE(2027,9,29)),"Closed","")</f>
        <v/>
      </c>
      <c r="AS1285" s="234"/>
      <c r="AY1285" s="385">
        <f t="shared" ref="AY1285:AY1348" si="1215">IF(OR(AT1285="Asphyxiation",AU1285="Asphyxiation",AV1285="Asphyxiation",AW1285="Asphyxiation",AX1285="Asphyxiation"), 1, 0)</f>
        <v>0</v>
      </c>
      <c r="AZ1285" s="385">
        <f t="shared" si="1182"/>
        <v>0</v>
      </c>
      <c r="BA1285" s="385">
        <f t="shared" ref="BA1285:BA1348" si="1216">IF(OR(AT1285="New response option",AU1285="New response option",AV1285="New response option",AW1285="New response option",AX1285="New response option"), 1, 0)</f>
        <v>0</v>
      </c>
      <c r="BB1285" s="385">
        <f t="shared" si="1183"/>
        <v>0</v>
      </c>
      <c r="BC1285" s="385">
        <f t="shared" si="1184"/>
        <v>0</v>
      </c>
      <c r="BD1285" s="385">
        <f t="shared" si="1185"/>
        <v>0</v>
      </c>
      <c r="BE1285" s="385">
        <f t="shared" si="1186"/>
        <v>0</v>
      </c>
      <c r="BF1285" s="385">
        <f t="shared" si="1187"/>
        <v>0</v>
      </c>
      <c r="BG1285" s="385">
        <f t="shared" si="1188"/>
        <v>0</v>
      </c>
      <c r="BH1285" s="385">
        <f t="shared" si="1189"/>
        <v>0</v>
      </c>
      <c r="BI1285" s="385">
        <f t="shared" si="1190"/>
        <v>0</v>
      </c>
      <c r="BJ1285" s="385">
        <f t="shared" si="1191"/>
        <v>0</v>
      </c>
      <c r="BK1285" s="385">
        <f t="shared" si="1192"/>
        <v>0</v>
      </c>
      <c r="BL1285" s="385">
        <f t="shared" si="1193"/>
        <v>0</v>
      </c>
      <c r="BM1285" s="385">
        <f t="shared" si="1194"/>
        <v>0</v>
      </c>
      <c r="BN1285" s="385">
        <f t="shared" si="1195"/>
        <v>0</v>
      </c>
      <c r="CK1285" s="239">
        <f t="shared" ref="CK1285:CK1348" si="1217">IF(OR(CJ1285="Lawful Permanent Resident (LPR): Former refugee ",CJ1285="Lawful Permanent Resident (LPR): Former asylee ",CJ1285="Lawful Permanent Resident (LPR): Other former"), 1,0)</f>
        <v>0</v>
      </c>
      <c r="CL1285" s="239">
        <f t="shared" ref="CL1285:CL1348" si="1218">IF(OR(CJ1285="U.S. Citizen: Former refugee ",CJ1285="U.S. Citizen: Former asylee ",CJ1285="U.S. Citizen: Other former "), 1,0)</f>
        <v>0</v>
      </c>
    </row>
    <row r="1286" spans="3:90" x14ac:dyDescent="0.35">
      <c r="C1286" s="235"/>
      <c r="D1286" s="246" t="str">
        <f t="shared" si="1196"/>
        <v/>
      </c>
      <c r="E1286" s="247" t="str">
        <f t="shared" si="1197"/>
        <v/>
      </c>
      <c r="F1286" s="248" t="str">
        <f t="shared" si="1198"/>
        <v/>
      </c>
      <c r="G1286" s="249" t="str">
        <f t="shared" si="1199"/>
        <v/>
      </c>
      <c r="H1286" s="250" t="str">
        <f t="shared" si="1200"/>
        <v/>
      </c>
      <c r="I1286" s="386" t="str">
        <f t="shared" si="1161"/>
        <v/>
      </c>
      <c r="J1286" s="387" t="str">
        <f t="shared" si="1162"/>
        <v/>
      </c>
      <c r="K1286" s="388" t="str">
        <f t="shared" si="1163"/>
        <v/>
      </c>
      <c r="L1286" s="389" t="str">
        <f t="shared" si="1164"/>
        <v/>
      </c>
      <c r="M1286" s="250" t="str">
        <f t="shared" si="1165"/>
        <v/>
      </c>
      <c r="N1286" s="246" t="b">
        <f t="shared" si="1201"/>
        <v>0</v>
      </c>
      <c r="O1286" s="246" t="b">
        <f t="shared" si="1202"/>
        <v>0</v>
      </c>
      <c r="P1286" s="246" t="b">
        <f t="shared" si="1203"/>
        <v>0</v>
      </c>
      <c r="Q1286" s="246" t="b">
        <f t="shared" si="1204"/>
        <v>0</v>
      </c>
      <c r="R1286" s="246" t="str">
        <f t="shared" si="1205"/>
        <v>No</v>
      </c>
      <c r="S1286" s="247" t="b">
        <f t="shared" si="1166"/>
        <v>0</v>
      </c>
      <c r="T1286" s="247" t="b">
        <f t="shared" si="1167"/>
        <v>0</v>
      </c>
      <c r="U1286" s="247" t="b">
        <f t="shared" si="1168"/>
        <v>0</v>
      </c>
      <c r="V1286" s="247" t="b">
        <f t="shared" si="1169"/>
        <v>0</v>
      </c>
      <c r="W1286" s="247" t="str">
        <f t="shared" si="1206"/>
        <v>No</v>
      </c>
      <c r="X1286" s="248" t="b">
        <f t="shared" si="1170"/>
        <v>0</v>
      </c>
      <c r="Y1286" s="248" t="b">
        <f t="shared" si="1171"/>
        <v>0</v>
      </c>
      <c r="Z1286" s="248" t="b">
        <f t="shared" si="1172"/>
        <v>0</v>
      </c>
      <c r="AA1286" s="248" t="b">
        <f t="shared" si="1173"/>
        <v>0</v>
      </c>
      <c r="AB1286" s="248" t="str">
        <f t="shared" si="1207"/>
        <v>No</v>
      </c>
      <c r="AC1286" s="249" t="b">
        <f t="shared" si="1174"/>
        <v>0</v>
      </c>
      <c r="AD1286" s="249" t="b">
        <f t="shared" si="1175"/>
        <v>0</v>
      </c>
      <c r="AE1286" s="249" t="b">
        <f t="shared" si="1176"/>
        <v>0</v>
      </c>
      <c r="AF1286" s="249" t="b">
        <f t="shared" si="1177"/>
        <v>0</v>
      </c>
      <c r="AG1286" s="249" t="str">
        <f t="shared" si="1208"/>
        <v>No</v>
      </c>
      <c r="AH1286" s="250" t="b">
        <f t="shared" si="1178"/>
        <v>0</v>
      </c>
      <c r="AI1286" s="250" t="b">
        <f t="shared" si="1179"/>
        <v>0</v>
      </c>
      <c r="AJ1286" s="250" t="b">
        <f t="shared" si="1180"/>
        <v>0</v>
      </c>
      <c r="AK1286" s="250" t="b">
        <f t="shared" si="1181"/>
        <v>0</v>
      </c>
      <c r="AL1286" s="250" t="str">
        <f t="shared" si="1209"/>
        <v>No</v>
      </c>
      <c r="AN1286" s="246" t="str">
        <f t="shared" si="1210"/>
        <v/>
      </c>
      <c r="AO1286" s="247" t="str">
        <f t="shared" si="1211"/>
        <v/>
      </c>
      <c r="AP1286" s="248" t="str">
        <f t="shared" si="1212"/>
        <v/>
      </c>
      <c r="AQ1286" s="249" t="str">
        <f t="shared" si="1213"/>
        <v/>
      </c>
      <c r="AR1286" s="250" t="str">
        <f t="shared" si="1214"/>
        <v/>
      </c>
      <c r="AS1286" s="234"/>
      <c r="AY1286" s="385">
        <f t="shared" si="1215"/>
        <v>0</v>
      </c>
      <c r="AZ1286" s="385">
        <f t="shared" si="1182"/>
        <v>0</v>
      </c>
      <c r="BA1286" s="385">
        <f t="shared" si="1216"/>
        <v>0</v>
      </c>
      <c r="BB1286" s="385">
        <f t="shared" si="1183"/>
        <v>0</v>
      </c>
      <c r="BC1286" s="385">
        <f t="shared" si="1184"/>
        <v>0</v>
      </c>
      <c r="BD1286" s="385">
        <f t="shared" si="1185"/>
        <v>0</v>
      </c>
      <c r="BE1286" s="385">
        <f t="shared" si="1186"/>
        <v>0</v>
      </c>
      <c r="BF1286" s="385">
        <f t="shared" si="1187"/>
        <v>0</v>
      </c>
      <c r="BG1286" s="385">
        <f t="shared" si="1188"/>
        <v>0</v>
      </c>
      <c r="BH1286" s="385">
        <f t="shared" si="1189"/>
        <v>0</v>
      </c>
      <c r="BI1286" s="385">
        <f t="shared" si="1190"/>
        <v>0</v>
      </c>
      <c r="BJ1286" s="385">
        <f t="shared" si="1191"/>
        <v>0</v>
      </c>
      <c r="BK1286" s="385">
        <f t="shared" si="1192"/>
        <v>0</v>
      </c>
      <c r="BL1286" s="385">
        <f t="shared" si="1193"/>
        <v>0</v>
      </c>
      <c r="BM1286" s="385">
        <f t="shared" si="1194"/>
        <v>0</v>
      </c>
      <c r="BN1286" s="385">
        <f t="shared" si="1195"/>
        <v>0</v>
      </c>
      <c r="CK1286" s="239">
        <f t="shared" si="1217"/>
        <v>0</v>
      </c>
      <c r="CL1286" s="239">
        <f t="shared" si="1218"/>
        <v>0</v>
      </c>
    </row>
    <row r="1287" spans="3:90" x14ac:dyDescent="0.35">
      <c r="C1287" s="235"/>
      <c r="D1287" s="246" t="str">
        <f t="shared" si="1196"/>
        <v/>
      </c>
      <c r="E1287" s="247" t="str">
        <f t="shared" si="1197"/>
        <v/>
      </c>
      <c r="F1287" s="248" t="str">
        <f t="shared" si="1198"/>
        <v/>
      </c>
      <c r="G1287" s="249" t="str">
        <f t="shared" si="1199"/>
        <v/>
      </c>
      <c r="H1287" s="250" t="str">
        <f t="shared" si="1200"/>
        <v/>
      </c>
      <c r="I1287" s="386" t="str">
        <f t="shared" si="1161"/>
        <v/>
      </c>
      <c r="J1287" s="387" t="str">
        <f t="shared" si="1162"/>
        <v/>
      </c>
      <c r="K1287" s="388" t="str">
        <f t="shared" si="1163"/>
        <v/>
      </c>
      <c r="L1287" s="389" t="str">
        <f t="shared" si="1164"/>
        <v/>
      </c>
      <c r="M1287" s="250" t="str">
        <f t="shared" si="1165"/>
        <v/>
      </c>
      <c r="N1287" s="246" t="b">
        <f t="shared" si="1201"/>
        <v>0</v>
      </c>
      <c r="O1287" s="246" t="b">
        <f t="shared" si="1202"/>
        <v>0</v>
      </c>
      <c r="P1287" s="246" t="b">
        <f t="shared" si="1203"/>
        <v>0</v>
      </c>
      <c r="Q1287" s="246" t="b">
        <f t="shared" si="1204"/>
        <v>0</v>
      </c>
      <c r="R1287" s="246" t="str">
        <f t="shared" si="1205"/>
        <v>No</v>
      </c>
      <c r="S1287" s="247" t="b">
        <f t="shared" si="1166"/>
        <v>0</v>
      </c>
      <c r="T1287" s="247" t="b">
        <f t="shared" si="1167"/>
        <v>0</v>
      </c>
      <c r="U1287" s="247" t="b">
        <f t="shared" si="1168"/>
        <v>0</v>
      </c>
      <c r="V1287" s="247" t="b">
        <f t="shared" si="1169"/>
        <v>0</v>
      </c>
      <c r="W1287" s="247" t="str">
        <f t="shared" si="1206"/>
        <v>No</v>
      </c>
      <c r="X1287" s="248" t="b">
        <f t="shared" si="1170"/>
        <v>0</v>
      </c>
      <c r="Y1287" s="248" t="b">
        <f t="shared" si="1171"/>
        <v>0</v>
      </c>
      <c r="Z1287" s="248" t="b">
        <f t="shared" si="1172"/>
        <v>0</v>
      </c>
      <c r="AA1287" s="248" t="b">
        <f t="shared" si="1173"/>
        <v>0</v>
      </c>
      <c r="AB1287" s="248" t="str">
        <f t="shared" si="1207"/>
        <v>No</v>
      </c>
      <c r="AC1287" s="249" t="b">
        <f t="shared" si="1174"/>
        <v>0</v>
      </c>
      <c r="AD1287" s="249" t="b">
        <f t="shared" si="1175"/>
        <v>0</v>
      </c>
      <c r="AE1287" s="249" t="b">
        <f t="shared" si="1176"/>
        <v>0</v>
      </c>
      <c r="AF1287" s="249" t="b">
        <f t="shared" si="1177"/>
        <v>0</v>
      </c>
      <c r="AG1287" s="249" t="str">
        <f t="shared" si="1208"/>
        <v>No</v>
      </c>
      <c r="AH1287" s="250" t="b">
        <f t="shared" si="1178"/>
        <v>0</v>
      </c>
      <c r="AI1287" s="250" t="b">
        <f t="shared" si="1179"/>
        <v>0</v>
      </c>
      <c r="AJ1287" s="250" t="b">
        <f t="shared" si="1180"/>
        <v>0</v>
      </c>
      <c r="AK1287" s="250" t="b">
        <f t="shared" si="1181"/>
        <v>0</v>
      </c>
      <c r="AL1287" s="250" t="str">
        <f t="shared" si="1209"/>
        <v>No</v>
      </c>
      <c r="AN1287" s="246" t="str">
        <f t="shared" si="1210"/>
        <v/>
      </c>
      <c r="AO1287" s="247" t="str">
        <f t="shared" si="1211"/>
        <v/>
      </c>
      <c r="AP1287" s="248" t="str">
        <f t="shared" si="1212"/>
        <v/>
      </c>
      <c r="AQ1287" s="249" t="str">
        <f t="shared" si="1213"/>
        <v/>
      </c>
      <c r="AR1287" s="250" t="str">
        <f t="shared" si="1214"/>
        <v/>
      </c>
      <c r="AS1287" s="234"/>
      <c r="AY1287" s="385">
        <f t="shared" si="1215"/>
        <v>0</v>
      </c>
      <c r="AZ1287" s="385">
        <f t="shared" si="1182"/>
        <v>0</v>
      </c>
      <c r="BA1287" s="385">
        <f t="shared" si="1216"/>
        <v>0</v>
      </c>
      <c r="BB1287" s="385">
        <f t="shared" si="1183"/>
        <v>0</v>
      </c>
      <c r="BC1287" s="385">
        <f t="shared" si="1184"/>
        <v>0</v>
      </c>
      <c r="BD1287" s="385">
        <f t="shared" si="1185"/>
        <v>0</v>
      </c>
      <c r="BE1287" s="385">
        <f t="shared" si="1186"/>
        <v>0</v>
      </c>
      <c r="BF1287" s="385">
        <f t="shared" si="1187"/>
        <v>0</v>
      </c>
      <c r="BG1287" s="385">
        <f t="shared" si="1188"/>
        <v>0</v>
      </c>
      <c r="BH1287" s="385">
        <f t="shared" si="1189"/>
        <v>0</v>
      </c>
      <c r="BI1287" s="385">
        <f t="shared" si="1190"/>
        <v>0</v>
      </c>
      <c r="BJ1287" s="385">
        <f t="shared" si="1191"/>
        <v>0</v>
      </c>
      <c r="BK1287" s="385">
        <f t="shared" si="1192"/>
        <v>0</v>
      </c>
      <c r="BL1287" s="385">
        <f t="shared" si="1193"/>
        <v>0</v>
      </c>
      <c r="BM1287" s="385">
        <f t="shared" si="1194"/>
        <v>0</v>
      </c>
      <c r="BN1287" s="385">
        <f t="shared" si="1195"/>
        <v>0</v>
      </c>
      <c r="CK1287" s="239">
        <f t="shared" si="1217"/>
        <v>0</v>
      </c>
      <c r="CL1287" s="239">
        <f t="shared" si="1218"/>
        <v>0</v>
      </c>
    </row>
    <row r="1288" spans="3:90" x14ac:dyDescent="0.35">
      <c r="C1288" s="235"/>
      <c r="D1288" s="246" t="str">
        <f t="shared" si="1196"/>
        <v/>
      </c>
      <c r="E1288" s="247" t="str">
        <f t="shared" si="1197"/>
        <v/>
      </c>
      <c r="F1288" s="248" t="str">
        <f t="shared" si="1198"/>
        <v/>
      </c>
      <c r="G1288" s="249" t="str">
        <f t="shared" si="1199"/>
        <v/>
      </c>
      <c r="H1288" s="250" t="str">
        <f t="shared" si="1200"/>
        <v/>
      </c>
      <c r="I1288" s="386" t="str">
        <f t="shared" si="1161"/>
        <v/>
      </c>
      <c r="J1288" s="387" t="str">
        <f t="shared" si="1162"/>
        <v/>
      </c>
      <c r="K1288" s="388" t="str">
        <f t="shared" si="1163"/>
        <v/>
      </c>
      <c r="L1288" s="389" t="str">
        <f t="shared" si="1164"/>
        <v/>
      </c>
      <c r="M1288" s="250" t="str">
        <f t="shared" si="1165"/>
        <v/>
      </c>
      <c r="N1288" s="246" t="b">
        <f t="shared" si="1201"/>
        <v>0</v>
      </c>
      <c r="O1288" s="246" t="b">
        <f t="shared" si="1202"/>
        <v>0</v>
      </c>
      <c r="P1288" s="246" t="b">
        <f t="shared" si="1203"/>
        <v>0</v>
      </c>
      <c r="Q1288" s="246" t="b">
        <f t="shared" si="1204"/>
        <v>0</v>
      </c>
      <c r="R1288" s="246" t="str">
        <f t="shared" si="1205"/>
        <v>No</v>
      </c>
      <c r="S1288" s="247" t="b">
        <f t="shared" si="1166"/>
        <v>0</v>
      </c>
      <c r="T1288" s="247" t="b">
        <f t="shared" si="1167"/>
        <v>0</v>
      </c>
      <c r="U1288" s="247" t="b">
        <f t="shared" si="1168"/>
        <v>0</v>
      </c>
      <c r="V1288" s="247" t="b">
        <f t="shared" si="1169"/>
        <v>0</v>
      </c>
      <c r="W1288" s="247" t="str">
        <f t="shared" si="1206"/>
        <v>No</v>
      </c>
      <c r="X1288" s="248" t="b">
        <f t="shared" si="1170"/>
        <v>0</v>
      </c>
      <c r="Y1288" s="248" t="b">
        <f t="shared" si="1171"/>
        <v>0</v>
      </c>
      <c r="Z1288" s="248" t="b">
        <f t="shared" si="1172"/>
        <v>0</v>
      </c>
      <c r="AA1288" s="248" t="b">
        <f t="shared" si="1173"/>
        <v>0</v>
      </c>
      <c r="AB1288" s="248" t="str">
        <f t="shared" si="1207"/>
        <v>No</v>
      </c>
      <c r="AC1288" s="249" t="b">
        <f t="shared" si="1174"/>
        <v>0</v>
      </c>
      <c r="AD1288" s="249" t="b">
        <f t="shared" si="1175"/>
        <v>0</v>
      </c>
      <c r="AE1288" s="249" t="b">
        <f t="shared" si="1176"/>
        <v>0</v>
      </c>
      <c r="AF1288" s="249" t="b">
        <f t="shared" si="1177"/>
        <v>0</v>
      </c>
      <c r="AG1288" s="249" t="str">
        <f t="shared" si="1208"/>
        <v>No</v>
      </c>
      <c r="AH1288" s="250" t="b">
        <f t="shared" si="1178"/>
        <v>0</v>
      </c>
      <c r="AI1288" s="250" t="b">
        <f t="shared" si="1179"/>
        <v>0</v>
      </c>
      <c r="AJ1288" s="250" t="b">
        <f t="shared" si="1180"/>
        <v>0</v>
      </c>
      <c r="AK1288" s="250" t="b">
        <f t="shared" si="1181"/>
        <v>0</v>
      </c>
      <c r="AL1288" s="250" t="str">
        <f t="shared" si="1209"/>
        <v>No</v>
      </c>
      <c r="AN1288" s="246" t="str">
        <f t="shared" si="1210"/>
        <v/>
      </c>
      <c r="AO1288" s="247" t="str">
        <f t="shared" si="1211"/>
        <v/>
      </c>
      <c r="AP1288" s="248" t="str">
        <f t="shared" si="1212"/>
        <v/>
      </c>
      <c r="AQ1288" s="249" t="str">
        <f t="shared" si="1213"/>
        <v/>
      </c>
      <c r="AR1288" s="250" t="str">
        <f t="shared" si="1214"/>
        <v/>
      </c>
      <c r="AS1288" s="234"/>
      <c r="AY1288" s="385">
        <f t="shared" si="1215"/>
        <v>0</v>
      </c>
      <c r="AZ1288" s="385">
        <f t="shared" si="1182"/>
        <v>0</v>
      </c>
      <c r="BA1288" s="385">
        <f t="shared" si="1216"/>
        <v>0</v>
      </c>
      <c r="BB1288" s="385">
        <f t="shared" si="1183"/>
        <v>0</v>
      </c>
      <c r="BC1288" s="385">
        <f t="shared" si="1184"/>
        <v>0</v>
      </c>
      <c r="BD1288" s="385">
        <f t="shared" si="1185"/>
        <v>0</v>
      </c>
      <c r="BE1288" s="385">
        <f t="shared" si="1186"/>
        <v>0</v>
      </c>
      <c r="BF1288" s="385">
        <f t="shared" si="1187"/>
        <v>0</v>
      </c>
      <c r="BG1288" s="385">
        <f t="shared" si="1188"/>
        <v>0</v>
      </c>
      <c r="BH1288" s="385">
        <f t="shared" si="1189"/>
        <v>0</v>
      </c>
      <c r="BI1288" s="385">
        <f t="shared" si="1190"/>
        <v>0</v>
      </c>
      <c r="BJ1288" s="385">
        <f t="shared" si="1191"/>
        <v>0</v>
      </c>
      <c r="BK1288" s="385">
        <f t="shared" si="1192"/>
        <v>0</v>
      </c>
      <c r="BL1288" s="385">
        <f t="shared" si="1193"/>
        <v>0</v>
      </c>
      <c r="BM1288" s="385">
        <f t="shared" si="1194"/>
        <v>0</v>
      </c>
      <c r="BN1288" s="385">
        <f t="shared" si="1195"/>
        <v>0</v>
      </c>
      <c r="CK1288" s="239">
        <f t="shared" si="1217"/>
        <v>0</v>
      </c>
      <c r="CL1288" s="239">
        <f t="shared" si="1218"/>
        <v>0</v>
      </c>
    </row>
    <row r="1289" spans="3:90" x14ac:dyDescent="0.35">
      <c r="C1289" s="235"/>
      <c r="D1289" s="246" t="str">
        <f t="shared" si="1196"/>
        <v/>
      </c>
      <c r="E1289" s="247" t="str">
        <f t="shared" si="1197"/>
        <v/>
      </c>
      <c r="F1289" s="248" t="str">
        <f t="shared" si="1198"/>
        <v/>
      </c>
      <c r="G1289" s="249" t="str">
        <f t="shared" si="1199"/>
        <v/>
      </c>
      <c r="H1289" s="250" t="str">
        <f t="shared" si="1200"/>
        <v/>
      </c>
      <c r="I1289" s="386" t="str">
        <f t="shared" si="1161"/>
        <v/>
      </c>
      <c r="J1289" s="387" t="str">
        <f t="shared" si="1162"/>
        <v/>
      </c>
      <c r="K1289" s="388" t="str">
        <f t="shared" si="1163"/>
        <v/>
      </c>
      <c r="L1289" s="389" t="str">
        <f t="shared" si="1164"/>
        <v/>
      </c>
      <c r="M1289" s="250" t="str">
        <f t="shared" si="1165"/>
        <v/>
      </c>
      <c r="N1289" s="246" t="b">
        <f t="shared" si="1201"/>
        <v>0</v>
      </c>
      <c r="O1289" s="246" t="b">
        <f t="shared" si="1202"/>
        <v>0</v>
      </c>
      <c r="P1289" s="246" t="b">
        <f t="shared" si="1203"/>
        <v>0</v>
      </c>
      <c r="Q1289" s="246" t="b">
        <f t="shared" si="1204"/>
        <v>0</v>
      </c>
      <c r="R1289" s="246" t="str">
        <f t="shared" si="1205"/>
        <v>No</v>
      </c>
      <c r="S1289" s="247" t="b">
        <f t="shared" si="1166"/>
        <v>0</v>
      </c>
      <c r="T1289" s="247" t="b">
        <f t="shared" si="1167"/>
        <v>0</v>
      </c>
      <c r="U1289" s="247" t="b">
        <f t="shared" si="1168"/>
        <v>0</v>
      </c>
      <c r="V1289" s="247" t="b">
        <f t="shared" si="1169"/>
        <v>0</v>
      </c>
      <c r="W1289" s="247" t="str">
        <f t="shared" si="1206"/>
        <v>No</v>
      </c>
      <c r="X1289" s="248" t="b">
        <f t="shared" si="1170"/>
        <v>0</v>
      </c>
      <c r="Y1289" s="248" t="b">
        <f t="shared" si="1171"/>
        <v>0</v>
      </c>
      <c r="Z1289" s="248" t="b">
        <f t="shared" si="1172"/>
        <v>0</v>
      </c>
      <c r="AA1289" s="248" t="b">
        <f t="shared" si="1173"/>
        <v>0</v>
      </c>
      <c r="AB1289" s="248" t="str">
        <f t="shared" si="1207"/>
        <v>No</v>
      </c>
      <c r="AC1289" s="249" t="b">
        <f t="shared" si="1174"/>
        <v>0</v>
      </c>
      <c r="AD1289" s="249" t="b">
        <f t="shared" si="1175"/>
        <v>0</v>
      </c>
      <c r="AE1289" s="249" t="b">
        <f t="shared" si="1176"/>
        <v>0</v>
      </c>
      <c r="AF1289" s="249" t="b">
        <f t="shared" si="1177"/>
        <v>0</v>
      </c>
      <c r="AG1289" s="249" t="str">
        <f t="shared" si="1208"/>
        <v>No</v>
      </c>
      <c r="AH1289" s="250" t="b">
        <f t="shared" si="1178"/>
        <v>0</v>
      </c>
      <c r="AI1289" s="250" t="b">
        <f t="shared" si="1179"/>
        <v>0</v>
      </c>
      <c r="AJ1289" s="250" t="b">
        <f t="shared" si="1180"/>
        <v>0</v>
      </c>
      <c r="AK1289" s="250" t="b">
        <f t="shared" si="1181"/>
        <v>0</v>
      </c>
      <c r="AL1289" s="250" t="str">
        <f t="shared" si="1209"/>
        <v>No</v>
      </c>
      <c r="AN1289" s="246" t="str">
        <f t="shared" si="1210"/>
        <v/>
      </c>
      <c r="AO1289" s="247" t="str">
        <f t="shared" si="1211"/>
        <v/>
      </c>
      <c r="AP1289" s="248" t="str">
        <f t="shared" si="1212"/>
        <v/>
      </c>
      <c r="AQ1289" s="249" t="str">
        <f t="shared" si="1213"/>
        <v/>
      </c>
      <c r="AR1289" s="250" t="str">
        <f t="shared" si="1214"/>
        <v/>
      </c>
      <c r="AS1289" s="234"/>
      <c r="AY1289" s="385">
        <f t="shared" si="1215"/>
        <v>0</v>
      </c>
      <c r="AZ1289" s="385">
        <f t="shared" si="1182"/>
        <v>0</v>
      </c>
      <c r="BA1289" s="385">
        <f t="shared" si="1216"/>
        <v>0</v>
      </c>
      <c r="BB1289" s="385">
        <f t="shared" si="1183"/>
        <v>0</v>
      </c>
      <c r="BC1289" s="385">
        <f t="shared" si="1184"/>
        <v>0</v>
      </c>
      <c r="BD1289" s="385">
        <f t="shared" si="1185"/>
        <v>0</v>
      </c>
      <c r="BE1289" s="385">
        <f t="shared" si="1186"/>
        <v>0</v>
      </c>
      <c r="BF1289" s="385">
        <f t="shared" si="1187"/>
        <v>0</v>
      </c>
      <c r="BG1289" s="385">
        <f t="shared" si="1188"/>
        <v>0</v>
      </c>
      <c r="BH1289" s="385">
        <f t="shared" si="1189"/>
        <v>0</v>
      </c>
      <c r="BI1289" s="385">
        <f t="shared" si="1190"/>
        <v>0</v>
      </c>
      <c r="BJ1289" s="385">
        <f t="shared" si="1191"/>
        <v>0</v>
      </c>
      <c r="BK1289" s="385">
        <f t="shared" si="1192"/>
        <v>0</v>
      </c>
      <c r="BL1289" s="385">
        <f t="shared" si="1193"/>
        <v>0</v>
      </c>
      <c r="BM1289" s="385">
        <f t="shared" si="1194"/>
        <v>0</v>
      </c>
      <c r="BN1289" s="385">
        <f t="shared" si="1195"/>
        <v>0</v>
      </c>
      <c r="CK1289" s="239">
        <f t="shared" si="1217"/>
        <v>0</v>
      </c>
      <c r="CL1289" s="239">
        <f t="shared" si="1218"/>
        <v>0</v>
      </c>
    </row>
    <row r="1290" spans="3:90" x14ac:dyDescent="0.35">
      <c r="C1290" s="235"/>
      <c r="D1290" s="246" t="str">
        <f t="shared" si="1196"/>
        <v/>
      </c>
      <c r="E1290" s="247" t="str">
        <f t="shared" si="1197"/>
        <v/>
      </c>
      <c r="F1290" s="248" t="str">
        <f t="shared" si="1198"/>
        <v/>
      </c>
      <c r="G1290" s="249" t="str">
        <f t="shared" si="1199"/>
        <v/>
      </c>
      <c r="H1290" s="250" t="str">
        <f t="shared" si="1200"/>
        <v/>
      </c>
      <c r="I1290" s="386" t="str">
        <f t="shared" si="1161"/>
        <v/>
      </c>
      <c r="J1290" s="387" t="str">
        <f t="shared" si="1162"/>
        <v/>
      </c>
      <c r="K1290" s="388" t="str">
        <f t="shared" si="1163"/>
        <v/>
      </c>
      <c r="L1290" s="389" t="str">
        <f t="shared" si="1164"/>
        <v/>
      </c>
      <c r="M1290" s="250" t="str">
        <f t="shared" si="1165"/>
        <v/>
      </c>
      <c r="N1290" s="246" t="b">
        <f t="shared" si="1201"/>
        <v>0</v>
      </c>
      <c r="O1290" s="246" t="b">
        <f t="shared" si="1202"/>
        <v>0</v>
      </c>
      <c r="P1290" s="246" t="b">
        <f t="shared" si="1203"/>
        <v>0</v>
      </c>
      <c r="Q1290" s="246" t="b">
        <f t="shared" si="1204"/>
        <v>0</v>
      </c>
      <c r="R1290" s="246" t="str">
        <f t="shared" si="1205"/>
        <v>No</v>
      </c>
      <c r="S1290" s="247" t="b">
        <f t="shared" si="1166"/>
        <v>0</v>
      </c>
      <c r="T1290" s="247" t="b">
        <f t="shared" si="1167"/>
        <v>0</v>
      </c>
      <c r="U1290" s="247" t="b">
        <f t="shared" si="1168"/>
        <v>0</v>
      </c>
      <c r="V1290" s="247" t="b">
        <f t="shared" si="1169"/>
        <v>0</v>
      </c>
      <c r="W1290" s="247" t="str">
        <f t="shared" si="1206"/>
        <v>No</v>
      </c>
      <c r="X1290" s="248" t="b">
        <f t="shared" si="1170"/>
        <v>0</v>
      </c>
      <c r="Y1290" s="248" t="b">
        <f t="shared" si="1171"/>
        <v>0</v>
      </c>
      <c r="Z1290" s="248" t="b">
        <f t="shared" si="1172"/>
        <v>0</v>
      </c>
      <c r="AA1290" s="248" t="b">
        <f t="shared" si="1173"/>
        <v>0</v>
      </c>
      <c r="AB1290" s="248" t="str">
        <f t="shared" si="1207"/>
        <v>No</v>
      </c>
      <c r="AC1290" s="249" t="b">
        <f t="shared" si="1174"/>
        <v>0</v>
      </c>
      <c r="AD1290" s="249" t="b">
        <f t="shared" si="1175"/>
        <v>0</v>
      </c>
      <c r="AE1290" s="249" t="b">
        <f t="shared" si="1176"/>
        <v>0</v>
      </c>
      <c r="AF1290" s="249" t="b">
        <f t="shared" si="1177"/>
        <v>0</v>
      </c>
      <c r="AG1290" s="249" t="str">
        <f t="shared" si="1208"/>
        <v>No</v>
      </c>
      <c r="AH1290" s="250" t="b">
        <f t="shared" si="1178"/>
        <v>0</v>
      </c>
      <c r="AI1290" s="250" t="b">
        <f t="shared" si="1179"/>
        <v>0</v>
      </c>
      <c r="AJ1290" s="250" t="b">
        <f t="shared" si="1180"/>
        <v>0</v>
      </c>
      <c r="AK1290" s="250" t="b">
        <f t="shared" si="1181"/>
        <v>0</v>
      </c>
      <c r="AL1290" s="250" t="str">
        <f t="shared" si="1209"/>
        <v>No</v>
      </c>
      <c r="AN1290" s="246" t="str">
        <f t="shared" si="1210"/>
        <v/>
      </c>
      <c r="AO1290" s="247" t="str">
        <f t="shared" si="1211"/>
        <v/>
      </c>
      <c r="AP1290" s="248" t="str">
        <f t="shared" si="1212"/>
        <v/>
      </c>
      <c r="AQ1290" s="249" t="str">
        <f t="shared" si="1213"/>
        <v/>
      </c>
      <c r="AR1290" s="250" t="str">
        <f t="shared" si="1214"/>
        <v/>
      </c>
      <c r="AS1290" s="234"/>
      <c r="AY1290" s="385">
        <f t="shared" si="1215"/>
        <v>0</v>
      </c>
      <c r="AZ1290" s="385">
        <f t="shared" si="1182"/>
        <v>0</v>
      </c>
      <c r="BA1290" s="385">
        <f t="shared" si="1216"/>
        <v>0</v>
      </c>
      <c r="BB1290" s="385">
        <f t="shared" si="1183"/>
        <v>0</v>
      </c>
      <c r="BC1290" s="385">
        <f t="shared" si="1184"/>
        <v>0</v>
      </c>
      <c r="BD1290" s="385">
        <f t="shared" si="1185"/>
        <v>0</v>
      </c>
      <c r="BE1290" s="385">
        <f t="shared" si="1186"/>
        <v>0</v>
      </c>
      <c r="BF1290" s="385">
        <f t="shared" si="1187"/>
        <v>0</v>
      </c>
      <c r="BG1290" s="385">
        <f t="shared" si="1188"/>
        <v>0</v>
      </c>
      <c r="BH1290" s="385">
        <f t="shared" si="1189"/>
        <v>0</v>
      </c>
      <c r="BI1290" s="385">
        <f t="shared" si="1190"/>
        <v>0</v>
      </c>
      <c r="BJ1290" s="385">
        <f t="shared" si="1191"/>
        <v>0</v>
      </c>
      <c r="BK1290" s="385">
        <f t="shared" si="1192"/>
        <v>0</v>
      </c>
      <c r="BL1290" s="385">
        <f t="shared" si="1193"/>
        <v>0</v>
      </c>
      <c r="BM1290" s="385">
        <f t="shared" si="1194"/>
        <v>0</v>
      </c>
      <c r="BN1290" s="385">
        <f t="shared" si="1195"/>
        <v>0</v>
      </c>
      <c r="CK1290" s="239">
        <f t="shared" si="1217"/>
        <v>0</v>
      </c>
      <c r="CL1290" s="239">
        <f t="shared" si="1218"/>
        <v>0</v>
      </c>
    </row>
    <row r="1291" spans="3:90" x14ac:dyDescent="0.35">
      <c r="C1291" s="235"/>
      <c r="D1291" s="246" t="str">
        <f t="shared" si="1196"/>
        <v/>
      </c>
      <c r="E1291" s="247" t="str">
        <f t="shared" si="1197"/>
        <v/>
      </c>
      <c r="F1291" s="248" t="str">
        <f t="shared" si="1198"/>
        <v/>
      </c>
      <c r="G1291" s="249" t="str">
        <f t="shared" si="1199"/>
        <v/>
      </c>
      <c r="H1291" s="250" t="str">
        <f t="shared" si="1200"/>
        <v/>
      </c>
      <c r="I1291" s="386" t="str">
        <f t="shared" si="1161"/>
        <v/>
      </c>
      <c r="J1291" s="387" t="str">
        <f t="shared" si="1162"/>
        <v/>
      </c>
      <c r="K1291" s="388" t="str">
        <f t="shared" si="1163"/>
        <v/>
      </c>
      <c r="L1291" s="389" t="str">
        <f t="shared" si="1164"/>
        <v/>
      </c>
      <c r="M1291" s="250" t="str">
        <f t="shared" si="1165"/>
        <v/>
      </c>
      <c r="N1291" s="246" t="b">
        <f t="shared" si="1201"/>
        <v>0</v>
      </c>
      <c r="O1291" s="246" t="b">
        <f t="shared" si="1202"/>
        <v>0</v>
      </c>
      <c r="P1291" s="246" t="b">
        <f t="shared" si="1203"/>
        <v>0</v>
      </c>
      <c r="Q1291" s="246" t="b">
        <f t="shared" si="1204"/>
        <v>0</v>
      </c>
      <c r="R1291" s="246" t="str">
        <f t="shared" si="1205"/>
        <v>No</v>
      </c>
      <c r="S1291" s="247" t="b">
        <f t="shared" si="1166"/>
        <v>0</v>
      </c>
      <c r="T1291" s="247" t="b">
        <f t="shared" si="1167"/>
        <v>0</v>
      </c>
      <c r="U1291" s="247" t="b">
        <f t="shared" si="1168"/>
        <v>0</v>
      </c>
      <c r="V1291" s="247" t="b">
        <f t="shared" si="1169"/>
        <v>0</v>
      </c>
      <c r="W1291" s="247" t="str">
        <f t="shared" si="1206"/>
        <v>No</v>
      </c>
      <c r="X1291" s="248" t="b">
        <f t="shared" si="1170"/>
        <v>0</v>
      </c>
      <c r="Y1291" s="248" t="b">
        <f t="shared" si="1171"/>
        <v>0</v>
      </c>
      <c r="Z1291" s="248" t="b">
        <f t="shared" si="1172"/>
        <v>0</v>
      </c>
      <c r="AA1291" s="248" t="b">
        <f t="shared" si="1173"/>
        <v>0</v>
      </c>
      <c r="AB1291" s="248" t="str">
        <f t="shared" si="1207"/>
        <v>No</v>
      </c>
      <c r="AC1291" s="249" t="b">
        <f t="shared" si="1174"/>
        <v>0</v>
      </c>
      <c r="AD1291" s="249" t="b">
        <f t="shared" si="1175"/>
        <v>0</v>
      </c>
      <c r="AE1291" s="249" t="b">
        <f t="shared" si="1176"/>
        <v>0</v>
      </c>
      <c r="AF1291" s="249" t="b">
        <f t="shared" si="1177"/>
        <v>0</v>
      </c>
      <c r="AG1291" s="249" t="str">
        <f t="shared" si="1208"/>
        <v>No</v>
      </c>
      <c r="AH1291" s="250" t="b">
        <f t="shared" si="1178"/>
        <v>0</v>
      </c>
      <c r="AI1291" s="250" t="b">
        <f t="shared" si="1179"/>
        <v>0</v>
      </c>
      <c r="AJ1291" s="250" t="b">
        <f t="shared" si="1180"/>
        <v>0</v>
      </c>
      <c r="AK1291" s="250" t="b">
        <f t="shared" si="1181"/>
        <v>0</v>
      </c>
      <c r="AL1291" s="250" t="str">
        <f t="shared" si="1209"/>
        <v>No</v>
      </c>
      <c r="AN1291" s="246" t="str">
        <f t="shared" si="1210"/>
        <v/>
      </c>
      <c r="AO1291" s="247" t="str">
        <f t="shared" si="1211"/>
        <v/>
      </c>
      <c r="AP1291" s="248" t="str">
        <f t="shared" si="1212"/>
        <v/>
      </c>
      <c r="AQ1291" s="249" t="str">
        <f t="shared" si="1213"/>
        <v/>
      </c>
      <c r="AR1291" s="250" t="str">
        <f t="shared" si="1214"/>
        <v/>
      </c>
      <c r="AS1291" s="234"/>
      <c r="AY1291" s="385">
        <f t="shared" si="1215"/>
        <v>0</v>
      </c>
      <c r="AZ1291" s="385">
        <f t="shared" si="1182"/>
        <v>0</v>
      </c>
      <c r="BA1291" s="385">
        <f t="shared" si="1216"/>
        <v>0</v>
      </c>
      <c r="BB1291" s="385">
        <f t="shared" si="1183"/>
        <v>0</v>
      </c>
      <c r="BC1291" s="385">
        <f t="shared" si="1184"/>
        <v>0</v>
      </c>
      <c r="BD1291" s="385">
        <f t="shared" si="1185"/>
        <v>0</v>
      </c>
      <c r="BE1291" s="385">
        <f t="shared" si="1186"/>
        <v>0</v>
      </c>
      <c r="BF1291" s="385">
        <f t="shared" si="1187"/>
        <v>0</v>
      </c>
      <c r="BG1291" s="385">
        <f t="shared" si="1188"/>
        <v>0</v>
      </c>
      <c r="BH1291" s="385">
        <f t="shared" si="1189"/>
        <v>0</v>
      </c>
      <c r="BI1291" s="385">
        <f t="shared" si="1190"/>
        <v>0</v>
      </c>
      <c r="BJ1291" s="385">
        <f t="shared" si="1191"/>
        <v>0</v>
      </c>
      <c r="BK1291" s="385">
        <f t="shared" si="1192"/>
        <v>0</v>
      </c>
      <c r="BL1291" s="385">
        <f t="shared" si="1193"/>
        <v>0</v>
      </c>
      <c r="BM1291" s="385">
        <f t="shared" si="1194"/>
        <v>0</v>
      </c>
      <c r="BN1291" s="385">
        <f t="shared" si="1195"/>
        <v>0</v>
      </c>
      <c r="CK1291" s="239">
        <f t="shared" si="1217"/>
        <v>0</v>
      </c>
      <c r="CL1291" s="239">
        <f t="shared" si="1218"/>
        <v>0</v>
      </c>
    </row>
    <row r="1292" spans="3:90" x14ac:dyDescent="0.35">
      <c r="C1292" s="235"/>
      <c r="D1292" s="246" t="str">
        <f t="shared" si="1196"/>
        <v/>
      </c>
      <c r="E1292" s="247" t="str">
        <f t="shared" si="1197"/>
        <v/>
      </c>
      <c r="F1292" s="248" t="str">
        <f t="shared" si="1198"/>
        <v/>
      </c>
      <c r="G1292" s="249" t="str">
        <f t="shared" si="1199"/>
        <v/>
      </c>
      <c r="H1292" s="250" t="str">
        <f t="shared" si="1200"/>
        <v/>
      </c>
      <c r="I1292" s="386" t="str">
        <f t="shared" si="1161"/>
        <v/>
      </c>
      <c r="J1292" s="387" t="str">
        <f t="shared" si="1162"/>
        <v/>
      </c>
      <c r="K1292" s="388" t="str">
        <f t="shared" si="1163"/>
        <v/>
      </c>
      <c r="L1292" s="389" t="str">
        <f t="shared" si="1164"/>
        <v/>
      </c>
      <c r="M1292" s="250" t="str">
        <f t="shared" si="1165"/>
        <v/>
      </c>
      <c r="N1292" s="246" t="b">
        <f t="shared" si="1201"/>
        <v>0</v>
      </c>
      <c r="O1292" s="246" t="b">
        <f t="shared" si="1202"/>
        <v>0</v>
      </c>
      <c r="P1292" s="246" t="b">
        <f t="shared" si="1203"/>
        <v>0</v>
      </c>
      <c r="Q1292" s="246" t="b">
        <f t="shared" si="1204"/>
        <v>0</v>
      </c>
      <c r="R1292" s="246" t="str">
        <f t="shared" si="1205"/>
        <v>No</v>
      </c>
      <c r="S1292" s="247" t="b">
        <f t="shared" si="1166"/>
        <v>0</v>
      </c>
      <c r="T1292" s="247" t="b">
        <f t="shared" si="1167"/>
        <v>0</v>
      </c>
      <c r="U1292" s="247" t="b">
        <f t="shared" si="1168"/>
        <v>0</v>
      </c>
      <c r="V1292" s="247" t="b">
        <f t="shared" si="1169"/>
        <v>0</v>
      </c>
      <c r="W1292" s="247" t="str">
        <f t="shared" si="1206"/>
        <v>No</v>
      </c>
      <c r="X1292" s="248" t="b">
        <f t="shared" si="1170"/>
        <v>0</v>
      </c>
      <c r="Y1292" s="248" t="b">
        <f t="shared" si="1171"/>
        <v>0</v>
      </c>
      <c r="Z1292" s="248" t="b">
        <f t="shared" si="1172"/>
        <v>0</v>
      </c>
      <c r="AA1292" s="248" t="b">
        <f t="shared" si="1173"/>
        <v>0</v>
      </c>
      <c r="AB1292" s="248" t="str">
        <f t="shared" si="1207"/>
        <v>No</v>
      </c>
      <c r="AC1292" s="249" t="b">
        <f t="shared" si="1174"/>
        <v>0</v>
      </c>
      <c r="AD1292" s="249" t="b">
        <f t="shared" si="1175"/>
        <v>0</v>
      </c>
      <c r="AE1292" s="249" t="b">
        <f t="shared" si="1176"/>
        <v>0</v>
      </c>
      <c r="AF1292" s="249" t="b">
        <f t="shared" si="1177"/>
        <v>0</v>
      </c>
      <c r="AG1292" s="249" t="str">
        <f t="shared" si="1208"/>
        <v>No</v>
      </c>
      <c r="AH1292" s="250" t="b">
        <f t="shared" si="1178"/>
        <v>0</v>
      </c>
      <c r="AI1292" s="250" t="b">
        <f t="shared" si="1179"/>
        <v>0</v>
      </c>
      <c r="AJ1292" s="250" t="b">
        <f t="shared" si="1180"/>
        <v>0</v>
      </c>
      <c r="AK1292" s="250" t="b">
        <f t="shared" si="1181"/>
        <v>0</v>
      </c>
      <c r="AL1292" s="250" t="str">
        <f t="shared" si="1209"/>
        <v>No</v>
      </c>
      <c r="AN1292" s="246" t="str">
        <f t="shared" si="1210"/>
        <v/>
      </c>
      <c r="AO1292" s="247" t="str">
        <f t="shared" si="1211"/>
        <v/>
      </c>
      <c r="AP1292" s="248" t="str">
        <f t="shared" si="1212"/>
        <v/>
      </c>
      <c r="AQ1292" s="249" t="str">
        <f t="shared" si="1213"/>
        <v/>
      </c>
      <c r="AR1292" s="250" t="str">
        <f t="shared" si="1214"/>
        <v/>
      </c>
      <c r="AS1292" s="234"/>
      <c r="AY1292" s="385">
        <f t="shared" si="1215"/>
        <v>0</v>
      </c>
      <c r="AZ1292" s="385">
        <f t="shared" si="1182"/>
        <v>0</v>
      </c>
      <c r="BA1292" s="385">
        <f t="shared" si="1216"/>
        <v>0</v>
      </c>
      <c r="BB1292" s="385">
        <f t="shared" si="1183"/>
        <v>0</v>
      </c>
      <c r="BC1292" s="385">
        <f t="shared" si="1184"/>
        <v>0</v>
      </c>
      <c r="BD1292" s="385">
        <f t="shared" si="1185"/>
        <v>0</v>
      </c>
      <c r="BE1292" s="385">
        <f t="shared" si="1186"/>
        <v>0</v>
      </c>
      <c r="BF1292" s="385">
        <f t="shared" si="1187"/>
        <v>0</v>
      </c>
      <c r="BG1292" s="385">
        <f t="shared" si="1188"/>
        <v>0</v>
      </c>
      <c r="BH1292" s="385">
        <f t="shared" si="1189"/>
        <v>0</v>
      </c>
      <c r="BI1292" s="385">
        <f t="shared" si="1190"/>
        <v>0</v>
      </c>
      <c r="BJ1292" s="385">
        <f t="shared" si="1191"/>
        <v>0</v>
      </c>
      <c r="BK1292" s="385">
        <f t="shared" si="1192"/>
        <v>0</v>
      </c>
      <c r="BL1292" s="385">
        <f t="shared" si="1193"/>
        <v>0</v>
      </c>
      <c r="BM1292" s="385">
        <f t="shared" si="1194"/>
        <v>0</v>
      </c>
      <c r="BN1292" s="385">
        <f t="shared" si="1195"/>
        <v>0</v>
      </c>
      <c r="CK1292" s="239">
        <f t="shared" si="1217"/>
        <v>0</v>
      </c>
      <c r="CL1292" s="239">
        <f t="shared" si="1218"/>
        <v>0</v>
      </c>
    </row>
    <row r="1293" spans="3:90" x14ac:dyDescent="0.35">
      <c r="C1293" s="235"/>
      <c r="D1293" s="246" t="str">
        <f t="shared" si="1196"/>
        <v/>
      </c>
      <c r="E1293" s="247" t="str">
        <f t="shared" si="1197"/>
        <v/>
      </c>
      <c r="F1293" s="248" t="str">
        <f t="shared" si="1198"/>
        <v/>
      </c>
      <c r="G1293" s="249" t="str">
        <f t="shared" si="1199"/>
        <v/>
      </c>
      <c r="H1293" s="250" t="str">
        <f t="shared" si="1200"/>
        <v/>
      </c>
      <c r="I1293" s="386" t="str">
        <f t="shared" si="1161"/>
        <v/>
      </c>
      <c r="J1293" s="387" t="str">
        <f t="shared" si="1162"/>
        <v/>
      </c>
      <c r="K1293" s="388" t="str">
        <f t="shared" si="1163"/>
        <v/>
      </c>
      <c r="L1293" s="389" t="str">
        <f t="shared" si="1164"/>
        <v/>
      </c>
      <c r="M1293" s="250" t="str">
        <f t="shared" si="1165"/>
        <v/>
      </c>
      <c r="N1293" s="246" t="b">
        <f t="shared" si="1201"/>
        <v>0</v>
      </c>
      <c r="O1293" s="246" t="b">
        <f t="shared" si="1202"/>
        <v>0</v>
      </c>
      <c r="P1293" s="246" t="b">
        <f t="shared" si="1203"/>
        <v>0</v>
      </c>
      <c r="Q1293" s="246" t="b">
        <f t="shared" si="1204"/>
        <v>0</v>
      </c>
      <c r="R1293" s="246" t="str">
        <f t="shared" si="1205"/>
        <v>No</v>
      </c>
      <c r="S1293" s="247" t="b">
        <f t="shared" si="1166"/>
        <v>0</v>
      </c>
      <c r="T1293" s="247" t="b">
        <f t="shared" si="1167"/>
        <v>0</v>
      </c>
      <c r="U1293" s="247" t="b">
        <f t="shared" si="1168"/>
        <v>0</v>
      </c>
      <c r="V1293" s="247" t="b">
        <f t="shared" si="1169"/>
        <v>0</v>
      </c>
      <c r="W1293" s="247" t="str">
        <f t="shared" si="1206"/>
        <v>No</v>
      </c>
      <c r="X1293" s="248" t="b">
        <f t="shared" si="1170"/>
        <v>0</v>
      </c>
      <c r="Y1293" s="248" t="b">
        <f t="shared" si="1171"/>
        <v>0</v>
      </c>
      <c r="Z1293" s="248" t="b">
        <f t="shared" si="1172"/>
        <v>0</v>
      </c>
      <c r="AA1293" s="248" t="b">
        <f t="shared" si="1173"/>
        <v>0</v>
      </c>
      <c r="AB1293" s="248" t="str">
        <f t="shared" si="1207"/>
        <v>No</v>
      </c>
      <c r="AC1293" s="249" t="b">
        <f t="shared" si="1174"/>
        <v>0</v>
      </c>
      <c r="AD1293" s="249" t="b">
        <f t="shared" si="1175"/>
        <v>0</v>
      </c>
      <c r="AE1293" s="249" t="b">
        <f t="shared" si="1176"/>
        <v>0</v>
      </c>
      <c r="AF1293" s="249" t="b">
        <f t="shared" si="1177"/>
        <v>0</v>
      </c>
      <c r="AG1293" s="249" t="str">
        <f t="shared" si="1208"/>
        <v>No</v>
      </c>
      <c r="AH1293" s="250" t="b">
        <f t="shared" si="1178"/>
        <v>0</v>
      </c>
      <c r="AI1293" s="250" t="b">
        <f t="shared" si="1179"/>
        <v>0</v>
      </c>
      <c r="AJ1293" s="250" t="b">
        <f t="shared" si="1180"/>
        <v>0</v>
      </c>
      <c r="AK1293" s="250" t="b">
        <f t="shared" si="1181"/>
        <v>0</v>
      </c>
      <c r="AL1293" s="250" t="str">
        <f t="shared" si="1209"/>
        <v>No</v>
      </c>
      <c r="AN1293" s="246" t="str">
        <f t="shared" si="1210"/>
        <v/>
      </c>
      <c r="AO1293" s="247" t="str">
        <f t="shared" si="1211"/>
        <v/>
      </c>
      <c r="AP1293" s="248" t="str">
        <f t="shared" si="1212"/>
        <v/>
      </c>
      <c r="AQ1293" s="249" t="str">
        <f t="shared" si="1213"/>
        <v/>
      </c>
      <c r="AR1293" s="250" t="str">
        <f t="shared" si="1214"/>
        <v/>
      </c>
      <c r="AS1293" s="234"/>
      <c r="AY1293" s="385">
        <f t="shared" si="1215"/>
        <v>0</v>
      </c>
      <c r="AZ1293" s="385">
        <f t="shared" si="1182"/>
        <v>0</v>
      </c>
      <c r="BA1293" s="385">
        <f t="shared" si="1216"/>
        <v>0</v>
      </c>
      <c r="BB1293" s="385">
        <f t="shared" si="1183"/>
        <v>0</v>
      </c>
      <c r="BC1293" s="385">
        <f t="shared" si="1184"/>
        <v>0</v>
      </c>
      <c r="BD1293" s="385">
        <f t="shared" si="1185"/>
        <v>0</v>
      </c>
      <c r="BE1293" s="385">
        <f t="shared" si="1186"/>
        <v>0</v>
      </c>
      <c r="BF1293" s="385">
        <f t="shared" si="1187"/>
        <v>0</v>
      </c>
      <c r="BG1293" s="385">
        <f t="shared" si="1188"/>
        <v>0</v>
      </c>
      <c r="BH1293" s="385">
        <f t="shared" si="1189"/>
        <v>0</v>
      </c>
      <c r="BI1293" s="385">
        <f t="shared" si="1190"/>
        <v>0</v>
      </c>
      <c r="BJ1293" s="385">
        <f t="shared" si="1191"/>
        <v>0</v>
      </c>
      <c r="BK1293" s="385">
        <f t="shared" si="1192"/>
        <v>0</v>
      </c>
      <c r="BL1293" s="385">
        <f t="shared" si="1193"/>
        <v>0</v>
      </c>
      <c r="BM1293" s="385">
        <f t="shared" si="1194"/>
        <v>0</v>
      </c>
      <c r="BN1293" s="385">
        <f t="shared" si="1195"/>
        <v>0</v>
      </c>
      <c r="CK1293" s="239">
        <f t="shared" si="1217"/>
        <v>0</v>
      </c>
      <c r="CL1293" s="239">
        <f t="shared" si="1218"/>
        <v>0</v>
      </c>
    </row>
    <row r="1294" spans="3:90" x14ac:dyDescent="0.35">
      <c r="C1294" s="235"/>
      <c r="D1294" s="246" t="str">
        <f t="shared" si="1196"/>
        <v/>
      </c>
      <c r="E1294" s="247" t="str">
        <f t="shared" si="1197"/>
        <v/>
      </c>
      <c r="F1294" s="248" t="str">
        <f t="shared" si="1198"/>
        <v/>
      </c>
      <c r="G1294" s="249" t="str">
        <f t="shared" si="1199"/>
        <v/>
      </c>
      <c r="H1294" s="250" t="str">
        <f t="shared" si="1200"/>
        <v/>
      </c>
      <c r="I1294" s="386" t="str">
        <f t="shared" si="1161"/>
        <v/>
      </c>
      <c r="J1294" s="387" t="str">
        <f t="shared" si="1162"/>
        <v/>
      </c>
      <c r="K1294" s="388" t="str">
        <f t="shared" si="1163"/>
        <v/>
      </c>
      <c r="L1294" s="389" t="str">
        <f t="shared" si="1164"/>
        <v/>
      </c>
      <c r="M1294" s="250" t="str">
        <f t="shared" si="1165"/>
        <v/>
      </c>
      <c r="N1294" s="246" t="b">
        <f t="shared" si="1201"/>
        <v>0</v>
      </c>
      <c r="O1294" s="246" t="b">
        <f t="shared" si="1202"/>
        <v>0</v>
      </c>
      <c r="P1294" s="246" t="b">
        <f t="shared" si="1203"/>
        <v>0</v>
      </c>
      <c r="Q1294" s="246" t="b">
        <f t="shared" si="1204"/>
        <v>0</v>
      </c>
      <c r="R1294" s="246" t="str">
        <f t="shared" si="1205"/>
        <v>No</v>
      </c>
      <c r="S1294" s="247" t="b">
        <f t="shared" si="1166"/>
        <v>0</v>
      </c>
      <c r="T1294" s="247" t="b">
        <f t="shared" si="1167"/>
        <v>0</v>
      </c>
      <c r="U1294" s="247" t="b">
        <f t="shared" si="1168"/>
        <v>0</v>
      </c>
      <c r="V1294" s="247" t="b">
        <f t="shared" si="1169"/>
        <v>0</v>
      </c>
      <c r="W1294" s="247" t="str">
        <f t="shared" si="1206"/>
        <v>No</v>
      </c>
      <c r="X1294" s="248" t="b">
        <f t="shared" si="1170"/>
        <v>0</v>
      </c>
      <c r="Y1294" s="248" t="b">
        <f t="shared" si="1171"/>
        <v>0</v>
      </c>
      <c r="Z1294" s="248" t="b">
        <f t="shared" si="1172"/>
        <v>0</v>
      </c>
      <c r="AA1294" s="248" t="b">
        <f t="shared" si="1173"/>
        <v>0</v>
      </c>
      <c r="AB1294" s="248" t="str">
        <f t="shared" si="1207"/>
        <v>No</v>
      </c>
      <c r="AC1294" s="249" t="b">
        <f t="shared" si="1174"/>
        <v>0</v>
      </c>
      <c r="AD1294" s="249" t="b">
        <f t="shared" si="1175"/>
        <v>0</v>
      </c>
      <c r="AE1294" s="249" t="b">
        <f t="shared" si="1176"/>
        <v>0</v>
      </c>
      <c r="AF1294" s="249" t="b">
        <f t="shared" si="1177"/>
        <v>0</v>
      </c>
      <c r="AG1294" s="249" t="str">
        <f t="shared" si="1208"/>
        <v>No</v>
      </c>
      <c r="AH1294" s="250" t="b">
        <f t="shared" si="1178"/>
        <v>0</v>
      </c>
      <c r="AI1294" s="250" t="b">
        <f t="shared" si="1179"/>
        <v>0</v>
      </c>
      <c r="AJ1294" s="250" t="b">
        <f t="shared" si="1180"/>
        <v>0</v>
      </c>
      <c r="AK1294" s="250" t="b">
        <f t="shared" si="1181"/>
        <v>0</v>
      </c>
      <c r="AL1294" s="250" t="str">
        <f t="shared" si="1209"/>
        <v>No</v>
      </c>
      <c r="AN1294" s="246" t="str">
        <f t="shared" si="1210"/>
        <v/>
      </c>
      <c r="AO1294" s="247" t="str">
        <f t="shared" si="1211"/>
        <v/>
      </c>
      <c r="AP1294" s="248" t="str">
        <f t="shared" si="1212"/>
        <v/>
      </c>
      <c r="AQ1294" s="249" t="str">
        <f t="shared" si="1213"/>
        <v/>
      </c>
      <c r="AR1294" s="250" t="str">
        <f t="shared" si="1214"/>
        <v/>
      </c>
      <c r="AS1294" s="234"/>
      <c r="AY1294" s="385">
        <f t="shared" si="1215"/>
        <v>0</v>
      </c>
      <c r="AZ1294" s="385">
        <f t="shared" si="1182"/>
        <v>0</v>
      </c>
      <c r="BA1294" s="385">
        <f t="shared" si="1216"/>
        <v>0</v>
      </c>
      <c r="BB1294" s="385">
        <f t="shared" si="1183"/>
        <v>0</v>
      </c>
      <c r="BC1294" s="385">
        <f t="shared" si="1184"/>
        <v>0</v>
      </c>
      <c r="BD1294" s="385">
        <f t="shared" si="1185"/>
        <v>0</v>
      </c>
      <c r="BE1294" s="385">
        <f t="shared" si="1186"/>
        <v>0</v>
      </c>
      <c r="BF1294" s="385">
        <f t="shared" si="1187"/>
        <v>0</v>
      </c>
      <c r="BG1294" s="385">
        <f t="shared" si="1188"/>
        <v>0</v>
      </c>
      <c r="BH1294" s="385">
        <f t="shared" si="1189"/>
        <v>0</v>
      </c>
      <c r="BI1294" s="385">
        <f t="shared" si="1190"/>
        <v>0</v>
      </c>
      <c r="BJ1294" s="385">
        <f t="shared" si="1191"/>
        <v>0</v>
      </c>
      <c r="BK1294" s="385">
        <f t="shared" si="1192"/>
        <v>0</v>
      </c>
      <c r="BL1294" s="385">
        <f t="shared" si="1193"/>
        <v>0</v>
      </c>
      <c r="BM1294" s="385">
        <f t="shared" si="1194"/>
        <v>0</v>
      </c>
      <c r="BN1294" s="385">
        <f t="shared" si="1195"/>
        <v>0</v>
      </c>
      <c r="CK1294" s="239">
        <f t="shared" si="1217"/>
        <v>0</v>
      </c>
      <c r="CL1294" s="239">
        <f t="shared" si="1218"/>
        <v>0</v>
      </c>
    </row>
    <row r="1295" spans="3:90" x14ac:dyDescent="0.35">
      <c r="C1295" s="235"/>
      <c r="D1295" s="246" t="str">
        <f t="shared" si="1196"/>
        <v/>
      </c>
      <c r="E1295" s="247" t="str">
        <f t="shared" si="1197"/>
        <v/>
      </c>
      <c r="F1295" s="248" t="str">
        <f t="shared" si="1198"/>
        <v/>
      </c>
      <c r="G1295" s="249" t="str">
        <f t="shared" si="1199"/>
        <v/>
      </c>
      <c r="H1295" s="250" t="str">
        <f t="shared" si="1200"/>
        <v/>
      </c>
      <c r="I1295" s="386" t="str">
        <f t="shared" si="1161"/>
        <v/>
      </c>
      <c r="J1295" s="387" t="str">
        <f t="shared" si="1162"/>
        <v/>
      </c>
      <c r="K1295" s="388" t="str">
        <f t="shared" si="1163"/>
        <v/>
      </c>
      <c r="L1295" s="389" t="str">
        <f t="shared" si="1164"/>
        <v/>
      </c>
      <c r="M1295" s="250" t="str">
        <f t="shared" si="1165"/>
        <v/>
      </c>
      <c r="N1295" s="246" t="b">
        <f t="shared" si="1201"/>
        <v>0</v>
      </c>
      <c r="O1295" s="246" t="b">
        <f t="shared" si="1202"/>
        <v>0</v>
      </c>
      <c r="P1295" s="246" t="b">
        <f t="shared" si="1203"/>
        <v>0</v>
      </c>
      <c r="Q1295" s="246" t="b">
        <f t="shared" si="1204"/>
        <v>0</v>
      </c>
      <c r="R1295" s="246" t="str">
        <f t="shared" si="1205"/>
        <v>No</v>
      </c>
      <c r="S1295" s="247" t="b">
        <f t="shared" si="1166"/>
        <v>0</v>
      </c>
      <c r="T1295" s="247" t="b">
        <f t="shared" si="1167"/>
        <v>0</v>
      </c>
      <c r="U1295" s="247" t="b">
        <f t="shared" si="1168"/>
        <v>0</v>
      </c>
      <c r="V1295" s="247" t="b">
        <f t="shared" si="1169"/>
        <v>0</v>
      </c>
      <c r="W1295" s="247" t="str">
        <f t="shared" si="1206"/>
        <v>No</v>
      </c>
      <c r="X1295" s="248" t="b">
        <f t="shared" si="1170"/>
        <v>0</v>
      </c>
      <c r="Y1295" s="248" t="b">
        <f t="shared" si="1171"/>
        <v>0</v>
      </c>
      <c r="Z1295" s="248" t="b">
        <f t="shared" si="1172"/>
        <v>0</v>
      </c>
      <c r="AA1295" s="248" t="b">
        <f t="shared" si="1173"/>
        <v>0</v>
      </c>
      <c r="AB1295" s="248" t="str">
        <f t="shared" si="1207"/>
        <v>No</v>
      </c>
      <c r="AC1295" s="249" t="b">
        <f t="shared" si="1174"/>
        <v>0</v>
      </c>
      <c r="AD1295" s="249" t="b">
        <f t="shared" si="1175"/>
        <v>0</v>
      </c>
      <c r="AE1295" s="249" t="b">
        <f t="shared" si="1176"/>
        <v>0</v>
      </c>
      <c r="AF1295" s="249" t="b">
        <f t="shared" si="1177"/>
        <v>0</v>
      </c>
      <c r="AG1295" s="249" t="str">
        <f t="shared" si="1208"/>
        <v>No</v>
      </c>
      <c r="AH1295" s="250" t="b">
        <f t="shared" si="1178"/>
        <v>0</v>
      </c>
      <c r="AI1295" s="250" t="b">
        <f t="shared" si="1179"/>
        <v>0</v>
      </c>
      <c r="AJ1295" s="250" t="b">
        <f t="shared" si="1180"/>
        <v>0</v>
      </c>
      <c r="AK1295" s="250" t="b">
        <f t="shared" si="1181"/>
        <v>0</v>
      </c>
      <c r="AL1295" s="250" t="str">
        <f t="shared" si="1209"/>
        <v>No</v>
      </c>
      <c r="AN1295" s="246" t="str">
        <f t="shared" si="1210"/>
        <v/>
      </c>
      <c r="AO1295" s="247" t="str">
        <f t="shared" si="1211"/>
        <v/>
      </c>
      <c r="AP1295" s="248" t="str">
        <f t="shared" si="1212"/>
        <v/>
      </c>
      <c r="AQ1295" s="249" t="str">
        <f t="shared" si="1213"/>
        <v/>
      </c>
      <c r="AR1295" s="250" t="str">
        <f t="shared" si="1214"/>
        <v/>
      </c>
      <c r="AS1295" s="234"/>
      <c r="AY1295" s="385">
        <f t="shared" si="1215"/>
        <v>0</v>
      </c>
      <c r="AZ1295" s="385">
        <f t="shared" si="1182"/>
        <v>0</v>
      </c>
      <c r="BA1295" s="385">
        <f t="shared" si="1216"/>
        <v>0</v>
      </c>
      <c r="BB1295" s="385">
        <f t="shared" si="1183"/>
        <v>0</v>
      </c>
      <c r="BC1295" s="385">
        <f t="shared" si="1184"/>
        <v>0</v>
      </c>
      <c r="BD1295" s="385">
        <f t="shared" si="1185"/>
        <v>0</v>
      </c>
      <c r="BE1295" s="385">
        <f t="shared" si="1186"/>
        <v>0</v>
      </c>
      <c r="BF1295" s="385">
        <f t="shared" si="1187"/>
        <v>0</v>
      </c>
      <c r="BG1295" s="385">
        <f t="shared" si="1188"/>
        <v>0</v>
      </c>
      <c r="BH1295" s="385">
        <f t="shared" si="1189"/>
        <v>0</v>
      </c>
      <c r="BI1295" s="385">
        <f t="shared" si="1190"/>
        <v>0</v>
      </c>
      <c r="BJ1295" s="385">
        <f t="shared" si="1191"/>
        <v>0</v>
      </c>
      <c r="BK1295" s="385">
        <f t="shared" si="1192"/>
        <v>0</v>
      </c>
      <c r="BL1295" s="385">
        <f t="shared" si="1193"/>
        <v>0</v>
      </c>
      <c r="BM1295" s="385">
        <f t="shared" si="1194"/>
        <v>0</v>
      </c>
      <c r="BN1295" s="385">
        <f t="shared" si="1195"/>
        <v>0</v>
      </c>
      <c r="CK1295" s="239">
        <f t="shared" si="1217"/>
        <v>0</v>
      </c>
      <c r="CL1295" s="239">
        <f t="shared" si="1218"/>
        <v>0</v>
      </c>
    </row>
    <row r="1296" spans="3:90" x14ac:dyDescent="0.35">
      <c r="C1296" s="235"/>
      <c r="D1296" s="246" t="str">
        <f t="shared" si="1196"/>
        <v/>
      </c>
      <c r="E1296" s="247" t="str">
        <f t="shared" si="1197"/>
        <v/>
      </c>
      <c r="F1296" s="248" t="str">
        <f t="shared" si="1198"/>
        <v/>
      </c>
      <c r="G1296" s="249" t="str">
        <f t="shared" si="1199"/>
        <v/>
      </c>
      <c r="H1296" s="250" t="str">
        <f t="shared" si="1200"/>
        <v/>
      </c>
      <c r="I1296" s="386" t="str">
        <f t="shared" si="1161"/>
        <v/>
      </c>
      <c r="J1296" s="387" t="str">
        <f t="shared" si="1162"/>
        <v/>
      </c>
      <c r="K1296" s="388" t="str">
        <f t="shared" si="1163"/>
        <v/>
      </c>
      <c r="L1296" s="389" t="str">
        <f t="shared" si="1164"/>
        <v/>
      </c>
      <c r="M1296" s="250" t="str">
        <f t="shared" si="1165"/>
        <v/>
      </c>
      <c r="N1296" s="246" t="b">
        <f t="shared" si="1201"/>
        <v>0</v>
      </c>
      <c r="O1296" s="246" t="b">
        <f t="shared" si="1202"/>
        <v>0</v>
      </c>
      <c r="P1296" s="246" t="b">
        <f t="shared" si="1203"/>
        <v>0</v>
      </c>
      <c r="Q1296" s="246" t="b">
        <f t="shared" si="1204"/>
        <v>0</v>
      </c>
      <c r="R1296" s="246" t="str">
        <f t="shared" si="1205"/>
        <v>No</v>
      </c>
      <c r="S1296" s="247" t="b">
        <f t="shared" si="1166"/>
        <v>0</v>
      </c>
      <c r="T1296" s="247" t="b">
        <f t="shared" si="1167"/>
        <v>0</v>
      </c>
      <c r="U1296" s="247" t="b">
        <f t="shared" si="1168"/>
        <v>0</v>
      </c>
      <c r="V1296" s="247" t="b">
        <f t="shared" si="1169"/>
        <v>0</v>
      </c>
      <c r="W1296" s="247" t="str">
        <f t="shared" si="1206"/>
        <v>No</v>
      </c>
      <c r="X1296" s="248" t="b">
        <f t="shared" si="1170"/>
        <v>0</v>
      </c>
      <c r="Y1296" s="248" t="b">
        <f t="shared" si="1171"/>
        <v>0</v>
      </c>
      <c r="Z1296" s="248" t="b">
        <f t="shared" si="1172"/>
        <v>0</v>
      </c>
      <c r="AA1296" s="248" t="b">
        <f t="shared" si="1173"/>
        <v>0</v>
      </c>
      <c r="AB1296" s="248" t="str">
        <f t="shared" si="1207"/>
        <v>No</v>
      </c>
      <c r="AC1296" s="249" t="b">
        <f t="shared" si="1174"/>
        <v>0</v>
      </c>
      <c r="AD1296" s="249" t="b">
        <f t="shared" si="1175"/>
        <v>0</v>
      </c>
      <c r="AE1296" s="249" t="b">
        <f t="shared" si="1176"/>
        <v>0</v>
      </c>
      <c r="AF1296" s="249" t="b">
        <f t="shared" si="1177"/>
        <v>0</v>
      </c>
      <c r="AG1296" s="249" t="str">
        <f t="shared" si="1208"/>
        <v>No</v>
      </c>
      <c r="AH1296" s="250" t="b">
        <f t="shared" si="1178"/>
        <v>0</v>
      </c>
      <c r="AI1296" s="250" t="b">
        <f t="shared" si="1179"/>
        <v>0</v>
      </c>
      <c r="AJ1296" s="250" t="b">
        <f t="shared" si="1180"/>
        <v>0</v>
      </c>
      <c r="AK1296" s="250" t="b">
        <f t="shared" si="1181"/>
        <v>0</v>
      </c>
      <c r="AL1296" s="250" t="str">
        <f t="shared" si="1209"/>
        <v>No</v>
      </c>
      <c r="AN1296" s="246" t="str">
        <f t="shared" si="1210"/>
        <v/>
      </c>
      <c r="AO1296" s="247" t="str">
        <f t="shared" si="1211"/>
        <v/>
      </c>
      <c r="AP1296" s="248" t="str">
        <f t="shared" si="1212"/>
        <v/>
      </c>
      <c r="AQ1296" s="249" t="str">
        <f t="shared" si="1213"/>
        <v/>
      </c>
      <c r="AR1296" s="250" t="str">
        <f t="shared" si="1214"/>
        <v/>
      </c>
      <c r="AS1296" s="234"/>
      <c r="AY1296" s="385">
        <f t="shared" si="1215"/>
        <v>0</v>
      </c>
      <c r="AZ1296" s="385">
        <f t="shared" si="1182"/>
        <v>0</v>
      </c>
      <c r="BA1296" s="385">
        <f t="shared" si="1216"/>
        <v>0</v>
      </c>
      <c r="BB1296" s="385">
        <f t="shared" si="1183"/>
        <v>0</v>
      </c>
      <c r="BC1296" s="385">
        <f t="shared" si="1184"/>
        <v>0</v>
      </c>
      <c r="BD1296" s="385">
        <f t="shared" si="1185"/>
        <v>0</v>
      </c>
      <c r="BE1296" s="385">
        <f t="shared" si="1186"/>
        <v>0</v>
      </c>
      <c r="BF1296" s="385">
        <f t="shared" si="1187"/>
        <v>0</v>
      </c>
      <c r="BG1296" s="385">
        <f t="shared" si="1188"/>
        <v>0</v>
      </c>
      <c r="BH1296" s="385">
        <f t="shared" si="1189"/>
        <v>0</v>
      </c>
      <c r="BI1296" s="385">
        <f t="shared" si="1190"/>
        <v>0</v>
      </c>
      <c r="BJ1296" s="385">
        <f t="shared" si="1191"/>
        <v>0</v>
      </c>
      <c r="BK1296" s="385">
        <f t="shared" si="1192"/>
        <v>0</v>
      </c>
      <c r="BL1296" s="385">
        <f t="shared" si="1193"/>
        <v>0</v>
      </c>
      <c r="BM1296" s="385">
        <f t="shared" si="1194"/>
        <v>0</v>
      </c>
      <c r="BN1296" s="385">
        <f t="shared" si="1195"/>
        <v>0</v>
      </c>
      <c r="CK1296" s="239">
        <f t="shared" si="1217"/>
        <v>0</v>
      </c>
      <c r="CL1296" s="239">
        <f t="shared" si="1218"/>
        <v>0</v>
      </c>
    </row>
    <row r="1297" spans="3:90" x14ac:dyDescent="0.35">
      <c r="C1297" s="235"/>
      <c r="D1297" s="246" t="str">
        <f t="shared" si="1196"/>
        <v/>
      </c>
      <c r="E1297" s="247" t="str">
        <f t="shared" si="1197"/>
        <v/>
      </c>
      <c r="F1297" s="248" t="str">
        <f t="shared" si="1198"/>
        <v/>
      </c>
      <c r="G1297" s="249" t="str">
        <f t="shared" si="1199"/>
        <v/>
      </c>
      <c r="H1297" s="250" t="str">
        <f t="shared" si="1200"/>
        <v/>
      </c>
      <c r="I1297" s="386" t="str">
        <f t="shared" si="1161"/>
        <v/>
      </c>
      <c r="J1297" s="387" t="str">
        <f t="shared" si="1162"/>
        <v/>
      </c>
      <c r="K1297" s="388" t="str">
        <f t="shared" si="1163"/>
        <v/>
      </c>
      <c r="L1297" s="389" t="str">
        <f t="shared" si="1164"/>
        <v/>
      </c>
      <c r="M1297" s="250" t="str">
        <f t="shared" si="1165"/>
        <v/>
      </c>
      <c r="N1297" s="246" t="b">
        <f t="shared" si="1201"/>
        <v>0</v>
      </c>
      <c r="O1297" s="246" t="b">
        <f t="shared" si="1202"/>
        <v>0</v>
      </c>
      <c r="P1297" s="246" t="b">
        <f t="shared" si="1203"/>
        <v>0</v>
      </c>
      <c r="Q1297" s="246" t="b">
        <f t="shared" si="1204"/>
        <v>0</v>
      </c>
      <c r="R1297" s="246" t="str">
        <f t="shared" si="1205"/>
        <v>No</v>
      </c>
      <c r="S1297" s="247" t="b">
        <f t="shared" si="1166"/>
        <v>0</v>
      </c>
      <c r="T1297" s="247" t="b">
        <f t="shared" si="1167"/>
        <v>0</v>
      </c>
      <c r="U1297" s="247" t="b">
        <f t="shared" si="1168"/>
        <v>0</v>
      </c>
      <c r="V1297" s="247" t="b">
        <f t="shared" si="1169"/>
        <v>0</v>
      </c>
      <c r="W1297" s="247" t="str">
        <f t="shared" si="1206"/>
        <v>No</v>
      </c>
      <c r="X1297" s="248" t="b">
        <f t="shared" si="1170"/>
        <v>0</v>
      </c>
      <c r="Y1297" s="248" t="b">
        <f t="shared" si="1171"/>
        <v>0</v>
      </c>
      <c r="Z1297" s="248" t="b">
        <f t="shared" si="1172"/>
        <v>0</v>
      </c>
      <c r="AA1297" s="248" t="b">
        <f t="shared" si="1173"/>
        <v>0</v>
      </c>
      <c r="AB1297" s="248" t="str">
        <f t="shared" si="1207"/>
        <v>No</v>
      </c>
      <c r="AC1297" s="249" t="b">
        <f t="shared" si="1174"/>
        <v>0</v>
      </c>
      <c r="AD1297" s="249" t="b">
        <f t="shared" si="1175"/>
        <v>0</v>
      </c>
      <c r="AE1297" s="249" t="b">
        <f t="shared" si="1176"/>
        <v>0</v>
      </c>
      <c r="AF1297" s="249" t="b">
        <f t="shared" si="1177"/>
        <v>0</v>
      </c>
      <c r="AG1297" s="249" t="str">
        <f t="shared" si="1208"/>
        <v>No</v>
      </c>
      <c r="AH1297" s="250" t="b">
        <f t="shared" si="1178"/>
        <v>0</v>
      </c>
      <c r="AI1297" s="250" t="b">
        <f t="shared" si="1179"/>
        <v>0</v>
      </c>
      <c r="AJ1297" s="250" t="b">
        <f t="shared" si="1180"/>
        <v>0</v>
      </c>
      <c r="AK1297" s="250" t="b">
        <f t="shared" si="1181"/>
        <v>0</v>
      </c>
      <c r="AL1297" s="250" t="str">
        <f t="shared" si="1209"/>
        <v>No</v>
      </c>
      <c r="AN1297" s="246" t="str">
        <f t="shared" si="1210"/>
        <v/>
      </c>
      <c r="AO1297" s="247" t="str">
        <f t="shared" si="1211"/>
        <v/>
      </c>
      <c r="AP1297" s="248" t="str">
        <f t="shared" si="1212"/>
        <v/>
      </c>
      <c r="AQ1297" s="249" t="str">
        <f t="shared" si="1213"/>
        <v/>
      </c>
      <c r="AR1297" s="250" t="str">
        <f t="shared" si="1214"/>
        <v/>
      </c>
      <c r="AS1297" s="234"/>
      <c r="AY1297" s="385">
        <f t="shared" si="1215"/>
        <v>0</v>
      </c>
      <c r="AZ1297" s="385">
        <f t="shared" si="1182"/>
        <v>0</v>
      </c>
      <c r="BA1297" s="385">
        <f t="shared" si="1216"/>
        <v>0</v>
      </c>
      <c r="BB1297" s="385">
        <f t="shared" si="1183"/>
        <v>0</v>
      </c>
      <c r="BC1297" s="385">
        <f t="shared" si="1184"/>
        <v>0</v>
      </c>
      <c r="BD1297" s="385">
        <f t="shared" si="1185"/>
        <v>0</v>
      </c>
      <c r="BE1297" s="385">
        <f t="shared" si="1186"/>
        <v>0</v>
      </c>
      <c r="BF1297" s="385">
        <f t="shared" si="1187"/>
        <v>0</v>
      </c>
      <c r="BG1297" s="385">
        <f t="shared" si="1188"/>
        <v>0</v>
      </c>
      <c r="BH1297" s="385">
        <f t="shared" si="1189"/>
        <v>0</v>
      </c>
      <c r="BI1297" s="385">
        <f t="shared" si="1190"/>
        <v>0</v>
      </c>
      <c r="BJ1297" s="385">
        <f t="shared" si="1191"/>
        <v>0</v>
      </c>
      <c r="BK1297" s="385">
        <f t="shared" si="1192"/>
        <v>0</v>
      </c>
      <c r="BL1297" s="385">
        <f t="shared" si="1193"/>
        <v>0</v>
      </c>
      <c r="BM1297" s="385">
        <f t="shared" si="1194"/>
        <v>0</v>
      </c>
      <c r="BN1297" s="385">
        <f t="shared" si="1195"/>
        <v>0</v>
      </c>
      <c r="CK1297" s="239">
        <f t="shared" si="1217"/>
        <v>0</v>
      </c>
      <c r="CL1297" s="239">
        <f t="shared" si="1218"/>
        <v>0</v>
      </c>
    </row>
    <row r="1298" spans="3:90" x14ac:dyDescent="0.35">
      <c r="C1298" s="235"/>
      <c r="D1298" s="246" t="str">
        <f t="shared" si="1196"/>
        <v/>
      </c>
      <c r="E1298" s="247" t="str">
        <f t="shared" si="1197"/>
        <v/>
      </c>
      <c r="F1298" s="248" t="str">
        <f t="shared" si="1198"/>
        <v/>
      </c>
      <c r="G1298" s="249" t="str">
        <f t="shared" si="1199"/>
        <v/>
      </c>
      <c r="H1298" s="250" t="str">
        <f t="shared" si="1200"/>
        <v/>
      </c>
      <c r="I1298" s="386" t="str">
        <f t="shared" si="1161"/>
        <v/>
      </c>
      <c r="J1298" s="387" t="str">
        <f t="shared" si="1162"/>
        <v/>
      </c>
      <c r="K1298" s="388" t="str">
        <f t="shared" si="1163"/>
        <v/>
      </c>
      <c r="L1298" s="389" t="str">
        <f t="shared" si="1164"/>
        <v/>
      </c>
      <c r="M1298" s="250" t="str">
        <f t="shared" si="1165"/>
        <v/>
      </c>
      <c r="N1298" s="246" t="b">
        <f t="shared" si="1201"/>
        <v>0</v>
      </c>
      <c r="O1298" s="246" t="b">
        <f t="shared" si="1202"/>
        <v>0</v>
      </c>
      <c r="P1298" s="246" t="b">
        <f t="shared" si="1203"/>
        <v>0</v>
      </c>
      <c r="Q1298" s="246" t="b">
        <f t="shared" si="1204"/>
        <v>0</v>
      </c>
      <c r="R1298" s="246" t="str">
        <f t="shared" si="1205"/>
        <v>No</v>
      </c>
      <c r="S1298" s="247" t="b">
        <f t="shared" si="1166"/>
        <v>0</v>
      </c>
      <c r="T1298" s="247" t="b">
        <f t="shared" si="1167"/>
        <v>0</v>
      </c>
      <c r="U1298" s="247" t="b">
        <f t="shared" si="1168"/>
        <v>0</v>
      </c>
      <c r="V1298" s="247" t="b">
        <f t="shared" si="1169"/>
        <v>0</v>
      </c>
      <c r="W1298" s="247" t="str">
        <f t="shared" si="1206"/>
        <v>No</v>
      </c>
      <c r="X1298" s="248" t="b">
        <f t="shared" si="1170"/>
        <v>0</v>
      </c>
      <c r="Y1298" s="248" t="b">
        <f t="shared" si="1171"/>
        <v>0</v>
      </c>
      <c r="Z1298" s="248" t="b">
        <f t="shared" si="1172"/>
        <v>0</v>
      </c>
      <c r="AA1298" s="248" t="b">
        <f t="shared" si="1173"/>
        <v>0</v>
      </c>
      <c r="AB1298" s="248" t="str">
        <f t="shared" si="1207"/>
        <v>No</v>
      </c>
      <c r="AC1298" s="249" t="b">
        <f t="shared" si="1174"/>
        <v>0</v>
      </c>
      <c r="AD1298" s="249" t="b">
        <f t="shared" si="1175"/>
        <v>0</v>
      </c>
      <c r="AE1298" s="249" t="b">
        <f t="shared" si="1176"/>
        <v>0</v>
      </c>
      <c r="AF1298" s="249" t="b">
        <f t="shared" si="1177"/>
        <v>0</v>
      </c>
      <c r="AG1298" s="249" t="str">
        <f t="shared" si="1208"/>
        <v>No</v>
      </c>
      <c r="AH1298" s="250" t="b">
        <f t="shared" si="1178"/>
        <v>0</v>
      </c>
      <c r="AI1298" s="250" t="b">
        <f t="shared" si="1179"/>
        <v>0</v>
      </c>
      <c r="AJ1298" s="250" t="b">
        <f t="shared" si="1180"/>
        <v>0</v>
      </c>
      <c r="AK1298" s="250" t="b">
        <f t="shared" si="1181"/>
        <v>0</v>
      </c>
      <c r="AL1298" s="250" t="str">
        <f t="shared" si="1209"/>
        <v>No</v>
      </c>
      <c r="AN1298" s="246" t="str">
        <f t="shared" si="1210"/>
        <v/>
      </c>
      <c r="AO1298" s="247" t="str">
        <f t="shared" si="1211"/>
        <v/>
      </c>
      <c r="AP1298" s="248" t="str">
        <f t="shared" si="1212"/>
        <v/>
      </c>
      <c r="AQ1298" s="249" t="str">
        <f t="shared" si="1213"/>
        <v/>
      </c>
      <c r="AR1298" s="250" t="str">
        <f t="shared" si="1214"/>
        <v/>
      </c>
      <c r="AS1298" s="234"/>
      <c r="AY1298" s="385">
        <f t="shared" si="1215"/>
        <v>0</v>
      </c>
      <c r="AZ1298" s="385">
        <f t="shared" si="1182"/>
        <v>0</v>
      </c>
      <c r="BA1298" s="385">
        <f t="shared" si="1216"/>
        <v>0</v>
      </c>
      <c r="BB1298" s="385">
        <f t="shared" si="1183"/>
        <v>0</v>
      </c>
      <c r="BC1298" s="385">
        <f t="shared" si="1184"/>
        <v>0</v>
      </c>
      <c r="BD1298" s="385">
        <f t="shared" si="1185"/>
        <v>0</v>
      </c>
      <c r="BE1298" s="385">
        <f t="shared" si="1186"/>
        <v>0</v>
      </c>
      <c r="BF1298" s="385">
        <f t="shared" si="1187"/>
        <v>0</v>
      </c>
      <c r="BG1298" s="385">
        <f t="shared" si="1188"/>
        <v>0</v>
      </c>
      <c r="BH1298" s="385">
        <f t="shared" si="1189"/>
        <v>0</v>
      </c>
      <c r="BI1298" s="385">
        <f t="shared" si="1190"/>
        <v>0</v>
      </c>
      <c r="BJ1298" s="385">
        <f t="shared" si="1191"/>
        <v>0</v>
      </c>
      <c r="BK1298" s="385">
        <f t="shared" si="1192"/>
        <v>0</v>
      </c>
      <c r="BL1298" s="385">
        <f t="shared" si="1193"/>
        <v>0</v>
      </c>
      <c r="BM1298" s="385">
        <f t="shared" si="1194"/>
        <v>0</v>
      </c>
      <c r="BN1298" s="385">
        <f t="shared" si="1195"/>
        <v>0</v>
      </c>
      <c r="CK1298" s="239">
        <f t="shared" si="1217"/>
        <v>0</v>
      </c>
      <c r="CL1298" s="239">
        <f t="shared" si="1218"/>
        <v>0</v>
      </c>
    </row>
    <row r="1299" spans="3:90" x14ac:dyDescent="0.35">
      <c r="C1299" s="235"/>
      <c r="D1299" s="246" t="str">
        <f t="shared" si="1196"/>
        <v/>
      </c>
      <c r="E1299" s="247" t="str">
        <f t="shared" si="1197"/>
        <v/>
      </c>
      <c r="F1299" s="248" t="str">
        <f t="shared" si="1198"/>
        <v/>
      </c>
      <c r="G1299" s="249" t="str">
        <f t="shared" si="1199"/>
        <v/>
      </c>
      <c r="H1299" s="250" t="str">
        <f t="shared" si="1200"/>
        <v/>
      </c>
      <c r="I1299" s="386" t="str">
        <f t="shared" si="1161"/>
        <v/>
      </c>
      <c r="J1299" s="387" t="str">
        <f t="shared" si="1162"/>
        <v/>
      </c>
      <c r="K1299" s="388" t="str">
        <f t="shared" si="1163"/>
        <v/>
      </c>
      <c r="L1299" s="389" t="str">
        <f t="shared" si="1164"/>
        <v/>
      </c>
      <c r="M1299" s="250" t="str">
        <f t="shared" si="1165"/>
        <v/>
      </c>
      <c r="N1299" s="246" t="b">
        <f t="shared" si="1201"/>
        <v>0</v>
      </c>
      <c r="O1299" s="246" t="b">
        <f t="shared" si="1202"/>
        <v>0</v>
      </c>
      <c r="P1299" s="246" t="b">
        <f t="shared" si="1203"/>
        <v>0</v>
      </c>
      <c r="Q1299" s="246" t="b">
        <f t="shared" si="1204"/>
        <v>0</v>
      </c>
      <c r="R1299" s="246" t="str">
        <f t="shared" si="1205"/>
        <v>No</v>
      </c>
      <c r="S1299" s="247" t="b">
        <f t="shared" si="1166"/>
        <v>0</v>
      </c>
      <c r="T1299" s="247" t="b">
        <f t="shared" si="1167"/>
        <v>0</v>
      </c>
      <c r="U1299" s="247" t="b">
        <f t="shared" si="1168"/>
        <v>0</v>
      </c>
      <c r="V1299" s="247" t="b">
        <f t="shared" si="1169"/>
        <v>0</v>
      </c>
      <c r="W1299" s="247" t="str">
        <f t="shared" si="1206"/>
        <v>No</v>
      </c>
      <c r="X1299" s="248" t="b">
        <f t="shared" si="1170"/>
        <v>0</v>
      </c>
      <c r="Y1299" s="248" t="b">
        <f t="shared" si="1171"/>
        <v>0</v>
      </c>
      <c r="Z1299" s="248" t="b">
        <f t="shared" si="1172"/>
        <v>0</v>
      </c>
      <c r="AA1299" s="248" t="b">
        <f t="shared" si="1173"/>
        <v>0</v>
      </c>
      <c r="AB1299" s="248" t="str">
        <f t="shared" si="1207"/>
        <v>No</v>
      </c>
      <c r="AC1299" s="249" t="b">
        <f t="shared" si="1174"/>
        <v>0</v>
      </c>
      <c r="AD1299" s="249" t="b">
        <f t="shared" si="1175"/>
        <v>0</v>
      </c>
      <c r="AE1299" s="249" t="b">
        <f t="shared" si="1176"/>
        <v>0</v>
      </c>
      <c r="AF1299" s="249" t="b">
        <f t="shared" si="1177"/>
        <v>0</v>
      </c>
      <c r="AG1299" s="249" t="str">
        <f t="shared" si="1208"/>
        <v>No</v>
      </c>
      <c r="AH1299" s="250" t="b">
        <f t="shared" si="1178"/>
        <v>0</v>
      </c>
      <c r="AI1299" s="250" t="b">
        <f t="shared" si="1179"/>
        <v>0</v>
      </c>
      <c r="AJ1299" s="250" t="b">
        <f t="shared" si="1180"/>
        <v>0</v>
      </c>
      <c r="AK1299" s="250" t="b">
        <f t="shared" si="1181"/>
        <v>0</v>
      </c>
      <c r="AL1299" s="250" t="str">
        <f t="shared" si="1209"/>
        <v>No</v>
      </c>
      <c r="AN1299" s="246" t="str">
        <f t="shared" si="1210"/>
        <v/>
      </c>
      <c r="AO1299" s="247" t="str">
        <f t="shared" si="1211"/>
        <v/>
      </c>
      <c r="AP1299" s="248" t="str">
        <f t="shared" si="1212"/>
        <v/>
      </c>
      <c r="AQ1299" s="249" t="str">
        <f t="shared" si="1213"/>
        <v/>
      </c>
      <c r="AR1299" s="250" t="str">
        <f t="shared" si="1214"/>
        <v/>
      </c>
      <c r="AS1299" s="234"/>
      <c r="AY1299" s="385">
        <f t="shared" si="1215"/>
        <v>0</v>
      </c>
      <c r="AZ1299" s="385">
        <f t="shared" si="1182"/>
        <v>0</v>
      </c>
      <c r="BA1299" s="385">
        <f t="shared" si="1216"/>
        <v>0</v>
      </c>
      <c r="BB1299" s="385">
        <f t="shared" si="1183"/>
        <v>0</v>
      </c>
      <c r="BC1299" s="385">
        <f t="shared" si="1184"/>
        <v>0</v>
      </c>
      <c r="BD1299" s="385">
        <f t="shared" si="1185"/>
        <v>0</v>
      </c>
      <c r="BE1299" s="385">
        <f t="shared" si="1186"/>
        <v>0</v>
      </c>
      <c r="BF1299" s="385">
        <f t="shared" si="1187"/>
        <v>0</v>
      </c>
      <c r="BG1299" s="385">
        <f t="shared" si="1188"/>
        <v>0</v>
      </c>
      <c r="BH1299" s="385">
        <f t="shared" si="1189"/>
        <v>0</v>
      </c>
      <c r="BI1299" s="385">
        <f t="shared" si="1190"/>
        <v>0</v>
      </c>
      <c r="BJ1299" s="385">
        <f t="shared" si="1191"/>
        <v>0</v>
      </c>
      <c r="BK1299" s="385">
        <f t="shared" si="1192"/>
        <v>0</v>
      </c>
      <c r="BL1299" s="385">
        <f t="shared" si="1193"/>
        <v>0</v>
      </c>
      <c r="BM1299" s="385">
        <f t="shared" si="1194"/>
        <v>0</v>
      </c>
      <c r="BN1299" s="385">
        <f t="shared" si="1195"/>
        <v>0</v>
      </c>
      <c r="CK1299" s="239">
        <f t="shared" si="1217"/>
        <v>0</v>
      </c>
      <c r="CL1299" s="239">
        <f t="shared" si="1218"/>
        <v>0</v>
      </c>
    </row>
    <row r="1300" spans="3:90" x14ac:dyDescent="0.35">
      <c r="C1300" s="235"/>
      <c r="D1300" s="246" t="str">
        <f t="shared" si="1196"/>
        <v/>
      </c>
      <c r="E1300" s="247" t="str">
        <f t="shared" si="1197"/>
        <v/>
      </c>
      <c r="F1300" s="248" t="str">
        <f t="shared" si="1198"/>
        <v/>
      </c>
      <c r="G1300" s="249" t="str">
        <f t="shared" si="1199"/>
        <v/>
      </c>
      <c r="H1300" s="250" t="str">
        <f t="shared" si="1200"/>
        <v/>
      </c>
      <c r="I1300" s="386" t="str">
        <f t="shared" si="1161"/>
        <v/>
      </c>
      <c r="J1300" s="387" t="str">
        <f t="shared" si="1162"/>
        <v/>
      </c>
      <c r="K1300" s="388" t="str">
        <f t="shared" si="1163"/>
        <v/>
      </c>
      <c r="L1300" s="389" t="str">
        <f t="shared" si="1164"/>
        <v/>
      </c>
      <c r="M1300" s="250" t="str">
        <f t="shared" si="1165"/>
        <v/>
      </c>
      <c r="N1300" s="246" t="b">
        <f t="shared" si="1201"/>
        <v>0</v>
      </c>
      <c r="O1300" s="246" t="b">
        <f t="shared" si="1202"/>
        <v>0</v>
      </c>
      <c r="P1300" s="246" t="b">
        <f t="shared" si="1203"/>
        <v>0</v>
      </c>
      <c r="Q1300" s="246" t="b">
        <f t="shared" si="1204"/>
        <v>0</v>
      </c>
      <c r="R1300" s="246" t="str">
        <f t="shared" si="1205"/>
        <v>No</v>
      </c>
      <c r="S1300" s="247" t="b">
        <f t="shared" si="1166"/>
        <v>0</v>
      </c>
      <c r="T1300" s="247" t="b">
        <f t="shared" si="1167"/>
        <v>0</v>
      </c>
      <c r="U1300" s="247" t="b">
        <f t="shared" si="1168"/>
        <v>0</v>
      </c>
      <c r="V1300" s="247" t="b">
        <f t="shared" si="1169"/>
        <v>0</v>
      </c>
      <c r="W1300" s="247" t="str">
        <f t="shared" si="1206"/>
        <v>No</v>
      </c>
      <c r="X1300" s="248" t="b">
        <f t="shared" si="1170"/>
        <v>0</v>
      </c>
      <c r="Y1300" s="248" t="b">
        <f t="shared" si="1171"/>
        <v>0</v>
      </c>
      <c r="Z1300" s="248" t="b">
        <f t="shared" si="1172"/>
        <v>0</v>
      </c>
      <c r="AA1300" s="248" t="b">
        <f t="shared" si="1173"/>
        <v>0</v>
      </c>
      <c r="AB1300" s="248" t="str">
        <f t="shared" si="1207"/>
        <v>No</v>
      </c>
      <c r="AC1300" s="249" t="b">
        <f t="shared" si="1174"/>
        <v>0</v>
      </c>
      <c r="AD1300" s="249" t="b">
        <f t="shared" si="1175"/>
        <v>0</v>
      </c>
      <c r="AE1300" s="249" t="b">
        <f t="shared" si="1176"/>
        <v>0</v>
      </c>
      <c r="AF1300" s="249" t="b">
        <f t="shared" si="1177"/>
        <v>0</v>
      </c>
      <c r="AG1300" s="249" t="str">
        <f t="shared" si="1208"/>
        <v>No</v>
      </c>
      <c r="AH1300" s="250" t="b">
        <f t="shared" si="1178"/>
        <v>0</v>
      </c>
      <c r="AI1300" s="250" t="b">
        <f t="shared" si="1179"/>
        <v>0</v>
      </c>
      <c r="AJ1300" s="250" t="b">
        <f t="shared" si="1180"/>
        <v>0</v>
      </c>
      <c r="AK1300" s="250" t="b">
        <f t="shared" si="1181"/>
        <v>0</v>
      </c>
      <c r="AL1300" s="250" t="str">
        <f t="shared" si="1209"/>
        <v>No</v>
      </c>
      <c r="AN1300" s="246" t="str">
        <f t="shared" si="1210"/>
        <v/>
      </c>
      <c r="AO1300" s="247" t="str">
        <f t="shared" si="1211"/>
        <v/>
      </c>
      <c r="AP1300" s="248" t="str">
        <f t="shared" si="1212"/>
        <v/>
      </c>
      <c r="AQ1300" s="249" t="str">
        <f t="shared" si="1213"/>
        <v/>
      </c>
      <c r="AR1300" s="250" t="str">
        <f t="shared" si="1214"/>
        <v/>
      </c>
      <c r="AS1300" s="234"/>
      <c r="AY1300" s="385">
        <f t="shared" si="1215"/>
        <v>0</v>
      </c>
      <c r="AZ1300" s="385">
        <f t="shared" si="1182"/>
        <v>0</v>
      </c>
      <c r="BA1300" s="385">
        <f t="shared" si="1216"/>
        <v>0</v>
      </c>
      <c r="BB1300" s="385">
        <f t="shared" si="1183"/>
        <v>0</v>
      </c>
      <c r="BC1300" s="385">
        <f t="shared" si="1184"/>
        <v>0</v>
      </c>
      <c r="BD1300" s="385">
        <f t="shared" si="1185"/>
        <v>0</v>
      </c>
      <c r="BE1300" s="385">
        <f t="shared" si="1186"/>
        <v>0</v>
      </c>
      <c r="BF1300" s="385">
        <f t="shared" si="1187"/>
        <v>0</v>
      </c>
      <c r="BG1300" s="385">
        <f t="shared" si="1188"/>
        <v>0</v>
      </c>
      <c r="BH1300" s="385">
        <f t="shared" si="1189"/>
        <v>0</v>
      </c>
      <c r="BI1300" s="385">
        <f t="shared" si="1190"/>
        <v>0</v>
      </c>
      <c r="BJ1300" s="385">
        <f t="shared" si="1191"/>
        <v>0</v>
      </c>
      <c r="BK1300" s="385">
        <f t="shared" si="1192"/>
        <v>0</v>
      </c>
      <c r="BL1300" s="385">
        <f t="shared" si="1193"/>
        <v>0</v>
      </c>
      <c r="BM1300" s="385">
        <f t="shared" si="1194"/>
        <v>0</v>
      </c>
      <c r="BN1300" s="385">
        <f t="shared" si="1195"/>
        <v>0</v>
      </c>
      <c r="CK1300" s="239">
        <f t="shared" si="1217"/>
        <v>0</v>
      </c>
      <c r="CL1300" s="239">
        <f t="shared" si="1218"/>
        <v>0</v>
      </c>
    </row>
    <row r="1301" spans="3:90" x14ac:dyDescent="0.35">
      <c r="C1301" s="235"/>
      <c r="D1301" s="246" t="str">
        <f t="shared" si="1196"/>
        <v/>
      </c>
      <c r="E1301" s="247" t="str">
        <f t="shared" si="1197"/>
        <v/>
      </c>
      <c r="F1301" s="248" t="str">
        <f t="shared" si="1198"/>
        <v/>
      </c>
      <c r="G1301" s="249" t="str">
        <f t="shared" si="1199"/>
        <v/>
      </c>
      <c r="H1301" s="250" t="str">
        <f t="shared" si="1200"/>
        <v/>
      </c>
      <c r="I1301" s="386" t="str">
        <f t="shared" si="1161"/>
        <v/>
      </c>
      <c r="J1301" s="387" t="str">
        <f t="shared" si="1162"/>
        <v/>
      </c>
      <c r="K1301" s="388" t="str">
        <f t="shared" si="1163"/>
        <v/>
      </c>
      <c r="L1301" s="389" t="str">
        <f t="shared" si="1164"/>
        <v/>
      </c>
      <c r="M1301" s="250" t="str">
        <f t="shared" si="1165"/>
        <v/>
      </c>
      <c r="N1301" s="246" t="b">
        <f t="shared" si="1201"/>
        <v>0</v>
      </c>
      <c r="O1301" s="246" t="b">
        <f t="shared" si="1202"/>
        <v>0</v>
      </c>
      <c r="P1301" s="246" t="b">
        <f t="shared" si="1203"/>
        <v>0</v>
      </c>
      <c r="Q1301" s="246" t="b">
        <f t="shared" si="1204"/>
        <v>0</v>
      </c>
      <c r="R1301" s="246" t="str">
        <f t="shared" si="1205"/>
        <v>No</v>
      </c>
      <c r="S1301" s="247" t="b">
        <f t="shared" si="1166"/>
        <v>0</v>
      </c>
      <c r="T1301" s="247" t="b">
        <f t="shared" si="1167"/>
        <v>0</v>
      </c>
      <c r="U1301" s="247" t="b">
        <f t="shared" si="1168"/>
        <v>0</v>
      </c>
      <c r="V1301" s="247" t="b">
        <f t="shared" si="1169"/>
        <v>0</v>
      </c>
      <c r="W1301" s="247" t="str">
        <f t="shared" si="1206"/>
        <v>No</v>
      </c>
      <c r="X1301" s="248" t="b">
        <f t="shared" si="1170"/>
        <v>0</v>
      </c>
      <c r="Y1301" s="248" t="b">
        <f t="shared" si="1171"/>
        <v>0</v>
      </c>
      <c r="Z1301" s="248" t="b">
        <f t="shared" si="1172"/>
        <v>0</v>
      </c>
      <c r="AA1301" s="248" t="b">
        <f t="shared" si="1173"/>
        <v>0</v>
      </c>
      <c r="AB1301" s="248" t="str">
        <f t="shared" si="1207"/>
        <v>No</v>
      </c>
      <c r="AC1301" s="249" t="b">
        <f t="shared" si="1174"/>
        <v>0</v>
      </c>
      <c r="AD1301" s="249" t="b">
        <f t="shared" si="1175"/>
        <v>0</v>
      </c>
      <c r="AE1301" s="249" t="b">
        <f t="shared" si="1176"/>
        <v>0</v>
      </c>
      <c r="AF1301" s="249" t="b">
        <f t="shared" si="1177"/>
        <v>0</v>
      </c>
      <c r="AG1301" s="249" t="str">
        <f t="shared" si="1208"/>
        <v>No</v>
      </c>
      <c r="AH1301" s="250" t="b">
        <f t="shared" si="1178"/>
        <v>0</v>
      </c>
      <c r="AI1301" s="250" t="b">
        <f t="shared" si="1179"/>
        <v>0</v>
      </c>
      <c r="AJ1301" s="250" t="b">
        <f t="shared" si="1180"/>
        <v>0</v>
      </c>
      <c r="AK1301" s="250" t="b">
        <f t="shared" si="1181"/>
        <v>0</v>
      </c>
      <c r="AL1301" s="250" t="str">
        <f t="shared" si="1209"/>
        <v>No</v>
      </c>
      <c r="AN1301" s="246" t="str">
        <f t="shared" si="1210"/>
        <v/>
      </c>
      <c r="AO1301" s="247" t="str">
        <f t="shared" si="1211"/>
        <v/>
      </c>
      <c r="AP1301" s="248" t="str">
        <f t="shared" si="1212"/>
        <v/>
      </c>
      <c r="AQ1301" s="249" t="str">
        <f t="shared" si="1213"/>
        <v/>
      </c>
      <c r="AR1301" s="250" t="str">
        <f t="shared" si="1214"/>
        <v/>
      </c>
      <c r="AS1301" s="234"/>
      <c r="AY1301" s="385">
        <f t="shared" si="1215"/>
        <v>0</v>
      </c>
      <c r="AZ1301" s="385">
        <f t="shared" si="1182"/>
        <v>0</v>
      </c>
      <c r="BA1301" s="385">
        <f t="shared" si="1216"/>
        <v>0</v>
      </c>
      <c r="BB1301" s="385">
        <f t="shared" si="1183"/>
        <v>0</v>
      </c>
      <c r="BC1301" s="385">
        <f t="shared" si="1184"/>
        <v>0</v>
      </c>
      <c r="BD1301" s="385">
        <f t="shared" si="1185"/>
        <v>0</v>
      </c>
      <c r="BE1301" s="385">
        <f t="shared" si="1186"/>
        <v>0</v>
      </c>
      <c r="BF1301" s="385">
        <f t="shared" si="1187"/>
        <v>0</v>
      </c>
      <c r="BG1301" s="385">
        <f t="shared" si="1188"/>
        <v>0</v>
      </c>
      <c r="BH1301" s="385">
        <f t="shared" si="1189"/>
        <v>0</v>
      </c>
      <c r="BI1301" s="385">
        <f t="shared" si="1190"/>
        <v>0</v>
      </c>
      <c r="BJ1301" s="385">
        <f t="shared" si="1191"/>
        <v>0</v>
      </c>
      <c r="BK1301" s="385">
        <f t="shared" si="1192"/>
        <v>0</v>
      </c>
      <c r="BL1301" s="385">
        <f t="shared" si="1193"/>
        <v>0</v>
      </c>
      <c r="BM1301" s="385">
        <f t="shared" si="1194"/>
        <v>0</v>
      </c>
      <c r="BN1301" s="385">
        <f t="shared" si="1195"/>
        <v>0</v>
      </c>
      <c r="CK1301" s="239">
        <f t="shared" si="1217"/>
        <v>0</v>
      </c>
      <c r="CL1301" s="239">
        <f t="shared" si="1218"/>
        <v>0</v>
      </c>
    </row>
    <row r="1302" spans="3:90" x14ac:dyDescent="0.35">
      <c r="C1302" s="235"/>
      <c r="D1302" s="246" t="str">
        <f t="shared" si="1196"/>
        <v/>
      </c>
      <c r="E1302" s="247" t="str">
        <f t="shared" si="1197"/>
        <v/>
      </c>
      <c r="F1302" s="248" t="str">
        <f t="shared" si="1198"/>
        <v/>
      </c>
      <c r="G1302" s="249" t="str">
        <f t="shared" si="1199"/>
        <v/>
      </c>
      <c r="H1302" s="250" t="str">
        <f t="shared" si="1200"/>
        <v/>
      </c>
      <c r="I1302" s="386" t="str">
        <f t="shared" si="1161"/>
        <v/>
      </c>
      <c r="J1302" s="387" t="str">
        <f t="shared" si="1162"/>
        <v/>
      </c>
      <c r="K1302" s="388" t="str">
        <f t="shared" si="1163"/>
        <v/>
      </c>
      <c r="L1302" s="389" t="str">
        <f t="shared" si="1164"/>
        <v/>
      </c>
      <c r="M1302" s="250" t="str">
        <f t="shared" si="1165"/>
        <v/>
      </c>
      <c r="N1302" s="246" t="b">
        <f t="shared" si="1201"/>
        <v>0</v>
      </c>
      <c r="O1302" s="246" t="b">
        <f t="shared" si="1202"/>
        <v>0</v>
      </c>
      <c r="P1302" s="246" t="b">
        <f t="shared" si="1203"/>
        <v>0</v>
      </c>
      <c r="Q1302" s="246" t="b">
        <f t="shared" si="1204"/>
        <v>0</v>
      </c>
      <c r="R1302" s="246" t="str">
        <f t="shared" si="1205"/>
        <v>No</v>
      </c>
      <c r="S1302" s="247" t="b">
        <f t="shared" si="1166"/>
        <v>0</v>
      </c>
      <c r="T1302" s="247" t="b">
        <f t="shared" si="1167"/>
        <v>0</v>
      </c>
      <c r="U1302" s="247" t="b">
        <f t="shared" si="1168"/>
        <v>0</v>
      </c>
      <c r="V1302" s="247" t="b">
        <f t="shared" si="1169"/>
        <v>0</v>
      </c>
      <c r="W1302" s="247" t="str">
        <f t="shared" si="1206"/>
        <v>No</v>
      </c>
      <c r="X1302" s="248" t="b">
        <f t="shared" si="1170"/>
        <v>0</v>
      </c>
      <c r="Y1302" s="248" t="b">
        <f t="shared" si="1171"/>
        <v>0</v>
      </c>
      <c r="Z1302" s="248" t="b">
        <f t="shared" si="1172"/>
        <v>0</v>
      </c>
      <c r="AA1302" s="248" t="b">
        <f t="shared" si="1173"/>
        <v>0</v>
      </c>
      <c r="AB1302" s="248" t="str">
        <f t="shared" si="1207"/>
        <v>No</v>
      </c>
      <c r="AC1302" s="249" t="b">
        <f t="shared" si="1174"/>
        <v>0</v>
      </c>
      <c r="AD1302" s="249" t="b">
        <f t="shared" si="1175"/>
        <v>0</v>
      </c>
      <c r="AE1302" s="249" t="b">
        <f t="shared" si="1176"/>
        <v>0</v>
      </c>
      <c r="AF1302" s="249" t="b">
        <f t="shared" si="1177"/>
        <v>0</v>
      </c>
      <c r="AG1302" s="249" t="str">
        <f t="shared" si="1208"/>
        <v>No</v>
      </c>
      <c r="AH1302" s="250" t="b">
        <f t="shared" si="1178"/>
        <v>0</v>
      </c>
      <c r="AI1302" s="250" t="b">
        <f t="shared" si="1179"/>
        <v>0</v>
      </c>
      <c r="AJ1302" s="250" t="b">
        <f t="shared" si="1180"/>
        <v>0</v>
      </c>
      <c r="AK1302" s="250" t="b">
        <f t="shared" si="1181"/>
        <v>0</v>
      </c>
      <c r="AL1302" s="250" t="str">
        <f t="shared" si="1209"/>
        <v>No</v>
      </c>
      <c r="AN1302" s="246" t="str">
        <f t="shared" si="1210"/>
        <v/>
      </c>
      <c r="AO1302" s="247" t="str">
        <f t="shared" si="1211"/>
        <v/>
      </c>
      <c r="AP1302" s="248" t="str">
        <f t="shared" si="1212"/>
        <v/>
      </c>
      <c r="AQ1302" s="249" t="str">
        <f t="shared" si="1213"/>
        <v/>
      </c>
      <c r="AR1302" s="250" t="str">
        <f t="shared" si="1214"/>
        <v/>
      </c>
      <c r="AS1302" s="234"/>
      <c r="AY1302" s="385">
        <f t="shared" si="1215"/>
        <v>0</v>
      </c>
      <c r="AZ1302" s="385">
        <f t="shared" si="1182"/>
        <v>0</v>
      </c>
      <c r="BA1302" s="385">
        <f t="shared" si="1216"/>
        <v>0</v>
      </c>
      <c r="BB1302" s="385">
        <f t="shared" si="1183"/>
        <v>0</v>
      </c>
      <c r="BC1302" s="385">
        <f t="shared" si="1184"/>
        <v>0</v>
      </c>
      <c r="BD1302" s="385">
        <f t="shared" si="1185"/>
        <v>0</v>
      </c>
      <c r="BE1302" s="385">
        <f t="shared" si="1186"/>
        <v>0</v>
      </c>
      <c r="BF1302" s="385">
        <f t="shared" si="1187"/>
        <v>0</v>
      </c>
      <c r="BG1302" s="385">
        <f t="shared" si="1188"/>
        <v>0</v>
      </c>
      <c r="BH1302" s="385">
        <f t="shared" si="1189"/>
        <v>0</v>
      </c>
      <c r="BI1302" s="385">
        <f t="shared" si="1190"/>
        <v>0</v>
      </c>
      <c r="BJ1302" s="385">
        <f t="shared" si="1191"/>
        <v>0</v>
      </c>
      <c r="BK1302" s="385">
        <f t="shared" si="1192"/>
        <v>0</v>
      </c>
      <c r="BL1302" s="385">
        <f t="shared" si="1193"/>
        <v>0</v>
      </c>
      <c r="BM1302" s="385">
        <f t="shared" si="1194"/>
        <v>0</v>
      </c>
      <c r="BN1302" s="385">
        <f t="shared" si="1195"/>
        <v>0</v>
      </c>
      <c r="CK1302" s="239">
        <f t="shared" si="1217"/>
        <v>0</v>
      </c>
      <c r="CL1302" s="239">
        <f t="shared" si="1218"/>
        <v>0</v>
      </c>
    </row>
    <row r="1303" spans="3:90" x14ac:dyDescent="0.35">
      <c r="C1303" s="235"/>
      <c r="D1303" s="246" t="str">
        <f t="shared" si="1196"/>
        <v/>
      </c>
      <c r="E1303" s="247" t="str">
        <f t="shared" si="1197"/>
        <v/>
      </c>
      <c r="F1303" s="248" t="str">
        <f t="shared" si="1198"/>
        <v/>
      </c>
      <c r="G1303" s="249" t="str">
        <f t="shared" si="1199"/>
        <v/>
      </c>
      <c r="H1303" s="250" t="str">
        <f t="shared" si="1200"/>
        <v/>
      </c>
      <c r="I1303" s="386" t="str">
        <f t="shared" si="1161"/>
        <v/>
      </c>
      <c r="J1303" s="387" t="str">
        <f t="shared" si="1162"/>
        <v/>
      </c>
      <c r="K1303" s="388" t="str">
        <f t="shared" si="1163"/>
        <v/>
      </c>
      <c r="L1303" s="389" t="str">
        <f t="shared" si="1164"/>
        <v/>
      </c>
      <c r="M1303" s="250" t="str">
        <f t="shared" si="1165"/>
        <v/>
      </c>
      <c r="N1303" s="246" t="b">
        <f t="shared" si="1201"/>
        <v>0</v>
      </c>
      <c r="O1303" s="246" t="b">
        <f t="shared" si="1202"/>
        <v>0</v>
      </c>
      <c r="P1303" s="246" t="b">
        <f t="shared" si="1203"/>
        <v>0</v>
      </c>
      <c r="Q1303" s="246" t="b">
        <f t="shared" si="1204"/>
        <v>0</v>
      </c>
      <c r="R1303" s="246" t="str">
        <f t="shared" si="1205"/>
        <v>No</v>
      </c>
      <c r="S1303" s="247" t="b">
        <f t="shared" si="1166"/>
        <v>0</v>
      </c>
      <c r="T1303" s="247" t="b">
        <f t="shared" si="1167"/>
        <v>0</v>
      </c>
      <c r="U1303" s="247" t="b">
        <f t="shared" si="1168"/>
        <v>0</v>
      </c>
      <c r="V1303" s="247" t="b">
        <f t="shared" si="1169"/>
        <v>0</v>
      </c>
      <c r="W1303" s="247" t="str">
        <f t="shared" si="1206"/>
        <v>No</v>
      </c>
      <c r="X1303" s="248" t="b">
        <f t="shared" si="1170"/>
        <v>0</v>
      </c>
      <c r="Y1303" s="248" t="b">
        <f t="shared" si="1171"/>
        <v>0</v>
      </c>
      <c r="Z1303" s="248" t="b">
        <f t="shared" si="1172"/>
        <v>0</v>
      </c>
      <c r="AA1303" s="248" t="b">
        <f t="shared" si="1173"/>
        <v>0</v>
      </c>
      <c r="AB1303" s="248" t="str">
        <f t="shared" si="1207"/>
        <v>No</v>
      </c>
      <c r="AC1303" s="249" t="b">
        <f t="shared" si="1174"/>
        <v>0</v>
      </c>
      <c r="AD1303" s="249" t="b">
        <f t="shared" si="1175"/>
        <v>0</v>
      </c>
      <c r="AE1303" s="249" t="b">
        <f t="shared" si="1176"/>
        <v>0</v>
      </c>
      <c r="AF1303" s="249" t="b">
        <f t="shared" si="1177"/>
        <v>0</v>
      </c>
      <c r="AG1303" s="249" t="str">
        <f t="shared" si="1208"/>
        <v>No</v>
      </c>
      <c r="AH1303" s="250" t="b">
        <f t="shared" si="1178"/>
        <v>0</v>
      </c>
      <c r="AI1303" s="250" t="b">
        <f t="shared" si="1179"/>
        <v>0</v>
      </c>
      <c r="AJ1303" s="250" t="b">
        <f t="shared" si="1180"/>
        <v>0</v>
      </c>
      <c r="AK1303" s="250" t="b">
        <f t="shared" si="1181"/>
        <v>0</v>
      </c>
      <c r="AL1303" s="250" t="str">
        <f t="shared" si="1209"/>
        <v>No</v>
      </c>
      <c r="AN1303" s="246" t="str">
        <f t="shared" si="1210"/>
        <v/>
      </c>
      <c r="AO1303" s="247" t="str">
        <f t="shared" si="1211"/>
        <v/>
      </c>
      <c r="AP1303" s="248" t="str">
        <f t="shared" si="1212"/>
        <v/>
      </c>
      <c r="AQ1303" s="249" t="str">
        <f t="shared" si="1213"/>
        <v/>
      </c>
      <c r="AR1303" s="250" t="str">
        <f t="shared" si="1214"/>
        <v/>
      </c>
      <c r="AS1303" s="234"/>
      <c r="AY1303" s="385">
        <f t="shared" si="1215"/>
        <v>0</v>
      </c>
      <c r="AZ1303" s="385">
        <f t="shared" si="1182"/>
        <v>0</v>
      </c>
      <c r="BA1303" s="385">
        <f t="shared" si="1216"/>
        <v>0</v>
      </c>
      <c r="BB1303" s="385">
        <f t="shared" si="1183"/>
        <v>0</v>
      </c>
      <c r="BC1303" s="385">
        <f t="shared" si="1184"/>
        <v>0</v>
      </c>
      <c r="BD1303" s="385">
        <f t="shared" si="1185"/>
        <v>0</v>
      </c>
      <c r="BE1303" s="385">
        <f t="shared" si="1186"/>
        <v>0</v>
      </c>
      <c r="BF1303" s="385">
        <f t="shared" si="1187"/>
        <v>0</v>
      </c>
      <c r="BG1303" s="385">
        <f t="shared" si="1188"/>
        <v>0</v>
      </c>
      <c r="BH1303" s="385">
        <f t="shared" si="1189"/>
        <v>0</v>
      </c>
      <c r="BI1303" s="385">
        <f t="shared" si="1190"/>
        <v>0</v>
      </c>
      <c r="BJ1303" s="385">
        <f t="shared" si="1191"/>
        <v>0</v>
      </c>
      <c r="BK1303" s="385">
        <f t="shared" si="1192"/>
        <v>0</v>
      </c>
      <c r="BL1303" s="385">
        <f t="shared" si="1193"/>
        <v>0</v>
      </c>
      <c r="BM1303" s="385">
        <f t="shared" si="1194"/>
        <v>0</v>
      </c>
      <c r="BN1303" s="385">
        <f t="shared" si="1195"/>
        <v>0</v>
      </c>
      <c r="CK1303" s="239">
        <f t="shared" si="1217"/>
        <v>0</v>
      </c>
      <c r="CL1303" s="239">
        <f t="shared" si="1218"/>
        <v>0</v>
      </c>
    </row>
    <row r="1304" spans="3:90" x14ac:dyDescent="0.35">
      <c r="C1304" s="235"/>
      <c r="D1304" s="246" t="str">
        <f t="shared" si="1196"/>
        <v/>
      </c>
      <c r="E1304" s="247" t="str">
        <f t="shared" si="1197"/>
        <v/>
      </c>
      <c r="F1304" s="248" t="str">
        <f t="shared" si="1198"/>
        <v/>
      </c>
      <c r="G1304" s="249" t="str">
        <f t="shared" si="1199"/>
        <v/>
      </c>
      <c r="H1304" s="250" t="str">
        <f t="shared" si="1200"/>
        <v/>
      </c>
      <c r="I1304" s="386" t="str">
        <f t="shared" si="1161"/>
        <v/>
      </c>
      <c r="J1304" s="387" t="str">
        <f t="shared" si="1162"/>
        <v/>
      </c>
      <c r="K1304" s="388" t="str">
        <f t="shared" si="1163"/>
        <v/>
      </c>
      <c r="L1304" s="389" t="str">
        <f t="shared" si="1164"/>
        <v/>
      </c>
      <c r="M1304" s="250" t="str">
        <f t="shared" si="1165"/>
        <v/>
      </c>
      <c r="N1304" s="246" t="b">
        <f t="shared" si="1201"/>
        <v>0</v>
      </c>
      <c r="O1304" s="246" t="b">
        <f t="shared" si="1202"/>
        <v>0</v>
      </c>
      <c r="P1304" s="246" t="b">
        <f t="shared" si="1203"/>
        <v>0</v>
      </c>
      <c r="Q1304" s="246" t="b">
        <f t="shared" si="1204"/>
        <v>0</v>
      </c>
      <c r="R1304" s="246" t="str">
        <f t="shared" si="1205"/>
        <v>No</v>
      </c>
      <c r="S1304" s="247" t="b">
        <f t="shared" si="1166"/>
        <v>0</v>
      </c>
      <c r="T1304" s="247" t="b">
        <f t="shared" si="1167"/>
        <v>0</v>
      </c>
      <c r="U1304" s="247" t="b">
        <f t="shared" si="1168"/>
        <v>0</v>
      </c>
      <c r="V1304" s="247" t="b">
        <f t="shared" si="1169"/>
        <v>0</v>
      </c>
      <c r="W1304" s="247" t="str">
        <f t="shared" si="1206"/>
        <v>No</v>
      </c>
      <c r="X1304" s="248" t="b">
        <f t="shared" si="1170"/>
        <v>0</v>
      </c>
      <c r="Y1304" s="248" t="b">
        <f t="shared" si="1171"/>
        <v>0</v>
      </c>
      <c r="Z1304" s="248" t="b">
        <f t="shared" si="1172"/>
        <v>0</v>
      </c>
      <c r="AA1304" s="248" t="b">
        <f t="shared" si="1173"/>
        <v>0</v>
      </c>
      <c r="AB1304" s="248" t="str">
        <f t="shared" si="1207"/>
        <v>No</v>
      </c>
      <c r="AC1304" s="249" t="b">
        <f t="shared" si="1174"/>
        <v>0</v>
      </c>
      <c r="AD1304" s="249" t="b">
        <f t="shared" si="1175"/>
        <v>0</v>
      </c>
      <c r="AE1304" s="249" t="b">
        <f t="shared" si="1176"/>
        <v>0</v>
      </c>
      <c r="AF1304" s="249" t="b">
        <f t="shared" si="1177"/>
        <v>0</v>
      </c>
      <c r="AG1304" s="249" t="str">
        <f t="shared" si="1208"/>
        <v>No</v>
      </c>
      <c r="AH1304" s="250" t="b">
        <f t="shared" si="1178"/>
        <v>0</v>
      </c>
      <c r="AI1304" s="250" t="b">
        <f t="shared" si="1179"/>
        <v>0</v>
      </c>
      <c r="AJ1304" s="250" t="b">
        <f t="shared" si="1180"/>
        <v>0</v>
      </c>
      <c r="AK1304" s="250" t="b">
        <f t="shared" si="1181"/>
        <v>0</v>
      </c>
      <c r="AL1304" s="250" t="str">
        <f t="shared" si="1209"/>
        <v>No</v>
      </c>
      <c r="AN1304" s="246" t="str">
        <f t="shared" si="1210"/>
        <v/>
      </c>
      <c r="AO1304" s="247" t="str">
        <f t="shared" si="1211"/>
        <v/>
      </c>
      <c r="AP1304" s="248" t="str">
        <f t="shared" si="1212"/>
        <v/>
      </c>
      <c r="AQ1304" s="249" t="str">
        <f t="shared" si="1213"/>
        <v/>
      </c>
      <c r="AR1304" s="250" t="str">
        <f t="shared" si="1214"/>
        <v/>
      </c>
      <c r="AS1304" s="234"/>
      <c r="AY1304" s="385">
        <f t="shared" si="1215"/>
        <v>0</v>
      </c>
      <c r="AZ1304" s="385">
        <f t="shared" si="1182"/>
        <v>0</v>
      </c>
      <c r="BA1304" s="385">
        <f t="shared" si="1216"/>
        <v>0</v>
      </c>
      <c r="BB1304" s="385">
        <f t="shared" si="1183"/>
        <v>0</v>
      </c>
      <c r="BC1304" s="385">
        <f t="shared" si="1184"/>
        <v>0</v>
      </c>
      <c r="BD1304" s="385">
        <f t="shared" si="1185"/>
        <v>0</v>
      </c>
      <c r="BE1304" s="385">
        <f t="shared" si="1186"/>
        <v>0</v>
      </c>
      <c r="BF1304" s="385">
        <f t="shared" si="1187"/>
        <v>0</v>
      </c>
      <c r="BG1304" s="385">
        <f t="shared" si="1188"/>
        <v>0</v>
      </c>
      <c r="BH1304" s="385">
        <f t="shared" si="1189"/>
        <v>0</v>
      </c>
      <c r="BI1304" s="385">
        <f t="shared" si="1190"/>
        <v>0</v>
      </c>
      <c r="BJ1304" s="385">
        <f t="shared" si="1191"/>
        <v>0</v>
      </c>
      <c r="BK1304" s="385">
        <f t="shared" si="1192"/>
        <v>0</v>
      </c>
      <c r="BL1304" s="385">
        <f t="shared" si="1193"/>
        <v>0</v>
      </c>
      <c r="BM1304" s="385">
        <f t="shared" si="1194"/>
        <v>0</v>
      </c>
      <c r="BN1304" s="385">
        <f t="shared" si="1195"/>
        <v>0</v>
      </c>
      <c r="CK1304" s="239">
        <f t="shared" si="1217"/>
        <v>0</v>
      </c>
      <c r="CL1304" s="239">
        <f t="shared" si="1218"/>
        <v>0</v>
      </c>
    </row>
    <row r="1305" spans="3:90" x14ac:dyDescent="0.35">
      <c r="C1305" s="235"/>
      <c r="D1305" s="246" t="str">
        <f t="shared" si="1196"/>
        <v/>
      </c>
      <c r="E1305" s="247" t="str">
        <f t="shared" si="1197"/>
        <v/>
      </c>
      <c r="F1305" s="248" t="str">
        <f t="shared" si="1198"/>
        <v/>
      </c>
      <c r="G1305" s="249" t="str">
        <f t="shared" si="1199"/>
        <v/>
      </c>
      <c r="H1305" s="250" t="str">
        <f t="shared" si="1200"/>
        <v/>
      </c>
      <c r="I1305" s="386" t="str">
        <f t="shared" si="1161"/>
        <v/>
      </c>
      <c r="J1305" s="387" t="str">
        <f t="shared" si="1162"/>
        <v/>
      </c>
      <c r="K1305" s="388" t="str">
        <f t="shared" si="1163"/>
        <v/>
      </c>
      <c r="L1305" s="389" t="str">
        <f t="shared" si="1164"/>
        <v/>
      </c>
      <c r="M1305" s="250" t="str">
        <f t="shared" si="1165"/>
        <v/>
      </c>
      <c r="N1305" s="246" t="b">
        <f t="shared" si="1201"/>
        <v>0</v>
      </c>
      <c r="O1305" s="246" t="b">
        <f t="shared" si="1202"/>
        <v>0</v>
      </c>
      <c r="P1305" s="246" t="b">
        <f t="shared" si="1203"/>
        <v>0</v>
      </c>
      <c r="Q1305" s="246" t="b">
        <f t="shared" si="1204"/>
        <v>0</v>
      </c>
      <c r="R1305" s="246" t="str">
        <f t="shared" si="1205"/>
        <v>No</v>
      </c>
      <c r="S1305" s="247" t="b">
        <f t="shared" si="1166"/>
        <v>0</v>
      </c>
      <c r="T1305" s="247" t="b">
        <f t="shared" si="1167"/>
        <v>0</v>
      </c>
      <c r="U1305" s="247" t="b">
        <f t="shared" si="1168"/>
        <v>0</v>
      </c>
      <c r="V1305" s="247" t="b">
        <f t="shared" si="1169"/>
        <v>0</v>
      </c>
      <c r="W1305" s="247" t="str">
        <f t="shared" si="1206"/>
        <v>No</v>
      </c>
      <c r="X1305" s="248" t="b">
        <f t="shared" si="1170"/>
        <v>0</v>
      </c>
      <c r="Y1305" s="248" t="b">
        <f t="shared" si="1171"/>
        <v>0</v>
      </c>
      <c r="Z1305" s="248" t="b">
        <f t="shared" si="1172"/>
        <v>0</v>
      </c>
      <c r="AA1305" s="248" t="b">
        <f t="shared" si="1173"/>
        <v>0</v>
      </c>
      <c r="AB1305" s="248" t="str">
        <f t="shared" si="1207"/>
        <v>No</v>
      </c>
      <c r="AC1305" s="249" t="b">
        <f t="shared" si="1174"/>
        <v>0</v>
      </c>
      <c r="AD1305" s="249" t="b">
        <f t="shared" si="1175"/>
        <v>0</v>
      </c>
      <c r="AE1305" s="249" t="b">
        <f t="shared" si="1176"/>
        <v>0</v>
      </c>
      <c r="AF1305" s="249" t="b">
        <f t="shared" si="1177"/>
        <v>0</v>
      </c>
      <c r="AG1305" s="249" t="str">
        <f t="shared" si="1208"/>
        <v>No</v>
      </c>
      <c r="AH1305" s="250" t="b">
        <f t="shared" si="1178"/>
        <v>0</v>
      </c>
      <c r="AI1305" s="250" t="b">
        <f t="shared" si="1179"/>
        <v>0</v>
      </c>
      <c r="AJ1305" s="250" t="b">
        <f t="shared" si="1180"/>
        <v>0</v>
      </c>
      <c r="AK1305" s="250" t="b">
        <f t="shared" si="1181"/>
        <v>0</v>
      </c>
      <c r="AL1305" s="250" t="str">
        <f t="shared" si="1209"/>
        <v>No</v>
      </c>
      <c r="AN1305" s="246" t="str">
        <f t="shared" si="1210"/>
        <v/>
      </c>
      <c r="AO1305" s="247" t="str">
        <f t="shared" si="1211"/>
        <v/>
      </c>
      <c r="AP1305" s="248" t="str">
        <f t="shared" si="1212"/>
        <v/>
      </c>
      <c r="AQ1305" s="249" t="str">
        <f t="shared" si="1213"/>
        <v/>
      </c>
      <c r="AR1305" s="250" t="str">
        <f t="shared" si="1214"/>
        <v/>
      </c>
      <c r="AS1305" s="234"/>
      <c r="AY1305" s="385">
        <f t="shared" si="1215"/>
        <v>0</v>
      </c>
      <c r="AZ1305" s="385">
        <f t="shared" si="1182"/>
        <v>0</v>
      </c>
      <c r="BA1305" s="385">
        <f t="shared" si="1216"/>
        <v>0</v>
      </c>
      <c r="BB1305" s="385">
        <f t="shared" si="1183"/>
        <v>0</v>
      </c>
      <c r="BC1305" s="385">
        <f t="shared" si="1184"/>
        <v>0</v>
      </c>
      <c r="BD1305" s="385">
        <f t="shared" si="1185"/>
        <v>0</v>
      </c>
      <c r="BE1305" s="385">
        <f t="shared" si="1186"/>
        <v>0</v>
      </c>
      <c r="BF1305" s="385">
        <f t="shared" si="1187"/>
        <v>0</v>
      </c>
      <c r="BG1305" s="385">
        <f t="shared" si="1188"/>
        <v>0</v>
      </c>
      <c r="BH1305" s="385">
        <f t="shared" si="1189"/>
        <v>0</v>
      </c>
      <c r="BI1305" s="385">
        <f t="shared" si="1190"/>
        <v>0</v>
      </c>
      <c r="BJ1305" s="385">
        <f t="shared" si="1191"/>
        <v>0</v>
      </c>
      <c r="BK1305" s="385">
        <f t="shared" si="1192"/>
        <v>0</v>
      </c>
      <c r="BL1305" s="385">
        <f t="shared" si="1193"/>
        <v>0</v>
      </c>
      <c r="BM1305" s="385">
        <f t="shared" si="1194"/>
        <v>0</v>
      </c>
      <c r="BN1305" s="385">
        <f t="shared" si="1195"/>
        <v>0</v>
      </c>
      <c r="CK1305" s="239">
        <f t="shared" si="1217"/>
        <v>0</v>
      </c>
      <c r="CL1305" s="239">
        <f t="shared" si="1218"/>
        <v>0</v>
      </c>
    </row>
    <row r="1306" spans="3:90" x14ac:dyDescent="0.35">
      <c r="C1306" s="235"/>
      <c r="D1306" s="246" t="str">
        <f t="shared" si="1196"/>
        <v/>
      </c>
      <c r="E1306" s="247" t="str">
        <f t="shared" si="1197"/>
        <v/>
      </c>
      <c r="F1306" s="248" t="str">
        <f t="shared" si="1198"/>
        <v/>
      </c>
      <c r="G1306" s="249" t="str">
        <f t="shared" si="1199"/>
        <v/>
      </c>
      <c r="H1306" s="250" t="str">
        <f t="shared" si="1200"/>
        <v/>
      </c>
      <c r="I1306" s="386" t="str">
        <f t="shared" si="1161"/>
        <v/>
      </c>
      <c r="J1306" s="387" t="str">
        <f t="shared" si="1162"/>
        <v/>
      </c>
      <c r="K1306" s="388" t="str">
        <f t="shared" si="1163"/>
        <v/>
      </c>
      <c r="L1306" s="389" t="str">
        <f t="shared" si="1164"/>
        <v/>
      </c>
      <c r="M1306" s="250" t="str">
        <f t="shared" si="1165"/>
        <v/>
      </c>
      <c r="N1306" s="246" t="b">
        <f t="shared" si="1201"/>
        <v>0</v>
      </c>
      <c r="O1306" s="246" t="b">
        <f t="shared" si="1202"/>
        <v>0</v>
      </c>
      <c r="P1306" s="246" t="b">
        <f t="shared" si="1203"/>
        <v>0</v>
      </c>
      <c r="Q1306" s="246" t="b">
        <f t="shared" si="1204"/>
        <v>0</v>
      </c>
      <c r="R1306" s="246" t="str">
        <f t="shared" si="1205"/>
        <v>No</v>
      </c>
      <c r="S1306" s="247" t="b">
        <f t="shared" si="1166"/>
        <v>0</v>
      </c>
      <c r="T1306" s="247" t="b">
        <f t="shared" si="1167"/>
        <v>0</v>
      </c>
      <c r="U1306" s="247" t="b">
        <f t="shared" si="1168"/>
        <v>0</v>
      </c>
      <c r="V1306" s="247" t="b">
        <f t="shared" si="1169"/>
        <v>0</v>
      </c>
      <c r="W1306" s="247" t="str">
        <f t="shared" si="1206"/>
        <v>No</v>
      </c>
      <c r="X1306" s="248" t="b">
        <f t="shared" si="1170"/>
        <v>0</v>
      </c>
      <c r="Y1306" s="248" t="b">
        <f t="shared" si="1171"/>
        <v>0</v>
      </c>
      <c r="Z1306" s="248" t="b">
        <f t="shared" si="1172"/>
        <v>0</v>
      </c>
      <c r="AA1306" s="248" t="b">
        <f t="shared" si="1173"/>
        <v>0</v>
      </c>
      <c r="AB1306" s="248" t="str">
        <f t="shared" si="1207"/>
        <v>No</v>
      </c>
      <c r="AC1306" s="249" t="b">
        <f t="shared" si="1174"/>
        <v>0</v>
      </c>
      <c r="AD1306" s="249" t="b">
        <f t="shared" si="1175"/>
        <v>0</v>
      </c>
      <c r="AE1306" s="249" t="b">
        <f t="shared" si="1176"/>
        <v>0</v>
      </c>
      <c r="AF1306" s="249" t="b">
        <f t="shared" si="1177"/>
        <v>0</v>
      </c>
      <c r="AG1306" s="249" t="str">
        <f t="shared" si="1208"/>
        <v>No</v>
      </c>
      <c r="AH1306" s="250" t="b">
        <f t="shared" si="1178"/>
        <v>0</v>
      </c>
      <c r="AI1306" s="250" t="b">
        <f t="shared" si="1179"/>
        <v>0</v>
      </c>
      <c r="AJ1306" s="250" t="b">
        <f t="shared" si="1180"/>
        <v>0</v>
      </c>
      <c r="AK1306" s="250" t="b">
        <f t="shared" si="1181"/>
        <v>0</v>
      </c>
      <c r="AL1306" s="250" t="str">
        <f t="shared" si="1209"/>
        <v>No</v>
      </c>
      <c r="AN1306" s="246" t="str">
        <f t="shared" si="1210"/>
        <v/>
      </c>
      <c r="AO1306" s="247" t="str">
        <f t="shared" si="1211"/>
        <v/>
      </c>
      <c r="AP1306" s="248" t="str">
        <f t="shared" si="1212"/>
        <v/>
      </c>
      <c r="AQ1306" s="249" t="str">
        <f t="shared" si="1213"/>
        <v/>
      </c>
      <c r="AR1306" s="250" t="str">
        <f t="shared" si="1214"/>
        <v/>
      </c>
      <c r="AS1306" s="234"/>
      <c r="AY1306" s="385">
        <f t="shared" si="1215"/>
        <v>0</v>
      </c>
      <c r="AZ1306" s="385">
        <f t="shared" si="1182"/>
        <v>0</v>
      </c>
      <c r="BA1306" s="385">
        <f t="shared" si="1216"/>
        <v>0</v>
      </c>
      <c r="BB1306" s="385">
        <f t="shared" si="1183"/>
        <v>0</v>
      </c>
      <c r="BC1306" s="385">
        <f t="shared" si="1184"/>
        <v>0</v>
      </c>
      <c r="BD1306" s="385">
        <f t="shared" si="1185"/>
        <v>0</v>
      </c>
      <c r="BE1306" s="385">
        <f t="shared" si="1186"/>
        <v>0</v>
      </c>
      <c r="BF1306" s="385">
        <f t="shared" si="1187"/>
        <v>0</v>
      </c>
      <c r="BG1306" s="385">
        <f t="shared" si="1188"/>
        <v>0</v>
      </c>
      <c r="BH1306" s="385">
        <f t="shared" si="1189"/>
        <v>0</v>
      </c>
      <c r="BI1306" s="385">
        <f t="shared" si="1190"/>
        <v>0</v>
      </c>
      <c r="BJ1306" s="385">
        <f t="shared" si="1191"/>
        <v>0</v>
      </c>
      <c r="BK1306" s="385">
        <f t="shared" si="1192"/>
        <v>0</v>
      </c>
      <c r="BL1306" s="385">
        <f t="shared" si="1193"/>
        <v>0</v>
      </c>
      <c r="BM1306" s="385">
        <f t="shared" si="1194"/>
        <v>0</v>
      </c>
      <c r="BN1306" s="385">
        <f t="shared" si="1195"/>
        <v>0</v>
      </c>
      <c r="CK1306" s="239">
        <f t="shared" si="1217"/>
        <v>0</v>
      </c>
      <c r="CL1306" s="239">
        <f t="shared" si="1218"/>
        <v>0</v>
      </c>
    </row>
    <row r="1307" spans="3:90" x14ac:dyDescent="0.35">
      <c r="C1307" s="235"/>
      <c r="D1307" s="246" t="str">
        <f t="shared" si="1196"/>
        <v/>
      </c>
      <c r="E1307" s="247" t="str">
        <f t="shared" si="1197"/>
        <v/>
      </c>
      <c r="F1307" s="248" t="str">
        <f t="shared" si="1198"/>
        <v/>
      </c>
      <c r="G1307" s="249" t="str">
        <f t="shared" si="1199"/>
        <v/>
      </c>
      <c r="H1307" s="250" t="str">
        <f t="shared" si="1200"/>
        <v/>
      </c>
      <c r="I1307" s="386" t="str">
        <f t="shared" si="1161"/>
        <v/>
      </c>
      <c r="J1307" s="387" t="str">
        <f t="shared" si="1162"/>
        <v/>
      </c>
      <c r="K1307" s="388" t="str">
        <f t="shared" si="1163"/>
        <v/>
      </c>
      <c r="L1307" s="389" t="str">
        <f t="shared" si="1164"/>
        <v/>
      </c>
      <c r="M1307" s="250" t="str">
        <f t="shared" si="1165"/>
        <v/>
      </c>
      <c r="N1307" s="246" t="b">
        <f t="shared" si="1201"/>
        <v>0</v>
      </c>
      <c r="O1307" s="246" t="b">
        <f t="shared" si="1202"/>
        <v>0</v>
      </c>
      <c r="P1307" s="246" t="b">
        <f t="shared" si="1203"/>
        <v>0</v>
      </c>
      <c r="Q1307" s="246" t="b">
        <f t="shared" si="1204"/>
        <v>0</v>
      </c>
      <c r="R1307" s="246" t="str">
        <f t="shared" si="1205"/>
        <v>No</v>
      </c>
      <c r="S1307" s="247" t="b">
        <f t="shared" si="1166"/>
        <v>0</v>
      </c>
      <c r="T1307" s="247" t="b">
        <f t="shared" si="1167"/>
        <v>0</v>
      </c>
      <c r="U1307" s="247" t="b">
        <f t="shared" si="1168"/>
        <v>0</v>
      </c>
      <c r="V1307" s="247" t="b">
        <f t="shared" si="1169"/>
        <v>0</v>
      </c>
      <c r="W1307" s="247" t="str">
        <f t="shared" si="1206"/>
        <v>No</v>
      </c>
      <c r="X1307" s="248" t="b">
        <f t="shared" si="1170"/>
        <v>0</v>
      </c>
      <c r="Y1307" s="248" t="b">
        <f t="shared" si="1171"/>
        <v>0</v>
      </c>
      <c r="Z1307" s="248" t="b">
        <f t="shared" si="1172"/>
        <v>0</v>
      </c>
      <c r="AA1307" s="248" t="b">
        <f t="shared" si="1173"/>
        <v>0</v>
      </c>
      <c r="AB1307" s="248" t="str">
        <f t="shared" si="1207"/>
        <v>No</v>
      </c>
      <c r="AC1307" s="249" t="b">
        <f t="shared" si="1174"/>
        <v>0</v>
      </c>
      <c r="AD1307" s="249" t="b">
        <f t="shared" si="1175"/>
        <v>0</v>
      </c>
      <c r="AE1307" s="249" t="b">
        <f t="shared" si="1176"/>
        <v>0</v>
      </c>
      <c r="AF1307" s="249" t="b">
        <f t="shared" si="1177"/>
        <v>0</v>
      </c>
      <c r="AG1307" s="249" t="str">
        <f t="shared" si="1208"/>
        <v>No</v>
      </c>
      <c r="AH1307" s="250" t="b">
        <f t="shared" si="1178"/>
        <v>0</v>
      </c>
      <c r="AI1307" s="250" t="b">
        <f t="shared" si="1179"/>
        <v>0</v>
      </c>
      <c r="AJ1307" s="250" t="b">
        <f t="shared" si="1180"/>
        <v>0</v>
      </c>
      <c r="AK1307" s="250" t="b">
        <f t="shared" si="1181"/>
        <v>0</v>
      </c>
      <c r="AL1307" s="250" t="str">
        <f t="shared" si="1209"/>
        <v>No</v>
      </c>
      <c r="AN1307" s="246" t="str">
        <f t="shared" si="1210"/>
        <v/>
      </c>
      <c r="AO1307" s="247" t="str">
        <f t="shared" si="1211"/>
        <v/>
      </c>
      <c r="AP1307" s="248" t="str">
        <f t="shared" si="1212"/>
        <v/>
      </c>
      <c r="AQ1307" s="249" t="str">
        <f t="shared" si="1213"/>
        <v/>
      </c>
      <c r="AR1307" s="250" t="str">
        <f t="shared" si="1214"/>
        <v/>
      </c>
      <c r="AS1307" s="234"/>
      <c r="AY1307" s="385">
        <f t="shared" si="1215"/>
        <v>0</v>
      </c>
      <c r="AZ1307" s="385">
        <f t="shared" si="1182"/>
        <v>0</v>
      </c>
      <c r="BA1307" s="385">
        <f t="shared" si="1216"/>
        <v>0</v>
      </c>
      <c r="BB1307" s="385">
        <f t="shared" si="1183"/>
        <v>0</v>
      </c>
      <c r="BC1307" s="385">
        <f t="shared" si="1184"/>
        <v>0</v>
      </c>
      <c r="BD1307" s="385">
        <f t="shared" si="1185"/>
        <v>0</v>
      </c>
      <c r="BE1307" s="385">
        <f t="shared" si="1186"/>
        <v>0</v>
      </c>
      <c r="BF1307" s="385">
        <f t="shared" si="1187"/>
        <v>0</v>
      </c>
      <c r="BG1307" s="385">
        <f t="shared" si="1188"/>
        <v>0</v>
      </c>
      <c r="BH1307" s="385">
        <f t="shared" si="1189"/>
        <v>0</v>
      </c>
      <c r="BI1307" s="385">
        <f t="shared" si="1190"/>
        <v>0</v>
      </c>
      <c r="BJ1307" s="385">
        <f t="shared" si="1191"/>
        <v>0</v>
      </c>
      <c r="BK1307" s="385">
        <f t="shared" si="1192"/>
        <v>0</v>
      </c>
      <c r="BL1307" s="385">
        <f t="shared" si="1193"/>
        <v>0</v>
      </c>
      <c r="BM1307" s="385">
        <f t="shared" si="1194"/>
        <v>0</v>
      </c>
      <c r="BN1307" s="385">
        <f t="shared" si="1195"/>
        <v>0</v>
      </c>
      <c r="CK1307" s="239">
        <f t="shared" si="1217"/>
        <v>0</v>
      </c>
      <c r="CL1307" s="239">
        <f t="shared" si="1218"/>
        <v>0</v>
      </c>
    </row>
    <row r="1308" spans="3:90" x14ac:dyDescent="0.35">
      <c r="C1308" s="235"/>
      <c r="D1308" s="246" t="str">
        <f t="shared" si="1196"/>
        <v/>
      </c>
      <c r="E1308" s="247" t="str">
        <f t="shared" si="1197"/>
        <v/>
      </c>
      <c r="F1308" s="248" t="str">
        <f t="shared" si="1198"/>
        <v/>
      </c>
      <c r="G1308" s="249" t="str">
        <f t="shared" si="1199"/>
        <v/>
      </c>
      <c r="H1308" s="250" t="str">
        <f t="shared" si="1200"/>
        <v/>
      </c>
      <c r="I1308" s="386" t="str">
        <f t="shared" si="1161"/>
        <v/>
      </c>
      <c r="J1308" s="387" t="str">
        <f t="shared" si="1162"/>
        <v/>
      </c>
      <c r="K1308" s="388" t="str">
        <f t="shared" si="1163"/>
        <v/>
      </c>
      <c r="L1308" s="389" t="str">
        <f t="shared" si="1164"/>
        <v/>
      </c>
      <c r="M1308" s="250" t="str">
        <f t="shared" si="1165"/>
        <v/>
      </c>
      <c r="N1308" s="246" t="b">
        <f t="shared" si="1201"/>
        <v>0</v>
      </c>
      <c r="O1308" s="246" t="b">
        <f t="shared" si="1202"/>
        <v>0</v>
      </c>
      <c r="P1308" s="246" t="b">
        <f t="shared" si="1203"/>
        <v>0</v>
      </c>
      <c r="Q1308" s="246" t="b">
        <f t="shared" si="1204"/>
        <v>0</v>
      </c>
      <c r="R1308" s="246" t="str">
        <f t="shared" si="1205"/>
        <v>No</v>
      </c>
      <c r="S1308" s="247" t="b">
        <f t="shared" si="1166"/>
        <v>0</v>
      </c>
      <c r="T1308" s="247" t="b">
        <f t="shared" si="1167"/>
        <v>0</v>
      </c>
      <c r="U1308" s="247" t="b">
        <f t="shared" si="1168"/>
        <v>0</v>
      </c>
      <c r="V1308" s="247" t="b">
        <f t="shared" si="1169"/>
        <v>0</v>
      </c>
      <c r="W1308" s="247" t="str">
        <f t="shared" si="1206"/>
        <v>No</v>
      </c>
      <c r="X1308" s="248" t="b">
        <f t="shared" si="1170"/>
        <v>0</v>
      </c>
      <c r="Y1308" s="248" t="b">
        <f t="shared" si="1171"/>
        <v>0</v>
      </c>
      <c r="Z1308" s="248" t="b">
        <f t="shared" si="1172"/>
        <v>0</v>
      </c>
      <c r="AA1308" s="248" t="b">
        <f t="shared" si="1173"/>
        <v>0</v>
      </c>
      <c r="AB1308" s="248" t="str">
        <f t="shared" si="1207"/>
        <v>No</v>
      </c>
      <c r="AC1308" s="249" t="b">
        <f t="shared" si="1174"/>
        <v>0</v>
      </c>
      <c r="AD1308" s="249" t="b">
        <f t="shared" si="1175"/>
        <v>0</v>
      </c>
      <c r="AE1308" s="249" t="b">
        <f t="shared" si="1176"/>
        <v>0</v>
      </c>
      <c r="AF1308" s="249" t="b">
        <f t="shared" si="1177"/>
        <v>0</v>
      </c>
      <c r="AG1308" s="249" t="str">
        <f t="shared" si="1208"/>
        <v>No</v>
      </c>
      <c r="AH1308" s="250" t="b">
        <f t="shared" si="1178"/>
        <v>0</v>
      </c>
      <c r="AI1308" s="250" t="b">
        <f t="shared" si="1179"/>
        <v>0</v>
      </c>
      <c r="AJ1308" s="250" t="b">
        <f t="shared" si="1180"/>
        <v>0</v>
      </c>
      <c r="AK1308" s="250" t="b">
        <f t="shared" si="1181"/>
        <v>0</v>
      </c>
      <c r="AL1308" s="250" t="str">
        <f t="shared" si="1209"/>
        <v>No</v>
      </c>
      <c r="AN1308" s="246" t="str">
        <f t="shared" si="1210"/>
        <v/>
      </c>
      <c r="AO1308" s="247" t="str">
        <f t="shared" si="1211"/>
        <v/>
      </c>
      <c r="AP1308" s="248" t="str">
        <f t="shared" si="1212"/>
        <v/>
      </c>
      <c r="AQ1308" s="249" t="str">
        <f t="shared" si="1213"/>
        <v/>
      </c>
      <c r="AR1308" s="250" t="str">
        <f t="shared" si="1214"/>
        <v/>
      </c>
      <c r="AS1308" s="234"/>
      <c r="AY1308" s="385">
        <f t="shared" si="1215"/>
        <v>0</v>
      </c>
      <c r="AZ1308" s="385">
        <f t="shared" si="1182"/>
        <v>0</v>
      </c>
      <c r="BA1308" s="385">
        <f t="shared" si="1216"/>
        <v>0</v>
      </c>
      <c r="BB1308" s="385">
        <f t="shared" si="1183"/>
        <v>0</v>
      </c>
      <c r="BC1308" s="385">
        <f t="shared" si="1184"/>
        <v>0</v>
      </c>
      <c r="BD1308" s="385">
        <f t="shared" si="1185"/>
        <v>0</v>
      </c>
      <c r="BE1308" s="385">
        <f t="shared" si="1186"/>
        <v>0</v>
      </c>
      <c r="BF1308" s="385">
        <f t="shared" si="1187"/>
        <v>0</v>
      </c>
      <c r="BG1308" s="385">
        <f t="shared" si="1188"/>
        <v>0</v>
      </c>
      <c r="BH1308" s="385">
        <f t="shared" si="1189"/>
        <v>0</v>
      </c>
      <c r="BI1308" s="385">
        <f t="shared" si="1190"/>
        <v>0</v>
      </c>
      <c r="BJ1308" s="385">
        <f t="shared" si="1191"/>
        <v>0</v>
      </c>
      <c r="BK1308" s="385">
        <f t="shared" si="1192"/>
        <v>0</v>
      </c>
      <c r="BL1308" s="385">
        <f t="shared" si="1193"/>
        <v>0</v>
      </c>
      <c r="BM1308" s="385">
        <f t="shared" si="1194"/>
        <v>0</v>
      </c>
      <c r="BN1308" s="385">
        <f t="shared" si="1195"/>
        <v>0</v>
      </c>
      <c r="CK1308" s="239">
        <f t="shared" si="1217"/>
        <v>0</v>
      </c>
      <c r="CL1308" s="239">
        <f t="shared" si="1218"/>
        <v>0</v>
      </c>
    </row>
    <row r="1309" spans="3:90" x14ac:dyDescent="0.35">
      <c r="C1309" s="235"/>
      <c r="D1309" s="246" t="str">
        <f t="shared" si="1196"/>
        <v/>
      </c>
      <c r="E1309" s="247" t="str">
        <f t="shared" si="1197"/>
        <v/>
      </c>
      <c r="F1309" s="248" t="str">
        <f t="shared" si="1198"/>
        <v/>
      </c>
      <c r="G1309" s="249" t="str">
        <f t="shared" si="1199"/>
        <v/>
      </c>
      <c r="H1309" s="250" t="str">
        <f t="shared" si="1200"/>
        <v/>
      </c>
      <c r="I1309" s="386" t="str">
        <f t="shared" si="1161"/>
        <v/>
      </c>
      <c r="J1309" s="387" t="str">
        <f t="shared" si="1162"/>
        <v/>
      </c>
      <c r="K1309" s="388" t="str">
        <f t="shared" si="1163"/>
        <v/>
      </c>
      <c r="L1309" s="389" t="str">
        <f t="shared" si="1164"/>
        <v/>
      </c>
      <c r="M1309" s="250" t="str">
        <f t="shared" si="1165"/>
        <v/>
      </c>
      <c r="N1309" s="246" t="b">
        <f t="shared" si="1201"/>
        <v>0</v>
      </c>
      <c r="O1309" s="246" t="b">
        <f t="shared" si="1202"/>
        <v>0</v>
      </c>
      <c r="P1309" s="246" t="b">
        <f t="shared" si="1203"/>
        <v>0</v>
      </c>
      <c r="Q1309" s="246" t="b">
        <f t="shared" si="1204"/>
        <v>0</v>
      </c>
      <c r="R1309" s="246" t="str">
        <f t="shared" si="1205"/>
        <v>No</v>
      </c>
      <c r="S1309" s="247" t="b">
        <f t="shared" si="1166"/>
        <v>0</v>
      </c>
      <c r="T1309" s="247" t="b">
        <f t="shared" si="1167"/>
        <v>0</v>
      </c>
      <c r="U1309" s="247" t="b">
        <f t="shared" si="1168"/>
        <v>0</v>
      </c>
      <c r="V1309" s="247" t="b">
        <f t="shared" si="1169"/>
        <v>0</v>
      </c>
      <c r="W1309" s="247" t="str">
        <f t="shared" si="1206"/>
        <v>No</v>
      </c>
      <c r="X1309" s="248" t="b">
        <f t="shared" si="1170"/>
        <v>0</v>
      </c>
      <c r="Y1309" s="248" t="b">
        <f t="shared" si="1171"/>
        <v>0</v>
      </c>
      <c r="Z1309" s="248" t="b">
        <f t="shared" si="1172"/>
        <v>0</v>
      </c>
      <c r="AA1309" s="248" t="b">
        <f t="shared" si="1173"/>
        <v>0</v>
      </c>
      <c r="AB1309" s="248" t="str">
        <f t="shared" si="1207"/>
        <v>No</v>
      </c>
      <c r="AC1309" s="249" t="b">
        <f t="shared" si="1174"/>
        <v>0</v>
      </c>
      <c r="AD1309" s="249" t="b">
        <f t="shared" si="1175"/>
        <v>0</v>
      </c>
      <c r="AE1309" s="249" t="b">
        <f t="shared" si="1176"/>
        <v>0</v>
      </c>
      <c r="AF1309" s="249" t="b">
        <f t="shared" si="1177"/>
        <v>0</v>
      </c>
      <c r="AG1309" s="249" t="str">
        <f t="shared" si="1208"/>
        <v>No</v>
      </c>
      <c r="AH1309" s="250" t="b">
        <f t="shared" si="1178"/>
        <v>0</v>
      </c>
      <c r="AI1309" s="250" t="b">
        <f t="shared" si="1179"/>
        <v>0</v>
      </c>
      <c r="AJ1309" s="250" t="b">
        <f t="shared" si="1180"/>
        <v>0</v>
      </c>
      <c r="AK1309" s="250" t="b">
        <f t="shared" si="1181"/>
        <v>0</v>
      </c>
      <c r="AL1309" s="250" t="str">
        <f t="shared" si="1209"/>
        <v>No</v>
      </c>
      <c r="AN1309" s="246" t="str">
        <f t="shared" si="1210"/>
        <v/>
      </c>
      <c r="AO1309" s="247" t="str">
        <f t="shared" si="1211"/>
        <v/>
      </c>
      <c r="AP1309" s="248" t="str">
        <f t="shared" si="1212"/>
        <v/>
      </c>
      <c r="AQ1309" s="249" t="str">
        <f t="shared" si="1213"/>
        <v/>
      </c>
      <c r="AR1309" s="250" t="str">
        <f t="shared" si="1214"/>
        <v/>
      </c>
      <c r="AS1309" s="234"/>
      <c r="AY1309" s="385">
        <f t="shared" si="1215"/>
        <v>0</v>
      </c>
      <c r="AZ1309" s="385">
        <f t="shared" si="1182"/>
        <v>0</v>
      </c>
      <c r="BA1309" s="385">
        <f t="shared" si="1216"/>
        <v>0</v>
      </c>
      <c r="BB1309" s="385">
        <f t="shared" si="1183"/>
        <v>0</v>
      </c>
      <c r="BC1309" s="385">
        <f t="shared" si="1184"/>
        <v>0</v>
      </c>
      <c r="BD1309" s="385">
        <f t="shared" si="1185"/>
        <v>0</v>
      </c>
      <c r="BE1309" s="385">
        <f t="shared" si="1186"/>
        <v>0</v>
      </c>
      <c r="BF1309" s="385">
        <f t="shared" si="1187"/>
        <v>0</v>
      </c>
      <c r="BG1309" s="385">
        <f t="shared" si="1188"/>
        <v>0</v>
      </c>
      <c r="BH1309" s="385">
        <f t="shared" si="1189"/>
        <v>0</v>
      </c>
      <c r="BI1309" s="385">
        <f t="shared" si="1190"/>
        <v>0</v>
      </c>
      <c r="BJ1309" s="385">
        <f t="shared" si="1191"/>
        <v>0</v>
      </c>
      <c r="BK1309" s="385">
        <f t="shared" si="1192"/>
        <v>0</v>
      </c>
      <c r="BL1309" s="385">
        <f t="shared" si="1193"/>
        <v>0</v>
      </c>
      <c r="BM1309" s="385">
        <f t="shared" si="1194"/>
        <v>0</v>
      </c>
      <c r="BN1309" s="385">
        <f t="shared" si="1195"/>
        <v>0</v>
      </c>
      <c r="CK1309" s="239">
        <f t="shared" si="1217"/>
        <v>0</v>
      </c>
      <c r="CL1309" s="239">
        <f t="shared" si="1218"/>
        <v>0</v>
      </c>
    </row>
    <row r="1310" spans="3:90" x14ac:dyDescent="0.35">
      <c r="C1310" s="235"/>
      <c r="D1310" s="246" t="str">
        <f t="shared" si="1196"/>
        <v/>
      </c>
      <c r="E1310" s="247" t="str">
        <f t="shared" si="1197"/>
        <v/>
      </c>
      <c r="F1310" s="248" t="str">
        <f t="shared" si="1198"/>
        <v/>
      </c>
      <c r="G1310" s="249" t="str">
        <f t="shared" si="1199"/>
        <v/>
      </c>
      <c r="H1310" s="250" t="str">
        <f t="shared" si="1200"/>
        <v/>
      </c>
      <c r="I1310" s="386" t="str">
        <f t="shared" si="1161"/>
        <v/>
      </c>
      <c r="J1310" s="387" t="str">
        <f t="shared" si="1162"/>
        <v/>
      </c>
      <c r="K1310" s="388" t="str">
        <f t="shared" si="1163"/>
        <v/>
      </c>
      <c r="L1310" s="389" t="str">
        <f t="shared" si="1164"/>
        <v/>
      </c>
      <c r="M1310" s="250" t="str">
        <f t="shared" si="1165"/>
        <v/>
      </c>
      <c r="N1310" s="246" t="b">
        <f t="shared" si="1201"/>
        <v>0</v>
      </c>
      <c r="O1310" s="246" t="b">
        <f t="shared" si="1202"/>
        <v>0</v>
      </c>
      <c r="P1310" s="246" t="b">
        <f t="shared" si="1203"/>
        <v>0</v>
      </c>
      <c r="Q1310" s="246" t="b">
        <f t="shared" si="1204"/>
        <v>0</v>
      </c>
      <c r="R1310" s="246" t="str">
        <f t="shared" si="1205"/>
        <v>No</v>
      </c>
      <c r="S1310" s="247" t="b">
        <f t="shared" si="1166"/>
        <v>0</v>
      </c>
      <c r="T1310" s="247" t="b">
        <f t="shared" si="1167"/>
        <v>0</v>
      </c>
      <c r="U1310" s="247" t="b">
        <f t="shared" si="1168"/>
        <v>0</v>
      </c>
      <c r="V1310" s="247" t="b">
        <f t="shared" si="1169"/>
        <v>0</v>
      </c>
      <c r="W1310" s="247" t="str">
        <f t="shared" si="1206"/>
        <v>No</v>
      </c>
      <c r="X1310" s="248" t="b">
        <f t="shared" si="1170"/>
        <v>0</v>
      </c>
      <c r="Y1310" s="248" t="b">
        <f t="shared" si="1171"/>
        <v>0</v>
      </c>
      <c r="Z1310" s="248" t="b">
        <f t="shared" si="1172"/>
        <v>0</v>
      </c>
      <c r="AA1310" s="248" t="b">
        <f t="shared" si="1173"/>
        <v>0</v>
      </c>
      <c r="AB1310" s="248" t="str">
        <f t="shared" si="1207"/>
        <v>No</v>
      </c>
      <c r="AC1310" s="249" t="b">
        <f t="shared" si="1174"/>
        <v>0</v>
      </c>
      <c r="AD1310" s="249" t="b">
        <f t="shared" si="1175"/>
        <v>0</v>
      </c>
      <c r="AE1310" s="249" t="b">
        <f t="shared" si="1176"/>
        <v>0</v>
      </c>
      <c r="AF1310" s="249" t="b">
        <f t="shared" si="1177"/>
        <v>0</v>
      </c>
      <c r="AG1310" s="249" t="str">
        <f t="shared" si="1208"/>
        <v>No</v>
      </c>
      <c r="AH1310" s="250" t="b">
        <f t="shared" si="1178"/>
        <v>0</v>
      </c>
      <c r="AI1310" s="250" t="b">
        <f t="shared" si="1179"/>
        <v>0</v>
      </c>
      <c r="AJ1310" s="250" t="b">
        <f t="shared" si="1180"/>
        <v>0</v>
      </c>
      <c r="AK1310" s="250" t="b">
        <f t="shared" si="1181"/>
        <v>0</v>
      </c>
      <c r="AL1310" s="250" t="str">
        <f t="shared" si="1209"/>
        <v>No</v>
      </c>
      <c r="AN1310" s="246" t="str">
        <f t="shared" si="1210"/>
        <v/>
      </c>
      <c r="AO1310" s="247" t="str">
        <f t="shared" si="1211"/>
        <v/>
      </c>
      <c r="AP1310" s="248" t="str">
        <f t="shared" si="1212"/>
        <v/>
      </c>
      <c r="AQ1310" s="249" t="str">
        <f t="shared" si="1213"/>
        <v/>
      </c>
      <c r="AR1310" s="250" t="str">
        <f t="shared" si="1214"/>
        <v/>
      </c>
      <c r="AS1310" s="234"/>
      <c r="AY1310" s="385">
        <f t="shared" si="1215"/>
        <v>0</v>
      </c>
      <c r="AZ1310" s="385">
        <f t="shared" si="1182"/>
        <v>0</v>
      </c>
      <c r="BA1310" s="385">
        <f t="shared" si="1216"/>
        <v>0</v>
      </c>
      <c r="BB1310" s="385">
        <f t="shared" si="1183"/>
        <v>0</v>
      </c>
      <c r="BC1310" s="385">
        <f t="shared" si="1184"/>
        <v>0</v>
      </c>
      <c r="BD1310" s="385">
        <f t="shared" si="1185"/>
        <v>0</v>
      </c>
      <c r="BE1310" s="385">
        <f t="shared" si="1186"/>
        <v>0</v>
      </c>
      <c r="BF1310" s="385">
        <f t="shared" si="1187"/>
        <v>0</v>
      </c>
      <c r="BG1310" s="385">
        <f t="shared" si="1188"/>
        <v>0</v>
      </c>
      <c r="BH1310" s="385">
        <f t="shared" si="1189"/>
        <v>0</v>
      </c>
      <c r="BI1310" s="385">
        <f t="shared" si="1190"/>
        <v>0</v>
      </c>
      <c r="BJ1310" s="385">
        <f t="shared" si="1191"/>
        <v>0</v>
      </c>
      <c r="BK1310" s="385">
        <f t="shared" si="1192"/>
        <v>0</v>
      </c>
      <c r="BL1310" s="385">
        <f t="shared" si="1193"/>
        <v>0</v>
      </c>
      <c r="BM1310" s="385">
        <f t="shared" si="1194"/>
        <v>0</v>
      </c>
      <c r="BN1310" s="385">
        <f t="shared" si="1195"/>
        <v>0</v>
      </c>
      <c r="CK1310" s="239">
        <f t="shared" si="1217"/>
        <v>0</v>
      </c>
      <c r="CL1310" s="239">
        <f t="shared" si="1218"/>
        <v>0</v>
      </c>
    </row>
    <row r="1311" spans="3:90" x14ac:dyDescent="0.35">
      <c r="C1311" s="235"/>
      <c r="D1311" s="246" t="str">
        <f t="shared" si="1196"/>
        <v/>
      </c>
      <c r="E1311" s="247" t="str">
        <f t="shared" si="1197"/>
        <v/>
      </c>
      <c r="F1311" s="248" t="str">
        <f t="shared" si="1198"/>
        <v/>
      </c>
      <c r="G1311" s="249" t="str">
        <f t="shared" si="1199"/>
        <v/>
      </c>
      <c r="H1311" s="250" t="str">
        <f t="shared" si="1200"/>
        <v/>
      </c>
      <c r="I1311" s="386" t="str">
        <f t="shared" si="1161"/>
        <v/>
      </c>
      <c r="J1311" s="387" t="str">
        <f t="shared" si="1162"/>
        <v/>
      </c>
      <c r="K1311" s="388" t="str">
        <f t="shared" si="1163"/>
        <v/>
      </c>
      <c r="L1311" s="389" t="str">
        <f t="shared" si="1164"/>
        <v/>
      </c>
      <c r="M1311" s="250" t="str">
        <f t="shared" si="1165"/>
        <v/>
      </c>
      <c r="N1311" s="246" t="b">
        <f t="shared" si="1201"/>
        <v>0</v>
      </c>
      <c r="O1311" s="246" t="b">
        <f t="shared" si="1202"/>
        <v>0</v>
      </c>
      <c r="P1311" s="246" t="b">
        <f t="shared" si="1203"/>
        <v>0</v>
      </c>
      <c r="Q1311" s="246" t="b">
        <f t="shared" si="1204"/>
        <v>0</v>
      </c>
      <c r="R1311" s="246" t="str">
        <f t="shared" si="1205"/>
        <v>No</v>
      </c>
      <c r="S1311" s="247" t="b">
        <f t="shared" si="1166"/>
        <v>0</v>
      </c>
      <c r="T1311" s="247" t="b">
        <f t="shared" si="1167"/>
        <v>0</v>
      </c>
      <c r="U1311" s="247" t="b">
        <f t="shared" si="1168"/>
        <v>0</v>
      </c>
      <c r="V1311" s="247" t="b">
        <f t="shared" si="1169"/>
        <v>0</v>
      </c>
      <c r="W1311" s="247" t="str">
        <f t="shared" si="1206"/>
        <v>No</v>
      </c>
      <c r="X1311" s="248" t="b">
        <f t="shared" si="1170"/>
        <v>0</v>
      </c>
      <c r="Y1311" s="248" t="b">
        <f t="shared" si="1171"/>
        <v>0</v>
      </c>
      <c r="Z1311" s="248" t="b">
        <f t="shared" si="1172"/>
        <v>0</v>
      </c>
      <c r="AA1311" s="248" t="b">
        <f t="shared" si="1173"/>
        <v>0</v>
      </c>
      <c r="AB1311" s="248" t="str">
        <f t="shared" si="1207"/>
        <v>No</v>
      </c>
      <c r="AC1311" s="249" t="b">
        <f t="shared" si="1174"/>
        <v>0</v>
      </c>
      <c r="AD1311" s="249" t="b">
        <f t="shared" si="1175"/>
        <v>0</v>
      </c>
      <c r="AE1311" s="249" t="b">
        <f t="shared" si="1176"/>
        <v>0</v>
      </c>
      <c r="AF1311" s="249" t="b">
        <f t="shared" si="1177"/>
        <v>0</v>
      </c>
      <c r="AG1311" s="249" t="str">
        <f t="shared" si="1208"/>
        <v>No</v>
      </c>
      <c r="AH1311" s="250" t="b">
        <f t="shared" si="1178"/>
        <v>0</v>
      </c>
      <c r="AI1311" s="250" t="b">
        <f t="shared" si="1179"/>
        <v>0</v>
      </c>
      <c r="AJ1311" s="250" t="b">
        <f t="shared" si="1180"/>
        <v>0</v>
      </c>
      <c r="AK1311" s="250" t="b">
        <f t="shared" si="1181"/>
        <v>0</v>
      </c>
      <c r="AL1311" s="250" t="str">
        <f t="shared" si="1209"/>
        <v>No</v>
      </c>
      <c r="AN1311" s="246" t="str">
        <f t="shared" si="1210"/>
        <v/>
      </c>
      <c r="AO1311" s="247" t="str">
        <f t="shared" si="1211"/>
        <v/>
      </c>
      <c r="AP1311" s="248" t="str">
        <f t="shared" si="1212"/>
        <v/>
      </c>
      <c r="AQ1311" s="249" t="str">
        <f t="shared" si="1213"/>
        <v/>
      </c>
      <c r="AR1311" s="250" t="str">
        <f t="shared" si="1214"/>
        <v/>
      </c>
      <c r="AS1311" s="234"/>
      <c r="AY1311" s="385">
        <f t="shared" si="1215"/>
        <v>0</v>
      </c>
      <c r="AZ1311" s="385">
        <f t="shared" si="1182"/>
        <v>0</v>
      </c>
      <c r="BA1311" s="385">
        <f t="shared" si="1216"/>
        <v>0</v>
      </c>
      <c r="BB1311" s="385">
        <f t="shared" si="1183"/>
        <v>0</v>
      </c>
      <c r="BC1311" s="385">
        <f t="shared" si="1184"/>
        <v>0</v>
      </c>
      <c r="BD1311" s="385">
        <f t="shared" si="1185"/>
        <v>0</v>
      </c>
      <c r="BE1311" s="385">
        <f t="shared" si="1186"/>
        <v>0</v>
      </c>
      <c r="BF1311" s="385">
        <f t="shared" si="1187"/>
        <v>0</v>
      </c>
      <c r="BG1311" s="385">
        <f t="shared" si="1188"/>
        <v>0</v>
      </c>
      <c r="BH1311" s="385">
        <f t="shared" si="1189"/>
        <v>0</v>
      </c>
      <c r="BI1311" s="385">
        <f t="shared" si="1190"/>
        <v>0</v>
      </c>
      <c r="BJ1311" s="385">
        <f t="shared" si="1191"/>
        <v>0</v>
      </c>
      <c r="BK1311" s="385">
        <f t="shared" si="1192"/>
        <v>0</v>
      </c>
      <c r="BL1311" s="385">
        <f t="shared" si="1193"/>
        <v>0</v>
      </c>
      <c r="BM1311" s="385">
        <f t="shared" si="1194"/>
        <v>0</v>
      </c>
      <c r="BN1311" s="385">
        <f t="shared" si="1195"/>
        <v>0</v>
      </c>
      <c r="CK1311" s="239">
        <f t="shared" si="1217"/>
        <v>0</v>
      </c>
      <c r="CL1311" s="239">
        <f t="shared" si="1218"/>
        <v>0</v>
      </c>
    </row>
    <row r="1312" spans="3:90" x14ac:dyDescent="0.35">
      <c r="C1312" s="235"/>
      <c r="D1312" s="246" t="str">
        <f t="shared" si="1196"/>
        <v/>
      </c>
      <c r="E1312" s="247" t="str">
        <f t="shared" si="1197"/>
        <v/>
      </c>
      <c r="F1312" s="248" t="str">
        <f t="shared" si="1198"/>
        <v/>
      </c>
      <c r="G1312" s="249" t="str">
        <f t="shared" si="1199"/>
        <v/>
      </c>
      <c r="H1312" s="250" t="str">
        <f t="shared" si="1200"/>
        <v/>
      </c>
      <c r="I1312" s="386" t="str">
        <f t="shared" si="1161"/>
        <v/>
      </c>
      <c r="J1312" s="387" t="str">
        <f t="shared" si="1162"/>
        <v/>
      </c>
      <c r="K1312" s="388" t="str">
        <f t="shared" si="1163"/>
        <v/>
      </c>
      <c r="L1312" s="389" t="str">
        <f t="shared" si="1164"/>
        <v/>
      </c>
      <c r="M1312" s="250" t="str">
        <f t="shared" si="1165"/>
        <v/>
      </c>
      <c r="N1312" s="246" t="b">
        <f t="shared" si="1201"/>
        <v>0</v>
      </c>
      <c r="O1312" s="246" t="b">
        <f t="shared" si="1202"/>
        <v>0</v>
      </c>
      <c r="P1312" s="246" t="b">
        <f t="shared" si="1203"/>
        <v>0</v>
      </c>
      <c r="Q1312" s="246" t="b">
        <f t="shared" si="1204"/>
        <v>0</v>
      </c>
      <c r="R1312" s="246" t="str">
        <f t="shared" si="1205"/>
        <v>No</v>
      </c>
      <c r="S1312" s="247" t="b">
        <f t="shared" si="1166"/>
        <v>0</v>
      </c>
      <c r="T1312" s="247" t="b">
        <f t="shared" si="1167"/>
        <v>0</v>
      </c>
      <c r="U1312" s="247" t="b">
        <f t="shared" si="1168"/>
        <v>0</v>
      </c>
      <c r="V1312" s="247" t="b">
        <f t="shared" si="1169"/>
        <v>0</v>
      </c>
      <c r="W1312" s="247" t="str">
        <f t="shared" si="1206"/>
        <v>No</v>
      </c>
      <c r="X1312" s="248" t="b">
        <f t="shared" si="1170"/>
        <v>0</v>
      </c>
      <c r="Y1312" s="248" t="b">
        <f t="shared" si="1171"/>
        <v>0</v>
      </c>
      <c r="Z1312" s="248" t="b">
        <f t="shared" si="1172"/>
        <v>0</v>
      </c>
      <c r="AA1312" s="248" t="b">
        <f t="shared" si="1173"/>
        <v>0</v>
      </c>
      <c r="AB1312" s="248" t="str">
        <f t="shared" si="1207"/>
        <v>No</v>
      </c>
      <c r="AC1312" s="249" t="b">
        <f t="shared" si="1174"/>
        <v>0</v>
      </c>
      <c r="AD1312" s="249" t="b">
        <f t="shared" si="1175"/>
        <v>0</v>
      </c>
      <c r="AE1312" s="249" t="b">
        <f t="shared" si="1176"/>
        <v>0</v>
      </c>
      <c r="AF1312" s="249" t="b">
        <f t="shared" si="1177"/>
        <v>0</v>
      </c>
      <c r="AG1312" s="249" t="str">
        <f t="shared" si="1208"/>
        <v>No</v>
      </c>
      <c r="AH1312" s="250" t="b">
        <f t="shared" si="1178"/>
        <v>0</v>
      </c>
      <c r="AI1312" s="250" t="b">
        <f t="shared" si="1179"/>
        <v>0</v>
      </c>
      <c r="AJ1312" s="250" t="b">
        <f t="shared" si="1180"/>
        <v>0</v>
      </c>
      <c r="AK1312" s="250" t="b">
        <f t="shared" si="1181"/>
        <v>0</v>
      </c>
      <c r="AL1312" s="250" t="str">
        <f t="shared" si="1209"/>
        <v>No</v>
      </c>
      <c r="AN1312" s="246" t="str">
        <f t="shared" si="1210"/>
        <v/>
      </c>
      <c r="AO1312" s="247" t="str">
        <f t="shared" si="1211"/>
        <v/>
      </c>
      <c r="AP1312" s="248" t="str">
        <f t="shared" si="1212"/>
        <v/>
      </c>
      <c r="AQ1312" s="249" t="str">
        <f t="shared" si="1213"/>
        <v/>
      </c>
      <c r="AR1312" s="250" t="str">
        <f t="shared" si="1214"/>
        <v/>
      </c>
      <c r="AS1312" s="234"/>
      <c r="AY1312" s="385">
        <f t="shared" si="1215"/>
        <v>0</v>
      </c>
      <c r="AZ1312" s="385">
        <f t="shared" si="1182"/>
        <v>0</v>
      </c>
      <c r="BA1312" s="385">
        <f t="shared" si="1216"/>
        <v>0</v>
      </c>
      <c r="BB1312" s="385">
        <f t="shared" si="1183"/>
        <v>0</v>
      </c>
      <c r="BC1312" s="385">
        <f t="shared" si="1184"/>
        <v>0</v>
      </c>
      <c r="BD1312" s="385">
        <f t="shared" si="1185"/>
        <v>0</v>
      </c>
      <c r="BE1312" s="385">
        <f t="shared" si="1186"/>
        <v>0</v>
      </c>
      <c r="BF1312" s="385">
        <f t="shared" si="1187"/>
        <v>0</v>
      </c>
      <c r="BG1312" s="385">
        <f t="shared" si="1188"/>
        <v>0</v>
      </c>
      <c r="BH1312" s="385">
        <f t="shared" si="1189"/>
        <v>0</v>
      </c>
      <c r="BI1312" s="385">
        <f t="shared" si="1190"/>
        <v>0</v>
      </c>
      <c r="BJ1312" s="385">
        <f t="shared" si="1191"/>
        <v>0</v>
      </c>
      <c r="BK1312" s="385">
        <f t="shared" si="1192"/>
        <v>0</v>
      </c>
      <c r="BL1312" s="385">
        <f t="shared" si="1193"/>
        <v>0</v>
      </c>
      <c r="BM1312" s="385">
        <f t="shared" si="1194"/>
        <v>0</v>
      </c>
      <c r="BN1312" s="385">
        <f t="shared" si="1195"/>
        <v>0</v>
      </c>
      <c r="CK1312" s="239">
        <f t="shared" si="1217"/>
        <v>0</v>
      </c>
      <c r="CL1312" s="239">
        <f t="shared" si="1218"/>
        <v>0</v>
      </c>
    </row>
    <row r="1313" spans="3:90" x14ac:dyDescent="0.35">
      <c r="C1313" s="235"/>
      <c r="D1313" s="246" t="str">
        <f t="shared" si="1196"/>
        <v/>
      </c>
      <c r="E1313" s="247" t="str">
        <f t="shared" si="1197"/>
        <v/>
      </c>
      <c r="F1313" s="248" t="str">
        <f t="shared" si="1198"/>
        <v/>
      </c>
      <c r="G1313" s="249" t="str">
        <f t="shared" si="1199"/>
        <v/>
      </c>
      <c r="H1313" s="250" t="str">
        <f t="shared" si="1200"/>
        <v/>
      </c>
      <c r="I1313" s="386" t="str">
        <f t="shared" si="1161"/>
        <v/>
      </c>
      <c r="J1313" s="387" t="str">
        <f t="shared" si="1162"/>
        <v/>
      </c>
      <c r="K1313" s="388" t="str">
        <f t="shared" si="1163"/>
        <v/>
      </c>
      <c r="L1313" s="389" t="str">
        <f t="shared" si="1164"/>
        <v/>
      </c>
      <c r="M1313" s="250" t="str">
        <f t="shared" si="1165"/>
        <v/>
      </c>
      <c r="N1313" s="246" t="b">
        <f t="shared" si="1201"/>
        <v>0</v>
      </c>
      <c r="O1313" s="246" t="b">
        <f t="shared" si="1202"/>
        <v>0</v>
      </c>
      <c r="P1313" s="246" t="b">
        <f t="shared" si="1203"/>
        <v>0</v>
      </c>
      <c r="Q1313" s="246" t="b">
        <f t="shared" si="1204"/>
        <v>0</v>
      </c>
      <c r="R1313" s="246" t="str">
        <f t="shared" si="1205"/>
        <v>No</v>
      </c>
      <c r="S1313" s="247" t="b">
        <f t="shared" si="1166"/>
        <v>0</v>
      </c>
      <c r="T1313" s="247" t="b">
        <f t="shared" si="1167"/>
        <v>0</v>
      </c>
      <c r="U1313" s="247" t="b">
        <f t="shared" si="1168"/>
        <v>0</v>
      </c>
      <c r="V1313" s="247" t="b">
        <f t="shared" si="1169"/>
        <v>0</v>
      </c>
      <c r="W1313" s="247" t="str">
        <f t="shared" si="1206"/>
        <v>No</v>
      </c>
      <c r="X1313" s="248" t="b">
        <f t="shared" si="1170"/>
        <v>0</v>
      </c>
      <c r="Y1313" s="248" t="b">
        <f t="shared" si="1171"/>
        <v>0</v>
      </c>
      <c r="Z1313" s="248" t="b">
        <f t="shared" si="1172"/>
        <v>0</v>
      </c>
      <c r="AA1313" s="248" t="b">
        <f t="shared" si="1173"/>
        <v>0</v>
      </c>
      <c r="AB1313" s="248" t="str">
        <f t="shared" si="1207"/>
        <v>No</v>
      </c>
      <c r="AC1313" s="249" t="b">
        <f t="shared" si="1174"/>
        <v>0</v>
      </c>
      <c r="AD1313" s="249" t="b">
        <f t="shared" si="1175"/>
        <v>0</v>
      </c>
      <c r="AE1313" s="249" t="b">
        <f t="shared" si="1176"/>
        <v>0</v>
      </c>
      <c r="AF1313" s="249" t="b">
        <f t="shared" si="1177"/>
        <v>0</v>
      </c>
      <c r="AG1313" s="249" t="str">
        <f t="shared" si="1208"/>
        <v>No</v>
      </c>
      <c r="AH1313" s="250" t="b">
        <f t="shared" si="1178"/>
        <v>0</v>
      </c>
      <c r="AI1313" s="250" t="b">
        <f t="shared" si="1179"/>
        <v>0</v>
      </c>
      <c r="AJ1313" s="250" t="b">
        <f t="shared" si="1180"/>
        <v>0</v>
      </c>
      <c r="AK1313" s="250" t="b">
        <f t="shared" si="1181"/>
        <v>0</v>
      </c>
      <c r="AL1313" s="250" t="str">
        <f t="shared" si="1209"/>
        <v>No</v>
      </c>
      <c r="AN1313" s="246" t="str">
        <f t="shared" si="1210"/>
        <v/>
      </c>
      <c r="AO1313" s="247" t="str">
        <f t="shared" si="1211"/>
        <v/>
      </c>
      <c r="AP1313" s="248" t="str">
        <f t="shared" si="1212"/>
        <v/>
      </c>
      <c r="AQ1313" s="249" t="str">
        <f t="shared" si="1213"/>
        <v/>
      </c>
      <c r="AR1313" s="250" t="str">
        <f t="shared" si="1214"/>
        <v/>
      </c>
      <c r="AS1313" s="234"/>
      <c r="AY1313" s="385">
        <f t="shared" si="1215"/>
        <v>0</v>
      </c>
      <c r="AZ1313" s="385">
        <f t="shared" si="1182"/>
        <v>0</v>
      </c>
      <c r="BA1313" s="385">
        <f t="shared" si="1216"/>
        <v>0</v>
      </c>
      <c r="BB1313" s="385">
        <f t="shared" si="1183"/>
        <v>0</v>
      </c>
      <c r="BC1313" s="385">
        <f t="shared" si="1184"/>
        <v>0</v>
      </c>
      <c r="BD1313" s="385">
        <f t="shared" si="1185"/>
        <v>0</v>
      </c>
      <c r="BE1313" s="385">
        <f t="shared" si="1186"/>
        <v>0</v>
      </c>
      <c r="BF1313" s="385">
        <f t="shared" si="1187"/>
        <v>0</v>
      </c>
      <c r="BG1313" s="385">
        <f t="shared" si="1188"/>
        <v>0</v>
      </c>
      <c r="BH1313" s="385">
        <f t="shared" si="1189"/>
        <v>0</v>
      </c>
      <c r="BI1313" s="385">
        <f t="shared" si="1190"/>
        <v>0</v>
      </c>
      <c r="BJ1313" s="385">
        <f t="shared" si="1191"/>
        <v>0</v>
      </c>
      <c r="BK1313" s="385">
        <f t="shared" si="1192"/>
        <v>0</v>
      </c>
      <c r="BL1313" s="385">
        <f t="shared" si="1193"/>
        <v>0</v>
      </c>
      <c r="BM1313" s="385">
        <f t="shared" si="1194"/>
        <v>0</v>
      </c>
      <c r="BN1313" s="385">
        <f t="shared" si="1195"/>
        <v>0</v>
      </c>
      <c r="CK1313" s="239">
        <f t="shared" si="1217"/>
        <v>0</v>
      </c>
      <c r="CL1313" s="239">
        <f t="shared" si="1218"/>
        <v>0</v>
      </c>
    </row>
    <row r="1314" spans="3:90" x14ac:dyDescent="0.35">
      <c r="C1314" s="235"/>
      <c r="D1314" s="246" t="str">
        <f t="shared" si="1196"/>
        <v/>
      </c>
      <c r="E1314" s="247" t="str">
        <f t="shared" si="1197"/>
        <v/>
      </c>
      <c r="F1314" s="248" t="str">
        <f t="shared" si="1198"/>
        <v/>
      </c>
      <c r="G1314" s="249" t="str">
        <f t="shared" si="1199"/>
        <v/>
      </c>
      <c r="H1314" s="250" t="str">
        <f t="shared" si="1200"/>
        <v/>
      </c>
      <c r="I1314" s="386" t="str">
        <f t="shared" si="1161"/>
        <v/>
      </c>
      <c r="J1314" s="387" t="str">
        <f t="shared" si="1162"/>
        <v/>
      </c>
      <c r="K1314" s="388" t="str">
        <f t="shared" si="1163"/>
        <v/>
      </c>
      <c r="L1314" s="389" t="str">
        <f t="shared" si="1164"/>
        <v/>
      </c>
      <c r="M1314" s="250" t="str">
        <f t="shared" si="1165"/>
        <v/>
      </c>
      <c r="N1314" s="246" t="b">
        <f t="shared" si="1201"/>
        <v>0</v>
      </c>
      <c r="O1314" s="246" t="b">
        <f t="shared" si="1202"/>
        <v>0</v>
      </c>
      <c r="P1314" s="246" t="b">
        <f t="shared" si="1203"/>
        <v>0</v>
      </c>
      <c r="Q1314" s="246" t="b">
        <f t="shared" si="1204"/>
        <v>0</v>
      </c>
      <c r="R1314" s="246" t="str">
        <f t="shared" si="1205"/>
        <v>No</v>
      </c>
      <c r="S1314" s="247" t="b">
        <f t="shared" si="1166"/>
        <v>0</v>
      </c>
      <c r="T1314" s="247" t="b">
        <f t="shared" si="1167"/>
        <v>0</v>
      </c>
      <c r="U1314" s="247" t="b">
        <f t="shared" si="1168"/>
        <v>0</v>
      </c>
      <c r="V1314" s="247" t="b">
        <f t="shared" si="1169"/>
        <v>0</v>
      </c>
      <c r="W1314" s="247" t="str">
        <f t="shared" si="1206"/>
        <v>No</v>
      </c>
      <c r="X1314" s="248" t="b">
        <f t="shared" si="1170"/>
        <v>0</v>
      </c>
      <c r="Y1314" s="248" t="b">
        <f t="shared" si="1171"/>
        <v>0</v>
      </c>
      <c r="Z1314" s="248" t="b">
        <f t="shared" si="1172"/>
        <v>0</v>
      </c>
      <c r="AA1314" s="248" t="b">
        <f t="shared" si="1173"/>
        <v>0</v>
      </c>
      <c r="AB1314" s="248" t="str">
        <f t="shared" si="1207"/>
        <v>No</v>
      </c>
      <c r="AC1314" s="249" t="b">
        <f t="shared" si="1174"/>
        <v>0</v>
      </c>
      <c r="AD1314" s="249" t="b">
        <f t="shared" si="1175"/>
        <v>0</v>
      </c>
      <c r="AE1314" s="249" t="b">
        <f t="shared" si="1176"/>
        <v>0</v>
      </c>
      <c r="AF1314" s="249" t="b">
        <f t="shared" si="1177"/>
        <v>0</v>
      </c>
      <c r="AG1314" s="249" t="str">
        <f t="shared" si="1208"/>
        <v>No</v>
      </c>
      <c r="AH1314" s="250" t="b">
        <f t="shared" si="1178"/>
        <v>0</v>
      </c>
      <c r="AI1314" s="250" t="b">
        <f t="shared" si="1179"/>
        <v>0</v>
      </c>
      <c r="AJ1314" s="250" t="b">
        <f t="shared" si="1180"/>
        <v>0</v>
      </c>
      <c r="AK1314" s="250" t="b">
        <f t="shared" si="1181"/>
        <v>0</v>
      </c>
      <c r="AL1314" s="250" t="str">
        <f t="shared" si="1209"/>
        <v>No</v>
      </c>
      <c r="AN1314" s="246" t="str">
        <f t="shared" si="1210"/>
        <v/>
      </c>
      <c r="AO1314" s="247" t="str">
        <f t="shared" si="1211"/>
        <v/>
      </c>
      <c r="AP1314" s="248" t="str">
        <f t="shared" si="1212"/>
        <v/>
      </c>
      <c r="AQ1314" s="249" t="str">
        <f t="shared" si="1213"/>
        <v/>
      </c>
      <c r="AR1314" s="250" t="str">
        <f t="shared" si="1214"/>
        <v/>
      </c>
      <c r="AS1314" s="234"/>
      <c r="AY1314" s="385">
        <f t="shared" si="1215"/>
        <v>0</v>
      </c>
      <c r="AZ1314" s="385">
        <f t="shared" si="1182"/>
        <v>0</v>
      </c>
      <c r="BA1314" s="385">
        <f t="shared" si="1216"/>
        <v>0</v>
      </c>
      <c r="BB1314" s="385">
        <f t="shared" si="1183"/>
        <v>0</v>
      </c>
      <c r="BC1314" s="385">
        <f t="shared" si="1184"/>
        <v>0</v>
      </c>
      <c r="BD1314" s="385">
        <f t="shared" si="1185"/>
        <v>0</v>
      </c>
      <c r="BE1314" s="385">
        <f t="shared" si="1186"/>
        <v>0</v>
      </c>
      <c r="BF1314" s="385">
        <f t="shared" si="1187"/>
        <v>0</v>
      </c>
      <c r="BG1314" s="385">
        <f t="shared" si="1188"/>
        <v>0</v>
      </c>
      <c r="BH1314" s="385">
        <f t="shared" si="1189"/>
        <v>0</v>
      </c>
      <c r="BI1314" s="385">
        <f t="shared" si="1190"/>
        <v>0</v>
      </c>
      <c r="BJ1314" s="385">
        <f t="shared" si="1191"/>
        <v>0</v>
      </c>
      <c r="BK1314" s="385">
        <f t="shared" si="1192"/>
        <v>0</v>
      </c>
      <c r="BL1314" s="385">
        <f t="shared" si="1193"/>
        <v>0</v>
      </c>
      <c r="BM1314" s="385">
        <f t="shared" si="1194"/>
        <v>0</v>
      </c>
      <c r="BN1314" s="385">
        <f t="shared" si="1195"/>
        <v>0</v>
      </c>
      <c r="CK1314" s="239">
        <f t="shared" si="1217"/>
        <v>0</v>
      </c>
      <c r="CL1314" s="239">
        <f t="shared" si="1218"/>
        <v>0</v>
      </c>
    </row>
    <row r="1315" spans="3:90" x14ac:dyDescent="0.35">
      <c r="C1315" s="235"/>
      <c r="D1315" s="246" t="str">
        <f t="shared" si="1196"/>
        <v/>
      </c>
      <c r="E1315" s="247" t="str">
        <f t="shared" si="1197"/>
        <v/>
      </c>
      <c r="F1315" s="248" t="str">
        <f t="shared" si="1198"/>
        <v/>
      </c>
      <c r="G1315" s="249" t="str">
        <f t="shared" si="1199"/>
        <v/>
      </c>
      <c r="H1315" s="250" t="str">
        <f t="shared" si="1200"/>
        <v/>
      </c>
      <c r="I1315" s="386" t="str">
        <f t="shared" si="1161"/>
        <v/>
      </c>
      <c r="J1315" s="387" t="str">
        <f t="shared" si="1162"/>
        <v/>
      </c>
      <c r="K1315" s="388" t="str">
        <f t="shared" si="1163"/>
        <v/>
      </c>
      <c r="L1315" s="389" t="str">
        <f t="shared" si="1164"/>
        <v/>
      </c>
      <c r="M1315" s="250" t="str">
        <f t="shared" si="1165"/>
        <v/>
      </c>
      <c r="N1315" s="246" t="b">
        <f t="shared" si="1201"/>
        <v>0</v>
      </c>
      <c r="O1315" s="246" t="b">
        <f t="shared" si="1202"/>
        <v>0</v>
      </c>
      <c r="P1315" s="246" t="b">
        <f t="shared" si="1203"/>
        <v>0</v>
      </c>
      <c r="Q1315" s="246" t="b">
        <f t="shared" si="1204"/>
        <v>0</v>
      </c>
      <c r="R1315" s="246" t="str">
        <f t="shared" si="1205"/>
        <v>No</v>
      </c>
      <c r="S1315" s="247" t="b">
        <f t="shared" si="1166"/>
        <v>0</v>
      </c>
      <c r="T1315" s="247" t="b">
        <f t="shared" si="1167"/>
        <v>0</v>
      </c>
      <c r="U1315" s="247" t="b">
        <f t="shared" si="1168"/>
        <v>0</v>
      </c>
      <c r="V1315" s="247" t="b">
        <f t="shared" si="1169"/>
        <v>0</v>
      </c>
      <c r="W1315" s="247" t="str">
        <f t="shared" si="1206"/>
        <v>No</v>
      </c>
      <c r="X1315" s="248" t="b">
        <f t="shared" si="1170"/>
        <v>0</v>
      </c>
      <c r="Y1315" s="248" t="b">
        <f t="shared" si="1171"/>
        <v>0</v>
      </c>
      <c r="Z1315" s="248" t="b">
        <f t="shared" si="1172"/>
        <v>0</v>
      </c>
      <c r="AA1315" s="248" t="b">
        <f t="shared" si="1173"/>
        <v>0</v>
      </c>
      <c r="AB1315" s="248" t="str">
        <f t="shared" si="1207"/>
        <v>No</v>
      </c>
      <c r="AC1315" s="249" t="b">
        <f t="shared" si="1174"/>
        <v>0</v>
      </c>
      <c r="AD1315" s="249" t="b">
        <f t="shared" si="1175"/>
        <v>0</v>
      </c>
      <c r="AE1315" s="249" t="b">
        <f t="shared" si="1176"/>
        <v>0</v>
      </c>
      <c r="AF1315" s="249" t="b">
        <f t="shared" si="1177"/>
        <v>0</v>
      </c>
      <c r="AG1315" s="249" t="str">
        <f t="shared" si="1208"/>
        <v>No</v>
      </c>
      <c r="AH1315" s="250" t="b">
        <f t="shared" si="1178"/>
        <v>0</v>
      </c>
      <c r="AI1315" s="250" t="b">
        <f t="shared" si="1179"/>
        <v>0</v>
      </c>
      <c r="AJ1315" s="250" t="b">
        <f t="shared" si="1180"/>
        <v>0</v>
      </c>
      <c r="AK1315" s="250" t="b">
        <f t="shared" si="1181"/>
        <v>0</v>
      </c>
      <c r="AL1315" s="250" t="str">
        <f t="shared" si="1209"/>
        <v>No</v>
      </c>
      <c r="AN1315" s="246" t="str">
        <f t="shared" si="1210"/>
        <v/>
      </c>
      <c r="AO1315" s="247" t="str">
        <f t="shared" si="1211"/>
        <v/>
      </c>
      <c r="AP1315" s="248" t="str">
        <f t="shared" si="1212"/>
        <v/>
      </c>
      <c r="AQ1315" s="249" t="str">
        <f t="shared" si="1213"/>
        <v/>
      </c>
      <c r="AR1315" s="250" t="str">
        <f t="shared" si="1214"/>
        <v/>
      </c>
      <c r="AS1315" s="234"/>
      <c r="AY1315" s="385">
        <f t="shared" si="1215"/>
        <v>0</v>
      </c>
      <c r="AZ1315" s="385">
        <f t="shared" si="1182"/>
        <v>0</v>
      </c>
      <c r="BA1315" s="385">
        <f t="shared" si="1216"/>
        <v>0</v>
      </c>
      <c r="BB1315" s="385">
        <f t="shared" si="1183"/>
        <v>0</v>
      </c>
      <c r="BC1315" s="385">
        <f t="shared" si="1184"/>
        <v>0</v>
      </c>
      <c r="BD1315" s="385">
        <f t="shared" si="1185"/>
        <v>0</v>
      </c>
      <c r="BE1315" s="385">
        <f t="shared" si="1186"/>
        <v>0</v>
      </c>
      <c r="BF1315" s="385">
        <f t="shared" si="1187"/>
        <v>0</v>
      </c>
      <c r="BG1315" s="385">
        <f t="shared" si="1188"/>
        <v>0</v>
      </c>
      <c r="BH1315" s="385">
        <f t="shared" si="1189"/>
        <v>0</v>
      </c>
      <c r="BI1315" s="385">
        <f t="shared" si="1190"/>
        <v>0</v>
      </c>
      <c r="BJ1315" s="385">
        <f t="shared" si="1191"/>
        <v>0</v>
      </c>
      <c r="BK1315" s="385">
        <f t="shared" si="1192"/>
        <v>0</v>
      </c>
      <c r="BL1315" s="385">
        <f t="shared" si="1193"/>
        <v>0</v>
      </c>
      <c r="BM1315" s="385">
        <f t="shared" si="1194"/>
        <v>0</v>
      </c>
      <c r="BN1315" s="385">
        <f t="shared" si="1195"/>
        <v>0</v>
      </c>
      <c r="CK1315" s="239">
        <f t="shared" si="1217"/>
        <v>0</v>
      </c>
      <c r="CL1315" s="239">
        <f t="shared" si="1218"/>
        <v>0</v>
      </c>
    </row>
    <row r="1316" spans="3:90" x14ac:dyDescent="0.35">
      <c r="C1316" s="235"/>
      <c r="D1316" s="246" t="str">
        <f t="shared" si="1196"/>
        <v/>
      </c>
      <c r="E1316" s="247" t="str">
        <f t="shared" si="1197"/>
        <v/>
      </c>
      <c r="F1316" s="248" t="str">
        <f t="shared" si="1198"/>
        <v/>
      </c>
      <c r="G1316" s="249" t="str">
        <f t="shared" si="1199"/>
        <v/>
      </c>
      <c r="H1316" s="250" t="str">
        <f t="shared" si="1200"/>
        <v/>
      </c>
      <c r="I1316" s="386" t="str">
        <f t="shared" si="1161"/>
        <v/>
      </c>
      <c r="J1316" s="387" t="str">
        <f t="shared" si="1162"/>
        <v/>
      </c>
      <c r="K1316" s="388" t="str">
        <f t="shared" si="1163"/>
        <v/>
      </c>
      <c r="L1316" s="389" t="str">
        <f t="shared" si="1164"/>
        <v/>
      </c>
      <c r="M1316" s="250" t="str">
        <f t="shared" si="1165"/>
        <v/>
      </c>
      <c r="N1316" s="246" t="b">
        <f t="shared" si="1201"/>
        <v>0</v>
      </c>
      <c r="O1316" s="246" t="b">
        <f t="shared" si="1202"/>
        <v>0</v>
      </c>
      <c r="P1316" s="246" t="b">
        <f t="shared" si="1203"/>
        <v>0</v>
      </c>
      <c r="Q1316" s="246" t="b">
        <f t="shared" si="1204"/>
        <v>0</v>
      </c>
      <c r="R1316" s="246" t="str">
        <f t="shared" si="1205"/>
        <v>No</v>
      </c>
      <c r="S1316" s="247" t="b">
        <f t="shared" si="1166"/>
        <v>0</v>
      </c>
      <c r="T1316" s="247" t="b">
        <f t="shared" si="1167"/>
        <v>0</v>
      </c>
      <c r="U1316" s="247" t="b">
        <f t="shared" si="1168"/>
        <v>0</v>
      </c>
      <c r="V1316" s="247" t="b">
        <f t="shared" si="1169"/>
        <v>0</v>
      </c>
      <c r="W1316" s="247" t="str">
        <f t="shared" si="1206"/>
        <v>No</v>
      </c>
      <c r="X1316" s="248" t="b">
        <f t="shared" si="1170"/>
        <v>0</v>
      </c>
      <c r="Y1316" s="248" t="b">
        <f t="shared" si="1171"/>
        <v>0</v>
      </c>
      <c r="Z1316" s="248" t="b">
        <f t="shared" si="1172"/>
        <v>0</v>
      </c>
      <c r="AA1316" s="248" t="b">
        <f t="shared" si="1173"/>
        <v>0</v>
      </c>
      <c r="AB1316" s="248" t="str">
        <f t="shared" si="1207"/>
        <v>No</v>
      </c>
      <c r="AC1316" s="249" t="b">
        <f t="shared" si="1174"/>
        <v>0</v>
      </c>
      <c r="AD1316" s="249" t="b">
        <f t="shared" si="1175"/>
        <v>0</v>
      </c>
      <c r="AE1316" s="249" t="b">
        <f t="shared" si="1176"/>
        <v>0</v>
      </c>
      <c r="AF1316" s="249" t="b">
        <f t="shared" si="1177"/>
        <v>0</v>
      </c>
      <c r="AG1316" s="249" t="str">
        <f t="shared" si="1208"/>
        <v>No</v>
      </c>
      <c r="AH1316" s="250" t="b">
        <f t="shared" si="1178"/>
        <v>0</v>
      </c>
      <c r="AI1316" s="250" t="b">
        <f t="shared" si="1179"/>
        <v>0</v>
      </c>
      <c r="AJ1316" s="250" t="b">
        <f t="shared" si="1180"/>
        <v>0</v>
      </c>
      <c r="AK1316" s="250" t="b">
        <f t="shared" si="1181"/>
        <v>0</v>
      </c>
      <c r="AL1316" s="250" t="str">
        <f t="shared" si="1209"/>
        <v>No</v>
      </c>
      <c r="AN1316" s="246" t="str">
        <f t="shared" si="1210"/>
        <v/>
      </c>
      <c r="AO1316" s="247" t="str">
        <f t="shared" si="1211"/>
        <v/>
      </c>
      <c r="AP1316" s="248" t="str">
        <f t="shared" si="1212"/>
        <v/>
      </c>
      <c r="AQ1316" s="249" t="str">
        <f t="shared" si="1213"/>
        <v/>
      </c>
      <c r="AR1316" s="250" t="str">
        <f t="shared" si="1214"/>
        <v/>
      </c>
      <c r="AS1316" s="234"/>
      <c r="AY1316" s="385">
        <f t="shared" si="1215"/>
        <v>0</v>
      </c>
      <c r="AZ1316" s="385">
        <f t="shared" si="1182"/>
        <v>0</v>
      </c>
      <c r="BA1316" s="385">
        <f t="shared" si="1216"/>
        <v>0</v>
      </c>
      <c r="BB1316" s="385">
        <f t="shared" si="1183"/>
        <v>0</v>
      </c>
      <c r="BC1316" s="385">
        <f t="shared" si="1184"/>
        <v>0</v>
      </c>
      <c r="BD1316" s="385">
        <f t="shared" si="1185"/>
        <v>0</v>
      </c>
      <c r="BE1316" s="385">
        <f t="shared" si="1186"/>
        <v>0</v>
      </c>
      <c r="BF1316" s="385">
        <f t="shared" si="1187"/>
        <v>0</v>
      </c>
      <c r="BG1316" s="385">
        <f t="shared" si="1188"/>
        <v>0</v>
      </c>
      <c r="BH1316" s="385">
        <f t="shared" si="1189"/>
        <v>0</v>
      </c>
      <c r="BI1316" s="385">
        <f t="shared" si="1190"/>
        <v>0</v>
      </c>
      <c r="BJ1316" s="385">
        <f t="shared" si="1191"/>
        <v>0</v>
      </c>
      <c r="BK1316" s="385">
        <f t="shared" si="1192"/>
        <v>0</v>
      </c>
      <c r="BL1316" s="385">
        <f t="shared" si="1193"/>
        <v>0</v>
      </c>
      <c r="BM1316" s="385">
        <f t="shared" si="1194"/>
        <v>0</v>
      </c>
      <c r="BN1316" s="385">
        <f t="shared" si="1195"/>
        <v>0</v>
      </c>
      <c r="CK1316" s="239">
        <f t="shared" si="1217"/>
        <v>0</v>
      </c>
      <c r="CL1316" s="239">
        <f t="shared" si="1218"/>
        <v>0</v>
      </c>
    </row>
    <row r="1317" spans="3:90" x14ac:dyDescent="0.35">
      <c r="C1317" s="235"/>
      <c r="D1317" s="246" t="str">
        <f t="shared" si="1196"/>
        <v/>
      </c>
      <c r="E1317" s="247" t="str">
        <f t="shared" si="1197"/>
        <v/>
      </c>
      <c r="F1317" s="248" t="str">
        <f t="shared" si="1198"/>
        <v/>
      </c>
      <c r="G1317" s="249" t="str">
        <f t="shared" si="1199"/>
        <v/>
      </c>
      <c r="H1317" s="250" t="str">
        <f t="shared" si="1200"/>
        <v/>
      </c>
      <c r="I1317" s="386" t="str">
        <f t="shared" si="1161"/>
        <v/>
      </c>
      <c r="J1317" s="387" t="str">
        <f t="shared" si="1162"/>
        <v/>
      </c>
      <c r="K1317" s="388" t="str">
        <f t="shared" si="1163"/>
        <v/>
      </c>
      <c r="L1317" s="389" t="str">
        <f t="shared" si="1164"/>
        <v/>
      </c>
      <c r="M1317" s="250" t="str">
        <f t="shared" si="1165"/>
        <v/>
      </c>
      <c r="N1317" s="246" t="b">
        <f t="shared" si="1201"/>
        <v>0</v>
      </c>
      <c r="O1317" s="246" t="b">
        <f t="shared" si="1202"/>
        <v>0</v>
      </c>
      <c r="P1317" s="246" t="b">
        <f t="shared" si="1203"/>
        <v>0</v>
      </c>
      <c r="Q1317" s="246" t="b">
        <f t="shared" si="1204"/>
        <v>0</v>
      </c>
      <c r="R1317" s="246" t="str">
        <f t="shared" si="1205"/>
        <v>No</v>
      </c>
      <c r="S1317" s="247" t="b">
        <f t="shared" si="1166"/>
        <v>0</v>
      </c>
      <c r="T1317" s="247" t="b">
        <f t="shared" si="1167"/>
        <v>0</v>
      </c>
      <c r="U1317" s="247" t="b">
        <f t="shared" si="1168"/>
        <v>0</v>
      </c>
      <c r="V1317" s="247" t="b">
        <f t="shared" si="1169"/>
        <v>0</v>
      </c>
      <c r="W1317" s="247" t="str">
        <f t="shared" si="1206"/>
        <v>No</v>
      </c>
      <c r="X1317" s="248" t="b">
        <f t="shared" si="1170"/>
        <v>0</v>
      </c>
      <c r="Y1317" s="248" t="b">
        <f t="shared" si="1171"/>
        <v>0</v>
      </c>
      <c r="Z1317" s="248" t="b">
        <f t="shared" si="1172"/>
        <v>0</v>
      </c>
      <c r="AA1317" s="248" t="b">
        <f t="shared" si="1173"/>
        <v>0</v>
      </c>
      <c r="AB1317" s="248" t="str">
        <f t="shared" si="1207"/>
        <v>No</v>
      </c>
      <c r="AC1317" s="249" t="b">
        <f t="shared" si="1174"/>
        <v>0</v>
      </c>
      <c r="AD1317" s="249" t="b">
        <f t="shared" si="1175"/>
        <v>0</v>
      </c>
      <c r="AE1317" s="249" t="b">
        <f t="shared" si="1176"/>
        <v>0</v>
      </c>
      <c r="AF1317" s="249" t="b">
        <f t="shared" si="1177"/>
        <v>0</v>
      </c>
      <c r="AG1317" s="249" t="str">
        <f t="shared" si="1208"/>
        <v>No</v>
      </c>
      <c r="AH1317" s="250" t="b">
        <f t="shared" si="1178"/>
        <v>0</v>
      </c>
      <c r="AI1317" s="250" t="b">
        <f t="shared" si="1179"/>
        <v>0</v>
      </c>
      <c r="AJ1317" s="250" t="b">
        <f t="shared" si="1180"/>
        <v>0</v>
      </c>
      <c r="AK1317" s="250" t="b">
        <f t="shared" si="1181"/>
        <v>0</v>
      </c>
      <c r="AL1317" s="250" t="str">
        <f t="shared" si="1209"/>
        <v>No</v>
      </c>
      <c r="AN1317" s="246" t="str">
        <f t="shared" si="1210"/>
        <v/>
      </c>
      <c r="AO1317" s="247" t="str">
        <f t="shared" si="1211"/>
        <v/>
      </c>
      <c r="AP1317" s="248" t="str">
        <f t="shared" si="1212"/>
        <v/>
      </c>
      <c r="AQ1317" s="249" t="str">
        <f t="shared" si="1213"/>
        <v/>
      </c>
      <c r="AR1317" s="250" t="str">
        <f t="shared" si="1214"/>
        <v/>
      </c>
      <c r="AS1317" s="234"/>
      <c r="AY1317" s="385">
        <f t="shared" si="1215"/>
        <v>0</v>
      </c>
      <c r="AZ1317" s="385">
        <f t="shared" si="1182"/>
        <v>0</v>
      </c>
      <c r="BA1317" s="385">
        <f t="shared" si="1216"/>
        <v>0</v>
      </c>
      <c r="BB1317" s="385">
        <f t="shared" si="1183"/>
        <v>0</v>
      </c>
      <c r="BC1317" s="385">
        <f t="shared" si="1184"/>
        <v>0</v>
      </c>
      <c r="BD1317" s="385">
        <f t="shared" si="1185"/>
        <v>0</v>
      </c>
      <c r="BE1317" s="385">
        <f t="shared" si="1186"/>
        <v>0</v>
      </c>
      <c r="BF1317" s="385">
        <f t="shared" si="1187"/>
        <v>0</v>
      </c>
      <c r="BG1317" s="385">
        <f t="shared" si="1188"/>
        <v>0</v>
      </c>
      <c r="BH1317" s="385">
        <f t="shared" si="1189"/>
        <v>0</v>
      </c>
      <c r="BI1317" s="385">
        <f t="shared" si="1190"/>
        <v>0</v>
      </c>
      <c r="BJ1317" s="385">
        <f t="shared" si="1191"/>
        <v>0</v>
      </c>
      <c r="BK1317" s="385">
        <f t="shared" si="1192"/>
        <v>0</v>
      </c>
      <c r="BL1317" s="385">
        <f t="shared" si="1193"/>
        <v>0</v>
      </c>
      <c r="BM1317" s="385">
        <f t="shared" si="1194"/>
        <v>0</v>
      </c>
      <c r="BN1317" s="385">
        <f t="shared" si="1195"/>
        <v>0</v>
      </c>
      <c r="CK1317" s="239">
        <f t="shared" si="1217"/>
        <v>0</v>
      </c>
      <c r="CL1317" s="239">
        <f t="shared" si="1218"/>
        <v>0</v>
      </c>
    </row>
    <row r="1318" spans="3:90" x14ac:dyDescent="0.35">
      <c r="C1318" s="235"/>
      <c r="D1318" s="246" t="str">
        <f t="shared" si="1196"/>
        <v/>
      </c>
      <c r="E1318" s="247" t="str">
        <f t="shared" si="1197"/>
        <v/>
      </c>
      <c r="F1318" s="248" t="str">
        <f t="shared" si="1198"/>
        <v/>
      </c>
      <c r="G1318" s="249" t="str">
        <f t="shared" si="1199"/>
        <v/>
      </c>
      <c r="H1318" s="250" t="str">
        <f t="shared" si="1200"/>
        <v/>
      </c>
      <c r="I1318" s="386" t="str">
        <f t="shared" si="1161"/>
        <v/>
      </c>
      <c r="J1318" s="387" t="str">
        <f t="shared" si="1162"/>
        <v/>
      </c>
      <c r="K1318" s="388" t="str">
        <f t="shared" si="1163"/>
        <v/>
      </c>
      <c r="L1318" s="389" t="str">
        <f t="shared" si="1164"/>
        <v/>
      </c>
      <c r="M1318" s="250" t="str">
        <f t="shared" si="1165"/>
        <v/>
      </c>
      <c r="N1318" s="246" t="b">
        <f t="shared" si="1201"/>
        <v>0</v>
      </c>
      <c r="O1318" s="246" t="b">
        <f t="shared" si="1202"/>
        <v>0</v>
      </c>
      <c r="P1318" s="246" t="b">
        <f t="shared" si="1203"/>
        <v>0</v>
      </c>
      <c r="Q1318" s="246" t="b">
        <f t="shared" si="1204"/>
        <v>0</v>
      </c>
      <c r="R1318" s="246" t="str">
        <f t="shared" si="1205"/>
        <v>No</v>
      </c>
      <c r="S1318" s="247" t="b">
        <f t="shared" si="1166"/>
        <v>0</v>
      </c>
      <c r="T1318" s="247" t="b">
        <f t="shared" si="1167"/>
        <v>0</v>
      </c>
      <c r="U1318" s="247" t="b">
        <f t="shared" si="1168"/>
        <v>0</v>
      </c>
      <c r="V1318" s="247" t="b">
        <f t="shared" si="1169"/>
        <v>0</v>
      </c>
      <c r="W1318" s="247" t="str">
        <f t="shared" si="1206"/>
        <v>No</v>
      </c>
      <c r="X1318" s="248" t="b">
        <f t="shared" si="1170"/>
        <v>0</v>
      </c>
      <c r="Y1318" s="248" t="b">
        <f t="shared" si="1171"/>
        <v>0</v>
      </c>
      <c r="Z1318" s="248" t="b">
        <f t="shared" si="1172"/>
        <v>0</v>
      </c>
      <c r="AA1318" s="248" t="b">
        <f t="shared" si="1173"/>
        <v>0</v>
      </c>
      <c r="AB1318" s="248" t="str">
        <f t="shared" si="1207"/>
        <v>No</v>
      </c>
      <c r="AC1318" s="249" t="b">
        <f t="shared" si="1174"/>
        <v>0</v>
      </c>
      <c r="AD1318" s="249" t="b">
        <f t="shared" si="1175"/>
        <v>0</v>
      </c>
      <c r="AE1318" s="249" t="b">
        <f t="shared" si="1176"/>
        <v>0</v>
      </c>
      <c r="AF1318" s="249" t="b">
        <f t="shared" si="1177"/>
        <v>0</v>
      </c>
      <c r="AG1318" s="249" t="str">
        <f t="shared" si="1208"/>
        <v>No</v>
      </c>
      <c r="AH1318" s="250" t="b">
        <f t="shared" si="1178"/>
        <v>0</v>
      </c>
      <c r="AI1318" s="250" t="b">
        <f t="shared" si="1179"/>
        <v>0</v>
      </c>
      <c r="AJ1318" s="250" t="b">
        <f t="shared" si="1180"/>
        <v>0</v>
      </c>
      <c r="AK1318" s="250" t="b">
        <f t="shared" si="1181"/>
        <v>0</v>
      </c>
      <c r="AL1318" s="250" t="str">
        <f t="shared" si="1209"/>
        <v>No</v>
      </c>
      <c r="AN1318" s="246" t="str">
        <f t="shared" si="1210"/>
        <v/>
      </c>
      <c r="AO1318" s="247" t="str">
        <f t="shared" si="1211"/>
        <v/>
      </c>
      <c r="AP1318" s="248" t="str">
        <f t="shared" si="1212"/>
        <v/>
      </c>
      <c r="AQ1318" s="249" t="str">
        <f t="shared" si="1213"/>
        <v/>
      </c>
      <c r="AR1318" s="250" t="str">
        <f t="shared" si="1214"/>
        <v/>
      </c>
      <c r="AS1318" s="234"/>
      <c r="AY1318" s="385">
        <f t="shared" si="1215"/>
        <v>0</v>
      </c>
      <c r="AZ1318" s="385">
        <f t="shared" si="1182"/>
        <v>0</v>
      </c>
      <c r="BA1318" s="385">
        <f t="shared" si="1216"/>
        <v>0</v>
      </c>
      <c r="BB1318" s="385">
        <f t="shared" si="1183"/>
        <v>0</v>
      </c>
      <c r="BC1318" s="385">
        <f t="shared" si="1184"/>
        <v>0</v>
      </c>
      <c r="BD1318" s="385">
        <f t="shared" si="1185"/>
        <v>0</v>
      </c>
      <c r="BE1318" s="385">
        <f t="shared" si="1186"/>
        <v>0</v>
      </c>
      <c r="BF1318" s="385">
        <f t="shared" si="1187"/>
        <v>0</v>
      </c>
      <c r="BG1318" s="385">
        <f t="shared" si="1188"/>
        <v>0</v>
      </c>
      <c r="BH1318" s="385">
        <f t="shared" si="1189"/>
        <v>0</v>
      </c>
      <c r="BI1318" s="385">
        <f t="shared" si="1190"/>
        <v>0</v>
      </c>
      <c r="BJ1318" s="385">
        <f t="shared" si="1191"/>
        <v>0</v>
      </c>
      <c r="BK1318" s="385">
        <f t="shared" si="1192"/>
        <v>0</v>
      </c>
      <c r="BL1318" s="385">
        <f t="shared" si="1193"/>
        <v>0</v>
      </c>
      <c r="BM1318" s="385">
        <f t="shared" si="1194"/>
        <v>0</v>
      </c>
      <c r="BN1318" s="385">
        <f t="shared" si="1195"/>
        <v>0</v>
      </c>
      <c r="CK1318" s="239">
        <f t="shared" si="1217"/>
        <v>0</v>
      </c>
      <c r="CL1318" s="239">
        <f t="shared" si="1218"/>
        <v>0</v>
      </c>
    </row>
    <row r="1319" spans="3:90" x14ac:dyDescent="0.35">
      <c r="C1319" s="235"/>
      <c r="D1319" s="246" t="str">
        <f t="shared" si="1196"/>
        <v/>
      </c>
      <c r="E1319" s="247" t="str">
        <f t="shared" si="1197"/>
        <v/>
      </c>
      <c r="F1319" s="248" t="str">
        <f t="shared" si="1198"/>
        <v/>
      </c>
      <c r="G1319" s="249" t="str">
        <f t="shared" si="1199"/>
        <v/>
      </c>
      <c r="H1319" s="250" t="str">
        <f t="shared" si="1200"/>
        <v/>
      </c>
      <c r="I1319" s="386" t="str">
        <f t="shared" si="1161"/>
        <v/>
      </c>
      <c r="J1319" s="387" t="str">
        <f t="shared" si="1162"/>
        <v/>
      </c>
      <c r="K1319" s="388" t="str">
        <f t="shared" si="1163"/>
        <v/>
      </c>
      <c r="L1319" s="389" t="str">
        <f t="shared" si="1164"/>
        <v/>
      </c>
      <c r="M1319" s="250" t="str">
        <f t="shared" si="1165"/>
        <v/>
      </c>
      <c r="N1319" s="246" t="b">
        <f t="shared" si="1201"/>
        <v>0</v>
      </c>
      <c r="O1319" s="246" t="b">
        <f t="shared" si="1202"/>
        <v>0</v>
      </c>
      <c r="P1319" s="246" t="b">
        <f t="shared" si="1203"/>
        <v>0</v>
      </c>
      <c r="Q1319" s="246" t="b">
        <f t="shared" si="1204"/>
        <v>0</v>
      </c>
      <c r="R1319" s="246" t="str">
        <f t="shared" si="1205"/>
        <v>No</v>
      </c>
      <c r="S1319" s="247" t="b">
        <f t="shared" si="1166"/>
        <v>0</v>
      </c>
      <c r="T1319" s="247" t="b">
        <f t="shared" si="1167"/>
        <v>0</v>
      </c>
      <c r="U1319" s="247" t="b">
        <f t="shared" si="1168"/>
        <v>0</v>
      </c>
      <c r="V1319" s="247" t="b">
        <f t="shared" si="1169"/>
        <v>0</v>
      </c>
      <c r="W1319" s="247" t="str">
        <f t="shared" si="1206"/>
        <v>No</v>
      </c>
      <c r="X1319" s="248" t="b">
        <f t="shared" si="1170"/>
        <v>0</v>
      </c>
      <c r="Y1319" s="248" t="b">
        <f t="shared" si="1171"/>
        <v>0</v>
      </c>
      <c r="Z1319" s="248" t="b">
        <f t="shared" si="1172"/>
        <v>0</v>
      </c>
      <c r="AA1319" s="248" t="b">
        <f t="shared" si="1173"/>
        <v>0</v>
      </c>
      <c r="AB1319" s="248" t="str">
        <f t="shared" si="1207"/>
        <v>No</v>
      </c>
      <c r="AC1319" s="249" t="b">
        <f t="shared" si="1174"/>
        <v>0</v>
      </c>
      <c r="AD1319" s="249" t="b">
        <f t="shared" si="1175"/>
        <v>0</v>
      </c>
      <c r="AE1319" s="249" t="b">
        <f t="shared" si="1176"/>
        <v>0</v>
      </c>
      <c r="AF1319" s="249" t="b">
        <f t="shared" si="1177"/>
        <v>0</v>
      </c>
      <c r="AG1319" s="249" t="str">
        <f t="shared" si="1208"/>
        <v>No</v>
      </c>
      <c r="AH1319" s="250" t="b">
        <f t="shared" si="1178"/>
        <v>0</v>
      </c>
      <c r="AI1319" s="250" t="b">
        <f t="shared" si="1179"/>
        <v>0</v>
      </c>
      <c r="AJ1319" s="250" t="b">
        <f t="shared" si="1180"/>
        <v>0</v>
      </c>
      <c r="AK1319" s="250" t="b">
        <f t="shared" si="1181"/>
        <v>0</v>
      </c>
      <c r="AL1319" s="250" t="str">
        <f t="shared" si="1209"/>
        <v>No</v>
      </c>
      <c r="AN1319" s="246" t="str">
        <f t="shared" si="1210"/>
        <v/>
      </c>
      <c r="AO1319" s="247" t="str">
        <f t="shared" si="1211"/>
        <v/>
      </c>
      <c r="AP1319" s="248" t="str">
        <f t="shared" si="1212"/>
        <v/>
      </c>
      <c r="AQ1319" s="249" t="str">
        <f t="shared" si="1213"/>
        <v/>
      </c>
      <c r="AR1319" s="250" t="str">
        <f t="shared" si="1214"/>
        <v/>
      </c>
      <c r="AS1319" s="234"/>
      <c r="AY1319" s="385">
        <f t="shared" si="1215"/>
        <v>0</v>
      </c>
      <c r="AZ1319" s="385">
        <f t="shared" si="1182"/>
        <v>0</v>
      </c>
      <c r="BA1319" s="385">
        <f t="shared" si="1216"/>
        <v>0</v>
      </c>
      <c r="BB1319" s="385">
        <f t="shared" si="1183"/>
        <v>0</v>
      </c>
      <c r="BC1319" s="385">
        <f t="shared" si="1184"/>
        <v>0</v>
      </c>
      <c r="BD1319" s="385">
        <f t="shared" si="1185"/>
        <v>0</v>
      </c>
      <c r="BE1319" s="385">
        <f t="shared" si="1186"/>
        <v>0</v>
      </c>
      <c r="BF1319" s="385">
        <f t="shared" si="1187"/>
        <v>0</v>
      </c>
      <c r="BG1319" s="385">
        <f t="shared" si="1188"/>
        <v>0</v>
      </c>
      <c r="BH1319" s="385">
        <f t="shared" si="1189"/>
        <v>0</v>
      </c>
      <c r="BI1319" s="385">
        <f t="shared" si="1190"/>
        <v>0</v>
      </c>
      <c r="BJ1319" s="385">
        <f t="shared" si="1191"/>
        <v>0</v>
      </c>
      <c r="BK1319" s="385">
        <f t="shared" si="1192"/>
        <v>0</v>
      </c>
      <c r="BL1319" s="385">
        <f t="shared" si="1193"/>
        <v>0</v>
      </c>
      <c r="BM1319" s="385">
        <f t="shared" si="1194"/>
        <v>0</v>
      </c>
      <c r="BN1319" s="385">
        <f t="shared" si="1195"/>
        <v>0</v>
      </c>
      <c r="CK1319" s="239">
        <f t="shared" si="1217"/>
        <v>0</v>
      </c>
      <c r="CL1319" s="239">
        <f t="shared" si="1218"/>
        <v>0</v>
      </c>
    </row>
    <row r="1320" spans="3:90" x14ac:dyDescent="0.35">
      <c r="C1320" s="235"/>
      <c r="D1320" s="246" t="str">
        <f t="shared" si="1196"/>
        <v/>
      </c>
      <c r="E1320" s="247" t="str">
        <f t="shared" si="1197"/>
        <v/>
      </c>
      <c r="F1320" s="248" t="str">
        <f t="shared" si="1198"/>
        <v/>
      </c>
      <c r="G1320" s="249" t="str">
        <f t="shared" si="1199"/>
        <v/>
      </c>
      <c r="H1320" s="250" t="str">
        <f t="shared" si="1200"/>
        <v/>
      </c>
      <c r="I1320" s="386" t="str">
        <f t="shared" si="1161"/>
        <v/>
      </c>
      <c r="J1320" s="387" t="str">
        <f t="shared" si="1162"/>
        <v/>
      </c>
      <c r="K1320" s="388" t="str">
        <f t="shared" si="1163"/>
        <v/>
      </c>
      <c r="L1320" s="389" t="str">
        <f t="shared" si="1164"/>
        <v/>
      </c>
      <c r="M1320" s="250" t="str">
        <f t="shared" si="1165"/>
        <v/>
      </c>
      <c r="N1320" s="246" t="b">
        <f t="shared" si="1201"/>
        <v>0</v>
      </c>
      <c r="O1320" s="246" t="b">
        <f t="shared" si="1202"/>
        <v>0</v>
      </c>
      <c r="P1320" s="246" t="b">
        <f t="shared" si="1203"/>
        <v>0</v>
      </c>
      <c r="Q1320" s="246" t="b">
        <f t="shared" si="1204"/>
        <v>0</v>
      </c>
      <c r="R1320" s="246" t="str">
        <f t="shared" si="1205"/>
        <v>No</v>
      </c>
      <c r="S1320" s="247" t="b">
        <f t="shared" si="1166"/>
        <v>0</v>
      </c>
      <c r="T1320" s="247" t="b">
        <f t="shared" si="1167"/>
        <v>0</v>
      </c>
      <c r="U1320" s="247" t="b">
        <f t="shared" si="1168"/>
        <v>0</v>
      </c>
      <c r="V1320" s="247" t="b">
        <f t="shared" si="1169"/>
        <v>0</v>
      </c>
      <c r="W1320" s="247" t="str">
        <f t="shared" si="1206"/>
        <v>No</v>
      </c>
      <c r="X1320" s="248" t="b">
        <f t="shared" si="1170"/>
        <v>0</v>
      </c>
      <c r="Y1320" s="248" t="b">
        <f t="shared" si="1171"/>
        <v>0</v>
      </c>
      <c r="Z1320" s="248" t="b">
        <f t="shared" si="1172"/>
        <v>0</v>
      </c>
      <c r="AA1320" s="248" t="b">
        <f t="shared" si="1173"/>
        <v>0</v>
      </c>
      <c r="AB1320" s="248" t="str">
        <f t="shared" si="1207"/>
        <v>No</v>
      </c>
      <c r="AC1320" s="249" t="b">
        <f t="shared" si="1174"/>
        <v>0</v>
      </c>
      <c r="AD1320" s="249" t="b">
        <f t="shared" si="1175"/>
        <v>0</v>
      </c>
      <c r="AE1320" s="249" t="b">
        <f t="shared" si="1176"/>
        <v>0</v>
      </c>
      <c r="AF1320" s="249" t="b">
        <f t="shared" si="1177"/>
        <v>0</v>
      </c>
      <c r="AG1320" s="249" t="str">
        <f t="shared" si="1208"/>
        <v>No</v>
      </c>
      <c r="AH1320" s="250" t="b">
        <f t="shared" si="1178"/>
        <v>0</v>
      </c>
      <c r="AI1320" s="250" t="b">
        <f t="shared" si="1179"/>
        <v>0</v>
      </c>
      <c r="AJ1320" s="250" t="b">
        <f t="shared" si="1180"/>
        <v>0</v>
      </c>
      <c r="AK1320" s="250" t="b">
        <f t="shared" si="1181"/>
        <v>0</v>
      </c>
      <c r="AL1320" s="250" t="str">
        <f t="shared" si="1209"/>
        <v>No</v>
      </c>
      <c r="AN1320" s="246" t="str">
        <f t="shared" si="1210"/>
        <v/>
      </c>
      <c r="AO1320" s="247" t="str">
        <f t="shared" si="1211"/>
        <v/>
      </c>
      <c r="AP1320" s="248" t="str">
        <f t="shared" si="1212"/>
        <v/>
      </c>
      <c r="AQ1320" s="249" t="str">
        <f t="shared" si="1213"/>
        <v/>
      </c>
      <c r="AR1320" s="250" t="str">
        <f t="shared" si="1214"/>
        <v/>
      </c>
      <c r="AS1320" s="234"/>
      <c r="AY1320" s="385">
        <f t="shared" si="1215"/>
        <v>0</v>
      </c>
      <c r="AZ1320" s="385">
        <f t="shared" si="1182"/>
        <v>0</v>
      </c>
      <c r="BA1320" s="385">
        <f t="shared" si="1216"/>
        <v>0</v>
      </c>
      <c r="BB1320" s="385">
        <f t="shared" si="1183"/>
        <v>0</v>
      </c>
      <c r="BC1320" s="385">
        <f t="shared" si="1184"/>
        <v>0</v>
      </c>
      <c r="BD1320" s="385">
        <f t="shared" si="1185"/>
        <v>0</v>
      </c>
      <c r="BE1320" s="385">
        <f t="shared" si="1186"/>
        <v>0</v>
      </c>
      <c r="BF1320" s="385">
        <f t="shared" si="1187"/>
        <v>0</v>
      </c>
      <c r="BG1320" s="385">
        <f t="shared" si="1188"/>
        <v>0</v>
      </c>
      <c r="BH1320" s="385">
        <f t="shared" si="1189"/>
        <v>0</v>
      </c>
      <c r="BI1320" s="385">
        <f t="shared" si="1190"/>
        <v>0</v>
      </c>
      <c r="BJ1320" s="385">
        <f t="shared" si="1191"/>
        <v>0</v>
      </c>
      <c r="BK1320" s="385">
        <f t="shared" si="1192"/>
        <v>0</v>
      </c>
      <c r="BL1320" s="385">
        <f t="shared" si="1193"/>
        <v>0</v>
      </c>
      <c r="BM1320" s="385">
        <f t="shared" si="1194"/>
        <v>0</v>
      </c>
      <c r="BN1320" s="385">
        <f t="shared" si="1195"/>
        <v>0</v>
      </c>
      <c r="CK1320" s="239">
        <f t="shared" si="1217"/>
        <v>0</v>
      </c>
      <c r="CL1320" s="239">
        <f t="shared" si="1218"/>
        <v>0</v>
      </c>
    </row>
    <row r="1321" spans="3:90" x14ac:dyDescent="0.35">
      <c r="C1321" s="235"/>
      <c r="D1321" s="246" t="str">
        <f t="shared" si="1196"/>
        <v/>
      </c>
      <c r="E1321" s="247" t="str">
        <f t="shared" si="1197"/>
        <v/>
      </c>
      <c r="F1321" s="248" t="str">
        <f t="shared" si="1198"/>
        <v/>
      </c>
      <c r="G1321" s="249" t="str">
        <f t="shared" si="1199"/>
        <v/>
      </c>
      <c r="H1321" s="250" t="str">
        <f t="shared" si="1200"/>
        <v/>
      </c>
      <c r="I1321" s="386" t="str">
        <f t="shared" si="1161"/>
        <v/>
      </c>
      <c r="J1321" s="387" t="str">
        <f t="shared" si="1162"/>
        <v/>
      </c>
      <c r="K1321" s="388" t="str">
        <f t="shared" si="1163"/>
        <v/>
      </c>
      <c r="L1321" s="389" t="str">
        <f t="shared" si="1164"/>
        <v/>
      </c>
      <c r="M1321" s="250" t="str">
        <f t="shared" si="1165"/>
        <v/>
      </c>
      <c r="N1321" s="246" t="b">
        <f t="shared" si="1201"/>
        <v>0</v>
      </c>
      <c r="O1321" s="246" t="b">
        <f t="shared" si="1202"/>
        <v>0</v>
      </c>
      <c r="P1321" s="246" t="b">
        <f t="shared" si="1203"/>
        <v>0</v>
      </c>
      <c r="Q1321" s="246" t="b">
        <f t="shared" si="1204"/>
        <v>0</v>
      </c>
      <c r="R1321" s="246" t="str">
        <f t="shared" si="1205"/>
        <v>No</v>
      </c>
      <c r="S1321" s="247" t="b">
        <f t="shared" si="1166"/>
        <v>0</v>
      </c>
      <c r="T1321" s="247" t="b">
        <f t="shared" si="1167"/>
        <v>0</v>
      </c>
      <c r="U1321" s="247" t="b">
        <f t="shared" si="1168"/>
        <v>0</v>
      </c>
      <c r="V1321" s="247" t="b">
        <f t="shared" si="1169"/>
        <v>0</v>
      </c>
      <c r="W1321" s="247" t="str">
        <f t="shared" si="1206"/>
        <v>No</v>
      </c>
      <c r="X1321" s="248" t="b">
        <f t="shared" si="1170"/>
        <v>0</v>
      </c>
      <c r="Y1321" s="248" t="b">
        <f t="shared" si="1171"/>
        <v>0</v>
      </c>
      <c r="Z1321" s="248" t="b">
        <f t="shared" si="1172"/>
        <v>0</v>
      </c>
      <c r="AA1321" s="248" t="b">
        <f t="shared" si="1173"/>
        <v>0</v>
      </c>
      <c r="AB1321" s="248" t="str">
        <f t="shared" si="1207"/>
        <v>No</v>
      </c>
      <c r="AC1321" s="249" t="b">
        <f t="shared" si="1174"/>
        <v>0</v>
      </c>
      <c r="AD1321" s="249" t="b">
        <f t="shared" si="1175"/>
        <v>0</v>
      </c>
      <c r="AE1321" s="249" t="b">
        <f t="shared" si="1176"/>
        <v>0</v>
      </c>
      <c r="AF1321" s="249" t="b">
        <f t="shared" si="1177"/>
        <v>0</v>
      </c>
      <c r="AG1321" s="249" t="str">
        <f t="shared" si="1208"/>
        <v>No</v>
      </c>
      <c r="AH1321" s="250" t="b">
        <f t="shared" si="1178"/>
        <v>0</v>
      </c>
      <c r="AI1321" s="250" t="b">
        <f t="shared" si="1179"/>
        <v>0</v>
      </c>
      <c r="AJ1321" s="250" t="b">
        <f t="shared" si="1180"/>
        <v>0</v>
      </c>
      <c r="AK1321" s="250" t="b">
        <f t="shared" si="1181"/>
        <v>0</v>
      </c>
      <c r="AL1321" s="250" t="str">
        <f t="shared" si="1209"/>
        <v>No</v>
      </c>
      <c r="AN1321" s="246" t="str">
        <f t="shared" si="1210"/>
        <v/>
      </c>
      <c r="AO1321" s="247" t="str">
        <f t="shared" si="1211"/>
        <v/>
      </c>
      <c r="AP1321" s="248" t="str">
        <f t="shared" si="1212"/>
        <v/>
      </c>
      <c r="AQ1321" s="249" t="str">
        <f t="shared" si="1213"/>
        <v/>
      </c>
      <c r="AR1321" s="250" t="str">
        <f t="shared" si="1214"/>
        <v/>
      </c>
      <c r="AS1321" s="234"/>
      <c r="AY1321" s="385">
        <f t="shared" si="1215"/>
        <v>0</v>
      </c>
      <c r="AZ1321" s="385">
        <f t="shared" si="1182"/>
        <v>0</v>
      </c>
      <c r="BA1321" s="385">
        <f t="shared" si="1216"/>
        <v>0</v>
      </c>
      <c r="BB1321" s="385">
        <f t="shared" si="1183"/>
        <v>0</v>
      </c>
      <c r="BC1321" s="385">
        <f t="shared" si="1184"/>
        <v>0</v>
      </c>
      <c r="BD1321" s="385">
        <f t="shared" si="1185"/>
        <v>0</v>
      </c>
      <c r="BE1321" s="385">
        <f t="shared" si="1186"/>
        <v>0</v>
      </c>
      <c r="BF1321" s="385">
        <f t="shared" si="1187"/>
        <v>0</v>
      </c>
      <c r="BG1321" s="385">
        <f t="shared" si="1188"/>
        <v>0</v>
      </c>
      <c r="BH1321" s="385">
        <f t="shared" si="1189"/>
        <v>0</v>
      </c>
      <c r="BI1321" s="385">
        <f t="shared" si="1190"/>
        <v>0</v>
      </c>
      <c r="BJ1321" s="385">
        <f t="shared" si="1191"/>
        <v>0</v>
      </c>
      <c r="BK1321" s="385">
        <f t="shared" si="1192"/>
        <v>0</v>
      </c>
      <c r="BL1321" s="385">
        <f t="shared" si="1193"/>
        <v>0</v>
      </c>
      <c r="BM1321" s="385">
        <f t="shared" si="1194"/>
        <v>0</v>
      </c>
      <c r="BN1321" s="385">
        <f t="shared" si="1195"/>
        <v>0</v>
      </c>
      <c r="CK1321" s="239">
        <f t="shared" si="1217"/>
        <v>0</v>
      </c>
      <c r="CL1321" s="239">
        <f t="shared" si="1218"/>
        <v>0</v>
      </c>
    </row>
    <row r="1322" spans="3:90" x14ac:dyDescent="0.35">
      <c r="C1322" s="235"/>
      <c r="D1322" s="246" t="str">
        <f t="shared" si="1196"/>
        <v/>
      </c>
      <c r="E1322" s="247" t="str">
        <f t="shared" si="1197"/>
        <v/>
      </c>
      <c r="F1322" s="248" t="str">
        <f t="shared" si="1198"/>
        <v/>
      </c>
      <c r="G1322" s="249" t="str">
        <f t="shared" si="1199"/>
        <v/>
      </c>
      <c r="H1322" s="250" t="str">
        <f t="shared" si="1200"/>
        <v/>
      </c>
      <c r="I1322" s="386" t="str">
        <f t="shared" si="1161"/>
        <v/>
      </c>
      <c r="J1322" s="387" t="str">
        <f t="shared" si="1162"/>
        <v/>
      </c>
      <c r="K1322" s="388" t="str">
        <f t="shared" si="1163"/>
        <v/>
      </c>
      <c r="L1322" s="389" t="str">
        <f t="shared" si="1164"/>
        <v/>
      </c>
      <c r="M1322" s="250" t="str">
        <f t="shared" si="1165"/>
        <v/>
      </c>
      <c r="N1322" s="246" t="b">
        <f t="shared" si="1201"/>
        <v>0</v>
      </c>
      <c r="O1322" s="246" t="b">
        <f t="shared" si="1202"/>
        <v>0</v>
      </c>
      <c r="P1322" s="246" t="b">
        <f t="shared" si="1203"/>
        <v>0</v>
      </c>
      <c r="Q1322" s="246" t="b">
        <f t="shared" si="1204"/>
        <v>0</v>
      </c>
      <c r="R1322" s="246" t="str">
        <f t="shared" si="1205"/>
        <v>No</v>
      </c>
      <c r="S1322" s="247" t="b">
        <f t="shared" si="1166"/>
        <v>0</v>
      </c>
      <c r="T1322" s="247" t="b">
        <f t="shared" si="1167"/>
        <v>0</v>
      </c>
      <c r="U1322" s="247" t="b">
        <f t="shared" si="1168"/>
        <v>0</v>
      </c>
      <c r="V1322" s="247" t="b">
        <f t="shared" si="1169"/>
        <v>0</v>
      </c>
      <c r="W1322" s="247" t="str">
        <f t="shared" si="1206"/>
        <v>No</v>
      </c>
      <c r="X1322" s="248" t="b">
        <f t="shared" si="1170"/>
        <v>0</v>
      </c>
      <c r="Y1322" s="248" t="b">
        <f t="shared" si="1171"/>
        <v>0</v>
      </c>
      <c r="Z1322" s="248" t="b">
        <f t="shared" si="1172"/>
        <v>0</v>
      </c>
      <c r="AA1322" s="248" t="b">
        <f t="shared" si="1173"/>
        <v>0</v>
      </c>
      <c r="AB1322" s="248" t="str">
        <f t="shared" si="1207"/>
        <v>No</v>
      </c>
      <c r="AC1322" s="249" t="b">
        <f t="shared" si="1174"/>
        <v>0</v>
      </c>
      <c r="AD1322" s="249" t="b">
        <f t="shared" si="1175"/>
        <v>0</v>
      </c>
      <c r="AE1322" s="249" t="b">
        <f t="shared" si="1176"/>
        <v>0</v>
      </c>
      <c r="AF1322" s="249" t="b">
        <f t="shared" si="1177"/>
        <v>0</v>
      </c>
      <c r="AG1322" s="249" t="str">
        <f t="shared" si="1208"/>
        <v>No</v>
      </c>
      <c r="AH1322" s="250" t="b">
        <f t="shared" si="1178"/>
        <v>0</v>
      </c>
      <c r="AI1322" s="250" t="b">
        <f t="shared" si="1179"/>
        <v>0</v>
      </c>
      <c r="AJ1322" s="250" t="b">
        <f t="shared" si="1180"/>
        <v>0</v>
      </c>
      <c r="AK1322" s="250" t="b">
        <f t="shared" si="1181"/>
        <v>0</v>
      </c>
      <c r="AL1322" s="250" t="str">
        <f t="shared" si="1209"/>
        <v>No</v>
      </c>
      <c r="AN1322" s="246" t="str">
        <f t="shared" si="1210"/>
        <v/>
      </c>
      <c r="AO1322" s="247" t="str">
        <f t="shared" si="1211"/>
        <v/>
      </c>
      <c r="AP1322" s="248" t="str">
        <f t="shared" si="1212"/>
        <v/>
      </c>
      <c r="AQ1322" s="249" t="str">
        <f t="shared" si="1213"/>
        <v/>
      </c>
      <c r="AR1322" s="250" t="str">
        <f t="shared" si="1214"/>
        <v/>
      </c>
      <c r="AS1322" s="234"/>
      <c r="AY1322" s="385">
        <f t="shared" si="1215"/>
        <v>0</v>
      </c>
      <c r="AZ1322" s="385">
        <f t="shared" si="1182"/>
        <v>0</v>
      </c>
      <c r="BA1322" s="385">
        <f t="shared" si="1216"/>
        <v>0</v>
      </c>
      <c r="BB1322" s="385">
        <f t="shared" si="1183"/>
        <v>0</v>
      </c>
      <c r="BC1322" s="385">
        <f t="shared" si="1184"/>
        <v>0</v>
      </c>
      <c r="BD1322" s="385">
        <f t="shared" si="1185"/>
        <v>0</v>
      </c>
      <c r="BE1322" s="385">
        <f t="shared" si="1186"/>
        <v>0</v>
      </c>
      <c r="BF1322" s="385">
        <f t="shared" si="1187"/>
        <v>0</v>
      </c>
      <c r="BG1322" s="385">
        <f t="shared" si="1188"/>
        <v>0</v>
      </c>
      <c r="BH1322" s="385">
        <f t="shared" si="1189"/>
        <v>0</v>
      </c>
      <c r="BI1322" s="385">
        <f t="shared" si="1190"/>
        <v>0</v>
      </c>
      <c r="BJ1322" s="385">
        <f t="shared" si="1191"/>
        <v>0</v>
      </c>
      <c r="BK1322" s="385">
        <f t="shared" si="1192"/>
        <v>0</v>
      </c>
      <c r="BL1322" s="385">
        <f t="shared" si="1193"/>
        <v>0</v>
      </c>
      <c r="BM1322" s="385">
        <f t="shared" si="1194"/>
        <v>0</v>
      </c>
      <c r="BN1322" s="385">
        <f t="shared" si="1195"/>
        <v>0</v>
      </c>
      <c r="CK1322" s="239">
        <f t="shared" si="1217"/>
        <v>0</v>
      </c>
      <c r="CL1322" s="239">
        <f t="shared" si="1218"/>
        <v>0</v>
      </c>
    </row>
    <row r="1323" spans="3:90" x14ac:dyDescent="0.35">
      <c r="C1323" s="235"/>
      <c r="D1323" s="246" t="str">
        <f t="shared" si="1196"/>
        <v/>
      </c>
      <c r="E1323" s="247" t="str">
        <f t="shared" si="1197"/>
        <v/>
      </c>
      <c r="F1323" s="248" t="str">
        <f t="shared" si="1198"/>
        <v/>
      </c>
      <c r="G1323" s="249" t="str">
        <f t="shared" si="1199"/>
        <v/>
      </c>
      <c r="H1323" s="250" t="str">
        <f t="shared" si="1200"/>
        <v/>
      </c>
      <c r="I1323" s="386" t="str">
        <f t="shared" si="1161"/>
        <v/>
      </c>
      <c r="J1323" s="387" t="str">
        <f t="shared" si="1162"/>
        <v/>
      </c>
      <c r="K1323" s="388" t="str">
        <f t="shared" si="1163"/>
        <v/>
      </c>
      <c r="L1323" s="389" t="str">
        <f t="shared" si="1164"/>
        <v/>
      </c>
      <c r="M1323" s="250" t="str">
        <f t="shared" si="1165"/>
        <v/>
      </c>
      <c r="N1323" s="246" t="b">
        <f t="shared" si="1201"/>
        <v>0</v>
      </c>
      <c r="O1323" s="246" t="b">
        <f t="shared" si="1202"/>
        <v>0</v>
      </c>
      <c r="P1323" s="246" t="b">
        <f t="shared" si="1203"/>
        <v>0</v>
      </c>
      <c r="Q1323" s="246" t="b">
        <f t="shared" si="1204"/>
        <v>0</v>
      </c>
      <c r="R1323" s="246" t="str">
        <f t="shared" si="1205"/>
        <v>No</v>
      </c>
      <c r="S1323" s="247" t="b">
        <f t="shared" si="1166"/>
        <v>0</v>
      </c>
      <c r="T1323" s="247" t="b">
        <f t="shared" si="1167"/>
        <v>0</v>
      </c>
      <c r="U1323" s="247" t="b">
        <f t="shared" si="1168"/>
        <v>0</v>
      </c>
      <c r="V1323" s="247" t="b">
        <f t="shared" si="1169"/>
        <v>0</v>
      </c>
      <c r="W1323" s="247" t="str">
        <f t="shared" si="1206"/>
        <v>No</v>
      </c>
      <c r="X1323" s="248" t="b">
        <f t="shared" si="1170"/>
        <v>0</v>
      </c>
      <c r="Y1323" s="248" t="b">
        <f t="shared" si="1171"/>
        <v>0</v>
      </c>
      <c r="Z1323" s="248" t="b">
        <f t="shared" si="1172"/>
        <v>0</v>
      </c>
      <c r="AA1323" s="248" t="b">
        <f t="shared" si="1173"/>
        <v>0</v>
      </c>
      <c r="AB1323" s="248" t="str">
        <f t="shared" si="1207"/>
        <v>No</v>
      </c>
      <c r="AC1323" s="249" t="b">
        <f t="shared" si="1174"/>
        <v>0</v>
      </c>
      <c r="AD1323" s="249" t="b">
        <f t="shared" si="1175"/>
        <v>0</v>
      </c>
      <c r="AE1323" s="249" t="b">
        <f t="shared" si="1176"/>
        <v>0</v>
      </c>
      <c r="AF1323" s="249" t="b">
        <f t="shared" si="1177"/>
        <v>0</v>
      </c>
      <c r="AG1323" s="249" t="str">
        <f t="shared" si="1208"/>
        <v>No</v>
      </c>
      <c r="AH1323" s="250" t="b">
        <f t="shared" si="1178"/>
        <v>0</v>
      </c>
      <c r="AI1323" s="250" t="b">
        <f t="shared" si="1179"/>
        <v>0</v>
      </c>
      <c r="AJ1323" s="250" t="b">
        <f t="shared" si="1180"/>
        <v>0</v>
      </c>
      <c r="AK1323" s="250" t="b">
        <f t="shared" si="1181"/>
        <v>0</v>
      </c>
      <c r="AL1323" s="250" t="str">
        <f t="shared" si="1209"/>
        <v>No</v>
      </c>
      <c r="AN1323" s="246" t="str">
        <f t="shared" si="1210"/>
        <v/>
      </c>
      <c r="AO1323" s="247" t="str">
        <f t="shared" si="1211"/>
        <v/>
      </c>
      <c r="AP1323" s="248" t="str">
        <f t="shared" si="1212"/>
        <v/>
      </c>
      <c r="AQ1323" s="249" t="str">
        <f t="shared" si="1213"/>
        <v/>
      </c>
      <c r="AR1323" s="250" t="str">
        <f t="shared" si="1214"/>
        <v/>
      </c>
      <c r="AS1323" s="234"/>
      <c r="AY1323" s="385">
        <f t="shared" si="1215"/>
        <v>0</v>
      </c>
      <c r="AZ1323" s="385">
        <f t="shared" si="1182"/>
        <v>0</v>
      </c>
      <c r="BA1323" s="385">
        <f t="shared" si="1216"/>
        <v>0</v>
      </c>
      <c r="BB1323" s="385">
        <f t="shared" si="1183"/>
        <v>0</v>
      </c>
      <c r="BC1323" s="385">
        <f t="shared" si="1184"/>
        <v>0</v>
      </c>
      <c r="BD1323" s="385">
        <f t="shared" si="1185"/>
        <v>0</v>
      </c>
      <c r="BE1323" s="385">
        <f t="shared" si="1186"/>
        <v>0</v>
      </c>
      <c r="BF1323" s="385">
        <f t="shared" si="1187"/>
        <v>0</v>
      </c>
      <c r="BG1323" s="385">
        <f t="shared" si="1188"/>
        <v>0</v>
      </c>
      <c r="BH1323" s="385">
        <f t="shared" si="1189"/>
        <v>0</v>
      </c>
      <c r="BI1323" s="385">
        <f t="shared" si="1190"/>
        <v>0</v>
      </c>
      <c r="BJ1323" s="385">
        <f t="shared" si="1191"/>
        <v>0</v>
      </c>
      <c r="BK1323" s="385">
        <f t="shared" si="1192"/>
        <v>0</v>
      </c>
      <c r="BL1323" s="385">
        <f t="shared" si="1193"/>
        <v>0</v>
      </c>
      <c r="BM1323" s="385">
        <f t="shared" si="1194"/>
        <v>0</v>
      </c>
      <c r="BN1323" s="385">
        <f t="shared" si="1195"/>
        <v>0</v>
      </c>
      <c r="CK1323" s="239">
        <f t="shared" si="1217"/>
        <v>0</v>
      </c>
      <c r="CL1323" s="239">
        <f t="shared" si="1218"/>
        <v>0</v>
      </c>
    </row>
    <row r="1324" spans="3:90" x14ac:dyDescent="0.35">
      <c r="C1324" s="235"/>
      <c r="D1324" s="246" t="str">
        <f t="shared" si="1196"/>
        <v/>
      </c>
      <c r="E1324" s="247" t="str">
        <f t="shared" si="1197"/>
        <v/>
      </c>
      <c r="F1324" s="248" t="str">
        <f t="shared" si="1198"/>
        <v/>
      </c>
      <c r="G1324" s="249" t="str">
        <f t="shared" si="1199"/>
        <v/>
      </c>
      <c r="H1324" s="250" t="str">
        <f t="shared" si="1200"/>
        <v/>
      </c>
      <c r="I1324" s="386" t="str">
        <f t="shared" si="1161"/>
        <v/>
      </c>
      <c r="J1324" s="387" t="str">
        <f t="shared" si="1162"/>
        <v/>
      </c>
      <c r="K1324" s="388" t="str">
        <f t="shared" si="1163"/>
        <v/>
      </c>
      <c r="L1324" s="389" t="str">
        <f t="shared" si="1164"/>
        <v/>
      </c>
      <c r="M1324" s="250" t="str">
        <f t="shared" si="1165"/>
        <v/>
      </c>
      <c r="N1324" s="246" t="b">
        <f t="shared" si="1201"/>
        <v>0</v>
      </c>
      <c r="O1324" s="246" t="b">
        <f t="shared" si="1202"/>
        <v>0</v>
      </c>
      <c r="P1324" s="246" t="b">
        <f t="shared" si="1203"/>
        <v>0</v>
      </c>
      <c r="Q1324" s="246" t="b">
        <f t="shared" si="1204"/>
        <v>0</v>
      </c>
      <c r="R1324" s="246" t="str">
        <f t="shared" si="1205"/>
        <v>No</v>
      </c>
      <c r="S1324" s="247" t="b">
        <f t="shared" si="1166"/>
        <v>0</v>
      </c>
      <c r="T1324" s="247" t="b">
        <f t="shared" si="1167"/>
        <v>0</v>
      </c>
      <c r="U1324" s="247" t="b">
        <f t="shared" si="1168"/>
        <v>0</v>
      </c>
      <c r="V1324" s="247" t="b">
        <f t="shared" si="1169"/>
        <v>0</v>
      </c>
      <c r="W1324" s="247" t="str">
        <f t="shared" si="1206"/>
        <v>No</v>
      </c>
      <c r="X1324" s="248" t="b">
        <f t="shared" si="1170"/>
        <v>0</v>
      </c>
      <c r="Y1324" s="248" t="b">
        <f t="shared" si="1171"/>
        <v>0</v>
      </c>
      <c r="Z1324" s="248" t="b">
        <f t="shared" si="1172"/>
        <v>0</v>
      </c>
      <c r="AA1324" s="248" t="b">
        <f t="shared" si="1173"/>
        <v>0</v>
      </c>
      <c r="AB1324" s="248" t="str">
        <f t="shared" si="1207"/>
        <v>No</v>
      </c>
      <c r="AC1324" s="249" t="b">
        <f t="shared" si="1174"/>
        <v>0</v>
      </c>
      <c r="AD1324" s="249" t="b">
        <f t="shared" si="1175"/>
        <v>0</v>
      </c>
      <c r="AE1324" s="249" t="b">
        <f t="shared" si="1176"/>
        <v>0</v>
      </c>
      <c r="AF1324" s="249" t="b">
        <f t="shared" si="1177"/>
        <v>0</v>
      </c>
      <c r="AG1324" s="249" t="str">
        <f t="shared" si="1208"/>
        <v>No</v>
      </c>
      <c r="AH1324" s="250" t="b">
        <f t="shared" si="1178"/>
        <v>0</v>
      </c>
      <c r="AI1324" s="250" t="b">
        <f t="shared" si="1179"/>
        <v>0</v>
      </c>
      <c r="AJ1324" s="250" t="b">
        <f t="shared" si="1180"/>
        <v>0</v>
      </c>
      <c r="AK1324" s="250" t="b">
        <f t="shared" si="1181"/>
        <v>0</v>
      </c>
      <c r="AL1324" s="250" t="str">
        <f t="shared" si="1209"/>
        <v>No</v>
      </c>
      <c r="AN1324" s="246" t="str">
        <f t="shared" si="1210"/>
        <v/>
      </c>
      <c r="AO1324" s="247" t="str">
        <f t="shared" si="1211"/>
        <v/>
      </c>
      <c r="AP1324" s="248" t="str">
        <f t="shared" si="1212"/>
        <v/>
      </c>
      <c r="AQ1324" s="249" t="str">
        <f t="shared" si="1213"/>
        <v/>
      </c>
      <c r="AR1324" s="250" t="str">
        <f t="shared" si="1214"/>
        <v/>
      </c>
      <c r="AS1324" s="234"/>
      <c r="AY1324" s="385">
        <f t="shared" si="1215"/>
        <v>0</v>
      </c>
      <c r="AZ1324" s="385">
        <f t="shared" si="1182"/>
        <v>0</v>
      </c>
      <c r="BA1324" s="385">
        <f t="shared" si="1216"/>
        <v>0</v>
      </c>
      <c r="BB1324" s="385">
        <f t="shared" si="1183"/>
        <v>0</v>
      </c>
      <c r="BC1324" s="385">
        <f t="shared" si="1184"/>
        <v>0</v>
      </c>
      <c r="BD1324" s="385">
        <f t="shared" si="1185"/>
        <v>0</v>
      </c>
      <c r="BE1324" s="385">
        <f t="shared" si="1186"/>
        <v>0</v>
      </c>
      <c r="BF1324" s="385">
        <f t="shared" si="1187"/>
        <v>0</v>
      </c>
      <c r="BG1324" s="385">
        <f t="shared" si="1188"/>
        <v>0</v>
      </c>
      <c r="BH1324" s="385">
        <f t="shared" si="1189"/>
        <v>0</v>
      </c>
      <c r="BI1324" s="385">
        <f t="shared" si="1190"/>
        <v>0</v>
      </c>
      <c r="BJ1324" s="385">
        <f t="shared" si="1191"/>
        <v>0</v>
      </c>
      <c r="BK1324" s="385">
        <f t="shared" si="1192"/>
        <v>0</v>
      </c>
      <c r="BL1324" s="385">
        <f t="shared" si="1193"/>
        <v>0</v>
      </c>
      <c r="BM1324" s="385">
        <f t="shared" si="1194"/>
        <v>0</v>
      </c>
      <c r="BN1324" s="385">
        <f t="shared" si="1195"/>
        <v>0</v>
      </c>
      <c r="CK1324" s="239">
        <f t="shared" si="1217"/>
        <v>0</v>
      </c>
      <c r="CL1324" s="239">
        <f t="shared" si="1218"/>
        <v>0</v>
      </c>
    </row>
    <row r="1325" spans="3:90" x14ac:dyDescent="0.35">
      <c r="C1325" s="235"/>
      <c r="D1325" s="246" t="str">
        <f t="shared" si="1196"/>
        <v/>
      </c>
      <c r="E1325" s="247" t="str">
        <f t="shared" si="1197"/>
        <v/>
      </c>
      <c r="F1325" s="248" t="str">
        <f t="shared" si="1198"/>
        <v/>
      </c>
      <c r="G1325" s="249" t="str">
        <f t="shared" si="1199"/>
        <v/>
      </c>
      <c r="H1325" s="250" t="str">
        <f t="shared" si="1200"/>
        <v/>
      </c>
      <c r="I1325" s="386" t="str">
        <f t="shared" si="1161"/>
        <v/>
      </c>
      <c r="J1325" s="387" t="str">
        <f t="shared" si="1162"/>
        <v/>
      </c>
      <c r="K1325" s="388" t="str">
        <f t="shared" si="1163"/>
        <v/>
      </c>
      <c r="L1325" s="389" t="str">
        <f t="shared" si="1164"/>
        <v/>
      </c>
      <c r="M1325" s="250" t="str">
        <f t="shared" si="1165"/>
        <v/>
      </c>
      <c r="N1325" s="246" t="b">
        <f t="shared" si="1201"/>
        <v>0</v>
      </c>
      <c r="O1325" s="246" t="b">
        <f t="shared" si="1202"/>
        <v>0</v>
      </c>
      <c r="P1325" s="246" t="b">
        <f t="shared" si="1203"/>
        <v>0</v>
      </c>
      <c r="Q1325" s="246" t="b">
        <f t="shared" si="1204"/>
        <v>0</v>
      </c>
      <c r="R1325" s="246" t="str">
        <f t="shared" si="1205"/>
        <v>No</v>
      </c>
      <c r="S1325" s="247" t="b">
        <f t="shared" si="1166"/>
        <v>0</v>
      </c>
      <c r="T1325" s="247" t="b">
        <f t="shared" si="1167"/>
        <v>0</v>
      </c>
      <c r="U1325" s="247" t="b">
        <f t="shared" si="1168"/>
        <v>0</v>
      </c>
      <c r="V1325" s="247" t="b">
        <f t="shared" si="1169"/>
        <v>0</v>
      </c>
      <c r="W1325" s="247" t="str">
        <f t="shared" si="1206"/>
        <v>No</v>
      </c>
      <c r="X1325" s="248" t="b">
        <f t="shared" si="1170"/>
        <v>0</v>
      </c>
      <c r="Y1325" s="248" t="b">
        <f t="shared" si="1171"/>
        <v>0</v>
      </c>
      <c r="Z1325" s="248" t="b">
        <f t="shared" si="1172"/>
        <v>0</v>
      </c>
      <c r="AA1325" s="248" t="b">
        <f t="shared" si="1173"/>
        <v>0</v>
      </c>
      <c r="AB1325" s="248" t="str">
        <f t="shared" si="1207"/>
        <v>No</v>
      </c>
      <c r="AC1325" s="249" t="b">
        <f t="shared" si="1174"/>
        <v>0</v>
      </c>
      <c r="AD1325" s="249" t="b">
        <f t="shared" si="1175"/>
        <v>0</v>
      </c>
      <c r="AE1325" s="249" t="b">
        <f t="shared" si="1176"/>
        <v>0</v>
      </c>
      <c r="AF1325" s="249" t="b">
        <f t="shared" si="1177"/>
        <v>0</v>
      </c>
      <c r="AG1325" s="249" t="str">
        <f t="shared" si="1208"/>
        <v>No</v>
      </c>
      <c r="AH1325" s="250" t="b">
        <f t="shared" si="1178"/>
        <v>0</v>
      </c>
      <c r="AI1325" s="250" t="b">
        <f t="shared" si="1179"/>
        <v>0</v>
      </c>
      <c r="AJ1325" s="250" t="b">
        <f t="shared" si="1180"/>
        <v>0</v>
      </c>
      <c r="AK1325" s="250" t="b">
        <f t="shared" si="1181"/>
        <v>0</v>
      </c>
      <c r="AL1325" s="250" t="str">
        <f t="shared" si="1209"/>
        <v>No</v>
      </c>
      <c r="AN1325" s="246" t="str">
        <f t="shared" si="1210"/>
        <v/>
      </c>
      <c r="AO1325" s="247" t="str">
        <f t="shared" si="1211"/>
        <v/>
      </c>
      <c r="AP1325" s="248" t="str">
        <f t="shared" si="1212"/>
        <v/>
      </c>
      <c r="AQ1325" s="249" t="str">
        <f t="shared" si="1213"/>
        <v/>
      </c>
      <c r="AR1325" s="250" t="str">
        <f t="shared" si="1214"/>
        <v/>
      </c>
      <c r="AS1325" s="234"/>
      <c r="AY1325" s="385">
        <f t="shared" si="1215"/>
        <v>0</v>
      </c>
      <c r="AZ1325" s="385">
        <f t="shared" si="1182"/>
        <v>0</v>
      </c>
      <c r="BA1325" s="385">
        <f t="shared" si="1216"/>
        <v>0</v>
      </c>
      <c r="BB1325" s="385">
        <f t="shared" si="1183"/>
        <v>0</v>
      </c>
      <c r="BC1325" s="385">
        <f t="shared" si="1184"/>
        <v>0</v>
      </c>
      <c r="BD1325" s="385">
        <f t="shared" si="1185"/>
        <v>0</v>
      </c>
      <c r="BE1325" s="385">
        <f t="shared" si="1186"/>
        <v>0</v>
      </c>
      <c r="BF1325" s="385">
        <f t="shared" si="1187"/>
        <v>0</v>
      </c>
      <c r="BG1325" s="385">
        <f t="shared" si="1188"/>
        <v>0</v>
      </c>
      <c r="BH1325" s="385">
        <f t="shared" si="1189"/>
        <v>0</v>
      </c>
      <c r="BI1325" s="385">
        <f t="shared" si="1190"/>
        <v>0</v>
      </c>
      <c r="BJ1325" s="385">
        <f t="shared" si="1191"/>
        <v>0</v>
      </c>
      <c r="BK1325" s="385">
        <f t="shared" si="1192"/>
        <v>0</v>
      </c>
      <c r="BL1325" s="385">
        <f t="shared" si="1193"/>
        <v>0</v>
      </c>
      <c r="BM1325" s="385">
        <f t="shared" si="1194"/>
        <v>0</v>
      </c>
      <c r="BN1325" s="385">
        <f t="shared" si="1195"/>
        <v>0</v>
      </c>
      <c r="CK1325" s="239">
        <f t="shared" si="1217"/>
        <v>0</v>
      </c>
      <c r="CL1325" s="239">
        <f t="shared" si="1218"/>
        <v>0</v>
      </c>
    </row>
    <row r="1326" spans="3:90" x14ac:dyDescent="0.35">
      <c r="C1326" s="235"/>
      <c r="D1326" s="246" t="str">
        <f t="shared" si="1196"/>
        <v/>
      </c>
      <c r="E1326" s="247" t="str">
        <f t="shared" si="1197"/>
        <v/>
      </c>
      <c r="F1326" s="248" t="str">
        <f t="shared" si="1198"/>
        <v/>
      </c>
      <c r="G1326" s="249" t="str">
        <f t="shared" si="1199"/>
        <v/>
      </c>
      <c r="H1326" s="250" t="str">
        <f t="shared" si="1200"/>
        <v/>
      </c>
      <c r="I1326" s="386" t="str">
        <f t="shared" si="1161"/>
        <v/>
      </c>
      <c r="J1326" s="387" t="str">
        <f t="shared" si="1162"/>
        <v/>
      </c>
      <c r="K1326" s="388" t="str">
        <f t="shared" si="1163"/>
        <v/>
      </c>
      <c r="L1326" s="389" t="str">
        <f t="shared" si="1164"/>
        <v/>
      </c>
      <c r="M1326" s="250" t="str">
        <f t="shared" si="1165"/>
        <v/>
      </c>
      <c r="N1326" s="246" t="b">
        <f t="shared" si="1201"/>
        <v>0</v>
      </c>
      <c r="O1326" s="246" t="b">
        <f t="shared" si="1202"/>
        <v>0</v>
      </c>
      <c r="P1326" s="246" t="b">
        <f t="shared" si="1203"/>
        <v>0</v>
      </c>
      <c r="Q1326" s="246" t="b">
        <f t="shared" si="1204"/>
        <v>0</v>
      </c>
      <c r="R1326" s="246" t="str">
        <f t="shared" si="1205"/>
        <v>No</v>
      </c>
      <c r="S1326" s="247" t="b">
        <f t="shared" si="1166"/>
        <v>0</v>
      </c>
      <c r="T1326" s="247" t="b">
        <f t="shared" si="1167"/>
        <v>0</v>
      </c>
      <c r="U1326" s="247" t="b">
        <f t="shared" si="1168"/>
        <v>0</v>
      </c>
      <c r="V1326" s="247" t="b">
        <f t="shared" si="1169"/>
        <v>0</v>
      </c>
      <c r="W1326" s="247" t="str">
        <f t="shared" si="1206"/>
        <v>No</v>
      </c>
      <c r="X1326" s="248" t="b">
        <f t="shared" si="1170"/>
        <v>0</v>
      </c>
      <c r="Y1326" s="248" t="b">
        <f t="shared" si="1171"/>
        <v>0</v>
      </c>
      <c r="Z1326" s="248" t="b">
        <f t="shared" si="1172"/>
        <v>0</v>
      </c>
      <c r="AA1326" s="248" t="b">
        <f t="shared" si="1173"/>
        <v>0</v>
      </c>
      <c r="AB1326" s="248" t="str">
        <f t="shared" si="1207"/>
        <v>No</v>
      </c>
      <c r="AC1326" s="249" t="b">
        <f t="shared" si="1174"/>
        <v>0</v>
      </c>
      <c r="AD1326" s="249" t="b">
        <f t="shared" si="1175"/>
        <v>0</v>
      </c>
      <c r="AE1326" s="249" t="b">
        <f t="shared" si="1176"/>
        <v>0</v>
      </c>
      <c r="AF1326" s="249" t="b">
        <f t="shared" si="1177"/>
        <v>0</v>
      </c>
      <c r="AG1326" s="249" t="str">
        <f t="shared" si="1208"/>
        <v>No</v>
      </c>
      <c r="AH1326" s="250" t="b">
        <f t="shared" si="1178"/>
        <v>0</v>
      </c>
      <c r="AI1326" s="250" t="b">
        <f t="shared" si="1179"/>
        <v>0</v>
      </c>
      <c r="AJ1326" s="250" t="b">
        <f t="shared" si="1180"/>
        <v>0</v>
      </c>
      <c r="AK1326" s="250" t="b">
        <f t="shared" si="1181"/>
        <v>0</v>
      </c>
      <c r="AL1326" s="250" t="str">
        <f t="shared" si="1209"/>
        <v>No</v>
      </c>
      <c r="AN1326" s="246" t="str">
        <f t="shared" si="1210"/>
        <v/>
      </c>
      <c r="AO1326" s="247" t="str">
        <f t="shared" si="1211"/>
        <v/>
      </c>
      <c r="AP1326" s="248" t="str">
        <f t="shared" si="1212"/>
        <v/>
      </c>
      <c r="AQ1326" s="249" t="str">
        <f t="shared" si="1213"/>
        <v/>
      </c>
      <c r="AR1326" s="250" t="str">
        <f t="shared" si="1214"/>
        <v/>
      </c>
      <c r="AS1326" s="234"/>
      <c r="AY1326" s="385">
        <f t="shared" si="1215"/>
        <v>0</v>
      </c>
      <c r="AZ1326" s="385">
        <f t="shared" si="1182"/>
        <v>0</v>
      </c>
      <c r="BA1326" s="385">
        <f t="shared" si="1216"/>
        <v>0</v>
      </c>
      <c r="BB1326" s="385">
        <f t="shared" si="1183"/>
        <v>0</v>
      </c>
      <c r="BC1326" s="385">
        <f t="shared" si="1184"/>
        <v>0</v>
      </c>
      <c r="BD1326" s="385">
        <f t="shared" si="1185"/>
        <v>0</v>
      </c>
      <c r="BE1326" s="385">
        <f t="shared" si="1186"/>
        <v>0</v>
      </c>
      <c r="BF1326" s="385">
        <f t="shared" si="1187"/>
        <v>0</v>
      </c>
      <c r="BG1326" s="385">
        <f t="shared" si="1188"/>
        <v>0</v>
      </c>
      <c r="BH1326" s="385">
        <f t="shared" si="1189"/>
        <v>0</v>
      </c>
      <c r="BI1326" s="385">
        <f t="shared" si="1190"/>
        <v>0</v>
      </c>
      <c r="BJ1326" s="385">
        <f t="shared" si="1191"/>
        <v>0</v>
      </c>
      <c r="BK1326" s="385">
        <f t="shared" si="1192"/>
        <v>0</v>
      </c>
      <c r="BL1326" s="385">
        <f t="shared" si="1193"/>
        <v>0</v>
      </c>
      <c r="BM1326" s="385">
        <f t="shared" si="1194"/>
        <v>0</v>
      </c>
      <c r="BN1326" s="385">
        <f t="shared" si="1195"/>
        <v>0</v>
      </c>
      <c r="CK1326" s="239">
        <f t="shared" si="1217"/>
        <v>0</v>
      </c>
      <c r="CL1326" s="239">
        <f t="shared" si="1218"/>
        <v>0</v>
      </c>
    </row>
    <row r="1327" spans="3:90" x14ac:dyDescent="0.35">
      <c r="C1327" s="235"/>
      <c r="D1327" s="246" t="str">
        <f t="shared" si="1196"/>
        <v/>
      </c>
      <c r="E1327" s="247" t="str">
        <f t="shared" si="1197"/>
        <v/>
      </c>
      <c r="F1327" s="248" t="str">
        <f t="shared" si="1198"/>
        <v/>
      </c>
      <c r="G1327" s="249" t="str">
        <f t="shared" si="1199"/>
        <v/>
      </c>
      <c r="H1327" s="250" t="str">
        <f t="shared" si="1200"/>
        <v/>
      </c>
      <c r="I1327" s="386" t="str">
        <f t="shared" si="1161"/>
        <v/>
      </c>
      <c r="J1327" s="387" t="str">
        <f t="shared" si="1162"/>
        <v/>
      </c>
      <c r="K1327" s="388" t="str">
        <f t="shared" si="1163"/>
        <v/>
      </c>
      <c r="L1327" s="389" t="str">
        <f t="shared" si="1164"/>
        <v/>
      </c>
      <c r="M1327" s="250" t="str">
        <f t="shared" si="1165"/>
        <v/>
      </c>
      <c r="N1327" s="246" t="b">
        <f t="shared" si="1201"/>
        <v>0</v>
      </c>
      <c r="O1327" s="246" t="b">
        <f t="shared" si="1202"/>
        <v>0</v>
      </c>
      <c r="P1327" s="246" t="b">
        <f t="shared" si="1203"/>
        <v>0</v>
      </c>
      <c r="Q1327" s="246" t="b">
        <f t="shared" si="1204"/>
        <v>0</v>
      </c>
      <c r="R1327" s="246" t="str">
        <f t="shared" si="1205"/>
        <v>No</v>
      </c>
      <c r="S1327" s="247" t="b">
        <f t="shared" si="1166"/>
        <v>0</v>
      </c>
      <c r="T1327" s="247" t="b">
        <f t="shared" si="1167"/>
        <v>0</v>
      </c>
      <c r="U1327" s="247" t="b">
        <f t="shared" si="1168"/>
        <v>0</v>
      </c>
      <c r="V1327" s="247" t="b">
        <f t="shared" si="1169"/>
        <v>0</v>
      </c>
      <c r="W1327" s="247" t="str">
        <f t="shared" si="1206"/>
        <v>No</v>
      </c>
      <c r="X1327" s="248" t="b">
        <f t="shared" si="1170"/>
        <v>0</v>
      </c>
      <c r="Y1327" s="248" t="b">
        <f t="shared" si="1171"/>
        <v>0</v>
      </c>
      <c r="Z1327" s="248" t="b">
        <f t="shared" si="1172"/>
        <v>0</v>
      </c>
      <c r="AA1327" s="248" t="b">
        <f t="shared" si="1173"/>
        <v>0</v>
      </c>
      <c r="AB1327" s="248" t="str">
        <f t="shared" si="1207"/>
        <v>No</v>
      </c>
      <c r="AC1327" s="249" t="b">
        <f t="shared" si="1174"/>
        <v>0</v>
      </c>
      <c r="AD1327" s="249" t="b">
        <f t="shared" si="1175"/>
        <v>0</v>
      </c>
      <c r="AE1327" s="249" t="b">
        <f t="shared" si="1176"/>
        <v>0</v>
      </c>
      <c r="AF1327" s="249" t="b">
        <f t="shared" si="1177"/>
        <v>0</v>
      </c>
      <c r="AG1327" s="249" t="str">
        <f t="shared" si="1208"/>
        <v>No</v>
      </c>
      <c r="AH1327" s="250" t="b">
        <f t="shared" si="1178"/>
        <v>0</v>
      </c>
      <c r="AI1327" s="250" t="b">
        <f t="shared" si="1179"/>
        <v>0</v>
      </c>
      <c r="AJ1327" s="250" t="b">
        <f t="shared" si="1180"/>
        <v>0</v>
      </c>
      <c r="AK1327" s="250" t="b">
        <f t="shared" si="1181"/>
        <v>0</v>
      </c>
      <c r="AL1327" s="250" t="str">
        <f t="shared" si="1209"/>
        <v>No</v>
      </c>
      <c r="AN1327" s="246" t="str">
        <f t="shared" si="1210"/>
        <v/>
      </c>
      <c r="AO1327" s="247" t="str">
        <f t="shared" si="1211"/>
        <v/>
      </c>
      <c r="AP1327" s="248" t="str">
        <f t="shared" si="1212"/>
        <v/>
      </c>
      <c r="AQ1327" s="249" t="str">
        <f t="shared" si="1213"/>
        <v/>
      </c>
      <c r="AR1327" s="250" t="str">
        <f t="shared" si="1214"/>
        <v/>
      </c>
      <c r="AS1327" s="234"/>
      <c r="AY1327" s="385">
        <f t="shared" si="1215"/>
        <v>0</v>
      </c>
      <c r="AZ1327" s="385">
        <f t="shared" si="1182"/>
        <v>0</v>
      </c>
      <c r="BA1327" s="385">
        <f t="shared" si="1216"/>
        <v>0</v>
      </c>
      <c r="BB1327" s="385">
        <f t="shared" si="1183"/>
        <v>0</v>
      </c>
      <c r="BC1327" s="385">
        <f t="shared" si="1184"/>
        <v>0</v>
      </c>
      <c r="BD1327" s="385">
        <f t="shared" si="1185"/>
        <v>0</v>
      </c>
      <c r="BE1327" s="385">
        <f t="shared" si="1186"/>
        <v>0</v>
      </c>
      <c r="BF1327" s="385">
        <f t="shared" si="1187"/>
        <v>0</v>
      </c>
      <c r="BG1327" s="385">
        <f t="shared" si="1188"/>
        <v>0</v>
      </c>
      <c r="BH1327" s="385">
        <f t="shared" si="1189"/>
        <v>0</v>
      </c>
      <c r="BI1327" s="385">
        <f t="shared" si="1190"/>
        <v>0</v>
      </c>
      <c r="BJ1327" s="385">
        <f t="shared" si="1191"/>
        <v>0</v>
      </c>
      <c r="BK1327" s="385">
        <f t="shared" si="1192"/>
        <v>0</v>
      </c>
      <c r="BL1327" s="385">
        <f t="shared" si="1193"/>
        <v>0</v>
      </c>
      <c r="BM1327" s="385">
        <f t="shared" si="1194"/>
        <v>0</v>
      </c>
      <c r="BN1327" s="385">
        <f t="shared" si="1195"/>
        <v>0</v>
      </c>
      <c r="CK1327" s="239">
        <f t="shared" si="1217"/>
        <v>0</v>
      </c>
      <c r="CL1327" s="239">
        <f t="shared" si="1218"/>
        <v>0</v>
      </c>
    </row>
    <row r="1328" spans="3:90" x14ac:dyDescent="0.35">
      <c r="C1328" s="235"/>
      <c r="D1328" s="246" t="str">
        <f t="shared" si="1196"/>
        <v/>
      </c>
      <c r="E1328" s="247" t="str">
        <f t="shared" si="1197"/>
        <v/>
      </c>
      <c r="F1328" s="248" t="str">
        <f t="shared" si="1198"/>
        <v/>
      </c>
      <c r="G1328" s="249" t="str">
        <f t="shared" si="1199"/>
        <v/>
      </c>
      <c r="H1328" s="250" t="str">
        <f t="shared" si="1200"/>
        <v/>
      </c>
      <c r="I1328" s="386" t="str">
        <f t="shared" si="1161"/>
        <v/>
      </c>
      <c r="J1328" s="387" t="str">
        <f t="shared" si="1162"/>
        <v/>
      </c>
      <c r="K1328" s="388" t="str">
        <f t="shared" si="1163"/>
        <v/>
      </c>
      <c r="L1328" s="389" t="str">
        <f t="shared" si="1164"/>
        <v/>
      </c>
      <c r="M1328" s="250" t="str">
        <f t="shared" si="1165"/>
        <v/>
      </c>
      <c r="N1328" s="246" t="b">
        <f t="shared" si="1201"/>
        <v>0</v>
      </c>
      <c r="O1328" s="246" t="b">
        <f t="shared" si="1202"/>
        <v>0</v>
      </c>
      <c r="P1328" s="246" t="b">
        <f t="shared" si="1203"/>
        <v>0</v>
      </c>
      <c r="Q1328" s="246" t="b">
        <f t="shared" si="1204"/>
        <v>0</v>
      </c>
      <c r="R1328" s="246" t="str">
        <f t="shared" si="1205"/>
        <v>No</v>
      </c>
      <c r="S1328" s="247" t="b">
        <f t="shared" si="1166"/>
        <v>0</v>
      </c>
      <c r="T1328" s="247" t="b">
        <f t="shared" si="1167"/>
        <v>0</v>
      </c>
      <c r="U1328" s="247" t="b">
        <f t="shared" si="1168"/>
        <v>0</v>
      </c>
      <c r="V1328" s="247" t="b">
        <f t="shared" si="1169"/>
        <v>0</v>
      </c>
      <c r="W1328" s="247" t="str">
        <f t="shared" si="1206"/>
        <v>No</v>
      </c>
      <c r="X1328" s="248" t="b">
        <f t="shared" si="1170"/>
        <v>0</v>
      </c>
      <c r="Y1328" s="248" t="b">
        <f t="shared" si="1171"/>
        <v>0</v>
      </c>
      <c r="Z1328" s="248" t="b">
        <f t="shared" si="1172"/>
        <v>0</v>
      </c>
      <c r="AA1328" s="248" t="b">
        <f t="shared" si="1173"/>
        <v>0</v>
      </c>
      <c r="AB1328" s="248" t="str">
        <f t="shared" si="1207"/>
        <v>No</v>
      </c>
      <c r="AC1328" s="249" t="b">
        <f t="shared" si="1174"/>
        <v>0</v>
      </c>
      <c r="AD1328" s="249" t="b">
        <f t="shared" si="1175"/>
        <v>0</v>
      </c>
      <c r="AE1328" s="249" t="b">
        <f t="shared" si="1176"/>
        <v>0</v>
      </c>
      <c r="AF1328" s="249" t="b">
        <f t="shared" si="1177"/>
        <v>0</v>
      </c>
      <c r="AG1328" s="249" t="str">
        <f t="shared" si="1208"/>
        <v>No</v>
      </c>
      <c r="AH1328" s="250" t="b">
        <f t="shared" si="1178"/>
        <v>0</v>
      </c>
      <c r="AI1328" s="250" t="b">
        <f t="shared" si="1179"/>
        <v>0</v>
      </c>
      <c r="AJ1328" s="250" t="b">
        <f t="shared" si="1180"/>
        <v>0</v>
      </c>
      <c r="AK1328" s="250" t="b">
        <f t="shared" si="1181"/>
        <v>0</v>
      </c>
      <c r="AL1328" s="250" t="str">
        <f t="shared" si="1209"/>
        <v>No</v>
      </c>
      <c r="AN1328" s="246" t="str">
        <f t="shared" si="1210"/>
        <v/>
      </c>
      <c r="AO1328" s="247" t="str">
        <f t="shared" si="1211"/>
        <v/>
      </c>
      <c r="AP1328" s="248" t="str">
        <f t="shared" si="1212"/>
        <v/>
      </c>
      <c r="AQ1328" s="249" t="str">
        <f t="shared" si="1213"/>
        <v/>
      </c>
      <c r="AR1328" s="250" t="str">
        <f t="shared" si="1214"/>
        <v/>
      </c>
      <c r="AS1328" s="234"/>
      <c r="AY1328" s="385">
        <f t="shared" si="1215"/>
        <v>0</v>
      </c>
      <c r="AZ1328" s="385">
        <f t="shared" si="1182"/>
        <v>0</v>
      </c>
      <c r="BA1328" s="385">
        <f t="shared" si="1216"/>
        <v>0</v>
      </c>
      <c r="BB1328" s="385">
        <f t="shared" si="1183"/>
        <v>0</v>
      </c>
      <c r="BC1328" s="385">
        <f t="shared" si="1184"/>
        <v>0</v>
      </c>
      <c r="BD1328" s="385">
        <f t="shared" si="1185"/>
        <v>0</v>
      </c>
      <c r="BE1328" s="385">
        <f t="shared" si="1186"/>
        <v>0</v>
      </c>
      <c r="BF1328" s="385">
        <f t="shared" si="1187"/>
        <v>0</v>
      </c>
      <c r="BG1328" s="385">
        <f t="shared" si="1188"/>
        <v>0</v>
      </c>
      <c r="BH1328" s="385">
        <f t="shared" si="1189"/>
        <v>0</v>
      </c>
      <c r="BI1328" s="385">
        <f t="shared" si="1190"/>
        <v>0</v>
      </c>
      <c r="BJ1328" s="385">
        <f t="shared" si="1191"/>
        <v>0</v>
      </c>
      <c r="BK1328" s="385">
        <f t="shared" si="1192"/>
        <v>0</v>
      </c>
      <c r="BL1328" s="385">
        <f t="shared" si="1193"/>
        <v>0</v>
      </c>
      <c r="BM1328" s="385">
        <f t="shared" si="1194"/>
        <v>0</v>
      </c>
      <c r="BN1328" s="385">
        <f t="shared" si="1195"/>
        <v>0</v>
      </c>
      <c r="CK1328" s="239">
        <f t="shared" si="1217"/>
        <v>0</v>
      </c>
      <c r="CL1328" s="239">
        <f t="shared" si="1218"/>
        <v>0</v>
      </c>
    </row>
    <row r="1329" spans="3:90" x14ac:dyDescent="0.35">
      <c r="C1329" s="235"/>
      <c r="D1329" s="246" t="str">
        <f t="shared" si="1196"/>
        <v/>
      </c>
      <c r="E1329" s="247" t="str">
        <f t="shared" si="1197"/>
        <v/>
      </c>
      <c r="F1329" s="248" t="str">
        <f t="shared" si="1198"/>
        <v/>
      </c>
      <c r="G1329" s="249" t="str">
        <f t="shared" si="1199"/>
        <v/>
      </c>
      <c r="H1329" s="250" t="str">
        <f t="shared" si="1200"/>
        <v/>
      </c>
      <c r="I1329" s="386" t="str">
        <f t="shared" si="1161"/>
        <v/>
      </c>
      <c r="J1329" s="387" t="str">
        <f t="shared" si="1162"/>
        <v/>
      </c>
      <c r="K1329" s="388" t="str">
        <f t="shared" si="1163"/>
        <v/>
      </c>
      <c r="L1329" s="389" t="str">
        <f t="shared" si="1164"/>
        <v/>
      </c>
      <c r="M1329" s="250" t="str">
        <f t="shared" si="1165"/>
        <v/>
      </c>
      <c r="N1329" s="246" t="b">
        <f t="shared" si="1201"/>
        <v>0</v>
      </c>
      <c r="O1329" s="246" t="b">
        <f t="shared" si="1202"/>
        <v>0</v>
      </c>
      <c r="P1329" s="246" t="b">
        <f t="shared" si="1203"/>
        <v>0</v>
      </c>
      <c r="Q1329" s="246" t="b">
        <f t="shared" si="1204"/>
        <v>0</v>
      </c>
      <c r="R1329" s="246" t="str">
        <f t="shared" si="1205"/>
        <v>No</v>
      </c>
      <c r="S1329" s="247" t="b">
        <f t="shared" si="1166"/>
        <v>0</v>
      </c>
      <c r="T1329" s="247" t="b">
        <f t="shared" si="1167"/>
        <v>0</v>
      </c>
      <c r="U1329" s="247" t="b">
        <f t="shared" si="1168"/>
        <v>0</v>
      </c>
      <c r="V1329" s="247" t="b">
        <f t="shared" si="1169"/>
        <v>0</v>
      </c>
      <c r="W1329" s="247" t="str">
        <f t="shared" si="1206"/>
        <v>No</v>
      </c>
      <c r="X1329" s="248" t="b">
        <f t="shared" si="1170"/>
        <v>0</v>
      </c>
      <c r="Y1329" s="248" t="b">
        <f t="shared" si="1171"/>
        <v>0</v>
      </c>
      <c r="Z1329" s="248" t="b">
        <f t="shared" si="1172"/>
        <v>0</v>
      </c>
      <c r="AA1329" s="248" t="b">
        <f t="shared" si="1173"/>
        <v>0</v>
      </c>
      <c r="AB1329" s="248" t="str">
        <f t="shared" si="1207"/>
        <v>No</v>
      </c>
      <c r="AC1329" s="249" t="b">
        <f t="shared" si="1174"/>
        <v>0</v>
      </c>
      <c r="AD1329" s="249" t="b">
        <f t="shared" si="1175"/>
        <v>0</v>
      </c>
      <c r="AE1329" s="249" t="b">
        <f t="shared" si="1176"/>
        <v>0</v>
      </c>
      <c r="AF1329" s="249" t="b">
        <f t="shared" si="1177"/>
        <v>0</v>
      </c>
      <c r="AG1329" s="249" t="str">
        <f t="shared" si="1208"/>
        <v>No</v>
      </c>
      <c r="AH1329" s="250" t="b">
        <f t="shared" si="1178"/>
        <v>0</v>
      </c>
      <c r="AI1329" s="250" t="b">
        <f t="shared" si="1179"/>
        <v>0</v>
      </c>
      <c r="AJ1329" s="250" t="b">
        <f t="shared" si="1180"/>
        <v>0</v>
      </c>
      <c r="AK1329" s="250" t="b">
        <f t="shared" si="1181"/>
        <v>0</v>
      </c>
      <c r="AL1329" s="250" t="str">
        <f t="shared" si="1209"/>
        <v>No</v>
      </c>
      <c r="AN1329" s="246" t="str">
        <f t="shared" si="1210"/>
        <v/>
      </c>
      <c r="AO1329" s="247" t="str">
        <f t="shared" si="1211"/>
        <v/>
      </c>
      <c r="AP1329" s="248" t="str">
        <f t="shared" si="1212"/>
        <v/>
      </c>
      <c r="AQ1329" s="249" t="str">
        <f t="shared" si="1213"/>
        <v/>
      </c>
      <c r="AR1329" s="250" t="str">
        <f t="shared" si="1214"/>
        <v/>
      </c>
      <c r="AS1329" s="234"/>
      <c r="AY1329" s="385">
        <f t="shared" si="1215"/>
        <v>0</v>
      </c>
      <c r="AZ1329" s="385">
        <f t="shared" si="1182"/>
        <v>0</v>
      </c>
      <c r="BA1329" s="385">
        <f t="shared" si="1216"/>
        <v>0</v>
      </c>
      <c r="BB1329" s="385">
        <f t="shared" si="1183"/>
        <v>0</v>
      </c>
      <c r="BC1329" s="385">
        <f t="shared" si="1184"/>
        <v>0</v>
      </c>
      <c r="BD1329" s="385">
        <f t="shared" si="1185"/>
        <v>0</v>
      </c>
      <c r="BE1329" s="385">
        <f t="shared" si="1186"/>
        <v>0</v>
      </c>
      <c r="BF1329" s="385">
        <f t="shared" si="1187"/>
        <v>0</v>
      </c>
      <c r="BG1329" s="385">
        <f t="shared" si="1188"/>
        <v>0</v>
      </c>
      <c r="BH1329" s="385">
        <f t="shared" si="1189"/>
        <v>0</v>
      </c>
      <c r="BI1329" s="385">
        <f t="shared" si="1190"/>
        <v>0</v>
      </c>
      <c r="BJ1329" s="385">
        <f t="shared" si="1191"/>
        <v>0</v>
      </c>
      <c r="BK1329" s="385">
        <f t="shared" si="1192"/>
        <v>0</v>
      </c>
      <c r="BL1329" s="385">
        <f t="shared" si="1193"/>
        <v>0</v>
      </c>
      <c r="BM1329" s="385">
        <f t="shared" si="1194"/>
        <v>0</v>
      </c>
      <c r="BN1329" s="385">
        <f t="shared" si="1195"/>
        <v>0</v>
      </c>
      <c r="CK1329" s="239">
        <f t="shared" si="1217"/>
        <v>0</v>
      </c>
      <c r="CL1329" s="239">
        <f t="shared" si="1218"/>
        <v>0</v>
      </c>
    </row>
    <row r="1330" spans="3:90" x14ac:dyDescent="0.35">
      <c r="C1330" s="235"/>
      <c r="D1330" s="246" t="str">
        <f t="shared" si="1196"/>
        <v/>
      </c>
      <c r="E1330" s="247" t="str">
        <f t="shared" si="1197"/>
        <v/>
      </c>
      <c r="F1330" s="248" t="str">
        <f t="shared" si="1198"/>
        <v/>
      </c>
      <c r="G1330" s="249" t="str">
        <f t="shared" si="1199"/>
        <v/>
      </c>
      <c r="H1330" s="250" t="str">
        <f t="shared" si="1200"/>
        <v/>
      </c>
      <c r="I1330" s="386" t="str">
        <f t="shared" si="1161"/>
        <v/>
      </c>
      <c r="J1330" s="387" t="str">
        <f t="shared" si="1162"/>
        <v/>
      </c>
      <c r="K1330" s="388" t="str">
        <f t="shared" si="1163"/>
        <v/>
      </c>
      <c r="L1330" s="389" t="str">
        <f t="shared" si="1164"/>
        <v/>
      </c>
      <c r="M1330" s="250" t="str">
        <f t="shared" si="1165"/>
        <v/>
      </c>
      <c r="N1330" s="246" t="b">
        <f t="shared" si="1201"/>
        <v>0</v>
      </c>
      <c r="O1330" s="246" t="b">
        <f t="shared" si="1202"/>
        <v>0</v>
      </c>
      <c r="P1330" s="246" t="b">
        <f t="shared" si="1203"/>
        <v>0</v>
      </c>
      <c r="Q1330" s="246" t="b">
        <f t="shared" si="1204"/>
        <v>0</v>
      </c>
      <c r="R1330" s="246" t="str">
        <f t="shared" si="1205"/>
        <v>No</v>
      </c>
      <c r="S1330" s="247" t="b">
        <f t="shared" si="1166"/>
        <v>0</v>
      </c>
      <c r="T1330" s="247" t="b">
        <f t="shared" si="1167"/>
        <v>0</v>
      </c>
      <c r="U1330" s="247" t="b">
        <f t="shared" si="1168"/>
        <v>0</v>
      </c>
      <c r="V1330" s="247" t="b">
        <f t="shared" si="1169"/>
        <v>0</v>
      </c>
      <c r="W1330" s="247" t="str">
        <f t="shared" si="1206"/>
        <v>No</v>
      </c>
      <c r="X1330" s="248" t="b">
        <f t="shared" si="1170"/>
        <v>0</v>
      </c>
      <c r="Y1330" s="248" t="b">
        <f t="shared" si="1171"/>
        <v>0</v>
      </c>
      <c r="Z1330" s="248" t="b">
        <f t="shared" si="1172"/>
        <v>0</v>
      </c>
      <c r="AA1330" s="248" t="b">
        <f t="shared" si="1173"/>
        <v>0</v>
      </c>
      <c r="AB1330" s="248" t="str">
        <f t="shared" si="1207"/>
        <v>No</v>
      </c>
      <c r="AC1330" s="249" t="b">
        <f t="shared" si="1174"/>
        <v>0</v>
      </c>
      <c r="AD1330" s="249" t="b">
        <f t="shared" si="1175"/>
        <v>0</v>
      </c>
      <c r="AE1330" s="249" t="b">
        <f t="shared" si="1176"/>
        <v>0</v>
      </c>
      <c r="AF1330" s="249" t="b">
        <f t="shared" si="1177"/>
        <v>0</v>
      </c>
      <c r="AG1330" s="249" t="str">
        <f t="shared" si="1208"/>
        <v>No</v>
      </c>
      <c r="AH1330" s="250" t="b">
        <f t="shared" si="1178"/>
        <v>0</v>
      </c>
      <c r="AI1330" s="250" t="b">
        <f t="shared" si="1179"/>
        <v>0</v>
      </c>
      <c r="AJ1330" s="250" t="b">
        <f t="shared" si="1180"/>
        <v>0</v>
      </c>
      <c r="AK1330" s="250" t="b">
        <f t="shared" si="1181"/>
        <v>0</v>
      </c>
      <c r="AL1330" s="250" t="str">
        <f t="shared" si="1209"/>
        <v>No</v>
      </c>
      <c r="AN1330" s="246" t="str">
        <f t="shared" si="1210"/>
        <v/>
      </c>
      <c r="AO1330" s="247" t="str">
        <f t="shared" si="1211"/>
        <v/>
      </c>
      <c r="AP1330" s="248" t="str">
        <f t="shared" si="1212"/>
        <v/>
      </c>
      <c r="AQ1330" s="249" t="str">
        <f t="shared" si="1213"/>
        <v/>
      </c>
      <c r="AR1330" s="250" t="str">
        <f t="shared" si="1214"/>
        <v/>
      </c>
      <c r="AS1330" s="234"/>
      <c r="AY1330" s="385">
        <f t="shared" si="1215"/>
        <v>0</v>
      </c>
      <c r="AZ1330" s="385">
        <f t="shared" si="1182"/>
        <v>0</v>
      </c>
      <c r="BA1330" s="385">
        <f t="shared" si="1216"/>
        <v>0</v>
      </c>
      <c r="BB1330" s="385">
        <f t="shared" si="1183"/>
        <v>0</v>
      </c>
      <c r="BC1330" s="385">
        <f t="shared" si="1184"/>
        <v>0</v>
      </c>
      <c r="BD1330" s="385">
        <f t="shared" si="1185"/>
        <v>0</v>
      </c>
      <c r="BE1330" s="385">
        <f t="shared" si="1186"/>
        <v>0</v>
      </c>
      <c r="BF1330" s="385">
        <f t="shared" si="1187"/>
        <v>0</v>
      </c>
      <c r="BG1330" s="385">
        <f t="shared" si="1188"/>
        <v>0</v>
      </c>
      <c r="BH1330" s="385">
        <f t="shared" si="1189"/>
        <v>0</v>
      </c>
      <c r="BI1330" s="385">
        <f t="shared" si="1190"/>
        <v>0</v>
      </c>
      <c r="BJ1330" s="385">
        <f t="shared" si="1191"/>
        <v>0</v>
      </c>
      <c r="BK1330" s="385">
        <f t="shared" si="1192"/>
        <v>0</v>
      </c>
      <c r="BL1330" s="385">
        <f t="shared" si="1193"/>
        <v>0</v>
      </c>
      <c r="BM1330" s="385">
        <f t="shared" si="1194"/>
        <v>0</v>
      </c>
      <c r="BN1330" s="385">
        <f t="shared" si="1195"/>
        <v>0</v>
      </c>
      <c r="CK1330" s="239">
        <f t="shared" si="1217"/>
        <v>0</v>
      </c>
      <c r="CL1330" s="239">
        <f t="shared" si="1218"/>
        <v>0</v>
      </c>
    </row>
    <row r="1331" spans="3:90" x14ac:dyDescent="0.35">
      <c r="C1331" s="235"/>
      <c r="D1331" s="246" t="str">
        <f t="shared" si="1196"/>
        <v/>
      </c>
      <c r="E1331" s="247" t="str">
        <f t="shared" si="1197"/>
        <v/>
      </c>
      <c r="F1331" s="248" t="str">
        <f t="shared" si="1198"/>
        <v/>
      </c>
      <c r="G1331" s="249" t="str">
        <f t="shared" si="1199"/>
        <v/>
      </c>
      <c r="H1331" s="250" t="str">
        <f t="shared" si="1200"/>
        <v/>
      </c>
      <c r="I1331" s="386" t="str">
        <f t="shared" si="1161"/>
        <v/>
      </c>
      <c r="J1331" s="387" t="str">
        <f t="shared" si="1162"/>
        <v/>
      </c>
      <c r="K1331" s="388" t="str">
        <f t="shared" si="1163"/>
        <v/>
      </c>
      <c r="L1331" s="389" t="str">
        <f t="shared" si="1164"/>
        <v/>
      </c>
      <c r="M1331" s="250" t="str">
        <f t="shared" si="1165"/>
        <v/>
      </c>
      <c r="N1331" s="246" t="b">
        <f t="shared" si="1201"/>
        <v>0</v>
      </c>
      <c r="O1331" s="246" t="b">
        <f t="shared" si="1202"/>
        <v>0</v>
      </c>
      <c r="P1331" s="246" t="b">
        <f t="shared" si="1203"/>
        <v>0</v>
      </c>
      <c r="Q1331" s="246" t="b">
        <f t="shared" si="1204"/>
        <v>0</v>
      </c>
      <c r="R1331" s="246" t="str">
        <f t="shared" si="1205"/>
        <v>No</v>
      </c>
      <c r="S1331" s="247" t="b">
        <f t="shared" si="1166"/>
        <v>0</v>
      </c>
      <c r="T1331" s="247" t="b">
        <f t="shared" si="1167"/>
        <v>0</v>
      </c>
      <c r="U1331" s="247" t="b">
        <f t="shared" si="1168"/>
        <v>0</v>
      </c>
      <c r="V1331" s="247" t="b">
        <f t="shared" si="1169"/>
        <v>0</v>
      </c>
      <c r="W1331" s="247" t="str">
        <f t="shared" si="1206"/>
        <v>No</v>
      </c>
      <c r="X1331" s="248" t="b">
        <f t="shared" si="1170"/>
        <v>0</v>
      </c>
      <c r="Y1331" s="248" t="b">
        <f t="shared" si="1171"/>
        <v>0</v>
      </c>
      <c r="Z1331" s="248" t="b">
        <f t="shared" si="1172"/>
        <v>0</v>
      </c>
      <c r="AA1331" s="248" t="b">
        <f t="shared" si="1173"/>
        <v>0</v>
      </c>
      <c r="AB1331" s="248" t="str">
        <f t="shared" si="1207"/>
        <v>No</v>
      </c>
      <c r="AC1331" s="249" t="b">
        <f t="shared" si="1174"/>
        <v>0</v>
      </c>
      <c r="AD1331" s="249" t="b">
        <f t="shared" si="1175"/>
        <v>0</v>
      </c>
      <c r="AE1331" s="249" t="b">
        <f t="shared" si="1176"/>
        <v>0</v>
      </c>
      <c r="AF1331" s="249" t="b">
        <f t="shared" si="1177"/>
        <v>0</v>
      </c>
      <c r="AG1331" s="249" t="str">
        <f t="shared" si="1208"/>
        <v>No</v>
      </c>
      <c r="AH1331" s="250" t="b">
        <f t="shared" si="1178"/>
        <v>0</v>
      </c>
      <c r="AI1331" s="250" t="b">
        <f t="shared" si="1179"/>
        <v>0</v>
      </c>
      <c r="AJ1331" s="250" t="b">
        <f t="shared" si="1180"/>
        <v>0</v>
      </c>
      <c r="AK1331" s="250" t="b">
        <f t="shared" si="1181"/>
        <v>0</v>
      </c>
      <c r="AL1331" s="250" t="str">
        <f t="shared" si="1209"/>
        <v>No</v>
      </c>
      <c r="AN1331" s="246" t="str">
        <f t="shared" si="1210"/>
        <v/>
      </c>
      <c r="AO1331" s="247" t="str">
        <f t="shared" si="1211"/>
        <v/>
      </c>
      <c r="AP1331" s="248" t="str">
        <f t="shared" si="1212"/>
        <v/>
      </c>
      <c r="AQ1331" s="249" t="str">
        <f t="shared" si="1213"/>
        <v/>
      </c>
      <c r="AR1331" s="250" t="str">
        <f t="shared" si="1214"/>
        <v/>
      </c>
      <c r="AS1331" s="234"/>
      <c r="AY1331" s="385">
        <f t="shared" si="1215"/>
        <v>0</v>
      </c>
      <c r="AZ1331" s="385">
        <f t="shared" si="1182"/>
        <v>0</v>
      </c>
      <c r="BA1331" s="385">
        <f t="shared" si="1216"/>
        <v>0</v>
      </c>
      <c r="BB1331" s="385">
        <f t="shared" si="1183"/>
        <v>0</v>
      </c>
      <c r="BC1331" s="385">
        <f t="shared" si="1184"/>
        <v>0</v>
      </c>
      <c r="BD1331" s="385">
        <f t="shared" si="1185"/>
        <v>0</v>
      </c>
      <c r="BE1331" s="385">
        <f t="shared" si="1186"/>
        <v>0</v>
      </c>
      <c r="BF1331" s="385">
        <f t="shared" si="1187"/>
        <v>0</v>
      </c>
      <c r="BG1331" s="385">
        <f t="shared" si="1188"/>
        <v>0</v>
      </c>
      <c r="BH1331" s="385">
        <f t="shared" si="1189"/>
        <v>0</v>
      </c>
      <c r="BI1331" s="385">
        <f t="shared" si="1190"/>
        <v>0</v>
      </c>
      <c r="BJ1331" s="385">
        <f t="shared" si="1191"/>
        <v>0</v>
      </c>
      <c r="BK1331" s="385">
        <f t="shared" si="1192"/>
        <v>0</v>
      </c>
      <c r="BL1331" s="385">
        <f t="shared" si="1193"/>
        <v>0</v>
      </c>
      <c r="BM1331" s="385">
        <f t="shared" si="1194"/>
        <v>0</v>
      </c>
      <c r="BN1331" s="385">
        <f t="shared" si="1195"/>
        <v>0</v>
      </c>
      <c r="CK1331" s="239">
        <f t="shared" si="1217"/>
        <v>0</v>
      </c>
      <c r="CL1331" s="239">
        <f t="shared" si="1218"/>
        <v>0</v>
      </c>
    </row>
    <row r="1332" spans="3:90" x14ac:dyDescent="0.35">
      <c r="C1332" s="235"/>
      <c r="D1332" s="246" t="str">
        <f t="shared" si="1196"/>
        <v/>
      </c>
      <c r="E1332" s="247" t="str">
        <f t="shared" si="1197"/>
        <v/>
      </c>
      <c r="F1332" s="248" t="str">
        <f t="shared" si="1198"/>
        <v/>
      </c>
      <c r="G1332" s="249" t="str">
        <f t="shared" si="1199"/>
        <v/>
      </c>
      <c r="H1332" s="250" t="str">
        <f t="shared" si="1200"/>
        <v/>
      </c>
      <c r="I1332" s="386" t="str">
        <f t="shared" si="1161"/>
        <v/>
      </c>
      <c r="J1332" s="387" t="str">
        <f t="shared" si="1162"/>
        <v/>
      </c>
      <c r="K1332" s="388" t="str">
        <f t="shared" si="1163"/>
        <v/>
      </c>
      <c r="L1332" s="389" t="str">
        <f t="shared" si="1164"/>
        <v/>
      </c>
      <c r="M1332" s="250" t="str">
        <f t="shared" si="1165"/>
        <v/>
      </c>
      <c r="N1332" s="246" t="b">
        <f t="shared" si="1201"/>
        <v>0</v>
      </c>
      <c r="O1332" s="246" t="b">
        <f t="shared" si="1202"/>
        <v>0</v>
      </c>
      <c r="P1332" s="246" t="b">
        <f t="shared" si="1203"/>
        <v>0</v>
      </c>
      <c r="Q1332" s="246" t="b">
        <f t="shared" si="1204"/>
        <v>0</v>
      </c>
      <c r="R1332" s="246" t="str">
        <f t="shared" si="1205"/>
        <v>No</v>
      </c>
      <c r="S1332" s="247" t="b">
        <f t="shared" si="1166"/>
        <v>0</v>
      </c>
      <c r="T1332" s="247" t="b">
        <f t="shared" si="1167"/>
        <v>0</v>
      </c>
      <c r="U1332" s="247" t="b">
        <f t="shared" si="1168"/>
        <v>0</v>
      </c>
      <c r="V1332" s="247" t="b">
        <f t="shared" si="1169"/>
        <v>0</v>
      </c>
      <c r="W1332" s="247" t="str">
        <f t="shared" si="1206"/>
        <v>No</v>
      </c>
      <c r="X1332" s="248" t="b">
        <f t="shared" si="1170"/>
        <v>0</v>
      </c>
      <c r="Y1332" s="248" t="b">
        <f t="shared" si="1171"/>
        <v>0</v>
      </c>
      <c r="Z1332" s="248" t="b">
        <f t="shared" si="1172"/>
        <v>0</v>
      </c>
      <c r="AA1332" s="248" t="b">
        <f t="shared" si="1173"/>
        <v>0</v>
      </c>
      <c r="AB1332" s="248" t="str">
        <f t="shared" si="1207"/>
        <v>No</v>
      </c>
      <c r="AC1332" s="249" t="b">
        <f t="shared" si="1174"/>
        <v>0</v>
      </c>
      <c r="AD1332" s="249" t="b">
        <f t="shared" si="1175"/>
        <v>0</v>
      </c>
      <c r="AE1332" s="249" t="b">
        <f t="shared" si="1176"/>
        <v>0</v>
      </c>
      <c r="AF1332" s="249" t="b">
        <f t="shared" si="1177"/>
        <v>0</v>
      </c>
      <c r="AG1332" s="249" t="str">
        <f t="shared" si="1208"/>
        <v>No</v>
      </c>
      <c r="AH1332" s="250" t="b">
        <f t="shared" si="1178"/>
        <v>0</v>
      </c>
      <c r="AI1332" s="250" t="b">
        <f t="shared" si="1179"/>
        <v>0</v>
      </c>
      <c r="AJ1332" s="250" t="b">
        <f t="shared" si="1180"/>
        <v>0</v>
      </c>
      <c r="AK1332" s="250" t="b">
        <f t="shared" si="1181"/>
        <v>0</v>
      </c>
      <c r="AL1332" s="250" t="str">
        <f t="shared" si="1209"/>
        <v>No</v>
      </c>
      <c r="AN1332" s="246" t="str">
        <f t="shared" si="1210"/>
        <v/>
      </c>
      <c r="AO1332" s="247" t="str">
        <f t="shared" si="1211"/>
        <v/>
      </c>
      <c r="AP1332" s="248" t="str">
        <f t="shared" si="1212"/>
        <v/>
      </c>
      <c r="AQ1332" s="249" t="str">
        <f t="shared" si="1213"/>
        <v/>
      </c>
      <c r="AR1332" s="250" t="str">
        <f t="shared" si="1214"/>
        <v/>
      </c>
      <c r="AS1332" s="234"/>
      <c r="AY1332" s="385">
        <f t="shared" si="1215"/>
        <v>0</v>
      </c>
      <c r="AZ1332" s="385">
        <f t="shared" si="1182"/>
        <v>0</v>
      </c>
      <c r="BA1332" s="385">
        <f t="shared" si="1216"/>
        <v>0</v>
      </c>
      <c r="BB1332" s="385">
        <f t="shared" si="1183"/>
        <v>0</v>
      </c>
      <c r="BC1332" s="385">
        <f t="shared" si="1184"/>
        <v>0</v>
      </c>
      <c r="BD1332" s="385">
        <f t="shared" si="1185"/>
        <v>0</v>
      </c>
      <c r="BE1332" s="385">
        <f t="shared" si="1186"/>
        <v>0</v>
      </c>
      <c r="BF1332" s="385">
        <f t="shared" si="1187"/>
        <v>0</v>
      </c>
      <c r="BG1332" s="385">
        <f t="shared" si="1188"/>
        <v>0</v>
      </c>
      <c r="BH1332" s="385">
        <f t="shared" si="1189"/>
        <v>0</v>
      </c>
      <c r="BI1332" s="385">
        <f t="shared" si="1190"/>
        <v>0</v>
      </c>
      <c r="BJ1332" s="385">
        <f t="shared" si="1191"/>
        <v>0</v>
      </c>
      <c r="BK1332" s="385">
        <f t="shared" si="1192"/>
        <v>0</v>
      </c>
      <c r="BL1332" s="385">
        <f t="shared" si="1193"/>
        <v>0</v>
      </c>
      <c r="BM1332" s="385">
        <f t="shared" si="1194"/>
        <v>0</v>
      </c>
      <c r="BN1332" s="385">
        <f t="shared" si="1195"/>
        <v>0</v>
      </c>
      <c r="CK1332" s="239">
        <f t="shared" si="1217"/>
        <v>0</v>
      </c>
      <c r="CL1332" s="239">
        <f t="shared" si="1218"/>
        <v>0</v>
      </c>
    </row>
    <row r="1333" spans="3:90" x14ac:dyDescent="0.35">
      <c r="C1333" s="235"/>
      <c r="D1333" s="246" t="str">
        <f t="shared" si="1196"/>
        <v/>
      </c>
      <c r="E1333" s="247" t="str">
        <f t="shared" si="1197"/>
        <v/>
      </c>
      <c r="F1333" s="248" t="str">
        <f t="shared" si="1198"/>
        <v/>
      </c>
      <c r="G1333" s="249" t="str">
        <f t="shared" si="1199"/>
        <v/>
      </c>
      <c r="H1333" s="250" t="str">
        <f t="shared" si="1200"/>
        <v/>
      </c>
      <c r="I1333" s="386" t="str">
        <f t="shared" si="1161"/>
        <v/>
      </c>
      <c r="J1333" s="387" t="str">
        <f t="shared" si="1162"/>
        <v/>
      </c>
      <c r="K1333" s="388" t="str">
        <f t="shared" si="1163"/>
        <v/>
      </c>
      <c r="L1333" s="389" t="str">
        <f t="shared" si="1164"/>
        <v/>
      </c>
      <c r="M1333" s="250" t="str">
        <f t="shared" si="1165"/>
        <v/>
      </c>
      <c r="N1333" s="246" t="b">
        <f t="shared" si="1201"/>
        <v>0</v>
      </c>
      <c r="O1333" s="246" t="b">
        <f t="shared" si="1202"/>
        <v>0</v>
      </c>
      <c r="P1333" s="246" t="b">
        <f t="shared" si="1203"/>
        <v>0</v>
      </c>
      <c r="Q1333" s="246" t="b">
        <f t="shared" si="1204"/>
        <v>0</v>
      </c>
      <c r="R1333" s="246" t="str">
        <f t="shared" si="1205"/>
        <v>No</v>
      </c>
      <c r="S1333" s="247" t="b">
        <f t="shared" si="1166"/>
        <v>0</v>
      </c>
      <c r="T1333" s="247" t="b">
        <f t="shared" si="1167"/>
        <v>0</v>
      </c>
      <c r="U1333" s="247" t="b">
        <f t="shared" si="1168"/>
        <v>0</v>
      </c>
      <c r="V1333" s="247" t="b">
        <f t="shared" si="1169"/>
        <v>0</v>
      </c>
      <c r="W1333" s="247" t="str">
        <f t="shared" si="1206"/>
        <v>No</v>
      </c>
      <c r="X1333" s="248" t="b">
        <f t="shared" si="1170"/>
        <v>0</v>
      </c>
      <c r="Y1333" s="248" t="b">
        <f t="shared" si="1171"/>
        <v>0</v>
      </c>
      <c r="Z1333" s="248" t="b">
        <f t="shared" si="1172"/>
        <v>0</v>
      </c>
      <c r="AA1333" s="248" t="b">
        <f t="shared" si="1173"/>
        <v>0</v>
      </c>
      <c r="AB1333" s="248" t="str">
        <f t="shared" si="1207"/>
        <v>No</v>
      </c>
      <c r="AC1333" s="249" t="b">
        <f t="shared" si="1174"/>
        <v>0</v>
      </c>
      <c r="AD1333" s="249" t="b">
        <f t="shared" si="1175"/>
        <v>0</v>
      </c>
      <c r="AE1333" s="249" t="b">
        <f t="shared" si="1176"/>
        <v>0</v>
      </c>
      <c r="AF1333" s="249" t="b">
        <f t="shared" si="1177"/>
        <v>0</v>
      </c>
      <c r="AG1333" s="249" t="str">
        <f t="shared" si="1208"/>
        <v>No</v>
      </c>
      <c r="AH1333" s="250" t="b">
        <f t="shared" si="1178"/>
        <v>0</v>
      </c>
      <c r="AI1333" s="250" t="b">
        <f t="shared" si="1179"/>
        <v>0</v>
      </c>
      <c r="AJ1333" s="250" t="b">
        <f t="shared" si="1180"/>
        <v>0</v>
      </c>
      <c r="AK1333" s="250" t="b">
        <f t="shared" si="1181"/>
        <v>0</v>
      </c>
      <c r="AL1333" s="250" t="str">
        <f t="shared" si="1209"/>
        <v>No</v>
      </c>
      <c r="AN1333" s="246" t="str">
        <f t="shared" si="1210"/>
        <v/>
      </c>
      <c r="AO1333" s="247" t="str">
        <f t="shared" si="1211"/>
        <v/>
      </c>
      <c r="AP1333" s="248" t="str">
        <f t="shared" si="1212"/>
        <v/>
      </c>
      <c r="AQ1333" s="249" t="str">
        <f t="shared" si="1213"/>
        <v/>
      </c>
      <c r="AR1333" s="250" t="str">
        <f t="shared" si="1214"/>
        <v/>
      </c>
      <c r="AS1333" s="234"/>
      <c r="AY1333" s="385">
        <f t="shared" si="1215"/>
        <v>0</v>
      </c>
      <c r="AZ1333" s="385">
        <f t="shared" si="1182"/>
        <v>0</v>
      </c>
      <c r="BA1333" s="385">
        <f t="shared" si="1216"/>
        <v>0</v>
      </c>
      <c r="BB1333" s="385">
        <f t="shared" si="1183"/>
        <v>0</v>
      </c>
      <c r="BC1333" s="385">
        <f t="shared" si="1184"/>
        <v>0</v>
      </c>
      <c r="BD1333" s="385">
        <f t="shared" si="1185"/>
        <v>0</v>
      </c>
      <c r="BE1333" s="385">
        <f t="shared" si="1186"/>
        <v>0</v>
      </c>
      <c r="BF1333" s="385">
        <f t="shared" si="1187"/>
        <v>0</v>
      </c>
      <c r="BG1333" s="385">
        <f t="shared" si="1188"/>
        <v>0</v>
      </c>
      <c r="BH1333" s="385">
        <f t="shared" si="1189"/>
        <v>0</v>
      </c>
      <c r="BI1333" s="385">
        <f t="shared" si="1190"/>
        <v>0</v>
      </c>
      <c r="BJ1333" s="385">
        <f t="shared" si="1191"/>
        <v>0</v>
      </c>
      <c r="BK1333" s="385">
        <f t="shared" si="1192"/>
        <v>0</v>
      </c>
      <c r="BL1333" s="385">
        <f t="shared" si="1193"/>
        <v>0</v>
      </c>
      <c r="BM1333" s="385">
        <f t="shared" si="1194"/>
        <v>0</v>
      </c>
      <c r="BN1333" s="385">
        <f t="shared" si="1195"/>
        <v>0</v>
      </c>
      <c r="CK1333" s="239">
        <f t="shared" si="1217"/>
        <v>0</v>
      </c>
      <c r="CL1333" s="239">
        <f t="shared" si="1218"/>
        <v>0</v>
      </c>
    </row>
    <row r="1334" spans="3:90" x14ac:dyDescent="0.35">
      <c r="C1334" s="235"/>
      <c r="D1334" s="246" t="str">
        <f t="shared" si="1196"/>
        <v/>
      </c>
      <c r="E1334" s="247" t="str">
        <f t="shared" si="1197"/>
        <v/>
      </c>
      <c r="F1334" s="248" t="str">
        <f t="shared" si="1198"/>
        <v/>
      </c>
      <c r="G1334" s="249" t="str">
        <f t="shared" si="1199"/>
        <v/>
      </c>
      <c r="H1334" s="250" t="str">
        <f t="shared" si="1200"/>
        <v/>
      </c>
      <c r="I1334" s="386" t="str">
        <f t="shared" si="1161"/>
        <v/>
      </c>
      <c r="J1334" s="387" t="str">
        <f t="shared" si="1162"/>
        <v/>
      </c>
      <c r="K1334" s="388" t="str">
        <f t="shared" si="1163"/>
        <v/>
      </c>
      <c r="L1334" s="389" t="str">
        <f t="shared" si="1164"/>
        <v/>
      </c>
      <c r="M1334" s="250" t="str">
        <f t="shared" si="1165"/>
        <v/>
      </c>
      <c r="N1334" s="246" t="b">
        <f t="shared" si="1201"/>
        <v>0</v>
      </c>
      <c r="O1334" s="246" t="b">
        <f t="shared" si="1202"/>
        <v>0</v>
      </c>
      <c r="P1334" s="246" t="b">
        <f t="shared" si="1203"/>
        <v>0</v>
      </c>
      <c r="Q1334" s="246" t="b">
        <f t="shared" si="1204"/>
        <v>0</v>
      </c>
      <c r="R1334" s="246" t="str">
        <f t="shared" si="1205"/>
        <v>No</v>
      </c>
      <c r="S1334" s="247" t="b">
        <f t="shared" si="1166"/>
        <v>0</v>
      </c>
      <c r="T1334" s="247" t="b">
        <f t="shared" si="1167"/>
        <v>0</v>
      </c>
      <c r="U1334" s="247" t="b">
        <f t="shared" si="1168"/>
        <v>0</v>
      </c>
      <c r="V1334" s="247" t="b">
        <f t="shared" si="1169"/>
        <v>0</v>
      </c>
      <c r="W1334" s="247" t="str">
        <f t="shared" si="1206"/>
        <v>No</v>
      </c>
      <c r="X1334" s="248" t="b">
        <f t="shared" si="1170"/>
        <v>0</v>
      </c>
      <c r="Y1334" s="248" t="b">
        <f t="shared" si="1171"/>
        <v>0</v>
      </c>
      <c r="Z1334" s="248" t="b">
        <f t="shared" si="1172"/>
        <v>0</v>
      </c>
      <c r="AA1334" s="248" t="b">
        <f t="shared" si="1173"/>
        <v>0</v>
      </c>
      <c r="AB1334" s="248" t="str">
        <f t="shared" si="1207"/>
        <v>No</v>
      </c>
      <c r="AC1334" s="249" t="b">
        <f t="shared" si="1174"/>
        <v>0</v>
      </c>
      <c r="AD1334" s="249" t="b">
        <f t="shared" si="1175"/>
        <v>0</v>
      </c>
      <c r="AE1334" s="249" t="b">
        <f t="shared" si="1176"/>
        <v>0</v>
      </c>
      <c r="AF1334" s="249" t="b">
        <f t="shared" si="1177"/>
        <v>0</v>
      </c>
      <c r="AG1334" s="249" t="str">
        <f t="shared" si="1208"/>
        <v>No</v>
      </c>
      <c r="AH1334" s="250" t="b">
        <f t="shared" si="1178"/>
        <v>0</v>
      </c>
      <c r="AI1334" s="250" t="b">
        <f t="shared" si="1179"/>
        <v>0</v>
      </c>
      <c r="AJ1334" s="250" t="b">
        <f t="shared" si="1180"/>
        <v>0</v>
      </c>
      <c r="AK1334" s="250" t="b">
        <f t="shared" si="1181"/>
        <v>0</v>
      </c>
      <c r="AL1334" s="250" t="str">
        <f t="shared" si="1209"/>
        <v>No</v>
      </c>
      <c r="AN1334" s="246" t="str">
        <f t="shared" si="1210"/>
        <v/>
      </c>
      <c r="AO1334" s="247" t="str">
        <f t="shared" si="1211"/>
        <v/>
      </c>
      <c r="AP1334" s="248" t="str">
        <f t="shared" si="1212"/>
        <v/>
      </c>
      <c r="AQ1334" s="249" t="str">
        <f t="shared" si="1213"/>
        <v/>
      </c>
      <c r="AR1334" s="250" t="str">
        <f t="shared" si="1214"/>
        <v/>
      </c>
      <c r="AS1334" s="234"/>
      <c r="AY1334" s="385">
        <f t="shared" si="1215"/>
        <v>0</v>
      </c>
      <c r="AZ1334" s="385">
        <f t="shared" si="1182"/>
        <v>0</v>
      </c>
      <c r="BA1334" s="385">
        <f t="shared" si="1216"/>
        <v>0</v>
      </c>
      <c r="BB1334" s="385">
        <f t="shared" si="1183"/>
        <v>0</v>
      </c>
      <c r="BC1334" s="385">
        <f t="shared" si="1184"/>
        <v>0</v>
      </c>
      <c r="BD1334" s="385">
        <f t="shared" si="1185"/>
        <v>0</v>
      </c>
      <c r="BE1334" s="385">
        <f t="shared" si="1186"/>
        <v>0</v>
      </c>
      <c r="BF1334" s="385">
        <f t="shared" si="1187"/>
        <v>0</v>
      </c>
      <c r="BG1334" s="385">
        <f t="shared" si="1188"/>
        <v>0</v>
      </c>
      <c r="BH1334" s="385">
        <f t="shared" si="1189"/>
        <v>0</v>
      </c>
      <c r="BI1334" s="385">
        <f t="shared" si="1190"/>
        <v>0</v>
      </c>
      <c r="BJ1334" s="385">
        <f t="shared" si="1191"/>
        <v>0</v>
      </c>
      <c r="BK1334" s="385">
        <f t="shared" si="1192"/>
        <v>0</v>
      </c>
      <c r="BL1334" s="385">
        <f t="shared" si="1193"/>
        <v>0</v>
      </c>
      <c r="BM1334" s="385">
        <f t="shared" si="1194"/>
        <v>0</v>
      </c>
      <c r="BN1334" s="385">
        <f t="shared" si="1195"/>
        <v>0</v>
      </c>
      <c r="CK1334" s="239">
        <f t="shared" si="1217"/>
        <v>0</v>
      </c>
      <c r="CL1334" s="239">
        <f t="shared" si="1218"/>
        <v>0</v>
      </c>
    </row>
    <row r="1335" spans="3:90" x14ac:dyDescent="0.35">
      <c r="C1335" s="235"/>
      <c r="D1335" s="246" t="str">
        <f t="shared" si="1196"/>
        <v/>
      </c>
      <c r="E1335" s="247" t="str">
        <f t="shared" si="1197"/>
        <v/>
      </c>
      <c r="F1335" s="248" t="str">
        <f t="shared" si="1198"/>
        <v/>
      </c>
      <c r="G1335" s="249" t="str">
        <f t="shared" si="1199"/>
        <v/>
      </c>
      <c r="H1335" s="250" t="str">
        <f t="shared" si="1200"/>
        <v/>
      </c>
      <c r="I1335" s="386" t="str">
        <f t="shared" si="1161"/>
        <v/>
      </c>
      <c r="J1335" s="387" t="str">
        <f t="shared" si="1162"/>
        <v/>
      </c>
      <c r="K1335" s="388" t="str">
        <f t="shared" si="1163"/>
        <v/>
      </c>
      <c r="L1335" s="389" t="str">
        <f t="shared" si="1164"/>
        <v/>
      </c>
      <c r="M1335" s="250" t="str">
        <f t="shared" si="1165"/>
        <v/>
      </c>
      <c r="N1335" s="246" t="b">
        <f t="shared" si="1201"/>
        <v>0</v>
      </c>
      <c r="O1335" s="246" t="b">
        <f t="shared" si="1202"/>
        <v>0</v>
      </c>
      <c r="P1335" s="246" t="b">
        <f t="shared" si="1203"/>
        <v>0</v>
      </c>
      <c r="Q1335" s="246" t="b">
        <f t="shared" si="1204"/>
        <v>0</v>
      </c>
      <c r="R1335" s="246" t="str">
        <f t="shared" si="1205"/>
        <v>No</v>
      </c>
      <c r="S1335" s="247" t="b">
        <f t="shared" si="1166"/>
        <v>0</v>
      </c>
      <c r="T1335" s="247" t="b">
        <f t="shared" si="1167"/>
        <v>0</v>
      </c>
      <c r="U1335" s="247" t="b">
        <f t="shared" si="1168"/>
        <v>0</v>
      </c>
      <c r="V1335" s="247" t="b">
        <f t="shared" si="1169"/>
        <v>0</v>
      </c>
      <c r="W1335" s="247" t="str">
        <f t="shared" si="1206"/>
        <v>No</v>
      </c>
      <c r="X1335" s="248" t="b">
        <f t="shared" si="1170"/>
        <v>0</v>
      </c>
      <c r="Y1335" s="248" t="b">
        <f t="shared" si="1171"/>
        <v>0</v>
      </c>
      <c r="Z1335" s="248" t="b">
        <f t="shared" si="1172"/>
        <v>0</v>
      </c>
      <c r="AA1335" s="248" t="b">
        <f t="shared" si="1173"/>
        <v>0</v>
      </c>
      <c r="AB1335" s="248" t="str">
        <f t="shared" si="1207"/>
        <v>No</v>
      </c>
      <c r="AC1335" s="249" t="b">
        <f t="shared" si="1174"/>
        <v>0</v>
      </c>
      <c r="AD1335" s="249" t="b">
        <f t="shared" si="1175"/>
        <v>0</v>
      </c>
      <c r="AE1335" s="249" t="b">
        <f t="shared" si="1176"/>
        <v>0</v>
      </c>
      <c r="AF1335" s="249" t="b">
        <f t="shared" si="1177"/>
        <v>0</v>
      </c>
      <c r="AG1335" s="249" t="str">
        <f t="shared" si="1208"/>
        <v>No</v>
      </c>
      <c r="AH1335" s="250" t="b">
        <f t="shared" si="1178"/>
        <v>0</v>
      </c>
      <c r="AI1335" s="250" t="b">
        <f t="shared" si="1179"/>
        <v>0</v>
      </c>
      <c r="AJ1335" s="250" t="b">
        <f t="shared" si="1180"/>
        <v>0</v>
      </c>
      <c r="AK1335" s="250" t="b">
        <f t="shared" si="1181"/>
        <v>0</v>
      </c>
      <c r="AL1335" s="250" t="str">
        <f t="shared" si="1209"/>
        <v>No</v>
      </c>
      <c r="AN1335" s="246" t="str">
        <f t="shared" si="1210"/>
        <v/>
      </c>
      <c r="AO1335" s="247" t="str">
        <f t="shared" si="1211"/>
        <v/>
      </c>
      <c r="AP1335" s="248" t="str">
        <f t="shared" si="1212"/>
        <v/>
      </c>
      <c r="AQ1335" s="249" t="str">
        <f t="shared" si="1213"/>
        <v/>
      </c>
      <c r="AR1335" s="250" t="str">
        <f t="shared" si="1214"/>
        <v/>
      </c>
      <c r="AS1335" s="234"/>
      <c r="AY1335" s="385">
        <f t="shared" si="1215"/>
        <v>0</v>
      </c>
      <c r="AZ1335" s="385">
        <f t="shared" si="1182"/>
        <v>0</v>
      </c>
      <c r="BA1335" s="385">
        <f t="shared" si="1216"/>
        <v>0</v>
      </c>
      <c r="BB1335" s="385">
        <f t="shared" si="1183"/>
        <v>0</v>
      </c>
      <c r="BC1335" s="385">
        <f t="shared" si="1184"/>
        <v>0</v>
      </c>
      <c r="BD1335" s="385">
        <f t="shared" si="1185"/>
        <v>0</v>
      </c>
      <c r="BE1335" s="385">
        <f t="shared" si="1186"/>
        <v>0</v>
      </c>
      <c r="BF1335" s="385">
        <f t="shared" si="1187"/>
        <v>0</v>
      </c>
      <c r="BG1335" s="385">
        <f t="shared" si="1188"/>
        <v>0</v>
      </c>
      <c r="BH1335" s="385">
        <f t="shared" si="1189"/>
        <v>0</v>
      </c>
      <c r="BI1335" s="385">
        <f t="shared" si="1190"/>
        <v>0</v>
      </c>
      <c r="BJ1335" s="385">
        <f t="shared" si="1191"/>
        <v>0</v>
      </c>
      <c r="BK1335" s="385">
        <f t="shared" si="1192"/>
        <v>0</v>
      </c>
      <c r="BL1335" s="385">
        <f t="shared" si="1193"/>
        <v>0</v>
      </c>
      <c r="BM1335" s="385">
        <f t="shared" si="1194"/>
        <v>0</v>
      </c>
      <c r="BN1335" s="385">
        <f t="shared" si="1195"/>
        <v>0</v>
      </c>
      <c r="CK1335" s="239">
        <f t="shared" si="1217"/>
        <v>0</v>
      </c>
      <c r="CL1335" s="239">
        <f t="shared" si="1218"/>
        <v>0</v>
      </c>
    </row>
    <row r="1336" spans="3:90" x14ac:dyDescent="0.35">
      <c r="C1336" s="235"/>
      <c r="D1336" s="246" t="str">
        <f t="shared" si="1196"/>
        <v/>
      </c>
      <c r="E1336" s="247" t="str">
        <f t="shared" si="1197"/>
        <v/>
      </c>
      <c r="F1336" s="248" t="str">
        <f t="shared" si="1198"/>
        <v/>
      </c>
      <c r="G1336" s="249" t="str">
        <f t="shared" si="1199"/>
        <v/>
      </c>
      <c r="H1336" s="250" t="str">
        <f t="shared" si="1200"/>
        <v/>
      </c>
      <c r="I1336" s="386" t="str">
        <f t="shared" si="1161"/>
        <v/>
      </c>
      <c r="J1336" s="387" t="str">
        <f t="shared" si="1162"/>
        <v/>
      </c>
      <c r="K1336" s="388" t="str">
        <f t="shared" si="1163"/>
        <v/>
      </c>
      <c r="L1336" s="389" t="str">
        <f t="shared" si="1164"/>
        <v/>
      </c>
      <c r="M1336" s="250" t="str">
        <f t="shared" si="1165"/>
        <v/>
      </c>
      <c r="N1336" s="246" t="b">
        <f t="shared" si="1201"/>
        <v>0</v>
      </c>
      <c r="O1336" s="246" t="b">
        <f t="shared" si="1202"/>
        <v>0</v>
      </c>
      <c r="P1336" s="246" t="b">
        <f t="shared" si="1203"/>
        <v>0</v>
      </c>
      <c r="Q1336" s="246" t="b">
        <f t="shared" si="1204"/>
        <v>0</v>
      </c>
      <c r="R1336" s="246" t="str">
        <f t="shared" si="1205"/>
        <v>No</v>
      </c>
      <c r="S1336" s="247" t="b">
        <f t="shared" si="1166"/>
        <v>0</v>
      </c>
      <c r="T1336" s="247" t="b">
        <f t="shared" si="1167"/>
        <v>0</v>
      </c>
      <c r="U1336" s="247" t="b">
        <f t="shared" si="1168"/>
        <v>0</v>
      </c>
      <c r="V1336" s="247" t="b">
        <f t="shared" si="1169"/>
        <v>0</v>
      </c>
      <c r="W1336" s="247" t="str">
        <f t="shared" si="1206"/>
        <v>No</v>
      </c>
      <c r="X1336" s="248" t="b">
        <f t="shared" si="1170"/>
        <v>0</v>
      </c>
      <c r="Y1336" s="248" t="b">
        <f t="shared" si="1171"/>
        <v>0</v>
      </c>
      <c r="Z1336" s="248" t="b">
        <f t="shared" si="1172"/>
        <v>0</v>
      </c>
      <c r="AA1336" s="248" t="b">
        <f t="shared" si="1173"/>
        <v>0</v>
      </c>
      <c r="AB1336" s="248" t="str">
        <f t="shared" si="1207"/>
        <v>No</v>
      </c>
      <c r="AC1336" s="249" t="b">
        <f t="shared" si="1174"/>
        <v>0</v>
      </c>
      <c r="AD1336" s="249" t="b">
        <f t="shared" si="1175"/>
        <v>0</v>
      </c>
      <c r="AE1336" s="249" t="b">
        <f t="shared" si="1176"/>
        <v>0</v>
      </c>
      <c r="AF1336" s="249" t="b">
        <f t="shared" si="1177"/>
        <v>0</v>
      </c>
      <c r="AG1336" s="249" t="str">
        <f t="shared" si="1208"/>
        <v>No</v>
      </c>
      <c r="AH1336" s="250" t="b">
        <f t="shared" si="1178"/>
        <v>0</v>
      </c>
      <c r="AI1336" s="250" t="b">
        <f t="shared" si="1179"/>
        <v>0</v>
      </c>
      <c r="AJ1336" s="250" t="b">
        <f t="shared" si="1180"/>
        <v>0</v>
      </c>
      <c r="AK1336" s="250" t="b">
        <f t="shared" si="1181"/>
        <v>0</v>
      </c>
      <c r="AL1336" s="250" t="str">
        <f t="shared" si="1209"/>
        <v>No</v>
      </c>
      <c r="AN1336" s="246" t="str">
        <f t="shared" si="1210"/>
        <v/>
      </c>
      <c r="AO1336" s="247" t="str">
        <f t="shared" si="1211"/>
        <v/>
      </c>
      <c r="AP1336" s="248" t="str">
        <f t="shared" si="1212"/>
        <v/>
      </c>
      <c r="AQ1336" s="249" t="str">
        <f t="shared" si="1213"/>
        <v/>
      </c>
      <c r="AR1336" s="250" t="str">
        <f t="shared" si="1214"/>
        <v/>
      </c>
      <c r="AS1336" s="234"/>
      <c r="AY1336" s="385">
        <f t="shared" si="1215"/>
        <v>0</v>
      </c>
      <c r="AZ1336" s="385">
        <f t="shared" si="1182"/>
        <v>0</v>
      </c>
      <c r="BA1336" s="385">
        <f t="shared" si="1216"/>
        <v>0</v>
      </c>
      <c r="BB1336" s="385">
        <f t="shared" si="1183"/>
        <v>0</v>
      </c>
      <c r="BC1336" s="385">
        <f t="shared" si="1184"/>
        <v>0</v>
      </c>
      <c r="BD1336" s="385">
        <f t="shared" si="1185"/>
        <v>0</v>
      </c>
      <c r="BE1336" s="385">
        <f t="shared" si="1186"/>
        <v>0</v>
      </c>
      <c r="BF1336" s="385">
        <f t="shared" si="1187"/>
        <v>0</v>
      </c>
      <c r="BG1336" s="385">
        <f t="shared" si="1188"/>
        <v>0</v>
      </c>
      <c r="BH1336" s="385">
        <f t="shared" si="1189"/>
        <v>0</v>
      </c>
      <c r="BI1336" s="385">
        <f t="shared" si="1190"/>
        <v>0</v>
      </c>
      <c r="BJ1336" s="385">
        <f t="shared" si="1191"/>
        <v>0</v>
      </c>
      <c r="BK1336" s="385">
        <f t="shared" si="1192"/>
        <v>0</v>
      </c>
      <c r="BL1336" s="385">
        <f t="shared" si="1193"/>
        <v>0</v>
      </c>
      <c r="BM1336" s="385">
        <f t="shared" si="1194"/>
        <v>0</v>
      </c>
      <c r="BN1336" s="385">
        <f t="shared" si="1195"/>
        <v>0</v>
      </c>
      <c r="CK1336" s="239">
        <f t="shared" si="1217"/>
        <v>0</v>
      </c>
      <c r="CL1336" s="239">
        <f t="shared" si="1218"/>
        <v>0</v>
      </c>
    </row>
    <row r="1337" spans="3:90" x14ac:dyDescent="0.35">
      <c r="C1337" s="235"/>
      <c r="D1337" s="246" t="str">
        <f t="shared" si="1196"/>
        <v/>
      </c>
      <c r="E1337" s="247" t="str">
        <f t="shared" si="1197"/>
        <v/>
      </c>
      <c r="F1337" s="248" t="str">
        <f t="shared" si="1198"/>
        <v/>
      </c>
      <c r="G1337" s="249" t="str">
        <f t="shared" si="1199"/>
        <v/>
      </c>
      <c r="H1337" s="250" t="str">
        <f t="shared" si="1200"/>
        <v/>
      </c>
      <c r="I1337" s="386" t="str">
        <f t="shared" si="1161"/>
        <v/>
      </c>
      <c r="J1337" s="387" t="str">
        <f t="shared" si="1162"/>
        <v/>
      </c>
      <c r="K1337" s="388" t="str">
        <f t="shared" si="1163"/>
        <v/>
      </c>
      <c r="L1337" s="389" t="str">
        <f t="shared" si="1164"/>
        <v/>
      </c>
      <c r="M1337" s="250" t="str">
        <f t="shared" si="1165"/>
        <v/>
      </c>
      <c r="N1337" s="246" t="b">
        <f t="shared" si="1201"/>
        <v>0</v>
      </c>
      <c r="O1337" s="246" t="b">
        <f t="shared" si="1202"/>
        <v>0</v>
      </c>
      <c r="P1337" s="246" t="b">
        <f t="shared" si="1203"/>
        <v>0</v>
      </c>
      <c r="Q1337" s="246" t="b">
        <f t="shared" si="1204"/>
        <v>0</v>
      </c>
      <c r="R1337" s="246" t="str">
        <f t="shared" si="1205"/>
        <v>No</v>
      </c>
      <c r="S1337" s="247" t="b">
        <f t="shared" si="1166"/>
        <v>0</v>
      </c>
      <c r="T1337" s="247" t="b">
        <f t="shared" si="1167"/>
        <v>0</v>
      </c>
      <c r="U1337" s="247" t="b">
        <f t="shared" si="1168"/>
        <v>0</v>
      </c>
      <c r="V1337" s="247" t="b">
        <f t="shared" si="1169"/>
        <v>0</v>
      </c>
      <c r="W1337" s="247" t="str">
        <f t="shared" si="1206"/>
        <v>No</v>
      </c>
      <c r="X1337" s="248" t="b">
        <f t="shared" si="1170"/>
        <v>0</v>
      </c>
      <c r="Y1337" s="248" t="b">
        <f t="shared" si="1171"/>
        <v>0</v>
      </c>
      <c r="Z1337" s="248" t="b">
        <f t="shared" si="1172"/>
        <v>0</v>
      </c>
      <c r="AA1337" s="248" t="b">
        <f t="shared" si="1173"/>
        <v>0</v>
      </c>
      <c r="AB1337" s="248" t="str">
        <f t="shared" si="1207"/>
        <v>No</v>
      </c>
      <c r="AC1337" s="249" t="b">
        <f t="shared" si="1174"/>
        <v>0</v>
      </c>
      <c r="AD1337" s="249" t="b">
        <f t="shared" si="1175"/>
        <v>0</v>
      </c>
      <c r="AE1337" s="249" t="b">
        <f t="shared" si="1176"/>
        <v>0</v>
      </c>
      <c r="AF1337" s="249" t="b">
        <f t="shared" si="1177"/>
        <v>0</v>
      </c>
      <c r="AG1337" s="249" t="str">
        <f t="shared" si="1208"/>
        <v>No</v>
      </c>
      <c r="AH1337" s="250" t="b">
        <f t="shared" si="1178"/>
        <v>0</v>
      </c>
      <c r="AI1337" s="250" t="b">
        <f t="shared" si="1179"/>
        <v>0</v>
      </c>
      <c r="AJ1337" s="250" t="b">
        <f t="shared" si="1180"/>
        <v>0</v>
      </c>
      <c r="AK1337" s="250" t="b">
        <f t="shared" si="1181"/>
        <v>0</v>
      </c>
      <c r="AL1337" s="250" t="str">
        <f t="shared" si="1209"/>
        <v>No</v>
      </c>
      <c r="AN1337" s="246" t="str">
        <f t="shared" si="1210"/>
        <v/>
      </c>
      <c r="AO1337" s="247" t="str">
        <f t="shared" si="1211"/>
        <v/>
      </c>
      <c r="AP1337" s="248" t="str">
        <f t="shared" si="1212"/>
        <v/>
      </c>
      <c r="AQ1337" s="249" t="str">
        <f t="shared" si="1213"/>
        <v/>
      </c>
      <c r="AR1337" s="250" t="str">
        <f t="shared" si="1214"/>
        <v/>
      </c>
      <c r="AS1337" s="234"/>
      <c r="AY1337" s="385">
        <f t="shared" si="1215"/>
        <v>0</v>
      </c>
      <c r="AZ1337" s="385">
        <f t="shared" si="1182"/>
        <v>0</v>
      </c>
      <c r="BA1337" s="385">
        <f t="shared" si="1216"/>
        <v>0</v>
      </c>
      <c r="BB1337" s="385">
        <f t="shared" si="1183"/>
        <v>0</v>
      </c>
      <c r="BC1337" s="385">
        <f t="shared" si="1184"/>
        <v>0</v>
      </c>
      <c r="BD1337" s="385">
        <f t="shared" si="1185"/>
        <v>0</v>
      </c>
      <c r="BE1337" s="385">
        <f t="shared" si="1186"/>
        <v>0</v>
      </c>
      <c r="BF1337" s="385">
        <f t="shared" si="1187"/>
        <v>0</v>
      </c>
      <c r="BG1337" s="385">
        <f t="shared" si="1188"/>
        <v>0</v>
      </c>
      <c r="BH1337" s="385">
        <f t="shared" si="1189"/>
        <v>0</v>
      </c>
      <c r="BI1337" s="385">
        <f t="shared" si="1190"/>
        <v>0</v>
      </c>
      <c r="BJ1337" s="385">
        <f t="shared" si="1191"/>
        <v>0</v>
      </c>
      <c r="BK1337" s="385">
        <f t="shared" si="1192"/>
        <v>0</v>
      </c>
      <c r="BL1337" s="385">
        <f t="shared" si="1193"/>
        <v>0</v>
      </c>
      <c r="BM1337" s="385">
        <f t="shared" si="1194"/>
        <v>0</v>
      </c>
      <c r="BN1337" s="385">
        <f t="shared" si="1195"/>
        <v>0</v>
      </c>
      <c r="CK1337" s="239">
        <f t="shared" si="1217"/>
        <v>0</v>
      </c>
      <c r="CL1337" s="239">
        <f t="shared" si="1218"/>
        <v>0</v>
      </c>
    </row>
    <row r="1338" spans="3:90" x14ac:dyDescent="0.35">
      <c r="C1338" s="235"/>
      <c r="D1338" s="246" t="str">
        <f t="shared" si="1196"/>
        <v/>
      </c>
      <c r="E1338" s="247" t="str">
        <f t="shared" si="1197"/>
        <v/>
      </c>
      <c r="F1338" s="248" t="str">
        <f t="shared" si="1198"/>
        <v/>
      </c>
      <c r="G1338" s="249" t="str">
        <f t="shared" si="1199"/>
        <v/>
      </c>
      <c r="H1338" s="250" t="str">
        <f t="shared" si="1200"/>
        <v/>
      </c>
      <c r="I1338" s="386" t="str">
        <f t="shared" si="1161"/>
        <v/>
      </c>
      <c r="J1338" s="387" t="str">
        <f t="shared" si="1162"/>
        <v/>
      </c>
      <c r="K1338" s="388" t="str">
        <f t="shared" si="1163"/>
        <v/>
      </c>
      <c r="L1338" s="389" t="str">
        <f t="shared" si="1164"/>
        <v/>
      </c>
      <c r="M1338" s="250" t="str">
        <f t="shared" si="1165"/>
        <v/>
      </c>
      <c r="N1338" s="246" t="b">
        <f t="shared" si="1201"/>
        <v>0</v>
      </c>
      <c r="O1338" s="246" t="b">
        <f t="shared" si="1202"/>
        <v>0</v>
      </c>
      <c r="P1338" s="246" t="b">
        <f t="shared" si="1203"/>
        <v>0</v>
      </c>
      <c r="Q1338" s="246" t="b">
        <f t="shared" si="1204"/>
        <v>0</v>
      </c>
      <c r="R1338" s="246" t="str">
        <f t="shared" si="1205"/>
        <v>No</v>
      </c>
      <c r="S1338" s="247" t="b">
        <f t="shared" si="1166"/>
        <v>0</v>
      </c>
      <c r="T1338" s="247" t="b">
        <f t="shared" si="1167"/>
        <v>0</v>
      </c>
      <c r="U1338" s="247" t="b">
        <f t="shared" si="1168"/>
        <v>0</v>
      </c>
      <c r="V1338" s="247" t="b">
        <f t="shared" si="1169"/>
        <v>0</v>
      </c>
      <c r="W1338" s="247" t="str">
        <f t="shared" si="1206"/>
        <v>No</v>
      </c>
      <c r="X1338" s="248" t="b">
        <f t="shared" si="1170"/>
        <v>0</v>
      </c>
      <c r="Y1338" s="248" t="b">
        <f t="shared" si="1171"/>
        <v>0</v>
      </c>
      <c r="Z1338" s="248" t="b">
        <f t="shared" si="1172"/>
        <v>0</v>
      </c>
      <c r="AA1338" s="248" t="b">
        <f t="shared" si="1173"/>
        <v>0</v>
      </c>
      <c r="AB1338" s="248" t="str">
        <f t="shared" si="1207"/>
        <v>No</v>
      </c>
      <c r="AC1338" s="249" t="b">
        <f t="shared" si="1174"/>
        <v>0</v>
      </c>
      <c r="AD1338" s="249" t="b">
        <f t="shared" si="1175"/>
        <v>0</v>
      </c>
      <c r="AE1338" s="249" t="b">
        <f t="shared" si="1176"/>
        <v>0</v>
      </c>
      <c r="AF1338" s="249" t="b">
        <f t="shared" si="1177"/>
        <v>0</v>
      </c>
      <c r="AG1338" s="249" t="str">
        <f t="shared" si="1208"/>
        <v>No</v>
      </c>
      <c r="AH1338" s="250" t="b">
        <f t="shared" si="1178"/>
        <v>0</v>
      </c>
      <c r="AI1338" s="250" t="b">
        <f t="shared" si="1179"/>
        <v>0</v>
      </c>
      <c r="AJ1338" s="250" t="b">
        <f t="shared" si="1180"/>
        <v>0</v>
      </c>
      <c r="AK1338" s="250" t="b">
        <f t="shared" si="1181"/>
        <v>0</v>
      </c>
      <c r="AL1338" s="250" t="str">
        <f t="shared" si="1209"/>
        <v>No</v>
      </c>
      <c r="AN1338" s="246" t="str">
        <f t="shared" si="1210"/>
        <v/>
      </c>
      <c r="AO1338" s="247" t="str">
        <f t="shared" si="1211"/>
        <v/>
      </c>
      <c r="AP1338" s="248" t="str">
        <f t="shared" si="1212"/>
        <v/>
      </c>
      <c r="AQ1338" s="249" t="str">
        <f t="shared" si="1213"/>
        <v/>
      </c>
      <c r="AR1338" s="250" t="str">
        <f t="shared" si="1214"/>
        <v/>
      </c>
      <c r="AS1338" s="234"/>
      <c r="AY1338" s="385">
        <f t="shared" si="1215"/>
        <v>0</v>
      </c>
      <c r="AZ1338" s="385">
        <f t="shared" si="1182"/>
        <v>0</v>
      </c>
      <c r="BA1338" s="385">
        <f t="shared" si="1216"/>
        <v>0</v>
      </c>
      <c r="BB1338" s="385">
        <f t="shared" si="1183"/>
        <v>0</v>
      </c>
      <c r="BC1338" s="385">
        <f t="shared" si="1184"/>
        <v>0</v>
      </c>
      <c r="BD1338" s="385">
        <f t="shared" si="1185"/>
        <v>0</v>
      </c>
      <c r="BE1338" s="385">
        <f t="shared" si="1186"/>
        <v>0</v>
      </c>
      <c r="BF1338" s="385">
        <f t="shared" si="1187"/>
        <v>0</v>
      </c>
      <c r="BG1338" s="385">
        <f t="shared" si="1188"/>
        <v>0</v>
      </c>
      <c r="BH1338" s="385">
        <f t="shared" si="1189"/>
        <v>0</v>
      </c>
      <c r="BI1338" s="385">
        <f t="shared" si="1190"/>
        <v>0</v>
      </c>
      <c r="BJ1338" s="385">
        <f t="shared" si="1191"/>
        <v>0</v>
      </c>
      <c r="BK1338" s="385">
        <f t="shared" si="1192"/>
        <v>0</v>
      </c>
      <c r="BL1338" s="385">
        <f t="shared" si="1193"/>
        <v>0</v>
      </c>
      <c r="BM1338" s="385">
        <f t="shared" si="1194"/>
        <v>0</v>
      </c>
      <c r="BN1338" s="385">
        <f t="shared" si="1195"/>
        <v>0</v>
      </c>
      <c r="CK1338" s="239">
        <f t="shared" si="1217"/>
        <v>0</v>
      </c>
      <c r="CL1338" s="239">
        <f t="shared" si="1218"/>
        <v>0</v>
      </c>
    </row>
    <row r="1339" spans="3:90" x14ac:dyDescent="0.35">
      <c r="C1339" s="235"/>
      <c r="D1339" s="246" t="str">
        <f t="shared" si="1196"/>
        <v/>
      </c>
      <c r="E1339" s="247" t="str">
        <f t="shared" si="1197"/>
        <v/>
      </c>
      <c r="F1339" s="248" t="str">
        <f t="shared" si="1198"/>
        <v/>
      </c>
      <c r="G1339" s="249" t="str">
        <f t="shared" si="1199"/>
        <v/>
      </c>
      <c r="H1339" s="250" t="str">
        <f t="shared" si="1200"/>
        <v/>
      </c>
      <c r="I1339" s="386" t="str">
        <f t="shared" si="1161"/>
        <v/>
      </c>
      <c r="J1339" s="387" t="str">
        <f t="shared" si="1162"/>
        <v/>
      </c>
      <c r="K1339" s="388" t="str">
        <f t="shared" si="1163"/>
        <v/>
      </c>
      <c r="L1339" s="389" t="str">
        <f t="shared" si="1164"/>
        <v/>
      </c>
      <c r="M1339" s="250" t="str">
        <f t="shared" si="1165"/>
        <v/>
      </c>
      <c r="N1339" s="246" t="b">
        <f t="shared" si="1201"/>
        <v>0</v>
      </c>
      <c r="O1339" s="246" t="b">
        <f t="shared" si="1202"/>
        <v>0</v>
      </c>
      <c r="P1339" s="246" t="b">
        <f t="shared" si="1203"/>
        <v>0</v>
      </c>
      <c r="Q1339" s="246" t="b">
        <f t="shared" si="1204"/>
        <v>0</v>
      </c>
      <c r="R1339" s="246" t="str">
        <f t="shared" si="1205"/>
        <v>No</v>
      </c>
      <c r="S1339" s="247" t="b">
        <f t="shared" si="1166"/>
        <v>0</v>
      </c>
      <c r="T1339" s="247" t="b">
        <f t="shared" si="1167"/>
        <v>0</v>
      </c>
      <c r="U1339" s="247" t="b">
        <f t="shared" si="1168"/>
        <v>0</v>
      </c>
      <c r="V1339" s="247" t="b">
        <f t="shared" si="1169"/>
        <v>0</v>
      </c>
      <c r="W1339" s="247" t="str">
        <f t="shared" si="1206"/>
        <v>No</v>
      </c>
      <c r="X1339" s="248" t="b">
        <f t="shared" si="1170"/>
        <v>0</v>
      </c>
      <c r="Y1339" s="248" t="b">
        <f t="shared" si="1171"/>
        <v>0</v>
      </c>
      <c r="Z1339" s="248" t="b">
        <f t="shared" si="1172"/>
        <v>0</v>
      </c>
      <c r="AA1339" s="248" t="b">
        <f t="shared" si="1173"/>
        <v>0</v>
      </c>
      <c r="AB1339" s="248" t="str">
        <f t="shared" si="1207"/>
        <v>No</v>
      </c>
      <c r="AC1339" s="249" t="b">
        <f t="shared" si="1174"/>
        <v>0</v>
      </c>
      <c r="AD1339" s="249" t="b">
        <f t="shared" si="1175"/>
        <v>0</v>
      </c>
      <c r="AE1339" s="249" t="b">
        <f t="shared" si="1176"/>
        <v>0</v>
      </c>
      <c r="AF1339" s="249" t="b">
        <f t="shared" si="1177"/>
        <v>0</v>
      </c>
      <c r="AG1339" s="249" t="str">
        <f t="shared" si="1208"/>
        <v>No</v>
      </c>
      <c r="AH1339" s="250" t="b">
        <f t="shared" si="1178"/>
        <v>0</v>
      </c>
      <c r="AI1339" s="250" t="b">
        <f t="shared" si="1179"/>
        <v>0</v>
      </c>
      <c r="AJ1339" s="250" t="b">
        <f t="shared" si="1180"/>
        <v>0</v>
      </c>
      <c r="AK1339" s="250" t="b">
        <f t="shared" si="1181"/>
        <v>0</v>
      </c>
      <c r="AL1339" s="250" t="str">
        <f t="shared" si="1209"/>
        <v>No</v>
      </c>
      <c r="AN1339" s="246" t="str">
        <f t="shared" si="1210"/>
        <v/>
      </c>
      <c r="AO1339" s="247" t="str">
        <f t="shared" si="1211"/>
        <v/>
      </c>
      <c r="AP1339" s="248" t="str">
        <f t="shared" si="1212"/>
        <v/>
      </c>
      <c r="AQ1339" s="249" t="str">
        <f t="shared" si="1213"/>
        <v/>
      </c>
      <c r="AR1339" s="250" t="str">
        <f t="shared" si="1214"/>
        <v/>
      </c>
      <c r="AS1339" s="234"/>
      <c r="AY1339" s="385">
        <f t="shared" si="1215"/>
        <v>0</v>
      </c>
      <c r="AZ1339" s="385">
        <f t="shared" si="1182"/>
        <v>0</v>
      </c>
      <c r="BA1339" s="385">
        <f t="shared" si="1216"/>
        <v>0</v>
      </c>
      <c r="BB1339" s="385">
        <f t="shared" si="1183"/>
        <v>0</v>
      </c>
      <c r="BC1339" s="385">
        <f t="shared" si="1184"/>
        <v>0</v>
      </c>
      <c r="BD1339" s="385">
        <f t="shared" si="1185"/>
        <v>0</v>
      </c>
      <c r="BE1339" s="385">
        <f t="shared" si="1186"/>
        <v>0</v>
      </c>
      <c r="BF1339" s="385">
        <f t="shared" si="1187"/>
        <v>0</v>
      </c>
      <c r="BG1339" s="385">
        <f t="shared" si="1188"/>
        <v>0</v>
      </c>
      <c r="BH1339" s="385">
        <f t="shared" si="1189"/>
        <v>0</v>
      </c>
      <c r="BI1339" s="385">
        <f t="shared" si="1190"/>
        <v>0</v>
      </c>
      <c r="BJ1339" s="385">
        <f t="shared" si="1191"/>
        <v>0</v>
      </c>
      <c r="BK1339" s="385">
        <f t="shared" si="1192"/>
        <v>0</v>
      </c>
      <c r="BL1339" s="385">
        <f t="shared" si="1193"/>
        <v>0</v>
      </c>
      <c r="BM1339" s="385">
        <f t="shared" si="1194"/>
        <v>0</v>
      </c>
      <c r="BN1339" s="385">
        <f t="shared" si="1195"/>
        <v>0</v>
      </c>
      <c r="CK1339" s="239">
        <f t="shared" si="1217"/>
        <v>0</v>
      </c>
      <c r="CL1339" s="239">
        <f t="shared" si="1218"/>
        <v>0</v>
      </c>
    </row>
    <row r="1340" spans="3:90" x14ac:dyDescent="0.35">
      <c r="C1340" s="235"/>
      <c r="D1340" s="246" t="str">
        <f t="shared" si="1196"/>
        <v/>
      </c>
      <c r="E1340" s="247" t="str">
        <f t="shared" si="1197"/>
        <v/>
      </c>
      <c r="F1340" s="248" t="str">
        <f t="shared" si="1198"/>
        <v/>
      </c>
      <c r="G1340" s="249" t="str">
        <f t="shared" si="1199"/>
        <v/>
      </c>
      <c r="H1340" s="250" t="str">
        <f t="shared" si="1200"/>
        <v/>
      </c>
      <c r="I1340" s="386" t="str">
        <f t="shared" si="1161"/>
        <v/>
      </c>
      <c r="J1340" s="387" t="str">
        <f t="shared" si="1162"/>
        <v/>
      </c>
      <c r="K1340" s="388" t="str">
        <f t="shared" si="1163"/>
        <v/>
      </c>
      <c r="L1340" s="389" t="str">
        <f t="shared" si="1164"/>
        <v/>
      </c>
      <c r="M1340" s="250" t="str">
        <f t="shared" si="1165"/>
        <v/>
      </c>
      <c r="N1340" s="246" t="b">
        <f t="shared" si="1201"/>
        <v>0</v>
      </c>
      <c r="O1340" s="246" t="b">
        <f t="shared" si="1202"/>
        <v>0</v>
      </c>
      <c r="P1340" s="246" t="b">
        <f t="shared" si="1203"/>
        <v>0</v>
      </c>
      <c r="Q1340" s="246" t="b">
        <f t="shared" si="1204"/>
        <v>0</v>
      </c>
      <c r="R1340" s="246" t="str">
        <f t="shared" si="1205"/>
        <v>No</v>
      </c>
      <c r="S1340" s="247" t="b">
        <f t="shared" si="1166"/>
        <v>0</v>
      </c>
      <c r="T1340" s="247" t="b">
        <f t="shared" si="1167"/>
        <v>0</v>
      </c>
      <c r="U1340" s="247" t="b">
        <f t="shared" si="1168"/>
        <v>0</v>
      </c>
      <c r="V1340" s="247" t="b">
        <f t="shared" si="1169"/>
        <v>0</v>
      </c>
      <c r="W1340" s="247" t="str">
        <f t="shared" si="1206"/>
        <v>No</v>
      </c>
      <c r="X1340" s="248" t="b">
        <f t="shared" si="1170"/>
        <v>0</v>
      </c>
      <c r="Y1340" s="248" t="b">
        <f t="shared" si="1171"/>
        <v>0</v>
      </c>
      <c r="Z1340" s="248" t="b">
        <f t="shared" si="1172"/>
        <v>0</v>
      </c>
      <c r="AA1340" s="248" t="b">
        <f t="shared" si="1173"/>
        <v>0</v>
      </c>
      <c r="AB1340" s="248" t="str">
        <f t="shared" si="1207"/>
        <v>No</v>
      </c>
      <c r="AC1340" s="249" t="b">
        <f t="shared" si="1174"/>
        <v>0</v>
      </c>
      <c r="AD1340" s="249" t="b">
        <f t="shared" si="1175"/>
        <v>0</v>
      </c>
      <c r="AE1340" s="249" t="b">
        <f t="shared" si="1176"/>
        <v>0</v>
      </c>
      <c r="AF1340" s="249" t="b">
        <f t="shared" si="1177"/>
        <v>0</v>
      </c>
      <c r="AG1340" s="249" t="str">
        <f t="shared" si="1208"/>
        <v>No</v>
      </c>
      <c r="AH1340" s="250" t="b">
        <f t="shared" si="1178"/>
        <v>0</v>
      </c>
      <c r="AI1340" s="250" t="b">
        <f t="shared" si="1179"/>
        <v>0</v>
      </c>
      <c r="AJ1340" s="250" t="b">
        <f t="shared" si="1180"/>
        <v>0</v>
      </c>
      <c r="AK1340" s="250" t="b">
        <f t="shared" si="1181"/>
        <v>0</v>
      </c>
      <c r="AL1340" s="250" t="str">
        <f t="shared" si="1209"/>
        <v>No</v>
      </c>
      <c r="AN1340" s="246" t="str">
        <f t="shared" si="1210"/>
        <v/>
      </c>
      <c r="AO1340" s="247" t="str">
        <f t="shared" si="1211"/>
        <v/>
      </c>
      <c r="AP1340" s="248" t="str">
        <f t="shared" si="1212"/>
        <v/>
      </c>
      <c r="AQ1340" s="249" t="str">
        <f t="shared" si="1213"/>
        <v/>
      </c>
      <c r="AR1340" s="250" t="str">
        <f t="shared" si="1214"/>
        <v/>
      </c>
      <c r="AS1340" s="234"/>
      <c r="AY1340" s="385">
        <f t="shared" si="1215"/>
        <v>0</v>
      </c>
      <c r="AZ1340" s="385">
        <f t="shared" si="1182"/>
        <v>0</v>
      </c>
      <c r="BA1340" s="385">
        <f t="shared" si="1216"/>
        <v>0</v>
      </c>
      <c r="BB1340" s="385">
        <f t="shared" si="1183"/>
        <v>0</v>
      </c>
      <c r="BC1340" s="385">
        <f t="shared" si="1184"/>
        <v>0</v>
      </c>
      <c r="BD1340" s="385">
        <f t="shared" si="1185"/>
        <v>0</v>
      </c>
      <c r="BE1340" s="385">
        <f t="shared" si="1186"/>
        <v>0</v>
      </c>
      <c r="BF1340" s="385">
        <f t="shared" si="1187"/>
        <v>0</v>
      </c>
      <c r="BG1340" s="385">
        <f t="shared" si="1188"/>
        <v>0</v>
      </c>
      <c r="BH1340" s="385">
        <f t="shared" si="1189"/>
        <v>0</v>
      </c>
      <c r="BI1340" s="385">
        <f t="shared" si="1190"/>
        <v>0</v>
      </c>
      <c r="BJ1340" s="385">
        <f t="shared" si="1191"/>
        <v>0</v>
      </c>
      <c r="BK1340" s="385">
        <f t="shared" si="1192"/>
        <v>0</v>
      </c>
      <c r="BL1340" s="385">
        <f t="shared" si="1193"/>
        <v>0</v>
      </c>
      <c r="BM1340" s="385">
        <f t="shared" si="1194"/>
        <v>0</v>
      </c>
      <c r="BN1340" s="385">
        <f t="shared" si="1195"/>
        <v>0</v>
      </c>
      <c r="CK1340" s="239">
        <f t="shared" si="1217"/>
        <v>0</v>
      </c>
      <c r="CL1340" s="239">
        <f t="shared" si="1218"/>
        <v>0</v>
      </c>
    </row>
    <row r="1341" spans="3:90" x14ac:dyDescent="0.35">
      <c r="C1341" s="235"/>
      <c r="D1341" s="246" t="str">
        <f t="shared" si="1196"/>
        <v/>
      </c>
      <c r="E1341" s="247" t="str">
        <f t="shared" si="1197"/>
        <v/>
      </c>
      <c r="F1341" s="248" t="str">
        <f t="shared" si="1198"/>
        <v/>
      </c>
      <c r="G1341" s="249" t="str">
        <f t="shared" si="1199"/>
        <v/>
      </c>
      <c r="H1341" s="250" t="str">
        <f t="shared" si="1200"/>
        <v/>
      </c>
      <c r="I1341" s="386" t="str">
        <f t="shared" si="1161"/>
        <v/>
      </c>
      <c r="J1341" s="387" t="str">
        <f t="shared" si="1162"/>
        <v/>
      </c>
      <c r="K1341" s="388" t="str">
        <f t="shared" si="1163"/>
        <v/>
      </c>
      <c r="L1341" s="389" t="str">
        <f t="shared" si="1164"/>
        <v/>
      </c>
      <c r="M1341" s="250" t="str">
        <f t="shared" si="1165"/>
        <v/>
      </c>
      <c r="N1341" s="246" t="b">
        <f t="shared" si="1201"/>
        <v>0</v>
      </c>
      <c r="O1341" s="246" t="b">
        <f t="shared" si="1202"/>
        <v>0</v>
      </c>
      <c r="P1341" s="246" t="b">
        <f t="shared" si="1203"/>
        <v>0</v>
      </c>
      <c r="Q1341" s="246" t="b">
        <f t="shared" si="1204"/>
        <v>0</v>
      </c>
      <c r="R1341" s="246" t="str">
        <f t="shared" si="1205"/>
        <v>No</v>
      </c>
      <c r="S1341" s="247" t="b">
        <f t="shared" si="1166"/>
        <v>0</v>
      </c>
      <c r="T1341" s="247" t="b">
        <f t="shared" si="1167"/>
        <v>0</v>
      </c>
      <c r="U1341" s="247" t="b">
        <f t="shared" si="1168"/>
        <v>0</v>
      </c>
      <c r="V1341" s="247" t="b">
        <f t="shared" si="1169"/>
        <v>0</v>
      </c>
      <c r="W1341" s="247" t="str">
        <f t="shared" si="1206"/>
        <v>No</v>
      </c>
      <c r="X1341" s="248" t="b">
        <f t="shared" si="1170"/>
        <v>0</v>
      </c>
      <c r="Y1341" s="248" t="b">
        <f t="shared" si="1171"/>
        <v>0</v>
      </c>
      <c r="Z1341" s="248" t="b">
        <f t="shared" si="1172"/>
        <v>0</v>
      </c>
      <c r="AA1341" s="248" t="b">
        <f t="shared" si="1173"/>
        <v>0</v>
      </c>
      <c r="AB1341" s="248" t="str">
        <f t="shared" si="1207"/>
        <v>No</v>
      </c>
      <c r="AC1341" s="249" t="b">
        <f t="shared" si="1174"/>
        <v>0</v>
      </c>
      <c r="AD1341" s="249" t="b">
        <f t="shared" si="1175"/>
        <v>0</v>
      </c>
      <c r="AE1341" s="249" t="b">
        <f t="shared" si="1176"/>
        <v>0</v>
      </c>
      <c r="AF1341" s="249" t="b">
        <f t="shared" si="1177"/>
        <v>0</v>
      </c>
      <c r="AG1341" s="249" t="str">
        <f t="shared" si="1208"/>
        <v>No</v>
      </c>
      <c r="AH1341" s="250" t="b">
        <f t="shared" si="1178"/>
        <v>0</v>
      </c>
      <c r="AI1341" s="250" t="b">
        <f t="shared" si="1179"/>
        <v>0</v>
      </c>
      <c r="AJ1341" s="250" t="b">
        <f t="shared" si="1180"/>
        <v>0</v>
      </c>
      <c r="AK1341" s="250" t="b">
        <f t="shared" si="1181"/>
        <v>0</v>
      </c>
      <c r="AL1341" s="250" t="str">
        <f t="shared" si="1209"/>
        <v>No</v>
      </c>
      <c r="AN1341" s="246" t="str">
        <f t="shared" si="1210"/>
        <v/>
      </c>
      <c r="AO1341" s="247" t="str">
        <f t="shared" si="1211"/>
        <v/>
      </c>
      <c r="AP1341" s="248" t="str">
        <f t="shared" si="1212"/>
        <v/>
      </c>
      <c r="AQ1341" s="249" t="str">
        <f t="shared" si="1213"/>
        <v/>
      </c>
      <c r="AR1341" s="250" t="str">
        <f t="shared" si="1214"/>
        <v/>
      </c>
      <c r="AS1341" s="234"/>
      <c r="AY1341" s="385">
        <f t="shared" si="1215"/>
        <v>0</v>
      </c>
      <c r="AZ1341" s="385">
        <f t="shared" si="1182"/>
        <v>0</v>
      </c>
      <c r="BA1341" s="385">
        <f t="shared" si="1216"/>
        <v>0</v>
      </c>
      <c r="BB1341" s="385">
        <f t="shared" si="1183"/>
        <v>0</v>
      </c>
      <c r="BC1341" s="385">
        <f t="shared" si="1184"/>
        <v>0</v>
      </c>
      <c r="BD1341" s="385">
        <f t="shared" si="1185"/>
        <v>0</v>
      </c>
      <c r="BE1341" s="385">
        <f t="shared" si="1186"/>
        <v>0</v>
      </c>
      <c r="BF1341" s="385">
        <f t="shared" si="1187"/>
        <v>0</v>
      </c>
      <c r="BG1341" s="385">
        <f t="shared" si="1188"/>
        <v>0</v>
      </c>
      <c r="BH1341" s="385">
        <f t="shared" si="1189"/>
        <v>0</v>
      </c>
      <c r="BI1341" s="385">
        <f t="shared" si="1190"/>
        <v>0</v>
      </c>
      <c r="BJ1341" s="385">
        <f t="shared" si="1191"/>
        <v>0</v>
      </c>
      <c r="BK1341" s="385">
        <f t="shared" si="1192"/>
        <v>0</v>
      </c>
      <c r="BL1341" s="385">
        <f t="shared" si="1193"/>
        <v>0</v>
      </c>
      <c r="BM1341" s="385">
        <f t="shared" si="1194"/>
        <v>0</v>
      </c>
      <c r="BN1341" s="385">
        <f t="shared" si="1195"/>
        <v>0</v>
      </c>
      <c r="CK1341" s="239">
        <f t="shared" si="1217"/>
        <v>0</v>
      </c>
      <c r="CL1341" s="239">
        <f t="shared" si="1218"/>
        <v>0</v>
      </c>
    </row>
    <row r="1342" spans="3:90" x14ac:dyDescent="0.35">
      <c r="C1342" s="235"/>
      <c r="D1342" s="246" t="str">
        <f t="shared" si="1196"/>
        <v/>
      </c>
      <c r="E1342" s="247" t="str">
        <f t="shared" si="1197"/>
        <v/>
      </c>
      <c r="F1342" s="248" t="str">
        <f t="shared" si="1198"/>
        <v/>
      </c>
      <c r="G1342" s="249" t="str">
        <f t="shared" si="1199"/>
        <v/>
      </c>
      <c r="H1342" s="250" t="str">
        <f t="shared" si="1200"/>
        <v/>
      </c>
      <c r="I1342" s="386" t="str">
        <f t="shared" si="1161"/>
        <v/>
      </c>
      <c r="J1342" s="387" t="str">
        <f t="shared" si="1162"/>
        <v/>
      </c>
      <c r="K1342" s="388" t="str">
        <f t="shared" si="1163"/>
        <v/>
      </c>
      <c r="L1342" s="389" t="str">
        <f t="shared" si="1164"/>
        <v/>
      </c>
      <c r="M1342" s="250" t="str">
        <f t="shared" si="1165"/>
        <v/>
      </c>
      <c r="N1342" s="246" t="b">
        <f t="shared" si="1201"/>
        <v>0</v>
      </c>
      <c r="O1342" s="246" t="b">
        <f t="shared" si="1202"/>
        <v>0</v>
      </c>
      <c r="P1342" s="246" t="b">
        <f t="shared" si="1203"/>
        <v>0</v>
      </c>
      <c r="Q1342" s="246" t="b">
        <f t="shared" si="1204"/>
        <v>0</v>
      </c>
      <c r="R1342" s="246" t="str">
        <f t="shared" si="1205"/>
        <v>No</v>
      </c>
      <c r="S1342" s="247" t="b">
        <f t="shared" si="1166"/>
        <v>0</v>
      </c>
      <c r="T1342" s="247" t="b">
        <f t="shared" si="1167"/>
        <v>0</v>
      </c>
      <c r="U1342" s="247" t="b">
        <f t="shared" si="1168"/>
        <v>0</v>
      </c>
      <c r="V1342" s="247" t="b">
        <f t="shared" si="1169"/>
        <v>0</v>
      </c>
      <c r="W1342" s="247" t="str">
        <f t="shared" si="1206"/>
        <v>No</v>
      </c>
      <c r="X1342" s="248" t="b">
        <f t="shared" si="1170"/>
        <v>0</v>
      </c>
      <c r="Y1342" s="248" t="b">
        <f t="shared" si="1171"/>
        <v>0</v>
      </c>
      <c r="Z1342" s="248" t="b">
        <f t="shared" si="1172"/>
        <v>0</v>
      </c>
      <c r="AA1342" s="248" t="b">
        <f t="shared" si="1173"/>
        <v>0</v>
      </c>
      <c r="AB1342" s="248" t="str">
        <f t="shared" si="1207"/>
        <v>No</v>
      </c>
      <c r="AC1342" s="249" t="b">
        <f t="shared" si="1174"/>
        <v>0</v>
      </c>
      <c r="AD1342" s="249" t="b">
        <f t="shared" si="1175"/>
        <v>0</v>
      </c>
      <c r="AE1342" s="249" t="b">
        <f t="shared" si="1176"/>
        <v>0</v>
      </c>
      <c r="AF1342" s="249" t="b">
        <f t="shared" si="1177"/>
        <v>0</v>
      </c>
      <c r="AG1342" s="249" t="str">
        <f t="shared" si="1208"/>
        <v>No</v>
      </c>
      <c r="AH1342" s="250" t="b">
        <f t="shared" si="1178"/>
        <v>0</v>
      </c>
      <c r="AI1342" s="250" t="b">
        <f t="shared" si="1179"/>
        <v>0</v>
      </c>
      <c r="AJ1342" s="250" t="b">
        <f t="shared" si="1180"/>
        <v>0</v>
      </c>
      <c r="AK1342" s="250" t="b">
        <f t="shared" si="1181"/>
        <v>0</v>
      </c>
      <c r="AL1342" s="250" t="str">
        <f t="shared" si="1209"/>
        <v>No</v>
      </c>
      <c r="AN1342" s="246" t="str">
        <f t="shared" si="1210"/>
        <v/>
      </c>
      <c r="AO1342" s="247" t="str">
        <f t="shared" si="1211"/>
        <v/>
      </c>
      <c r="AP1342" s="248" t="str">
        <f t="shared" si="1212"/>
        <v/>
      </c>
      <c r="AQ1342" s="249" t="str">
        <f t="shared" si="1213"/>
        <v/>
      </c>
      <c r="AR1342" s="250" t="str">
        <f t="shared" si="1214"/>
        <v/>
      </c>
      <c r="AS1342" s="234"/>
      <c r="AY1342" s="385">
        <f t="shared" si="1215"/>
        <v>0</v>
      </c>
      <c r="AZ1342" s="385">
        <f t="shared" si="1182"/>
        <v>0</v>
      </c>
      <c r="BA1342" s="385">
        <f t="shared" si="1216"/>
        <v>0</v>
      </c>
      <c r="BB1342" s="385">
        <f t="shared" si="1183"/>
        <v>0</v>
      </c>
      <c r="BC1342" s="385">
        <f t="shared" si="1184"/>
        <v>0</v>
      </c>
      <c r="BD1342" s="385">
        <f t="shared" si="1185"/>
        <v>0</v>
      </c>
      <c r="BE1342" s="385">
        <f t="shared" si="1186"/>
        <v>0</v>
      </c>
      <c r="BF1342" s="385">
        <f t="shared" si="1187"/>
        <v>0</v>
      </c>
      <c r="BG1342" s="385">
        <f t="shared" si="1188"/>
        <v>0</v>
      </c>
      <c r="BH1342" s="385">
        <f t="shared" si="1189"/>
        <v>0</v>
      </c>
      <c r="BI1342" s="385">
        <f t="shared" si="1190"/>
        <v>0</v>
      </c>
      <c r="BJ1342" s="385">
        <f t="shared" si="1191"/>
        <v>0</v>
      </c>
      <c r="BK1342" s="385">
        <f t="shared" si="1192"/>
        <v>0</v>
      </c>
      <c r="BL1342" s="385">
        <f t="shared" si="1193"/>
        <v>0</v>
      </c>
      <c r="BM1342" s="385">
        <f t="shared" si="1194"/>
        <v>0</v>
      </c>
      <c r="BN1342" s="385">
        <f t="shared" si="1195"/>
        <v>0</v>
      </c>
      <c r="CK1342" s="239">
        <f t="shared" si="1217"/>
        <v>0</v>
      </c>
      <c r="CL1342" s="239">
        <f t="shared" si="1218"/>
        <v>0</v>
      </c>
    </row>
    <row r="1343" spans="3:90" x14ac:dyDescent="0.35">
      <c r="C1343" s="235"/>
      <c r="D1343" s="246" t="str">
        <f t="shared" si="1196"/>
        <v/>
      </c>
      <c r="E1343" s="247" t="str">
        <f t="shared" si="1197"/>
        <v/>
      </c>
      <c r="F1343" s="248" t="str">
        <f t="shared" si="1198"/>
        <v/>
      </c>
      <c r="G1343" s="249" t="str">
        <f t="shared" si="1199"/>
        <v/>
      </c>
      <c r="H1343" s="250" t="str">
        <f t="shared" si="1200"/>
        <v/>
      </c>
      <c r="I1343" s="386" t="str">
        <f t="shared" si="1161"/>
        <v/>
      </c>
      <c r="J1343" s="387" t="str">
        <f t="shared" si="1162"/>
        <v/>
      </c>
      <c r="K1343" s="388" t="str">
        <f t="shared" si="1163"/>
        <v/>
      </c>
      <c r="L1343" s="389" t="str">
        <f t="shared" si="1164"/>
        <v/>
      </c>
      <c r="M1343" s="250" t="str">
        <f t="shared" si="1165"/>
        <v/>
      </c>
      <c r="N1343" s="246" t="b">
        <f t="shared" si="1201"/>
        <v>0</v>
      </c>
      <c r="O1343" s="246" t="b">
        <f t="shared" si="1202"/>
        <v>0</v>
      </c>
      <c r="P1343" s="246" t="b">
        <f t="shared" si="1203"/>
        <v>0</v>
      </c>
      <c r="Q1343" s="246" t="b">
        <f t="shared" si="1204"/>
        <v>0</v>
      </c>
      <c r="R1343" s="246" t="str">
        <f t="shared" si="1205"/>
        <v>No</v>
      </c>
      <c r="S1343" s="247" t="b">
        <f t="shared" si="1166"/>
        <v>0</v>
      </c>
      <c r="T1343" s="247" t="b">
        <f t="shared" si="1167"/>
        <v>0</v>
      </c>
      <c r="U1343" s="247" t="b">
        <f t="shared" si="1168"/>
        <v>0</v>
      </c>
      <c r="V1343" s="247" t="b">
        <f t="shared" si="1169"/>
        <v>0</v>
      </c>
      <c r="W1343" s="247" t="str">
        <f t="shared" si="1206"/>
        <v>No</v>
      </c>
      <c r="X1343" s="248" t="b">
        <f t="shared" si="1170"/>
        <v>0</v>
      </c>
      <c r="Y1343" s="248" t="b">
        <f t="shared" si="1171"/>
        <v>0</v>
      </c>
      <c r="Z1343" s="248" t="b">
        <f t="shared" si="1172"/>
        <v>0</v>
      </c>
      <c r="AA1343" s="248" t="b">
        <f t="shared" si="1173"/>
        <v>0</v>
      </c>
      <c r="AB1343" s="248" t="str">
        <f t="shared" si="1207"/>
        <v>No</v>
      </c>
      <c r="AC1343" s="249" t="b">
        <f t="shared" si="1174"/>
        <v>0</v>
      </c>
      <c r="AD1343" s="249" t="b">
        <f t="shared" si="1175"/>
        <v>0</v>
      </c>
      <c r="AE1343" s="249" t="b">
        <f t="shared" si="1176"/>
        <v>0</v>
      </c>
      <c r="AF1343" s="249" t="b">
        <f t="shared" si="1177"/>
        <v>0</v>
      </c>
      <c r="AG1343" s="249" t="str">
        <f t="shared" si="1208"/>
        <v>No</v>
      </c>
      <c r="AH1343" s="250" t="b">
        <f t="shared" si="1178"/>
        <v>0</v>
      </c>
      <c r="AI1343" s="250" t="b">
        <f t="shared" si="1179"/>
        <v>0</v>
      </c>
      <c r="AJ1343" s="250" t="b">
        <f t="shared" si="1180"/>
        <v>0</v>
      </c>
      <c r="AK1343" s="250" t="b">
        <f t="shared" si="1181"/>
        <v>0</v>
      </c>
      <c r="AL1343" s="250" t="str">
        <f t="shared" si="1209"/>
        <v>No</v>
      </c>
      <c r="AN1343" s="246" t="str">
        <f t="shared" si="1210"/>
        <v/>
      </c>
      <c r="AO1343" s="247" t="str">
        <f t="shared" si="1211"/>
        <v/>
      </c>
      <c r="AP1343" s="248" t="str">
        <f t="shared" si="1212"/>
        <v/>
      </c>
      <c r="AQ1343" s="249" t="str">
        <f t="shared" si="1213"/>
        <v/>
      </c>
      <c r="AR1343" s="250" t="str">
        <f t="shared" si="1214"/>
        <v/>
      </c>
      <c r="AS1343" s="234"/>
      <c r="AY1343" s="385">
        <f t="shared" si="1215"/>
        <v>0</v>
      </c>
      <c r="AZ1343" s="385">
        <f t="shared" si="1182"/>
        <v>0</v>
      </c>
      <c r="BA1343" s="385">
        <f t="shared" si="1216"/>
        <v>0</v>
      </c>
      <c r="BB1343" s="385">
        <f t="shared" si="1183"/>
        <v>0</v>
      </c>
      <c r="BC1343" s="385">
        <f t="shared" si="1184"/>
        <v>0</v>
      </c>
      <c r="BD1343" s="385">
        <f t="shared" si="1185"/>
        <v>0</v>
      </c>
      <c r="BE1343" s="385">
        <f t="shared" si="1186"/>
        <v>0</v>
      </c>
      <c r="BF1343" s="385">
        <f t="shared" si="1187"/>
        <v>0</v>
      </c>
      <c r="BG1343" s="385">
        <f t="shared" si="1188"/>
        <v>0</v>
      </c>
      <c r="BH1343" s="385">
        <f t="shared" si="1189"/>
        <v>0</v>
      </c>
      <c r="BI1343" s="385">
        <f t="shared" si="1190"/>
        <v>0</v>
      </c>
      <c r="BJ1343" s="385">
        <f t="shared" si="1191"/>
        <v>0</v>
      </c>
      <c r="BK1343" s="385">
        <f t="shared" si="1192"/>
        <v>0</v>
      </c>
      <c r="BL1343" s="385">
        <f t="shared" si="1193"/>
        <v>0</v>
      </c>
      <c r="BM1343" s="385">
        <f t="shared" si="1194"/>
        <v>0</v>
      </c>
      <c r="BN1343" s="385">
        <f t="shared" si="1195"/>
        <v>0</v>
      </c>
      <c r="CK1343" s="239">
        <f t="shared" si="1217"/>
        <v>0</v>
      </c>
      <c r="CL1343" s="239">
        <f t="shared" si="1218"/>
        <v>0</v>
      </c>
    </row>
    <row r="1344" spans="3:90" x14ac:dyDescent="0.35">
      <c r="C1344" s="235"/>
      <c r="D1344" s="246" t="str">
        <f t="shared" si="1196"/>
        <v/>
      </c>
      <c r="E1344" s="247" t="str">
        <f t="shared" si="1197"/>
        <v/>
      </c>
      <c r="F1344" s="248" t="str">
        <f t="shared" si="1198"/>
        <v/>
      </c>
      <c r="G1344" s="249" t="str">
        <f t="shared" si="1199"/>
        <v/>
      </c>
      <c r="H1344" s="250" t="str">
        <f t="shared" si="1200"/>
        <v/>
      </c>
      <c r="I1344" s="386" t="str">
        <f t="shared" si="1161"/>
        <v/>
      </c>
      <c r="J1344" s="387" t="str">
        <f t="shared" si="1162"/>
        <v/>
      </c>
      <c r="K1344" s="388" t="str">
        <f t="shared" si="1163"/>
        <v/>
      </c>
      <c r="L1344" s="389" t="str">
        <f t="shared" si="1164"/>
        <v/>
      </c>
      <c r="M1344" s="250" t="str">
        <f t="shared" si="1165"/>
        <v/>
      </c>
      <c r="N1344" s="246" t="b">
        <f t="shared" si="1201"/>
        <v>0</v>
      </c>
      <c r="O1344" s="246" t="b">
        <f t="shared" si="1202"/>
        <v>0</v>
      </c>
      <c r="P1344" s="246" t="b">
        <f t="shared" si="1203"/>
        <v>0</v>
      </c>
      <c r="Q1344" s="246" t="b">
        <f t="shared" si="1204"/>
        <v>0</v>
      </c>
      <c r="R1344" s="246" t="str">
        <f t="shared" si="1205"/>
        <v>No</v>
      </c>
      <c r="S1344" s="247" t="b">
        <f t="shared" si="1166"/>
        <v>0</v>
      </c>
      <c r="T1344" s="247" t="b">
        <f t="shared" si="1167"/>
        <v>0</v>
      </c>
      <c r="U1344" s="247" t="b">
        <f t="shared" si="1168"/>
        <v>0</v>
      </c>
      <c r="V1344" s="247" t="b">
        <f t="shared" si="1169"/>
        <v>0</v>
      </c>
      <c r="W1344" s="247" t="str">
        <f t="shared" si="1206"/>
        <v>No</v>
      </c>
      <c r="X1344" s="248" t="b">
        <f t="shared" si="1170"/>
        <v>0</v>
      </c>
      <c r="Y1344" s="248" t="b">
        <f t="shared" si="1171"/>
        <v>0</v>
      </c>
      <c r="Z1344" s="248" t="b">
        <f t="shared" si="1172"/>
        <v>0</v>
      </c>
      <c r="AA1344" s="248" t="b">
        <f t="shared" si="1173"/>
        <v>0</v>
      </c>
      <c r="AB1344" s="248" t="str">
        <f t="shared" si="1207"/>
        <v>No</v>
      </c>
      <c r="AC1344" s="249" t="b">
        <f t="shared" si="1174"/>
        <v>0</v>
      </c>
      <c r="AD1344" s="249" t="b">
        <f t="shared" si="1175"/>
        <v>0</v>
      </c>
      <c r="AE1344" s="249" t="b">
        <f t="shared" si="1176"/>
        <v>0</v>
      </c>
      <c r="AF1344" s="249" t="b">
        <f t="shared" si="1177"/>
        <v>0</v>
      </c>
      <c r="AG1344" s="249" t="str">
        <f t="shared" si="1208"/>
        <v>No</v>
      </c>
      <c r="AH1344" s="250" t="b">
        <f t="shared" si="1178"/>
        <v>0</v>
      </c>
      <c r="AI1344" s="250" t="b">
        <f t="shared" si="1179"/>
        <v>0</v>
      </c>
      <c r="AJ1344" s="250" t="b">
        <f t="shared" si="1180"/>
        <v>0</v>
      </c>
      <c r="AK1344" s="250" t="b">
        <f t="shared" si="1181"/>
        <v>0</v>
      </c>
      <c r="AL1344" s="250" t="str">
        <f t="shared" si="1209"/>
        <v>No</v>
      </c>
      <c r="AN1344" s="246" t="str">
        <f t="shared" si="1210"/>
        <v/>
      </c>
      <c r="AO1344" s="247" t="str">
        <f t="shared" si="1211"/>
        <v/>
      </c>
      <c r="AP1344" s="248" t="str">
        <f t="shared" si="1212"/>
        <v/>
      </c>
      <c r="AQ1344" s="249" t="str">
        <f t="shared" si="1213"/>
        <v/>
      </c>
      <c r="AR1344" s="250" t="str">
        <f t="shared" si="1214"/>
        <v/>
      </c>
      <c r="AS1344" s="234"/>
      <c r="AY1344" s="385">
        <f t="shared" si="1215"/>
        <v>0</v>
      </c>
      <c r="AZ1344" s="385">
        <f t="shared" si="1182"/>
        <v>0</v>
      </c>
      <c r="BA1344" s="385">
        <f t="shared" si="1216"/>
        <v>0</v>
      </c>
      <c r="BB1344" s="385">
        <f t="shared" si="1183"/>
        <v>0</v>
      </c>
      <c r="BC1344" s="385">
        <f t="shared" si="1184"/>
        <v>0</v>
      </c>
      <c r="BD1344" s="385">
        <f t="shared" si="1185"/>
        <v>0</v>
      </c>
      <c r="BE1344" s="385">
        <f t="shared" si="1186"/>
        <v>0</v>
      </c>
      <c r="BF1344" s="385">
        <f t="shared" si="1187"/>
        <v>0</v>
      </c>
      <c r="BG1344" s="385">
        <f t="shared" si="1188"/>
        <v>0</v>
      </c>
      <c r="BH1344" s="385">
        <f t="shared" si="1189"/>
        <v>0</v>
      </c>
      <c r="BI1344" s="385">
        <f t="shared" si="1190"/>
        <v>0</v>
      </c>
      <c r="BJ1344" s="385">
        <f t="shared" si="1191"/>
        <v>0</v>
      </c>
      <c r="BK1344" s="385">
        <f t="shared" si="1192"/>
        <v>0</v>
      </c>
      <c r="BL1344" s="385">
        <f t="shared" si="1193"/>
        <v>0</v>
      </c>
      <c r="BM1344" s="385">
        <f t="shared" si="1194"/>
        <v>0</v>
      </c>
      <c r="BN1344" s="385">
        <f t="shared" si="1195"/>
        <v>0</v>
      </c>
      <c r="CK1344" s="239">
        <f t="shared" si="1217"/>
        <v>0</v>
      </c>
      <c r="CL1344" s="239">
        <f t="shared" si="1218"/>
        <v>0</v>
      </c>
    </row>
    <row r="1345" spans="3:90" x14ac:dyDescent="0.35">
      <c r="C1345" s="235"/>
      <c r="D1345" s="246" t="str">
        <f t="shared" si="1196"/>
        <v/>
      </c>
      <c r="E1345" s="247" t="str">
        <f t="shared" si="1197"/>
        <v/>
      </c>
      <c r="F1345" s="248" t="str">
        <f t="shared" si="1198"/>
        <v/>
      </c>
      <c r="G1345" s="249" t="str">
        <f t="shared" si="1199"/>
        <v/>
      </c>
      <c r="H1345" s="250" t="str">
        <f t="shared" si="1200"/>
        <v/>
      </c>
      <c r="I1345" s="386" t="str">
        <f t="shared" si="1161"/>
        <v/>
      </c>
      <c r="J1345" s="387" t="str">
        <f t="shared" si="1162"/>
        <v/>
      </c>
      <c r="K1345" s="388" t="str">
        <f t="shared" si="1163"/>
        <v/>
      </c>
      <c r="L1345" s="389" t="str">
        <f t="shared" si="1164"/>
        <v/>
      </c>
      <c r="M1345" s="250" t="str">
        <f t="shared" si="1165"/>
        <v/>
      </c>
      <c r="N1345" s="246" t="b">
        <f t="shared" si="1201"/>
        <v>0</v>
      </c>
      <c r="O1345" s="246" t="b">
        <f t="shared" si="1202"/>
        <v>0</v>
      </c>
      <c r="P1345" s="246" t="b">
        <f t="shared" si="1203"/>
        <v>0</v>
      </c>
      <c r="Q1345" s="246" t="b">
        <f t="shared" si="1204"/>
        <v>0</v>
      </c>
      <c r="R1345" s="246" t="str">
        <f t="shared" si="1205"/>
        <v>No</v>
      </c>
      <c r="S1345" s="247" t="b">
        <f t="shared" si="1166"/>
        <v>0</v>
      </c>
      <c r="T1345" s="247" t="b">
        <f t="shared" si="1167"/>
        <v>0</v>
      </c>
      <c r="U1345" s="247" t="b">
        <f t="shared" si="1168"/>
        <v>0</v>
      </c>
      <c r="V1345" s="247" t="b">
        <f t="shared" si="1169"/>
        <v>0</v>
      </c>
      <c r="W1345" s="247" t="str">
        <f t="shared" si="1206"/>
        <v>No</v>
      </c>
      <c r="X1345" s="248" t="b">
        <f t="shared" si="1170"/>
        <v>0</v>
      </c>
      <c r="Y1345" s="248" t="b">
        <f t="shared" si="1171"/>
        <v>0</v>
      </c>
      <c r="Z1345" s="248" t="b">
        <f t="shared" si="1172"/>
        <v>0</v>
      </c>
      <c r="AA1345" s="248" t="b">
        <f t="shared" si="1173"/>
        <v>0</v>
      </c>
      <c r="AB1345" s="248" t="str">
        <f t="shared" si="1207"/>
        <v>No</v>
      </c>
      <c r="AC1345" s="249" t="b">
        <f t="shared" si="1174"/>
        <v>0</v>
      </c>
      <c r="AD1345" s="249" t="b">
        <f t="shared" si="1175"/>
        <v>0</v>
      </c>
      <c r="AE1345" s="249" t="b">
        <f t="shared" si="1176"/>
        <v>0</v>
      </c>
      <c r="AF1345" s="249" t="b">
        <f t="shared" si="1177"/>
        <v>0</v>
      </c>
      <c r="AG1345" s="249" t="str">
        <f t="shared" si="1208"/>
        <v>No</v>
      </c>
      <c r="AH1345" s="250" t="b">
        <f t="shared" si="1178"/>
        <v>0</v>
      </c>
      <c r="AI1345" s="250" t="b">
        <f t="shared" si="1179"/>
        <v>0</v>
      </c>
      <c r="AJ1345" s="250" t="b">
        <f t="shared" si="1180"/>
        <v>0</v>
      </c>
      <c r="AK1345" s="250" t="b">
        <f t="shared" si="1181"/>
        <v>0</v>
      </c>
      <c r="AL1345" s="250" t="str">
        <f t="shared" si="1209"/>
        <v>No</v>
      </c>
      <c r="AN1345" s="246" t="str">
        <f t="shared" si="1210"/>
        <v/>
      </c>
      <c r="AO1345" s="247" t="str">
        <f t="shared" si="1211"/>
        <v/>
      </c>
      <c r="AP1345" s="248" t="str">
        <f t="shared" si="1212"/>
        <v/>
      </c>
      <c r="AQ1345" s="249" t="str">
        <f t="shared" si="1213"/>
        <v/>
      </c>
      <c r="AR1345" s="250" t="str">
        <f t="shared" si="1214"/>
        <v/>
      </c>
      <c r="AS1345" s="234"/>
      <c r="AY1345" s="385">
        <f t="shared" si="1215"/>
        <v>0</v>
      </c>
      <c r="AZ1345" s="385">
        <f t="shared" si="1182"/>
        <v>0</v>
      </c>
      <c r="BA1345" s="385">
        <f t="shared" si="1216"/>
        <v>0</v>
      </c>
      <c r="BB1345" s="385">
        <f t="shared" si="1183"/>
        <v>0</v>
      </c>
      <c r="BC1345" s="385">
        <f t="shared" si="1184"/>
        <v>0</v>
      </c>
      <c r="BD1345" s="385">
        <f t="shared" si="1185"/>
        <v>0</v>
      </c>
      <c r="BE1345" s="385">
        <f t="shared" si="1186"/>
        <v>0</v>
      </c>
      <c r="BF1345" s="385">
        <f t="shared" si="1187"/>
        <v>0</v>
      </c>
      <c r="BG1345" s="385">
        <f t="shared" si="1188"/>
        <v>0</v>
      </c>
      <c r="BH1345" s="385">
        <f t="shared" si="1189"/>
        <v>0</v>
      </c>
      <c r="BI1345" s="385">
        <f t="shared" si="1190"/>
        <v>0</v>
      </c>
      <c r="BJ1345" s="385">
        <f t="shared" si="1191"/>
        <v>0</v>
      </c>
      <c r="BK1345" s="385">
        <f t="shared" si="1192"/>
        <v>0</v>
      </c>
      <c r="BL1345" s="385">
        <f t="shared" si="1193"/>
        <v>0</v>
      </c>
      <c r="BM1345" s="385">
        <f t="shared" si="1194"/>
        <v>0</v>
      </c>
      <c r="BN1345" s="385">
        <f t="shared" si="1195"/>
        <v>0</v>
      </c>
      <c r="CK1345" s="239">
        <f t="shared" si="1217"/>
        <v>0</v>
      </c>
      <c r="CL1345" s="239">
        <f t="shared" si="1218"/>
        <v>0</v>
      </c>
    </row>
    <row r="1346" spans="3:90" x14ac:dyDescent="0.35">
      <c r="C1346" s="235"/>
      <c r="D1346" s="246" t="str">
        <f t="shared" si="1196"/>
        <v/>
      </c>
      <c r="E1346" s="247" t="str">
        <f t="shared" si="1197"/>
        <v/>
      </c>
      <c r="F1346" s="248" t="str">
        <f t="shared" si="1198"/>
        <v/>
      </c>
      <c r="G1346" s="249" t="str">
        <f t="shared" si="1199"/>
        <v/>
      </c>
      <c r="H1346" s="250" t="str">
        <f t="shared" si="1200"/>
        <v/>
      </c>
      <c r="I1346" s="386" t="str">
        <f t="shared" si="1161"/>
        <v/>
      </c>
      <c r="J1346" s="387" t="str">
        <f t="shared" si="1162"/>
        <v/>
      </c>
      <c r="K1346" s="388" t="str">
        <f t="shared" si="1163"/>
        <v/>
      </c>
      <c r="L1346" s="389" t="str">
        <f t="shared" si="1164"/>
        <v/>
      </c>
      <c r="M1346" s="250" t="str">
        <f t="shared" si="1165"/>
        <v/>
      </c>
      <c r="N1346" s="246" t="b">
        <f t="shared" si="1201"/>
        <v>0</v>
      </c>
      <c r="O1346" s="246" t="b">
        <f t="shared" si="1202"/>
        <v>0</v>
      </c>
      <c r="P1346" s="246" t="b">
        <f t="shared" si="1203"/>
        <v>0</v>
      </c>
      <c r="Q1346" s="246" t="b">
        <f t="shared" si="1204"/>
        <v>0</v>
      </c>
      <c r="R1346" s="246" t="str">
        <f t="shared" si="1205"/>
        <v>No</v>
      </c>
      <c r="S1346" s="247" t="b">
        <f t="shared" si="1166"/>
        <v>0</v>
      </c>
      <c r="T1346" s="247" t="b">
        <f t="shared" si="1167"/>
        <v>0</v>
      </c>
      <c r="U1346" s="247" t="b">
        <f t="shared" si="1168"/>
        <v>0</v>
      </c>
      <c r="V1346" s="247" t="b">
        <f t="shared" si="1169"/>
        <v>0</v>
      </c>
      <c r="W1346" s="247" t="str">
        <f t="shared" si="1206"/>
        <v>No</v>
      </c>
      <c r="X1346" s="248" t="b">
        <f t="shared" si="1170"/>
        <v>0</v>
      </c>
      <c r="Y1346" s="248" t="b">
        <f t="shared" si="1171"/>
        <v>0</v>
      </c>
      <c r="Z1346" s="248" t="b">
        <f t="shared" si="1172"/>
        <v>0</v>
      </c>
      <c r="AA1346" s="248" t="b">
        <f t="shared" si="1173"/>
        <v>0</v>
      </c>
      <c r="AB1346" s="248" t="str">
        <f t="shared" si="1207"/>
        <v>No</v>
      </c>
      <c r="AC1346" s="249" t="b">
        <f t="shared" si="1174"/>
        <v>0</v>
      </c>
      <c r="AD1346" s="249" t="b">
        <f t="shared" si="1175"/>
        <v>0</v>
      </c>
      <c r="AE1346" s="249" t="b">
        <f t="shared" si="1176"/>
        <v>0</v>
      </c>
      <c r="AF1346" s="249" t="b">
        <f t="shared" si="1177"/>
        <v>0</v>
      </c>
      <c r="AG1346" s="249" t="str">
        <f t="shared" si="1208"/>
        <v>No</v>
      </c>
      <c r="AH1346" s="250" t="b">
        <f t="shared" si="1178"/>
        <v>0</v>
      </c>
      <c r="AI1346" s="250" t="b">
        <f t="shared" si="1179"/>
        <v>0</v>
      </c>
      <c r="AJ1346" s="250" t="b">
        <f t="shared" si="1180"/>
        <v>0</v>
      </c>
      <c r="AK1346" s="250" t="b">
        <f t="shared" si="1181"/>
        <v>0</v>
      </c>
      <c r="AL1346" s="250" t="str">
        <f t="shared" si="1209"/>
        <v>No</v>
      </c>
      <c r="AN1346" s="246" t="str">
        <f t="shared" si="1210"/>
        <v/>
      </c>
      <c r="AO1346" s="247" t="str">
        <f t="shared" si="1211"/>
        <v/>
      </c>
      <c r="AP1346" s="248" t="str">
        <f t="shared" si="1212"/>
        <v/>
      </c>
      <c r="AQ1346" s="249" t="str">
        <f t="shared" si="1213"/>
        <v/>
      </c>
      <c r="AR1346" s="250" t="str">
        <f t="shared" si="1214"/>
        <v/>
      </c>
      <c r="AS1346" s="234"/>
      <c r="AY1346" s="385">
        <f t="shared" si="1215"/>
        <v>0</v>
      </c>
      <c r="AZ1346" s="385">
        <f t="shared" si="1182"/>
        <v>0</v>
      </c>
      <c r="BA1346" s="385">
        <f t="shared" si="1216"/>
        <v>0</v>
      </c>
      <c r="BB1346" s="385">
        <f t="shared" si="1183"/>
        <v>0</v>
      </c>
      <c r="BC1346" s="385">
        <f t="shared" si="1184"/>
        <v>0</v>
      </c>
      <c r="BD1346" s="385">
        <f t="shared" si="1185"/>
        <v>0</v>
      </c>
      <c r="BE1346" s="385">
        <f t="shared" si="1186"/>
        <v>0</v>
      </c>
      <c r="BF1346" s="385">
        <f t="shared" si="1187"/>
        <v>0</v>
      </c>
      <c r="BG1346" s="385">
        <f t="shared" si="1188"/>
        <v>0</v>
      </c>
      <c r="BH1346" s="385">
        <f t="shared" si="1189"/>
        <v>0</v>
      </c>
      <c r="BI1346" s="385">
        <f t="shared" si="1190"/>
        <v>0</v>
      </c>
      <c r="BJ1346" s="385">
        <f t="shared" si="1191"/>
        <v>0</v>
      </c>
      <c r="BK1346" s="385">
        <f t="shared" si="1192"/>
        <v>0</v>
      </c>
      <c r="BL1346" s="385">
        <f t="shared" si="1193"/>
        <v>0</v>
      </c>
      <c r="BM1346" s="385">
        <f t="shared" si="1194"/>
        <v>0</v>
      </c>
      <c r="BN1346" s="385">
        <f t="shared" si="1195"/>
        <v>0</v>
      </c>
      <c r="CK1346" s="239">
        <f t="shared" si="1217"/>
        <v>0</v>
      </c>
      <c r="CL1346" s="239">
        <f t="shared" si="1218"/>
        <v>0</v>
      </c>
    </row>
    <row r="1347" spans="3:90" x14ac:dyDescent="0.35">
      <c r="C1347" s="235"/>
      <c r="D1347" s="246" t="str">
        <f t="shared" si="1196"/>
        <v/>
      </c>
      <c r="E1347" s="247" t="str">
        <f t="shared" si="1197"/>
        <v/>
      </c>
      <c r="F1347" s="248" t="str">
        <f t="shared" si="1198"/>
        <v/>
      </c>
      <c r="G1347" s="249" t="str">
        <f t="shared" si="1199"/>
        <v/>
      </c>
      <c r="H1347" s="250" t="str">
        <f t="shared" si="1200"/>
        <v/>
      </c>
      <c r="I1347" s="386" t="str">
        <f t="shared" si="1161"/>
        <v/>
      </c>
      <c r="J1347" s="387" t="str">
        <f t="shared" si="1162"/>
        <v/>
      </c>
      <c r="K1347" s="388" t="str">
        <f t="shared" si="1163"/>
        <v/>
      </c>
      <c r="L1347" s="389" t="str">
        <f t="shared" si="1164"/>
        <v/>
      </c>
      <c r="M1347" s="250" t="str">
        <f t="shared" si="1165"/>
        <v/>
      </c>
      <c r="N1347" s="246" t="b">
        <f t="shared" si="1201"/>
        <v>0</v>
      </c>
      <c r="O1347" s="246" t="b">
        <f t="shared" si="1202"/>
        <v>0</v>
      </c>
      <c r="P1347" s="246" t="b">
        <f t="shared" si="1203"/>
        <v>0</v>
      </c>
      <c r="Q1347" s="246" t="b">
        <f t="shared" si="1204"/>
        <v>0</v>
      </c>
      <c r="R1347" s="246" t="str">
        <f t="shared" si="1205"/>
        <v>No</v>
      </c>
      <c r="S1347" s="247" t="b">
        <f t="shared" si="1166"/>
        <v>0</v>
      </c>
      <c r="T1347" s="247" t="b">
        <f t="shared" si="1167"/>
        <v>0</v>
      </c>
      <c r="U1347" s="247" t="b">
        <f t="shared" si="1168"/>
        <v>0</v>
      </c>
      <c r="V1347" s="247" t="b">
        <f t="shared" si="1169"/>
        <v>0</v>
      </c>
      <c r="W1347" s="247" t="str">
        <f t="shared" si="1206"/>
        <v>No</v>
      </c>
      <c r="X1347" s="248" t="b">
        <f t="shared" si="1170"/>
        <v>0</v>
      </c>
      <c r="Y1347" s="248" t="b">
        <f t="shared" si="1171"/>
        <v>0</v>
      </c>
      <c r="Z1347" s="248" t="b">
        <f t="shared" si="1172"/>
        <v>0</v>
      </c>
      <c r="AA1347" s="248" t="b">
        <f t="shared" si="1173"/>
        <v>0</v>
      </c>
      <c r="AB1347" s="248" t="str">
        <f t="shared" si="1207"/>
        <v>No</v>
      </c>
      <c r="AC1347" s="249" t="b">
        <f t="shared" si="1174"/>
        <v>0</v>
      </c>
      <c r="AD1347" s="249" t="b">
        <f t="shared" si="1175"/>
        <v>0</v>
      </c>
      <c r="AE1347" s="249" t="b">
        <f t="shared" si="1176"/>
        <v>0</v>
      </c>
      <c r="AF1347" s="249" t="b">
        <f t="shared" si="1177"/>
        <v>0</v>
      </c>
      <c r="AG1347" s="249" t="str">
        <f t="shared" si="1208"/>
        <v>No</v>
      </c>
      <c r="AH1347" s="250" t="b">
        <f t="shared" si="1178"/>
        <v>0</v>
      </c>
      <c r="AI1347" s="250" t="b">
        <f t="shared" si="1179"/>
        <v>0</v>
      </c>
      <c r="AJ1347" s="250" t="b">
        <f t="shared" si="1180"/>
        <v>0</v>
      </c>
      <c r="AK1347" s="250" t="b">
        <f t="shared" si="1181"/>
        <v>0</v>
      </c>
      <c r="AL1347" s="250" t="str">
        <f t="shared" si="1209"/>
        <v>No</v>
      </c>
      <c r="AN1347" s="246" t="str">
        <f t="shared" si="1210"/>
        <v/>
      </c>
      <c r="AO1347" s="247" t="str">
        <f t="shared" si="1211"/>
        <v/>
      </c>
      <c r="AP1347" s="248" t="str">
        <f t="shared" si="1212"/>
        <v/>
      </c>
      <c r="AQ1347" s="249" t="str">
        <f t="shared" si="1213"/>
        <v/>
      </c>
      <c r="AR1347" s="250" t="str">
        <f t="shared" si="1214"/>
        <v/>
      </c>
      <c r="AS1347" s="234"/>
      <c r="AY1347" s="385">
        <f t="shared" si="1215"/>
        <v>0</v>
      </c>
      <c r="AZ1347" s="385">
        <f t="shared" si="1182"/>
        <v>0</v>
      </c>
      <c r="BA1347" s="385">
        <f t="shared" si="1216"/>
        <v>0</v>
      </c>
      <c r="BB1347" s="385">
        <f t="shared" si="1183"/>
        <v>0</v>
      </c>
      <c r="BC1347" s="385">
        <f t="shared" si="1184"/>
        <v>0</v>
      </c>
      <c r="BD1347" s="385">
        <f t="shared" si="1185"/>
        <v>0</v>
      </c>
      <c r="BE1347" s="385">
        <f t="shared" si="1186"/>
        <v>0</v>
      </c>
      <c r="BF1347" s="385">
        <f t="shared" si="1187"/>
        <v>0</v>
      </c>
      <c r="BG1347" s="385">
        <f t="shared" si="1188"/>
        <v>0</v>
      </c>
      <c r="BH1347" s="385">
        <f t="shared" si="1189"/>
        <v>0</v>
      </c>
      <c r="BI1347" s="385">
        <f t="shared" si="1190"/>
        <v>0</v>
      </c>
      <c r="BJ1347" s="385">
        <f t="shared" si="1191"/>
        <v>0</v>
      </c>
      <c r="BK1347" s="385">
        <f t="shared" si="1192"/>
        <v>0</v>
      </c>
      <c r="BL1347" s="385">
        <f t="shared" si="1193"/>
        <v>0</v>
      </c>
      <c r="BM1347" s="385">
        <f t="shared" si="1194"/>
        <v>0</v>
      </c>
      <c r="BN1347" s="385">
        <f t="shared" si="1195"/>
        <v>0</v>
      </c>
      <c r="CK1347" s="239">
        <f t="shared" si="1217"/>
        <v>0</v>
      </c>
      <c r="CL1347" s="239">
        <f t="shared" si="1218"/>
        <v>0</v>
      </c>
    </row>
    <row r="1348" spans="3:90" x14ac:dyDescent="0.35">
      <c r="C1348" s="235"/>
      <c r="D1348" s="246" t="str">
        <f t="shared" si="1196"/>
        <v/>
      </c>
      <c r="E1348" s="247" t="str">
        <f t="shared" si="1197"/>
        <v/>
      </c>
      <c r="F1348" s="248" t="str">
        <f t="shared" si="1198"/>
        <v/>
      </c>
      <c r="G1348" s="249" t="str">
        <f t="shared" si="1199"/>
        <v/>
      </c>
      <c r="H1348" s="250" t="str">
        <f t="shared" si="1200"/>
        <v/>
      </c>
      <c r="I1348" s="386" t="str">
        <f t="shared" ref="I1348:I1411" si="1219">IF(C1348="","",IF(OR(CY1348="Yes",CZ1348="Yes",DA1348="Yes",DB1348="Yes",DC1348="Yes",DD1348="Yes"), "Yes", "No"))</f>
        <v/>
      </c>
      <c r="J1348" s="387" t="str">
        <f t="shared" ref="J1348:J1411" si="1220">IF(C1348="","",IF(OR(DE1348="Yes",DF1348="Yes",DG1348="Yes",DH1348="Yes",DI1348="Yes",DJ1348="Yes"), "Yes", "No"))</f>
        <v/>
      </c>
      <c r="K1348" s="388" t="str">
        <f t="shared" ref="K1348:K1411" si="1221">IF(C1348="","",IF(OR(DK1348="Yes",DL1348="Yes",DM1348="Yes",DN1348="Yes",DO1348="Yes",DP1348="Yes"), "Yes", "No"))</f>
        <v/>
      </c>
      <c r="L1348" s="389" t="str">
        <f t="shared" ref="L1348:L1411" si="1222">IF(C1348="","",IF(OR(DQ1348="Yes",DR1348="Yes",DS1348="Yes",DT1348="Yes",DU1348="Yes",DV1348="Yes"), "Yes", "No"))</f>
        <v/>
      </c>
      <c r="M1348" s="250" t="str">
        <f t="shared" ref="M1348:M1411" si="1223">IF(C1348="","",IF(OR(DW1348="Yes",DX1348="Yes",DY1348="Yes",DZ1348="Yes",EA1348="Yes",EB1348="Yes"), "Yes", "No"))</f>
        <v/>
      </c>
      <c r="N1348" s="246" t="b">
        <f t="shared" si="1201"/>
        <v>0</v>
      </c>
      <c r="O1348" s="246" t="b">
        <f t="shared" si="1202"/>
        <v>0</v>
      </c>
      <c r="P1348" s="246" t="b">
        <f t="shared" si="1203"/>
        <v>0</v>
      </c>
      <c r="Q1348" s="246" t="b">
        <f t="shared" si="1204"/>
        <v>0</v>
      </c>
      <c r="R1348" s="246" t="str">
        <f t="shared" si="1205"/>
        <v>No</v>
      </c>
      <c r="S1348" s="247" t="b">
        <f t="shared" ref="S1348:S1411" si="1224">AND(B1348="Primary",E1348="New",J1348="Yes")</f>
        <v>0</v>
      </c>
      <c r="T1348" s="247" t="b">
        <f t="shared" ref="T1348:T1411" si="1225">AND(B1348="Primary",E1348="Continuing",J1348="Yes")</f>
        <v>0</v>
      </c>
      <c r="U1348" s="247" t="b">
        <f t="shared" ref="U1348:U1411" si="1226">AND(B1348="Secondary",E1348="New",J1348="Yes")</f>
        <v>0</v>
      </c>
      <c r="V1348" s="247" t="b">
        <f t="shared" ref="V1348:V1411" si="1227">AND(B1348="Secondary",E1348="Continuing",J1348="Yes")</f>
        <v>0</v>
      </c>
      <c r="W1348" s="247" t="str">
        <f t="shared" si="1206"/>
        <v>No</v>
      </c>
      <c r="X1348" s="248" t="b">
        <f t="shared" ref="X1348:X1411" si="1228">AND(B1348="Primary",F1348="New",K1348="Yes")</f>
        <v>0</v>
      </c>
      <c r="Y1348" s="248" t="b">
        <f t="shared" ref="Y1348:Y1411" si="1229">AND(B1348="Primary",F1348="Continuing",K1348="yes")</f>
        <v>0</v>
      </c>
      <c r="Z1348" s="248" t="b">
        <f t="shared" ref="Z1348:Z1411" si="1230">AND(B1348="Secondary",F1348="New",K1348="Yes")</f>
        <v>0</v>
      </c>
      <c r="AA1348" s="248" t="b">
        <f t="shared" ref="AA1348:AA1411" si="1231">AND(B1348="Secondary",F1348="Continuing",K1348="Yes")</f>
        <v>0</v>
      </c>
      <c r="AB1348" s="248" t="str">
        <f t="shared" si="1207"/>
        <v>No</v>
      </c>
      <c r="AC1348" s="249" t="b">
        <f t="shared" ref="AC1348:AC1411" si="1232">AND(B1348="Primary",G1348="New",L1348="Yes")</f>
        <v>0</v>
      </c>
      <c r="AD1348" s="249" t="b">
        <f t="shared" ref="AD1348:AD1411" si="1233">AND(B1348="Primary",G1348="Continuing",L1348="Yes")</f>
        <v>0</v>
      </c>
      <c r="AE1348" s="249" t="b">
        <f t="shared" ref="AE1348:AE1411" si="1234">AND(B1348="Secondary",G1348="New",L1348="Yes")</f>
        <v>0</v>
      </c>
      <c r="AF1348" s="249" t="b">
        <f t="shared" ref="AF1348:AF1411" si="1235">AND(B1348="Secondary",G1348="Continuing",L1348="Yes")</f>
        <v>0</v>
      </c>
      <c r="AG1348" s="249" t="str">
        <f t="shared" si="1208"/>
        <v>No</v>
      </c>
      <c r="AH1348" s="250" t="b">
        <f t="shared" ref="AH1348:AH1411" si="1236">AND(B1348="Primary",H1348="New",M1348="Yes")</f>
        <v>0</v>
      </c>
      <c r="AI1348" s="250" t="b">
        <f t="shared" ref="AI1348:AI1411" si="1237">AND(B1348="Primary",H1348="Continuing",M1348="Yes")</f>
        <v>0</v>
      </c>
      <c r="AJ1348" s="250" t="b">
        <f t="shared" ref="AJ1348:AJ1411" si="1238">AND(B1348="Secondary",H1348="New",M1348="Yes")</f>
        <v>0</v>
      </c>
      <c r="AK1348" s="250" t="b">
        <f t="shared" ref="AK1348:AK1411" si="1239">AND(B1348="Secondary",H1348="Continuing",M1348="Yes")</f>
        <v>0</v>
      </c>
      <c r="AL1348" s="250" t="str">
        <f t="shared" si="1209"/>
        <v>No</v>
      </c>
      <c r="AN1348" s="246" t="str">
        <f t="shared" si="1210"/>
        <v/>
      </c>
      <c r="AO1348" s="247" t="str">
        <f t="shared" si="1211"/>
        <v/>
      </c>
      <c r="AP1348" s="248" t="str">
        <f t="shared" si="1212"/>
        <v/>
      </c>
      <c r="AQ1348" s="249" t="str">
        <f t="shared" si="1213"/>
        <v/>
      </c>
      <c r="AR1348" s="250" t="str">
        <f t="shared" si="1214"/>
        <v/>
      </c>
      <c r="AS1348" s="234"/>
      <c r="AY1348" s="385">
        <f t="shared" si="1215"/>
        <v>0</v>
      </c>
      <c r="AZ1348" s="385">
        <f t="shared" ref="AZ1348:AZ1411" si="1240">IF(OR(AT1348="Beating",AU1348="Beating",AV1348="Beating",AW1348="Beating",AX1348="Beating"), 1, 0)</f>
        <v>0</v>
      </c>
      <c r="BA1348" s="385">
        <f t="shared" si="1216"/>
        <v>0</v>
      </c>
      <c r="BB1348" s="385">
        <f t="shared" ref="BB1348:BB1411" si="1241">IF(OR(AT1348="Burning",AU1348="Burning",AV1348="Burning",AW1348="Burning",AX1348="Burning"), 1, 0)</f>
        <v>0</v>
      </c>
      <c r="BC1348" s="385">
        <f t="shared" ref="BC1348:BC1411" si="1242">IF(OR(AT1348="Deprivation",AU1348="Deprivation",AV1348="Deprivation",AW1348="Deprivation",AX1348="Deprivation"), 1, 0)</f>
        <v>0</v>
      </c>
      <c r="BD1348" s="385">
        <f t="shared" ref="BD1348:BD1411" si="1243">IF(OR(AT1348="Electrical",AU1348="Electrical",AV1348="Electrical",AW1348="Electrical",AX1348="Electrical"), 1, 0)</f>
        <v>0</v>
      </c>
      <c r="BE1348" s="385">
        <f t="shared" ref="BE1348:BE1411" si="1244">IF(OR(AT1348="Forced Postures",AU1348="Forced Postures",AV1348="Forced Postures",AW1348="Forced Postures",AX1348="Forced Postures"), 1, 0)</f>
        <v>0</v>
      </c>
      <c r="BF1348" s="385">
        <f t="shared" ref="BF1348:BF1411" si="1245">IF(OR(AT1348="Gender-based violence",AU1348="Gender-based violence",AV1348="Gender-based violence",AW1348="Gender-based violence",AX1348="Gender-based violence"), 1, 0)</f>
        <v>0</v>
      </c>
      <c r="BG1348" s="385">
        <f t="shared" ref="BG1348:BG1411" si="1246">IF(OR(AT1348="Kidnapping and disappearances",AU1348="Kidnapping and disappearances",AV1348="Kidnapping and disappearances",AW1348="Kidnapping and disappearances",AX1348="Kidnapping and disappearances"), 1, 0)</f>
        <v>0</v>
      </c>
      <c r="BH1348" s="385">
        <f t="shared" ref="BH1348:BH1411" si="1247">IF(OR(AT1348="Rape and sexual torture",AU1348="Rape and sexual torture",AV1348="Rape and sexual torture",AW1348="Rape and sexual torture",AX1348="Rape and sexual torture"), 1, 0)</f>
        <v>0</v>
      </c>
      <c r="BI1348" s="385">
        <f t="shared" ref="BI1348:BI1411" si="1248">IF(OR(AT1348="Sensory stress",AU1348="Sensory stress",AV1348="Sensory stress",AW1348="Sensory stress",AX1348="Sensory stress"), 1, 0)</f>
        <v>0</v>
      </c>
      <c r="BJ1348" s="385">
        <f t="shared" ref="BJ1348:BJ1411" si="1249">IF(OR(AT1348="Severe humiliation",AU1348="Severe humiliation",AV1348="Severe humiliation",AW1348="Severe humiliation",AX1348="Severe humiliation"), 1, 0)</f>
        <v>0</v>
      </c>
      <c r="BK1348" s="385">
        <f t="shared" ref="BK1348:BK1411" si="1250">IF(OR(AT1348="Threats and psychological torture",AU1348="Threats and psychological torture",AV1348="Threats and psychological torture",AW1348="Threats and psychological torture",AX1348="Threats and psychological torture"), 1, 0)</f>
        <v>0</v>
      </c>
      <c r="BL1348" s="385">
        <f t="shared" ref="BL1348:BL1411" si="1251">IF(OR(AT1348="Witnessing torture of others",AU1348="Witnessing torture of others",AV1348="Witnessing torture of others",AW1348="Witnessing torture of others",AX1348="Witnessing torture of others"), 1, 0)</f>
        <v>0</v>
      </c>
      <c r="BM1348" s="385">
        <f t="shared" ref="BM1348:BM1411" si="1252">IF(OR(AT1348="Wounding/maiming",AU1348="Wounding/maiming",AV1348="Wounding/maiming",AW1348="Wounding/maiming",AX1348="Wounding/maiming"), 1, 0)</f>
        <v>0</v>
      </c>
      <c r="BN1348" s="385">
        <f t="shared" ref="BN1348:BN1411" si="1253">IF(OR(AT1348="Other",AU1348="Other",AV1348="Other",AW1348="Other",AX1348="Other"), 1, 0)</f>
        <v>0</v>
      </c>
      <c r="CK1348" s="239">
        <f t="shared" si="1217"/>
        <v>0</v>
      </c>
      <c r="CL1348" s="239">
        <f t="shared" si="1218"/>
        <v>0</v>
      </c>
    </row>
    <row r="1349" spans="3:90" x14ac:dyDescent="0.35">
      <c r="C1349" s="235"/>
      <c r="D1349" s="246" t="str">
        <f t="shared" ref="D1349:D1412" si="1254">IF(C1349="","",IF(AND(C1349&gt;=DATE(2022,9,30),C1349&lt;=DATE(2023,9,29)),"New",IF(C1349&lt;DATE(2022,9,30),"Continuing",IF(C1349&gt;DATE(2023,9,29),""))))</f>
        <v/>
      </c>
      <c r="E1349" s="247" t="str">
        <f t="shared" ref="E1349:E1412" si="1255">IF(C1349="","",IF(AND(C1349&gt;=DATE(2023,9,30),C1349&lt;=DATE(2024,9,29)),"New",IF(C1349&lt;DATE(2023,9,30),"Continuing",IF(C1349&gt;DATE(2024,9,29),""))))</f>
        <v/>
      </c>
      <c r="F1349" s="248" t="str">
        <f t="shared" ref="F1349:F1412" si="1256">IF(C1349="","",IF(AND(C1349&gt;=DATE(2024,9,30),C1349&lt;=DATE(2025,9,29)),"New",IF(C1349&lt;DATE(2024,9,30),"Continuing",IF(C1349&gt;DATE(2025,9,29),""))))</f>
        <v/>
      </c>
      <c r="G1349" s="249" t="str">
        <f t="shared" ref="G1349:G1412" si="1257">IF(C1349="","",IF(AND(C1349&gt;=DATE(2025,9,30),C1349&lt;=DATE(2026,9,29)),"New",IF(C1349&lt;DATE(2025,9,30),"Continuing",IF(C1349&gt;DATE(2026,9,29),""))))</f>
        <v/>
      </c>
      <c r="H1349" s="250" t="str">
        <f t="shared" ref="H1349:H1412" si="1258">IF(C1349="","",IF(AND(C1349&gt;=DATE(2026,9,30),C1349&lt;=DATE(2027,9,29)),"New",IF(C1349&lt;DATE(2026,9,30),"Continuing",IF(C1349&gt;DATE(2027,9,29),""))))</f>
        <v/>
      </c>
      <c r="I1349" s="386" t="str">
        <f t="shared" si="1219"/>
        <v/>
      </c>
      <c r="J1349" s="387" t="str">
        <f t="shared" si="1220"/>
        <v/>
      </c>
      <c r="K1349" s="388" t="str">
        <f t="shared" si="1221"/>
        <v/>
      </c>
      <c r="L1349" s="389" t="str">
        <f t="shared" si="1222"/>
        <v/>
      </c>
      <c r="M1349" s="250" t="str">
        <f t="shared" si="1223"/>
        <v/>
      </c>
      <c r="N1349" s="246" t="b">
        <f t="shared" ref="N1349:N1412" si="1259">AND(B1349="Primary",D1349="New",I1349="Yes")</f>
        <v>0</v>
      </c>
      <c r="O1349" s="246" t="b">
        <f t="shared" ref="O1349:O1412" si="1260">AND(B1349="Primary",D1349="Continuing",I1349="Yes")</f>
        <v>0</v>
      </c>
      <c r="P1349" s="246" t="b">
        <f t="shared" ref="P1349:P1412" si="1261">AND(B1349="Secondary",D1349="New",I1349="Yes")</f>
        <v>0</v>
      </c>
      <c r="Q1349" s="246" t="b">
        <f t="shared" ref="Q1349:Q1412" si="1262">AND(B1349="Secondary",D1349="Continuing",I1349="Yes")</f>
        <v>0</v>
      </c>
      <c r="R1349" s="246" t="str">
        <f t="shared" ref="R1349:R1412" si="1263">IF(OR(N1349=TRUE,O1349=TRUE),"Yes","No")</f>
        <v>No</v>
      </c>
      <c r="S1349" s="247" t="b">
        <f t="shared" si="1224"/>
        <v>0</v>
      </c>
      <c r="T1349" s="247" t="b">
        <f t="shared" si="1225"/>
        <v>0</v>
      </c>
      <c r="U1349" s="247" t="b">
        <f t="shared" si="1226"/>
        <v>0</v>
      </c>
      <c r="V1349" s="247" t="b">
        <f t="shared" si="1227"/>
        <v>0</v>
      </c>
      <c r="W1349" s="247" t="str">
        <f t="shared" ref="W1349:W1412" si="1264">IF(OR(S1349=TRUE,T1349=TRUE),"Yes","No")</f>
        <v>No</v>
      </c>
      <c r="X1349" s="248" t="b">
        <f t="shared" si="1228"/>
        <v>0</v>
      </c>
      <c r="Y1349" s="248" t="b">
        <f t="shared" si="1229"/>
        <v>0</v>
      </c>
      <c r="Z1349" s="248" t="b">
        <f t="shared" si="1230"/>
        <v>0</v>
      </c>
      <c r="AA1349" s="248" t="b">
        <f t="shared" si="1231"/>
        <v>0</v>
      </c>
      <c r="AB1349" s="248" t="str">
        <f t="shared" ref="AB1349:AB1412" si="1265">IF(OR(X1349=TRUE,Y1349=TRUE),"Yes","No")</f>
        <v>No</v>
      </c>
      <c r="AC1349" s="249" t="b">
        <f t="shared" si="1232"/>
        <v>0</v>
      </c>
      <c r="AD1349" s="249" t="b">
        <f t="shared" si="1233"/>
        <v>0</v>
      </c>
      <c r="AE1349" s="249" t="b">
        <f t="shared" si="1234"/>
        <v>0</v>
      </c>
      <c r="AF1349" s="249" t="b">
        <f t="shared" si="1235"/>
        <v>0</v>
      </c>
      <c r="AG1349" s="249" t="str">
        <f t="shared" ref="AG1349:AG1412" si="1266">IF(OR(AC1349=TRUE,AD1349=TRUE),"Yes","No")</f>
        <v>No</v>
      </c>
      <c r="AH1349" s="250" t="b">
        <f t="shared" si="1236"/>
        <v>0</v>
      </c>
      <c r="AI1349" s="250" t="b">
        <f t="shared" si="1237"/>
        <v>0</v>
      </c>
      <c r="AJ1349" s="250" t="b">
        <f t="shared" si="1238"/>
        <v>0</v>
      </c>
      <c r="AK1349" s="250" t="b">
        <f t="shared" si="1239"/>
        <v>0</v>
      </c>
      <c r="AL1349" s="250" t="str">
        <f t="shared" ref="AL1349:AL1412" si="1267">IF(OR(AH1349=TRUE,AI1349=TRUE),"Yes","No")</f>
        <v>No</v>
      </c>
      <c r="AN1349" s="246" t="str">
        <f t="shared" ref="AN1349:AN1412" si="1268">IF(AND(AM1349&gt;=DATE(2022,9,30),AM1349&lt;=DATE(2023,9,29)),"Closed","")</f>
        <v/>
      </c>
      <c r="AO1349" s="247" t="str">
        <f t="shared" ref="AO1349:AO1412" si="1269">IF(AND(AM1349&gt;=DATE(2023,9,30),AM1349&lt;=DATE(2024,9,29)),"Closed","")</f>
        <v/>
      </c>
      <c r="AP1349" s="248" t="str">
        <f t="shared" ref="AP1349:AP1412" si="1270">IF(AND(AM1349&gt;=DATE(2024,9,30),AM1349&lt;=DATE(2025,9,29)),"Closed","")</f>
        <v/>
      </c>
      <c r="AQ1349" s="249" t="str">
        <f t="shared" ref="AQ1349:AQ1412" si="1271">IF(AND(AM1349&gt;=DATE(2025,9,30),AM1349&lt;=DATE(2026,9,29)),"Closed","")</f>
        <v/>
      </c>
      <c r="AR1349" s="250" t="str">
        <f t="shared" ref="AR1349:AR1412" si="1272">IF(AND(AM1349&gt;=DATE(2026,9,30),AM1349&lt;=DATE(2027,9,29)),"Closed","")</f>
        <v/>
      </c>
      <c r="AS1349" s="234"/>
      <c r="AY1349" s="385">
        <f t="shared" ref="AY1349:AY1412" si="1273">IF(OR(AT1349="Asphyxiation",AU1349="Asphyxiation",AV1349="Asphyxiation",AW1349="Asphyxiation",AX1349="Asphyxiation"), 1, 0)</f>
        <v>0</v>
      </c>
      <c r="AZ1349" s="385">
        <f t="shared" si="1240"/>
        <v>0</v>
      </c>
      <c r="BA1349" s="385">
        <f t="shared" ref="BA1349:BA1412" si="1274">IF(OR(AT1349="New response option",AU1349="New response option",AV1349="New response option",AW1349="New response option",AX1349="New response option"), 1, 0)</f>
        <v>0</v>
      </c>
      <c r="BB1349" s="385">
        <f t="shared" si="1241"/>
        <v>0</v>
      </c>
      <c r="BC1349" s="385">
        <f t="shared" si="1242"/>
        <v>0</v>
      </c>
      <c r="BD1349" s="385">
        <f t="shared" si="1243"/>
        <v>0</v>
      </c>
      <c r="BE1349" s="385">
        <f t="shared" si="1244"/>
        <v>0</v>
      </c>
      <c r="BF1349" s="385">
        <f t="shared" si="1245"/>
        <v>0</v>
      </c>
      <c r="BG1349" s="385">
        <f t="shared" si="1246"/>
        <v>0</v>
      </c>
      <c r="BH1349" s="385">
        <f t="shared" si="1247"/>
        <v>0</v>
      </c>
      <c r="BI1349" s="385">
        <f t="shared" si="1248"/>
        <v>0</v>
      </c>
      <c r="BJ1349" s="385">
        <f t="shared" si="1249"/>
        <v>0</v>
      </c>
      <c r="BK1349" s="385">
        <f t="shared" si="1250"/>
        <v>0</v>
      </c>
      <c r="BL1349" s="385">
        <f t="shared" si="1251"/>
        <v>0</v>
      </c>
      <c r="BM1349" s="385">
        <f t="shared" si="1252"/>
        <v>0</v>
      </c>
      <c r="BN1349" s="385">
        <f t="shared" si="1253"/>
        <v>0</v>
      </c>
      <c r="CK1349" s="239">
        <f t="shared" ref="CK1349:CK1412" si="1275">IF(OR(CJ1349="Lawful Permanent Resident (LPR): Former refugee ",CJ1349="Lawful Permanent Resident (LPR): Former asylee ",CJ1349="Lawful Permanent Resident (LPR): Other former"), 1,0)</f>
        <v>0</v>
      </c>
      <c r="CL1349" s="239">
        <f t="shared" ref="CL1349:CL1412" si="1276">IF(OR(CJ1349="U.S. Citizen: Former refugee ",CJ1349="U.S. Citizen: Former asylee ",CJ1349="U.S. Citizen: Other former "), 1,0)</f>
        <v>0</v>
      </c>
    </row>
    <row r="1350" spans="3:90" x14ac:dyDescent="0.35">
      <c r="C1350" s="235"/>
      <c r="D1350" s="246" t="str">
        <f t="shared" si="1254"/>
        <v/>
      </c>
      <c r="E1350" s="247" t="str">
        <f t="shared" si="1255"/>
        <v/>
      </c>
      <c r="F1350" s="248" t="str">
        <f t="shared" si="1256"/>
        <v/>
      </c>
      <c r="G1350" s="249" t="str">
        <f t="shared" si="1257"/>
        <v/>
      </c>
      <c r="H1350" s="250" t="str">
        <f t="shared" si="1258"/>
        <v/>
      </c>
      <c r="I1350" s="386" t="str">
        <f t="shared" si="1219"/>
        <v/>
      </c>
      <c r="J1350" s="387" t="str">
        <f t="shared" si="1220"/>
        <v/>
      </c>
      <c r="K1350" s="388" t="str">
        <f t="shared" si="1221"/>
        <v/>
      </c>
      <c r="L1350" s="389" t="str">
        <f t="shared" si="1222"/>
        <v/>
      </c>
      <c r="M1350" s="250" t="str">
        <f t="shared" si="1223"/>
        <v/>
      </c>
      <c r="N1350" s="246" t="b">
        <f t="shared" si="1259"/>
        <v>0</v>
      </c>
      <c r="O1350" s="246" t="b">
        <f t="shared" si="1260"/>
        <v>0</v>
      </c>
      <c r="P1350" s="246" t="b">
        <f t="shared" si="1261"/>
        <v>0</v>
      </c>
      <c r="Q1350" s="246" t="b">
        <f t="shared" si="1262"/>
        <v>0</v>
      </c>
      <c r="R1350" s="246" t="str">
        <f t="shared" si="1263"/>
        <v>No</v>
      </c>
      <c r="S1350" s="247" t="b">
        <f t="shared" si="1224"/>
        <v>0</v>
      </c>
      <c r="T1350" s="247" t="b">
        <f t="shared" si="1225"/>
        <v>0</v>
      </c>
      <c r="U1350" s="247" t="b">
        <f t="shared" si="1226"/>
        <v>0</v>
      </c>
      <c r="V1350" s="247" t="b">
        <f t="shared" si="1227"/>
        <v>0</v>
      </c>
      <c r="W1350" s="247" t="str">
        <f t="shared" si="1264"/>
        <v>No</v>
      </c>
      <c r="X1350" s="248" t="b">
        <f t="shared" si="1228"/>
        <v>0</v>
      </c>
      <c r="Y1350" s="248" t="b">
        <f t="shared" si="1229"/>
        <v>0</v>
      </c>
      <c r="Z1350" s="248" t="b">
        <f t="shared" si="1230"/>
        <v>0</v>
      </c>
      <c r="AA1350" s="248" t="b">
        <f t="shared" si="1231"/>
        <v>0</v>
      </c>
      <c r="AB1350" s="248" t="str">
        <f t="shared" si="1265"/>
        <v>No</v>
      </c>
      <c r="AC1350" s="249" t="b">
        <f t="shared" si="1232"/>
        <v>0</v>
      </c>
      <c r="AD1350" s="249" t="b">
        <f t="shared" si="1233"/>
        <v>0</v>
      </c>
      <c r="AE1350" s="249" t="b">
        <f t="shared" si="1234"/>
        <v>0</v>
      </c>
      <c r="AF1350" s="249" t="b">
        <f t="shared" si="1235"/>
        <v>0</v>
      </c>
      <c r="AG1350" s="249" t="str">
        <f t="shared" si="1266"/>
        <v>No</v>
      </c>
      <c r="AH1350" s="250" t="b">
        <f t="shared" si="1236"/>
        <v>0</v>
      </c>
      <c r="AI1350" s="250" t="b">
        <f t="shared" si="1237"/>
        <v>0</v>
      </c>
      <c r="AJ1350" s="250" t="b">
        <f t="shared" si="1238"/>
        <v>0</v>
      </c>
      <c r="AK1350" s="250" t="b">
        <f t="shared" si="1239"/>
        <v>0</v>
      </c>
      <c r="AL1350" s="250" t="str">
        <f t="shared" si="1267"/>
        <v>No</v>
      </c>
      <c r="AN1350" s="246" t="str">
        <f t="shared" si="1268"/>
        <v/>
      </c>
      <c r="AO1350" s="247" t="str">
        <f t="shared" si="1269"/>
        <v/>
      </c>
      <c r="AP1350" s="248" t="str">
        <f t="shared" si="1270"/>
        <v/>
      </c>
      <c r="AQ1350" s="249" t="str">
        <f t="shared" si="1271"/>
        <v/>
      </c>
      <c r="AR1350" s="250" t="str">
        <f t="shared" si="1272"/>
        <v/>
      </c>
      <c r="AS1350" s="234"/>
      <c r="AY1350" s="385">
        <f t="shared" si="1273"/>
        <v>0</v>
      </c>
      <c r="AZ1350" s="385">
        <f t="shared" si="1240"/>
        <v>0</v>
      </c>
      <c r="BA1350" s="385">
        <f t="shared" si="1274"/>
        <v>0</v>
      </c>
      <c r="BB1350" s="385">
        <f t="shared" si="1241"/>
        <v>0</v>
      </c>
      <c r="BC1350" s="385">
        <f t="shared" si="1242"/>
        <v>0</v>
      </c>
      <c r="BD1350" s="385">
        <f t="shared" si="1243"/>
        <v>0</v>
      </c>
      <c r="BE1350" s="385">
        <f t="shared" si="1244"/>
        <v>0</v>
      </c>
      <c r="BF1350" s="385">
        <f t="shared" si="1245"/>
        <v>0</v>
      </c>
      <c r="BG1350" s="385">
        <f t="shared" si="1246"/>
        <v>0</v>
      </c>
      <c r="BH1350" s="385">
        <f t="shared" si="1247"/>
        <v>0</v>
      </c>
      <c r="BI1350" s="385">
        <f t="shared" si="1248"/>
        <v>0</v>
      </c>
      <c r="BJ1350" s="385">
        <f t="shared" si="1249"/>
        <v>0</v>
      </c>
      <c r="BK1350" s="385">
        <f t="shared" si="1250"/>
        <v>0</v>
      </c>
      <c r="BL1350" s="385">
        <f t="shared" si="1251"/>
        <v>0</v>
      </c>
      <c r="BM1350" s="385">
        <f t="shared" si="1252"/>
        <v>0</v>
      </c>
      <c r="BN1350" s="385">
        <f t="shared" si="1253"/>
        <v>0</v>
      </c>
      <c r="CK1350" s="239">
        <f t="shared" si="1275"/>
        <v>0</v>
      </c>
      <c r="CL1350" s="239">
        <f t="shared" si="1276"/>
        <v>0</v>
      </c>
    </row>
    <row r="1351" spans="3:90" x14ac:dyDescent="0.35">
      <c r="C1351" s="235"/>
      <c r="D1351" s="246" t="str">
        <f t="shared" si="1254"/>
        <v/>
      </c>
      <c r="E1351" s="247" t="str">
        <f t="shared" si="1255"/>
        <v/>
      </c>
      <c r="F1351" s="248" t="str">
        <f t="shared" si="1256"/>
        <v/>
      </c>
      <c r="G1351" s="249" t="str">
        <f t="shared" si="1257"/>
        <v/>
      </c>
      <c r="H1351" s="250" t="str">
        <f t="shared" si="1258"/>
        <v/>
      </c>
      <c r="I1351" s="386" t="str">
        <f t="shared" si="1219"/>
        <v/>
      </c>
      <c r="J1351" s="387" t="str">
        <f t="shared" si="1220"/>
        <v/>
      </c>
      <c r="K1351" s="388" t="str">
        <f t="shared" si="1221"/>
        <v/>
      </c>
      <c r="L1351" s="389" t="str">
        <f t="shared" si="1222"/>
        <v/>
      </c>
      <c r="M1351" s="250" t="str">
        <f t="shared" si="1223"/>
        <v/>
      </c>
      <c r="N1351" s="246" t="b">
        <f t="shared" si="1259"/>
        <v>0</v>
      </c>
      <c r="O1351" s="246" t="b">
        <f t="shared" si="1260"/>
        <v>0</v>
      </c>
      <c r="P1351" s="246" t="b">
        <f t="shared" si="1261"/>
        <v>0</v>
      </c>
      <c r="Q1351" s="246" t="b">
        <f t="shared" si="1262"/>
        <v>0</v>
      </c>
      <c r="R1351" s="246" t="str">
        <f t="shared" si="1263"/>
        <v>No</v>
      </c>
      <c r="S1351" s="247" t="b">
        <f t="shared" si="1224"/>
        <v>0</v>
      </c>
      <c r="T1351" s="247" t="b">
        <f t="shared" si="1225"/>
        <v>0</v>
      </c>
      <c r="U1351" s="247" t="b">
        <f t="shared" si="1226"/>
        <v>0</v>
      </c>
      <c r="V1351" s="247" t="b">
        <f t="shared" si="1227"/>
        <v>0</v>
      </c>
      <c r="W1351" s="247" t="str">
        <f t="shared" si="1264"/>
        <v>No</v>
      </c>
      <c r="X1351" s="248" t="b">
        <f t="shared" si="1228"/>
        <v>0</v>
      </c>
      <c r="Y1351" s="248" t="b">
        <f t="shared" si="1229"/>
        <v>0</v>
      </c>
      <c r="Z1351" s="248" t="b">
        <f t="shared" si="1230"/>
        <v>0</v>
      </c>
      <c r="AA1351" s="248" t="b">
        <f t="shared" si="1231"/>
        <v>0</v>
      </c>
      <c r="AB1351" s="248" t="str">
        <f t="shared" si="1265"/>
        <v>No</v>
      </c>
      <c r="AC1351" s="249" t="b">
        <f t="shared" si="1232"/>
        <v>0</v>
      </c>
      <c r="AD1351" s="249" t="b">
        <f t="shared" si="1233"/>
        <v>0</v>
      </c>
      <c r="AE1351" s="249" t="b">
        <f t="shared" si="1234"/>
        <v>0</v>
      </c>
      <c r="AF1351" s="249" t="b">
        <f t="shared" si="1235"/>
        <v>0</v>
      </c>
      <c r="AG1351" s="249" t="str">
        <f t="shared" si="1266"/>
        <v>No</v>
      </c>
      <c r="AH1351" s="250" t="b">
        <f t="shared" si="1236"/>
        <v>0</v>
      </c>
      <c r="AI1351" s="250" t="b">
        <f t="shared" si="1237"/>
        <v>0</v>
      </c>
      <c r="AJ1351" s="250" t="b">
        <f t="shared" si="1238"/>
        <v>0</v>
      </c>
      <c r="AK1351" s="250" t="b">
        <f t="shared" si="1239"/>
        <v>0</v>
      </c>
      <c r="AL1351" s="250" t="str">
        <f t="shared" si="1267"/>
        <v>No</v>
      </c>
      <c r="AN1351" s="246" t="str">
        <f t="shared" si="1268"/>
        <v/>
      </c>
      <c r="AO1351" s="247" t="str">
        <f t="shared" si="1269"/>
        <v/>
      </c>
      <c r="AP1351" s="248" t="str">
        <f t="shared" si="1270"/>
        <v/>
      </c>
      <c r="AQ1351" s="249" t="str">
        <f t="shared" si="1271"/>
        <v/>
      </c>
      <c r="AR1351" s="250" t="str">
        <f t="shared" si="1272"/>
        <v/>
      </c>
      <c r="AS1351" s="234"/>
      <c r="AY1351" s="385">
        <f t="shared" si="1273"/>
        <v>0</v>
      </c>
      <c r="AZ1351" s="385">
        <f t="shared" si="1240"/>
        <v>0</v>
      </c>
      <c r="BA1351" s="385">
        <f t="shared" si="1274"/>
        <v>0</v>
      </c>
      <c r="BB1351" s="385">
        <f t="shared" si="1241"/>
        <v>0</v>
      </c>
      <c r="BC1351" s="385">
        <f t="shared" si="1242"/>
        <v>0</v>
      </c>
      <c r="BD1351" s="385">
        <f t="shared" si="1243"/>
        <v>0</v>
      </c>
      <c r="BE1351" s="385">
        <f t="shared" si="1244"/>
        <v>0</v>
      </c>
      <c r="BF1351" s="385">
        <f t="shared" si="1245"/>
        <v>0</v>
      </c>
      <c r="BG1351" s="385">
        <f t="shared" si="1246"/>
        <v>0</v>
      </c>
      <c r="BH1351" s="385">
        <f t="shared" si="1247"/>
        <v>0</v>
      </c>
      <c r="BI1351" s="385">
        <f t="shared" si="1248"/>
        <v>0</v>
      </c>
      <c r="BJ1351" s="385">
        <f t="shared" si="1249"/>
        <v>0</v>
      </c>
      <c r="BK1351" s="385">
        <f t="shared" si="1250"/>
        <v>0</v>
      </c>
      <c r="BL1351" s="385">
        <f t="shared" si="1251"/>
        <v>0</v>
      </c>
      <c r="BM1351" s="385">
        <f t="shared" si="1252"/>
        <v>0</v>
      </c>
      <c r="BN1351" s="385">
        <f t="shared" si="1253"/>
        <v>0</v>
      </c>
      <c r="CK1351" s="239">
        <f t="shared" si="1275"/>
        <v>0</v>
      </c>
      <c r="CL1351" s="239">
        <f t="shared" si="1276"/>
        <v>0</v>
      </c>
    </row>
    <row r="1352" spans="3:90" x14ac:dyDescent="0.35">
      <c r="C1352" s="235"/>
      <c r="D1352" s="246" t="str">
        <f t="shared" si="1254"/>
        <v/>
      </c>
      <c r="E1352" s="247" t="str">
        <f t="shared" si="1255"/>
        <v/>
      </c>
      <c r="F1352" s="248" t="str">
        <f t="shared" si="1256"/>
        <v/>
      </c>
      <c r="G1352" s="249" t="str">
        <f t="shared" si="1257"/>
        <v/>
      </c>
      <c r="H1352" s="250" t="str">
        <f t="shared" si="1258"/>
        <v/>
      </c>
      <c r="I1352" s="386" t="str">
        <f t="shared" si="1219"/>
        <v/>
      </c>
      <c r="J1352" s="387" t="str">
        <f t="shared" si="1220"/>
        <v/>
      </c>
      <c r="K1352" s="388" t="str">
        <f t="shared" si="1221"/>
        <v/>
      </c>
      <c r="L1352" s="389" t="str">
        <f t="shared" si="1222"/>
        <v/>
      </c>
      <c r="M1352" s="250" t="str">
        <f t="shared" si="1223"/>
        <v/>
      </c>
      <c r="N1352" s="246" t="b">
        <f t="shared" si="1259"/>
        <v>0</v>
      </c>
      <c r="O1352" s="246" t="b">
        <f t="shared" si="1260"/>
        <v>0</v>
      </c>
      <c r="P1352" s="246" t="b">
        <f t="shared" si="1261"/>
        <v>0</v>
      </c>
      <c r="Q1352" s="246" t="b">
        <f t="shared" si="1262"/>
        <v>0</v>
      </c>
      <c r="R1352" s="246" t="str">
        <f t="shared" si="1263"/>
        <v>No</v>
      </c>
      <c r="S1352" s="247" t="b">
        <f t="shared" si="1224"/>
        <v>0</v>
      </c>
      <c r="T1352" s="247" t="b">
        <f t="shared" si="1225"/>
        <v>0</v>
      </c>
      <c r="U1352" s="247" t="b">
        <f t="shared" si="1226"/>
        <v>0</v>
      </c>
      <c r="V1352" s="247" t="b">
        <f t="shared" si="1227"/>
        <v>0</v>
      </c>
      <c r="W1352" s="247" t="str">
        <f t="shared" si="1264"/>
        <v>No</v>
      </c>
      <c r="X1352" s="248" t="b">
        <f t="shared" si="1228"/>
        <v>0</v>
      </c>
      <c r="Y1352" s="248" t="b">
        <f t="shared" si="1229"/>
        <v>0</v>
      </c>
      <c r="Z1352" s="248" t="b">
        <f t="shared" si="1230"/>
        <v>0</v>
      </c>
      <c r="AA1352" s="248" t="b">
        <f t="shared" si="1231"/>
        <v>0</v>
      </c>
      <c r="AB1352" s="248" t="str">
        <f t="shared" si="1265"/>
        <v>No</v>
      </c>
      <c r="AC1352" s="249" t="b">
        <f t="shared" si="1232"/>
        <v>0</v>
      </c>
      <c r="AD1352" s="249" t="b">
        <f t="shared" si="1233"/>
        <v>0</v>
      </c>
      <c r="AE1352" s="249" t="b">
        <f t="shared" si="1234"/>
        <v>0</v>
      </c>
      <c r="AF1352" s="249" t="b">
        <f t="shared" si="1235"/>
        <v>0</v>
      </c>
      <c r="AG1352" s="249" t="str">
        <f t="shared" si="1266"/>
        <v>No</v>
      </c>
      <c r="AH1352" s="250" t="b">
        <f t="shared" si="1236"/>
        <v>0</v>
      </c>
      <c r="AI1352" s="250" t="b">
        <f t="shared" si="1237"/>
        <v>0</v>
      </c>
      <c r="AJ1352" s="250" t="b">
        <f t="shared" si="1238"/>
        <v>0</v>
      </c>
      <c r="AK1352" s="250" t="b">
        <f t="shared" si="1239"/>
        <v>0</v>
      </c>
      <c r="AL1352" s="250" t="str">
        <f t="shared" si="1267"/>
        <v>No</v>
      </c>
      <c r="AN1352" s="246" t="str">
        <f t="shared" si="1268"/>
        <v/>
      </c>
      <c r="AO1352" s="247" t="str">
        <f t="shared" si="1269"/>
        <v/>
      </c>
      <c r="AP1352" s="248" t="str">
        <f t="shared" si="1270"/>
        <v/>
      </c>
      <c r="AQ1352" s="249" t="str">
        <f t="shared" si="1271"/>
        <v/>
      </c>
      <c r="AR1352" s="250" t="str">
        <f t="shared" si="1272"/>
        <v/>
      </c>
      <c r="AS1352" s="234"/>
      <c r="AY1352" s="385">
        <f t="shared" si="1273"/>
        <v>0</v>
      </c>
      <c r="AZ1352" s="385">
        <f t="shared" si="1240"/>
        <v>0</v>
      </c>
      <c r="BA1352" s="385">
        <f t="shared" si="1274"/>
        <v>0</v>
      </c>
      <c r="BB1352" s="385">
        <f t="shared" si="1241"/>
        <v>0</v>
      </c>
      <c r="BC1352" s="385">
        <f t="shared" si="1242"/>
        <v>0</v>
      </c>
      <c r="BD1352" s="385">
        <f t="shared" si="1243"/>
        <v>0</v>
      </c>
      <c r="BE1352" s="385">
        <f t="shared" si="1244"/>
        <v>0</v>
      </c>
      <c r="BF1352" s="385">
        <f t="shared" si="1245"/>
        <v>0</v>
      </c>
      <c r="BG1352" s="385">
        <f t="shared" si="1246"/>
        <v>0</v>
      </c>
      <c r="BH1352" s="385">
        <f t="shared" si="1247"/>
        <v>0</v>
      </c>
      <c r="BI1352" s="385">
        <f t="shared" si="1248"/>
        <v>0</v>
      </c>
      <c r="BJ1352" s="385">
        <f t="shared" si="1249"/>
        <v>0</v>
      </c>
      <c r="BK1352" s="385">
        <f t="shared" si="1250"/>
        <v>0</v>
      </c>
      <c r="BL1352" s="385">
        <f t="shared" si="1251"/>
        <v>0</v>
      </c>
      <c r="BM1352" s="385">
        <f t="shared" si="1252"/>
        <v>0</v>
      </c>
      <c r="BN1352" s="385">
        <f t="shared" si="1253"/>
        <v>0</v>
      </c>
      <c r="CK1352" s="239">
        <f t="shared" si="1275"/>
        <v>0</v>
      </c>
      <c r="CL1352" s="239">
        <f t="shared" si="1276"/>
        <v>0</v>
      </c>
    </row>
    <row r="1353" spans="3:90" x14ac:dyDescent="0.35">
      <c r="C1353" s="235"/>
      <c r="D1353" s="246" t="str">
        <f t="shared" si="1254"/>
        <v/>
      </c>
      <c r="E1353" s="247" t="str">
        <f t="shared" si="1255"/>
        <v/>
      </c>
      <c r="F1353" s="248" t="str">
        <f t="shared" si="1256"/>
        <v/>
      </c>
      <c r="G1353" s="249" t="str">
        <f t="shared" si="1257"/>
        <v/>
      </c>
      <c r="H1353" s="250" t="str">
        <f t="shared" si="1258"/>
        <v/>
      </c>
      <c r="I1353" s="386" t="str">
        <f t="shared" si="1219"/>
        <v/>
      </c>
      <c r="J1353" s="387" t="str">
        <f t="shared" si="1220"/>
        <v/>
      </c>
      <c r="K1353" s="388" t="str">
        <f t="shared" si="1221"/>
        <v/>
      </c>
      <c r="L1353" s="389" t="str">
        <f t="shared" si="1222"/>
        <v/>
      </c>
      <c r="M1353" s="250" t="str">
        <f t="shared" si="1223"/>
        <v/>
      </c>
      <c r="N1353" s="246" t="b">
        <f t="shared" si="1259"/>
        <v>0</v>
      </c>
      <c r="O1353" s="246" t="b">
        <f t="shared" si="1260"/>
        <v>0</v>
      </c>
      <c r="P1353" s="246" t="b">
        <f t="shared" si="1261"/>
        <v>0</v>
      </c>
      <c r="Q1353" s="246" t="b">
        <f t="shared" si="1262"/>
        <v>0</v>
      </c>
      <c r="R1353" s="246" t="str">
        <f t="shared" si="1263"/>
        <v>No</v>
      </c>
      <c r="S1353" s="247" t="b">
        <f t="shared" si="1224"/>
        <v>0</v>
      </c>
      <c r="T1353" s="247" t="b">
        <f t="shared" si="1225"/>
        <v>0</v>
      </c>
      <c r="U1353" s="247" t="b">
        <f t="shared" si="1226"/>
        <v>0</v>
      </c>
      <c r="V1353" s="247" t="b">
        <f t="shared" si="1227"/>
        <v>0</v>
      </c>
      <c r="W1353" s="247" t="str">
        <f t="shared" si="1264"/>
        <v>No</v>
      </c>
      <c r="X1353" s="248" t="b">
        <f t="shared" si="1228"/>
        <v>0</v>
      </c>
      <c r="Y1353" s="248" t="b">
        <f t="shared" si="1229"/>
        <v>0</v>
      </c>
      <c r="Z1353" s="248" t="b">
        <f t="shared" si="1230"/>
        <v>0</v>
      </c>
      <c r="AA1353" s="248" t="b">
        <f t="shared" si="1231"/>
        <v>0</v>
      </c>
      <c r="AB1353" s="248" t="str">
        <f t="shared" si="1265"/>
        <v>No</v>
      </c>
      <c r="AC1353" s="249" t="b">
        <f t="shared" si="1232"/>
        <v>0</v>
      </c>
      <c r="AD1353" s="249" t="b">
        <f t="shared" si="1233"/>
        <v>0</v>
      </c>
      <c r="AE1353" s="249" t="b">
        <f t="shared" si="1234"/>
        <v>0</v>
      </c>
      <c r="AF1353" s="249" t="b">
        <f t="shared" si="1235"/>
        <v>0</v>
      </c>
      <c r="AG1353" s="249" t="str">
        <f t="shared" si="1266"/>
        <v>No</v>
      </c>
      <c r="AH1353" s="250" t="b">
        <f t="shared" si="1236"/>
        <v>0</v>
      </c>
      <c r="AI1353" s="250" t="b">
        <f t="shared" si="1237"/>
        <v>0</v>
      </c>
      <c r="AJ1353" s="250" t="b">
        <f t="shared" si="1238"/>
        <v>0</v>
      </c>
      <c r="AK1353" s="250" t="b">
        <f t="shared" si="1239"/>
        <v>0</v>
      </c>
      <c r="AL1353" s="250" t="str">
        <f t="shared" si="1267"/>
        <v>No</v>
      </c>
      <c r="AN1353" s="246" t="str">
        <f t="shared" si="1268"/>
        <v/>
      </c>
      <c r="AO1353" s="247" t="str">
        <f t="shared" si="1269"/>
        <v/>
      </c>
      <c r="AP1353" s="248" t="str">
        <f t="shared" si="1270"/>
        <v/>
      </c>
      <c r="AQ1353" s="249" t="str">
        <f t="shared" si="1271"/>
        <v/>
      </c>
      <c r="AR1353" s="250" t="str">
        <f t="shared" si="1272"/>
        <v/>
      </c>
      <c r="AS1353" s="234"/>
      <c r="AY1353" s="385">
        <f t="shared" si="1273"/>
        <v>0</v>
      </c>
      <c r="AZ1353" s="385">
        <f t="shared" si="1240"/>
        <v>0</v>
      </c>
      <c r="BA1353" s="385">
        <f t="shared" si="1274"/>
        <v>0</v>
      </c>
      <c r="BB1353" s="385">
        <f t="shared" si="1241"/>
        <v>0</v>
      </c>
      <c r="BC1353" s="385">
        <f t="shared" si="1242"/>
        <v>0</v>
      </c>
      <c r="BD1353" s="385">
        <f t="shared" si="1243"/>
        <v>0</v>
      </c>
      <c r="BE1353" s="385">
        <f t="shared" si="1244"/>
        <v>0</v>
      </c>
      <c r="BF1353" s="385">
        <f t="shared" si="1245"/>
        <v>0</v>
      </c>
      <c r="BG1353" s="385">
        <f t="shared" si="1246"/>
        <v>0</v>
      </c>
      <c r="BH1353" s="385">
        <f t="shared" si="1247"/>
        <v>0</v>
      </c>
      <c r="BI1353" s="385">
        <f t="shared" si="1248"/>
        <v>0</v>
      </c>
      <c r="BJ1353" s="385">
        <f t="shared" si="1249"/>
        <v>0</v>
      </c>
      <c r="BK1353" s="385">
        <f t="shared" si="1250"/>
        <v>0</v>
      </c>
      <c r="BL1353" s="385">
        <f t="shared" si="1251"/>
        <v>0</v>
      </c>
      <c r="BM1353" s="385">
        <f t="shared" si="1252"/>
        <v>0</v>
      </c>
      <c r="BN1353" s="385">
        <f t="shared" si="1253"/>
        <v>0</v>
      </c>
      <c r="CK1353" s="239">
        <f t="shared" si="1275"/>
        <v>0</v>
      </c>
      <c r="CL1353" s="239">
        <f t="shared" si="1276"/>
        <v>0</v>
      </c>
    </row>
    <row r="1354" spans="3:90" x14ac:dyDescent="0.35">
      <c r="C1354" s="235"/>
      <c r="D1354" s="246" t="str">
        <f t="shared" si="1254"/>
        <v/>
      </c>
      <c r="E1354" s="247" t="str">
        <f t="shared" si="1255"/>
        <v/>
      </c>
      <c r="F1354" s="248" t="str">
        <f t="shared" si="1256"/>
        <v/>
      </c>
      <c r="G1354" s="249" t="str">
        <f t="shared" si="1257"/>
        <v/>
      </c>
      <c r="H1354" s="250" t="str">
        <f t="shared" si="1258"/>
        <v/>
      </c>
      <c r="I1354" s="386" t="str">
        <f t="shared" si="1219"/>
        <v/>
      </c>
      <c r="J1354" s="387" t="str">
        <f t="shared" si="1220"/>
        <v/>
      </c>
      <c r="K1354" s="388" t="str">
        <f t="shared" si="1221"/>
        <v/>
      </c>
      <c r="L1354" s="389" t="str">
        <f t="shared" si="1222"/>
        <v/>
      </c>
      <c r="M1354" s="250" t="str">
        <f t="shared" si="1223"/>
        <v/>
      </c>
      <c r="N1354" s="246" t="b">
        <f t="shared" si="1259"/>
        <v>0</v>
      </c>
      <c r="O1354" s="246" t="b">
        <f t="shared" si="1260"/>
        <v>0</v>
      </c>
      <c r="P1354" s="246" t="b">
        <f t="shared" si="1261"/>
        <v>0</v>
      </c>
      <c r="Q1354" s="246" t="b">
        <f t="shared" si="1262"/>
        <v>0</v>
      </c>
      <c r="R1354" s="246" t="str">
        <f t="shared" si="1263"/>
        <v>No</v>
      </c>
      <c r="S1354" s="247" t="b">
        <f t="shared" si="1224"/>
        <v>0</v>
      </c>
      <c r="T1354" s="247" t="b">
        <f t="shared" si="1225"/>
        <v>0</v>
      </c>
      <c r="U1354" s="247" t="b">
        <f t="shared" si="1226"/>
        <v>0</v>
      </c>
      <c r="V1354" s="247" t="b">
        <f t="shared" si="1227"/>
        <v>0</v>
      </c>
      <c r="W1354" s="247" t="str">
        <f t="shared" si="1264"/>
        <v>No</v>
      </c>
      <c r="X1354" s="248" t="b">
        <f t="shared" si="1228"/>
        <v>0</v>
      </c>
      <c r="Y1354" s="248" t="b">
        <f t="shared" si="1229"/>
        <v>0</v>
      </c>
      <c r="Z1354" s="248" t="b">
        <f t="shared" si="1230"/>
        <v>0</v>
      </c>
      <c r="AA1354" s="248" t="b">
        <f t="shared" si="1231"/>
        <v>0</v>
      </c>
      <c r="AB1354" s="248" t="str">
        <f t="shared" si="1265"/>
        <v>No</v>
      </c>
      <c r="AC1354" s="249" t="b">
        <f t="shared" si="1232"/>
        <v>0</v>
      </c>
      <c r="AD1354" s="249" t="b">
        <f t="shared" si="1233"/>
        <v>0</v>
      </c>
      <c r="AE1354" s="249" t="b">
        <f t="shared" si="1234"/>
        <v>0</v>
      </c>
      <c r="AF1354" s="249" t="b">
        <f t="shared" si="1235"/>
        <v>0</v>
      </c>
      <c r="AG1354" s="249" t="str">
        <f t="shared" si="1266"/>
        <v>No</v>
      </c>
      <c r="AH1354" s="250" t="b">
        <f t="shared" si="1236"/>
        <v>0</v>
      </c>
      <c r="AI1354" s="250" t="b">
        <f t="shared" si="1237"/>
        <v>0</v>
      </c>
      <c r="AJ1354" s="250" t="b">
        <f t="shared" si="1238"/>
        <v>0</v>
      </c>
      <c r="AK1354" s="250" t="b">
        <f t="shared" si="1239"/>
        <v>0</v>
      </c>
      <c r="AL1354" s="250" t="str">
        <f t="shared" si="1267"/>
        <v>No</v>
      </c>
      <c r="AN1354" s="246" t="str">
        <f t="shared" si="1268"/>
        <v/>
      </c>
      <c r="AO1354" s="247" t="str">
        <f t="shared" si="1269"/>
        <v/>
      </c>
      <c r="AP1354" s="248" t="str">
        <f t="shared" si="1270"/>
        <v/>
      </c>
      <c r="AQ1354" s="249" t="str">
        <f t="shared" si="1271"/>
        <v/>
      </c>
      <c r="AR1354" s="250" t="str">
        <f t="shared" si="1272"/>
        <v/>
      </c>
      <c r="AS1354" s="234"/>
      <c r="AY1354" s="385">
        <f t="shared" si="1273"/>
        <v>0</v>
      </c>
      <c r="AZ1354" s="385">
        <f t="shared" si="1240"/>
        <v>0</v>
      </c>
      <c r="BA1354" s="385">
        <f t="shared" si="1274"/>
        <v>0</v>
      </c>
      <c r="BB1354" s="385">
        <f t="shared" si="1241"/>
        <v>0</v>
      </c>
      <c r="BC1354" s="385">
        <f t="shared" si="1242"/>
        <v>0</v>
      </c>
      <c r="BD1354" s="385">
        <f t="shared" si="1243"/>
        <v>0</v>
      </c>
      <c r="BE1354" s="385">
        <f t="shared" si="1244"/>
        <v>0</v>
      </c>
      <c r="BF1354" s="385">
        <f t="shared" si="1245"/>
        <v>0</v>
      </c>
      <c r="BG1354" s="385">
        <f t="shared" si="1246"/>
        <v>0</v>
      </c>
      <c r="BH1354" s="385">
        <f t="shared" si="1247"/>
        <v>0</v>
      </c>
      <c r="BI1354" s="385">
        <f t="shared" si="1248"/>
        <v>0</v>
      </c>
      <c r="BJ1354" s="385">
        <f t="shared" si="1249"/>
        <v>0</v>
      </c>
      <c r="BK1354" s="385">
        <f t="shared" si="1250"/>
        <v>0</v>
      </c>
      <c r="BL1354" s="385">
        <f t="shared" si="1251"/>
        <v>0</v>
      </c>
      <c r="BM1354" s="385">
        <f t="shared" si="1252"/>
        <v>0</v>
      </c>
      <c r="BN1354" s="385">
        <f t="shared" si="1253"/>
        <v>0</v>
      </c>
      <c r="CK1354" s="239">
        <f t="shared" si="1275"/>
        <v>0</v>
      </c>
      <c r="CL1354" s="239">
        <f t="shared" si="1276"/>
        <v>0</v>
      </c>
    </row>
    <row r="1355" spans="3:90" x14ac:dyDescent="0.35">
      <c r="C1355" s="235"/>
      <c r="D1355" s="246" t="str">
        <f t="shared" si="1254"/>
        <v/>
      </c>
      <c r="E1355" s="247" t="str">
        <f t="shared" si="1255"/>
        <v/>
      </c>
      <c r="F1355" s="248" t="str">
        <f t="shared" si="1256"/>
        <v/>
      </c>
      <c r="G1355" s="249" t="str">
        <f t="shared" si="1257"/>
        <v/>
      </c>
      <c r="H1355" s="250" t="str">
        <f t="shared" si="1258"/>
        <v/>
      </c>
      <c r="I1355" s="386" t="str">
        <f t="shared" si="1219"/>
        <v/>
      </c>
      <c r="J1355" s="387" t="str">
        <f t="shared" si="1220"/>
        <v/>
      </c>
      <c r="K1355" s="388" t="str">
        <f t="shared" si="1221"/>
        <v/>
      </c>
      <c r="L1355" s="389" t="str">
        <f t="shared" si="1222"/>
        <v/>
      </c>
      <c r="M1355" s="250" t="str">
        <f t="shared" si="1223"/>
        <v/>
      </c>
      <c r="N1355" s="246" t="b">
        <f t="shared" si="1259"/>
        <v>0</v>
      </c>
      <c r="O1355" s="246" t="b">
        <f t="shared" si="1260"/>
        <v>0</v>
      </c>
      <c r="P1355" s="246" t="b">
        <f t="shared" si="1261"/>
        <v>0</v>
      </c>
      <c r="Q1355" s="246" t="b">
        <f t="shared" si="1262"/>
        <v>0</v>
      </c>
      <c r="R1355" s="246" t="str">
        <f t="shared" si="1263"/>
        <v>No</v>
      </c>
      <c r="S1355" s="247" t="b">
        <f t="shared" si="1224"/>
        <v>0</v>
      </c>
      <c r="T1355" s="247" t="b">
        <f t="shared" si="1225"/>
        <v>0</v>
      </c>
      <c r="U1355" s="247" t="b">
        <f t="shared" si="1226"/>
        <v>0</v>
      </c>
      <c r="V1355" s="247" t="b">
        <f t="shared" si="1227"/>
        <v>0</v>
      </c>
      <c r="W1355" s="247" t="str">
        <f t="shared" si="1264"/>
        <v>No</v>
      </c>
      <c r="X1355" s="248" t="b">
        <f t="shared" si="1228"/>
        <v>0</v>
      </c>
      <c r="Y1355" s="248" t="b">
        <f t="shared" si="1229"/>
        <v>0</v>
      </c>
      <c r="Z1355" s="248" t="b">
        <f t="shared" si="1230"/>
        <v>0</v>
      </c>
      <c r="AA1355" s="248" t="b">
        <f t="shared" si="1231"/>
        <v>0</v>
      </c>
      <c r="AB1355" s="248" t="str">
        <f t="shared" si="1265"/>
        <v>No</v>
      </c>
      <c r="AC1355" s="249" t="b">
        <f t="shared" si="1232"/>
        <v>0</v>
      </c>
      <c r="AD1355" s="249" t="b">
        <f t="shared" si="1233"/>
        <v>0</v>
      </c>
      <c r="AE1355" s="249" t="b">
        <f t="shared" si="1234"/>
        <v>0</v>
      </c>
      <c r="AF1355" s="249" t="b">
        <f t="shared" si="1235"/>
        <v>0</v>
      </c>
      <c r="AG1355" s="249" t="str">
        <f t="shared" si="1266"/>
        <v>No</v>
      </c>
      <c r="AH1355" s="250" t="b">
        <f t="shared" si="1236"/>
        <v>0</v>
      </c>
      <c r="AI1355" s="250" t="b">
        <f t="shared" si="1237"/>
        <v>0</v>
      </c>
      <c r="AJ1355" s="250" t="b">
        <f t="shared" si="1238"/>
        <v>0</v>
      </c>
      <c r="AK1355" s="250" t="b">
        <f t="shared" si="1239"/>
        <v>0</v>
      </c>
      <c r="AL1355" s="250" t="str">
        <f t="shared" si="1267"/>
        <v>No</v>
      </c>
      <c r="AN1355" s="246" t="str">
        <f t="shared" si="1268"/>
        <v/>
      </c>
      <c r="AO1355" s="247" t="str">
        <f t="shared" si="1269"/>
        <v/>
      </c>
      <c r="AP1355" s="248" t="str">
        <f t="shared" si="1270"/>
        <v/>
      </c>
      <c r="AQ1355" s="249" t="str">
        <f t="shared" si="1271"/>
        <v/>
      </c>
      <c r="AR1355" s="250" t="str">
        <f t="shared" si="1272"/>
        <v/>
      </c>
      <c r="AS1355" s="234"/>
      <c r="AY1355" s="385">
        <f t="shared" si="1273"/>
        <v>0</v>
      </c>
      <c r="AZ1355" s="385">
        <f t="shared" si="1240"/>
        <v>0</v>
      </c>
      <c r="BA1355" s="385">
        <f t="shared" si="1274"/>
        <v>0</v>
      </c>
      <c r="BB1355" s="385">
        <f t="shared" si="1241"/>
        <v>0</v>
      </c>
      <c r="BC1355" s="385">
        <f t="shared" si="1242"/>
        <v>0</v>
      </c>
      <c r="BD1355" s="385">
        <f t="shared" si="1243"/>
        <v>0</v>
      </c>
      <c r="BE1355" s="385">
        <f t="shared" si="1244"/>
        <v>0</v>
      </c>
      <c r="BF1355" s="385">
        <f t="shared" si="1245"/>
        <v>0</v>
      </c>
      <c r="BG1355" s="385">
        <f t="shared" si="1246"/>
        <v>0</v>
      </c>
      <c r="BH1355" s="385">
        <f t="shared" si="1247"/>
        <v>0</v>
      </c>
      <c r="BI1355" s="385">
        <f t="shared" si="1248"/>
        <v>0</v>
      </c>
      <c r="BJ1355" s="385">
        <f t="shared" si="1249"/>
        <v>0</v>
      </c>
      <c r="BK1355" s="385">
        <f t="shared" si="1250"/>
        <v>0</v>
      </c>
      <c r="BL1355" s="385">
        <f t="shared" si="1251"/>
        <v>0</v>
      </c>
      <c r="BM1355" s="385">
        <f t="shared" si="1252"/>
        <v>0</v>
      </c>
      <c r="BN1355" s="385">
        <f t="shared" si="1253"/>
        <v>0</v>
      </c>
      <c r="CK1355" s="239">
        <f t="shared" si="1275"/>
        <v>0</v>
      </c>
      <c r="CL1355" s="239">
        <f t="shared" si="1276"/>
        <v>0</v>
      </c>
    </row>
    <row r="1356" spans="3:90" x14ac:dyDescent="0.35">
      <c r="C1356" s="235"/>
      <c r="D1356" s="246" t="str">
        <f t="shared" si="1254"/>
        <v/>
      </c>
      <c r="E1356" s="247" t="str">
        <f t="shared" si="1255"/>
        <v/>
      </c>
      <c r="F1356" s="248" t="str">
        <f t="shared" si="1256"/>
        <v/>
      </c>
      <c r="G1356" s="249" t="str">
        <f t="shared" si="1257"/>
        <v/>
      </c>
      <c r="H1356" s="250" t="str">
        <f t="shared" si="1258"/>
        <v/>
      </c>
      <c r="I1356" s="386" t="str">
        <f t="shared" si="1219"/>
        <v/>
      </c>
      <c r="J1356" s="387" t="str">
        <f t="shared" si="1220"/>
        <v/>
      </c>
      <c r="K1356" s="388" t="str">
        <f t="shared" si="1221"/>
        <v/>
      </c>
      <c r="L1356" s="389" t="str">
        <f t="shared" si="1222"/>
        <v/>
      </c>
      <c r="M1356" s="250" t="str">
        <f t="shared" si="1223"/>
        <v/>
      </c>
      <c r="N1356" s="246" t="b">
        <f t="shared" si="1259"/>
        <v>0</v>
      </c>
      <c r="O1356" s="246" t="b">
        <f t="shared" si="1260"/>
        <v>0</v>
      </c>
      <c r="P1356" s="246" t="b">
        <f t="shared" si="1261"/>
        <v>0</v>
      </c>
      <c r="Q1356" s="246" t="b">
        <f t="shared" si="1262"/>
        <v>0</v>
      </c>
      <c r="R1356" s="246" t="str">
        <f t="shared" si="1263"/>
        <v>No</v>
      </c>
      <c r="S1356" s="247" t="b">
        <f t="shared" si="1224"/>
        <v>0</v>
      </c>
      <c r="T1356" s="247" t="b">
        <f t="shared" si="1225"/>
        <v>0</v>
      </c>
      <c r="U1356" s="247" t="b">
        <f t="shared" si="1226"/>
        <v>0</v>
      </c>
      <c r="V1356" s="247" t="b">
        <f t="shared" si="1227"/>
        <v>0</v>
      </c>
      <c r="W1356" s="247" t="str">
        <f t="shared" si="1264"/>
        <v>No</v>
      </c>
      <c r="X1356" s="248" t="b">
        <f t="shared" si="1228"/>
        <v>0</v>
      </c>
      <c r="Y1356" s="248" t="b">
        <f t="shared" si="1229"/>
        <v>0</v>
      </c>
      <c r="Z1356" s="248" t="b">
        <f t="shared" si="1230"/>
        <v>0</v>
      </c>
      <c r="AA1356" s="248" t="b">
        <f t="shared" si="1231"/>
        <v>0</v>
      </c>
      <c r="AB1356" s="248" t="str">
        <f t="shared" si="1265"/>
        <v>No</v>
      </c>
      <c r="AC1356" s="249" t="b">
        <f t="shared" si="1232"/>
        <v>0</v>
      </c>
      <c r="AD1356" s="249" t="b">
        <f t="shared" si="1233"/>
        <v>0</v>
      </c>
      <c r="AE1356" s="249" t="b">
        <f t="shared" si="1234"/>
        <v>0</v>
      </c>
      <c r="AF1356" s="249" t="b">
        <f t="shared" si="1235"/>
        <v>0</v>
      </c>
      <c r="AG1356" s="249" t="str">
        <f t="shared" si="1266"/>
        <v>No</v>
      </c>
      <c r="AH1356" s="250" t="b">
        <f t="shared" si="1236"/>
        <v>0</v>
      </c>
      <c r="AI1356" s="250" t="b">
        <f t="shared" si="1237"/>
        <v>0</v>
      </c>
      <c r="AJ1356" s="250" t="b">
        <f t="shared" si="1238"/>
        <v>0</v>
      </c>
      <c r="AK1356" s="250" t="b">
        <f t="shared" si="1239"/>
        <v>0</v>
      </c>
      <c r="AL1356" s="250" t="str">
        <f t="shared" si="1267"/>
        <v>No</v>
      </c>
      <c r="AN1356" s="246" t="str">
        <f t="shared" si="1268"/>
        <v/>
      </c>
      <c r="AO1356" s="247" t="str">
        <f t="shared" si="1269"/>
        <v/>
      </c>
      <c r="AP1356" s="248" t="str">
        <f t="shared" si="1270"/>
        <v/>
      </c>
      <c r="AQ1356" s="249" t="str">
        <f t="shared" si="1271"/>
        <v/>
      </c>
      <c r="AR1356" s="250" t="str">
        <f t="shared" si="1272"/>
        <v/>
      </c>
      <c r="AS1356" s="234"/>
      <c r="AY1356" s="385">
        <f t="shared" si="1273"/>
        <v>0</v>
      </c>
      <c r="AZ1356" s="385">
        <f t="shared" si="1240"/>
        <v>0</v>
      </c>
      <c r="BA1356" s="385">
        <f t="shared" si="1274"/>
        <v>0</v>
      </c>
      <c r="BB1356" s="385">
        <f t="shared" si="1241"/>
        <v>0</v>
      </c>
      <c r="BC1356" s="385">
        <f t="shared" si="1242"/>
        <v>0</v>
      </c>
      <c r="BD1356" s="385">
        <f t="shared" si="1243"/>
        <v>0</v>
      </c>
      <c r="BE1356" s="385">
        <f t="shared" si="1244"/>
        <v>0</v>
      </c>
      <c r="BF1356" s="385">
        <f t="shared" si="1245"/>
        <v>0</v>
      </c>
      <c r="BG1356" s="385">
        <f t="shared" si="1246"/>
        <v>0</v>
      </c>
      <c r="BH1356" s="385">
        <f t="shared" si="1247"/>
        <v>0</v>
      </c>
      <c r="BI1356" s="385">
        <f t="shared" si="1248"/>
        <v>0</v>
      </c>
      <c r="BJ1356" s="385">
        <f t="shared" si="1249"/>
        <v>0</v>
      </c>
      <c r="BK1356" s="385">
        <f t="shared" si="1250"/>
        <v>0</v>
      </c>
      <c r="BL1356" s="385">
        <f t="shared" si="1251"/>
        <v>0</v>
      </c>
      <c r="BM1356" s="385">
        <f t="shared" si="1252"/>
        <v>0</v>
      </c>
      <c r="BN1356" s="385">
        <f t="shared" si="1253"/>
        <v>0</v>
      </c>
      <c r="CK1356" s="239">
        <f t="shared" si="1275"/>
        <v>0</v>
      </c>
      <c r="CL1356" s="239">
        <f t="shared" si="1276"/>
        <v>0</v>
      </c>
    </row>
    <row r="1357" spans="3:90" x14ac:dyDescent="0.35">
      <c r="C1357" s="235"/>
      <c r="D1357" s="246" t="str">
        <f t="shared" si="1254"/>
        <v/>
      </c>
      <c r="E1357" s="247" t="str">
        <f t="shared" si="1255"/>
        <v/>
      </c>
      <c r="F1357" s="248" t="str">
        <f t="shared" si="1256"/>
        <v/>
      </c>
      <c r="G1357" s="249" t="str">
        <f t="shared" si="1257"/>
        <v/>
      </c>
      <c r="H1357" s="250" t="str">
        <f t="shared" si="1258"/>
        <v/>
      </c>
      <c r="I1357" s="386" t="str">
        <f t="shared" si="1219"/>
        <v/>
      </c>
      <c r="J1357" s="387" t="str">
        <f t="shared" si="1220"/>
        <v/>
      </c>
      <c r="K1357" s="388" t="str">
        <f t="shared" si="1221"/>
        <v/>
      </c>
      <c r="L1357" s="389" t="str">
        <f t="shared" si="1222"/>
        <v/>
      </c>
      <c r="M1357" s="250" t="str">
        <f t="shared" si="1223"/>
        <v/>
      </c>
      <c r="N1357" s="246" t="b">
        <f t="shared" si="1259"/>
        <v>0</v>
      </c>
      <c r="O1357" s="246" t="b">
        <f t="shared" si="1260"/>
        <v>0</v>
      </c>
      <c r="P1357" s="246" t="b">
        <f t="shared" si="1261"/>
        <v>0</v>
      </c>
      <c r="Q1357" s="246" t="b">
        <f t="shared" si="1262"/>
        <v>0</v>
      </c>
      <c r="R1357" s="246" t="str">
        <f t="shared" si="1263"/>
        <v>No</v>
      </c>
      <c r="S1357" s="247" t="b">
        <f t="shared" si="1224"/>
        <v>0</v>
      </c>
      <c r="T1357" s="247" t="b">
        <f t="shared" si="1225"/>
        <v>0</v>
      </c>
      <c r="U1357" s="247" t="b">
        <f t="shared" si="1226"/>
        <v>0</v>
      </c>
      <c r="V1357" s="247" t="b">
        <f t="shared" si="1227"/>
        <v>0</v>
      </c>
      <c r="W1357" s="247" t="str">
        <f t="shared" si="1264"/>
        <v>No</v>
      </c>
      <c r="X1357" s="248" t="b">
        <f t="shared" si="1228"/>
        <v>0</v>
      </c>
      <c r="Y1357" s="248" t="b">
        <f t="shared" si="1229"/>
        <v>0</v>
      </c>
      <c r="Z1357" s="248" t="b">
        <f t="shared" si="1230"/>
        <v>0</v>
      </c>
      <c r="AA1357" s="248" t="b">
        <f t="shared" si="1231"/>
        <v>0</v>
      </c>
      <c r="AB1357" s="248" t="str">
        <f t="shared" si="1265"/>
        <v>No</v>
      </c>
      <c r="AC1357" s="249" t="b">
        <f t="shared" si="1232"/>
        <v>0</v>
      </c>
      <c r="AD1357" s="249" t="b">
        <f t="shared" si="1233"/>
        <v>0</v>
      </c>
      <c r="AE1357" s="249" t="b">
        <f t="shared" si="1234"/>
        <v>0</v>
      </c>
      <c r="AF1357" s="249" t="b">
        <f t="shared" si="1235"/>
        <v>0</v>
      </c>
      <c r="AG1357" s="249" t="str">
        <f t="shared" si="1266"/>
        <v>No</v>
      </c>
      <c r="AH1357" s="250" t="b">
        <f t="shared" si="1236"/>
        <v>0</v>
      </c>
      <c r="AI1357" s="250" t="b">
        <f t="shared" si="1237"/>
        <v>0</v>
      </c>
      <c r="AJ1357" s="250" t="b">
        <f t="shared" si="1238"/>
        <v>0</v>
      </c>
      <c r="AK1357" s="250" t="b">
        <f t="shared" si="1239"/>
        <v>0</v>
      </c>
      <c r="AL1357" s="250" t="str">
        <f t="shared" si="1267"/>
        <v>No</v>
      </c>
      <c r="AN1357" s="246" t="str">
        <f t="shared" si="1268"/>
        <v/>
      </c>
      <c r="AO1357" s="247" t="str">
        <f t="shared" si="1269"/>
        <v/>
      </c>
      <c r="AP1357" s="248" t="str">
        <f t="shared" si="1270"/>
        <v/>
      </c>
      <c r="AQ1357" s="249" t="str">
        <f t="shared" si="1271"/>
        <v/>
      </c>
      <c r="AR1357" s="250" t="str">
        <f t="shared" si="1272"/>
        <v/>
      </c>
      <c r="AS1357" s="234"/>
      <c r="AY1357" s="385">
        <f t="shared" si="1273"/>
        <v>0</v>
      </c>
      <c r="AZ1357" s="385">
        <f t="shared" si="1240"/>
        <v>0</v>
      </c>
      <c r="BA1357" s="385">
        <f t="shared" si="1274"/>
        <v>0</v>
      </c>
      <c r="BB1357" s="385">
        <f t="shared" si="1241"/>
        <v>0</v>
      </c>
      <c r="BC1357" s="385">
        <f t="shared" si="1242"/>
        <v>0</v>
      </c>
      <c r="BD1357" s="385">
        <f t="shared" si="1243"/>
        <v>0</v>
      </c>
      <c r="BE1357" s="385">
        <f t="shared" si="1244"/>
        <v>0</v>
      </c>
      <c r="BF1357" s="385">
        <f t="shared" si="1245"/>
        <v>0</v>
      </c>
      <c r="BG1357" s="385">
        <f t="shared" si="1246"/>
        <v>0</v>
      </c>
      <c r="BH1357" s="385">
        <f t="shared" si="1247"/>
        <v>0</v>
      </c>
      <c r="BI1357" s="385">
        <f t="shared" si="1248"/>
        <v>0</v>
      </c>
      <c r="BJ1357" s="385">
        <f t="shared" si="1249"/>
        <v>0</v>
      </c>
      <c r="BK1357" s="385">
        <f t="shared" si="1250"/>
        <v>0</v>
      </c>
      <c r="BL1357" s="385">
        <f t="shared" si="1251"/>
        <v>0</v>
      </c>
      <c r="BM1357" s="385">
        <f t="shared" si="1252"/>
        <v>0</v>
      </c>
      <c r="BN1357" s="385">
        <f t="shared" si="1253"/>
        <v>0</v>
      </c>
      <c r="CK1357" s="239">
        <f t="shared" si="1275"/>
        <v>0</v>
      </c>
      <c r="CL1357" s="239">
        <f t="shared" si="1276"/>
        <v>0</v>
      </c>
    </row>
    <row r="1358" spans="3:90" x14ac:dyDescent="0.35">
      <c r="C1358" s="235"/>
      <c r="D1358" s="246" t="str">
        <f t="shared" si="1254"/>
        <v/>
      </c>
      <c r="E1358" s="247" t="str">
        <f t="shared" si="1255"/>
        <v/>
      </c>
      <c r="F1358" s="248" t="str">
        <f t="shared" si="1256"/>
        <v/>
      </c>
      <c r="G1358" s="249" t="str">
        <f t="shared" si="1257"/>
        <v/>
      </c>
      <c r="H1358" s="250" t="str">
        <f t="shared" si="1258"/>
        <v/>
      </c>
      <c r="I1358" s="386" t="str">
        <f t="shared" si="1219"/>
        <v/>
      </c>
      <c r="J1358" s="387" t="str">
        <f t="shared" si="1220"/>
        <v/>
      </c>
      <c r="K1358" s="388" t="str">
        <f t="shared" si="1221"/>
        <v/>
      </c>
      <c r="L1358" s="389" t="str">
        <f t="shared" si="1222"/>
        <v/>
      </c>
      <c r="M1358" s="250" t="str">
        <f t="shared" si="1223"/>
        <v/>
      </c>
      <c r="N1358" s="246" t="b">
        <f t="shared" si="1259"/>
        <v>0</v>
      </c>
      <c r="O1358" s="246" t="b">
        <f t="shared" si="1260"/>
        <v>0</v>
      </c>
      <c r="P1358" s="246" t="b">
        <f t="shared" si="1261"/>
        <v>0</v>
      </c>
      <c r="Q1358" s="246" t="b">
        <f t="shared" si="1262"/>
        <v>0</v>
      </c>
      <c r="R1358" s="246" t="str">
        <f t="shared" si="1263"/>
        <v>No</v>
      </c>
      <c r="S1358" s="247" t="b">
        <f t="shared" si="1224"/>
        <v>0</v>
      </c>
      <c r="T1358" s="247" t="b">
        <f t="shared" si="1225"/>
        <v>0</v>
      </c>
      <c r="U1358" s="247" t="b">
        <f t="shared" si="1226"/>
        <v>0</v>
      </c>
      <c r="V1358" s="247" t="b">
        <f t="shared" si="1227"/>
        <v>0</v>
      </c>
      <c r="W1358" s="247" t="str">
        <f t="shared" si="1264"/>
        <v>No</v>
      </c>
      <c r="X1358" s="248" t="b">
        <f t="shared" si="1228"/>
        <v>0</v>
      </c>
      <c r="Y1358" s="248" t="b">
        <f t="shared" si="1229"/>
        <v>0</v>
      </c>
      <c r="Z1358" s="248" t="b">
        <f t="shared" si="1230"/>
        <v>0</v>
      </c>
      <c r="AA1358" s="248" t="b">
        <f t="shared" si="1231"/>
        <v>0</v>
      </c>
      <c r="AB1358" s="248" t="str">
        <f t="shared" si="1265"/>
        <v>No</v>
      </c>
      <c r="AC1358" s="249" t="b">
        <f t="shared" si="1232"/>
        <v>0</v>
      </c>
      <c r="AD1358" s="249" t="b">
        <f t="shared" si="1233"/>
        <v>0</v>
      </c>
      <c r="AE1358" s="249" t="b">
        <f t="shared" si="1234"/>
        <v>0</v>
      </c>
      <c r="AF1358" s="249" t="b">
        <f t="shared" si="1235"/>
        <v>0</v>
      </c>
      <c r="AG1358" s="249" t="str">
        <f t="shared" si="1266"/>
        <v>No</v>
      </c>
      <c r="AH1358" s="250" t="b">
        <f t="shared" si="1236"/>
        <v>0</v>
      </c>
      <c r="AI1358" s="250" t="b">
        <f t="shared" si="1237"/>
        <v>0</v>
      </c>
      <c r="AJ1358" s="250" t="b">
        <f t="shared" si="1238"/>
        <v>0</v>
      </c>
      <c r="AK1358" s="250" t="b">
        <f t="shared" si="1239"/>
        <v>0</v>
      </c>
      <c r="AL1358" s="250" t="str">
        <f t="shared" si="1267"/>
        <v>No</v>
      </c>
      <c r="AN1358" s="246" t="str">
        <f t="shared" si="1268"/>
        <v/>
      </c>
      <c r="AO1358" s="247" t="str">
        <f t="shared" si="1269"/>
        <v/>
      </c>
      <c r="AP1358" s="248" t="str">
        <f t="shared" si="1270"/>
        <v/>
      </c>
      <c r="AQ1358" s="249" t="str">
        <f t="shared" si="1271"/>
        <v/>
      </c>
      <c r="AR1358" s="250" t="str">
        <f t="shared" si="1272"/>
        <v/>
      </c>
      <c r="AS1358" s="234"/>
      <c r="AY1358" s="385">
        <f t="shared" si="1273"/>
        <v>0</v>
      </c>
      <c r="AZ1358" s="385">
        <f t="shared" si="1240"/>
        <v>0</v>
      </c>
      <c r="BA1358" s="385">
        <f t="shared" si="1274"/>
        <v>0</v>
      </c>
      <c r="BB1358" s="385">
        <f t="shared" si="1241"/>
        <v>0</v>
      </c>
      <c r="BC1358" s="385">
        <f t="shared" si="1242"/>
        <v>0</v>
      </c>
      <c r="BD1358" s="385">
        <f t="shared" si="1243"/>
        <v>0</v>
      </c>
      <c r="BE1358" s="385">
        <f t="shared" si="1244"/>
        <v>0</v>
      </c>
      <c r="BF1358" s="385">
        <f t="shared" si="1245"/>
        <v>0</v>
      </c>
      <c r="BG1358" s="385">
        <f t="shared" si="1246"/>
        <v>0</v>
      </c>
      <c r="BH1358" s="385">
        <f t="shared" si="1247"/>
        <v>0</v>
      </c>
      <c r="BI1358" s="385">
        <f t="shared" si="1248"/>
        <v>0</v>
      </c>
      <c r="BJ1358" s="385">
        <f t="shared" si="1249"/>
        <v>0</v>
      </c>
      <c r="BK1358" s="385">
        <f t="shared" si="1250"/>
        <v>0</v>
      </c>
      <c r="BL1358" s="385">
        <f t="shared" si="1251"/>
        <v>0</v>
      </c>
      <c r="BM1358" s="385">
        <f t="shared" si="1252"/>
        <v>0</v>
      </c>
      <c r="BN1358" s="385">
        <f t="shared" si="1253"/>
        <v>0</v>
      </c>
      <c r="CK1358" s="239">
        <f t="shared" si="1275"/>
        <v>0</v>
      </c>
      <c r="CL1358" s="239">
        <f t="shared" si="1276"/>
        <v>0</v>
      </c>
    </row>
    <row r="1359" spans="3:90" x14ac:dyDescent="0.35">
      <c r="C1359" s="235"/>
      <c r="D1359" s="246" t="str">
        <f t="shared" si="1254"/>
        <v/>
      </c>
      <c r="E1359" s="247" t="str">
        <f t="shared" si="1255"/>
        <v/>
      </c>
      <c r="F1359" s="248" t="str">
        <f t="shared" si="1256"/>
        <v/>
      </c>
      <c r="G1359" s="249" t="str">
        <f t="shared" si="1257"/>
        <v/>
      </c>
      <c r="H1359" s="250" t="str">
        <f t="shared" si="1258"/>
        <v/>
      </c>
      <c r="I1359" s="386" t="str">
        <f t="shared" si="1219"/>
        <v/>
      </c>
      <c r="J1359" s="387" t="str">
        <f t="shared" si="1220"/>
        <v/>
      </c>
      <c r="K1359" s="388" t="str">
        <f t="shared" si="1221"/>
        <v/>
      </c>
      <c r="L1359" s="389" t="str">
        <f t="shared" si="1222"/>
        <v/>
      </c>
      <c r="M1359" s="250" t="str">
        <f t="shared" si="1223"/>
        <v/>
      </c>
      <c r="N1359" s="246" t="b">
        <f t="shared" si="1259"/>
        <v>0</v>
      </c>
      <c r="O1359" s="246" t="b">
        <f t="shared" si="1260"/>
        <v>0</v>
      </c>
      <c r="P1359" s="246" t="b">
        <f t="shared" si="1261"/>
        <v>0</v>
      </c>
      <c r="Q1359" s="246" t="b">
        <f t="shared" si="1262"/>
        <v>0</v>
      </c>
      <c r="R1359" s="246" t="str">
        <f t="shared" si="1263"/>
        <v>No</v>
      </c>
      <c r="S1359" s="247" t="b">
        <f t="shared" si="1224"/>
        <v>0</v>
      </c>
      <c r="T1359" s="247" t="b">
        <f t="shared" si="1225"/>
        <v>0</v>
      </c>
      <c r="U1359" s="247" t="b">
        <f t="shared" si="1226"/>
        <v>0</v>
      </c>
      <c r="V1359" s="247" t="b">
        <f t="shared" si="1227"/>
        <v>0</v>
      </c>
      <c r="W1359" s="247" t="str">
        <f t="shared" si="1264"/>
        <v>No</v>
      </c>
      <c r="X1359" s="248" t="b">
        <f t="shared" si="1228"/>
        <v>0</v>
      </c>
      <c r="Y1359" s="248" t="b">
        <f t="shared" si="1229"/>
        <v>0</v>
      </c>
      <c r="Z1359" s="248" t="b">
        <f t="shared" si="1230"/>
        <v>0</v>
      </c>
      <c r="AA1359" s="248" t="b">
        <f t="shared" si="1231"/>
        <v>0</v>
      </c>
      <c r="AB1359" s="248" t="str">
        <f t="shared" si="1265"/>
        <v>No</v>
      </c>
      <c r="AC1359" s="249" t="b">
        <f t="shared" si="1232"/>
        <v>0</v>
      </c>
      <c r="AD1359" s="249" t="b">
        <f t="shared" si="1233"/>
        <v>0</v>
      </c>
      <c r="AE1359" s="249" t="b">
        <f t="shared" si="1234"/>
        <v>0</v>
      </c>
      <c r="AF1359" s="249" t="b">
        <f t="shared" si="1235"/>
        <v>0</v>
      </c>
      <c r="AG1359" s="249" t="str">
        <f t="shared" si="1266"/>
        <v>No</v>
      </c>
      <c r="AH1359" s="250" t="b">
        <f t="shared" si="1236"/>
        <v>0</v>
      </c>
      <c r="AI1359" s="250" t="b">
        <f t="shared" si="1237"/>
        <v>0</v>
      </c>
      <c r="AJ1359" s="250" t="b">
        <f t="shared" si="1238"/>
        <v>0</v>
      </c>
      <c r="AK1359" s="250" t="b">
        <f t="shared" si="1239"/>
        <v>0</v>
      </c>
      <c r="AL1359" s="250" t="str">
        <f t="shared" si="1267"/>
        <v>No</v>
      </c>
      <c r="AN1359" s="246" t="str">
        <f t="shared" si="1268"/>
        <v/>
      </c>
      <c r="AO1359" s="247" t="str">
        <f t="shared" si="1269"/>
        <v/>
      </c>
      <c r="AP1359" s="248" t="str">
        <f t="shared" si="1270"/>
        <v/>
      </c>
      <c r="AQ1359" s="249" t="str">
        <f t="shared" si="1271"/>
        <v/>
      </c>
      <c r="AR1359" s="250" t="str">
        <f t="shared" si="1272"/>
        <v/>
      </c>
      <c r="AS1359" s="234"/>
      <c r="AY1359" s="385">
        <f t="shared" si="1273"/>
        <v>0</v>
      </c>
      <c r="AZ1359" s="385">
        <f t="shared" si="1240"/>
        <v>0</v>
      </c>
      <c r="BA1359" s="385">
        <f t="shared" si="1274"/>
        <v>0</v>
      </c>
      <c r="BB1359" s="385">
        <f t="shared" si="1241"/>
        <v>0</v>
      </c>
      <c r="BC1359" s="385">
        <f t="shared" si="1242"/>
        <v>0</v>
      </c>
      <c r="BD1359" s="385">
        <f t="shared" si="1243"/>
        <v>0</v>
      </c>
      <c r="BE1359" s="385">
        <f t="shared" si="1244"/>
        <v>0</v>
      </c>
      <c r="BF1359" s="385">
        <f t="shared" si="1245"/>
        <v>0</v>
      </c>
      <c r="BG1359" s="385">
        <f t="shared" si="1246"/>
        <v>0</v>
      </c>
      <c r="BH1359" s="385">
        <f t="shared" si="1247"/>
        <v>0</v>
      </c>
      <c r="BI1359" s="385">
        <f t="shared" si="1248"/>
        <v>0</v>
      </c>
      <c r="BJ1359" s="385">
        <f t="shared" si="1249"/>
        <v>0</v>
      </c>
      <c r="BK1359" s="385">
        <f t="shared" si="1250"/>
        <v>0</v>
      </c>
      <c r="BL1359" s="385">
        <f t="shared" si="1251"/>
        <v>0</v>
      </c>
      <c r="BM1359" s="385">
        <f t="shared" si="1252"/>
        <v>0</v>
      </c>
      <c r="BN1359" s="385">
        <f t="shared" si="1253"/>
        <v>0</v>
      </c>
      <c r="CK1359" s="239">
        <f t="shared" si="1275"/>
        <v>0</v>
      </c>
      <c r="CL1359" s="239">
        <f t="shared" si="1276"/>
        <v>0</v>
      </c>
    </row>
    <row r="1360" spans="3:90" x14ac:dyDescent="0.35">
      <c r="C1360" s="235"/>
      <c r="D1360" s="246" t="str">
        <f t="shared" si="1254"/>
        <v/>
      </c>
      <c r="E1360" s="247" t="str">
        <f t="shared" si="1255"/>
        <v/>
      </c>
      <c r="F1360" s="248" t="str">
        <f t="shared" si="1256"/>
        <v/>
      </c>
      <c r="G1360" s="249" t="str">
        <f t="shared" si="1257"/>
        <v/>
      </c>
      <c r="H1360" s="250" t="str">
        <f t="shared" si="1258"/>
        <v/>
      </c>
      <c r="I1360" s="386" t="str">
        <f t="shared" si="1219"/>
        <v/>
      </c>
      <c r="J1360" s="387" t="str">
        <f t="shared" si="1220"/>
        <v/>
      </c>
      <c r="K1360" s="388" t="str">
        <f t="shared" si="1221"/>
        <v/>
      </c>
      <c r="L1360" s="389" t="str">
        <f t="shared" si="1222"/>
        <v/>
      </c>
      <c r="M1360" s="250" t="str">
        <f t="shared" si="1223"/>
        <v/>
      </c>
      <c r="N1360" s="246" t="b">
        <f t="shared" si="1259"/>
        <v>0</v>
      </c>
      <c r="O1360" s="246" t="b">
        <f t="shared" si="1260"/>
        <v>0</v>
      </c>
      <c r="P1360" s="246" t="b">
        <f t="shared" si="1261"/>
        <v>0</v>
      </c>
      <c r="Q1360" s="246" t="b">
        <f t="shared" si="1262"/>
        <v>0</v>
      </c>
      <c r="R1360" s="246" t="str">
        <f t="shared" si="1263"/>
        <v>No</v>
      </c>
      <c r="S1360" s="247" t="b">
        <f t="shared" si="1224"/>
        <v>0</v>
      </c>
      <c r="T1360" s="247" t="b">
        <f t="shared" si="1225"/>
        <v>0</v>
      </c>
      <c r="U1360" s="247" t="b">
        <f t="shared" si="1226"/>
        <v>0</v>
      </c>
      <c r="V1360" s="247" t="b">
        <f t="shared" si="1227"/>
        <v>0</v>
      </c>
      <c r="W1360" s="247" t="str">
        <f t="shared" si="1264"/>
        <v>No</v>
      </c>
      <c r="X1360" s="248" t="b">
        <f t="shared" si="1228"/>
        <v>0</v>
      </c>
      <c r="Y1360" s="248" t="b">
        <f t="shared" si="1229"/>
        <v>0</v>
      </c>
      <c r="Z1360" s="248" t="b">
        <f t="shared" si="1230"/>
        <v>0</v>
      </c>
      <c r="AA1360" s="248" t="b">
        <f t="shared" si="1231"/>
        <v>0</v>
      </c>
      <c r="AB1360" s="248" t="str">
        <f t="shared" si="1265"/>
        <v>No</v>
      </c>
      <c r="AC1360" s="249" t="b">
        <f t="shared" si="1232"/>
        <v>0</v>
      </c>
      <c r="AD1360" s="249" t="b">
        <f t="shared" si="1233"/>
        <v>0</v>
      </c>
      <c r="AE1360" s="249" t="b">
        <f t="shared" si="1234"/>
        <v>0</v>
      </c>
      <c r="AF1360" s="249" t="b">
        <f t="shared" si="1235"/>
        <v>0</v>
      </c>
      <c r="AG1360" s="249" t="str">
        <f t="shared" si="1266"/>
        <v>No</v>
      </c>
      <c r="AH1360" s="250" t="b">
        <f t="shared" si="1236"/>
        <v>0</v>
      </c>
      <c r="AI1360" s="250" t="b">
        <f t="shared" si="1237"/>
        <v>0</v>
      </c>
      <c r="AJ1360" s="250" t="b">
        <f t="shared" si="1238"/>
        <v>0</v>
      </c>
      <c r="AK1360" s="250" t="b">
        <f t="shared" si="1239"/>
        <v>0</v>
      </c>
      <c r="AL1360" s="250" t="str">
        <f t="shared" si="1267"/>
        <v>No</v>
      </c>
      <c r="AN1360" s="246" t="str">
        <f t="shared" si="1268"/>
        <v/>
      </c>
      <c r="AO1360" s="247" t="str">
        <f t="shared" si="1269"/>
        <v/>
      </c>
      <c r="AP1360" s="248" t="str">
        <f t="shared" si="1270"/>
        <v/>
      </c>
      <c r="AQ1360" s="249" t="str">
        <f t="shared" si="1271"/>
        <v/>
      </c>
      <c r="AR1360" s="250" t="str">
        <f t="shared" si="1272"/>
        <v/>
      </c>
      <c r="AS1360" s="234"/>
      <c r="AY1360" s="385">
        <f t="shared" si="1273"/>
        <v>0</v>
      </c>
      <c r="AZ1360" s="385">
        <f t="shared" si="1240"/>
        <v>0</v>
      </c>
      <c r="BA1360" s="385">
        <f t="shared" si="1274"/>
        <v>0</v>
      </c>
      <c r="BB1360" s="385">
        <f t="shared" si="1241"/>
        <v>0</v>
      </c>
      <c r="BC1360" s="385">
        <f t="shared" si="1242"/>
        <v>0</v>
      </c>
      <c r="BD1360" s="385">
        <f t="shared" si="1243"/>
        <v>0</v>
      </c>
      <c r="BE1360" s="385">
        <f t="shared" si="1244"/>
        <v>0</v>
      </c>
      <c r="BF1360" s="385">
        <f t="shared" si="1245"/>
        <v>0</v>
      </c>
      <c r="BG1360" s="385">
        <f t="shared" si="1246"/>
        <v>0</v>
      </c>
      <c r="BH1360" s="385">
        <f t="shared" si="1247"/>
        <v>0</v>
      </c>
      <c r="BI1360" s="385">
        <f t="shared" si="1248"/>
        <v>0</v>
      </c>
      <c r="BJ1360" s="385">
        <f t="shared" si="1249"/>
        <v>0</v>
      </c>
      <c r="BK1360" s="385">
        <f t="shared" si="1250"/>
        <v>0</v>
      </c>
      <c r="BL1360" s="385">
        <f t="shared" si="1251"/>
        <v>0</v>
      </c>
      <c r="BM1360" s="385">
        <f t="shared" si="1252"/>
        <v>0</v>
      </c>
      <c r="BN1360" s="385">
        <f t="shared" si="1253"/>
        <v>0</v>
      </c>
      <c r="CK1360" s="239">
        <f t="shared" si="1275"/>
        <v>0</v>
      </c>
      <c r="CL1360" s="239">
        <f t="shared" si="1276"/>
        <v>0</v>
      </c>
    </row>
    <row r="1361" spans="3:90" x14ac:dyDescent="0.35">
      <c r="C1361" s="235"/>
      <c r="D1361" s="246" t="str">
        <f t="shared" si="1254"/>
        <v/>
      </c>
      <c r="E1361" s="247" t="str">
        <f t="shared" si="1255"/>
        <v/>
      </c>
      <c r="F1361" s="248" t="str">
        <f t="shared" si="1256"/>
        <v/>
      </c>
      <c r="G1361" s="249" t="str">
        <f t="shared" si="1257"/>
        <v/>
      </c>
      <c r="H1361" s="250" t="str">
        <f t="shared" si="1258"/>
        <v/>
      </c>
      <c r="I1361" s="386" t="str">
        <f t="shared" si="1219"/>
        <v/>
      </c>
      <c r="J1361" s="387" t="str">
        <f t="shared" si="1220"/>
        <v/>
      </c>
      <c r="K1361" s="388" t="str">
        <f t="shared" si="1221"/>
        <v/>
      </c>
      <c r="L1361" s="389" t="str">
        <f t="shared" si="1222"/>
        <v/>
      </c>
      <c r="M1361" s="250" t="str">
        <f t="shared" si="1223"/>
        <v/>
      </c>
      <c r="N1361" s="246" t="b">
        <f t="shared" si="1259"/>
        <v>0</v>
      </c>
      <c r="O1361" s="246" t="b">
        <f t="shared" si="1260"/>
        <v>0</v>
      </c>
      <c r="P1361" s="246" t="b">
        <f t="shared" si="1261"/>
        <v>0</v>
      </c>
      <c r="Q1361" s="246" t="b">
        <f t="shared" si="1262"/>
        <v>0</v>
      </c>
      <c r="R1361" s="246" t="str">
        <f t="shared" si="1263"/>
        <v>No</v>
      </c>
      <c r="S1361" s="247" t="b">
        <f t="shared" si="1224"/>
        <v>0</v>
      </c>
      <c r="T1361" s="247" t="b">
        <f t="shared" si="1225"/>
        <v>0</v>
      </c>
      <c r="U1361" s="247" t="b">
        <f t="shared" si="1226"/>
        <v>0</v>
      </c>
      <c r="V1361" s="247" t="b">
        <f t="shared" si="1227"/>
        <v>0</v>
      </c>
      <c r="W1361" s="247" t="str">
        <f t="shared" si="1264"/>
        <v>No</v>
      </c>
      <c r="X1361" s="248" t="b">
        <f t="shared" si="1228"/>
        <v>0</v>
      </c>
      <c r="Y1361" s="248" t="b">
        <f t="shared" si="1229"/>
        <v>0</v>
      </c>
      <c r="Z1361" s="248" t="b">
        <f t="shared" si="1230"/>
        <v>0</v>
      </c>
      <c r="AA1361" s="248" t="b">
        <f t="shared" si="1231"/>
        <v>0</v>
      </c>
      <c r="AB1361" s="248" t="str">
        <f t="shared" si="1265"/>
        <v>No</v>
      </c>
      <c r="AC1361" s="249" t="b">
        <f t="shared" si="1232"/>
        <v>0</v>
      </c>
      <c r="AD1361" s="249" t="b">
        <f t="shared" si="1233"/>
        <v>0</v>
      </c>
      <c r="AE1361" s="249" t="b">
        <f t="shared" si="1234"/>
        <v>0</v>
      </c>
      <c r="AF1361" s="249" t="b">
        <f t="shared" si="1235"/>
        <v>0</v>
      </c>
      <c r="AG1361" s="249" t="str">
        <f t="shared" si="1266"/>
        <v>No</v>
      </c>
      <c r="AH1361" s="250" t="b">
        <f t="shared" si="1236"/>
        <v>0</v>
      </c>
      <c r="AI1361" s="250" t="b">
        <f t="shared" si="1237"/>
        <v>0</v>
      </c>
      <c r="AJ1361" s="250" t="b">
        <f t="shared" si="1238"/>
        <v>0</v>
      </c>
      <c r="AK1361" s="250" t="b">
        <f t="shared" si="1239"/>
        <v>0</v>
      </c>
      <c r="AL1361" s="250" t="str">
        <f t="shared" si="1267"/>
        <v>No</v>
      </c>
      <c r="AN1361" s="246" t="str">
        <f t="shared" si="1268"/>
        <v/>
      </c>
      <c r="AO1361" s="247" t="str">
        <f t="shared" si="1269"/>
        <v/>
      </c>
      <c r="AP1361" s="248" t="str">
        <f t="shared" si="1270"/>
        <v/>
      </c>
      <c r="AQ1361" s="249" t="str">
        <f t="shared" si="1271"/>
        <v/>
      </c>
      <c r="AR1361" s="250" t="str">
        <f t="shared" si="1272"/>
        <v/>
      </c>
      <c r="AS1361" s="234"/>
      <c r="AY1361" s="385">
        <f t="shared" si="1273"/>
        <v>0</v>
      </c>
      <c r="AZ1361" s="385">
        <f t="shared" si="1240"/>
        <v>0</v>
      </c>
      <c r="BA1361" s="385">
        <f t="shared" si="1274"/>
        <v>0</v>
      </c>
      <c r="BB1361" s="385">
        <f t="shared" si="1241"/>
        <v>0</v>
      </c>
      <c r="BC1361" s="385">
        <f t="shared" si="1242"/>
        <v>0</v>
      </c>
      <c r="BD1361" s="385">
        <f t="shared" si="1243"/>
        <v>0</v>
      </c>
      <c r="BE1361" s="385">
        <f t="shared" si="1244"/>
        <v>0</v>
      </c>
      <c r="BF1361" s="385">
        <f t="shared" si="1245"/>
        <v>0</v>
      </c>
      <c r="BG1361" s="385">
        <f t="shared" si="1246"/>
        <v>0</v>
      </c>
      <c r="BH1361" s="385">
        <f t="shared" si="1247"/>
        <v>0</v>
      </c>
      <c r="BI1361" s="385">
        <f t="shared" si="1248"/>
        <v>0</v>
      </c>
      <c r="BJ1361" s="385">
        <f t="shared" si="1249"/>
        <v>0</v>
      </c>
      <c r="BK1361" s="385">
        <f t="shared" si="1250"/>
        <v>0</v>
      </c>
      <c r="BL1361" s="385">
        <f t="shared" si="1251"/>
        <v>0</v>
      </c>
      <c r="BM1361" s="385">
        <f t="shared" si="1252"/>
        <v>0</v>
      </c>
      <c r="BN1361" s="385">
        <f t="shared" si="1253"/>
        <v>0</v>
      </c>
      <c r="CK1361" s="239">
        <f t="shared" si="1275"/>
        <v>0</v>
      </c>
      <c r="CL1361" s="239">
        <f t="shared" si="1276"/>
        <v>0</v>
      </c>
    </row>
    <row r="1362" spans="3:90" x14ac:dyDescent="0.35">
      <c r="C1362" s="235"/>
      <c r="D1362" s="246" t="str">
        <f t="shared" si="1254"/>
        <v/>
      </c>
      <c r="E1362" s="247" t="str">
        <f t="shared" si="1255"/>
        <v/>
      </c>
      <c r="F1362" s="248" t="str">
        <f t="shared" si="1256"/>
        <v/>
      </c>
      <c r="G1362" s="249" t="str">
        <f t="shared" si="1257"/>
        <v/>
      </c>
      <c r="H1362" s="250" t="str">
        <f t="shared" si="1258"/>
        <v/>
      </c>
      <c r="I1362" s="386" t="str">
        <f t="shared" si="1219"/>
        <v/>
      </c>
      <c r="J1362" s="387" t="str">
        <f t="shared" si="1220"/>
        <v/>
      </c>
      <c r="K1362" s="388" t="str">
        <f t="shared" si="1221"/>
        <v/>
      </c>
      <c r="L1362" s="389" t="str">
        <f t="shared" si="1222"/>
        <v/>
      </c>
      <c r="M1362" s="250" t="str">
        <f t="shared" si="1223"/>
        <v/>
      </c>
      <c r="N1362" s="246" t="b">
        <f t="shared" si="1259"/>
        <v>0</v>
      </c>
      <c r="O1362" s="246" t="b">
        <f t="shared" si="1260"/>
        <v>0</v>
      </c>
      <c r="P1362" s="246" t="b">
        <f t="shared" si="1261"/>
        <v>0</v>
      </c>
      <c r="Q1362" s="246" t="b">
        <f t="shared" si="1262"/>
        <v>0</v>
      </c>
      <c r="R1362" s="246" t="str">
        <f t="shared" si="1263"/>
        <v>No</v>
      </c>
      <c r="S1362" s="247" t="b">
        <f t="shared" si="1224"/>
        <v>0</v>
      </c>
      <c r="T1362" s="247" t="b">
        <f t="shared" si="1225"/>
        <v>0</v>
      </c>
      <c r="U1362" s="247" t="b">
        <f t="shared" si="1226"/>
        <v>0</v>
      </c>
      <c r="V1362" s="247" t="b">
        <f t="shared" si="1227"/>
        <v>0</v>
      </c>
      <c r="W1362" s="247" t="str">
        <f t="shared" si="1264"/>
        <v>No</v>
      </c>
      <c r="X1362" s="248" t="b">
        <f t="shared" si="1228"/>
        <v>0</v>
      </c>
      <c r="Y1362" s="248" t="b">
        <f t="shared" si="1229"/>
        <v>0</v>
      </c>
      <c r="Z1362" s="248" t="b">
        <f t="shared" si="1230"/>
        <v>0</v>
      </c>
      <c r="AA1362" s="248" t="b">
        <f t="shared" si="1231"/>
        <v>0</v>
      </c>
      <c r="AB1362" s="248" t="str">
        <f t="shared" si="1265"/>
        <v>No</v>
      </c>
      <c r="AC1362" s="249" t="b">
        <f t="shared" si="1232"/>
        <v>0</v>
      </c>
      <c r="AD1362" s="249" t="b">
        <f t="shared" si="1233"/>
        <v>0</v>
      </c>
      <c r="AE1362" s="249" t="b">
        <f t="shared" si="1234"/>
        <v>0</v>
      </c>
      <c r="AF1362" s="249" t="b">
        <f t="shared" si="1235"/>
        <v>0</v>
      </c>
      <c r="AG1362" s="249" t="str">
        <f t="shared" si="1266"/>
        <v>No</v>
      </c>
      <c r="AH1362" s="250" t="b">
        <f t="shared" si="1236"/>
        <v>0</v>
      </c>
      <c r="AI1362" s="250" t="b">
        <f t="shared" si="1237"/>
        <v>0</v>
      </c>
      <c r="AJ1362" s="250" t="b">
        <f t="shared" si="1238"/>
        <v>0</v>
      </c>
      <c r="AK1362" s="250" t="b">
        <f t="shared" si="1239"/>
        <v>0</v>
      </c>
      <c r="AL1362" s="250" t="str">
        <f t="shared" si="1267"/>
        <v>No</v>
      </c>
      <c r="AN1362" s="246" t="str">
        <f t="shared" si="1268"/>
        <v/>
      </c>
      <c r="AO1362" s="247" t="str">
        <f t="shared" si="1269"/>
        <v/>
      </c>
      <c r="AP1362" s="248" t="str">
        <f t="shared" si="1270"/>
        <v/>
      </c>
      <c r="AQ1362" s="249" t="str">
        <f t="shared" si="1271"/>
        <v/>
      </c>
      <c r="AR1362" s="250" t="str">
        <f t="shared" si="1272"/>
        <v/>
      </c>
      <c r="AS1362" s="234"/>
      <c r="AY1362" s="385">
        <f t="shared" si="1273"/>
        <v>0</v>
      </c>
      <c r="AZ1362" s="385">
        <f t="shared" si="1240"/>
        <v>0</v>
      </c>
      <c r="BA1362" s="385">
        <f t="shared" si="1274"/>
        <v>0</v>
      </c>
      <c r="BB1362" s="385">
        <f t="shared" si="1241"/>
        <v>0</v>
      </c>
      <c r="BC1362" s="385">
        <f t="shared" si="1242"/>
        <v>0</v>
      </c>
      <c r="BD1362" s="385">
        <f t="shared" si="1243"/>
        <v>0</v>
      </c>
      <c r="BE1362" s="385">
        <f t="shared" si="1244"/>
        <v>0</v>
      </c>
      <c r="BF1362" s="385">
        <f t="shared" si="1245"/>
        <v>0</v>
      </c>
      <c r="BG1362" s="385">
        <f t="shared" si="1246"/>
        <v>0</v>
      </c>
      <c r="BH1362" s="385">
        <f t="shared" si="1247"/>
        <v>0</v>
      </c>
      <c r="BI1362" s="385">
        <f t="shared" si="1248"/>
        <v>0</v>
      </c>
      <c r="BJ1362" s="385">
        <f t="shared" si="1249"/>
        <v>0</v>
      </c>
      <c r="BK1362" s="385">
        <f t="shared" si="1250"/>
        <v>0</v>
      </c>
      <c r="BL1362" s="385">
        <f t="shared" si="1251"/>
        <v>0</v>
      </c>
      <c r="BM1362" s="385">
        <f t="shared" si="1252"/>
        <v>0</v>
      </c>
      <c r="BN1362" s="385">
        <f t="shared" si="1253"/>
        <v>0</v>
      </c>
      <c r="CK1362" s="239">
        <f t="shared" si="1275"/>
        <v>0</v>
      </c>
      <c r="CL1362" s="239">
        <f t="shared" si="1276"/>
        <v>0</v>
      </c>
    </row>
    <row r="1363" spans="3:90" x14ac:dyDescent="0.35">
      <c r="C1363" s="235"/>
      <c r="D1363" s="246" t="str">
        <f t="shared" si="1254"/>
        <v/>
      </c>
      <c r="E1363" s="247" t="str">
        <f t="shared" si="1255"/>
        <v/>
      </c>
      <c r="F1363" s="248" t="str">
        <f t="shared" si="1256"/>
        <v/>
      </c>
      <c r="G1363" s="249" t="str">
        <f t="shared" si="1257"/>
        <v/>
      </c>
      <c r="H1363" s="250" t="str">
        <f t="shared" si="1258"/>
        <v/>
      </c>
      <c r="I1363" s="386" t="str">
        <f t="shared" si="1219"/>
        <v/>
      </c>
      <c r="J1363" s="387" t="str">
        <f t="shared" si="1220"/>
        <v/>
      </c>
      <c r="K1363" s="388" t="str">
        <f t="shared" si="1221"/>
        <v/>
      </c>
      <c r="L1363" s="389" t="str">
        <f t="shared" si="1222"/>
        <v/>
      </c>
      <c r="M1363" s="250" t="str">
        <f t="shared" si="1223"/>
        <v/>
      </c>
      <c r="N1363" s="246" t="b">
        <f t="shared" si="1259"/>
        <v>0</v>
      </c>
      <c r="O1363" s="246" t="b">
        <f t="shared" si="1260"/>
        <v>0</v>
      </c>
      <c r="P1363" s="246" t="b">
        <f t="shared" si="1261"/>
        <v>0</v>
      </c>
      <c r="Q1363" s="246" t="b">
        <f t="shared" si="1262"/>
        <v>0</v>
      </c>
      <c r="R1363" s="246" t="str">
        <f t="shared" si="1263"/>
        <v>No</v>
      </c>
      <c r="S1363" s="247" t="b">
        <f t="shared" si="1224"/>
        <v>0</v>
      </c>
      <c r="T1363" s="247" t="b">
        <f t="shared" si="1225"/>
        <v>0</v>
      </c>
      <c r="U1363" s="247" t="b">
        <f t="shared" si="1226"/>
        <v>0</v>
      </c>
      <c r="V1363" s="247" t="b">
        <f t="shared" si="1227"/>
        <v>0</v>
      </c>
      <c r="W1363" s="247" t="str">
        <f t="shared" si="1264"/>
        <v>No</v>
      </c>
      <c r="X1363" s="248" t="b">
        <f t="shared" si="1228"/>
        <v>0</v>
      </c>
      <c r="Y1363" s="248" t="b">
        <f t="shared" si="1229"/>
        <v>0</v>
      </c>
      <c r="Z1363" s="248" t="b">
        <f t="shared" si="1230"/>
        <v>0</v>
      </c>
      <c r="AA1363" s="248" t="b">
        <f t="shared" si="1231"/>
        <v>0</v>
      </c>
      <c r="AB1363" s="248" t="str">
        <f t="shared" si="1265"/>
        <v>No</v>
      </c>
      <c r="AC1363" s="249" t="b">
        <f t="shared" si="1232"/>
        <v>0</v>
      </c>
      <c r="AD1363" s="249" t="b">
        <f t="shared" si="1233"/>
        <v>0</v>
      </c>
      <c r="AE1363" s="249" t="b">
        <f t="shared" si="1234"/>
        <v>0</v>
      </c>
      <c r="AF1363" s="249" t="b">
        <f t="shared" si="1235"/>
        <v>0</v>
      </c>
      <c r="AG1363" s="249" t="str">
        <f t="shared" si="1266"/>
        <v>No</v>
      </c>
      <c r="AH1363" s="250" t="b">
        <f t="shared" si="1236"/>
        <v>0</v>
      </c>
      <c r="AI1363" s="250" t="b">
        <f t="shared" si="1237"/>
        <v>0</v>
      </c>
      <c r="AJ1363" s="250" t="b">
        <f t="shared" si="1238"/>
        <v>0</v>
      </c>
      <c r="AK1363" s="250" t="b">
        <f t="shared" si="1239"/>
        <v>0</v>
      </c>
      <c r="AL1363" s="250" t="str">
        <f t="shared" si="1267"/>
        <v>No</v>
      </c>
      <c r="AN1363" s="246" t="str">
        <f t="shared" si="1268"/>
        <v/>
      </c>
      <c r="AO1363" s="247" t="str">
        <f t="shared" si="1269"/>
        <v/>
      </c>
      <c r="AP1363" s="248" t="str">
        <f t="shared" si="1270"/>
        <v/>
      </c>
      <c r="AQ1363" s="249" t="str">
        <f t="shared" si="1271"/>
        <v/>
      </c>
      <c r="AR1363" s="250" t="str">
        <f t="shared" si="1272"/>
        <v/>
      </c>
      <c r="AS1363" s="234"/>
      <c r="AY1363" s="385">
        <f t="shared" si="1273"/>
        <v>0</v>
      </c>
      <c r="AZ1363" s="385">
        <f t="shared" si="1240"/>
        <v>0</v>
      </c>
      <c r="BA1363" s="385">
        <f t="shared" si="1274"/>
        <v>0</v>
      </c>
      <c r="BB1363" s="385">
        <f t="shared" si="1241"/>
        <v>0</v>
      </c>
      <c r="BC1363" s="385">
        <f t="shared" si="1242"/>
        <v>0</v>
      </c>
      <c r="BD1363" s="385">
        <f t="shared" si="1243"/>
        <v>0</v>
      </c>
      <c r="BE1363" s="385">
        <f t="shared" si="1244"/>
        <v>0</v>
      </c>
      <c r="BF1363" s="385">
        <f t="shared" si="1245"/>
        <v>0</v>
      </c>
      <c r="BG1363" s="385">
        <f t="shared" si="1246"/>
        <v>0</v>
      </c>
      <c r="BH1363" s="385">
        <f t="shared" si="1247"/>
        <v>0</v>
      </c>
      <c r="BI1363" s="385">
        <f t="shared" si="1248"/>
        <v>0</v>
      </c>
      <c r="BJ1363" s="385">
        <f t="shared" si="1249"/>
        <v>0</v>
      </c>
      <c r="BK1363" s="385">
        <f t="shared" si="1250"/>
        <v>0</v>
      </c>
      <c r="BL1363" s="385">
        <f t="shared" si="1251"/>
        <v>0</v>
      </c>
      <c r="BM1363" s="385">
        <f t="shared" si="1252"/>
        <v>0</v>
      </c>
      <c r="BN1363" s="385">
        <f t="shared" si="1253"/>
        <v>0</v>
      </c>
      <c r="CK1363" s="239">
        <f t="shared" si="1275"/>
        <v>0</v>
      </c>
      <c r="CL1363" s="239">
        <f t="shared" si="1276"/>
        <v>0</v>
      </c>
    </row>
    <row r="1364" spans="3:90" x14ac:dyDescent="0.35">
      <c r="C1364" s="235"/>
      <c r="D1364" s="246" t="str">
        <f t="shared" si="1254"/>
        <v/>
      </c>
      <c r="E1364" s="247" t="str">
        <f t="shared" si="1255"/>
        <v/>
      </c>
      <c r="F1364" s="248" t="str">
        <f t="shared" si="1256"/>
        <v/>
      </c>
      <c r="G1364" s="249" t="str">
        <f t="shared" si="1257"/>
        <v/>
      </c>
      <c r="H1364" s="250" t="str">
        <f t="shared" si="1258"/>
        <v/>
      </c>
      <c r="I1364" s="386" t="str">
        <f t="shared" si="1219"/>
        <v/>
      </c>
      <c r="J1364" s="387" t="str">
        <f t="shared" si="1220"/>
        <v/>
      </c>
      <c r="K1364" s="388" t="str">
        <f t="shared" si="1221"/>
        <v/>
      </c>
      <c r="L1364" s="389" t="str">
        <f t="shared" si="1222"/>
        <v/>
      </c>
      <c r="M1364" s="250" t="str">
        <f t="shared" si="1223"/>
        <v/>
      </c>
      <c r="N1364" s="246" t="b">
        <f t="shared" si="1259"/>
        <v>0</v>
      </c>
      <c r="O1364" s="246" t="b">
        <f t="shared" si="1260"/>
        <v>0</v>
      </c>
      <c r="P1364" s="246" t="b">
        <f t="shared" si="1261"/>
        <v>0</v>
      </c>
      <c r="Q1364" s="246" t="b">
        <f t="shared" si="1262"/>
        <v>0</v>
      </c>
      <c r="R1364" s="246" t="str">
        <f t="shared" si="1263"/>
        <v>No</v>
      </c>
      <c r="S1364" s="247" t="b">
        <f t="shared" si="1224"/>
        <v>0</v>
      </c>
      <c r="T1364" s="247" t="b">
        <f t="shared" si="1225"/>
        <v>0</v>
      </c>
      <c r="U1364" s="247" t="b">
        <f t="shared" si="1226"/>
        <v>0</v>
      </c>
      <c r="V1364" s="247" t="b">
        <f t="shared" si="1227"/>
        <v>0</v>
      </c>
      <c r="W1364" s="247" t="str">
        <f t="shared" si="1264"/>
        <v>No</v>
      </c>
      <c r="X1364" s="248" t="b">
        <f t="shared" si="1228"/>
        <v>0</v>
      </c>
      <c r="Y1364" s="248" t="b">
        <f t="shared" si="1229"/>
        <v>0</v>
      </c>
      <c r="Z1364" s="248" t="b">
        <f t="shared" si="1230"/>
        <v>0</v>
      </c>
      <c r="AA1364" s="248" t="b">
        <f t="shared" si="1231"/>
        <v>0</v>
      </c>
      <c r="AB1364" s="248" t="str">
        <f t="shared" si="1265"/>
        <v>No</v>
      </c>
      <c r="AC1364" s="249" t="b">
        <f t="shared" si="1232"/>
        <v>0</v>
      </c>
      <c r="AD1364" s="249" t="b">
        <f t="shared" si="1233"/>
        <v>0</v>
      </c>
      <c r="AE1364" s="249" t="b">
        <f t="shared" si="1234"/>
        <v>0</v>
      </c>
      <c r="AF1364" s="249" t="b">
        <f t="shared" si="1235"/>
        <v>0</v>
      </c>
      <c r="AG1364" s="249" t="str">
        <f t="shared" si="1266"/>
        <v>No</v>
      </c>
      <c r="AH1364" s="250" t="b">
        <f t="shared" si="1236"/>
        <v>0</v>
      </c>
      <c r="AI1364" s="250" t="b">
        <f t="shared" si="1237"/>
        <v>0</v>
      </c>
      <c r="AJ1364" s="250" t="b">
        <f t="shared" si="1238"/>
        <v>0</v>
      </c>
      <c r="AK1364" s="250" t="b">
        <f t="shared" si="1239"/>
        <v>0</v>
      </c>
      <c r="AL1364" s="250" t="str">
        <f t="shared" si="1267"/>
        <v>No</v>
      </c>
      <c r="AN1364" s="246" t="str">
        <f t="shared" si="1268"/>
        <v/>
      </c>
      <c r="AO1364" s="247" t="str">
        <f t="shared" si="1269"/>
        <v/>
      </c>
      <c r="AP1364" s="248" t="str">
        <f t="shared" si="1270"/>
        <v/>
      </c>
      <c r="AQ1364" s="249" t="str">
        <f t="shared" si="1271"/>
        <v/>
      </c>
      <c r="AR1364" s="250" t="str">
        <f t="shared" si="1272"/>
        <v/>
      </c>
      <c r="AS1364" s="234"/>
      <c r="AY1364" s="385">
        <f t="shared" si="1273"/>
        <v>0</v>
      </c>
      <c r="AZ1364" s="385">
        <f t="shared" si="1240"/>
        <v>0</v>
      </c>
      <c r="BA1364" s="385">
        <f t="shared" si="1274"/>
        <v>0</v>
      </c>
      <c r="BB1364" s="385">
        <f t="shared" si="1241"/>
        <v>0</v>
      </c>
      <c r="BC1364" s="385">
        <f t="shared" si="1242"/>
        <v>0</v>
      </c>
      <c r="BD1364" s="385">
        <f t="shared" si="1243"/>
        <v>0</v>
      </c>
      <c r="BE1364" s="385">
        <f t="shared" si="1244"/>
        <v>0</v>
      </c>
      <c r="BF1364" s="385">
        <f t="shared" si="1245"/>
        <v>0</v>
      </c>
      <c r="BG1364" s="385">
        <f t="shared" si="1246"/>
        <v>0</v>
      </c>
      <c r="BH1364" s="385">
        <f t="shared" si="1247"/>
        <v>0</v>
      </c>
      <c r="BI1364" s="385">
        <f t="shared" si="1248"/>
        <v>0</v>
      </c>
      <c r="BJ1364" s="385">
        <f t="shared" si="1249"/>
        <v>0</v>
      </c>
      <c r="BK1364" s="385">
        <f t="shared" si="1250"/>
        <v>0</v>
      </c>
      <c r="BL1364" s="385">
        <f t="shared" si="1251"/>
        <v>0</v>
      </c>
      <c r="BM1364" s="385">
        <f t="shared" si="1252"/>
        <v>0</v>
      </c>
      <c r="BN1364" s="385">
        <f t="shared" si="1253"/>
        <v>0</v>
      </c>
      <c r="CK1364" s="239">
        <f t="shared" si="1275"/>
        <v>0</v>
      </c>
      <c r="CL1364" s="239">
        <f t="shared" si="1276"/>
        <v>0</v>
      </c>
    </row>
    <row r="1365" spans="3:90" x14ac:dyDescent="0.35">
      <c r="C1365" s="235"/>
      <c r="D1365" s="246" t="str">
        <f t="shared" si="1254"/>
        <v/>
      </c>
      <c r="E1365" s="247" t="str">
        <f t="shared" si="1255"/>
        <v/>
      </c>
      <c r="F1365" s="248" t="str">
        <f t="shared" si="1256"/>
        <v/>
      </c>
      <c r="G1365" s="249" t="str">
        <f t="shared" si="1257"/>
        <v/>
      </c>
      <c r="H1365" s="250" t="str">
        <f t="shared" si="1258"/>
        <v/>
      </c>
      <c r="I1365" s="386" t="str">
        <f t="shared" si="1219"/>
        <v/>
      </c>
      <c r="J1365" s="387" t="str">
        <f t="shared" si="1220"/>
        <v/>
      </c>
      <c r="K1365" s="388" t="str">
        <f t="shared" si="1221"/>
        <v/>
      </c>
      <c r="L1365" s="389" t="str">
        <f t="shared" si="1222"/>
        <v/>
      </c>
      <c r="M1365" s="250" t="str">
        <f t="shared" si="1223"/>
        <v/>
      </c>
      <c r="N1365" s="246" t="b">
        <f t="shared" si="1259"/>
        <v>0</v>
      </c>
      <c r="O1365" s="246" t="b">
        <f t="shared" si="1260"/>
        <v>0</v>
      </c>
      <c r="P1365" s="246" t="b">
        <f t="shared" si="1261"/>
        <v>0</v>
      </c>
      <c r="Q1365" s="246" t="b">
        <f t="shared" si="1262"/>
        <v>0</v>
      </c>
      <c r="R1365" s="246" t="str">
        <f t="shared" si="1263"/>
        <v>No</v>
      </c>
      <c r="S1365" s="247" t="b">
        <f t="shared" si="1224"/>
        <v>0</v>
      </c>
      <c r="T1365" s="247" t="b">
        <f t="shared" si="1225"/>
        <v>0</v>
      </c>
      <c r="U1365" s="247" t="b">
        <f t="shared" si="1226"/>
        <v>0</v>
      </c>
      <c r="V1365" s="247" t="b">
        <f t="shared" si="1227"/>
        <v>0</v>
      </c>
      <c r="W1365" s="247" t="str">
        <f t="shared" si="1264"/>
        <v>No</v>
      </c>
      <c r="X1365" s="248" t="b">
        <f t="shared" si="1228"/>
        <v>0</v>
      </c>
      <c r="Y1365" s="248" t="b">
        <f t="shared" si="1229"/>
        <v>0</v>
      </c>
      <c r="Z1365" s="248" t="b">
        <f t="shared" si="1230"/>
        <v>0</v>
      </c>
      <c r="AA1365" s="248" t="b">
        <f t="shared" si="1231"/>
        <v>0</v>
      </c>
      <c r="AB1365" s="248" t="str">
        <f t="shared" si="1265"/>
        <v>No</v>
      </c>
      <c r="AC1365" s="249" t="b">
        <f t="shared" si="1232"/>
        <v>0</v>
      </c>
      <c r="AD1365" s="249" t="b">
        <f t="shared" si="1233"/>
        <v>0</v>
      </c>
      <c r="AE1365" s="249" t="b">
        <f t="shared" si="1234"/>
        <v>0</v>
      </c>
      <c r="AF1365" s="249" t="b">
        <f t="shared" si="1235"/>
        <v>0</v>
      </c>
      <c r="AG1365" s="249" t="str">
        <f t="shared" si="1266"/>
        <v>No</v>
      </c>
      <c r="AH1365" s="250" t="b">
        <f t="shared" si="1236"/>
        <v>0</v>
      </c>
      <c r="AI1365" s="250" t="b">
        <f t="shared" si="1237"/>
        <v>0</v>
      </c>
      <c r="AJ1365" s="250" t="b">
        <f t="shared" si="1238"/>
        <v>0</v>
      </c>
      <c r="AK1365" s="250" t="b">
        <f t="shared" si="1239"/>
        <v>0</v>
      </c>
      <c r="AL1365" s="250" t="str">
        <f t="shared" si="1267"/>
        <v>No</v>
      </c>
      <c r="AN1365" s="246" t="str">
        <f t="shared" si="1268"/>
        <v/>
      </c>
      <c r="AO1365" s="247" t="str">
        <f t="shared" si="1269"/>
        <v/>
      </c>
      <c r="AP1365" s="248" t="str">
        <f t="shared" si="1270"/>
        <v/>
      </c>
      <c r="AQ1365" s="249" t="str">
        <f t="shared" si="1271"/>
        <v/>
      </c>
      <c r="AR1365" s="250" t="str">
        <f t="shared" si="1272"/>
        <v/>
      </c>
      <c r="AS1365" s="234"/>
      <c r="AY1365" s="385">
        <f t="shared" si="1273"/>
        <v>0</v>
      </c>
      <c r="AZ1365" s="385">
        <f t="shared" si="1240"/>
        <v>0</v>
      </c>
      <c r="BA1365" s="385">
        <f t="shared" si="1274"/>
        <v>0</v>
      </c>
      <c r="BB1365" s="385">
        <f t="shared" si="1241"/>
        <v>0</v>
      </c>
      <c r="BC1365" s="385">
        <f t="shared" si="1242"/>
        <v>0</v>
      </c>
      <c r="BD1365" s="385">
        <f t="shared" si="1243"/>
        <v>0</v>
      </c>
      <c r="BE1365" s="385">
        <f t="shared" si="1244"/>
        <v>0</v>
      </c>
      <c r="BF1365" s="385">
        <f t="shared" si="1245"/>
        <v>0</v>
      </c>
      <c r="BG1365" s="385">
        <f t="shared" si="1246"/>
        <v>0</v>
      </c>
      <c r="BH1365" s="385">
        <f t="shared" si="1247"/>
        <v>0</v>
      </c>
      <c r="BI1365" s="385">
        <f t="shared" si="1248"/>
        <v>0</v>
      </c>
      <c r="BJ1365" s="385">
        <f t="shared" si="1249"/>
        <v>0</v>
      </c>
      <c r="BK1365" s="385">
        <f t="shared" si="1250"/>
        <v>0</v>
      </c>
      <c r="BL1365" s="385">
        <f t="shared" si="1251"/>
        <v>0</v>
      </c>
      <c r="BM1365" s="385">
        <f t="shared" si="1252"/>
        <v>0</v>
      </c>
      <c r="BN1365" s="385">
        <f t="shared" si="1253"/>
        <v>0</v>
      </c>
      <c r="CK1365" s="239">
        <f t="shared" si="1275"/>
        <v>0</v>
      </c>
      <c r="CL1365" s="239">
        <f t="shared" si="1276"/>
        <v>0</v>
      </c>
    </row>
    <row r="1366" spans="3:90" x14ac:dyDescent="0.35">
      <c r="C1366" s="235"/>
      <c r="D1366" s="246" t="str">
        <f t="shared" si="1254"/>
        <v/>
      </c>
      <c r="E1366" s="247" t="str">
        <f t="shared" si="1255"/>
        <v/>
      </c>
      <c r="F1366" s="248" t="str">
        <f t="shared" si="1256"/>
        <v/>
      </c>
      <c r="G1366" s="249" t="str">
        <f t="shared" si="1257"/>
        <v/>
      </c>
      <c r="H1366" s="250" t="str">
        <f t="shared" si="1258"/>
        <v/>
      </c>
      <c r="I1366" s="386" t="str">
        <f t="shared" si="1219"/>
        <v/>
      </c>
      <c r="J1366" s="387" t="str">
        <f t="shared" si="1220"/>
        <v/>
      </c>
      <c r="K1366" s="388" t="str">
        <f t="shared" si="1221"/>
        <v/>
      </c>
      <c r="L1366" s="389" t="str">
        <f t="shared" si="1222"/>
        <v/>
      </c>
      <c r="M1366" s="250" t="str">
        <f t="shared" si="1223"/>
        <v/>
      </c>
      <c r="N1366" s="246" t="b">
        <f t="shared" si="1259"/>
        <v>0</v>
      </c>
      <c r="O1366" s="246" t="b">
        <f t="shared" si="1260"/>
        <v>0</v>
      </c>
      <c r="P1366" s="246" t="b">
        <f t="shared" si="1261"/>
        <v>0</v>
      </c>
      <c r="Q1366" s="246" t="b">
        <f t="shared" si="1262"/>
        <v>0</v>
      </c>
      <c r="R1366" s="246" t="str">
        <f t="shared" si="1263"/>
        <v>No</v>
      </c>
      <c r="S1366" s="247" t="b">
        <f t="shared" si="1224"/>
        <v>0</v>
      </c>
      <c r="T1366" s="247" t="b">
        <f t="shared" si="1225"/>
        <v>0</v>
      </c>
      <c r="U1366" s="247" t="b">
        <f t="shared" si="1226"/>
        <v>0</v>
      </c>
      <c r="V1366" s="247" t="b">
        <f t="shared" si="1227"/>
        <v>0</v>
      </c>
      <c r="W1366" s="247" t="str">
        <f t="shared" si="1264"/>
        <v>No</v>
      </c>
      <c r="X1366" s="248" t="b">
        <f t="shared" si="1228"/>
        <v>0</v>
      </c>
      <c r="Y1366" s="248" t="b">
        <f t="shared" si="1229"/>
        <v>0</v>
      </c>
      <c r="Z1366" s="248" t="b">
        <f t="shared" si="1230"/>
        <v>0</v>
      </c>
      <c r="AA1366" s="248" t="b">
        <f t="shared" si="1231"/>
        <v>0</v>
      </c>
      <c r="AB1366" s="248" t="str">
        <f t="shared" si="1265"/>
        <v>No</v>
      </c>
      <c r="AC1366" s="249" t="b">
        <f t="shared" si="1232"/>
        <v>0</v>
      </c>
      <c r="AD1366" s="249" t="b">
        <f t="shared" si="1233"/>
        <v>0</v>
      </c>
      <c r="AE1366" s="249" t="b">
        <f t="shared" si="1234"/>
        <v>0</v>
      </c>
      <c r="AF1366" s="249" t="b">
        <f t="shared" si="1235"/>
        <v>0</v>
      </c>
      <c r="AG1366" s="249" t="str">
        <f t="shared" si="1266"/>
        <v>No</v>
      </c>
      <c r="AH1366" s="250" t="b">
        <f t="shared" si="1236"/>
        <v>0</v>
      </c>
      <c r="AI1366" s="250" t="b">
        <f t="shared" si="1237"/>
        <v>0</v>
      </c>
      <c r="AJ1366" s="250" t="b">
        <f t="shared" si="1238"/>
        <v>0</v>
      </c>
      <c r="AK1366" s="250" t="b">
        <f t="shared" si="1239"/>
        <v>0</v>
      </c>
      <c r="AL1366" s="250" t="str">
        <f t="shared" si="1267"/>
        <v>No</v>
      </c>
      <c r="AN1366" s="246" t="str">
        <f t="shared" si="1268"/>
        <v/>
      </c>
      <c r="AO1366" s="247" t="str">
        <f t="shared" si="1269"/>
        <v/>
      </c>
      <c r="AP1366" s="248" t="str">
        <f t="shared" si="1270"/>
        <v/>
      </c>
      <c r="AQ1366" s="249" t="str">
        <f t="shared" si="1271"/>
        <v/>
      </c>
      <c r="AR1366" s="250" t="str">
        <f t="shared" si="1272"/>
        <v/>
      </c>
      <c r="AS1366" s="234"/>
      <c r="AY1366" s="385">
        <f t="shared" si="1273"/>
        <v>0</v>
      </c>
      <c r="AZ1366" s="385">
        <f t="shared" si="1240"/>
        <v>0</v>
      </c>
      <c r="BA1366" s="385">
        <f t="shared" si="1274"/>
        <v>0</v>
      </c>
      <c r="BB1366" s="385">
        <f t="shared" si="1241"/>
        <v>0</v>
      </c>
      <c r="BC1366" s="385">
        <f t="shared" si="1242"/>
        <v>0</v>
      </c>
      <c r="BD1366" s="385">
        <f t="shared" si="1243"/>
        <v>0</v>
      </c>
      <c r="BE1366" s="385">
        <f t="shared" si="1244"/>
        <v>0</v>
      </c>
      <c r="BF1366" s="385">
        <f t="shared" si="1245"/>
        <v>0</v>
      </c>
      <c r="BG1366" s="385">
        <f t="shared" si="1246"/>
        <v>0</v>
      </c>
      <c r="BH1366" s="385">
        <f t="shared" si="1247"/>
        <v>0</v>
      </c>
      <c r="BI1366" s="385">
        <f t="shared" si="1248"/>
        <v>0</v>
      </c>
      <c r="BJ1366" s="385">
        <f t="shared" si="1249"/>
        <v>0</v>
      </c>
      <c r="BK1366" s="385">
        <f t="shared" si="1250"/>
        <v>0</v>
      </c>
      <c r="BL1366" s="385">
        <f t="shared" si="1251"/>
        <v>0</v>
      </c>
      <c r="BM1366" s="385">
        <f t="shared" si="1252"/>
        <v>0</v>
      </c>
      <c r="BN1366" s="385">
        <f t="shared" si="1253"/>
        <v>0</v>
      </c>
      <c r="CK1366" s="239">
        <f t="shared" si="1275"/>
        <v>0</v>
      </c>
      <c r="CL1366" s="239">
        <f t="shared" si="1276"/>
        <v>0</v>
      </c>
    </row>
    <row r="1367" spans="3:90" x14ac:dyDescent="0.35">
      <c r="C1367" s="235"/>
      <c r="D1367" s="246" t="str">
        <f t="shared" si="1254"/>
        <v/>
      </c>
      <c r="E1367" s="247" t="str">
        <f t="shared" si="1255"/>
        <v/>
      </c>
      <c r="F1367" s="248" t="str">
        <f t="shared" si="1256"/>
        <v/>
      </c>
      <c r="G1367" s="249" t="str">
        <f t="shared" si="1257"/>
        <v/>
      </c>
      <c r="H1367" s="250" t="str">
        <f t="shared" si="1258"/>
        <v/>
      </c>
      <c r="I1367" s="386" t="str">
        <f t="shared" si="1219"/>
        <v/>
      </c>
      <c r="J1367" s="387" t="str">
        <f t="shared" si="1220"/>
        <v/>
      </c>
      <c r="K1367" s="388" t="str">
        <f t="shared" si="1221"/>
        <v/>
      </c>
      <c r="L1367" s="389" t="str">
        <f t="shared" si="1222"/>
        <v/>
      </c>
      <c r="M1367" s="250" t="str">
        <f t="shared" si="1223"/>
        <v/>
      </c>
      <c r="N1367" s="246" t="b">
        <f t="shared" si="1259"/>
        <v>0</v>
      </c>
      <c r="O1367" s="246" t="b">
        <f t="shared" si="1260"/>
        <v>0</v>
      </c>
      <c r="P1367" s="246" t="b">
        <f t="shared" si="1261"/>
        <v>0</v>
      </c>
      <c r="Q1367" s="246" t="b">
        <f t="shared" si="1262"/>
        <v>0</v>
      </c>
      <c r="R1367" s="246" t="str">
        <f t="shared" si="1263"/>
        <v>No</v>
      </c>
      <c r="S1367" s="247" t="b">
        <f t="shared" si="1224"/>
        <v>0</v>
      </c>
      <c r="T1367" s="247" t="b">
        <f t="shared" si="1225"/>
        <v>0</v>
      </c>
      <c r="U1367" s="247" t="b">
        <f t="shared" si="1226"/>
        <v>0</v>
      </c>
      <c r="V1367" s="247" t="b">
        <f t="shared" si="1227"/>
        <v>0</v>
      </c>
      <c r="W1367" s="247" t="str">
        <f t="shared" si="1264"/>
        <v>No</v>
      </c>
      <c r="X1367" s="248" t="b">
        <f t="shared" si="1228"/>
        <v>0</v>
      </c>
      <c r="Y1367" s="248" t="b">
        <f t="shared" si="1229"/>
        <v>0</v>
      </c>
      <c r="Z1367" s="248" t="b">
        <f t="shared" si="1230"/>
        <v>0</v>
      </c>
      <c r="AA1367" s="248" t="b">
        <f t="shared" si="1231"/>
        <v>0</v>
      </c>
      <c r="AB1367" s="248" t="str">
        <f t="shared" si="1265"/>
        <v>No</v>
      </c>
      <c r="AC1367" s="249" t="b">
        <f t="shared" si="1232"/>
        <v>0</v>
      </c>
      <c r="AD1367" s="249" t="b">
        <f t="shared" si="1233"/>
        <v>0</v>
      </c>
      <c r="AE1367" s="249" t="b">
        <f t="shared" si="1234"/>
        <v>0</v>
      </c>
      <c r="AF1367" s="249" t="b">
        <f t="shared" si="1235"/>
        <v>0</v>
      </c>
      <c r="AG1367" s="249" t="str">
        <f t="shared" si="1266"/>
        <v>No</v>
      </c>
      <c r="AH1367" s="250" t="b">
        <f t="shared" si="1236"/>
        <v>0</v>
      </c>
      <c r="AI1367" s="250" t="b">
        <f t="shared" si="1237"/>
        <v>0</v>
      </c>
      <c r="AJ1367" s="250" t="b">
        <f t="shared" si="1238"/>
        <v>0</v>
      </c>
      <c r="AK1367" s="250" t="b">
        <f t="shared" si="1239"/>
        <v>0</v>
      </c>
      <c r="AL1367" s="250" t="str">
        <f t="shared" si="1267"/>
        <v>No</v>
      </c>
      <c r="AN1367" s="246" t="str">
        <f t="shared" si="1268"/>
        <v/>
      </c>
      <c r="AO1367" s="247" t="str">
        <f t="shared" si="1269"/>
        <v/>
      </c>
      <c r="AP1367" s="248" t="str">
        <f t="shared" si="1270"/>
        <v/>
      </c>
      <c r="AQ1367" s="249" t="str">
        <f t="shared" si="1271"/>
        <v/>
      </c>
      <c r="AR1367" s="250" t="str">
        <f t="shared" si="1272"/>
        <v/>
      </c>
      <c r="AS1367" s="234"/>
      <c r="AY1367" s="385">
        <f t="shared" si="1273"/>
        <v>0</v>
      </c>
      <c r="AZ1367" s="385">
        <f t="shared" si="1240"/>
        <v>0</v>
      </c>
      <c r="BA1367" s="385">
        <f t="shared" si="1274"/>
        <v>0</v>
      </c>
      <c r="BB1367" s="385">
        <f t="shared" si="1241"/>
        <v>0</v>
      </c>
      <c r="BC1367" s="385">
        <f t="shared" si="1242"/>
        <v>0</v>
      </c>
      <c r="BD1367" s="385">
        <f t="shared" si="1243"/>
        <v>0</v>
      </c>
      <c r="BE1367" s="385">
        <f t="shared" si="1244"/>
        <v>0</v>
      </c>
      <c r="BF1367" s="385">
        <f t="shared" si="1245"/>
        <v>0</v>
      </c>
      <c r="BG1367" s="385">
        <f t="shared" si="1246"/>
        <v>0</v>
      </c>
      <c r="BH1367" s="385">
        <f t="shared" si="1247"/>
        <v>0</v>
      </c>
      <c r="BI1367" s="385">
        <f t="shared" si="1248"/>
        <v>0</v>
      </c>
      <c r="BJ1367" s="385">
        <f t="shared" si="1249"/>
        <v>0</v>
      </c>
      <c r="BK1367" s="385">
        <f t="shared" si="1250"/>
        <v>0</v>
      </c>
      <c r="BL1367" s="385">
        <f t="shared" si="1251"/>
        <v>0</v>
      </c>
      <c r="BM1367" s="385">
        <f t="shared" si="1252"/>
        <v>0</v>
      </c>
      <c r="BN1367" s="385">
        <f t="shared" si="1253"/>
        <v>0</v>
      </c>
      <c r="CK1367" s="239">
        <f t="shared" si="1275"/>
        <v>0</v>
      </c>
      <c r="CL1367" s="239">
        <f t="shared" si="1276"/>
        <v>0</v>
      </c>
    </row>
    <row r="1368" spans="3:90" x14ac:dyDescent="0.35">
      <c r="C1368" s="235"/>
      <c r="D1368" s="246" t="str">
        <f t="shared" si="1254"/>
        <v/>
      </c>
      <c r="E1368" s="247" t="str">
        <f t="shared" si="1255"/>
        <v/>
      </c>
      <c r="F1368" s="248" t="str">
        <f t="shared" si="1256"/>
        <v/>
      </c>
      <c r="G1368" s="249" t="str">
        <f t="shared" si="1257"/>
        <v/>
      </c>
      <c r="H1368" s="250" t="str">
        <f t="shared" si="1258"/>
        <v/>
      </c>
      <c r="I1368" s="386" t="str">
        <f t="shared" si="1219"/>
        <v/>
      </c>
      <c r="J1368" s="387" t="str">
        <f t="shared" si="1220"/>
        <v/>
      </c>
      <c r="K1368" s="388" t="str">
        <f t="shared" si="1221"/>
        <v/>
      </c>
      <c r="L1368" s="389" t="str">
        <f t="shared" si="1222"/>
        <v/>
      </c>
      <c r="M1368" s="250" t="str">
        <f t="shared" si="1223"/>
        <v/>
      </c>
      <c r="N1368" s="246" t="b">
        <f t="shared" si="1259"/>
        <v>0</v>
      </c>
      <c r="O1368" s="246" t="b">
        <f t="shared" si="1260"/>
        <v>0</v>
      </c>
      <c r="P1368" s="246" t="b">
        <f t="shared" si="1261"/>
        <v>0</v>
      </c>
      <c r="Q1368" s="246" t="b">
        <f t="shared" si="1262"/>
        <v>0</v>
      </c>
      <c r="R1368" s="246" t="str">
        <f t="shared" si="1263"/>
        <v>No</v>
      </c>
      <c r="S1368" s="247" t="b">
        <f t="shared" si="1224"/>
        <v>0</v>
      </c>
      <c r="T1368" s="247" t="b">
        <f t="shared" si="1225"/>
        <v>0</v>
      </c>
      <c r="U1368" s="247" t="b">
        <f t="shared" si="1226"/>
        <v>0</v>
      </c>
      <c r="V1368" s="247" t="b">
        <f t="shared" si="1227"/>
        <v>0</v>
      </c>
      <c r="W1368" s="247" t="str">
        <f t="shared" si="1264"/>
        <v>No</v>
      </c>
      <c r="X1368" s="248" t="b">
        <f t="shared" si="1228"/>
        <v>0</v>
      </c>
      <c r="Y1368" s="248" t="b">
        <f t="shared" si="1229"/>
        <v>0</v>
      </c>
      <c r="Z1368" s="248" t="b">
        <f t="shared" si="1230"/>
        <v>0</v>
      </c>
      <c r="AA1368" s="248" t="b">
        <f t="shared" si="1231"/>
        <v>0</v>
      </c>
      <c r="AB1368" s="248" t="str">
        <f t="shared" si="1265"/>
        <v>No</v>
      </c>
      <c r="AC1368" s="249" t="b">
        <f t="shared" si="1232"/>
        <v>0</v>
      </c>
      <c r="AD1368" s="249" t="b">
        <f t="shared" si="1233"/>
        <v>0</v>
      </c>
      <c r="AE1368" s="249" t="b">
        <f t="shared" si="1234"/>
        <v>0</v>
      </c>
      <c r="AF1368" s="249" t="b">
        <f t="shared" si="1235"/>
        <v>0</v>
      </c>
      <c r="AG1368" s="249" t="str">
        <f t="shared" si="1266"/>
        <v>No</v>
      </c>
      <c r="AH1368" s="250" t="b">
        <f t="shared" si="1236"/>
        <v>0</v>
      </c>
      <c r="AI1368" s="250" t="b">
        <f t="shared" si="1237"/>
        <v>0</v>
      </c>
      <c r="AJ1368" s="250" t="b">
        <f t="shared" si="1238"/>
        <v>0</v>
      </c>
      <c r="AK1368" s="250" t="b">
        <f t="shared" si="1239"/>
        <v>0</v>
      </c>
      <c r="AL1368" s="250" t="str">
        <f t="shared" si="1267"/>
        <v>No</v>
      </c>
      <c r="AN1368" s="246" t="str">
        <f t="shared" si="1268"/>
        <v/>
      </c>
      <c r="AO1368" s="247" t="str">
        <f t="shared" si="1269"/>
        <v/>
      </c>
      <c r="AP1368" s="248" t="str">
        <f t="shared" si="1270"/>
        <v/>
      </c>
      <c r="AQ1368" s="249" t="str">
        <f t="shared" si="1271"/>
        <v/>
      </c>
      <c r="AR1368" s="250" t="str">
        <f t="shared" si="1272"/>
        <v/>
      </c>
      <c r="AS1368" s="234"/>
      <c r="AY1368" s="385">
        <f t="shared" si="1273"/>
        <v>0</v>
      </c>
      <c r="AZ1368" s="385">
        <f t="shared" si="1240"/>
        <v>0</v>
      </c>
      <c r="BA1368" s="385">
        <f t="shared" si="1274"/>
        <v>0</v>
      </c>
      <c r="BB1368" s="385">
        <f t="shared" si="1241"/>
        <v>0</v>
      </c>
      <c r="BC1368" s="385">
        <f t="shared" si="1242"/>
        <v>0</v>
      </c>
      <c r="BD1368" s="385">
        <f t="shared" si="1243"/>
        <v>0</v>
      </c>
      <c r="BE1368" s="385">
        <f t="shared" si="1244"/>
        <v>0</v>
      </c>
      <c r="BF1368" s="385">
        <f t="shared" si="1245"/>
        <v>0</v>
      </c>
      <c r="BG1368" s="385">
        <f t="shared" si="1246"/>
        <v>0</v>
      </c>
      <c r="BH1368" s="385">
        <f t="shared" si="1247"/>
        <v>0</v>
      </c>
      <c r="BI1368" s="385">
        <f t="shared" si="1248"/>
        <v>0</v>
      </c>
      <c r="BJ1368" s="385">
        <f t="shared" si="1249"/>
        <v>0</v>
      </c>
      <c r="BK1368" s="385">
        <f t="shared" si="1250"/>
        <v>0</v>
      </c>
      <c r="BL1368" s="385">
        <f t="shared" si="1251"/>
        <v>0</v>
      </c>
      <c r="BM1368" s="385">
        <f t="shared" si="1252"/>
        <v>0</v>
      </c>
      <c r="BN1368" s="385">
        <f t="shared" si="1253"/>
        <v>0</v>
      </c>
      <c r="CK1368" s="239">
        <f t="shared" si="1275"/>
        <v>0</v>
      </c>
      <c r="CL1368" s="239">
        <f t="shared" si="1276"/>
        <v>0</v>
      </c>
    </row>
    <row r="1369" spans="3:90" x14ac:dyDescent="0.35">
      <c r="C1369" s="235"/>
      <c r="D1369" s="246" t="str">
        <f t="shared" si="1254"/>
        <v/>
      </c>
      <c r="E1369" s="247" t="str">
        <f t="shared" si="1255"/>
        <v/>
      </c>
      <c r="F1369" s="248" t="str">
        <f t="shared" si="1256"/>
        <v/>
      </c>
      <c r="G1369" s="249" t="str">
        <f t="shared" si="1257"/>
        <v/>
      </c>
      <c r="H1369" s="250" t="str">
        <f t="shared" si="1258"/>
        <v/>
      </c>
      <c r="I1369" s="386" t="str">
        <f t="shared" si="1219"/>
        <v/>
      </c>
      <c r="J1369" s="387" t="str">
        <f t="shared" si="1220"/>
        <v/>
      </c>
      <c r="K1369" s="388" t="str">
        <f t="shared" si="1221"/>
        <v/>
      </c>
      <c r="L1369" s="389" t="str">
        <f t="shared" si="1222"/>
        <v/>
      </c>
      <c r="M1369" s="250" t="str">
        <f t="shared" si="1223"/>
        <v/>
      </c>
      <c r="N1369" s="246" t="b">
        <f t="shared" si="1259"/>
        <v>0</v>
      </c>
      <c r="O1369" s="246" t="b">
        <f t="shared" si="1260"/>
        <v>0</v>
      </c>
      <c r="P1369" s="246" t="b">
        <f t="shared" si="1261"/>
        <v>0</v>
      </c>
      <c r="Q1369" s="246" t="b">
        <f t="shared" si="1262"/>
        <v>0</v>
      </c>
      <c r="R1369" s="246" t="str">
        <f t="shared" si="1263"/>
        <v>No</v>
      </c>
      <c r="S1369" s="247" t="b">
        <f t="shared" si="1224"/>
        <v>0</v>
      </c>
      <c r="T1369" s="247" t="b">
        <f t="shared" si="1225"/>
        <v>0</v>
      </c>
      <c r="U1369" s="247" t="b">
        <f t="shared" si="1226"/>
        <v>0</v>
      </c>
      <c r="V1369" s="247" t="b">
        <f t="shared" si="1227"/>
        <v>0</v>
      </c>
      <c r="W1369" s="247" t="str">
        <f t="shared" si="1264"/>
        <v>No</v>
      </c>
      <c r="X1369" s="248" t="b">
        <f t="shared" si="1228"/>
        <v>0</v>
      </c>
      <c r="Y1369" s="248" t="b">
        <f t="shared" si="1229"/>
        <v>0</v>
      </c>
      <c r="Z1369" s="248" t="b">
        <f t="shared" si="1230"/>
        <v>0</v>
      </c>
      <c r="AA1369" s="248" t="b">
        <f t="shared" si="1231"/>
        <v>0</v>
      </c>
      <c r="AB1369" s="248" t="str">
        <f t="shared" si="1265"/>
        <v>No</v>
      </c>
      <c r="AC1369" s="249" t="b">
        <f t="shared" si="1232"/>
        <v>0</v>
      </c>
      <c r="AD1369" s="249" t="b">
        <f t="shared" si="1233"/>
        <v>0</v>
      </c>
      <c r="AE1369" s="249" t="b">
        <f t="shared" si="1234"/>
        <v>0</v>
      </c>
      <c r="AF1369" s="249" t="b">
        <f t="shared" si="1235"/>
        <v>0</v>
      </c>
      <c r="AG1369" s="249" t="str">
        <f t="shared" si="1266"/>
        <v>No</v>
      </c>
      <c r="AH1369" s="250" t="b">
        <f t="shared" si="1236"/>
        <v>0</v>
      </c>
      <c r="AI1369" s="250" t="b">
        <f t="shared" si="1237"/>
        <v>0</v>
      </c>
      <c r="AJ1369" s="250" t="b">
        <f t="shared" si="1238"/>
        <v>0</v>
      </c>
      <c r="AK1369" s="250" t="b">
        <f t="shared" si="1239"/>
        <v>0</v>
      </c>
      <c r="AL1369" s="250" t="str">
        <f t="shared" si="1267"/>
        <v>No</v>
      </c>
      <c r="AN1369" s="246" t="str">
        <f t="shared" si="1268"/>
        <v/>
      </c>
      <c r="AO1369" s="247" t="str">
        <f t="shared" si="1269"/>
        <v/>
      </c>
      <c r="AP1369" s="248" t="str">
        <f t="shared" si="1270"/>
        <v/>
      </c>
      <c r="AQ1369" s="249" t="str">
        <f t="shared" si="1271"/>
        <v/>
      </c>
      <c r="AR1369" s="250" t="str">
        <f t="shared" si="1272"/>
        <v/>
      </c>
      <c r="AS1369" s="234"/>
      <c r="AY1369" s="385">
        <f t="shared" si="1273"/>
        <v>0</v>
      </c>
      <c r="AZ1369" s="385">
        <f t="shared" si="1240"/>
        <v>0</v>
      </c>
      <c r="BA1369" s="385">
        <f t="shared" si="1274"/>
        <v>0</v>
      </c>
      <c r="BB1369" s="385">
        <f t="shared" si="1241"/>
        <v>0</v>
      </c>
      <c r="BC1369" s="385">
        <f t="shared" si="1242"/>
        <v>0</v>
      </c>
      <c r="BD1369" s="385">
        <f t="shared" si="1243"/>
        <v>0</v>
      </c>
      <c r="BE1369" s="385">
        <f t="shared" si="1244"/>
        <v>0</v>
      </c>
      <c r="BF1369" s="385">
        <f t="shared" si="1245"/>
        <v>0</v>
      </c>
      <c r="BG1369" s="385">
        <f t="shared" si="1246"/>
        <v>0</v>
      </c>
      <c r="BH1369" s="385">
        <f t="shared" si="1247"/>
        <v>0</v>
      </c>
      <c r="BI1369" s="385">
        <f t="shared" si="1248"/>
        <v>0</v>
      </c>
      <c r="BJ1369" s="385">
        <f t="shared" si="1249"/>
        <v>0</v>
      </c>
      <c r="BK1369" s="385">
        <f t="shared" si="1250"/>
        <v>0</v>
      </c>
      <c r="BL1369" s="385">
        <f t="shared" si="1251"/>
        <v>0</v>
      </c>
      <c r="BM1369" s="385">
        <f t="shared" si="1252"/>
        <v>0</v>
      </c>
      <c r="BN1369" s="385">
        <f t="shared" si="1253"/>
        <v>0</v>
      </c>
      <c r="CK1369" s="239">
        <f t="shared" si="1275"/>
        <v>0</v>
      </c>
      <c r="CL1369" s="239">
        <f t="shared" si="1276"/>
        <v>0</v>
      </c>
    </row>
    <row r="1370" spans="3:90" x14ac:dyDescent="0.35">
      <c r="C1370" s="235"/>
      <c r="D1370" s="246" t="str">
        <f t="shared" si="1254"/>
        <v/>
      </c>
      <c r="E1370" s="247" t="str">
        <f t="shared" si="1255"/>
        <v/>
      </c>
      <c r="F1370" s="248" t="str">
        <f t="shared" si="1256"/>
        <v/>
      </c>
      <c r="G1370" s="249" t="str">
        <f t="shared" si="1257"/>
        <v/>
      </c>
      <c r="H1370" s="250" t="str">
        <f t="shared" si="1258"/>
        <v/>
      </c>
      <c r="I1370" s="386" t="str">
        <f t="shared" si="1219"/>
        <v/>
      </c>
      <c r="J1370" s="387" t="str">
        <f t="shared" si="1220"/>
        <v/>
      </c>
      <c r="K1370" s="388" t="str">
        <f t="shared" si="1221"/>
        <v/>
      </c>
      <c r="L1370" s="389" t="str">
        <f t="shared" si="1222"/>
        <v/>
      </c>
      <c r="M1370" s="250" t="str">
        <f t="shared" si="1223"/>
        <v/>
      </c>
      <c r="N1370" s="246" t="b">
        <f t="shared" si="1259"/>
        <v>0</v>
      </c>
      <c r="O1370" s="246" t="b">
        <f t="shared" si="1260"/>
        <v>0</v>
      </c>
      <c r="P1370" s="246" t="b">
        <f t="shared" si="1261"/>
        <v>0</v>
      </c>
      <c r="Q1370" s="246" t="b">
        <f t="shared" si="1262"/>
        <v>0</v>
      </c>
      <c r="R1370" s="246" t="str">
        <f t="shared" si="1263"/>
        <v>No</v>
      </c>
      <c r="S1370" s="247" t="b">
        <f t="shared" si="1224"/>
        <v>0</v>
      </c>
      <c r="T1370" s="247" t="b">
        <f t="shared" si="1225"/>
        <v>0</v>
      </c>
      <c r="U1370" s="247" t="b">
        <f t="shared" si="1226"/>
        <v>0</v>
      </c>
      <c r="V1370" s="247" t="b">
        <f t="shared" si="1227"/>
        <v>0</v>
      </c>
      <c r="W1370" s="247" t="str">
        <f t="shared" si="1264"/>
        <v>No</v>
      </c>
      <c r="X1370" s="248" t="b">
        <f t="shared" si="1228"/>
        <v>0</v>
      </c>
      <c r="Y1370" s="248" t="b">
        <f t="shared" si="1229"/>
        <v>0</v>
      </c>
      <c r="Z1370" s="248" t="b">
        <f t="shared" si="1230"/>
        <v>0</v>
      </c>
      <c r="AA1370" s="248" t="b">
        <f t="shared" si="1231"/>
        <v>0</v>
      </c>
      <c r="AB1370" s="248" t="str">
        <f t="shared" si="1265"/>
        <v>No</v>
      </c>
      <c r="AC1370" s="249" t="b">
        <f t="shared" si="1232"/>
        <v>0</v>
      </c>
      <c r="AD1370" s="249" t="b">
        <f t="shared" si="1233"/>
        <v>0</v>
      </c>
      <c r="AE1370" s="249" t="b">
        <f t="shared" si="1234"/>
        <v>0</v>
      </c>
      <c r="AF1370" s="249" t="b">
        <f t="shared" si="1235"/>
        <v>0</v>
      </c>
      <c r="AG1370" s="249" t="str">
        <f t="shared" si="1266"/>
        <v>No</v>
      </c>
      <c r="AH1370" s="250" t="b">
        <f t="shared" si="1236"/>
        <v>0</v>
      </c>
      <c r="AI1370" s="250" t="b">
        <f t="shared" si="1237"/>
        <v>0</v>
      </c>
      <c r="AJ1370" s="250" t="b">
        <f t="shared" si="1238"/>
        <v>0</v>
      </c>
      <c r="AK1370" s="250" t="b">
        <f t="shared" si="1239"/>
        <v>0</v>
      </c>
      <c r="AL1370" s="250" t="str">
        <f t="shared" si="1267"/>
        <v>No</v>
      </c>
      <c r="AN1370" s="246" t="str">
        <f t="shared" si="1268"/>
        <v/>
      </c>
      <c r="AO1370" s="247" t="str">
        <f t="shared" si="1269"/>
        <v/>
      </c>
      <c r="AP1370" s="248" t="str">
        <f t="shared" si="1270"/>
        <v/>
      </c>
      <c r="AQ1370" s="249" t="str">
        <f t="shared" si="1271"/>
        <v/>
      </c>
      <c r="AR1370" s="250" t="str">
        <f t="shared" si="1272"/>
        <v/>
      </c>
      <c r="AS1370" s="234"/>
      <c r="AY1370" s="385">
        <f t="shared" si="1273"/>
        <v>0</v>
      </c>
      <c r="AZ1370" s="385">
        <f t="shared" si="1240"/>
        <v>0</v>
      </c>
      <c r="BA1370" s="385">
        <f t="shared" si="1274"/>
        <v>0</v>
      </c>
      <c r="BB1370" s="385">
        <f t="shared" si="1241"/>
        <v>0</v>
      </c>
      <c r="BC1370" s="385">
        <f t="shared" si="1242"/>
        <v>0</v>
      </c>
      <c r="BD1370" s="385">
        <f t="shared" si="1243"/>
        <v>0</v>
      </c>
      <c r="BE1370" s="385">
        <f t="shared" si="1244"/>
        <v>0</v>
      </c>
      <c r="BF1370" s="385">
        <f t="shared" si="1245"/>
        <v>0</v>
      </c>
      <c r="BG1370" s="385">
        <f t="shared" si="1246"/>
        <v>0</v>
      </c>
      <c r="BH1370" s="385">
        <f t="shared" si="1247"/>
        <v>0</v>
      </c>
      <c r="BI1370" s="385">
        <f t="shared" si="1248"/>
        <v>0</v>
      </c>
      <c r="BJ1370" s="385">
        <f t="shared" si="1249"/>
        <v>0</v>
      </c>
      <c r="BK1370" s="385">
        <f t="shared" si="1250"/>
        <v>0</v>
      </c>
      <c r="BL1370" s="385">
        <f t="shared" si="1251"/>
        <v>0</v>
      </c>
      <c r="BM1370" s="385">
        <f t="shared" si="1252"/>
        <v>0</v>
      </c>
      <c r="BN1370" s="385">
        <f t="shared" si="1253"/>
        <v>0</v>
      </c>
      <c r="CK1370" s="239">
        <f t="shared" si="1275"/>
        <v>0</v>
      </c>
      <c r="CL1370" s="239">
        <f t="shared" si="1276"/>
        <v>0</v>
      </c>
    </row>
    <row r="1371" spans="3:90" x14ac:dyDescent="0.35">
      <c r="C1371" s="235"/>
      <c r="D1371" s="246" t="str">
        <f t="shared" si="1254"/>
        <v/>
      </c>
      <c r="E1371" s="247" t="str">
        <f t="shared" si="1255"/>
        <v/>
      </c>
      <c r="F1371" s="248" t="str">
        <f t="shared" si="1256"/>
        <v/>
      </c>
      <c r="G1371" s="249" t="str">
        <f t="shared" si="1257"/>
        <v/>
      </c>
      <c r="H1371" s="250" t="str">
        <f t="shared" si="1258"/>
        <v/>
      </c>
      <c r="I1371" s="386" t="str">
        <f t="shared" si="1219"/>
        <v/>
      </c>
      <c r="J1371" s="387" t="str">
        <f t="shared" si="1220"/>
        <v/>
      </c>
      <c r="K1371" s="388" t="str">
        <f t="shared" si="1221"/>
        <v/>
      </c>
      <c r="L1371" s="389" t="str">
        <f t="shared" si="1222"/>
        <v/>
      </c>
      <c r="M1371" s="250" t="str">
        <f t="shared" si="1223"/>
        <v/>
      </c>
      <c r="N1371" s="246" t="b">
        <f t="shared" si="1259"/>
        <v>0</v>
      </c>
      <c r="O1371" s="246" t="b">
        <f t="shared" si="1260"/>
        <v>0</v>
      </c>
      <c r="P1371" s="246" t="b">
        <f t="shared" si="1261"/>
        <v>0</v>
      </c>
      <c r="Q1371" s="246" t="b">
        <f t="shared" si="1262"/>
        <v>0</v>
      </c>
      <c r="R1371" s="246" t="str">
        <f t="shared" si="1263"/>
        <v>No</v>
      </c>
      <c r="S1371" s="247" t="b">
        <f t="shared" si="1224"/>
        <v>0</v>
      </c>
      <c r="T1371" s="247" t="b">
        <f t="shared" si="1225"/>
        <v>0</v>
      </c>
      <c r="U1371" s="247" t="b">
        <f t="shared" si="1226"/>
        <v>0</v>
      </c>
      <c r="V1371" s="247" t="b">
        <f t="shared" si="1227"/>
        <v>0</v>
      </c>
      <c r="W1371" s="247" t="str">
        <f t="shared" si="1264"/>
        <v>No</v>
      </c>
      <c r="X1371" s="248" t="b">
        <f t="shared" si="1228"/>
        <v>0</v>
      </c>
      <c r="Y1371" s="248" t="b">
        <f t="shared" si="1229"/>
        <v>0</v>
      </c>
      <c r="Z1371" s="248" t="b">
        <f t="shared" si="1230"/>
        <v>0</v>
      </c>
      <c r="AA1371" s="248" t="b">
        <f t="shared" si="1231"/>
        <v>0</v>
      </c>
      <c r="AB1371" s="248" t="str">
        <f t="shared" si="1265"/>
        <v>No</v>
      </c>
      <c r="AC1371" s="249" t="b">
        <f t="shared" si="1232"/>
        <v>0</v>
      </c>
      <c r="AD1371" s="249" t="b">
        <f t="shared" si="1233"/>
        <v>0</v>
      </c>
      <c r="AE1371" s="249" t="b">
        <f t="shared" si="1234"/>
        <v>0</v>
      </c>
      <c r="AF1371" s="249" t="b">
        <f t="shared" si="1235"/>
        <v>0</v>
      </c>
      <c r="AG1371" s="249" t="str">
        <f t="shared" si="1266"/>
        <v>No</v>
      </c>
      <c r="AH1371" s="250" t="b">
        <f t="shared" si="1236"/>
        <v>0</v>
      </c>
      <c r="AI1371" s="250" t="b">
        <f t="shared" si="1237"/>
        <v>0</v>
      </c>
      <c r="AJ1371" s="250" t="b">
        <f t="shared" si="1238"/>
        <v>0</v>
      </c>
      <c r="AK1371" s="250" t="b">
        <f t="shared" si="1239"/>
        <v>0</v>
      </c>
      <c r="AL1371" s="250" t="str">
        <f t="shared" si="1267"/>
        <v>No</v>
      </c>
      <c r="AN1371" s="246" t="str">
        <f t="shared" si="1268"/>
        <v/>
      </c>
      <c r="AO1371" s="247" t="str">
        <f t="shared" si="1269"/>
        <v/>
      </c>
      <c r="AP1371" s="248" t="str">
        <f t="shared" si="1270"/>
        <v/>
      </c>
      <c r="AQ1371" s="249" t="str">
        <f t="shared" si="1271"/>
        <v/>
      </c>
      <c r="AR1371" s="250" t="str">
        <f t="shared" si="1272"/>
        <v/>
      </c>
      <c r="AS1371" s="234"/>
      <c r="AY1371" s="385">
        <f t="shared" si="1273"/>
        <v>0</v>
      </c>
      <c r="AZ1371" s="385">
        <f t="shared" si="1240"/>
        <v>0</v>
      </c>
      <c r="BA1371" s="385">
        <f t="shared" si="1274"/>
        <v>0</v>
      </c>
      <c r="BB1371" s="385">
        <f t="shared" si="1241"/>
        <v>0</v>
      </c>
      <c r="BC1371" s="385">
        <f t="shared" si="1242"/>
        <v>0</v>
      </c>
      <c r="BD1371" s="385">
        <f t="shared" si="1243"/>
        <v>0</v>
      </c>
      <c r="BE1371" s="385">
        <f t="shared" si="1244"/>
        <v>0</v>
      </c>
      <c r="BF1371" s="385">
        <f t="shared" si="1245"/>
        <v>0</v>
      </c>
      <c r="BG1371" s="385">
        <f t="shared" si="1246"/>
        <v>0</v>
      </c>
      <c r="BH1371" s="385">
        <f t="shared" si="1247"/>
        <v>0</v>
      </c>
      <c r="BI1371" s="385">
        <f t="shared" si="1248"/>
        <v>0</v>
      </c>
      <c r="BJ1371" s="385">
        <f t="shared" si="1249"/>
        <v>0</v>
      </c>
      <c r="BK1371" s="385">
        <f t="shared" si="1250"/>
        <v>0</v>
      </c>
      <c r="BL1371" s="385">
        <f t="shared" si="1251"/>
        <v>0</v>
      </c>
      <c r="BM1371" s="385">
        <f t="shared" si="1252"/>
        <v>0</v>
      </c>
      <c r="BN1371" s="385">
        <f t="shared" si="1253"/>
        <v>0</v>
      </c>
      <c r="CK1371" s="239">
        <f t="shared" si="1275"/>
        <v>0</v>
      </c>
      <c r="CL1371" s="239">
        <f t="shared" si="1276"/>
        <v>0</v>
      </c>
    </row>
    <row r="1372" spans="3:90" x14ac:dyDescent="0.35">
      <c r="C1372" s="235"/>
      <c r="D1372" s="246" t="str">
        <f t="shared" si="1254"/>
        <v/>
      </c>
      <c r="E1372" s="247" t="str">
        <f t="shared" si="1255"/>
        <v/>
      </c>
      <c r="F1372" s="248" t="str">
        <f t="shared" si="1256"/>
        <v/>
      </c>
      <c r="G1372" s="249" t="str">
        <f t="shared" si="1257"/>
        <v/>
      </c>
      <c r="H1372" s="250" t="str">
        <f t="shared" si="1258"/>
        <v/>
      </c>
      <c r="I1372" s="386" t="str">
        <f t="shared" si="1219"/>
        <v/>
      </c>
      <c r="J1372" s="387" t="str">
        <f t="shared" si="1220"/>
        <v/>
      </c>
      <c r="K1372" s="388" t="str">
        <f t="shared" si="1221"/>
        <v/>
      </c>
      <c r="L1372" s="389" t="str">
        <f t="shared" si="1222"/>
        <v/>
      </c>
      <c r="M1372" s="250" t="str">
        <f t="shared" si="1223"/>
        <v/>
      </c>
      <c r="N1372" s="246" t="b">
        <f t="shared" si="1259"/>
        <v>0</v>
      </c>
      <c r="O1372" s="246" t="b">
        <f t="shared" si="1260"/>
        <v>0</v>
      </c>
      <c r="P1372" s="246" t="b">
        <f t="shared" si="1261"/>
        <v>0</v>
      </c>
      <c r="Q1372" s="246" t="b">
        <f t="shared" si="1262"/>
        <v>0</v>
      </c>
      <c r="R1372" s="246" t="str">
        <f t="shared" si="1263"/>
        <v>No</v>
      </c>
      <c r="S1372" s="247" t="b">
        <f t="shared" si="1224"/>
        <v>0</v>
      </c>
      <c r="T1372" s="247" t="b">
        <f t="shared" si="1225"/>
        <v>0</v>
      </c>
      <c r="U1372" s="247" t="b">
        <f t="shared" si="1226"/>
        <v>0</v>
      </c>
      <c r="V1372" s="247" t="b">
        <f t="shared" si="1227"/>
        <v>0</v>
      </c>
      <c r="W1372" s="247" t="str">
        <f t="shared" si="1264"/>
        <v>No</v>
      </c>
      <c r="X1372" s="248" t="b">
        <f t="shared" si="1228"/>
        <v>0</v>
      </c>
      <c r="Y1372" s="248" t="b">
        <f t="shared" si="1229"/>
        <v>0</v>
      </c>
      <c r="Z1372" s="248" t="b">
        <f t="shared" si="1230"/>
        <v>0</v>
      </c>
      <c r="AA1372" s="248" t="b">
        <f t="shared" si="1231"/>
        <v>0</v>
      </c>
      <c r="AB1372" s="248" t="str">
        <f t="shared" si="1265"/>
        <v>No</v>
      </c>
      <c r="AC1372" s="249" t="b">
        <f t="shared" si="1232"/>
        <v>0</v>
      </c>
      <c r="AD1372" s="249" t="b">
        <f t="shared" si="1233"/>
        <v>0</v>
      </c>
      <c r="AE1372" s="249" t="b">
        <f t="shared" si="1234"/>
        <v>0</v>
      </c>
      <c r="AF1372" s="249" t="b">
        <f t="shared" si="1235"/>
        <v>0</v>
      </c>
      <c r="AG1372" s="249" t="str">
        <f t="shared" si="1266"/>
        <v>No</v>
      </c>
      <c r="AH1372" s="250" t="b">
        <f t="shared" si="1236"/>
        <v>0</v>
      </c>
      <c r="AI1372" s="250" t="b">
        <f t="shared" si="1237"/>
        <v>0</v>
      </c>
      <c r="AJ1372" s="250" t="b">
        <f t="shared" si="1238"/>
        <v>0</v>
      </c>
      <c r="AK1372" s="250" t="b">
        <f t="shared" si="1239"/>
        <v>0</v>
      </c>
      <c r="AL1372" s="250" t="str">
        <f t="shared" si="1267"/>
        <v>No</v>
      </c>
      <c r="AN1372" s="246" t="str">
        <f t="shared" si="1268"/>
        <v/>
      </c>
      <c r="AO1372" s="247" t="str">
        <f t="shared" si="1269"/>
        <v/>
      </c>
      <c r="AP1372" s="248" t="str">
        <f t="shared" si="1270"/>
        <v/>
      </c>
      <c r="AQ1372" s="249" t="str">
        <f t="shared" si="1271"/>
        <v/>
      </c>
      <c r="AR1372" s="250" t="str">
        <f t="shared" si="1272"/>
        <v/>
      </c>
      <c r="AS1372" s="234"/>
      <c r="AY1372" s="385">
        <f t="shared" si="1273"/>
        <v>0</v>
      </c>
      <c r="AZ1372" s="385">
        <f t="shared" si="1240"/>
        <v>0</v>
      </c>
      <c r="BA1372" s="385">
        <f t="shared" si="1274"/>
        <v>0</v>
      </c>
      <c r="BB1372" s="385">
        <f t="shared" si="1241"/>
        <v>0</v>
      </c>
      <c r="BC1372" s="385">
        <f t="shared" si="1242"/>
        <v>0</v>
      </c>
      <c r="BD1372" s="385">
        <f t="shared" si="1243"/>
        <v>0</v>
      </c>
      <c r="BE1372" s="385">
        <f t="shared" si="1244"/>
        <v>0</v>
      </c>
      <c r="BF1372" s="385">
        <f t="shared" si="1245"/>
        <v>0</v>
      </c>
      <c r="BG1372" s="385">
        <f t="shared" si="1246"/>
        <v>0</v>
      </c>
      <c r="BH1372" s="385">
        <f t="shared" si="1247"/>
        <v>0</v>
      </c>
      <c r="BI1372" s="385">
        <f t="shared" si="1248"/>
        <v>0</v>
      </c>
      <c r="BJ1372" s="385">
        <f t="shared" si="1249"/>
        <v>0</v>
      </c>
      <c r="BK1372" s="385">
        <f t="shared" si="1250"/>
        <v>0</v>
      </c>
      <c r="BL1372" s="385">
        <f t="shared" si="1251"/>
        <v>0</v>
      </c>
      <c r="BM1372" s="385">
        <f t="shared" si="1252"/>
        <v>0</v>
      </c>
      <c r="BN1372" s="385">
        <f t="shared" si="1253"/>
        <v>0</v>
      </c>
      <c r="CK1372" s="239">
        <f t="shared" si="1275"/>
        <v>0</v>
      </c>
      <c r="CL1372" s="239">
        <f t="shared" si="1276"/>
        <v>0</v>
      </c>
    </row>
    <row r="1373" spans="3:90" x14ac:dyDescent="0.35">
      <c r="C1373" s="235"/>
      <c r="D1373" s="246" t="str">
        <f t="shared" si="1254"/>
        <v/>
      </c>
      <c r="E1373" s="247" t="str">
        <f t="shared" si="1255"/>
        <v/>
      </c>
      <c r="F1373" s="248" t="str">
        <f t="shared" si="1256"/>
        <v/>
      </c>
      <c r="G1373" s="249" t="str">
        <f t="shared" si="1257"/>
        <v/>
      </c>
      <c r="H1373" s="250" t="str">
        <f t="shared" si="1258"/>
        <v/>
      </c>
      <c r="I1373" s="386" t="str">
        <f t="shared" si="1219"/>
        <v/>
      </c>
      <c r="J1373" s="387" t="str">
        <f t="shared" si="1220"/>
        <v/>
      </c>
      <c r="K1373" s="388" t="str">
        <f t="shared" si="1221"/>
        <v/>
      </c>
      <c r="L1373" s="389" t="str">
        <f t="shared" si="1222"/>
        <v/>
      </c>
      <c r="M1373" s="250" t="str">
        <f t="shared" si="1223"/>
        <v/>
      </c>
      <c r="N1373" s="246" t="b">
        <f t="shared" si="1259"/>
        <v>0</v>
      </c>
      <c r="O1373" s="246" t="b">
        <f t="shared" si="1260"/>
        <v>0</v>
      </c>
      <c r="P1373" s="246" t="b">
        <f t="shared" si="1261"/>
        <v>0</v>
      </c>
      <c r="Q1373" s="246" t="b">
        <f t="shared" si="1262"/>
        <v>0</v>
      </c>
      <c r="R1373" s="246" t="str">
        <f t="shared" si="1263"/>
        <v>No</v>
      </c>
      <c r="S1373" s="247" t="b">
        <f t="shared" si="1224"/>
        <v>0</v>
      </c>
      <c r="T1373" s="247" t="b">
        <f t="shared" si="1225"/>
        <v>0</v>
      </c>
      <c r="U1373" s="247" t="b">
        <f t="shared" si="1226"/>
        <v>0</v>
      </c>
      <c r="V1373" s="247" t="b">
        <f t="shared" si="1227"/>
        <v>0</v>
      </c>
      <c r="W1373" s="247" t="str">
        <f t="shared" si="1264"/>
        <v>No</v>
      </c>
      <c r="X1373" s="248" t="b">
        <f t="shared" si="1228"/>
        <v>0</v>
      </c>
      <c r="Y1373" s="248" t="b">
        <f t="shared" si="1229"/>
        <v>0</v>
      </c>
      <c r="Z1373" s="248" t="b">
        <f t="shared" si="1230"/>
        <v>0</v>
      </c>
      <c r="AA1373" s="248" t="b">
        <f t="shared" si="1231"/>
        <v>0</v>
      </c>
      <c r="AB1373" s="248" t="str">
        <f t="shared" si="1265"/>
        <v>No</v>
      </c>
      <c r="AC1373" s="249" t="b">
        <f t="shared" si="1232"/>
        <v>0</v>
      </c>
      <c r="AD1373" s="249" t="b">
        <f t="shared" si="1233"/>
        <v>0</v>
      </c>
      <c r="AE1373" s="249" t="b">
        <f t="shared" si="1234"/>
        <v>0</v>
      </c>
      <c r="AF1373" s="249" t="b">
        <f t="shared" si="1235"/>
        <v>0</v>
      </c>
      <c r="AG1373" s="249" t="str">
        <f t="shared" si="1266"/>
        <v>No</v>
      </c>
      <c r="AH1373" s="250" t="b">
        <f t="shared" si="1236"/>
        <v>0</v>
      </c>
      <c r="AI1373" s="250" t="b">
        <f t="shared" si="1237"/>
        <v>0</v>
      </c>
      <c r="AJ1373" s="250" t="b">
        <f t="shared" si="1238"/>
        <v>0</v>
      </c>
      <c r="AK1373" s="250" t="b">
        <f t="shared" si="1239"/>
        <v>0</v>
      </c>
      <c r="AL1373" s="250" t="str">
        <f t="shared" si="1267"/>
        <v>No</v>
      </c>
      <c r="AN1373" s="246" t="str">
        <f t="shared" si="1268"/>
        <v/>
      </c>
      <c r="AO1373" s="247" t="str">
        <f t="shared" si="1269"/>
        <v/>
      </c>
      <c r="AP1373" s="248" t="str">
        <f t="shared" si="1270"/>
        <v/>
      </c>
      <c r="AQ1373" s="249" t="str">
        <f t="shared" si="1271"/>
        <v/>
      </c>
      <c r="AR1373" s="250" t="str">
        <f t="shared" si="1272"/>
        <v/>
      </c>
      <c r="AS1373" s="234"/>
      <c r="AY1373" s="385">
        <f t="shared" si="1273"/>
        <v>0</v>
      </c>
      <c r="AZ1373" s="385">
        <f t="shared" si="1240"/>
        <v>0</v>
      </c>
      <c r="BA1373" s="385">
        <f t="shared" si="1274"/>
        <v>0</v>
      </c>
      <c r="BB1373" s="385">
        <f t="shared" si="1241"/>
        <v>0</v>
      </c>
      <c r="BC1373" s="385">
        <f t="shared" si="1242"/>
        <v>0</v>
      </c>
      <c r="BD1373" s="385">
        <f t="shared" si="1243"/>
        <v>0</v>
      </c>
      <c r="BE1373" s="385">
        <f t="shared" si="1244"/>
        <v>0</v>
      </c>
      <c r="BF1373" s="385">
        <f t="shared" si="1245"/>
        <v>0</v>
      </c>
      <c r="BG1373" s="385">
        <f t="shared" si="1246"/>
        <v>0</v>
      </c>
      <c r="BH1373" s="385">
        <f t="shared" si="1247"/>
        <v>0</v>
      </c>
      <c r="BI1373" s="385">
        <f t="shared" si="1248"/>
        <v>0</v>
      </c>
      <c r="BJ1373" s="385">
        <f t="shared" si="1249"/>
        <v>0</v>
      </c>
      <c r="BK1373" s="385">
        <f t="shared" si="1250"/>
        <v>0</v>
      </c>
      <c r="BL1373" s="385">
        <f t="shared" si="1251"/>
        <v>0</v>
      </c>
      <c r="BM1373" s="385">
        <f t="shared" si="1252"/>
        <v>0</v>
      </c>
      <c r="BN1373" s="385">
        <f t="shared" si="1253"/>
        <v>0</v>
      </c>
      <c r="CK1373" s="239">
        <f t="shared" si="1275"/>
        <v>0</v>
      </c>
      <c r="CL1373" s="239">
        <f t="shared" si="1276"/>
        <v>0</v>
      </c>
    </row>
    <row r="1374" spans="3:90" x14ac:dyDescent="0.35">
      <c r="C1374" s="235"/>
      <c r="D1374" s="246" t="str">
        <f t="shared" si="1254"/>
        <v/>
      </c>
      <c r="E1374" s="247" t="str">
        <f t="shared" si="1255"/>
        <v/>
      </c>
      <c r="F1374" s="248" t="str">
        <f t="shared" si="1256"/>
        <v/>
      </c>
      <c r="G1374" s="249" t="str">
        <f t="shared" si="1257"/>
        <v/>
      </c>
      <c r="H1374" s="250" t="str">
        <f t="shared" si="1258"/>
        <v/>
      </c>
      <c r="I1374" s="386" t="str">
        <f t="shared" si="1219"/>
        <v/>
      </c>
      <c r="J1374" s="387" t="str">
        <f t="shared" si="1220"/>
        <v/>
      </c>
      <c r="K1374" s="388" t="str">
        <f t="shared" si="1221"/>
        <v/>
      </c>
      <c r="L1374" s="389" t="str">
        <f t="shared" si="1222"/>
        <v/>
      </c>
      <c r="M1374" s="250" t="str">
        <f t="shared" si="1223"/>
        <v/>
      </c>
      <c r="N1374" s="246" t="b">
        <f t="shared" si="1259"/>
        <v>0</v>
      </c>
      <c r="O1374" s="246" t="b">
        <f t="shared" si="1260"/>
        <v>0</v>
      </c>
      <c r="P1374" s="246" t="b">
        <f t="shared" si="1261"/>
        <v>0</v>
      </c>
      <c r="Q1374" s="246" t="b">
        <f t="shared" si="1262"/>
        <v>0</v>
      </c>
      <c r="R1374" s="246" t="str">
        <f t="shared" si="1263"/>
        <v>No</v>
      </c>
      <c r="S1374" s="247" t="b">
        <f t="shared" si="1224"/>
        <v>0</v>
      </c>
      <c r="T1374" s="247" t="b">
        <f t="shared" si="1225"/>
        <v>0</v>
      </c>
      <c r="U1374" s="247" t="b">
        <f t="shared" si="1226"/>
        <v>0</v>
      </c>
      <c r="V1374" s="247" t="b">
        <f t="shared" si="1227"/>
        <v>0</v>
      </c>
      <c r="W1374" s="247" t="str">
        <f t="shared" si="1264"/>
        <v>No</v>
      </c>
      <c r="X1374" s="248" t="b">
        <f t="shared" si="1228"/>
        <v>0</v>
      </c>
      <c r="Y1374" s="248" t="b">
        <f t="shared" si="1229"/>
        <v>0</v>
      </c>
      <c r="Z1374" s="248" t="b">
        <f t="shared" si="1230"/>
        <v>0</v>
      </c>
      <c r="AA1374" s="248" t="b">
        <f t="shared" si="1231"/>
        <v>0</v>
      </c>
      <c r="AB1374" s="248" t="str">
        <f t="shared" si="1265"/>
        <v>No</v>
      </c>
      <c r="AC1374" s="249" t="b">
        <f t="shared" si="1232"/>
        <v>0</v>
      </c>
      <c r="AD1374" s="249" t="b">
        <f t="shared" si="1233"/>
        <v>0</v>
      </c>
      <c r="AE1374" s="249" t="b">
        <f t="shared" si="1234"/>
        <v>0</v>
      </c>
      <c r="AF1374" s="249" t="b">
        <f t="shared" si="1235"/>
        <v>0</v>
      </c>
      <c r="AG1374" s="249" t="str">
        <f t="shared" si="1266"/>
        <v>No</v>
      </c>
      <c r="AH1374" s="250" t="b">
        <f t="shared" si="1236"/>
        <v>0</v>
      </c>
      <c r="AI1374" s="250" t="b">
        <f t="shared" si="1237"/>
        <v>0</v>
      </c>
      <c r="AJ1374" s="250" t="b">
        <f t="shared" si="1238"/>
        <v>0</v>
      </c>
      <c r="AK1374" s="250" t="b">
        <f t="shared" si="1239"/>
        <v>0</v>
      </c>
      <c r="AL1374" s="250" t="str">
        <f t="shared" si="1267"/>
        <v>No</v>
      </c>
      <c r="AN1374" s="246" t="str">
        <f t="shared" si="1268"/>
        <v/>
      </c>
      <c r="AO1374" s="247" t="str">
        <f t="shared" si="1269"/>
        <v/>
      </c>
      <c r="AP1374" s="248" t="str">
        <f t="shared" si="1270"/>
        <v/>
      </c>
      <c r="AQ1374" s="249" t="str">
        <f t="shared" si="1271"/>
        <v/>
      </c>
      <c r="AR1374" s="250" t="str">
        <f t="shared" si="1272"/>
        <v/>
      </c>
      <c r="AS1374" s="234"/>
      <c r="AY1374" s="385">
        <f t="shared" si="1273"/>
        <v>0</v>
      </c>
      <c r="AZ1374" s="385">
        <f t="shared" si="1240"/>
        <v>0</v>
      </c>
      <c r="BA1374" s="385">
        <f t="shared" si="1274"/>
        <v>0</v>
      </c>
      <c r="BB1374" s="385">
        <f t="shared" si="1241"/>
        <v>0</v>
      </c>
      <c r="BC1374" s="385">
        <f t="shared" si="1242"/>
        <v>0</v>
      </c>
      <c r="BD1374" s="385">
        <f t="shared" si="1243"/>
        <v>0</v>
      </c>
      <c r="BE1374" s="385">
        <f t="shared" si="1244"/>
        <v>0</v>
      </c>
      <c r="BF1374" s="385">
        <f t="shared" si="1245"/>
        <v>0</v>
      </c>
      <c r="BG1374" s="385">
        <f t="shared" si="1246"/>
        <v>0</v>
      </c>
      <c r="BH1374" s="385">
        <f t="shared" si="1247"/>
        <v>0</v>
      </c>
      <c r="BI1374" s="385">
        <f t="shared" si="1248"/>
        <v>0</v>
      </c>
      <c r="BJ1374" s="385">
        <f t="shared" si="1249"/>
        <v>0</v>
      </c>
      <c r="BK1374" s="385">
        <f t="shared" si="1250"/>
        <v>0</v>
      </c>
      <c r="BL1374" s="385">
        <f t="shared" si="1251"/>
        <v>0</v>
      </c>
      <c r="BM1374" s="385">
        <f t="shared" si="1252"/>
        <v>0</v>
      </c>
      <c r="BN1374" s="385">
        <f t="shared" si="1253"/>
        <v>0</v>
      </c>
      <c r="CK1374" s="239">
        <f t="shared" si="1275"/>
        <v>0</v>
      </c>
      <c r="CL1374" s="239">
        <f t="shared" si="1276"/>
        <v>0</v>
      </c>
    </row>
    <row r="1375" spans="3:90" x14ac:dyDescent="0.35">
      <c r="C1375" s="235"/>
      <c r="D1375" s="246" t="str">
        <f t="shared" si="1254"/>
        <v/>
      </c>
      <c r="E1375" s="247" t="str">
        <f t="shared" si="1255"/>
        <v/>
      </c>
      <c r="F1375" s="248" t="str">
        <f t="shared" si="1256"/>
        <v/>
      </c>
      <c r="G1375" s="249" t="str">
        <f t="shared" si="1257"/>
        <v/>
      </c>
      <c r="H1375" s="250" t="str">
        <f t="shared" si="1258"/>
        <v/>
      </c>
      <c r="I1375" s="386" t="str">
        <f t="shared" si="1219"/>
        <v/>
      </c>
      <c r="J1375" s="387" t="str">
        <f t="shared" si="1220"/>
        <v/>
      </c>
      <c r="K1375" s="388" t="str">
        <f t="shared" si="1221"/>
        <v/>
      </c>
      <c r="L1375" s="389" t="str">
        <f t="shared" si="1222"/>
        <v/>
      </c>
      <c r="M1375" s="250" t="str">
        <f t="shared" si="1223"/>
        <v/>
      </c>
      <c r="N1375" s="246" t="b">
        <f t="shared" si="1259"/>
        <v>0</v>
      </c>
      <c r="O1375" s="246" t="b">
        <f t="shared" si="1260"/>
        <v>0</v>
      </c>
      <c r="P1375" s="246" t="b">
        <f t="shared" si="1261"/>
        <v>0</v>
      </c>
      <c r="Q1375" s="246" t="b">
        <f t="shared" si="1262"/>
        <v>0</v>
      </c>
      <c r="R1375" s="246" t="str">
        <f t="shared" si="1263"/>
        <v>No</v>
      </c>
      <c r="S1375" s="247" t="b">
        <f t="shared" si="1224"/>
        <v>0</v>
      </c>
      <c r="T1375" s="247" t="b">
        <f t="shared" si="1225"/>
        <v>0</v>
      </c>
      <c r="U1375" s="247" t="b">
        <f t="shared" si="1226"/>
        <v>0</v>
      </c>
      <c r="V1375" s="247" t="b">
        <f t="shared" si="1227"/>
        <v>0</v>
      </c>
      <c r="W1375" s="247" t="str">
        <f t="shared" si="1264"/>
        <v>No</v>
      </c>
      <c r="X1375" s="248" t="b">
        <f t="shared" si="1228"/>
        <v>0</v>
      </c>
      <c r="Y1375" s="248" t="b">
        <f t="shared" si="1229"/>
        <v>0</v>
      </c>
      <c r="Z1375" s="248" t="b">
        <f t="shared" si="1230"/>
        <v>0</v>
      </c>
      <c r="AA1375" s="248" t="b">
        <f t="shared" si="1231"/>
        <v>0</v>
      </c>
      <c r="AB1375" s="248" t="str">
        <f t="shared" si="1265"/>
        <v>No</v>
      </c>
      <c r="AC1375" s="249" t="b">
        <f t="shared" si="1232"/>
        <v>0</v>
      </c>
      <c r="AD1375" s="249" t="b">
        <f t="shared" si="1233"/>
        <v>0</v>
      </c>
      <c r="AE1375" s="249" t="b">
        <f t="shared" si="1234"/>
        <v>0</v>
      </c>
      <c r="AF1375" s="249" t="b">
        <f t="shared" si="1235"/>
        <v>0</v>
      </c>
      <c r="AG1375" s="249" t="str">
        <f t="shared" si="1266"/>
        <v>No</v>
      </c>
      <c r="AH1375" s="250" t="b">
        <f t="shared" si="1236"/>
        <v>0</v>
      </c>
      <c r="AI1375" s="250" t="b">
        <f t="shared" si="1237"/>
        <v>0</v>
      </c>
      <c r="AJ1375" s="250" t="b">
        <f t="shared" si="1238"/>
        <v>0</v>
      </c>
      <c r="AK1375" s="250" t="b">
        <f t="shared" si="1239"/>
        <v>0</v>
      </c>
      <c r="AL1375" s="250" t="str">
        <f t="shared" si="1267"/>
        <v>No</v>
      </c>
      <c r="AN1375" s="246" t="str">
        <f t="shared" si="1268"/>
        <v/>
      </c>
      <c r="AO1375" s="247" t="str">
        <f t="shared" si="1269"/>
        <v/>
      </c>
      <c r="AP1375" s="248" t="str">
        <f t="shared" si="1270"/>
        <v/>
      </c>
      <c r="AQ1375" s="249" t="str">
        <f t="shared" si="1271"/>
        <v/>
      </c>
      <c r="AR1375" s="250" t="str">
        <f t="shared" si="1272"/>
        <v/>
      </c>
      <c r="AS1375" s="234"/>
      <c r="AY1375" s="385">
        <f t="shared" si="1273"/>
        <v>0</v>
      </c>
      <c r="AZ1375" s="385">
        <f t="shared" si="1240"/>
        <v>0</v>
      </c>
      <c r="BA1375" s="385">
        <f t="shared" si="1274"/>
        <v>0</v>
      </c>
      <c r="BB1375" s="385">
        <f t="shared" si="1241"/>
        <v>0</v>
      </c>
      <c r="BC1375" s="385">
        <f t="shared" si="1242"/>
        <v>0</v>
      </c>
      <c r="BD1375" s="385">
        <f t="shared" si="1243"/>
        <v>0</v>
      </c>
      <c r="BE1375" s="385">
        <f t="shared" si="1244"/>
        <v>0</v>
      </c>
      <c r="BF1375" s="385">
        <f t="shared" si="1245"/>
        <v>0</v>
      </c>
      <c r="BG1375" s="385">
        <f t="shared" si="1246"/>
        <v>0</v>
      </c>
      <c r="BH1375" s="385">
        <f t="shared" si="1247"/>
        <v>0</v>
      </c>
      <c r="BI1375" s="385">
        <f t="shared" si="1248"/>
        <v>0</v>
      </c>
      <c r="BJ1375" s="385">
        <f t="shared" si="1249"/>
        <v>0</v>
      </c>
      <c r="BK1375" s="385">
        <f t="shared" si="1250"/>
        <v>0</v>
      </c>
      <c r="BL1375" s="385">
        <f t="shared" si="1251"/>
        <v>0</v>
      </c>
      <c r="BM1375" s="385">
        <f t="shared" si="1252"/>
        <v>0</v>
      </c>
      <c r="BN1375" s="385">
        <f t="shared" si="1253"/>
        <v>0</v>
      </c>
      <c r="CK1375" s="239">
        <f t="shared" si="1275"/>
        <v>0</v>
      </c>
      <c r="CL1375" s="239">
        <f t="shared" si="1276"/>
        <v>0</v>
      </c>
    </row>
    <row r="1376" spans="3:90" x14ac:dyDescent="0.35">
      <c r="C1376" s="235"/>
      <c r="D1376" s="246" t="str">
        <f t="shared" si="1254"/>
        <v/>
      </c>
      <c r="E1376" s="247" t="str">
        <f t="shared" si="1255"/>
        <v/>
      </c>
      <c r="F1376" s="248" t="str">
        <f t="shared" si="1256"/>
        <v/>
      </c>
      <c r="G1376" s="249" t="str">
        <f t="shared" si="1257"/>
        <v/>
      </c>
      <c r="H1376" s="250" t="str">
        <f t="shared" si="1258"/>
        <v/>
      </c>
      <c r="I1376" s="386" t="str">
        <f t="shared" si="1219"/>
        <v/>
      </c>
      <c r="J1376" s="387" t="str">
        <f t="shared" si="1220"/>
        <v/>
      </c>
      <c r="K1376" s="388" t="str">
        <f t="shared" si="1221"/>
        <v/>
      </c>
      <c r="L1376" s="389" t="str">
        <f t="shared" si="1222"/>
        <v/>
      </c>
      <c r="M1376" s="250" t="str">
        <f t="shared" si="1223"/>
        <v/>
      </c>
      <c r="N1376" s="246" t="b">
        <f t="shared" si="1259"/>
        <v>0</v>
      </c>
      <c r="O1376" s="246" t="b">
        <f t="shared" si="1260"/>
        <v>0</v>
      </c>
      <c r="P1376" s="246" t="b">
        <f t="shared" si="1261"/>
        <v>0</v>
      </c>
      <c r="Q1376" s="246" t="b">
        <f t="shared" si="1262"/>
        <v>0</v>
      </c>
      <c r="R1376" s="246" t="str">
        <f t="shared" si="1263"/>
        <v>No</v>
      </c>
      <c r="S1376" s="247" t="b">
        <f t="shared" si="1224"/>
        <v>0</v>
      </c>
      <c r="T1376" s="247" t="b">
        <f t="shared" si="1225"/>
        <v>0</v>
      </c>
      <c r="U1376" s="247" t="b">
        <f t="shared" si="1226"/>
        <v>0</v>
      </c>
      <c r="V1376" s="247" t="b">
        <f t="shared" si="1227"/>
        <v>0</v>
      </c>
      <c r="W1376" s="247" t="str">
        <f t="shared" si="1264"/>
        <v>No</v>
      </c>
      <c r="X1376" s="248" t="b">
        <f t="shared" si="1228"/>
        <v>0</v>
      </c>
      <c r="Y1376" s="248" t="b">
        <f t="shared" si="1229"/>
        <v>0</v>
      </c>
      <c r="Z1376" s="248" t="b">
        <f t="shared" si="1230"/>
        <v>0</v>
      </c>
      <c r="AA1376" s="248" t="b">
        <f t="shared" si="1231"/>
        <v>0</v>
      </c>
      <c r="AB1376" s="248" t="str">
        <f t="shared" si="1265"/>
        <v>No</v>
      </c>
      <c r="AC1376" s="249" t="b">
        <f t="shared" si="1232"/>
        <v>0</v>
      </c>
      <c r="AD1376" s="249" t="b">
        <f t="shared" si="1233"/>
        <v>0</v>
      </c>
      <c r="AE1376" s="249" t="b">
        <f t="shared" si="1234"/>
        <v>0</v>
      </c>
      <c r="AF1376" s="249" t="b">
        <f t="shared" si="1235"/>
        <v>0</v>
      </c>
      <c r="AG1376" s="249" t="str">
        <f t="shared" si="1266"/>
        <v>No</v>
      </c>
      <c r="AH1376" s="250" t="b">
        <f t="shared" si="1236"/>
        <v>0</v>
      </c>
      <c r="AI1376" s="250" t="b">
        <f t="shared" si="1237"/>
        <v>0</v>
      </c>
      <c r="AJ1376" s="250" t="b">
        <f t="shared" si="1238"/>
        <v>0</v>
      </c>
      <c r="AK1376" s="250" t="b">
        <f t="shared" si="1239"/>
        <v>0</v>
      </c>
      <c r="AL1376" s="250" t="str">
        <f t="shared" si="1267"/>
        <v>No</v>
      </c>
      <c r="AN1376" s="246" t="str">
        <f t="shared" si="1268"/>
        <v/>
      </c>
      <c r="AO1376" s="247" t="str">
        <f t="shared" si="1269"/>
        <v/>
      </c>
      <c r="AP1376" s="248" t="str">
        <f t="shared" si="1270"/>
        <v/>
      </c>
      <c r="AQ1376" s="249" t="str">
        <f t="shared" si="1271"/>
        <v/>
      </c>
      <c r="AR1376" s="250" t="str">
        <f t="shared" si="1272"/>
        <v/>
      </c>
      <c r="AS1376" s="234"/>
      <c r="AY1376" s="385">
        <f t="shared" si="1273"/>
        <v>0</v>
      </c>
      <c r="AZ1376" s="385">
        <f t="shared" si="1240"/>
        <v>0</v>
      </c>
      <c r="BA1376" s="385">
        <f t="shared" si="1274"/>
        <v>0</v>
      </c>
      <c r="BB1376" s="385">
        <f t="shared" si="1241"/>
        <v>0</v>
      </c>
      <c r="BC1376" s="385">
        <f t="shared" si="1242"/>
        <v>0</v>
      </c>
      <c r="BD1376" s="385">
        <f t="shared" si="1243"/>
        <v>0</v>
      </c>
      <c r="BE1376" s="385">
        <f t="shared" si="1244"/>
        <v>0</v>
      </c>
      <c r="BF1376" s="385">
        <f t="shared" si="1245"/>
        <v>0</v>
      </c>
      <c r="BG1376" s="385">
        <f t="shared" si="1246"/>
        <v>0</v>
      </c>
      <c r="BH1376" s="385">
        <f t="shared" si="1247"/>
        <v>0</v>
      </c>
      <c r="BI1376" s="385">
        <f t="shared" si="1248"/>
        <v>0</v>
      </c>
      <c r="BJ1376" s="385">
        <f t="shared" si="1249"/>
        <v>0</v>
      </c>
      <c r="BK1376" s="385">
        <f t="shared" si="1250"/>
        <v>0</v>
      </c>
      <c r="BL1376" s="385">
        <f t="shared" si="1251"/>
        <v>0</v>
      </c>
      <c r="BM1376" s="385">
        <f t="shared" si="1252"/>
        <v>0</v>
      </c>
      <c r="BN1376" s="385">
        <f t="shared" si="1253"/>
        <v>0</v>
      </c>
      <c r="CK1376" s="239">
        <f t="shared" si="1275"/>
        <v>0</v>
      </c>
      <c r="CL1376" s="239">
        <f t="shared" si="1276"/>
        <v>0</v>
      </c>
    </row>
    <row r="1377" spans="3:90" x14ac:dyDescent="0.35">
      <c r="C1377" s="235"/>
      <c r="D1377" s="246" t="str">
        <f t="shared" si="1254"/>
        <v/>
      </c>
      <c r="E1377" s="247" t="str">
        <f t="shared" si="1255"/>
        <v/>
      </c>
      <c r="F1377" s="248" t="str">
        <f t="shared" si="1256"/>
        <v/>
      </c>
      <c r="G1377" s="249" t="str">
        <f t="shared" si="1257"/>
        <v/>
      </c>
      <c r="H1377" s="250" t="str">
        <f t="shared" si="1258"/>
        <v/>
      </c>
      <c r="I1377" s="386" t="str">
        <f t="shared" si="1219"/>
        <v/>
      </c>
      <c r="J1377" s="387" t="str">
        <f t="shared" si="1220"/>
        <v/>
      </c>
      <c r="K1377" s="388" t="str">
        <f t="shared" si="1221"/>
        <v/>
      </c>
      <c r="L1377" s="389" t="str">
        <f t="shared" si="1222"/>
        <v/>
      </c>
      <c r="M1377" s="250" t="str">
        <f t="shared" si="1223"/>
        <v/>
      </c>
      <c r="N1377" s="246" t="b">
        <f t="shared" si="1259"/>
        <v>0</v>
      </c>
      <c r="O1377" s="246" t="b">
        <f t="shared" si="1260"/>
        <v>0</v>
      </c>
      <c r="P1377" s="246" t="b">
        <f t="shared" si="1261"/>
        <v>0</v>
      </c>
      <c r="Q1377" s="246" t="b">
        <f t="shared" si="1262"/>
        <v>0</v>
      </c>
      <c r="R1377" s="246" t="str">
        <f t="shared" si="1263"/>
        <v>No</v>
      </c>
      <c r="S1377" s="247" t="b">
        <f t="shared" si="1224"/>
        <v>0</v>
      </c>
      <c r="T1377" s="247" t="b">
        <f t="shared" si="1225"/>
        <v>0</v>
      </c>
      <c r="U1377" s="247" t="b">
        <f t="shared" si="1226"/>
        <v>0</v>
      </c>
      <c r="V1377" s="247" t="b">
        <f t="shared" si="1227"/>
        <v>0</v>
      </c>
      <c r="W1377" s="247" t="str">
        <f t="shared" si="1264"/>
        <v>No</v>
      </c>
      <c r="X1377" s="248" t="b">
        <f t="shared" si="1228"/>
        <v>0</v>
      </c>
      <c r="Y1377" s="248" t="b">
        <f t="shared" si="1229"/>
        <v>0</v>
      </c>
      <c r="Z1377" s="248" t="b">
        <f t="shared" si="1230"/>
        <v>0</v>
      </c>
      <c r="AA1377" s="248" t="b">
        <f t="shared" si="1231"/>
        <v>0</v>
      </c>
      <c r="AB1377" s="248" t="str">
        <f t="shared" si="1265"/>
        <v>No</v>
      </c>
      <c r="AC1377" s="249" t="b">
        <f t="shared" si="1232"/>
        <v>0</v>
      </c>
      <c r="AD1377" s="249" t="b">
        <f t="shared" si="1233"/>
        <v>0</v>
      </c>
      <c r="AE1377" s="249" t="b">
        <f t="shared" si="1234"/>
        <v>0</v>
      </c>
      <c r="AF1377" s="249" t="b">
        <f t="shared" si="1235"/>
        <v>0</v>
      </c>
      <c r="AG1377" s="249" t="str">
        <f t="shared" si="1266"/>
        <v>No</v>
      </c>
      <c r="AH1377" s="250" t="b">
        <f t="shared" si="1236"/>
        <v>0</v>
      </c>
      <c r="AI1377" s="250" t="b">
        <f t="shared" si="1237"/>
        <v>0</v>
      </c>
      <c r="AJ1377" s="250" t="b">
        <f t="shared" si="1238"/>
        <v>0</v>
      </c>
      <c r="AK1377" s="250" t="b">
        <f t="shared" si="1239"/>
        <v>0</v>
      </c>
      <c r="AL1377" s="250" t="str">
        <f t="shared" si="1267"/>
        <v>No</v>
      </c>
      <c r="AN1377" s="246" t="str">
        <f t="shared" si="1268"/>
        <v/>
      </c>
      <c r="AO1377" s="247" t="str">
        <f t="shared" si="1269"/>
        <v/>
      </c>
      <c r="AP1377" s="248" t="str">
        <f t="shared" si="1270"/>
        <v/>
      </c>
      <c r="AQ1377" s="249" t="str">
        <f t="shared" si="1271"/>
        <v/>
      </c>
      <c r="AR1377" s="250" t="str">
        <f t="shared" si="1272"/>
        <v/>
      </c>
      <c r="AS1377" s="234"/>
      <c r="AY1377" s="385">
        <f t="shared" si="1273"/>
        <v>0</v>
      </c>
      <c r="AZ1377" s="385">
        <f t="shared" si="1240"/>
        <v>0</v>
      </c>
      <c r="BA1377" s="385">
        <f t="shared" si="1274"/>
        <v>0</v>
      </c>
      <c r="BB1377" s="385">
        <f t="shared" si="1241"/>
        <v>0</v>
      </c>
      <c r="BC1377" s="385">
        <f t="shared" si="1242"/>
        <v>0</v>
      </c>
      <c r="BD1377" s="385">
        <f t="shared" si="1243"/>
        <v>0</v>
      </c>
      <c r="BE1377" s="385">
        <f t="shared" si="1244"/>
        <v>0</v>
      </c>
      <c r="BF1377" s="385">
        <f t="shared" si="1245"/>
        <v>0</v>
      </c>
      <c r="BG1377" s="385">
        <f t="shared" si="1246"/>
        <v>0</v>
      </c>
      <c r="BH1377" s="385">
        <f t="shared" si="1247"/>
        <v>0</v>
      </c>
      <c r="BI1377" s="385">
        <f t="shared" si="1248"/>
        <v>0</v>
      </c>
      <c r="BJ1377" s="385">
        <f t="shared" si="1249"/>
        <v>0</v>
      </c>
      <c r="BK1377" s="385">
        <f t="shared" si="1250"/>
        <v>0</v>
      </c>
      <c r="BL1377" s="385">
        <f t="shared" si="1251"/>
        <v>0</v>
      </c>
      <c r="BM1377" s="385">
        <f t="shared" si="1252"/>
        <v>0</v>
      </c>
      <c r="BN1377" s="385">
        <f t="shared" si="1253"/>
        <v>0</v>
      </c>
      <c r="CK1377" s="239">
        <f t="shared" si="1275"/>
        <v>0</v>
      </c>
      <c r="CL1377" s="239">
        <f t="shared" si="1276"/>
        <v>0</v>
      </c>
    </row>
    <row r="1378" spans="3:90" x14ac:dyDescent="0.35">
      <c r="C1378" s="235"/>
      <c r="D1378" s="246" t="str">
        <f t="shared" si="1254"/>
        <v/>
      </c>
      <c r="E1378" s="247" t="str">
        <f t="shared" si="1255"/>
        <v/>
      </c>
      <c r="F1378" s="248" t="str">
        <f t="shared" si="1256"/>
        <v/>
      </c>
      <c r="G1378" s="249" t="str">
        <f t="shared" si="1257"/>
        <v/>
      </c>
      <c r="H1378" s="250" t="str">
        <f t="shared" si="1258"/>
        <v/>
      </c>
      <c r="I1378" s="386" t="str">
        <f t="shared" si="1219"/>
        <v/>
      </c>
      <c r="J1378" s="387" t="str">
        <f t="shared" si="1220"/>
        <v/>
      </c>
      <c r="K1378" s="388" t="str">
        <f t="shared" si="1221"/>
        <v/>
      </c>
      <c r="L1378" s="389" t="str">
        <f t="shared" si="1222"/>
        <v/>
      </c>
      <c r="M1378" s="250" t="str">
        <f t="shared" si="1223"/>
        <v/>
      </c>
      <c r="N1378" s="246" t="b">
        <f t="shared" si="1259"/>
        <v>0</v>
      </c>
      <c r="O1378" s="246" t="b">
        <f t="shared" si="1260"/>
        <v>0</v>
      </c>
      <c r="P1378" s="246" t="b">
        <f t="shared" si="1261"/>
        <v>0</v>
      </c>
      <c r="Q1378" s="246" t="b">
        <f t="shared" si="1262"/>
        <v>0</v>
      </c>
      <c r="R1378" s="246" t="str">
        <f t="shared" si="1263"/>
        <v>No</v>
      </c>
      <c r="S1378" s="247" t="b">
        <f t="shared" si="1224"/>
        <v>0</v>
      </c>
      <c r="T1378" s="247" t="b">
        <f t="shared" si="1225"/>
        <v>0</v>
      </c>
      <c r="U1378" s="247" t="b">
        <f t="shared" si="1226"/>
        <v>0</v>
      </c>
      <c r="V1378" s="247" t="b">
        <f t="shared" si="1227"/>
        <v>0</v>
      </c>
      <c r="W1378" s="247" t="str">
        <f t="shared" si="1264"/>
        <v>No</v>
      </c>
      <c r="X1378" s="248" t="b">
        <f t="shared" si="1228"/>
        <v>0</v>
      </c>
      <c r="Y1378" s="248" t="b">
        <f t="shared" si="1229"/>
        <v>0</v>
      </c>
      <c r="Z1378" s="248" t="b">
        <f t="shared" si="1230"/>
        <v>0</v>
      </c>
      <c r="AA1378" s="248" t="b">
        <f t="shared" si="1231"/>
        <v>0</v>
      </c>
      <c r="AB1378" s="248" t="str">
        <f t="shared" si="1265"/>
        <v>No</v>
      </c>
      <c r="AC1378" s="249" t="b">
        <f t="shared" si="1232"/>
        <v>0</v>
      </c>
      <c r="AD1378" s="249" t="b">
        <f t="shared" si="1233"/>
        <v>0</v>
      </c>
      <c r="AE1378" s="249" t="b">
        <f t="shared" si="1234"/>
        <v>0</v>
      </c>
      <c r="AF1378" s="249" t="b">
        <f t="shared" si="1235"/>
        <v>0</v>
      </c>
      <c r="AG1378" s="249" t="str">
        <f t="shared" si="1266"/>
        <v>No</v>
      </c>
      <c r="AH1378" s="250" t="b">
        <f t="shared" si="1236"/>
        <v>0</v>
      </c>
      <c r="AI1378" s="250" t="b">
        <f t="shared" si="1237"/>
        <v>0</v>
      </c>
      <c r="AJ1378" s="250" t="b">
        <f t="shared" si="1238"/>
        <v>0</v>
      </c>
      <c r="AK1378" s="250" t="b">
        <f t="shared" si="1239"/>
        <v>0</v>
      </c>
      <c r="AL1378" s="250" t="str">
        <f t="shared" si="1267"/>
        <v>No</v>
      </c>
      <c r="AN1378" s="246" t="str">
        <f t="shared" si="1268"/>
        <v/>
      </c>
      <c r="AO1378" s="247" t="str">
        <f t="shared" si="1269"/>
        <v/>
      </c>
      <c r="AP1378" s="248" t="str">
        <f t="shared" si="1270"/>
        <v/>
      </c>
      <c r="AQ1378" s="249" t="str">
        <f t="shared" si="1271"/>
        <v/>
      </c>
      <c r="AR1378" s="250" t="str">
        <f t="shared" si="1272"/>
        <v/>
      </c>
      <c r="AS1378" s="234"/>
      <c r="AY1378" s="385">
        <f t="shared" si="1273"/>
        <v>0</v>
      </c>
      <c r="AZ1378" s="385">
        <f t="shared" si="1240"/>
        <v>0</v>
      </c>
      <c r="BA1378" s="385">
        <f t="shared" si="1274"/>
        <v>0</v>
      </c>
      <c r="BB1378" s="385">
        <f t="shared" si="1241"/>
        <v>0</v>
      </c>
      <c r="BC1378" s="385">
        <f t="shared" si="1242"/>
        <v>0</v>
      </c>
      <c r="BD1378" s="385">
        <f t="shared" si="1243"/>
        <v>0</v>
      </c>
      <c r="BE1378" s="385">
        <f t="shared" si="1244"/>
        <v>0</v>
      </c>
      <c r="BF1378" s="385">
        <f t="shared" si="1245"/>
        <v>0</v>
      </c>
      <c r="BG1378" s="385">
        <f t="shared" si="1246"/>
        <v>0</v>
      </c>
      <c r="BH1378" s="385">
        <f t="shared" si="1247"/>
        <v>0</v>
      </c>
      <c r="BI1378" s="385">
        <f t="shared" si="1248"/>
        <v>0</v>
      </c>
      <c r="BJ1378" s="385">
        <f t="shared" si="1249"/>
        <v>0</v>
      </c>
      <c r="BK1378" s="385">
        <f t="shared" si="1250"/>
        <v>0</v>
      </c>
      <c r="BL1378" s="385">
        <f t="shared" si="1251"/>
        <v>0</v>
      </c>
      <c r="BM1378" s="385">
        <f t="shared" si="1252"/>
        <v>0</v>
      </c>
      <c r="BN1378" s="385">
        <f t="shared" si="1253"/>
        <v>0</v>
      </c>
      <c r="CK1378" s="239">
        <f t="shared" si="1275"/>
        <v>0</v>
      </c>
      <c r="CL1378" s="239">
        <f t="shared" si="1276"/>
        <v>0</v>
      </c>
    </row>
    <row r="1379" spans="3:90" x14ac:dyDescent="0.35">
      <c r="C1379" s="235"/>
      <c r="D1379" s="246" t="str">
        <f t="shared" si="1254"/>
        <v/>
      </c>
      <c r="E1379" s="247" t="str">
        <f t="shared" si="1255"/>
        <v/>
      </c>
      <c r="F1379" s="248" t="str">
        <f t="shared" si="1256"/>
        <v/>
      </c>
      <c r="G1379" s="249" t="str">
        <f t="shared" si="1257"/>
        <v/>
      </c>
      <c r="H1379" s="250" t="str">
        <f t="shared" si="1258"/>
        <v/>
      </c>
      <c r="I1379" s="386" t="str">
        <f t="shared" si="1219"/>
        <v/>
      </c>
      <c r="J1379" s="387" t="str">
        <f t="shared" si="1220"/>
        <v/>
      </c>
      <c r="K1379" s="388" t="str">
        <f t="shared" si="1221"/>
        <v/>
      </c>
      <c r="L1379" s="389" t="str">
        <f t="shared" si="1222"/>
        <v/>
      </c>
      <c r="M1379" s="250" t="str">
        <f t="shared" si="1223"/>
        <v/>
      </c>
      <c r="N1379" s="246" t="b">
        <f t="shared" si="1259"/>
        <v>0</v>
      </c>
      <c r="O1379" s="246" t="b">
        <f t="shared" si="1260"/>
        <v>0</v>
      </c>
      <c r="P1379" s="246" t="b">
        <f t="shared" si="1261"/>
        <v>0</v>
      </c>
      <c r="Q1379" s="246" t="b">
        <f t="shared" si="1262"/>
        <v>0</v>
      </c>
      <c r="R1379" s="246" t="str">
        <f t="shared" si="1263"/>
        <v>No</v>
      </c>
      <c r="S1379" s="247" t="b">
        <f t="shared" si="1224"/>
        <v>0</v>
      </c>
      <c r="T1379" s="247" t="b">
        <f t="shared" si="1225"/>
        <v>0</v>
      </c>
      <c r="U1379" s="247" t="b">
        <f t="shared" si="1226"/>
        <v>0</v>
      </c>
      <c r="V1379" s="247" t="b">
        <f t="shared" si="1227"/>
        <v>0</v>
      </c>
      <c r="W1379" s="247" t="str">
        <f t="shared" si="1264"/>
        <v>No</v>
      </c>
      <c r="X1379" s="248" t="b">
        <f t="shared" si="1228"/>
        <v>0</v>
      </c>
      <c r="Y1379" s="248" t="b">
        <f t="shared" si="1229"/>
        <v>0</v>
      </c>
      <c r="Z1379" s="248" t="b">
        <f t="shared" si="1230"/>
        <v>0</v>
      </c>
      <c r="AA1379" s="248" t="b">
        <f t="shared" si="1231"/>
        <v>0</v>
      </c>
      <c r="AB1379" s="248" t="str">
        <f t="shared" si="1265"/>
        <v>No</v>
      </c>
      <c r="AC1379" s="249" t="b">
        <f t="shared" si="1232"/>
        <v>0</v>
      </c>
      <c r="AD1379" s="249" t="b">
        <f t="shared" si="1233"/>
        <v>0</v>
      </c>
      <c r="AE1379" s="249" t="b">
        <f t="shared" si="1234"/>
        <v>0</v>
      </c>
      <c r="AF1379" s="249" t="b">
        <f t="shared" si="1235"/>
        <v>0</v>
      </c>
      <c r="AG1379" s="249" t="str">
        <f t="shared" si="1266"/>
        <v>No</v>
      </c>
      <c r="AH1379" s="250" t="b">
        <f t="shared" si="1236"/>
        <v>0</v>
      </c>
      <c r="AI1379" s="250" t="b">
        <f t="shared" si="1237"/>
        <v>0</v>
      </c>
      <c r="AJ1379" s="250" t="b">
        <f t="shared" si="1238"/>
        <v>0</v>
      </c>
      <c r="AK1379" s="250" t="b">
        <f t="shared" si="1239"/>
        <v>0</v>
      </c>
      <c r="AL1379" s="250" t="str">
        <f t="shared" si="1267"/>
        <v>No</v>
      </c>
      <c r="AN1379" s="246" t="str">
        <f t="shared" si="1268"/>
        <v/>
      </c>
      <c r="AO1379" s="247" t="str">
        <f t="shared" si="1269"/>
        <v/>
      </c>
      <c r="AP1379" s="248" t="str">
        <f t="shared" si="1270"/>
        <v/>
      </c>
      <c r="AQ1379" s="249" t="str">
        <f t="shared" si="1271"/>
        <v/>
      </c>
      <c r="AR1379" s="250" t="str">
        <f t="shared" si="1272"/>
        <v/>
      </c>
      <c r="AS1379" s="234"/>
      <c r="AY1379" s="385">
        <f t="shared" si="1273"/>
        <v>0</v>
      </c>
      <c r="AZ1379" s="385">
        <f t="shared" si="1240"/>
        <v>0</v>
      </c>
      <c r="BA1379" s="385">
        <f t="shared" si="1274"/>
        <v>0</v>
      </c>
      <c r="BB1379" s="385">
        <f t="shared" si="1241"/>
        <v>0</v>
      </c>
      <c r="BC1379" s="385">
        <f t="shared" si="1242"/>
        <v>0</v>
      </c>
      <c r="BD1379" s="385">
        <f t="shared" si="1243"/>
        <v>0</v>
      </c>
      <c r="BE1379" s="385">
        <f t="shared" si="1244"/>
        <v>0</v>
      </c>
      <c r="BF1379" s="385">
        <f t="shared" si="1245"/>
        <v>0</v>
      </c>
      <c r="BG1379" s="385">
        <f t="shared" si="1246"/>
        <v>0</v>
      </c>
      <c r="BH1379" s="385">
        <f t="shared" si="1247"/>
        <v>0</v>
      </c>
      <c r="BI1379" s="385">
        <f t="shared" si="1248"/>
        <v>0</v>
      </c>
      <c r="BJ1379" s="385">
        <f t="shared" si="1249"/>
        <v>0</v>
      </c>
      <c r="BK1379" s="385">
        <f t="shared" si="1250"/>
        <v>0</v>
      </c>
      <c r="BL1379" s="385">
        <f t="shared" si="1251"/>
        <v>0</v>
      </c>
      <c r="BM1379" s="385">
        <f t="shared" si="1252"/>
        <v>0</v>
      </c>
      <c r="BN1379" s="385">
        <f t="shared" si="1253"/>
        <v>0</v>
      </c>
      <c r="CK1379" s="239">
        <f t="shared" si="1275"/>
        <v>0</v>
      </c>
      <c r="CL1379" s="239">
        <f t="shared" si="1276"/>
        <v>0</v>
      </c>
    </row>
    <row r="1380" spans="3:90" x14ac:dyDescent="0.35">
      <c r="C1380" s="235"/>
      <c r="D1380" s="246" t="str">
        <f t="shared" si="1254"/>
        <v/>
      </c>
      <c r="E1380" s="247" t="str">
        <f t="shared" si="1255"/>
        <v/>
      </c>
      <c r="F1380" s="248" t="str">
        <f t="shared" si="1256"/>
        <v/>
      </c>
      <c r="G1380" s="249" t="str">
        <f t="shared" si="1257"/>
        <v/>
      </c>
      <c r="H1380" s="250" t="str">
        <f t="shared" si="1258"/>
        <v/>
      </c>
      <c r="I1380" s="386" t="str">
        <f t="shared" si="1219"/>
        <v/>
      </c>
      <c r="J1380" s="387" t="str">
        <f t="shared" si="1220"/>
        <v/>
      </c>
      <c r="K1380" s="388" t="str">
        <f t="shared" si="1221"/>
        <v/>
      </c>
      <c r="L1380" s="389" t="str">
        <f t="shared" si="1222"/>
        <v/>
      </c>
      <c r="M1380" s="250" t="str">
        <f t="shared" si="1223"/>
        <v/>
      </c>
      <c r="N1380" s="246" t="b">
        <f t="shared" si="1259"/>
        <v>0</v>
      </c>
      <c r="O1380" s="246" t="b">
        <f t="shared" si="1260"/>
        <v>0</v>
      </c>
      <c r="P1380" s="246" t="b">
        <f t="shared" si="1261"/>
        <v>0</v>
      </c>
      <c r="Q1380" s="246" t="b">
        <f t="shared" si="1262"/>
        <v>0</v>
      </c>
      <c r="R1380" s="246" t="str">
        <f t="shared" si="1263"/>
        <v>No</v>
      </c>
      <c r="S1380" s="247" t="b">
        <f t="shared" si="1224"/>
        <v>0</v>
      </c>
      <c r="T1380" s="247" t="b">
        <f t="shared" si="1225"/>
        <v>0</v>
      </c>
      <c r="U1380" s="247" t="b">
        <f t="shared" si="1226"/>
        <v>0</v>
      </c>
      <c r="V1380" s="247" t="b">
        <f t="shared" si="1227"/>
        <v>0</v>
      </c>
      <c r="W1380" s="247" t="str">
        <f t="shared" si="1264"/>
        <v>No</v>
      </c>
      <c r="X1380" s="248" t="b">
        <f t="shared" si="1228"/>
        <v>0</v>
      </c>
      <c r="Y1380" s="248" t="b">
        <f t="shared" si="1229"/>
        <v>0</v>
      </c>
      <c r="Z1380" s="248" t="b">
        <f t="shared" si="1230"/>
        <v>0</v>
      </c>
      <c r="AA1380" s="248" t="b">
        <f t="shared" si="1231"/>
        <v>0</v>
      </c>
      <c r="AB1380" s="248" t="str">
        <f t="shared" si="1265"/>
        <v>No</v>
      </c>
      <c r="AC1380" s="249" t="b">
        <f t="shared" si="1232"/>
        <v>0</v>
      </c>
      <c r="AD1380" s="249" t="b">
        <f t="shared" si="1233"/>
        <v>0</v>
      </c>
      <c r="AE1380" s="249" t="b">
        <f t="shared" si="1234"/>
        <v>0</v>
      </c>
      <c r="AF1380" s="249" t="b">
        <f t="shared" si="1235"/>
        <v>0</v>
      </c>
      <c r="AG1380" s="249" t="str">
        <f t="shared" si="1266"/>
        <v>No</v>
      </c>
      <c r="AH1380" s="250" t="b">
        <f t="shared" si="1236"/>
        <v>0</v>
      </c>
      <c r="AI1380" s="250" t="b">
        <f t="shared" si="1237"/>
        <v>0</v>
      </c>
      <c r="AJ1380" s="250" t="b">
        <f t="shared" si="1238"/>
        <v>0</v>
      </c>
      <c r="AK1380" s="250" t="b">
        <f t="shared" si="1239"/>
        <v>0</v>
      </c>
      <c r="AL1380" s="250" t="str">
        <f t="shared" si="1267"/>
        <v>No</v>
      </c>
      <c r="AN1380" s="246" t="str">
        <f t="shared" si="1268"/>
        <v/>
      </c>
      <c r="AO1380" s="247" t="str">
        <f t="shared" si="1269"/>
        <v/>
      </c>
      <c r="AP1380" s="248" t="str">
        <f t="shared" si="1270"/>
        <v/>
      </c>
      <c r="AQ1380" s="249" t="str">
        <f t="shared" si="1271"/>
        <v/>
      </c>
      <c r="AR1380" s="250" t="str">
        <f t="shared" si="1272"/>
        <v/>
      </c>
      <c r="AS1380" s="234"/>
      <c r="AY1380" s="385">
        <f t="shared" si="1273"/>
        <v>0</v>
      </c>
      <c r="AZ1380" s="385">
        <f t="shared" si="1240"/>
        <v>0</v>
      </c>
      <c r="BA1380" s="385">
        <f t="shared" si="1274"/>
        <v>0</v>
      </c>
      <c r="BB1380" s="385">
        <f t="shared" si="1241"/>
        <v>0</v>
      </c>
      <c r="BC1380" s="385">
        <f t="shared" si="1242"/>
        <v>0</v>
      </c>
      <c r="BD1380" s="385">
        <f t="shared" si="1243"/>
        <v>0</v>
      </c>
      <c r="BE1380" s="385">
        <f t="shared" si="1244"/>
        <v>0</v>
      </c>
      <c r="BF1380" s="385">
        <f t="shared" si="1245"/>
        <v>0</v>
      </c>
      <c r="BG1380" s="385">
        <f t="shared" si="1246"/>
        <v>0</v>
      </c>
      <c r="BH1380" s="385">
        <f t="shared" si="1247"/>
        <v>0</v>
      </c>
      <c r="BI1380" s="385">
        <f t="shared" si="1248"/>
        <v>0</v>
      </c>
      <c r="BJ1380" s="385">
        <f t="shared" si="1249"/>
        <v>0</v>
      </c>
      <c r="BK1380" s="385">
        <f t="shared" si="1250"/>
        <v>0</v>
      </c>
      <c r="BL1380" s="385">
        <f t="shared" si="1251"/>
        <v>0</v>
      </c>
      <c r="BM1380" s="385">
        <f t="shared" si="1252"/>
        <v>0</v>
      </c>
      <c r="BN1380" s="385">
        <f t="shared" si="1253"/>
        <v>0</v>
      </c>
      <c r="CK1380" s="239">
        <f t="shared" si="1275"/>
        <v>0</v>
      </c>
      <c r="CL1380" s="239">
        <f t="shared" si="1276"/>
        <v>0</v>
      </c>
    </row>
    <row r="1381" spans="3:90" x14ac:dyDescent="0.35">
      <c r="C1381" s="235"/>
      <c r="D1381" s="246" t="str">
        <f t="shared" si="1254"/>
        <v/>
      </c>
      <c r="E1381" s="247" t="str">
        <f t="shared" si="1255"/>
        <v/>
      </c>
      <c r="F1381" s="248" t="str">
        <f t="shared" si="1256"/>
        <v/>
      </c>
      <c r="G1381" s="249" t="str">
        <f t="shared" si="1257"/>
        <v/>
      </c>
      <c r="H1381" s="250" t="str">
        <f t="shared" si="1258"/>
        <v/>
      </c>
      <c r="I1381" s="386" t="str">
        <f t="shared" si="1219"/>
        <v/>
      </c>
      <c r="J1381" s="387" t="str">
        <f t="shared" si="1220"/>
        <v/>
      </c>
      <c r="K1381" s="388" t="str">
        <f t="shared" si="1221"/>
        <v/>
      </c>
      <c r="L1381" s="389" t="str">
        <f t="shared" si="1222"/>
        <v/>
      </c>
      <c r="M1381" s="250" t="str">
        <f t="shared" si="1223"/>
        <v/>
      </c>
      <c r="N1381" s="246" t="b">
        <f t="shared" si="1259"/>
        <v>0</v>
      </c>
      <c r="O1381" s="246" t="b">
        <f t="shared" si="1260"/>
        <v>0</v>
      </c>
      <c r="P1381" s="246" t="b">
        <f t="shared" si="1261"/>
        <v>0</v>
      </c>
      <c r="Q1381" s="246" t="b">
        <f t="shared" si="1262"/>
        <v>0</v>
      </c>
      <c r="R1381" s="246" t="str">
        <f t="shared" si="1263"/>
        <v>No</v>
      </c>
      <c r="S1381" s="247" t="b">
        <f t="shared" si="1224"/>
        <v>0</v>
      </c>
      <c r="T1381" s="247" t="b">
        <f t="shared" si="1225"/>
        <v>0</v>
      </c>
      <c r="U1381" s="247" t="b">
        <f t="shared" si="1226"/>
        <v>0</v>
      </c>
      <c r="V1381" s="247" t="b">
        <f t="shared" si="1227"/>
        <v>0</v>
      </c>
      <c r="W1381" s="247" t="str">
        <f t="shared" si="1264"/>
        <v>No</v>
      </c>
      <c r="X1381" s="248" t="b">
        <f t="shared" si="1228"/>
        <v>0</v>
      </c>
      <c r="Y1381" s="248" t="b">
        <f t="shared" si="1229"/>
        <v>0</v>
      </c>
      <c r="Z1381" s="248" t="b">
        <f t="shared" si="1230"/>
        <v>0</v>
      </c>
      <c r="AA1381" s="248" t="b">
        <f t="shared" si="1231"/>
        <v>0</v>
      </c>
      <c r="AB1381" s="248" t="str">
        <f t="shared" si="1265"/>
        <v>No</v>
      </c>
      <c r="AC1381" s="249" t="b">
        <f t="shared" si="1232"/>
        <v>0</v>
      </c>
      <c r="AD1381" s="249" t="b">
        <f t="shared" si="1233"/>
        <v>0</v>
      </c>
      <c r="AE1381" s="249" t="b">
        <f t="shared" si="1234"/>
        <v>0</v>
      </c>
      <c r="AF1381" s="249" t="b">
        <f t="shared" si="1235"/>
        <v>0</v>
      </c>
      <c r="AG1381" s="249" t="str">
        <f t="shared" si="1266"/>
        <v>No</v>
      </c>
      <c r="AH1381" s="250" t="b">
        <f t="shared" si="1236"/>
        <v>0</v>
      </c>
      <c r="AI1381" s="250" t="b">
        <f t="shared" si="1237"/>
        <v>0</v>
      </c>
      <c r="AJ1381" s="250" t="b">
        <f t="shared" si="1238"/>
        <v>0</v>
      </c>
      <c r="AK1381" s="250" t="b">
        <f t="shared" si="1239"/>
        <v>0</v>
      </c>
      <c r="AL1381" s="250" t="str">
        <f t="shared" si="1267"/>
        <v>No</v>
      </c>
      <c r="AN1381" s="246" t="str">
        <f t="shared" si="1268"/>
        <v/>
      </c>
      <c r="AO1381" s="247" t="str">
        <f t="shared" si="1269"/>
        <v/>
      </c>
      <c r="AP1381" s="248" t="str">
        <f t="shared" si="1270"/>
        <v/>
      </c>
      <c r="AQ1381" s="249" t="str">
        <f t="shared" si="1271"/>
        <v/>
      </c>
      <c r="AR1381" s="250" t="str">
        <f t="shared" si="1272"/>
        <v/>
      </c>
      <c r="AS1381" s="234"/>
      <c r="AY1381" s="385">
        <f t="shared" si="1273"/>
        <v>0</v>
      </c>
      <c r="AZ1381" s="385">
        <f t="shared" si="1240"/>
        <v>0</v>
      </c>
      <c r="BA1381" s="385">
        <f t="shared" si="1274"/>
        <v>0</v>
      </c>
      <c r="BB1381" s="385">
        <f t="shared" si="1241"/>
        <v>0</v>
      </c>
      <c r="BC1381" s="385">
        <f t="shared" si="1242"/>
        <v>0</v>
      </c>
      <c r="BD1381" s="385">
        <f t="shared" si="1243"/>
        <v>0</v>
      </c>
      <c r="BE1381" s="385">
        <f t="shared" si="1244"/>
        <v>0</v>
      </c>
      <c r="BF1381" s="385">
        <f t="shared" si="1245"/>
        <v>0</v>
      </c>
      <c r="BG1381" s="385">
        <f t="shared" si="1246"/>
        <v>0</v>
      </c>
      <c r="BH1381" s="385">
        <f t="shared" si="1247"/>
        <v>0</v>
      </c>
      <c r="BI1381" s="385">
        <f t="shared" si="1248"/>
        <v>0</v>
      </c>
      <c r="BJ1381" s="385">
        <f t="shared" si="1249"/>
        <v>0</v>
      </c>
      <c r="BK1381" s="385">
        <f t="shared" si="1250"/>
        <v>0</v>
      </c>
      <c r="BL1381" s="385">
        <f t="shared" si="1251"/>
        <v>0</v>
      </c>
      <c r="BM1381" s="385">
        <f t="shared" si="1252"/>
        <v>0</v>
      </c>
      <c r="BN1381" s="385">
        <f t="shared" si="1253"/>
        <v>0</v>
      </c>
      <c r="CK1381" s="239">
        <f t="shared" si="1275"/>
        <v>0</v>
      </c>
      <c r="CL1381" s="239">
        <f t="shared" si="1276"/>
        <v>0</v>
      </c>
    </row>
    <row r="1382" spans="3:90" x14ac:dyDescent="0.35">
      <c r="C1382" s="235"/>
      <c r="D1382" s="246" t="str">
        <f t="shared" si="1254"/>
        <v/>
      </c>
      <c r="E1382" s="247" t="str">
        <f t="shared" si="1255"/>
        <v/>
      </c>
      <c r="F1382" s="248" t="str">
        <f t="shared" si="1256"/>
        <v/>
      </c>
      <c r="G1382" s="249" t="str">
        <f t="shared" si="1257"/>
        <v/>
      </c>
      <c r="H1382" s="250" t="str">
        <f t="shared" si="1258"/>
        <v/>
      </c>
      <c r="I1382" s="386" t="str">
        <f t="shared" si="1219"/>
        <v/>
      </c>
      <c r="J1382" s="387" t="str">
        <f t="shared" si="1220"/>
        <v/>
      </c>
      <c r="K1382" s="388" t="str">
        <f t="shared" si="1221"/>
        <v/>
      </c>
      <c r="L1382" s="389" t="str">
        <f t="shared" si="1222"/>
        <v/>
      </c>
      <c r="M1382" s="250" t="str">
        <f t="shared" si="1223"/>
        <v/>
      </c>
      <c r="N1382" s="246" t="b">
        <f t="shared" si="1259"/>
        <v>0</v>
      </c>
      <c r="O1382" s="246" t="b">
        <f t="shared" si="1260"/>
        <v>0</v>
      </c>
      <c r="P1382" s="246" t="b">
        <f t="shared" si="1261"/>
        <v>0</v>
      </c>
      <c r="Q1382" s="246" t="b">
        <f t="shared" si="1262"/>
        <v>0</v>
      </c>
      <c r="R1382" s="246" t="str">
        <f t="shared" si="1263"/>
        <v>No</v>
      </c>
      <c r="S1382" s="247" t="b">
        <f t="shared" si="1224"/>
        <v>0</v>
      </c>
      <c r="T1382" s="247" t="b">
        <f t="shared" si="1225"/>
        <v>0</v>
      </c>
      <c r="U1382" s="247" t="b">
        <f t="shared" si="1226"/>
        <v>0</v>
      </c>
      <c r="V1382" s="247" t="b">
        <f t="shared" si="1227"/>
        <v>0</v>
      </c>
      <c r="W1382" s="247" t="str">
        <f t="shared" si="1264"/>
        <v>No</v>
      </c>
      <c r="X1382" s="248" t="b">
        <f t="shared" si="1228"/>
        <v>0</v>
      </c>
      <c r="Y1382" s="248" t="b">
        <f t="shared" si="1229"/>
        <v>0</v>
      </c>
      <c r="Z1382" s="248" t="b">
        <f t="shared" si="1230"/>
        <v>0</v>
      </c>
      <c r="AA1382" s="248" t="b">
        <f t="shared" si="1231"/>
        <v>0</v>
      </c>
      <c r="AB1382" s="248" t="str">
        <f t="shared" si="1265"/>
        <v>No</v>
      </c>
      <c r="AC1382" s="249" t="b">
        <f t="shared" si="1232"/>
        <v>0</v>
      </c>
      <c r="AD1382" s="249" t="b">
        <f t="shared" si="1233"/>
        <v>0</v>
      </c>
      <c r="AE1382" s="249" t="b">
        <f t="shared" si="1234"/>
        <v>0</v>
      </c>
      <c r="AF1382" s="249" t="b">
        <f t="shared" si="1235"/>
        <v>0</v>
      </c>
      <c r="AG1382" s="249" t="str">
        <f t="shared" si="1266"/>
        <v>No</v>
      </c>
      <c r="AH1382" s="250" t="b">
        <f t="shared" si="1236"/>
        <v>0</v>
      </c>
      <c r="AI1382" s="250" t="b">
        <f t="shared" si="1237"/>
        <v>0</v>
      </c>
      <c r="AJ1382" s="250" t="b">
        <f t="shared" si="1238"/>
        <v>0</v>
      </c>
      <c r="AK1382" s="250" t="b">
        <f t="shared" si="1239"/>
        <v>0</v>
      </c>
      <c r="AL1382" s="250" t="str">
        <f t="shared" si="1267"/>
        <v>No</v>
      </c>
      <c r="AN1382" s="246" t="str">
        <f t="shared" si="1268"/>
        <v/>
      </c>
      <c r="AO1382" s="247" t="str">
        <f t="shared" si="1269"/>
        <v/>
      </c>
      <c r="AP1382" s="248" t="str">
        <f t="shared" si="1270"/>
        <v/>
      </c>
      <c r="AQ1382" s="249" t="str">
        <f t="shared" si="1271"/>
        <v/>
      </c>
      <c r="AR1382" s="250" t="str">
        <f t="shared" si="1272"/>
        <v/>
      </c>
      <c r="AS1382" s="234"/>
      <c r="AY1382" s="385">
        <f t="shared" si="1273"/>
        <v>0</v>
      </c>
      <c r="AZ1382" s="385">
        <f t="shared" si="1240"/>
        <v>0</v>
      </c>
      <c r="BA1382" s="385">
        <f t="shared" si="1274"/>
        <v>0</v>
      </c>
      <c r="BB1382" s="385">
        <f t="shared" si="1241"/>
        <v>0</v>
      </c>
      <c r="BC1382" s="385">
        <f t="shared" si="1242"/>
        <v>0</v>
      </c>
      <c r="BD1382" s="385">
        <f t="shared" si="1243"/>
        <v>0</v>
      </c>
      <c r="BE1382" s="385">
        <f t="shared" si="1244"/>
        <v>0</v>
      </c>
      <c r="BF1382" s="385">
        <f t="shared" si="1245"/>
        <v>0</v>
      </c>
      <c r="BG1382" s="385">
        <f t="shared" si="1246"/>
        <v>0</v>
      </c>
      <c r="BH1382" s="385">
        <f t="shared" si="1247"/>
        <v>0</v>
      </c>
      <c r="BI1382" s="385">
        <f t="shared" si="1248"/>
        <v>0</v>
      </c>
      <c r="BJ1382" s="385">
        <f t="shared" si="1249"/>
        <v>0</v>
      </c>
      <c r="BK1382" s="385">
        <f t="shared" si="1250"/>
        <v>0</v>
      </c>
      <c r="BL1382" s="385">
        <f t="shared" si="1251"/>
        <v>0</v>
      </c>
      <c r="BM1382" s="385">
        <f t="shared" si="1252"/>
        <v>0</v>
      </c>
      <c r="BN1382" s="385">
        <f t="shared" si="1253"/>
        <v>0</v>
      </c>
      <c r="CK1382" s="239">
        <f t="shared" si="1275"/>
        <v>0</v>
      </c>
      <c r="CL1382" s="239">
        <f t="shared" si="1276"/>
        <v>0</v>
      </c>
    </row>
    <row r="1383" spans="3:90" x14ac:dyDescent="0.35">
      <c r="C1383" s="235"/>
      <c r="D1383" s="246" t="str">
        <f t="shared" si="1254"/>
        <v/>
      </c>
      <c r="E1383" s="247" t="str">
        <f t="shared" si="1255"/>
        <v/>
      </c>
      <c r="F1383" s="248" t="str">
        <f t="shared" si="1256"/>
        <v/>
      </c>
      <c r="G1383" s="249" t="str">
        <f t="shared" si="1257"/>
        <v/>
      </c>
      <c r="H1383" s="250" t="str">
        <f t="shared" si="1258"/>
        <v/>
      </c>
      <c r="I1383" s="386" t="str">
        <f t="shared" si="1219"/>
        <v/>
      </c>
      <c r="J1383" s="387" t="str">
        <f t="shared" si="1220"/>
        <v/>
      </c>
      <c r="K1383" s="388" t="str">
        <f t="shared" si="1221"/>
        <v/>
      </c>
      <c r="L1383" s="389" t="str">
        <f t="shared" si="1222"/>
        <v/>
      </c>
      <c r="M1383" s="250" t="str">
        <f t="shared" si="1223"/>
        <v/>
      </c>
      <c r="N1383" s="246" t="b">
        <f t="shared" si="1259"/>
        <v>0</v>
      </c>
      <c r="O1383" s="246" t="b">
        <f t="shared" si="1260"/>
        <v>0</v>
      </c>
      <c r="P1383" s="246" t="b">
        <f t="shared" si="1261"/>
        <v>0</v>
      </c>
      <c r="Q1383" s="246" t="b">
        <f t="shared" si="1262"/>
        <v>0</v>
      </c>
      <c r="R1383" s="246" t="str">
        <f t="shared" si="1263"/>
        <v>No</v>
      </c>
      <c r="S1383" s="247" t="b">
        <f t="shared" si="1224"/>
        <v>0</v>
      </c>
      <c r="T1383" s="247" t="b">
        <f t="shared" si="1225"/>
        <v>0</v>
      </c>
      <c r="U1383" s="247" t="b">
        <f t="shared" si="1226"/>
        <v>0</v>
      </c>
      <c r="V1383" s="247" t="b">
        <f t="shared" si="1227"/>
        <v>0</v>
      </c>
      <c r="W1383" s="247" t="str">
        <f t="shared" si="1264"/>
        <v>No</v>
      </c>
      <c r="X1383" s="248" t="b">
        <f t="shared" si="1228"/>
        <v>0</v>
      </c>
      <c r="Y1383" s="248" t="b">
        <f t="shared" si="1229"/>
        <v>0</v>
      </c>
      <c r="Z1383" s="248" t="b">
        <f t="shared" si="1230"/>
        <v>0</v>
      </c>
      <c r="AA1383" s="248" t="b">
        <f t="shared" si="1231"/>
        <v>0</v>
      </c>
      <c r="AB1383" s="248" t="str">
        <f t="shared" si="1265"/>
        <v>No</v>
      </c>
      <c r="AC1383" s="249" t="b">
        <f t="shared" si="1232"/>
        <v>0</v>
      </c>
      <c r="AD1383" s="249" t="b">
        <f t="shared" si="1233"/>
        <v>0</v>
      </c>
      <c r="AE1383" s="249" t="b">
        <f t="shared" si="1234"/>
        <v>0</v>
      </c>
      <c r="AF1383" s="249" t="b">
        <f t="shared" si="1235"/>
        <v>0</v>
      </c>
      <c r="AG1383" s="249" t="str">
        <f t="shared" si="1266"/>
        <v>No</v>
      </c>
      <c r="AH1383" s="250" t="b">
        <f t="shared" si="1236"/>
        <v>0</v>
      </c>
      <c r="AI1383" s="250" t="b">
        <f t="shared" si="1237"/>
        <v>0</v>
      </c>
      <c r="AJ1383" s="250" t="b">
        <f t="shared" si="1238"/>
        <v>0</v>
      </c>
      <c r="AK1383" s="250" t="b">
        <f t="shared" si="1239"/>
        <v>0</v>
      </c>
      <c r="AL1383" s="250" t="str">
        <f t="shared" si="1267"/>
        <v>No</v>
      </c>
      <c r="AN1383" s="246" t="str">
        <f t="shared" si="1268"/>
        <v/>
      </c>
      <c r="AO1383" s="247" t="str">
        <f t="shared" si="1269"/>
        <v/>
      </c>
      <c r="AP1383" s="248" t="str">
        <f t="shared" si="1270"/>
        <v/>
      </c>
      <c r="AQ1383" s="249" t="str">
        <f t="shared" si="1271"/>
        <v/>
      </c>
      <c r="AR1383" s="250" t="str">
        <f t="shared" si="1272"/>
        <v/>
      </c>
      <c r="AS1383" s="234"/>
      <c r="AY1383" s="385">
        <f t="shared" si="1273"/>
        <v>0</v>
      </c>
      <c r="AZ1383" s="385">
        <f t="shared" si="1240"/>
        <v>0</v>
      </c>
      <c r="BA1383" s="385">
        <f t="shared" si="1274"/>
        <v>0</v>
      </c>
      <c r="BB1383" s="385">
        <f t="shared" si="1241"/>
        <v>0</v>
      </c>
      <c r="BC1383" s="385">
        <f t="shared" si="1242"/>
        <v>0</v>
      </c>
      <c r="BD1383" s="385">
        <f t="shared" si="1243"/>
        <v>0</v>
      </c>
      <c r="BE1383" s="385">
        <f t="shared" si="1244"/>
        <v>0</v>
      </c>
      <c r="BF1383" s="385">
        <f t="shared" si="1245"/>
        <v>0</v>
      </c>
      <c r="BG1383" s="385">
        <f t="shared" si="1246"/>
        <v>0</v>
      </c>
      <c r="BH1383" s="385">
        <f t="shared" si="1247"/>
        <v>0</v>
      </c>
      <c r="BI1383" s="385">
        <f t="shared" si="1248"/>
        <v>0</v>
      </c>
      <c r="BJ1383" s="385">
        <f t="shared" si="1249"/>
        <v>0</v>
      </c>
      <c r="BK1383" s="385">
        <f t="shared" si="1250"/>
        <v>0</v>
      </c>
      <c r="BL1383" s="385">
        <f t="shared" si="1251"/>
        <v>0</v>
      </c>
      <c r="BM1383" s="385">
        <f t="shared" si="1252"/>
        <v>0</v>
      </c>
      <c r="BN1383" s="385">
        <f t="shared" si="1253"/>
        <v>0</v>
      </c>
      <c r="CK1383" s="239">
        <f t="shared" si="1275"/>
        <v>0</v>
      </c>
      <c r="CL1383" s="239">
        <f t="shared" si="1276"/>
        <v>0</v>
      </c>
    </row>
    <row r="1384" spans="3:90" x14ac:dyDescent="0.35">
      <c r="C1384" s="235"/>
      <c r="D1384" s="246" t="str">
        <f t="shared" si="1254"/>
        <v/>
      </c>
      <c r="E1384" s="247" t="str">
        <f t="shared" si="1255"/>
        <v/>
      </c>
      <c r="F1384" s="248" t="str">
        <f t="shared" si="1256"/>
        <v/>
      </c>
      <c r="G1384" s="249" t="str">
        <f t="shared" si="1257"/>
        <v/>
      </c>
      <c r="H1384" s="250" t="str">
        <f t="shared" si="1258"/>
        <v/>
      </c>
      <c r="I1384" s="386" t="str">
        <f t="shared" si="1219"/>
        <v/>
      </c>
      <c r="J1384" s="387" t="str">
        <f t="shared" si="1220"/>
        <v/>
      </c>
      <c r="K1384" s="388" t="str">
        <f t="shared" si="1221"/>
        <v/>
      </c>
      <c r="L1384" s="389" t="str">
        <f t="shared" si="1222"/>
        <v/>
      </c>
      <c r="M1384" s="250" t="str">
        <f t="shared" si="1223"/>
        <v/>
      </c>
      <c r="N1384" s="246" t="b">
        <f t="shared" si="1259"/>
        <v>0</v>
      </c>
      <c r="O1384" s="246" t="b">
        <f t="shared" si="1260"/>
        <v>0</v>
      </c>
      <c r="P1384" s="246" t="b">
        <f t="shared" si="1261"/>
        <v>0</v>
      </c>
      <c r="Q1384" s="246" t="b">
        <f t="shared" si="1262"/>
        <v>0</v>
      </c>
      <c r="R1384" s="246" t="str">
        <f t="shared" si="1263"/>
        <v>No</v>
      </c>
      <c r="S1384" s="247" t="b">
        <f t="shared" si="1224"/>
        <v>0</v>
      </c>
      <c r="T1384" s="247" t="b">
        <f t="shared" si="1225"/>
        <v>0</v>
      </c>
      <c r="U1384" s="247" t="b">
        <f t="shared" si="1226"/>
        <v>0</v>
      </c>
      <c r="V1384" s="247" t="b">
        <f t="shared" si="1227"/>
        <v>0</v>
      </c>
      <c r="W1384" s="247" t="str">
        <f t="shared" si="1264"/>
        <v>No</v>
      </c>
      <c r="X1384" s="248" t="b">
        <f t="shared" si="1228"/>
        <v>0</v>
      </c>
      <c r="Y1384" s="248" t="b">
        <f t="shared" si="1229"/>
        <v>0</v>
      </c>
      <c r="Z1384" s="248" t="b">
        <f t="shared" si="1230"/>
        <v>0</v>
      </c>
      <c r="AA1384" s="248" t="b">
        <f t="shared" si="1231"/>
        <v>0</v>
      </c>
      <c r="AB1384" s="248" t="str">
        <f t="shared" si="1265"/>
        <v>No</v>
      </c>
      <c r="AC1384" s="249" t="b">
        <f t="shared" si="1232"/>
        <v>0</v>
      </c>
      <c r="AD1384" s="249" t="b">
        <f t="shared" si="1233"/>
        <v>0</v>
      </c>
      <c r="AE1384" s="249" t="b">
        <f t="shared" si="1234"/>
        <v>0</v>
      </c>
      <c r="AF1384" s="249" t="b">
        <f t="shared" si="1235"/>
        <v>0</v>
      </c>
      <c r="AG1384" s="249" t="str">
        <f t="shared" si="1266"/>
        <v>No</v>
      </c>
      <c r="AH1384" s="250" t="b">
        <f t="shared" si="1236"/>
        <v>0</v>
      </c>
      <c r="AI1384" s="250" t="b">
        <f t="shared" si="1237"/>
        <v>0</v>
      </c>
      <c r="AJ1384" s="250" t="b">
        <f t="shared" si="1238"/>
        <v>0</v>
      </c>
      <c r="AK1384" s="250" t="b">
        <f t="shared" si="1239"/>
        <v>0</v>
      </c>
      <c r="AL1384" s="250" t="str">
        <f t="shared" si="1267"/>
        <v>No</v>
      </c>
      <c r="AN1384" s="246" t="str">
        <f t="shared" si="1268"/>
        <v/>
      </c>
      <c r="AO1384" s="247" t="str">
        <f t="shared" si="1269"/>
        <v/>
      </c>
      <c r="AP1384" s="248" t="str">
        <f t="shared" si="1270"/>
        <v/>
      </c>
      <c r="AQ1384" s="249" t="str">
        <f t="shared" si="1271"/>
        <v/>
      </c>
      <c r="AR1384" s="250" t="str">
        <f t="shared" si="1272"/>
        <v/>
      </c>
      <c r="AS1384" s="234"/>
      <c r="AY1384" s="385">
        <f t="shared" si="1273"/>
        <v>0</v>
      </c>
      <c r="AZ1384" s="385">
        <f t="shared" si="1240"/>
        <v>0</v>
      </c>
      <c r="BA1384" s="385">
        <f t="shared" si="1274"/>
        <v>0</v>
      </c>
      <c r="BB1384" s="385">
        <f t="shared" si="1241"/>
        <v>0</v>
      </c>
      <c r="BC1384" s="385">
        <f t="shared" si="1242"/>
        <v>0</v>
      </c>
      <c r="BD1384" s="385">
        <f t="shared" si="1243"/>
        <v>0</v>
      </c>
      <c r="BE1384" s="385">
        <f t="shared" si="1244"/>
        <v>0</v>
      </c>
      <c r="BF1384" s="385">
        <f t="shared" si="1245"/>
        <v>0</v>
      </c>
      <c r="BG1384" s="385">
        <f t="shared" si="1246"/>
        <v>0</v>
      </c>
      <c r="BH1384" s="385">
        <f t="shared" si="1247"/>
        <v>0</v>
      </c>
      <c r="BI1384" s="385">
        <f t="shared" si="1248"/>
        <v>0</v>
      </c>
      <c r="BJ1384" s="385">
        <f t="shared" si="1249"/>
        <v>0</v>
      </c>
      <c r="BK1384" s="385">
        <f t="shared" si="1250"/>
        <v>0</v>
      </c>
      <c r="BL1384" s="385">
        <f t="shared" si="1251"/>
        <v>0</v>
      </c>
      <c r="BM1384" s="385">
        <f t="shared" si="1252"/>
        <v>0</v>
      </c>
      <c r="BN1384" s="385">
        <f t="shared" si="1253"/>
        <v>0</v>
      </c>
      <c r="CK1384" s="239">
        <f t="shared" si="1275"/>
        <v>0</v>
      </c>
      <c r="CL1384" s="239">
        <f t="shared" si="1276"/>
        <v>0</v>
      </c>
    </row>
    <row r="1385" spans="3:90" x14ac:dyDescent="0.35">
      <c r="C1385" s="235"/>
      <c r="D1385" s="246" t="str">
        <f t="shared" si="1254"/>
        <v/>
      </c>
      <c r="E1385" s="247" t="str">
        <f t="shared" si="1255"/>
        <v/>
      </c>
      <c r="F1385" s="248" t="str">
        <f t="shared" si="1256"/>
        <v/>
      </c>
      <c r="G1385" s="249" t="str">
        <f t="shared" si="1257"/>
        <v/>
      </c>
      <c r="H1385" s="250" t="str">
        <f t="shared" si="1258"/>
        <v/>
      </c>
      <c r="I1385" s="386" t="str">
        <f t="shared" si="1219"/>
        <v/>
      </c>
      <c r="J1385" s="387" t="str">
        <f t="shared" si="1220"/>
        <v/>
      </c>
      <c r="K1385" s="388" t="str">
        <f t="shared" si="1221"/>
        <v/>
      </c>
      <c r="L1385" s="389" t="str">
        <f t="shared" si="1222"/>
        <v/>
      </c>
      <c r="M1385" s="250" t="str">
        <f t="shared" si="1223"/>
        <v/>
      </c>
      <c r="N1385" s="246" t="b">
        <f t="shared" si="1259"/>
        <v>0</v>
      </c>
      <c r="O1385" s="246" t="b">
        <f t="shared" si="1260"/>
        <v>0</v>
      </c>
      <c r="P1385" s="246" t="b">
        <f t="shared" si="1261"/>
        <v>0</v>
      </c>
      <c r="Q1385" s="246" t="b">
        <f t="shared" si="1262"/>
        <v>0</v>
      </c>
      <c r="R1385" s="246" t="str">
        <f t="shared" si="1263"/>
        <v>No</v>
      </c>
      <c r="S1385" s="247" t="b">
        <f t="shared" si="1224"/>
        <v>0</v>
      </c>
      <c r="T1385" s="247" t="b">
        <f t="shared" si="1225"/>
        <v>0</v>
      </c>
      <c r="U1385" s="247" t="b">
        <f t="shared" si="1226"/>
        <v>0</v>
      </c>
      <c r="V1385" s="247" t="b">
        <f t="shared" si="1227"/>
        <v>0</v>
      </c>
      <c r="W1385" s="247" t="str">
        <f t="shared" si="1264"/>
        <v>No</v>
      </c>
      <c r="X1385" s="248" t="b">
        <f t="shared" si="1228"/>
        <v>0</v>
      </c>
      <c r="Y1385" s="248" t="b">
        <f t="shared" si="1229"/>
        <v>0</v>
      </c>
      <c r="Z1385" s="248" t="b">
        <f t="shared" si="1230"/>
        <v>0</v>
      </c>
      <c r="AA1385" s="248" t="b">
        <f t="shared" si="1231"/>
        <v>0</v>
      </c>
      <c r="AB1385" s="248" t="str">
        <f t="shared" si="1265"/>
        <v>No</v>
      </c>
      <c r="AC1385" s="249" t="b">
        <f t="shared" si="1232"/>
        <v>0</v>
      </c>
      <c r="AD1385" s="249" t="b">
        <f t="shared" si="1233"/>
        <v>0</v>
      </c>
      <c r="AE1385" s="249" t="b">
        <f t="shared" si="1234"/>
        <v>0</v>
      </c>
      <c r="AF1385" s="249" t="b">
        <f t="shared" si="1235"/>
        <v>0</v>
      </c>
      <c r="AG1385" s="249" t="str">
        <f t="shared" si="1266"/>
        <v>No</v>
      </c>
      <c r="AH1385" s="250" t="b">
        <f t="shared" si="1236"/>
        <v>0</v>
      </c>
      <c r="AI1385" s="250" t="b">
        <f t="shared" si="1237"/>
        <v>0</v>
      </c>
      <c r="AJ1385" s="250" t="b">
        <f t="shared" si="1238"/>
        <v>0</v>
      </c>
      <c r="AK1385" s="250" t="b">
        <f t="shared" si="1239"/>
        <v>0</v>
      </c>
      <c r="AL1385" s="250" t="str">
        <f t="shared" si="1267"/>
        <v>No</v>
      </c>
      <c r="AN1385" s="246" t="str">
        <f t="shared" si="1268"/>
        <v/>
      </c>
      <c r="AO1385" s="247" t="str">
        <f t="shared" si="1269"/>
        <v/>
      </c>
      <c r="AP1385" s="248" t="str">
        <f t="shared" si="1270"/>
        <v/>
      </c>
      <c r="AQ1385" s="249" t="str">
        <f t="shared" si="1271"/>
        <v/>
      </c>
      <c r="AR1385" s="250" t="str">
        <f t="shared" si="1272"/>
        <v/>
      </c>
      <c r="AS1385" s="234"/>
      <c r="AY1385" s="385">
        <f t="shared" si="1273"/>
        <v>0</v>
      </c>
      <c r="AZ1385" s="385">
        <f t="shared" si="1240"/>
        <v>0</v>
      </c>
      <c r="BA1385" s="385">
        <f t="shared" si="1274"/>
        <v>0</v>
      </c>
      <c r="BB1385" s="385">
        <f t="shared" si="1241"/>
        <v>0</v>
      </c>
      <c r="BC1385" s="385">
        <f t="shared" si="1242"/>
        <v>0</v>
      </c>
      <c r="BD1385" s="385">
        <f t="shared" si="1243"/>
        <v>0</v>
      </c>
      <c r="BE1385" s="385">
        <f t="shared" si="1244"/>
        <v>0</v>
      </c>
      <c r="BF1385" s="385">
        <f t="shared" si="1245"/>
        <v>0</v>
      </c>
      <c r="BG1385" s="385">
        <f t="shared" si="1246"/>
        <v>0</v>
      </c>
      <c r="BH1385" s="385">
        <f t="shared" si="1247"/>
        <v>0</v>
      </c>
      <c r="BI1385" s="385">
        <f t="shared" si="1248"/>
        <v>0</v>
      </c>
      <c r="BJ1385" s="385">
        <f t="shared" si="1249"/>
        <v>0</v>
      </c>
      <c r="BK1385" s="385">
        <f t="shared" si="1250"/>
        <v>0</v>
      </c>
      <c r="BL1385" s="385">
        <f t="shared" si="1251"/>
        <v>0</v>
      </c>
      <c r="BM1385" s="385">
        <f t="shared" si="1252"/>
        <v>0</v>
      </c>
      <c r="BN1385" s="385">
        <f t="shared" si="1253"/>
        <v>0</v>
      </c>
      <c r="CK1385" s="239">
        <f t="shared" si="1275"/>
        <v>0</v>
      </c>
      <c r="CL1385" s="239">
        <f t="shared" si="1276"/>
        <v>0</v>
      </c>
    </row>
    <row r="1386" spans="3:90" x14ac:dyDescent="0.35">
      <c r="C1386" s="235"/>
      <c r="D1386" s="246" t="str">
        <f t="shared" si="1254"/>
        <v/>
      </c>
      <c r="E1386" s="247" t="str">
        <f t="shared" si="1255"/>
        <v/>
      </c>
      <c r="F1386" s="248" t="str">
        <f t="shared" si="1256"/>
        <v/>
      </c>
      <c r="G1386" s="249" t="str">
        <f t="shared" si="1257"/>
        <v/>
      </c>
      <c r="H1386" s="250" t="str">
        <f t="shared" si="1258"/>
        <v/>
      </c>
      <c r="I1386" s="386" t="str">
        <f t="shared" si="1219"/>
        <v/>
      </c>
      <c r="J1386" s="387" t="str">
        <f t="shared" si="1220"/>
        <v/>
      </c>
      <c r="K1386" s="388" t="str">
        <f t="shared" si="1221"/>
        <v/>
      </c>
      <c r="L1386" s="389" t="str">
        <f t="shared" si="1222"/>
        <v/>
      </c>
      <c r="M1386" s="250" t="str">
        <f t="shared" si="1223"/>
        <v/>
      </c>
      <c r="N1386" s="246" t="b">
        <f t="shared" si="1259"/>
        <v>0</v>
      </c>
      <c r="O1386" s="246" t="b">
        <f t="shared" si="1260"/>
        <v>0</v>
      </c>
      <c r="P1386" s="246" t="b">
        <f t="shared" si="1261"/>
        <v>0</v>
      </c>
      <c r="Q1386" s="246" t="b">
        <f t="shared" si="1262"/>
        <v>0</v>
      </c>
      <c r="R1386" s="246" t="str">
        <f t="shared" si="1263"/>
        <v>No</v>
      </c>
      <c r="S1386" s="247" t="b">
        <f t="shared" si="1224"/>
        <v>0</v>
      </c>
      <c r="T1386" s="247" t="b">
        <f t="shared" si="1225"/>
        <v>0</v>
      </c>
      <c r="U1386" s="247" t="b">
        <f t="shared" si="1226"/>
        <v>0</v>
      </c>
      <c r="V1386" s="247" t="b">
        <f t="shared" si="1227"/>
        <v>0</v>
      </c>
      <c r="W1386" s="247" t="str">
        <f t="shared" si="1264"/>
        <v>No</v>
      </c>
      <c r="X1386" s="248" t="b">
        <f t="shared" si="1228"/>
        <v>0</v>
      </c>
      <c r="Y1386" s="248" t="b">
        <f t="shared" si="1229"/>
        <v>0</v>
      </c>
      <c r="Z1386" s="248" t="b">
        <f t="shared" si="1230"/>
        <v>0</v>
      </c>
      <c r="AA1386" s="248" t="b">
        <f t="shared" si="1231"/>
        <v>0</v>
      </c>
      <c r="AB1386" s="248" t="str">
        <f t="shared" si="1265"/>
        <v>No</v>
      </c>
      <c r="AC1386" s="249" t="b">
        <f t="shared" si="1232"/>
        <v>0</v>
      </c>
      <c r="AD1386" s="249" t="b">
        <f t="shared" si="1233"/>
        <v>0</v>
      </c>
      <c r="AE1386" s="249" t="b">
        <f t="shared" si="1234"/>
        <v>0</v>
      </c>
      <c r="AF1386" s="249" t="b">
        <f t="shared" si="1235"/>
        <v>0</v>
      </c>
      <c r="AG1386" s="249" t="str">
        <f t="shared" si="1266"/>
        <v>No</v>
      </c>
      <c r="AH1386" s="250" t="b">
        <f t="shared" si="1236"/>
        <v>0</v>
      </c>
      <c r="AI1386" s="250" t="b">
        <f t="shared" si="1237"/>
        <v>0</v>
      </c>
      <c r="AJ1386" s="250" t="b">
        <f t="shared" si="1238"/>
        <v>0</v>
      </c>
      <c r="AK1386" s="250" t="b">
        <f t="shared" si="1239"/>
        <v>0</v>
      </c>
      <c r="AL1386" s="250" t="str">
        <f t="shared" si="1267"/>
        <v>No</v>
      </c>
      <c r="AN1386" s="246" t="str">
        <f t="shared" si="1268"/>
        <v/>
      </c>
      <c r="AO1386" s="247" t="str">
        <f t="shared" si="1269"/>
        <v/>
      </c>
      <c r="AP1386" s="248" t="str">
        <f t="shared" si="1270"/>
        <v/>
      </c>
      <c r="AQ1386" s="249" t="str">
        <f t="shared" si="1271"/>
        <v/>
      </c>
      <c r="AR1386" s="250" t="str">
        <f t="shared" si="1272"/>
        <v/>
      </c>
      <c r="AS1386" s="234"/>
      <c r="AY1386" s="385">
        <f t="shared" si="1273"/>
        <v>0</v>
      </c>
      <c r="AZ1386" s="385">
        <f t="shared" si="1240"/>
        <v>0</v>
      </c>
      <c r="BA1386" s="385">
        <f t="shared" si="1274"/>
        <v>0</v>
      </c>
      <c r="BB1386" s="385">
        <f t="shared" si="1241"/>
        <v>0</v>
      </c>
      <c r="BC1386" s="385">
        <f t="shared" si="1242"/>
        <v>0</v>
      </c>
      <c r="BD1386" s="385">
        <f t="shared" si="1243"/>
        <v>0</v>
      </c>
      <c r="BE1386" s="385">
        <f t="shared" si="1244"/>
        <v>0</v>
      </c>
      <c r="BF1386" s="385">
        <f t="shared" si="1245"/>
        <v>0</v>
      </c>
      <c r="BG1386" s="385">
        <f t="shared" si="1246"/>
        <v>0</v>
      </c>
      <c r="BH1386" s="385">
        <f t="shared" si="1247"/>
        <v>0</v>
      </c>
      <c r="BI1386" s="385">
        <f t="shared" si="1248"/>
        <v>0</v>
      </c>
      <c r="BJ1386" s="385">
        <f t="shared" si="1249"/>
        <v>0</v>
      </c>
      <c r="BK1386" s="385">
        <f t="shared" si="1250"/>
        <v>0</v>
      </c>
      <c r="BL1386" s="385">
        <f t="shared" si="1251"/>
        <v>0</v>
      </c>
      <c r="BM1386" s="385">
        <f t="shared" si="1252"/>
        <v>0</v>
      </c>
      <c r="BN1386" s="385">
        <f t="shared" si="1253"/>
        <v>0</v>
      </c>
      <c r="CK1386" s="239">
        <f t="shared" si="1275"/>
        <v>0</v>
      </c>
      <c r="CL1386" s="239">
        <f t="shared" si="1276"/>
        <v>0</v>
      </c>
    </row>
    <row r="1387" spans="3:90" x14ac:dyDescent="0.35">
      <c r="C1387" s="235"/>
      <c r="D1387" s="246" t="str">
        <f t="shared" si="1254"/>
        <v/>
      </c>
      <c r="E1387" s="247" t="str">
        <f t="shared" si="1255"/>
        <v/>
      </c>
      <c r="F1387" s="248" t="str">
        <f t="shared" si="1256"/>
        <v/>
      </c>
      <c r="G1387" s="249" t="str">
        <f t="shared" si="1257"/>
        <v/>
      </c>
      <c r="H1387" s="250" t="str">
        <f t="shared" si="1258"/>
        <v/>
      </c>
      <c r="I1387" s="386" t="str">
        <f t="shared" si="1219"/>
        <v/>
      </c>
      <c r="J1387" s="387" t="str">
        <f t="shared" si="1220"/>
        <v/>
      </c>
      <c r="K1387" s="388" t="str">
        <f t="shared" si="1221"/>
        <v/>
      </c>
      <c r="L1387" s="389" t="str">
        <f t="shared" si="1222"/>
        <v/>
      </c>
      <c r="M1387" s="250" t="str">
        <f t="shared" si="1223"/>
        <v/>
      </c>
      <c r="N1387" s="246" t="b">
        <f t="shared" si="1259"/>
        <v>0</v>
      </c>
      <c r="O1387" s="246" t="b">
        <f t="shared" si="1260"/>
        <v>0</v>
      </c>
      <c r="P1387" s="246" t="b">
        <f t="shared" si="1261"/>
        <v>0</v>
      </c>
      <c r="Q1387" s="246" t="b">
        <f t="shared" si="1262"/>
        <v>0</v>
      </c>
      <c r="R1387" s="246" t="str">
        <f t="shared" si="1263"/>
        <v>No</v>
      </c>
      <c r="S1387" s="247" t="b">
        <f t="shared" si="1224"/>
        <v>0</v>
      </c>
      <c r="T1387" s="247" t="b">
        <f t="shared" si="1225"/>
        <v>0</v>
      </c>
      <c r="U1387" s="247" t="b">
        <f t="shared" si="1226"/>
        <v>0</v>
      </c>
      <c r="V1387" s="247" t="b">
        <f t="shared" si="1227"/>
        <v>0</v>
      </c>
      <c r="W1387" s="247" t="str">
        <f t="shared" si="1264"/>
        <v>No</v>
      </c>
      <c r="X1387" s="248" t="b">
        <f t="shared" si="1228"/>
        <v>0</v>
      </c>
      <c r="Y1387" s="248" t="b">
        <f t="shared" si="1229"/>
        <v>0</v>
      </c>
      <c r="Z1387" s="248" t="b">
        <f t="shared" si="1230"/>
        <v>0</v>
      </c>
      <c r="AA1387" s="248" t="b">
        <f t="shared" si="1231"/>
        <v>0</v>
      </c>
      <c r="AB1387" s="248" t="str">
        <f t="shared" si="1265"/>
        <v>No</v>
      </c>
      <c r="AC1387" s="249" t="b">
        <f t="shared" si="1232"/>
        <v>0</v>
      </c>
      <c r="AD1387" s="249" t="b">
        <f t="shared" si="1233"/>
        <v>0</v>
      </c>
      <c r="AE1387" s="249" t="b">
        <f t="shared" si="1234"/>
        <v>0</v>
      </c>
      <c r="AF1387" s="249" t="b">
        <f t="shared" si="1235"/>
        <v>0</v>
      </c>
      <c r="AG1387" s="249" t="str">
        <f t="shared" si="1266"/>
        <v>No</v>
      </c>
      <c r="AH1387" s="250" t="b">
        <f t="shared" si="1236"/>
        <v>0</v>
      </c>
      <c r="AI1387" s="250" t="b">
        <f t="shared" si="1237"/>
        <v>0</v>
      </c>
      <c r="AJ1387" s="250" t="b">
        <f t="shared" si="1238"/>
        <v>0</v>
      </c>
      <c r="AK1387" s="250" t="b">
        <f t="shared" si="1239"/>
        <v>0</v>
      </c>
      <c r="AL1387" s="250" t="str">
        <f t="shared" si="1267"/>
        <v>No</v>
      </c>
      <c r="AN1387" s="246" t="str">
        <f t="shared" si="1268"/>
        <v/>
      </c>
      <c r="AO1387" s="247" t="str">
        <f t="shared" si="1269"/>
        <v/>
      </c>
      <c r="AP1387" s="248" t="str">
        <f t="shared" si="1270"/>
        <v/>
      </c>
      <c r="AQ1387" s="249" t="str">
        <f t="shared" si="1271"/>
        <v/>
      </c>
      <c r="AR1387" s="250" t="str">
        <f t="shared" si="1272"/>
        <v/>
      </c>
      <c r="AS1387" s="234"/>
      <c r="AY1387" s="385">
        <f t="shared" si="1273"/>
        <v>0</v>
      </c>
      <c r="AZ1387" s="385">
        <f t="shared" si="1240"/>
        <v>0</v>
      </c>
      <c r="BA1387" s="385">
        <f t="shared" si="1274"/>
        <v>0</v>
      </c>
      <c r="BB1387" s="385">
        <f t="shared" si="1241"/>
        <v>0</v>
      </c>
      <c r="BC1387" s="385">
        <f t="shared" si="1242"/>
        <v>0</v>
      </c>
      <c r="BD1387" s="385">
        <f t="shared" si="1243"/>
        <v>0</v>
      </c>
      <c r="BE1387" s="385">
        <f t="shared" si="1244"/>
        <v>0</v>
      </c>
      <c r="BF1387" s="385">
        <f t="shared" si="1245"/>
        <v>0</v>
      </c>
      <c r="BG1387" s="385">
        <f t="shared" si="1246"/>
        <v>0</v>
      </c>
      <c r="BH1387" s="385">
        <f t="shared" si="1247"/>
        <v>0</v>
      </c>
      <c r="BI1387" s="385">
        <f t="shared" si="1248"/>
        <v>0</v>
      </c>
      <c r="BJ1387" s="385">
        <f t="shared" si="1249"/>
        <v>0</v>
      </c>
      <c r="BK1387" s="385">
        <f t="shared" si="1250"/>
        <v>0</v>
      </c>
      <c r="BL1387" s="385">
        <f t="shared" si="1251"/>
        <v>0</v>
      </c>
      <c r="BM1387" s="385">
        <f t="shared" si="1252"/>
        <v>0</v>
      </c>
      <c r="BN1387" s="385">
        <f t="shared" si="1253"/>
        <v>0</v>
      </c>
      <c r="CK1387" s="239">
        <f t="shared" si="1275"/>
        <v>0</v>
      </c>
      <c r="CL1387" s="239">
        <f t="shared" si="1276"/>
        <v>0</v>
      </c>
    </row>
    <row r="1388" spans="3:90" x14ac:dyDescent="0.35">
      <c r="C1388" s="235"/>
      <c r="D1388" s="246" t="str">
        <f t="shared" si="1254"/>
        <v/>
      </c>
      <c r="E1388" s="247" t="str">
        <f t="shared" si="1255"/>
        <v/>
      </c>
      <c r="F1388" s="248" t="str">
        <f t="shared" si="1256"/>
        <v/>
      </c>
      <c r="G1388" s="249" t="str">
        <f t="shared" si="1257"/>
        <v/>
      </c>
      <c r="H1388" s="250" t="str">
        <f t="shared" si="1258"/>
        <v/>
      </c>
      <c r="I1388" s="386" t="str">
        <f t="shared" si="1219"/>
        <v/>
      </c>
      <c r="J1388" s="387" t="str">
        <f t="shared" si="1220"/>
        <v/>
      </c>
      <c r="K1388" s="388" t="str">
        <f t="shared" si="1221"/>
        <v/>
      </c>
      <c r="L1388" s="389" t="str">
        <f t="shared" si="1222"/>
        <v/>
      </c>
      <c r="M1388" s="250" t="str">
        <f t="shared" si="1223"/>
        <v/>
      </c>
      <c r="N1388" s="246" t="b">
        <f t="shared" si="1259"/>
        <v>0</v>
      </c>
      <c r="O1388" s="246" t="b">
        <f t="shared" si="1260"/>
        <v>0</v>
      </c>
      <c r="P1388" s="246" t="b">
        <f t="shared" si="1261"/>
        <v>0</v>
      </c>
      <c r="Q1388" s="246" t="b">
        <f t="shared" si="1262"/>
        <v>0</v>
      </c>
      <c r="R1388" s="246" t="str">
        <f t="shared" si="1263"/>
        <v>No</v>
      </c>
      <c r="S1388" s="247" t="b">
        <f t="shared" si="1224"/>
        <v>0</v>
      </c>
      <c r="T1388" s="247" t="b">
        <f t="shared" si="1225"/>
        <v>0</v>
      </c>
      <c r="U1388" s="247" t="b">
        <f t="shared" si="1226"/>
        <v>0</v>
      </c>
      <c r="V1388" s="247" t="b">
        <f t="shared" si="1227"/>
        <v>0</v>
      </c>
      <c r="W1388" s="247" t="str">
        <f t="shared" si="1264"/>
        <v>No</v>
      </c>
      <c r="X1388" s="248" t="b">
        <f t="shared" si="1228"/>
        <v>0</v>
      </c>
      <c r="Y1388" s="248" t="b">
        <f t="shared" si="1229"/>
        <v>0</v>
      </c>
      <c r="Z1388" s="248" t="b">
        <f t="shared" si="1230"/>
        <v>0</v>
      </c>
      <c r="AA1388" s="248" t="b">
        <f t="shared" si="1231"/>
        <v>0</v>
      </c>
      <c r="AB1388" s="248" t="str">
        <f t="shared" si="1265"/>
        <v>No</v>
      </c>
      <c r="AC1388" s="249" t="b">
        <f t="shared" si="1232"/>
        <v>0</v>
      </c>
      <c r="AD1388" s="249" t="b">
        <f t="shared" si="1233"/>
        <v>0</v>
      </c>
      <c r="AE1388" s="249" t="b">
        <f t="shared" si="1234"/>
        <v>0</v>
      </c>
      <c r="AF1388" s="249" t="b">
        <f t="shared" si="1235"/>
        <v>0</v>
      </c>
      <c r="AG1388" s="249" t="str">
        <f t="shared" si="1266"/>
        <v>No</v>
      </c>
      <c r="AH1388" s="250" t="b">
        <f t="shared" si="1236"/>
        <v>0</v>
      </c>
      <c r="AI1388" s="250" t="b">
        <f t="shared" si="1237"/>
        <v>0</v>
      </c>
      <c r="AJ1388" s="250" t="b">
        <f t="shared" si="1238"/>
        <v>0</v>
      </c>
      <c r="AK1388" s="250" t="b">
        <f t="shared" si="1239"/>
        <v>0</v>
      </c>
      <c r="AL1388" s="250" t="str">
        <f t="shared" si="1267"/>
        <v>No</v>
      </c>
      <c r="AN1388" s="246" t="str">
        <f t="shared" si="1268"/>
        <v/>
      </c>
      <c r="AO1388" s="247" t="str">
        <f t="shared" si="1269"/>
        <v/>
      </c>
      <c r="AP1388" s="248" t="str">
        <f t="shared" si="1270"/>
        <v/>
      </c>
      <c r="AQ1388" s="249" t="str">
        <f t="shared" si="1271"/>
        <v/>
      </c>
      <c r="AR1388" s="250" t="str">
        <f t="shared" si="1272"/>
        <v/>
      </c>
      <c r="AS1388" s="234"/>
      <c r="AY1388" s="385">
        <f t="shared" si="1273"/>
        <v>0</v>
      </c>
      <c r="AZ1388" s="385">
        <f t="shared" si="1240"/>
        <v>0</v>
      </c>
      <c r="BA1388" s="385">
        <f t="shared" si="1274"/>
        <v>0</v>
      </c>
      <c r="BB1388" s="385">
        <f t="shared" si="1241"/>
        <v>0</v>
      </c>
      <c r="BC1388" s="385">
        <f t="shared" si="1242"/>
        <v>0</v>
      </c>
      <c r="BD1388" s="385">
        <f t="shared" si="1243"/>
        <v>0</v>
      </c>
      <c r="BE1388" s="385">
        <f t="shared" si="1244"/>
        <v>0</v>
      </c>
      <c r="BF1388" s="385">
        <f t="shared" si="1245"/>
        <v>0</v>
      </c>
      <c r="BG1388" s="385">
        <f t="shared" si="1246"/>
        <v>0</v>
      </c>
      <c r="BH1388" s="385">
        <f t="shared" si="1247"/>
        <v>0</v>
      </c>
      <c r="BI1388" s="385">
        <f t="shared" si="1248"/>
        <v>0</v>
      </c>
      <c r="BJ1388" s="385">
        <f t="shared" si="1249"/>
        <v>0</v>
      </c>
      <c r="BK1388" s="385">
        <f t="shared" si="1250"/>
        <v>0</v>
      </c>
      <c r="BL1388" s="385">
        <f t="shared" si="1251"/>
        <v>0</v>
      </c>
      <c r="BM1388" s="385">
        <f t="shared" si="1252"/>
        <v>0</v>
      </c>
      <c r="BN1388" s="385">
        <f t="shared" si="1253"/>
        <v>0</v>
      </c>
      <c r="CK1388" s="239">
        <f t="shared" si="1275"/>
        <v>0</v>
      </c>
      <c r="CL1388" s="239">
        <f t="shared" si="1276"/>
        <v>0</v>
      </c>
    </row>
    <row r="1389" spans="3:90" x14ac:dyDescent="0.35">
      <c r="C1389" s="235"/>
      <c r="D1389" s="246" t="str">
        <f t="shared" si="1254"/>
        <v/>
      </c>
      <c r="E1389" s="247" t="str">
        <f t="shared" si="1255"/>
        <v/>
      </c>
      <c r="F1389" s="248" t="str">
        <f t="shared" si="1256"/>
        <v/>
      </c>
      <c r="G1389" s="249" t="str">
        <f t="shared" si="1257"/>
        <v/>
      </c>
      <c r="H1389" s="250" t="str">
        <f t="shared" si="1258"/>
        <v/>
      </c>
      <c r="I1389" s="386" t="str">
        <f t="shared" si="1219"/>
        <v/>
      </c>
      <c r="J1389" s="387" t="str">
        <f t="shared" si="1220"/>
        <v/>
      </c>
      <c r="K1389" s="388" t="str">
        <f t="shared" si="1221"/>
        <v/>
      </c>
      <c r="L1389" s="389" t="str">
        <f t="shared" si="1222"/>
        <v/>
      </c>
      <c r="M1389" s="250" t="str">
        <f t="shared" si="1223"/>
        <v/>
      </c>
      <c r="N1389" s="246" t="b">
        <f t="shared" si="1259"/>
        <v>0</v>
      </c>
      <c r="O1389" s="246" t="b">
        <f t="shared" si="1260"/>
        <v>0</v>
      </c>
      <c r="P1389" s="246" t="b">
        <f t="shared" si="1261"/>
        <v>0</v>
      </c>
      <c r="Q1389" s="246" t="b">
        <f t="shared" si="1262"/>
        <v>0</v>
      </c>
      <c r="R1389" s="246" t="str">
        <f t="shared" si="1263"/>
        <v>No</v>
      </c>
      <c r="S1389" s="247" t="b">
        <f t="shared" si="1224"/>
        <v>0</v>
      </c>
      <c r="T1389" s="247" t="b">
        <f t="shared" si="1225"/>
        <v>0</v>
      </c>
      <c r="U1389" s="247" t="b">
        <f t="shared" si="1226"/>
        <v>0</v>
      </c>
      <c r="V1389" s="247" t="b">
        <f t="shared" si="1227"/>
        <v>0</v>
      </c>
      <c r="W1389" s="247" t="str">
        <f t="shared" si="1264"/>
        <v>No</v>
      </c>
      <c r="X1389" s="248" t="b">
        <f t="shared" si="1228"/>
        <v>0</v>
      </c>
      <c r="Y1389" s="248" t="b">
        <f t="shared" si="1229"/>
        <v>0</v>
      </c>
      <c r="Z1389" s="248" t="b">
        <f t="shared" si="1230"/>
        <v>0</v>
      </c>
      <c r="AA1389" s="248" t="b">
        <f t="shared" si="1231"/>
        <v>0</v>
      </c>
      <c r="AB1389" s="248" t="str">
        <f t="shared" si="1265"/>
        <v>No</v>
      </c>
      <c r="AC1389" s="249" t="b">
        <f t="shared" si="1232"/>
        <v>0</v>
      </c>
      <c r="AD1389" s="249" t="b">
        <f t="shared" si="1233"/>
        <v>0</v>
      </c>
      <c r="AE1389" s="249" t="b">
        <f t="shared" si="1234"/>
        <v>0</v>
      </c>
      <c r="AF1389" s="249" t="b">
        <f t="shared" si="1235"/>
        <v>0</v>
      </c>
      <c r="AG1389" s="249" t="str">
        <f t="shared" si="1266"/>
        <v>No</v>
      </c>
      <c r="AH1389" s="250" t="b">
        <f t="shared" si="1236"/>
        <v>0</v>
      </c>
      <c r="AI1389" s="250" t="b">
        <f t="shared" si="1237"/>
        <v>0</v>
      </c>
      <c r="AJ1389" s="250" t="b">
        <f t="shared" si="1238"/>
        <v>0</v>
      </c>
      <c r="AK1389" s="250" t="b">
        <f t="shared" si="1239"/>
        <v>0</v>
      </c>
      <c r="AL1389" s="250" t="str">
        <f t="shared" si="1267"/>
        <v>No</v>
      </c>
      <c r="AN1389" s="246" t="str">
        <f t="shared" si="1268"/>
        <v/>
      </c>
      <c r="AO1389" s="247" t="str">
        <f t="shared" si="1269"/>
        <v/>
      </c>
      <c r="AP1389" s="248" t="str">
        <f t="shared" si="1270"/>
        <v/>
      </c>
      <c r="AQ1389" s="249" t="str">
        <f t="shared" si="1271"/>
        <v/>
      </c>
      <c r="AR1389" s="250" t="str">
        <f t="shared" si="1272"/>
        <v/>
      </c>
      <c r="AS1389" s="234"/>
      <c r="AY1389" s="385">
        <f t="shared" si="1273"/>
        <v>0</v>
      </c>
      <c r="AZ1389" s="385">
        <f t="shared" si="1240"/>
        <v>0</v>
      </c>
      <c r="BA1389" s="385">
        <f t="shared" si="1274"/>
        <v>0</v>
      </c>
      <c r="BB1389" s="385">
        <f t="shared" si="1241"/>
        <v>0</v>
      </c>
      <c r="BC1389" s="385">
        <f t="shared" si="1242"/>
        <v>0</v>
      </c>
      <c r="BD1389" s="385">
        <f t="shared" si="1243"/>
        <v>0</v>
      </c>
      <c r="BE1389" s="385">
        <f t="shared" si="1244"/>
        <v>0</v>
      </c>
      <c r="BF1389" s="385">
        <f t="shared" si="1245"/>
        <v>0</v>
      </c>
      <c r="BG1389" s="385">
        <f t="shared" si="1246"/>
        <v>0</v>
      </c>
      <c r="BH1389" s="385">
        <f t="shared" si="1247"/>
        <v>0</v>
      </c>
      <c r="BI1389" s="385">
        <f t="shared" si="1248"/>
        <v>0</v>
      </c>
      <c r="BJ1389" s="385">
        <f t="shared" si="1249"/>
        <v>0</v>
      </c>
      <c r="BK1389" s="385">
        <f t="shared" si="1250"/>
        <v>0</v>
      </c>
      <c r="BL1389" s="385">
        <f t="shared" si="1251"/>
        <v>0</v>
      </c>
      <c r="BM1389" s="385">
        <f t="shared" si="1252"/>
        <v>0</v>
      </c>
      <c r="BN1389" s="385">
        <f t="shared" si="1253"/>
        <v>0</v>
      </c>
      <c r="CK1389" s="239">
        <f t="shared" si="1275"/>
        <v>0</v>
      </c>
      <c r="CL1389" s="239">
        <f t="shared" si="1276"/>
        <v>0</v>
      </c>
    </row>
    <row r="1390" spans="3:90" x14ac:dyDescent="0.35">
      <c r="C1390" s="235"/>
      <c r="D1390" s="246" t="str">
        <f t="shared" si="1254"/>
        <v/>
      </c>
      <c r="E1390" s="247" t="str">
        <f t="shared" si="1255"/>
        <v/>
      </c>
      <c r="F1390" s="248" t="str">
        <f t="shared" si="1256"/>
        <v/>
      </c>
      <c r="G1390" s="249" t="str">
        <f t="shared" si="1257"/>
        <v/>
      </c>
      <c r="H1390" s="250" t="str">
        <f t="shared" si="1258"/>
        <v/>
      </c>
      <c r="I1390" s="386" t="str">
        <f t="shared" si="1219"/>
        <v/>
      </c>
      <c r="J1390" s="387" t="str">
        <f t="shared" si="1220"/>
        <v/>
      </c>
      <c r="K1390" s="388" t="str">
        <f t="shared" si="1221"/>
        <v/>
      </c>
      <c r="L1390" s="389" t="str">
        <f t="shared" si="1222"/>
        <v/>
      </c>
      <c r="M1390" s="250" t="str">
        <f t="shared" si="1223"/>
        <v/>
      </c>
      <c r="N1390" s="246" t="b">
        <f t="shared" si="1259"/>
        <v>0</v>
      </c>
      <c r="O1390" s="246" t="b">
        <f t="shared" si="1260"/>
        <v>0</v>
      </c>
      <c r="P1390" s="246" t="b">
        <f t="shared" si="1261"/>
        <v>0</v>
      </c>
      <c r="Q1390" s="246" t="b">
        <f t="shared" si="1262"/>
        <v>0</v>
      </c>
      <c r="R1390" s="246" t="str">
        <f t="shared" si="1263"/>
        <v>No</v>
      </c>
      <c r="S1390" s="247" t="b">
        <f t="shared" si="1224"/>
        <v>0</v>
      </c>
      <c r="T1390" s="247" t="b">
        <f t="shared" si="1225"/>
        <v>0</v>
      </c>
      <c r="U1390" s="247" t="b">
        <f t="shared" si="1226"/>
        <v>0</v>
      </c>
      <c r="V1390" s="247" t="b">
        <f t="shared" si="1227"/>
        <v>0</v>
      </c>
      <c r="W1390" s="247" t="str">
        <f t="shared" si="1264"/>
        <v>No</v>
      </c>
      <c r="X1390" s="248" t="b">
        <f t="shared" si="1228"/>
        <v>0</v>
      </c>
      <c r="Y1390" s="248" t="b">
        <f t="shared" si="1229"/>
        <v>0</v>
      </c>
      <c r="Z1390" s="248" t="b">
        <f t="shared" si="1230"/>
        <v>0</v>
      </c>
      <c r="AA1390" s="248" t="b">
        <f t="shared" si="1231"/>
        <v>0</v>
      </c>
      <c r="AB1390" s="248" t="str">
        <f t="shared" si="1265"/>
        <v>No</v>
      </c>
      <c r="AC1390" s="249" t="b">
        <f t="shared" si="1232"/>
        <v>0</v>
      </c>
      <c r="AD1390" s="249" t="b">
        <f t="shared" si="1233"/>
        <v>0</v>
      </c>
      <c r="AE1390" s="249" t="b">
        <f t="shared" si="1234"/>
        <v>0</v>
      </c>
      <c r="AF1390" s="249" t="b">
        <f t="shared" si="1235"/>
        <v>0</v>
      </c>
      <c r="AG1390" s="249" t="str">
        <f t="shared" si="1266"/>
        <v>No</v>
      </c>
      <c r="AH1390" s="250" t="b">
        <f t="shared" si="1236"/>
        <v>0</v>
      </c>
      <c r="AI1390" s="250" t="b">
        <f t="shared" si="1237"/>
        <v>0</v>
      </c>
      <c r="AJ1390" s="250" t="b">
        <f t="shared" si="1238"/>
        <v>0</v>
      </c>
      <c r="AK1390" s="250" t="b">
        <f t="shared" si="1239"/>
        <v>0</v>
      </c>
      <c r="AL1390" s="250" t="str">
        <f t="shared" si="1267"/>
        <v>No</v>
      </c>
      <c r="AN1390" s="246" t="str">
        <f t="shared" si="1268"/>
        <v/>
      </c>
      <c r="AO1390" s="247" t="str">
        <f t="shared" si="1269"/>
        <v/>
      </c>
      <c r="AP1390" s="248" t="str">
        <f t="shared" si="1270"/>
        <v/>
      </c>
      <c r="AQ1390" s="249" t="str">
        <f t="shared" si="1271"/>
        <v/>
      </c>
      <c r="AR1390" s="250" t="str">
        <f t="shared" si="1272"/>
        <v/>
      </c>
      <c r="AS1390" s="234"/>
      <c r="AY1390" s="385">
        <f t="shared" si="1273"/>
        <v>0</v>
      </c>
      <c r="AZ1390" s="385">
        <f t="shared" si="1240"/>
        <v>0</v>
      </c>
      <c r="BA1390" s="385">
        <f t="shared" si="1274"/>
        <v>0</v>
      </c>
      <c r="BB1390" s="385">
        <f t="shared" si="1241"/>
        <v>0</v>
      </c>
      <c r="BC1390" s="385">
        <f t="shared" si="1242"/>
        <v>0</v>
      </c>
      <c r="BD1390" s="385">
        <f t="shared" si="1243"/>
        <v>0</v>
      </c>
      <c r="BE1390" s="385">
        <f t="shared" si="1244"/>
        <v>0</v>
      </c>
      <c r="BF1390" s="385">
        <f t="shared" si="1245"/>
        <v>0</v>
      </c>
      <c r="BG1390" s="385">
        <f t="shared" si="1246"/>
        <v>0</v>
      </c>
      <c r="BH1390" s="385">
        <f t="shared" si="1247"/>
        <v>0</v>
      </c>
      <c r="BI1390" s="385">
        <f t="shared" si="1248"/>
        <v>0</v>
      </c>
      <c r="BJ1390" s="385">
        <f t="shared" si="1249"/>
        <v>0</v>
      </c>
      <c r="BK1390" s="385">
        <f t="shared" si="1250"/>
        <v>0</v>
      </c>
      <c r="BL1390" s="385">
        <f t="shared" si="1251"/>
        <v>0</v>
      </c>
      <c r="BM1390" s="385">
        <f t="shared" si="1252"/>
        <v>0</v>
      </c>
      <c r="BN1390" s="385">
        <f t="shared" si="1253"/>
        <v>0</v>
      </c>
      <c r="CK1390" s="239">
        <f t="shared" si="1275"/>
        <v>0</v>
      </c>
      <c r="CL1390" s="239">
        <f t="shared" si="1276"/>
        <v>0</v>
      </c>
    </row>
    <row r="1391" spans="3:90" x14ac:dyDescent="0.35">
      <c r="C1391" s="235"/>
      <c r="D1391" s="246" t="str">
        <f t="shared" si="1254"/>
        <v/>
      </c>
      <c r="E1391" s="247" t="str">
        <f t="shared" si="1255"/>
        <v/>
      </c>
      <c r="F1391" s="248" t="str">
        <f t="shared" si="1256"/>
        <v/>
      </c>
      <c r="G1391" s="249" t="str">
        <f t="shared" si="1257"/>
        <v/>
      </c>
      <c r="H1391" s="250" t="str">
        <f t="shared" si="1258"/>
        <v/>
      </c>
      <c r="I1391" s="386" t="str">
        <f t="shared" si="1219"/>
        <v/>
      </c>
      <c r="J1391" s="387" t="str">
        <f t="shared" si="1220"/>
        <v/>
      </c>
      <c r="K1391" s="388" t="str">
        <f t="shared" si="1221"/>
        <v/>
      </c>
      <c r="L1391" s="389" t="str">
        <f t="shared" si="1222"/>
        <v/>
      </c>
      <c r="M1391" s="250" t="str">
        <f t="shared" si="1223"/>
        <v/>
      </c>
      <c r="N1391" s="246" t="b">
        <f t="shared" si="1259"/>
        <v>0</v>
      </c>
      <c r="O1391" s="246" t="b">
        <f t="shared" si="1260"/>
        <v>0</v>
      </c>
      <c r="P1391" s="246" t="b">
        <f t="shared" si="1261"/>
        <v>0</v>
      </c>
      <c r="Q1391" s="246" t="b">
        <f t="shared" si="1262"/>
        <v>0</v>
      </c>
      <c r="R1391" s="246" t="str">
        <f t="shared" si="1263"/>
        <v>No</v>
      </c>
      <c r="S1391" s="247" t="b">
        <f t="shared" si="1224"/>
        <v>0</v>
      </c>
      <c r="T1391" s="247" t="b">
        <f t="shared" si="1225"/>
        <v>0</v>
      </c>
      <c r="U1391" s="247" t="b">
        <f t="shared" si="1226"/>
        <v>0</v>
      </c>
      <c r="V1391" s="247" t="b">
        <f t="shared" si="1227"/>
        <v>0</v>
      </c>
      <c r="W1391" s="247" t="str">
        <f t="shared" si="1264"/>
        <v>No</v>
      </c>
      <c r="X1391" s="248" t="b">
        <f t="shared" si="1228"/>
        <v>0</v>
      </c>
      <c r="Y1391" s="248" t="b">
        <f t="shared" si="1229"/>
        <v>0</v>
      </c>
      <c r="Z1391" s="248" t="b">
        <f t="shared" si="1230"/>
        <v>0</v>
      </c>
      <c r="AA1391" s="248" t="b">
        <f t="shared" si="1231"/>
        <v>0</v>
      </c>
      <c r="AB1391" s="248" t="str">
        <f t="shared" si="1265"/>
        <v>No</v>
      </c>
      <c r="AC1391" s="249" t="b">
        <f t="shared" si="1232"/>
        <v>0</v>
      </c>
      <c r="AD1391" s="249" t="b">
        <f t="shared" si="1233"/>
        <v>0</v>
      </c>
      <c r="AE1391" s="249" t="b">
        <f t="shared" si="1234"/>
        <v>0</v>
      </c>
      <c r="AF1391" s="249" t="b">
        <f t="shared" si="1235"/>
        <v>0</v>
      </c>
      <c r="AG1391" s="249" t="str">
        <f t="shared" si="1266"/>
        <v>No</v>
      </c>
      <c r="AH1391" s="250" t="b">
        <f t="shared" si="1236"/>
        <v>0</v>
      </c>
      <c r="AI1391" s="250" t="b">
        <f t="shared" si="1237"/>
        <v>0</v>
      </c>
      <c r="AJ1391" s="250" t="b">
        <f t="shared" si="1238"/>
        <v>0</v>
      </c>
      <c r="AK1391" s="250" t="b">
        <f t="shared" si="1239"/>
        <v>0</v>
      </c>
      <c r="AL1391" s="250" t="str">
        <f t="shared" si="1267"/>
        <v>No</v>
      </c>
      <c r="AN1391" s="246" t="str">
        <f t="shared" si="1268"/>
        <v/>
      </c>
      <c r="AO1391" s="247" t="str">
        <f t="shared" si="1269"/>
        <v/>
      </c>
      <c r="AP1391" s="248" t="str">
        <f t="shared" si="1270"/>
        <v/>
      </c>
      <c r="AQ1391" s="249" t="str">
        <f t="shared" si="1271"/>
        <v/>
      </c>
      <c r="AR1391" s="250" t="str">
        <f t="shared" si="1272"/>
        <v/>
      </c>
      <c r="AS1391" s="234"/>
      <c r="AY1391" s="385">
        <f t="shared" si="1273"/>
        <v>0</v>
      </c>
      <c r="AZ1391" s="385">
        <f t="shared" si="1240"/>
        <v>0</v>
      </c>
      <c r="BA1391" s="385">
        <f t="shared" si="1274"/>
        <v>0</v>
      </c>
      <c r="BB1391" s="385">
        <f t="shared" si="1241"/>
        <v>0</v>
      </c>
      <c r="BC1391" s="385">
        <f t="shared" si="1242"/>
        <v>0</v>
      </c>
      <c r="BD1391" s="385">
        <f t="shared" si="1243"/>
        <v>0</v>
      </c>
      <c r="BE1391" s="385">
        <f t="shared" si="1244"/>
        <v>0</v>
      </c>
      <c r="BF1391" s="385">
        <f t="shared" si="1245"/>
        <v>0</v>
      </c>
      <c r="BG1391" s="385">
        <f t="shared" si="1246"/>
        <v>0</v>
      </c>
      <c r="BH1391" s="385">
        <f t="shared" si="1247"/>
        <v>0</v>
      </c>
      <c r="BI1391" s="385">
        <f t="shared" si="1248"/>
        <v>0</v>
      </c>
      <c r="BJ1391" s="385">
        <f t="shared" si="1249"/>
        <v>0</v>
      </c>
      <c r="BK1391" s="385">
        <f t="shared" si="1250"/>
        <v>0</v>
      </c>
      <c r="BL1391" s="385">
        <f t="shared" si="1251"/>
        <v>0</v>
      </c>
      <c r="BM1391" s="385">
        <f t="shared" si="1252"/>
        <v>0</v>
      </c>
      <c r="BN1391" s="385">
        <f t="shared" si="1253"/>
        <v>0</v>
      </c>
      <c r="CK1391" s="239">
        <f t="shared" si="1275"/>
        <v>0</v>
      </c>
      <c r="CL1391" s="239">
        <f t="shared" si="1276"/>
        <v>0</v>
      </c>
    </row>
    <row r="1392" spans="3:90" x14ac:dyDescent="0.35">
      <c r="C1392" s="235"/>
      <c r="D1392" s="246" t="str">
        <f t="shared" si="1254"/>
        <v/>
      </c>
      <c r="E1392" s="247" t="str">
        <f t="shared" si="1255"/>
        <v/>
      </c>
      <c r="F1392" s="248" t="str">
        <f t="shared" si="1256"/>
        <v/>
      </c>
      <c r="G1392" s="249" t="str">
        <f t="shared" si="1257"/>
        <v/>
      </c>
      <c r="H1392" s="250" t="str">
        <f t="shared" si="1258"/>
        <v/>
      </c>
      <c r="I1392" s="386" t="str">
        <f t="shared" si="1219"/>
        <v/>
      </c>
      <c r="J1392" s="387" t="str">
        <f t="shared" si="1220"/>
        <v/>
      </c>
      <c r="K1392" s="388" t="str">
        <f t="shared" si="1221"/>
        <v/>
      </c>
      <c r="L1392" s="389" t="str">
        <f t="shared" si="1222"/>
        <v/>
      </c>
      <c r="M1392" s="250" t="str">
        <f t="shared" si="1223"/>
        <v/>
      </c>
      <c r="N1392" s="246" t="b">
        <f t="shared" si="1259"/>
        <v>0</v>
      </c>
      <c r="O1392" s="246" t="b">
        <f t="shared" si="1260"/>
        <v>0</v>
      </c>
      <c r="P1392" s="246" t="b">
        <f t="shared" si="1261"/>
        <v>0</v>
      </c>
      <c r="Q1392" s="246" t="b">
        <f t="shared" si="1262"/>
        <v>0</v>
      </c>
      <c r="R1392" s="246" t="str">
        <f t="shared" si="1263"/>
        <v>No</v>
      </c>
      <c r="S1392" s="247" t="b">
        <f t="shared" si="1224"/>
        <v>0</v>
      </c>
      <c r="T1392" s="247" t="b">
        <f t="shared" si="1225"/>
        <v>0</v>
      </c>
      <c r="U1392" s="247" t="b">
        <f t="shared" si="1226"/>
        <v>0</v>
      </c>
      <c r="V1392" s="247" t="b">
        <f t="shared" si="1227"/>
        <v>0</v>
      </c>
      <c r="W1392" s="247" t="str">
        <f t="shared" si="1264"/>
        <v>No</v>
      </c>
      <c r="X1392" s="248" t="b">
        <f t="shared" si="1228"/>
        <v>0</v>
      </c>
      <c r="Y1392" s="248" t="b">
        <f t="shared" si="1229"/>
        <v>0</v>
      </c>
      <c r="Z1392" s="248" t="b">
        <f t="shared" si="1230"/>
        <v>0</v>
      </c>
      <c r="AA1392" s="248" t="b">
        <f t="shared" si="1231"/>
        <v>0</v>
      </c>
      <c r="AB1392" s="248" t="str">
        <f t="shared" si="1265"/>
        <v>No</v>
      </c>
      <c r="AC1392" s="249" t="b">
        <f t="shared" si="1232"/>
        <v>0</v>
      </c>
      <c r="AD1392" s="249" t="b">
        <f t="shared" si="1233"/>
        <v>0</v>
      </c>
      <c r="AE1392" s="249" t="b">
        <f t="shared" si="1234"/>
        <v>0</v>
      </c>
      <c r="AF1392" s="249" t="b">
        <f t="shared" si="1235"/>
        <v>0</v>
      </c>
      <c r="AG1392" s="249" t="str">
        <f t="shared" si="1266"/>
        <v>No</v>
      </c>
      <c r="AH1392" s="250" t="b">
        <f t="shared" si="1236"/>
        <v>0</v>
      </c>
      <c r="AI1392" s="250" t="b">
        <f t="shared" si="1237"/>
        <v>0</v>
      </c>
      <c r="AJ1392" s="250" t="b">
        <f t="shared" si="1238"/>
        <v>0</v>
      </c>
      <c r="AK1392" s="250" t="b">
        <f t="shared" si="1239"/>
        <v>0</v>
      </c>
      <c r="AL1392" s="250" t="str">
        <f t="shared" si="1267"/>
        <v>No</v>
      </c>
      <c r="AN1392" s="246" t="str">
        <f t="shared" si="1268"/>
        <v/>
      </c>
      <c r="AO1392" s="247" t="str">
        <f t="shared" si="1269"/>
        <v/>
      </c>
      <c r="AP1392" s="248" t="str">
        <f t="shared" si="1270"/>
        <v/>
      </c>
      <c r="AQ1392" s="249" t="str">
        <f t="shared" si="1271"/>
        <v/>
      </c>
      <c r="AR1392" s="250" t="str">
        <f t="shared" si="1272"/>
        <v/>
      </c>
      <c r="AS1392" s="234"/>
      <c r="AY1392" s="385">
        <f t="shared" si="1273"/>
        <v>0</v>
      </c>
      <c r="AZ1392" s="385">
        <f t="shared" si="1240"/>
        <v>0</v>
      </c>
      <c r="BA1392" s="385">
        <f t="shared" si="1274"/>
        <v>0</v>
      </c>
      <c r="BB1392" s="385">
        <f t="shared" si="1241"/>
        <v>0</v>
      </c>
      <c r="BC1392" s="385">
        <f t="shared" si="1242"/>
        <v>0</v>
      </c>
      <c r="BD1392" s="385">
        <f t="shared" si="1243"/>
        <v>0</v>
      </c>
      <c r="BE1392" s="385">
        <f t="shared" si="1244"/>
        <v>0</v>
      </c>
      <c r="BF1392" s="385">
        <f t="shared" si="1245"/>
        <v>0</v>
      </c>
      <c r="BG1392" s="385">
        <f t="shared" si="1246"/>
        <v>0</v>
      </c>
      <c r="BH1392" s="385">
        <f t="shared" si="1247"/>
        <v>0</v>
      </c>
      <c r="BI1392" s="385">
        <f t="shared" si="1248"/>
        <v>0</v>
      </c>
      <c r="BJ1392" s="385">
        <f t="shared" si="1249"/>
        <v>0</v>
      </c>
      <c r="BK1392" s="385">
        <f t="shared" si="1250"/>
        <v>0</v>
      </c>
      <c r="BL1392" s="385">
        <f t="shared" si="1251"/>
        <v>0</v>
      </c>
      <c r="BM1392" s="385">
        <f t="shared" si="1252"/>
        <v>0</v>
      </c>
      <c r="BN1392" s="385">
        <f t="shared" si="1253"/>
        <v>0</v>
      </c>
      <c r="CK1392" s="239">
        <f t="shared" si="1275"/>
        <v>0</v>
      </c>
      <c r="CL1392" s="239">
        <f t="shared" si="1276"/>
        <v>0</v>
      </c>
    </row>
    <row r="1393" spans="3:90" x14ac:dyDescent="0.35">
      <c r="C1393" s="235"/>
      <c r="D1393" s="246" t="str">
        <f t="shared" si="1254"/>
        <v/>
      </c>
      <c r="E1393" s="247" t="str">
        <f t="shared" si="1255"/>
        <v/>
      </c>
      <c r="F1393" s="248" t="str">
        <f t="shared" si="1256"/>
        <v/>
      </c>
      <c r="G1393" s="249" t="str">
        <f t="shared" si="1257"/>
        <v/>
      </c>
      <c r="H1393" s="250" t="str">
        <f t="shared" si="1258"/>
        <v/>
      </c>
      <c r="I1393" s="386" t="str">
        <f t="shared" si="1219"/>
        <v/>
      </c>
      <c r="J1393" s="387" t="str">
        <f t="shared" si="1220"/>
        <v/>
      </c>
      <c r="K1393" s="388" t="str">
        <f t="shared" si="1221"/>
        <v/>
      </c>
      <c r="L1393" s="389" t="str">
        <f t="shared" si="1222"/>
        <v/>
      </c>
      <c r="M1393" s="250" t="str">
        <f t="shared" si="1223"/>
        <v/>
      </c>
      <c r="N1393" s="246" t="b">
        <f t="shared" si="1259"/>
        <v>0</v>
      </c>
      <c r="O1393" s="246" t="b">
        <f t="shared" si="1260"/>
        <v>0</v>
      </c>
      <c r="P1393" s="246" t="b">
        <f t="shared" si="1261"/>
        <v>0</v>
      </c>
      <c r="Q1393" s="246" t="b">
        <f t="shared" si="1262"/>
        <v>0</v>
      </c>
      <c r="R1393" s="246" t="str">
        <f t="shared" si="1263"/>
        <v>No</v>
      </c>
      <c r="S1393" s="247" t="b">
        <f t="shared" si="1224"/>
        <v>0</v>
      </c>
      <c r="T1393" s="247" t="b">
        <f t="shared" si="1225"/>
        <v>0</v>
      </c>
      <c r="U1393" s="247" t="b">
        <f t="shared" si="1226"/>
        <v>0</v>
      </c>
      <c r="V1393" s="247" t="b">
        <f t="shared" si="1227"/>
        <v>0</v>
      </c>
      <c r="W1393" s="247" t="str">
        <f t="shared" si="1264"/>
        <v>No</v>
      </c>
      <c r="X1393" s="248" t="b">
        <f t="shared" si="1228"/>
        <v>0</v>
      </c>
      <c r="Y1393" s="248" t="b">
        <f t="shared" si="1229"/>
        <v>0</v>
      </c>
      <c r="Z1393" s="248" t="b">
        <f t="shared" si="1230"/>
        <v>0</v>
      </c>
      <c r="AA1393" s="248" t="b">
        <f t="shared" si="1231"/>
        <v>0</v>
      </c>
      <c r="AB1393" s="248" t="str">
        <f t="shared" si="1265"/>
        <v>No</v>
      </c>
      <c r="AC1393" s="249" t="b">
        <f t="shared" si="1232"/>
        <v>0</v>
      </c>
      <c r="AD1393" s="249" t="b">
        <f t="shared" si="1233"/>
        <v>0</v>
      </c>
      <c r="AE1393" s="249" t="b">
        <f t="shared" si="1234"/>
        <v>0</v>
      </c>
      <c r="AF1393" s="249" t="b">
        <f t="shared" si="1235"/>
        <v>0</v>
      </c>
      <c r="AG1393" s="249" t="str">
        <f t="shared" si="1266"/>
        <v>No</v>
      </c>
      <c r="AH1393" s="250" t="b">
        <f t="shared" si="1236"/>
        <v>0</v>
      </c>
      <c r="AI1393" s="250" t="b">
        <f t="shared" si="1237"/>
        <v>0</v>
      </c>
      <c r="AJ1393" s="250" t="b">
        <f t="shared" si="1238"/>
        <v>0</v>
      </c>
      <c r="AK1393" s="250" t="b">
        <f t="shared" si="1239"/>
        <v>0</v>
      </c>
      <c r="AL1393" s="250" t="str">
        <f t="shared" si="1267"/>
        <v>No</v>
      </c>
      <c r="AN1393" s="246" t="str">
        <f t="shared" si="1268"/>
        <v/>
      </c>
      <c r="AO1393" s="247" t="str">
        <f t="shared" si="1269"/>
        <v/>
      </c>
      <c r="AP1393" s="248" t="str">
        <f t="shared" si="1270"/>
        <v/>
      </c>
      <c r="AQ1393" s="249" t="str">
        <f t="shared" si="1271"/>
        <v/>
      </c>
      <c r="AR1393" s="250" t="str">
        <f t="shared" si="1272"/>
        <v/>
      </c>
      <c r="AS1393" s="234"/>
      <c r="AY1393" s="385">
        <f t="shared" si="1273"/>
        <v>0</v>
      </c>
      <c r="AZ1393" s="385">
        <f t="shared" si="1240"/>
        <v>0</v>
      </c>
      <c r="BA1393" s="385">
        <f t="shared" si="1274"/>
        <v>0</v>
      </c>
      <c r="BB1393" s="385">
        <f t="shared" si="1241"/>
        <v>0</v>
      </c>
      <c r="BC1393" s="385">
        <f t="shared" si="1242"/>
        <v>0</v>
      </c>
      <c r="BD1393" s="385">
        <f t="shared" si="1243"/>
        <v>0</v>
      </c>
      <c r="BE1393" s="385">
        <f t="shared" si="1244"/>
        <v>0</v>
      </c>
      <c r="BF1393" s="385">
        <f t="shared" si="1245"/>
        <v>0</v>
      </c>
      <c r="BG1393" s="385">
        <f t="shared" si="1246"/>
        <v>0</v>
      </c>
      <c r="BH1393" s="385">
        <f t="shared" si="1247"/>
        <v>0</v>
      </c>
      <c r="BI1393" s="385">
        <f t="shared" si="1248"/>
        <v>0</v>
      </c>
      <c r="BJ1393" s="385">
        <f t="shared" si="1249"/>
        <v>0</v>
      </c>
      <c r="BK1393" s="385">
        <f t="shared" si="1250"/>
        <v>0</v>
      </c>
      <c r="BL1393" s="385">
        <f t="shared" si="1251"/>
        <v>0</v>
      </c>
      <c r="BM1393" s="385">
        <f t="shared" si="1252"/>
        <v>0</v>
      </c>
      <c r="BN1393" s="385">
        <f t="shared" si="1253"/>
        <v>0</v>
      </c>
      <c r="CK1393" s="239">
        <f t="shared" si="1275"/>
        <v>0</v>
      </c>
      <c r="CL1393" s="239">
        <f t="shared" si="1276"/>
        <v>0</v>
      </c>
    </row>
    <row r="1394" spans="3:90" x14ac:dyDescent="0.35">
      <c r="C1394" s="235"/>
      <c r="D1394" s="246" t="str">
        <f t="shared" si="1254"/>
        <v/>
      </c>
      <c r="E1394" s="247" t="str">
        <f t="shared" si="1255"/>
        <v/>
      </c>
      <c r="F1394" s="248" t="str">
        <f t="shared" si="1256"/>
        <v/>
      </c>
      <c r="G1394" s="249" t="str">
        <f t="shared" si="1257"/>
        <v/>
      </c>
      <c r="H1394" s="250" t="str">
        <f t="shared" si="1258"/>
        <v/>
      </c>
      <c r="I1394" s="386" t="str">
        <f t="shared" si="1219"/>
        <v/>
      </c>
      <c r="J1394" s="387" t="str">
        <f t="shared" si="1220"/>
        <v/>
      </c>
      <c r="K1394" s="388" t="str">
        <f t="shared" si="1221"/>
        <v/>
      </c>
      <c r="L1394" s="389" t="str">
        <f t="shared" si="1222"/>
        <v/>
      </c>
      <c r="M1394" s="250" t="str">
        <f t="shared" si="1223"/>
        <v/>
      </c>
      <c r="N1394" s="246" t="b">
        <f t="shared" si="1259"/>
        <v>0</v>
      </c>
      <c r="O1394" s="246" t="b">
        <f t="shared" si="1260"/>
        <v>0</v>
      </c>
      <c r="P1394" s="246" t="b">
        <f t="shared" si="1261"/>
        <v>0</v>
      </c>
      <c r="Q1394" s="246" t="b">
        <f t="shared" si="1262"/>
        <v>0</v>
      </c>
      <c r="R1394" s="246" t="str">
        <f t="shared" si="1263"/>
        <v>No</v>
      </c>
      <c r="S1394" s="247" t="b">
        <f t="shared" si="1224"/>
        <v>0</v>
      </c>
      <c r="T1394" s="247" t="b">
        <f t="shared" si="1225"/>
        <v>0</v>
      </c>
      <c r="U1394" s="247" t="b">
        <f t="shared" si="1226"/>
        <v>0</v>
      </c>
      <c r="V1394" s="247" t="b">
        <f t="shared" si="1227"/>
        <v>0</v>
      </c>
      <c r="W1394" s="247" t="str">
        <f t="shared" si="1264"/>
        <v>No</v>
      </c>
      <c r="X1394" s="248" t="b">
        <f t="shared" si="1228"/>
        <v>0</v>
      </c>
      <c r="Y1394" s="248" t="b">
        <f t="shared" si="1229"/>
        <v>0</v>
      </c>
      <c r="Z1394" s="248" t="b">
        <f t="shared" si="1230"/>
        <v>0</v>
      </c>
      <c r="AA1394" s="248" t="b">
        <f t="shared" si="1231"/>
        <v>0</v>
      </c>
      <c r="AB1394" s="248" t="str">
        <f t="shared" si="1265"/>
        <v>No</v>
      </c>
      <c r="AC1394" s="249" t="b">
        <f t="shared" si="1232"/>
        <v>0</v>
      </c>
      <c r="AD1394" s="249" t="b">
        <f t="shared" si="1233"/>
        <v>0</v>
      </c>
      <c r="AE1394" s="249" t="b">
        <f t="shared" si="1234"/>
        <v>0</v>
      </c>
      <c r="AF1394" s="249" t="b">
        <f t="shared" si="1235"/>
        <v>0</v>
      </c>
      <c r="AG1394" s="249" t="str">
        <f t="shared" si="1266"/>
        <v>No</v>
      </c>
      <c r="AH1394" s="250" t="b">
        <f t="shared" si="1236"/>
        <v>0</v>
      </c>
      <c r="AI1394" s="250" t="b">
        <f t="shared" si="1237"/>
        <v>0</v>
      </c>
      <c r="AJ1394" s="250" t="b">
        <f t="shared" si="1238"/>
        <v>0</v>
      </c>
      <c r="AK1394" s="250" t="b">
        <f t="shared" si="1239"/>
        <v>0</v>
      </c>
      <c r="AL1394" s="250" t="str">
        <f t="shared" si="1267"/>
        <v>No</v>
      </c>
      <c r="AN1394" s="246" t="str">
        <f t="shared" si="1268"/>
        <v/>
      </c>
      <c r="AO1394" s="247" t="str">
        <f t="shared" si="1269"/>
        <v/>
      </c>
      <c r="AP1394" s="248" t="str">
        <f t="shared" si="1270"/>
        <v/>
      </c>
      <c r="AQ1394" s="249" t="str">
        <f t="shared" si="1271"/>
        <v/>
      </c>
      <c r="AR1394" s="250" t="str">
        <f t="shared" si="1272"/>
        <v/>
      </c>
      <c r="AS1394" s="234"/>
      <c r="AY1394" s="385">
        <f t="shared" si="1273"/>
        <v>0</v>
      </c>
      <c r="AZ1394" s="385">
        <f t="shared" si="1240"/>
        <v>0</v>
      </c>
      <c r="BA1394" s="385">
        <f t="shared" si="1274"/>
        <v>0</v>
      </c>
      <c r="BB1394" s="385">
        <f t="shared" si="1241"/>
        <v>0</v>
      </c>
      <c r="BC1394" s="385">
        <f t="shared" si="1242"/>
        <v>0</v>
      </c>
      <c r="BD1394" s="385">
        <f t="shared" si="1243"/>
        <v>0</v>
      </c>
      <c r="BE1394" s="385">
        <f t="shared" si="1244"/>
        <v>0</v>
      </c>
      <c r="BF1394" s="385">
        <f t="shared" si="1245"/>
        <v>0</v>
      </c>
      <c r="BG1394" s="385">
        <f t="shared" si="1246"/>
        <v>0</v>
      </c>
      <c r="BH1394" s="385">
        <f t="shared" si="1247"/>
        <v>0</v>
      </c>
      <c r="BI1394" s="385">
        <f t="shared" si="1248"/>
        <v>0</v>
      </c>
      <c r="BJ1394" s="385">
        <f t="shared" si="1249"/>
        <v>0</v>
      </c>
      <c r="BK1394" s="385">
        <f t="shared" si="1250"/>
        <v>0</v>
      </c>
      <c r="BL1394" s="385">
        <f t="shared" si="1251"/>
        <v>0</v>
      </c>
      <c r="BM1394" s="385">
        <f t="shared" si="1252"/>
        <v>0</v>
      </c>
      <c r="BN1394" s="385">
        <f t="shared" si="1253"/>
        <v>0</v>
      </c>
      <c r="CK1394" s="239">
        <f t="shared" si="1275"/>
        <v>0</v>
      </c>
      <c r="CL1394" s="239">
        <f t="shared" si="1276"/>
        <v>0</v>
      </c>
    </row>
    <row r="1395" spans="3:90" x14ac:dyDescent="0.35">
      <c r="C1395" s="235"/>
      <c r="D1395" s="246" t="str">
        <f t="shared" si="1254"/>
        <v/>
      </c>
      <c r="E1395" s="247" t="str">
        <f t="shared" si="1255"/>
        <v/>
      </c>
      <c r="F1395" s="248" t="str">
        <f t="shared" si="1256"/>
        <v/>
      </c>
      <c r="G1395" s="249" t="str">
        <f t="shared" si="1257"/>
        <v/>
      </c>
      <c r="H1395" s="250" t="str">
        <f t="shared" si="1258"/>
        <v/>
      </c>
      <c r="I1395" s="386" t="str">
        <f t="shared" si="1219"/>
        <v/>
      </c>
      <c r="J1395" s="387" t="str">
        <f t="shared" si="1220"/>
        <v/>
      </c>
      <c r="K1395" s="388" t="str">
        <f t="shared" si="1221"/>
        <v/>
      </c>
      <c r="L1395" s="389" t="str">
        <f t="shared" si="1222"/>
        <v/>
      </c>
      <c r="M1395" s="250" t="str">
        <f t="shared" si="1223"/>
        <v/>
      </c>
      <c r="N1395" s="246" t="b">
        <f t="shared" si="1259"/>
        <v>0</v>
      </c>
      <c r="O1395" s="246" t="b">
        <f t="shared" si="1260"/>
        <v>0</v>
      </c>
      <c r="P1395" s="246" t="b">
        <f t="shared" si="1261"/>
        <v>0</v>
      </c>
      <c r="Q1395" s="246" t="b">
        <f t="shared" si="1262"/>
        <v>0</v>
      </c>
      <c r="R1395" s="246" t="str">
        <f t="shared" si="1263"/>
        <v>No</v>
      </c>
      <c r="S1395" s="247" t="b">
        <f t="shared" si="1224"/>
        <v>0</v>
      </c>
      <c r="T1395" s="247" t="b">
        <f t="shared" si="1225"/>
        <v>0</v>
      </c>
      <c r="U1395" s="247" t="b">
        <f t="shared" si="1226"/>
        <v>0</v>
      </c>
      <c r="V1395" s="247" t="b">
        <f t="shared" si="1227"/>
        <v>0</v>
      </c>
      <c r="W1395" s="247" t="str">
        <f t="shared" si="1264"/>
        <v>No</v>
      </c>
      <c r="X1395" s="248" t="b">
        <f t="shared" si="1228"/>
        <v>0</v>
      </c>
      <c r="Y1395" s="248" t="b">
        <f t="shared" si="1229"/>
        <v>0</v>
      </c>
      <c r="Z1395" s="248" t="b">
        <f t="shared" si="1230"/>
        <v>0</v>
      </c>
      <c r="AA1395" s="248" t="b">
        <f t="shared" si="1231"/>
        <v>0</v>
      </c>
      <c r="AB1395" s="248" t="str">
        <f t="shared" si="1265"/>
        <v>No</v>
      </c>
      <c r="AC1395" s="249" t="b">
        <f t="shared" si="1232"/>
        <v>0</v>
      </c>
      <c r="AD1395" s="249" t="b">
        <f t="shared" si="1233"/>
        <v>0</v>
      </c>
      <c r="AE1395" s="249" t="b">
        <f t="shared" si="1234"/>
        <v>0</v>
      </c>
      <c r="AF1395" s="249" t="b">
        <f t="shared" si="1235"/>
        <v>0</v>
      </c>
      <c r="AG1395" s="249" t="str">
        <f t="shared" si="1266"/>
        <v>No</v>
      </c>
      <c r="AH1395" s="250" t="b">
        <f t="shared" si="1236"/>
        <v>0</v>
      </c>
      <c r="AI1395" s="250" t="b">
        <f t="shared" si="1237"/>
        <v>0</v>
      </c>
      <c r="AJ1395" s="250" t="b">
        <f t="shared" si="1238"/>
        <v>0</v>
      </c>
      <c r="AK1395" s="250" t="b">
        <f t="shared" si="1239"/>
        <v>0</v>
      </c>
      <c r="AL1395" s="250" t="str">
        <f t="shared" si="1267"/>
        <v>No</v>
      </c>
      <c r="AN1395" s="246" t="str">
        <f t="shared" si="1268"/>
        <v/>
      </c>
      <c r="AO1395" s="247" t="str">
        <f t="shared" si="1269"/>
        <v/>
      </c>
      <c r="AP1395" s="248" t="str">
        <f t="shared" si="1270"/>
        <v/>
      </c>
      <c r="AQ1395" s="249" t="str">
        <f t="shared" si="1271"/>
        <v/>
      </c>
      <c r="AR1395" s="250" t="str">
        <f t="shared" si="1272"/>
        <v/>
      </c>
      <c r="AS1395" s="234"/>
      <c r="AY1395" s="385">
        <f t="shared" si="1273"/>
        <v>0</v>
      </c>
      <c r="AZ1395" s="385">
        <f t="shared" si="1240"/>
        <v>0</v>
      </c>
      <c r="BA1395" s="385">
        <f t="shared" si="1274"/>
        <v>0</v>
      </c>
      <c r="BB1395" s="385">
        <f t="shared" si="1241"/>
        <v>0</v>
      </c>
      <c r="BC1395" s="385">
        <f t="shared" si="1242"/>
        <v>0</v>
      </c>
      <c r="BD1395" s="385">
        <f t="shared" si="1243"/>
        <v>0</v>
      </c>
      <c r="BE1395" s="385">
        <f t="shared" si="1244"/>
        <v>0</v>
      </c>
      <c r="BF1395" s="385">
        <f t="shared" si="1245"/>
        <v>0</v>
      </c>
      <c r="BG1395" s="385">
        <f t="shared" si="1246"/>
        <v>0</v>
      </c>
      <c r="BH1395" s="385">
        <f t="shared" si="1247"/>
        <v>0</v>
      </c>
      <c r="BI1395" s="385">
        <f t="shared" si="1248"/>
        <v>0</v>
      </c>
      <c r="BJ1395" s="385">
        <f t="shared" si="1249"/>
        <v>0</v>
      </c>
      <c r="BK1395" s="385">
        <f t="shared" si="1250"/>
        <v>0</v>
      </c>
      <c r="BL1395" s="385">
        <f t="shared" si="1251"/>
        <v>0</v>
      </c>
      <c r="BM1395" s="385">
        <f t="shared" si="1252"/>
        <v>0</v>
      </c>
      <c r="BN1395" s="385">
        <f t="shared" si="1253"/>
        <v>0</v>
      </c>
      <c r="CK1395" s="239">
        <f t="shared" si="1275"/>
        <v>0</v>
      </c>
      <c r="CL1395" s="239">
        <f t="shared" si="1276"/>
        <v>0</v>
      </c>
    </row>
    <row r="1396" spans="3:90" x14ac:dyDescent="0.35">
      <c r="C1396" s="235"/>
      <c r="D1396" s="246" t="str">
        <f t="shared" si="1254"/>
        <v/>
      </c>
      <c r="E1396" s="247" t="str">
        <f t="shared" si="1255"/>
        <v/>
      </c>
      <c r="F1396" s="248" t="str">
        <f t="shared" si="1256"/>
        <v/>
      </c>
      <c r="G1396" s="249" t="str">
        <f t="shared" si="1257"/>
        <v/>
      </c>
      <c r="H1396" s="250" t="str">
        <f t="shared" si="1258"/>
        <v/>
      </c>
      <c r="I1396" s="386" t="str">
        <f t="shared" si="1219"/>
        <v/>
      </c>
      <c r="J1396" s="387" t="str">
        <f t="shared" si="1220"/>
        <v/>
      </c>
      <c r="K1396" s="388" t="str">
        <f t="shared" si="1221"/>
        <v/>
      </c>
      <c r="L1396" s="389" t="str">
        <f t="shared" si="1222"/>
        <v/>
      </c>
      <c r="M1396" s="250" t="str">
        <f t="shared" si="1223"/>
        <v/>
      </c>
      <c r="N1396" s="246" t="b">
        <f t="shared" si="1259"/>
        <v>0</v>
      </c>
      <c r="O1396" s="246" t="b">
        <f t="shared" si="1260"/>
        <v>0</v>
      </c>
      <c r="P1396" s="246" t="b">
        <f t="shared" si="1261"/>
        <v>0</v>
      </c>
      <c r="Q1396" s="246" t="b">
        <f t="shared" si="1262"/>
        <v>0</v>
      </c>
      <c r="R1396" s="246" t="str">
        <f t="shared" si="1263"/>
        <v>No</v>
      </c>
      <c r="S1396" s="247" t="b">
        <f t="shared" si="1224"/>
        <v>0</v>
      </c>
      <c r="T1396" s="247" t="b">
        <f t="shared" si="1225"/>
        <v>0</v>
      </c>
      <c r="U1396" s="247" t="b">
        <f t="shared" si="1226"/>
        <v>0</v>
      </c>
      <c r="V1396" s="247" t="b">
        <f t="shared" si="1227"/>
        <v>0</v>
      </c>
      <c r="W1396" s="247" t="str">
        <f t="shared" si="1264"/>
        <v>No</v>
      </c>
      <c r="X1396" s="248" t="b">
        <f t="shared" si="1228"/>
        <v>0</v>
      </c>
      <c r="Y1396" s="248" t="b">
        <f t="shared" si="1229"/>
        <v>0</v>
      </c>
      <c r="Z1396" s="248" t="b">
        <f t="shared" si="1230"/>
        <v>0</v>
      </c>
      <c r="AA1396" s="248" t="b">
        <f t="shared" si="1231"/>
        <v>0</v>
      </c>
      <c r="AB1396" s="248" t="str">
        <f t="shared" si="1265"/>
        <v>No</v>
      </c>
      <c r="AC1396" s="249" t="b">
        <f t="shared" si="1232"/>
        <v>0</v>
      </c>
      <c r="AD1396" s="249" t="b">
        <f t="shared" si="1233"/>
        <v>0</v>
      </c>
      <c r="AE1396" s="249" t="b">
        <f t="shared" si="1234"/>
        <v>0</v>
      </c>
      <c r="AF1396" s="249" t="b">
        <f t="shared" si="1235"/>
        <v>0</v>
      </c>
      <c r="AG1396" s="249" t="str">
        <f t="shared" si="1266"/>
        <v>No</v>
      </c>
      <c r="AH1396" s="250" t="b">
        <f t="shared" si="1236"/>
        <v>0</v>
      </c>
      <c r="AI1396" s="250" t="b">
        <f t="shared" si="1237"/>
        <v>0</v>
      </c>
      <c r="AJ1396" s="250" t="b">
        <f t="shared" si="1238"/>
        <v>0</v>
      </c>
      <c r="AK1396" s="250" t="b">
        <f t="shared" si="1239"/>
        <v>0</v>
      </c>
      <c r="AL1396" s="250" t="str">
        <f t="shared" si="1267"/>
        <v>No</v>
      </c>
      <c r="AN1396" s="246" t="str">
        <f t="shared" si="1268"/>
        <v/>
      </c>
      <c r="AO1396" s="247" t="str">
        <f t="shared" si="1269"/>
        <v/>
      </c>
      <c r="AP1396" s="248" t="str">
        <f t="shared" si="1270"/>
        <v/>
      </c>
      <c r="AQ1396" s="249" t="str">
        <f t="shared" si="1271"/>
        <v/>
      </c>
      <c r="AR1396" s="250" t="str">
        <f t="shared" si="1272"/>
        <v/>
      </c>
      <c r="AS1396" s="234"/>
      <c r="AY1396" s="385">
        <f t="shared" si="1273"/>
        <v>0</v>
      </c>
      <c r="AZ1396" s="385">
        <f t="shared" si="1240"/>
        <v>0</v>
      </c>
      <c r="BA1396" s="385">
        <f t="shared" si="1274"/>
        <v>0</v>
      </c>
      <c r="BB1396" s="385">
        <f t="shared" si="1241"/>
        <v>0</v>
      </c>
      <c r="BC1396" s="385">
        <f t="shared" si="1242"/>
        <v>0</v>
      </c>
      <c r="BD1396" s="385">
        <f t="shared" si="1243"/>
        <v>0</v>
      </c>
      <c r="BE1396" s="385">
        <f t="shared" si="1244"/>
        <v>0</v>
      </c>
      <c r="BF1396" s="385">
        <f t="shared" si="1245"/>
        <v>0</v>
      </c>
      <c r="BG1396" s="385">
        <f t="shared" si="1246"/>
        <v>0</v>
      </c>
      <c r="BH1396" s="385">
        <f t="shared" si="1247"/>
        <v>0</v>
      </c>
      <c r="BI1396" s="385">
        <f t="shared" si="1248"/>
        <v>0</v>
      </c>
      <c r="BJ1396" s="385">
        <f t="shared" si="1249"/>
        <v>0</v>
      </c>
      <c r="BK1396" s="385">
        <f t="shared" si="1250"/>
        <v>0</v>
      </c>
      <c r="BL1396" s="385">
        <f t="shared" si="1251"/>
        <v>0</v>
      </c>
      <c r="BM1396" s="385">
        <f t="shared" si="1252"/>
        <v>0</v>
      </c>
      <c r="BN1396" s="385">
        <f t="shared" si="1253"/>
        <v>0</v>
      </c>
      <c r="CK1396" s="239">
        <f t="shared" si="1275"/>
        <v>0</v>
      </c>
      <c r="CL1396" s="239">
        <f t="shared" si="1276"/>
        <v>0</v>
      </c>
    </row>
    <row r="1397" spans="3:90" x14ac:dyDescent="0.35">
      <c r="C1397" s="235"/>
      <c r="D1397" s="246" t="str">
        <f t="shared" si="1254"/>
        <v/>
      </c>
      <c r="E1397" s="247" t="str">
        <f t="shared" si="1255"/>
        <v/>
      </c>
      <c r="F1397" s="248" t="str">
        <f t="shared" si="1256"/>
        <v/>
      </c>
      <c r="G1397" s="249" t="str">
        <f t="shared" si="1257"/>
        <v/>
      </c>
      <c r="H1397" s="250" t="str">
        <f t="shared" si="1258"/>
        <v/>
      </c>
      <c r="I1397" s="386" t="str">
        <f t="shared" si="1219"/>
        <v/>
      </c>
      <c r="J1397" s="387" t="str">
        <f t="shared" si="1220"/>
        <v/>
      </c>
      <c r="K1397" s="388" t="str">
        <f t="shared" si="1221"/>
        <v/>
      </c>
      <c r="L1397" s="389" t="str">
        <f t="shared" si="1222"/>
        <v/>
      </c>
      <c r="M1397" s="250" t="str">
        <f t="shared" si="1223"/>
        <v/>
      </c>
      <c r="N1397" s="246" t="b">
        <f t="shared" si="1259"/>
        <v>0</v>
      </c>
      <c r="O1397" s="246" t="b">
        <f t="shared" si="1260"/>
        <v>0</v>
      </c>
      <c r="P1397" s="246" t="b">
        <f t="shared" si="1261"/>
        <v>0</v>
      </c>
      <c r="Q1397" s="246" t="b">
        <f t="shared" si="1262"/>
        <v>0</v>
      </c>
      <c r="R1397" s="246" t="str">
        <f t="shared" si="1263"/>
        <v>No</v>
      </c>
      <c r="S1397" s="247" t="b">
        <f t="shared" si="1224"/>
        <v>0</v>
      </c>
      <c r="T1397" s="247" t="b">
        <f t="shared" si="1225"/>
        <v>0</v>
      </c>
      <c r="U1397" s="247" t="b">
        <f t="shared" si="1226"/>
        <v>0</v>
      </c>
      <c r="V1397" s="247" t="b">
        <f t="shared" si="1227"/>
        <v>0</v>
      </c>
      <c r="W1397" s="247" t="str">
        <f t="shared" si="1264"/>
        <v>No</v>
      </c>
      <c r="X1397" s="248" t="b">
        <f t="shared" si="1228"/>
        <v>0</v>
      </c>
      <c r="Y1397" s="248" t="b">
        <f t="shared" si="1229"/>
        <v>0</v>
      </c>
      <c r="Z1397" s="248" t="b">
        <f t="shared" si="1230"/>
        <v>0</v>
      </c>
      <c r="AA1397" s="248" t="b">
        <f t="shared" si="1231"/>
        <v>0</v>
      </c>
      <c r="AB1397" s="248" t="str">
        <f t="shared" si="1265"/>
        <v>No</v>
      </c>
      <c r="AC1397" s="249" t="b">
        <f t="shared" si="1232"/>
        <v>0</v>
      </c>
      <c r="AD1397" s="249" t="b">
        <f t="shared" si="1233"/>
        <v>0</v>
      </c>
      <c r="AE1397" s="249" t="b">
        <f t="shared" si="1234"/>
        <v>0</v>
      </c>
      <c r="AF1397" s="249" t="b">
        <f t="shared" si="1235"/>
        <v>0</v>
      </c>
      <c r="AG1397" s="249" t="str">
        <f t="shared" si="1266"/>
        <v>No</v>
      </c>
      <c r="AH1397" s="250" t="b">
        <f t="shared" si="1236"/>
        <v>0</v>
      </c>
      <c r="AI1397" s="250" t="b">
        <f t="shared" si="1237"/>
        <v>0</v>
      </c>
      <c r="AJ1397" s="250" t="b">
        <f t="shared" si="1238"/>
        <v>0</v>
      </c>
      <c r="AK1397" s="250" t="b">
        <f t="shared" si="1239"/>
        <v>0</v>
      </c>
      <c r="AL1397" s="250" t="str">
        <f t="shared" si="1267"/>
        <v>No</v>
      </c>
      <c r="AN1397" s="246" t="str">
        <f t="shared" si="1268"/>
        <v/>
      </c>
      <c r="AO1397" s="247" t="str">
        <f t="shared" si="1269"/>
        <v/>
      </c>
      <c r="AP1397" s="248" t="str">
        <f t="shared" si="1270"/>
        <v/>
      </c>
      <c r="AQ1397" s="249" t="str">
        <f t="shared" si="1271"/>
        <v/>
      </c>
      <c r="AR1397" s="250" t="str">
        <f t="shared" si="1272"/>
        <v/>
      </c>
      <c r="AS1397" s="234"/>
      <c r="AY1397" s="385">
        <f t="shared" si="1273"/>
        <v>0</v>
      </c>
      <c r="AZ1397" s="385">
        <f t="shared" si="1240"/>
        <v>0</v>
      </c>
      <c r="BA1397" s="385">
        <f t="shared" si="1274"/>
        <v>0</v>
      </c>
      <c r="BB1397" s="385">
        <f t="shared" si="1241"/>
        <v>0</v>
      </c>
      <c r="BC1397" s="385">
        <f t="shared" si="1242"/>
        <v>0</v>
      </c>
      <c r="BD1397" s="385">
        <f t="shared" si="1243"/>
        <v>0</v>
      </c>
      <c r="BE1397" s="385">
        <f t="shared" si="1244"/>
        <v>0</v>
      </c>
      <c r="BF1397" s="385">
        <f t="shared" si="1245"/>
        <v>0</v>
      </c>
      <c r="BG1397" s="385">
        <f t="shared" si="1246"/>
        <v>0</v>
      </c>
      <c r="BH1397" s="385">
        <f t="shared" si="1247"/>
        <v>0</v>
      </c>
      <c r="BI1397" s="385">
        <f t="shared" si="1248"/>
        <v>0</v>
      </c>
      <c r="BJ1397" s="385">
        <f t="shared" si="1249"/>
        <v>0</v>
      </c>
      <c r="BK1397" s="385">
        <f t="shared" si="1250"/>
        <v>0</v>
      </c>
      <c r="BL1397" s="385">
        <f t="shared" si="1251"/>
        <v>0</v>
      </c>
      <c r="BM1397" s="385">
        <f t="shared" si="1252"/>
        <v>0</v>
      </c>
      <c r="BN1397" s="385">
        <f t="shared" si="1253"/>
        <v>0</v>
      </c>
      <c r="CK1397" s="239">
        <f t="shared" si="1275"/>
        <v>0</v>
      </c>
      <c r="CL1397" s="239">
        <f t="shared" si="1276"/>
        <v>0</v>
      </c>
    </row>
    <row r="1398" spans="3:90" x14ac:dyDescent="0.35">
      <c r="C1398" s="235"/>
      <c r="D1398" s="246" t="str">
        <f t="shared" si="1254"/>
        <v/>
      </c>
      <c r="E1398" s="247" t="str">
        <f t="shared" si="1255"/>
        <v/>
      </c>
      <c r="F1398" s="248" t="str">
        <f t="shared" si="1256"/>
        <v/>
      </c>
      <c r="G1398" s="249" t="str">
        <f t="shared" si="1257"/>
        <v/>
      </c>
      <c r="H1398" s="250" t="str">
        <f t="shared" si="1258"/>
        <v/>
      </c>
      <c r="I1398" s="386" t="str">
        <f t="shared" si="1219"/>
        <v/>
      </c>
      <c r="J1398" s="387" t="str">
        <f t="shared" si="1220"/>
        <v/>
      </c>
      <c r="K1398" s="388" t="str">
        <f t="shared" si="1221"/>
        <v/>
      </c>
      <c r="L1398" s="389" t="str">
        <f t="shared" si="1222"/>
        <v/>
      </c>
      <c r="M1398" s="250" t="str">
        <f t="shared" si="1223"/>
        <v/>
      </c>
      <c r="N1398" s="246" t="b">
        <f t="shared" si="1259"/>
        <v>0</v>
      </c>
      <c r="O1398" s="246" t="b">
        <f t="shared" si="1260"/>
        <v>0</v>
      </c>
      <c r="P1398" s="246" t="b">
        <f t="shared" si="1261"/>
        <v>0</v>
      </c>
      <c r="Q1398" s="246" t="b">
        <f t="shared" si="1262"/>
        <v>0</v>
      </c>
      <c r="R1398" s="246" t="str">
        <f t="shared" si="1263"/>
        <v>No</v>
      </c>
      <c r="S1398" s="247" t="b">
        <f t="shared" si="1224"/>
        <v>0</v>
      </c>
      <c r="T1398" s="247" t="b">
        <f t="shared" si="1225"/>
        <v>0</v>
      </c>
      <c r="U1398" s="247" t="b">
        <f t="shared" si="1226"/>
        <v>0</v>
      </c>
      <c r="V1398" s="247" t="b">
        <f t="shared" si="1227"/>
        <v>0</v>
      </c>
      <c r="W1398" s="247" t="str">
        <f t="shared" si="1264"/>
        <v>No</v>
      </c>
      <c r="X1398" s="248" t="b">
        <f t="shared" si="1228"/>
        <v>0</v>
      </c>
      <c r="Y1398" s="248" t="b">
        <f t="shared" si="1229"/>
        <v>0</v>
      </c>
      <c r="Z1398" s="248" t="b">
        <f t="shared" si="1230"/>
        <v>0</v>
      </c>
      <c r="AA1398" s="248" t="b">
        <f t="shared" si="1231"/>
        <v>0</v>
      </c>
      <c r="AB1398" s="248" t="str">
        <f t="shared" si="1265"/>
        <v>No</v>
      </c>
      <c r="AC1398" s="249" t="b">
        <f t="shared" si="1232"/>
        <v>0</v>
      </c>
      <c r="AD1398" s="249" t="b">
        <f t="shared" si="1233"/>
        <v>0</v>
      </c>
      <c r="AE1398" s="249" t="b">
        <f t="shared" si="1234"/>
        <v>0</v>
      </c>
      <c r="AF1398" s="249" t="b">
        <f t="shared" si="1235"/>
        <v>0</v>
      </c>
      <c r="AG1398" s="249" t="str">
        <f t="shared" si="1266"/>
        <v>No</v>
      </c>
      <c r="AH1398" s="250" t="b">
        <f t="shared" si="1236"/>
        <v>0</v>
      </c>
      <c r="AI1398" s="250" t="b">
        <f t="shared" si="1237"/>
        <v>0</v>
      </c>
      <c r="AJ1398" s="250" t="b">
        <f t="shared" si="1238"/>
        <v>0</v>
      </c>
      <c r="AK1398" s="250" t="b">
        <f t="shared" si="1239"/>
        <v>0</v>
      </c>
      <c r="AL1398" s="250" t="str">
        <f t="shared" si="1267"/>
        <v>No</v>
      </c>
      <c r="AN1398" s="246" t="str">
        <f t="shared" si="1268"/>
        <v/>
      </c>
      <c r="AO1398" s="247" t="str">
        <f t="shared" si="1269"/>
        <v/>
      </c>
      <c r="AP1398" s="248" t="str">
        <f t="shared" si="1270"/>
        <v/>
      </c>
      <c r="AQ1398" s="249" t="str">
        <f t="shared" si="1271"/>
        <v/>
      </c>
      <c r="AR1398" s="250" t="str">
        <f t="shared" si="1272"/>
        <v/>
      </c>
      <c r="AS1398" s="234"/>
      <c r="AY1398" s="385">
        <f t="shared" si="1273"/>
        <v>0</v>
      </c>
      <c r="AZ1398" s="385">
        <f t="shared" si="1240"/>
        <v>0</v>
      </c>
      <c r="BA1398" s="385">
        <f t="shared" si="1274"/>
        <v>0</v>
      </c>
      <c r="BB1398" s="385">
        <f t="shared" si="1241"/>
        <v>0</v>
      </c>
      <c r="BC1398" s="385">
        <f t="shared" si="1242"/>
        <v>0</v>
      </c>
      <c r="BD1398" s="385">
        <f t="shared" si="1243"/>
        <v>0</v>
      </c>
      <c r="BE1398" s="385">
        <f t="shared" si="1244"/>
        <v>0</v>
      </c>
      <c r="BF1398" s="385">
        <f t="shared" si="1245"/>
        <v>0</v>
      </c>
      <c r="BG1398" s="385">
        <f t="shared" si="1246"/>
        <v>0</v>
      </c>
      <c r="BH1398" s="385">
        <f t="shared" si="1247"/>
        <v>0</v>
      </c>
      <c r="BI1398" s="385">
        <f t="shared" si="1248"/>
        <v>0</v>
      </c>
      <c r="BJ1398" s="385">
        <f t="shared" si="1249"/>
        <v>0</v>
      </c>
      <c r="BK1398" s="385">
        <f t="shared" si="1250"/>
        <v>0</v>
      </c>
      <c r="BL1398" s="385">
        <f t="shared" si="1251"/>
        <v>0</v>
      </c>
      <c r="BM1398" s="385">
        <f t="shared" si="1252"/>
        <v>0</v>
      </c>
      <c r="BN1398" s="385">
        <f t="shared" si="1253"/>
        <v>0</v>
      </c>
      <c r="CK1398" s="239">
        <f t="shared" si="1275"/>
        <v>0</v>
      </c>
      <c r="CL1398" s="239">
        <f t="shared" si="1276"/>
        <v>0</v>
      </c>
    </row>
    <row r="1399" spans="3:90" x14ac:dyDescent="0.35">
      <c r="C1399" s="235"/>
      <c r="D1399" s="246" t="str">
        <f t="shared" si="1254"/>
        <v/>
      </c>
      <c r="E1399" s="247" t="str">
        <f t="shared" si="1255"/>
        <v/>
      </c>
      <c r="F1399" s="248" t="str">
        <f t="shared" si="1256"/>
        <v/>
      </c>
      <c r="G1399" s="249" t="str">
        <f t="shared" si="1257"/>
        <v/>
      </c>
      <c r="H1399" s="250" t="str">
        <f t="shared" si="1258"/>
        <v/>
      </c>
      <c r="I1399" s="386" t="str">
        <f t="shared" si="1219"/>
        <v/>
      </c>
      <c r="J1399" s="387" t="str">
        <f t="shared" si="1220"/>
        <v/>
      </c>
      <c r="K1399" s="388" t="str">
        <f t="shared" si="1221"/>
        <v/>
      </c>
      <c r="L1399" s="389" t="str">
        <f t="shared" si="1222"/>
        <v/>
      </c>
      <c r="M1399" s="250" t="str">
        <f t="shared" si="1223"/>
        <v/>
      </c>
      <c r="N1399" s="246" t="b">
        <f t="shared" si="1259"/>
        <v>0</v>
      </c>
      <c r="O1399" s="246" t="b">
        <f t="shared" si="1260"/>
        <v>0</v>
      </c>
      <c r="P1399" s="246" t="b">
        <f t="shared" si="1261"/>
        <v>0</v>
      </c>
      <c r="Q1399" s="246" t="b">
        <f t="shared" si="1262"/>
        <v>0</v>
      </c>
      <c r="R1399" s="246" t="str">
        <f t="shared" si="1263"/>
        <v>No</v>
      </c>
      <c r="S1399" s="247" t="b">
        <f t="shared" si="1224"/>
        <v>0</v>
      </c>
      <c r="T1399" s="247" t="b">
        <f t="shared" si="1225"/>
        <v>0</v>
      </c>
      <c r="U1399" s="247" t="b">
        <f t="shared" si="1226"/>
        <v>0</v>
      </c>
      <c r="V1399" s="247" t="b">
        <f t="shared" si="1227"/>
        <v>0</v>
      </c>
      <c r="W1399" s="247" t="str">
        <f t="shared" si="1264"/>
        <v>No</v>
      </c>
      <c r="X1399" s="248" t="b">
        <f t="shared" si="1228"/>
        <v>0</v>
      </c>
      <c r="Y1399" s="248" t="b">
        <f t="shared" si="1229"/>
        <v>0</v>
      </c>
      <c r="Z1399" s="248" t="b">
        <f t="shared" si="1230"/>
        <v>0</v>
      </c>
      <c r="AA1399" s="248" t="b">
        <f t="shared" si="1231"/>
        <v>0</v>
      </c>
      <c r="AB1399" s="248" t="str">
        <f t="shared" si="1265"/>
        <v>No</v>
      </c>
      <c r="AC1399" s="249" t="b">
        <f t="shared" si="1232"/>
        <v>0</v>
      </c>
      <c r="AD1399" s="249" t="b">
        <f t="shared" si="1233"/>
        <v>0</v>
      </c>
      <c r="AE1399" s="249" t="b">
        <f t="shared" si="1234"/>
        <v>0</v>
      </c>
      <c r="AF1399" s="249" t="b">
        <f t="shared" si="1235"/>
        <v>0</v>
      </c>
      <c r="AG1399" s="249" t="str">
        <f t="shared" si="1266"/>
        <v>No</v>
      </c>
      <c r="AH1399" s="250" t="b">
        <f t="shared" si="1236"/>
        <v>0</v>
      </c>
      <c r="AI1399" s="250" t="b">
        <f t="shared" si="1237"/>
        <v>0</v>
      </c>
      <c r="AJ1399" s="250" t="b">
        <f t="shared" si="1238"/>
        <v>0</v>
      </c>
      <c r="AK1399" s="250" t="b">
        <f t="shared" si="1239"/>
        <v>0</v>
      </c>
      <c r="AL1399" s="250" t="str">
        <f t="shared" si="1267"/>
        <v>No</v>
      </c>
      <c r="AN1399" s="246" t="str">
        <f t="shared" si="1268"/>
        <v/>
      </c>
      <c r="AO1399" s="247" t="str">
        <f t="shared" si="1269"/>
        <v/>
      </c>
      <c r="AP1399" s="248" t="str">
        <f t="shared" si="1270"/>
        <v/>
      </c>
      <c r="AQ1399" s="249" t="str">
        <f t="shared" si="1271"/>
        <v/>
      </c>
      <c r="AR1399" s="250" t="str">
        <f t="shared" si="1272"/>
        <v/>
      </c>
      <c r="AS1399" s="234"/>
      <c r="AY1399" s="385">
        <f t="shared" si="1273"/>
        <v>0</v>
      </c>
      <c r="AZ1399" s="385">
        <f t="shared" si="1240"/>
        <v>0</v>
      </c>
      <c r="BA1399" s="385">
        <f t="shared" si="1274"/>
        <v>0</v>
      </c>
      <c r="BB1399" s="385">
        <f t="shared" si="1241"/>
        <v>0</v>
      </c>
      <c r="BC1399" s="385">
        <f t="shared" si="1242"/>
        <v>0</v>
      </c>
      <c r="BD1399" s="385">
        <f t="shared" si="1243"/>
        <v>0</v>
      </c>
      <c r="BE1399" s="385">
        <f t="shared" si="1244"/>
        <v>0</v>
      </c>
      <c r="BF1399" s="385">
        <f t="shared" si="1245"/>
        <v>0</v>
      </c>
      <c r="BG1399" s="385">
        <f t="shared" si="1246"/>
        <v>0</v>
      </c>
      <c r="BH1399" s="385">
        <f t="shared" si="1247"/>
        <v>0</v>
      </c>
      <c r="BI1399" s="385">
        <f t="shared" si="1248"/>
        <v>0</v>
      </c>
      <c r="BJ1399" s="385">
        <f t="shared" si="1249"/>
        <v>0</v>
      </c>
      <c r="BK1399" s="385">
        <f t="shared" si="1250"/>
        <v>0</v>
      </c>
      <c r="BL1399" s="385">
        <f t="shared" si="1251"/>
        <v>0</v>
      </c>
      <c r="BM1399" s="385">
        <f t="shared" si="1252"/>
        <v>0</v>
      </c>
      <c r="BN1399" s="385">
        <f t="shared" si="1253"/>
        <v>0</v>
      </c>
      <c r="CK1399" s="239">
        <f t="shared" si="1275"/>
        <v>0</v>
      </c>
      <c r="CL1399" s="239">
        <f t="shared" si="1276"/>
        <v>0</v>
      </c>
    </row>
    <row r="1400" spans="3:90" x14ac:dyDescent="0.35">
      <c r="C1400" s="235"/>
      <c r="D1400" s="246" t="str">
        <f t="shared" si="1254"/>
        <v/>
      </c>
      <c r="E1400" s="247" t="str">
        <f t="shared" si="1255"/>
        <v/>
      </c>
      <c r="F1400" s="248" t="str">
        <f t="shared" si="1256"/>
        <v/>
      </c>
      <c r="G1400" s="249" t="str">
        <f t="shared" si="1257"/>
        <v/>
      </c>
      <c r="H1400" s="250" t="str">
        <f t="shared" si="1258"/>
        <v/>
      </c>
      <c r="I1400" s="386" t="str">
        <f t="shared" si="1219"/>
        <v/>
      </c>
      <c r="J1400" s="387" t="str">
        <f t="shared" si="1220"/>
        <v/>
      </c>
      <c r="K1400" s="388" t="str">
        <f t="shared" si="1221"/>
        <v/>
      </c>
      <c r="L1400" s="389" t="str">
        <f t="shared" si="1222"/>
        <v/>
      </c>
      <c r="M1400" s="250" t="str">
        <f t="shared" si="1223"/>
        <v/>
      </c>
      <c r="N1400" s="246" t="b">
        <f t="shared" si="1259"/>
        <v>0</v>
      </c>
      <c r="O1400" s="246" t="b">
        <f t="shared" si="1260"/>
        <v>0</v>
      </c>
      <c r="P1400" s="246" t="b">
        <f t="shared" si="1261"/>
        <v>0</v>
      </c>
      <c r="Q1400" s="246" t="b">
        <f t="shared" si="1262"/>
        <v>0</v>
      </c>
      <c r="R1400" s="246" t="str">
        <f t="shared" si="1263"/>
        <v>No</v>
      </c>
      <c r="S1400" s="247" t="b">
        <f t="shared" si="1224"/>
        <v>0</v>
      </c>
      <c r="T1400" s="247" t="b">
        <f t="shared" si="1225"/>
        <v>0</v>
      </c>
      <c r="U1400" s="247" t="b">
        <f t="shared" si="1226"/>
        <v>0</v>
      </c>
      <c r="V1400" s="247" t="b">
        <f t="shared" si="1227"/>
        <v>0</v>
      </c>
      <c r="W1400" s="247" t="str">
        <f t="shared" si="1264"/>
        <v>No</v>
      </c>
      <c r="X1400" s="248" t="b">
        <f t="shared" si="1228"/>
        <v>0</v>
      </c>
      <c r="Y1400" s="248" t="b">
        <f t="shared" si="1229"/>
        <v>0</v>
      </c>
      <c r="Z1400" s="248" t="b">
        <f t="shared" si="1230"/>
        <v>0</v>
      </c>
      <c r="AA1400" s="248" t="b">
        <f t="shared" si="1231"/>
        <v>0</v>
      </c>
      <c r="AB1400" s="248" t="str">
        <f t="shared" si="1265"/>
        <v>No</v>
      </c>
      <c r="AC1400" s="249" t="b">
        <f t="shared" si="1232"/>
        <v>0</v>
      </c>
      <c r="AD1400" s="249" t="b">
        <f t="shared" si="1233"/>
        <v>0</v>
      </c>
      <c r="AE1400" s="249" t="b">
        <f t="shared" si="1234"/>
        <v>0</v>
      </c>
      <c r="AF1400" s="249" t="b">
        <f t="shared" si="1235"/>
        <v>0</v>
      </c>
      <c r="AG1400" s="249" t="str">
        <f t="shared" si="1266"/>
        <v>No</v>
      </c>
      <c r="AH1400" s="250" t="b">
        <f t="shared" si="1236"/>
        <v>0</v>
      </c>
      <c r="AI1400" s="250" t="b">
        <f t="shared" si="1237"/>
        <v>0</v>
      </c>
      <c r="AJ1400" s="250" t="b">
        <f t="shared" si="1238"/>
        <v>0</v>
      </c>
      <c r="AK1400" s="250" t="b">
        <f t="shared" si="1239"/>
        <v>0</v>
      </c>
      <c r="AL1400" s="250" t="str">
        <f t="shared" si="1267"/>
        <v>No</v>
      </c>
      <c r="AN1400" s="246" t="str">
        <f t="shared" si="1268"/>
        <v/>
      </c>
      <c r="AO1400" s="247" t="str">
        <f t="shared" si="1269"/>
        <v/>
      </c>
      <c r="AP1400" s="248" t="str">
        <f t="shared" si="1270"/>
        <v/>
      </c>
      <c r="AQ1400" s="249" t="str">
        <f t="shared" si="1271"/>
        <v/>
      </c>
      <c r="AR1400" s="250" t="str">
        <f t="shared" si="1272"/>
        <v/>
      </c>
      <c r="AS1400" s="234"/>
      <c r="AY1400" s="385">
        <f t="shared" si="1273"/>
        <v>0</v>
      </c>
      <c r="AZ1400" s="385">
        <f t="shared" si="1240"/>
        <v>0</v>
      </c>
      <c r="BA1400" s="385">
        <f t="shared" si="1274"/>
        <v>0</v>
      </c>
      <c r="BB1400" s="385">
        <f t="shared" si="1241"/>
        <v>0</v>
      </c>
      <c r="BC1400" s="385">
        <f t="shared" si="1242"/>
        <v>0</v>
      </c>
      <c r="BD1400" s="385">
        <f t="shared" si="1243"/>
        <v>0</v>
      </c>
      <c r="BE1400" s="385">
        <f t="shared" si="1244"/>
        <v>0</v>
      </c>
      <c r="BF1400" s="385">
        <f t="shared" si="1245"/>
        <v>0</v>
      </c>
      <c r="BG1400" s="385">
        <f t="shared" si="1246"/>
        <v>0</v>
      </c>
      <c r="BH1400" s="385">
        <f t="shared" si="1247"/>
        <v>0</v>
      </c>
      <c r="BI1400" s="385">
        <f t="shared" si="1248"/>
        <v>0</v>
      </c>
      <c r="BJ1400" s="385">
        <f t="shared" si="1249"/>
        <v>0</v>
      </c>
      <c r="BK1400" s="385">
        <f t="shared" si="1250"/>
        <v>0</v>
      </c>
      <c r="BL1400" s="385">
        <f t="shared" si="1251"/>
        <v>0</v>
      </c>
      <c r="BM1400" s="385">
        <f t="shared" si="1252"/>
        <v>0</v>
      </c>
      <c r="BN1400" s="385">
        <f t="shared" si="1253"/>
        <v>0</v>
      </c>
      <c r="CK1400" s="239">
        <f t="shared" si="1275"/>
        <v>0</v>
      </c>
      <c r="CL1400" s="239">
        <f t="shared" si="1276"/>
        <v>0</v>
      </c>
    </row>
    <row r="1401" spans="3:90" x14ac:dyDescent="0.35">
      <c r="C1401" s="235"/>
      <c r="D1401" s="246" t="str">
        <f t="shared" si="1254"/>
        <v/>
      </c>
      <c r="E1401" s="247" t="str">
        <f t="shared" si="1255"/>
        <v/>
      </c>
      <c r="F1401" s="248" t="str">
        <f t="shared" si="1256"/>
        <v/>
      </c>
      <c r="G1401" s="249" t="str">
        <f t="shared" si="1257"/>
        <v/>
      </c>
      <c r="H1401" s="250" t="str">
        <f t="shared" si="1258"/>
        <v/>
      </c>
      <c r="I1401" s="386" t="str">
        <f t="shared" si="1219"/>
        <v/>
      </c>
      <c r="J1401" s="387" t="str">
        <f t="shared" si="1220"/>
        <v/>
      </c>
      <c r="K1401" s="388" t="str">
        <f t="shared" si="1221"/>
        <v/>
      </c>
      <c r="L1401" s="389" t="str">
        <f t="shared" si="1222"/>
        <v/>
      </c>
      <c r="M1401" s="250" t="str">
        <f t="shared" si="1223"/>
        <v/>
      </c>
      <c r="N1401" s="246" t="b">
        <f t="shared" si="1259"/>
        <v>0</v>
      </c>
      <c r="O1401" s="246" t="b">
        <f t="shared" si="1260"/>
        <v>0</v>
      </c>
      <c r="P1401" s="246" t="b">
        <f t="shared" si="1261"/>
        <v>0</v>
      </c>
      <c r="Q1401" s="246" t="b">
        <f t="shared" si="1262"/>
        <v>0</v>
      </c>
      <c r="R1401" s="246" t="str">
        <f t="shared" si="1263"/>
        <v>No</v>
      </c>
      <c r="S1401" s="247" t="b">
        <f t="shared" si="1224"/>
        <v>0</v>
      </c>
      <c r="T1401" s="247" t="b">
        <f t="shared" si="1225"/>
        <v>0</v>
      </c>
      <c r="U1401" s="247" t="b">
        <f t="shared" si="1226"/>
        <v>0</v>
      </c>
      <c r="V1401" s="247" t="b">
        <f t="shared" si="1227"/>
        <v>0</v>
      </c>
      <c r="W1401" s="247" t="str">
        <f t="shared" si="1264"/>
        <v>No</v>
      </c>
      <c r="X1401" s="248" t="b">
        <f t="shared" si="1228"/>
        <v>0</v>
      </c>
      <c r="Y1401" s="248" t="b">
        <f t="shared" si="1229"/>
        <v>0</v>
      </c>
      <c r="Z1401" s="248" t="b">
        <f t="shared" si="1230"/>
        <v>0</v>
      </c>
      <c r="AA1401" s="248" t="b">
        <f t="shared" si="1231"/>
        <v>0</v>
      </c>
      <c r="AB1401" s="248" t="str">
        <f t="shared" si="1265"/>
        <v>No</v>
      </c>
      <c r="AC1401" s="249" t="b">
        <f t="shared" si="1232"/>
        <v>0</v>
      </c>
      <c r="AD1401" s="249" t="b">
        <f t="shared" si="1233"/>
        <v>0</v>
      </c>
      <c r="AE1401" s="249" t="b">
        <f t="shared" si="1234"/>
        <v>0</v>
      </c>
      <c r="AF1401" s="249" t="b">
        <f t="shared" si="1235"/>
        <v>0</v>
      </c>
      <c r="AG1401" s="249" t="str">
        <f t="shared" si="1266"/>
        <v>No</v>
      </c>
      <c r="AH1401" s="250" t="b">
        <f t="shared" si="1236"/>
        <v>0</v>
      </c>
      <c r="AI1401" s="250" t="b">
        <f t="shared" si="1237"/>
        <v>0</v>
      </c>
      <c r="AJ1401" s="250" t="b">
        <f t="shared" si="1238"/>
        <v>0</v>
      </c>
      <c r="AK1401" s="250" t="b">
        <f t="shared" si="1239"/>
        <v>0</v>
      </c>
      <c r="AL1401" s="250" t="str">
        <f t="shared" si="1267"/>
        <v>No</v>
      </c>
      <c r="AN1401" s="246" t="str">
        <f t="shared" si="1268"/>
        <v/>
      </c>
      <c r="AO1401" s="247" t="str">
        <f t="shared" si="1269"/>
        <v/>
      </c>
      <c r="AP1401" s="248" t="str">
        <f t="shared" si="1270"/>
        <v/>
      </c>
      <c r="AQ1401" s="249" t="str">
        <f t="shared" si="1271"/>
        <v/>
      </c>
      <c r="AR1401" s="250" t="str">
        <f t="shared" si="1272"/>
        <v/>
      </c>
      <c r="AS1401" s="234"/>
      <c r="AY1401" s="385">
        <f t="shared" si="1273"/>
        <v>0</v>
      </c>
      <c r="AZ1401" s="385">
        <f t="shared" si="1240"/>
        <v>0</v>
      </c>
      <c r="BA1401" s="385">
        <f t="shared" si="1274"/>
        <v>0</v>
      </c>
      <c r="BB1401" s="385">
        <f t="shared" si="1241"/>
        <v>0</v>
      </c>
      <c r="BC1401" s="385">
        <f t="shared" si="1242"/>
        <v>0</v>
      </c>
      <c r="BD1401" s="385">
        <f t="shared" si="1243"/>
        <v>0</v>
      </c>
      <c r="BE1401" s="385">
        <f t="shared" si="1244"/>
        <v>0</v>
      </c>
      <c r="BF1401" s="385">
        <f t="shared" si="1245"/>
        <v>0</v>
      </c>
      <c r="BG1401" s="385">
        <f t="shared" si="1246"/>
        <v>0</v>
      </c>
      <c r="BH1401" s="385">
        <f t="shared" si="1247"/>
        <v>0</v>
      </c>
      <c r="BI1401" s="385">
        <f t="shared" si="1248"/>
        <v>0</v>
      </c>
      <c r="BJ1401" s="385">
        <f t="shared" si="1249"/>
        <v>0</v>
      </c>
      <c r="BK1401" s="385">
        <f t="shared" si="1250"/>
        <v>0</v>
      </c>
      <c r="BL1401" s="385">
        <f t="shared" si="1251"/>
        <v>0</v>
      </c>
      <c r="BM1401" s="385">
        <f t="shared" si="1252"/>
        <v>0</v>
      </c>
      <c r="BN1401" s="385">
        <f t="shared" si="1253"/>
        <v>0</v>
      </c>
      <c r="CK1401" s="239">
        <f t="shared" si="1275"/>
        <v>0</v>
      </c>
      <c r="CL1401" s="239">
        <f t="shared" si="1276"/>
        <v>0</v>
      </c>
    </row>
    <row r="1402" spans="3:90" x14ac:dyDescent="0.35">
      <c r="C1402" s="235"/>
      <c r="D1402" s="246" t="str">
        <f t="shared" si="1254"/>
        <v/>
      </c>
      <c r="E1402" s="247" t="str">
        <f t="shared" si="1255"/>
        <v/>
      </c>
      <c r="F1402" s="248" t="str">
        <f t="shared" si="1256"/>
        <v/>
      </c>
      <c r="G1402" s="249" t="str">
        <f t="shared" si="1257"/>
        <v/>
      </c>
      <c r="H1402" s="250" t="str">
        <f t="shared" si="1258"/>
        <v/>
      </c>
      <c r="I1402" s="386" t="str">
        <f t="shared" si="1219"/>
        <v/>
      </c>
      <c r="J1402" s="387" t="str">
        <f t="shared" si="1220"/>
        <v/>
      </c>
      <c r="K1402" s="388" t="str">
        <f t="shared" si="1221"/>
        <v/>
      </c>
      <c r="L1402" s="389" t="str">
        <f t="shared" si="1222"/>
        <v/>
      </c>
      <c r="M1402" s="250" t="str">
        <f t="shared" si="1223"/>
        <v/>
      </c>
      <c r="N1402" s="246" t="b">
        <f t="shared" si="1259"/>
        <v>0</v>
      </c>
      <c r="O1402" s="246" t="b">
        <f t="shared" si="1260"/>
        <v>0</v>
      </c>
      <c r="P1402" s="246" t="b">
        <f t="shared" si="1261"/>
        <v>0</v>
      </c>
      <c r="Q1402" s="246" t="b">
        <f t="shared" si="1262"/>
        <v>0</v>
      </c>
      <c r="R1402" s="246" t="str">
        <f t="shared" si="1263"/>
        <v>No</v>
      </c>
      <c r="S1402" s="247" t="b">
        <f t="shared" si="1224"/>
        <v>0</v>
      </c>
      <c r="T1402" s="247" t="b">
        <f t="shared" si="1225"/>
        <v>0</v>
      </c>
      <c r="U1402" s="247" t="b">
        <f t="shared" si="1226"/>
        <v>0</v>
      </c>
      <c r="V1402" s="247" t="b">
        <f t="shared" si="1227"/>
        <v>0</v>
      </c>
      <c r="W1402" s="247" t="str">
        <f t="shared" si="1264"/>
        <v>No</v>
      </c>
      <c r="X1402" s="248" t="b">
        <f t="shared" si="1228"/>
        <v>0</v>
      </c>
      <c r="Y1402" s="248" t="b">
        <f t="shared" si="1229"/>
        <v>0</v>
      </c>
      <c r="Z1402" s="248" t="b">
        <f t="shared" si="1230"/>
        <v>0</v>
      </c>
      <c r="AA1402" s="248" t="b">
        <f t="shared" si="1231"/>
        <v>0</v>
      </c>
      <c r="AB1402" s="248" t="str">
        <f t="shared" si="1265"/>
        <v>No</v>
      </c>
      <c r="AC1402" s="249" t="b">
        <f t="shared" si="1232"/>
        <v>0</v>
      </c>
      <c r="AD1402" s="249" t="b">
        <f t="shared" si="1233"/>
        <v>0</v>
      </c>
      <c r="AE1402" s="249" t="b">
        <f t="shared" si="1234"/>
        <v>0</v>
      </c>
      <c r="AF1402" s="249" t="b">
        <f t="shared" si="1235"/>
        <v>0</v>
      </c>
      <c r="AG1402" s="249" t="str">
        <f t="shared" si="1266"/>
        <v>No</v>
      </c>
      <c r="AH1402" s="250" t="b">
        <f t="shared" si="1236"/>
        <v>0</v>
      </c>
      <c r="AI1402" s="250" t="b">
        <f t="shared" si="1237"/>
        <v>0</v>
      </c>
      <c r="AJ1402" s="250" t="b">
        <f t="shared" si="1238"/>
        <v>0</v>
      </c>
      <c r="AK1402" s="250" t="b">
        <f t="shared" si="1239"/>
        <v>0</v>
      </c>
      <c r="AL1402" s="250" t="str">
        <f t="shared" si="1267"/>
        <v>No</v>
      </c>
      <c r="AN1402" s="246" t="str">
        <f t="shared" si="1268"/>
        <v/>
      </c>
      <c r="AO1402" s="247" t="str">
        <f t="shared" si="1269"/>
        <v/>
      </c>
      <c r="AP1402" s="248" t="str">
        <f t="shared" si="1270"/>
        <v/>
      </c>
      <c r="AQ1402" s="249" t="str">
        <f t="shared" si="1271"/>
        <v/>
      </c>
      <c r="AR1402" s="250" t="str">
        <f t="shared" si="1272"/>
        <v/>
      </c>
      <c r="AS1402" s="234"/>
      <c r="AY1402" s="385">
        <f t="shared" si="1273"/>
        <v>0</v>
      </c>
      <c r="AZ1402" s="385">
        <f t="shared" si="1240"/>
        <v>0</v>
      </c>
      <c r="BA1402" s="385">
        <f t="shared" si="1274"/>
        <v>0</v>
      </c>
      <c r="BB1402" s="385">
        <f t="shared" si="1241"/>
        <v>0</v>
      </c>
      <c r="BC1402" s="385">
        <f t="shared" si="1242"/>
        <v>0</v>
      </c>
      <c r="BD1402" s="385">
        <f t="shared" si="1243"/>
        <v>0</v>
      </c>
      <c r="BE1402" s="385">
        <f t="shared" si="1244"/>
        <v>0</v>
      </c>
      <c r="BF1402" s="385">
        <f t="shared" si="1245"/>
        <v>0</v>
      </c>
      <c r="BG1402" s="385">
        <f t="shared" si="1246"/>
        <v>0</v>
      </c>
      <c r="BH1402" s="385">
        <f t="shared" si="1247"/>
        <v>0</v>
      </c>
      <c r="BI1402" s="385">
        <f t="shared" si="1248"/>
        <v>0</v>
      </c>
      <c r="BJ1402" s="385">
        <f t="shared" si="1249"/>
        <v>0</v>
      </c>
      <c r="BK1402" s="385">
        <f t="shared" si="1250"/>
        <v>0</v>
      </c>
      <c r="BL1402" s="385">
        <f t="shared" si="1251"/>
        <v>0</v>
      </c>
      <c r="BM1402" s="385">
        <f t="shared" si="1252"/>
        <v>0</v>
      </c>
      <c r="BN1402" s="385">
        <f t="shared" si="1253"/>
        <v>0</v>
      </c>
      <c r="CK1402" s="239">
        <f t="shared" si="1275"/>
        <v>0</v>
      </c>
      <c r="CL1402" s="239">
        <f t="shared" si="1276"/>
        <v>0</v>
      </c>
    </row>
    <row r="1403" spans="3:90" x14ac:dyDescent="0.35">
      <c r="C1403" s="235"/>
      <c r="D1403" s="246" t="str">
        <f t="shared" si="1254"/>
        <v/>
      </c>
      <c r="E1403" s="247" t="str">
        <f t="shared" si="1255"/>
        <v/>
      </c>
      <c r="F1403" s="248" t="str">
        <f t="shared" si="1256"/>
        <v/>
      </c>
      <c r="G1403" s="249" t="str">
        <f t="shared" si="1257"/>
        <v/>
      </c>
      <c r="H1403" s="250" t="str">
        <f t="shared" si="1258"/>
        <v/>
      </c>
      <c r="I1403" s="386" t="str">
        <f t="shared" si="1219"/>
        <v/>
      </c>
      <c r="J1403" s="387" t="str">
        <f t="shared" si="1220"/>
        <v/>
      </c>
      <c r="K1403" s="388" t="str">
        <f t="shared" si="1221"/>
        <v/>
      </c>
      <c r="L1403" s="389" t="str">
        <f t="shared" si="1222"/>
        <v/>
      </c>
      <c r="M1403" s="250" t="str">
        <f t="shared" si="1223"/>
        <v/>
      </c>
      <c r="N1403" s="246" t="b">
        <f t="shared" si="1259"/>
        <v>0</v>
      </c>
      <c r="O1403" s="246" t="b">
        <f t="shared" si="1260"/>
        <v>0</v>
      </c>
      <c r="P1403" s="246" t="b">
        <f t="shared" si="1261"/>
        <v>0</v>
      </c>
      <c r="Q1403" s="246" t="b">
        <f t="shared" si="1262"/>
        <v>0</v>
      </c>
      <c r="R1403" s="246" t="str">
        <f t="shared" si="1263"/>
        <v>No</v>
      </c>
      <c r="S1403" s="247" t="b">
        <f t="shared" si="1224"/>
        <v>0</v>
      </c>
      <c r="T1403" s="247" t="b">
        <f t="shared" si="1225"/>
        <v>0</v>
      </c>
      <c r="U1403" s="247" t="b">
        <f t="shared" si="1226"/>
        <v>0</v>
      </c>
      <c r="V1403" s="247" t="b">
        <f t="shared" si="1227"/>
        <v>0</v>
      </c>
      <c r="W1403" s="247" t="str">
        <f t="shared" si="1264"/>
        <v>No</v>
      </c>
      <c r="X1403" s="248" t="b">
        <f t="shared" si="1228"/>
        <v>0</v>
      </c>
      <c r="Y1403" s="248" t="b">
        <f t="shared" si="1229"/>
        <v>0</v>
      </c>
      <c r="Z1403" s="248" t="b">
        <f t="shared" si="1230"/>
        <v>0</v>
      </c>
      <c r="AA1403" s="248" t="b">
        <f t="shared" si="1231"/>
        <v>0</v>
      </c>
      <c r="AB1403" s="248" t="str">
        <f t="shared" si="1265"/>
        <v>No</v>
      </c>
      <c r="AC1403" s="249" t="b">
        <f t="shared" si="1232"/>
        <v>0</v>
      </c>
      <c r="AD1403" s="249" t="b">
        <f t="shared" si="1233"/>
        <v>0</v>
      </c>
      <c r="AE1403" s="249" t="b">
        <f t="shared" si="1234"/>
        <v>0</v>
      </c>
      <c r="AF1403" s="249" t="b">
        <f t="shared" si="1235"/>
        <v>0</v>
      </c>
      <c r="AG1403" s="249" t="str">
        <f t="shared" si="1266"/>
        <v>No</v>
      </c>
      <c r="AH1403" s="250" t="b">
        <f t="shared" si="1236"/>
        <v>0</v>
      </c>
      <c r="AI1403" s="250" t="b">
        <f t="shared" si="1237"/>
        <v>0</v>
      </c>
      <c r="AJ1403" s="250" t="b">
        <f t="shared" si="1238"/>
        <v>0</v>
      </c>
      <c r="AK1403" s="250" t="b">
        <f t="shared" si="1239"/>
        <v>0</v>
      </c>
      <c r="AL1403" s="250" t="str">
        <f t="shared" si="1267"/>
        <v>No</v>
      </c>
      <c r="AN1403" s="246" t="str">
        <f t="shared" si="1268"/>
        <v/>
      </c>
      <c r="AO1403" s="247" t="str">
        <f t="shared" si="1269"/>
        <v/>
      </c>
      <c r="AP1403" s="248" t="str">
        <f t="shared" si="1270"/>
        <v/>
      </c>
      <c r="AQ1403" s="249" t="str">
        <f t="shared" si="1271"/>
        <v/>
      </c>
      <c r="AR1403" s="250" t="str">
        <f t="shared" si="1272"/>
        <v/>
      </c>
      <c r="AS1403" s="234"/>
      <c r="AY1403" s="385">
        <f t="shared" si="1273"/>
        <v>0</v>
      </c>
      <c r="AZ1403" s="385">
        <f t="shared" si="1240"/>
        <v>0</v>
      </c>
      <c r="BA1403" s="385">
        <f t="shared" si="1274"/>
        <v>0</v>
      </c>
      <c r="BB1403" s="385">
        <f t="shared" si="1241"/>
        <v>0</v>
      </c>
      <c r="BC1403" s="385">
        <f t="shared" si="1242"/>
        <v>0</v>
      </c>
      <c r="BD1403" s="385">
        <f t="shared" si="1243"/>
        <v>0</v>
      </c>
      <c r="BE1403" s="385">
        <f t="shared" si="1244"/>
        <v>0</v>
      </c>
      <c r="BF1403" s="385">
        <f t="shared" si="1245"/>
        <v>0</v>
      </c>
      <c r="BG1403" s="385">
        <f t="shared" si="1246"/>
        <v>0</v>
      </c>
      <c r="BH1403" s="385">
        <f t="shared" si="1247"/>
        <v>0</v>
      </c>
      <c r="BI1403" s="385">
        <f t="shared" si="1248"/>
        <v>0</v>
      </c>
      <c r="BJ1403" s="385">
        <f t="shared" si="1249"/>
        <v>0</v>
      </c>
      <c r="BK1403" s="385">
        <f t="shared" si="1250"/>
        <v>0</v>
      </c>
      <c r="BL1403" s="385">
        <f t="shared" si="1251"/>
        <v>0</v>
      </c>
      <c r="BM1403" s="385">
        <f t="shared" si="1252"/>
        <v>0</v>
      </c>
      <c r="BN1403" s="385">
        <f t="shared" si="1253"/>
        <v>0</v>
      </c>
      <c r="CK1403" s="239">
        <f t="shared" si="1275"/>
        <v>0</v>
      </c>
      <c r="CL1403" s="239">
        <f t="shared" si="1276"/>
        <v>0</v>
      </c>
    </row>
    <row r="1404" spans="3:90" x14ac:dyDescent="0.35">
      <c r="C1404" s="235"/>
      <c r="D1404" s="246" t="str">
        <f t="shared" si="1254"/>
        <v/>
      </c>
      <c r="E1404" s="247" t="str">
        <f t="shared" si="1255"/>
        <v/>
      </c>
      <c r="F1404" s="248" t="str">
        <f t="shared" si="1256"/>
        <v/>
      </c>
      <c r="G1404" s="249" t="str">
        <f t="shared" si="1257"/>
        <v/>
      </c>
      <c r="H1404" s="250" t="str">
        <f t="shared" si="1258"/>
        <v/>
      </c>
      <c r="I1404" s="386" t="str">
        <f t="shared" si="1219"/>
        <v/>
      </c>
      <c r="J1404" s="387" t="str">
        <f t="shared" si="1220"/>
        <v/>
      </c>
      <c r="K1404" s="388" t="str">
        <f t="shared" si="1221"/>
        <v/>
      </c>
      <c r="L1404" s="389" t="str">
        <f t="shared" si="1222"/>
        <v/>
      </c>
      <c r="M1404" s="250" t="str">
        <f t="shared" si="1223"/>
        <v/>
      </c>
      <c r="N1404" s="246" t="b">
        <f t="shared" si="1259"/>
        <v>0</v>
      </c>
      <c r="O1404" s="246" t="b">
        <f t="shared" si="1260"/>
        <v>0</v>
      </c>
      <c r="P1404" s="246" t="b">
        <f t="shared" si="1261"/>
        <v>0</v>
      </c>
      <c r="Q1404" s="246" t="b">
        <f t="shared" si="1262"/>
        <v>0</v>
      </c>
      <c r="R1404" s="246" t="str">
        <f t="shared" si="1263"/>
        <v>No</v>
      </c>
      <c r="S1404" s="247" t="b">
        <f t="shared" si="1224"/>
        <v>0</v>
      </c>
      <c r="T1404" s="247" t="b">
        <f t="shared" si="1225"/>
        <v>0</v>
      </c>
      <c r="U1404" s="247" t="b">
        <f t="shared" si="1226"/>
        <v>0</v>
      </c>
      <c r="V1404" s="247" t="b">
        <f t="shared" si="1227"/>
        <v>0</v>
      </c>
      <c r="W1404" s="247" t="str">
        <f t="shared" si="1264"/>
        <v>No</v>
      </c>
      <c r="X1404" s="248" t="b">
        <f t="shared" si="1228"/>
        <v>0</v>
      </c>
      <c r="Y1404" s="248" t="b">
        <f t="shared" si="1229"/>
        <v>0</v>
      </c>
      <c r="Z1404" s="248" t="b">
        <f t="shared" si="1230"/>
        <v>0</v>
      </c>
      <c r="AA1404" s="248" t="b">
        <f t="shared" si="1231"/>
        <v>0</v>
      </c>
      <c r="AB1404" s="248" t="str">
        <f t="shared" si="1265"/>
        <v>No</v>
      </c>
      <c r="AC1404" s="249" t="b">
        <f t="shared" si="1232"/>
        <v>0</v>
      </c>
      <c r="AD1404" s="249" t="b">
        <f t="shared" si="1233"/>
        <v>0</v>
      </c>
      <c r="AE1404" s="249" t="b">
        <f t="shared" si="1234"/>
        <v>0</v>
      </c>
      <c r="AF1404" s="249" t="b">
        <f t="shared" si="1235"/>
        <v>0</v>
      </c>
      <c r="AG1404" s="249" t="str">
        <f t="shared" si="1266"/>
        <v>No</v>
      </c>
      <c r="AH1404" s="250" t="b">
        <f t="shared" si="1236"/>
        <v>0</v>
      </c>
      <c r="AI1404" s="250" t="b">
        <f t="shared" si="1237"/>
        <v>0</v>
      </c>
      <c r="AJ1404" s="250" t="b">
        <f t="shared" si="1238"/>
        <v>0</v>
      </c>
      <c r="AK1404" s="250" t="b">
        <f t="shared" si="1239"/>
        <v>0</v>
      </c>
      <c r="AL1404" s="250" t="str">
        <f t="shared" si="1267"/>
        <v>No</v>
      </c>
      <c r="AN1404" s="246" t="str">
        <f t="shared" si="1268"/>
        <v/>
      </c>
      <c r="AO1404" s="247" t="str">
        <f t="shared" si="1269"/>
        <v/>
      </c>
      <c r="AP1404" s="248" t="str">
        <f t="shared" si="1270"/>
        <v/>
      </c>
      <c r="AQ1404" s="249" t="str">
        <f t="shared" si="1271"/>
        <v/>
      </c>
      <c r="AR1404" s="250" t="str">
        <f t="shared" si="1272"/>
        <v/>
      </c>
      <c r="AS1404" s="234"/>
      <c r="AY1404" s="385">
        <f t="shared" si="1273"/>
        <v>0</v>
      </c>
      <c r="AZ1404" s="385">
        <f t="shared" si="1240"/>
        <v>0</v>
      </c>
      <c r="BA1404" s="385">
        <f t="shared" si="1274"/>
        <v>0</v>
      </c>
      <c r="BB1404" s="385">
        <f t="shared" si="1241"/>
        <v>0</v>
      </c>
      <c r="BC1404" s="385">
        <f t="shared" si="1242"/>
        <v>0</v>
      </c>
      <c r="BD1404" s="385">
        <f t="shared" si="1243"/>
        <v>0</v>
      </c>
      <c r="BE1404" s="385">
        <f t="shared" si="1244"/>
        <v>0</v>
      </c>
      <c r="BF1404" s="385">
        <f t="shared" si="1245"/>
        <v>0</v>
      </c>
      <c r="BG1404" s="385">
        <f t="shared" si="1246"/>
        <v>0</v>
      </c>
      <c r="BH1404" s="385">
        <f t="shared" si="1247"/>
        <v>0</v>
      </c>
      <c r="BI1404" s="385">
        <f t="shared" si="1248"/>
        <v>0</v>
      </c>
      <c r="BJ1404" s="385">
        <f t="shared" si="1249"/>
        <v>0</v>
      </c>
      <c r="BK1404" s="385">
        <f t="shared" si="1250"/>
        <v>0</v>
      </c>
      <c r="BL1404" s="385">
        <f t="shared" si="1251"/>
        <v>0</v>
      </c>
      <c r="BM1404" s="385">
        <f t="shared" si="1252"/>
        <v>0</v>
      </c>
      <c r="BN1404" s="385">
        <f t="shared" si="1253"/>
        <v>0</v>
      </c>
      <c r="CK1404" s="239">
        <f t="shared" si="1275"/>
        <v>0</v>
      </c>
      <c r="CL1404" s="239">
        <f t="shared" si="1276"/>
        <v>0</v>
      </c>
    </row>
    <row r="1405" spans="3:90" x14ac:dyDescent="0.35">
      <c r="C1405" s="235"/>
      <c r="D1405" s="246" t="str">
        <f t="shared" si="1254"/>
        <v/>
      </c>
      <c r="E1405" s="247" t="str">
        <f t="shared" si="1255"/>
        <v/>
      </c>
      <c r="F1405" s="248" t="str">
        <f t="shared" si="1256"/>
        <v/>
      </c>
      <c r="G1405" s="249" t="str">
        <f t="shared" si="1257"/>
        <v/>
      </c>
      <c r="H1405" s="250" t="str">
        <f t="shared" si="1258"/>
        <v/>
      </c>
      <c r="I1405" s="386" t="str">
        <f t="shared" si="1219"/>
        <v/>
      </c>
      <c r="J1405" s="387" t="str">
        <f t="shared" si="1220"/>
        <v/>
      </c>
      <c r="K1405" s="388" t="str">
        <f t="shared" si="1221"/>
        <v/>
      </c>
      <c r="L1405" s="389" t="str">
        <f t="shared" si="1222"/>
        <v/>
      </c>
      <c r="M1405" s="250" t="str">
        <f t="shared" si="1223"/>
        <v/>
      </c>
      <c r="N1405" s="246" t="b">
        <f t="shared" si="1259"/>
        <v>0</v>
      </c>
      <c r="O1405" s="246" t="b">
        <f t="shared" si="1260"/>
        <v>0</v>
      </c>
      <c r="P1405" s="246" t="b">
        <f t="shared" si="1261"/>
        <v>0</v>
      </c>
      <c r="Q1405" s="246" t="b">
        <f t="shared" si="1262"/>
        <v>0</v>
      </c>
      <c r="R1405" s="246" t="str">
        <f t="shared" si="1263"/>
        <v>No</v>
      </c>
      <c r="S1405" s="247" t="b">
        <f t="shared" si="1224"/>
        <v>0</v>
      </c>
      <c r="T1405" s="247" t="b">
        <f t="shared" si="1225"/>
        <v>0</v>
      </c>
      <c r="U1405" s="247" t="b">
        <f t="shared" si="1226"/>
        <v>0</v>
      </c>
      <c r="V1405" s="247" t="b">
        <f t="shared" si="1227"/>
        <v>0</v>
      </c>
      <c r="W1405" s="247" t="str">
        <f t="shared" si="1264"/>
        <v>No</v>
      </c>
      <c r="X1405" s="248" t="b">
        <f t="shared" si="1228"/>
        <v>0</v>
      </c>
      <c r="Y1405" s="248" t="b">
        <f t="shared" si="1229"/>
        <v>0</v>
      </c>
      <c r="Z1405" s="248" t="b">
        <f t="shared" si="1230"/>
        <v>0</v>
      </c>
      <c r="AA1405" s="248" t="b">
        <f t="shared" si="1231"/>
        <v>0</v>
      </c>
      <c r="AB1405" s="248" t="str">
        <f t="shared" si="1265"/>
        <v>No</v>
      </c>
      <c r="AC1405" s="249" t="b">
        <f t="shared" si="1232"/>
        <v>0</v>
      </c>
      <c r="AD1405" s="249" t="b">
        <f t="shared" si="1233"/>
        <v>0</v>
      </c>
      <c r="AE1405" s="249" t="b">
        <f t="shared" si="1234"/>
        <v>0</v>
      </c>
      <c r="AF1405" s="249" t="b">
        <f t="shared" si="1235"/>
        <v>0</v>
      </c>
      <c r="AG1405" s="249" t="str">
        <f t="shared" si="1266"/>
        <v>No</v>
      </c>
      <c r="AH1405" s="250" t="b">
        <f t="shared" si="1236"/>
        <v>0</v>
      </c>
      <c r="AI1405" s="250" t="b">
        <f t="shared" si="1237"/>
        <v>0</v>
      </c>
      <c r="AJ1405" s="250" t="b">
        <f t="shared" si="1238"/>
        <v>0</v>
      </c>
      <c r="AK1405" s="250" t="b">
        <f t="shared" si="1239"/>
        <v>0</v>
      </c>
      <c r="AL1405" s="250" t="str">
        <f t="shared" si="1267"/>
        <v>No</v>
      </c>
      <c r="AN1405" s="246" t="str">
        <f t="shared" si="1268"/>
        <v/>
      </c>
      <c r="AO1405" s="247" t="str">
        <f t="shared" si="1269"/>
        <v/>
      </c>
      <c r="AP1405" s="248" t="str">
        <f t="shared" si="1270"/>
        <v/>
      </c>
      <c r="AQ1405" s="249" t="str">
        <f t="shared" si="1271"/>
        <v/>
      </c>
      <c r="AR1405" s="250" t="str">
        <f t="shared" si="1272"/>
        <v/>
      </c>
      <c r="AS1405" s="234"/>
      <c r="AY1405" s="385">
        <f t="shared" si="1273"/>
        <v>0</v>
      </c>
      <c r="AZ1405" s="385">
        <f t="shared" si="1240"/>
        <v>0</v>
      </c>
      <c r="BA1405" s="385">
        <f t="shared" si="1274"/>
        <v>0</v>
      </c>
      <c r="BB1405" s="385">
        <f t="shared" si="1241"/>
        <v>0</v>
      </c>
      <c r="BC1405" s="385">
        <f t="shared" si="1242"/>
        <v>0</v>
      </c>
      <c r="BD1405" s="385">
        <f t="shared" si="1243"/>
        <v>0</v>
      </c>
      <c r="BE1405" s="385">
        <f t="shared" si="1244"/>
        <v>0</v>
      </c>
      <c r="BF1405" s="385">
        <f t="shared" si="1245"/>
        <v>0</v>
      </c>
      <c r="BG1405" s="385">
        <f t="shared" si="1246"/>
        <v>0</v>
      </c>
      <c r="BH1405" s="385">
        <f t="shared" si="1247"/>
        <v>0</v>
      </c>
      <c r="BI1405" s="385">
        <f t="shared" si="1248"/>
        <v>0</v>
      </c>
      <c r="BJ1405" s="385">
        <f t="shared" si="1249"/>
        <v>0</v>
      </c>
      <c r="BK1405" s="385">
        <f t="shared" si="1250"/>
        <v>0</v>
      </c>
      <c r="BL1405" s="385">
        <f t="shared" si="1251"/>
        <v>0</v>
      </c>
      <c r="BM1405" s="385">
        <f t="shared" si="1252"/>
        <v>0</v>
      </c>
      <c r="BN1405" s="385">
        <f t="shared" si="1253"/>
        <v>0</v>
      </c>
      <c r="CK1405" s="239">
        <f t="shared" si="1275"/>
        <v>0</v>
      </c>
      <c r="CL1405" s="239">
        <f t="shared" si="1276"/>
        <v>0</v>
      </c>
    </row>
    <row r="1406" spans="3:90" x14ac:dyDescent="0.35">
      <c r="C1406" s="235"/>
      <c r="D1406" s="246" t="str">
        <f t="shared" si="1254"/>
        <v/>
      </c>
      <c r="E1406" s="247" t="str">
        <f t="shared" si="1255"/>
        <v/>
      </c>
      <c r="F1406" s="248" t="str">
        <f t="shared" si="1256"/>
        <v/>
      </c>
      <c r="G1406" s="249" t="str">
        <f t="shared" si="1257"/>
        <v/>
      </c>
      <c r="H1406" s="250" t="str">
        <f t="shared" si="1258"/>
        <v/>
      </c>
      <c r="I1406" s="386" t="str">
        <f t="shared" si="1219"/>
        <v/>
      </c>
      <c r="J1406" s="387" t="str">
        <f t="shared" si="1220"/>
        <v/>
      </c>
      <c r="K1406" s="388" t="str">
        <f t="shared" si="1221"/>
        <v/>
      </c>
      <c r="L1406" s="389" t="str">
        <f t="shared" si="1222"/>
        <v/>
      </c>
      <c r="M1406" s="250" t="str">
        <f t="shared" si="1223"/>
        <v/>
      </c>
      <c r="N1406" s="246" t="b">
        <f t="shared" si="1259"/>
        <v>0</v>
      </c>
      <c r="O1406" s="246" t="b">
        <f t="shared" si="1260"/>
        <v>0</v>
      </c>
      <c r="P1406" s="246" t="b">
        <f t="shared" si="1261"/>
        <v>0</v>
      </c>
      <c r="Q1406" s="246" t="b">
        <f t="shared" si="1262"/>
        <v>0</v>
      </c>
      <c r="R1406" s="246" t="str">
        <f t="shared" si="1263"/>
        <v>No</v>
      </c>
      <c r="S1406" s="247" t="b">
        <f t="shared" si="1224"/>
        <v>0</v>
      </c>
      <c r="T1406" s="247" t="b">
        <f t="shared" si="1225"/>
        <v>0</v>
      </c>
      <c r="U1406" s="247" t="b">
        <f t="shared" si="1226"/>
        <v>0</v>
      </c>
      <c r="V1406" s="247" t="b">
        <f t="shared" si="1227"/>
        <v>0</v>
      </c>
      <c r="W1406" s="247" t="str">
        <f t="shared" si="1264"/>
        <v>No</v>
      </c>
      <c r="X1406" s="248" t="b">
        <f t="shared" si="1228"/>
        <v>0</v>
      </c>
      <c r="Y1406" s="248" t="b">
        <f t="shared" si="1229"/>
        <v>0</v>
      </c>
      <c r="Z1406" s="248" t="b">
        <f t="shared" si="1230"/>
        <v>0</v>
      </c>
      <c r="AA1406" s="248" t="b">
        <f t="shared" si="1231"/>
        <v>0</v>
      </c>
      <c r="AB1406" s="248" t="str">
        <f t="shared" si="1265"/>
        <v>No</v>
      </c>
      <c r="AC1406" s="249" t="b">
        <f t="shared" si="1232"/>
        <v>0</v>
      </c>
      <c r="AD1406" s="249" t="b">
        <f t="shared" si="1233"/>
        <v>0</v>
      </c>
      <c r="AE1406" s="249" t="b">
        <f t="shared" si="1234"/>
        <v>0</v>
      </c>
      <c r="AF1406" s="249" t="b">
        <f t="shared" si="1235"/>
        <v>0</v>
      </c>
      <c r="AG1406" s="249" t="str">
        <f t="shared" si="1266"/>
        <v>No</v>
      </c>
      <c r="AH1406" s="250" t="b">
        <f t="shared" si="1236"/>
        <v>0</v>
      </c>
      <c r="AI1406" s="250" t="b">
        <f t="shared" si="1237"/>
        <v>0</v>
      </c>
      <c r="AJ1406" s="250" t="b">
        <f t="shared" si="1238"/>
        <v>0</v>
      </c>
      <c r="AK1406" s="250" t="b">
        <f t="shared" si="1239"/>
        <v>0</v>
      </c>
      <c r="AL1406" s="250" t="str">
        <f t="shared" si="1267"/>
        <v>No</v>
      </c>
      <c r="AN1406" s="246" t="str">
        <f t="shared" si="1268"/>
        <v/>
      </c>
      <c r="AO1406" s="247" t="str">
        <f t="shared" si="1269"/>
        <v/>
      </c>
      <c r="AP1406" s="248" t="str">
        <f t="shared" si="1270"/>
        <v/>
      </c>
      <c r="AQ1406" s="249" t="str">
        <f t="shared" si="1271"/>
        <v/>
      </c>
      <c r="AR1406" s="250" t="str">
        <f t="shared" si="1272"/>
        <v/>
      </c>
      <c r="AS1406" s="234"/>
      <c r="AY1406" s="385">
        <f t="shared" si="1273"/>
        <v>0</v>
      </c>
      <c r="AZ1406" s="385">
        <f t="shared" si="1240"/>
        <v>0</v>
      </c>
      <c r="BA1406" s="385">
        <f t="shared" si="1274"/>
        <v>0</v>
      </c>
      <c r="BB1406" s="385">
        <f t="shared" si="1241"/>
        <v>0</v>
      </c>
      <c r="BC1406" s="385">
        <f t="shared" si="1242"/>
        <v>0</v>
      </c>
      <c r="BD1406" s="385">
        <f t="shared" si="1243"/>
        <v>0</v>
      </c>
      <c r="BE1406" s="385">
        <f t="shared" si="1244"/>
        <v>0</v>
      </c>
      <c r="BF1406" s="385">
        <f t="shared" si="1245"/>
        <v>0</v>
      </c>
      <c r="BG1406" s="385">
        <f t="shared" si="1246"/>
        <v>0</v>
      </c>
      <c r="BH1406" s="385">
        <f t="shared" si="1247"/>
        <v>0</v>
      </c>
      <c r="BI1406" s="385">
        <f t="shared" si="1248"/>
        <v>0</v>
      </c>
      <c r="BJ1406" s="385">
        <f t="shared" si="1249"/>
        <v>0</v>
      </c>
      <c r="BK1406" s="385">
        <f t="shared" si="1250"/>
        <v>0</v>
      </c>
      <c r="BL1406" s="385">
        <f t="shared" si="1251"/>
        <v>0</v>
      </c>
      <c r="BM1406" s="385">
        <f t="shared" si="1252"/>
        <v>0</v>
      </c>
      <c r="BN1406" s="385">
        <f t="shared" si="1253"/>
        <v>0</v>
      </c>
      <c r="CK1406" s="239">
        <f t="shared" si="1275"/>
        <v>0</v>
      </c>
      <c r="CL1406" s="239">
        <f t="shared" si="1276"/>
        <v>0</v>
      </c>
    </row>
    <row r="1407" spans="3:90" x14ac:dyDescent="0.35">
      <c r="C1407" s="235"/>
      <c r="D1407" s="246" t="str">
        <f t="shared" si="1254"/>
        <v/>
      </c>
      <c r="E1407" s="247" t="str">
        <f t="shared" si="1255"/>
        <v/>
      </c>
      <c r="F1407" s="248" t="str">
        <f t="shared" si="1256"/>
        <v/>
      </c>
      <c r="G1407" s="249" t="str">
        <f t="shared" si="1257"/>
        <v/>
      </c>
      <c r="H1407" s="250" t="str">
        <f t="shared" si="1258"/>
        <v/>
      </c>
      <c r="I1407" s="386" t="str">
        <f t="shared" si="1219"/>
        <v/>
      </c>
      <c r="J1407" s="387" t="str">
        <f t="shared" si="1220"/>
        <v/>
      </c>
      <c r="K1407" s="388" t="str">
        <f t="shared" si="1221"/>
        <v/>
      </c>
      <c r="L1407" s="389" t="str">
        <f t="shared" si="1222"/>
        <v/>
      </c>
      <c r="M1407" s="250" t="str">
        <f t="shared" si="1223"/>
        <v/>
      </c>
      <c r="N1407" s="246" t="b">
        <f t="shared" si="1259"/>
        <v>0</v>
      </c>
      <c r="O1407" s="246" t="b">
        <f t="shared" si="1260"/>
        <v>0</v>
      </c>
      <c r="P1407" s="246" t="b">
        <f t="shared" si="1261"/>
        <v>0</v>
      </c>
      <c r="Q1407" s="246" t="b">
        <f t="shared" si="1262"/>
        <v>0</v>
      </c>
      <c r="R1407" s="246" t="str">
        <f t="shared" si="1263"/>
        <v>No</v>
      </c>
      <c r="S1407" s="247" t="b">
        <f t="shared" si="1224"/>
        <v>0</v>
      </c>
      <c r="T1407" s="247" t="b">
        <f t="shared" si="1225"/>
        <v>0</v>
      </c>
      <c r="U1407" s="247" t="b">
        <f t="shared" si="1226"/>
        <v>0</v>
      </c>
      <c r="V1407" s="247" t="b">
        <f t="shared" si="1227"/>
        <v>0</v>
      </c>
      <c r="W1407" s="247" t="str">
        <f t="shared" si="1264"/>
        <v>No</v>
      </c>
      <c r="X1407" s="248" t="b">
        <f t="shared" si="1228"/>
        <v>0</v>
      </c>
      <c r="Y1407" s="248" t="b">
        <f t="shared" si="1229"/>
        <v>0</v>
      </c>
      <c r="Z1407" s="248" t="b">
        <f t="shared" si="1230"/>
        <v>0</v>
      </c>
      <c r="AA1407" s="248" t="b">
        <f t="shared" si="1231"/>
        <v>0</v>
      </c>
      <c r="AB1407" s="248" t="str">
        <f t="shared" si="1265"/>
        <v>No</v>
      </c>
      <c r="AC1407" s="249" t="b">
        <f t="shared" si="1232"/>
        <v>0</v>
      </c>
      <c r="AD1407" s="249" t="b">
        <f t="shared" si="1233"/>
        <v>0</v>
      </c>
      <c r="AE1407" s="249" t="b">
        <f t="shared" si="1234"/>
        <v>0</v>
      </c>
      <c r="AF1407" s="249" t="b">
        <f t="shared" si="1235"/>
        <v>0</v>
      </c>
      <c r="AG1407" s="249" t="str">
        <f t="shared" si="1266"/>
        <v>No</v>
      </c>
      <c r="AH1407" s="250" t="b">
        <f t="shared" si="1236"/>
        <v>0</v>
      </c>
      <c r="AI1407" s="250" t="b">
        <f t="shared" si="1237"/>
        <v>0</v>
      </c>
      <c r="AJ1407" s="250" t="b">
        <f t="shared" si="1238"/>
        <v>0</v>
      </c>
      <c r="AK1407" s="250" t="b">
        <f t="shared" si="1239"/>
        <v>0</v>
      </c>
      <c r="AL1407" s="250" t="str">
        <f t="shared" si="1267"/>
        <v>No</v>
      </c>
      <c r="AN1407" s="246" t="str">
        <f t="shared" si="1268"/>
        <v/>
      </c>
      <c r="AO1407" s="247" t="str">
        <f t="shared" si="1269"/>
        <v/>
      </c>
      <c r="AP1407" s="248" t="str">
        <f t="shared" si="1270"/>
        <v/>
      </c>
      <c r="AQ1407" s="249" t="str">
        <f t="shared" si="1271"/>
        <v/>
      </c>
      <c r="AR1407" s="250" t="str">
        <f t="shared" si="1272"/>
        <v/>
      </c>
      <c r="AS1407" s="234"/>
      <c r="AY1407" s="385">
        <f t="shared" si="1273"/>
        <v>0</v>
      </c>
      <c r="AZ1407" s="385">
        <f t="shared" si="1240"/>
        <v>0</v>
      </c>
      <c r="BA1407" s="385">
        <f t="shared" si="1274"/>
        <v>0</v>
      </c>
      <c r="BB1407" s="385">
        <f t="shared" si="1241"/>
        <v>0</v>
      </c>
      <c r="BC1407" s="385">
        <f t="shared" si="1242"/>
        <v>0</v>
      </c>
      <c r="BD1407" s="385">
        <f t="shared" si="1243"/>
        <v>0</v>
      </c>
      <c r="BE1407" s="385">
        <f t="shared" si="1244"/>
        <v>0</v>
      </c>
      <c r="BF1407" s="385">
        <f t="shared" si="1245"/>
        <v>0</v>
      </c>
      <c r="BG1407" s="385">
        <f t="shared" si="1246"/>
        <v>0</v>
      </c>
      <c r="BH1407" s="385">
        <f t="shared" si="1247"/>
        <v>0</v>
      </c>
      <c r="BI1407" s="385">
        <f t="shared" si="1248"/>
        <v>0</v>
      </c>
      <c r="BJ1407" s="385">
        <f t="shared" si="1249"/>
        <v>0</v>
      </c>
      <c r="BK1407" s="385">
        <f t="shared" si="1250"/>
        <v>0</v>
      </c>
      <c r="BL1407" s="385">
        <f t="shared" si="1251"/>
        <v>0</v>
      </c>
      <c r="BM1407" s="385">
        <f t="shared" si="1252"/>
        <v>0</v>
      </c>
      <c r="BN1407" s="385">
        <f t="shared" si="1253"/>
        <v>0</v>
      </c>
      <c r="CK1407" s="239">
        <f t="shared" si="1275"/>
        <v>0</v>
      </c>
      <c r="CL1407" s="239">
        <f t="shared" si="1276"/>
        <v>0</v>
      </c>
    </row>
    <row r="1408" spans="3:90" x14ac:dyDescent="0.35">
      <c r="C1408" s="235"/>
      <c r="D1408" s="246" t="str">
        <f t="shared" si="1254"/>
        <v/>
      </c>
      <c r="E1408" s="247" t="str">
        <f t="shared" si="1255"/>
        <v/>
      </c>
      <c r="F1408" s="248" t="str">
        <f t="shared" si="1256"/>
        <v/>
      </c>
      <c r="G1408" s="249" t="str">
        <f t="shared" si="1257"/>
        <v/>
      </c>
      <c r="H1408" s="250" t="str">
        <f t="shared" si="1258"/>
        <v/>
      </c>
      <c r="I1408" s="386" t="str">
        <f t="shared" si="1219"/>
        <v/>
      </c>
      <c r="J1408" s="387" t="str">
        <f t="shared" si="1220"/>
        <v/>
      </c>
      <c r="K1408" s="388" t="str">
        <f t="shared" si="1221"/>
        <v/>
      </c>
      <c r="L1408" s="389" t="str">
        <f t="shared" si="1222"/>
        <v/>
      </c>
      <c r="M1408" s="250" t="str">
        <f t="shared" si="1223"/>
        <v/>
      </c>
      <c r="N1408" s="246" t="b">
        <f t="shared" si="1259"/>
        <v>0</v>
      </c>
      <c r="O1408" s="246" t="b">
        <f t="shared" si="1260"/>
        <v>0</v>
      </c>
      <c r="P1408" s="246" t="b">
        <f t="shared" si="1261"/>
        <v>0</v>
      </c>
      <c r="Q1408" s="246" t="b">
        <f t="shared" si="1262"/>
        <v>0</v>
      </c>
      <c r="R1408" s="246" t="str">
        <f t="shared" si="1263"/>
        <v>No</v>
      </c>
      <c r="S1408" s="247" t="b">
        <f t="shared" si="1224"/>
        <v>0</v>
      </c>
      <c r="T1408" s="247" t="b">
        <f t="shared" si="1225"/>
        <v>0</v>
      </c>
      <c r="U1408" s="247" t="b">
        <f t="shared" si="1226"/>
        <v>0</v>
      </c>
      <c r="V1408" s="247" t="b">
        <f t="shared" si="1227"/>
        <v>0</v>
      </c>
      <c r="W1408" s="247" t="str">
        <f t="shared" si="1264"/>
        <v>No</v>
      </c>
      <c r="X1408" s="248" t="b">
        <f t="shared" si="1228"/>
        <v>0</v>
      </c>
      <c r="Y1408" s="248" t="b">
        <f t="shared" si="1229"/>
        <v>0</v>
      </c>
      <c r="Z1408" s="248" t="b">
        <f t="shared" si="1230"/>
        <v>0</v>
      </c>
      <c r="AA1408" s="248" t="b">
        <f t="shared" si="1231"/>
        <v>0</v>
      </c>
      <c r="AB1408" s="248" t="str">
        <f t="shared" si="1265"/>
        <v>No</v>
      </c>
      <c r="AC1408" s="249" t="b">
        <f t="shared" si="1232"/>
        <v>0</v>
      </c>
      <c r="AD1408" s="249" t="b">
        <f t="shared" si="1233"/>
        <v>0</v>
      </c>
      <c r="AE1408" s="249" t="b">
        <f t="shared" si="1234"/>
        <v>0</v>
      </c>
      <c r="AF1408" s="249" t="b">
        <f t="shared" si="1235"/>
        <v>0</v>
      </c>
      <c r="AG1408" s="249" t="str">
        <f t="shared" si="1266"/>
        <v>No</v>
      </c>
      <c r="AH1408" s="250" t="b">
        <f t="shared" si="1236"/>
        <v>0</v>
      </c>
      <c r="AI1408" s="250" t="b">
        <f t="shared" si="1237"/>
        <v>0</v>
      </c>
      <c r="AJ1408" s="250" t="b">
        <f t="shared" si="1238"/>
        <v>0</v>
      </c>
      <c r="AK1408" s="250" t="b">
        <f t="shared" si="1239"/>
        <v>0</v>
      </c>
      <c r="AL1408" s="250" t="str">
        <f t="shared" si="1267"/>
        <v>No</v>
      </c>
      <c r="AN1408" s="246" t="str">
        <f t="shared" si="1268"/>
        <v/>
      </c>
      <c r="AO1408" s="247" t="str">
        <f t="shared" si="1269"/>
        <v/>
      </c>
      <c r="AP1408" s="248" t="str">
        <f t="shared" si="1270"/>
        <v/>
      </c>
      <c r="AQ1408" s="249" t="str">
        <f t="shared" si="1271"/>
        <v/>
      </c>
      <c r="AR1408" s="250" t="str">
        <f t="shared" si="1272"/>
        <v/>
      </c>
      <c r="AS1408" s="234"/>
      <c r="AY1408" s="385">
        <f t="shared" si="1273"/>
        <v>0</v>
      </c>
      <c r="AZ1408" s="385">
        <f t="shared" si="1240"/>
        <v>0</v>
      </c>
      <c r="BA1408" s="385">
        <f t="shared" si="1274"/>
        <v>0</v>
      </c>
      <c r="BB1408" s="385">
        <f t="shared" si="1241"/>
        <v>0</v>
      </c>
      <c r="BC1408" s="385">
        <f t="shared" si="1242"/>
        <v>0</v>
      </c>
      <c r="BD1408" s="385">
        <f t="shared" si="1243"/>
        <v>0</v>
      </c>
      <c r="BE1408" s="385">
        <f t="shared" si="1244"/>
        <v>0</v>
      </c>
      <c r="BF1408" s="385">
        <f t="shared" si="1245"/>
        <v>0</v>
      </c>
      <c r="BG1408" s="385">
        <f t="shared" si="1246"/>
        <v>0</v>
      </c>
      <c r="BH1408" s="385">
        <f t="shared" si="1247"/>
        <v>0</v>
      </c>
      <c r="BI1408" s="385">
        <f t="shared" si="1248"/>
        <v>0</v>
      </c>
      <c r="BJ1408" s="385">
        <f t="shared" si="1249"/>
        <v>0</v>
      </c>
      <c r="BK1408" s="385">
        <f t="shared" si="1250"/>
        <v>0</v>
      </c>
      <c r="BL1408" s="385">
        <f t="shared" si="1251"/>
        <v>0</v>
      </c>
      <c r="BM1408" s="385">
        <f t="shared" si="1252"/>
        <v>0</v>
      </c>
      <c r="BN1408" s="385">
        <f t="shared" si="1253"/>
        <v>0</v>
      </c>
      <c r="CK1408" s="239">
        <f t="shared" si="1275"/>
        <v>0</v>
      </c>
      <c r="CL1408" s="239">
        <f t="shared" si="1276"/>
        <v>0</v>
      </c>
    </row>
    <row r="1409" spans="3:90" x14ac:dyDescent="0.35">
      <c r="C1409" s="235"/>
      <c r="D1409" s="246" t="str">
        <f t="shared" si="1254"/>
        <v/>
      </c>
      <c r="E1409" s="247" t="str">
        <f t="shared" si="1255"/>
        <v/>
      </c>
      <c r="F1409" s="248" t="str">
        <f t="shared" si="1256"/>
        <v/>
      </c>
      <c r="G1409" s="249" t="str">
        <f t="shared" si="1257"/>
        <v/>
      </c>
      <c r="H1409" s="250" t="str">
        <f t="shared" si="1258"/>
        <v/>
      </c>
      <c r="I1409" s="386" t="str">
        <f t="shared" si="1219"/>
        <v/>
      </c>
      <c r="J1409" s="387" t="str">
        <f t="shared" si="1220"/>
        <v/>
      </c>
      <c r="K1409" s="388" t="str">
        <f t="shared" si="1221"/>
        <v/>
      </c>
      <c r="L1409" s="389" t="str">
        <f t="shared" si="1222"/>
        <v/>
      </c>
      <c r="M1409" s="250" t="str">
        <f t="shared" si="1223"/>
        <v/>
      </c>
      <c r="N1409" s="246" t="b">
        <f t="shared" si="1259"/>
        <v>0</v>
      </c>
      <c r="O1409" s="246" t="b">
        <f t="shared" si="1260"/>
        <v>0</v>
      </c>
      <c r="P1409" s="246" t="b">
        <f t="shared" si="1261"/>
        <v>0</v>
      </c>
      <c r="Q1409" s="246" t="b">
        <f t="shared" si="1262"/>
        <v>0</v>
      </c>
      <c r="R1409" s="246" t="str">
        <f t="shared" si="1263"/>
        <v>No</v>
      </c>
      <c r="S1409" s="247" t="b">
        <f t="shared" si="1224"/>
        <v>0</v>
      </c>
      <c r="T1409" s="247" t="b">
        <f t="shared" si="1225"/>
        <v>0</v>
      </c>
      <c r="U1409" s="247" t="b">
        <f t="shared" si="1226"/>
        <v>0</v>
      </c>
      <c r="V1409" s="247" t="b">
        <f t="shared" si="1227"/>
        <v>0</v>
      </c>
      <c r="W1409" s="247" t="str">
        <f t="shared" si="1264"/>
        <v>No</v>
      </c>
      <c r="X1409" s="248" t="b">
        <f t="shared" si="1228"/>
        <v>0</v>
      </c>
      <c r="Y1409" s="248" t="b">
        <f t="shared" si="1229"/>
        <v>0</v>
      </c>
      <c r="Z1409" s="248" t="b">
        <f t="shared" si="1230"/>
        <v>0</v>
      </c>
      <c r="AA1409" s="248" t="b">
        <f t="shared" si="1231"/>
        <v>0</v>
      </c>
      <c r="AB1409" s="248" t="str">
        <f t="shared" si="1265"/>
        <v>No</v>
      </c>
      <c r="AC1409" s="249" t="b">
        <f t="shared" si="1232"/>
        <v>0</v>
      </c>
      <c r="AD1409" s="249" t="b">
        <f t="shared" si="1233"/>
        <v>0</v>
      </c>
      <c r="AE1409" s="249" t="b">
        <f t="shared" si="1234"/>
        <v>0</v>
      </c>
      <c r="AF1409" s="249" t="b">
        <f t="shared" si="1235"/>
        <v>0</v>
      </c>
      <c r="AG1409" s="249" t="str">
        <f t="shared" si="1266"/>
        <v>No</v>
      </c>
      <c r="AH1409" s="250" t="b">
        <f t="shared" si="1236"/>
        <v>0</v>
      </c>
      <c r="AI1409" s="250" t="b">
        <f t="shared" si="1237"/>
        <v>0</v>
      </c>
      <c r="AJ1409" s="250" t="b">
        <f t="shared" si="1238"/>
        <v>0</v>
      </c>
      <c r="AK1409" s="250" t="b">
        <f t="shared" si="1239"/>
        <v>0</v>
      </c>
      <c r="AL1409" s="250" t="str">
        <f t="shared" si="1267"/>
        <v>No</v>
      </c>
      <c r="AN1409" s="246" t="str">
        <f t="shared" si="1268"/>
        <v/>
      </c>
      <c r="AO1409" s="247" t="str">
        <f t="shared" si="1269"/>
        <v/>
      </c>
      <c r="AP1409" s="248" t="str">
        <f t="shared" si="1270"/>
        <v/>
      </c>
      <c r="AQ1409" s="249" t="str">
        <f t="shared" si="1271"/>
        <v/>
      </c>
      <c r="AR1409" s="250" t="str">
        <f t="shared" si="1272"/>
        <v/>
      </c>
      <c r="AS1409" s="234"/>
      <c r="AY1409" s="385">
        <f t="shared" si="1273"/>
        <v>0</v>
      </c>
      <c r="AZ1409" s="385">
        <f t="shared" si="1240"/>
        <v>0</v>
      </c>
      <c r="BA1409" s="385">
        <f t="shared" si="1274"/>
        <v>0</v>
      </c>
      <c r="BB1409" s="385">
        <f t="shared" si="1241"/>
        <v>0</v>
      </c>
      <c r="BC1409" s="385">
        <f t="shared" si="1242"/>
        <v>0</v>
      </c>
      <c r="BD1409" s="385">
        <f t="shared" si="1243"/>
        <v>0</v>
      </c>
      <c r="BE1409" s="385">
        <f t="shared" si="1244"/>
        <v>0</v>
      </c>
      <c r="BF1409" s="385">
        <f t="shared" si="1245"/>
        <v>0</v>
      </c>
      <c r="BG1409" s="385">
        <f t="shared" si="1246"/>
        <v>0</v>
      </c>
      <c r="BH1409" s="385">
        <f t="shared" si="1247"/>
        <v>0</v>
      </c>
      <c r="BI1409" s="385">
        <f t="shared" si="1248"/>
        <v>0</v>
      </c>
      <c r="BJ1409" s="385">
        <f t="shared" si="1249"/>
        <v>0</v>
      </c>
      <c r="BK1409" s="385">
        <f t="shared" si="1250"/>
        <v>0</v>
      </c>
      <c r="BL1409" s="385">
        <f t="shared" si="1251"/>
        <v>0</v>
      </c>
      <c r="BM1409" s="385">
        <f t="shared" si="1252"/>
        <v>0</v>
      </c>
      <c r="BN1409" s="385">
        <f t="shared" si="1253"/>
        <v>0</v>
      </c>
      <c r="CK1409" s="239">
        <f t="shared" si="1275"/>
        <v>0</v>
      </c>
      <c r="CL1409" s="239">
        <f t="shared" si="1276"/>
        <v>0</v>
      </c>
    </row>
    <row r="1410" spans="3:90" x14ac:dyDescent="0.35">
      <c r="C1410" s="235"/>
      <c r="D1410" s="246" t="str">
        <f t="shared" si="1254"/>
        <v/>
      </c>
      <c r="E1410" s="247" t="str">
        <f t="shared" si="1255"/>
        <v/>
      </c>
      <c r="F1410" s="248" t="str">
        <f t="shared" si="1256"/>
        <v/>
      </c>
      <c r="G1410" s="249" t="str">
        <f t="shared" si="1257"/>
        <v/>
      </c>
      <c r="H1410" s="250" t="str">
        <f t="shared" si="1258"/>
        <v/>
      </c>
      <c r="I1410" s="386" t="str">
        <f t="shared" si="1219"/>
        <v/>
      </c>
      <c r="J1410" s="387" t="str">
        <f t="shared" si="1220"/>
        <v/>
      </c>
      <c r="K1410" s="388" t="str">
        <f t="shared" si="1221"/>
        <v/>
      </c>
      <c r="L1410" s="389" t="str">
        <f t="shared" si="1222"/>
        <v/>
      </c>
      <c r="M1410" s="250" t="str">
        <f t="shared" si="1223"/>
        <v/>
      </c>
      <c r="N1410" s="246" t="b">
        <f t="shared" si="1259"/>
        <v>0</v>
      </c>
      <c r="O1410" s="246" t="b">
        <f t="shared" si="1260"/>
        <v>0</v>
      </c>
      <c r="P1410" s="246" t="b">
        <f t="shared" si="1261"/>
        <v>0</v>
      </c>
      <c r="Q1410" s="246" t="b">
        <f t="shared" si="1262"/>
        <v>0</v>
      </c>
      <c r="R1410" s="246" t="str">
        <f t="shared" si="1263"/>
        <v>No</v>
      </c>
      <c r="S1410" s="247" t="b">
        <f t="shared" si="1224"/>
        <v>0</v>
      </c>
      <c r="T1410" s="247" t="b">
        <f t="shared" si="1225"/>
        <v>0</v>
      </c>
      <c r="U1410" s="247" t="b">
        <f t="shared" si="1226"/>
        <v>0</v>
      </c>
      <c r="V1410" s="247" t="b">
        <f t="shared" si="1227"/>
        <v>0</v>
      </c>
      <c r="W1410" s="247" t="str">
        <f t="shared" si="1264"/>
        <v>No</v>
      </c>
      <c r="X1410" s="248" t="b">
        <f t="shared" si="1228"/>
        <v>0</v>
      </c>
      <c r="Y1410" s="248" t="b">
        <f t="shared" si="1229"/>
        <v>0</v>
      </c>
      <c r="Z1410" s="248" t="b">
        <f t="shared" si="1230"/>
        <v>0</v>
      </c>
      <c r="AA1410" s="248" t="b">
        <f t="shared" si="1231"/>
        <v>0</v>
      </c>
      <c r="AB1410" s="248" t="str">
        <f t="shared" si="1265"/>
        <v>No</v>
      </c>
      <c r="AC1410" s="249" t="b">
        <f t="shared" si="1232"/>
        <v>0</v>
      </c>
      <c r="AD1410" s="249" t="b">
        <f t="shared" si="1233"/>
        <v>0</v>
      </c>
      <c r="AE1410" s="249" t="b">
        <f t="shared" si="1234"/>
        <v>0</v>
      </c>
      <c r="AF1410" s="249" t="b">
        <f t="shared" si="1235"/>
        <v>0</v>
      </c>
      <c r="AG1410" s="249" t="str">
        <f t="shared" si="1266"/>
        <v>No</v>
      </c>
      <c r="AH1410" s="250" t="b">
        <f t="shared" si="1236"/>
        <v>0</v>
      </c>
      <c r="AI1410" s="250" t="b">
        <f t="shared" si="1237"/>
        <v>0</v>
      </c>
      <c r="AJ1410" s="250" t="b">
        <f t="shared" si="1238"/>
        <v>0</v>
      </c>
      <c r="AK1410" s="250" t="b">
        <f t="shared" si="1239"/>
        <v>0</v>
      </c>
      <c r="AL1410" s="250" t="str">
        <f t="shared" si="1267"/>
        <v>No</v>
      </c>
      <c r="AN1410" s="246" t="str">
        <f t="shared" si="1268"/>
        <v/>
      </c>
      <c r="AO1410" s="247" t="str">
        <f t="shared" si="1269"/>
        <v/>
      </c>
      <c r="AP1410" s="248" t="str">
        <f t="shared" si="1270"/>
        <v/>
      </c>
      <c r="AQ1410" s="249" t="str">
        <f t="shared" si="1271"/>
        <v/>
      </c>
      <c r="AR1410" s="250" t="str">
        <f t="shared" si="1272"/>
        <v/>
      </c>
      <c r="AS1410" s="234"/>
      <c r="AY1410" s="385">
        <f t="shared" si="1273"/>
        <v>0</v>
      </c>
      <c r="AZ1410" s="385">
        <f t="shared" si="1240"/>
        <v>0</v>
      </c>
      <c r="BA1410" s="385">
        <f t="shared" si="1274"/>
        <v>0</v>
      </c>
      <c r="BB1410" s="385">
        <f t="shared" si="1241"/>
        <v>0</v>
      </c>
      <c r="BC1410" s="385">
        <f t="shared" si="1242"/>
        <v>0</v>
      </c>
      <c r="BD1410" s="385">
        <f t="shared" si="1243"/>
        <v>0</v>
      </c>
      <c r="BE1410" s="385">
        <f t="shared" si="1244"/>
        <v>0</v>
      </c>
      <c r="BF1410" s="385">
        <f t="shared" si="1245"/>
        <v>0</v>
      </c>
      <c r="BG1410" s="385">
        <f t="shared" si="1246"/>
        <v>0</v>
      </c>
      <c r="BH1410" s="385">
        <f t="shared" si="1247"/>
        <v>0</v>
      </c>
      <c r="BI1410" s="385">
        <f t="shared" si="1248"/>
        <v>0</v>
      </c>
      <c r="BJ1410" s="385">
        <f t="shared" si="1249"/>
        <v>0</v>
      </c>
      <c r="BK1410" s="385">
        <f t="shared" si="1250"/>
        <v>0</v>
      </c>
      <c r="BL1410" s="385">
        <f t="shared" si="1251"/>
        <v>0</v>
      </c>
      <c r="BM1410" s="385">
        <f t="shared" si="1252"/>
        <v>0</v>
      </c>
      <c r="BN1410" s="385">
        <f t="shared" si="1253"/>
        <v>0</v>
      </c>
      <c r="CK1410" s="239">
        <f t="shared" si="1275"/>
        <v>0</v>
      </c>
      <c r="CL1410" s="239">
        <f t="shared" si="1276"/>
        <v>0</v>
      </c>
    </row>
    <row r="1411" spans="3:90" x14ac:dyDescent="0.35">
      <c r="C1411" s="235"/>
      <c r="D1411" s="246" t="str">
        <f t="shared" si="1254"/>
        <v/>
      </c>
      <c r="E1411" s="247" t="str">
        <f t="shared" si="1255"/>
        <v/>
      </c>
      <c r="F1411" s="248" t="str">
        <f t="shared" si="1256"/>
        <v/>
      </c>
      <c r="G1411" s="249" t="str">
        <f t="shared" si="1257"/>
        <v/>
      </c>
      <c r="H1411" s="250" t="str">
        <f t="shared" si="1258"/>
        <v/>
      </c>
      <c r="I1411" s="386" t="str">
        <f t="shared" si="1219"/>
        <v/>
      </c>
      <c r="J1411" s="387" t="str">
        <f t="shared" si="1220"/>
        <v/>
      </c>
      <c r="K1411" s="388" t="str">
        <f t="shared" si="1221"/>
        <v/>
      </c>
      <c r="L1411" s="389" t="str">
        <f t="shared" si="1222"/>
        <v/>
      </c>
      <c r="M1411" s="250" t="str">
        <f t="shared" si="1223"/>
        <v/>
      </c>
      <c r="N1411" s="246" t="b">
        <f t="shared" si="1259"/>
        <v>0</v>
      </c>
      <c r="O1411" s="246" t="b">
        <f t="shared" si="1260"/>
        <v>0</v>
      </c>
      <c r="P1411" s="246" t="b">
        <f t="shared" si="1261"/>
        <v>0</v>
      </c>
      <c r="Q1411" s="246" t="b">
        <f t="shared" si="1262"/>
        <v>0</v>
      </c>
      <c r="R1411" s="246" t="str">
        <f t="shared" si="1263"/>
        <v>No</v>
      </c>
      <c r="S1411" s="247" t="b">
        <f t="shared" si="1224"/>
        <v>0</v>
      </c>
      <c r="T1411" s="247" t="b">
        <f t="shared" si="1225"/>
        <v>0</v>
      </c>
      <c r="U1411" s="247" t="b">
        <f t="shared" si="1226"/>
        <v>0</v>
      </c>
      <c r="V1411" s="247" t="b">
        <f t="shared" si="1227"/>
        <v>0</v>
      </c>
      <c r="W1411" s="247" t="str">
        <f t="shared" si="1264"/>
        <v>No</v>
      </c>
      <c r="X1411" s="248" t="b">
        <f t="shared" si="1228"/>
        <v>0</v>
      </c>
      <c r="Y1411" s="248" t="b">
        <f t="shared" si="1229"/>
        <v>0</v>
      </c>
      <c r="Z1411" s="248" t="b">
        <f t="shared" si="1230"/>
        <v>0</v>
      </c>
      <c r="AA1411" s="248" t="b">
        <f t="shared" si="1231"/>
        <v>0</v>
      </c>
      <c r="AB1411" s="248" t="str">
        <f t="shared" si="1265"/>
        <v>No</v>
      </c>
      <c r="AC1411" s="249" t="b">
        <f t="shared" si="1232"/>
        <v>0</v>
      </c>
      <c r="AD1411" s="249" t="b">
        <f t="shared" si="1233"/>
        <v>0</v>
      </c>
      <c r="AE1411" s="249" t="b">
        <f t="shared" si="1234"/>
        <v>0</v>
      </c>
      <c r="AF1411" s="249" t="b">
        <f t="shared" si="1235"/>
        <v>0</v>
      </c>
      <c r="AG1411" s="249" t="str">
        <f t="shared" si="1266"/>
        <v>No</v>
      </c>
      <c r="AH1411" s="250" t="b">
        <f t="shared" si="1236"/>
        <v>0</v>
      </c>
      <c r="AI1411" s="250" t="b">
        <f t="shared" si="1237"/>
        <v>0</v>
      </c>
      <c r="AJ1411" s="250" t="b">
        <f t="shared" si="1238"/>
        <v>0</v>
      </c>
      <c r="AK1411" s="250" t="b">
        <f t="shared" si="1239"/>
        <v>0</v>
      </c>
      <c r="AL1411" s="250" t="str">
        <f t="shared" si="1267"/>
        <v>No</v>
      </c>
      <c r="AN1411" s="246" t="str">
        <f t="shared" si="1268"/>
        <v/>
      </c>
      <c r="AO1411" s="247" t="str">
        <f t="shared" si="1269"/>
        <v/>
      </c>
      <c r="AP1411" s="248" t="str">
        <f t="shared" si="1270"/>
        <v/>
      </c>
      <c r="AQ1411" s="249" t="str">
        <f t="shared" si="1271"/>
        <v/>
      </c>
      <c r="AR1411" s="250" t="str">
        <f t="shared" si="1272"/>
        <v/>
      </c>
      <c r="AS1411" s="234"/>
      <c r="AY1411" s="385">
        <f t="shared" si="1273"/>
        <v>0</v>
      </c>
      <c r="AZ1411" s="385">
        <f t="shared" si="1240"/>
        <v>0</v>
      </c>
      <c r="BA1411" s="385">
        <f t="shared" si="1274"/>
        <v>0</v>
      </c>
      <c r="BB1411" s="385">
        <f t="shared" si="1241"/>
        <v>0</v>
      </c>
      <c r="BC1411" s="385">
        <f t="shared" si="1242"/>
        <v>0</v>
      </c>
      <c r="BD1411" s="385">
        <f t="shared" si="1243"/>
        <v>0</v>
      </c>
      <c r="BE1411" s="385">
        <f t="shared" si="1244"/>
        <v>0</v>
      </c>
      <c r="BF1411" s="385">
        <f t="shared" si="1245"/>
        <v>0</v>
      </c>
      <c r="BG1411" s="385">
        <f t="shared" si="1246"/>
        <v>0</v>
      </c>
      <c r="BH1411" s="385">
        <f t="shared" si="1247"/>
        <v>0</v>
      </c>
      <c r="BI1411" s="385">
        <f t="shared" si="1248"/>
        <v>0</v>
      </c>
      <c r="BJ1411" s="385">
        <f t="shared" si="1249"/>
        <v>0</v>
      </c>
      <c r="BK1411" s="385">
        <f t="shared" si="1250"/>
        <v>0</v>
      </c>
      <c r="BL1411" s="385">
        <f t="shared" si="1251"/>
        <v>0</v>
      </c>
      <c r="BM1411" s="385">
        <f t="shared" si="1252"/>
        <v>0</v>
      </c>
      <c r="BN1411" s="385">
        <f t="shared" si="1253"/>
        <v>0</v>
      </c>
      <c r="CK1411" s="239">
        <f t="shared" si="1275"/>
        <v>0</v>
      </c>
      <c r="CL1411" s="239">
        <f t="shared" si="1276"/>
        <v>0</v>
      </c>
    </row>
    <row r="1412" spans="3:90" x14ac:dyDescent="0.35">
      <c r="C1412" s="235"/>
      <c r="D1412" s="246" t="str">
        <f t="shared" si="1254"/>
        <v/>
      </c>
      <c r="E1412" s="247" t="str">
        <f t="shared" si="1255"/>
        <v/>
      </c>
      <c r="F1412" s="248" t="str">
        <f t="shared" si="1256"/>
        <v/>
      </c>
      <c r="G1412" s="249" t="str">
        <f t="shared" si="1257"/>
        <v/>
      </c>
      <c r="H1412" s="250" t="str">
        <f t="shared" si="1258"/>
        <v/>
      </c>
      <c r="I1412" s="386" t="str">
        <f t="shared" ref="I1412:I1475" si="1277">IF(C1412="","",IF(OR(CY1412="Yes",CZ1412="Yes",DA1412="Yes",DB1412="Yes",DC1412="Yes",DD1412="Yes"), "Yes", "No"))</f>
        <v/>
      </c>
      <c r="J1412" s="387" t="str">
        <f t="shared" ref="J1412:J1475" si="1278">IF(C1412="","",IF(OR(DE1412="Yes",DF1412="Yes",DG1412="Yes",DH1412="Yes",DI1412="Yes",DJ1412="Yes"), "Yes", "No"))</f>
        <v/>
      </c>
      <c r="K1412" s="388" t="str">
        <f t="shared" ref="K1412:K1475" si="1279">IF(C1412="","",IF(OR(DK1412="Yes",DL1412="Yes",DM1412="Yes",DN1412="Yes",DO1412="Yes",DP1412="Yes"), "Yes", "No"))</f>
        <v/>
      </c>
      <c r="L1412" s="389" t="str">
        <f t="shared" ref="L1412:L1475" si="1280">IF(C1412="","",IF(OR(DQ1412="Yes",DR1412="Yes",DS1412="Yes",DT1412="Yes",DU1412="Yes",DV1412="Yes"), "Yes", "No"))</f>
        <v/>
      </c>
      <c r="M1412" s="250" t="str">
        <f t="shared" ref="M1412:M1475" si="1281">IF(C1412="","",IF(OR(DW1412="Yes",DX1412="Yes",DY1412="Yes",DZ1412="Yes",EA1412="Yes",EB1412="Yes"), "Yes", "No"))</f>
        <v/>
      </c>
      <c r="N1412" s="246" t="b">
        <f t="shared" si="1259"/>
        <v>0</v>
      </c>
      <c r="O1412" s="246" t="b">
        <f t="shared" si="1260"/>
        <v>0</v>
      </c>
      <c r="P1412" s="246" t="b">
        <f t="shared" si="1261"/>
        <v>0</v>
      </c>
      <c r="Q1412" s="246" t="b">
        <f t="shared" si="1262"/>
        <v>0</v>
      </c>
      <c r="R1412" s="246" t="str">
        <f t="shared" si="1263"/>
        <v>No</v>
      </c>
      <c r="S1412" s="247" t="b">
        <f t="shared" ref="S1412:S1475" si="1282">AND(B1412="Primary",E1412="New",J1412="Yes")</f>
        <v>0</v>
      </c>
      <c r="T1412" s="247" t="b">
        <f t="shared" ref="T1412:T1475" si="1283">AND(B1412="Primary",E1412="Continuing",J1412="Yes")</f>
        <v>0</v>
      </c>
      <c r="U1412" s="247" t="b">
        <f t="shared" ref="U1412:U1475" si="1284">AND(B1412="Secondary",E1412="New",J1412="Yes")</f>
        <v>0</v>
      </c>
      <c r="V1412" s="247" t="b">
        <f t="shared" ref="V1412:V1475" si="1285">AND(B1412="Secondary",E1412="Continuing",J1412="Yes")</f>
        <v>0</v>
      </c>
      <c r="W1412" s="247" t="str">
        <f t="shared" si="1264"/>
        <v>No</v>
      </c>
      <c r="X1412" s="248" t="b">
        <f t="shared" ref="X1412:X1475" si="1286">AND(B1412="Primary",F1412="New",K1412="Yes")</f>
        <v>0</v>
      </c>
      <c r="Y1412" s="248" t="b">
        <f t="shared" ref="Y1412:Y1475" si="1287">AND(B1412="Primary",F1412="Continuing",K1412="yes")</f>
        <v>0</v>
      </c>
      <c r="Z1412" s="248" t="b">
        <f t="shared" ref="Z1412:Z1475" si="1288">AND(B1412="Secondary",F1412="New",K1412="Yes")</f>
        <v>0</v>
      </c>
      <c r="AA1412" s="248" t="b">
        <f t="shared" ref="AA1412:AA1475" si="1289">AND(B1412="Secondary",F1412="Continuing",K1412="Yes")</f>
        <v>0</v>
      </c>
      <c r="AB1412" s="248" t="str">
        <f t="shared" si="1265"/>
        <v>No</v>
      </c>
      <c r="AC1412" s="249" t="b">
        <f t="shared" ref="AC1412:AC1475" si="1290">AND(B1412="Primary",G1412="New",L1412="Yes")</f>
        <v>0</v>
      </c>
      <c r="AD1412" s="249" t="b">
        <f t="shared" ref="AD1412:AD1475" si="1291">AND(B1412="Primary",G1412="Continuing",L1412="Yes")</f>
        <v>0</v>
      </c>
      <c r="AE1412" s="249" t="b">
        <f t="shared" ref="AE1412:AE1475" si="1292">AND(B1412="Secondary",G1412="New",L1412="Yes")</f>
        <v>0</v>
      </c>
      <c r="AF1412" s="249" t="b">
        <f t="shared" ref="AF1412:AF1475" si="1293">AND(B1412="Secondary",G1412="Continuing",L1412="Yes")</f>
        <v>0</v>
      </c>
      <c r="AG1412" s="249" t="str">
        <f t="shared" si="1266"/>
        <v>No</v>
      </c>
      <c r="AH1412" s="250" t="b">
        <f t="shared" ref="AH1412:AH1475" si="1294">AND(B1412="Primary",H1412="New",M1412="Yes")</f>
        <v>0</v>
      </c>
      <c r="AI1412" s="250" t="b">
        <f t="shared" ref="AI1412:AI1475" si="1295">AND(B1412="Primary",H1412="Continuing",M1412="Yes")</f>
        <v>0</v>
      </c>
      <c r="AJ1412" s="250" t="b">
        <f t="shared" ref="AJ1412:AJ1475" si="1296">AND(B1412="Secondary",H1412="New",M1412="Yes")</f>
        <v>0</v>
      </c>
      <c r="AK1412" s="250" t="b">
        <f t="shared" ref="AK1412:AK1475" si="1297">AND(B1412="Secondary",H1412="Continuing",M1412="Yes")</f>
        <v>0</v>
      </c>
      <c r="AL1412" s="250" t="str">
        <f t="shared" si="1267"/>
        <v>No</v>
      </c>
      <c r="AN1412" s="246" t="str">
        <f t="shared" si="1268"/>
        <v/>
      </c>
      <c r="AO1412" s="247" t="str">
        <f t="shared" si="1269"/>
        <v/>
      </c>
      <c r="AP1412" s="248" t="str">
        <f t="shared" si="1270"/>
        <v/>
      </c>
      <c r="AQ1412" s="249" t="str">
        <f t="shared" si="1271"/>
        <v/>
      </c>
      <c r="AR1412" s="250" t="str">
        <f t="shared" si="1272"/>
        <v/>
      </c>
      <c r="AS1412" s="234"/>
      <c r="AY1412" s="385">
        <f t="shared" si="1273"/>
        <v>0</v>
      </c>
      <c r="AZ1412" s="385">
        <f t="shared" ref="AZ1412:AZ1475" si="1298">IF(OR(AT1412="Beating",AU1412="Beating",AV1412="Beating",AW1412="Beating",AX1412="Beating"), 1, 0)</f>
        <v>0</v>
      </c>
      <c r="BA1412" s="385">
        <f t="shared" si="1274"/>
        <v>0</v>
      </c>
      <c r="BB1412" s="385">
        <f t="shared" ref="BB1412:BB1475" si="1299">IF(OR(AT1412="Burning",AU1412="Burning",AV1412="Burning",AW1412="Burning",AX1412="Burning"), 1, 0)</f>
        <v>0</v>
      </c>
      <c r="BC1412" s="385">
        <f t="shared" ref="BC1412:BC1475" si="1300">IF(OR(AT1412="Deprivation",AU1412="Deprivation",AV1412="Deprivation",AW1412="Deprivation",AX1412="Deprivation"), 1, 0)</f>
        <v>0</v>
      </c>
      <c r="BD1412" s="385">
        <f t="shared" ref="BD1412:BD1475" si="1301">IF(OR(AT1412="Electrical",AU1412="Electrical",AV1412="Electrical",AW1412="Electrical",AX1412="Electrical"), 1, 0)</f>
        <v>0</v>
      </c>
      <c r="BE1412" s="385">
        <f t="shared" ref="BE1412:BE1475" si="1302">IF(OR(AT1412="Forced Postures",AU1412="Forced Postures",AV1412="Forced Postures",AW1412="Forced Postures",AX1412="Forced Postures"), 1, 0)</f>
        <v>0</v>
      </c>
      <c r="BF1412" s="385">
        <f t="shared" ref="BF1412:BF1475" si="1303">IF(OR(AT1412="Gender-based violence",AU1412="Gender-based violence",AV1412="Gender-based violence",AW1412="Gender-based violence",AX1412="Gender-based violence"), 1, 0)</f>
        <v>0</v>
      </c>
      <c r="BG1412" s="385">
        <f t="shared" ref="BG1412:BG1475" si="1304">IF(OR(AT1412="Kidnapping and disappearances",AU1412="Kidnapping and disappearances",AV1412="Kidnapping and disappearances",AW1412="Kidnapping and disappearances",AX1412="Kidnapping and disappearances"), 1, 0)</f>
        <v>0</v>
      </c>
      <c r="BH1412" s="385">
        <f t="shared" ref="BH1412:BH1475" si="1305">IF(OR(AT1412="Rape and sexual torture",AU1412="Rape and sexual torture",AV1412="Rape and sexual torture",AW1412="Rape and sexual torture",AX1412="Rape and sexual torture"), 1, 0)</f>
        <v>0</v>
      </c>
      <c r="BI1412" s="385">
        <f t="shared" ref="BI1412:BI1475" si="1306">IF(OR(AT1412="Sensory stress",AU1412="Sensory stress",AV1412="Sensory stress",AW1412="Sensory stress",AX1412="Sensory stress"), 1, 0)</f>
        <v>0</v>
      </c>
      <c r="BJ1412" s="385">
        <f t="shared" ref="BJ1412:BJ1475" si="1307">IF(OR(AT1412="Severe humiliation",AU1412="Severe humiliation",AV1412="Severe humiliation",AW1412="Severe humiliation",AX1412="Severe humiliation"), 1, 0)</f>
        <v>0</v>
      </c>
      <c r="BK1412" s="385">
        <f t="shared" ref="BK1412:BK1475" si="1308">IF(OR(AT1412="Threats and psychological torture",AU1412="Threats and psychological torture",AV1412="Threats and psychological torture",AW1412="Threats and psychological torture",AX1412="Threats and psychological torture"), 1, 0)</f>
        <v>0</v>
      </c>
      <c r="BL1412" s="385">
        <f t="shared" ref="BL1412:BL1475" si="1309">IF(OR(AT1412="Witnessing torture of others",AU1412="Witnessing torture of others",AV1412="Witnessing torture of others",AW1412="Witnessing torture of others",AX1412="Witnessing torture of others"), 1, 0)</f>
        <v>0</v>
      </c>
      <c r="BM1412" s="385">
        <f t="shared" ref="BM1412:BM1475" si="1310">IF(OR(AT1412="Wounding/maiming",AU1412="Wounding/maiming",AV1412="Wounding/maiming",AW1412="Wounding/maiming",AX1412="Wounding/maiming"), 1, 0)</f>
        <v>0</v>
      </c>
      <c r="BN1412" s="385">
        <f t="shared" ref="BN1412:BN1475" si="1311">IF(OR(AT1412="Other",AU1412="Other",AV1412="Other",AW1412="Other",AX1412="Other"), 1, 0)</f>
        <v>0</v>
      </c>
      <c r="CK1412" s="239">
        <f t="shared" si="1275"/>
        <v>0</v>
      </c>
      <c r="CL1412" s="239">
        <f t="shared" si="1276"/>
        <v>0</v>
      </c>
    </row>
    <row r="1413" spans="3:90" x14ac:dyDescent="0.35">
      <c r="C1413" s="235"/>
      <c r="D1413" s="246" t="str">
        <f t="shared" ref="D1413:D1476" si="1312">IF(C1413="","",IF(AND(C1413&gt;=DATE(2022,9,30),C1413&lt;=DATE(2023,9,29)),"New",IF(C1413&lt;DATE(2022,9,30),"Continuing",IF(C1413&gt;DATE(2023,9,29),""))))</f>
        <v/>
      </c>
      <c r="E1413" s="247" t="str">
        <f t="shared" ref="E1413:E1476" si="1313">IF(C1413="","",IF(AND(C1413&gt;=DATE(2023,9,30),C1413&lt;=DATE(2024,9,29)),"New",IF(C1413&lt;DATE(2023,9,30),"Continuing",IF(C1413&gt;DATE(2024,9,29),""))))</f>
        <v/>
      </c>
      <c r="F1413" s="248" t="str">
        <f t="shared" ref="F1413:F1476" si="1314">IF(C1413="","",IF(AND(C1413&gt;=DATE(2024,9,30),C1413&lt;=DATE(2025,9,29)),"New",IF(C1413&lt;DATE(2024,9,30),"Continuing",IF(C1413&gt;DATE(2025,9,29),""))))</f>
        <v/>
      </c>
      <c r="G1413" s="249" t="str">
        <f t="shared" ref="G1413:G1476" si="1315">IF(C1413="","",IF(AND(C1413&gt;=DATE(2025,9,30),C1413&lt;=DATE(2026,9,29)),"New",IF(C1413&lt;DATE(2025,9,30),"Continuing",IF(C1413&gt;DATE(2026,9,29),""))))</f>
        <v/>
      </c>
      <c r="H1413" s="250" t="str">
        <f t="shared" ref="H1413:H1476" si="1316">IF(C1413="","",IF(AND(C1413&gt;=DATE(2026,9,30),C1413&lt;=DATE(2027,9,29)),"New",IF(C1413&lt;DATE(2026,9,30),"Continuing",IF(C1413&gt;DATE(2027,9,29),""))))</f>
        <v/>
      </c>
      <c r="I1413" s="386" t="str">
        <f t="shared" si="1277"/>
        <v/>
      </c>
      <c r="J1413" s="387" t="str">
        <f t="shared" si="1278"/>
        <v/>
      </c>
      <c r="K1413" s="388" t="str">
        <f t="shared" si="1279"/>
        <v/>
      </c>
      <c r="L1413" s="389" t="str">
        <f t="shared" si="1280"/>
        <v/>
      </c>
      <c r="M1413" s="250" t="str">
        <f t="shared" si="1281"/>
        <v/>
      </c>
      <c r="N1413" s="246" t="b">
        <f t="shared" ref="N1413:N1476" si="1317">AND(B1413="Primary",D1413="New",I1413="Yes")</f>
        <v>0</v>
      </c>
      <c r="O1413" s="246" t="b">
        <f t="shared" ref="O1413:O1476" si="1318">AND(B1413="Primary",D1413="Continuing",I1413="Yes")</f>
        <v>0</v>
      </c>
      <c r="P1413" s="246" t="b">
        <f t="shared" ref="P1413:P1476" si="1319">AND(B1413="Secondary",D1413="New",I1413="Yes")</f>
        <v>0</v>
      </c>
      <c r="Q1413" s="246" t="b">
        <f t="shared" ref="Q1413:Q1476" si="1320">AND(B1413="Secondary",D1413="Continuing",I1413="Yes")</f>
        <v>0</v>
      </c>
      <c r="R1413" s="246" t="str">
        <f t="shared" ref="R1413:R1476" si="1321">IF(OR(N1413=TRUE,O1413=TRUE),"Yes","No")</f>
        <v>No</v>
      </c>
      <c r="S1413" s="247" t="b">
        <f t="shared" si="1282"/>
        <v>0</v>
      </c>
      <c r="T1413" s="247" t="b">
        <f t="shared" si="1283"/>
        <v>0</v>
      </c>
      <c r="U1413" s="247" t="b">
        <f t="shared" si="1284"/>
        <v>0</v>
      </c>
      <c r="V1413" s="247" t="b">
        <f t="shared" si="1285"/>
        <v>0</v>
      </c>
      <c r="W1413" s="247" t="str">
        <f t="shared" ref="W1413:W1476" si="1322">IF(OR(S1413=TRUE,T1413=TRUE),"Yes","No")</f>
        <v>No</v>
      </c>
      <c r="X1413" s="248" t="b">
        <f t="shared" si="1286"/>
        <v>0</v>
      </c>
      <c r="Y1413" s="248" t="b">
        <f t="shared" si="1287"/>
        <v>0</v>
      </c>
      <c r="Z1413" s="248" t="b">
        <f t="shared" si="1288"/>
        <v>0</v>
      </c>
      <c r="AA1413" s="248" t="b">
        <f t="shared" si="1289"/>
        <v>0</v>
      </c>
      <c r="AB1413" s="248" t="str">
        <f t="shared" ref="AB1413:AB1476" si="1323">IF(OR(X1413=TRUE,Y1413=TRUE),"Yes","No")</f>
        <v>No</v>
      </c>
      <c r="AC1413" s="249" t="b">
        <f t="shared" si="1290"/>
        <v>0</v>
      </c>
      <c r="AD1413" s="249" t="b">
        <f t="shared" si="1291"/>
        <v>0</v>
      </c>
      <c r="AE1413" s="249" t="b">
        <f t="shared" si="1292"/>
        <v>0</v>
      </c>
      <c r="AF1413" s="249" t="b">
        <f t="shared" si="1293"/>
        <v>0</v>
      </c>
      <c r="AG1413" s="249" t="str">
        <f t="shared" ref="AG1413:AG1476" si="1324">IF(OR(AC1413=TRUE,AD1413=TRUE),"Yes","No")</f>
        <v>No</v>
      </c>
      <c r="AH1413" s="250" t="b">
        <f t="shared" si="1294"/>
        <v>0</v>
      </c>
      <c r="AI1413" s="250" t="b">
        <f t="shared" si="1295"/>
        <v>0</v>
      </c>
      <c r="AJ1413" s="250" t="b">
        <f t="shared" si="1296"/>
        <v>0</v>
      </c>
      <c r="AK1413" s="250" t="b">
        <f t="shared" si="1297"/>
        <v>0</v>
      </c>
      <c r="AL1413" s="250" t="str">
        <f t="shared" ref="AL1413:AL1476" si="1325">IF(OR(AH1413=TRUE,AI1413=TRUE),"Yes","No")</f>
        <v>No</v>
      </c>
      <c r="AN1413" s="246" t="str">
        <f t="shared" ref="AN1413:AN1476" si="1326">IF(AND(AM1413&gt;=DATE(2022,9,30),AM1413&lt;=DATE(2023,9,29)),"Closed","")</f>
        <v/>
      </c>
      <c r="AO1413" s="247" t="str">
        <f t="shared" ref="AO1413:AO1476" si="1327">IF(AND(AM1413&gt;=DATE(2023,9,30),AM1413&lt;=DATE(2024,9,29)),"Closed","")</f>
        <v/>
      </c>
      <c r="AP1413" s="248" t="str">
        <f t="shared" ref="AP1413:AP1476" si="1328">IF(AND(AM1413&gt;=DATE(2024,9,30),AM1413&lt;=DATE(2025,9,29)),"Closed","")</f>
        <v/>
      </c>
      <c r="AQ1413" s="249" t="str">
        <f t="shared" ref="AQ1413:AQ1476" si="1329">IF(AND(AM1413&gt;=DATE(2025,9,30),AM1413&lt;=DATE(2026,9,29)),"Closed","")</f>
        <v/>
      </c>
      <c r="AR1413" s="250" t="str">
        <f t="shared" ref="AR1413:AR1476" si="1330">IF(AND(AM1413&gt;=DATE(2026,9,30),AM1413&lt;=DATE(2027,9,29)),"Closed","")</f>
        <v/>
      </c>
      <c r="AS1413" s="234"/>
      <c r="AY1413" s="385">
        <f t="shared" ref="AY1413:AY1476" si="1331">IF(OR(AT1413="Asphyxiation",AU1413="Asphyxiation",AV1413="Asphyxiation",AW1413="Asphyxiation",AX1413="Asphyxiation"), 1, 0)</f>
        <v>0</v>
      </c>
      <c r="AZ1413" s="385">
        <f t="shared" si="1298"/>
        <v>0</v>
      </c>
      <c r="BA1413" s="385">
        <f t="shared" ref="BA1413:BA1476" si="1332">IF(OR(AT1413="New response option",AU1413="New response option",AV1413="New response option",AW1413="New response option",AX1413="New response option"), 1, 0)</f>
        <v>0</v>
      </c>
      <c r="BB1413" s="385">
        <f t="shared" si="1299"/>
        <v>0</v>
      </c>
      <c r="BC1413" s="385">
        <f t="shared" si="1300"/>
        <v>0</v>
      </c>
      <c r="BD1413" s="385">
        <f t="shared" si="1301"/>
        <v>0</v>
      </c>
      <c r="BE1413" s="385">
        <f t="shared" si="1302"/>
        <v>0</v>
      </c>
      <c r="BF1413" s="385">
        <f t="shared" si="1303"/>
        <v>0</v>
      </c>
      <c r="BG1413" s="385">
        <f t="shared" si="1304"/>
        <v>0</v>
      </c>
      <c r="BH1413" s="385">
        <f t="shared" si="1305"/>
        <v>0</v>
      </c>
      <c r="BI1413" s="385">
        <f t="shared" si="1306"/>
        <v>0</v>
      </c>
      <c r="BJ1413" s="385">
        <f t="shared" si="1307"/>
        <v>0</v>
      </c>
      <c r="BK1413" s="385">
        <f t="shared" si="1308"/>
        <v>0</v>
      </c>
      <c r="BL1413" s="385">
        <f t="shared" si="1309"/>
        <v>0</v>
      </c>
      <c r="BM1413" s="385">
        <f t="shared" si="1310"/>
        <v>0</v>
      </c>
      <c r="BN1413" s="385">
        <f t="shared" si="1311"/>
        <v>0</v>
      </c>
      <c r="CK1413" s="239">
        <f t="shared" ref="CK1413:CK1476" si="1333">IF(OR(CJ1413="Lawful Permanent Resident (LPR): Former refugee ",CJ1413="Lawful Permanent Resident (LPR): Former asylee ",CJ1413="Lawful Permanent Resident (LPR): Other former"), 1,0)</f>
        <v>0</v>
      </c>
      <c r="CL1413" s="239">
        <f t="shared" ref="CL1413:CL1476" si="1334">IF(OR(CJ1413="U.S. Citizen: Former refugee ",CJ1413="U.S. Citizen: Former asylee ",CJ1413="U.S. Citizen: Other former "), 1,0)</f>
        <v>0</v>
      </c>
    </row>
    <row r="1414" spans="3:90" x14ac:dyDescent="0.35">
      <c r="C1414" s="235"/>
      <c r="D1414" s="246" t="str">
        <f t="shared" si="1312"/>
        <v/>
      </c>
      <c r="E1414" s="247" t="str">
        <f t="shared" si="1313"/>
        <v/>
      </c>
      <c r="F1414" s="248" t="str">
        <f t="shared" si="1314"/>
        <v/>
      </c>
      <c r="G1414" s="249" t="str">
        <f t="shared" si="1315"/>
        <v/>
      </c>
      <c r="H1414" s="250" t="str">
        <f t="shared" si="1316"/>
        <v/>
      </c>
      <c r="I1414" s="386" t="str">
        <f t="shared" si="1277"/>
        <v/>
      </c>
      <c r="J1414" s="387" t="str">
        <f t="shared" si="1278"/>
        <v/>
      </c>
      <c r="K1414" s="388" t="str">
        <f t="shared" si="1279"/>
        <v/>
      </c>
      <c r="L1414" s="389" t="str">
        <f t="shared" si="1280"/>
        <v/>
      </c>
      <c r="M1414" s="250" t="str">
        <f t="shared" si="1281"/>
        <v/>
      </c>
      <c r="N1414" s="246" t="b">
        <f t="shared" si="1317"/>
        <v>0</v>
      </c>
      <c r="O1414" s="246" t="b">
        <f t="shared" si="1318"/>
        <v>0</v>
      </c>
      <c r="P1414" s="246" t="b">
        <f t="shared" si="1319"/>
        <v>0</v>
      </c>
      <c r="Q1414" s="246" t="b">
        <f t="shared" si="1320"/>
        <v>0</v>
      </c>
      <c r="R1414" s="246" t="str">
        <f t="shared" si="1321"/>
        <v>No</v>
      </c>
      <c r="S1414" s="247" t="b">
        <f t="shared" si="1282"/>
        <v>0</v>
      </c>
      <c r="T1414" s="247" t="b">
        <f t="shared" si="1283"/>
        <v>0</v>
      </c>
      <c r="U1414" s="247" t="b">
        <f t="shared" si="1284"/>
        <v>0</v>
      </c>
      <c r="V1414" s="247" t="b">
        <f t="shared" si="1285"/>
        <v>0</v>
      </c>
      <c r="W1414" s="247" t="str">
        <f t="shared" si="1322"/>
        <v>No</v>
      </c>
      <c r="X1414" s="248" t="b">
        <f t="shared" si="1286"/>
        <v>0</v>
      </c>
      <c r="Y1414" s="248" t="b">
        <f t="shared" si="1287"/>
        <v>0</v>
      </c>
      <c r="Z1414" s="248" t="b">
        <f t="shared" si="1288"/>
        <v>0</v>
      </c>
      <c r="AA1414" s="248" t="b">
        <f t="shared" si="1289"/>
        <v>0</v>
      </c>
      <c r="AB1414" s="248" t="str">
        <f t="shared" si="1323"/>
        <v>No</v>
      </c>
      <c r="AC1414" s="249" t="b">
        <f t="shared" si="1290"/>
        <v>0</v>
      </c>
      <c r="AD1414" s="249" t="b">
        <f t="shared" si="1291"/>
        <v>0</v>
      </c>
      <c r="AE1414" s="249" t="b">
        <f t="shared" si="1292"/>
        <v>0</v>
      </c>
      <c r="AF1414" s="249" t="b">
        <f t="shared" si="1293"/>
        <v>0</v>
      </c>
      <c r="AG1414" s="249" t="str">
        <f t="shared" si="1324"/>
        <v>No</v>
      </c>
      <c r="AH1414" s="250" t="b">
        <f t="shared" si="1294"/>
        <v>0</v>
      </c>
      <c r="AI1414" s="250" t="b">
        <f t="shared" si="1295"/>
        <v>0</v>
      </c>
      <c r="AJ1414" s="250" t="b">
        <f t="shared" si="1296"/>
        <v>0</v>
      </c>
      <c r="AK1414" s="250" t="b">
        <f t="shared" si="1297"/>
        <v>0</v>
      </c>
      <c r="AL1414" s="250" t="str">
        <f t="shared" si="1325"/>
        <v>No</v>
      </c>
      <c r="AN1414" s="246" t="str">
        <f t="shared" si="1326"/>
        <v/>
      </c>
      <c r="AO1414" s="247" t="str">
        <f t="shared" si="1327"/>
        <v/>
      </c>
      <c r="AP1414" s="248" t="str">
        <f t="shared" si="1328"/>
        <v/>
      </c>
      <c r="AQ1414" s="249" t="str">
        <f t="shared" si="1329"/>
        <v/>
      </c>
      <c r="AR1414" s="250" t="str">
        <f t="shared" si="1330"/>
        <v/>
      </c>
      <c r="AS1414" s="234"/>
      <c r="AY1414" s="385">
        <f t="shared" si="1331"/>
        <v>0</v>
      </c>
      <c r="AZ1414" s="385">
        <f t="shared" si="1298"/>
        <v>0</v>
      </c>
      <c r="BA1414" s="385">
        <f t="shared" si="1332"/>
        <v>0</v>
      </c>
      <c r="BB1414" s="385">
        <f t="shared" si="1299"/>
        <v>0</v>
      </c>
      <c r="BC1414" s="385">
        <f t="shared" si="1300"/>
        <v>0</v>
      </c>
      <c r="BD1414" s="385">
        <f t="shared" si="1301"/>
        <v>0</v>
      </c>
      <c r="BE1414" s="385">
        <f t="shared" si="1302"/>
        <v>0</v>
      </c>
      <c r="BF1414" s="385">
        <f t="shared" si="1303"/>
        <v>0</v>
      </c>
      <c r="BG1414" s="385">
        <f t="shared" si="1304"/>
        <v>0</v>
      </c>
      <c r="BH1414" s="385">
        <f t="shared" si="1305"/>
        <v>0</v>
      </c>
      <c r="BI1414" s="385">
        <f t="shared" si="1306"/>
        <v>0</v>
      </c>
      <c r="BJ1414" s="385">
        <f t="shared" si="1307"/>
        <v>0</v>
      </c>
      <c r="BK1414" s="385">
        <f t="shared" si="1308"/>
        <v>0</v>
      </c>
      <c r="BL1414" s="385">
        <f t="shared" si="1309"/>
        <v>0</v>
      </c>
      <c r="BM1414" s="385">
        <f t="shared" si="1310"/>
        <v>0</v>
      </c>
      <c r="BN1414" s="385">
        <f t="shared" si="1311"/>
        <v>0</v>
      </c>
      <c r="CK1414" s="239">
        <f t="shared" si="1333"/>
        <v>0</v>
      </c>
      <c r="CL1414" s="239">
        <f t="shared" si="1334"/>
        <v>0</v>
      </c>
    </row>
    <row r="1415" spans="3:90" x14ac:dyDescent="0.35">
      <c r="C1415" s="235"/>
      <c r="D1415" s="246" t="str">
        <f t="shared" si="1312"/>
        <v/>
      </c>
      <c r="E1415" s="247" t="str">
        <f t="shared" si="1313"/>
        <v/>
      </c>
      <c r="F1415" s="248" t="str">
        <f t="shared" si="1314"/>
        <v/>
      </c>
      <c r="G1415" s="249" t="str">
        <f t="shared" si="1315"/>
        <v/>
      </c>
      <c r="H1415" s="250" t="str">
        <f t="shared" si="1316"/>
        <v/>
      </c>
      <c r="I1415" s="386" t="str">
        <f t="shared" si="1277"/>
        <v/>
      </c>
      <c r="J1415" s="387" t="str">
        <f t="shared" si="1278"/>
        <v/>
      </c>
      <c r="K1415" s="388" t="str">
        <f t="shared" si="1279"/>
        <v/>
      </c>
      <c r="L1415" s="389" t="str">
        <f t="shared" si="1280"/>
        <v/>
      </c>
      <c r="M1415" s="250" t="str">
        <f t="shared" si="1281"/>
        <v/>
      </c>
      <c r="N1415" s="246" t="b">
        <f t="shared" si="1317"/>
        <v>0</v>
      </c>
      <c r="O1415" s="246" t="b">
        <f t="shared" si="1318"/>
        <v>0</v>
      </c>
      <c r="P1415" s="246" t="b">
        <f t="shared" si="1319"/>
        <v>0</v>
      </c>
      <c r="Q1415" s="246" t="b">
        <f t="shared" si="1320"/>
        <v>0</v>
      </c>
      <c r="R1415" s="246" t="str">
        <f t="shared" si="1321"/>
        <v>No</v>
      </c>
      <c r="S1415" s="247" t="b">
        <f t="shared" si="1282"/>
        <v>0</v>
      </c>
      <c r="T1415" s="247" t="b">
        <f t="shared" si="1283"/>
        <v>0</v>
      </c>
      <c r="U1415" s="247" t="b">
        <f t="shared" si="1284"/>
        <v>0</v>
      </c>
      <c r="V1415" s="247" t="b">
        <f t="shared" si="1285"/>
        <v>0</v>
      </c>
      <c r="W1415" s="247" t="str">
        <f t="shared" si="1322"/>
        <v>No</v>
      </c>
      <c r="X1415" s="248" t="b">
        <f t="shared" si="1286"/>
        <v>0</v>
      </c>
      <c r="Y1415" s="248" t="b">
        <f t="shared" si="1287"/>
        <v>0</v>
      </c>
      <c r="Z1415" s="248" t="b">
        <f t="shared" si="1288"/>
        <v>0</v>
      </c>
      <c r="AA1415" s="248" t="b">
        <f t="shared" si="1289"/>
        <v>0</v>
      </c>
      <c r="AB1415" s="248" t="str">
        <f t="shared" si="1323"/>
        <v>No</v>
      </c>
      <c r="AC1415" s="249" t="b">
        <f t="shared" si="1290"/>
        <v>0</v>
      </c>
      <c r="AD1415" s="249" t="b">
        <f t="shared" si="1291"/>
        <v>0</v>
      </c>
      <c r="AE1415" s="249" t="b">
        <f t="shared" si="1292"/>
        <v>0</v>
      </c>
      <c r="AF1415" s="249" t="b">
        <f t="shared" si="1293"/>
        <v>0</v>
      </c>
      <c r="AG1415" s="249" t="str">
        <f t="shared" si="1324"/>
        <v>No</v>
      </c>
      <c r="AH1415" s="250" t="b">
        <f t="shared" si="1294"/>
        <v>0</v>
      </c>
      <c r="AI1415" s="250" t="b">
        <f t="shared" si="1295"/>
        <v>0</v>
      </c>
      <c r="AJ1415" s="250" t="b">
        <f t="shared" si="1296"/>
        <v>0</v>
      </c>
      <c r="AK1415" s="250" t="b">
        <f t="shared" si="1297"/>
        <v>0</v>
      </c>
      <c r="AL1415" s="250" t="str">
        <f t="shared" si="1325"/>
        <v>No</v>
      </c>
      <c r="AN1415" s="246" t="str">
        <f t="shared" si="1326"/>
        <v/>
      </c>
      <c r="AO1415" s="247" t="str">
        <f t="shared" si="1327"/>
        <v/>
      </c>
      <c r="AP1415" s="248" t="str">
        <f t="shared" si="1328"/>
        <v/>
      </c>
      <c r="AQ1415" s="249" t="str">
        <f t="shared" si="1329"/>
        <v/>
      </c>
      <c r="AR1415" s="250" t="str">
        <f t="shared" si="1330"/>
        <v/>
      </c>
      <c r="AS1415" s="234"/>
      <c r="AY1415" s="385">
        <f t="shared" si="1331"/>
        <v>0</v>
      </c>
      <c r="AZ1415" s="385">
        <f t="shared" si="1298"/>
        <v>0</v>
      </c>
      <c r="BA1415" s="385">
        <f t="shared" si="1332"/>
        <v>0</v>
      </c>
      <c r="BB1415" s="385">
        <f t="shared" si="1299"/>
        <v>0</v>
      </c>
      <c r="BC1415" s="385">
        <f t="shared" si="1300"/>
        <v>0</v>
      </c>
      <c r="BD1415" s="385">
        <f t="shared" si="1301"/>
        <v>0</v>
      </c>
      <c r="BE1415" s="385">
        <f t="shared" si="1302"/>
        <v>0</v>
      </c>
      <c r="BF1415" s="385">
        <f t="shared" si="1303"/>
        <v>0</v>
      </c>
      <c r="BG1415" s="385">
        <f t="shared" si="1304"/>
        <v>0</v>
      </c>
      <c r="BH1415" s="385">
        <f t="shared" si="1305"/>
        <v>0</v>
      </c>
      <c r="BI1415" s="385">
        <f t="shared" si="1306"/>
        <v>0</v>
      </c>
      <c r="BJ1415" s="385">
        <f t="shared" si="1307"/>
        <v>0</v>
      </c>
      <c r="BK1415" s="385">
        <f t="shared" si="1308"/>
        <v>0</v>
      </c>
      <c r="BL1415" s="385">
        <f t="shared" si="1309"/>
        <v>0</v>
      </c>
      <c r="BM1415" s="385">
        <f t="shared" si="1310"/>
        <v>0</v>
      </c>
      <c r="BN1415" s="385">
        <f t="shared" si="1311"/>
        <v>0</v>
      </c>
      <c r="CK1415" s="239">
        <f t="shared" si="1333"/>
        <v>0</v>
      </c>
      <c r="CL1415" s="239">
        <f t="shared" si="1334"/>
        <v>0</v>
      </c>
    </row>
    <row r="1416" spans="3:90" x14ac:dyDescent="0.35">
      <c r="C1416" s="235"/>
      <c r="D1416" s="246" t="str">
        <f t="shared" si="1312"/>
        <v/>
      </c>
      <c r="E1416" s="247" t="str">
        <f t="shared" si="1313"/>
        <v/>
      </c>
      <c r="F1416" s="248" t="str">
        <f t="shared" si="1314"/>
        <v/>
      </c>
      <c r="G1416" s="249" t="str">
        <f t="shared" si="1315"/>
        <v/>
      </c>
      <c r="H1416" s="250" t="str">
        <f t="shared" si="1316"/>
        <v/>
      </c>
      <c r="I1416" s="386" t="str">
        <f t="shared" si="1277"/>
        <v/>
      </c>
      <c r="J1416" s="387" t="str">
        <f t="shared" si="1278"/>
        <v/>
      </c>
      <c r="K1416" s="388" t="str">
        <f t="shared" si="1279"/>
        <v/>
      </c>
      <c r="L1416" s="389" t="str">
        <f t="shared" si="1280"/>
        <v/>
      </c>
      <c r="M1416" s="250" t="str">
        <f t="shared" si="1281"/>
        <v/>
      </c>
      <c r="N1416" s="246" t="b">
        <f t="shared" si="1317"/>
        <v>0</v>
      </c>
      <c r="O1416" s="246" t="b">
        <f t="shared" si="1318"/>
        <v>0</v>
      </c>
      <c r="P1416" s="246" t="b">
        <f t="shared" si="1319"/>
        <v>0</v>
      </c>
      <c r="Q1416" s="246" t="b">
        <f t="shared" si="1320"/>
        <v>0</v>
      </c>
      <c r="R1416" s="246" t="str">
        <f t="shared" si="1321"/>
        <v>No</v>
      </c>
      <c r="S1416" s="247" t="b">
        <f t="shared" si="1282"/>
        <v>0</v>
      </c>
      <c r="T1416" s="247" t="b">
        <f t="shared" si="1283"/>
        <v>0</v>
      </c>
      <c r="U1416" s="247" t="b">
        <f t="shared" si="1284"/>
        <v>0</v>
      </c>
      <c r="V1416" s="247" t="b">
        <f t="shared" si="1285"/>
        <v>0</v>
      </c>
      <c r="W1416" s="247" t="str">
        <f t="shared" si="1322"/>
        <v>No</v>
      </c>
      <c r="X1416" s="248" t="b">
        <f t="shared" si="1286"/>
        <v>0</v>
      </c>
      <c r="Y1416" s="248" t="b">
        <f t="shared" si="1287"/>
        <v>0</v>
      </c>
      <c r="Z1416" s="248" t="b">
        <f t="shared" si="1288"/>
        <v>0</v>
      </c>
      <c r="AA1416" s="248" t="b">
        <f t="shared" si="1289"/>
        <v>0</v>
      </c>
      <c r="AB1416" s="248" t="str">
        <f t="shared" si="1323"/>
        <v>No</v>
      </c>
      <c r="AC1416" s="249" t="b">
        <f t="shared" si="1290"/>
        <v>0</v>
      </c>
      <c r="AD1416" s="249" t="b">
        <f t="shared" si="1291"/>
        <v>0</v>
      </c>
      <c r="AE1416" s="249" t="b">
        <f t="shared" si="1292"/>
        <v>0</v>
      </c>
      <c r="AF1416" s="249" t="b">
        <f t="shared" si="1293"/>
        <v>0</v>
      </c>
      <c r="AG1416" s="249" t="str">
        <f t="shared" si="1324"/>
        <v>No</v>
      </c>
      <c r="AH1416" s="250" t="b">
        <f t="shared" si="1294"/>
        <v>0</v>
      </c>
      <c r="AI1416" s="250" t="b">
        <f t="shared" si="1295"/>
        <v>0</v>
      </c>
      <c r="AJ1416" s="250" t="b">
        <f t="shared" si="1296"/>
        <v>0</v>
      </c>
      <c r="AK1416" s="250" t="b">
        <f t="shared" si="1297"/>
        <v>0</v>
      </c>
      <c r="AL1416" s="250" t="str">
        <f t="shared" si="1325"/>
        <v>No</v>
      </c>
      <c r="AN1416" s="246" t="str">
        <f t="shared" si="1326"/>
        <v/>
      </c>
      <c r="AO1416" s="247" t="str">
        <f t="shared" si="1327"/>
        <v/>
      </c>
      <c r="AP1416" s="248" t="str">
        <f t="shared" si="1328"/>
        <v/>
      </c>
      <c r="AQ1416" s="249" t="str">
        <f t="shared" si="1329"/>
        <v/>
      </c>
      <c r="AR1416" s="250" t="str">
        <f t="shared" si="1330"/>
        <v/>
      </c>
      <c r="AS1416" s="234"/>
      <c r="AY1416" s="385">
        <f t="shared" si="1331"/>
        <v>0</v>
      </c>
      <c r="AZ1416" s="385">
        <f t="shared" si="1298"/>
        <v>0</v>
      </c>
      <c r="BA1416" s="385">
        <f t="shared" si="1332"/>
        <v>0</v>
      </c>
      <c r="BB1416" s="385">
        <f t="shared" si="1299"/>
        <v>0</v>
      </c>
      <c r="BC1416" s="385">
        <f t="shared" si="1300"/>
        <v>0</v>
      </c>
      <c r="BD1416" s="385">
        <f t="shared" si="1301"/>
        <v>0</v>
      </c>
      <c r="BE1416" s="385">
        <f t="shared" si="1302"/>
        <v>0</v>
      </c>
      <c r="BF1416" s="385">
        <f t="shared" si="1303"/>
        <v>0</v>
      </c>
      <c r="BG1416" s="385">
        <f t="shared" si="1304"/>
        <v>0</v>
      </c>
      <c r="BH1416" s="385">
        <f t="shared" si="1305"/>
        <v>0</v>
      </c>
      <c r="BI1416" s="385">
        <f t="shared" si="1306"/>
        <v>0</v>
      </c>
      <c r="BJ1416" s="385">
        <f t="shared" si="1307"/>
        <v>0</v>
      </c>
      <c r="BK1416" s="385">
        <f t="shared" si="1308"/>
        <v>0</v>
      </c>
      <c r="BL1416" s="385">
        <f t="shared" si="1309"/>
        <v>0</v>
      </c>
      <c r="BM1416" s="385">
        <f t="shared" si="1310"/>
        <v>0</v>
      </c>
      <c r="BN1416" s="385">
        <f t="shared" si="1311"/>
        <v>0</v>
      </c>
      <c r="CK1416" s="239">
        <f t="shared" si="1333"/>
        <v>0</v>
      </c>
      <c r="CL1416" s="239">
        <f t="shared" si="1334"/>
        <v>0</v>
      </c>
    </row>
    <row r="1417" spans="3:90" x14ac:dyDescent="0.35">
      <c r="C1417" s="235"/>
      <c r="D1417" s="246" t="str">
        <f t="shared" si="1312"/>
        <v/>
      </c>
      <c r="E1417" s="247" t="str">
        <f t="shared" si="1313"/>
        <v/>
      </c>
      <c r="F1417" s="248" t="str">
        <f t="shared" si="1314"/>
        <v/>
      </c>
      <c r="G1417" s="249" t="str">
        <f t="shared" si="1315"/>
        <v/>
      </c>
      <c r="H1417" s="250" t="str">
        <f t="shared" si="1316"/>
        <v/>
      </c>
      <c r="I1417" s="386" t="str">
        <f t="shared" si="1277"/>
        <v/>
      </c>
      <c r="J1417" s="387" t="str">
        <f t="shared" si="1278"/>
        <v/>
      </c>
      <c r="K1417" s="388" t="str">
        <f t="shared" si="1279"/>
        <v/>
      </c>
      <c r="L1417" s="389" t="str">
        <f t="shared" si="1280"/>
        <v/>
      </c>
      <c r="M1417" s="250" t="str">
        <f t="shared" si="1281"/>
        <v/>
      </c>
      <c r="N1417" s="246" t="b">
        <f t="shared" si="1317"/>
        <v>0</v>
      </c>
      <c r="O1417" s="246" t="b">
        <f t="shared" si="1318"/>
        <v>0</v>
      </c>
      <c r="P1417" s="246" t="b">
        <f t="shared" si="1319"/>
        <v>0</v>
      </c>
      <c r="Q1417" s="246" t="b">
        <f t="shared" si="1320"/>
        <v>0</v>
      </c>
      <c r="R1417" s="246" t="str">
        <f t="shared" si="1321"/>
        <v>No</v>
      </c>
      <c r="S1417" s="247" t="b">
        <f t="shared" si="1282"/>
        <v>0</v>
      </c>
      <c r="T1417" s="247" t="b">
        <f t="shared" si="1283"/>
        <v>0</v>
      </c>
      <c r="U1417" s="247" t="b">
        <f t="shared" si="1284"/>
        <v>0</v>
      </c>
      <c r="V1417" s="247" t="b">
        <f t="shared" si="1285"/>
        <v>0</v>
      </c>
      <c r="W1417" s="247" t="str">
        <f t="shared" si="1322"/>
        <v>No</v>
      </c>
      <c r="X1417" s="248" t="b">
        <f t="shared" si="1286"/>
        <v>0</v>
      </c>
      <c r="Y1417" s="248" t="b">
        <f t="shared" si="1287"/>
        <v>0</v>
      </c>
      <c r="Z1417" s="248" t="b">
        <f t="shared" si="1288"/>
        <v>0</v>
      </c>
      <c r="AA1417" s="248" t="b">
        <f t="shared" si="1289"/>
        <v>0</v>
      </c>
      <c r="AB1417" s="248" t="str">
        <f t="shared" si="1323"/>
        <v>No</v>
      </c>
      <c r="AC1417" s="249" t="b">
        <f t="shared" si="1290"/>
        <v>0</v>
      </c>
      <c r="AD1417" s="249" t="b">
        <f t="shared" si="1291"/>
        <v>0</v>
      </c>
      <c r="AE1417" s="249" t="b">
        <f t="shared" si="1292"/>
        <v>0</v>
      </c>
      <c r="AF1417" s="249" t="b">
        <f t="shared" si="1293"/>
        <v>0</v>
      </c>
      <c r="AG1417" s="249" t="str">
        <f t="shared" si="1324"/>
        <v>No</v>
      </c>
      <c r="AH1417" s="250" t="b">
        <f t="shared" si="1294"/>
        <v>0</v>
      </c>
      <c r="AI1417" s="250" t="b">
        <f t="shared" si="1295"/>
        <v>0</v>
      </c>
      <c r="AJ1417" s="250" t="b">
        <f t="shared" si="1296"/>
        <v>0</v>
      </c>
      <c r="AK1417" s="250" t="b">
        <f t="shared" si="1297"/>
        <v>0</v>
      </c>
      <c r="AL1417" s="250" t="str">
        <f t="shared" si="1325"/>
        <v>No</v>
      </c>
      <c r="AN1417" s="246" t="str">
        <f t="shared" si="1326"/>
        <v/>
      </c>
      <c r="AO1417" s="247" t="str">
        <f t="shared" si="1327"/>
        <v/>
      </c>
      <c r="AP1417" s="248" t="str">
        <f t="shared" si="1328"/>
        <v/>
      </c>
      <c r="AQ1417" s="249" t="str">
        <f t="shared" si="1329"/>
        <v/>
      </c>
      <c r="AR1417" s="250" t="str">
        <f t="shared" si="1330"/>
        <v/>
      </c>
      <c r="AS1417" s="234"/>
      <c r="AY1417" s="385">
        <f t="shared" si="1331"/>
        <v>0</v>
      </c>
      <c r="AZ1417" s="385">
        <f t="shared" si="1298"/>
        <v>0</v>
      </c>
      <c r="BA1417" s="385">
        <f t="shared" si="1332"/>
        <v>0</v>
      </c>
      <c r="BB1417" s="385">
        <f t="shared" si="1299"/>
        <v>0</v>
      </c>
      <c r="BC1417" s="385">
        <f t="shared" si="1300"/>
        <v>0</v>
      </c>
      <c r="BD1417" s="385">
        <f t="shared" si="1301"/>
        <v>0</v>
      </c>
      <c r="BE1417" s="385">
        <f t="shared" si="1302"/>
        <v>0</v>
      </c>
      <c r="BF1417" s="385">
        <f t="shared" si="1303"/>
        <v>0</v>
      </c>
      <c r="BG1417" s="385">
        <f t="shared" si="1304"/>
        <v>0</v>
      </c>
      <c r="BH1417" s="385">
        <f t="shared" si="1305"/>
        <v>0</v>
      </c>
      <c r="BI1417" s="385">
        <f t="shared" si="1306"/>
        <v>0</v>
      </c>
      <c r="BJ1417" s="385">
        <f t="shared" si="1307"/>
        <v>0</v>
      </c>
      <c r="BK1417" s="385">
        <f t="shared" si="1308"/>
        <v>0</v>
      </c>
      <c r="BL1417" s="385">
        <f t="shared" si="1309"/>
        <v>0</v>
      </c>
      <c r="BM1417" s="385">
        <f t="shared" si="1310"/>
        <v>0</v>
      </c>
      <c r="BN1417" s="385">
        <f t="shared" si="1311"/>
        <v>0</v>
      </c>
      <c r="CK1417" s="239">
        <f t="shared" si="1333"/>
        <v>0</v>
      </c>
      <c r="CL1417" s="239">
        <f t="shared" si="1334"/>
        <v>0</v>
      </c>
    </row>
    <row r="1418" spans="3:90" x14ac:dyDescent="0.35">
      <c r="C1418" s="235"/>
      <c r="D1418" s="246" t="str">
        <f t="shared" si="1312"/>
        <v/>
      </c>
      <c r="E1418" s="247" t="str">
        <f t="shared" si="1313"/>
        <v/>
      </c>
      <c r="F1418" s="248" t="str">
        <f t="shared" si="1314"/>
        <v/>
      </c>
      <c r="G1418" s="249" t="str">
        <f t="shared" si="1315"/>
        <v/>
      </c>
      <c r="H1418" s="250" t="str">
        <f t="shared" si="1316"/>
        <v/>
      </c>
      <c r="I1418" s="386" t="str">
        <f t="shared" si="1277"/>
        <v/>
      </c>
      <c r="J1418" s="387" t="str">
        <f t="shared" si="1278"/>
        <v/>
      </c>
      <c r="K1418" s="388" t="str">
        <f t="shared" si="1279"/>
        <v/>
      </c>
      <c r="L1418" s="389" t="str">
        <f t="shared" si="1280"/>
        <v/>
      </c>
      <c r="M1418" s="250" t="str">
        <f t="shared" si="1281"/>
        <v/>
      </c>
      <c r="N1418" s="246" t="b">
        <f t="shared" si="1317"/>
        <v>0</v>
      </c>
      <c r="O1418" s="246" t="b">
        <f t="shared" si="1318"/>
        <v>0</v>
      </c>
      <c r="P1418" s="246" t="b">
        <f t="shared" si="1319"/>
        <v>0</v>
      </c>
      <c r="Q1418" s="246" t="b">
        <f t="shared" si="1320"/>
        <v>0</v>
      </c>
      <c r="R1418" s="246" t="str">
        <f t="shared" si="1321"/>
        <v>No</v>
      </c>
      <c r="S1418" s="247" t="b">
        <f t="shared" si="1282"/>
        <v>0</v>
      </c>
      <c r="T1418" s="247" t="b">
        <f t="shared" si="1283"/>
        <v>0</v>
      </c>
      <c r="U1418" s="247" t="b">
        <f t="shared" si="1284"/>
        <v>0</v>
      </c>
      <c r="V1418" s="247" t="b">
        <f t="shared" si="1285"/>
        <v>0</v>
      </c>
      <c r="W1418" s="247" t="str">
        <f t="shared" si="1322"/>
        <v>No</v>
      </c>
      <c r="X1418" s="248" t="b">
        <f t="shared" si="1286"/>
        <v>0</v>
      </c>
      <c r="Y1418" s="248" t="b">
        <f t="shared" si="1287"/>
        <v>0</v>
      </c>
      <c r="Z1418" s="248" t="b">
        <f t="shared" si="1288"/>
        <v>0</v>
      </c>
      <c r="AA1418" s="248" t="b">
        <f t="shared" si="1289"/>
        <v>0</v>
      </c>
      <c r="AB1418" s="248" t="str">
        <f t="shared" si="1323"/>
        <v>No</v>
      </c>
      <c r="AC1418" s="249" t="b">
        <f t="shared" si="1290"/>
        <v>0</v>
      </c>
      <c r="AD1418" s="249" t="b">
        <f t="shared" si="1291"/>
        <v>0</v>
      </c>
      <c r="AE1418" s="249" t="b">
        <f t="shared" si="1292"/>
        <v>0</v>
      </c>
      <c r="AF1418" s="249" t="b">
        <f t="shared" si="1293"/>
        <v>0</v>
      </c>
      <c r="AG1418" s="249" t="str">
        <f t="shared" si="1324"/>
        <v>No</v>
      </c>
      <c r="AH1418" s="250" t="b">
        <f t="shared" si="1294"/>
        <v>0</v>
      </c>
      <c r="AI1418" s="250" t="b">
        <f t="shared" si="1295"/>
        <v>0</v>
      </c>
      <c r="AJ1418" s="250" t="b">
        <f t="shared" si="1296"/>
        <v>0</v>
      </c>
      <c r="AK1418" s="250" t="b">
        <f t="shared" si="1297"/>
        <v>0</v>
      </c>
      <c r="AL1418" s="250" t="str">
        <f t="shared" si="1325"/>
        <v>No</v>
      </c>
      <c r="AN1418" s="246" t="str">
        <f t="shared" si="1326"/>
        <v/>
      </c>
      <c r="AO1418" s="247" t="str">
        <f t="shared" si="1327"/>
        <v/>
      </c>
      <c r="AP1418" s="248" t="str">
        <f t="shared" si="1328"/>
        <v/>
      </c>
      <c r="AQ1418" s="249" t="str">
        <f t="shared" si="1329"/>
        <v/>
      </c>
      <c r="AR1418" s="250" t="str">
        <f t="shared" si="1330"/>
        <v/>
      </c>
      <c r="AS1418" s="234"/>
      <c r="AY1418" s="385">
        <f t="shared" si="1331"/>
        <v>0</v>
      </c>
      <c r="AZ1418" s="385">
        <f t="shared" si="1298"/>
        <v>0</v>
      </c>
      <c r="BA1418" s="385">
        <f t="shared" si="1332"/>
        <v>0</v>
      </c>
      <c r="BB1418" s="385">
        <f t="shared" si="1299"/>
        <v>0</v>
      </c>
      <c r="BC1418" s="385">
        <f t="shared" si="1300"/>
        <v>0</v>
      </c>
      <c r="BD1418" s="385">
        <f t="shared" si="1301"/>
        <v>0</v>
      </c>
      <c r="BE1418" s="385">
        <f t="shared" si="1302"/>
        <v>0</v>
      </c>
      <c r="BF1418" s="385">
        <f t="shared" si="1303"/>
        <v>0</v>
      </c>
      <c r="BG1418" s="385">
        <f t="shared" si="1304"/>
        <v>0</v>
      </c>
      <c r="BH1418" s="385">
        <f t="shared" si="1305"/>
        <v>0</v>
      </c>
      <c r="BI1418" s="385">
        <f t="shared" si="1306"/>
        <v>0</v>
      </c>
      <c r="BJ1418" s="385">
        <f t="shared" si="1307"/>
        <v>0</v>
      </c>
      <c r="BK1418" s="385">
        <f t="shared" si="1308"/>
        <v>0</v>
      </c>
      <c r="BL1418" s="385">
        <f t="shared" si="1309"/>
        <v>0</v>
      </c>
      <c r="BM1418" s="385">
        <f t="shared" si="1310"/>
        <v>0</v>
      </c>
      <c r="BN1418" s="385">
        <f t="shared" si="1311"/>
        <v>0</v>
      </c>
      <c r="CK1418" s="239">
        <f t="shared" si="1333"/>
        <v>0</v>
      </c>
      <c r="CL1418" s="239">
        <f t="shared" si="1334"/>
        <v>0</v>
      </c>
    </row>
    <row r="1419" spans="3:90" x14ac:dyDescent="0.35">
      <c r="C1419" s="235"/>
      <c r="D1419" s="246" t="str">
        <f t="shared" si="1312"/>
        <v/>
      </c>
      <c r="E1419" s="247" t="str">
        <f t="shared" si="1313"/>
        <v/>
      </c>
      <c r="F1419" s="248" t="str">
        <f t="shared" si="1314"/>
        <v/>
      </c>
      <c r="G1419" s="249" t="str">
        <f t="shared" si="1315"/>
        <v/>
      </c>
      <c r="H1419" s="250" t="str">
        <f t="shared" si="1316"/>
        <v/>
      </c>
      <c r="I1419" s="386" t="str">
        <f t="shared" si="1277"/>
        <v/>
      </c>
      <c r="J1419" s="387" t="str">
        <f t="shared" si="1278"/>
        <v/>
      </c>
      <c r="K1419" s="388" t="str">
        <f t="shared" si="1279"/>
        <v/>
      </c>
      <c r="L1419" s="389" t="str">
        <f t="shared" si="1280"/>
        <v/>
      </c>
      <c r="M1419" s="250" t="str">
        <f t="shared" si="1281"/>
        <v/>
      </c>
      <c r="N1419" s="246" t="b">
        <f t="shared" si="1317"/>
        <v>0</v>
      </c>
      <c r="O1419" s="246" t="b">
        <f t="shared" si="1318"/>
        <v>0</v>
      </c>
      <c r="P1419" s="246" t="b">
        <f t="shared" si="1319"/>
        <v>0</v>
      </c>
      <c r="Q1419" s="246" t="b">
        <f t="shared" si="1320"/>
        <v>0</v>
      </c>
      <c r="R1419" s="246" t="str">
        <f t="shared" si="1321"/>
        <v>No</v>
      </c>
      <c r="S1419" s="247" t="b">
        <f t="shared" si="1282"/>
        <v>0</v>
      </c>
      <c r="T1419" s="247" t="b">
        <f t="shared" si="1283"/>
        <v>0</v>
      </c>
      <c r="U1419" s="247" t="b">
        <f t="shared" si="1284"/>
        <v>0</v>
      </c>
      <c r="V1419" s="247" t="b">
        <f t="shared" si="1285"/>
        <v>0</v>
      </c>
      <c r="W1419" s="247" t="str">
        <f t="shared" si="1322"/>
        <v>No</v>
      </c>
      <c r="X1419" s="248" t="b">
        <f t="shared" si="1286"/>
        <v>0</v>
      </c>
      <c r="Y1419" s="248" t="b">
        <f t="shared" si="1287"/>
        <v>0</v>
      </c>
      <c r="Z1419" s="248" t="b">
        <f t="shared" si="1288"/>
        <v>0</v>
      </c>
      <c r="AA1419" s="248" t="b">
        <f t="shared" si="1289"/>
        <v>0</v>
      </c>
      <c r="AB1419" s="248" t="str">
        <f t="shared" si="1323"/>
        <v>No</v>
      </c>
      <c r="AC1419" s="249" t="b">
        <f t="shared" si="1290"/>
        <v>0</v>
      </c>
      <c r="AD1419" s="249" t="b">
        <f t="shared" si="1291"/>
        <v>0</v>
      </c>
      <c r="AE1419" s="249" t="b">
        <f t="shared" si="1292"/>
        <v>0</v>
      </c>
      <c r="AF1419" s="249" t="b">
        <f t="shared" si="1293"/>
        <v>0</v>
      </c>
      <c r="AG1419" s="249" t="str">
        <f t="shared" si="1324"/>
        <v>No</v>
      </c>
      <c r="AH1419" s="250" t="b">
        <f t="shared" si="1294"/>
        <v>0</v>
      </c>
      <c r="AI1419" s="250" t="b">
        <f t="shared" si="1295"/>
        <v>0</v>
      </c>
      <c r="AJ1419" s="250" t="b">
        <f t="shared" si="1296"/>
        <v>0</v>
      </c>
      <c r="AK1419" s="250" t="b">
        <f t="shared" si="1297"/>
        <v>0</v>
      </c>
      <c r="AL1419" s="250" t="str">
        <f t="shared" si="1325"/>
        <v>No</v>
      </c>
      <c r="AN1419" s="246" t="str">
        <f t="shared" si="1326"/>
        <v/>
      </c>
      <c r="AO1419" s="247" t="str">
        <f t="shared" si="1327"/>
        <v/>
      </c>
      <c r="AP1419" s="248" t="str">
        <f t="shared" si="1328"/>
        <v/>
      </c>
      <c r="AQ1419" s="249" t="str">
        <f t="shared" si="1329"/>
        <v/>
      </c>
      <c r="AR1419" s="250" t="str">
        <f t="shared" si="1330"/>
        <v/>
      </c>
      <c r="AS1419" s="234"/>
      <c r="AY1419" s="385">
        <f t="shared" si="1331"/>
        <v>0</v>
      </c>
      <c r="AZ1419" s="385">
        <f t="shared" si="1298"/>
        <v>0</v>
      </c>
      <c r="BA1419" s="385">
        <f t="shared" si="1332"/>
        <v>0</v>
      </c>
      <c r="BB1419" s="385">
        <f t="shared" si="1299"/>
        <v>0</v>
      </c>
      <c r="BC1419" s="385">
        <f t="shared" si="1300"/>
        <v>0</v>
      </c>
      <c r="BD1419" s="385">
        <f t="shared" si="1301"/>
        <v>0</v>
      </c>
      <c r="BE1419" s="385">
        <f t="shared" si="1302"/>
        <v>0</v>
      </c>
      <c r="BF1419" s="385">
        <f t="shared" si="1303"/>
        <v>0</v>
      </c>
      <c r="BG1419" s="385">
        <f t="shared" si="1304"/>
        <v>0</v>
      </c>
      <c r="BH1419" s="385">
        <f t="shared" si="1305"/>
        <v>0</v>
      </c>
      <c r="BI1419" s="385">
        <f t="shared" si="1306"/>
        <v>0</v>
      </c>
      <c r="BJ1419" s="385">
        <f t="shared" si="1307"/>
        <v>0</v>
      </c>
      <c r="BK1419" s="385">
        <f t="shared" si="1308"/>
        <v>0</v>
      </c>
      <c r="BL1419" s="385">
        <f t="shared" si="1309"/>
        <v>0</v>
      </c>
      <c r="BM1419" s="385">
        <f t="shared" si="1310"/>
        <v>0</v>
      </c>
      <c r="BN1419" s="385">
        <f t="shared" si="1311"/>
        <v>0</v>
      </c>
      <c r="CK1419" s="239">
        <f t="shared" si="1333"/>
        <v>0</v>
      </c>
      <c r="CL1419" s="239">
        <f t="shared" si="1334"/>
        <v>0</v>
      </c>
    </row>
    <row r="1420" spans="3:90" x14ac:dyDescent="0.35">
      <c r="C1420" s="235"/>
      <c r="D1420" s="246" t="str">
        <f t="shared" si="1312"/>
        <v/>
      </c>
      <c r="E1420" s="247" t="str">
        <f t="shared" si="1313"/>
        <v/>
      </c>
      <c r="F1420" s="248" t="str">
        <f t="shared" si="1314"/>
        <v/>
      </c>
      <c r="G1420" s="249" t="str">
        <f t="shared" si="1315"/>
        <v/>
      </c>
      <c r="H1420" s="250" t="str">
        <f t="shared" si="1316"/>
        <v/>
      </c>
      <c r="I1420" s="386" t="str">
        <f t="shared" si="1277"/>
        <v/>
      </c>
      <c r="J1420" s="387" t="str">
        <f t="shared" si="1278"/>
        <v/>
      </c>
      <c r="K1420" s="388" t="str">
        <f t="shared" si="1279"/>
        <v/>
      </c>
      <c r="L1420" s="389" t="str">
        <f t="shared" si="1280"/>
        <v/>
      </c>
      <c r="M1420" s="250" t="str">
        <f t="shared" si="1281"/>
        <v/>
      </c>
      <c r="N1420" s="246" t="b">
        <f t="shared" si="1317"/>
        <v>0</v>
      </c>
      <c r="O1420" s="246" t="b">
        <f t="shared" si="1318"/>
        <v>0</v>
      </c>
      <c r="P1420" s="246" t="b">
        <f t="shared" si="1319"/>
        <v>0</v>
      </c>
      <c r="Q1420" s="246" t="b">
        <f t="shared" si="1320"/>
        <v>0</v>
      </c>
      <c r="R1420" s="246" t="str">
        <f t="shared" si="1321"/>
        <v>No</v>
      </c>
      <c r="S1420" s="247" t="b">
        <f t="shared" si="1282"/>
        <v>0</v>
      </c>
      <c r="T1420" s="247" t="b">
        <f t="shared" si="1283"/>
        <v>0</v>
      </c>
      <c r="U1420" s="247" t="b">
        <f t="shared" si="1284"/>
        <v>0</v>
      </c>
      <c r="V1420" s="247" t="b">
        <f t="shared" si="1285"/>
        <v>0</v>
      </c>
      <c r="W1420" s="247" t="str">
        <f t="shared" si="1322"/>
        <v>No</v>
      </c>
      <c r="X1420" s="248" t="b">
        <f t="shared" si="1286"/>
        <v>0</v>
      </c>
      <c r="Y1420" s="248" t="b">
        <f t="shared" si="1287"/>
        <v>0</v>
      </c>
      <c r="Z1420" s="248" t="b">
        <f t="shared" si="1288"/>
        <v>0</v>
      </c>
      <c r="AA1420" s="248" t="b">
        <f t="shared" si="1289"/>
        <v>0</v>
      </c>
      <c r="AB1420" s="248" t="str">
        <f t="shared" si="1323"/>
        <v>No</v>
      </c>
      <c r="AC1420" s="249" t="b">
        <f t="shared" si="1290"/>
        <v>0</v>
      </c>
      <c r="AD1420" s="249" t="b">
        <f t="shared" si="1291"/>
        <v>0</v>
      </c>
      <c r="AE1420" s="249" t="b">
        <f t="shared" si="1292"/>
        <v>0</v>
      </c>
      <c r="AF1420" s="249" t="b">
        <f t="shared" si="1293"/>
        <v>0</v>
      </c>
      <c r="AG1420" s="249" t="str">
        <f t="shared" si="1324"/>
        <v>No</v>
      </c>
      <c r="AH1420" s="250" t="b">
        <f t="shared" si="1294"/>
        <v>0</v>
      </c>
      <c r="AI1420" s="250" t="b">
        <f t="shared" si="1295"/>
        <v>0</v>
      </c>
      <c r="AJ1420" s="250" t="b">
        <f t="shared" si="1296"/>
        <v>0</v>
      </c>
      <c r="AK1420" s="250" t="b">
        <f t="shared" si="1297"/>
        <v>0</v>
      </c>
      <c r="AL1420" s="250" t="str">
        <f t="shared" si="1325"/>
        <v>No</v>
      </c>
      <c r="AN1420" s="246" t="str">
        <f t="shared" si="1326"/>
        <v/>
      </c>
      <c r="AO1420" s="247" t="str">
        <f t="shared" si="1327"/>
        <v/>
      </c>
      <c r="AP1420" s="248" t="str">
        <f t="shared" si="1328"/>
        <v/>
      </c>
      <c r="AQ1420" s="249" t="str">
        <f t="shared" si="1329"/>
        <v/>
      </c>
      <c r="AR1420" s="250" t="str">
        <f t="shared" si="1330"/>
        <v/>
      </c>
      <c r="AS1420" s="234"/>
      <c r="AY1420" s="385">
        <f t="shared" si="1331"/>
        <v>0</v>
      </c>
      <c r="AZ1420" s="385">
        <f t="shared" si="1298"/>
        <v>0</v>
      </c>
      <c r="BA1420" s="385">
        <f t="shared" si="1332"/>
        <v>0</v>
      </c>
      <c r="BB1420" s="385">
        <f t="shared" si="1299"/>
        <v>0</v>
      </c>
      <c r="BC1420" s="385">
        <f t="shared" si="1300"/>
        <v>0</v>
      </c>
      <c r="BD1420" s="385">
        <f t="shared" si="1301"/>
        <v>0</v>
      </c>
      <c r="BE1420" s="385">
        <f t="shared" si="1302"/>
        <v>0</v>
      </c>
      <c r="BF1420" s="385">
        <f t="shared" si="1303"/>
        <v>0</v>
      </c>
      <c r="BG1420" s="385">
        <f t="shared" si="1304"/>
        <v>0</v>
      </c>
      <c r="BH1420" s="385">
        <f t="shared" si="1305"/>
        <v>0</v>
      </c>
      <c r="BI1420" s="385">
        <f t="shared" si="1306"/>
        <v>0</v>
      </c>
      <c r="BJ1420" s="385">
        <f t="shared" si="1307"/>
        <v>0</v>
      </c>
      <c r="BK1420" s="385">
        <f t="shared" si="1308"/>
        <v>0</v>
      </c>
      <c r="BL1420" s="385">
        <f t="shared" si="1309"/>
        <v>0</v>
      </c>
      <c r="BM1420" s="385">
        <f t="shared" si="1310"/>
        <v>0</v>
      </c>
      <c r="BN1420" s="385">
        <f t="shared" si="1311"/>
        <v>0</v>
      </c>
      <c r="CK1420" s="239">
        <f t="shared" si="1333"/>
        <v>0</v>
      </c>
      <c r="CL1420" s="239">
        <f t="shared" si="1334"/>
        <v>0</v>
      </c>
    </row>
    <row r="1421" spans="3:90" x14ac:dyDescent="0.35">
      <c r="C1421" s="235"/>
      <c r="D1421" s="246" t="str">
        <f t="shared" si="1312"/>
        <v/>
      </c>
      <c r="E1421" s="247" t="str">
        <f t="shared" si="1313"/>
        <v/>
      </c>
      <c r="F1421" s="248" t="str">
        <f t="shared" si="1314"/>
        <v/>
      </c>
      <c r="G1421" s="249" t="str">
        <f t="shared" si="1315"/>
        <v/>
      </c>
      <c r="H1421" s="250" t="str">
        <f t="shared" si="1316"/>
        <v/>
      </c>
      <c r="I1421" s="386" t="str">
        <f t="shared" si="1277"/>
        <v/>
      </c>
      <c r="J1421" s="387" t="str">
        <f t="shared" si="1278"/>
        <v/>
      </c>
      <c r="K1421" s="388" t="str">
        <f t="shared" si="1279"/>
        <v/>
      </c>
      <c r="L1421" s="389" t="str">
        <f t="shared" si="1280"/>
        <v/>
      </c>
      <c r="M1421" s="250" t="str">
        <f t="shared" si="1281"/>
        <v/>
      </c>
      <c r="N1421" s="246" t="b">
        <f t="shared" si="1317"/>
        <v>0</v>
      </c>
      <c r="O1421" s="246" t="b">
        <f t="shared" si="1318"/>
        <v>0</v>
      </c>
      <c r="P1421" s="246" t="b">
        <f t="shared" si="1319"/>
        <v>0</v>
      </c>
      <c r="Q1421" s="246" t="b">
        <f t="shared" si="1320"/>
        <v>0</v>
      </c>
      <c r="R1421" s="246" t="str">
        <f t="shared" si="1321"/>
        <v>No</v>
      </c>
      <c r="S1421" s="247" t="b">
        <f t="shared" si="1282"/>
        <v>0</v>
      </c>
      <c r="T1421" s="247" t="b">
        <f t="shared" si="1283"/>
        <v>0</v>
      </c>
      <c r="U1421" s="247" t="b">
        <f t="shared" si="1284"/>
        <v>0</v>
      </c>
      <c r="V1421" s="247" t="b">
        <f t="shared" si="1285"/>
        <v>0</v>
      </c>
      <c r="W1421" s="247" t="str">
        <f t="shared" si="1322"/>
        <v>No</v>
      </c>
      <c r="X1421" s="248" t="b">
        <f t="shared" si="1286"/>
        <v>0</v>
      </c>
      <c r="Y1421" s="248" t="b">
        <f t="shared" si="1287"/>
        <v>0</v>
      </c>
      <c r="Z1421" s="248" t="b">
        <f t="shared" si="1288"/>
        <v>0</v>
      </c>
      <c r="AA1421" s="248" t="b">
        <f t="shared" si="1289"/>
        <v>0</v>
      </c>
      <c r="AB1421" s="248" t="str">
        <f t="shared" si="1323"/>
        <v>No</v>
      </c>
      <c r="AC1421" s="249" t="b">
        <f t="shared" si="1290"/>
        <v>0</v>
      </c>
      <c r="AD1421" s="249" t="b">
        <f t="shared" si="1291"/>
        <v>0</v>
      </c>
      <c r="AE1421" s="249" t="b">
        <f t="shared" si="1292"/>
        <v>0</v>
      </c>
      <c r="AF1421" s="249" t="b">
        <f t="shared" si="1293"/>
        <v>0</v>
      </c>
      <c r="AG1421" s="249" t="str">
        <f t="shared" si="1324"/>
        <v>No</v>
      </c>
      <c r="AH1421" s="250" t="b">
        <f t="shared" si="1294"/>
        <v>0</v>
      </c>
      <c r="AI1421" s="250" t="b">
        <f t="shared" si="1295"/>
        <v>0</v>
      </c>
      <c r="AJ1421" s="250" t="b">
        <f t="shared" si="1296"/>
        <v>0</v>
      </c>
      <c r="AK1421" s="250" t="b">
        <f t="shared" si="1297"/>
        <v>0</v>
      </c>
      <c r="AL1421" s="250" t="str">
        <f t="shared" si="1325"/>
        <v>No</v>
      </c>
      <c r="AN1421" s="246" t="str">
        <f t="shared" si="1326"/>
        <v/>
      </c>
      <c r="AO1421" s="247" t="str">
        <f t="shared" si="1327"/>
        <v/>
      </c>
      <c r="AP1421" s="248" t="str">
        <f t="shared" si="1328"/>
        <v/>
      </c>
      <c r="AQ1421" s="249" t="str">
        <f t="shared" si="1329"/>
        <v/>
      </c>
      <c r="AR1421" s="250" t="str">
        <f t="shared" si="1330"/>
        <v/>
      </c>
      <c r="AS1421" s="234"/>
      <c r="AY1421" s="385">
        <f t="shared" si="1331"/>
        <v>0</v>
      </c>
      <c r="AZ1421" s="385">
        <f t="shared" si="1298"/>
        <v>0</v>
      </c>
      <c r="BA1421" s="385">
        <f t="shared" si="1332"/>
        <v>0</v>
      </c>
      <c r="BB1421" s="385">
        <f t="shared" si="1299"/>
        <v>0</v>
      </c>
      <c r="BC1421" s="385">
        <f t="shared" si="1300"/>
        <v>0</v>
      </c>
      <c r="BD1421" s="385">
        <f t="shared" si="1301"/>
        <v>0</v>
      </c>
      <c r="BE1421" s="385">
        <f t="shared" si="1302"/>
        <v>0</v>
      </c>
      <c r="BF1421" s="385">
        <f t="shared" si="1303"/>
        <v>0</v>
      </c>
      <c r="BG1421" s="385">
        <f t="shared" si="1304"/>
        <v>0</v>
      </c>
      <c r="BH1421" s="385">
        <f t="shared" si="1305"/>
        <v>0</v>
      </c>
      <c r="BI1421" s="385">
        <f t="shared" si="1306"/>
        <v>0</v>
      </c>
      <c r="BJ1421" s="385">
        <f t="shared" si="1307"/>
        <v>0</v>
      </c>
      <c r="BK1421" s="385">
        <f t="shared" si="1308"/>
        <v>0</v>
      </c>
      <c r="BL1421" s="385">
        <f t="shared" si="1309"/>
        <v>0</v>
      </c>
      <c r="BM1421" s="385">
        <f t="shared" si="1310"/>
        <v>0</v>
      </c>
      <c r="BN1421" s="385">
        <f t="shared" si="1311"/>
        <v>0</v>
      </c>
      <c r="CK1421" s="239">
        <f t="shared" si="1333"/>
        <v>0</v>
      </c>
      <c r="CL1421" s="239">
        <f t="shared" si="1334"/>
        <v>0</v>
      </c>
    </row>
    <row r="1422" spans="3:90" x14ac:dyDescent="0.35">
      <c r="C1422" s="235"/>
      <c r="D1422" s="246" t="str">
        <f t="shared" si="1312"/>
        <v/>
      </c>
      <c r="E1422" s="247" t="str">
        <f t="shared" si="1313"/>
        <v/>
      </c>
      <c r="F1422" s="248" t="str">
        <f t="shared" si="1314"/>
        <v/>
      </c>
      <c r="G1422" s="249" t="str">
        <f t="shared" si="1315"/>
        <v/>
      </c>
      <c r="H1422" s="250" t="str">
        <f t="shared" si="1316"/>
        <v/>
      </c>
      <c r="I1422" s="386" t="str">
        <f t="shared" si="1277"/>
        <v/>
      </c>
      <c r="J1422" s="387" t="str">
        <f t="shared" si="1278"/>
        <v/>
      </c>
      <c r="K1422" s="388" t="str">
        <f t="shared" si="1279"/>
        <v/>
      </c>
      <c r="L1422" s="389" t="str">
        <f t="shared" si="1280"/>
        <v/>
      </c>
      <c r="M1422" s="250" t="str">
        <f t="shared" si="1281"/>
        <v/>
      </c>
      <c r="N1422" s="246" t="b">
        <f t="shared" si="1317"/>
        <v>0</v>
      </c>
      <c r="O1422" s="246" t="b">
        <f t="shared" si="1318"/>
        <v>0</v>
      </c>
      <c r="P1422" s="246" t="b">
        <f t="shared" si="1319"/>
        <v>0</v>
      </c>
      <c r="Q1422" s="246" t="b">
        <f t="shared" si="1320"/>
        <v>0</v>
      </c>
      <c r="R1422" s="246" t="str">
        <f t="shared" si="1321"/>
        <v>No</v>
      </c>
      <c r="S1422" s="247" t="b">
        <f t="shared" si="1282"/>
        <v>0</v>
      </c>
      <c r="T1422" s="247" t="b">
        <f t="shared" si="1283"/>
        <v>0</v>
      </c>
      <c r="U1422" s="247" t="b">
        <f t="shared" si="1284"/>
        <v>0</v>
      </c>
      <c r="V1422" s="247" t="b">
        <f t="shared" si="1285"/>
        <v>0</v>
      </c>
      <c r="W1422" s="247" t="str">
        <f t="shared" si="1322"/>
        <v>No</v>
      </c>
      <c r="X1422" s="248" t="b">
        <f t="shared" si="1286"/>
        <v>0</v>
      </c>
      <c r="Y1422" s="248" t="b">
        <f t="shared" si="1287"/>
        <v>0</v>
      </c>
      <c r="Z1422" s="248" t="b">
        <f t="shared" si="1288"/>
        <v>0</v>
      </c>
      <c r="AA1422" s="248" t="b">
        <f t="shared" si="1289"/>
        <v>0</v>
      </c>
      <c r="AB1422" s="248" t="str">
        <f t="shared" si="1323"/>
        <v>No</v>
      </c>
      <c r="AC1422" s="249" t="b">
        <f t="shared" si="1290"/>
        <v>0</v>
      </c>
      <c r="AD1422" s="249" t="b">
        <f t="shared" si="1291"/>
        <v>0</v>
      </c>
      <c r="AE1422" s="249" t="b">
        <f t="shared" si="1292"/>
        <v>0</v>
      </c>
      <c r="AF1422" s="249" t="b">
        <f t="shared" si="1293"/>
        <v>0</v>
      </c>
      <c r="AG1422" s="249" t="str">
        <f t="shared" si="1324"/>
        <v>No</v>
      </c>
      <c r="AH1422" s="250" t="b">
        <f t="shared" si="1294"/>
        <v>0</v>
      </c>
      <c r="AI1422" s="250" t="b">
        <f t="shared" si="1295"/>
        <v>0</v>
      </c>
      <c r="AJ1422" s="250" t="b">
        <f t="shared" si="1296"/>
        <v>0</v>
      </c>
      <c r="AK1422" s="250" t="b">
        <f t="shared" si="1297"/>
        <v>0</v>
      </c>
      <c r="AL1422" s="250" t="str">
        <f t="shared" si="1325"/>
        <v>No</v>
      </c>
      <c r="AN1422" s="246" t="str">
        <f t="shared" si="1326"/>
        <v/>
      </c>
      <c r="AO1422" s="247" t="str">
        <f t="shared" si="1327"/>
        <v/>
      </c>
      <c r="AP1422" s="248" t="str">
        <f t="shared" si="1328"/>
        <v/>
      </c>
      <c r="AQ1422" s="249" t="str">
        <f t="shared" si="1329"/>
        <v/>
      </c>
      <c r="AR1422" s="250" t="str">
        <f t="shared" si="1330"/>
        <v/>
      </c>
      <c r="AS1422" s="234"/>
      <c r="AY1422" s="385">
        <f t="shared" si="1331"/>
        <v>0</v>
      </c>
      <c r="AZ1422" s="385">
        <f t="shared" si="1298"/>
        <v>0</v>
      </c>
      <c r="BA1422" s="385">
        <f t="shared" si="1332"/>
        <v>0</v>
      </c>
      <c r="BB1422" s="385">
        <f t="shared" si="1299"/>
        <v>0</v>
      </c>
      <c r="BC1422" s="385">
        <f t="shared" si="1300"/>
        <v>0</v>
      </c>
      <c r="BD1422" s="385">
        <f t="shared" si="1301"/>
        <v>0</v>
      </c>
      <c r="BE1422" s="385">
        <f t="shared" si="1302"/>
        <v>0</v>
      </c>
      <c r="BF1422" s="385">
        <f t="shared" si="1303"/>
        <v>0</v>
      </c>
      <c r="BG1422" s="385">
        <f t="shared" si="1304"/>
        <v>0</v>
      </c>
      <c r="BH1422" s="385">
        <f t="shared" si="1305"/>
        <v>0</v>
      </c>
      <c r="BI1422" s="385">
        <f t="shared" si="1306"/>
        <v>0</v>
      </c>
      <c r="BJ1422" s="385">
        <f t="shared" si="1307"/>
        <v>0</v>
      </c>
      <c r="BK1422" s="385">
        <f t="shared" si="1308"/>
        <v>0</v>
      </c>
      <c r="BL1422" s="385">
        <f t="shared" si="1309"/>
        <v>0</v>
      </c>
      <c r="BM1422" s="385">
        <f t="shared" si="1310"/>
        <v>0</v>
      </c>
      <c r="BN1422" s="385">
        <f t="shared" si="1311"/>
        <v>0</v>
      </c>
      <c r="CK1422" s="239">
        <f t="shared" si="1333"/>
        <v>0</v>
      </c>
      <c r="CL1422" s="239">
        <f t="shared" si="1334"/>
        <v>0</v>
      </c>
    </row>
    <row r="1423" spans="3:90" x14ac:dyDescent="0.35">
      <c r="C1423" s="235"/>
      <c r="D1423" s="246" t="str">
        <f t="shared" si="1312"/>
        <v/>
      </c>
      <c r="E1423" s="247" t="str">
        <f t="shared" si="1313"/>
        <v/>
      </c>
      <c r="F1423" s="248" t="str">
        <f t="shared" si="1314"/>
        <v/>
      </c>
      <c r="G1423" s="249" t="str">
        <f t="shared" si="1315"/>
        <v/>
      </c>
      <c r="H1423" s="250" t="str">
        <f t="shared" si="1316"/>
        <v/>
      </c>
      <c r="I1423" s="386" t="str">
        <f t="shared" si="1277"/>
        <v/>
      </c>
      <c r="J1423" s="387" t="str">
        <f t="shared" si="1278"/>
        <v/>
      </c>
      <c r="K1423" s="388" t="str">
        <f t="shared" si="1279"/>
        <v/>
      </c>
      <c r="L1423" s="389" t="str">
        <f t="shared" si="1280"/>
        <v/>
      </c>
      <c r="M1423" s="250" t="str">
        <f t="shared" si="1281"/>
        <v/>
      </c>
      <c r="N1423" s="246" t="b">
        <f t="shared" si="1317"/>
        <v>0</v>
      </c>
      <c r="O1423" s="246" t="b">
        <f t="shared" si="1318"/>
        <v>0</v>
      </c>
      <c r="P1423" s="246" t="b">
        <f t="shared" si="1319"/>
        <v>0</v>
      </c>
      <c r="Q1423" s="246" t="b">
        <f t="shared" si="1320"/>
        <v>0</v>
      </c>
      <c r="R1423" s="246" t="str">
        <f t="shared" si="1321"/>
        <v>No</v>
      </c>
      <c r="S1423" s="247" t="b">
        <f t="shared" si="1282"/>
        <v>0</v>
      </c>
      <c r="T1423" s="247" t="b">
        <f t="shared" si="1283"/>
        <v>0</v>
      </c>
      <c r="U1423" s="247" t="b">
        <f t="shared" si="1284"/>
        <v>0</v>
      </c>
      <c r="V1423" s="247" t="b">
        <f t="shared" si="1285"/>
        <v>0</v>
      </c>
      <c r="W1423" s="247" t="str">
        <f t="shared" si="1322"/>
        <v>No</v>
      </c>
      <c r="X1423" s="248" t="b">
        <f t="shared" si="1286"/>
        <v>0</v>
      </c>
      <c r="Y1423" s="248" t="b">
        <f t="shared" si="1287"/>
        <v>0</v>
      </c>
      <c r="Z1423" s="248" t="b">
        <f t="shared" si="1288"/>
        <v>0</v>
      </c>
      <c r="AA1423" s="248" t="b">
        <f t="shared" si="1289"/>
        <v>0</v>
      </c>
      <c r="AB1423" s="248" t="str">
        <f t="shared" si="1323"/>
        <v>No</v>
      </c>
      <c r="AC1423" s="249" t="b">
        <f t="shared" si="1290"/>
        <v>0</v>
      </c>
      <c r="AD1423" s="249" t="b">
        <f t="shared" si="1291"/>
        <v>0</v>
      </c>
      <c r="AE1423" s="249" t="b">
        <f t="shared" si="1292"/>
        <v>0</v>
      </c>
      <c r="AF1423" s="249" t="b">
        <f t="shared" si="1293"/>
        <v>0</v>
      </c>
      <c r="AG1423" s="249" t="str">
        <f t="shared" si="1324"/>
        <v>No</v>
      </c>
      <c r="AH1423" s="250" t="b">
        <f t="shared" si="1294"/>
        <v>0</v>
      </c>
      <c r="AI1423" s="250" t="b">
        <f t="shared" si="1295"/>
        <v>0</v>
      </c>
      <c r="AJ1423" s="250" t="b">
        <f t="shared" si="1296"/>
        <v>0</v>
      </c>
      <c r="AK1423" s="250" t="b">
        <f t="shared" si="1297"/>
        <v>0</v>
      </c>
      <c r="AL1423" s="250" t="str">
        <f t="shared" si="1325"/>
        <v>No</v>
      </c>
      <c r="AN1423" s="246" t="str">
        <f t="shared" si="1326"/>
        <v/>
      </c>
      <c r="AO1423" s="247" t="str">
        <f t="shared" si="1327"/>
        <v/>
      </c>
      <c r="AP1423" s="248" t="str">
        <f t="shared" si="1328"/>
        <v/>
      </c>
      <c r="AQ1423" s="249" t="str">
        <f t="shared" si="1329"/>
        <v/>
      </c>
      <c r="AR1423" s="250" t="str">
        <f t="shared" si="1330"/>
        <v/>
      </c>
      <c r="AS1423" s="234"/>
      <c r="AY1423" s="385">
        <f t="shared" si="1331"/>
        <v>0</v>
      </c>
      <c r="AZ1423" s="385">
        <f t="shared" si="1298"/>
        <v>0</v>
      </c>
      <c r="BA1423" s="385">
        <f t="shared" si="1332"/>
        <v>0</v>
      </c>
      <c r="BB1423" s="385">
        <f t="shared" si="1299"/>
        <v>0</v>
      </c>
      <c r="BC1423" s="385">
        <f t="shared" si="1300"/>
        <v>0</v>
      </c>
      <c r="BD1423" s="385">
        <f t="shared" si="1301"/>
        <v>0</v>
      </c>
      <c r="BE1423" s="385">
        <f t="shared" si="1302"/>
        <v>0</v>
      </c>
      <c r="BF1423" s="385">
        <f t="shared" si="1303"/>
        <v>0</v>
      </c>
      <c r="BG1423" s="385">
        <f t="shared" si="1304"/>
        <v>0</v>
      </c>
      <c r="BH1423" s="385">
        <f t="shared" si="1305"/>
        <v>0</v>
      </c>
      <c r="BI1423" s="385">
        <f t="shared" si="1306"/>
        <v>0</v>
      </c>
      <c r="BJ1423" s="385">
        <f t="shared" si="1307"/>
        <v>0</v>
      </c>
      <c r="BK1423" s="385">
        <f t="shared" si="1308"/>
        <v>0</v>
      </c>
      <c r="BL1423" s="385">
        <f t="shared" si="1309"/>
        <v>0</v>
      </c>
      <c r="BM1423" s="385">
        <f t="shared" si="1310"/>
        <v>0</v>
      </c>
      <c r="BN1423" s="385">
        <f t="shared" si="1311"/>
        <v>0</v>
      </c>
      <c r="CK1423" s="239">
        <f t="shared" si="1333"/>
        <v>0</v>
      </c>
      <c r="CL1423" s="239">
        <f t="shared" si="1334"/>
        <v>0</v>
      </c>
    </row>
    <row r="1424" spans="3:90" x14ac:dyDescent="0.35">
      <c r="C1424" s="235"/>
      <c r="D1424" s="246" t="str">
        <f t="shared" si="1312"/>
        <v/>
      </c>
      <c r="E1424" s="247" t="str">
        <f t="shared" si="1313"/>
        <v/>
      </c>
      <c r="F1424" s="248" t="str">
        <f t="shared" si="1314"/>
        <v/>
      </c>
      <c r="G1424" s="249" t="str">
        <f t="shared" si="1315"/>
        <v/>
      </c>
      <c r="H1424" s="250" t="str">
        <f t="shared" si="1316"/>
        <v/>
      </c>
      <c r="I1424" s="386" t="str">
        <f t="shared" si="1277"/>
        <v/>
      </c>
      <c r="J1424" s="387" t="str">
        <f t="shared" si="1278"/>
        <v/>
      </c>
      <c r="K1424" s="388" t="str">
        <f t="shared" si="1279"/>
        <v/>
      </c>
      <c r="L1424" s="389" t="str">
        <f t="shared" si="1280"/>
        <v/>
      </c>
      <c r="M1424" s="250" t="str">
        <f t="shared" si="1281"/>
        <v/>
      </c>
      <c r="N1424" s="246" t="b">
        <f t="shared" si="1317"/>
        <v>0</v>
      </c>
      <c r="O1424" s="246" t="b">
        <f t="shared" si="1318"/>
        <v>0</v>
      </c>
      <c r="P1424" s="246" t="b">
        <f t="shared" si="1319"/>
        <v>0</v>
      </c>
      <c r="Q1424" s="246" t="b">
        <f t="shared" si="1320"/>
        <v>0</v>
      </c>
      <c r="R1424" s="246" t="str">
        <f t="shared" si="1321"/>
        <v>No</v>
      </c>
      <c r="S1424" s="247" t="b">
        <f t="shared" si="1282"/>
        <v>0</v>
      </c>
      <c r="T1424" s="247" t="b">
        <f t="shared" si="1283"/>
        <v>0</v>
      </c>
      <c r="U1424" s="247" t="b">
        <f t="shared" si="1284"/>
        <v>0</v>
      </c>
      <c r="V1424" s="247" t="b">
        <f t="shared" si="1285"/>
        <v>0</v>
      </c>
      <c r="W1424" s="247" t="str">
        <f t="shared" si="1322"/>
        <v>No</v>
      </c>
      <c r="X1424" s="248" t="b">
        <f t="shared" si="1286"/>
        <v>0</v>
      </c>
      <c r="Y1424" s="248" t="b">
        <f t="shared" si="1287"/>
        <v>0</v>
      </c>
      <c r="Z1424" s="248" t="b">
        <f t="shared" si="1288"/>
        <v>0</v>
      </c>
      <c r="AA1424" s="248" t="b">
        <f t="shared" si="1289"/>
        <v>0</v>
      </c>
      <c r="AB1424" s="248" t="str">
        <f t="shared" si="1323"/>
        <v>No</v>
      </c>
      <c r="AC1424" s="249" t="b">
        <f t="shared" si="1290"/>
        <v>0</v>
      </c>
      <c r="AD1424" s="249" t="b">
        <f t="shared" si="1291"/>
        <v>0</v>
      </c>
      <c r="AE1424" s="249" t="b">
        <f t="shared" si="1292"/>
        <v>0</v>
      </c>
      <c r="AF1424" s="249" t="b">
        <f t="shared" si="1293"/>
        <v>0</v>
      </c>
      <c r="AG1424" s="249" t="str">
        <f t="shared" si="1324"/>
        <v>No</v>
      </c>
      <c r="AH1424" s="250" t="b">
        <f t="shared" si="1294"/>
        <v>0</v>
      </c>
      <c r="AI1424" s="250" t="b">
        <f t="shared" si="1295"/>
        <v>0</v>
      </c>
      <c r="AJ1424" s="250" t="b">
        <f t="shared" si="1296"/>
        <v>0</v>
      </c>
      <c r="AK1424" s="250" t="b">
        <f t="shared" si="1297"/>
        <v>0</v>
      </c>
      <c r="AL1424" s="250" t="str">
        <f t="shared" si="1325"/>
        <v>No</v>
      </c>
      <c r="AN1424" s="246" t="str">
        <f t="shared" si="1326"/>
        <v/>
      </c>
      <c r="AO1424" s="247" t="str">
        <f t="shared" si="1327"/>
        <v/>
      </c>
      <c r="AP1424" s="248" t="str">
        <f t="shared" si="1328"/>
        <v/>
      </c>
      <c r="AQ1424" s="249" t="str">
        <f t="shared" si="1329"/>
        <v/>
      </c>
      <c r="AR1424" s="250" t="str">
        <f t="shared" si="1330"/>
        <v/>
      </c>
      <c r="AS1424" s="234"/>
      <c r="AY1424" s="385">
        <f t="shared" si="1331"/>
        <v>0</v>
      </c>
      <c r="AZ1424" s="385">
        <f t="shared" si="1298"/>
        <v>0</v>
      </c>
      <c r="BA1424" s="385">
        <f t="shared" si="1332"/>
        <v>0</v>
      </c>
      <c r="BB1424" s="385">
        <f t="shared" si="1299"/>
        <v>0</v>
      </c>
      <c r="BC1424" s="385">
        <f t="shared" si="1300"/>
        <v>0</v>
      </c>
      <c r="BD1424" s="385">
        <f t="shared" si="1301"/>
        <v>0</v>
      </c>
      <c r="BE1424" s="385">
        <f t="shared" si="1302"/>
        <v>0</v>
      </c>
      <c r="BF1424" s="385">
        <f t="shared" si="1303"/>
        <v>0</v>
      </c>
      <c r="BG1424" s="385">
        <f t="shared" si="1304"/>
        <v>0</v>
      </c>
      <c r="BH1424" s="385">
        <f t="shared" si="1305"/>
        <v>0</v>
      </c>
      <c r="BI1424" s="385">
        <f t="shared" si="1306"/>
        <v>0</v>
      </c>
      <c r="BJ1424" s="385">
        <f t="shared" si="1307"/>
        <v>0</v>
      </c>
      <c r="BK1424" s="385">
        <f t="shared" si="1308"/>
        <v>0</v>
      </c>
      <c r="BL1424" s="385">
        <f t="shared" si="1309"/>
        <v>0</v>
      </c>
      <c r="BM1424" s="385">
        <f t="shared" si="1310"/>
        <v>0</v>
      </c>
      <c r="BN1424" s="385">
        <f t="shared" si="1311"/>
        <v>0</v>
      </c>
      <c r="CK1424" s="239">
        <f t="shared" si="1333"/>
        <v>0</v>
      </c>
      <c r="CL1424" s="239">
        <f t="shared" si="1334"/>
        <v>0</v>
      </c>
    </row>
    <row r="1425" spans="3:90" x14ac:dyDescent="0.35">
      <c r="C1425" s="235"/>
      <c r="D1425" s="246" t="str">
        <f t="shared" si="1312"/>
        <v/>
      </c>
      <c r="E1425" s="247" t="str">
        <f t="shared" si="1313"/>
        <v/>
      </c>
      <c r="F1425" s="248" t="str">
        <f t="shared" si="1314"/>
        <v/>
      </c>
      <c r="G1425" s="249" t="str">
        <f t="shared" si="1315"/>
        <v/>
      </c>
      <c r="H1425" s="250" t="str">
        <f t="shared" si="1316"/>
        <v/>
      </c>
      <c r="I1425" s="386" t="str">
        <f t="shared" si="1277"/>
        <v/>
      </c>
      <c r="J1425" s="387" t="str">
        <f t="shared" si="1278"/>
        <v/>
      </c>
      <c r="K1425" s="388" t="str">
        <f t="shared" si="1279"/>
        <v/>
      </c>
      <c r="L1425" s="389" t="str">
        <f t="shared" si="1280"/>
        <v/>
      </c>
      <c r="M1425" s="250" t="str">
        <f t="shared" si="1281"/>
        <v/>
      </c>
      <c r="N1425" s="246" t="b">
        <f t="shared" si="1317"/>
        <v>0</v>
      </c>
      <c r="O1425" s="246" t="b">
        <f t="shared" si="1318"/>
        <v>0</v>
      </c>
      <c r="P1425" s="246" t="b">
        <f t="shared" si="1319"/>
        <v>0</v>
      </c>
      <c r="Q1425" s="246" t="b">
        <f t="shared" si="1320"/>
        <v>0</v>
      </c>
      <c r="R1425" s="246" t="str">
        <f t="shared" si="1321"/>
        <v>No</v>
      </c>
      <c r="S1425" s="247" t="b">
        <f t="shared" si="1282"/>
        <v>0</v>
      </c>
      <c r="T1425" s="247" t="b">
        <f t="shared" si="1283"/>
        <v>0</v>
      </c>
      <c r="U1425" s="247" t="b">
        <f t="shared" si="1284"/>
        <v>0</v>
      </c>
      <c r="V1425" s="247" t="b">
        <f t="shared" si="1285"/>
        <v>0</v>
      </c>
      <c r="W1425" s="247" t="str">
        <f t="shared" si="1322"/>
        <v>No</v>
      </c>
      <c r="X1425" s="248" t="b">
        <f t="shared" si="1286"/>
        <v>0</v>
      </c>
      <c r="Y1425" s="248" t="b">
        <f t="shared" si="1287"/>
        <v>0</v>
      </c>
      <c r="Z1425" s="248" t="b">
        <f t="shared" si="1288"/>
        <v>0</v>
      </c>
      <c r="AA1425" s="248" t="b">
        <f t="shared" si="1289"/>
        <v>0</v>
      </c>
      <c r="AB1425" s="248" t="str">
        <f t="shared" si="1323"/>
        <v>No</v>
      </c>
      <c r="AC1425" s="249" t="b">
        <f t="shared" si="1290"/>
        <v>0</v>
      </c>
      <c r="AD1425" s="249" t="b">
        <f t="shared" si="1291"/>
        <v>0</v>
      </c>
      <c r="AE1425" s="249" t="b">
        <f t="shared" si="1292"/>
        <v>0</v>
      </c>
      <c r="AF1425" s="249" t="b">
        <f t="shared" si="1293"/>
        <v>0</v>
      </c>
      <c r="AG1425" s="249" t="str">
        <f t="shared" si="1324"/>
        <v>No</v>
      </c>
      <c r="AH1425" s="250" t="b">
        <f t="shared" si="1294"/>
        <v>0</v>
      </c>
      <c r="AI1425" s="250" t="b">
        <f t="shared" si="1295"/>
        <v>0</v>
      </c>
      <c r="AJ1425" s="250" t="b">
        <f t="shared" si="1296"/>
        <v>0</v>
      </c>
      <c r="AK1425" s="250" t="b">
        <f t="shared" si="1297"/>
        <v>0</v>
      </c>
      <c r="AL1425" s="250" t="str">
        <f t="shared" si="1325"/>
        <v>No</v>
      </c>
      <c r="AN1425" s="246" t="str">
        <f t="shared" si="1326"/>
        <v/>
      </c>
      <c r="AO1425" s="247" t="str">
        <f t="shared" si="1327"/>
        <v/>
      </c>
      <c r="AP1425" s="248" t="str">
        <f t="shared" si="1328"/>
        <v/>
      </c>
      <c r="AQ1425" s="249" t="str">
        <f t="shared" si="1329"/>
        <v/>
      </c>
      <c r="AR1425" s="250" t="str">
        <f t="shared" si="1330"/>
        <v/>
      </c>
      <c r="AS1425" s="234"/>
      <c r="AY1425" s="385">
        <f t="shared" si="1331"/>
        <v>0</v>
      </c>
      <c r="AZ1425" s="385">
        <f t="shared" si="1298"/>
        <v>0</v>
      </c>
      <c r="BA1425" s="385">
        <f t="shared" si="1332"/>
        <v>0</v>
      </c>
      <c r="BB1425" s="385">
        <f t="shared" si="1299"/>
        <v>0</v>
      </c>
      <c r="BC1425" s="385">
        <f t="shared" si="1300"/>
        <v>0</v>
      </c>
      <c r="BD1425" s="385">
        <f t="shared" si="1301"/>
        <v>0</v>
      </c>
      <c r="BE1425" s="385">
        <f t="shared" si="1302"/>
        <v>0</v>
      </c>
      <c r="BF1425" s="385">
        <f t="shared" si="1303"/>
        <v>0</v>
      </c>
      <c r="BG1425" s="385">
        <f t="shared" si="1304"/>
        <v>0</v>
      </c>
      <c r="BH1425" s="385">
        <f t="shared" si="1305"/>
        <v>0</v>
      </c>
      <c r="BI1425" s="385">
        <f t="shared" si="1306"/>
        <v>0</v>
      </c>
      <c r="BJ1425" s="385">
        <f t="shared" si="1307"/>
        <v>0</v>
      </c>
      <c r="BK1425" s="385">
        <f t="shared" si="1308"/>
        <v>0</v>
      </c>
      <c r="BL1425" s="385">
        <f t="shared" si="1309"/>
        <v>0</v>
      </c>
      <c r="BM1425" s="385">
        <f t="shared" si="1310"/>
        <v>0</v>
      </c>
      <c r="BN1425" s="385">
        <f t="shared" si="1311"/>
        <v>0</v>
      </c>
      <c r="CK1425" s="239">
        <f t="shared" si="1333"/>
        <v>0</v>
      </c>
      <c r="CL1425" s="239">
        <f t="shared" si="1334"/>
        <v>0</v>
      </c>
    </row>
    <row r="1426" spans="3:90" x14ac:dyDescent="0.35">
      <c r="C1426" s="235"/>
      <c r="D1426" s="246" t="str">
        <f t="shared" si="1312"/>
        <v/>
      </c>
      <c r="E1426" s="247" t="str">
        <f t="shared" si="1313"/>
        <v/>
      </c>
      <c r="F1426" s="248" t="str">
        <f t="shared" si="1314"/>
        <v/>
      </c>
      <c r="G1426" s="249" t="str">
        <f t="shared" si="1315"/>
        <v/>
      </c>
      <c r="H1426" s="250" t="str">
        <f t="shared" si="1316"/>
        <v/>
      </c>
      <c r="I1426" s="386" t="str">
        <f t="shared" si="1277"/>
        <v/>
      </c>
      <c r="J1426" s="387" t="str">
        <f t="shared" si="1278"/>
        <v/>
      </c>
      <c r="K1426" s="388" t="str">
        <f t="shared" si="1279"/>
        <v/>
      </c>
      <c r="L1426" s="389" t="str">
        <f t="shared" si="1280"/>
        <v/>
      </c>
      <c r="M1426" s="250" t="str">
        <f t="shared" si="1281"/>
        <v/>
      </c>
      <c r="N1426" s="246" t="b">
        <f t="shared" si="1317"/>
        <v>0</v>
      </c>
      <c r="O1426" s="246" t="b">
        <f t="shared" si="1318"/>
        <v>0</v>
      </c>
      <c r="P1426" s="246" t="b">
        <f t="shared" si="1319"/>
        <v>0</v>
      </c>
      <c r="Q1426" s="246" t="b">
        <f t="shared" si="1320"/>
        <v>0</v>
      </c>
      <c r="R1426" s="246" t="str">
        <f t="shared" si="1321"/>
        <v>No</v>
      </c>
      <c r="S1426" s="247" t="b">
        <f t="shared" si="1282"/>
        <v>0</v>
      </c>
      <c r="T1426" s="247" t="b">
        <f t="shared" si="1283"/>
        <v>0</v>
      </c>
      <c r="U1426" s="247" t="b">
        <f t="shared" si="1284"/>
        <v>0</v>
      </c>
      <c r="V1426" s="247" t="b">
        <f t="shared" si="1285"/>
        <v>0</v>
      </c>
      <c r="W1426" s="247" t="str">
        <f t="shared" si="1322"/>
        <v>No</v>
      </c>
      <c r="X1426" s="248" t="b">
        <f t="shared" si="1286"/>
        <v>0</v>
      </c>
      <c r="Y1426" s="248" t="b">
        <f t="shared" si="1287"/>
        <v>0</v>
      </c>
      <c r="Z1426" s="248" t="b">
        <f t="shared" si="1288"/>
        <v>0</v>
      </c>
      <c r="AA1426" s="248" t="b">
        <f t="shared" si="1289"/>
        <v>0</v>
      </c>
      <c r="AB1426" s="248" t="str">
        <f t="shared" si="1323"/>
        <v>No</v>
      </c>
      <c r="AC1426" s="249" t="b">
        <f t="shared" si="1290"/>
        <v>0</v>
      </c>
      <c r="AD1426" s="249" t="b">
        <f t="shared" si="1291"/>
        <v>0</v>
      </c>
      <c r="AE1426" s="249" t="b">
        <f t="shared" si="1292"/>
        <v>0</v>
      </c>
      <c r="AF1426" s="249" t="b">
        <f t="shared" si="1293"/>
        <v>0</v>
      </c>
      <c r="AG1426" s="249" t="str">
        <f t="shared" si="1324"/>
        <v>No</v>
      </c>
      <c r="AH1426" s="250" t="b">
        <f t="shared" si="1294"/>
        <v>0</v>
      </c>
      <c r="AI1426" s="250" t="b">
        <f t="shared" si="1295"/>
        <v>0</v>
      </c>
      <c r="AJ1426" s="250" t="b">
        <f t="shared" si="1296"/>
        <v>0</v>
      </c>
      <c r="AK1426" s="250" t="b">
        <f t="shared" si="1297"/>
        <v>0</v>
      </c>
      <c r="AL1426" s="250" t="str">
        <f t="shared" si="1325"/>
        <v>No</v>
      </c>
      <c r="AN1426" s="246" t="str">
        <f t="shared" si="1326"/>
        <v/>
      </c>
      <c r="AO1426" s="247" t="str">
        <f t="shared" si="1327"/>
        <v/>
      </c>
      <c r="AP1426" s="248" t="str">
        <f t="shared" si="1328"/>
        <v/>
      </c>
      <c r="AQ1426" s="249" t="str">
        <f t="shared" si="1329"/>
        <v/>
      </c>
      <c r="AR1426" s="250" t="str">
        <f t="shared" si="1330"/>
        <v/>
      </c>
      <c r="AS1426" s="234"/>
      <c r="AY1426" s="385">
        <f t="shared" si="1331"/>
        <v>0</v>
      </c>
      <c r="AZ1426" s="385">
        <f t="shared" si="1298"/>
        <v>0</v>
      </c>
      <c r="BA1426" s="385">
        <f t="shared" si="1332"/>
        <v>0</v>
      </c>
      <c r="BB1426" s="385">
        <f t="shared" si="1299"/>
        <v>0</v>
      </c>
      <c r="BC1426" s="385">
        <f t="shared" si="1300"/>
        <v>0</v>
      </c>
      <c r="BD1426" s="385">
        <f t="shared" si="1301"/>
        <v>0</v>
      </c>
      <c r="BE1426" s="385">
        <f t="shared" si="1302"/>
        <v>0</v>
      </c>
      <c r="BF1426" s="385">
        <f t="shared" si="1303"/>
        <v>0</v>
      </c>
      <c r="BG1426" s="385">
        <f t="shared" si="1304"/>
        <v>0</v>
      </c>
      <c r="BH1426" s="385">
        <f t="shared" si="1305"/>
        <v>0</v>
      </c>
      <c r="BI1426" s="385">
        <f t="shared" si="1306"/>
        <v>0</v>
      </c>
      <c r="BJ1426" s="385">
        <f t="shared" si="1307"/>
        <v>0</v>
      </c>
      <c r="BK1426" s="385">
        <f t="shared" si="1308"/>
        <v>0</v>
      </c>
      <c r="BL1426" s="385">
        <f t="shared" si="1309"/>
        <v>0</v>
      </c>
      <c r="BM1426" s="385">
        <f t="shared" si="1310"/>
        <v>0</v>
      </c>
      <c r="BN1426" s="385">
        <f t="shared" si="1311"/>
        <v>0</v>
      </c>
      <c r="CK1426" s="239">
        <f t="shared" si="1333"/>
        <v>0</v>
      </c>
      <c r="CL1426" s="239">
        <f t="shared" si="1334"/>
        <v>0</v>
      </c>
    </row>
    <row r="1427" spans="3:90" x14ac:dyDescent="0.35">
      <c r="C1427" s="235"/>
      <c r="D1427" s="246" t="str">
        <f t="shared" si="1312"/>
        <v/>
      </c>
      <c r="E1427" s="247" t="str">
        <f t="shared" si="1313"/>
        <v/>
      </c>
      <c r="F1427" s="248" t="str">
        <f t="shared" si="1314"/>
        <v/>
      </c>
      <c r="G1427" s="249" t="str">
        <f t="shared" si="1315"/>
        <v/>
      </c>
      <c r="H1427" s="250" t="str">
        <f t="shared" si="1316"/>
        <v/>
      </c>
      <c r="I1427" s="386" t="str">
        <f t="shared" si="1277"/>
        <v/>
      </c>
      <c r="J1427" s="387" t="str">
        <f t="shared" si="1278"/>
        <v/>
      </c>
      <c r="K1427" s="388" t="str">
        <f t="shared" si="1279"/>
        <v/>
      </c>
      <c r="L1427" s="389" t="str">
        <f t="shared" si="1280"/>
        <v/>
      </c>
      <c r="M1427" s="250" t="str">
        <f t="shared" si="1281"/>
        <v/>
      </c>
      <c r="N1427" s="246" t="b">
        <f t="shared" si="1317"/>
        <v>0</v>
      </c>
      <c r="O1427" s="246" t="b">
        <f t="shared" si="1318"/>
        <v>0</v>
      </c>
      <c r="P1427" s="246" t="b">
        <f t="shared" si="1319"/>
        <v>0</v>
      </c>
      <c r="Q1427" s="246" t="b">
        <f t="shared" si="1320"/>
        <v>0</v>
      </c>
      <c r="R1427" s="246" t="str">
        <f t="shared" si="1321"/>
        <v>No</v>
      </c>
      <c r="S1427" s="247" t="b">
        <f t="shared" si="1282"/>
        <v>0</v>
      </c>
      <c r="T1427" s="247" t="b">
        <f t="shared" si="1283"/>
        <v>0</v>
      </c>
      <c r="U1427" s="247" t="b">
        <f t="shared" si="1284"/>
        <v>0</v>
      </c>
      <c r="V1427" s="247" t="b">
        <f t="shared" si="1285"/>
        <v>0</v>
      </c>
      <c r="W1427" s="247" t="str">
        <f t="shared" si="1322"/>
        <v>No</v>
      </c>
      <c r="X1427" s="248" t="b">
        <f t="shared" si="1286"/>
        <v>0</v>
      </c>
      <c r="Y1427" s="248" t="b">
        <f t="shared" si="1287"/>
        <v>0</v>
      </c>
      <c r="Z1427" s="248" t="b">
        <f t="shared" si="1288"/>
        <v>0</v>
      </c>
      <c r="AA1427" s="248" t="b">
        <f t="shared" si="1289"/>
        <v>0</v>
      </c>
      <c r="AB1427" s="248" t="str">
        <f t="shared" si="1323"/>
        <v>No</v>
      </c>
      <c r="AC1427" s="249" t="b">
        <f t="shared" si="1290"/>
        <v>0</v>
      </c>
      <c r="AD1427" s="249" t="b">
        <f t="shared" si="1291"/>
        <v>0</v>
      </c>
      <c r="AE1427" s="249" t="b">
        <f t="shared" si="1292"/>
        <v>0</v>
      </c>
      <c r="AF1427" s="249" t="b">
        <f t="shared" si="1293"/>
        <v>0</v>
      </c>
      <c r="AG1427" s="249" t="str">
        <f t="shared" si="1324"/>
        <v>No</v>
      </c>
      <c r="AH1427" s="250" t="b">
        <f t="shared" si="1294"/>
        <v>0</v>
      </c>
      <c r="AI1427" s="250" t="b">
        <f t="shared" si="1295"/>
        <v>0</v>
      </c>
      <c r="AJ1427" s="250" t="b">
        <f t="shared" si="1296"/>
        <v>0</v>
      </c>
      <c r="AK1427" s="250" t="b">
        <f t="shared" si="1297"/>
        <v>0</v>
      </c>
      <c r="AL1427" s="250" t="str">
        <f t="shared" si="1325"/>
        <v>No</v>
      </c>
      <c r="AN1427" s="246" t="str">
        <f t="shared" si="1326"/>
        <v/>
      </c>
      <c r="AO1427" s="247" t="str">
        <f t="shared" si="1327"/>
        <v/>
      </c>
      <c r="AP1427" s="248" t="str">
        <f t="shared" si="1328"/>
        <v/>
      </c>
      <c r="AQ1427" s="249" t="str">
        <f t="shared" si="1329"/>
        <v/>
      </c>
      <c r="AR1427" s="250" t="str">
        <f t="shared" si="1330"/>
        <v/>
      </c>
      <c r="AS1427" s="234"/>
      <c r="AY1427" s="385">
        <f t="shared" si="1331"/>
        <v>0</v>
      </c>
      <c r="AZ1427" s="385">
        <f t="shared" si="1298"/>
        <v>0</v>
      </c>
      <c r="BA1427" s="385">
        <f t="shared" si="1332"/>
        <v>0</v>
      </c>
      <c r="BB1427" s="385">
        <f t="shared" si="1299"/>
        <v>0</v>
      </c>
      <c r="BC1427" s="385">
        <f t="shared" si="1300"/>
        <v>0</v>
      </c>
      <c r="BD1427" s="385">
        <f t="shared" si="1301"/>
        <v>0</v>
      </c>
      <c r="BE1427" s="385">
        <f t="shared" si="1302"/>
        <v>0</v>
      </c>
      <c r="BF1427" s="385">
        <f t="shared" si="1303"/>
        <v>0</v>
      </c>
      <c r="BG1427" s="385">
        <f t="shared" si="1304"/>
        <v>0</v>
      </c>
      <c r="BH1427" s="385">
        <f t="shared" si="1305"/>
        <v>0</v>
      </c>
      <c r="BI1427" s="385">
        <f t="shared" si="1306"/>
        <v>0</v>
      </c>
      <c r="BJ1427" s="385">
        <f t="shared" si="1307"/>
        <v>0</v>
      </c>
      <c r="BK1427" s="385">
        <f t="shared" si="1308"/>
        <v>0</v>
      </c>
      <c r="BL1427" s="385">
        <f t="shared" si="1309"/>
        <v>0</v>
      </c>
      <c r="BM1427" s="385">
        <f t="shared" si="1310"/>
        <v>0</v>
      </c>
      <c r="BN1427" s="385">
        <f t="shared" si="1311"/>
        <v>0</v>
      </c>
      <c r="CK1427" s="239">
        <f t="shared" si="1333"/>
        <v>0</v>
      </c>
      <c r="CL1427" s="239">
        <f t="shared" si="1334"/>
        <v>0</v>
      </c>
    </row>
    <row r="1428" spans="3:90" x14ac:dyDescent="0.35">
      <c r="C1428" s="235"/>
      <c r="D1428" s="246" t="str">
        <f t="shared" si="1312"/>
        <v/>
      </c>
      <c r="E1428" s="247" t="str">
        <f t="shared" si="1313"/>
        <v/>
      </c>
      <c r="F1428" s="248" t="str">
        <f t="shared" si="1314"/>
        <v/>
      </c>
      <c r="G1428" s="249" t="str">
        <f t="shared" si="1315"/>
        <v/>
      </c>
      <c r="H1428" s="250" t="str">
        <f t="shared" si="1316"/>
        <v/>
      </c>
      <c r="I1428" s="386" t="str">
        <f t="shared" si="1277"/>
        <v/>
      </c>
      <c r="J1428" s="387" t="str">
        <f t="shared" si="1278"/>
        <v/>
      </c>
      <c r="K1428" s="388" t="str">
        <f t="shared" si="1279"/>
        <v/>
      </c>
      <c r="L1428" s="389" t="str">
        <f t="shared" si="1280"/>
        <v/>
      </c>
      <c r="M1428" s="250" t="str">
        <f t="shared" si="1281"/>
        <v/>
      </c>
      <c r="N1428" s="246" t="b">
        <f t="shared" si="1317"/>
        <v>0</v>
      </c>
      <c r="O1428" s="246" t="b">
        <f t="shared" si="1318"/>
        <v>0</v>
      </c>
      <c r="P1428" s="246" t="b">
        <f t="shared" si="1319"/>
        <v>0</v>
      </c>
      <c r="Q1428" s="246" t="b">
        <f t="shared" si="1320"/>
        <v>0</v>
      </c>
      <c r="R1428" s="246" t="str">
        <f t="shared" si="1321"/>
        <v>No</v>
      </c>
      <c r="S1428" s="247" t="b">
        <f t="shared" si="1282"/>
        <v>0</v>
      </c>
      <c r="T1428" s="247" t="b">
        <f t="shared" si="1283"/>
        <v>0</v>
      </c>
      <c r="U1428" s="247" t="b">
        <f t="shared" si="1284"/>
        <v>0</v>
      </c>
      <c r="V1428" s="247" t="b">
        <f t="shared" si="1285"/>
        <v>0</v>
      </c>
      <c r="W1428" s="247" t="str">
        <f t="shared" si="1322"/>
        <v>No</v>
      </c>
      <c r="X1428" s="248" t="b">
        <f t="shared" si="1286"/>
        <v>0</v>
      </c>
      <c r="Y1428" s="248" t="b">
        <f t="shared" si="1287"/>
        <v>0</v>
      </c>
      <c r="Z1428" s="248" t="b">
        <f t="shared" si="1288"/>
        <v>0</v>
      </c>
      <c r="AA1428" s="248" t="b">
        <f t="shared" si="1289"/>
        <v>0</v>
      </c>
      <c r="AB1428" s="248" t="str">
        <f t="shared" si="1323"/>
        <v>No</v>
      </c>
      <c r="AC1428" s="249" t="b">
        <f t="shared" si="1290"/>
        <v>0</v>
      </c>
      <c r="AD1428" s="249" t="b">
        <f t="shared" si="1291"/>
        <v>0</v>
      </c>
      <c r="AE1428" s="249" t="b">
        <f t="shared" si="1292"/>
        <v>0</v>
      </c>
      <c r="AF1428" s="249" t="b">
        <f t="shared" si="1293"/>
        <v>0</v>
      </c>
      <c r="AG1428" s="249" t="str">
        <f t="shared" si="1324"/>
        <v>No</v>
      </c>
      <c r="AH1428" s="250" t="b">
        <f t="shared" si="1294"/>
        <v>0</v>
      </c>
      <c r="AI1428" s="250" t="b">
        <f t="shared" si="1295"/>
        <v>0</v>
      </c>
      <c r="AJ1428" s="250" t="b">
        <f t="shared" si="1296"/>
        <v>0</v>
      </c>
      <c r="AK1428" s="250" t="b">
        <f t="shared" si="1297"/>
        <v>0</v>
      </c>
      <c r="AL1428" s="250" t="str">
        <f t="shared" si="1325"/>
        <v>No</v>
      </c>
      <c r="AN1428" s="246" t="str">
        <f t="shared" si="1326"/>
        <v/>
      </c>
      <c r="AO1428" s="247" t="str">
        <f t="shared" si="1327"/>
        <v/>
      </c>
      <c r="AP1428" s="248" t="str">
        <f t="shared" si="1328"/>
        <v/>
      </c>
      <c r="AQ1428" s="249" t="str">
        <f t="shared" si="1329"/>
        <v/>
      </c>
      <c r="AR1428" s="250" t="str">
        <f t="shared" si="1330"/>
        <v/>
      </c>
      <c r="AS1428" s="234"/>
      <c r="AY1428" s="385">
        <f t="shared" si="1331"/>
        <v>0</v>
      </c>
      <c r="AZ1428" s="385">
        <f t="shared" si="1298"/>
        <v>0</v>
      </c>
      <c r="BA1428" s="385">
        <f t="shared" si="1332"/>
        <v>0</v>
      </c>
      <c r="BB1428" s="385">
        <f t="shared" si="1299"/>
        <v>0</v>
      </c>
      <c r="BC1428" s="385">
        <f t="shared" si="1300"/>
        <v>0</v>
      </c>
      <c r="BD1428" s="385">
        <f t="shared" si="1301"/>
        <v>0</v>
      </c>
      <c r="BE1428" s="385">
        <f t="shared" si="1302"/>
        <v>0</v>
      </c>
      <c r="BF1428" s="385">
        <f t="shared" si="1303"/>
        <v>0</v>
      </c>
      <c r="BG1428" s="385">
        <f t="shared" si="1304"/>
        <v>0</v>
      </c>
      <c r="BH1428" s="385">
        <f t="shared" si="1305"/>
        <v>0</v>
      </c>
      <c r="BI1428" s="385">
        <f t="shared" si="1306"/>
        <v>0</v>
      </c>
      <c r="BJ1428" s="385">
        <f t="shared" si="1307"/>
        <v>0</v>
      </c>
      <c r="BK1428" s="385">
        <f t="shared" si="1308"/>
        <v>0</v>
      </c>
      <c r="BL1428" s="385">
        <f t="shared" si="1309"/>
        <v>0</v>
      </c>
      <c r="BM1428" s="385">
        <f t="shared" si="1310"/>
        <v>0</v>
      </c>
      <c r="BN1428" s="385">
        <f t="shared" si="1311"/>
        <v>0</v>
      </c>
      <c r="CK1428" s="239">
        <f t="shared" si="1333"/>
        <v>0</v>
      </c>
      <c r="CL1428" s="239">
        <f t="shared" si="1334"/>
        <v>0</v>
      </c>
    </row>
    <row r="1429" spans="3:90" x14ac:dyDescent="0.35">
      <c r="C1429" s="235"/>
      <c r="D1429" s="246" t="str">
        <f t="shared" si="1312"/>
        <v/>
      </c>
      <c r="E1429" s="247" t="str">
        <f t="shared" si="1313"/>
        <v/>
      </c>
      <c r="F1429" s="248" t="str">
        <f t="shared" si="1314"/>
        <v/>
      </c>
      <c r="G1429" s="249" t="str">
        <f t="shared" si="1315"/>
        <v/>
      </c>
      <c r="H1429" s="250" t="str">
        <f t="shared" si="1316"/>
        <v/>
      </c>
      <c r="I1429" s="386" t="str">
        <f t="shared" si="1277"/>
        <v/>
      </c>
      <c r="J1429" s="387" t="str">
        <f t="shared" si="1278"/>
        <v/>
      </c>
      <c r="K1429" s="388" t="str">
        <f t="shared" si="1279"/>
        <v/>
      </c>
      <c r="L1429" s="389" t="str">
        <f t="shared" si="1280"/>
        <v/>
      </c>
      <c r="M1429" s="250" t="str">
        <f t="shared" si="1281"/>
        <v/>
      </c>
      <c r="N1429" s="246" t="b">
        <f t="shared" si="1317"/>
        <v>0</v>
      </c>
      <c r="O1429" s="246" t="b">
        <f t="shared" si="1318"/>
        <v>0</v>
      </c>
      <c r="P1429" s="246" t="b">
        <f t="shared" si="1319"/>
        <v>0</v>
      </c>
      <c r="Q1429" s="246" t="b">
        <f t="shared" si="1320"/>
        <v>0</v>
      </c>
      <c r="R1429" s="246" t="str">
        <f t="shared" si="1321"/>
        <v>No</v>
      </c>
      <c r="S1429" s="247" t="b">
        <f t="shared" si="1282"/>
        <v>0</v>
      </c>
      <c r="T1429" s="247" t="b">
        <f t="shared" si="1283"/>
        <v>0</v>
      </c>
      <c r="U1429" s="247" t="b">
        <f t="shared" si="1284"/>
        <v>0</v>
      </c>
      <c r="V1429" s="247" t="b">
        <f t="shared" si="1285"/>
        <v>0</v>
      </c>
      <c r="W1429" s="247" t="str">
        <f t="shared" si="1322"/>
        <v>No</v>
      </c>
      <c r="X1429" s="248" t="b">
        <f t="shared" si="1286"/>
        <v>0</v>
      </c>
      <c r="Y1429" s="248" t="b">
        <f t="shared" si="1287"/>
        <v>0</v>
      </c>
      <c r="Z1429" s="248" t="b">
        <f t="shared" si="1288"/>
        <v>0</v>
      </c>
      <c r="AA1429" s="248" t="b">
        <f t="shared" si="1289"/>
        <v>0</v>
      </c>
      <c r="AB1429" s="248" t="str">
        <f t="shared" si="1323"/>
        <v>No</v>
      </c>
      <c r="AC1429" s="249" t="b">
        <f t="shared" si="1290"/>
        <v>0</v>
      </c>
      <c r="AD1429" s="249" t="b">
        <f t="shared" si="1291"/>
        <v>0</v>
      </c>
      <c r="AE1429" s="249" t="b">
        <f t="shared" si="1292"/>
        <v>0</v>
      </c>
      <c r="AF1429" s="249" t="b">
        <f t="shared" si="1293"/>
        <v>0</v>
      </c>
      <c r="AG1429" s="249" t="str">
        <f t="shared" si="1324"/>
        <v>No</v>
      </c>
      <c r="AH1429" s="250" t="b">
        <f t="shared" si="1294"/>
        <v>0</v>
      </c>
      <c r="AI1429" s="250" t="b">
        <f t="shared" si="1295"/>
        <v>0</v>
      </c>
      <c r="AJ1429" s="250" t="b">
        <f t="shared" si="1296"/>
        <v>0</v>
      </c>
      <c r="AK1429" s="250" t="b">
        <f t="shared" si="1297"/>
        <v>0</v>
      </c>
      <c r="AL1429" s="250" t="str">
        <f t="shared" si="1325"/>
        <v>No</v>
      </c>
      <c r="AN1429" s="246" t="str">
        <f t="shared" si="1326"/>
        <v/>
      </c>
      <c r="AO1429" s="247" t="str">
        <f t="shared" si="1327"/>
        <v/>
      </c>
      <c r="AP1429" s="248" t="str">
        <f t="shared" si="1328"/>
        <v/>
      </c>
      <c r="AQ1429" s="249" t="str">
        <f t="shared" si="1329"/>
        <v/>
      </c>
      <c r="AR1429" s="250" t="str">
        <f t="shared" si="1330"/>
        <v/>
      </c>
      <c r="AS1429" s="234"/>
      <c r="AY1429" s="385">
        <f t="shared" si="1331"/>
        <v>0</v>
      </c>
      <c r="AZ1429" s="385">
        <f t="shared" si="1298"/>
        <v>0</v>
      </c>
      <c r="BA1429" s="385">
        <f t="shared" si="1332"/>
        <v>0</v>
      </c>
      <c r="BB1429" s="385">
        <f t="shared" si="1299"/>
        <v>0</v>
      </c>
      <c r="BC1429" s="385">
        <f t="shared" si="1300"/>
        <v>0</v>
      </c>
      <c r="BD1429" s="385">
        <f t="shared" si="1301"/>
        <v>0</v>
      </c>
      <c r="BE1429" s="385">
        <f t="shared" si="1302"/>
        <v>0</v>
      </c>
      <c r="BF1429" s="385">
        <f t="shared" si="1303"/>
        <v>0</v>
      </c>
      <c r="BG1429" s="385">
        <f t="shared" si="1304"/>
        <v>0</v>
      </c>
      <c r="BH1429" s="385">
        <f t="shared" si="1305"/>
        <v>0</v>
      </c>
      <c r="BI1429" s="385">
        <f t="shared" si="1306"/>
        <v>0</v>
      </c>
      <c r="BJ1429" s="385">
        <f t="shared" si="1307"/>
        <v>0</v>
      </c>
      <c r="BK1429" s="385">
        <f t="shared" si="1308"/>
        <v>0</v>
      </c>
      <c r="BL1429" s="385">
        <f t="shared" si="1309"/>
        <v>0</v>
      </c>
      <c r="BM1429" s="385">
        <f t="shared" si="1310"/>
        <v>0</v>
      </c>
      <c r="BN1429" s="385">
        <f t="shared" si="1311"/>
        <v>0</v>
      </c>
      <c r="CK1429" s="239">
        <f t="shared" si="1333"/>
        <v>0</v>
      </c>
      <c r="CL1429" s="239">
        <f t="shared" si="1334"/>
        <v>0</v>
      </c>
    </row>
    <row r="1430" spans="3:90" x14ac:dyDescent="0.35">
      <c r="C1430" s="235"/>
      <c r="D1430" s="246" t="str">
        <f t="shared" si="1312"/>
        <v/>
      </c>
      <c r="E1430" s="247" t="str">
        <f t="shared" si="1313"/>
        <v/>
      </c>
      <c r="F1430" s="248" t="str">
        <f t="shared" si="1314"/>
        <v/>
      </c>
      <c r="G1430" s="249" t="str">
        <f t="shared" si="1315"/>
        <v/>
      </c>
      <c r="H1430" s="250" t="str">
        <f t="shared" si="1316"/>
        <v/>
      </c>
      <c r="I1430" s="386" t="str">
        <f t="shared" si="1277"/>
        <v/>
      </c>
      <c r="J1430" s="387" t="str">
        <f t="shared" si="1278"/>
        <v/>
      </c>
      <c r="K1430" s="388" t="str">
        <f t="shared" si="1279"/>
        <v/>
      </c>
      <c r="L1430" s="389" t="str">
        <f t="shared" si="1280"/>
        <v/>
      </c>
      <c r="M1430" s="250" t="str">
        <f t="shared" si="1281"/>
        <v/>
      </c>
      <c r="N1430" s="246" t="b">
        <f t="shared" si="1317"/>
        <v>0</v>
      </c>
      <c r="O1430" s="246" t="b">
        <f t="shared" si="1318"/>
        <v>0</v>
      </c>
      <c r="P1430" s="246" t="b">
        <f t="shared" si="1319"/>
        <v>0</v>
      </c>
      <c r="Q1430" s="246" t="b">
        <f t="shared" si="1320"/>
        <v>0</v>
      </c>
      <c r="R1430" s="246" t="str">
        <f t="shared" si="1321"/>
        <v>No</v>
      </c>
      <c r="S1430" s="247" t="b">
        <f t="shared" si="1282"/>
        <v>0</v>
      </c>
      <c r="T1430" s="247" t="b">
        <f t="shared" si="1283"/>
        <v>0</v>
      </c>
      <c r="U1430" s="247" t="b">
        <f t="shared" si="1284"/>
        <v>0</v>
      </c>
      <c r="V1430" s="247" t="b">
        <f t="shared" si="1285"/>
        <v>0</v>
      </c>
      <c r="W1430" s="247" t="str">
        <f t="shared" si="1322"/>
        <v>No</v>
      </c>
      <c r="X1430" s="248" t="b">
        <f t="shared" si="1286"/>
        <v>0</v>
      </c>
      <c r="Y1430" s="248" t="b">
        <f t="shared" si="1287"/>
        <v>0</v>
      </c>
      <c r="Z1430" s="248" t="b">
        <f t="shared" si="1288"/>
        <v>0</v>
      </c>
      <c r="AA1430" s="248" t="b">
        <f t="shared" si="1289"/>
        <v>0</v>
      </c>
      <c r="AB1430" s="248" t="str">
        <f t="shared" si="1323"/>
        <v>No</v>
      </c>
      <c r="AC1430" s="249" t="b">
        <f t="shared" si="1290"/>
        <v>0</v>
      </c>
      <c r="AD1430" s="249" t="b">
        <f t="shared" si="1291"/>
        <v>0</v>
      </c>
      <c r="AE1430" s="249" t="b">
        <f t="shared" si="1292"/>
        <v>0</v>
      </c>
      <c r="AF1430" s="249" t="b">
        <f t="shared" si="1293"/>
        <v>0</v>
      </c>
      <c r="AG1430" s="249" t="str">
        <f t="shared" si="1324"/>
        <v>No</v>
      </c>
      <c r="AH1430" s="250" t="b">
        <f t="shared" si="1294"/>
        <v>0</v>
      </c>
      <c r="AI1430" s="250" t="b">
        <f t="shared" si="1295"/>
        <v>0</v>
      </c>
      <c r="AJ1430" s="250" t="b">
        <f t="shared" si="1296"/>
        <v>0</v>
      </c>
      <c r="AK1430" s="250" t="b">
        <f t="shared" si="1297"/>
        <v>0</v>
      </c>
      <c r="AL1430" s="250" t="str">
        <f t="shared" si="1325"/>
        <v>No</v>
      </c>
      <c r="AN1430" s="246" t="str">
        <f t="shared" si="1326"/>
        <v/>
      </c>
      <c r="AO1430" s="247" t="str">
        <f t="shared" si="1327"/>
        <v/>
      </c>
      <c r="AP1430" s="248" t="str">
        <f t="shared" si="1328"/>
        <v/>
      </c>
      <c r="AQ1430" s="249" t="str">
        <f t="shared" si="1329"/>
        <v/>
      </c>
      <c r="AR1430" s="250" t="str">
        <f t="shared" si="1330"/>
        <v/>
      </c>
      <c r="AS1430" s="234"/>
      <c r="AY1430" s="385">
        <f t="shared" si="1331"/>
        <v>0</v>
      </c>
      <c r="AZ1430" s="385">
        <f t="shared" si="1298"/>
        <v>0</v>
      </c>
      <c r="BA1430" s="385">
        <f t="shared" si="1332"/>
        <v>0</v>
      </c>
      <c r="BB1430" s="385">
        <f t="shared" si="1299"/>
        <v>0</v>
      </c>
      <c r="BC1430" s="385">
        <f t="shared" si="1300"/>
        <v>0</v>
      </c>
      <c r="BD1430" s="385">
        <f t="shared" si="1301"/>
        <v>0</v>
      </c>
      <c r="BE1430" s="385">
        <f t="shared" si="1302"/>
        <v>0</v>
      </c>
      <c r="BF1430" s="385">
        <f t="shared" si="1303"/>
        <v>0</v>
      </c>
      <c r="BG1430" s="385">
        <f t="shared" si="1304"/>
        <v>0</v>
      </c>
      <c r="BH1430" s="385">
        <f t="shared" si="1305"/>
        <v>0</v>
      </c>
      <c r="BI1430" s="385">
        <f t="shared" si="1306"/>
        <v>0</v>
      </c>
      <c r="BJ1430" s="385">
        <f t="shared" si="1307"/>
        <v>0</v>
      </c>
      <c r="BK1430" s="385">
        <f t="shared" si="1308"/>
        <v>0</v>
      </c>
      <c r="BL1430" s="385">
        <f t="shared" si="1309"/>
        <v>0</v>
      </c>
      <c r="BM1430" s="385">
        <f t="shared" si="1310"/>
        <v>0</v>
      </c>
      <c r="BN1430" s="385">
        <f t="shared" si="1311"/>
        <v>0</v>
      </c>
      <c r="CK1430" s="239">
        <f t="shared" si="1333"/>
        <v>0</v>
      </c>
      <c r="CL1430" s="239">
        <f t="shared" si="1334"/>
        <v>0</v>
      </c>
    </row>
    <row r="1431" spans="3:90" x14ac:dyDescent="0.35">
      <c r="C1431" s="235"/>
      <c r="D1431" s="246" t="str">
        <f t="shared" si="1312"/>
        <v/>
      </c>
      <c r="E1431" s="247" t="str">
        <f t="shared" si="1313"/>
        <v/>
      </c>
      <c r="F1431" s="248" t="str">
        <f t="shared" si="1314"/>
        <v/>
      </c>
      <c r="G1431" s="249" t="str">
        <f t="shared" si="1315"/>
        <v/>
      </c>
      <c r="H1431" s="250" t="str">
        <f t="shared" si="1316"/>
        <v/>
      </c>
      <c r="I1431" s="386" t="str">
        <f t="shared" si="1277"/>
        <v/>
      </c>
      <c r="J1431" s="387" t="str">
        <f t="shared" si="1278"/>
        <v/>
      </c>
      <c r="K1431" s="388" t="str">
        <f t="shared" si="1279"/>
        <v/>
      </c>
      <c r="L1431" s="389" t="str">
        <f t="shared" si="1280"/>
        <v/>
      </c>
      <c r="M1431" s="250" t="str">
        <f t="shared" si="1281"/>
        <v/>
      </c>
      <c r="N1431" s="246" t="b">
        <f t="shared" si="1317"/>
        <v>0</v>
      </c>
      <c r="O1431" s="246" t="b">
        <f t="shared" si="1318"/>
        <v>0</v>
      </c>
      <c r="P1431" s="246" t="b">
        <f t="shared" si="1319"/>
        <v>0</v>
      </c>
      <c r="Q1431" s="246" t="b">
        <f t="shared" si="1320"/>
        <v>0</v>
      </c>
      <c r="R1431" s="246" t="str">
        <f t="shared" si="1321"/>
        <v>No</v>
      </c>
      <c r="S1431" s="247" t="b">
        <f t="shared" si="1282"/>
        <v>0</v>
      </c>
      <c r="T1431" s="247" t="b">
        <f t="shared" si="1283"/>
        <v>0</v>
      </c>
      <c r="U1431" s="247" t="b">
        <f t="shared" si="1284"/>
        <v>0</v>
      </c>
      <c r="V1431" s="247" t="b">
        <f t="shared" si="1285"/>
        <v>0</v>
      </c>
      <c r="W1431" s="247" t="str">
        <f t="shared" si="1322"/>
        <v>No</v>
      </c>
      <c r="X1431" s="248" t="b">
        <f t="shared" si="1286"/>
        <v>0</v>
      </c>
      <c r="Y1431" s="248" t="b">
        <f t="shared" si="1287"/>
        <v>0</v>
      </c>
      <c r="Z1431" s="248" t="b">
        <f t="shared" si="1288"/>
        <v>0</v>
      </c>
      <c r="AA1431" s="248" t="b">
        <f t="shared" si="1289"/>
        <v>0</v>
      </c>
      <c r="AB1431" s="248" t="str">
        <f t="shared" si="1323"/>
        <v>No</v>
      </c>
      <c r="AC1431" s="249" t="b">
        <f t="shared" si="1290"/>
        <v>0</v>
      </c>
      <c r="AD1431" s="249" t="b">
        <f t="shared" si="1291"/>
        <v>0</v>
      </c>
      <c r="AE1431" s="249" t="b">
        <f t="shared" si="1292"/>
        <v>0</v>
      </c>
      <c r="AF1431" s="249" t="b">
        <f t="shared" si="1293"/>
        <v>0</v>
      </c>
      <c r="AG1431" s="249" t="str">
        <f t="shared" si="1324"/>
        <v>No</v>
      </c>
      <c r="AH1431" s="250" t="b">
        <f t="shared" si="1294"/>
        <v>0</v>
      </c>
      <c r="AI1431" s="250" t="b">
        <f t="shared" si="1295"/>
        <v>0</v>
      </c>
      <c r="AJ1431" s="250" t="b">
        <f t="shared" si="1296"/>
        <v>0</v>
      </c>
      <c r="AK1431" s="250" t="b">
        <f t="shared" si="1297"/>
        <v>0</v>
      </c>
      <c r="AL1431" s="250" t="str">
        <f t="shared" si="1325"/>
        <v>No</v>
      </c>
      <c r="AN1431" s="246" t="str">
        <f t="shared" si="1326"/>
        <v/>
      </c>
      <c r="AO1431" s="247" t="str">
        <f t="shared" si="1327"/>
        <v/>
      </c>
      <c r="AP1431" s="248" t="str">
        <f t="shared" si="1328"/>
        <v/>
      </c>
      <c r="AQ1431" s="249" t="str">
        <f t="shared" si="1329"/>
        <v/>
      </c>
      <c r="AR1431" s="250" t="str">
        <f t="shared" si="1330"/>
        <v/>
      </c>
      <c r="AS1431" s="234"/>
      <c r="AY1431" s="385">
        <f t="shared" si="1331"/>
        <v>0</v>
      </c>
      <c r="AZ1431" s="385">
        <f t="shared" si="1298"/>
        <v>0</v>
      </c>
      <c r="BA1431" s="385">
        <f t="shared" si="1332"/>
        <v>0</v>
      </c>
      <c r="BB1431" s="385">
        <f t="shared" si="1299"/>
        <v>0</v>
      </c>
      <c r="BC1431" s="385">
        <f t="shared" si="1300"/>
        <v>0</v>
      </c>
      <c r="BD1431" s="385">
        <f t="shared" si="1301"/>
        <v>0</v>
      </c>
      <c r="BE1431" s="385">
        <f t="shared" si="1302"/>
        <v>0</v>
      </c>
      <c r="BF1431" s="385">
        <f t="shared" si="1303"/>
        <v>0</v>
      </c>
      <c r="BG1431" s="385">
        <f t="shared" si="1304"/>
        <v>0</v>
      </c>
      <c r="BH1431" s="385">
        <f t="shared" si="1305"/>
        <v>0</v>
      </c>
      <c r="BI1431" s="385">
        <f t="shared" si="1306"/>
        <v>0</v>
      </c>
      <c r="BJ1431" s="385">
        <f t="shared" si="1307"/>
        <v>0</v>
      </c>
      <c r="BK1431" s="385">
        <f t="shared" si="1308"/>
        <v>0</v>
      </c>
      <c r="BL1431" s="385">
        <f t="shared" si="1309"/>
        <v>0</v>
      </c>
      <c r="BM1431" s="385">
        <f t="shared" si="1310"/>
        <v>0</v>
      </c>
      <c r="BN1431" s="385">
        <f t="shared" si="1311"/>
        <v>0</v>
      </c>
      <c r="CK1431" s="239">
        <f t="shared" si="1333"/>
        <v>0</v>
      </c>
      <c r="CL1431" s="239">
        <f t="shared" si="1334"/>
        <v>0</v>
      </c>
    </row>
    <row r="1432" spans="3:90" x14ac:dyDescent="0.35">
      <c r="C1432" s="235"/>
      <c r="D1432" s="246" t="str">
        <f t="shared" si="1312"/>
        <v/>
      </c>
      <c r="E1432" s="247" t="str">
        <f t="shared" si="1313"/>
        <v/>
      </c>
      <c r="F1432" s="248" t="str">
        <f t="shared" si="1314"/>
        <v/>
      </c>
      <c r="G1432" s="249" t="str">
        <f t="shared" si="1315"/>
        <v/>
      </c>
      <c r="H1432" s="250" t="str">
        <f t="shared" si="1316"/>
        <v/>
      </c>
      <c r="I1432" s="386" t="str">
        <f t="shared" si="1277"/>
        <v/>
      </c>
      <c r="J1432" s="387" t="str">
        <f t="shared" si="1278"/>
        <v/>
      </c>
      <c r="K1432" s="388" t="str">
        <f t="shared" si="1279"/>
        <v/>
      </c>
      <c r="L1432" s="389" t="str">
        <f t="shared" si="1280"/>
        <v/>
      </c>
      <c r="M1432" s="250" t="str">
        <f t="shared" si="1281"/>
        <v/>
      </c>
      <c r="N1432" s="246" t="b">
        <f t="shared" si="1317"/>
        <v>0</v>
      </c>
      <c r="O1432" s="246" t="b">
        <f t="shared" si="1318"/>
        <v>0</v>
      </c>
      <c r="P1432" s="246" t="b">
        <f t="shared" si="1319"/>
        <v>0</v>
      </c>
      <c r="Q1432" s="246" t="b">
        <f t="shared" si="1320"/>
        <v>0</v>
      </c>
      <c r="R1432" s="246" t="str">
        <f t="shared" si="1321"/>
        <v>No</v>
      </c>
      <c r="S1432" s="247" t="b">
        <f t="shared" si="1282"/>
        <v>0</v>
      </c>
      <c r="T1432" s="247" t="b">
        <f t="shared" si="1283"/>
        <v>0</v>
      </c>
      <c r="U1432" s="247" t="b">
        <f t="shared" si="1284"/>
        <v>0</v>
      </c>
      <c r="V1432" s="247" t="b">
        <f t="shared" si="1285"/>
        <v>0</v>
      </c>
      <c r="W1432" s="247" t="str">
        <f t="shared" si="1322"/>
        <v>No</v>
      </c>
      <c r="X1432" s="248" t="b">
        <f t="shared" si="1286"/>
        <v>0</v>
      </c>
      <c r="Y1432" s="248" t="b">
        <f t="shared" si="1287"/>
        <v>0</v>
      </c>
      <c r="Z1432" s="248" t="b">
        <f t="shared" si="1288"/>
        <v>0</v>
      </c>
      <c r="AA1432" s="248" t="b">
        <f t="shared" si="1289"/>
        <v>0</v>
      </c>
      <c r="AB1432" s="248" t="str">
        <f t="shared" si="1323"/>
        <v>No</v>
      </c>
      <c r="AC1432" s="249" t="b">
        <f t="shared" si="1290"/>
        <v>0</v>
      </c>
      <c r="AD1432" s="249" t="b">
        <f t="shared" si="1291"/>
        <v>0</v>
      </c>
      <c r="AE1432" s="249" t="b">
        <f t="shared" si="1292"/>
        <v>0</v>
      </c>
      <c r="AF1432" s="249" t="b">
        <f t="shared" si="1293"/>
        <v>0</v>
      </c>
      <c r="AG1432" s="249" t="str">
        <f t="shared" si="1324"/>
        <v>No</v>
      </c>
      <c r="AH1432" s="250" t="b">
        <f t="shared" si="1294"/>
        <v>0</v>
      </c>
      <c r="AI1432" s="250" t="b">
        <f t="shared" si="1295"/>
        <v>0</v>
      </c>
      <c r="AJ1432" s="250" t="b">
        <f t="shared" si="1296"/>
        <v>0</v>
      </c>
      <c r="AK1432" s="250" t="b">
        <f t="shared" si="1297"/>
        <v>0</v>
      </c>
      <c r="AL1432" s="250" t="str">
        <f t="shared" si="1325"/>
        <v>No</v>
      </c>
      <c r="AN1432" s="246" t="str">
        <f t="shared" si="1326"/>
        <v/>
      </c>
      <c r="AO1432" s="247" t="str">
        <f t="shared" si="1327"/>
        <v/>
      </c>
      <c r="AP1432" s="248" t="str">
        <f t="shared" si="1328"/>
        <v/>
      </c>
      <c r="AQ1432" s="249" t="str">
        <f t="shared" si="1329"/>
        <v/>
      </c>
      <c r="AR1432" s="250" t="str">
        <f t="shared" si="1330"/>
        <v/>
      </c>
      <c r="AS1432" s="234"/>
      <c r="AY1432" s="385">
        <f t="shared" si="1331"/>
        <v>0</v>
      </c>
      <c r="AZ1432" s="385">
        <f t="shared" si="1298"/>
        <v>0</v>
      </c>
      <c r="BA1432" s="385">
        <f t="shared" si="1332"/>
        <v>0</v>
      </c>
      <c r="BB1432" s="385">
        <f t="shared" si="1299"/>
        <v>0</v>
      </c>
      <c r="BC1432" s="385">
        <f t="shared" si="1300"/>
        <v>0</v>
      </c>
      <c r="BD1432" s="385">
        <f t="shared" si="1301"/>
        <v>0</v>
      </c>
      <c r="BE1432" s="385">
        <f t="shared" si="1302"/>
        <v>0</v>
      </c>
      <c r="BF1432" s="385">
        <f t="shared" si="1303"/>
        <v>0</v>
      </c>
      <c r="BG1432" s="385">
        <f t="shared" si="1304"/>
        <v>0</v>
      </c>
      <c r="BH1432" s="385">
        <f t="shared" si="1305"/>
        <v>0</v>
      </c>
      <c r="BI1432" s="385">
        <f t="shared" si="1306"/>
        <v>0</v>
      </c>
      <c r="BJ1432" s="385">
        <f t="shared" si="1307"/>
        <v>0</v>
      </c>
      <c r="BK1432" s="385">
        <f t="shared" si="1308"/>
        <v>0</v>
      </c>
      <c r="BL1432" s="385">
        <f t="shared" si="1309"/>
        <v>0</v>
      </c>
      <c r="BM1432" s="385">
        <f t="shared" si="1310"/>
        <v>0</v>
      </c>
      <c r="BN1432" s="385">
        <f t="shared" si="1311"/>
        <v>0</v>
      </c>
      <c r="CK1432" s="239">
        <f t="shared" si="1333"/>
        <v>0</v>
      </c>
      <c r="CL1432" s="239">
        <f t="shared" si="1334"/>
        <v>0</v>
      </c>
    </row>
    <row r="1433" spans="3:90" x14ac:dyDescent="0.35">
      <c r="C1433" s="235"/>
      <c r="D1433" s="246" t="str">
        <f t="shared" si="1312"/>
        <v/>
      </c>
      <c r="E1433" s="247" t="str">
        <f t="shared" si="1313"/>
        <v/>
      </c>
      <c r="F1433" s="248" t="str">
        <f t="shared" si="1314"/>
        <v/>
      </c>
      <c r="G1433" s="249" t="str">
        <f t="shared" si="1315"/>
        <v/>
      </c>
      <c r="H1433" s="250" t="str">
        <f t="shared" si="1316"/>
        <v/>
      </c>
      <c r="I1433" s="386" t="str">
        <f t="shared" si="1277"/>
        <v/>
      </c>
      <c r="J1433" s="387" t="str">
        <f t="shared" si="1278"/>
        <v/>
      </c>
      <c r="K1433" s="388" t="str">
        <f t="shared" si="1279"/>
        <v/>
      </c>
      <c r="L1433" s="389" t="str">
        <f t="shared" si="1280"/>
        <v/>
      </c>
      <c r="M1433" s="250" t="str">
        <f t="shared" si="1281"/>
        <v/>
      </c>
      <c r="N1433" s="246" t="b">
        <f t="shared" si="1317"/>
        <v>0</v>
      </c>
      <c r="O1433" s="246" t="b">
        <f t="shared" si="1318"/>
        <v>0</v>
      </c>
      <c r="P1433" s="246" t="b">
        <f t="shared" si="1319"/>
        <v>0</v>
      </c>
      <c r="Q1433" s="246" t="b">
        <f t="shared" si="1320"/>
        <v>0</v>
      </c>
      <c r="R1433" s="246" t="str">
        <f t="shared" si="1321"/>
        <v>No</v>
      </c>
      <c r="S1433" s="247" t="b">
        <f t="shared" si="1282"/>
        <v>0</v>
      </c>
      <c r="T1433" s="247" t="b">
        <f t="shared" si="1283"/>
        <v>0</v>
      </c>
      <c r="U1433" s="247" t="b">
        <f t="shared" si="1284"/>
        <v>0</v>
      </c>
      <c r="V1433" s="247" t="b">
        <f t="shared" si="1285"/>
        <v>0</v>
      </c>
      <c r="W1433" s="247" t="str">
        <f t="shared" si="1322"/>
        <v>No</v>
      </c>
      <c r="X1433" s="248" t="b">
        <f t="shared" si="1286"/>
        <v>0</v>
      </c>
      <c r="Y1433" s="248" t="b">
        <f t="shared" si="1287"/>
        <v>0</v>
      </c>
      <c r="Z1433" s="248" t="b">
        <f t="shared" si="1288"/>
        <v>0</v>
      </c>
      <c r="AA1433" s="248" t="b">
        <f t="shared" si="1289"/>
        <v>0</v>
      </c>
      <c r="AB1433" s="248" t="str">
        <f t="shared" si="1323"/>
        <v>No</v>
      </c>
      <c r="AC1433" s="249" t="b">
        <f t="shared" si="1290"/>
        <v>0</v>
      </c>
      <c r="AD1433" s="249" t="b">
        <f t="shared" si="1291"/>
        <v>0</v>
      </c>
      <c r="AE1433" s="249" t="b">
        <f t="shared" si="1292"/>
        <v>0</v>
      </c>
      <c r="AF1433" s="249" t="b">
        <f t="shared" si="1293"/>
        <v>0</v>
      </c>
      <c r="AG1433" s="249" t="str">
        <f t="shared" si="1324"/>
        <v>No</v>
      </c>
      <c r="AH1433" s="250" t="b">
        <f t="shared" si="1294"/>
        <v>0</v>
      </c>
      <c r="AI1433" s="250" t="b">
        <f t="shared" si="1295"/>
        <v>0</v>
      </c>
      <c r="AJ1433" s="250" t="b">
        <f t="shared" si="1296"/>
        <v>0</v>
      </c>
      <c r="AK1433" s="250" t="b">
        <f t="shared" si="1297"/>
        <v>0</v>
      </c>
      <c r="AL1433" s="250" t="str">
        <f t="shared" si="1325"/>
        <v>No</v>
      </c>
      <c r="AN1433" s="246" t="str">
        <f t="shared" si="1326"/>
        <v/>
      </c>
      <c r="AO1433" s="247" t="str">
        <f t="shared" si="1327"/>
        <v/>
      </c>
      <c r="AP1433" s="248" t="str">
        <f t="shared" si="1328"/>
        <v/>
      </c>
      <c r="AQ1433" s="249" t="str">
        <f t="shared" si="1329"/>
        <v/>
      </c>
      <c r="AR1433" s="250" t="str">
        <f t="shared" si="1330"/>
        <v/>
      </c>
      <c r="AS1433" s="234"/>
      <c r="AY1433" s="385">
        <f t="shared" si="1331"/>
        <v>0</v>
      </c>
      <c r="AZ1433" s="385">
        <f t="shared" si="1298"/>
        <v>0</v>
      </c>
      <c r="BA1433" s="385">
        <f t="shared" si="1332"/>
        <v>0</v>
      </c>
      <c r="BB1433" s="385">
        <f t="shared" si="1299"/>
        <v>0</v>
      </c>
      <c r="BC1433" s="385">
        <f t="shared" si="1300"/>
        <v>0</v>
      </c>
      <c r="BD1433" s="385">
        <f t="shared" si="1301"/>
        <v>0</v>
      </c>
      <c r="BE1433" s="385">
        <f t="shared" si="1302"/>
        <v>0</v>
      </c>
      <c r="BF1433" s="385">
        <f t="shared" si="1303"/>
        <v>0</v>
      </c>
      <c r="BG1433" s="385">
        <f t="shared" si="1304"/>
        <v>0</v>
      </c>
      <c r="BH1433" s="385">
        <f t="shared" si="1305"/>
        <v>0</v>
      </c>
      <c r="BI1433" s="385">
        <f t="shared" si="1306"/>
        <v>0</v>
      </c>
      <c r="BJ1433" s="385">
        <f t="shared" si="1307"/>
        <v>0</v>
      </c>
      <c r="BK1433" s="385">
        <f t="shared" si="1308"/>
        <v>0</v>
      </c>
      <c r="BL1433" s="385">
        <f t="shared" si="1309"/>
        <v>0</v>
      </c>
      <c r="BM1433" s="385">
        <f t="shared" si="1310"/>
        <v>0</v>
      </c>
      <c r="BN1433" s="385">
        <f t="shared" si="1311"/>
        <v>0</v>
      </c>
      <c r="CK1433" s="239">
        <f t="shared" si="1333"/>
        <v>0</v>
      </c>
      <c r="CL1433" s="239">
        <f t="shared" si="1334"/>
        <v>0</v>
      </c>
    </row>
    <row r="1434" spans="3:90" x14ac:dyDescent="0.35">
      <c r="C1434" s="235"/>
      <c r="D1434" s="246" t="str">
        <f t="shared" si="1312"/>
        <v/>
      </c>
      <c r="E1434" s="247" t="str">
        <f t="shared" si="1313"/>
        <v/>
      </c>
      <c r="F1434" s="248" t="str">
        <f t="shared" si="1314"/>
        <v/>
      </c>
      <c r="G1434" s="249" t="str">
        <f t="shared" si="1315"/>
        <v/>
      </c>
      <c r="H1434" s="250" t="str">
        <f t="shared" si="1316"/>
        <v/>
      </c>
      <c r="I1434" s="386" t="str">
        <f t="shared" si="1277"/>
        <v/>
      </c>
      <c r="J1434" s="387" t="str">
        <f t="shared" si="1278"/>
        <v/>
      </c>
      <c r="K1434" s="388" t="str">
        <f t="shared" si="1279"/>
        <v/>
      </c>
      <c r="L1434" s="389" t="str">
        <f t="shared" si="1280"/>
        <v/>
      </c>
      <c r="M1434" s="250" t="str">
        <f t="shared" si="1281"/>
        <v/>
      </c>
      <c r="N1434" s="246" t="b">
        <f t="shared" si="1317"/>
        <v>0</v>
      </c>
      <c r="O1434" s="246" t="b">
        <f t="shared" si="1318"/>
        <v>0</v>
      </c>
      <c r="P1434" s="246" t="b">
        <f t="shared" si="1319"/>
        <v>0</v>
      </c>
      <c r="Q1434" s="246" t="b">
        <f t="shared" si="1320"/>
        <v>0</v>
      </c>
      <c r="R1434" s="246" t="str">
        <f t="shared" si="1321"/>
        <v>No</v>
      </c>
      <c r="S1434" s="247" t="b">
        <f t="shared" si="1282"/>
        <v>0</v>
      </c>
      <c r="T1434" s="247" t="b">
        <f t="shared" si="1283"/>
        <v>0</v>
      </c>
      <c r="U1434" s="247" t="b">
        <f t="shared" si="1284"/>
        <v>0</v>
      </c>
      <c r="V1434" s="247" t="b">
        <f t="shared" si="1285"/>
        <v>0</v>
      </c>
      <c r="W1434" s="247" t="str">
        <f t="shared" si="1322"/>
        <v>No</v>
      </c>
      <c r="X1434" s="248" t="b">
        <f t="shared" si="1286"/>
        <v>0</v>
      </c>
      <c r="Y1434" s="248" t="b">
        <f t="shared" si="1287"/>
        <v>0</v>
      </c>
      <c r="Z1434" s="248" t="b">
        <f t="shared" si="1288"/>
        <v>0</v>
      </c>
      <c r="AA1434" s="248" t="b">
        <f t="shared" si="1289"/>
        <v>0</v>
      </c>
      <c r="AB1434" s="248" t="str">
        <f t="shared" si="1323"/>
        <v>No</v>
      </c>
      <c r="AC1434" s="249" t="b">
        <f t="shared" si="1290"/>
        <v>0</v>
      </c>
      <c r="AD1434" s="249" t="b">
        <f t="shared" si="1291"/>
        <v>0</v>
      </c>
      <c r="AE1434" s="249" t="b">
        <f t="shared" si="1292"/>
        <v>0</v>
      </c>
      <c r="AF1434" s="249" t="b">
        <f t="shared" si="1293"/>
        <v>0</v>
      </c>
      <c r="AG1434" s="249" t="str">
        <f t="shared" si="1324"/>
        <v>No</v>
      </c>
      <c r="AH1434" s="250" t="b">
        <f t="shared" si="1294"/>
        <v>0</v>
      </c>
      <c r="AI1434" s="250" t="b">
        <f t="shared" si="1295"/>
        <v>0</v>
      </c>
      <c r="AJ1434" s="250" t="b">
        <f t="shared" si="1296"/>
        <v>0</v>
      </c>
      <c r="AK1434" s="250" t="b">
        <f t="shared" si="1297"/>
        <v>0</v>
      </c>
      <c r="AL1434" s="250" t="str">
        <f t="shared" si="1325"/>
        <v>No</v>
      </c>
      <c r="AN1434" s="246" t="str">
        <f t="shared" si="1326"/>
        <v/>
      </c>
      <c r="AO1434" s="247" t="str">
        <f t="shared" si="1327"/>
        <v/>
      </c>
      <c r="AP1434" s="248" t="str">
        <f t="shared" si="1328"/>
        <v/>
      </c>
      <c r="AQ1434" s="249" t="str">
        <f t="shared" si="1329"/>
        <v/>
      </c>
      <c r="AR1434" s="250" t="str">
        <f t="shared" si="1330"/>
        <v/>
      </c>
      <c r="AS1434" s="234"/>
      <c r="AY1434" s="385">
        <f t="shared" si="1331"/>
        <v>0</v>
      </c>
      <c r="AZ1434" s="385">
        <f t="shared" si="1298"/>
        <v>0</v>
      </c>
      <c r="BA1434" s="385">
        <f t="shared" si="1332"/>
        <v>0</v>
      </c>
      <c r="BB1434" s="385">
        <f t="shared" si="1299"/>
        <v>0</v>
      </c>
      <c r="BC1434" s="385">
        <f t="shared" si="1300"/>
        <v>0</v>
      </c>
      <c r="BD1434" s="385">
        <f t="shared" si="1301"/>
        <v>0</v>
      </c>
      <c r="BE1434" s="385">
        <f t="shared" si="1302"/>
        <v>0</v>
      </c>
      <c r="BF1434" s="385">
        <f t="shared" si="1303"/>
        <v>0</v>
      </c>
      <c r="BG1434" s="385">
        <f t="shared" si="1304"/>
        <v>0</v>
      </c>
      <c r="BH1434" s="385">
        <f t="shared" si="1305"/>
        <v>0</v>
      </c>
      <c r="BI1434" s="385">
        <f t="shared" si="1306"/>
        <v>0</v>
      </c>
      <c r="BJ1434" s="385">
        <f t="shared" si="1307"/>
        <v>0</v>
      </c>
      <c r="BK1434" s="385">
        <f t="shared" si="1308"/>
        <v>0</v>
      </c>
      <c r="BL1434" s="385">
        <f t="shared" si="1309"/>
        <v>0</v>
      </c>
      <c r="BM1434" s="385">
        <f t="shared" si="1310"/>
        <v>0</v>
      </c>
      <c r="BN1434" s="385">
        <f t="shared" si="1311"/>
        <v>0</v>
      </c>
      <c r="CK1434" s="239">
        <f t="shared" si="1333"/>
        <v>0</v>
      </c>
      <c r="CL1434" s="239">
        <f t="shared" si="1334"/>
        <v>0</v>
      </c>
    </row>
    <row r="1435" spans="3:90" x14ac:dyDescent="0.35">
      <c r="C1435" s="235"/>
      <c r="D1435" s="246" t="str">
        <f t="shared" si="1312"/>
        <v/>
      </c>
      <c r="E1435" s="247" t="str">
        <f t="shared" si="1313"/>
        <v/>
      </c>
      <c r="F1435" s="248" t="str">
        <f t="shared" si="1314"/>
        <v/>
      </c>
      <c r="G1435" s="249" t="str">
        <f t="shared" si="1315"/>
        <v/>
      </c>
      <c r="H1435" s="250" t="str">
        <f t="shared" si="1316"/>
        <v/>
      </c>
      <c r="I1435" s="386" t="str">
        <f t="shared" si="1277"/>
        <v/>
      </c>
      <c r="J1435" s="387" t="str">
        <f t="shared" si="1278"/>
        <v/>
      </c>
      <c r="K1435" s="388" t="str">
        <f t="shared" si="1279"/>
        <v/>
      </c>
      <c r="L1435" s="389" t="str">
        <f t="shared" si="1280"/>
        <v/>
      </c>
      <c r="M1435" s="250" t="str">
        <f t="shared" si="1281"/>
        <v/>
      </c>
      <c r="N1435" s="246" t="b">
        <f t="shared" si="1317"/>
        <v>0</v>
      </c>
      <c r="O1435" s="246" t="b">
        <f t="shared" si="1318"/>
        <v>0</v>
      </c>
      <c r="P1435" s="246" t="b">
        <f t="shared" si="1319"/>
        <v>0</v>
      </c>
      <c r="Q1435" s="246" t="b">
        <f t="shared" si="1320"/>
        <v>0</v>
      </c>
      <c r="R1435" s="246" t="str">
        <f t="shared" si="1321"/>
        <v>No</v>
      </c>
      <c r="S1435" s="247" t="b">
        <f t="shared" si="1282"/>
        <v>0</v>
      </c>
      <c r="T1435" s="247" t="b">
        <f t="shared" si="1283"/>
        <v>0</v>
      </c>
      <c r="U1435" s="247" t="b">
        <f t="shared" si="1284"/>
        <v>0</v>
      </c>
      <c r="V1435" s="247" t="b">
        <f t="shared" si="1285"/>
        <v>0</v>
      </c>
      <c r="W1435" s="247" t="str">
        <f t="shared" si="1322"/>
        <v>No</v>
      </c>
      <c r="X1435" s="248" t="b">
        <f t="shared" si="1286"/>
        <v>0</v>
      </c>
      <c r="Y1435" s="248" t="b">
        <f t="shared" si="1287"/>
        <v>0</v>
      </c>
      <c r="Z1435" s="248" t="b">
        <f t="shared" si="1288"/>
        <v>0</v>
      </c>
      <c r="AA1435" s="248" t="b">
        <f t="shared" si="1289"/>
        <v>0</v>
      </c>
      <c r="AB1435" s="248" t="str">
        <f t="shared" si="1323"/>
        <v>No</v>
      </c>
      <c r="AC1435" s="249" t="b">
        <f t="shared" si="1290"/>
        <v>0</v>
      </c>
      <c r="AD1435" s="249" t="b">
        <f t="shared" si="1291"/>
        <v>0</v>
      </c>
      <c r="AE1435" s="249" t="b">
        <f t="shared" si="1292"/>
        <v>0</v>
      </c>
      <c r="AF1435" s="249" t="b">
        <f t="shared" si="1293"/>
        <v>0</v>
      </c>
      <c r="AG1435" s="249" t="str">
        <f t="shared" si="1324"/>
        <v>No</v>
      </c>
      <c r="AH1435" s="250" t="b">
        <f t="shared" si="1294"/>
        <v>0</v>
      </c>
      <c r="AI1435" s="250" t="b">
        <f t="shared" si="1295"/>
        <v>0</v>
      </c>
      <c r="AJ1435" s="250" t="b">
        <f t="shared" si="1296"/>
        <v>0</v>
      </c>
      <c r="AK1435" s="250" t="b">
        <f t="shared" si="1297"/>
        <v>0</v>
      </c>
      <c r="AL1435" s="250" t="str">
        <f t="shared" si="1325"/>
        <v>No</v>
      </c>
      <c r="AN1435" s="246" t="str">
        <f t="shared" si="1326"/>
        <v/>
      </c>
      <c r="AO1435" s="247" t="str">
        <f t="shared" si="1327"/>
        <v/>
      </c>
      <c r="AP1435" s="248" t="str">
        <f t="shared" si="1328"/>
        <v/>
      </c>
      <c r="AQ1435" s="249" t="str">
        <f t="shared" si="1329"/>
        <v/>
      </c>
      <c r="AR1435" s="250" t="str">
        <f t="shared" si="1330"/>
        <v/>
      </c>
      <c r="AS1435" s="234"/>
      <c r="AY1435" s="385">
        <f t="shared" si="1331"/>
        <v>0</v>
      </c>
      <c r="AZ1435" s="385">
        <f t="shared" si="1298"/>
        <v>0</v>
      </c>
      <c r="BA1435" s="385">
        <f t="shared" si="1332"/>
        <v>0</v>
      </c>
      <c r="BB1435" s="385">
        <f t="shared" si="1299"/>
        <v>0</v>
      </c>
      <c r="BC1435" s="385">
        <f t="shared" si="1300"/>
        <v>0</v>
      </c>
      <c r="BD1435" s="385">
        <f t="shared" si="1301"/>
        <v>0</v>
      </c>
      <c r="BE1435" s="385">
        <f t="shared" si="1302"/>
        <v>0</v>
      </c>
      <c r="BF1435" s="385">
        <f t="shared" si="1303"/>
        <v>0</v>
      </c>
      <c r="BG1435" s="385">
        <f t="shared" si="1304"/>
        <v>0</v>
      </c>
      <c r="BH1435" s="385">
        <f t="shared" si="1305"/>
        <v>0</v>
      </c>
      <c r="BI1435" s="385">
        <f t="shared" si="1306"/>
        <v>0</v>
      </c>
      <c r="BJ1435" s="385">
        <f t="shared" si="1307"/>
        <v>0</v>
      </c>
      <c r="BK1435" s="385">
        <f t="shared" si="1308"/>
        <v>0</v>
      </c>
      <c r="BL1435" s="385">
        <f t="shared" si="1309"/>
        <v>0</v>
      </c>
      <c r="BM1435" s="385">
        <f t="shared" si="1310"/>
        <v>0</v>
      </c>
      <c r="BN1435" s="385">
        <f t="shared" si="1311"/>
        <v>0</v>
      </c>
      <c r="CK1435" s="239">
        <f t="shared" si="1333"/>
        <v>0</v>
      </c>
      <c r="CL1435" s="239">
        <f t="shared" si="1334"/>
        <v>0</v>
      </c>
    </row>
    <row r="1436" spans="3:90" x14ac:dyDescent="0.35">
      <c r="C1436" s="235"/>
      <c r="D1436" s="246" t="str">
        <f t="shared" si="1312"/>
        <v/>
      </c>
      <c r="E1436" s="247" t="str">
        <f t="shared" si="1313"/>
        <v/>
      </c>
      <c r="F1436" s="248" t="str">
        <f t="shared" si="1314"/>
        <v/>
      </c>
      <c r="G1436" s="249" t="str">
        <f t="shared" si="1315"/>
        <v/>
      </c>
      <c r="H1436" s="250" t="str">
        <f t="shared" si="1316"/>
        <v/>
      </c>
      <c r="I1436" s="386" t="str">
        <f t="shared" si="1277"/>
        <v/>
      </c>
      <c r="J1436" s="387" t="str">
        <f t="shared" si="1278"/>
        <v/>
      </c>
      <c r="K1436" s="388" t="str">
        <f t="shared" si="1279"/>
        <v/>
      </c>
      <c r="L1436" s="389" t="str">
        <f t="shared" si="1280"/>
        <v/>
      </c>
      <c r="M1436" s="250" t="str">
        <f t="shared" si="1281"/>
        <v/>
      </c>
      <c r="N1436" s="246" t="b">
        <f t="shared" si="1317"/>
        <v>0</v>
      </c>
      <c r="O1436" s="246" t="b">
        <f t="shared" si="1318"/>
        <v>0</v>
      </c>
      <c r="P1436" s="246" t="b">
        <f t="shared" si="1319"/>
        <v>0</v>
      </c>
      <c r="Q1436" s="246" t="b">
        <f t="shared" si="1320"/>
        <v>0</v>
      </c>
      <c r="R1436" s="246" t="str">
        <f t="shared" si="1321"/>
        <v>No</v>
      </c>
      <c r="S1436" s="247" t="b">
        <f t="shared" si="1282"/>
        <v>0</v>
      </c>
      <c r="T1436" s="247" t="b">
        <f t="shared" si="1283"/>
        <v>0</v>
      </c>
      <c r="U1436" s="247" t="b">
        <f t="shared" si="1284"/>
        <v>0</v>
      </c>
      <c r="V1436" s="247" t="b">
        <f t="shared" si="1285"/>
        <v>0</v>
      </c>
      <c r="W1436" s="247" t="str">
        <f t="shared" si="1322"/>
        <v>No</v>
      </c>
      <c r="X1436" s="248" t="b">
        <f t="shared" si="1286"/>
        <v>0</v>
      </c>
      <c r="Y1436" s="248" t="b">
        <f t="shared" si="1287"/>
        <v>0</v>
      </c>
      <c r="Z1436" s="248" t="b">
        <f t="shared" si="1288"/>
        <v>0</v>
      </c>
      <c r="AA1436" s="248" t="b">
        <f t="shared" si="1289"/>
        <v>0</v>
      </c>
      <c r="AB1436" s="248" t="str">
        <f t="shared" si="1323"/>
        <v>No</v>
      </c>
      <c r="AC1436" s="249" t="b">
        <f t="shared" si="1290"/>
        <v>0</v>
      </c>
      <c r="AD1436" s="249" t="b">
        <f t="shared" si="1291"/>
        <v>0</v>
      </c>
      <c r="AE1436" s="249" t="b">
        <f t="shared" si="1292"/>
        <v>0</v>
      </c>
      <c r="AF1436" s="249" t="b">
        <f t="shared" si="1293"/>
        <v>0</v>
      </c>
      <c r="AG1436" s="249" t="str">
        <f t="shared" si="1324"/>
        <v>No</v>
      </c>
      <c r="AH1436" s="250" t="b">
        <f t="shared" si="1294"/>
        <v>0</v>
      </c>
      <c r="AI1436" s="250" t="b">
        <f t="shared" si="1295"/>
        <v>0</v>
      </c>
      <c r="AJ1436" s="250" t="b">
        <f t="shared" si="1296"/>
        <v>0</v>
      </c>
      <c r="AK1436" s="250" t="b">
        <f t="shared" si="1297"/>
        <v>0</v>
      </c>
      <c r="AL1436" s="250" t="str">
        <f t="shared" si="1325"/>
        <v>No</v>
      </c>
      <c r="AN1436" s="246" t="str">
        <f t="shared" si="1326"/>
        <v/>
      </c>
      <c r="AO1436" s="247" t="str">
        <f t="shared" si="1327"/>
        <v/>
      </c>
      <c r="AP1436" s="248" t="str">
        <f t="shared" si="1328"/>
        <v/>
      </c>
      <c r="AQ1436" s="249" t="str">
        <f t="shared" si="1329"/>
        <v/>
      </c>
      <c r="AR1436" s="250" t="str">
        <f t="shared" si="1330"/>
        <v/>
      </c>
      <c r="AS1436" s="234"/>
      <c r="AY1436" s="385">
        <f t="shared" si="1331"/>
        <v>0</v>
      </c>
      <c r="AZ1436" s="385">
        <f t="shared" si="1298"/>
        <v>0</v>
      </c>
      <c r="BA1436" s="385">
        <f t="shared" si="1332"/>
        <v>0</v>
      </c>
      <c r="BB1436" s="385">
        <f t="shared" si="1299"/>
        <v>0</v>
      </c>
      <c r="BC1436" s="385">
        <f t="shared" si="1300"/>
        <v>0</v>
      </c>
      <c r="BD1436" s="385">
        <f t="shared" si="1301"/>
        <v>0</v>
      </c>
      <c r="BE1436" s="385">
        <f t="shared" si="1302"/>
        <v>0</v>
      </c>
      <c r="BF1436" s="385">
        <f t="shared" si="1303"/>
        <v>0</v>
      </c>
      <c r="BG1436" s="385">
        <f t="shared" si="1304"/>
        <v>0</v>
      </c>
      <c r="BH1436" s="385">
        <f t="shared" si="1305"/>
        <v>0</v>
      </c>
      <c r="BI1436" s="385">
        <f t="shared" si="1306"/>
        <v>0</v>
      </c>
      <c r="BJ1436" s="385">
        <f t="shared" si="1307"/>
        <v>0</v>
      </c>
      <c r="BK1436" s="385">
        <f t="shared" si="1308"/>
        <v>0</v>
      </c>
      <c r="BL1436" s="385">
        <f t="shared" si="1309"/>
        <v>0</v>
      </c>
      <c r="BM1436" s="385">
        <f t="shared" si="1310"/>
        <v>0</v>
      </c>
      <c r="BN1436" s="385">
        <f t="shared" si="1311"/>
        <v>0</v>
      </c>
      <c r="CK1436" s="239">
        <f t="shared" si="1333"/>
        <v>0</v>
      </c>
      <c r="CL1436" s="239">
        <f t="shared" si="1334"/>
        <v>0</v>
      </c>
    </row>
    <row r="1437" spans="3:90" x14ac:dyDescent="0.35">
      <c r="C1437" s="235"/>
      <c r="D1437" s="246" t="str">
        <f t="shared" si="1312"/>
        <v/>
      </c>
      <c r="E1437" s="247" t="str">
        <f t="shared" si="1313"/>
        <v/>
      </c>
      <c r="F1437" s="248" t="str">
        <f t="shared" si="1314"/>
        <v/>
      </c>
      <c r="G1437" s="249" t="str">
        <f t="shared" si="1315"/>
        <v/>
      </c>
      <c r="H1437" s="250" t="str">
        <f t="shared" si="1316"/>
        <v/>
      </c>
      <c r="I1437" s="386" t="str">
        <f t="shared" si="1277"/>
        <v/>
      </c>
      <c r="J1437" s="387" t="str">
        <f t="shared" si="1278"/>
        <v/>
      </c>
      <c r="K1437" s="388" t="str">
        <f t="shared" si="1279"/>
        <v/>
      </c>
      <c r="L1437" s="389" t="str">
        <f t="shared" si="1280"/>
        <v/>
      </c>
      <c r="M1437" s="250" t="str">
        <f t="shared" si="1281"/>
        <v/>
      </c>
      <c r="N1437" s="246" t="b">
        <f t="shared" si="1317"/>
        <v>0</v>
      </c>
      <c r="O1437" s="246" t="b">
        <f t="shared" si="1318"/>
        <v>0</v>
      </c>
      <c r="P1437" s="246" t="b">
        <f t="shared" si="1319"/>
        <v>0</v>
      </c>
      <c r="Q1437" s="246" t="b">
        <f t="shared" si="1320"/>
        <v>0</v>
      </c>
      <c r="R1437" s="246" t="str">
        <f t="shared" si="1321"/>
        <v>No</v>
      </c>
      <c r="S1437" s="247" t="b">
        <f t="shared" si="1282"/>
        <v>0</v>
      </c>
      <c r="T1437" s="247" t="b">
        <f t="shared" si="1283"/>
        <v>0</v>
      </c>
      <c r="U1437" s="247" t="b">
        <f t="shared" si="1284"/>
        <v>0</v>
      </c>
      <c r="V1437" s="247" t="b">
        <f t="shared" si="1285"/>
        <v>0</v>
      </c>
      <c r="W1437" s="247" t="str">
        <f t="shared" si="1322"/>
        <v>No</v>
      </c>
      <c r="X1437" s="248" t="b">
        <f t="shared" si="1286"/>
        <v>0</v>
      </c>
      <c r="Y1437" s="248" t="b">
        <f t="shared" si="1287"/>
        <v>0</v>
      </c>
      <c r="Z1437" s="248" t="b">
        <f t="shared" si="1288"/>
        <v>0</v>
      </c>
      <c r="AA1437" s="248" t="b">
        <f t="shared" si="1289"/>
        <v>0</v>
      </c>
      <c r="AB1437" s="248" t="str">
        <f t="shared" si="1323"/>
        <v>No</v>
      </c>
      <c r="AC1437" s="249" t="b">
        <f t="shared" si="1290"/>
        <v>0</v>
      </c>
      <c r="AD1437" s="249" t="b">
        <f t="shared" si="1291"/>
        <v>0</v>
      </c>
      <c r="AE1437" s="249" t="b">
        <f t="shared" si="1292"/>
        <v>0</v>
      </c>
      <c r="AF1437" s="249" t="b">
        <f t="shared" si="1293"/>
        <v>0</v>
      </c>
      <c r="AG1437" s="249" t="str">
        <f t="shared" si="1324"/>
        <v>No</v>
      </c>
      <c r="AH1437" s="250" t="b">
        <f t="shared" si="1294"/>
        <v>0</v>
      </c>
      <c r="AI1437" s="250" t="b">
        <f t="shared" si="1295"/>
        <v>0</v>
      </c>
      <c r="AJ1437" s="250" t="b">
        <f t="shared" si="1296"/>
        <v>0</v>
      </c>
      <c r="AK1437" s="250" t="b">
        <f t="shared" si="1297"/>
        <v>0</v>
      </c>
      <c r="AL1437" s="250" t="str">
        <f t="shared" si="1325"/>
        <v>No</v>
      </c>
      <c r="AN1437" s="246" t="str">
        <f t="shared" si="1326"/>
        <v/>
      </c>
      <c r="AO1437" s="247" t="str">
        <f t="shared" si="1327"/>
        <v/>
      </c>
      <c r="AP1437" s="248" t="str">
        <f t="shared" si="1328"/>
        <v/>
      </c>
      <c r="AQ1437" s="249" t="str">
        <f t="shared" si="1329"/>
        <v/>
      </c>
      <c r="AR1437" s="250" t="str">
        <f t="shared" si="1330"/>
        <v/>
      </c>
      <c r="AS1437" s="234"/>
      <c r="AY1437" s="385">
        <f t="shared" si="1331"/>
        <v>0</v>
      </c>
      <c r="AZ1437" s="385">
        <f t="shared" si="1298"/>
        <v>0</v>
      </c>
      <c r="BA1437" s="385">
        <f t="shared" si="1332"/>
        <v>0</v>
      </c>
      <c r="BB1437" s="385">
        <f t="shared" si="1299"/>
        <v>0</v>
      </c>
      <c r="BC1437" s="385">
        <f t="shared" si="1300"/>
        <v>0</v>
      </c>
      <c r="BD1437" s="385">
        <f t="shared" si="1301"/>
        <v>0</v>
      </c>
      <c r="BE1437" s="385">
        <f t="shared" si="1302"/>
        <v>0</v>
      </c>
      <c r="BF1437" s="385">
        <f t="shared" si="1303"/>
        <v>0</v>
      </c>
      <c r="BG1437" s="385">
        <f t="shared" si="1304"/>
        <v>0</v>
      </c>
      <c r="BH1437" s="385">
        <f t="shared" si="1305"/>
        <v>0</v>
      </c>
      <c r="BI1437" s="385">
        <f t="shared" si="1306"/>
        <v>0</v>
      </c>
      <c r="BJ1437" s="385">
        <f t="shared" si="1307"/>
        <v>0</v>
      </c>
      <c r="BK1437" s="385">
        <f t="shared" si="1308"/>
        <v>0</v>
      </c>
      <c r="BL1437" s="385">
        <f t="shared" si="1309"/>
        <v>0</v>
      </c>
      <c r="BM1437" s="385">
        <f t="shared" si="1310"/>
        <v>0</v>
      </c>
      <c r="BN1437" s="385">
        <f t="shared" si="1311"/>
        <v>0</v>
      </c>
      <c r="CK1437" s="239">
        <f t="shared" si="1333"/>
        <v>0</v>
      </c>
      <c r="CL1437" s="239">
        <f t="shared" si="1334"/>
        <v>0</v>
      </c>
    </row>
    <row r="1438" spans="3:90" x14ac:dyDescent="0.35">
      <c r="C1438" s="235"/>
      <c r="D1438" s="246" t="str">
        <f t="shared" si="1312"/>
        <v/>
      </c>
      <c r="E1438" s="247" t="str">
        <f t="shared" si="1313"/>
        <v/>
      </c>
      <c r="F1438" s="248" t="str">
        <f t="shared" si="1314"/>
        <v/>
      </c>
      <c r="G1438" s="249" t="str">
        <f t="shared" si="1315"/>
        <v/>
      </c>
      <c r="H1438" s="250" t="str">
        <f t="shared" si="1316"/>
        <v/>
      </c>
      <c r="I1438" s="386" t="str">
        <f t="shared" si="1277"/>
        <v/>
      </c>
      <c r="J1438" s="387" t="str">
        <f t="shared" si="1278"/>
        <v/>
      </c>
      <c r="K1438" s="388" t="str">
        <f t="shared" si="1279"/>
        <v/>
      </c>
      <c r="L1438" s="389" t="str">
        <f t="shared" si="1280"/>
        <v/>
      </c>
      <c r="M1438" s="250" t="str">
        <f t="shared" si="1281"/>
        <v/>
      </c>
      <c r="N1438" s="246" t="b">
        <f t="shared" si="1317"/>
        <v>0</v>
      </c>
      <c r="O1438" s="246" t="b">
        <f t="shared" si="1318"/>
        <v>0</v>
      </c>
      <c r="P1438" s="246" t="b">
        <f t="shared" si="1319"/>
        <v>0</v>
      </c>
      <c r="Q1438" s="246" t="b">
        <f t="shared" si="1320"/>
        <v>0</v>
      </c>
      <c r="R1438" s="246" t="str">
        <f t="shared" si="1321"/>
        <v>No</v>
      </c>
      <c r="S1438" s="247" t="b">
        <f t="shared" si="1282"/>
        <v>0</v>
      </c>
      <c r="T1438" s="247" t="b">
        <f t="shared" si="1283"/>
        <v>0</v>
      </c>
      <c r="U1438" s="247" t="b">
        <f t="shared" si="1284"/>
        <v>0</v>
      </c>
      <c r="V1438" s="247" t="b">
        <f t="shared" si="1285"/>
        <v>0</v>
      </c>
      <c r="W1438" s="247" t="str">
        <f t="shared" si="1322"/>
        <v>No</v>
      </c>
      <c r="X1438" s="248" t="b">
        <f t="shared" si="1286"/>
        <v>0</v>
      </c>
      <c r="Y1438" s="248" t="b">
        <f t="shared" si="1287"/>
        <v>0</v>
      </c>
      <c r="Z1438" s="248" t="b">
        <f t="shared" si="1288"/>
        <v>0</v>
      </c>
      <c r="AA1438" s="248" t="b">
        <f t="shared" si="1289"/>
        <v>0</v>
      </c>
      <c r="AB1438" s="248" t="str">
        <f t="shared" si="1323"/>
        <v>No</v>
      </c>
      <c r="AC1438" s="249" t="b">
        <f t="shared" si="1290"/>
        <v>0</v>
      </c>
      <c r="AD1438" s="249" t="b">
        <f t="shared" si="1291"/>
        <v>0</v>
      </c>
      <c r="AE1438" s="249" t="b">
        <f t="shared" si="1292"/>
        <v>0</v>
      </c>
      <c r="AF1438" s="249" t="b">
        <f t="shared" si="1293"/>
        <v>0</v>
      </c>
      <c r="AG1438" s="249" t="str">
        <f t="shared" si="1324"/>
        <v>No</v>
      </c>
      <c r="AH1438" s="250" t="b">
        <f t="shared" si="1294"/>
        <v>0</v>
      </c>
      <c r="AI1438" s="250" t="b">
        <f t="shared" si="1295"/>
        <v>0</v>
      </c>
      <c r="AJ1438" s="250" t="b">
        <f t="shared" si="1296"/>
        <v>0</v>
      </c>
      <c r="AK1438" s="250" t="b">
        <f t="shared" si="1297"/>
        <v>0</v>
      </c>
      <c r="AL1438" s="250" t="str">
        <f t="shared" si="1325"/>
        <v>No</v>
      </c>
      <c r="AN1438" s="246" t="str">
        <f t="shared" si="1326"/>
        <v/>
      </c>
      <c r="AO1438" s="247" t="str">
        <f t="shared" si="1327"/>
        <v/>
      </c>
      <c r="AP1438" s="248" t="str">
        <f t="shared" si="1328"/>
        <v/>
      </c>
      <c r="AQ1438" s="249" t="str">
        <f t="shared" si="1329"/>
        <v/>
      </c>
      <c r="AR1438" s="250" t="str">
        <f t="shared" si="1330"/>
        <v/>
      </c>
      <c r="AS1438" s="234"/>
      <c r="AY1438" s="385">
        <f t="shared" si="1331"/>
        <v>0</v>
      </c>
      <c r="AZ1438" s="385">
        <f t="shared" si="1298"/>
        <v>0</v>
      </c>
      <c r="BA1438" s="385">
        <f t="shared" si="1332"/>
        <v>0</v>
      </c>
      <c r="BB1438" s="385">
        <f t="shared" si="1299"/>
        <v>0</v>
      </c>
      <c r="BC1438" s="385">
        <f t="shared" si="1300"/>
        <v>0</v>
      </c>
      <c r="BD1438" s="385">
        <f t="shared" si="1301"/>
        <v>0</v>
      </c>
      <c r="BE1438" s="385">
        <f t="shared" si="1302"/>
        <v>0</v>
      </c>
      <c r="BF1438" s="385">
        <f t="shared" si="1303"/>
        <v>0</v>
      </c>
      <c r="BG1438" s="385">
        <f t="shared" si="1304"/>
        <v>0</v>
      </c>
      <c r="BH1438" s="385">
        <f t="shared" si="1305"/>
        <v>0</v>
      </c>
      <c r="BI1438" s="385">
        <f t="shared" si="1306"/>
        <v>0</v>
      </c>
      <c r="BJ1438" s="385">
        <f t="shared" si="1307"/>
        <v>0</v>
      </c>
      <c r="BK1438" s="385">
        <f t="shared" si="1308"/>
        <v>0</v>
      </c>
      <c r="BL1438" s="385">
        <f t="shared" si="1309"/>
        <v>0</v>
      </c>
      <c r="BM1438" s="385">
        <f t="shared" si="1310"/>
        <v>0</v>
      </c>
      <c r="BN1438" s="385">
        <f t="shared" si="1311"/>
        <v>0</v>
      </c>
      <c r="CK1438" s="239">
        <f t="shared" si="1333"/>
        <v>0</v>
      </c>
      <c r="CL1438" s="239">
        <f t="shared" si="1334"/>
        <v>0</v>
      </c>
    </row>
    <row r="1439" spans="3:90" x14ac:dyDescent="0.35">
      <c r="C1439" s="235"/>
      <c r="D1439" s="246" t="str">
        <f t="shared" si="1312"/>
        <v/>
      </c>
      <c r="E1439" s="247" t="str">
        <f t="shared" si="1313"/>
        <v/>
      </c>
      <c r="F1439" s="248" t="str">
        <f t="shared" si="1314"/>
        <v/>
      </c>
      <c r="G1439" s="249" t="str">
        <f t="shared" si="1315"/>
        <v/>
      </c>
      <c r="H1439" s="250" t="str">
        <f t="shared" si="1316"/>
        <v/>
      </c>
      <c r="I1439" s="386" t="str">
        <f t="shared" si="1277"/>
        <v/>
      </c>
      <c r="J1439" s="387" t="str">
        <f t="shared" si="1278"/>
        <v/>
      </c>
      <c r="K1439" s="388" t="str">
        <f t="shared" si="1279"/>
        <v/>
      </c>
      <c r="L1439" s="389" t="str">
        <f t="shared" si="1280"/>
        <v/>
      </c>
      <c r="M1439" s="250" t="str">
        <f t="shared" si="1281"/>
        <v/>
      </c>
      <c r="N1439" s="246" t="b">
        <f t="shared" si="1317"/>
        <v>0</v>
      </c>
      <c r="O1439" s="246" t="b">
        <f t="shared" si="1318"/>
        <v>0</v>
      </c>
      <c r="P1439" s="246" t="b">
        <f t="shared" si="1319"/>
        <v>0</v>
      </c>
      <c r="Q1439" s="246" t="b">
        <f t="shared" si="1320"/>
        <v>0</v>
      </c>
      <c r="R1439" s="246" t="str">
        <f t="shared" si="1321"/>
        <v>No</v>
      </c>
      <c r="S1439" s="247" t="b">
        <f t="shared" si="1282"/>
        <v>0</v>
      </c>
      <c r="T1439" s="247" t="b">
        <f t="shared" si="1283"/>
        <v>0</v>
      </c>
      <c r="U1439" s="247" t="b">
        <f t="shared" si="1284"/>
        <v>0</v>
      </c>
      <c r="V1439" s="247" t="b">
        <f t="shared" si="1285"/>
        <v>0</v>
      </c>
      <c r="W1439" s="247" t="str">
        <f t="shared" si="1322"/>
        <v>No</v>
      </c>
      <c r="X1439" s="248" t="b">
        <f t="shared" si="1286"/>
        <v>0</v>
      </c>
      <c r="Y1439" s="248" t="b">
        <f t="shared" si="1287"/>
        <v>0</v>
      </c>
      <c r="Z1439" s="248" t="b">
        <f t="shared" si="1288"/>
        <v>0</v>
      </c>
      <c r="AA1439" s="248" t="b">
        <f t="shared" si="1289"/>
        <v>0</v>
      </c>
      <c r="AB1439" s="248" t="str">
        <f t="shared" si="1323"/>
        <v>No</v>
      </c>
      <c r="AC1439" s="249" t="b">
        <f t="shared" si="1290"/>
        <v>0</v>
      </c>
      <c r="AD1439" s="249" t="b">
        <f t="shared" si="1291"/>
        <v>0</v>
      </c>
      <c r="AE1439" s="249" t="b">
        <f t="shared" si="1292"/>
        <v>0</v>
      </c>
      <c r="AF1439" s="249" t="b">
        <f t="shared" si="1293"/>
        <v>0</v>
      </c>
      <c r="AG1439" s="249" t="str">
        <f t="shared" si="1324"/>
        <v>No</v>
      </c>
      <c r="AH1439" s="250" t="b">
        <f t="shared" si="1294"/>
        <v>0</v>
      </c>
      <c r="AI1439" s="250" t="b">
        <f t="shared" si="1295"/>
        <v>0</v>
      </c>
      <c r="AJ1439" s="250" t="b">
        <f t="shared" si="1296"/>
        <v>0</v>
      </c>
      <c r="AK1439" s="250" t="b">
        <f t="shared" si="1297"/>
        <v>0</v>
      </c>
      <c r="AL1439" s="250" t="str">
        <f t="shared" si="1325"/>
        <v>No</v>
      </c>
      <c r="AN1439" s="246" t="str">
        <f t="shared" si="1326"/>
        <v/>
      </c>
      <c r="AO1439" s="247" t="str">
        <f t="shared" si="1327"/>
        <v/>
      </c>
      <c r="AP1439" s="248" t="str">
        <f t="shared" si="1328"/>
        <v/>
      </c>
      <c r="AQ1439" s="249" t="str">
        <f t="shared" si="1329"/>
        <v/>
      </c>
      <c r="AR1439" s="250" t="str">
        <f t="shared" si="1330"/>
        <v/>
      </c>
      <c r="AS1439" s="234"/>
      <c r="AY1439" s="385">
        <f t="shared" si="1331"/>
        <v>0</v>
      </c>
      <c r="AZ1439" s="385">
        <f t="shared" si="1298"/>
        <v>0</v>
      </c>
      <c r="BA1439" s="385">
        <f t="shared" si="1332"/>
        <v>0</v>
      </c>
      <c r="BB1439" s="385">
        <f t="shared" si="1299"/>
        <v>0</v>
      </c>
      <c r="BC1439" s="385">
        <f t="shared" si="1300"/>
        <v>0</v>
      </c>
      <c r="BD1439" s="385">
        <f t="shared" si="1301"/>
        <v>0</v>
      </c>
      <c r="BE1439" s="385">
        <f t="shared" si="1302"/>
        <v>0</v>
      </c>
      <c r="BF1439" s="385">
        <f t="shared" si="1303"/>
        <v>0</v>
      </c>
      <c r="BG1439" s="385">
        <f t="shared" si="1304"/>
        <v>0</v>
      </c>
      <c r="BH1439" s="385">
        <f t="shared" si="1305"/>
        <v>0</v>
      </c>
      <c r="BI1439" s="385">
        <f t="shared" si="1306"/>
        <v>0</v>
      </c>
      <c r="BJ1439" s="385">
        <f t="shared" si="1307"/>
        <v>0</v>
      </c>
      <c r="BK1439" s="385">
        <f t="shared" si="1308"/>
        <v>0</v>
      </c>
      <c r="BL1439" s="385">
        <f t="shared" si="1309"/>
        <v>0</v>
      </c>
      <c r="BM1439" s="385">
        <f t="shared" si="1310"/>
        <v>0</v>
      </c>
      <c r="BN1439" s="385">
        <f t="shared" si="1311"/>
        <v>0</v>
      </c>
      <c r="CK1439" s="239">
        <f t="shared" si="1333"/>
        <v>0</v>
      </c>
      <c r="CL1439" s="239">
        <f t="shared" si="1334"/>
        <v>0</v>
      </c>
    </row>
    <row r="1440" spans="3:90" x14ac:dyDescent="0.35">
      <c r="C1440" s="235"/>
      <c r="D1440" s="246" t="str">
        <f t="shared" si="1312"/>
        <v/>
      </c>
      <c r="E1440" s="247" t="str">
        <f t="shared" si="1313"/>
        <v/>
      </c>
      <c r="F1440" s="248" t="str">
        <f t="shared" si="1314"/>
        <v/>
      </c>
      <c r="G1440" s="249" t="str">
        <f t="shared" si="1315"/>
        <v/>
      </c>
      <c r="H1440" s="250" t="str">
        <f t="shared" si="1316"/>
        <v/>
      </c>
      <c r="I1440" s="386" t="str">
        <f t="shared" si="1277"/>
        <v/>
      </c>
      <c r="J1440" s="387" t="str">
        <f t="shared" si="1278"/>
        <v/>
      </c>
      <c r="K1440" s="388" t="str">
        <f t="shared" si="1279"/>
        <v/>
      </c>
      <c r="L1440" s="389" t="str">
        <f t="shared" si="1280"/>
        <v/>
      </c>
      <c r="M1440" s="250" t="str">
        <f t="shared" si="1281"/>
        <v/>
      </c>
      <c r="N1440" s="246" t="b">
        <f t="shared" si="1317"/>
        <v>0</v>
      </c>
      <c r="O1440" s="246" t="b">
        <f t="shared" si="1318"/>
        <v>0</v>
      </c>
      <c r="P1440" s="246" t="b">
        <f t="shared" si="1319"/>
        <v>0</v>
      </c>
      <c r="Q1440" s="246" t="b">
        <f t="shared" si="1320"/>
        <v>0</v>
      </c>
      <c r="R1440" s="246" t="str">
        <f t="shared" si="1321"/>
        <v>No</v>
      </c>
      <c r="S1440" s="247" t="b">
        <f t="shared" si="1282"/>
        <v>0</v>
      </c>
      <c r="T1440" s="247" t="b">
        <f t="shared" si="1283"/>
        <v>0</v>
      </c>
      <c r="U1440" s="247" t="b">
        <f t="shared" si="1284"/>
        <v>0</v>
      </c>
      <c r="V1440" s="247" t="b">
        <f t="shared" si="1285"/>
        <v>0</v>
      </c>
      <c r="W1440" s="247" t="str">
        <f t="shared" si="1322"/>
        <v>No</v>
      </c>
      <c r="X1440" s="248" t="b">
        <f t="shared" si="1286"/>
        <v>0</v>
      </c>
      <c r="Y1440" s="248" t="b">
        <f t="shared" si="1287"/>
        <v>0</v>
      </c>
      <c r="Z1440" s="248" t="b">
        <f t="shared" si="1288"/>
        <v>0</v>
      </c>
      <c r="AA1440" s="248" t="b">
        <f t="shared" si="1289"/>
        <v>0</v>
      </c>
      <c r="AB1440" s="248" t="str">
        <f t="shared" si="1323"/>
        <v>No</v>
      </c>
      <c r="AC1440" s="249" t="b">
        <f t="shared" si="1290"/>
        <v>0</v>
      </c>
      <c r="AD1440" s="249" t="b">
        <f t="shared" si="1291"/>
        <v>0</v>
      </c>
      <c r="AE1440" s="249" t="b">
        <f t="shared" si="1292"/>
        <v>0</v>
      </c>
      <c r="AF1440" s="249" t="b">
        <f t="shared" si="1293"/>
        <v>0</v>
      </c>
      <c r="AG1440" s="249" t="str">
        <f t="shared" si="1324"/>
        <v>No</v>
      </c>
      <c r="AH1440" s="250" t="b">
        <f t="shared" si="1294"/>
        <v>0</v>
      </c>
      <c r="AI1440" s="250" t="b">
        <f t="shared" si="1295"/>
        <v>0</v>
      </c>
      <c r="AJ1440" s="250" t="b">
        <f t="shared" si="1296"/>
        <v>0</v>
      </c>
      <c r="AK1440" s="250" t="b">
        <f t="shared" si="1297"/>
        <v>0</v>
      </c>
      <c r="AL1440" s="250" t="str">
        <f t="shared" si="1325"/>
        <v>No</v>
      </c>
      <c r="AN1440" s="246" t="str">
        <f t="shared" si="1326"/>
        <v/>
      </c>
      <c r="AO1440" s="247" t="str">
        <f t="shared" si="1327"/>
        <v/>
      </c>
      <c r="AP1440" s="248" t="str">
        <f t="shared" si="1328"/>
        <v/>
      </c>
      <c r="AQ1440" s="249" t="str">
        <f t="shared" si="1329"/>
        <v/>
      </c>
      <c r="AR1440" s="250" t="str">
        <f t="shared" si="1330"/>
        <v/>
      </c>
      <c r="AS1440" s="234"/>
      <c r="AY1440" s="385">
        <f t="shared" si="1331"/>
        <v>0</v>
      </c>
      <c r="AZ1440" s="385">
        <f t="shared" si="1298"/>
        <v>0</v>
      </c>
      <c r="BA1440" s="385">
        <f t="shared" si="1332"/>
        <v>0</v>
      </c>
      <c r="BB1440" s="385">
        <f t="shared" si="1299"/>
        <v>0</v>
      </c>
      <c r="BC1440" s="385">
        <f t="shared" si="1300"/>
        <v>0</v>
      </c>
      <c r="BD1440" s="385">
        <f t="shared" si="1301"/>
        <v>0</v>
      </c>
      <c r="BE1440" s="385">
        <f t="shared" si="1302"/>
        <v>0</v>
      </c>
      <c r="BF1440" s="385">
        <f t="shared" si="1303"/>
        <v>0</v>
      </c>
      <c r="BG1440" s="385">
        <f t="shared" si="1304"/>
        <v>0</v>
      </c>
      <c r="BH1440" s="385">
        <f t="shared" si="1305"/>
        <v>0</v>
      </c>
      <c r="BI1440" s="385">
        <f t="shared" si="1306"/>
        <v>0</v>
      </c>
      <c r="BJ1440" s="385">
        <f t="shared" si="1307"/>
        <v>0</v>
      </c>
      <c r="BK1440" s="385">
        <f t="shared" si="1308"/>
        <v>0</v>
      </c>
      <c r="BL1440" s="385">
        <f t="shared" si="1309"/>
        <v>0</v>
      </c>
      <c r="BM1440" s="385">
        <f t="shared" si="1310"/>
        <v>0</v>
      </c>
      <c r="BN1440" s="385">
        <f t="shared" si="1311"/>
        <v>0</v>
      </c>
      <c r="CK1440" s="239">
        <f t="shared" si="1333"/>
        <v>0</v>
      </c>
      <c r="CL1440" s="239">
        <f t="shared" si="1334"/>
        <v>0</v>
      </c>
    </row>
    <row r="1441" spans="3:90" x14ac:dyDescent="0.35">
      <c r="C1441" s="235"/>
      <c r="D1441" s="246" t="str">
        <f t="shared" si="1312"/>
        <v/>
      </c>
      <c r="E1441" s="247" t="str">
        <f t="shared" si="1313"/>
        <v/>
      </c>
      <c r="F1441" s="248" t="str">
        <f t="shared" si="1314"/>
        <v/>
      </c>
      <c r="G1441" s="249" t="str">
        <f t="shared" si="1315"/>
        <v/>
      </c>
      <c r="H1441" s="250" t="str">
        <f t="shared" si="1316"/>
        <v/>
      </c>
      <c r="I1441" s="386" t="str">
        <f t="shared" si="1277"/>
        <v/>
      </c>
      <c r="J1441" s="387" t="str">
        <f t="shared" si="1278"/>
        <v/>
      </c>
      <c r="K1441" s="388" t="str">
        <f t="shared" si="1279"/>
        <v/>
      </c>
      <c r="L1441" s="389" t="str">
        <f t="shared" si="1280"/>
        <v/>
      </c>
      <c r="M1441" s="250" t="str">
        <f t="shared" si="1281"/>
        <v/>
      </c>
      <c r="N1441" s="246" t="b">
        <f t="shared" si="1317"/>
        <v>0</v>
      </c>
      <c r="O1441" s="246" t="b">
        <f t="shared" si="1318"/>
        <v>0</v>
      </c>
      <c r="P1441" s="246" t="b">
        <f t="shared" si="1319"/>
        <v>0</v>
      </c>
      <c r="Q1441" s="246" t="b">
        <f t="shared" si="1320"/>
        <v>0</v>
      </c>
      <c r="R1441" s="246" t="str">
        <f t="shared" si="1321"/>
        <v>No</v>
      </c>
      <c r="S1441" s="247" t="b">
        <f t="shared" si="1282"/>
        <v>0</v>
      </c>
      <c r="T1441" s="247" t="b">
        <f t="shared" si="1283"/>
        <v>0</v>
      </c>
      <c r="U1441" s="247" t="b">
        <f t="shared" si="1284"/>
        <v>0</v>
      </c>
      <c r="V1441" s="247" t="b">
        <f t="shared" si="1285"/>
        <v>0</v>
      </c>
      <c r="W1441" s="247" t="str">
        <f t="shared" si="1322"/>
        <v>No</v>
      </c>
      <c r="X1441" s="248" t="b">
        <f t="shared" si="1286"/>
        <v>0</v>
      </c>
      <c r="Y1441" s="248" t="b">
        <f t="shared" si="1287"/>
        <v>0</v>
      </c>
      <c r="Z1441" s="248" t="b">
        <f t="shared" si="1288"/>
        <v>0</v>
      </c>
      <c r="AA1441" s="248" t="b">
        <f t="shared" si="1289"/>
        <v>0</v>
      </c>
      <c r="AB1441" s="248" t="str">
        <f t="shared" si="1323"/>
        <v>No</v>
      </c>
      <c r="AC1441" s="249" t="b">
        <f t="shared" si="1290"/>
        <v>0</v>
      </c>
      <c r="AD1441" s="249" t="b">
        <f t="shared" si="1291"/>
        <v>0</v>
      </c>
      <c r="AE1441" s="249" t="b">
        <f t="shared" si="1292"/>
        <v>0</v>
      </c>
      <c r="AF1441" s="249" t="b">
        <f t="shared" si="1293"/>
        <v>0</v>
      </c>
      <c r="AG1441" s="249" t="str">
        <f t="shared" si="1324"/>
        <v>No</v>
      </c>
      <c r="AH1441" s="250" t="b">
        <f t="shared" si="1294"/>
        <v>0</v>
      </c>
      <c r="AI1441" s="250" t="b">
        <f t="shared" si="1295"/>
        <v>0</v>
      </c>
      <c r="AJ1441" s="250" t="b">
        <f t="shared" si="1296"/>
        <v>0</v>
      </c>
      <c r="AK1441" s="250" t="b">
        <f t="shared" si="1297"/>
        <v>0</v>
      </c>
      <c r="AL1441" s="250" t="str">
        <f t="shared" si="1325"/>
        <v>No</v>
      </c>
      <c r="AN1441" s="246" t="str">
        <f t="shared" si="1326"/>
        <v/>
      </c>
      <c r="AO1441" s="247" t="str">
        <f t="shared" si="1327"/>
        <v/>
      </c>
      <c r="AP1441" s="248" t="str">
        <f t="shared" si="1328"/>
        <v/>
      </c>
      <c r="AQ1441" s="249" t="str">
        <f t="shared" si="1329"/>
        <v/>
      </c>
      <c r="AR1441" s="250" t="str">
        <f t="shared" si="1330"/>
        <v/>
      </c>
      <c r="AS1441" s="234"/>
      <c r="AY1441" s="385">
        <f t="shared" si="1331"/>
        <v>0</v>
      </c>
      <c r="AZ1441" s="385">
        <f t="shared" si="1298"/>
        <v>0</v>
      </c>
      <c r="BA1441" s="385">
        <f t="shared" si="1332"/>
        <v>0</v>
      </c>
      <c r="BB1441" s="385">
        <f t="shared" si="1299"/>
        <v>0</v>
      </c>
      <c r="BC1441" s="385">
        <f t="shared" si="1300"/>
        <v>0</v>
      </c>
      <c r="BD1441" s="385">
        <f t="shared" si="1301"/>
        <v>0</v>
      </c>
      <c r="BE1441" s="385">
        <f t="shared" si="1302"/>
        <v>0</v>
      </c>
      <c r="BF1441" s="385">
        <f t="shared" si="1303"/>
        <v>0</v>
      </c>
      <c r="BG1441" s="385">
        <f t="shared" si="1304"/>
        <v>0</v>
      </c>
      <c r="BH1441" s="385">
        <f t="shared" si="1305"/>
        <v>0</v>
      </c>
      <c r="BI1441" s="385">
        <f t="shared" si="1306"/>
        <v>0</v>
      </c>
      <c r="BJ1441" s="385">
        <f t="shared" si="1307"/>
        <v>0</v>
      </c>
      <c r="BK1441" s="385">
        <f t="shared" si="1308"/>
        <v>0</v>
      </c>
      <c r="BL1441" s="385">
        <f t="shared" si="1309"/>
        <v>0</v>
      </c>
      <c r="BM1441" s="385">
        <f t="shared" si="1310"/>
        <v>0</v>
      </c>
      <c r="BN1441" s="385">
        <f t="shared" si="1311"/>
        <v>0</v>
      </c>
      <c r="CK1441" s="239">
        <f t="shared" si="1333"/>
        <v>0</v>
      </c>
      <c r="CL1441" s="239">
        <f t="shared" si="1334"/>
        <v>0</v>
      </c>
    </row>
    <row r="1442" spans="3:90" x14ac:dyDescent="0.35">
      <c r="C1442" s="235"/>
      <c r="D1442" s="246" t="str">
        <f t="shared" si="1312"/>
        <v/>
      </c>
      <c r="E1442" s="247" t="str">
        <f t="shared" si="1313"/>
        <v/>
      </c>
      <c r="F1442" s="248" t="str">
        <f t="shared" si="1314"/>
        <v/>
      </c>
      <c r="G1442" s="249" t="str">
        <f t="shared" si="1315"/>
        <v/>
      </c>
      <c r="H1442" s="250" t="str">
        <f t="shared" si="1316"/>
        <v/>
      </c>
      <c r="I1442" s="386" t="str">
        <f t="shared" si="1277"/>
        <v/>
      </c>
      <c r="J1442" s="387" t="str">
        <f t="shared" si="1278"/>
        <v/>
      </c>
      <c r="K1442" s="388" t="str">
        <f t="shared" si="1279"/>
        <v/>
      </c>
      <c r="L1442" s="389" t="str">
        <f t="shared" si="1280"/>
        <v/>
      </c>
      <c r="M1442" s="250" t="str">
        <f t="shared" si="1281"/>
        <v/>
      </c>
      <c r="N1442" s="246" t="b">
        <f t="shared" si="1317"/>
        <v>0</v>
      </c>
      <c r="O1442" s="246" t="b">
        <f t="shared" si="1318"/>
        <v>0</v>
      </c>
      <c r="P1442" s="246" t="b">
        <f t="shared" si="1319"/>
        <v>0</v>
      </c>
      <c r="Q1442" s="246" t="b">
        <f t="shared" si="1320"/>
        <v>0</v>
      </c>
      <c r="R1442" s="246" t="str">
        <f t="shared" si="1321"/>
        <v>No</v>
      </c>
      <c r="S1442" s="247" t="b">
        <f t="shared" si="1282"/>
        <v>0</v>
      </c>
      <c r="T1442" s="247" t="b">
        <f t="shared" si="1283"/>
        <v>0</v>
      </c>
      <c r="U1442" s="247" t="b">
        <f t="shared" si="1284"/>
        <v>0</v>
      </c>
      <c r="V1442" s="247" t="b">
        <f t="shared" si="1285"/>
        <v>0</v>
      </c>
      <c r="W1442" s="247" t="str">
        <f t="shared" si="1322"/>
        <v>No</v>
      </c>
      <c r="X1442" s="248" t="b">
        <f t="shared" si="1286"/>
        <v>0</v>
      </c>
      <c r="Y1442" s="248" t="b">
        <f t="shared" si="1287"/>
        <v>0</v>
      </c>
      <c r="Z1442" s="248" t="b">
        <f t="shared" si="1288"/>
        <v>0</v>
      </c>
      <c r="AA1442" s="248" t="b">
        <f t="shared" si="1289"/>
        <v>0</v>
      </c>
      <c r="AB1442" s="248" t="str">
        <f t="shared" si="1323"/>
        <v>No</v>
      </c>
      <c r="AC1442" s="249" t="b">
        <f t="shared" si="1290"/>
        <v>0</v>
      </c>
      <c r="AD1442" s="249" t="b">
        <f t="shared" si="1291"/>
        <v>0</v>
      </c>
      <c r="AE1442" s="249" t="b">
        <f t="shared" si="1292"/>
        <v>0</v>
      </c>
      <c r="AF1442" s="249" t="b">
        <f t="shared" si="1293"/>
        <v>0</v>
      </c>
      <c r="AG1442" s="249" t="str">
        <f t="shared" si="1324"/>
        <v>No</v>
      </c>
      <c r="AH1442" s="250" t="b">
        <f t="shared" si="1294"/>
        <v>0</v>
      </c>
      <c r="AI1442" s="250" t="b">
        <f t="shared" si="1295"/>
        <v>0</v>
      </c>
      <c r="AJ1442" s="250" t="b">
        <f t="shared" si="1296"/>
        <v>0</v>
      </c>
      <c r="AK1442" s="250" t="b">
        <f t="shared" si="1297"/>
        <v>0</v>
      </c>
      <c r="AL1442" s="250" t="str">
        <f t="shared" si="1325"/>
        <v>No</v>
      </c>
      <c r="AN1442" s="246" t="str">
        <f t="shared" si="1326"/>
        <v/>
      </c>
      <c r="AO1442" s="247" t="str">
        <f t="shared" si="1327"/>
        <v/>
      </c>
      <c r="AP1442" s="248" t="str">
        <f t="shared" si="1328"/>
        <v/>
      </c>
      <c r="AQ1442" s="249" t="str">
        <f t="shared" si="1329"/>
        <v/>
      </c>
      <c r="AR1442" s="250" t="str">
        <f t="shared" si="1330"/>
        <v/>
      </c>
      <c r="AS1442" s="234"/>
      <c r="AY1442" s="385">
        <f t="shared" si="1331"/>
        <v>0</v>
      </c>
      <c r="AZ1442" s="385">
        <f t="shared" si="1298"/>
        <v>0</v>
      </c>
      <c r="BA1442" s="385">
        <f t="shared" si="1332"/>
        <v>0</v>
      </c>
      <c r="BB1442" s="385">
        <f t="shared" si="1299"/>
        <v>0</v>
      </c>
      <c r="BC1442" s="385">
        <f t="shared" si="1300"/>
        <v>0</v>
      </c>
      <c r="BD1442" s="385">
        <f t="shared" si="1301"/>
        <v>0</v>
      </c>
      <c r="BE1442" s="385">
        <f t="shared" si="1302"/>
        <v>0</v>
      </c>
      <c r="BF1442" s="385">
        <f t="shared" si="1303"/>
        <v>0</v>
      </c>
      <c r="BG1442" s="385">
        <f t="shared" si="1304"/>
        <v>0</v>
      </c>
      <c r="BH1442" s="385">
        <f t="shared" si="1305"/>
        <v>0</v>
      </c>
      <c r="BI1442" s="385">
        <f t="shared" si="1306"/>
        <v>0</v>
      </c>
      <c r="BJ1442" s="385">
        <f t="shared" si="1307"/>
        <v>0</v>
      </c>
      <c r="BK1442" s="385">
        <f t="shared" si="1308"/>
        <v>0</v>
      </c>
      <c r="BL1442" s="385">
        <f t="shared" si="1309"/>
        <v>0</v>
      </c>
      <c r="BM1442" s="385">
        <f t="shared" si="1310"/>
        <v>0</v>
      </c>
      <c r="BN1442" s="385">
        <f t="shared" si="1311"/>
        <v>0</v>
      </c>
      <c r="CK1442" s="239">
        <f t="shared" si="1333"/>
        <v>0</v>
      </c>
      <c r="CL1442" s="239">
        <f t="shared" si="1334"/>
        <v>0</v>
      </c>
    </row>
    <row r="1443" spans="3:90" x14ac:dyDescent="0.35">
      <c r="C1443" s="235"/>
      <c r="D1443" s="246" t="str">
        <f t="shared" si="1312"/>
        <v/>
      </c>
      <c r="E1443" s="247" t="str">
        <f t="shared" si="1313"/>
        <v/>
      </c>
      <c r="F1443" s="248" t="str">
        <f t="shared" si="1314"/>
        <v/>
      </c>
      <c r="G1443" s="249" t="str">
        <f t="shared" si="1315"/>
        <v/>
      </c>
      <c r="H1443" s="250" t="str">
        <f t="shared" si="1316"/>
        <v/>
      </c>
      <c r="I1443" s="386" t="str">
        <f t="shared" si="1277"/>
        <v/>
      </c>
      <c r="J1443" s="387" t="str">
        <f t="shared" si="1278"/>
        <v/>
      </c>
      <c r="K1443" s="388" t="str">
        <f t="shared" si="1279"/>
        <v/>
      </c>
      <c r="L1443" s="389" t="str">
        <f t="shared" si="1280"/>
        <v/>
      </c>
      <c r="M1443" s="250" t="str">
        <f t="shared" si="1281"/>
        <v/>
      </c>
      <c r="N1443" s="246" t="b">
        <f t="shared" si="1317"/>
        <v>0</v>
      </c>
      <c r="O1443" s="246" t="b">
        <f t="shared" si="1318"/>
        <v>0</v>
      </c>
      <c r="P1443" s="246" t="b">
        <f t="shared" si="1319"/>
        <v>0</v>
      </c>
      <c r="Q1443" s="246" t="b">
        <f t="shared" si="1320"/>
        <v>0</v>
      </c>
      <c r="R1443" s="246" t="str">
        <f t="shared" si="1321"/>
        <v>No</v>
      </c>
      <c r="S1443" s="247" t="b">
        <f t="shared" si="1282"/>
        <v>0</v>
      </c>
      <c r="T1443" s="247" t="b">
        <f t="shared" si="1283"/>
        <v>0</v>
      </c>
      <c r="U1443" s="247" t="b">
        <f t="shared" si="1284"/>
        <v>0</v>
      </c>
      <c r="V1443" s="247" t="b">
        <f t="shared" si="1285"/>
        <v>0</v>
      </c>
      <c r="W1443" s="247" t="str">
        <f t="shared" si="1322"/>
        <v>No</v>
      </c>
      <c r="X1443" s="248" t="b">
        <f t="shared" si="1286"/>
        <v>0</v>
      </c>
      <c r="Y1443" s="248" t="b">
        <f t="shared" si="1287"/>
        <v>0</v>
      </c>
      <c r="Z1443" s="248" t="b">
        <f t="shared" si="1288"/>
        <v>0</v>
      </c>
      <c r="AA1443" s="248" t="b">
        <f t="shared" si="1289"/>
        <v>0</v>
      </c>
      <c r="AB1443" s="248" t="str">
        <f t="shared" si="1323"/>
        <v>No</v>
      </c>
      <c r="AC1443" s="249" t="b">
        <f t="shared" si="1290"/>
        <v>0</v>
      </c>
      <c r="AD1443" s="249" t="b">
        <f t="shared" si="1291"/>
        <v>0</v>
      </c>
      <c r="AE1443" s="249" t="b">
        <f t="shared" si="1292"/>
        <v>0</v>
      </c>
      <c r="AF1443" s="249" t="b">
        <f t="shared" si="1293"/>
        <v>0</v>
      </c>
      <c r="AG1443" s="249" t="str">
        <f t="shared" si="1324"/>
        <v>No</v>
      </c>
      <c r="AH1443" s="250" t="b">
        <f t="shared" si="1294"/>
        <v>0</v>
      </c>
      <c r="AI1443" s="250" t="b">
        <f t="shared" si="1295"/>
        <v>0</v>
      </c>
      <c r="AJ1443" s="250" t="b">
        <f t="shared" si="1296"/>
        <v>0</v>
      </c>
      <c r="AK1443" s="250" t="b">
        <f t="shared" si="1297"/>
        <v>0</v>
      </c>
      <c r="AL1443" s="250" t="str">
        <f t="shared" si="1325"/>
        <v>No</v>
      </c>
      <c r="AN1443" s="246" t="str">
        <f t="shared" si="1326"/>
        <v/>
      </c>
      <c r="AO1443" s="247" t="str">
        <f t="shared" si="1327"/>
        <v/>
      </c>
      <c r="AP1443" s="248" t="str">
        <f t="shared" si="1328"/>
        <v/>
      </c>
      <c r="AQ1443" s="249" t="str">
        <f t="shared" si="1329"/>
        <v/>
      </c>
      <c r="AR1443" s="250" t="str">
        <f t="shared" si="1330"/>
        <v/>
      </c>
      <c r="AS1443" s="234"/>
      <c r="AY1443" s="385">
        <f t="shared" si="1331"/>
        <v>0</v>
      </c>
      <c r="AZ1443" s="385">
        <f t="shared" si="1298"/>
        <v>0</v>
      </c>
      <c r="BA1443" s="385">
        <f t="shared" si="1332"/>
        <v>0</v>
      </c>
      <c r="BB1443" s="385">
        <f t="shared" si="1299"/>
        <v>0</v>
      </c>
      <c r="BC1443" s="385">
        <f t="shared" si="1300"/>
        <v>0</v>
      </c>
      <c r="BD1443" s="385">
        <f t="shared" si="1301"/>
        <v>0</v>
      </c>
      <c r="BE1443" s="385">
        <f t="shared" si="1302"/>
        <v>0</v>
      </c>
      <c r="BF1443" s="385">
        <f t="shared" si="1303"/>
        <v>0</v>
      </c>
      <c r="BG1443" s="385">
        <f t="shared" si="1304"/>
        <v>0</v>
      </c>
      <c r="BH1443" s="385">
        <f t="shared" si="1305"/>
        <v>0</v>
      </c>
      <c r="BI1443" s="385">
        <f t="shared" si="1306"/>
        <v>0</v>
      </c>
      <c r="BJ1443" s="385">
        <f t="shared" si="1307"/>
        <v>0</v>
      </c>
      <c r="BK1443" s="385">
        <f t="shared" si="1308"/>
        <v>0</v>
      </c>
      <c r="BL1443" s="385">
        <f t="shared" si="1309"/>
        <v>0</v>
      </c>
      <c r="BM1443" s="385">
        <f t="shared" si="1310"/>
        <v>0</v>
      </c>
      <c r="BN1443" s="385">
        <f t="shared" si="1311"/>
        <v>0</v>
      </c>
      <c r="CK1443" s="239">
        <f t="shared" si="1333"/>
        <v>0</v>
      </c>
      <c r="CL1443" s="239">
        <f t="shared" si="1334"/>
        <v>0</v>
      </c>
    </row>
    <row r="1444" spans="3:90" x14ac:dyDescent="0.35">
      <c r="C1444" s="235"/>
      <c r="D1444" s="246" t="str">
        <f t="shared" si="1312"/>
        <v/>
      </c>
      <c r="E1444" s="247" t="str">
        <f t="shared" si="1313"/>
        <v/>
      </c>
      <c r="F1444" s="248" t="str">
        <f t="shared" si="1314"/>
        <v/>
      </c>
      <c r="G1444" s="249" t="str">
        <f t="shared" si="1315"/>
        <v/>
      </c>
      <c r="H1444" s="250" t="str">
        <f t="shared" si="1316"/>
        <v/>
      </c>
      <c r="I1444" s="386" t="str">
        <f t="shared" si="1277"/>
        <v/>
      </c>
      <c r="J1444" s="387" t="str">
        <f t="shared" si="1278"/>
        <v/>
      </c>
      <c r="K1444" s="388" t="str">
        <f t="shared" si="1279"/>
        <v/>
      </c>
      <c r="L1444" s="389" t="str">
        <f t="shared" si="1280"/>
        <v/>
      </c>
      <c r="M1444" s="250" t="str">
        <f t="shared" si="1281"/>
        <v/>
      </c>
      <c r="N1444" s="246" t="b">
        <f t="shared" si="1317"/>
        <v>0</v>
      </c>
      <c r="O1444" s="246" t="b">
        <f t="shared" si="1318"/>
        <v>0</v>
      </c>
      <c r="P1444" s="246" t="b">
        <f t="shared" si="1319"/>
        <v>0</v>
      </c>
      <c r="Q1444" s="246" t="b">
        <f t="shared" si="1320"/>
        <v>0</v>
      </c>
      <c r="R1444" s="246" t="str">
        <f t="shared" si="1321"/>
        <v>No</v>
      </c>
      <c r="S1444" s="247" t="b">
        <f t="shared" si="1282"/>
        <v>0</v>
      </c>
      <c r="T1444" s="247" t="b">
        <f t="shared" si="1283"/>
        <v>0</v>
      </c>
      <c r="U1444" s="247" t="b">
        <f t="shared" si="1284"/>
        <v>0</v>
      </c>
      <c r="V1444" s="247" t="b">
        <f t="shared" si="1285"/>
        <v>0</v>
      </c>
      <c r="W1444" s="247" t="str">
        <f t="shared" si="1322"/>
        <v>No</v>
      </c>
      <c r="X1444" s="248" t="b">
        <f t="shared" si="1286"/>
        <v>0</v>
      </c>
      <c r="Y1444" s="248" t="b">
        <f t="shared" si="1287"/>
        <v>0</v>
      </c>
      <c r="Z1444" s="248" t="b">
        <f t="shared" si="1288"/>
        <v>0</v>
      </c>
      <c r="AA1444" s="248" t="b">
        <f t="shared" si="1289"/>
        <v>0</v>
      </c>
      <c r="AB1444" s="248" t="str">
        <f t="shared" si="1323"/>
        <v>No</v>
      </c>
      <c r="AC1444" s="249" t="b">
        <f t="shared" si="1290"/>
        <v>0</v>
      </c>
      <c r="AD1444" s="249" t="b">
        <f t="shared" si="1291"/>
        <v>0</v>
      </c>
      <c r="AE1444" s="249" t="b">
        <f t="shared" si="1292"/>
        <v>0</v>
      </c>
      <c r="AF1444" s="249" t="b">
        <f t="shared" si="1293"/>
        <v>0</v>
      </c>
      <c r="AG1444" s="249" t="str">
        <f t="shared" si="1324"/>
        <v>No</v>
      </c>
      <c r="AH1444" s="250" t="b">
        <f t="shared" si="1294"/>
        <v>0</v>
      </c>
      <c r="AI1444" s="250" t="b">
        <f t="shared" si="1295"/>
        <v>0</v>
      </c>
      <c r="AJ1444" s="250" t="b">
        <f t="shared" si="1296"/>
        <v>0</v>
      </c>
      <c r="AK1444" s="250" t="b">
        <f t="shared" si="1297"/>
        <v>0</v>
      </c>
      <c r="AL1444" s="250" t="str">
        <f t="shared" si="1325"/>
        <v>No</v>
      </c>
      <c r="AN1444" s="246" t="str">
        <f t="shared" si="1326"/>
        <v/>
      </c>
      <c r="AO1444" s="247" t="str">
        <f t="shared" si="1327"/>
        <v/>
      </c>
      <c r="AP1444" s="248" t="str">
        <f t="shared" si="1328"/>
        <v/>
      </c>
      <c r="AQ1444" s="249" t="str">
        <f t="shared" si="1329"/>
        <v/>
      </c>
      <c r="AR1444" s="250" t="str">
        <f t="shared" si="1330"/>
        <v/>
      </c>
      <c r="AS1444" s="234"/>
      <c r="AY1444" s="385">
        <f t="shared" si="1331"/>
        <v>0</v>
      </c>
      <c r="AZ1444" s="385">
        <f t="shared" si="1298"/>
        <v>0</v>
      </c>
      <c r="BA1444" s="385">
        <f t="shared" si="1332"/>
        <v>0</v>
      </c>
      <c r="BB1444" s="385">
        <f t="shared" si="1299"/>
        <v>0</v>
      </c>
      <c r="BC1444" s="385">
        <f t="shared" si="1300"/>
        <v>0</v>
      </c>
      <c r="BD1444" s="385">
        <f t="shared" si="1301"/>
        <v>0</v>
      </c>
      <c r="BE1444" s="385">
        <f t="shared" si="1302"/>
        <v>0</v>
      </c>
      <c r="BF1444" s="385">
        <f t="shared" si="1303"/>
        <v>0</v>
      </c>
      <c r="BG1444" s="385">
        <f t="shared" si="1304"/>
        <v>0</v>
      </c>
      <c r="BH1444" s="385">
        <f t="shared" si="1305"/>
        <v>0</v>
      </c>
      <c r="BI1444" s="385">
        <f t="shared" si="1306"/>
        <v>0</v>
      </c>
      <c r="BJ1444" s="385">
        <f t="shared" si="1307"/>
        <v>0</v>
      </c>
      <c r="BK1444" s="385">
        <f t="shared" si="1308"/>
        <v>0</v>
      </c>
      <c r="BL1444" s="385">
        <f t="shared" si="1309"/>
        <v>0</v>
      </c>
      <c r="BM1444" s="385">
        <f t="shared" si="1310"/>
        <v>0</v>
      </c>
      <c r="BN1444" s="385">
        <f t="shared" si="1311"/>
        <v>0</v>
      </c>
      <c r="CK1444" s="239">
        <f t="shared" si="1333"/>
        <v>0</v>
      </c>
      <c r="CL1444" s="239">
        <f t="shared" si="1334"/>
        <v>0</v>
      </c>
    </row>
    <row r="1445" spans="3:90" x14ac:dyDescent="0.35">
      <c r="C1445" s="235"/>
      <c r="D1445" s="246" t="str">
        <f t="shared" si="1312"/>
        <v/>
      </c>
      <c r="E1445" s="247" t="str">
        <f t="shared" si="1313"/>
        <v/>
      </c>
      <c r="F1445" s="248" t="str">
        <f t="shared" si="1314"/>
        <v/>
      </c>
      <c r="G1445" s="249" t="str">
        <f t="shared" si="1315"/>
        <v/>
      </c>
      <c r="H1445" s="250" t="str">
        <f t="shared" si="1316"/>
        <v/>
      </c>
      <c r="I1445" s="386" t="str">
        <f t="shared" si="1277"/>
        <v/>
      </c>
      <c r="J1445" s="387" t="str">
        <f t="shared" si="1278"/>
        <v/>
      </c>
      <c r="K1445" s="388" t="str">
        <f t="shared" si="1279"/>
        <v/>
      </c>
      <c r="L1445" s="389" t="str">
        <f t="shared" si="1280"/>
        <v/>
      </c>
      <c r="M1445" s="250" t="str">
        <f t="shared" si="1281"/>
        <v/>
      </c>
      <c r="N1445" s="246" t="b">
        <f t="shared" si="1317"/>
        <v>0</v>
      </c>
      <c r="O1445" s="246" t="b">
        <f t="shared" si="1318"/>
        <v>0</v>
      </c>
      <c r="P1445" s="246" t="b">
        <f t="shared" si="1319"/>
        <v>0</v>
      </c>
      <c r="Q1445" s="246" t="b">
        <f t="shared" si="1320"/>
        <v>0</v>
      </c>
      <c r="R1445" s="246" t="str">
        <f t="shared" si="1321"/>
        <v>No</v>
      </c>
      <c r="S1445" s="247" t="b">
        <f t="shared" si="1282"/>
        <v>0</v>
      </c>
      <c r="T1445" s="247" t="b">
        <f t="shared" si="1283"/>
        <v>0</v>
      </c>
      <c r="U1445" s="247" t="b">
        <f t="shared" si="1284"/>
        <v>0</v>
      </c>
      <c r="V1445" s="247" t="b">
        <f t="shared" si="1285"/>
        <v>0</v>
      </c>
      <c r="W1445" s="247" t="str">
        <f t="shared" si="1322"/>
        <v>No</v>
      </c>
      <c r="X1445" s="248" t="b">
        <f t="shared" si="1286"/>
        <v>0</v>
      </c>
      <c r="Y1445" s="248" t="b">
        <f t="shared" si="1287"/>
        <v>0</v>
      </c>
      <c r="Z1445" s="248" t="b">
        <f t="shared" si="1288"/>
        <v>0</v>
      </c>
      <c r="AA1445" s="248" t="b">
        <f t="shared" si="1289"/>
        <v>0</v>
      </c>
      <c r="AB1445" s="248" t="str">
        <f t="shared" si="1323"/>
        <v>No</v>
      </c>
      <c r="AC1445" s="249" t="b">
        <f t="shared" si="1290"/>
        <v>0</v>
      </c>
      <c r="AD1445" s="249" t="b">
        <f t="shared" si="1291"/>
        <v>0</v>
      </c>
      <c r="AE1445" s="249" t="b">
        <f t="shared" si="1292"/>
        <v>0</v>
      </c>
      <c r="AF1445" s="249" t="b">
        <f t="shared" si="1293"/>
        <v>0</v>
      </c>
      <c r="AG1445" s="249" t="str">
        <f t="shared" si="1324"/>
        <v>No</v>
      </c>
      <c r="AH1445" s="250" t="b">
        <f t="shared" si="1294"/>
        <v>0</v>
      </c>
      <c r="AI1445" s="250" t="b">
        <f t="shared" si="1295"/>
        <v>0</v>
      </c>
      <c r="AJ1445" s="250" t="b">
        <f t="shared" si="1296"/>
        <v>0</v>
      </c>
      <c r="AK1445" s="250" t="b">
        <f t="shared" si="1297"/>
        <v>0</v>
      </c>
      <c r="AL1445" s="250" t="str">
        <f t="shared" si="1325"/>
        <v>No</v>
      </c>
      <c r="AN1445" s="246" t="str">
        <f t="shared" si="1326"/>
        <v/>
      </c>
      <c r="AO1445" s="247" t="str">
        <f t="shared" si="1327"/>
        <v/>
      </c>
      <c r="AP1445" s="248" t="str">
        <f t="shared" si="1328"/>
        <v/>
      </c>
      <c r="AQ1445" s="249" t="str">
        <f t="shared" si="1329"/>
        <v/>
      </c>
      <c r="AR1445" s="250" t="str">
        <f t="shared" si="1330"/>
        <v/>
      </c>
      <c r="AS1445" s="234"/>
      <c r="AY1445" s="385">
        <f t="shared" si="1331"/>
        <v>0</v>
      </c>
      <c r="AZ1445" s="385">
        <f t="shared" si="1298"/>
        <v>0</v>
      </c>
      <c r="BA1445" s="385">
        <f t="shared" si="1332"/>
        <v>0</v>
      </c>
      <c r="BB1445" s="385">
        <f t="shared" si="1299"/>
        <v>0</v>
      </c>
      <c r="BC1445" s="385">
        <f t="shared" si="1300"/>
        <v>0</v>
      </c>
      <c r="BD1445" s="385">
        <f t="shared" si="1301"/>
        <v>0</v>
      </c>
      <c r="BE1445" s="385">
        <f t="shared" si="1302"/>
        <v>0</v>
      </c>
      <c r="BF1445" s="385">
        <f t="shared" si="1303"/>
        <v>0</v>
      </c>
      <c r="BG1445" s="385">
        <f t="shared" si="1304"/>
        <v>0</v>
      </c>
      <c r="BH1445" s="385">
        <f t="shared" si="1305"/>
        <v>0</v>
      </c>
      <c r="BI1445" s="385">
        <f t="shared" si="1306"/>
        <v>0</v>
      </c>
      <c r="BJ1445" s="385">
        <f t="shared" si="1307"/>
        <v>0</v>
      </c>
      <c r="BK1445" s="385">
        <f t="shared" si="1308"/>
        <v>0</v>
      </c>
      <c r="BL1445" s="385">
        <f t="shared" si="1309"/>
        <v>0</v>
      </c>
      <c r="BM1445" s="385">
        <f t="shared" si="1310"/>
        <v>0</v>
      </c>
      <c r="BN1445" s="385">
        <f t="shared" si="1311"/>
        <v>0</v>
      </c>
      <c r="CK1445" s="239">
        <f t="shared" si="1333"/>
        <v>0</v>
      </c>
      <c r="CL1445" s="239">
        <f t="shared" si="1334"/>
        <v>0</v>
      </c>
    </row>
    <row r="1446" spans="3:90" x14ac:dyDescent="0.35">
      <c r="C1446" s="235"/>
      <c r="D1446" s="246" t="str">
        <f t="shared" si="1312"/>
        <v/>
      </c>
      <c r="E1446" s="247" t="str">
        <f t="shared" si="1313"/>
        <v/>
      </c>
      <c r="F1446" s="248" t="str">
        <f t="shared" si="1314"/>
        <v/>
      </c>
      <c r="G1446" s="249" t="str">
        <f t="shared" si="1315"/>
        <v/>
      </c>
      <c r="H1446" s="250" t="str">
        <f t="shared" si="1316"/>
        <v/>
      </c>
      <c r="I1446" s="386" t="str">
        <f t="shared" si="1277"/>
        <v/>
      </c>
      <c r="J1446" s="387" t="str">
        <f t="shared" si="1278"/>
        <v/>
      </c>
      <c r="K1446" s="388" t="str">
        <f t="shared" si="1279"/>
        <v/>
      </c>
      <c r="L1446" s="389" t="str">
        <f t="shared" si="1280"/>
        <v/>
      </c>
      <c r="M1446" s="250" t="str">
        <f t="shared" si="1281"/>
        <v/>
      </c>
      <c r="N1446" s="246" t="b">
        <f t="shared" si="1317"/>
        <v>0</v>
      </c>
      <c r="O1446" s="246" t="b">
        <f t="shared" si="1318"/>
        <v>0</v>
      </c>
      <c r="P1446" s="246" t="b">
        <f t="shared" si="1319"/>
        <v>0</v>
      </c>
      <c r="Q1446" s="246" t="b">
        <f t="shared" si="1320"/>
        <v>0</v>
      </c>
      <c r="R1446" s="246" t="str">
        <f t="shared" si="1321"/>
        <v>No</v>
      </c>
      <c r="S1446" s="247" t="b">
        <f t="shared" si="1282"/>
        <v>0</v>
      </c>
      <c r="T1446" s="247" t="b">
        <f t="shared" si="1283"/>
        <v>0</v>
      </c>
      <c r="U1446" s="247" t="b">
        <f t="shared" si="1284"/>
        <v>0</v>
      </c>
      <c r="V1446" s="247" t="b">
        <f t="shared" si="1285"/>
        <v>0</v>
      </c>
      <c r="W1446" s="247" t="str">
        <f t="shared" si="1322"/>
        <v>No</v>
      </c>
      <c r="X1446" s="248" t="b">
        <f t="shared" si="1286"/>
        <v>0</v>
      </c>
      <c r="Y1446" s="248" t="b">
        <f t="shared" si="1287"/>
        <v>0</v>
      </c>
      <c r="Z1446" s="248" t="b">
        <f t="shared" si="1288"/>
        <v>0</v>
      </c>
      <c r="AA1446" s="248" t="b">
        <f t="shared" si="1289"/>
        <v>0</v>
      </c>
      <c r="AB1446" s="248" t="str">
        <f t="shared" si="1323"/>
        <v>No</v>
      </c>
      <c r="AC1446" s="249" t="b">
        <f t="shared" si="1290"/>
        <v>0</v>
      </c>
      <c r="AD1446" s="249" t="b">
        <f t="shared" si="1291"/>
        <v>0</v>
      </c>
      <c r="AE1446" s="249" t="b">
        <f t="shared" si="1292"/>
        <v>0</v>
      </c>
      <c r="AF1446" s="249" t="b">
        <f t="shared" si="1293"/>
        <v>0</v>
      </c>
      <c r="AG1446" s="249" t="str">
        <f t="shared" si="1324"/>
        <v>No</v>
      </c>
      <c r="AH1446" s="250" t="b">
        <f t="shared" si="1294"/>
        <v>0</v>
      </c>
      <c r="AI1446" s="250" t="b">
        <f t="shared" si="1295"/>
        <v>0</v>
      </c>
      <c r="AJ1446" s="250" t="b">
        <f t="shared" si="1296"/>
        <v>0</v>
      </c>
      <c r="AK1446" s="250" t="b">
        <f t="shared" si="1297"/>
        <v>0</v>
      </c>
      <c r="AL1446" s="250" t="str">
        <f t="shared" si="1325"/>
        <v>No</v>
      </c>
      <c r="AN1446" s="246" t="str">
        <f t="shared" si="1326"/>
        <v/>
      </c>
      <c r="AO1446" s="247" t="str">
        <f t="shared" si="1327"/>
        <v/>
      </c>
      <c r="AP1446" s="248" t="str">
        <f t="shared" si="1328"/>
        <v/>
      </c>
      <c r="AQ1446" s="249" t="str">
        <f t="shared" si="1329"/>
        <v/>
      </c>
      <c r="AR1446" s="250" t="str">
        <f t="shared" si="1330"/>
        <v/>
      </c>
      <c r="AS1446" s="234"/>
      <c r="AY1446" s="385">
        <f t="shared" si="1331"/>
        <v>0</v>
      </c>
      <c r="AZ1446" s="385">
        <f t="shared" si="1298"/>
        <v>0</v>
      </c>
      <c r="BA1446" s="385">
        <f t="shared" si="1332"/>
        <v>0</v>
      </c>
      <c r="BB1446" s="385">
        <f t="shared" si="1299"/>
        <v>0</v>
      </c>
      <c r="BC1446" s="385">
        <f t="shared" si="1300"/>
        <v>0</v>
      </c>
      <c r="BD1446" s="385">
        <f t="shared" si="1301"/>
        <v>0</v>
      </c>
      <c r="BE1446" s="385">
        <f t="shared" si="1302"/>
        <v>0</v>
      </c>
      <c r="BF1446" s="385">
        <f t="shared" si="1303"/>
        <v>0</v>
      </c>
      <c r="BG1446" s="385">
        <f t="shared" si="1304"/>
        <v>0</v>
      </c>
      <c r="BH1446" s="385">
        <f t="shared" si="1305"/>
        <v>0</v>
      </c>
      <c r="BI1446" s="385">
        <f t="shared" si="1306"/>
        <v>0</v>
      </c>
      <c r="BJ1446" s="385">
        <f t="shared" si="1307"/>
        <v>0</v>
      </c>
      <c r="BK1446" s="385">
        <f t="shared" si="1308"/>
        <v>0</v>
      </c>
      <c r="BL1446" s="385">
        <f t="shared" si="1309"/>
        <v>0</v>
      </c>
      <c r="BM1446" s="385">
        <f t="shared" si="1310"/>
        <v>0</v>
      </c>
      <c r="BN1446" s="385">
        <f t="shared" si="1311"/>
        <v>0</v>
      </c>
      <c r="CK1446" s="239">
        <f t="shared" si="1333"/>
        <v>0</v>
      </c>
      <c r="CL1446" s="239">
        <f t="shared" si="1334"/>
        <v>0</v>
      </c>
    </row>
    <row r="1447" spans="3:90" x14ac:dyDescent="0.35">
      <c r="C1447" s="235"/>
      <c r="D1447" s="246" t="str">
        <f t="shared" si="1312"/>
        <v/>
      </c>
      <c r="E1447" s="247" t="str">
        <f t="shared" si="1313"/>
        <v/>
      </c>
      <c r="F1447" s="248" t="str">
        <f t="shared" si="1314"/>
        <v/>
      </c>
      <c r="G1447" s="249" t="str">
        <f t="shared" si="1315"/>
        <v/>
      </c>
      <c r="H1447" s="250" t="str">
        <f t="shared" si="1316"/>
        <v/>
      </c>
      <c r="I1447" s="386" t="str">
        <f t="shared" si="1277"/>
        <v/>
      </c>
      <c r="J1447" s="387" t="str">
        <f t="shared" si="1278"/>
        <v/>
      </c>
      <c r="K1447" s="388" t="str">
        <f t="shared" si="1279"/>
        <v/>
      </c>
      <c r="L1447" s="389" t="str">
        <f t="shared" si="1280"/>
        <v/>
      </c>
      <c r="M1447" s="250" t="str">
        <f t="shared" si="1281"/>
        <v/>
      </c>
      <c r="N1447" s="246" t="b">
        <f t="shared" si="1317"/>
        <v>0</v>
      </c>
      <c r="O1447" s="246" t="b">
        <f t="shared" si="1318"/>
        <v>0</v>
      </c>
      <c r="P1447" s="246" t="b">
        <f t="shared" si="1319"/>
        <v>0</v>
      </c>
      <c r="Q1447" s="246" t="b">
        <f t="shared" si="1320"/>
        <v>0</v>
      </c>
      <c r="R1447" s="246" t="str">
        <f t="shared" si="1321"/>
        <v>No</v>
      </c>
      <c r="S1447" s="247" t="b">
        <f t="shared" si="1282"/>
        <v>0</v>
      </c>
      <c r="T1447" s="247" t="b">
        <f t="shared" si="1283"/>
        <v>0</v>
      </c>
      <c r="U1447" s="247" t="b">
        <f t="shared" si="1284"/>
        <v>0</v>
      </c>
      <c r="V1447" s="247" t="b">
        <f t="shared" si="1285"/>
        <v>0</v>
      </c>
      <c r="W1447" s="247" t="str">
        <f t="shared" si="1322"/>
        <v>No</v>
      </c>
      <c r="X1447" s="248" t="b">
        <f t="shared" si="1286"/>
        <v>0</v>
      </c>
      <c r="Y1447" s="248" t="b">
        <f t="shared" si="1287"/>
        <v>0</v>
      </c>
      <c r="Z1447" s="248" t="b">
        <f t="shared" si="1288"/>
        <v>0</v>
      </c>
      <c r="AA1447" s="248" t="b">
        <f t="shared" si="1289"/>
        <v>0</v>
      </c>
      <c r="AB1447" s="248" t="str">
        <f t="shared" si="1323"/>
        <v>No</v>
      </c>
      <c r="AC1447" s="249" t="b">
        <f t="shared" si="1290"/>
        <v>0</v>
      </c>
      <c r="AD1447" s="249" t="b">
        <f t="shared" si="1291"/>
        <v>0</v>
      </c>
      <c r="AE1447" s="249" t="b">
        <f t="shared" si="1292"/>
        <v>0</v>
      </c>
      <c r="AF1447" s="249" t="b">
        <f t="shared" si="1293"/>
        <v>0</v>
      </c>
      <c r="AG1447" s="249" t="str">
        <f t="shared" si="1324"/>
        <v>No</v>
      </c>
      <c r="AH1447" s="250" t="b">
        <f t="shared" si="1294"/>
        <v>0</v>
      </c>
      <c r="AI1447" s="250" t="b">
        <f t="shared" si="1295"/>
        <v>0</v>
      </c>
      <c r="AJ1447" s="250" t="b">
        <f t="shared" si="1296"/>
        <v>0</v>
      </c>
      <c r="AK1447" s="250" t="b">
        <f t="shared" si="1297"/>
        <v>0</v>
      </c>
      <c r="AL1447" s="250" t="str">
        <f t="shared" si="1325"/>
        <v>No</v>
      </c>
      <c r="AN1447" s="246" t="str">
        <f t="shared" si="1326"/>
        <v/>
      </c>
      <c r="AO1447" s="247" t="str">
        <f t="shared" si="1327"/>
        <v/>
      </c>
      <c r="AP1447" s="248" t="str">
        <f t="shared" si="1328"/>
        <v/>
      </c>
      <c r="AQ1447" s="249" t="str">
        <f t="shared" si="1329"/>
        <v/>
      </c>
      <c r="AR1447" s="250" t="str">
        <f t="shared" si="1330"/>
        <v/>
      </c>
      <c r="AS1447" s="234"/>
      <c r="AY1447" s="385">
        <f t="shared" si="1331"/>
        <v>0</v>
      </c>
      <c r="AZ1447" s="385">
        <f t="shared" si="1298"/>
        <v>0</v>
      </c>
      <c r="BA1447" s="385">
        <f t="shared" si="1332"/>
        <v>0</v>
      </c>
      <c r="BB1447" s="385">
        <f t="shared" si="1299"/>
        <v>0</v>
      </c>
      <c r="BC1447" s="385">
        <f t="shared" si="1300"/>
        <v>0</v>
      </c>
      <c r="BD1447" s="385">
        <f t="shared" si="1301"/>
        <v>0</v>
      </c>
      <c r="BE1447" s="385">
        <f t="shared" si="1302"/>
        <v>0</v>
      </c>
      <c r="BF1447" s="385">
        <f t="shared" si="1303"/>
        <v>0</v>
      </c>
      <c r="BG1447" s="385">
        <f t="shared" si="1304"/>
        <v>0</v>
      </c>
      <c r="BH1447" s="385">
        <f t="shared" si="1305"/>
        <v>0</v>
      </c>
      <c r="BI1447" s="385">
        <f t="shared" si="1306"/>
        <v>0</v>
      </c>
      <c r="BJ1447" s="385">
        <f t="shared" si="1307"/>
        <v>0</v>
      </c>
      <c r="BK1447" s="385">
        <f t="shared" si="1308"/>
        <v>0</v>
      </c>
      <c r="BL1447" s="385">
        <f t="shared" si="1309"/>
        <v>0</v>
      </c>
      <c r="BM1447" s="385">
        <f t="shared" si="1310"/>
        <v>0</v>
      </c>
      <c r="BN1447" s="385">
        <f t="shared" si="1311"/>
        <v>0</v>
      </c>
      <c r="CK1447" s="239">
        <f t="shared" si="1333"/>
        <v>0</v>
      </c>
      <c r="CL1447" s="239">
        <f t="shared" si="1334"/>
        <v>0</v>
      </c>
    </row>
    <row r="1448" spans="3:90" x14ac:dyDescent="0.35">
      <c r="C1448" s="235"/>
      <c r="D1448" s="246" t="str">
        <f t="shared" si="1312"/>
        <v/>
      </c>
      <c r="E1448" s="247" t="str">
        <f t="shared" si="1313"/>
        <v/>
      </c>
      <c r="F1448" s="248" t="str">
        <f t="shared" si="1314"/>
        <v/>
      </c>
      <c r="G1448" s="249" t="str">
        <f t="shared" si="1315"/>
        <v/>
      </c>
      <c r="H1448" s="250" t="str">
        <f t="shared" si="1316"/>
        <v/>
      </c>
      <c r="I1448" s="386" t="str">
        <f t="shared" si="1277"/>
        <v/>
      </c>
      <c r="J1448" s="387" t="str">
        <f t="shared" si="1278"/>
        <v/>
      </c>
      <c r="K1448" s="388" t="str">
        <f t="shared" si="1279"/>
        <v/>
      </c>
      <c r="L1448" s="389" t="str">
        <f t="shared" si="1280"/>
        <v/>
      </c>
      <c r="M1448" s="250" t="str">
        <f t="shared" si="1281"/>
        <v/>
      </c>
      <c r="N1448" s="246" t="b">
        <f t="shared" si="1317"/>
        <v>0</v>
      </c>
      <c r="O1448" s="246" t="b">
        <f t="shared" si="1318"/>
        <v>0</v>
      </c>
      <c r="P1448" s="246" t="b">
        <f t="shared" si="1319"/>
        <v>0</v>
      </c>
      <c r="Q1448" s="246" t="b">
        <f t="shared" si="1320"/>
        <v>0</v>
      </c>
      <c r="R1448" s="246" t="str">
        <f t="shared" si="1321"/>
        <v>No</v>
      </c>
      <c r="S1448" s="247" t="b">
        <f t="shared" si="1282"/>
        <v>0</v>
      </c>
      <c r="T1448" s="247" t="b">
        <f t="shared" si="1283"/>
        <v>0</v>
      </c>
      <c r="U1448" s="247" t="b">
        <f t="shared" si="1284"/>
        <v>0</v>
      </c>
      <c r="V1448" s="247" t="b">
        <f t="shared" si="1285"/>
        <v>0</v>
      </c>
      <c r="W1448" s="247" t="str">
        <f t="shared" si="1322"/>
        <v>No</v>
      </c>
      <c r="X1448" s="248" t="b">
        <f t="shared" si="1286"/>
        <v>0</v>
      </c>
      <c r="Y1448" s="248" t="b">
        <f t="shared" si="1287"/>
        <v>0</v>
      </c>
      <c r="Z1448" s="248" t="b">
        <f t="shared" si="1288"/>
        <v>0</v>
      </c>
      <c r="AA1448" s="248" t="b">
        <f t="shared" si="1289"/>
        <v>0</v>
      </c>
      <c r="AB1448" s="248" t="str">
        <f t="shared" si="1323"/>
        <v>No</v>
      </c>
      <c r="AC1448" s="249" t="b">
        <f t="shared" si="1290"/>
        <v>0</v>
      </c>
      <c r="AD1448" s="249" t="b">
        <f t="shared" si="1291"/>
        <v>0</v>
      </c>
      <c r="AE1448" s="249" t="b">
        <f t="shared" si="1292"/>
        <v>0</v>
      </c>
      <c r="AF1448" s="249" t="b">
        <f t="shared" si="1293"/>
        <v>0</v>
      </c>
      <c r="AG1448" s="249" t="str">
        <f t="shared" si="1324"/>
        <v>No</v>
      </c>
      <c r="AH1448" s="250" t="b">
        <f t="shared" si="1294"/>
        <v>0</v>
      </c>
      <c r="AI1448" s="250" t="b">
        <f t="shared" si="1295"/>
        <v>0</v>
      </c>
      <c r="AJ1448" s="250" t="b">
        <f t="shared" si="1296"/>
        <v>0</v>
      </c>
      <c r="AK1448" s="250" t="b">
        <f t="shared" si="1297"/>
        <v>0</v>
      </c>
      <c r="AL1448" s="250" t="str">
        <f t="shared" si="1325"/>
        <v>No</v>
      </c>
      <c r="AN1448" s="246" t="str">
        <f t="shared" si="1326"/>
        <v/>
      </c>
      <c r="AO1448" s="247" t="str">
        <f t="shared" si="1327"/>
        <v/>
      </c>
      <c r="AP1448" s="248" t="str">
        <f t="shared" si="1328"/>
        <v/>
      </c>
      <c r="AQ1448" s="249" t="str">
        <f t="shared" si="1329"/>
        <v/>
      </c>
      <c r="AR1448" s="250" t="str">
        <f t="shared" si="1330"/>
        <v/>
      </c>
      <c r="AS1448" s="234"/>
      <c r="AY1448" s="385">
        <f t="shared" si="1331"/>
        <v>0</v>
      </c>
      <c r="AZ1448" s="385">
        <f t="shared" si="1298"/>
        <v>0</v>
      </c>
      <c r="BA1448" s="385">
        <f t="shared" si="1332"/>
        <v>0</v>
      </c>
      <c r="BB1448" s="385">
        <f t="shared" si="1299"/>
        <v>0</v>
      </c>
      <c r="BC1448" s="385">
        <f t="shared" si="1300"/>
        <v>0</v>
      </c>
      <c r="BD1448" s="385">
        <f t="shared" si="1301"/>
        <v>0</v>
      </c>
      <c r="BE1448" s="385">
        <f t="shared" si="1302"/>
        <v>0</v>
      </c>
      <c r="BF1448" s="385">
        <f t="shared" si="1303"/>
        <v>0</v>
      </c>
      <c r="BG1448" s="385">
        <f t="shared" si="1304"/>
        <v>0</v>
      </c>
      <c r="BH1448" s="385">
        <f t="shared" si="1305"/>
        <v>0</v>
      </c>
      <c r="BI1448" s="385">
        <f t="shared" si="1306"/>
        <v>0</v>
      </c>
      <c r="BJ1448" s="385">
        <f t="shared" si="1307"/>
        <v>0</v>
      </c>
      <c r="BK1448" s="385">
        <f t="shared" si="1308"/>
        <v>0</v>
      </c>
      <c r="BL1448" s="385">
        <f t="shared" si="1309"/>
        <v>0</v>
      </c>
      <c r="BM1448" s="385">
        <f t="shared" si="1310"/>
        <v>0</v>
      </c>
      <c r="BN1448" s="385">
        <f t="shared" si="1311"/>
        <v>0</v>
      </c>
      <c r="CK1448" s="239">
        <f t="shared" si="1333"/>
        <v>0</v>
      </c>
      <c r="CL1448" s="239">
        <f t="shared" si="1334"/>
        <v>0</v>
      </c>
    </row>
    <row r="1449" spans="3:90" x14ac:dyDescent="0.35">
      <c r="C1449" s="235"/>
      <c r="D1449" s="246" t="str">
        <f t="shared" si="1312"/>
        <v/>
      </c>
      <c r="E1449" s="247" t="str">
        <f t="shared" si="1313"/>
        <v/>
      </c>
      <c r="F1449" s="248" t="str">
        <f t="shared" si="1314"/>
        <v/>
      </c>
      <c r="G1449" s="249" t="str">
        <f t="shared" si="1315"/>
        <v/>
      </c>
      <c r="H1449" s="250" t="str">
        <f t="shared" si="1316"/>
        <v/>
      </c>
      <c r="I1449" s="386" t="str">
        <f t="shared" si="1277"/>
        <v/>
      </c>
      <c r="J1449" s="387" t="str">
        <f t="shared" si="1278"/>
        <v/>
      </c>
      <c r="K1449" s="388" t="str">
        <f t="shared" si="1279"/>
        <v/>
      </c>
      <c r="L1449" s="389" t="str">
        <f t="shared" si="1280"/>
        <v/>
      </c>
      <c r="M1449" s="250" t="str">
        <f t="shared" si="1281"/>
        <v/>
      </c>
      <c r="N1449" s="246" t="b">
        <f t="shared" si="1317"/>
        <v>0</v>
      </c>
      <c r="O1449" s="246" t="b">
        <f t="shared" si="1318"/>
        <v>0</v>
      </c>
      <c r="P1449" s="246" t="b">
        <f t="shared" si="1319"/>
        <v>0</v>
      </c>
      <c r="Q1449" s="246" t="b">
        <f t="shared" si="1320"/>
        <v>0</v>
      </c>
      <c r="R1449" s="246" t="str">
        <f t="shared" si="1321"/>
        <v>No</v>
      </c>
      <c r="S1449" s="247" t="b">
        <f t="shared" si="1282"/>
        <v>0</v>
      </c>
      <c r="T1449" s="247" t="b">
        <f t="shared" si="1283"/>
        <v>0</v>
      </c>
      <c r="U1449" s="247" t="b">
        <f t="shared" si="1284"/>
        <v>0</v>
      </c>
      <c r="V1449" s="247" t="b">
        <f t="shared" si="1285"/>
        <v>0</v>
      </c>
      <c r="W1449" s="247" t="str">
        <f t="shared" si="1322"/>
        <v>No</v>
      </c>
      <c r="X1449" s="248" t="b">
        <f t="shared" si="1286"/>
        <v>0</v>
      </c>
      <c r="Y1449" s="248" t="b">
        <f t="shared" si="1287"/>
        <v>0</v>
      </c>
      <c r="Z1449" s="248" t="b">
        <f t="shared" si="1288"/>
        <v>0</v>
      </c>
      <c r="AA1449" s="248" t="b">
        <f t="shared" si="1289"/>
        <v>0</v>
      </c>
      <c r="AB1449" s="248" t="str">
        <f t="shared" si="1323"/>
        <v>No</v>
      </c>
      <c r="AC1449" s="249" t="b">
        <f t="shared" si="1290"/>
        <v>0</v>
      </c>
      <c r="AD1449" s="249" t="b">
        <f t="shared" si="1291"/>
        <v>0</v>
      </c>
      <c r="AE1449" s="249" t="b">
        <f t="shared" si="1292"/>
        <v>0</v>
      </c>
      <c r="AF1449" s="249" t="b">
        <f t="shared" si="1293"/>
        <v>0</v>
      </c>
      <c r="AG1449" s="249" t="str">
        <f t="shared" si="1324"/>
        <v>No</v>
      </c>
      <c r="AH1449" s="250" t="b">
        <f t="shared" si="1294"/>
        <v>0</v>
      </c>
      <c r="AI1449" s="250" t="b">
        <f t="shared" si="1295"/>
        <v>0</v>
      </c>
      <c r="AJ1449" s="250" t="b">
        <f t="shared" si="1296"/>
        <v>0</v>
      </c>
      <c r="AK1449" s="250" t="b">
        <f t="shared" si="1297"/>
        <v>0</v>
      </c>
      <c r="AL1449" s="250" t="str">
        <f t="shared" si="1325"/>
        <v>No</v>
      </c>
      <c r="AN1449" s="246" t="str">
        <f t="shared" si="1326"/>
        <v/>
      </c>
      <c r="AO1449" s="247" t="str">
        <f t="shared" si="1327"/>
        <v/>
      </c>
      <c r="AP1449" s="248" t="str">
        <f t="shared" si="1328"/>
        <v/>
      </c>
      <c r="AQ1449" s="249" t="str">
        <f t="shared" si="1329"/>
        <v/>
      </c>
      <c r="AR1449" s="250" t="str">
        <f t="shared" si="1330"/>
        <v/>
      </c>
      <c r="AS1449" s="234"/>
      <c r="AY1449" s="385">
        <f t="shared" si="1331"/>
        <v>0</v>
      </c>
      <c r="AZ1449" s="385">
        <f t="shared" si="1298"/>
        <v>0</v>
      </c>
      <c r="BA1449" s="385">
        <f t="shared" si="1332"/>
        <v>0</v>
      </c>
      <c r="BB1449" s="385">
        <f t="shared" si="1299"/>
        <v>0</v>
      </c>
      <c r="BC1449" s="385">
        <f t="shared" si="1300"/>
        <v>0</v>
      </c>
      <c r="BD1449" s="385">
        <f t="shared" si="1301"/>
        <v>0</v>
      </c>
      <c r="BE1449" s="385">
        <f t="shared" si="1302"/>
        <v>0</v>
      </c>
      <c r="BF1449" s="385">
        <f t="shared" si="1303"/>
        <v>0</v>
      </c>
      <c r="BG1449" s="385">
        <f t="shared" si="1304"/>
        <v>0</v>
      </c>
      <c r="BH1449" s="385">
        <f t="shared" si="1305"/>
        <v>0</v>
      </c>
      <c r="BI1449" s="385">
        <f t="shared" si="1306"/>
        <v>0</v>
      </c>
      <c r="BJ1449" s="385">
        <f t="shared" si="1307"/>
        <v>0</v>
      </c>
      <c r="BK1449" s="385">
        <f t="shared" si="1308"/>
        <v>0</v>
      </c>
      <c r="BL1449" s="385">
        <f t="shared" si="1309"/>
        <v>0</v>
      </c>
      <c r="BM1449" s="385">
        <f t="shared" si="1310"/>
        <v>0</v>
      </c>
      <c r="BN1449" s="385">
        <f t="shared" si="1311"/>
        <v>0</v>
      </c>
      <c r="CK1449" s="239">
        <f t="shared" si="1333"/>
        <v>0</v>
      </c>
      <c r="CL1449" s="239">
        <f t="shared" si="1334"/>
        <v>0</v>
      </c>
    </row>
    <row r="1450" spans="3:90" x14ac:dyDescent="0.35">
      <c r="C1450" s="235"/>
      <c r="D1450" s="246" t="str">
        <f t="shared" si="1312"/>
        <v/>
      </c>
      <c r="E1450" s="247" t="str">
        <f t="shared" si="1313"/>
        <v/>
      </c>
      <c r="F1450" s="248" t="str">
        <f t="shared" si="1314"/>
        <v/>
      </c>
      <c r="G1450" s="249" t="str">
        <f t="shared" si="1315"/>
        <v/>
      </c>
      <c r="H1450" s="250" t="str">
        <f t="shared" si="1316"/>
        <v/>
      </c>
      <c r="I1450" s="386" t="str">
        <f t="shared" si="1277"/>
        <v/>
      </c>
      <c r="J1450" s="387" t="str">
        <f t="shared" si="1278"/>
        <v/>
      </c>
      <c r="K1450" s="388" t="str">
        <f t="shared" si="1279"/>
        <v/>
      </c>
      <c r="L1450" s="389" t="str">
        <f t="shared" si="1280"/>
        <v/>
      </c>
      <c r="M1450" s="250" t="str">
        <f t="shared" si="1281"/>
        <v/>
      </c>
      <c r="N1450" s="246" t="b">
        <f t="shared" si="1317"/>
        <v>0</v>
      </c>
      <c r="O1450" s="246" t="b">
        <f t="shared" si="1318"/>
        <v>0</v>
      </c>
      <c r="P1450" s="246" t="b">
        <f t="shared" si="1319"/>
        <v>0</v>
      </c>
      <c r="Q1450" s="246" t="b">
        <f t="shared" si="1320"/>
        <v>0</v>
      </c>
      <c r="R1450" s="246" t="str">
        <f t="shared" si="1321"/>
        <v>No</v>
      </c>
      <c r="S1450" s="247" t="b">
        <f t="shared" si="1282"/>
        <v>0</v>
      </c>
      <c r="T1450" s="247" t="b">
        <f t="shared" si="1283"/>
        <v>0</v>
      </c>
      <c r="U1450" s="247" t="b">
        <f t="shared" si="1284"/>
        <v>0</v>
      </c>
      <c r="V1450" s="247" t="b">
        <f t="shared" si="1285"/>
        <v>0</v>
      </c>
      <c r="W1450" s="247" t="str">
        <f t="shared" si="1322"/>
        <v>No</v>
      </c>
      <c r="X1450" s="248" t="b">
        <f t="shared" si="1286"/>
        <v>0</v>
      </c>
      <c r="Y1450" s="248" t="b">
        <f t="shared" si="1287"/>
        <v>0</v>
      </c>
      <c r="Z1450" s="248" t="b">
        <f t="shared" si="1288"/>
        <v>0</v>
      </c>
      <c r="AA1450" s="248" t="b">
        <f t="shared" si="1289"/>
        <v>0</v>
      </c>
      <c r="AB1450" s="248" t="str">
        <f t="shared" si="1323"/>
        <v>No</v>
      </c>
      <c r="AC1450" s="249" t="b">
        <f t="shared" si="1290"/>
        <v>0</v>
      </c>
      <c r="AD1450" s="249" t="b">
        <f t="shared" si="1291"/>
        <v>0</v>
      </c>
      <c r="AE1450" s="249" t="b">
        <f t="shared" si="1292"/>
        <v>0</v>
      </c>
      <c r="AF1450" s="249" t="b">
        <f t="shared" si="1293"/>
        <v>0</v>
      </c>
      <c r="AG1450" s="249" t="str">
        <f t="shared" si="1324"/>
        <v>No</v>
      </c>
      <c r="AH1450" s="250" t="b">
        <f t="shared" si="1294"/>
        <v>0</v>
      </c>
      <c r="AI1450" s="250" t="b">
        <f t="shared" si="1295"/>
        <v>0</v>
      </c>
      <c r="AJ1450" s="250" t="b">
        <f t="shared" si="1296"/>
        <v>0</v>
      </c>
      <c r="AK1450" s="250" t="b">
        <f t="shared" si="1297"/>
        <v>0</v>
      </c>
      <c r="AL1450" s="250" t="str">
        <f t="shared" si="1325"/>
        <v>No</v>
      </c>
      <c r="AN1450" s="246" t="str">
        <f t="shared" si="1326"/>
        <v/>
      </c>
      <c r="AO1450" s="247" t="str">
        <f t="shared" si="1327"/>
        <v/>
      </c>
      <c r="AP1450" s="248" t="str">
        <f t="shared" si="1328"/>
        <v/>
      </c>
      <c r="AQ1450" s="249" t="str">
        <f t="shared" si="1329"/>
        <v/>
      </c>
      <c r="AR1450" s="250" t="str">
        <f t="shared" si="1330"/>
        <v/>
      </c>
      <c r="AS1450" s="234"/>
      <c r="AY1450" s="385">
        <f t="shared" si="1331"/>
        <v>0</v>
      </c>
      <c r="AZ1450" s="385">
        <f t="shared" si="1298"/>
        <v>0</v>
      </c>
      <c r="BA1450" s="385">
        <f t="shared" si="1332"/>
        <v>0</v>
      </c>
      <c r="BB1450" s="385">
        <f t="shared" si="1299"/>
        <v>0</v>
      </c>
      <c r="BC1450" s="385">
        <f t="shared" si="1300"/>
        <v>0</v>
      </c>
      <c r="BD1450" s="385">
        <f t="shared" si="1301"/>
        <v>0</v>
      </c>
      <c r="BE1450" s="385">
        <f t="shared" si="1302"/>
        <v>0</v>
      </c>
      <c r="BF1450" s="385">
        <f t="shared" si="1303"/>
        <v>0</v>
      </c>
      <c r="BG1450" s="385">
        <f t="shared" si="1304"/>
        <v>0</v>
      </c>
      <c r="BH1450" s="385">
        <f t="shared" si="1305"/>
        <v>0</v>
      </c>
      <c r="BI1450" s="385">
        <f t="shared" si="1306"/>
        <v>0</v>
      </c>
      <c r="BJ1450" s="385">
        <f t="shared" si="1307"/>
        <v>0</v>
      </c>
      <c r="BK1450" s="385">
        <f t="shared" si="1308"/>
        <v>0</v>
      </c>
      <c r="BL1450" s="385">
        <f t="shared" si="1309"/>
        <v>0</v>
      </c>
      <c r="BM1450" s="385">
        <f t="shared" si="1310"/>
        <v>0</v>
      </c>
      <c r="BN1450" s="385">
        <f t="shared" si="1311"/>
        <v>0</v>
      </c>
      <c r="CK1450" s="239">
        <f t="shared" si="1333"/>
        <v>0</v>
      </c>
      <c r="CL1450" s="239">
        <f t="shared" si="1334"/>
        <v>0</v>
      </c>
    </row>
    <row r="1451" spans="3:90" x14ac:dyDescent="0.35">
      <c r="C1451" s="235"/>
      <c r="D1451" s="246" t="str">
        <f t="shared" si="1312"/>
        <v/>
      </c>
      <c r="E1451" s="247" t="str">
        <f t="shared" si="1313"/>
        <v/>
      </c>
      <c r="F1451" s="248" t="str">
        <f t="shared" si="1314"/>
        <v/>
      </c>
      <c r="G1451" s="249" t="str">
        <f t="shared" si="1315"/>
        <v/>
      </c>
      <c r="H1451" s="250" t="str">
        <f t="shared" si="1316"/>
        <v/>
      </c>
      <c r="I1451" s="386" t="str">
        <f t="shared" si="1277"/>
        <v/>
      </c>
      <c r="J1451" s="387" t="str">
        <f t="shared" si="1278"/>
        <v/>
      </c>
      <c r="K1451" s="388" t="str">
        <f t="shared" si="1279"/>
        <v/>
      </c>
      <c r="L1451" s="389" t="str">
        <f t="shared" si="1280"/>
        <v/>
      </c>
      <c r="M1451" s="250" t="str">
        <f t="shared" si="1281"/>
        <v/>
      </c>
      <c r="N1451" s="246" t="b">
        <f t="shared" si="1317"/>
        <v>0</v>
      </c>
      <c r="O1451" s="246" t="b">
        <f t="shared" si="1318"/>
        <v>0</v>
      </c>
      <c r="P1451" s="246" t="b">
        <f t="shared" si="1319"/>
        <v>0</v>
      </c>
      <c r="Q1451" s="246" t="b">
        <f t="shared" si="1320"/>
        <v>0</v>
      </c>
      <c r="R1451" s="246" t="str">
        <f t="shared" si="1321"/>
        <v>No</v>
      </c>
      <c r="S1451" s="247" t="b">
        <f t="shared" si="1282"/>
        <v>0</v>
      </c>
      <c r="T1451" s="247" t="b">
        <f t="shared" si="1283"/>
        <v>0</v>
      </c>
      <c r="U1451" s="247" t="b">
        <f t="shared" si="1284"/>
        <v>0</v>
      </c>
      <c r="V1451" s="247" t="b">
        <f t="shared" si="1285"/>
        <v>0</v>
      </c>
      <c r="W1451" s="247" t="str">
        <f t="shared" si="1322"/>
        <v>No</v>
      </c>
      <c r="X1451" s="248" t="b">
        <f t="shared" si="1286"/>
        <v>0</v>
      </c>
      <c r="Y1451" s="248" t="b">
        <f t="shared" si="1287"/>
        <v>0</v>
      </c>
      <c r="Z1451" s="248" t="b">
        <f t="shared" si="1288"/>
        <v>0</v>
      </c>
      <c r="AA1451" s="248" t="b">
        <f t="shared" si="1289"/>
        <v>0</v>
      </c>
      <c r="AB1451" s="248" t="str">
        <f t="shared" si="1323"/>
        <v>No</v>
      </c>
      <c r="AC1451" s="249" t="b">
        <f t="shared" si="1290"/>
        <v>0</v>
      </c>
      <c r="AD1451" s="249" t="b">
        <f t="shared" si="1291"/>
        <v>0</v>
      </c>
      <c r="AE1451" s="249" t="b">
        <f t="shared" si="1292"/>
        <v>0</v>
      </c>
      <c r="AF1451" s="249" t="b">
        <f t="shared" si="1293"/>
        <v>0</v>
      </c>
      <c r="AG1451" s="249" t="str">
        <f t="shared" si="1324"/>
        <v>No</v>
      </c>
      <c r="AH1451" s="250" t="b">
        <f t="shared" si="1294"/>
        <v>0</v>
      </c>
      <c r="AI1451" s="250" t="b">
        <f t="shared" si="1295"/>
        <v>0</v>
      </c>
      <c r="AJ1451" s="250" t="b">
        <f t="shared" si="1296"/>
        <v>0</v>
      </c>
      <c r="AK1451" s="250" t="b">
        <f t="shared" si="1297"/>
        <v>0</v>
      </c>
      <c r="AL1451" s="250" t="str">
        <f t="shared" si="1325"/>
        <v>No</v>
      </c>
      <c r="AN1451" s="246" t="str">
        <f t="shared" si="1326"/>
        <v/>
      </c>
      <c r="AO1451" s="247" t="str">
        <f t="shared" si="1327"/>
        <v/>
      </c>
      <c r="AP1451" s="248" t="str">
        <f t="shared" si="1328"/>
        <v/>
      </c>
      <c r="AQ1451" s="249" t="str">
        <f t="shared" si="1329"/>
        <v/>
      </c>
      <c r="AR1451" s="250" t="str">
        <f t="shared" si="1330"/>
        <v/>
      </c>
      <c r="AS1451" s="234"/>
      <c r="AY1451" s="385">
        <f t="shared" si="1331"/>
        <v>0</v>
      </c>
      <c r="AZ1451" s="385">
        <f t="shared" si="1298"/>
        <v>0</v>
      </c>
      <c r="BA1451" s="385">
        <f t="shared" si="1332"/>
        <v>0</v>
      </c>
      <c r="BB1451" s="385">
        <f t="shared" si="1299"/>
        <v>0</v>
      </c>
      <c r="BC1451" s="385">
        <f t="shared" si="1300"/>
        <v>0</v>
      </c>
      <c r="BD1451" s="385">
        <f t="shared" si="1301"/>
        <v>0</v>
      </c>
      <c r="BE1451" s="385">
        <f t="shared" si="1302"/>
        <v>0</v>
      </c>
      <c r="BF1451" s="385">
        <f t="shared" si="1303"/>
        <v>0</v>
      </c>
      <c r="BG1451" s="385">
        <f t="shared" si="1304"/>
        <v>0</v>
      </c>
      <c r="BH1451" s="385">
        <f t="shared" si="1305"/>
        <v>0</v>
      </c>
      <c r="BI1451" s="385">
        <f t="shared" si="1306"/>
        <v>0</v>
      </c>
      <c r="BJ1451" s="385">
        <f t="shared" si="1307"/>
        <v>0</v>
      </c>
      <c r="BK1451" s="385">
        <f t="shared" si="1308"/>
        <v>0</v>
      </c>
      <c r="BL1451" s="385">
        <f t="shared" si="1309"/>
        <v>0</v>
      </c>
      <c r="BM1451" s="385">
        <f t="shared" si="1310"/>
        <v>0</v>
      </c>
      <c r="BN1451" s="385">
        <f t="shared" si="1311"/>
        <v>0</v>
      </c>
      <c r="CK1451" s="239">
        <f t="shared" si="1333"/>
        <v>0</v>
      </c>
      <c r="CL1451" s="239">
        <f t="shared" si="1334"/>
        <v>0</v>
      </c>
    </row>
    <row r="1452" spans="3:90" x14ac:dyDescent="0.35">
      <c r="C1452" s="235"/>
      <c r="D1452" s="246" t="str">
        <f t="shared" si="1312"/>
        <v/>
      </c>
      <c r="E1452" s="247" t="str">
        <f t="shared" si="1313"/>
        <v/>
      </c>
      <c r="F1452" s="248" t="str">
        <f t="shared" si="1314"/>
        <v/>
      </c>
      <c r="G1452" s="249" t="str">
        <f t="shared" si="1315"/>
        <v/>
      </c>
      <c r="H1452" s="250" t="str">
        <f t="shared" si="1316"/>
        <v/>
      </c>
      <c r="I1452" s="386" t="str">
        <f t="shared" si="1277"/>
        <v/>
      </c>
      <c r="J1452" s="387" t="str">
        <f t="shared" si="1278"/>
        <v/>
      </c>
      <c r="K1452" s="388" t="str">
        <f t="shared" si="1279"/>
        <v/>
      </c>
      <c r="L1452" s="389" t="str">
        <f t="shared" si="1280"/>
        <v/>
      </c>
      <c r="M1452" s="250" t="str">
        <f t="shared" si="1281"/>
        <v/>
      </c>
      <c r="N1452" s="246" t="b">
        <f t="shared" si="1317"/>
        <v>0</v>
      </c>
      <c r="O1452" s="246" t="b">
        <f t="shared" si="1318"/>
        <v>0</v>
      </c>
      <c r="P1452" s="246" t="b">
        <f t="shared" si="1319"/>
        <v>0</v>
      </c>
      <c r="Q1452" s="246" t="b">
        <f t="shared" si="1320"/>
        <v>0</v>
      </c>
      <c r="R1452" s="246" t="str">
        <f t="shared" si="1321"/>
        <v>No</v>
      </c>
      <c r="S1452" s="247" t="b">
        <f t="shared" si="1282"/>
        <v>0</v>
      </c>
      <c r="T1452" s="247" t="b">
        <f t="shared" si="1283"/>
        <v>0</v>
      </c>
      <c r="U1452" s="247" t="b">
        <f t="shared" si="1284"/>
        <v>0</v>
      </c>
      <c r="V1452" s="247" t="b">
        <f t="shared" si="1285"/>
        <v>0</v>
      </c>
      <c r="W1452" s="247" t="str">
        <f t="shared" si="1322"/>
        <v>No</v>
      </c>
      <c r="X1452" s="248" t="b">
        <f t="shared" si="1286"/>
        <v>0</v>
      </c>
      <c r="Y1452" s="248" t="b">
        <f t="shared" si="1287"/>
        <v>0</v>
      </c>
      <c r="Z1452" s="248" t="b">
        <f t="shared" si="1288"/>
        <v>0</v>
      </c>
      <c r="AA1452" s="248" t="b">
        <f t="shared" si="1289"/>
        <v>0</v>
      </c>
      <c r="AB1452" s="248" t="str">
        <f t="shared" si="1323"/>
        <v>No</v>
      </c>
      <c r="AC1452" s="249" t="b">
        <f t="shared" si="1290"/>
        <v>0</v>
      </c>
      <c r="AD1452" s="249" t="b">
        <f t="shared" si="1291"/>
        <v>0</v>
      </c>
      <c r="AE1452" s="249" t="b">
        <f t="shared" si="1292"/>
        <v>0</v>
      </c>
      <c r="AF1452" s="249" t="b">
        <f t="shared" si="1293"/>
        <v>0</v>
      </c>
      <c r="AG1452" s="249" t="str">
        <f t="shared" si="1324"/>
        <v>No</v>
      </c>
      <c r="AH1452" s="250" t="b">
        <f t="shared" si="1294"/>
        <v>0</v>
      </c>
      <c r="AI1452" s="250" t="b">
        <f t="shared" si="1295"/>
        <v>0</v>
      </c>
      <c r="AJ1452" s="250" t="b">
        <f t="shared" si="1296"/>
        <v>0</v>
      </c>
      <c r="AK1452" s="250" t="b">
        <f t="shared" si="1297"/>
        <v>0</v>
      </c>
      <c r="AL1452" s="250" t="str">
        <f t="shared" si="1325"/>
        <v>No</v>
      </c>
      <c r="AN1452" s="246" t="str">
        <f t="shared" si="1326"/>
        <v/>
      </c>
      <c r="AO1452" s="247" t="str">
        <f t="shared" si="1327"/>
        <v/>
      </c>
      <c r="AP1452" s="248" t="str">
        <f t="shared" si="1328"/>
        <v/>
      </c>
      <c r="AQ1452" s="249" t="str">
        <f t="shared" si="1329"/>
        <v/>
      </c>
      <c r="AR1452" s="250" t="str">
        <f t="shared" si="1330"/>
        <v/>
      </c>
      <c r="AS1452" s="234"/>
      <c r="AY1452" s="385">
        <f t="shared" si="1331"/>
        <v>0</v>
      </c>
      <c r="AZ1452" s="385">
        <f t="shared" si="1298"/>
        <v>0</v>
      </c>
      <c r="BA1452" s="385">
        <f t="shared" si="1332"/>
        <v>0</v>
      </c>
      <c r="BB1452" s="385">
        <f t="shared" si="1299"/>
        <v>0</v>
      </c>
      <c r="BC1452" s="385">
        <f t="shared" si="1300"/>
        <v>0</v>
      </c>
      <c r="BD1452" s="385">
        <f t="shared" si="1301"/>
        <v>0</v>
      </c>
      <c r="BE1452" s="385">
        <f t="shared" si="1302"/>
        <v>0</v>
      </c>
      <c r="BF1452" s="385">
        <f t="shared" si="1303"/>
        <v>0</v>
      </c>
      <c r="BG1452" s="385">
        <f t="shared" si="1304"/>
        <v>0</v>
      </c>
      <c r="BH1452" s="385">
        <f t="shared" si="1305"/>
        <v>0</v>
      </c>
      <c r="BI1452" s="385">
        <f t="shared" si="1306"/>
        <v>0</v>
      </c>
      <c r="BJ1452" s="385">
        <f t="shared" si="1307"/>
        <v>0</v>
      </c>
      <c r="BK1452" s="385">
        <f t="shared" si="1308"/>
        <v>0</v>
      </c>
      <c r="BL1452" s="385">
        <f t="shared" si="1309"/>
        <v>0</v>
      </c>
      <c r="BM1452" s="385">
        <f t="shared" si="1310"/>
        <v>0</v>
      </c>
      <c r="BN1452" s="385">
        <f t="shared" si="1311"/>
        <v>0</v>
      </c>
      <c r="CK1452" s="239">
        <f t="shared" si="1333"/>
        <v>0</v>
      </c>
      <c r="CL1452" s="239">
        <f t="shared" si="1334"/>
        <v>0</v>
      </c>
    </row>
    <row r="1453" spans="3:90" x14ac:dyDescent="0.35">
      <c r="C1453" s="235"/>
      <c r="D1453" s="246" t="str">
        <f t="shared" si="1312"/>
        <v/>
      </c>
      <c r="E1453" s="247" t="str">
        <f t="shared" si="1313"/>
        <v/>
      </c>
      <c r="F1453" s="248" t="str">
        <f t="shared" si="1314"/>
        <v/>
      </c>
      <c r="G1453" s="249" t="str">
        <f t="shared" si="1315"/>
        <v/>
      </c>
      <c r="H1453" s="250" t="str">
        <f t="shared" si="1316"/>
        <v/>
      </c>
      <c r="I1453" s="386" t="str">
        <f t="shared" si="1277"/>
        <v/>
      </c>
      <c r="J1453" s="387" t="str">
        <f t="shared" si="1278"/>
        <v/>
      </c>
      <c r="K1453" s="388" t="str">
        <f t="shared" si="1279"/>
        <v/>
      </c>
      <c r="L1453" s="389" t="str">
        <f t="shared" si="1280"/>
        <v/>
      </c>
      <c r="M1453" s="250" t="str">
        <f t="shared" si="1281"/>
        <v/>
      </c>
      <c r="N1453" s="246" t="b">
        <f t="shared" si="1317"/>
        <v>0</v>
      </c>
      <c r="O1453" s="246" t="b">
        <f t="shared" si="1318"/>
        <v>0</v>
      </c>
      <c r="P1453" s="246" t="b">
        <f t="shared" si="1319"/>
        <v>0</v>
      </c>
      <c r="Q1453" s="246" t="b">
        <f t="shared" si="1320"/>
        <v>0</v>
      </c>
      <c r="R1453" s="246" t="str">
        <f t="shared" si="1321"/>
        <v>No</v>
      </c>
      <c r="S1453" s="247" t="b">
        <f t="shared" si="1282"/>
        <v>0</v>
      </c>
      <c r="T1453" s="247" t="b">
        <f t="shared" si="1283"/>
        <v>0</v>
      </c>
      <c r="U1453" s="247" t="b">
        <f t="shared" si="1284"/>
        <v>0</v>
      </c>
      <c r="V1453" s="247" t="b">
        <f t="shared" si="1285"/>
        <v>0</v>
      </c>
      <c r="W1453" s="247" t="str">
        <f t="shared" si="1322"/>
        <v>No</v>
      </c>
      <c r="X1453" s="248" t="b">
        <f t="shared" si="1286"/>
        <v>0</v>
      </c>
      <c r="Y1453" s="248" t="b">
        <f t="shared" si="1287"/>
        <v>0</v>
      </c>
      <c r="Z1453" s="248" t="b">
        <f t="shared" si="1288"/>
        <v>0</v>
      </c>
      <c r="AA1453" s="248" t="b">
        <f t="shared" si="1289"/>
        <v>0</v>
      </c>
      <c r="AB1453" s="248" t="str">
        <f t="shared" si="1323"/>
        <v>No</v>
      </c>
      <c r="AC1453" s="249" t="b">
        <f t="shared" si="1290"/>
        <v>0</v>
      </c>
      <c r="AD1453" s="249" t="b">
        <f t="shared" si="1291"/>
        <v>0</v>
      </c>
      <c r="AE1453" s="249" t="b">
        <f t="shared" si="1292"/>
        <v>0</v>
      </c>
      <c r="AF1453" s="249" t="b">
        <f t="shared" si="1293"/>
        <v>0</v>
      </c>
      <c r="AG1453" s="249" t="str">
        <f t="shared" si="1324"/>
        <v>No</v>
      </c>
      <c r="AH1453" s="250" t="b">
        <f t="shared" si="1294"/>
        <v>0</v>
      </c>
      <c r="AI1453" s="250" t="b">
        <f t="shared" si="1295"/>
        <v>0</v>
      </c>
      <c r="AJ1453" s="250" t="b">
        <f t="shared" si="1296"/>
        <v>0</v>
      </c>
      <c r="AK1453" s="250" t="b">
        <f t="shared" si="1297"/>
        <v>0</v>
      </c>
      <c r="AL1453" s="250" t="str">
        <f t="shared" si="1325"/>
        <v>No</v>
      </c>
      <c r="AN1453" s="246" t="str">
        <f t="shared" si="1326"/>
        <v/>
      </c>
      <c r="AO1453" s="247" t="str">
        <f t="shared" si="1327"/>
        <v/>
      </c>
      <c r="AP1453" s="248" t="str">
        <f t="shared" si="1328"/>
        <v/>
      </c>
      <c r="AQ1453" s="249" t="str">
        <f t="shared" si="1329"/>
        <v/>
      </c>
      <c r="AR1453" s="250" t="str">
        <f t="shared" si="1330"/>
        <v/>
      </c>
      <c r="AS1453" s="234"/>
      <c r="AY1453" s="385">
        <f t="shared" si="1331"/>
        <v>0</v>
      </c>
      <c r="AZ1453" s="385">
        <f t="shared" si="1298"/>
        <v>0</v>
      </c>
      <c r="BA1453" s="385">
        <f t="shared" si="1332"/>
        <v>0</v>
      </c>
      <c r="BB1453" s="385">
        <f t="shared" si="1299"/>
        <v>0</v>
      </c>
      <c r="BC1453" s="385">
        <f t="shared" si="1300"/>
        <v>0</v>
      </c>
      <c r="BD1453" s="385">
        <f t="shared" si="1301"/>
        <v>0</v>
      </c>
      <c r="BE1453" s="385">
        <f t="shared" si="1302"/>
        <v>0</v>
      </c>
      <c r="BF1453" s="385">
        <f t="shared" si="1303"/>
        <v>0</v>
      </c>
      <c r="BG1453" s="385">
        <f t="shared" si="1304"/>
        <v>0</v>
      </c>
      <c r="BH1453" s="385">
        <f t="shared" si="1305"/>
        <v>0</v>
      </c>
      <c r="BI1453" s="385">
        <f t="shared" si="1306"/>
        <v>0</v>
      </c>
      <c r="BJ1453" s="385">
        <f t="shared" si="1307"/>
        <v>0</v>
      </c>
      <c r="BK1453" s="385">
        <f t="shared" si="1308"/>
        <v>0</v>
      </c>
      <c r="BL1453" s="385">
        <f t="shared" si="1309"/>
        <v>0</v>
      </c>
      <c r="BM1453" s="385">
        <f t="shared" si="1310"/>
        <v>0</v>
      </c>
      <c r="BN1453" s="385">
        <f t="shared" si="1311"/>
        <v>0</v>
      </c>
      <c r="CK1453" s="239">
        <f t="shared" si="1333"/>
        <v>0</v>
      </c>
      <c r="CL1453" s="239">
        <f t="shared" si="1334"/>
        <v>0</v>
      </c>
    </row>
    <row r="1454" spans="3:90" x14ac:dyDescent="0.35">
      <c r="C1454" s="235"/>
      <c r="D1454" s="246" t="str">
        <f t="shared" si="1312"/>
        <v/>
      </c>
      <c r="E1454" s="247" t="str">
        <f t="shared" si="1313"/>
        <v/>
      </c>
      <c r="F1454" s="248" t="str">
        <f t="shared" si="1314"/>
        <v/>
      </c>
      <c r="G1454" s="249" t="str">
        <f t="shared" si="1315"/>
        <v/>
      </c>
      <c r="H1454" s="250" t="str">
        <f t="shared" si="1316"/>
        <v/>
      </c>
      <c r="I1454" s="386" t="str">
        <f t="shared" si="1277"/>
        <v/>
      </c>
      <c r="J1454" s="387" t="str">
        <f t="shared" si="1278"/>
        <v/>
      </c>
      <c r="K1454" s="388" t="str">
        <f t="shared" si="1279"/>
        <v/>
      </c>
      <c r="L1454" s="389" t="str">
        <f t="shared" si="1280"/>
        <v/>
      </c>
      <c r="M1454" s="250" t="str">
        <f t="shared" si="1281"/>
        <v/>
      </c>
      <c r="N1454" s="246" t="b">
        <f t="shared" si="1317"/>
        <v>0</v>
      </c>
      <c r="O1454" s="246" t="b">
        <f t="shared" si="1318"/>
        <v>0</v>
      </c>
      <c r="P1454" s="246" t="b">
        <f t="shared" si="1319"/>
        <v>0</v>
      </c>
      <c r="Q1454" s="246" t="b">
        <f t="shared" si="1320"/>
        <v>0</v>
      </c>
      <c r="R1454" s="246" t="str">
        <f t="shared" si="1321"/>
        <v>No</v>
      </c>
      <c r="S1454" s="247" t="b">
        <f t="shared" si="1282"/>
        <v>0</v>
      </c>
      <c r="T1454" s="247" t="b">
        <f t="shared" si="1283"/>
        <v>0</v>
      </c>
      <c r="U1454" s="247" t="b">
        <f t="shared" si="1284"/>
        <v>0</v>
      </c>
      <c r="V1454" s="247" t="b">
        <f t="shared" si="1285"/>
        <v>0</v>
      </c>
      <c r="W1454" s="247" t="str">
        <f t="shared" si="1322"/>
        <v>No</v>
      </c>
      <c r="X1454" s="248" t="b">
        <f t="shared" si="1286"/>
        <v>0</v>
      </c>
      <c r="Y1454" s="248" t="b">
        <f t="shared" si="1287"/>
        <v>0</v>
      </c>
      <c r="Z1454" s="248" t="b">
        <f t="shared" si="1288"/>
        <v>0</v>
      </c>
      <c r="AA1454" s="248" t="b">
        <f t="shared" si="1289"/>
        <v>0</v>
      </c>
      <c r="AB1454" s="248" t="str">
        <f t="shared" si="1323"/>
        <v>No</v>
      </c>
      <c r="AC1454" s="249" t="b">
        <f t="shared" si="1290"/>
        <v>0</v>
      </c>
      <c r="AD1454" s="249" t="b">
        <f t="shared" si="1291"/>
        <v>0</v>
      </c>
      <c r="AE1454" s="249" t="b">
        <f t="shared" si="1292"/>
        <v>0</v>
      </c>
      <c r="AF1454" s="249" t="b">
        <f t="shared" si="1293"/>
        <v>0</v>
      </c>
      <c r="AG1454" s="249" t="str">
        <f t="shared" si="1324"/>
        <v>No</v>
      </c>
      <c r="AH1454" s="250" t="b">
        <f t="shared" si="1294"/>
        <v>0</v>
      </c>
      <c r="AI1454" s="250" t="b">
        <f t="shared" si="1295"/>
        <v>0</v>
      </c>
      <c r="AJ1454" s="250" t="b">
        <f t="shared" si="1296"/>
        <v>0</v>
      </c>
      <c r="AK1454" s="250" t="b">
        <f t="shared" si="1297"/>
        <v>0</v>
      </c>
      <c r="AL1454" s="250" t="str">
        <f t="shared" si="1325"/>
        <v>No</v>
      </c>
      <c r="AN1454" s="246" t="str">
        <f t="shared" si="1326"/>
        <v/>
      </c>
      <c r="AO1454" s="247" t="str">
        <f t="shared" si="1327"/>
        <v/>
      </c>
      <c r="AP1454" s="248" t="str">
        <f t="shared" si="1328"/>
        <v/>
      </c>
      <c r="AQ1454" s="249" t="str">
        <f t="shared" si="1329"/>
        <v/>
      </c>
      <c r="AR1454" s="250" t="str">
        <f t="shared" si="1330"/>
        <v/>
      </c>
      <c r="AS1454" s="234"/>
      <c r="AY1454" s="385">
        <f t="shared" si="1331"/>
        <v>0</v>
      </c>
      <c r="AZ1454" s="385">
        <f t="shared" si="1298"/>
        <v>0</v>
      </c>
      <c r="BA1454" s="385">
        <f t="shared" si="1332"/>
        <v>0</v>
      </c>
      <c r="BB1454" s="385">
        <f t="shared" si="1299"/>
        <v>0</v>
      </c>
      <c r="BC1454" s="385">
        <f t="shared" si="1300"/>
        <v>0</v>
      </c>
      <c r="BD1454" s="385">
        <f t="shared" si="1301"/>
        <v>0</v>
      </c>
      <c r="BE1454" s="385">
        <f t="shared" si="1302"/>
        <v>0</v>
      </c>
      <c r="BF1454" s="385">
        <f t="shared" si="1303"/>
        <v>0</v>
      </c>
      <c r="BG1454" s="385">
        <f t="shared" si="1304"/>
        <v>0</v>
      </c>
      <c r="BH1454" s="385">
        <f t="shared" si="1305"/>
        <v>0</v>
      </c>
      <c r="BI1454" s="385">
        <f t="shared" si="1306"/>
        <v>0</v>
      </c>
      <c r="BJ1454" s="385">
        <f t="shared" si="1307"/>
        <v>0</v>
      </c>
      <c r="BK1454" s="385">
        <f t="shared" si="1308"/>
        <v>0</v>
      </c>
      <c r="BL1454" s="385">
        <f t="shared" si="1309"/>
        <v>0</v>
      </c>
      <c r="BM1454" s="385">
        <f t="shared" si="1310"/>
        <v>0</v>
      </c>
      <c r="BN1454" s="385">
        <f t="shared" si="1311"/>
        <v>0</v>
      </c>
      <c r="CK1454" s="239">
        <f t="shared" si="1333"/>
        <v>0</v>
      </c>
      <c r="CL1454" s="239">
        <f t="shared" si="1334"/>
        <v>0</v>
      </c>
    </row>
    <row r="1455" spans="3:90" x14ac:dyDescent="0.35">
      <c r="C1455" s="235"/>
      <c r="D1455" s="246" t="str">
        <f t="shared" si="1312"/>
        <v/>
      </c>
      <c r="E1455" s="247" t="str">
        <f t="shared" si="1313"/>
        <v/>
      </c>
      <c r="F1455" s="248" t="str">
        <f t="shared" si="1314"/>
        <v/>
      </c>
      <c r="G1455" s="249" t="str">
        <f t="shared" si="1315"/>
        <v/>
      </c>
      <c r="H1455" s="250" t="str">
        <f t="shared" si="1316"/>
        <v/>
      </c>
      <c r="I1455" s="386" t="str">
        <f t="shared" si="1277"/>
        <v/>
      </c>
      <c r="J1455" s="387" t="str">
        <f t="shared" si="1278"/>
        <v/>
      </c>
      <c r="K1455" s="388" t="str">
        <f t="shared" si="1279"/>
        <v/>
      </c>
      <c r="L1455" s="389" t="str">
        <f t="shared" si="1280"/>
        <v/>
      </c>
      <c r="M1455" s="250" t="str">
        <f t="shared" si="1281"/>
        <v/>
      </c>
      <c r="N1455" s="246" t="b">
        <f t="shared" si="1317"/>
        <v>0</v>
      </c>
      <c r="O1455" s="246" t="b">
        <f t="shared" si="1318"/>
        <v>0</v>
      </c>
      <c r="P1455" s="246" t="b">
        <f t="shared" si="1319"/>
        <v>0</v>
      </c>
      <c r="Q1455" s="246" t="b">
        <f t="shared" si="1320"/>
        <v>0</v>
      </c>
      <c r="R1455" s="246" t="str">
        <f t="shared" si="1321"/>
        <v>No</v>
      </c>
      <c r="S1455" s="247" t="b">
        <f t="shared" si="1282"/>
        <v>0</v>
      </c>
      <c r="T1455" s="247" t="b">
        <f t="shared" si="1283"/>
        <v>0</v>
      </c>
      <c r="U1455" s="247" t="b">
        <f t="shared" si="1284"/>
        <v>0</v>
      </c>
      <c r="V1455" s="247" t="b">
        <f t="shared" si="1285"/>
        <v>0</v>
      </c>
      <c r="W1455" s="247" t="str">
        <f t="shared" si="1322"/>
        <v>No</v>
      </c>
      <c r="X1455" s="248" t="b">
        <f t="shared" si="1286"/>
        <v>0</v>
      </c>
      <c r="Y1455" s="248" t="b">
        <f t="shared" si="1287"/>
        <v>0</v>
      </c>
      <c r="Z1455" s="248" t="b">
        <f t="shared" si="1288"/>
        <v>0</v>
      </c>
      <c r="AA1455" s="248" t="b">
        <f t="shared" si="1289"/>
        <v>0</v>
      </c>
      <c r="AB1455" s="248" t="str">
        <f t="shared" si="1323"/>
        <v>No</v>
      </c>
      <c r="AC1455" s="249" t="b">
        <f t="shared" si="1290"/>
        <v>0</v>
      </c>
      <c r="AD1455" s="249" t="b">
        <f t="shared" si="1291"/>
        <v>0</v>
      </c>
      <c r="AE1455" s="249" t="b">
        <f t="shared" si="1292"/>
        <v>0</v>
      </c>
      <c r="AF1455" s="249" t="b">
        <f t="shared" si="1293"/>
        <v>0</v>
      </c>
      <c r="AG1455" s="249" t="str">
        <f t="shared" si="1324"/>
        <v>No</v>
      </c>
      <c r="AH1455" s="250" t="b">
        <f t="shared" si="1294"/>
        <v>0</v>
      </c>
      <c r="AI1455" s="250" t="b">
        <f t="shared" si="1295"/>
        <v>0</v>
      </c>
      <c r="AJ1455" s="250" t="b">
        <f t="shared" si="1296"/>
        <v>0</v>
      </c>
      <c r="AK1455" s="250" t="b">
        <f t="shared" si="1297"/>
        <v>0</v>
      </c>
      <c r="AL1455" s="250" t="str">
        <f t="shared" si="1325"/>
        <v>No</v>
      </c>
      <c r="AN1455" s="246" t="str">
        <f t="shared" si="1326"/>
        <v/>
      </c>
      <c r="AO1455" s="247" t="str">
        <f t="shared" si="1327"/>
        <v/>
      </c>
      <c r="AP1455" s="248" t="str">
        <f t="shared" si="1328"/>
        <v/>
      </c>
      <c r="AQ1455" s="249" t="str">
        <f t="shared" si="1329"/>
        <v/>
      </c>
      <c r="AR1455" s="250" t="str">
        <f t="shared" si="1330"/>
        <v/>
      </c>
      <c r="AS1455" s="234"/>
      <c r="AY1455" s="385">
        <f t="shared" si="1331"/>
        <v>0</v>
      </c>
      <c r="AZ1455" s="385">
        <f t="shared" si="1298"/>
        <v>0</v>
      </c>
      <c r="BA1455" s="385">
        <f t="shared" si="1332"/>
        <v>0</v>
      </c>
      <c r="BB1455" s="385">
        <f t="shared" si="1299"/>
        <v>0</v>
      </c>
      <c r="BC1455" s="385">
        <f t="shared" si="1300"/>
        <v>0</v>
      </c>
      <c r="BD1455" s="385">
        <f t="shared" si="1301"/>
        <v>0</v>
      </c>
      <c r="BE1455" s="385">
        <f t="shared" si="1302"/>
        <v>0</v>
      </c>
      <c r="BF1455" s="385">
        <f t="shared" si="1303"/>
        <v>0</v>
      </c>
      <c r="BG1455" s="385">
        <f t="shared" si="1304"/>
        <v>0</v>
      </c>
      <c r="BH1455" s="385">
        <f t="shared" si="1305"/>
        <v>0</v>
      </c>
      <c r="BI1455" s="385">
        <f t="shared" si="1306"/>
        <v>0</v>
      </c>
      <c r="BJ1455" s="385">
        <f t="shared" si="1307"/>
        <v>0</v>
      </c>
      <c r="BK1455" s="385">
        <f t="shared" si="1308"/>
        <v>0</v>
      </c>
      <c r="BL1455" s="385">
        <f t="shared" si="1309"/>
        <v>0</v>
      </c>
      <c r="BM1455" s="385">
        <f t="shared" si="1310"/>
        <v>0</v>
      </c>
      <c r="BN1455" s="385">
        <f t="shared" si="1311"/>
        <v>0</v>
      </c>
      <c r="CK1455" s="239">
        <f t="shared" si="1333"/>
        <v>0</v>
      </c>
      <c r="CL1455" s="239">
        <f t="shared" si="1334"/>
        <v>0</v>
      </c>
    </row>
    <row r="1456" spans="3:90" x14ac:dyDescent="0.35">
      <c r="C1456" s="235"/>
      <c r="D1456" s="246" t="str">
        <f t="shared" si="1312"/>
        <v/>
      </c>
      <c r="E1456" s="247" t="str">
        <f t="shared" si="1313"/>
        <v/>
      </c>
      <c r="F1456" s="248" t="str">
        <f t="shared" si="1314"/>
        <v/>
      </c>
      <c r="G1456" s="249" t="str">
        <f t="shared" si="1315"/>
        <v/>
      </c>
      <c r="H1456" s="250" t="str">
        <f t="shared" si="1316"/>
        <v/>
      </c>
      <c r="I1456" s="386" t="str">
        <f t="shared" si="1277"/>
        <v/>
      </c>
      <c r="J1456" s="387" t="str">
        <f t="shared" si="1278"/>
        <v/>
      </c>
      <c r="K1456" s="388" t="str">
        <f t="shared" si="1279"/>
        <v/>
      </c>
      <c r="L1456" s="389" t="str">
        <f t="shared" si="1280"/>
        <v/>
      </c>
      <c r="M1456" s="250" t="str">
        <f t="shared" si="1281"/>
        <v/>
      </c>
      <c r="N1456" s="246" t="b">
        <f t="shared" si="1317"/>
        <v>0</v>
      </c>
      <c r="O1456" s="246" t="b">
        <f t="shared" si="1318"/>
        <v>0</v>
      </c>
      <c r="P1456" s="246" t="b">
        <f t="shared" si="1319"/>
        <v>0</v>
      </c>
      <c r="Q1456" s="246" t="b">
        <f t="shared" si="1320"/>
        <v>0</v>
      </c>
      <c r="R1456" s="246" t="str">
        <f t="shared" si="1321"/>
        <v>No</v>
      </c>
      <c r="S1456" s="247" t="b">
        <f t="shared" si="1282"/>
        <v>0</v>
      </c>
      <c r="T1456" s="247" t="b">
        <f t="shared" si="1283"/>
        <v>0</v>
      </c>
      <c r="U1456" s="247" t="b">
        <f t="shared" si="1284"/>
        <v>0</v>
      </c>
      <c r="V1456" s="247" t="b">
        <f t="shared" si="1285"/>
        <v>0</v>
      </c>
      <c r="W1456" s="247" t="str">
        <f t="shared" si="1322"/>
        <v>No</v>
      </c>
      <c r="X1456" s="248" t="b">
        <f t="shared" si="1286"/>
        <v>0</v>
      </c>
      <c r="Y1456" s="248" t="b">
        <f t="shared" si="1287"/>
        <v>0</v>
      </c>
      <c r="Z1456" s="248" t="b">
        <f t="shared" si="1288"/>
        <v>0</v>
      </c>
      <c r="AA1456" s="248" t="b">
        <f t="shared" si="1289"/>
        <v>0</v>
      </c>
      <c r="AB1456" s="248" t="str">
        <f t="shared" si="1323"/>
        <v>No</v>
      </c>
      <c r="AC1456" s="249" t="b">
        <f t="shared" si="1290"/>
        <v>0</v>
      </c>
      <c r="AD1456" s="249" t="b">
        <f t="shared" si="1291"/>
        <v>0</v>
      </c>
      <c r="AE1456" s="249" t="b">
        <f t="shared" si="1292"/>
        <v>0</v>
      </c>
      <c r="AF1456" s="249" t="b">
        <f t="shared" si="1293"/>
        <v>0</v>
      </c>
      <c r="AG1456" s="249" t="str">
        <f t="shared" si="1324"/>
        <v>No</v>
      </c>
      <c r="AH1456" s="250" t="b">
        <f t="shared" si="1294"/>
        <v>0</v>
      </c>
      <c r="AI1456" s="250" t="b">
        <f t="shared" si="1295"/>
        <v>0</v>
      </c>
      <c r="AJ1456" s="250" t="b">
        <f t="shared" si="1296"/>
        <v>0</v>
      </c>
      <c r="AK1456" s="250" t="b">
        <f t="shared" si="1297"/>
        <v>0</v>
      </c>
      <c r="AL1456" s="250" t="str">
        <f t="shared" si="1325"/>
        <v>No</v>
      </c>
      <c r="AN1456" s="246" t="str">
        <f t="shared" si="1326"/>
        <v/>
      </c>
      <c r="AO1456" s="247" t="str">
        <f t="shared" si="1327"/>
        <v/>
      </c>
      <c r="AP1456" s="248" t="str">
        <f t="shared" si="1328"/>
        <v/>
      </c>
      <c r="AQ1456" s="249" t="str">
        <f t="shared" si="1329"/>
        <v/>
      </c>
      <c r="AR1456" s="250" t="str">
        <f t="shared" si="1330"/>
        <v/>
      </c>
      <c r="AS1456" s="234"/>
      <c r="AY1456" s="385">
        <f t="shared" si="1331"/>
        <v>0</v>
      </c>
      <c r="AZ1456" s="385">
        <f t="shared" si="1298"/>
        <v>0</v>
      </c>
      <c r="BA1456" s="385">
        <f t="shared" si="1332"/>
        <v>0</v>
      </c>
      <c r="BB1456" s="385">
        <f t="shared" si="1299"/>
        <v>0</v>
      </c>
      <c r="BC1456" s="385">
        <f t="shared" si="1300"/>
        <v>0</v>
      </c>
      <c r="BD1456" s="385">
        <f t="shared" si="1301"/>
        <v>0</v>
      </c>
      <c r="BE1456" s="385">
        <f t="shared" si="1302"/>
        <v>0</v>
      </c>
      <c r="BF1456" s="385">
        <f t="shared" si="1303"/>
        <v>0</v>
      </c>
      <c r="BG1456" s="385">
        <f t="shared" si="1304"/>
        <v>0</v>
      </c>
      <c r="BH1456" s="385">
        <f t="shared" si="1305"/>
        <v>0</v>
      </c>
      <c r="BI1456" s="385">
        <f t="shared" si="1306"/>
        <v>0</v>
      </c>
      <c r="BJ1456" s="385">
        <f t="shared" si="1307"/>
        <v>0</v>
      </c>
      <c r="BK1456" s="385">
        <f t="shared" si="1308"/>
        <v>0</v>
      </c>
      <c r="BL1456" s="385">
        <f t="shared" si="1309"/>
        <v>0</v>
      </c>
      <c r="BM1456" s="385">
        <f t="shared" si="1310"/>
        <v>0</v>
      </c>
      <c r="BN1456" s="385">
        <f t="shared" si="1311"/>
        <v>0</v>
      </c>
      <c r="CK1456" s="239">
        <f t="shared" si="1333"/>
        <v>0</v>
      </c>
      <c r="CL1456" s="239">
        <f t="shared" si="1334"/>
        <v>0</v>
      </c>
    </row>
    <row r="1457" spans="3:90" x14ac:dyDescent="0.35">
      <c r="C1457" s="235"/>
      <c r="D1457" s="246" t="str">
        <f t="shared" si="1312"/>
        <v/>
      </c>
      <c r="E1457" s="247" t="str">
        <f t="shared" si="1313"/>
        <v/>
      </c>
      <c r="F1457" s="248" t="str">
        <f t="shared" si="1314"/>
        <v/>
      </c>
      <c r="G1457" s="249" t="str">
        <f t="shared" si="1315"/>
        <v/>
      </c>
      <c r="H1457" s="250" t="str">
        <f t="shared" si="1316"/>
        <v/>
      </c>
      <c r="I1457" s="386" t="str">
        <f t="shared" si="1277"/>
        <v/>
      </c>
      <c r="J1457" s="387" t="str">
        <f t="shared" si="1278"/>
        <v/>
      </c>
      <c r="K1457" s="388" t="str">
        <f t="shared" si="1279"/>
        <v/>
      </c>
      <c r="L1457" s="389" t="str">
        <f t="shared" si="1280"/>
        <v/>
      </c>
      <c r="M1457" s="250" t="str">
        <f t="shared" si="1281"/>
        <v/>
      </c>
      <c r="N1457" s="246" t="b">
        <f t="shared" si="1317"/>
        <v>0</v>
      </c>
      <c r="O1457" s="246" t="b">
        <f t="shared" si="1318"/>
        <v>0</v>
      </c>
      <c r="P1457" s="246" t="b">
        <f t="shared" si="1319"/>
        <v>0</v>
      </c>
      <c r="Q1457" s="246" t="b">
        <f t="shared" si="1320"/>
        <v>0</v>
      </c>
      <c r="R1457" s="246" t="str">
        <f t="shared" si="1321"/>
        <v>No</v>
      </c>
      <c r="S1457" s="247" t="b">
        <f t="shared" si="1282"/>
        <v>0</v>
      </c>
      <c r="T1457" s="247" t="b">
        <f t="shared" si="1283"/>
        <v>0</v>
      </c>
      <c r="U1457" s="247" t="b">
        <f t="shared" si="1284"/>
        <v>0</v>
      </c>
      <c r="V1457" s="247" t="b">
        <f t="shared" si="1285"/>
        <v>0</v>
      </c>
      <c r="W1457" s="247" t="str">
        <f t="shared" si="1322"/>
        <v>No</v>
      </c>
      <c r="X1457" s="248" t="b">
        <f t="shared" si="1286"/>
        <v>0</v>
      </c>
      <c r="Y1457" s="248" t="b">
        <f t="shared" si="1287"/>
        <v>0</v>
      </c>
      <c r="Z1457" s="248" t="b">
        <f t="shared" si="1288"/>
        <v>0</v>
      </c>
      <c r="AA1457" s="248" t="b">
        <f t="shared" si="1289"/>
        <v>0</v>
      </c>
      <c r="AB1457" s="248" t="str">
        <f t="shared" si="1323"/>
        <v>No</v>
      </c>
      <c r="AC1457" s="249" t="b">
        <f t="shared" si="1290"/>
        <v>0</v>
      </c>
      <c r="AD1457" s="249" t="b">
        <f t="shared" si="1291"/>
        <v>0</v>
      </c>
      <c r="AE1457" s="249" t="b">
        <f t="shared" si="1292"/>
        <v>0</v>
      </c>
      <c r="AF1457" s="249" t="b">
        <f t="shared" si="1293"/>
        <v>0</v>
      </c>
      <c r="AG1457" s="249" t="str">
        <f t="shared" si="1324"/>
        <v>No</v>
      </c>
      <c r="AH1457" s="250" t="b">
        <f t="shared" si="1294"/>
        <v>0</v>
      </c>
      <c r="AI1457" s="250" t="b">
        <f t="shared" si="1295"/>
        <v>0</v>
      </c>
      <c r="AJ1457" s="250" t="b">
        <f t="shared" si="1296"/>
        <v>0</v>
      </c>
      <c r="AK1457" s="250" t="b">
        <f t="shared" si="1297"/>
        <v>0</v>
      </c>
      <c r="AL1457" s="250" t="str">
        <f t="shared" si="1325"/>
        <v>No</v>
      </c>
      <c r="AN1457" s="246" t="str">
        <f t="shared" si="1326"/>
        <v/>
      </c>
      <c r="AO1457" s="247" t="str">
        <f t="shared" si="1327"/>
        <v/>
      </c>
      <c r="AP1457" s="248" t="str">
        <f t="shared" si="1328"/>
        <v/>
      </c>
      <c r="AQ1457" s="249" t="str">
        <f t="shared" si="1329"/>
        <v/>
      </c>
      <c r="AR1457" s="250" t="str">
        <f t="shared" si="1330"/>
        <v/>
      </c>
      <c r="AS1457" s="234"/>
      <c r="AY1457" s="385">
        <f t="shared" si="1331"/>
        <v>0</v>
      </c>
      <c r="AZ1457" s="385">
        <f t="shared" si="1298"/>
        <v>0</v>
      </c>
      <c r="BA1457" s="385">
        <f t="shared" si="1332"/>
        <v>0</v>
      </c>
      <c r="BB1457" s="385">
        <f t="shared" si="1299"/>
        <v>0</v>
      </c>
      <c r="BC1457" s="385">
        <f t="shared" si="1300"/>
        <v>0</v>
      </c>
      <c r="BD1457" s="385">
        <f t="shared" si="1301"/>
        <v>0</v>
      </c>
      <c r="BE1457" s="385">
        <f t="shared" si="1302"/>
        <v>0</v>
      </c>
      <c r="BF1457" s="385">
        <f t="shared" si="1303"/>
        <v>0</v>
      </c>
      <c r="BG1457" s="385">
        <f t="shared" si="1304"/>
        <v>0</v>
      </c>
      <c r="BH1457" s="385">
        <f t="shared" si="1305"/>
        <v>0</v>
      </c>
      <c r="BI1457" s="385">
        <f t="shared" si="1306"/>
        <v>0</v>
      </c>
      <c r="BJ1457" s="385">
        <f t="shared" si="1307"/>
        <v>0</v>
      </c>
      <c r="BK1457" s="385">
        <f t="shared" si="1308"/>
        <v>0</v>
      </c>
      <c r="BL1457" s="385">
        <f t="shared" si="1309"/>
        <v>0</v>
      </c>
      <c r="BM1457" s="385">
        <f t="shared" si="1310"/>
        <v>0</v>
      </c>
      <c r="BN1457" s="385">
        <f t="shared" si="1311"/>
        <v>0</v>
      </c>
      <c r="CK1457" s="239">
        <f t="shared" si="1333"/>
        <v>0</v>
      </c>
      <c r="CL1457" s="239">
        <f t="shared" si="1334"/>
        <v>0</v>
      </c>
    </row>
    <row r="1458" spans="3:90" x14ac:dyDescent="0.35">
      <c r="C1458" s="235"/>
      <c r="D1458" s="246" t="str">
        <f t="shared" si="1312"/>
        <v/>
      </c>
      <c r="E1458" s="247" t="str">
        <f t="shared" si="1313"/>
        <v/>
      </c>
      <c r="F1458" s="248" t="str">
        <f t="shared" si="1314"/>
        <v/>
      </c>
      <c r="G1458" s="249" t="str">
        <f t="shared" si="1315"/>
        <v/>
      </c>
      <c r="H1458" s="250" t="str">
        <f t="shared" si="1316"/>
        <v/>
      </c>
      <c r="I1458" s="386" t="str">
        <f t="shared" si="1277"/>
        <v/>
      </c>
      <c r="J1458" s="387" t="str">
        <f t="shared" si="1278"/>
        <v/>
      </c>
      <c r="K1458" s="388" t="str">
        <f t="shared" si="1279"/>
        <v/>
      </c>
      <c r="L1458" s="389" t="str">
        <f t="shared" si="1280"/>
        <v/>
      </c>
      <c r="M1458" s="250" t="str">
        <f t="shared" si="1281"/>
        <v/>
      </c>
      <c r="N1458" s="246" t="b">
        <f t="shared" si="1317"/>
        <v>0</v>
      </c>
      <c r="O1458" s="246" t="b">
        <f t="shared" si="1318"/>
        <v>0</v>
      </c>
      <c r="P1458" s="246" t="b">
        <f t="shared" si="1319"/>
        <v>0</v>
      </c>
      <c r="Q1458" s="246" t="b">
        <f t="shared" si="1320"/>
        <v>0</v>
      </c>
      <c r="R1458" s="246" t="str">
        <f t="shared" si="1321"/>
        <v>No</v>
      </c>
      <c r="S1458" s="247" t="b">
        <f t="shared" si="1282"/>
        <v>0</v>
      </c>
      <c r="T1458" s="247" t="b">
        <f t="shared" si="1283"/>
        <v>0</v>
      </c>
      <c r="U1458" s="247" t="b">
        <f t="shared" si="1284"/>
        <v>0</v>
      </c>
      <c r="V1458" s="247" t="b">
        <f t="shared" si="1285"/>
        <v>0</v>
      </c>
      <c r="W1458" s="247" t="str">
        <f t="shared" si="1322"/>
        <v>No</v>
      </c>
      <c r="X1458" s="248" t="b">
        <f t="shared" si="1286"/>
        <v>0</v>
      </c>
      <c r="Y1458" s="248" t="b">
        <f t="shared" si="1287"/>
        <v>0</v>
      </c>
      <c r="Z1458" s="248" t="b">
        <f t="shared" si="1288"/>
        <v>0</v>
      </c>
      <c r="AA1458" s="248" t="b">
        <f t="shared" si="1289"/>
        <v>0</v>
      </c>
      <c r="AB1458" s="248" t="str">
        <f t="shared" si="1323"/>
        <v>No</v>
      </c>
      <c r="AC1458" s="249" t="b">
        <f t="shared" si="1290"/>
        <v>0</v>
      </c>
      <c r="AD1458" s="249" t="b">
        <f t="shared" si="1291"/>
        <v>0</v>
      </c>
      <c r="AE1458" s="249" t="b">
        <f t="shared" si="1292"/>
        <v>0</v>
      </c>
      <c r="AF1458" s="249" t="b">
        <f t="shared" si="1293"/>
        <v>0</v>
      </c>
      <c r="AG1458" s="249" t="str">
        <f t="shared" si="1324"/>
        <v>No</v>
      </c>
      <c r="AH1458" s="250" t="b">
        <f t="shared" si="1294"/>
        <v>0</v>
      </c>
      <c r="AI1458" s="250" t="b">
        <f t="shared" si="1295"/>
        <v>0</v>
      </c>
      <c r="AJ1458" s="250" t="b">
        <f t="shared" si="1296"/>
        <v>0</v>
      </c>
      <c r="AK1458" s="250" t="b">
        <f t="shared" si="1297"/>
        <v>0</v>
      </c>
      <c r="AL1458" s="250" t="str">
        <f t="shared" si="1325"/>
        <v>No</v>
      </c>
      <c r="AN1458" s="246" t="str">
        <f t="shared" si="1326"/>
        <v/>
      </c>
      <c r="AO1458" s="247" t="str">
        <f t="shared" si="1327"/>
        <v/>
      </c>
      <c r="AP1458" s="248" t="str">
        <f t="shared" si="1328"/>
        <v/>
      </c>
      <c r="AQ1458" s="249" t="str">
        <f t="shared" si="1329"/>
        <v/>
      </c>
      <c r="AR1458" s="250" t="str">
        <f t="shared" si="1330"/>
        <v/>
      </c>
      <c r="AS1458" s="234"/>
      <c r="AY1458" s="385">
        <f t="shared" si="1331"/>
        <v>0</v>
      </c>
      <c r="AZ1458" s="385">
        <f t="shared" si="1298"/>
        <v>0</v>
      </c>
      <c r="BA1458" s="385">
        <f t="shared" si="1332"/>
        <v>0</v>
      </c>
      <c r="BB1458" s="385">
        <f t="shared" si="1299"/>
        <v>0</v>
      </c>
      <c r="BC1458" s="385">
        <f t="shared" si="1300"/>
        <v>0</v>
      </c>
      <c r="BD1458" s="385">
        <f t="shared" si="1301"/>
        <v>0</v>
      </c>
      <c r="BE1458" s="385">
        <f t="shared" si="1302"/>
        <v>0</v>
      </c>
      <c r="BF1458" s="385">
        <f t="shared" si="1303"/>
        <v>0</v>
      </c>
      <c r="BG1458" s="385">
        <f t="shared" si="1304"/>
        <v>0</v>
      </c>
      <c r="BH1458" s="385">
        <f t="shared" si="1305"/>
        <v>0</v>
      </c>
      <c r="BI1458" s="385">
        <f t="shared" si="1306"/>
        <v>0</v>
      </c>
      <c r="BJ1458" s="385">
        <f t="shared" si="1307"/>
        <v>0</v>
      </c>
      <c r="BK1458" s="385">
        <f t="shared" si="1308"/>
        <v>0</v>
      </c>
      <c r="BL1458" s="385">
        <f t="shared" si="1309"/>
        <v>0</v>
      </c>
      <c r="BM1458" s="385">
        <f t="shared" si="1310"/>
        <v>0</v>
      </c>
      <c r="BN1458" s="385">
        <f t="shared" si="1311"/>
        <v>0</v>
      </c>
      <c r="CK1458" s="239">
        <f t="shared" si="1333"/>
        <v>0</v>
      </c>
      <c r="CL1458" s="239">
        <f t="shared" si="1334"/>
        <v>0</v>
      </c>
    </row>
    <row r="1459" spans="3:90" x14ac:dyDescent="0.35">
      <c r="C1459" s="235"/>
      <c r="D1459" s="246" t="str">
        <f t="shared" si="1312"/>
        <v/>
      </c>
      <c r="E1459" s="247" t="str">
        <f t="shared" si="1313"/>
        <v/>
      </c>
      <c r="F1459" s="248" t="str">
        <f t="shared" si="1314"/>
        <v/>
      </c>
      <c r="G1459" s="249" t="str">
        <f t="shared" si="1315"/>
        <v/>
      </c>
      <c r="H1459" s="250" t="str">
        <f t="shared" si="1316"/>
        <v/>
      </c>
      <c r="I1459" s="386" t="str">
        <f t="shared" si="1277"/>
        <v/>
      </c>
      <c r="J1459" s="387" t="str">
        <f t="shared" si="1278"/>
        <v/>
      </c>
      <c r="K1459" s="388" t="str">
        <f t="shared" si="1279"/>
        <v/>
      </c>
      <c r="L1459" s="389" t="str">
        <f t="shared" si="1280"/>
        <v/>
      </c>
      <c r="M1459" s="250" t="str">
        <f t="shared" si="1281"/>
        <v/>
      </c>
      <c r="N1459" s="246" t="b">
        <f t="shared" si="1317"/>
        <v>0</v>
      </c>
      <c r="O1459" s="246" t="b">
        <f t="shared" si="1318"/>
        <v>0</v>
      </c>
      <c r="P1459" s="246" t="b">
        <f t="shared" si="1319"/>
        <v>0</v>
      </c>
      <c r="Q1459" s="246" t="b">
        <f t="shared" si="1320"/>
        <v>0</v>
      </c>
      <c r="R1459" s="246" t="str">
        <f t="shared" si="1321"/>
        <v>No</v>
      </c>
      <c r="S1459" s="247" t="b">
        <f t="shared" si="1282"/>
        <v>0</v>
      </c>
      <c r="T1459" s="247" t="b">
        <f t="shared" si="1283"/>
        <v>0</v>
      </c>
      <c r="U1459" s="247" t="b">
        <f t="shared" si="1284"/>
        <v>0</v>
      </c>
      <c r="V1459" s="247" t="b">
        <f t="shared" si="1285"/>
        <v>0</v>
      </c>
      <c r="W1459" s="247" t="str">
        <f t="shared" si="1322"/>
        <v>No</v>
      </c>
      <c r="X1459" s="248" t="b">
        <f t="shared" si="1286"/>
        <v>0</v>
      </c>
      <c r="Y1459" s="248" t="b">
        <f t="shared" si="1287"/>
        <v>0</v>
      </c>
      <c r="Z1459" s="248" t="b">
        <f t="shared" si="1288"/>
        <v>0</v>
      </c>
      <c r="AA1459" s="248" t="b">
        <f t="shared" si="1289"/>
        <v>0</v>
      </c>
      <c r="AB1459" s="248" t="str">
        <f t="shared" si="1323"/>
        <v>No</v>
      </c>
      <c r="AC1459" s="249" t="b">
        <f t="shared" si="1290"/>
        <v>0</v>
      </c>
      <c r="AD1459" s="249" t="b">
        <f t="shared" si="1291"/>
        <v>0</v>
      </c>
      <c r="AE1459" s="249" t="b">
        <f t="shared" si="1292"/>
        <v>0</v>
      </c>
      <c r="AF1459" s="249" t="b">
        <f t="shared" si="1293"/>
        <v>0</v>
      </c>
      <c r="AG1459" s="249" t="str">
        <f t="shared" si="1324"/>
        <v>No</v>
      </c>
      <c r="AH1459" s="250" t="b">
        <f t="shared" si="1294"/>
        <v>0</v>
      </c>
      <c r="AI1459" s="250" t="b">
        <f t="shared" si="1295"/>
        <v>0</v>
      </c>
      <c r="AJ1459" s="250" t="b">
        <f t="shared" si="1296"/>
        <v>0</v>
      </c>
      <c r="AK1459" s="250" t="b">
        <f t="shared" si="1297"/>
        <v>0</v>
      </c>
      <c r="AL1459" s="250" t="str">
        <f t="shared" si="1325"/>
        <v>No</v>
      </c>
      <c r="AN1459" s="246" t="str">
        <f t="shared" si="1326"/>
        <v/>
      </c>
      <c r="AO1459" s="247" t="str">
        <f t="shared" si="1327"/>
        <v/>
      </c>
      <c r="AP1459" s="248" t="str">
        <f t="shared" si="1328"/>
        <v/>
      </c>
      <c r="AQ1459" s="249" t="str">
        <f t="shared" si="1329"/>
        <v/>
      </c>
      <c r="AR1459" s="250" t="str">
        <f t="shared" si="1330"/>
        <v/>
      </c>
      <c r="AS1459" s="234"/>
      <c r="AY1459" s="385">
        <f t="shared" si="1331"/>
        <v>0</v>
      </c>
      <c r="AZ1459" s="385">
        <f t="shared" si="1298"/>
        <v>0</v>
      </c>
      <c r="BA1459" s="385">
        <f t="shared" si="1332"/>
        <v>0</v>
      </c>
      <c r="BB1459" s="385">
        <f t="shared" si="1299"/>
        <v>0</v>
      </c>
      <c r="BC1459" s="385">
        <f t="shared" si="1300"/>
        <v>0</v>
      </c>
      <c r="BD1459" s="385">
        <f t="shared" si="1301"/>
        <v>0</v>
      </c>
      <c r="BE1459" s="385">
        <f t="shared" si="1302"/>
        <v>0</v>
      </c>
      <c r="BF1459" s="385">
        <f t="shared" si="1303"/>
        <v>0</v>
      </c>
      <c r="BG1459" s="385">
        <f t="shared" si="1304"/>
        <v>0</v>
      </c>
      <c r="BH1459" s="385">
        <f t="shared" si="1305"/>
        <v>0</v>
      </c>
      <c r="BI1459" s="385">
        <f t="shared" si="1306"/>
        <v>0</v>
      </c>
      <c r="BJ1459" s="385">
        <f t="shared" si="1307"/>
        <v>0</v>
      </c>
      <c r="BK1459" s="385">
        <f t="shared" si="1308"/>
        <v>0</v>
      </c>
      <c r="BL1459" s="385">
        <f t="shared" si="1309"/>
        <v>0</v>
      </c>
      <c r="BM1459" s="385">
        <f t="shared" si="1310"/>
        <v>0</v>
      </c>
      <c r="BN1459" s="385">
        <f t="shared" si="1311"/>
        <v>0</v>
      </c>
      <c r="CK1459" s="239">
        <f t="shared" si="1333"/>
        <v>0</v>
      </c>
      <c r="CL1459" s="239">
        <f t="shared" si="1334"/>
        <v>0</v>
      </c>
    </row>
    <row r="1460" spans="3:90" x14ac:dyDescent="0.35">
      <c r="C1460" s="235"/>
      <c r="D1460" s="246" t="str">
        <f t="shared" si="1312"/>
        <v/>
      </c>
      <c r="E1460" s="247" t="str">
        <f t="shared" si="1313"/>
        <v/>
      </c>
      <c r="F1460" s="248" t="str">
        <f t="shared" si="1314"/>
        <v/>
      </c>
      <c r="G1460" s="249" t="str">
        <f t="shared" si="1315"/>
        <v/>
      </c>
      <c r="H1460" s="250" t="str">
        <f t="shared" si="1316"/>
        <v/>
      </c>
      <c r="I1460" s="386" t="str">
        <f t="shared" si="1277"/>
        <v/>
      </c>
      <c r="J1460" s="387" t="str">
        <f t="shared" si="1278"/>
        <v/>
      </c>
      <c r="K1460" s="388" t="str">
        <f t="shared" si="1279"/>
        <v/>
      </c>
      <c r="L1460" s="389" t="str">
        <f t="shared" si="1280"/>
        <v/>
      </c>
      <c r="M1460" s="250" t="str">
        <f t="shared" si="1281"/>
        <v/>
      </c>
      <c r="N1460" s="246" t="b">
        <f t="shared" si="1317"/>
        <v>0</v>
      </c>
      <c r="O1460" s="246" t="b">
        <f t="shared" si="1318"/>
        <v>0</v>
      </c>
      <c r="P1460" s="246" t="b">
        <f t="shared" si="1319"/>
        <v>0</v>
      </c>
      <c r="Q1460" s="246" t="b">
        <f t="shared" si="1320"/>
        <v>0</v>
      </c>
      <c r="R1460" s="246" t="str">
        <f t="shared" si="1321"/>
        <v>No</v>
      </c>
      <c r="S1460" s="247" t="b">
        <f t="shared" si="1282"/>
        <v>0</v>
      </c>
      <c r="T1460" s="247" t="b">
        <f t="shared" si="1283"/>
        <v>0</v>
      </c>
      <c r="U1460" s="247" t="b">
        <f t="shared" si="1284"/>
        <v>0</v>
      </c>
      <c r="V1460" s="247" t="b">
        <f t="shared" si="1285"/>
        <v>0</v>
      </c>
      <c r="W1460" s="247" t="str">
        <f t="shared" si="1322"/>
        <v>No</v>
      </c>
      <c r="X1460" s="248" t="b">
        <f t="shared" si="1286"/>
        <v>0</v>
      </c>
      <c r="Y1460" s="248" t="b">
        <f t="shared" si="1287"/>
        <v>0</v>
      </c>
      <c r="Z1460" s="248" t="b">
        <f t="shared" si="1288"/>
        <v>0</v>
      </c>
      <c r="AA1460" s="248" t="b">
        <f t="shared" si="1289"/>
        <v>0</v>
      </c>
      <c r="AB1460" s="248" t="str">
        <f t="shared" si="1323"/>
        <v>No</v>
      </c>
      <c r="AC1460" s="249" t="b">
        <f t="shared" si="1290"/>
        <v>0</v>
      </c>
      <c r="AD1460" s="249" t="b">
        <f t="shared" si="1291"/>
        <v>0</v>
      </c>
      <c r="AE1460" s="249" t="b">
        <f t="shared" si="1292"/>
        <v>0</v>
      </c>
      <c r="AF1460" s="249" t="b">
        <f t="shared" si="1293"/>
        <v>0</v>
      </c>
      <c r="AG1460" s="249" t="str">
        <f t="shared" si="1324"/>
        <v>No</v>
      </c>
      <c r="AH1460" s="250" t="b">
        <f t="shared" si="1294"/>
        <v>0</v>
      </c>
      <c r="AI1460" s="250" t="b">
        <f t="shared" si="1295"/>
        <v>0</v>
      </c>
      <c r="AJ1460" s="250" t="b">
        <f t="shared" si="1296"/>
        <v>0</v>
      </c>
      <c r="AK1460" s="250" t="b">
        <f t="shared" si="1297"/>
        <v>0</v>
      </c>
      <c r="AL1460" s="250" t="str">
        <f t="shared" si="1325"/>
        <v>No</v>
      </c>
      <c r="AN1460" s="246" t="str">
        <f t="shared" si="1326"/>
        <v/>
      </c>
      <c r="AO1460" s="247" t="str">
        <f t="shared" si="1327"/>
        <v/>
      </c>
      <c r="AP1460" s="248" t="str">
        <f t="shared" si="1328"/>
        <v/>
      </c>
      <c r="AQ1460" s="249" t="str">
        <f t="shared" si="1329"/>
        <v/>
      </c>
      <c r="AR1460" s="250" t="str">
        <f t="shared" si="1330"/>
        <v/>
      </c>
      <c r="AS1460" s="234"/>
      <c r="AY1460" s="385">
        <f t="shared" si="1331"/>
        <v>0</v>
      </c>
      <c r="AZ1460" s="385">
        <f t="shared" si="1298"/>
        <v>0</v>
      </c>
      <c r="BA1460" s="385">
        <f t="shared" si="1332"/>
        <v>0</v>
      </c>
      <c r="BB1460" s="385">
        <f t="shared" si="1299"/>
        <v>0</v>
      </c>
      <c r="BC1460" s="385">
        <f t="shared" si="1300"/>
        <v>0</v>
      </c>
      <c r="BD1460" s="385">
        <f t="shared" si="1301"/>
        <v>0</v>
      </c>
      <c r="BE1460" s="385">
        <f t="shared" si="1302"/>
        <v>0</v>
      </c>
      <c r="BF1460" s="385">
        <f t="shared" si="1303"/>
        <v>0</v>
      </c>
      <c r="BG1460" s="385">
        <f t="shared" si="1304"/>
        <v>0</v>
      </c>
      <c r="BH1460" s="385">
        <f t="shared" si="1305"/>
        <v>0</v>
      </c>
      <c r="BI1460" s="385">
        <f t="shared" si="1306"/>
        <v>0</v>
      </c>
      <c r="BJ1460" s="385">
        <f t="shared" si="1307"/>
        <v>0</v>
      </c>
      <c r="BK1460" s="385">
        <f t="shared" si="1308"/>
        <v>0</v>
      </c>
      <c r="BL1460" s="385">
        <f t="shared" si="1309"/>
        <v>0</v>
      </c>
      <c r="BM1460" s="385">
        <f t="shared" si="1310"/>
        <v>0</v>
      </c>
      <c r="BN1460" s="385">
        <f t="shared" si="1311"/>
        <v>0</v>
      </c>
      <c r="CK1460" s="239">
        <f t="shared" si="1333"/>
        <v>0</v>
      </c>
      <c r="CL1460" s="239">
        <f t="shared" si="1334"/>
        <v>0</v>
      </c>
    </row>
    <row r="1461" spans="3:90" x14ac:dyDescent="0.35">
      <c r="C1461" s="235"/>
      <c r="D1461" s="246" t="str">
        <f t="shared" si="1312"/>
        <v/>
      </c>
      <c r="E1461" s="247" t="str">
        <f t="shared" si="1313"/>
        <v/>
      </c>
      <c r="F1461" s="248" t="str">
        <f t="shared" si="1314"/>
        <v/>
      </c>
      <c r="G1461" s="249" t="str">
        <f t="shared" si="1315"/>
        <v/>
      </c>
      <c r="H1461" s="250" t="str">
        <f t="shared" si="1316"/>
        <v/>
      </c>
      <c r="I1461" s="386" t="str">
        <f t="shared" si="1277"/>
        <v/>
      </c>
      <c r="J1461" s="387" t="str">
        <f t="shared" si="1278"/>
        <v/>
      </c>
      <c r="K1461" s="388" t="str">
        <f t="shared" si="1279"/>
        <v/>
      </c>
      <c r="L1461" s="389" t="str">
        <f t="shared" si="1280"/>
        <v/>
      </c>
      <c r="M1461" s="250" t="str">
        <f t="shared" si="1281"/>
        <v/>
      </c>
      <c r="N1461" s="246" t="b">
        <f t="shared" si="1317"/>
        <v>0</v>
      </c>
      <c r="O1461" s="246" t="b">
        <f t="shared" si="1318"/>
        <v>0</v>
      </c>
      <c r="P1461" s="246" t="b">
        <f t="shared" si="1319"/>
        <v>0</v>
      </c>
      <c r="Q1461" s="246" t="b">
        <f t="shared" si="1320"/>
        <v>0</v>
      </c>
      <c r="R1461" s="246" t="str">
        <f t="shared" si="1321"/>
        <v>No</v>
      </c>
      <c r="S1461" s="247" t="b">
        <f t="shared" si="1282"/>
        <v>0</v>
      </c>
      <c r="T1461" s="247" t="b">
        <f t="shared" si="1283"/>
        <v>0</v>
      </c>
      <c r="U1461" s="247" t="b">
        <f t="shared" si="1284"/>
        <v>0</v>
      </c>
      <c r="V1461" s="247" t="b">
        <f t="shared" si="1285"/>
        <v>0</v>
      </c>
      <c r="W1461" s="247" t="str">
        <f t="shared" si="1322"/>
        <v>No</v>
      </c>
      <c r="X1461" s="248" t="b">
        <f t="shared" si="1286"/>
        <v>0</v>
      </c>
      <c r="Y1461" s="248" t="b">
        <f t="shared" si="1287"/>
        <v>0</v>
      </c>
      <c r="Z1461" s="248" t="b">
        <f t="shared" si="1288"/>
        <v>0</v>
      </c>
      <c r="AA1461" s="248" t="b">
        <f t="shared" si="1289"/>
        <v>0</v>
      </c>
      <c r="AB1461" s="248" t="str">
        <f t="shared" si="1323"/>
        <v>No</v>
      </c>
      <c r="AC1461" s="249" t="b">
        <f t="shared" si="1290"/>
        <v>0</v>
      </c>
      <c r="AD1461" s="249" t="b">
        <f t="shared" si="1291"/>
        <v>0</v>
      </c>
      <c r="AE1461" s="249" t="b">
        <f t="shared" si="1292"/>
        <v>0</v>
      </c>
      <c r="AF1461" s="249" t="b">
        <f t="shared" si="1293"/>
        <v>0</v>
      </c>
      <c r="AG1461" s="249" t="str">
        <f t="shared" si="1324"/>
        <v>No</v>
      </c>
      <c r="AH1461" s="250" t="b">
        <f t="shared" si="1294"/>
        <v>0</v>
      </c>
      <c r="AI1461" s="250" t="b">
        <f t="shared" si="1295"/>
        <v>0</v>
      </c>
      <c r="AJ1461" s="250" t="b">
        <f t="shared" si="1296"/>
        <v>0</v>
      </c>
      <c r="AK1461" s="250" t="b">
        <f t="shared" si="1297"/>
        <v>0</v>
      </c>
      <c r="AL1461" s="250" t="str">
        <f t="shared" si="1325"/>
        <v>No</v>
      </c>
      <c r="AN1461" s="246" t="str">
        <f t="shared" si="1326"/>
        <v/>
      </c>
      <c r="AO1461" s="247" t="str">
        <f t="shared" si="1327"/>
        <v/>
      </c>
      <c r="AP1461" s="248" t="str">
        <f t="shared" si="1328"/>
        <v/>
      </c>
      <c r="AQ1461" s="249" t="str">
        <f t="shared" si="1329"/>
        <v/>
      </c>
      <c r="AR1461" s="250" t="str">
        <f t="shared" si="1330"/>
        <v/>
      </c>
      <c r="AS1461" s="234"/>
      <c r="AY1461" s="385">
        <f t="shared" si="1331"/>
        <v>0</v>
      </c>
      <c r="AZ1461" s="385">
        <f t="shared" si="1298"/>
        <v>0</v>
      </c>
      <c r="BA1461" s="385">
        <f t="shared" si="1332"/>
        <v>0</v>
      </c>
      <c r="BB1461" s="385">
        <f t="shared" si="1299"/>
        <v>0</v>
      </c>
      <c r="BC1461" s="385">
        <f t="shared" si="1300"/>
        <v>0</v>
      </c>
      <c r="BD1461" s="385">
        <f t="shared" si="1301"/>
        <v>0</v>
      </c>
      <c r="BE1461" s="385">
        <f t="shared" si="1302"/>
        <v>0</v>
      </c>
      <c r="BF1461" s="385">
        <f t="shared" si="1303"/>
        <v>0</v>
      </c>
      <c r="BG1461" s="385">
        <f t="shared" si="1304"/>
        <v>0</v>
      </c>
      <c r="BH1461" s="385">
        <f t="shared" si="1305"/>
        <v>0</v>
      </c>
      <c r="BI1461" s="385">
        <f t="shared" si="1306"/>
        <v>0</v>
      </c>
      <c r="BJ1461" s="385">
        <f t="shared" si="1307"/>
        <v>0</v>
      </c>
      <c r="BK1461" s="385">
        <f t="shared" si="1308"/>
        <v>0</v>
      </c>
      <c r="BL1461" s="385">
        <f t="shared" si="1309"/>
        <v>0</v>
      </c>
      <c r="BM1461" s="385">
        <f t="shared" si="1310"/>
        <v>0</v>
      </c>
      <c r="BN1461" s="385">
        <f t="shared" si="1311"/>
        <v>0</v>
      </c>
      <c r="CK1461" s="239">
        <f t="shared" si="1333"/>
        <v>0</v>
      </c>
      <c r="CL1461" s="239">
        <f t="shared" si="1334"/>
        <v>0</v>
      </c>
    </row>
    <row r="1462" spans="3:90" x14ac:dyDescent="0.35">
      <c r="C1462" s="235"/>
      <c r="D1462" s="246" t="str">
        <f t="shared" si="1312"/>
        <v/>
      </c>
      <c r="E1462" s="247" t="str">
        <f t="shared" si="1313"/>
        <v/>
      </c>
      <c r="F1462" s="248" t="str">
        <f t="shared" si="1314"/>
        <v/>
      </c>
      <c r="G1462" s="249" t="str">
        <f t="shared" si="1315"/>
        <v/>
      </c>
      <c r="H1462" s="250" t="str">
        <f t="shared" si="1316"/>
        <v/>
      </c>
      <c r="I1462" s="386" t="str">
        <f t="shared" si="1277"/>
        <v/>
      </c>
      <c r="J1462" s="387" t="str">
        <f t="shared" si="1278"/>
        <v/>
      </c>
      <c r="K1462" s="388" t="str">
        <f t="shared" si="1279"/>
        <v/>
      </c>
      <c r="L1462" s="389" t="str">
        <f t="shared" si="1280"/>
        <v/>
      </c>
      <c r="M1462" s="250" t="str">
        <f t="shared" si="1281"/>
        <v/>
      </c>
      <c r="N1462" s="246" t="b">
        <f t="shared" si="1317"/>
        <v>0</v>
      </c>
      <c r="O1462" s="246" t="b">
        <f t="shared" si="1318"/>
        <v>0</v>
      </c>
      <c r="P1462" s="246" t="b">
        <f t="shared" si="1319"/>
        <v>0</v>
      </c>
      <c r="Q1462" s="246" t="b">
        <f t="shared" si="1320"/>
        <v>0</v>
      </c>
      <c r="R1462" s="246" t="str">
        <f t="shared" si="1321"/>
        <v>No</v>
      </c>
      <c r="S1462" s="247" t="b">
        <f t="shared" si="1282"/>
        <v>0</v>
      </c>
      <c r="T1462" s="247" t="b">
        <f t="shared" si="1283"/>
        <v>0</v>
      </c>
      <c r="U1462" s="247" t="b">
        <f t="shared" si="1284"/>
        <v>0</v>
      </c>
      <c r="V1462" s="247" t="b">
        <f t="shared" si="1285"/>
        <v>0</v>
      </c>
      <c r="W1462" s="247" t="str">
        <f t="shared" si="1322"/>
        <v>No</v>
      </c>
      <c r="X1462" s="248" t="b">
        <f t="shared" si="1286"/>
        <v>0</v>
      </c>
      <c r="Y1462" s="248" t="b">
        <f t="shared" si="1287"/>
        <v>0</v>
      </c>
      <c r="Z1462" s="248" t="b">
        <f t="shared" si="1288"/>
        <v>0</v>
      </c>
      <c r="AA1462" s="248" t="b">
        <f t="shared" si="1289"/>
        <v>0</v>
      </c>
      <c r="AB1462" s="248" t="str">
        <f t="shared" si="1323"/>
        <v>No</v>
      </c>
      <c r="AC1462" s="249" t="b">
        <f t="shared" si="1290"/>
        <v>0</v>
      </c>
      <c r="AD1462" s="249" t="b">
        <f t="shared" si="1291"/>
        <v>0</v>
      </c>
      <c r="AE1462" s="249" t="b">
        <f t="shared" si="1292"/>
        <v>0</v>
      </c>
      <c r="AF1462" s="249" t="b">
        <f t="shared" si="1293"/>
        <v>0</v>
      </c>
      <c r="AG1462" s="249" t="str">
        <f t="shared" si="1324"/>
        <v>No</v>
      </c>
      <c r="AH1462" s="250" t="b">
        <f t="shared" si="1294"/>
        <v>0</v>
      </c>
      <c r="AI1462" s="250" t="b">
        <f t="shared" si="1295"/>
        <v>0</v>
      </c>
      <c r="AJ1462" s="250" t="b">
        <f t="shared" si="1296"/>
        <v>0</v>
      </c>
      <c r="AK1462" s="250" t="b">
        <f t="shared" si="1297"/>
        <v>0</v>
      </c>
      <c r="AL1462" s="250" t="str">
        <f t="shared" si="1325"/>
        <v>No</v>
      </c>
      <c r="AN1462" s="246" t="str">
        <f t="shared" si="1326"/>
        <v/>
      </c>
      <c r="AO1462" s="247" t="str">
        <f t="shared" si="1327"/>
        <v/>
      </c>
      <c r="AP1462" s="248" t="str">
        <f t="shared" si="1328"/>
        <v/>
      </c>
      <c r="AQ1462" s="249" t="str">
        <f t="shared" si="1329"/>
        <v/>
      </c>
      <c r="AR1462" s="250" t="str">
        <f t="shared" si="1330"/>
        <v/>
      </c>
      <c r="AS1462" s="234"/>
      <c r="AY1462" s="385">
        <f t="shared" si="1331"/>
        <v>0</v>
      </c>
      <c r="AZ1462" s="385">
        <f t="shared" si="1298"/>
        <v>0</v>
      </c>
      <c r="BA1462" s="385">
        <f t="shared" si="1332"/>
        <v>0</v>
      </c>
      <c r="BB1462" s="385">
        <f t="shared" si="1299"/>
        <v>0</v>
      </c>
      <c r="BC1462" s="385">
        <f t="shared" si="1300"/>
        <v>0</v>
      </c>
      <c r="BD1462" s="385">
        <f t="shared" si="1301"/>
        <v>0</v>
      </c>
      <c r="BE1462" s="385">
        <f t="shared" si="1302"/>
        <v>0</v>
      </c>
      <c r="BF1462" s="385">
        <f t="shared" si="1303"/>
        <v>0</v>
      </c>
      <c r="BG1462" s="385">
        <f t="shared" si="1304"/>
        <v>0</v>
      </c>
      <c r="BH1462" s="385">
        <f t="shared" si="1305"/>
        <v>0</v>
      </c>
      <c r="BI1462" s="385">
        <f t="shared" si="1306"/>
        <v>0</v>
      </c>
      <c r="BJ1462" s="385">
        <f t="shared" si="1307"/>
        <v>0</v>
      </c>
      <c r="BK1462" s="385">
        <f t="shared" si="1308"/>
        <v>0</v>
      </c>
      <c r="BL1462" s="385">
        <f t="shared" si="1309"/>
        <v>0</v>
      </c>
      <c r="BM1462" s="385">
        <f t="shared" si="1310"/>
        <v>0</v>
      </c>
      <c r="BN1462" s="385">
        <f t="shared" si="1311"/>
        <v>0</v>
      </c>
      <c r="CK1462" s="239">
        <f t="shared" si="1333"/>
        <v>0</v>
      </c>
      <c r="CL1462" s="239">
        <f t="shared" si="1334"/>
        <v>0</v>
      </c>
    </row>
    <row r="1463" spans="3:90" x14ac:dyDescent="0.35">
      <c r="C1463" s="235"/>
      <c r="D1463" s="246" t="str">
        <f t="shared" si="1312"/>
        <v/>
      </c>
      <c r="E1463" s="247" t="str">
        <f t="shared" si="1313"/>
        <v/>
      </c>
      <c r="F1463" s="248" t="str">
        <f t="shared" si="1314"/>
        <v/>
      </c>
      <c r="G1463" s="249" t="str">
        <f t="shared" si="1315"/>
        <v/>
      </c>
      <c r="H1463" s="250" t="str">
        <f t="shared" si="1316"/>
        <v/>
      </c>
      <c r="I1463" s="386" t="str">
        <f t="shared" si="1277"/>
        <v/>
      </c>
      <c r="J1463" s="387" t="str">
        <f t="shared" si="1278"/>
        <v/>
      </c>
      <c r="K1463" s="388" t="str">
        <f t="shared" si="1279"/>
        <v/>
      </c>
      <c r="L1463" s="389" t="str">
        <f t="shared" si="1280"/>
        <v/>
      </c>
      <c r="M1463" s="250" t="str">
        <f t="shared" si="1281"/>
        <v/>
      </c>
      <c r="N1463" s="246" t="b">
        <f t="shared" si="1317"/>
        <v>0</v>
      </c>
      <c r="O1463" s="246" t="b">
        <f t="shared" si="1318"/>
        <v>0</v>
      </c>
      <c r="P1463" s="246" t="b">
        <f t="shared" si="1319"/>
        <v>0</v>
      </c>
      <c r="Q1463" s="246" t="b">
        <f t="shared" si="1320"/>
        <v>0</v>
      </c>
      <c r="R1463" s="246" t="str">
        <f t="shared" si="1321"/>
        <v>No</v>
      </c>
      <c r="S1463" s="247" t="b">
        <f t="shared" si="1282"/>
        <v>0</v>
      </c>
      <c r="T1463" s="247" t="b">
        <f t="shared" si="1283"/>
        <v>0</v>
      </c>
      <c r="U1463" s="247" t="b">
        <f t="shared" si="1284"/>
        <v>0</v>
      </c>
      <c r="V1463" s="247" t="b">
        <f t="shared" si="1285"/>
        <v>0</v>
      </c>
      <c r="W1463" s="247" t="str">
        <f t="shared" si="1322"/>
        <v>No</v>
      </c>
      <c r="X1463" s="248" t="b">
        <f t="shared" si="1286"/>
        <v>0</v>
      </c>
      <c r="Y1463" s="248" t="b">
        <f t="shared" si="1287"/>
        <v>0</v>
      </c>
      <c r="Z1463" s="248" t="b">
        <f t="shared" si="1288"/>
        <v>0</v>
      </c>
      <c r="AA1463" s="248" t="b">
        <f t="shared" si="1289"/>
        <v>0</v>
      </c>
      <c r="AB1463" s="248" t="str">
        <f t="shared" si="1323"/>
        <v>No</v>
      </c>
      <c r="AC1463" s="249" t="b">
        <f t="shared" si="1290"/>
        <v>0</v>
      </c>
      <c r="AD1463" s="249" t="b">
        <f t="shared" si="1291"/>
        <v>0</v>
      </c>
      <c r="AE1463" s="249" t="b">
        <f t="shared" si="1292"/>
        <v>0</v>
      </c>
      <c r="AF1463" s="249" t="b">
        <f t="shared" si="1293"/>
        <v>0</v>
      </c>
      <c r="AG1463" s="249" t="str">
        <f t="shared" si="1324"/>
        <v>No</v>
      </c>
      <c r="AH1463" s="250" t="b">
        <f t="shared" si="1294"/>
        <v>0</v>
      </c>
      <c r="AI1463" s="250" t="b">
        <f t="shared" si="1295"/>
        <v>0</v>
      </c>
      <c r="AJ1463" s="250" t="b">
        <f t="shared" si="1296"/>
        <v>0</v>
      </c>
      <c r="AK1463" s="250" t="b">
        <f t="shared" si="1297"/>
        <v>0</v>
      </c>
      <c r="AL1463" s="250" t="str">
        <f t="shared" si="1325"/>
        <v>No</v>
      </c>
      <c r="AN1463" s="246" t="str">
        <f t="shared" si="1326"/>
        <v/>
      </c>
      <c r="AO1463" s="247" t="str">
        <f t="shared" si="1327"/>
        <v/>
      </c>
      <c r="AP1463" s="248" t="str">
        <f t="shared" si="1328"/>
        <v/>
      </c>
      <c r="AQ1463" s="249" t="str">
        <f t="shared" si="1329"/>
        <v/>
      </c>
      <c r="AR1463" s="250" t="str">
        <f t="shared" si="1330"/>
        <v/>
      </c>
      <c r="AS1463" s="234"/>
      <c r="AY1463" s="385">
        <f t="shared" si="1331"/>
        <v>0</v>
      </c>
      <c r="AZ1463" s="385">
        <f t="shared" si="1298"/>
        <v>0</v>
      </c>
      <c r="BA1463" s="385">
        <f t="shared" si="1332"/>
        <v>0</v>
      </c>
      <c r="BB1463" s="385">
        <f t="shared" si="1299"/>
        <v>0</v>
      </c>
      <c r="BC1463" s="385">
        <f t="shared" si="1300"/>
        <v>0</v>
      </c>
      <c r="BD1463" s="385">
        <f t="shared" si="1301"/>
        <v>0</v>
      </c>
      <c r="BE1463" s="385">
        <f t="shared" si="1302"/>
        <v>0</v>
      </c>
      <c r="BF1463" s="385">
        <f t="shared" si="1303"/>
        <v>0</v>
      </c>
      <c r="BG1463" s="385">
        <f t="shared" si="1304"/>
        <v>0</v>
      </c>
      <c r="BH1463" s="385">
        <f t="shared" si="1305"/>
        <v>0</v>
      </c>
      <c r="BI1463" s="385">
        <f t="shared" si="1306"/>
        <v>0</v>
      </c>
      <c r="BJ1463" s="385">
        <f t="shared" si="1307"/>
        <v>0</v>
      </c>
      <c r="BK1463" s="385">
        <f t="shared" si="1308"/>
        <v>0</v>
      </c>
      <c r="BL1463" s="385">
        <f t="shared" si="1309"/>
        <v>0</v>
      </c>
      <c r="BM1463" s="385">
        <f t="shared" si="1310"/>
        <v>0</v>
      </c>
      <c r="BN1463" s="385">
        <f t="shared" si="1311"/>
        <v>0</v>
      </c>
      <c r="CK1463" s="239">
        <f t="shared" si="1333"/>
        <v>0</v>
      </c>
      <c r="CL1463" s="239">
        <f t="shared" si="1334"/>
        <v>0</v>
      </c>
    </row>
    <row r="1464" spans="3:90" x14ac:dyDescent="0.35">
      <c r="C1464" s="235"/>
      <c r="D1464" s="246" t="str">
        <f t="shared" si="1312"/>
        <v/>
      </c>
      <c r="E1464" s="247" t="str">
        <f t="shared" si="1313"/>
        <v/>
      </c>
      <c r="F1464" s="248" t="str">
        <f t="shared" si="1314"/>
        <v/>
      </c>
      <c r="G1464" s="249" t="str">
        <f t="shared" si="1315"/>
        <v/>
      </c>
      <c r="H1464" s="250" t="str">
        <f t="shared" si="1316"/>
        <v/>
      </c>
      <c r="I1464" s="386" t="str">
        <f t="shared" si="1277"/>
        <v/>
      </c>
      <c r="J1464" s="387" t="str">
        <f t="shared" si="1278"/>
        <v/>
      </c>
      <c r="K1464" s="388" t="str">
        <f t="shared" si="1279"/>
        <v/>
      </c>
      <c r="L1464" s="389" t="str">
        <f t="shared" si="1280"/>
        <v/>
      </c>
      <c r="M1464" s="250" t="str">
        <f t="shared" si="1281"/>
        <v/>
      </c>
      <c r="N1464" s="246" t="b">
        <f t="shared" si="1317"/>
        <v>0</v>
      </c>
      <c r="O1464" s="246" t="b">
        <f t="shared" si="1318"/>
        <v>0</v>
      </c>
      <c r="P1464" s="246" t="b">
        <f t="shared" si="1319"/>
        <v>0</v>
      </c>
      <c r="Q1464" s="246" t="b">
        <f t="shared" si="1320"/>
        <v>0</v>
      </c>
      <c r="R1464" s="246" t="str">
        <f t="shared" si="1321"/>
        <v>No</v>
      </c>
      <c r="S1464" s="247" t="b">
        <f t="shared" si="1282"/>
        <v>0</v>
      </c>
      <c r="T1464" s="247" t="b">
        <f t="shared" si="1283"/>
        <v>0</v>
      </c>
      <c r="U1464" s="247" t="b">
        <f t="shared" si="1284"/>
        <v>0</v>
      </c>
      <c r="V1464" s="247" t="b">
        <f t="shared" si="1285"/>
        <v>0</v>
      </c>
      <c r="W1464" s="247" t="str">
        <f t="shared" si="1322"/>
        <v>No</v>
      </c>
      <c r="X1464" s="248" t="b">
        <f t="shared" si="1286"/>
        <v>0</v>
      </c>
      <c r="Y1464" s="248" t="b">
        <f t="shared" si="1287"/>
        <v>0</v>
      </c>
      <c r="Z1464" s="248" t="b">
        <f t="shared" si="1288"/>
        <v>0</v>
      </c>
      <c r="AA1464" s="248" t="b">
        <f t="shared" si="1289"/>
        <v>0</v>
      </c>
      <c r="AB1464" s="248" t="str">
        <f t="shared" si="1323"/>
        <v>No</v>
      </c>
      <c r="AC1464" s="249" t="b">
        <f t="shared" si="1290"/>
        <v>0</v>
      </c>
      <c r="AD1464" s="249" t="b">
        <f t="shared" si="1291"/>
        <v>0</v>
      </c>
      <c r="AE1464" s="249" t="b">
        <f t="shared" si="1292"/>
        <v>0</v>
      </c>
      <c r="AF1464" s="249" t="b">
        <f t="shared" si="1293"/>
        <v>0</v>
      </c>
      <c r="AG1464" s="249" t="str">
        <f t="shared" si="1324"/>
        <v>No</v>
      </c>
      <c r="AH1464" s="250" t="b">
        <f t="shared" si="1294"/>
        <v>0</v>
      </c>
      <c r="AI1464" s="250" t="b">
        <f t="shared" si="1295"/>
        <v>0</v>
      </c>
      <c r="AJ1464" s="250" t="b">
        <f t="shared" si="1296"/>
        <v>0</v>
      </c>
      <c r="AK1464" s="250" t="b">
        <f t="shared" si="1297"/>
        <v>0</v>
      </c>
      <c r="AL1464" s="250" t="str">
        <f t="shared" si="1325"/>
        <v>No</v>
      </c>
      <c r="AN1464" s="246" t="str">
        <f t="shared" si="1326"/>
        <v/>
      </c>
      <c r="AO1464" s="247" t="str">
        <f t="shared" si="1327"/>
        <v/>
      </c>
      <c r="AP1464" s="248" t="str">
        <f t="shared" si="1328"/>
        <v/>
      </c>
      <c r="AQ1464" s="249" t="str">
        <f t="shared" si="1329"/>
        <v/>
      </c>
      <c r="AR1464" s="250" t="str">
        <f t="shared" si="1330"/>
        <v/>
      </c>
      <c r="AS1464" s="234"/>
      <c r="AY1464" s="385">
        <f t="shared" si="1331"/>
        <v>0</v>
      </c>
      <c r="AZ1464" s="385">
        <f t="shared" si="1298"/>
        <v>0</v>
      </c>
      <c r="BA1464" s="385">
        <f t="shared" si="1332"/>
        <v>0</v>
      </c>
      <c r="BB1464" s="385">
        <f t="shared" si="1299"/>
        <v>0</v>
      </c>
      <c r="BC1464" s="385">
        <f t="shared" si="1300"/>
        <v>0</v>
      </c>
      <c r="BD1464" s="385">
        <f t="shared" si="1301"/>
        <v>0</v>
      </c>
      <c r="BE1464" s="385">
        <f t="shared" si="1302"/>
        <v>0</v>
      </c>
      <c r="BF1464" s="385">
        <f t="shared" si="1303"/>
        <v>0</v>
      </c>
      <c r="BG1464" s="385">
        <f t="shared" si="1304"/>
        <v>0</v>
      </c>
      <c r="BH1464" s="385">
        <f t="shared" si="1305"/>
        <v>0</v>
      </c>
      <c r="BI1464" s="385">
        <f t="shared" si="1306"/>
        <v>0</v>
      </c>
      <c r="BJ1464" s="385">
        <f t="shared" si="1307"/>
        <v>0</v>
      </c>
      <c r="BK1464" s="385">
        <f t="shared" si="1308"/>
        <v>0</v>
      </c>
      <c r="BL1464" s="385">
        <f t="shared" si="1309"/>
        <v>0</v>
      </c>
      <c r="BM1464" s="385">
        <f t="shared" si="1310"/>
        <v>0</v>
      </c>
      <c r="BN1464" s="385">
        <f t="shared" si="1311"/>
        <v>0</v>
      </c>
      <c r="CK1464" s="239">
        <f t="shared" si="1333"/>
        <v>0</v>
      </c>
      <c r="CL1464" s="239">
        <f t="shared" si="1334"/>
        <v>0</v>
      </c>
    </row>
    <row r="1465" spans="3:90" x14ac:dyDescent="0.35">
      <c r="C1465" s="235"/>
      <c r="D1465" s="246" t="str">
        <f t="shared" si="1312"/>
        <v/>
      </c>
      <c r="E1465" s="247" t="str">
        <f t="shared" si="1313"/>
        <v/>
      </c>
      <c r="F1465" s="248" t="str">
        <f t="shared" si="1314"/>
        <v/>
      </c>
      <c r="G1465" s="249" t="str">
        <f t="shared" si="1315"/>
        <v/>
      </c>
      <c r="H1465" s="250" t="str">
        <f t="shared" si="1316"/>
        <v/>
      </c>
      <c r="I1465" s="386" t="str">
        <f t="shared" si="1277"/>
        <v/>
      </c>
      <c r="J1465" s="387" t="str">
        <f t="shared" si="1278"/>
        <v/>
      </c>
      <c r="K1465" s="388" t="str">
        <f t="shared" si="1279"/>
        <v/>
      </c>
      <c r="L1465" s="389" t="str">
        <f t="shared" si="1280"/>
        <v/>
      </c>
      <c r="M1465" s="250" t="str">
        <f t="shared" si="1281"/>
        <v/>
      </c>
      <c r="N1465" s="246" t="b">
        <f t="shared" si="1317"/>
        <v>0</v>
      </c>
      <c r="O1465" s="246" t="b">
        <f t="shared" si="1318"/>
        <v>0</v>
      </c>
      <c r="P1465" s="246" t="b">
        <f t="shared" si="1319"/>
        <v>0</v>
      </c>
      <c r="Q1465" s="246" t="b">
        <f t="shared" si="1320"/>
        <v>0</v>
      </c>
      <c r="R1465" s="246" t="str">
        <f t="shared" si="1321"/>
        <v>No</v>
      </c>
      <c r="S1465" s="247" t="b">
        <f t="shared" si="1282"/>
        <v>0</v>
      </c>
      <c r="T1465" s="247" t="b">
        <f t="shared" si="1283"/>
        <v>0</v>
      </c>
      <c r="U1465" s="247" t="b">
        <f t="shared" si="1284"/>
        <v>0</v>
      </c>
      <c r="V1465" s="247" t="b">
        <f t="shared" si="1285"/>
        <v>0</v>
      </c>
      <c r="W1465" s="247" t="str">
        <f t="shared" si="1322"/>
        <v>No</v>
      </c>
      <c r="X1465" s="248" t="b">
        <f t="shared" si="1286"/>
        <v>0</v>
      </c>
      <c r="Y1465" s="248" t="b">
        <f t="shared" si="1287"/>
        <v>0</v>
      </c>
      <c r="Z1465" s="248" t="b">
        <f t="shared" si="1288"/>
        <v>0</v>
      </c>
      <c r="AA1465" s="248" t="b">
        <f t="shared" si="1289"/>
        <v>0</v>
      </c>
      <c r="AB1465" s="248" t="str">
        <f t="shared" si="1323"/>
        <v>No</v>
      </c>
      <c r="AC1465" s="249" t="b">
        <f t="shared" si="1290"/>
        <v>0</v>
      </c>
      <c r="AD1465" s="249" t="b">
        <f t="shared" si="1291"/>
        <v>0</v>
      </c>
      <c r="AE1465" s="249" t="b">
        <f t="shared" si="1292"/>
        <v>0</v>
      </c>
      <c r="AF1465" s="249" t="b">
        <f t="shared" si="1293"/>
        <v>0</v>
      </c>
      <c r="AG1465" s="249" t="str">
        <f t="shared" si="1324"/>
        <v>No</v>
      </c>
      <c r="AH1465" s="250" t="b">
        <f t="shared" si="1294"/>
        <v>0</v>
      </c>
      <c r="AI1465" s="250" t="b">
        <f t="shared" si="1295"/>
        <v>0</v>
      </c>
      <c r="AJ1465" s="250" t="b">
        <f t="shared" si="1296"/>
        <v>0</v>
      </c>
      <c r="AK1465" s="250" t="b">
        <f t="shared" si="1297"/>
        <v>0</v>
      </c>
      <c r="AL1465" s="250" t="str">
        <f t="shared" si="1325"/>
        <v>No</v>
      </c>
      <c r="AN1465" s="246" t="str">
        <f t="shared" si="1326"/>
        <v/>
      </c>
      <c r="AO1465" s="247" t="str">
        <f t="shared" si="1327"/>
        <v/>
      </c>
      <c r="AP1465" s="248" t="str">
        <f t="shared" si="1328"/>
        <v/>
      </c>
      <c r="AQ1465" s="249" t="str">
        <f t="shared" si="1329"/>
        <v/>
      </c>
      <c r="AR1465" s="250" t="str">
        <f t="shared" si="1330"/>
        <v/>
      </c>
      <c r="AS1465" s="234"/>
      <c r="AY1465" s="385">
        <f t="shared" si="1331"/>
        <v>0</v>
      </c>
      <c r="AZ1465" s="385">
        <f t="shared" si="1298"/>
        <v>0</v>
      </c>
      <c r="BA1465" s="385">
        <f t="shared" si="1332"/>
        <v>0</v>
      </c>
      <c r="BB1465" s="385">
        <f t="shared" si="1299"/>
        <v>0</v>
      </c>
      <c r="BC1465" s="385">
        <f t="shared" si="1300"/>
        <v>0</v>
      </c>
      <c r="BD1465" s="385">
        <f t="shared" si="1301"/>
        <v>0</v>
      </c>
      <c r="BE1465" s="385">
        <f t="shared" si="1302"/>
        <v>0</v>
      </c>
      <c r="BF1465" s="385">
        <f t="shared" si="1303"/>
        <v>0</v>
      </c>
      <c r="BG1465" s="385">
        <f t="shared" si="1304"/>
        <v>0</v>
      </c>
      <c r="BH1465" s="385">
        <f t="shared" si="1305"/>
        <v>0</v>
      </c>
      <c r="BI1465" s="385">
        <f t="shared" si="1306"/>
        <v>0</v>
      </c>
      <c r="BJ1465" s="385">
        <f t="shared" si="1307"/>
        <v>0</v>
      </c>
      <c r="BK1465" s="385">
        <f t="shared" si="1308"/>
        <v>0</v>
      </c>
      <c r="BL1465" s="385">
        <f t="shared" si="1309"/>
        <v>0</v>
      </c>
      <c r="BM1465" s="385">
        <f t="shared" si="1310"/>
        <v>0</v>
      </c>
      <c r="BN1465" s="385">
        <f t="shared" si="1311"/>
        <v>0</v>
      </c>
      <c r="CK1465" s="239">
        <f t="shared" si="1333"/>
        <v>0</v>
      </c>
      <c r="CL1465" s="239">
        <f t="shared" si="1334"/>
        <v>0</v>
      </c>
    </row>
    <row r="1466" spans="3:90" x14ac:dyDescent="0.35">
      <c r="C1466" s="235"/>
      <c r="D1466" s="246" t="str">
        <f t="shared" si="1312"/>
        <v/>
      </c>
      <c r="E1466" s="247" t="str">
        <f t="shared" si="1313"/>
        <v/>
      </c>
      <c r="F1466" s="248" t="str">
        <f t="shared" si="1314"/>
        <v/>
      </c>
      <c r="G1466" s="249" t="str">
        <f t="shared" si="1315"/>
        <v/>
      </c>
      <c r="H1466" s="250" t="str">
        <f t="shared" si="1316"/>
        <v/>
      </c>
      <c r="I1466" s="386" t="str">
        <f t="shared" si="1277"/>
        <v/>
      </c>
      <c r="J1466" s="387" t="str">
        <f t="shared" si="1278"/>
        <v/>
      </c>
      <c r="K1466" s="388" t="str">
        <f t="shared" si="1279"/>
        <v/>
      </c>
      <c r="L1466" s="389" t="str">
        <f t="shared" si="1280"/>
        <v/>
      </c>
      <c r="M1466" s="250" t="str">
        <f t="shared" si="1281"/>
        <v/>
      </c>
      <c r="N1466" s="246" t="b">
        <f t="shared" si="1317"/>
        <v>0</v>
      </c>
      <c r="O1466" s="246" t="b">
        <f t="shared" si="1318"/>
        <v>0</v>
      </c>
      <c r="P1466" s="246" t="b">
        <f t="shared" si="1319"/>
        <v>0</v>
      </c>
      <c r="Q1466" s="246" t="b">
        <f t="shared" si="1320"/>
        <v>0</v>
      </c>
      <c r="R1466" s="246" t="str">
        <f t="shared" si="1321"/>
        <v>No</v>
      </c>
      <c r="S1466" s="247" t="b">
        <f t="shared" si="1282"/>
        <v>0</v>
      </c>
      <c r="T1466" s="247" t="b">
        <f t="shared" si="1283"/>
        <v>0</v>
      </c>
      <c r="U1466" s="247" t="b">
        <f t="shared" si="1284"/>
        <v>0</v>
      </c>
      <c r="V1466" s="247" t="b">
        <f t="shared" si="1285"/>
        <v>0</v>
      </c>
      <c r="W1466" s="247" t="str">
        <f t="shared" si="1322"/>
        <v>No</v>
      </c>
      <c r="X1466" s="248" t="b">
        <f t="shared" si="1286"/>
        <v>0</v>
      </c>
      <c r="Y1466" s="248" t="b">
        <f t="shared" si="1287"/>
        <v>0</v>
      </c>
      <c r="Z1466" s="248" t="b">
        <f t="shared" si="1288"/>
        <v>0</v>
      </c>
      <c r="AA1466" s="248" t="b">
        <f t="shared" si="1289"/>
        <v>0</v>
      </c>
      <c r="AB1466" s="248" t="str">
        <f t="shared" si="1323"/>
        <v>No</v>
      </c>
      <c r="AC1466" s="249" t="b">
        <f t="shared" si="1290"/>
        <v>0</v>
      </c>
      <c r="AD1466" s="249" t="b">
        <f t="shared" si="1291"/>
        <v>0</v>
      </c>
      <c r="AE1466" s="249" t="b">
        <f t="shared" si="1292"/>
        <v>0</v>
      </c>
      <c r="AF1466" s="249" t="b">
        <f t="shared" si="1293"/>
        <v>0</v>
      </c>
      <c r="AG1466" s="249" t="str">
        <f t="shared" si="1324"/>
        <v>No</v>
      </c>
      <c r="AH1466" s="250" t="b">
        <f t="shared" si="1294"/>
        <v>0</v>
      </c>
      <c r="AI1466" s="250" t="b">
        <f t="shared" si="1295"/>
        <v>0</v>
      </c>
      <c r="AJ1466" s="250" t="b">
        <f t="shared" si="1296"/>
        <v>0</v>
      </c>
      <c r="AK1466" s="250" t="b">
        <f t="shared" si="1297"/>
        <v>0</v>
      </c>
      <c r="AL1466" s="250" t="str">
        <f t="shared" si="1325"/>
        <v>No</v>
      </c>
      <c r="AN1466" s="246" t="str">
        <f t="shared" si="1326"/>
        <v/>
      </c>
      <c r="AO1466" s="247" t="str">
        <f t="shared" si="1327"/>
        <v/>
      </c>
      <c r="AP1466" s="248" t="str">
        <f t="shared" si="1328"/>
        <v/>
      </c>
      <c r="AQ1466" s="249" t="str">
        <f t="shared" si="1329"/>
        <v/>
      </c>
      <c r="AR1466" s="250" t="str">
        <f t="shared" si="1330"/>
        <v/>
      </c>
      <c r="AS1466" s="234"/>
      <c r="AY1466" s="385">
        <f t="shared" si="1331"/>
        <v>0</v>
      </c>
      <c r="AZ1466" s="385">
        <f t="shared" si="1298"/>
        <v>0</v>
      </c>
      <c r="BA1466" s="385">
        <f t="shared" si="1332"/>
        <v>0</v>
      </c>
      <c r="BB1466" s="385">
        <f t="shared" si="1299"/>
        <v>0</v>
      </c>
      <c r="BC1466" s="385">
        <f t="shared" si="1300"/>
        <v>0</v>
      </c>
      <c r="BD1466" s="385">
        <f t="shared" si="1301"/>
        <v>0</v>
      </c>
      <c r="BE1466" s="385">
        <f t="shared" si="1302"/>
        <v>0</v>
      </c>
      <c r="BF1466" s="385">
        <f t="shared" si="1303"/>
        <v>0</v>
      </c>
      <c r="BG1466" s="385">
        <f t="shared" si="1304"/>
        <v>0</v>
      </c>
      <c r="BH1466" s="385">
        <f t="shared" si="1305"/>
        <v>0</v>
      </c>
      <c r="BI1466" s="385">
        <f t="shared" si="1306"/>
        <v>0</v>
      </c>
      <c r="BJ1466" s="385">
        <f t="shared" si="1307"/>
        <v>0</v>
      </c>
      <c r="BK1466" s="385">
        <f t="shared" si="1308"/>
        <v>0</v>
      </c>
      <c r="BL1466" s="385">
        <f t="shared" si="1309"/>
        <v>0</v>
      </c>
      <c r="BM1466" s="385">
        <f t="shared" si="1310"/>
        <v>0</v>
      </c>
      <c r="BN1466" s="385">
        <f t="shared" si="1311"/>
        <v>0</v>
      </c>
      <c r="CK1466" s="239">
        <f t="shared" si="1333"/>
        <v>0</v>
      </c>
      <c r="CL1466" s="239">
        <f t="shared" si="1334"/>
        <v>0</v>
      </c>
    </row>
    <row r="1467" spans="3:90" x14ac:dyDescent="0.35">
      <c r="C1467" s="235"/>
      <c r="D1467" s="246" t="str">
        <f t="shared" si="1312"/>
        <v/>
      </c>
      <c r="E1467" s="247" t="str">
        <f t="shared" si="1313"/>
        <v/>
      </c>
      <c r="F1467" s="248" t="str">
        <f t="shared" si="1314"/>
        <v/>
      </c>
      <c r="G1467" s="249" t="str">
        <f t="shared" si="1315"/>
        <v/>
      </c>
      <c r="H1467" s="250" t="str">
        <f t="shared" si="1316"/>
        <v/>
      </c>
      <c r="I1467" s="386" t="str">
        <f t="shared" si="1277"/>
        <v/>
      </c>
      <c r="J1467" s="387" t="str">
        <f t="shared" si="1278"/>
        <v/>
      </c>
      <c r="K1467" s="388" t="str">
        <f t="shared" si="1279"/>
        <v/>
      </c>
      <c r="L1467" s="389" t="str">
        <f t="shared" si="1280"/>
        <v/>
      </c>
      <c r="M1467" s="250" t="str">
        <f t="shared" si="1281"/>
        <v/>
      </c>
      <c r="N1467" s="246" t="b">
        <f t="shared" si="1317"/>
        <v>0</v>
      </c>
      <c r="O1467" s="246" t="b">
        <f t="shared" si="1318"/>
        <v>0</v>
      </c>
      <c r="P1467" s="246" t="b">
        <f t="shared" si="1319"/>
        <v>0</v>
      </c>
      <c r="Q1467" s="246" t="b">
        <f t="shared" si="1320"/>
        <v>0</v>
      </c>
      <c r="R1467" s="246" t="str">
        <f t="shared" si="1321"/>
        <v>No</v>
      </c>
      <c r="S1467" s="247" t="b">
        <f t="shared" si="1282"/>
        <v>0</v>
      </c>
      <c r="T1467" s="247" t="b">
        <f t="shared" si="1283"/>
        <v>0</v>
      </c>
      <c r="U1467" s="247" t="b">
        <f t="shared" si="1284"/>
        <v>0</v>
      </c>
      <c r="V1467" s="247" t="b">
        <f t="shared" si="1285"/>
        <v>0</v>
      </c>
      <c r="W1467" s="247" t="str">
        <f t="shared" si="1322"/>
        <v>No</v>
      </c>
      <c r="X1467" s="248" t="b">
        <f t="shared" si="1286"/>
        <v>0</v>
      </c>
      <c r="Y1467" s="248" t="b">
        <f t="shared" si="1287"/>
        <v>0</v>
      </c>
      <c r="Z1467" s="248" t="b">
        <f t="shared" si="1288"/>
        <v>0</v>
      </c>
      <c r="AA1467" s="248" t="b">
        <f t="shared" si="1289"/>
        <v>0</v>
      </c>
      <c r="AB1467" s="248" t="str">
        <f t="shared" si="1323"/>
        <v>No</v>
      </c>
      <c r="AC1467" s="249" t="b">
        <f t="shared" si="1290"/>
        <v>0</v>
      </c>
      <c r="AD1467" s="249" t="b">
        <f t="shared" si="1291"/>
        <v>0</v>
      </c>
      <c r="AE1467" s="249" t="b">
        <f t="shared" si="1292"/>
        <v>0</v>
      </c>
      <c r="AF1467" s="249" t="b">
        <f t="shared" si="1293"/>
        <v>0</v>
      </c>
      <c r="AG1467" s="249" t="str">
        <f t="shared" si="1324"/>
        <v>No</v>
      </c>
      <c r="AH1467" s="250" t="b">
        <f t="shared" si="1294"/>
        <v>0</v>
      </c>
      <c r="AI1467" s="250" t="b">
        <f t="shared" si="1295"/>
        <v>0</v>
      </c>
      <c r="AJ1467" s="250" t="b">
        <f t="shared" si="1296"/>
        <v>0</v>
      </c>
      <c r="AK1467" s="250" t="b">
        <f t="shared" si="1297"/>
        <v>0</v>
      </c>
      <c r="AL1467" s="250" t="str">
        <f t="shared" si="1325"/>
        <v>No</v>
      </c>
      <c r="AN1467" s="246" t="str">
        <f t="shared" si="1326"/>
        <v/>
      </c>
      <c r="AO1467" s="247" t="str">
        <f t="shared" si="1327"/>
        <v/>
      </c>
      <c r="AP1467" s="248" t="str">
        <f t="shared" si="1328"/>
        <v/>
      </c>
      <c r="AQ1467" s="249" t="str">
        <f t="shared" si="1329"/>
        <v/>
      </c>
      <c r="AR1467" s="250" t="str">
        <f t="shared" si="1330"/>
        <v/>
      </c>
      <c r="AS1467" s="234"/>
      <c r="AY1467" s="385">
        <f t="shared" si="1331"/>
        <v>0</v>
      </c>
      <c r="AZ1467" s="385">
        <f t="shared" si="1298"/>
        <v>0</v>
      </c>
      <c r="BA1467" s="385">
        <f t="shared" si="1332"/>
        <v>0</v>
      </c>
      <c r="BB1467" s="385">
        <f t="shared" si="1299"/>
        <v>0</v>
      </c>
      <c r="BC1467" s="385">
        <f t="shared" si="1300"/>
        <v>0</v>
      </c>
      <c r="BD1467" s="385">
        <f t="shared" si="1301"/>
        <v>0</v>
      </c>
      <c r="BE1467" s="385">
        <f t="shared" si="1302"/>
        <v>0</v>
      </c>
      <c r="BF1467" s="385">
        <f t="shared" si="1303"/>
        <v>0</v>
      </c>
      <c r="BG1467" s="385">
        <f t="shared" si="1304"/>
        <v>0</v>
      </c>
      <c r="BH1467" s="385">
        <f t="shared" si="1305"/>
        <v>0</v>
      </c>
      <c r="BI1467" s="385">
        <f t="shared" si="1306"/>
        <v>0</v>
      </c>
      <c r="BJ1467" s="385">
        <f t="shared" si="1307"/>
        <v>0</v>
      </c>
      <c r="BK1467" s="385">
        <f t="shared" si="1308"/>
        <v>0</v>
      </c>
      <c r="BL1467" s="385">
        <f t="shared" si="1309"/>
        <v>0</v>
      </c>
      <c r="BM1467" s="385">
        <f t="shared" si="1310"/>
        <v>0</v>
      </c>
      <c r="BN1467" s="385">
        <f t="shared" si="1311"/>
        <v>0</v>
      </c>
      <c r="CK1467" s="239">
        <f t="shared" si="1333"/>
        <v>0</v>
      </c>
      <c r="CL1467" s="239">
        <f t="shared" si="1334"/>
        <v>0</v>
      </c>
    </row>
    <row r="1468" spans="3:90" x14ac:dyDescent="0.35">
      <c r="C1468" s="235"/>
      <c r="D1468" s="246" t="str">
        <f t="shared" si="1312"/>
        <v/>
      </c>
      <c r="E1468" s="247" t="str">
        <f t="shared" si="1313"/>
        <v/>
      </c>
      <c r="F1468" s="248" t="str">
        <f t="shared" si="1314"/>
        <v/>
      </c>
      <c r="G1468" s="249" t="str">
        <f t="shared" si="1315"/>
        <v/>
      </c>
      <c r="H1468" s="250" t="str">
        <f t="shared" si="1316"/>
        <v/>
      </c>
      <c r="I1468" s="386" t="str">
        <f t="shared" si="1277"/>
        <v/>
      </c>
      <c r="J1468" s="387" t="str">
        <f t="shared" si="1278"/>
        <v/>
      </c>
      <c r="K1468" s="388" t="str">
        <f t="shared" si="1279"/>
        <v/>
      </c>
      <c r="L1468" s="389" t="str">
        <f t="shared" si="1280"/>
        <v/>
      </c>
      <c r="M1468" s="250" t="str">
        <f t="shared" si="1281"/>
        <v/>
      </c>
      <c r="N1468" s="246" t="b">
        <f t="shared" si="1317"/>
        <v>0</v>
      </c>
      <c r="O1468" s="246" t="b">
        <f t="shared" si="1318"/>
        <v>0</v>
      </c>
      <c r="P1468" s="246" t="b">
        <f t="shared" si="1319"/>
        <v>0</v>
      </c>
      <c r="Q1468" s="246" t="b">
        <f t="shared" si="1320"/>
        <v>0</v>
      </c>
      <c r="R1468" s="246" t="str">
        <f t="shared" si="1321"/>
        <v>No</v>
      </c>
      <c r="S1468" s="247" t="b">
        <f t="shared" si="1282"/>
        <v>0</v>
      </c>
      <c r="T1468" s="247" t="b">
        <f t="shared" si="1283"/>
        <v>0</v>
      </c>
      <c r="U1468" s="247" t="b">
        <f t="shared" si="1284"/>
        <v>0</v>
      </c>
      <c r="V1468" s="247" t="b">
        <f t="shared" si="1285"/>
        <v>0</v>
      </c>
      <c r="W1468" s="247" t="str">
        <f t="shared" si="1322"/>
        <v>No</v>
      </c>
      <c r="X1468" s="248" t="b">
        <f t="shared" si="1286"/>
        <v>0</v>
      </c>
      <c r="Y1468" s="248" t="b">
        <f t="shared" si="1287"/>
        <v>0</v>
      </c>
      <c r="Z1468" s="248" t="b">
        <f t="shared" si="1288"/>
        <v>0</v>
      </c>
      <c r="AA1468" s="248" t="b">
        <f t="shared" si="1289"/>
        <v>0</v>
      </c>
      <c r="AB1468" s="248" t="str">
        <f t="shared" si="1323"/>
        <v>No</v>
      </c>
      <c r="AC1468" s="249" t="b">
        <f t="shared" si="1290"/>
        <v>0</v>
      </c>
      <c r="AD1468" s="249" t="b">
        <f t="shared" si="1291"/>
        <v>0</v>
      </c>
      <c r="AE1468" s="249" t="b">
        <f t="shared" si="1292"/>
        <v>0</v>
      </c>
      <c r="AF1468" s="249" t="b">
        <f t="shared" si="1293"/>
        <v>0</v>
      </c>
      <c r="AG1468" s="249" t="str">
        <f t="shared" si="1324"/>
        <v>No</v>
      </c>
      <c r="AH1468" s="250" t="b">
        <f t="shared" si="1294"/>
        <v>0</v>
      </c>
      <c r="AI1468" s="250" t="b">
        <f t="shared" si="1295"/>
        <v>0</v>
      </c>
      <c r="AJ1468" s="250" t="b">
        <f t="shared" si="1296"/>
        <v>0</v>
      </c>
      <c r="AK1468" s="250" t="b">
        <f t="shared" si="1297"/>
        <v>0</v>
      </c>
      <c r="AL1468" s="250" t="str">
        <f t="shared" si="1325"/>
        <v>No</v>
      </c>
      <c r="AN1468" s="246" t="str">
        <f t="shared" si="1326"/>
        <v/>
      </c>
      <c r="AO1468" s="247" t="str">
        <f t="shared" si="1327"/>
        <v/>
      </c>
      <c r="AP1468" s="248" t="str">
        <f t="shared" si="1328"/>
        <v/>
      </c>
      <c r="AQ1468" s="249" t="str">
        <f t="shared" si="1329"/>
        <v/>
      </c>
      <c r="AR1468" s="250" t="str">
        <f t="shared" si="1330"/>
        <v/>
      </c>
      <c r="AS1468" s="234"/>
      <c r="AY1468" s="385">
        <f t="shared" si="1331"/>
        <v>0</v>
      </c>
      <c r="AZ1468" s="385">
        <f t="shared" si="1298"/>
        <v>0</v>
      </c>
      <c r="BA1468" s="385">
        <f t="shared" si="1332"/>
        <v>0</v>
      </c>
      <c r="BB1468" s="385">
        <f t="shared" si="1299"/>
        <v>0</v>
      </c>
      <c r="BC1468" s="385">
        <f t="shared" si="1300"/>
        <v>0</v>
      </c>
      <c r="BD1468" s="385">
        <f t="shared" si="1301"/>
        <v>0</v>
      </c>
      <c r="BE1468" s="385">
        <f t="shared" si="1302"/>
        <v>0</v>
      </c>
      <c r="BF1468" s="385">
        <f t="shared" si="1303"/>
        <v>0</v>
      </c>
      <c r="BG1468" s="385">
        <f t="shared" si="1304"/>
        <v>0</v>
      </c>
      <c r="BH1468" s="385">
        <f t="shared" si="1305"/>
        <v>0</v>
      </c>
      <c r="BI1468" s="385">
        <f t="shared" si="1306"/>
        <v>0</v>
      </c>
      <c r="BJ1468" s="385">
        <f t="shared" si="1307"/>
        <v>0</v>
      </c>
      <c r="BK1468" s="385">
        <f t="shared" si="1308"/>
        <v>0</v>
      </c>
      <c r="BL1468" s="385">
        <f t="shared" si="1309"/>
        <v>0</v>
      </c>
      <c r="BM1468" s="385">
        <f t="shared" si="1310"/>
        <v>0</v>
      </c>
      <c r="BN1468" s="385">
        <f t="shared" si="1311"/>
        <v>0</v>
      </c>
      <c r="CK1468" s="239">
        <f t="shared" si="1333"/>
        <v>0</v>
      </c>
      <c r="CL1468" s="239">
        <f t="shared" si="1334"/>
        <v>0</v>
      </c>
    </row>
    <row r="1469" spans="3:90" x14ac:dyDescent="0.35">
      <c r="C1469" s="235"/>
      <c r="D1469" s="246" t="str">
        <f t="shared" si="1312"/>
        <v/>
      </c>
      <c r="E1469" s="247" t="str">
        <f t="shared" si="1313"/>
        <v/>
      </c>
      <c r="F1469" s="248" t="str">
        <f t="shared" si="1314"/>
        <v/>
      </c>
      <c r="G1469" s="249" t="str">
        <f t="shared" si="1315"/>
        <v/>
      </c>
      <c r="H1469" s="250" t="str">
        <f t="shared" si="1316"/>
        <v/>
      </c>
      <c r="I1469" s="386" t="str">
        <f t="shared" si="1277"/>
        <v/>
      </c>
      <c r="J1469" s="387" t="str">
        <f t="shared" si="1278"/>
        <v/>
      </c>
      <c r="K1469" s="388" t="str">
        <f t="shared" si="1279"/>
        <v/>
      </c>
      <c r="L1469" s="389" t="str">
        <f t="shared" si="1280"/>
        <v/>
      </c>
      <c r="M1469" s="250" t="str">
        <f t="shared" si="1281"/>
        <v/>
      </c>
      <c r="N1469" s="246" t="b">
        <f t="shared" si="1317"/>
        <v>0</v>
      </c>
      <c r="O1469" s="246" t="b">
        <f t="shared" si="1318"/>
        <v>0</v>
      </c>
      <c r="P1469" s="246" t="b">
        <f t="shared" si="1319"/>
        <v>0</v>
      </c>
      <c r="Q1469" s="246" t="b">
        <f t="shared" si="1320"/>
        <v>0</v>
      </c>
      <c r="R1469" s="246" t="str">
        <f t="shared" si="1321"/>
        <v>No</v>
      </c>
      <c r="S1469" s="247" t="b">
        <f t="shared" si="1282"/>
        <v>0</v>
      </c>
      <c r="T1469" s="247" t="b">
        <f t="shared" si="1283"/>
        <v>0</v>
      </c>
      <c r="U1469" s="247" t="b">
        <f t="shared" si="1284"/>
        <v>0</v>
      </c>
      <c r="V1469" s="247" t="b">
        <f t="shared" si="1285"/>
        <v>0</v>
      </c>
      <c r="W1469" s="247" t="str">
        <f t="shared" si="1322"/>
        <v>No</v>
      </c>
      <c r="X1469" s="248" t="b">
        <f t="shared" si="1286"/>
        <v>0</v>
      </c>
      <c r="Y1469" s="248" t="b">
        <f t="shared" si="1287"/>
        <v>0</v>
      </c>
      <c r="Z1469" s="248" t="b">
        <f t="shared" si="1288"/>
        <v>0</v>
      </c>
      <c r="AA1469" s="248" t="b">
        <f t="shared" si="1289"/>
        <v>0</v>
      </c>
      <c r="AB1469" s="248" t="str">
        <f t="shared" si="1323"/>
        <v>No</v>
      </c>
      <c r="AC1469" s="249" t="b">
        <f t="shared" si="1290"/>
        <v>0</v>
      </c>
      <c r="AD1469" s="249" t="b">
        <f t="shared" si="1291"/>
        <v>0</v>
      </c>
      <c r="AE1469" s="249" t="b">
        <f t="shared" si="1292"/>
        <v>0</v>
      </c>
      <c r="AF1469" s="249" t="b">
        <f t="shared" si="1293"/>
        <v>0</v>
      </c>
      <c r="AG1469" s="249" t="str">
        <f t="shared" si="1324"/>
        <v>No</v>
      </c>
      <c r="AH1469" s="250" t="b">
        <f t="shared" si="1294"/>
        <v>0</v>
      </c>
      <c r="AI1469" s="250" t="b">
        <f t="shared" si="1295"/>
        <v>0</v>
      </c>
      <c r="AJ1469" s="250" t="b">
        <f t="shared" si="1296"/>
        <v>0</v>
      </c>
      <c r="AK1469" s="250" t="b">
        <f t="shared" si="1297"/>
        <v>0</v>
      </c>
      <c r="AL1469" s="250" t="str">
        <f t="shared" si="1325"/>
        <v>No</v>
      </c>
      <c r="AN1469" s="246" t="str">
        <f t="shared" si="1326"/>
        <v/>
      </c>
      <c r="AO1469" s="247" t="str">
        <f t="shared" si="1327"/>
        <v/>
      </c>
      <c r="AP1469" s="248" t="str">
        <f t="shared" si="1328"/>
        <v/>
      </c>
      <c r="AQ1469" s="249" t="str">
        <f t="shared" si="1329"/>
        <v/>
      </c>
      <c r="AR1469" s="250" t="str">
        <f t="shared" si="1330"/>
        <v/>
      </c>
      <c r="AS1469" s="234"/>
      <c r="AY1469" s="385">
        <f t="shared" si="1331"/>
        <v>0</v>
      </c>
      <c r="AZ1469" s="385">
        <f t="shared" si="1298"/>
        <v>0</v>
      </c>
      <c r="BA1469" s="385">
        <f t="shared" si="1332"/>
        <v>0</v>
      </c>
      <c r="BB1469" s="385">
        <f t="shared" si="1299"/>
        <v>0</v>
      </c>
      <c r="BC1469" s="385">
        <f t="shared" si="1300"/>
        <v>0</v>
      </c>
      <c r="BD1469" s="385">
        <f t="shared" si="1301"/>
        <v>0</v>
      </c>
      <c r="BE1469" s="385">
        <f t="shared" si="1302"/>
        <v>0</v>
      </c>
      <c r="BF1469" s="385">
        <f t="shared" si="1303"/>
        <v>0</v>
      </c>
      <c r="BG1469" s="385">
        <f t="shared" si="1304"/>
        <v>0</v>
      </c>
      <c r="BH1469" s="385">
        <f t="shared" si="1305"/>
        <v>0</v>
      </c>
      <c r="BI1469" s="385">
        <f t="shared" si="1306"/>
        <v>0</v>
      </c>
      <c r="BJ1469" s="385">
        <f t="shared" si="1307"/>
        <v>0</v>
      </c>
      <c r="BK1469" s="385">
        <f t="shared" si="1308"/>
        <v>0</v>
      </c>
      <c r="BL1469" s="385">
        <f t="shared" si="1309"/>
        <v>0</v>
      </c>
      <c r="BM1469" s="385">
        <f t="shared" si="1310"/>
        <v>0</v>
      </c>
      <c r="BN1469" s="385">
        <f t="shared" si="1311"/>
        <v>0</v>
      </c>
      <c r="CK1469" s="239">
        <f t="shared" si="1333"/>
        <v>0</v>
      </c>
      <c r="CL1469" s="239">
        <f t="shared" si="1334"/>
        <v>0</v>
      </c>
    </row>
    <row r="1470" spans="3:90" x14ac:dyDescent="0.35">
      <c r="C1470" s="235"/>
      <c r="D1470" s="246" t="str">
        <f t="shared" si="1312"/>
        <v/>
      </c>
      <c r="E1470" s="247" t="str">
        <f t="shared" si="1313"/>
        <v/>
      </c>
      <c r="F1470" s="248" t="str">
        <f t="shared" si="1314"/>
        <v/>
      </c>
      <c r="G1470" s="249" t="str">
        <f t="shared" si="1315"/>
        <v/>
      </c>
      <c r="H1470" s="250" t="str">
        <f t="shared" si="1316"/>
        <v/>
      </c>
      <c r="I1470" s="386" t="str">
        <f t="shared" si="1277"/>
        <v/>
      </c>
      <c r="J1470" s="387" t="str">
        <f t="shared" si="1278"/>
        <v/>
      </c>
      <c r="K1470" s="388" t="str">
        <f t="shared" si="1279"/>
        <v/>
      </c>
      <c r="L1470" s="389" t="str">
        <f t="shared" si="1280"/>
        <v/>
      </c>
      <c r="M1470" s="250" t="str">
        <f t="shared" si="1281"/>
        <v/>
      </c>
      <c r="N1470" s="246" t="b">
        <f t="shared" si="1317"/>
        <v>0</v>
      </c>
      <c r="O1470" s="246" t="b">
        <f t="shared" si="1318"/>
        <v>0</v>
      </c>
      <c r="P1470" s="246" t="b">
        <f t="shared" si="1319"/>
        <v>0</v>
      </c>
      <c r="Q1470" s="246" t="b">
        <f t="shared" si="1320"/>
        <v>0</v>
      </c>
      <c r="R1470" s="246" t="str">
        <f t="shared" si="1321"/>
        <v>No</v>
      </c>
      <c r="S1470" s="247" t="b">
        <f t="shared" si="1282"/>
        <v>0</v>
      </c>
      <c r="T1470" s="247" t="b">
        <f t="shared" si="1283"/>
        <v>0</v>
      </c>
      <c r="U1470" s="247" t="b">
        <f t="shared" si="1284"/>
        <v>0</v>
      </c>
      <c r="V1470" s="247" t="b">
        <f t="shared" si="1285"/>
        <v>0</v>
      </c>
      <c r="W1470" s="247" t="str">
        <f t="shared" si="1322"/>
        <v>No</v>
      </c>
      <c r="X1470" s="248" t="b">
        <f t="shared" si="1286"/>
        <v>0</v>
      </c>
      <c r="Y1470" s="248" t="b">
        <f t="shared" si="1287"/>
        <v>0</v>
      </c>
      <c r="Z1470" s="248" t="b">
        <f t="shared" si="1288"/>
        <v>0</v>
      </c>
      <c r="AA1470" s="248" t="b">
        <f t="shared" si="1289"/>
        <v>0</v>
      </c>
      <c r="AB1470" s="248" t="str">
        <f t="shared" si="1323"/>
        <v>No</v>
      </c>
      <c r="AC1470" s="249" t="b">
        <f t="shared" si="1290"/>
        <v>0</v>
      </c>
      <c r="AD1470" s="249" t="b">
        <f t="shared" si="1291"/>
        <v>0</v>
      </c>
      <c r="AE1470" s="249" t="b">
        <f t="shared" si="1292"/>
        <v>0</v>
      </c>
      <c r="AF1470" s="249" t="b">
        <f t="shared" si="1293"/>
        <v>0</v>
      </c>
      <c r="AG1470" s="249" t="str">
        <f t="shared" si="1324"/>
        <v>No</v>
      </c>
      <c r="AH1470" s="250" t="b">
        <f t="shared" si="1294"/>
        <v>0</v>
      </c>
      <c r="AI1470" s="250" t="b">
        <f t="shared" si="1295"/>
        <v>0</v>
      </c>
      <c r="AJ1470" s="250" t="b">
        <f t="shared" si="1296"/>
        <v>0</v>
      </c>
      <c r="AK1470" s="250" t="b">
        <f t="shared" si="1297"/>
        <v>0</v>
      </c>
      <c r="AL1470" s="250" t="str">
        <f t="shared" si="1325"/>
        <v>No</v>
      </c>
      <c r="AN1470" s="246" t="str">
        <f t="shared" si="1326"/>
        <v/>
      </c>
      <c r="AO1470" s="247" t="str">
        <f t="shared" si="1327"/>
        <v/>
      </c>
      <c r="AP1470" s="248" t="str">
        <f t="shared" si="1328"/>
        <v/>
      </c>
      <c r="AQ1470" s="249" t="str">
        <f t="shared" si="1329"/>
        <v/>
      </c>
      <c r="AR1470" s="250" t="str">
        <f t="shared" si="1330"/>
        <v/>
      </c>
      <c r="AS1470" s="234"/>
      <c r="AY1470" s="385">
        <f t="shared" si="1331"/>
        <v>0</v>
      </c>
      <c r="AZ1470" s="385">
        <f t="shared" si="1298"/>
        <v>0</v>
      </c>
      <c r="BA1470" s="385">
        <f t="shared" si="1332"/>
        <v>0</v>
      </c>
      <c r="BB1470" s="385">
        <f t="shared" si="1299"/>
        <v>0</v>
      </c>
      <c r="BC1470" s="385">
        <f t="shared" si="1300"/>
        <v>0</v>
      </c>
      <c r="BD1470" s="385">
        <f t="shared" si="1301"/>
        <v>0</v>
      </c>
      <c r="BE1470" s="385">
        <f t="shared" si="1302"/>
        <v>0</v>
      </c>
      <c r="BF1470" s="385">
        <f t="shared" si="1303"/>
        <v>0</v>
      </c>
      <c r="BG1470" s="385">
        <f t="shared" si="1304"/>
        <v>0</v>
      </c>
      <c r="BH1470" s="385">
        <f t="shared" si="1305"/>
        <v>0</v>
      </c>
      <c r="BI1470" s="385">
        <f t="shared" si="1306"/>
        <v>0</v>
      </c>
      <c r="BJ1470" s="385">
        <f t="shared" si="1307"/>
        <v>0</v>
      </c>
      <c r="BK1470" s="385">
        <f t="shared" si="1308"/>
        <v>0</v>
      </c>
      <c r="BL1470" s="385">
        <f t="shared" si="1309"/>
        <v>0</v>
      </c>
      <c r="BM1470" s="385">
        <f t="shared" si="1310"/>
        <v>0</v>
      </c>
      <c r="BN1470" s="385">
        <f t="shared" si="1311"/>
        <v>0</v>
      </c>
      <c r="CK1470" s="239">
        <f t="shared" si="1333"/>
        <v>0</v>
      </c>
      <c r="CL1470" s="239">
        <f t="shared" si="1334"/>
        <v>0</v>
      </c>
    </row>
    <row r="1471" spans="3:90" x14ac:dyDescent="0.35">
      <c r="C1471" s="235"/>
      <c r="D1471" s="246" t="str">
        <f t="shared" si="1312"/>
        <v/>
      </c>
      <c r="E1471" s="247" t="str">
        <f t="shared" si="1313"/>
        <v/>
      </c>
      <c r="F1471" s="248" t="str">
        <f t="shared" si="1314"/>
        <v/>
      </c>
      <c r="G1471" s="249" t="str">
        <f t="shared" si="1315"/>
        <v/>
      </c>
      <c r="H1471" s="250" t="str">
        <f t="shared" si="1316"/>
        <v/>
      </c>
      <c r="I1471" s="386" t="str">
        <f t="shared" si="1277"/>
        <v/>
      </c>
      <c r="J1471" s="387" t="str">
        <f t="shared" si="1278"/>
        <v/>
      </c>
      <c r="K1471" s="388" t="str">
        <f t="shared" si="1279"/>
        <v/>
      </c>
      <c r="L1471" s="389" t="str">
        <f t="shared" si="1280"/>
        <v/>
      </c>
      <c r="M1471" s="250" t="str">
        <f t="shared" si="1281"/>
        <v/>
      </c>
      <c r="N1471" s="246" t="b">
        <f t="shared" si="1317"/>
        <v>0</v>
      </c>
      <c r="O1471" s="246" t="b">
        <f t="shared" si="1318"/>
        <v>0</v>
      </c>
      <c r="P1471" s="246" t="b">
        <f t="shared" si="1319"/>
        <v>0</v>
      </c>
      <c r="Q1471" s="246" t="b">
        <f t="shared" si="1320"/>
        <v>0</v>
      </c>
      <c r="R1471" s="246" t="str">
        <f t="shared" si="1321"/>
        <v>No</v>
      </c>
      <c r="S1471" s="247" t="b">
        <f t="shared" si="1282"/>
        <v>0</v>
      </c>
      <c r="T1471" s="247" t="b">
        <f t="shared" si="1283"/>
        <v>0</v>
      </c>
      <c r="U1471" s="247" t="b">
        <f t="shared" si="1284"/>
        <v>0</v>
      </c>
      <c r="V1471" s="247" t="b">
        <f t="shared" si="1285"/>
        <v>0</v>
      </c>
      <c r="W1471" s="247" t="str">
        <f t="shared" si="1322"/>
        <v>No</v>
      </c>
      <c r="X1471" s="248" t="b">
        <f t="shared" si="1286"/>
        <v>0</v>
      </c>
      <c r="Y1471" s="248" t="b">
        <f t="shared" si="1287"/>
        <v>0</v>
      </c>
      <c r="Z1471" s="248" t="b">
        <f t="shared" si="1288"/>
        <v>0</v>
      </c>
      <c r="AA1471" s="248" t="b">
        <f t="shared" si="1289"/>
        <v>0</v>
      </c>
      <c r="AB1471" s="248" t="str">
        <f t="shared" si="1323"/>
        <v>No</v>
      </c>
      <c r="AC1471" s="249" t="b">
        <f t="shared" si="1290"/>
        <v>0</v>
      </c>
      <c r="AD1471" s="249" t="b">
        <f t="shared" si="1291"/>
        <v>0</v>
      </c>
      <c r="AE1471" s="249" t="b">
        <f t="shared" si="1292"/>
        <v>0</v>
      </c>
      <c r="AF1471" s="249" t="b">
        <f t="shared" si="1293"/>
        <v>0</v>
      </c>
      <c r="AG1471" s="249" t="str">
        <f t="shared" si="1324"/>
        <v>No</v>
      </c>
      <c r="AH1471" s="250" t="b">
        <f t="shared" si="1294"/>
        <v>0</v>
      </c>
      <c r="AI1471" s="250" t="b">
        <f t="shared" si="1295"/>
        <v>0</v>
      </c>
      <c r="AJ1471" s="250" t="b">
        <f t="shared" si="1296"/>
        <v>0</v>
      </c>
      <c r="AK1471" s="250" t="b">
        <f t="shared" si="1297"/>
        <v>0</v>
      </c>
      <c r="AL1471" s="250" t="str">
        <f t="shared" si="1325"/>
        <v>No</v>
      </c>
      <c r="AN1471" s="246" t="str">
        <f t="shared" si="1326"/>
        <v/>
      </c>
      <c r="AO1471" s="247" t="str">
        <f t="shared" si="1327"/>
        <v/>
      </c>
      <c r="AP1471" s="248" t="str">
        <f t="shared" si="1328"/>
        <v/>
      </c>
      <c r="AQ1471" s="249" t="str">
        <f t="shared" si="1329"/>
        <v/>
      </c>
      <c r="AR1471" s="250" t="str">
        <f t="shared" si="1330"/>
        <v/>
      </c>
      <c r="AS1471" s="234"/>
      <c r="AY1471" s="385">
        <f t="shared" si="1331"/>
        <v>0</v>
      </c>
      <c r="AZ1471" s="385">
        <f t="shared" si="1298"/>
        <v>0</v>
      </c>
      <c r="BA1471" s="385">
        <f t="shared" si="1332"/>
        <v>0</v>
      </c>
      <c r="BB1471" s="385">
        <f t="shared" si="1299"/>
        <v>0</v>
      </c>
      <c r="BC1471" s="385">
        <f t="shared" si="1300"/>
        <v>0</v>
      </c>
      <c r="BD1471" s="385">
        <f t="shared" si="1301"/>
        <v>0</v>
      </c>
      <c r="BE1471" s="385">
        <f t="shared" si="1302"/>
        <v>0</v>
      </c>
      <c r="BF1471" s="385">
        <f t="shared" si="1303"/>
        <v>0</v>
      </c>
      <c r="BG1471" s="385">
        <f t="shared" si="1304"/>
        <v>0</v>
      </c>
      <c r="BH1471" s="385">
        <f t="shared" si="1305"/>
        <v>0</v>
      </c>
      <c r="BI1471" s="385">
        <f t="shared" si="1306"/>
        <v>0</v>
      </c>
      <c r="BJ1471" s="385">
        <f t="shared" si="1307"/>
        <v>0</v>
      </c>
      <c r="BK1471" s="385">
        <f t="shared" si="1308"/>
        <v>0</v>
      </c>
      <c r="BL1471" s="385">
        <f t="shared" si="1309"/>
        <v>0</v>
      </c>
      <c r="BM1471" s="385">
        <f t="shared" si="1310"/>
        <v>0</v>
      </c>
      <c r="BN1471" s="385">
        <f t="shared" si="1311"/>
        <v>0</v>
      </c>
      <c r="CK1471" s="239">
        <f t="shared" si="1333"/>
        <v>0</v>
      </c>
      <c r="CL1471" s="239">
        <f t="shared" si="1334"/>
        <v>0</v>
      </c>
    </row>
    <row r="1472" spans="3:90" x14ac:dyDescent="0.35">
      <c r="C1472" s="235"/>
      <c r="D1472" s="246" t="str">
        <f t="shared" si="1312"/>
        <v/>
      </c>
      <c r="E1472" s="247" t="str">
        <f t="shared" si="1313"/>
        <v/>
      </c>
      <c r="F1472" s="248" t="str">
        <f t="shared" si="1314"/>
        <v/>
      </c>
      <c r="G1472" s="249" t="str">
        <f t="shared" si="1315"/>
        <v/>
      </c>
      <c r="H1472" s="250" t="str">
        <f t="shared" si="1316"/>
        <v/>
      </c>
      <c r="I1472" s="386" t="str">
        <f t="shared" si="1277"/>
        <v/>
      </c>
      <c r="J1472" s="387" t="str">
        <f t="shared" si="1278"/>
        <v/>
      </c>
      <c r="K1472" s="388" t="str">
        <f t="shared" si="1279"/>
        <v/>
      </c>
      <c r="L1472" s="389" t="str">
        <f t="shared" si="1280"/>
        <v/>
      </c>
      <c r="M1472" s="250" t="str">
        <f t="shared" si="1281"/>
        <v/>
      </c>
      <c r="N1472" s="246" t="b">
        <f t="shared" si="1317"/>
        <v>0</v>
      </c>
      <c r="O1472" s="246" t="b">
        <f t="shared" si="1318"/>
        <v>0</v>
      </c>
      <c r="P1472" s="246" t="b">
        <f t="shared" si="1319"/>
        <v>0</v>
      </c>
      <c r="Q1472" s="246" t="b">
        <f t="shared" si="1320"/>
        <v>0</v>
      </c>
      <c r="R1472" s="246" t="str">
        <f t="shared" si="1321"/>
        <v>No</v>
      </c>
      <c r="S1472" s="247" t="b">
        <f t="shared" si="1282"/>
        <v>0</v>
      </c>
      <c r="T1472" s="247" t="b">
        <f t="shared" si="1283"/>
        <v>0</v>
      </c>
      <c r="U1472" s="247" t="b">
        <f t="shared" si="1284"/>
        <v>0</v>
      </c>
      <c r="V1472" s="247" t="b">
        <f t="shared" si="1285"/>
        <v>0</v>
      </c>
      <c r="W1472" s="247" t="str">
        <f t="shared" si="1322"/>
        <v>No</v>
      </c>
      <c r="X1472" s="248" t="b">
        <f t="shared" si="1286"/>
        <v>0</v>
      </c>
      <c r="Y1472" s="248" t="b">
        <f t="shared" si="1287"/>
        <v>0</v>
      </c>
      <c r="Z1472" s="248" t="b">
        <f t="shared" si="1288"/>
        <v>0</v>
      </c>
      <c r="AA1472" s="248" t="b">
        <f t="shared" si="1289"/>
        <v>0</v>
      </c>
      <c r="AB1472" s="248" t="str">
        <f t="shared" si="1323"/>
        <v>No</v>
      </c>
      <c r="AC1472" s="249" t="b">
        <f t="shared" si="1290"/>
        <v>0</v>
      </c>
      <c r="AD1472" s="249" t="b">
        <f t="shared" si="1291"/>
        <v>0</v>
      </c>
      <c r="AE1472" s="249" t="b">
        <f t="shared" si="1292"/>
        <v>0</v>
      </c>
      <c r="AF1472" s="249" t="b">
        <f t="shared" si="1293"/>
        <v>0</v>
      </c>
      <c r="AG1472" s="249" t="str">
        <f t="shared" si="1324"/>
        <v>No</v>
      </c>
      <c r="AH1472" s="250" t="b">
        <f t="shared" si="1294"/>
        <v>0</v>
      </c>
      <c r="AI1472" s="250" t="b">
        <f t="shared" si="1295"/>
        <v>0</v>
      </c>
      <c r="AJ1472" s="250" t="b">
        <f t="shared" si="1296"/>
        <v>0</v>
      </c>
      <c r="AK1472" s="250" t="b">
        <f t="shared" si="1297"/>
        <v>0</v>
      </c>
      <c r="AL1472" s="250" t="str">
        <f t="shared" si="1325"/>
        <v>No</v>
      </c>
      <c r="AN1472" s="246" t="str">
        <f t="shared" si="1326"/>
        <v/>
      </c>
      <c r="AO1472" s="247" t="str">
        <f t="shared" si="1327"/>
        <v/>
      </c>
      <c r="AP1472" s="248" t="str">
        <f t="shared" si="1328"/>
        <v/>
      </c>
      <c r="AQ1472" s="249" t="str">
        <f t="shared" si="1329"/>
        <v/>
      </c>
      <c r="AR1472" s="250" t="str">
        <f t="shared" si="1330"/>
        <v/>
      </c>
      <c r="AS1472" s="234"/>
      <c r="AY1472" s="385">
        <f t="shared" si="1331"/>
        <v>0</v>
      </c>
      <c r="AZ1472" s="385">
        <f t="shared" si="1298"/>
        <v>0</v>
      </c>
      <c r="BA1472" s="385">
        <f t="shared" si="1332"/>
        <v>0</v>
      </c>
      <c r="BB1472" s="385">
        <f t="shared" si="1299"/>
        <v>0</v>
      </c>
      <c r="BC1472" s="385">
        <f t="shared" si="1300"/>
        <v>0</v>
      </c>
      <c r="BD1472" s="385">
        <f t="shared" si="1301"/>
        <v>0</v>
      </c>
      <c r="BE1472" s="385">
        <f t="shared" si="1302"/>
        <v>0</v>
      </c>
      <c r="BF1472" s="385">
        <f t="shared" si="1303"/>
        <v>0</v>
      </c>
      <c r="BG1472" s="385">
        <f t="shared" si="1304"/>
        <v>0</v>
      </c>
      <c r="BH1472" s="385">
        <f t="shared" si="1305"/>
        <v>0</v>
      </c>
      <c r="BI1472" s="385">
        <f t="shared" si="1306"/>
        <v>0</v>
      </c>
      <c r="BJ1472" s="385">
        <f t="shared" si="1307"/>
        <v>0</v>
      </c>
      <c r="BK1472" s="385">
        <f t="shared" si="1308"/>
        <v>0</v>
      </c>
      <c r="BL1472" s="385">
        <f t="shared" si="1309"/>
        <v>0</v>
      </c>
      <c r="BM1472" s="385">
        <f t="shared" si="1310"/>
        <v>0</v>
      </c>
      <c r="BN1472" s="385">
        <f t="shared" si="1311"/>
        <v>0</v>
      </c>
      <c r="CK1472" s="239">
        <f t="shared" si="1333"/>
        <v>0</v>
      </c>
      <c r="CL1472" s="239">
        <f t="shared" si="1334"/>
        <v>0</v>
      </c>
    </row>
    <row r="1473" spans="3:90" x14ac:dyDescent="0.35">
      <c r="C1473" s="235"/>
      <c r="D1473" s="246" t="str">
        <f t="shared" si="1312"/>
        <v/>
      </c>
      <c r="E1473" s="247" t="str">
        <f t="shared" si="1313"/>
        <v/>
      </c>
      <c r="F1473" s="248" t="str">
        <f t="shared" si="1314"/>
        <v/>
      </c>
      <c r="G1473" s="249" t="str">
        <f t="shared" si="1315"/>
        <v/>
      </c>
      <c r="H1473" s="250" t="str">
        <f t="shared" si="1316"/>
        <v/>
      </c>
      <c r="I1473" s="386" t="str">
        <f t="shared" si="1277"/>
        <v/>
      </c>
      <c r="J1473" s="387" t="str">
        <f t="shared" si="1278"/>
        <v/>
      </c>
      <c r="K1473" s="388" t="str">
        <f t="shared" si="1279"/>
        <v/>
      </c>
      <c r="L1473" s="389" t="str">
        <f t="shared" si="1280"/>
        <v/>
      </c>
      <c r="M1473" s="250" t="str">
        <f t="shared" si="1281"/>
        <v/>
      </c>
      <c r="N1473" s="246" t="b">
        <f t="shared" si="1317"/>
        <v>0</v>
      </c>
      <c r="O1473" s="246" t="b">
        <f t="shared" si="1318"/>
        <v>0</v>
      </c>
      <c r="P1473" s="246" t="b">
        <f t="shared" si="1319"/>
        <v>0</v>
      </c>
      <c r="Q1473" s="246" t="b">
        <f t="shared" si="1320"/>
        <v>0</v>
      </c>
      <c r="R1473" s="246" t="str">
        <f t="shared" si="1321"/>
        <v>No</v>
      </c>
      <c r="S1473" s="247" t="b">
        <f t="shared" si="1282"/>
        <v>0</v>
      </c>
      <c r="T1473" s="247" t="b">
        <f t="shared" si="1283"/>
        <v>0</v>
      </c>
      <c r="U1473" s="247" t="b">
        <f t="shared" si="1284"/>
        <v>0</v>
      </c>
      <c r="V1473" s="247" t="b">
        <f t="shared" si="1285"/>
        <v>0</v>
      </c>
      <c r="W1473" s="247" t="str">
        <f t="shared" si="1322"/>
        <v>No</v>
      </c>
      <c r="X1473" s="248" t="b">
        <f t="shared" si="1286"/>
        <v>0</v>
      </c>
      <c r="Y1473" s="248" t="b">
        <f t="shared" si="1287"/>
        <v>0</v>
      </c>
      <c r="Z1473" s="248" t="b">
        <f t="shared" si="1288"/>
        <v>0</v>
      </c>
      <c r="AA1473" s="248" t="b">
        <f t="shared" si="1289"/>
        <v>0</v>
      </c>
      <c r="AB1473" s="248" t="str">
        <f t="shared" si="1323"/>
        <v>No</v>
      </c>
      <c r="AC1473" s="249" t="b">
        <f t="shared" si="1290"/>
        <v>0</v>
      </c>
      <c r="AD1473" s="249" t="b">
        <f t="shared" si="1291"/>
        <v>0</v>
      </c>
      <c r="AE1473" s="249" t="b">
        <f t="shared" si="1292"/>
        <v>0</v>
      </c>
      <c r="AF1473" s="249" t="b">
        <f t="shared" si="1293"/>
        <v>0</v>
      </c>
      <c r="AG1473" s="249" t="str">
        <f t="shared" si="1324"/>
        <v>No</v>
      </c>
      <c r="AH1473" s="250" t="b">
        <f t="shared" si="1294"/>
        <v>0</v>
      </c>
      <c r="AI1473" s="250" t="b">
        <f t="shared" si="1295"/>
        <v>0</v>
      </c>
      <c r="AJ1473" s="250" t="b">
        <f t="shared" si="1296"/>
        <v>0</v>
      </c>
      <c r="AK1473" s="250" t="b">
        <f t="shared" si="1297"/>
        <v>0</v>
      </c>
      <c r="AL1473" s="250" t="str">
        <f t="shared" si="1325"/>
        <v>No</v>
      </c>
      <c r="AN1473" s="246" t="str">
        <f t="shared" si="1326"/>
        <v/>
      </c>
      <c r="AO1473" s="247" t="str">
        <f t="shared" si="1327"/>
        <v/>
      </c>
      <c r="AP1473" s="248" t="str">
        <f t="shared" si="1328"/>
        <v/>
      </c>
      <c r="AQ1473" s="249" t="str">
        <f t="shared" si="1329"/>
        <v/>
      </c>
      <c r="AR1473" s="250" t="str">
        <f t="shared" si="1330"/>
        <v/>
      </c>
      <c r="AS1473" s="234"/>
      <c r="AY1473" s="385">
        <f t="shared" si="1331"/>
        <v>0</v>
      </c>
      <c r="AZ1473" s="385">
        <f t="shared" si="1298"/>
        <v>0</v>
      </c>
      <c r="BA1473" s="385">
        <f t="shared" si="1332"/>
        <v>0</v>
      </c>
      <c r="BB1473" s="385">
        <f t="shared" si="1299"/>
        <v>0</v>
      </c>
      <c r="BC1473" s="385">
        <f t="shared" si="1300"/>
        <v>0</v>
      </c>
      <c r="BD1473" s="385">
        <f t="shared" si="1301"/>
        <v>0</v>
      </c>
      <c r="BE1473" s="385">
        <f t="shared" si="1302"/>
        <v>0</v>
      </c>
      <c r="BF1473" s="385">
        <f t="shared" si="1303"/>
        <v>0</v>
      </c>
      <c r="BG1473" s="385">
        <f t="shared" si="1304"/>
        <v>0</v>
      </c>
      <c r="BH1473" s="385">
        <f t="shared" si="1305"/>
        <v>0</v>
      </c>
      <c r="BI1473" s="385">
        <f t="shared" si="1306"/>
        <v>0</v>
      </c>
      <c r="BJ1473" s="385">
        <f t="shared" si="1307"/>
        <v>0</v>
      </c>
      <c r="BK1473" s="385">
        <f t="shared" si="1308"/>
        <v>0</v>
      </c>
      <c r="BL1473" s="385">
        <f t="shared" si="1309"/>
        <v>0</v>
      </c>
      <c r="BM1473" s="385">
        <f t="shared" si="1310"/>
        <v>0</v>
      </c>
      <c r="BN1473" s="385">
        <f t="shared" si="1311"/>
        <v>0</v>
      </c>
      <c r="CK1473" s="239">
        <f t="shared" si="1333"/>
        <v>0</v>
      </c>
      <c r="CL1473" s="239">
        <f t="shared" si="1334"/>
        <v>0</v>
      </c>
    </row>
    <row r="1474" spans="3:90" x14ac:dyDescent="0.35">
      <c r="C1474" s="235"/>
      <c r="D1474" s="246" t="str">
        <f t="shared" si="1312"/>
        <v/>
      </c>
      <c r="E1474" s="247" t="str">
        <f t="shared" si="1313"/>
        <v/>
      </c>
      <c r="F1474" s="248" t="str">
        <f t="shared" si="1314"/>
        <v/>
      </c>
      <c r="G1474" s="249" t="str">
        <f t="shared" si="1315"/>
        <v/>
      </c>
      <c r="H1474" s="250" t="str">
        <f t="shared" si="1316"/>
        <v/>
      </c>
      <c r="I1474" s="386" t="str">
        <f t="shared" si="1277"/>
        <v/>
      </c>
      <c r="J1474" s="387" t="str">
        <f t="shared" si="1278"/>
        <v/>
      </c>
      <c r="K1474" s="388" t="str">
        <f t="shared" si="1279"/>
        <v/>
      </c>
      <c r="L1474" s="389" t="str">
        <f t="shared" si="1280"/>
        <v/>
      </c>
      <c r="M1474" s="250" t="str">
        <f t="shared" si="1281"/>
        <v/>
      </c>
      <c r="N1474" s="246" t="b">
        <f t="shared" si="1317"/>
        <v>0</v>
      </c>
      <c r="O1474" s="246" t="b">
        <f t="shared" si="1318"/>
        <v>0</v>
      </c>
      <c r="P1474" s="246" t="b">
        <f t="shared" si="1319"/>
        <v>0</v>
      </c>
      <c r="Q1474" s="246" t="b">
        <f t="shared" si="1320"/>
        <v>0</v>
      </c>
      <c r="R1474" s="246" t="str">
        <f t="shared" si="1321"/>
        <v>No</v>
      </c>
      <c r="S1474" s="247" t="b">
        <f t="shared" si="1282"/>
        <v>0</v>
      </c>
      <c r="T1474" s="247" t="b">
        <f t="shared" si="1283"/>
        <v>0</v>
      </c>
      <c r="U1474" s="247" t="b">
        <f t="shared" si="1284"/>
        <v>0</v>
      </c>
      <c r="V1474" s="247" t="b">
        <f t="shared" si="1285"/>
        <v>0</v>
      </c>
      <c r="W1474" s="247" t="str">
        <f t="shared" si="1322"/>
        <v>No</v>
      </c>
      <c r="X1474" s="248" t="b">
        <f t="shared" si="1286"/>
        <v>0</v>
      </c>
      <c r="Y1474" s="248" t="b">
        <f t="shared" si="1287"/>
        <v>0</v>
      </c>
      <c r="Z1474" s="248" t="b">
        <f t="shared" si="1288"/>
        <v>0</v>
      </c>
      <c r="AA1474" s="248" t="b">
        <f t="shared" si="1289"/>
        <v>0</v>
      </c>
      <c r="AB1474" s="248" t="str">
        <f t="shared" si="1323"/>
        <v>No</v>
      </c>
      <c r="AC1474" s="249" t="b">
        <f t="shared" si="1290"/>
        <v>0</v>
      </c>
      <c r="AD1474" s="249" t="b">
        <f t="shared" si="1291"/>
        <v>0</v>
      </c>
      <c r="AE1474" s="249" t="b">
        <f t="shared" si="1292"/>
        <v>0</v>
      </c>
      <c r="AF1474" s="249" t="b">
        <f t="shared" si="1293"/>
        <v>0</v>
      </c>
      <c r="AG1474" s="249" t="str">
        <f t="shared" si="1324"/>
        <v>No</v>
      </c>
      <c r="AH1474" s="250" t="b">
        <f t="shared" si="1294"/>
        <v>0</v>
      </c>
      <c r="AI1474" s="250" t="b">
        <f t="shared" si="1295"/>
        <v>0</v>
      </c>
      <c r="AJ1474" s="250" t="b">
        <f t="shared" si="1296"/>
        <v>0</v>
      </c>
      <c r="AK1474" s="250" t="b">
        <f t="shared" si="1297"/>
        <v>0</v>
      </c>
      <c r="AL1474" s="250" t="str">
        <f t="shared" si="1325"/>
        <v>No</v>
      </c>
      <c r="AN1474" s="246" t="str">
        <f t="shared" si="1326"/>
        <v/>
      </c>
      <c r="AO1474" s="247" t="str">
        <f t="shared" si="1327"/>
        <v/>
      </c>
      <c r="AP1474" s="248" t="str">
        <f t="shared" si="1328"/>
        <v/>
      </c>
      <c r="AQ1474" s="249" t="str">
        <f t="shared" si="1329"/>
        <v/>
      </c>
      <c r="AR1474" s="250" t="str">
        <f t="shared" si="1330"/>
        <v/>
      </c>
      <c r="AS1474" s="234"/>
      <c r="AY1474" s="385">
        <f t="shared" si="1331"/>
        <v>0</v>
      </c>
      <c r="AZ1474" s="385">
        <f t="shared" si="1298"/>
        <v>0</v>
      </c>
      <c r="BA1474" s="385">
        <f t="shared" si="1332"/>
        <v>0</v>
      </c>
      <c r="BB1474" s="385">
        <f t="shared" si="1299"/>
        <v>0</v>
      </c>
      <c r="BC1474" s="385">
        <f t="shared" si="1300"/>
        <v>0</v>
      </c>
      <c r="BD1474" s="385">
        <f t="shared" si="1301"/>
        <v>0</v>
      </c>
      <c r="BE1474" s="385">
        <f t="shared" si="1302"/>
        <v>0</v>
      </c>
      <c r="BF1474" s="385">
        <f t="shared" si="1303"/>
        <v>0</v>
      </c>
      <c r="BG1474" s="385">
        <f t="shared" si="1304"/>
        <v>0</v>
      </c>
      <c r="BH1474" s="385">
        <f t="shared" si="1305"/>
        <v>0</v>
      </c>
      <c r="BI1474" s="385">
        <f t="shared" si="1306"/>
        <v>0</v>
      </c>
      <c r="BJ1474" s="385">
        <f t="shared" si="1307"/>
        <v>0</v>
      </c>
      <c r="BK1474" s="385">
        <f t="shared" si="1308"/>
        <v>0</v>
      </c>
      <c r="BL1474" s="385">
        <f t="shared" si="1309"/>
        <v>0</v>
      </c>
      <c r="BM1474" s="385">
        <f t="shared" si="1310"/>
        <v>0</v>
      </c>
      <c r="BN1474" s="385">
        <f t="shared" si="1311"/>
        <v>0</v>
      </c>
      <c r="CK1474" s="239">
        <f t="shared" si="1333"/>
        <v>0</v>
      </c>
      <c r="CL1474" s="239">
        <f t="shared" si="1334"/>
        <v>0</v>
      </c>
    </row>
    <row r="1475" spans="3:90" x14ac:dyDescent="0.35">
      <c r="C1475" s="235"/>
      <c r="D1475" s="246" t="str">
        <f t="shared" si="1312"/>
        <v/>
      </c>
      <c r="E1475" s="247" t="str">
        <f t="shared" si="1313"/>
        <v/>
      </c>
      <c r="F1475" s="248" t="str">
        <f t="shared" si="1314"/>
        <v/>
      </c>
      <c r="G1475" s="249" t="str">
        <f t="shared" si="1315"/>
        <v/>
      </c>
      <c r="H1475" s="250" t="str">
        <f t="shared" si="1316"/>
        <v/>
      </c>
      <c r="I1475" s="386" t="str">
        <f t="shared" si="1277"/>
        <v/>
      </c>
      <c r="J1475" s="387" t="str">
        <f t="shared" si="1278"/>
        <v/>
      </c>
      <c r="K1475" s="388" t="str">
        <f t="shared" si="1279"/>
        <v/>
      </c>
      <c r="L1475" s="389" t="str">
        <f t="shared" si="1280"/>
        <v/>
      </c>
      <c r="M1475" s="250" t="str">
        <f t="shared" si="1281"/>
        <v/>
      </c>
      <c r="N1475" s="246" t="b">
        <f t="shared" si="1317"/>
        <v>0</v>
      </c>
      <c r="O1475" s="246" t="b">
        <f t="shared" si="1318"/>
        <v>0</v>
      </c>
      <c r="P1475" s="246" t="b">
        <f t="shared" si="1319"/>
        <v>0</v>
      </c>
      <c r="Q1475" s="246" t="b">
        <f t="shared" si="1320"/>
        <v>0</v>
      </c>
      <c r="R1475" s="246" t="str">
        <f t="shared" si="1321"/>
        <v>No</v>
      </c>
      <c r="S1475" s="247" t="b">
        <f t="shared" si="1282"/>
        <v>0</v>
      </c>
      <c r="T1475" s="247" t="b">
        <f t="shared" si="1283"/>
        <v>0</v>
      </c>
      <c r="U1475" s="247" t="b">
        <f t="shared" si="1284"/>
        <v>0</v>
      </c>
      <c r="V1475" s="247" t="b">
        <f t="shared" si="1285"/>
        <v>0</v>
      </c>
      <c r="W1475" s="247" t="str">
        <f t="shared" si="1322"/>
        <v>No</v>
      </c>
      <c r="X1475" s="248" t="b">
        <f t="shared" si="1286"/>
        <v>0</v>
      </c>
      <c r="Y1475" s="248" t="b">
        <f t="shared" si="1287"/>
        <v>0</v>
      </c>
      <c r="Z1475" s="248" t="b">
        <f t="shared" si="1288"/>
        <v>0</v>
      </c>
      <c r="AA1475" s="248" t="b">
        <f t="shared" si="1289"/>
        <v>0</v>
      </c>
      <c r="AB1475" s="248" t="str">
        <f t="shared" si="1323"/>
        <v>No</v>
      </c>
      <c r="AC1475" s="249" t="b">
        <f t="shared" si="1290"/>
        <v>0</v>
      </c>
      <c r="AD1475" s="249" t="b">
        <f t="shared" si="1291"/>
        <v>0</v>
      </c>
      <c r="AE1475" s="249" t="b">
        <f t="shared" si="1292"/>
        <v>0</v>
      </c>
      <c r="AF1475" s="249" t="b">
        <f t="shared" si="1293"/>
        <v>0</v>
      </c>
      <c r="AG1475" s="249" t="str">
        <f t="shared" si="1324"/>
        <v>No</v>
      </c>
      <c r="AH1475" s="250" t="b">
        <f t="shared" si="1294"/>
        <v>0</v>
      </c>
      <c r="AI1475" s="250" t="b">
        <f t="shared" si="1295"/>
        <v>0</v>
      </c>
      <c r="AJ1475" s="250" t="b">
        <f t="shared" si="1296"/>
        <v>0</v>
      </c>
      <c r="AK1475" s="250" t="b">
        <f t="shared" si="1297"/>
        <v>0</v>
      </c>
      <c r="AL1475" s="250" t="str">
        <f t="shared" si="1325"/>
        <v>No</v>
      </c>
      <c r="AN1475" s="246" t="str">
        <f t="shared" si="1326"/>
        <v/>
      </c>
      <c r="AO1475" s="247" t="str">
        <f t="shared" si="1327"/>
        <v/>
      </c>
      <c r="AP1475" s="248" t="str">
        <f t="shared" si="1328"/>
        <v/>
      </c>
      <c r="AQ1475" s="249" t="str">
        <f t="shared" si="1329"/>
        <v/>
      </c>
      <c r="AR1475" s="250" t="str">
        <f t="shared" si="1330"/>
        <v/>
      </c>
      <c r="AS1475" s="234"/>
      <c r="AY1475" s="385">
        <f t="shared" si="1331"/>
        <v>0</v>
      </c>
      <c r="AZ1475" s="385">
        <f t="shared" si="1298"/>
        <v>0</v>
      </c>
      <c r="BA1475" s="385">
        <f t="shared" si="1332"/>
        <v>0</v>
      </c>
      <c r="BB1475" s="385">
        <f t="shared" si="1299"/>
        <v>0</v>
      </c>
      <c r="BC1475" s="385">
        <f t="shared" si="1300"/>
        <v>0</v>
      </c>
      <c r="BD1475" s="385">
        <f t="shared" si="1301"/>
        <v>0</v>
      </c>
      <c r="BE1475" s="385">
        <f t="shared" si="1302"/>
        <v>0</v>
      </c>
      <c r="BF1475" s="385">
        <f t="shared" si="1303"/>
        <v>0</v>
      </c>
      <c r="BG1475" s="385">
        <f t="shared" si="1304"/>
        <v>0</v>
      </c>
      <c r="BH1475" s="385">
        <f t="shared" si="1305"/>
        <v>0</v>
      </c>
      <c r="BI1475" s="385">
        <f t="shared" si="1306"/>
        <v>0</v>
      </c>
      <c r="BJ1475" s="385">
        <f t="shared" si="1307"/>
        <v>0</v>
      </c>
      <c r="BK1475" s="385">
        <f t="shared" si="1308"/>
        <v>0</v>
      </c>
      <c r="BL1475" s="385">
        <f t="shared" si="1309"/>
        <v>0</v>
      </c>
      <c r="BM1475" s="385">
        <f t="shared" si="1310"/>
        <v>0</v>
      </c>
      <c r="BN1475" s="385">
        <f t="shared" si="1311"/>
        <v>0</v>
      </c>
      <c r="CK1475" s="239">
        <f t="shared" si="1333"/>
        <v>0</v>
      </c>
      <c r="CL1475" s="239">
        <f t="shared" si="1334"/>
        <v>0</v>
      </c>
    </row>
    <row r="1476" spans="3:90" x14ac:dyDescent="0.35">
      <c r="C1476" s="235"/>
      <c r="D1476" s="246" t="str">
        <f t="shared" si="1312"/>
        <v/>
      </c>
      <c r="E1476" s="247" t="str">
        <f t="shared" si="1313"/>
        <v/>
      </c>
      <c r="F1476" s="248" t="str">
        <f t="shared" si="1314"/>
        <v/>
      </c>
      <c r="G1476" s="249" t="str">
        <f t="shared" si="1315"/>
        <v/>
      </c>
      <c r="H1476" s="250" t="str">
        <f t="shared" si="1316"/>
        <v/>
      </c>
      <c r="I1476" s="386" t="str">
        <f t="shared" ref="I1476:I1539" si="1335">IF(C1476="","",IF(OR(CY1476="Yes",CZ1476="Yes",DA1476="Yes",DB1476="Yes",DC1476="Yes",DD1476="Yes"), "Yes", "No"))</f>
        <v/>
      </c>
      <c r="J1476" s="387" t="str">
        <f t="shared" ref="J1476:J1539" si="1336">IF(C1476="","",IF(OR(DE1476="Yes",DF1476="Yes",DG1476="Yes",DH1476="Yes",DI1476="Yes",DJ1476="Yes"), "Yes", "No"))</f>
        <v/>
      </c>
      <c r="K1476" s="388" t="str">
        <f t="shared" ref="K1476:K1539" si="1337">IF(C1476="","",IF(OR(DK1476="Yes",DL1476="Yes",DM1476="Yes",DN1476="Yes",DO1476="Yes",DP1476="Yes"), "Yes", "No"))</f>
        <v/>
      </c>
      <c r="L1476" s="389" t="str">
        <f t="shared" ref="L1476:L1539" si="1338">IF(C1476="","",IF(OR(DQ1476="Yes",DR1476="Yes",DS1476="Yes",DT1476="Yes",DU1476="Yes",DV1476="Yes"), "Yes", "No"))</f>
        <v/>
      </c>
      <c r="M1476" s="250" t="str">
        <f t="shared" ref="M1476:M1539" si="1339">IF(C1476="","",IF(OR(DW1476="Yes",DX1476="Yes",DY1476="Yes",DZ1476="Yes",EA1476="Yes",EB1476="Yes"), "Yes", "No"))</f>
        <v/>
      </c>
      <c r="N1476" s="246" t="b">
        <f t="shared" si="1317"/>
        <v>0</v>
      </c>
      <c r="O1476" s="246" t="b">
        <f t="shared" si="1318"/>
        <v>0</v>
      </c>
      <c r="P1476" s="246" t="b">
        <f t="shared" si="1319"/>
        <v>0</v>
      </c>
      <c r="Q1476" s="246" t="b">
        <f t="shared" si="1320"/>
        <v>0</v>
      </c>
      <c r="R1476" s="246" t="str">
        <f t="shared" si="1321"/>
        <v>No</v>
      </c>
      <c r="S1476" s="247" t="b">
        <f t="shared" ref="S1476:S1539" si="1340">AND(B1476="Primary",E1476="New",J1476="Yes")</f>
        <v>0</v>
      </c>
      <c r="T1476" s="247" t="b">
        <f t="shared" ref="T1476:T1539" si="1341">AND(B1476="Primary",E1476="Continuing",J1476="Yes")</f>
        <v>0</v>
      </c>
      <c r="U1476" s="247" t="b">
        <f t="shared" ref="U1476:U1539" si="1342">AND(B1476="Secondary",E1476="New",J1476="Yes")</f>
        <v>0</v>
      </c>
      <c r="V1476" s="247" t="b">
        <f t="shared" ref="V1476:V1539" si="1343">AND(B1476="Secondary",E1476="Continuing",J1476="Yes")</f>
        <v>0</v>
      </c>
      <c r="W1476" s="247" t="str">
        <f t="shared" si="1322"/>
        <v>No</v>
      </c>
      <c r="X1476" s="248" t="b">
        <f t="shared" ref="X1476:X1539" si="1344">AND(B1476="Primary",F1476="New",K1476="Yes")</f>
        <v>0</v>
      </c>
      <c r="Y1476" s="248" t="b">
        <f t="shared" ref="Y1476:Y1539" si="1345">AND(B1476="Primary",F1476="Continuing",K1476="yes")</f>
        <v>0</v>
      </c>
      <c r="Z1476" s="248" t="b">
        <f t="shared" ref="Z1476:Z1539" si="1346">AND(B1476="Secondary",F1476="New",K1476="Yes")</f>
        <v>0</v>
      </c>
      <c r="AA1476" s="248" t="b">
        <f t="shared" ref="AA1476:AA1539" si="1347">AND(B1476="Secondary",F1476="Continuing",K1476="Yes")</f>
        <v>0</v>
      </c>
      <c r="AB1476" s="248" t="str">
        <f t="shared" si="1323"/>
        <v>No</v>
      </c>
      <c r="AC1476" s="249" t="b">
        <f t="shared" ref="AC1476:AC1539" si="1348">AND(B1476="Primary",G1476="New",L1476="Yes")</f>
        <v>0</v>
      </c>
      <c r="AD1476" s="249" t="b">
        <f t="shared" ref="AD1476:AD1539" si="1349">AND(B1476="Primary",G1476="Continuing",L1476="Yes")</f>
        <v>0</v>
      </c>
      <c r="AE1476" s="249" t="b">
        <f t="shared" ref="AE1476:AE1539" si="1350">AND(B1476="Secondary",G1476="New",L1476="Yes")</f>
        <v>0</v>
      </c>
      <c r="AF1476" s="249" t="b">
        <f t="shared" ref="AF1476:AF1539" si="1351">AND(B1476="Secondary",G1476="Continuing",L1476="Yes")</f>
        <v>0</v>
      </c>
      <c r="AG1476" s="249" t="str">
        <f t="shared" si="1324"/>
        <v>No</v>
      </c>
      <c r="AH1476" s="250" t="b">
        <f t="shared" ref="AH1476:AH1539" si="1352">AND(B1476="Primary",H1476="New",M1476="Yes")</f>
        <v>0</v>
      </c>
      <c r="AI1476" s="250" t="b">
        <f t="shared" ref="AI1476:AI1539" si="1353">AND(B1476="Primary",H1476="Continuing",M1476="Yes")</f>
        <v>0</v>
      </c>
      <c r="AJ1476" s="250" t="b">
        <f t="shared" ref="AJ1476:AJ1539" si="1354">AND(B1476="Secondary",H1476="New",M1476="Yes")</f>
        <v>0</v>
      </c>
      <c r="AK1476" s="250" t="b">
        <f t="shared" ref="AK1476:AK1539" si="1355">AND(B1476="Secondary",H1476="Continuing",M1476="Yes")</f>
        <v>0</v>
      </c>
      <c r="AL1476" s="250" t="str">
        <f t="shared" si="1325"/>
        <v>No</v>
      </c>
      <c r="AN1476" s="246" t="str">
        <f t="shared" si="1326"/>
        <v/>
      </c>
      <c r="AO1476" s="247" t="str">
        <f t="shared" si="1327"/>
        <v/>
      </c>
      <c r="AP1476" s="248" t="str">
        <f t="shared" si="1328"/>
        <v/>
      </c>
      <c r="AQ1476" s="249" t="str">
        <f t="shared" si="1329"/>
        <v/>
      </c>
      <c r="AR1476" s="250" t="str">
        <f t="shared" si="1330"/>
        <v/>
      </c>
      <c r="AS1476" s="234"/>
      <c r="AY1476" s="385">
        <f t="shared" si="1331"/>
        <v>0</v>
      </c>
      <c r="AZ1476" s="385">
        <f t="shared" ref="AZ1476:AZ1539" si="1356">IF(OR(AT1476="Beating",AU1476="Beating",AV1476="Beating",AW1476="Beating",AX1476="Beating"), 1, 0)</f>
        <v>0</v>
      </c>
      <c r="BA1476" s="385">
        <f t="shared" si="1332"/>
        <v>0</v>
      </c>
      <c r="BB1476" s="385">
        <f t="shared" ref="BB1476:BB1539" si="1357">IF(OR(AT1476="Burning",AU1476="Burning",AV1476="Burning",AW1476="Burning",AX1476="Burning"), 1, 0)</f>
        <v>0</v>
      </c>
      <c r="BC1476" s="385">
        <f t="shared" ref="BC1476:BC1539" si="1358">IF(OR(AT1476="Deprivation",AU1476="Deprivation",AV1476="Deprivation",AW1476="Deprivation",AX1476="Deprivation"), 1, 0)</f>
        <v>0</v>
      </c>
      <c r="BD1476" s="385">
        <f t="shared" ref="BD1476:BD1539" si="1359">IF(OR(AT1476="Electrical",AU1476="Electrical",AV1476="Electrical",AW1476="Electrical",AX1476="Electrical"), 1, 0)</f>
        <v>0</v>
      </c>
      <c r="BE1476" s="385">
        <f t="shared" ref="BE1476:BE1539" si="1360">IF(OR(AT1476="Forced Postures",AU1476="Forced Postures",AV1476="Forced Postures",AW1476="Forced Postures",AX1476="Forced Postures"), 1, 0)</f>
        <v>0</v>
      </c>
      <c r="BF1476" s="385">
        <f t="shared" ref="BF1476:BF1539" si="1361">IF(OR(AT1476="Gender-based violence",AU1476="Gender-based violence",AV1476="Gender-based violence",AW1476="Gender-based violence",AX1476="Gender-based violence"), 1, 0)</f>
        <v>0</v>
      </c>
      <c r="BG1476" s="385">
        <f t="shared" ref="BG1476:BG1539" si="1362">IF(OR(AT1476="Kidnapping and disappearances",AU1476="Kidnapping and disappearances",AV1476="Kidnapping and disappearances",AW1476="Kidnapping and disappearances",AX1476="Kidnapping and disappearances"), 1, 0)</f>
        <v>0</v>
      </c>
      <c r="BH1476" s="385">
        <f t="shared" ref="BH1476:BH1539" si="1363">IF(OR(AT1476="Rape and sexual torture",AU1476="Rape and sexual torture",AV1476="Rape and sexual torture",AW1476="Rape and sexual torture",AX1476="Rape and sexual torture"), 1, 0)</f>
        <v>0</v>
      </c>
      <c r="BI1476" s="385">
        <f t="shared" ref="BI1476:BI1539" si="1364">IF(OR(AT1476="Sensory stress",AU1476="Sensory stress",AV1476="Sensory stress",AW1476="Sensory stress",AX1476="Sensory stress"), 1, 0)</f>
        <v>0</v>
      </c>
      <c r="BJ1476" s="385">
        <f t="shared" ref="BJ1476:BJ1539" si="1365">IF(OR(AT1476="Severe humiliation",AU1476="Severe humiliation",AV1476="Severe humiliation",AW1476="Severe humiliation",AX1476="Severe humiliation"), 1, 0)</f>
        <v>0</v>
      </c>
      <c r="BK1476" s="385">
        <f t="shared" ref="BK1476:BK1539" si="1366">IF(OR(AT1476="Threats and psychological torture",AU1476="Threats and psychological torture",AV1476="Threats and psychological torture",AW1476="Threats and psychological torture",AX1476="Threats and psychological torture"), 1, 0)</f>
        <v>0</v>
      </c>
      <c r="BL1476" s="385">
        <f t="shared" ref="BL1476:BL1539" si="1367">IF(OR(AT1476="Witnessing torture of others",AU1476="Witnessing torture of others",AV1476="Witnessing torture of others",AW1476="Witnessing torture of others",AX1476="Witnessing torture of others"), 1, 0)</f>
        <v>0</v>
      </c>
      <c r="BM1476" s="385">
        <f t="shared" ref="BM1476:BM1539" si="1368">IF(OR(AT1476="Wounding/maiming",AU1476="Wounding/maiming",AV1476="Wounding/maiming",AW1476="Wounding/maiming",AX1476="Wounding/maiming"), 1, 0)</f>
        <v>0</v>
      </c>
      <c r="BN1476" s="385">
        <f t="shared" ref="BN1476:BN1539" si="1369">IF(OR(AT1476="Other",AU1476="Other",AV1476="Other",AW1476="Other",AX1476="Other"), 1, 0)</f>
        <v>0</v>
      </c>
      <c r="CK1476" s="239">
        <f t="shared" si="1333"/>
        <v>0</v>
      </c>
      <c r="CL1476" s="239">
        <f t="shared" si="1334"/>
        <v>0</v>
      </c>
    </row>
    <row r="1477" spans="3:90" x14ac:dyDescent="0.35">
      <c r="C1477" s="235"/>
      <c r="D1477" s="246" t="str">
        <f t="shared" ref="D1477:D1540" si="1370">IF(C1477="","",IF(AND(C1477&gt;=DATE(2022,9,30),C1477&lt;=DATE(2023,9,29)),"New",IF(C1477&lt;DATE(2022,9,30),"Continuing",IF(C1477&gt;DATE(2023,9,29),""))))</f>
        <v/>
      </c>
      <c r="E1477" s="247" t="str">
        <f t="shared" ref="E1477:E1540" si="1371">IF(C1477="","",IF(AND(C1477&gt;=DATE(2023,9,30),C1477&lt;=DATE(2024,9,29)),"New",IF(C1477&lt;DATE(2023,9,30),"Continuing",IF(C1477&gt;DATE(2024,9,29),""))))</f>
        <v/>
      </c>
      <c r="F1477" s="248" t="str">
        <f t="shared" ref="F1477:F1540" si="1372">IF(C1477="","",IF(AND(C1477&gt;=DATE(2024,9,30),C1477&lt;=DATE(2025,9,29)),"New",IF(C1477&lt;DATE(2024,9,30),"Continuing",IF(C1477&gt;DATE(2025,9,29),""))))</f>
        <v/>
      </c>
      <c r="G1477" s="249" t="str">
        <f t="shared" ref="G1477:G1540" si="1373">IF(C1477="","",IF(AND(C1477&gt;=DATE(2025,9,30),C1477&lt;=DATE(2026,9,29)),"New",IF(C1477&lt;DATE(2025,9,30),"Continuing",IF(C1477&gt;DATE(2026,9,29),""))))</f>
        <v/>
      </c>
      <c r="H1477" s="250" t="str">
        <f t="shared" ref="H1477:H1540" si="1374">IF(C1477="","",IF(AND(C1477&gt;=DATE(2026,9,30),C1477&lt;=DATE(2027,9,29)),"New",IF(C1477&lt;DATE(2026,9,30),"Continuing",IF(C1477&gt;DATE(2027,9,29),""))))</f>
        <v/>
      </c>
      <c r="I1477" s="386" t="str">
        <f t="shared" si="1335"/>
        <v/>
      </c>
      <c r="J1477" s="387" t="str">
        <f t="shared" si="1336"/>
        <v/>
      </c>
      <c r="K1477" s="388" t="str">
        <f t="shared" si="1337"/>
        <v/>
      </c>
      <c r="L1477" s="389" t="str">
        <f t="shared" si="1338"/>
        <v/>
      </c>
      <c r="M1477" s="250" t="str">
        <f t="shared" si="1339"/>
        <v/>
      </c>
      <c r="N1477" s="246" t="b">
        <f t="shared" ref="N1477:N1540" si="1375">AND(B1477="Primary",D1477="New",I1477="Yes")</f>
        <v>0</v>
      </c>
      <c r="O1477" s="246" t="b">
        <f t="shared" ref="O1477:O1540" si="1376">AND(B1477="Primary",D1477="Continuing",I1477="Yes")</f>
        <v>0</v>
      </c>
      <c r="P1477" s="246" t="b">
        <f t="shared" ref="P1477:P1540" si="1377">AND(B1477="Secondary",D1477="New",I1477="Yes")</f>
        <v>0</v>
      </c>
      <c r="Q1477" s="246" t="b">
        <f t="shared" ref="Q1477:Q1540" si="1378">AND(B1477="Secondary",D1477="Continuing",I1477="Yes")</f>
        <v>0</v>
      </c>
      <c r="R1477" s="246" t="str">
        <f t="shared" ref="R1477:R1540" si="1379">IF(OR(N1477=TRUE,O1477=TRUE),"Yes","No")</f>
        <v>No</v>
      </c>
      <c r="S1477" s="247" t="b">
        <f t="shared" si="1340"/>
        <v>0</v>
      </c>
      <c r="T1477" s="247" t="b">
        <f t="shared" si="1341"/>
        <v>0</v>
      </c>
      <c r="U1477" s="247" t="b">
        <f t="shared" si="1342"/>
        <v>0</v>
      </c>
      <c r="V1477" s="247" t="b">
        <f t="shared" si="1343"/>
        <v>0</v>
      </c>
      <c r="W1477" s="247" t="str">
        <f t="shared" ref="W1477:W1540" si="1380">IF(OR(S1477=TRUE,T1477=TRUE),"Yes","No")</f>
        <v>No</v>
      </c>
      <c r="X1477" s="248" t="b">
        <f t="shared" si="1344"/>
        <v>0</v>
      </c>
      <c r="Y1477" s="248" t="b">
        <f t="shared" si="1345"/>
        <v>0</v>
      </c>
      <c r="Z1477" s="248" t="b">
        <f t="shared" si="1346"/>
        <v>0</v>
      </c>
      <c r="AA1477" s="248" t="b">
        <f t="shared" si="1347"/>
        <v>0</v>
      </c>
      <c r="AB1477" s="248" t="str">
        <f t="shared" ref="AB1477:AB1540" si="1381">IF(OR(X1477=TRUE,Y1477=TRUE),"Yes","No")</f>
        <v>No</v>
      </c>
      <c r="AC1477" s="249" t="b">
        <f t="shared" si="1348"/>
        <v>0</v>
      </c>
      <c r="AD1477" s="249" t="b">
        <f t="shared" si="1349"/>
        <v>0</v>
      </c>
      <c r="AE1477" s="249" t="b">
        <f t="shared" si="1350"/>
        <v>0</v>
      </c>
      <c r="AF1477" s="249" t="b">
        <f t="shared" si="1351"/>
        <v>0</v>
      </c>
      <c r="AG1477" s="249" t="str">
        <f t="shared" ref="AG1477:AG1540" si="1382">IF(OR(AC1477=TRUE,AD1477=TRUE),"Yes","No")</f>
        <v>No</v>
      </c>
      <c r="AH1477" s="250" t="b">
        <f t="shared" si="1352"/>
        <v>0</v>
      </c>
      <c r="AI1477" s="250" t="b">
        <f t="shared" si="1353"/>
        <v>0</v>
      </c>
      <c r="AJ1477" s="250" t="b">
        <f t="shared" si="1354"/>
        <v>0</v>
      </c>
      <c r="AK1477" s="250" t="b">
        <f t="shared" si="1355"/>
        <v>0</v>
      </c>
      <c r="AL1477" s="250" t="str">
        <f t="shared" ref="AL1477:AL1540" si="1383">IF(OR(AH1477=TRUE,AI1477=TRUE),"Yes","No")</f>
        <v>No</v>
      </c>
      <c r="AN1477" s="246" t="str">
        <f t="shared" ref="AN1477:AN1540" si="1384">IF(AND(AM1477&gt;=DATE(2022,9,30),AM1477&lt;=DATE(2023,9,29)),"Closed","")</f>
        <v/>
      </c>
      <c r="AO1477" s="247" t="str">
        <f t="shared" ref="AO1477:AO1540" si="1385">IF(AND(AM1477&gt;=DATE(2023,9,30),AM1477&lt;=DATE(2024,9,29)),"Closed","")</f>
        <v/>
      </c>
      <c r="AP1477" s="248" t="str">
        <f t="shared" ref="AP1477:AP1540" si="1386">IF(AND(AM1477&gt;=DATE(2024,9,30),AM1477&lt;=DATE(2025,9,29)),"Closed","")</f>
        <v/>
      </c>
      <c r="AQ1477" s="249" t="str">
        <f t="shared" ref="AQ1477:AQ1540" si="1387">IF(AND(AM1477&gt;=DATE(2025,9,30),AM1477&lt;=DATE(2026,9,29)),"Closed","")</f>
        <v/>
      </c>
      <c r="AR1477" s="250" t="str">
        <f t="shared" ref="AR1477:AR1540" si="1388">IF(AND(AM1477&gt;=DATE(2026,9,30),AM1477&lt;=DATE(2027,9,29)),"Closed","")</f>
        <v/>
      </c>
      <c r="AS1477" s="234"/>
      <c r="AY1477" s="385">
        <f t="shared" ref="AY1477:AY1540" si="1389">IF(OR(AT1477="Asphyxiation",AU1477="Asphyxiation",AV1477="Asphyxiation",AW1477="Asphyxiation",AX1477="Asphyxiation"), 1, 0)</f>
        <v>0</v>
      </c>
      <c r="AZ1477" s="385">
        <f t="shared" si="1356"/>
        <v>0</v>
      </c>
      <c r="BA1477" s="385">
        <f t="shared" ref="BA1477:BA1540" si="1390">IF(OR(AT1477="New response option",AU1477="New response option",AV1477="New response option",AW1477="New response option",AX1477="New response option"), 1, 0)</f>
        <v>0</v>
      </c>
      <c r="BB1477" s="385">
        <f t="shared" si="1357"/>
        <v>0</v>
      </c>
      <c r="BC1477" s="385">
        <f t="shared" si="1358"/>
        <v>0</v>
      </c>
      <c r="BD1477" s="385">
        <f t="shared" si="1359"/>
        <v>0</v>
      </c>
      <c r="BE1477" s="385">
        <f t="shared" si="1360"/>
        <v>0</v>
      </c>
      <c r="BF1477" s="385">
        <f t="shared" si="1361"/>
        <v>0</v>
      </c>
      <c r="BG1477" s="385">
        <f t="shared" si="1362"/>
        <v>0</v>
      </c>
      <c r="BH1477" s="385">
        <f t="shared" si="1363"/>
        <v>0</v>
      </c>
      <c r="BI1477" s="385">
        <f t="shared" si="1364"/>
        <v>0</v>
      </c>
      <c r="BJ1477" s="385">
        <f t="shared" si="1365"/>
        <v>0</v>
      </c>
      <c r="BK1477" s="385">
        <f t="shared" si="1366"/>
        <v>0</v>
      </c>
      <c r="BL1477" s="385">
        <f t="shared" si="1367"/>
        <v>0</v>
      </c>
      <c r="BM1477" s="385">
        <f t="shared" si="1368"/>
        <v>0</v>
      </c>
      <c r="BN1477" s="385">
        <f t="shared" si="1369"/>
        <v>0</v>
      </c>
      <c r="CK1477" s="239">
        <f t="shared" ref="CK1477:CK1540" si="1391">IF(OR(CJ1477="Lawful Permanent Resident (LPR): Former refugee ",CJ1477="Lawful Permanent Resident (LPR): Former asylee ",CJ1477="Lawful Permanent Resident (LPR): Other former"), 1,0)</f>
        <v>0</v>
      </c>
      <c r="CL1477" s="239">
        <f t="shared" ref="CL1477:CL1540" si="1392">IF(OR(CJ1477="U.S. Citizen: Former refugee ",CJ1477="U.S. Citizen: Former asylee ",CJ1477="U.S. Citizen: Other former "), 1,0)</f>
        <v>0</v>
      </c>
    </row>
    <row r="1478" spans="3:90" x14ac:dyDescent="0.35">
      <c r="C1478" s="235"/>
      <c r="D1478" s="246" t="str">
        <f t="shared" si="1370"/>
        <v/>
      </c>
      <c r="E1478" s="247" t="str">
        <f t="shared" si="1371"/>
        <v/>
      </c>
      <c r="F1478" s="248" t="str">
        <f t="shared" si="1372"/>
        <v/>
      </c>
      <c r="G1478" s="249" t="str">
        <f t="shared" si="1373"/>
        <v/>
      </c>
      <c r="H1478" s="250" t="str">
        <f t="shared" si="1374"/>
        <v/>
      </c>
      <c r="I1478" s="386" t="str">
        <f t="shared" si="1335"/>
        <v/>
      </c>
      <c r="J1478" s="387" t="str">
        <f t="shared" si="1336"/>
        <v/>
      </c>
      <c r="K1478" s="388" t="str">
        <f t="shared" si="1337"/>
        <v/>
      </c>
      <c r="L1478" s="389" t="str">
        <f t="shared" si="1338"/>
        <v/>
      </c>
      <c r="M1478" s="250" t="str">
        <f t="shared" si="1339"/>
        <v/>
      </c>
      <c r="N1478" s="246" t="b">
        <f t="shared" si="1375"/>
        <v>0</v>
      </c>
      <c r="O1478" s="246" t="b">
        <f t="shared" si="1376"/>
        <v>0</v>
      </c>
      <c r="P1478" s="246" t="b">
        <f t="shared" si="1377"/>
        <v>0</v>
      </c>
      <c r="Q1478" s="246" t="b">
        <f t="shared" si="1378"/>
        <v>0</v>
      </c>
      <c r="R1478" s="246" t="str">
        <f t="shared" si="1379"/>
        <v>No</v>
      </c>
      <c r="S1478" s="247" t="b">
        <f t="shared" si="1340"/>
        <v>0</v>
      </c>
      <c r="T1478" s="247" t="b">
        <f t="shared" si="1341"/>
        <v>0</v>
      </c>
      <c r="U1478" s="247" t="b">
        <f t="shared" si="1342"/>
        <v>0</v>
      </c>
      <c r="V1478" s="247" t="b">
        <f t="shared" si="1343"/>
        <v>0</v>
      </c>
      <c r="W1478" s="247" t="str">
        <f t="shared" si="1380"/>
        <v>No</v>
      </c>
      <c r="X1478" s="248" t="b">
        <f t="shared" si="1344"/>
        <v>0</v>
      </c>
      <c r="Y1478" s="248" t="b">
        <f t="shared" si="1345"/>
        <v>0</v>
      </c>
      <c r="Z1478" s="248" t="b">
        <f t="shared" si="1346"/>
        <v>0</v>
      </c>
      <c r="AA1478" s="248" t="b">
        <f t="shared" si="1347"/>
        <v>0</v>
      </c>
      <c r="AB1478" s="248" t="str">
        <f t="shared" si="1381"/>
        <v>No</v>
      </c>
      <c r="AC1478" s="249" t="b">
        <f t="shared" si="1348"/>
        <v>0</v>
      </c>
      <c r="AD1478" s="249" t="b">
        <f t="shared" si="1349"/>
        <v>0</v>
      </c>
      <c r="AE1478" s="249" t="b">
        <f t="shared" si="1350"/>
        <v>0</v>
      </c>
      <c r="AF1478" s="249" t="b">
        <f t="shared" si="1351"/>
        <v>0</v>
      </c>
      <c r="AG1478" s="249" t="str">
        <f t="shared" si="1382"/>
        <v>No</v>
      </c>
      <c r="AH1478" s="250" t="b">
        <f t="shared" si="1352"/>
        <v>0</v>
      </c>
      <c r="AI1478" s="250" t="b">
        <f t="shared" si="1353"/>
        <v>0</v>
      </c>
      <c r="AJ1478" s="250" t="b">
        <f t="shared" si="1354"/>
        <v>0</v>
      </c>
      <c r="AK1478" s="250" t="b">
        <f t="shared" si="1355"/>
        <v>0</v>
      </c>
      <c r="AL1478" s="250" t="str">
        <f t="shared" si="1383"/>
        <v>No</v>
      </c>
      <c r="AN1478" s="246" t="str">
        <f t="shared" si="1384"/>
        <v/>
      </c>
      <c r="AO1478" s="247" t="str">
        <f t="shared" si="1385"/>
        <v/>
      </c>
      <c r="AP1478" s="248" t="str">
        <f t="shared" si="1386"/>
        <v/>
      </c>
      <c r="AQ1478" s="249" t="str">
        <f t="shared" si="1387"/>
        <v/>
      </c>
      <c r="AR1478" s="250" t="str">
        <f t="shared" si="1388"/>
        <v/>
      </c>
      <c r="AS1478" s="234"/>
      <c r="AY1478" s="385">
        <f t="shared" si="1389"/>
        <v>0</v>
      </c>
      <c r="AZ1478" s="385">
        <f t="shared" si="1356"/>
        <v>0</v>
      </c>
      <c r="BA1478" s="385">
        <f t="shared" si="1390"/>
        <v>0</v>
      </c>
      <c r="BB1478" s="385">
        <f t="shared" si="1357"/>
        <v>0</v>
      </c>
      <c r="BC1478" s="385">
        <f t="shared" si="1358"/>
        <v>0</v>
      </c>
      <c r="BD1478" s="385">
        <f t="shared" si="1359"/>
        <v>0</v>
      </c>
      <c r="BE1478" s="385">
        <f t="shared" si="1360"/>
        <v>0</v>
      </c>
      <c r="BF1478" s="385">
        <f t="shared" si="1361"/>
        <v>0</v>
      </c>
      <c r="BG1478" s="385">
        <f t="shared" si="1362"/>
        <v>0</v>
      </c>
      <c r="BH1478" s="385">
        <f t="shared" si="1363"/>
        <v>0</v>
      </c>
      <c r="BI1478" s="385">
        <f t="shared" si="1364"/>
        <v>0</v>
      </c>
      <c r="BJ1478" s="385">
        <f t="shared" si="1365"/>
        <v>0</v>
      </c>
      <c r="BK1478" s="385">
        <f t="shared" si="1366"/>
        <v>0</v>
      </c>
      <c r="BL1478" s="385">
        <f t="shared" si="1367"/>
        <v>0</v>
      </c>
      <c r="BM1478" s="385">
        <f t="shared" si="1368"/>
        <v>0</v>
      </c>
      <c r="BN1478" s="385">
        <f t="shared" si="1369"/>
        <v>0</v>
      </c>
      <c r="CK1478" s="239">
        <f t="shared" si="1391"/>
        <v>0</v>
      </c>
      <c r="CL1478" s="239">
        <f t="shared" si="1392"/>
        <v>0</v>
      </c>
    </row>
    <row r="1479" spans="3:90" x14ac:dyDescent="0.35">
      <c r="C1479" s="235"/>
      <c r="D1479" s="246" t="str">
        <f t="shared" si="1370"/>
        <v/>
      </c>
      <c r="E1479" s="247" t="str">
        <f t="shared" si="1371"/>
        <v/>
      </c>
      <c r="F1479" s="248" t="str">
        <f t="shared" si="1372"/>
        <v/>
      </c>
      <c r="G1479" s="249" t="str">
        <f t="shared" si="1373"/>
        <v/>
      </c>
      <c r="H1479" s="250" t="str">
        <f t="shared" si="1374"/>
        <v/>
      </c>
      <c r="I1479" s="386" t="str">
        <f t="shared" si="1335"/>
        <v/>
      </c>
      <c r="J1479" s="387" t="str">
        <f t="shared" si="1336"/>
        <v/>
      </c>
      <c r="K1479" s="388" t="str">
        <f t="shared" si="1337"/>
        <v/>
      </c>
      <c r="L1479" s="389" t="str">
        <f t="shared" si="1338"/>
        <v/>
      </c>
      <c r="M1479" s="250" t="str">
        <f t="shared" si="1339"/>
        <v/>
      </c>
      <c r="N1479" s="246" t="b">
        <f t="shared" si="1375"/>
        <v>0</v>
      </c>
      <c r="O1479" s="246" t="b">
        <f t="shared" si="1376"/>
        <v>0</v>
      </c>
      <c r="P1479" s="246" t="b">
        <f t="shared" si="1377"/>
        <v>0</v>
      </c>
      <c r="Q1479" s="246" t="b">
        <f t="shared" si="1378"/>
        <v>0</v>
      </c>
      <c r="R1479" s="246" t="str">
        <f t="shared" si="1379"/>
        <v>No</v>
      </c>
      <c r="S1479" s="247" t="b">
        <f t="shared" si="1340"/>
        <v>0</v>
      </c>
      <c r="T1479" s="247" t="b">
        <f t="shared" si="1341"/>
        <v>0</v>
      </c>
      <c r="U1479" s="247" t="b">
        <f t="shared" si="1342"/>
        <v>0</v>
      </c>
      <c r="V1479" s="247" t="b">
        <f t="shared" si="1343"/>
        <v>0</v>
      </c>
      <c r="W1479" s="247" t="str">
        <f t="shared" si="1380"/>
        <v>No</v>
      </c>
      <c r="X1479" s="248" t="b">
        <f t="shared" si="1344"/>
        <v>0</v>
      </c>
      <c r="Y1479" s="248" t="b">
        <f t="shared" si="1345"/>
        <v>0</v>
      </c>
      <c r="Z1479" s="248" t="b">
        <f t="shared" si="1346"/>
        <v>0</v>
      </c>
      <c r="AA1479" s="248" t="b">
        <f t="shared" si="1347"/>
        <v>0</v>
      </c>
      <c r="AB1479" s="248" t="str">
        <f t="shared" si="1381"/>
        <v>No</v>
      </c>
      <c r="AC1479" s="249" t="b">
        <f t="shared" si="1348"/>
        <v>0</v>
      </c>
      <c r="AD1479" s="249" t="b">
        <f t="shared" si="1349"/>
        <v>0</v>
      </c>
      <c r="AE1479" s="249" t="b">
        <f t="shared" si="1350"/>
        <v>0</v>
      </c>
      <c r="AF1479" s="249" t="b">
        <f t="shared" si="1351"/>
        <v>0</v>
      </c>
      <c r="AG1479" s="249" t="str">
        <f t="shared" si="1382"/>
        <v>No</v>
      </c>
      <c r="AH1479" s="250" t="b">
        <f t="shared" si="1352"/>
        <v>0</v>
      </c>
      <c r="AI1479" s="250" t="b">
        <f t="shared" si="1353"/>
        <v>0</v>
      </c>
      <c r="AJ1479" s="250" t="b">
        <f t="shared" si="1354"/>
        <v>0</v>
      </c>
      <c r="AK1479" s="250" t="b">
        <f t="shared" si="1355"/>
        <v>0</v>
      </c>
      <c r="AL1479" s="250" t="str">
        <f t="shared" si="1383"/>
        <v>No</v>
      </c>
      <c r="AN1479" s="246" t="str">
        <f t="shared" si="1384"/>
        <v/>
      </c>
      <c r="AO1479" s="247" t="str">
        <f t="shared" si="1385"/>
        <v/>
      </c>
      <c r="AP1479" s="248" t="str">
        <f t="shared" si="1386"/>
        <v/>
      </c>
      <c r="AQ1479" s="249" t="str">
        <f t="shared" si="1387"/>
        <v/>
      </c>
      <c r="AR1479" s="250" t="str">
        <f t="shared" si="1388"/>
        <v/>
      </c>
      <c r="AS1479" s="234"/>
      <c r="AY1479" s="385">
        <f t="shared" si="1389"/>
        <v>0</v>
      </c>
      <c r="AZ1479" s="385">
        <f t="shared" si="1356"/>
        <v>0</v>
      </c>
      <c r="BA1479" s="385">
        <f t="shared" si="1390"/>
        <v>0</v>
      </c>
      <c r="BB1479" s="385">
        <f t="shared" si="1357"/>
        <v>0</v>
      </c>
      <c r="BC1479" s="385">
        <f t="shared" si="1358"/>
        <v>0</v>
      </c>
      <c r="BD1479" s="385">
        <f t="shared" si="1359"/>
        <v>0</v>
      </c>
      <c r="BE1479" s="385">
        <f t="shared" si="1360"/>
        <v>0</v>
      </c>
      <c r="BF1479" s="385">
        <f t="shared" si="1361"/>
        <v>0</v>
      </c>
      <c r="BG1479" s="385">
        <f t="shared" si="1362"/>
        <v>0</v>
      </c>
      <c r="BH1479" s="385">
        <f t="shared" si="1363"/>
        <v>0</v>
      </c>
      <c r="BI1479" s="385">
        <f t="shared" si="1364"/>
        <v>0</v>
      </c>
      <c r="BJ1479" s="385">
        <f t="shared" si="1365"/>
        <v>0</v>
      </c>
      <c r="BK1479" s="385">
        <f t="shared" si="1366"/>
        <v>0</v>
      </c>
      <c r="BL1479" s="385">
        <f t="shared" si="1367"/>
        <v>0</v>
      </c>
      <c r="BM1479" s="385">
        <f t="shared" si="1368"/>
        <v>0</v>
      </c>
      <c r="BN1479" s="385">
        <f t="shared" si="1369"/>
        <v>0</v>
      </c>
      <c r="CK1479" s="239">
        <f t="shared" si="1391"/>
        <v>0</v>
      </c>
      <c r="CL1479" s="239">
        <f t="shared" si="1392"/>
        <v>0</v>
      </c>
    </row>
    <row r="1480" spans="3:90" x14ac:dyDescent="0.35">
      <c r="C1480" s="235"/>
      <c r="D1480" s="246" t="str">
        <f t="shared" si="1370"/>
        <v/>
      </c>
      <c r="E1480" s="247" t="str">
        <f t="shared" si="1371"/>
        <v/>
      </c>
      <c r="F1480" s="248" t="str">
        <f t="shared" si="1372"/>
        <v/>
      </c>
      <c r="G1480" s="249" t="str">
        <f t="shared" si="1373"/>
        <v/>
      </c>
      <c r="H1480" s="250" t="str">
        <f t="shared" si="1374"/>
        <v/>
      </c>
      <c r="I1480" s="386" t="str">
        <f t="shared" si="1335"/>
        <v/>
      </c>
      <c r="J1480" s="387" t="str">
        <f t="shared" si="1336"/>
        <v/>
      </c>
      <c r="K1480" s="388" t="str">
        <f t="shared" si="1337"/>
        <v/>
      </c>
      <c r="L1480" s="389" t="str">
        <f t="shared" si="1338"/>
        <v/>
      </c>
      <c r="M1480" s="250" t="str">
        <f t="shared" si="1339"/>
        <v/>
      </c>
      <c r="N1480" s="246" t="b">
        <f t="shared" si="1375"/>
        <v>0</v>
      </c>
      <c r="O1480" s="246" t="b">
        <f t="shared" si="1376"/>
        <v>0</v>
      </c>
      <c r="P1480" s="246" t="b">
        <f t="shared" si="1377"/>
        <v>0</v>
      </c>
      <c r="Q1480" s="246" t="b">
        <f t="shared" si="1378"/>
        <v>0</v>
      </c>
      <c r="R1480" s="246" t="str">
        <f t="shared" si="1379"/>
        <v>No</v>
      </c>
      <c r="S1480" s="247" t="b">
        <f t="shared" si="1340"/>
        <v>0</v>
      </c>
      <c r="T1480" s="247" t="b">
        <f t="shared" si="1341"/>
        <v>0</v>
      </c>
      <c r="U1480" s="247" t="b">
        <f t="shared" si="1342"/>
        <v>0</v>
      </c>
      <c r="V1480" s="247" t="b">
        <f t="shared" si="1343"/>
        <v>0</v>
      </c>
      <c r="W1480" s="247" t="str">
        <f t="shared" si="1380"/>
        <v>No</v>
      </c>
      <c r="X1480" s="248" t="b">
        <f t="shared" si="1344"/>
        <v>0</v>
      </c>
      <c r="Y1480" s="248" t="b">
        <f t="shared" si="1345"/>
        <v>0</v>
      </c>
      <c r="Z1480" s="248" t="b">
        <f t="shared" si="1346"/>
        <v>0</v>
      </c>
      <c r="AA1480" s="248" t="b">
        <f t="shared" si="1347"/>
        <v>0</v>
      </c>
      <c r="AB1480" s="248" t="str">
        <f t="shared" si="1381"/>
        <v>No</v>
      </c>
      <c r="AC1480" s="249" t="b">
        <f t="shared" si="1348"/>
        <v>0</v>
      </c>
      <c r="AD1480" s="249" t="b">
        <f t="shared" si="1349"/>
        <v>0</v>
      </c>
      <c r="AE1480" s="249" t="b">
        <f t="shared" si="1350"/>
        <v>0</v>
      </c>
      <c r="AF1480" s="249" t="b">
        <f t="shared" si="1351"/>
        <v>0</v>
      </c>
      <c r="AG1480" s="249" t="str">
        <f t="shared" si="1382"/>
        <v>No</v>
      </c>
      <c r="AH1480" s="250" t="b">
        <f t="shared" si="1352"/>
        <v>0</v>
      </c>
      <c r="AI1480" s="250" t="b">
        <f t="shared" si="1353"/>
        <v>0</v>
      </c>
      <c r="AJ1480" s="250" t="b">
        <f t="shared" si="1354"/>
        <v>0</v>
      </c>
      <c r="AK1480" s="250" t="b">
        <f t="shared" si="1355"/>
        <v>0</v>
      </c>
      <c r="AL1480" s="250" t="str">
        <f t="shared" si="1383"/>
        <v>No</v>
      </c>
      <c r="AN1480" s="246" t="str">
        <f t="shared" si="1384"/>
        <v/>
      </c>
      <c r="AO1480" s="247" t="str">
        <f t="shared" si="1385"/>
        <v/>
      </c>
      <c r="AP1480" s="248" t="str">
        <f t="shared" si="1386"/>
        <v/>
      </c>
      <c r="AQ1480" s="249" t="str">
        <f t="shared" si="1387"/>
        <v/>
      </c>
      <c r="AR1480" s="250" t="str">
        <f t="shared" si="1388"/>
        <v/>
      </c>
      <c r="AS1480" s="234"/>
      <c r="AY1480" s="385">
        <f t="shared" si="1389"/>
        <v>0</v>
      </c>
      <c r="AZ1480" s="385">
        <f t="shared" si="1356"/>
        <v>0</v>
      </c>
      <c r="BA1480" s="385">
        <f t="shared" si="1390"/>
        <v>0</v>
      </c>
      <c r="BB1480" s="385">
        <f t="shared" si="1357"/>
        <v>0</v>
      </c>
      <c r="BC1480" s="385">
        <f t="shared" si="1358"/>
        <v>0</v>
      </c>
      <c r="BD1480" s="385">
        <f t="shared" si="1359"/>
        <v>0</v>
      </c>
      <c r="BE1480" s="385">
        <f t="shared" si="1360"/>
        <v>0</v>
      </c>
      <c r="BF1480" s="385">
        <f t="shared" si="1361"/>
        <v>0</v>
      </c>
      <c r="BG1480" s="385">
        <f t="shared" si="1362"/>
        <v>0</v>
      </c>
      <c r="BH1480" s="385">
        <f t="shared" si="1363"/>
        <v>0</v>
      </c>
      <c r="BI1480" s="385">
        <f t="shared" si="1364"/>
        <v>0</v>
      </c>
      <c r="BJ1480" s="385">
        <f t="shared" si="1365"/>
        <v>0</v>
      </c>
      <c r="BK1480" s="385">
        <f t="shared" si="1366"/>
        <v>0</v>
      </c>
      <c r="BL1480" s="385">
        <f t="shared" si="1367"/>
        <v>0</v>
      </c>
      <c r="BM1480" s="385">
        <f t="shared" si="1368"/>
        <v>0</v>
      </c>
      <c r="BN1480" s="385">
        <f t="shared" si="1369"/>
        <v>0</v>
      </c>
      <c r="CK1480" s="239">
        <f t="shared" si="1391"/>
        <v>0</v>
      </c>
      <c r="CL1480" s="239">
        <f t="shared" si="1392"/>
        <v>0</v>
      </c>
    </row>
    <row r="1481" spans="3:90" x14ac:dyDescent="0.35">
      <c r="C1481" s="235"/>
      <c r="D1481" s="246" t="str">
        <f t="shared" si="1370"/>
        <v/>
      </c>
      <c r="E1481" s="247" t="str">
        <f t="shared" si="1371"/>
        <v/>
      </c>
      <c r="F1481" s="248" t="str">
        <f t="shared" si="1372"/>
        <v/>
      </c>
      <c r="G1481" s="249" t="str">
        <f t="shared" si="1373"/>
        <v/>
      </c>
      <c r="H1481" s="250" t="str">
        <f t="shared" si="1374"/>
        <v/>
      </c>
      <c r="I1481" s="386" t="str">
        <f t="shared" si="1335"/>
        <v/>
      </c>
      <c r="J1481" s="387" t="str">
        <f t="shared" si="1336"/>
        <v/>
      </c>
      <c r="K1481" s="388" t="str">
        <f t="shared" si="1337"/>
        <v/>
      </c>
      <c r="L1481" s="389" t="str">
        <f t="shared" si="1338"/>
        <v/>
      </c>
      <c r="M1481" s="250" t="str">
        <f t="shared" si="1339"/>
        <v/>
      </c>
      <c r="N1481" s="246" t="b">
        <f t="shared" si="1375"/>
        <v>0</v>
      </c>
      <c r="O1481" s="246" t="b">
        <f t="shared" si="1376"/>
        <v>0</v>
      </c>
      <c r="P1481" s="246" t="b">
        <f t="shared" si="1377"/>
        <v>0</v>
      </c>
      <c r="Q1481" s="246" t="b">
        <f t="shared" si="1378"/>
        <v>0</v>
      </c>
      <c r="R1481" s="246" t="str">
        <f t="shared" si="1379"/>
        <v>No</v>
      </c>
      <c r="S1481" s="247" t="b">
        <f t="shared" si="1340"/>
        <v>0</v>
      </c>
      <c r="T1481" s="247" t="b">
        <f t="shared" si="1341"/>
        <v>0</v>
      </c>
      <c r="U1481" s="247" t="b">
        <f t="shared" si="1342"/>
        <v>0</v>
      </c>
      <c r="V1481" s="247" t="b">
        <f t="shared" si="1343"/>
        <v>0</v>
      </c>
      <c r="W1481" s="247" t="str">
        <f t="shared" si="1380"/>
        <v>No</v>
      </c>
      <c r="X1481" s="248" t="b">
        <f t="shared" si="1344"/>
        <v>0</v>
      </c>
      <c r="Y1481" s="248" t="b">
        <f t="shared" si="1345"/>
        <v>0</v>
      </c>
      <c r="Z1481" s="248" t="b">
        <f t="shared" si="1346"/>
        <v>0</v>
      </c>
      <c r="AA1481" s="248" t="b">
        <f t="shared" si="1347"/>
        <v>0</v>
      </c>
      <c r="AB1481" s="248" t="str">
        <f t="shared" si="1381"/>
        <v>No</v>
      </c>
      <c r="AC1481" s="249" t="b">
        <f t="shared" si="1348"/>
        <v>0</v>
      </c>
      <c r="AD1481" s="249" t="b">
        <f t="shared" si="1349"/>
        <v>0</v>
      </c>
      <c r="AE1481" s="249" t="b">
        <f t="shared" si="1350"/>
        <v>0</v>
      </c>
      <c r="AF1481" s="249" t="b">
        <f t="shared" si="1351"/>
        <v>0</v>
      </c>
      <c r="AG1481" s="249" t="str">
        <f t="shared" si="1382"/>
        <v>No</v>
      </c>
      <c r="AH1481" s="250" t="b">
        <f t="shared" si="1352"/>
        <v>0</v>
      </c>
      <c r="AI1481" s="250" t="b">
        <f t="shared" si="1353"/>
        <v>0</v>
      </c>
      <c r="AJ1481" s="250" t="b">
        <f t="shared" si="1354"/>
        <v>0</v>
      </c>
      <c r="AK1481" s="250" t="b">
        <f t="shared" si="1355"/>
        <v>0</v>
      </c>
      <c r="AL1481" s="250" t="str">
        <f t="shared" si="1383"/>
        <v>No</v>
      </c>
      <c r="AN1481" s="246" t="str">
        <f t="shared" si="1384"/>
        <v/>
      </c>
      <c r="AO1481" s="247" t="str">
        <f t="shared" si="1385"/>
        <v/>
      </c>
      <c r="AP1481" s="248" t="str">
        <f t="shared" si="1386"/>
        <v/>
      </c>
      <c r="AQ1481" s="249" t="str">
        <f t="shared" si="1387"/>
        <v/>
      </c>
      <c r="AR1481" s="250" t="str">
        <f t="shared" si="1388"/>
        <v/>
      </c>
      <c r="AS1481" s="234"/>
      <c r="AY1481" s="385">
        <f t="shared" si="1389"/>
        <v>0</v>
      </c>
      <c r="AZ1481" s="385">
        <f t="shared" si="1356"/>
        <v>0</v>
      </c>
      <c r="BA1481" s="385">
        <f t="shared" si="1390"/>
        <v>0</v>
      </c>
      <c r="BB1481" s="385">
        <f t="shared" si="1357"/>
        <v>0</v>
      </c>
      <c r="BC1481" s="385">
        <f t="shared" si="1358"/>
        <v>0</v>
      </c>
      <c r="BD1481" s="385">
        <f t="shared" si="1359"/>
        <v>0</v>
      </c>
      <c r="BE1481" s="385">
        <f t="shared" si="1360"/>
        <v>0</v>
      </c>
      <c r="BF1481" s="385">
        <f t="shared" si="1361"/>
        <v>0</v>
      </c>
      <c r="BG1481" s="385">
        <f t="shared" si="1362"/>
        <v>0</v>
      </c>
      <c r="BH1481" s="385">
        <f t="shared" si="1363"/>
        <v>0</v>
      </c>
      <c r="BI1481" s="385">
        <f t="shared" si="1364"/>
        <v>0</v>
      </c>
      <c r="BJ1481" s="385">
        <f t="shared" si="1365"/>
        <v>0</v>
      </c>
      <c r="BK1481" s="385">
        <f t="shared" si="1366"/>
        <v>0</v>
      </c>
      <c r="BL1481" s="385">
        <f t="shared" si="1367"/>
        <v>0</v>
      </c>
      <c r="BM1481" s="385">
        <f t="shared" si="1368"/>
        <v>0</v>
      </c>
      <c r="BN1481" s="385">
        <f t="shared" si="1369"/>
        <v>0</v>
      </c>
      <c r="CK1481" s="239">
        <f t="shared" si="1391"/>
        <v>0</v>
      </c>
      <c r="CL1481" s="239">
        <f t="shared" si="1392"/>
        <v>0</v>
      </c>
    </row>
    <row r="1482" spans="3:90" x14ac:dyDescent="0.35">
      <c r="C1482" s="235"/>
      <c r="D1482" s="246" t="str">
        <f t="shared" si="1370"/>
        <v/>
      </c>
      <c r="E1482" s="247" t="str">
        <f t="shared" si="1371"/>
        <v/>
      </c>
      <c r="F1482" s="248" t="str">
        <f t="shared" si="1372"/>
        <v/>
      </c>
      <c r="G1482" s="249" t="str">
        <f t="shared" si="1373"/>
        <v/>
      </c>
      <c r="H1482" s="250" t="str">
        <f t="shared" si="1374"/>
        <v/>
      </c>
      <c r="I1482" s="386" t="str">
        <f t="shared" si="1335"/>
        <v/>
      </c>
      <c r="J1482" s="387" t="str">
        <f t="shared" si="1336"/>
        <v/>
      </c>
      <c r="K1482" s="388" t="str">
        <f t="shared" si="1337"/>
        <v/>
      </c>
      <c r="L1482" s="389" t="str">
        <f t="shared" si="1338"/>
        <v/>
      </c>
      <c r="M1482" s="250" t="str">
        <f t="shared" si="1339"/>
        <v/>
      </c>
      <c r="N1482" s="246" t="b">
        <f t="shared" si="1375"/>
        <v>0</v>
      </c>
      <c r="O1482" s="246" t="b">
        <f t="shared" si="1376"/>
        <v>0</v>
      </c>
      <c r="P1482" s="246" t="b">
        <f t="shared" si="1377"/>
        <v>0</v>
      </c>
      <c r="Q1482" s="246" t="b">
        <f t="shared" si="1378"/>
        <v>0</v>
      </c>
      <c r="R1482" s="246" t="str">
        <f t="shared" si="1379"/>
        <v>No</v>
      </c>
      <c r="S1482" s="247" t="b">
        <f t="shared" si="1340"/>
        <v>0</v>
      </c>
      <c r="T1482" s="247" t="b">
        <f t="shared" si="1341"/>
        <v>0</v>
      </c>
      <c r="U1482" s="247" t="b">
        <f t="shared" si="1342"/>
        <v>0</v>
      </c>
      <c r="V1482" s="247" t="b">
        <f t="shared" si="1343"/>
        <v>0</v>
      </c>
      <c r="W1482" s="247" t="str">
        <f t="shared" si="1380"/>
        <v>No</v>
      </c>
      <c r="X1482" s="248" t="b">
        <f t="shared" si="1344"/>
        <v>0</v>
      </c>
      <c r="Y1482" s="248" t="b">
        <f t="shared" si="1345"/>
        <v>0</v>
      </c>
      <c r="Z1482" s="248" t="b">
        <f t="shared" si="1346"/>
        <v>0</v>
      </c>
      <c r="AA1482" s="248" t="b">
        <f t="shared" si="1347"/>
        <v>0</v>
      </c>
      <c r="AB1482" s="248" t="str">
        <f t="shared" si="1381"/>
        <v>No</v>
      </c>
      <c r="AC1482" s="249" t="b">
        <f t="shared" si="1348"/>
        <v>0</v>
      </c>
      <c r="AD1482" s="249" t="b">
        <f t="shared" si="1349"/>
        <v>0</v>
      </c>
      <c r="AE1482" s="249" t="b">
        <f t="shared" si="1350"/>
        <v>0</v>
      </c>
      <c r="AF1482" s="249" t="b">
        <f t="shared" si="1351"/>
        <v>0</v>
      </c>
      <c r="AG1482" s="249" t="str">
        <f t="shared" si="1382"/>
        <v>No</v>
      </c>
      <c r="AH1482" s="250" t="b">
        <f t="shared" si="1352"/>
        <v>0</v>
      </c>
      <c r="AI1482" s="250" t="b">
        <f t="shared" si="1353"/>
        <v>0</v>
      </c>
      <c r="AJ1482" s="250" t="b">
        <f t="shared" si="1354"/>
        <v>0</v>
      </c>
      <c r="AK1482" s="250" t="b">
        <f t="shared" si="1355"/>
        <v>0</v>
      </c>
      <c r="AL1482" s="250" t="str">
        <f t="shared" si="1383"/>
        <v>No</v>
      </c>
      <c r="AN1482" s="246" t="str">
        <f t="shared" si="1384"/>
        <v/>
      </c>
      <c r="AO1482" s="247" t="str">
        <f t="shared" si="1385"/>
        <v/>
      </c>
      <c r="AP1482" s="248" t="str">
        <f t="shared" si="1386"/>
        <v/>
      </c>
      <c r="AQ1482" s="249" t="str">
        <f t="shared" si="1387"/>
        <v/>
      </c>
      <c r="AR1482" s="250" t="str">
        <f t="shared" si="1388"/>
        <v/>
      </c>
      <c r="AS1482" s="234"/>
      <c r="AY1482" s="385">
        <f t="shared" si="1389"/>
        <v>0</v>
      </c>
      <c r="AZ1482" s="385">
        <f t="shared" si="1356"/>
        <v>0</v>
      </c>
      <c r="BA1482" s="385">
        <f t="shared" si="1390"/>
        <v>0</v>
      </c>
      <c r="BB1482" s="385">
        <f t="shared" si="1357"/>
        <v>0</v>
      </c>
      <c r="BC1482" s="385">
        <f t="shared" si="1358"/>
        <v>0</v>
      </c>
      <c r="BD1482" s="385">
        <f t="shared" si="1359"/>
        <v>0</v>
      </c>
      <c r="BE1482" s="385">
        <f t="shared" si="1360"/>
        <v>0</v>
      </c>
      <c r="BF1482" s="385">
        <f t="shared" si="1361"/>
        <v>0</v>
      </c>
      <c r="BG1482" s="385">
        <f t="shared" si="1362"/>
        <v>0</v>
      </c>
      <c r="BH1482" s="385">
        <f t="shared" si="1363"/>
        <v>0</v>
      </c>
      <c r="BI1482" s="385">
        <f t="shared" si="1364"/>
        <v>0</v>
      </c>
      <c r="BJ1482" s="385">
        <f t="shared" si="1365"/>
        <v>0</v>
      </c>
      <c r="BK1482" s="385">
        <f t="shared" si="1366"/>
        <v>0</v>
      </c>
      <c r="BL1482" s="385">
        <f t="shared" si="1367"/>
        <v>0</v>
      </c>
      <c r="BM1482" s="385">
        <f t="shared" si="1368"/>
        <v>0</v>
      </c>
      <c r="BN1482" s="385">
        <f t="shared" si="1369"/>
        <v>0</v>
      </c>
      <c r="CK1482" s="239">
        <f t="shared" si="1391"/>
        <v>0</v>
      </c>
      <c r="CL1482" s="239">
        <f t="shared" si="1392"/>
        <v>0</v>
      </c>
    </row>
    <row r="1483" spans="3:90" x14ac:dyDescent="0.35">
      <c r="C1483" s="235"/>
      <c r="D1483" s="246" t="str">
        <f t="shared" si="1370"/>
        <v/>
      </c>
      <c r="E1483" s="247" t="str">
        <f t="shared" si="1371"/>
        <v/>
      </c>
      <c r="F1483" s="248" t="str">
        <f t="shared" si="1372"/>
        <v/>
      </c>
      <c r="G1483" s="249" t="str">
        <f t="shared" si="1373"/>
        <v/>
      </c>
      <c r="H1483" s="250" t="str">
        <f t="shared" si="1374"/>
        <v/>
      </c>
      <c r="I1483" s="386" t="str">
        <f t="shared" si="1335"/>
        <v/>
      </c>
      <c r="J1483" s="387" t="str">
        <f t="shared" si="1336"/>
        <v/>
      </c>
      <c r="K1483" s="388" t="str">
        <f t="shared" si="1337"/>
        <v/>
      </c>
      <c r="L1483" s="389" t="str">
        <f t="shared" si="1338"/>
        <v/>
      </c>
      <c r="M1483" s="250" t="str">
        <f t="shared" si="1339"/>
        <v/>
      </c>
      <c r="N1483" s="246" t="b">
        <f t="shared" si="1375"/>
        <v>0</v>
      </c>
      <c r="O1483" s="246" t="b">
        <f t="shared" si="1376"/>
        <v>0</v>
      </c>
      <c r="P1483" s="246" t="b">
        <f t="shared" si="1377"/>
        <v>0</v>
      </c>
      <c r="Q1483" s="246" t="b">
        <f t="shared" si="1378"/>
        <v>0</v>
      </c>
      <c r="R1483" s="246" t="str">
        <f t="shared" si="1379"/>
        <v>No</v>
      </c>
      <c r="S1483" s="247" t="b">
        <f t="shared" si="1340"/>
        <v>0</v>
      </c>
      <c r="T1483" s="247" t="b">
        <f t="shared" si="1341"/>
        <v>0</v>
      </c>
      <c r="U1483" s="247" t="b">
        <f t="shared" si="1342"/>
        <v>0</v>
      </c>
      <c r="V1483" s="247" t="b">
        <f t="shared" si="1343"/>
        <v>0</v>
      </c>
      <c r="W1483" s="247" t="str">
        <f t="shared" si="1380"/>
        <v>No</v>
      </c>
      <c r="X1483" s="248" t="b">
        <f t="shared" si="1344"/>
        <v>0</v>
      </c>
      <c r="Y1483" s="248" t="b">
        <f t="shared" si="1345"/>
        <v>0</v>
      </c>
      <c r="Z1483" s="248" t="b">
        <f t="shared" si="1346"/>
        <v>0</v>
      </c>
      <c r="AA1483" s="248" t="b">
        <f t="shared" si="1347"/>
        <v>0</v>
      </c>
      <c r="AB1483" s="248" t="str">
        <f t="shared" si="1381"/>
        <v>No</v>
      </c>
      <c r="AC1483" s="249" t="b">
        <f t="shared" si="1348"/>
        <v>0</v>
      </c>
      <c r="AD1483" s="249" t="b">
        <f t="shared" si="1349"/>
        <v>0</v>
      </c>
      <c r="AE1483" s="249" t="b">
        <f t="shared" si="1350"/>
        <v>0</v>
      </c>
      <c r="AF1483" s="249" t="b">
        <f t="shared" si="1351"/>
        <v>0</v>
      </c>
      <c r="AG1483" s="249" t="str">
        <f t="shared" si="1382"/>
        <v>No</v>
      </c>
      <c r="AH1483" s="250" t="b">
        <f t="shared" si="1352"/>
        <v>0</v>
      </c>
      <c r="AI1483" s="250" t="b">
        <f t="shared" si="1353"/>
        <v>0</v>
      </c>
      <c r="AJ1483" s="250" t="b">
        <f t="shared" si="1354"/>
        <v>0</v>
      </c>
      <c r="AK1483" s="250" t="b">
        <f t="shared" si="1355"/>
        <v>0</v>
      </c>
      <c r="AL1483" s="250" t="str">
        <f t="shared" si="1383"/>
        <v>No</v>
      </c>
      <c r="AN1483" s="246" t="str">
        <f t="shared" si="1384"/>
        <v/>
      </c>
      <c r="AO1483" s="247" t="str">
        <f t="shared" si="1385"/>
        <v/>
      </c>
      <c r="AP1483" s="248" t="str">
        <f t="shared" si="1386"/>
        <v/>
      </c>
      <c r="AQ1483" s="249" t="str">
        <f t="shared" si="1387"/>
        <v/>
      </c>
      <c r="AR1483" s="250" t="str">
        <f t="shared" si="1388"/>
        <v/>
      </c>
      <c r="AS1483" s="234"/>
      <c r="AY1483" s="385">
        <f t="shared" si="1389"/>
        <v>0</v>
      </c>
      <c r="AZ1483" s="385">
        <f t="shared" si="1356"/>
        <v>0</v>
      </c>
      <c r="BA1483" s="385">
        <f t="shared" si="1390"/>
        <v>0</v>
      </c>
      <c r="BB1483" s="385">
        <f t="shared" si="1357"/>
        <v>0</v>
      </c>
      <c r="BC1483" s="385">
        <f t="shared" si="1358"/>
        <v>0</v>
      </c>
      <c r="BD1483" s="385">
        <f t="shared" si="1359"/>
        <v>0</v>
      </c>
      <c r="BE1483" s="385">
        <f t="shared" si="1360"/>
        <v>0</v>
      </c>
      <c r="BF1483" s="385">
        <f t="shared" si="1361"/>
        <v>0</v>
      </c>
      <c r="BG1483" s="385">
        <f t="shared" si="1362"/>
        <v>0</v>
      </c>
      <c r="BH1483" s="385">
        <f t="shared" si="1363"/>
        <v>0</v>
      </c>
      <c r="BI1483" s="385">
        <f t="shared" si="1364"/>
        <v>0</v>
      </c>
      <c r="BJ1483" s="385">
        <f t="shared" si="1365"/>
        <v>0</v>
      </c>
      <c r="BK1483" s="385">
        <f t="shared" si="1366"/>
        <v>0</v>
      </c>
      <c r="BL1483" s="385">
        <f t="shared" si="1367"/>
        <v>0</v>
      </c>
      <c r="BM1483" s="385">
        <f t="shared" si="1368"/>
        <v>0</v>
      </c>
      <c r="BN1483" s="385">
        <f t="shared" si="1369"/>
        <v>0</v>
      </c>
      <c r="CK1483" s="239">
        <f t="shared" si="1391"/>
        <v>0</v>
      </c>
      <c r="CL1483" s="239">
        <f t="shared" si="1392"/>
        <v>0</v>
      </c>
    </row>
    <row r="1484" spans="3:90" x14ac:dyDescent="0.35">
      <c r="C1484" s="235"/>
      <c r="D1484" s="246" t="str">
        <f t="shared" si="1370"/>
        <v/>
      </c>
      <c r="E1484" s="247" t="str">
        <f t="shared" si="1371"/>
        <v/>
      </c>
      <c r="F1484" s="248" t="str">
        <f t="shared" si="1372"/>
        <v/>
      </c>
      <c r="G1484" s="249" t="str">
        <f t="shared" si="1373"/>
        <v/>
      </c>
      <c r="H1484" s="250" t="str">
        <f t="shared" si="1374"/>
        <v/>
      </c>
      <c r="I1484" s="386" t="str">
        <f t="shared" si="1335"/>
        <v/>
      </c>
      <c r="J1484" s="387" t="str">
        <f t="shared" si="1336"/>
        <v/>
      </c>
      <c r="K1484" s="388" t="str">
        <f t="shared" si="1337"/>
        <v/>
      </c>
      <c r="L1484" s="389" t="str">
        <f t="shared" si="1338"/>
        <v/>
      </c>
      <c r="M1484" s="250" t="str">
        <f t="shared" si="1339"/>
        <v/>
      </c>
      <c r="N1484" s="246" t="b">
        <f t="shared" si="1375"/>
        <v>0</v>
      </c>
      <c r="O1484" s="246" t="b">
        <f t="shared" si="1376"/>
        <v>0</v>
      </c>
      <c r="P1484" s="246" t="b">
        <f t="shared" si="1377"/>
        <v>0</v>
      </c>
      <c r="Q1484" s="246" t="b">
        <f t="shared" si="1378"/>
        <v>0</v>
      </c>
      <c r="R1484" s="246" t="str">
        <f t="shared" si="1379"/>
        <v>No</v>
      </c>
      <c r="S1484" s="247" t="b">
        <f t="shared" si="1340"/>
        <v>0</v>
      </c>
      <c r="T1484" s="247" t="b">
        <f t="shared" si="1341"/>
        <v>0</v>
      </c>
      <c r="U1484" s="247" t="b">
        <f t="shared" si="1342"/>
        <v>0</v>
      </c>
      <c r="V1484" s="247" t="b">
        <f t="shared" si="1343"/>
        <v>0</v>
      </c>
      <c r="W1484" s="247" t="str">
        <f t="shared" si="1380"/>
        <v>No</v>
      </c>
      <c r="X1484" s="248" t="b">
        <f t="shared" si="1344"/>
        <v>0</v>
      </c>
      <c r="Y1484" s="248" t="b">
        <f t="shared" si="1345"/>
        <v>0</v>
      </c>
      <c r="Z1484" s="248" t="b">
        <f t="shared" si="1346"/>
        <v>0</v>
      </c>
      <c r="AA1484" s="248" t="b">
        <f t="shared" si="1347"/>
        <v>0</v>
      </c>
      <c r="AB1484" s="248" t="str">
        <f t="shared" si="1381"/>
        <v>No</v>
      </c>
      <c r="AC1484" s="249" t="b">
        <f t="shared" si="1348"/>
        <v>0</v>
      </c>
      <c r="AD1484" s="249" t="b">
        <f t="shared" si="1349"/>
        <v>0</v>
      </c>
      <c r="AE1484" s="249" t="b">
        <f t="shared" si="1350"/>
        <v>0</v>
      </c>
      <c r="AF1484" s="249" t="b">
        <f t="shared" si="1351"/>
        <v>0</v>
      </c>
      <c r="AG1484" s="249" t="str">
        <f t="shared" si="1382"/>
        <v>No</v>
      </c>
      <c r="AH1484" s="250" t="b">
        <f t="shared" si="1352"/>
        <v>0</v>
      </c>
      <c r="AI1484" s="250" t="b">
        <f t="shared" si="1353"/>
        <v>0</v>
      </c>
      <c r="AJ1484" s="250" t="b">
        <f t="shared" si="1354"/>
        <v>0</v>
      </c>
      <c r="AK1484" s="250" t="b">
        <f t="shared" si="1355"/>
        <v>0</v>
      </c>
      <c r="AL1484" s="250" t="str">
        <f t="shared" si="1383"/>
        <v>No</v>
      </c>
      <c r="AN1484" s="246" t="str">
        <f t="shared" si="1384"/>
        <v/>
      </c>
      <c r="AO1484" s="247" t="str">
        <f t="shared" si="1385"/>
        <v/>
      </c>
      <c r="AP1484" s="248" t="str">
        <f t="shared" si="1386"/>
        <v/>
      </c>
      <c r="AQ1484" s="249" t="str">
        <f t="shared" si="1387"/>
        <v/>
      </c>
      <c r="AR1484" s="250" t="str">
        <f t="shared" si="1388"/>
        <v/>
      </c>
      <c r="AS1484" s="234"/>
      <c r="AY1484" s="385">
        <f t="shared" si="1389"/>
        <v>0</v>
      </c>
      <c r="AZ1484" s="385">
        <f t="shared" si="1356"/>
        <v>0</v>
      </c>
      <c r="BA1484" s="385">
        <f t="shared" si="1390"/>
        <v>0</v>
      </c>
      <c r="BB1484" s="385">
        <f t="shared" si="1357"/>
        <v>0</v>
      </c>
      <c r="BC1484" s="385">
        <f t="shared" si="1358"/>
        <v>0</v>
      </c>
      <c r="BD1484" s="385">
        <f t="shared" si="1359"/>
        <v>0</v>
      </c>
      <c r="BE1484" s="385">
        <f t="shared" si="1360"/>
        <v>0</v>
      </c>
      <c r="BF1484" s="385">
        <f t="shared" si="1361"/>
        <v>0</v>
      </c>
      <c r="BG1484" s="385">
        <f t="shared" si="1362"/>
        <v>0</v>
      </c>
      <c r="BH1484" s="385">
        <f t="shared" si="1363"/>
        <v>0</v>
      </c>
      <c r="BI1484" s="385">
        <f t="shared" si="1364"/>
        <v>0</v>
      </c>
      <c r="BJ1484" s="385">
        <f t="shared" si="1365"/>
        <v>0</v>
      </c>
      <c r="BK1484" s="385">
        <f t="shared" si="1366"/>
        <v>0</v>
      </c>
      <c r="BL1484" s="385">
        <f t="shared" si="1367"/>
        <v>0</v>
      </c>
      <c r="BM1484" s="385">
        <f t="shared" si="1368"/>
        <v>0</v>
      </c>
      <c r="BN1484" s="385">
        <f t="shared" si="1369"/>
        <v>0</v>
      </c>
      <c r="CK1484" s="239">
        <f t="shared" si="1391"/>
        <v>0</v>
      </c>
      <c r="CL1484" s="239">
        <f t="shared" si="1392"/>
        <v>0</v>
      </c>
    </row>
    <row r="1485" spans="3:90" x14ac:dyDescent="0.35">
      <c r="C1485" s="235"/>
      <c r="D1485" s="246" t="str">
        <f t="shared" si="1370"/>
        <v/>
      </c>
      <c r="E1485" s="247" t="str">
        <f t="shared" si="1371"/>
        <v/>
      </c>
      <c r="F1485" s="248" t="str">
        <f t="shared" si="1372"/>
        <v/>
      </c>
      <c r="G1485" s="249" t="str">
        <f t="shared" si="1373"/>
        <v/>
      </c>
      <c r="H1485" s="250" t="str">
        <f t="shared" si="1374"/>
        <v/>
      </c>
      <c r="I1485" s="386" t="str">
        <f t="shared" si="1335"/>
        <v/>
      </c>
      <c r="J1485" s="387" t="str">
        <f t="shared" si="1336"/>
        <v/>
      </c>
      <c r="K1485" s="388" t="str">
        <f t="shared" si="1337"/>
        <v/>
      </c>
      <c r="L1485" s="389" t="str">
        <f t="shared" si="1338"/>
        <v/>
      </c>
      <c r="M1485" s="250" t="str">
        <f t="shared" si="1339"/>
        <v/>
      </c>
      <c r="N1485" s="246" t="b">
        <f t="shared" si="1375"/>
        <v>0</v>
      </c>
      <c r="O1485" s="246" t="b">
        <f t="shared" si="1376"/>
        <v>0</v>
      </c>
      <c r="P1485" s="246" t="b">
        <f t="shared" si="1377"/>
        <v>0</v>
      </c>
      <c r="Q1485" s="246" t="b">
        <f t="shared" si="1378"/>
        <v>0</v>
      </c>
      <c r="R1485" s="246" t="str">
        <f t="shared" si="1379"/>
        <v>No</v>
      </c>
      <c r="S1485" s="247" t="b">
        <f t="shared" si="1340"/>
        <v>0</v>
      </c>
      <c r="T1485" s="247" t="b">
        <f t="shared" si="1341"/>
        <v>0</v>
      </c>
      <c r="U1485" s="247" t="b">
        <f t="shared" si="1342"/>
        <v>0</v>
      </c>
      <c r="V1485" s="247" t="b">
        <f t="shared" si="1343"/>
        <v>0</v>
      </c>
      <c r="W1485" s="247" t="str">
        <f t="shared" si="1380"/>
        <v>No</v>
      </c>
      <c r="X1485" s="248" t="b">
        <f t="shared" si="1344"/>
        <v>0</v>
      </c>
      <c r="Y1485" s="248" t="b">
        <f t="shared" si="1345"/>
        <v>0</v>
      </c>
      <c r="Z1485" s="248" t="b">
        <f t="shared" si="1346"/>
        <v>0</v>
      </c>
      <c r="AA1485" s="248" t="b">
        <f t="shared" si="1347"/>
        <v>0</v>
      </c>
      <c r="AB1485" s="248" t="str">
        <f t="shared" si="1381"/>
        <v>No</v>
      </c>
      <c r="AC1485" s="249" t="b">
        <f t="shared" si="1348"/>
        <v>0</v>
      </c>
      <c r="AD1485" s="249" t="b">
        <f t="shared" si="1349"/>
        <v>0</v>
      </c>
      <c r="AE1485" s="249" t="b">
        <f t="shared" si="1350"/>
        <v>0</v>
      </c>
      <c r="AF1485" s="249" t="b">
        <f t="shared" si="1351"/>
        <v>0</v>
      </c>
      <c r="AG1485" s="249" t="str">
        <f t="shared" si="1382"/>
        <v>No</v>
      </c>
      <c r="AH1485" s="250" t="b">
        <f t="shared" si="1352"/>
        <v>0</v>
      </c>
      <c r="AI1485" s="250" t="b">
        <f t="shared" si="1353"/>
        <v>0</v>
      </c>
      <c r="AJ1485" s="250" t="b">
        <f t="shared" si="1354"/>
        <v>0</v>
      </c>
      <c r="AK1485" s="250" t="b">
        <f t="shared" si="1355"/>
        <v>0</v>
      </c>
      <c r="AL1485" s="250" t="str">
        <f t="shared" si="1383"/>
        <v>No</v>
      </c>
      <c r="AN1485" s="246" t="str">
        <f t="shared" si="1384"/>
        <v/>
      </c>
      <c r="AO1485" s="247" t="str">
        <f t="shared" si="1385"/>
        <v/>
      </c>
      <c r="AP1485" s="248" t="str">
        <f t="shared" si="1386"/>
        <v/>
      </c>
      <c r="AQ1485" s="249" t="str">
        <f t="shared" si="1387"/>
        <v/>
      </c>
      <c r="AR1485" s="250" t="str">
        <f t="shared" si="1388"/>
        <v/>
      </c>
      <c r="AS1485" s="234"/>
      <c r="AY1485" s="385">
        <f t="shared" si="1389"/>
        <v>0</v>
      </c>
      <c r="AZ1485" s="385">
        <f t="shared" si="1356"/>
        <v>0</v>
      </c>
      <c r="BA1485" s="385">
        <f t="shared" si="1390"/>
        <v>0</v>
      </c>
      <c r="BB1485" s="385">
        <f t="shared" si="1357"/>
        <v>0</v>
      </c>
      <c r="BC1485" s="385">
        <f t="shared" si="1358"/>
        <v>0</v>
      </c>
      <c r="BD1485" s="385">
        <f t="shared" si="1359"/>
        <v>0</v>
      </c>
      <c r="BE1485" s="385">
        <f t="shared" si="1360"/>
        <v>0</v>
      </c>
      <c r="BF1485" s="385">
        <f t="shared" si="1361"/>
        <v>0</v>
      </c>
      <c r="BG1485" s="385">
        <f t="shared" si="1362"/>
        <v>0</v>
      </c>
      <c r="BH1485" s="385">
        <f t="shared" si="1363"/>
        <v>0</v>
      </c>
      <c r="BI1485" s="385">
        <f t="shared" si="1364"/>
        <v>0</v>
      </c>
      <c r="BJ1485" s="385">
        <f t="shared" si="1365"/>
        <v>0</v>
      </c>
      <c r="BK1485" s="385">
        <f t="shared" si="1366"/>
        <v>0</v>
      </c>
      <c r="BL1485" s="385">
        <f t="shared" si="1367"/>
        <v>0</v>
      </c>
      <c r="BM1485" s="385">
        <f t="shared" si="1368"/>
        <v>0</v>
      </c>
      <c r="BN1485" s="385">
        <f t="shared" si="1369"/>
        <v>0</v>
      </c>
      <c r="CK1485" s="239">
        <f t="shared" si="1391"/>
        <v>0</v>
      </c>
      <c r="CL1485" s="239">
        <f t="shared" si="1392"/>
        <v>0</v>
      </c>
    </row>
    <row r="1486" spans="3:90" x14ac:dyDescent="0.35">
      <c r="C1486" s="235"/>
      <c r="D1486" s="246" t="str">
        <f t="shared" si="1370"/>
        <v/>
      </c>
      <c r="E1486" s="247" t="str">
        <f t="shared" si="1371"/>
        <v/>
      </c>
      <c r="F1486" s="248" t="str">
        <f t="shared" si="1372"/>
        <v/>
      </c>
      <c r="G1486" s="249" t="str">
        <f t="shared" si="1373"/>
        <v/>
      </c>
      <c r="H1486" s="250" t="str">
        <f t="shared" si="1374"/>
        <v/>
      </c>
      <c r="I1486" s="386" t="str">
        <f t="shared" si="1335"/>
        <v/>
      </c>
      <c r="J1486" s="387" t="str">
        <f t="shared" si="1336"/>
        <v/>
      </c>
      <c r="K1486" s="388" t="str">
        <f t="shared" si="1337"/>
        <v/>
      </c>
      <c r="L1486" s="389" t="str">
        <f t="shared" si="1338"/>
        <v/>
      </c>
      <c r="M1486" s="250" t="str">
        <f t="shared" si="1339"/>
        <v/>
      </c>
      <c r="N1486" s="246" t="b">
        <f t="shared" si="1375"/>
        <v>0</v>
      </c>
      <c r="O1486" s="246" t="b">
        <f t="shared" si="1376"/>
        <v>0</v>
      </c>
      <c r="P1486" s="246" t="b">
        <f t="shared" si="1377"/>
        <v>0</v>
      </c>
      <c r="Q1486" s="246" t="b">
        <f t="shared" si="1378"/>
        <v>0</v>
      </c>
      <c r="R1486" s="246" t="str">
        <f t="shared" si="1379"/>
        <v>No</v>
      </c>
      <c r="S1486" s="247" t="b">
        <f t="shared" si="1340"/>
        <v>0</v>
      </c>
      <c r="T1486" s="247" t="b">
        <f t="shared" si="1341"/>
        <v>0</v>
      </c>
      <c r="U1486" s="247" t="b">
        <f t="shared" si="1342"/>
        <v>0</v>
      </c>
      <c r="V1486" s="247" t="b">
        <f t="shared" si="1343"/>
        <v>0</v>
      </c>
      <c r="W1486" s="247" t="str">
        <f t="shared" si="1380"/>
        <v>No</v>
      </c>
      <c r="X1486" s="248" t="b">
        <f t="shared" si="1344"/>
        <v>0</v>
      </c>
      <c r="Y1486" s="248" t="b">
        <f t="shared" si="1345"/>
        <v>0</v>
      </c>
      <c r="Z1486" s="248" t="b">
        <f t="shared" si="1346"/>
        <v>0</v>
      </c>
      <c r="AA1486" s="248" t="b">
        <f t="shared" si="1347"/>
        <v>0</v>
      </c>
      <c r="AB1486" s="248" t="str">
        <f t="shared" si="1381"/>
        <v>No</v>
      </c>
      <c r="AC1486" s="249" t="b">
        <f t="shared" si="1348"/>
        <v>0</v>
      </c>
      <c r="AD1486" s="249" t="b">
        <f t="shared" si="1349"/>
        <v>0</v>
      </c>
      <c r="AE1486" s="249" t="b">
        <f t="shared" si="1350"/>
        <v>0</v>
      </c>
      <c r="AF1486" s="249" t="b">
        <f t="shared" si="1351"/>
        <v>0</v>
      </c>
      <c r="AG1486" s="249" t="str">
        <f t="shared" si="1382"/>
        <v>No</v>
      </c>
      <c r="AH1486" s="250" t="b">
        <f t="shared" si="1352"/>
        <v>0</v>
      </c>
      <c r="AI1486" s="250" t="b">
        <f t="shared" si="1353"/>
        <v>0</v>
      </c>
      <c r="AJ1486" s="250" t="b">
        <f t="shared" si="1354"/>
        <v>0</v>
      </c>
      <c r="AK1486" s="250" t="b">
        <f t="shared" si="1355"/>
        <v>0</v>
      </c>
      <c r="AL1486" s="250" t="str">
        <f t="shared" si="1383"/>
        <v>No</v>
      </c>
      <c r="AN1486" s="246" t="str">
        <f t="shared" si="1384"/>
        <v/>
      </c>
      <c r="AO1486" s="247" t="str">
        <f t="shared" si="1385"/>
        <v/>
      </c>
      <c r="AP1486" s="248" t="str">
        <f t="shared" si="1386"/>
        <v/>
      </c>
      <c r="AQ1486" s="249" t="str">
        <f t="shared" si="1387"/>
        <v/>
      </c>
      <c r="AR1486" s="250" t="str">
        <f t="shared" si="1388"/>
        <v/>
      </c>
      <c r="AS1486" s="234"/>
      <c r="AY1486" s="385">
        <f t="shared" si="1389"/>
        <v>0</v>
      </c>
      <c r="AZ1486" s="385">
        <f t="shared" si="1356"/>
        <v>0</v>
      </c>
      <c r="BA1486" s="385">
        <f t="shared" si="1390"/>
        <v>0</v>
      </c>
      <c r="BB1486" s="385">
        <f t="shared" si="1357"/>
        <v>0</v>
      </c>
      <c r="BC1486" s="385">
        <f t="shared" si="1358"/>
        <v>0</v>
      </c>
      <c r="BD1486" s="385">
        <f t="shared" si="1359"/>
        <v>0</v>
      </c>
      <c r="BE1486" s="385">
        <f t="shared" si="1360"/>
        <v>0</v>
      </c>
      <c r="BF1486" s="385">
        <f t="shared" si="1361"/>
        <v>0</v>
      </c>
      <c r="BG1486" s="385">
        <f t="shared" si="1362"/>
        <v>0</v>
      </c>
      <c r="BH1486" s="385">
        <f t="shared" si="1363"/>
        <v>0</v>
      </c>
      <c r="BI1486" s="385">
        <f t="shared" si="1364"/>
        <v>0</v>
      </c>
      <c r="BJ1486" s="385">
        <f t="shared" si="1365"/>
        <v>0</v>
      </c>
      <c r="BK1486" s="385">
        <f t="shared" si="1366"/>
        <v>0</v>
      </c>
      <c r="BL1486" s="385">
        <f t="shared" si="1367"/>
        <v>0</v>
      </c>
      <c r="BM1486" s="385">
        <f t="shared" si="1368"/>
        <v>0</v>
      </c>
      <c r="BN1486" s="385">
        <f t="shared" si="1369"/>
        <v>0</v>
      </c>
      <c r="CK1486" s="239">
        <f t="shared" si="1391"/>
        <v>0</v>
      </c>
      <c r="CL1486" s="239">
        <f t="shared" si="1392"/>
        <v>0</v>
      </c>
    </row>
    <row r="1487" spans="3:90" x14ac:dyDescent="0.35">
      <c r="C1487" s="235"/>
      <c r="D1487" s="246" t="str">
        <f t="shared" si="1370"/>
        <v/>
      </c>
      <c r="E1487" s="247" t="str">
        <f t="shared" si="1371"/>
        <v/>
      </c>
      <c r="F1487" s="248" t="str">
        <f t="shared" si="1372"/>
        <v/>
      </c>
      <c r="G1487" s="249" t="str">
        <f t="shared" si="1373"/>
        <v/>
      </c>
      <c r="H1487" s="250" t="str">
        <f t="shared" si="1374"/>
        <v/>
      </c>
      <c r="I1487" s="386" t="str">
        <f t="shared" si="1335"/>
        <v/>
      </c>
      <c r="J1487" s="387" t="str">
        <f t="shared" si="1336"/>
        <v/>
      </c>
      <c r="K1487" s="388" t="str">
        <f t="shared" si="1337"/>
        <v/>
      </c>
      <c r="L1487" s="389" t="str">
        <f t="shared" si="1338"/>
        <v/>
      </c>
      <c r="M1487" s="250" t="str">
        <f t="shared" si="1339"/>
        <v/>
      </c>
      <c r="N1487" s="246" t="b">
        <f t="shared" si="1375"/>
        <v>0</v>
      </c>
      <c r="O1487" s="246" t="b">
        <f t="shared" si="1376"/>
        <v>0</v>
      </c>
      <c r="P1487" s="246" t="b">
        <f t="shared" si="1377"/>
        <v>0</v>
      </c>
      <c r="Q1487" s="246" t="b">
        <f t="shared" si="1378"/>
        <v>0</v>
      </c>
      <c r="R1487" s="246" t="str">
        <f t="shared" si="1379"/>
        <v>No</v>
      </c>
      <c r="S1487" s="247" t="b">
        <f t="shared" si="1340"/>
        <v>0</v>
      </c>
      <c r="T1487" s="247" t="b">
        <f t="shared" si="1341"/>
        <v>0</v>
      </c>
      <c r="U1487" s="247" t="b">
        <f t="shared" si="1342"/>
        <v>0</v>
      </c>
      <c r="V1487" s="247" t="b">
        <f t="shared" si="1343"/>
        <v>0</v>
      </c>
      <c r="W1487" s="247" t="str">
        <f t="shared" si="1380"/>
        <v>No</v>
      </c>
      <c r="X1487" s="248" t="b">
        <f t="shared" si="1344"/>
        <v>0</v>
      </c>
      <c r="Y1487" s="248" t="b">
        <f t="shared" si="1345"/>
        <v>0</v>
      </c>
      <c r="Z1487" s="248" t="b">
        <f t="shared" si="1346"/>
        <v>0</v>
      </c>
      <c r="AA1487" s="248" t="b">
        <f t="shared" si="1347"/>
        <v>0</v>
      </c>
      <c r="AB1487" s="248" t="str">
        <f t="shared" si="1381"/>
        <v>No</v>
      </c>
      <c r="AC1487" s="249" t="b">
        <f t="shared" si="1348"/>
        <v>0</v>
      </c>
      <c r="AD1487" s="249" t="b">
        <f t="shared" si="1349"/>
        <v>0</v>
      </c>
      <c r="AE1487" s="249" t="b">
        <f t="shared" si="1350"/>
        <v>0</v>
      </c>
      <c r="AF1487" s="249" t="b">
        <f t="shared" si="1351"/>
        <v>0</v>
      </c>
      <c r="AG1487" s="249" t="str">
        <f t="shared" si="1382"/>
        <v>No</v>
      </c>
      <c r="AH1487" s="250" t="b">
        <f t="shared" si="1352"/>
        <v>0</v>
      </c>
      <c r="AI1487" s="250" t="b">
        <f t="shared" si="1353"/>
        <v>0</v>
      </c>
      <c r="AJ1487" s="250" t="b">
        <f t="shared" si="1354"/>
        <v>0</v>
      </c>
      <c r="AK1487" s="250" t="b">
        <f t="shared" si="1355"/>
        <v>0</v>
      </c>
      <c r="AL1487" s="250" t="str">
        <f t="shared" si="1383"/>
        <v>No</v>
      </c>
      <c r="AN1487" s="246" t="str">
        <f t="shared" si="1384"/>
        <v/>
      </c>
      <c r="AO1487" s="247" t="str">
        <f t="shared" si="1385"/>
        <v/>
      </c>
      <c r="AP1487" s="248" t="str">
        <f t="shared" si="1386"/>
        <v/>
      </c>
      <c r="AQ1487" s="249" t="str">
        <f t="shared" si="1387"/>
        <v/>
      </c>
      <c r="AR1487" s="250" t="str">
        <f t="shared" si="1388"/>
        <v/>
      </c>
      <c r="AS1487" s="234"/>
      <c r="AY1487" s="385">
        <f t="shared" si="1389"/>
        <v>0</v>
      </c>
      <c r="AZ1487" s="385">
        <f t="shared" si="1356"/>
        <v>0</v>
      </c>
      <c r="BA1487" s="385">
        <f t="shared" si="1390"/>
        <v>0</v>
      </c>
      <c r="BB1487" s="385">
        <f t="shared" si="1357"/>
        <v>0</v>
      </c>
      <c r="BC1487" s="385">
        <f t="shared" si="1358"/>
        <v>0</v>
      </c>
      <c r="BD1487" s="385">
        <f t="shared" si="1359"/>
        <v>0</v>
      </c>
      <c r="BE1487" s="385">
        <f t="shared" si="1360"/>
        <v>0</v>
      </c>
      <c r="BF1487" s="385">
        <f t="shared" si="1361"/>
        <v>0</v>
      </c>
      <c r="BG1487" s="385">
        <f t="shared" si="1362"/>
        <v>0</v>
      </c>
      <c r="BH1487" s="385">
        <f t="shared" si="1363"/>
        <v>0</v>
      </c>
      <c r="BI1487" s="385">
        <f t="shared" si="1364"/>
        <v>0</v>
      </c>
      <c r="BJ1487" s="385">
        <f t="shared" si="1365"/>
        <v>0</v>
      </c>
      <c r="BK1487" s="385">
        <f t="shared" si="1366"/>
        <v>0</v>
      </c>
      <c r="BL1487" s="385">
        <f t="shared" si="1367"/>
        <v>0</v>
      </c>
      <c r="BM1487" s="385">
        <f t="shared" si="1368"/>
        <v>0</v>
      </c>
      <c r="BN1487" s="385">
        <f t="shared" si="1369"/>
        <v>0</v>
      </c>
      <c r="CK1487" s="239">
        <f t="shared" si="1391"/>
        <v>0</v>
      </c>
      <c r="CL1487" s="239">
        <f t="shared" si="1392"/>
        <v>0</v>
      </c>
    </row>
    <row r="1488" spans="3:90" x14ac:dyDescent="0.35">
      <c r="C1488" s="235"/>
      <c r="D1488" s="246" t="str">
        <f t="shared" si="1370"/>
        <v/>
      </c>
      <c r="E1488" s="247" t="str">
        <f t="shared" si="1371"/>
        <v/>
      </c>
      <c r="F1488" s="248" t="str">
        <f t="shared" si="1372"/>
        <v/>
      </c>
      <c r="G1488" s="249" t="str">
        <f t="shared" si="1373"/>
        <v/>
      </c>
      <c r="H1488" s="250" t="str">
        <f t="shared" si="1374"/>
        <v/>
      </c>
      <c r="I1488" s="386" t="str">
        <f t="shared" si="1335"/>
        <v/>
      </c>
      <c r="J1488" s="387" t="str">
        <f t="shared" si="1336"/>
        <v/>
      </c>
      <c r="K1488" s="388" t="str">
        <f t="shared" si="1337"/>
        <v/>
      </c>
      <c r="L1488" s="389" t="str">
        <f t="shared" si="1338"/>
        <v/>
      </c>
      <c r="M1488" s="250" t="str">
        <f t="shared" si="1339"/>
        <v/>
      </c>
      <c r="N1488" s="246" t="b">
        <f t="shared" si="1375"/>
        <v>0</v>
      </c>
      <c r="O1488" s="246" t="b">
        <f t="shared" si="1376"/>
        <v>0</v>
      </c>
      <c r="P1488" s="246" t="b">
        <f t="shared" si="1377"/>
        <v>0</v>
      </c>
      <c r="Q1488" s="246" t="b">
        <f t="shared" si="1378"/>
        <v>0</v>
      </c>
      <c r="R1488" s="246" t="str">
        <f t="shared" si="1379"/>
        <v>No</v>
      </c>
      <c r="S1488" s="247" t="b">
        <f t="shared" si="1340"/>
        <v>0</v>
      </c>
      <c r="T1488" s="247" t="b">
        <f t="shared" si="1341"/>
        <v>0</v>
      </c>
      <c r="U1488" s="247" t="b">
        <f t="shared" si="1342"/>
        <v>0</v>
      </c>
      <c r="V1488" s="247" t="b">
        <f t="shared" si="1343"/>
        <v>0</v>
      </c>
      <c r="W1488" s="247" t="str">
        <f t="shared" si="1380"/>
        <v>No</v>
      </c>
      <c r="X1488" s="248" t="b">
        <f t="shared" si="1344"/>
        <v>0</v>
      </c>
      <c r="Y1488" s="248" t="b">
        <f t="shared" si="1345"/>
        <v>0</v>
      </c>
      <c r="Z1488" s="248" t="b">
        <f t="shared" si="1346"/>
        <v>0</v>
      </c>
      <c r="AA1488" s="248" t="b">
        <f t="shared" si="1347"/>
        <v>0</v>
      </c>
      <c r="AB1488" s="248" t="str">
        <f t="shared" si="1381"/>
        <v>No</v>
      </c>
      <c r="AC1488" s="249" t="b">
        <f t="shared" si="1348"/>
        <v>0</v>
      </c>
      <c r="AD1488" s="249" t="b">
        <f t="shared" si="1349"/>
        <v>0</v>
      </c>
      <c r="AE1488" s="249" t="b">
        <f t="shared" si="1350"/>
        <v>0</v>
      </c>
      <c r="AF1488" s="249" t="b">
        <f t="shared" si="1351"/>
        <v>0</v>
      </c>
      <c r="AG1488" s="249" t="str">
        <f t="shared" si="1382"/>
        <v>No</v>
      </c>
      <c r="AH1488" s="250" t="b">
        <f t="shared" si="1352"/>
        <v>0</v>
      </c>
      <c r="AI1488" s="250" t="b">
        <f t="shared" si="1353"/>
        <v>0</v>
      </c>
      <c r="AJ1488" s="250" t="b">
        <f t="shared" si="1354"/>
        <v>0</v>
      </c>
      <c r="AK1488" s="250" t="b">
        <f t="shared" si="1355"/>
        <v>0</v>
      </c>
      <c r="AL1488" s="250" t="str">
        <f t="shared" si="1383"/>
        <v>No</v>
      </c>
      <c r="AN1488" s="246" t="str">
        <f t="shared" si="1384"/>
        <v/>
      </c>
      <c r="AO1488" s="247" t="str">
        <f t="shared" si="1385"/>
        <v/>
      </c>
      <c r="AP1488" s="248" t="str">
        <f t="shared" si="1386"/>
        <v/>
      </c>
      <c r="AQ1488" s="249" t="str">
        <f t="shared" si="1387"/>
        <v/>
      </c>
      <c r="AR1488" s="250" t="str">
        <f t="shared" si="1388"/>
        <v/>
      </c>
      <c r="AS1488" s="234"/>
      <c r="AY1488" s="385">
        <f t="shared" si="1389"/>
        <v>0</v>
      </c>
      <c r="AZ1488" s="385">
        <f t="shared" si="1356"/>
        <v>0</v>
      </c>
      <c r="BA1488" s="385">
        <f t="shared" si="1390"/>
        <v>0</v>
      </c>
      <c r="BB1488" s="385">
        <f t="shared" si="1357"/>
        <v>0</v>
      </c>
      <c r="BC1488" s="385">
        <f t="shared" si="1358"/>
        <v>0</v>
      </c>
      <c r="BD1488" s="385">
        <f t="shared" si="1359"/>
        <v>0</v>
      </c>
      <c r="BE1488" s="385">
        <f t="shared" si="1360"/>
        <v>0</v>
      </c>
      <c r="BF1488" s="385">
        <f t="shared" si="1361"/>
        <v>0</v>
      </c>
      <c r="BG1488" s="385">
        <f t="shared" si="1362"/>
        <v>0</v>
      </c>
      <c r="BH1488" s="385">
        <f t="shared" si="1363"/>
        <v>0</v>
      </c>
      <c r="BI1488" s="385">
        <f t="shared" si="1364"/>
        <v>0</v>
      </c>
      <c r="BJ1488" s="385">
        <f t="shared" si="1365"/>
        <v>0</v>
      </c>
      <c r="BK1488" s="385">
        <f t="shared" si="1366"/>
        <v>0</v>
      </c>
      <c r="BL1488" s="385">
        <f t="shared" si="1367"/>
        <v>0</v>
      </c>
      <c r="BM1488" s="385">
        <f t="shared" si="1368"/>
        <v>0</v>
      </c>
      <c r="BN1488" s="385">
        <f t="shared" si="1369"/>
        <v>0</v>
      </c>
      <c r="CK1488" s="239">
        <f t="shared" si="1391"/>
        <v>0</v>
      </c>
      <c r="CL1488" s="239">
        <f t="shared" si="1392"/>
        <v>0</v>
      </c>
    </row>
    <row r="1489" spans="3:90" x14ac:dyDescent="0.35">
      <c r="C1489" s="235"/>
      <c r="D1489" s="246" t="str">
        <f t="shared" si="1370"/>
        <v/>
      </c>
      <c r="E1489" s="247" t="str">
        <f t="shared" si="1371"/>
        <v/>
      </c>
      <c r="F1489" s="248" t="str">
        <f t="shared" si="1372"/>
        <v/>
      </c>
      <c r="G1489" s="249" t="str">
        <f t="shared" si="1373"/>
        <v/>
      </c>
      <c r="H1489" s="250" t="str">
        <f t="shared" si="1374"/>
        <v/>
      </c>
      <c r="I1489" s="386" t="str">
        <f t="shared" si="1335"/>
        <v/>
      </c>
      <c r="J1489" s="387" t="str">
        <f t="shared" si="1336"/>
        <v/>
      </c>
      <c r="K1489" s="388" t="str">
        <f t="shared" si="1337"/>
        <v/>
      </c>
      <c r="L1489" s="389" t="str">
        <f t="shared" si="1338"/>
        <v/>
      </c>
      <c r="M1489" s="250" t="str">
        <f t="shared" si="1339"/>
        <v/>
      </c>
      <c r="N1489" s="246" t="b">
        <f t="shared" si="1375"/>
        <v>0</v>
      </c>
      <c r="O1489" s="246" t="b">
        <f t="shared" si="1376"/>
        <v>0</v>
      </c>
      <c r="P1489" s="246" t="b">
        <f t="shared" si="1377"/>
        <v>0</v>
      </c>
      <c r="Q1489" s="246" t="b">
        <f t="shared" si="1378"/>
        <v>0</v>
      </c>
      <c r="R1489" s="246" t="str">
        <f t="shared" si="1379"/>
        <v>No</v>
      </c>
      <c r="S1489" s="247" t="b">
        <f t="shared" si="1340"/>
        <v>0</v>
      </c>
      <c r="T1489" s="247" t="b">
        <f t="shared" si="1341"/>
        <v>0</v>
      </c>
      <c r="U1489" s="247" t="b">
        <f t="shared" si="1342"/>
        <v>0</v>
      </c>
      <c r="V1489" s="247" t="b">
        <f t="shared" si="1343"/>
        <v>0</v>
      </c>
      <c r="W1489" s="247" t="str">
        <f t="shared" si="1380"/>
        <v>No</v>
      </c>
      <c r="X1489" s="248" t="b">
        <f t="shared" si="1344"/>
        <v>0</v>
      </c>
      <c r="Y1489" s="248" t="b">
        <f t="shared" si="1345"/>
        <v>0</v>
      </c>
      <c r="Z1489" s="248" t="b">
        <f t="shared" si="1346"/>
        <v>0</v>
      </c>
      <c r="AA1489" s="248" t="b">
        <f t="shared" si="1347"/>
        <v>0</v>
      </c>
      <c r="AB1489" s="248" t="str">
        <f t="shared" si="1381"/>
        <v>No</v>
      </c>
      <c r="AC1489" s="249" t="b">
        <f t="shared" si="1348"/>
        <v>0</v>
      </c>
      <c r="AD1489" s="249" t="b">
        <f t="shared" si="1349"/>
        <v>0</v>
      </c>
      <c r="AE1489" s="249" t="b">
        <f t="shared" si="1350"/>
        <v>0</v>
      </c>
      <c r="AF1489" s="249" t="b">
        <f t="shared" si="1351"/>
        <v>0</v>
      </c>
      <c r="AG1489" s="249" t="str">
        <f t="shared" si="1382"/>
        <v>No</v>
      </c>
      <c r="AH1489" s="250" t="b">
        <f t="shared" si="1352"/>
        <v>0</v>
      </c>
      <c r="AI1489" s="250" t="b">
        <f t="shared" si="1353"/>
        <v>0</v>
      </c>
      <c r="AJ1489" s="250" t="b">
        <f t="shared" si="1354"/>
        <v>0</v>
      </c>
      <c r="AK1489" s="250" t="b">
        <f t="shared" si="1355"/>
        <v>0</v>
      </c>
      <c r="AL1489" s="250" t="str">
        <f t="shared" si="1383"/>
        <v>No</v>
      </c>
      <c r="AN1489" s="246" t="str">
        <f t="shared" si="1384"/>
        <v/>
      </c>
      <c r="AO1489" s="247" t="str">
        <f t="shared" si="1385"/>
        <v/>
      </c>
      <c r="AP1489" s="248" t="str">
        <f t="shared" si="1386"/>
        <v/>
      </c>
      <c r="AQ1489" s="249" t="str">
        <f t="shared" si="1387"/>
        <v/>
      </c>
      <c r="AR1489" s="250" t="str">
        <f t="shared" si="1388"/>
        <v/>
      </c>
      <c r="AS1489" s="234"/>
      <c r="AY1489" s="385">
        <f t="shared" si="1389"/>
        <v>0</v>
      </c>
      <c r="AZ1489" s="385">
        <f t="shared" si="1356"/>
        <v>0</v>
      </c>
      <c r="BA1489" s="385">
        <f t="shared" si="1390"/>
        <v>0</v>
      </c>
      <c r="BB1489" s="385">
        <f t="shared" si="1357"/>
        <v>0</v>
      </c>
      <c r="BC1489" s="385">
        <f t="shared" si="1358"/>
        <v>0</v>
      </c>
      <c r="BD1489" s="385">
        <f t="shared" si="1359"/>
        <v>0</v>
      </c>
      <c r="BE1489" s="385">
        <f t="shared" si="1360"/>
        <v>0</v>
      </c>
      <c r="BF1489" s="385">
        <f t="shared" si="1361"/>
        <v>0</v>
      </c>
      <c r="BG1489" s="385">
        <f t="shared" si="1362"/>
        <v>0</v>
      </c>
      <c r="BH1489" s="385">
        <f t="shared" si="1363"/>
        <v>0</v>
      </c>
      <c r="BI1489" s="385">
        <f t="shared" si="1364"/>
        <v>0</v>
      </c>
      <c r="BJ1489" s="385">
        <f t="shared" si="1365"/>
        <v>0</v>
      </c>
      <c r="BK1489" s="385">
        <f t="shared" si="1366"/>
        <v>0</v>
      </c>
      <c r="BL1489" s="385">
        <f t="shared" si="1367"/>
        <v>0</v>
      </c>
      <c r="BM1489" s="385">
        <f t="shared" si="1368"/>
        <v>0</v>
      </c>
      <c r="BN1489" s="385">
        <f t="shared" si="1369"/>
        <v>0</v>
      </c>
      <c r="CK1489" s="239">
        <f t="shared" si="1391"/>
        <v>0</v>
      </c>
      <c r="CL1489" s="239">
        <f t="shared" si="1392"/>
        <v>0</v>
      </c>
    </row>
    <row r="1490" spans="3:90" x14ac:dyDescent="0.35">
      <c r="C1490" s="235"/>
      <c r="D1490" s="246" t="str">
        <f t="shared" si="1370"/>
        <v/>
      </c>
      <c r="E1490" s="247" t="str">
        <f t="shared" si="1371"/>
        <v/>
      </c>
      <c r="F1490" s="248" t="str">
        <f t="shared" si="1372"/>
        <v/>
      </c>
      <c r="G1490" s="249" t="str">
        <f t="shared" si="1373"/>
        <v/>
      </c>
      <c r="H1490" s="250" t="str">
        <f t="shared" si="1374"/>
        <v/>
      </c>
      <c r="I1490" s="386" t="str">
        <f t="shared" si="1335"/>
        <v/>
      </c>
      <c r="J1490" s="387" t="str">
        <f t="shared" si="1336"/>
        <v/>
      </c>
      <c r="K1490" s="388" t="str">
        <f t="shared" si="1337"/>
        <v/>
      </c>
      <c r="L1490" s="389" t="str">
        <f t="shared" si="1338"/>
        <v/>
      </c>
      <c r="M1490" s="250" t="str">
        <f t="shared" si="1339"/>
        <v/>
      </c>
      <c r="N1490" s="246" t="b">
        <f t="shared" si="1375"/>
        <v>0</v>
      </c>
      <c r="O1490" s="246" t="b">
        <f t="shared" si="1376"/>
        <v>0</v>
      </c>
      <c r="P1490" s="246" t="b">
        <f t="shared" si="1377"/>
        <v>0</v>
      </c>
      <c r="Q1490" s="246" t="b">
        <f t="shared" si="1378"/>
        <v>0</v>
      </c>
      <c r="R1490" s="246" t="str">
        <f t="shared" si="1379"/>
        <v>No</v>
      </c>
      <c r="S1490" s="247" t="b">
        <f t="shared" si="1340"/>
        <v>0</v>
      </c>
      <c r="T1490" s="247" t="b">
        <f t="shared" si="1341"/>
        <v>0</v>
      </c>
      <c r="U1490" s="247" t="b">
        <f t="shared" si="1342"/>
        <v>0</v>
      </c>
      <c r="V1490" s="247" t="b">
        <f t="shared" si="1343"/>
        <v>0</v>
      </c>
      <c r="W1490" s="247" t="str">
        <f t="shared" si="1380"/>
        <v>No</v>
      </c>
      <c r="X1490" s="248" t="b">
        <f t="shared" si="1344"/>
        <v>0</v>
      </c>
      <c r="Y1490" s="248" t="b">
        <f t="shared" si="1345"/>
        <v>0</v>
      </c>
      <c r="Z1490" s="248" t="b">
        <f t="shared" si="1346"/>
        <v>0</v>
      </c>
      <c r="AA1490" s="248" t="b">
        <f t="shared" si="1347"/>
        <v>0</v>
      </c>
      <c r="AB1490" s="248" t="str">
        <f t="shared" si="1381"/>
        <v>No</v>
      </c>
      <c r="AC1490" s="249" t="b">
        <f t="shared" si="1348"/>
        <v>0</v>
      </c>
      <c r="AD1490" s="249" t="b">
        <f t="shared" si="1349"/>
        <v>0</v>
      </c>
      <c r="AE1490" s="249" t="b">
        <f t="shared" si="1350"/>
        <v>0</v>
      </c>
      <c r="AF1490" s="249" t="b">
        <f t="shared" si="1351"/>
        <v>0</v>
      </c>
      <c r="AG1490" s="249" t="str">
        <f t="shared" si="1382"/>
        <v>No</v>
      </c>
      <c r="AH1490" s="250" t="b">
        <f t="shared" si="1352"/>
        <v>0</v>
      </c>
      <c r="AI1490" s="250" t="b">
        <f t="shared" si="1353"/>
        <v>0</v>
      </c>
      <c r="AJ1490" s="250" t="b">
        <f t="shared" si="1354"/>
        <v>0</v>
      </c>
      <c r="AK1490" s="250" t="b">
        <f t="shared" si="1355"/>
        <v>0</v>
      </c>
      <c r="AL1490" s="250" t="str">
        <f t="shared" si="1383"/>
        <v>No</v>
      </c>
      <c r="AN1490" s="246" t="str">
        <f t="shared" si="1384"/>
        <v/>
      </c>
      <c r="AO1490" s="247" t="str">
        <f t="shared" si="1385"/>
        <v/>
      </c>
      <c r="AP1490" s="248" t="str">
        <f t="shared" si="1386"/>
        <v/>
      </c>
      <c r="AQ1490" s="249" t="str">
        <f t="shared" si="1387"/>
        <v/>
      </c>
      <c r="AR1490" s="250" t="str">
        <f t="shared" si="1388"/>
        <v/>
      </c>
      <c r="AS1490" s="234"/>
      <c r="AY1490" s="385">
        <f t="shared" si="1389"/>
        <v>0</v>
      </c>
      <c r="AZ1490" s="385">
        <f t="shared" si="1356"/>
        <v>0</v>
      </c>
      <c r="BA1490" s="385">
        <f t="shared" si="1390"/>
        <v>0</v>
      </c>
      <c r="BB1490" s="385">
        <f t="shared" si="1357"/>
        <v>0</v>
      </c>
      <c r="BC1490" s="385">
        <f t="shared" si="1358"/>
        <v>0</v>
      </c>
      <c r="BD1490" s="385">
        <f t="shared" si="1359"/>
        <v>0</v>
      </c>
      <c r="BE1490" s="385">
        <f t="shared" si="1360"/>
        <v>0</v>
      </c>
      <c r="BF1490" s="385">
        <f t="shared" si="1361"/>
        <v>0</v>
      </c>
      <c r="BG1490" s="385">
        <f t="shared" si="1362"/>
        <v>0</v>
      </c>
      <c r="BH1490" s="385">
        <f t="shared" si="1363"/>
        <v>0</v>
      </c>
      <c r="BI1490" s="385">
        <f t="shared" si="1364"/>
        <v>0</v>
      </c>
      <c r="BJ1490" s="385">
        <f t="shared" si="1365"/>
        <v>0</v>
      </c>
      <c r="BK1490" s="385">
        <f t="shared" si="1366"/>
        <v>0</v>
      </c>
      <c r="BL1490" s="385">
        <f t="shared" si="1367"/>
        <v>0</v>
      </c>
      <c r="BM1490" s="385">
        <f t="shared" si="1368"/>
        <v>0</v>
      </c>
      <c r="BN1490" s="385">
        <f t="shared" si="1369"/>
        <v>0</v>
      </c>
      <c r="CK1490" s="239">
        <f t="shared" si="1391"/>
        <v>0</v>
      </c>
      <c r="CL1490" s="239">
        <f t="shared" si="1392"/>
        <v>0</v>
      </c>
    </row>
    <row r="1491" spans="3:90" x14ac:dyDescent="0.35">
      <c r="C1491" s="235"/>
      <c r="D1491" s="246" t="str">
        <f t="shared" si="1370"/>
        <v/>
      </c>
      <c r="E1491" s="247" t="str">
        <f t="shared" si="1371"/>
        <v/>
      </c>
      <c r="F1491" s="248" t="str">
        <f t="shared" si="1372"/>
        <v/>
      </c>
      <c r="G1491" s="249" t="str">
        <f t="shared" si="1373"/>
        <v/>
      </c>
      <c r="H1491" s="250" t="str">
        <f t="shared" si="1374"/>
        <v/>
      </c>
      <c r="I1491" s="386" t="str">
        <f t="shared" si="1335"/>
        <v/>
      </c>
      <c r="J1491" s="387" t="str">
        <f t="shared" si="1336"/>
        <v/>
      </c>
      <c r="K1491" s="388" t="str">
        <f t="shared" si="1337"/>
        <v/>
      </c>
      <c r="L1491" s="389" t="str">
        <f t="shared" si="1338"/>
        <v/>
      </c>
      <c r="M1491" s="250" t="str">
        <f t="shared" si="1339"/>
        <v/>
      </c>
      <c r="N1491" s="246" t="b">
        <f t="shared" si="1375"/>
        <v>0</v>
      </c>
      <c r="O1491" s="246" t="b">
        <f t="shared" si="1376"/>
        <v>0</v>
      </c>
      <c r="P1491" s="246" t="b">
        <f t="shared" si="1377"/>
        <v>0</v>
      </c>
      <c r="Q1491" s="246" t="b">
        <f t="shared" si="1378"/>
        <v>0</v>
      </c>
      <c r="R1491" s="246" t="str">
        <f t="shared" si="1379"/>
        <v>No</v>
      </c>
      <c r="S1491" s="247" t="b">
        <f t="shared" si="1340"/>
        <v>0</v>
      </c>
      <c r="T1491" s="247" t="b">
        <f t="shared" si="1341"/>
        <v>0</v>
      </c>
      <c r="U1491" s="247" t="b">
        <f t="shared" si="1342"/>
        <v>0</v>
      </c>
      <c r="V1491" s="247" t="b">
        <f t="shared" si="1343"/>
        <v>0</v>
      </c>
      <c r="W1491" s="247" t="str">
        <f t="shared" si="1380"/>
        <v>No</v>
      </c>
      <c r="X1491" s="248" t="b">
        <f t="shared" si="1344"/>
        <v>0</v>
      </c>
      <c r="Y1491" s="248" t="b">
        <f t="shared" si="1345"/>
        <v>0</v>
      </c>
      <c r="Z1491" s="248" t="b">
        <f t="shared" si="1346"/>
        <v>0</v>
      </c>
      <c r="AA1491" s="248" t="b">
        <f t="shared" si="1347"/>
        <v>0</v>
      </c>
      <c r="AB1491" s="248" t="str">
        <f t="shared" si="1381"/>
        <v>No</v>
      </c>
      <c r="AC1491" s="249" t="b">
        <f t="shared" si="1348"/>
        <v>0</v>
      </c>
      <c r="AD1491" s="249" t="b">
        <f t="shared" si="1349"/>
        <v>0</v>
      </c>
      <c r="AE1491" s="249" t="b">
        <f t="shared" si="1350"/>
        <v>0</v>
      </c>
      <c r="AF1491" s="249" t="b">
        <f t="shared" si="1351"/>
        <v>0</v>
      </c>
      <c r="AG1491" s="249" t="str">
        <f t="shared" si="1382"/>
        <v>No</v>
      </c>
      <c r="AH1491" s="250" t="b">
        <f t="shared" si="1352"/>
        <v>0</v>
      </c>
      <c r="AI1491" s="250" t="b">
        <f t="shared" si="1353"/>
        <v>0</v>
      </c>
      <c r="AJ1491" s="250" t="b">
        <f t="shared" si="1354"/>
        <v>0</v>
      </c>
      <c r="AK1491" s="250" t="b">
        <f t="shared" si="1355"/>
        <v>0</v>
      </c>
      <c r="AL1491" s="250" t="str">
        <f t="shared" si="1383"/>
        <v>No</v>
      </c>
      <c r="AN1491" s="246" t="str">
        <f t="shared" si="1384"/>
        <v/>
      </c>
      <c r="AO1491" s="247" t="str">
        <f t="shared" si="1385"/>
        <v/>
      </c>
      <c r="AP1491" s="248" t="str">
        <f t="shared" si="1386"/>
        <v/>
      </c>
      <c r="AQ1491" s="249" t="str">
        <f t="shared" si="1387"/>
        <v/>
      </c>
      <c r="AR1491" s="250" t="str">
        <f t="shared" si="1388"/>
        <v/>
      </c>
      <c r="AS1491" s="234"/>
      <c r="AY1491" s="385">
        <f t="shared" si="1389"/>
        <v>0</v>
      </c>
      <c r="AZ1491" s="385">
        <f t="shared" si="1356"/>
        <v>0</v>
      </c>
      <c r="BA1491" s="385">
        <f t="shared" si="1390"/>
        <v>0</v>
      </c>
      <c r="BB1491" s="385">
        <f t="shared" si="1357"/>
        <v>0</v>
      </c>
      <c r="BC1491" s="385">
        <f t="shared" si="1358"/>
        <v>0</v>
      </c>
      <c r="BD1491" s="385">
        <f t="shared" si="1359"/>
        <v>0</v>
      </c>
      <c r="BE1491" s="385">
        <f t="shared" si="1360"/>
        <v>0</v>
      </c>
      <c r="BF1491" s="385">
        <f t="shared" si="1361"/>
        <v>0</v>
      </c>
      <c r="BG1491" s="385">
        <f t="shared" si="1362"/>
        <v>0</v>
      </c>
      <c r="BH1491" s="385">
        <f t="shared" si="1363"/>
        <v>0</v>
      </c>
      <c r="BI1491" s="385">
        <f t="shared" si="1364"/>
        <v>0</v>
      </c>
      <c r="BJ1491" s="385">
        <f t="shared" si="1365"/>
        <v>0</v>
      </c>
      <c r="BK1491" s="385">
        <f t="shared" si="1366"/>
        <v>0</v>
      </c>
      <c r="BL1491" s="385">
        <f t="shared" si="1367"/>
        <v>0</v>
      </c>
      <c r="BM1491" s="385">
        <f t="shared" si="1368"/>
        <v>0</v>
      </c>
      <c r="BN1491" s="385">
        <f t="shared" si="1369"/>
        <v>0</v>
      </c>
      <c r="CK1491" s="239">
        <f t="shared" si="1391"/>
        <v>0</v>
      </c>
      <c r="CL1491" s="239">
        <f t="shared" si="1392"/>
        <v>0</v>
      </c>
    </row>
    <row r="1492" spans="3:90" x14ac:dyDescent="0.35">
      <c r="C1492" s="235"/>
      <c r="D1492" s="246" t="str">
        <f t="shared" si="1370"/>
        <v/>
      </c>
      <c r="E1492" s="247" t="str">
        <f t="shared" si="1371"/>
        <v/>
      </c>
      <c r="F1492" s="248" t="str">
        <f t="shared" si="1372"/>
        <v/>
      </c>
      <c r="G1492" s="249" t="str">
        <f t="shared" si="1373"/>
        <v/>
      </c>
      <c r="H1492" s="250" t="str">
        <f t="shared" si="1374"/>
        <v/>
      </c>
      <c r="I1492" s="386" t="str">
        <f t="shared" si="1335"/>
        <v/>
      </c>
      <c r="J1492" s="387" t="str">
        <f t="shared" si="1336"/>
        <v/>
      </c>
      <c r="K1492" s="388" t="str">
        <f t="shared" si="1337"/>
        <v/>
      </c>
      <c r="L1492" s="389" t="str">
        <f t="shared" si="1338"/>
        <v/>
      </c>
      <c r="M1492" s="250" t="str">
        <f t="shared" si="1339"/>
        <v/>
      </c>
      <c r="N1492" s="246" t="b">
        <f t="shared" si="1375"/>
        <v>0</v>
      </c>
      <c r="O1492" s="246" t="b">
        <f t="shared" si="1376"/>
        <v>0</v>
      </c>
      <c r="P1492" s="246" t="b">
        <f t="shared" si="1377"/>
        <v>0</v>
      </c>
      <c r="Q1492" s="246" t="b">
        <f t="shared" si="1378"/>
        <v>0</v>
      </c>
      <c r="R1492" s="246" t="str">
        <f t="shared" si="1379"/>
        <v>No</v>
      </c>
      <c r="S1492" s="247" t="b">
        <f t="shared" si="1340"/>
        <v>0</v>
      </c>
      <c r="T1492" s="247" t="b">
        <f t="shared" si="1341"/>
        <v>0</v>
      </c>
      <c r="U1492" s="247" t="b">
        <f t="shared" si="1342"/>
        <v>0</v>
      </c>
      <c r="V1492" s="247" t="b">
        <f t="shared" si="1343"/>
        <v>0</v>
      </c>
      <c r="W1492" s="247" t="str">
        <f t="shared" si="1380"/>
        <v>No</v>
      </c>
      <c r="X1492" s="248" t="b">
        <f t="shared" si="1344"/>
        <v>0</v>
      </c>
      <c r="Y1492" s="248" t="b">
        <f t="shared" si="1345"/>
        <v>0</v>
      </c>
      <c r="Z1492" s="248" t="b">
        <f t="shared" si="1346"/>
        <v>0</v>
      </c>
      <c r="AA1492" s="248" t="b">
        <f t="shared" si="1347"/>
        <v>0</v>
      </c>
      <c r="AB1492" s="248" t="str">
        <f t="shared" si="1381"/>
        <v>No</v>
      </c>
      <c r="AC1492" s="249" t="b">
        <f t="shared" si="1348"/>
        <v>0</v>
      </c>
      <c r="AD1492" s="249" t="b">
        <f t="shared" si="1349"/>
        <v>0</v>
      </c>
      <c r="AE1492" s="249" t="b">
        <f t="shared" si="1350"/>
        <v>0</v>
      </c>
      <c r="AF1492" s="249" t="b">
        <f t="shared" si="1351"/>
        <v>0</v>
      </c>
      <c r="AG1492" s="249" t="str">
        <f t="shared" si="1382"/>
        <v>No</v>
      </c>
      <c r="AH1492" s="250" t="b">
        <f t="shared" si="1352"/>
        <v>0</v>
      </c>
      <c r="AI1492" s="250" t="b">
        <f t="shared" si="1353"/>
        <v>0</v>
      </c>
      <c r="AJ1492" s="250" t="b">
        <f t="shared" si="1354"/>
        <v>0</v>
      </c>
      <c r="AK1492" s="250" t="b">
        <f t="shared" si="1355"/>
        <v>0</v>
      </c>
      <c r="AL1492" s="250" t="str">
        <f t="shared" si="1383"/>
        <v>No</v>
      </c>
      <c r="AN1492" s="246" t="str">
        <f t="shared" si="1384"/>
        <v/>
      </c>
      <c r="AO1492" s="247" t="str">
        <f t="shared" si="1385"/>
        <v/>
      </c>
      <c r="AP1492" s="248" t="str">
        <f t="shared" si="1386"/>
        <v/>
      </c>
      <c r="AQ1492" s="249" t="str">
        <f t="shared" si="1387"/>
        <v/>
      </c>
      <c r="AR1492" s="250" t="str">
        <f t="shared" si="1388"/>
        <v/>
      </c>
      <c r="AS1492" s="234"/>
      <c r="AY1492" s="385">
        <f t="shared" si="1389"/>
        <v>0</v>
      </c>
      <c r="AZ1492" s="385">
        <f t="shared" si="1356"/>
        <v>0</v>
      </c>
      <c r="BA1492" s="385">
        <f t="shared" si="1390"/>
        <v>0</v>
      </c>
      <c r="BB1492" s="385">
        <f t="shared" si="1357"/>
        <v>0</v>
      </c>
      <c r="BC1492" s="385">
        <f t="shared" si="1358"/>
        <v>0</v>
      </c>
      <c r="BD1492" s="385">
        <f t="shared" si="1359"/>
        <v>0</v>
      </c>
      <c r="BE1492" s="385">
        <f t="shared" si="1360"/>
        <v>0</v>
      </c>
      <c r="BF1492" s="385">
        <f t="shared" si="1361"/>
        <v>0</v>
      </c>
      <c r="BG1492" s="385">
        <f t="shared" si="1362"/>
        <v>0</v>
      </c>
      <c r="BH1492" s="385">
        <f t="shared" si="1363"/>
        <v>0</v>
      </c>
      <c r="BI1492" s="385">
        <f t="shared" si="1364"/>
        <v>0</v>
      </c>
      <c r="BJ1492" s="385">
        <f t="shared" si="1365"/>
        <v>0</v>
      </c>
      <c r="BK1492" s="385">
        <f t="shared" si="1366"/>
        <v>0</v>
      </c>
      <c r="BL1492" s="385">
        <f t="shared" si="1367"/>
        <v>0</v>
      </c>
      <c r="BM1492" s="385">
        <f t="shared" si="1368"/>
        <v>0</v>
      </c>
      <c r="BN1492" s="385">
        <f t="shared" si="1369"/>
        <v>0</v>
      </c>
      <c r="CK1492" s="239">
        <f t="shared" si="1391"/>
        <v>0</v>
      </c>
      <c r="CL1492" s="239">
        <f t="shared" si="1392"/>
        <v>0</v>
      </c>
    </row>
    <row r="1493" spans="3:90" x14ac:dyDescent="0.35">
      <c r="C1493" s="235"/>
      <c r="D1493" s="246" t="str">
        <f t="shared" si="1370"/>
        <v/>
      </c>
      <c r="E1493" s="247" t="str">
        <f t="shared" si="1371"/>
        <v/>
      </c>
      <c r="F1493" s="248" t="str">
        <f t="shared" si="1372"/>
        <v/>
      </c>
      <c r="G1493" s="249" t="str">
        <f t="shared" si="1373"/>
        <v/>
      </c>
      <c r="H1493" s="250" t="str">
        <f t="shared" si="1374"/>
        <v/>
      </c>
      <c r="I1493" s="386" t="str">
        <f t="shared" si="1335"/>
        <v/>
      </c>
      <c r="J1493" s="387" t="str">
        <f t="shared" si="1336"/>
        <v/>
      </c>
      <c r="K1493" s="388" t="str">
        <f t="shared" si="1337"/>
        <v/>
      </c>
      <c r="L1493" s="389" t="str">
        <f t="shared" si="1338"/>
        <v/>
      </c>
      <c r="M1493" s="250" t="str">
        <f t="shared" si="1339"/>
        <v/>
      </c>
      <c r="N1493" s="246" t="b">
        <f t="shared" si="1375"/>
        <v>0</v>
      </c>
      <c r="O1493" s="246" t="b">
        <f t="shared" si="1376"/>
        <v>0</v>
      </c>
      <c r="P1493" s="246" t="b">
        <f t="shared" si="1377"/>
        <v>0</v>
      </c>
      <c r="Q1493" s="246" t="b">
        <f t="shared" si="1378"/>
        <v>0</v>
      </c>
      <c r="R1493" s="246" t="str">
        <f t="shared" si="1379"/>
        <v>No</v>
      </c>
      <c r="S1493" s="247" t="b">
        <f t="shared" si="1340"/>
        <v>0</v>
      </c>
      <c r="T1493" s="247" t="b">
        <f t="shared" si="1341"/>
        <v>0</v>
      </c>
      <c r="U1493" s="247" t="b">
        <f t="shared" si="1342"/>
        <v>0</v>
      </c>
      <c r="V1493" s="247" t="b">
        <f t="shared" si="1343"/>
        <v>0</v>
      </c>
      <c r="W1493" s="247" t="str">
        <f t="shared" si="1380"/>
        <v>No</v>
      </c>
      <c r="X1493" s="248" t="b">
        <f t="shared" si="1344"/>
        <v>0</v>
      </c>
      <c r="Y1493" s="248" t="b">
        <f t="shared" si="1345"/>
        <v>0</v>
      </c>
      <c r="Z1493" s="248" t="b">
        <f t="shared" si="1346"/>
        <v>0</v>
      </c>
      <c r="AA1493" s="248" t="b">
        <f t="shared" si="1347"/>
        <v>0</v>
      </c>
      <c r="AB1493" s="248" t="str">
        <f t="shared" si="1381"/>
        <v>No</v>
      </c>
      <c r="AC1493" s="249" t="b">
        <f t="shared" si="1348"/>
        <v>0</v>
      </c>
      <c r="AD1493" s="249" t="b">
        <f t="shared" si="1349"/>
        <v>0</v>
      </c>
      <c r="AE1493" s="249" t="b">
        <f t="shared" si="1350"/>
        <v>0</v>
      </c>
      <c r="AF1493" s="249" t="b">
        <f t="shared" si="1351"/>
        <v>0</v>
      </c>
      <c r="AG1493" s="249" t="str">
        <f t="shared" si="1382"/>
        <v>No</v>
      </c>
      <c r="AH1493" s="250" t="b">
        <f t="shared" si="1352"/>
        <v>0</v>
      </c>
      <c r="AI1493" s="250" t="b">
        <f t="shared" si="1353"/>
        <v>0</v>
      </c>
      <c r="AJ1493" s="250" t="b">
        <f t="shared" si="1354"/>
        <v>0</v>
      </c>
      <c r="AK1493" s="250" t="b">
        <f t="shared" si="1355"/>
        <v>0</v>
      </c>
      <c r="AL1493" s="250" t="str">
        <f t="shared" si="1383"/>
        <v>No</v>
      </c>
      <c r="AN1493" s="246" t="str">
        <f t="shared" si="1384"/>
        <v/>
      </c>
      <c r="AO1493" s="247" t="str">
        <f t="shared" si="1385"/>
        <v/>
      </c>
      <c r="AP1493" s="248" t="str">
        <f t="shared" si="1386"/>
        <v/>
      </c>
      <c r="AQ1493" s="249" t="str">
        <f t="shared" si="1387"/>
        <v/>
      </c>
      <c r="AR1493" s="250" t="str">
        <f t="shared" si="1388"/>
        <v/>
      </c>
      <c r="AS1493" s="234"/>
      <c r="AY1493" s="385">
        <f t="shared" si="1389"/>
        <v>0</v>
      </c>
      <c r="AZ1493" s="385">
        <f t="shared" si="1356"/>
        <v>0</v>
      </c>
      <c r="BA1493" s="385">
        <f t="shared" si="1390"/>
        <v>0</v>
      </c>
      <c r="BB1493" s="385">
        <f t="shared" si="1357"/>
        <v>0</v>
      </c>
      <c r="BC1493" s="385">
        <f t="shared" si="1358"/>
        <v>0</v>
      </c>
      <c r="BD1493" s="385">
        <f t="shared" si="1359"/>
        <v>0</v>
      </c>
      <c r="BE1493" s="385">
        <f t="shared" si="1360"/>
        <v>0</v>
      </c>
      <c r="BF1493" s="385">
        <f t="shared" si="1361"/>
        <v>0</v>
      </c>
      <c r="BG1493" s="385">
        <f t="shared" si="1362"/>
        <v>0</v>
      </c>
      <c r="BH1493" s="385">
        <f t="shared" si="1363"/>
        <v>0</v>
      </c>
      <c r="BI1493" s="385">
        <f t="shared" si="1364"/>
        <v>0</v>
      </c>
      <c r="BJ1493" s="385">
        <f t="shared" si="1365"/>
        <v>0</v>
      </c>
      <c r="BK1493" s="385">
        <f t="shared" si="1366"/>
        <v>0</v>
      </c>
      <c r="BL1493" s="385">
        <f t="shared" si="1367"/>
        <v>0</v>
      </c>
      <c r="BM1493" s="385">
        <f t="shared" si="1368"/>
        <v>0</v>
      </c>
      <c r="BN1493" s="385">
        <f t="shared" si="1369"/>
        <v>0</v>
      </c>
      <c r="CK1493" s="239">
        <f t="shared" si="1391"/>
        <v>0</v>
      </c>
      <c r="CL1493" s="239">
        <f t="shared" si="1392"/>
        <v>0</v>
      </c>
    </row>
    <row r="1494" spans="3:90" x14ac:dyDescent="0.35">
      <c r="C1494" s="235"/>
      <c r="D1494" s="246" t="str">
        <f t="shared" si="1370"/>
        <v/>
      </c>
      <c r="E1494" s="247" t="str">
        <f t="shared" si="1371"/>
        <v/>
      </c>
      <c r="F1494" s="248" t="str">
        <f t="shared" si="1372"/>
        <v/>
      </c>
      <c r="G1494" s="249" t="str">
        <f t="shared" si="1373"/>
        <v/>
      </c>
      <c r="H1494" s="250" t="str">
        <f t="shared" si="1374"/>
        <v/>
      </c>
      <c r="I1494" s="386" t="str">
        <f t="shared" si="1335"/>
        <v/>
      </c>
      <c r="J1494" s="387" t="str">
        <f t="shared" si="1336"/>
        <v/>
      </c>
      <c r="K1494" s="388" t="str">
        <f t="shared" si="1337"/>
        <v/>
      </c>
      <c r="L1494" s="389" t="str">
        <f t="shared" si="1338"/>
        <v/>
      </c>
      <c r="M1494" s="250" t="str">
        <f t="shared" si="1339"/>
        <v/>
      </c>
      <c r="N1494" s="246" t="b">
        <f t="shared" si="1375"/>
        <v>0</v>
      </c>
      <c r="O1494" s="246" t="b">
        <f t="shared" si="1376"/>
        <v>0</v>
      </c>
      <c r="P1494" s="246" t="b">
        <f t="shared" si="1377"/>
        <v>0</v>
      </c>
      <c r="Q1494" s="246" t="b">
        <f t="shared" si="1378"/>
        <v>0</v>
      </c>
      <c r="R1494" s="246" t="str">
        <f t="shared" si="1379"/>
        <v>No</v>
      </c>
      <c r="S1494" s="247" t="b">
        <f t="shared" si="1340"/>
        <v>0</v>
      </c>
      <c r="T1494" s="247" t="b">
        <f t="shared" si="1341"/>
        <v>0</v>
      </c>
      <c r="U1494" s="247" t="b">
        <f t="shared" si="1342"/>
        <v>0</v>
      </c>
      <c r="V1494" s="247" t="b">
        <f t="shared" si="1343"/>
        <v>0</v>
      </c>
      <c r="W1494" s="247" t="str">
        <f t="shared" si="1380"/>
        <v>No</v>
      </c>
      <c r="X1494" s="248" t="b">
        <f t="shared" si="1344"/>
        <v>0</v>
      </c>
      <c r="Y1494" s="248" t="b">
        <f t="shared" si="1345"/>
        <v>0</v>
      </c>
      <c r="Z1494" s="248" t="b">
        <f t="shared" si="1346"/>
        <v>0</v>
      </c>
      <c r="AA1494" s="248" t="b">
        <f t="shared" si="1347"/>
        <v>0</v>
      </c>
      <c r="AB1494" s="248" t="str">
        <f t="shared" si="1381"/>
        <v>No</v>
      </c>
      <c r="AC1494" s="249" t="b">
        <f t="shared" si="1348"/>
        <v>0</v>
      </c>
      <c r="AD1494" s="249" t="b">
        <f t="shared" si="1349"/>
        <v>0</v>
      </c>
      <c r="AE1494" s="249" t="b">
        <f t="shared" si="1350"/>
        <v>0</v>
      </c>
      <c r="AF1494" s="249" t="b">
        <f t="shared" si="1351"/>
        <v>0</v>
      </c>
      <c r="AG1494" s="249" t="str">
        <f t="shared" si="1382"/>
        <v>No</v>
      </c>
      <c r="AH1494" s="250" t="b">
        <f t="shared" si="1352"/>
        <v>0</v>
      </c>
      <c r="AI1494" s="250" t="b">
        <f t="shared" si="1353"/>
        <v>0</v>
      </c>
      <c r="AJ1494" s="250" t="b">
        <f t="shared" si="1354"/>
        <v>0</v>
      </c>
      <c r="AK1494" s="250" t="b">
        <f t="shared" si="1355"/>
        <v>0</v>
      </c>
      <c r="AL1494" s="250" t="str">
        <f t="shared" si="1383"/>
        <v>No</v>
      </c>
      <c r="AN1494" s="246" t="str">
        <f t="shared" si="1384"/>
        <v/>
      </c>
      <c r="AO1494" s="247" t="str">
        <f t="shared" si="1385"/>
        <v/>
      </c>
      <c r="AP1494" s="248" t="str">
        <f t="shared" si="1386"/>
        <v/>
      </c>
      <c r="AQ1494" s="249" t="str">
        <f t="shared" si="1387"/>
        <v/>
      </c>
      <c r="AR1494" s="250" t="str">
        <f t="shared" si="1388"/>
        <v/>
      </c>
      <c r="AS1494" s="234"/>
      <c r="AY1494" s="385">
        <f t="shared" si="1389"/>
        <v>0</v>
      </c>
      <c r="AZ1494" s="385">
        <f t="shared" si="1356"/>
        <v>0</v>
      </c>
      <c r="BA1494" s="385">
        <f t="shared" si="1390"/>
        <v>0</v>
      </c>
      <c r="BB1494" s="385">
        <f t="shared" si="1357"/>
        <v>0</v>
      </c>
      <c r="BC1494" s="385">
        <f t="shared" si="1358"/>
        <v>0</v>
      </c>
      <c r="BD1494" s="385">
        <f t="shared" si="1359"/>
        <v>0</v>
      </c>
      <c r="BE1494" s="385">
        <f t="shared" si="1360"/>
        <v>0</v>
      </c>
      <c r="BF1494" s="385">
        <f t="shared" si="1361"/>
        <v>0</v>
      </c>
      <c r="BG1494" s="385">
        <f t="shared" si="1362"/>
        <v>0</v>
      </c>
      <c r="BH1494" s="385">
        <f t="shared" si="1363"/>
        <v>0</v>
      </c>
      <c r="BI1494" s="385">
        <f t="shared" si="1364"/>
        <v>0</v>
      </c>
      <c r="BJ1494" s="385">
        <f t="shared" si="1365"/>
        <v>0</v>
      </c>
      <c r="BK1494" s="385">
        <f t="shared" si="1366"/>
        <v>0</v>
      </c>
      <c r="BL1494" s="385">
        <f t="shared" si="1367"/>
        <v>0</v>
      </c>
      <c r="BM1494" s="385">
        <f t="shared" si="1368"/>
        <v>0</v>
      </c>
      <c r="BN1494" s="385">
        <f t="shared" si="1369"/>
        <v>0</v>
      </c>
      <c r="CK1494" s="239">
        <f t="shared" si="1391"/>
        <v>0</v>
      </c>
      <c r="CL1494" s="239">
        <f t="shared" si="1392"/>
        <v>0</v>
      </c>
    </row>
    <row r="1495" spans="3:90" x14ac:dyDescent="0.35">
      <c r="C1495" s="235"/>
      <c r="D1495" s="246" t="str">
        <f t="shared" si="1370"/>
        <v/>
      </c>
      <c r="E1495" s="247" t="str">
        <f t="shared" si="1371"/>
        <v/>
      </c>
      <c r="F1495" s="248" t="str">
        <f t="shared" si="1372"/>
        <v/>
      </c>
      <c r="G1495" s="249" t="str">
        <f t="shared" si="1373"/>
        <v/>
      </c>
      <c r="H1495" s="250" t="str">
        <f t="shared" si="1374"/>
        <v/>
      </c>
      <c r="I1495" s="386" t="str">
        <f t="shared" si="1335"/>
        <v/>
      </c>
      <c r="J1495" s="387" t="str">
        <f t="shared" si="1336"/>
        <v/>
      </c>
      <c r="K1495" s="388" t="str">
        <f t="shared" si="1337"/>
        <v/>
      </c>
      <c r="L1495" s="389" t="str">
        <f t="shared" si="1338"/>
        <v/>
      </c>
      <c r="M1495" s="250" t="str">
        <f t="shared" si="1339"/>
        <v/>
      </c>
      <c r="N1495" s="246" t="b">
        <f t="shared" si="1375"/>
        <v>0</v>
      </c>
      <c r="O1495" s="246" t="b">
        <f t="shared" si="1376"/>
        <v>0</v>
      </c>
      <c r="P1495" s="246" t="b">
        <f t="shared" si="1377"/>
        <v>0</v>
      </c>
      <c r="Q1495" s="246" t="b">
        <f t="shared" si="1378"/>
        <v>0</v>
      </c>
      <c r="R1495" s="246" t="str">
        <f t="shared" si="1379"/>
        <v>No</v>
      </c>
      <c r="S1495" s="247" t="b">
        <f t="shared" si="1340"/>
        <v>0</v>
      </c>
      <c r="T1495" s="247" t="b">
        <f t="shared" si="1341"/>
        <v>0</v>
      </c>
      <c r="U1495" s="247" t="b">
        <f t="shared" si="1342"/>
        <v>0</v>
      </c>
      <c r="V1495" s="247" t="b">
        <f t="shared" si="1343"/>
        <v>0</v>
      </c>
      <c r="W1495" s="247" t="str">
        <f t="shared" si="1380"/>
        <v>No</v>
      </c>
      <c r="X1495" s="248" t="b">
        <f t="shared" si="1344"/>
        <v>0</v>
      </c>
      <c r="Y1495" s="248" t="b">
        <f t="shared" si="1345"/>
        <v>0</v>
      </c>
      <c r="Z1495" s="248" t="b">
        <f t="shared" si="1346"/>
        <v>0</v>
      </c>
      <c r="AA1495" s="248" t="b">
        <f t="shared" si="1347"/>
        <v>0</v>
      </c>
      <c r="AB1495" s="248" t="str">
        <f t="shared" si="1381"/>
        <v>No</v>
      </c>
      <c r="AC1495" s="249" t="b">
        <f t="shared" si="1348"/>
        <v>0</v>
      </c>
      <c r="AD1495" s="249" t="b">
        <f t="shared" si="1349"/>
        <v>0</v>
      </c>
      <c r="AE1495" s="249" t="b">
        <f t="shared" si="1350"/>
        <v>0</v>
      </c>
      <c r="AF1495" s="249" t="b">
        <f t="shared" si="1351"/>
        <v>0</v>
      </c>
      <c r="AG1495" s="249" t="str">
        <f t="shared" si="1382"/>
        <v>No</v>
      </c>
      <c r="AH1495" s="250" t="b">
        <f t="shared" si="1352"/>
        <v>0</v>
      </c>
      <c r="AI1495" s="250" t="b">
        <f t="shared" si="1353"/>
        <v>0</v>
      </c>
      <c r="AJ1495" s="250" t="b">
        <f t="shared" si="1354"/>
        <v>0</v>
      </c>
      <c r="AK1495" s="250" t="b">
        <f t="shared" si="1355"/>
        <v>0</v>
      </c>
      <c r="AL1495" s="250" t="str">
        <f t="shared" si="1383"/>
        <v>No</v>
      </c>
      <c r="AN1495" s="246" t="str">
        <f t="shared" si="1384"/>
        <v/>
      </c>
      <c r="AO1495" s="247" t="str">
        <f t="shared" si="1385"/>
        <v/>
      </c>
      <c r="AP1495" s="248" t="str">
        <f t="shared" si="1386"/>
        <v/>
      </c>
      <c r="AQ1495" s="249" t="str">
        <f t="shared" si="1387"/>
        <v/>
      </c>
      <c r="AR1495" s="250" t="str">
        <f t="shared" si="1388"/>
        <v/>
      </c>
      <c r="AS1495" s="234"/>
      <c r="AY1495" s="385">
        <f t="shared" si="1389"/>
        <v>0</v>
      </c>
      <c r="AZ1495" s="385">
        <f t="shared" si="1356"/>
        <v>0</v>
      </c>
      <c r="BA1495" s="385">
        <f t="shared" si="1390"/>
        <v>0</v>
      </c>
      <c r="BB1495" s="385">
        <f t="shared" si="1357"/>
        <v>0</v>
      </c>
      <c r="BC1495" s="385">
        <f t="shared" si="1358"/>
        <v>0</v>
      </c>
      <c r="BD1495" s="385">
        <f t="shared" si="1359"/>
        <v>0</v>
      </c>
      <c r="BE1495" s="385">
        <f t="shared" si="1360"/>
        <v>0</v>
      </c>
      <c r="BF1495" s="385">
        <f t="shared" si="1361"/>
        <v>0</v>
      </c>
      <c r="BG1495" s="385">
        <f t="shared" si="1362"/>
        <v>0</v>
      </c>
      <c r="BH1495" s="385">
        <f t="shared" si="1363"/>
        <v>0</v>
      </c>
      <c r="BI1495" s="385">
        <f t="shared" si="1364"/>
        <v>0</v>
      </c>
      <c r="BJ1495" s="385">
        <f t="shared" si="1365"/>
        <v>0</v>
      </c>
      <c r="BK1495" s="385">
        <f t="shared" si="1366"/>
        <v>0</v>
      </c>
      <c r="BL1495" s="385">
        <f t="shared" si="1367"/>
        <v>0</v>
      </c>
      <c r="BM1495" s="385">
        <f t="shared" si="1368"/>
        <v>0</v>
      </c>
      <c r="BN1495" s="385">
        <f t="shared" si="1369"/>
        <v>0</v>
      </c>
      <c r="CK1495" s="239">
        <f t="shared" si="1391"/>
        <v>0</v>
      </c>
      <c r="CL1495" s="239">
        <f t="shared" si="1392"/>
        <v>0</v>
      </c>
    </row>
    <row r="1496" spans="3:90" x14ac:dyDescent="0.35">
      <c r="C1496" s="235"/>
      <c r="D1496" s="246" t="str">
        <f t="shared" si="1370"/>
        <v/>
      </c>
      <c r="E1496" s="247" t="str">
        <f t="shared" si="1371"/>
        <v/>
      </c>
      <c r="F1496" s="248" t="str">
        <f t="shared" si="1372"/>
        <v/>
      </c>
      <c r="G1496" s="249" t="str">
        <f t="shared" si="1373"/>
        <v/>
      </c>
      <c r="H1496" s="250" t="str">
        <f t="shared" si="1374"/>
        <v/>
      </c>
      <c r="I1496" s="386" t="str">
        <f t="shared" si="1335"/>
        <v/>
      </c>
      <c r="J1496" s="387" t="str">
        <f t="shared" si="1336"/>
        <v/>
      </c>
      <c r="K1496" s="388" t="str">
        <f t="shared" si="1337"/>
        <v/>
      </c>
      <c r="L1496" s="389" t="str">
        <f t="shared" si="1338"/>
        <v/>
      </c>
      <c r="M1496" s="250" t="str">
        <f t="shared" si="1339"/>
        <v/>
      </c>
      <c r="N1496" s="246" t="b">
        <f t="shared" si="1375"/>
        <v>0</v>
      </c>
      <c r="O1496" s="246" t="b">
        <f t="shared" si="1376"/>
        <v>0</v>
      </c>
      <c r="P1496" s="246" t="b">
        <f t="shared" si="1377"/>
        <v>0</v>
      </c>
      <c r="Q1496" s="246" t="b">
        <f t="shared" si="1378"/>
        <v>0</v>
      </c>
      <c r="R1496" s="246" t="str">
        <f t="shared" si="1379"/>
        <v>No</v>
      </c>
      <c r="S1496" s="247" t="b">
        <f t="shared" si="1340"/>
        <v>0</v>
      </c>
      <c r="T1496" s="247" t="b">
        <f t="shared" si="1341"/>
        <v>0</v>
      </c>
      <c r="U1496" s="247" t="b">
        <f t="shared" si="1342"/>
        <v>0</v>
      </c>
      <c r="V1496" s="247" t="b">
        <f t="shared" si="1343"/>
        <v>0</v>
      </c>
      <c r="W1496" s="247" t="str">
        <f t="shared" si="1380"/>
        <v>No</v>
      </c>
      <c r="X1496" s="248" t="b">
        <f t="shared" si="1344"/>
        <v>0</v>
      </c>
      <c r="Y1496" s="248" t="b">
        <f t="shared" si="1345"/>
        <v>0</v>
      </c>
      <c r="Z1496" s="248" t="b">
        <f t="shared" si="1346"/>
        <v>0</v>
      </c>
      <c r="AA1496" s="248" t="b">
        <f t="shared" si="1347"/>
        <v>0</v>
      </c>
      <c r="AB1496" s="248" t="str">
        <f t="shared" si="1381"/>
        <v>No</v>
      </c>
      <c r="AC1496" s="249" t="b">
        <f t="shared" si="1348"/>
        <v>0</v>
      </c>
      <c r="AD1496" s="249" t="b">
        <f t="shared" si="1349"/>
        <v>0</v>
      </c>
      <c r="AE1496" s="249" t="b">
        <f t="shared" si="1350"/>
        <v>0</v>
      </c>
      <c r="AF1496" s="249" t="b">
        <f t="shared" si="1351"/>
        <v>0</v>
      </c>
      <c r="AG1496" s="249" t="str">
        <f t="shared" si="1382"/>
        <v>No</v>
      </c>
      <c r="AH1496" s="250" t="b">
        <f t="shared" si="1352"/>
        <v>0</v>
      </c>
      <c r="AI1496" s="250" t="b">
        <f t="shared" si="1353"/>
        <v>0</v>
      </c>
      <c r="AJ1496" s="250" t="b">
        <f t="shared" si="1354"/>
        <v>0</v>
      </c>
      <c r="AK1496" s="250" t="b">
        <f t="shared" si="1355"/>
        <v>0</v>
      </c>
      <c r="AL1496" s="250" t="str">
        <f t="shared" si="1383"/>
        <v>No</v>
      </c>
      <c r="AN1496" s="246" t="str">
        <f t="shared" si="1384"/>
        <v/>
      </c>
      <c r="AO1496" s="247" t="str">
        <f t="shared" si="1385"/>
        <v/>
      </c>
      <c r="AP1496" s="248" t="str">
        <f t="shared" si="1386"/>
        <v/>
      </c>
      <c r="AQ1496" s="249" t="str">
        <f t="shared" si="1387"/>
        <v/>
      </c>
      <c r="AR1496" s="250" t="str">
        <f t="shared" si="1388"/>
        <v/>
      </c>
      <c r="AS1496" s="234"/>
      <c r="AY1496" s="385">
        <f t="shared" si="1389"/>
        <v>0</v>
      </c>
      <c r="AZ1496" s="385">
        <f t="shared" si="1356"/>
        <v>0</v>
      </c>
      <c r="BA1496" s="385">
        <f t="shared" si="1390"/>
        <v>0</v>
      </c>
      <c r="BB1496" s="385">
        <f t="shared" si="1357"/>
        <v>0</v>
      </c>
      <c r="BC1496" s="385">
        <f t="shared" si="1358"/>
        <v>0</v>
      </c>
      <c r="BD1496" s="385">
        <f t="shared" si="1359"/>
        <v>0</v>
      </c>
      <c r="BE1496" s="385">
        <f t="shared" si="1360"/>
        <v>0</v>
      </c>
      <c r="BF1496" s="385">
        <f t="shared" si="1361"/>
        <v>0</v>
      </c>
      <c r="BG1496" s="385">
        <f t="shared" si="1362"/>
        <v>0</v>
      </c>
      <c r="BH1496" s="385">
        <f t="shared" si="1363"/>
        <v>0</v>
      </c>
      <c r="BI1496" s="385">
        <f t="shared" si="1364"/>
        <v>0</v>
      </c>
      <c r="BJ1496" s="385">
        <f t="shared" si="1365"/>
        <v>0</v>
      </c>
      <c r="BK1496" s="385">
        <f t="shared" si="1366"/>
        <v>0</v>
      </c>
      <c r="BL1496" s="385">
        <f t="shared" si="1367"/>
        <v>0</v>
      </c>
      <c r="BM1496" s="385">
        <f t="shared" si="1368"/>
        <v>0</v>
      </c>
      <c r="BN1496" s="385">
        <f t="shared" si="1369"/>
        <v>0</v>
      </c>
      <c r="CK1496" s="239">
        <f t="shared" si="1391"/>
        <v>0</v>
      </c>
      <c r="CL1496" s="239">
        <f t="shared" si="1392"/>
        <v>0</v>
      </c>
    </row>
    <row r="1497" spans="3:90" x14ac:dyDescent="0.35">
      <c r="C1497" s="235"/>
      <c r="D1497" s="246" t="str">
        <f t="shared" si="1370"/>
        <v/>
      </c>
      <c r="E1497" s="247" t="str">
        <f t="shared" si="1371"/>
        <v/>
      </c>
      <c r="F1497" s="248" t="str">
        <f t="shared" si="1372"/>
        <v/>
      </c>
      <c r="G1497" s="249" t="str">
        <f t="shared" si="1373"/>
        <v/>
      </c>
      <c r="H1497" s="250" t="str">
        <f t="shared" si="1374"/>
        <v/>
      </c>
      <c r="I1497" s="386" t="str">
        <f t="shared" si="1335"/>
        <v/>
      </c>
      <c r="J1497" s="387" t="str">
        <f t="shared" si="1336"/>
        <v/>
      </c>
      <c r="K1497" s="388" t="str">
        <f t="shared" si="1337"/>
        <v/>
      </c>
      <c r="L1497" s="389" t="str">
        <f t="shared" si="1338"/>
        <v/>
      </c>
      <c r="M1497" s="250" t="str">
        <f t="shared" si="1339"/>
        <v/>
      </c>
      <c r="N1497" s="246" t="b">
        <f t="shared" si="1375"/>
        <v>0</v>
      </c>
      <c r="O1497" s="246" t="b">
        <f t="shared" si="1376"/>
        <v>0</v>
      </c>
      <c r="P1497" s="246" t="b">
        <f t="shared" si="1377"/>
        <v>0</v>
      </c>
      <c r="Q1497" s="246" t="b">
        <f t="shared" si="1378"/>
        <v>0</v>
      </c>
      <c r="R1497" s="246" t="str">
        <f t="shared" si="1379"/>
        <v>No</v>
      </c>
      <c r="S1497" s="247" t="b">
        <f t="shared" si="1340"/>
        <v>0</v>
      </c>
      <c r="T1497" s="247" t="b">
        <f t="shared" si="1341"/>
        <v>0</v>
      </c>
      <c r="U1497" s="247" t="b">
        <f t="shared" si="1342"/>
        <v>0</v>
      </c>
      <c r="V1497" s="247" t="b">
        <f t="shared" si="1343"/>
        <v>0</v>
      </c>
      <c r="W1497" s="247" t="str">
        <f t="shared" si="1380"/>
        <v>No</v>
      </c>
      <c r="X1497" s="248" t="b">
        <f t="shared" si="1344"/>
        <v>0</v>
      </c>
      <c r="Y1497" s="248" t="b">
        <f t="shared" si="1345"/>
        <v>0</v>
      </c>
      <c r="Z1497" s="248" t="b">
        <f t="shared" si="1346"/>
        <v>0</v>
      </c>
      <c r="AA1497" s="248" t="b">
        <f t="shared" si="1347"/>
        <v>0</v>
      </c>
      <c r="AB1497" s="248" t="str">
        <f t="shared" si="1381"/>
        <v>No</v>
      </c>
      <c r="AC1497" s="249" t="b">
        <f t="shared" si="1348"/>
        <v>0</v>
      </c>
      <c r="AD1497" s="249" t="b">
        <f t="shared" si="1349"/>
        <v>0</v>
      </c>
      <c r="AE1497" s="249" t="b">
        <f t="shared" si="1350"/>
        <v>0</v>
      </c>
      <c r="AF1497" s="249" t="b">
        <f t="shared" si="1351"/>
        <v>0</v>
      </c>
      <c r="AG1497" s="249" t="str">
        <f t="shared" si="1382"/>
        <v>No</v>
      </c>
      <c r="AH1497" s="250" t="b">
        <f t="shared" si="1352"/>
        <v>0</v>
      </c>
      <c r="AI1497" s="250" t="b">
        <f t="shared" si="1353"/>
        <v>0</v>
      </c>
      <c r="AJ1497" s="250" t="b">
        <f t="shared" si="1354"/>
        <v>0</v>
      </c>
      <c r="AK1497" s="250" t="b">
        <f t="shared" si="1355"/>
        <v>0</v>
      </c>
      <c r="AL1497" s="250" t="str">
        <f t="shared" si="1383"/>
        <v>No</v>
      </c>
      <c r="AN1497" s="246" t="str">
        <f t="shared" si="1384"/>
        <v/>
      </c>
      <c r="AO1497" s="247" t="str">
        <f t="shared" si="1385"/>
        <v/>
      </c>
      <c r="AP1497" s="248" t="str">
        <f t="shared" si="1386"/>
        <v/>
      </c>
      <c r="AQ1497" s="249" t="str">
        <f t="shared" si="1387"/>
        <v/>
      </c>
      <c r="AR1497" s="250" t="str">
        <f t="shared" si="1388"/>
        <v/>
      </c>
      <c r="AS1497" s="234"/>
      <c r="AY1497" s="385">
        <f t="shared" si="1389"/>
        <v>0</v>
      </c>
      <c r="AZ1497" s="385">
        <f t="shared" si="1356"/>
        <v>0</v>
      </c>
      <c r="BA1497" s="385">
        <f t="shared" si="1390"/>
        <v>0</v>
      </c>
      <c r="BB1497" s="385">
        <f t="shared" si="1357"/>
        <v>0</v>
      </c>
      <c r="BC1497" s="385">
        <f t="shared" si="1358"/>
        <v>0</v>
      </c>
      <c r="BD1497" s="385">
        <f t="shared" si="1359"/>
        <v>0</v>
      </c>
      <c r="BE1497" s="385">
        <f t="shared" si="1360"/>
        <v>0</v>
      </c>
      <c r="BF1497" s="385">
        <f t="shared" si="1361"/>
        <v>0</v>
      </c>
      <c r="BG1497" s="385">
        <f t="shared" si="1362"/>
        <v>0</v>
      </c>
      <c r="BH1497" s="385">
        <f t="shared" si="1363"/>
        <v>0</v>
      </c>
      <c r="BI1497" s="385">
        <f t="shared" si="1364"/>
        <v>0</v>
      </c>
      <c r="BJ1497" s="385">
        <f t="shared" si="1365"/>
        <v>0</v>
      </c>
      <c r="BK1497" s="385">
        <f t="shared" si="1366"/>
        <v>0</v>
      </c>
      <c r="BL1497" s="385">
        <f t="shared" si="1367"/>
        <v>0</v>
      </c>
      <c r="BM1497" s="385">
        <f t="shared" si="1368"/>
        <v>0</v>
      </c>
      <c r="BN1497" s="385">
        <f t="shared" si="1369"/>
        <v>0</v>
      </c>
      <c r="CK1497" s="239">
        <f t="shared" si="1391"/>
        <v>0</v>
      </c>
      <c r="CL1497" s="239">
        <f t="shared" si="1392"/>
        <v>0</v>
      </c>
    </row>
    <row r="1498" spans="3:90" x14ac:dyDescent="0.35">
      <c r="C1498" s="235"/>
      <c r="D1498" s="246" t="str">
        <f t="shared" si="1370"/>
        <v/>
      </c>
      <c r="E1498" s="247" t="str">
        <f t="shared" si="1371"/>
        <v/>
      </c>
      <c r="F1498" s="248" t="str">
        <f t="shared" si="1372"/>
        <v/>
      </c>
      <c r="G1498" s="249" t="str">
        <f t="shared" si="1373"/>
        <v/>
      </c>
      <c r="H1498" s="250" t="str">
        <f t="shared" si="1374"/>
        <v/>
      </c>
      <c r="I1498" s="386" t="str">
        <f t="shared" si="1335"/>
        <v/>
      </c>
      <c r="J1498" s="387" t="str">
        <f t="shared" si="1336"/>
        <v/>
      </c>
      <c r="K1498" s="388" t="str">
        <f t="shared" si="1337"/>
        <v/>
      </c>
      <c r="L1498" s="389" t="str">
        <f t="shared" si="1338"/>
        <v/>
      </c>
      <c r="M1498" s="250" t="str">
        <f t="shared" si="1339"/>
        <v/>
      </c>
      <c r="N1498" s="246" t="b">
        <f t="shared" si="1375"/>
        <v>0</v>
      </c>
      <c r="O1498" s="246" t="b">
        <f t="shared" si="1376"/>
        <v>0</v>
      </c>
      <c r="P1498" s="246" t="b">
        <f t="shared" si="1377"/>
        <v>0</v>
      </c>
      <c r="Q1498" s="246" t="b">
        <f t="shared" si="1378"/>
        <v>0</v>
      </c>
      <c r="R1498" s="246" t="str">
        <f t="shared" si="1379"/>
        <v>No</v>
      </c>
      <c r="S1498" s="247" t="b">
        <f t="shared" si="1340"/>
        <v>0</v>
      </c>
      <c r="T1498" s="247" t="b">
        <f t="shared" si="1341"/>
        <v>0</v>
      </c>
      <c r="U1498" s="247" t="b">
        <f t="shared" si="1342"/>
        <v>0</v>
      </c>
      <c r="V1498" s="247" t="b">
        <f t="shared" si="1343"/>
        <v>0</v>
      </c>
      <c r="W1498" s="247" t="str">
        <f t="shared" si="1380"/>
        <v>No</v>
      </c>
      <c r="X1498" s="248" t="b">
        <f t="shared" si="1344"/>
        <v>0</v>
      </c>
      <c r="Y1498" s="248" t="b">
        <f t="shared" si="1345"/>
        <v>0</v>
      </c>
      <c r="Z1498" s="248" t="b">
        <f t="shared" si="1346"/>
        <v>0</v>
      </c>
      <c r="AA1498" s="248" t="b">
        <f t="shared" si="1347"/>
        <v>0</v>
      </c>
      <c r="AB1498" s="248" t="str">
        <f t="shared" si="1381"/>
        <v>No</v>
      </c>
      <c r="AC1498" s="249" t="b">
        <f t="shared" si="1348"/>
        <v>0</v>
      </c>
      <c r="AD1498" s="249" t="b">
        <f t="shared" si="1349"/>
        <v>0</v>
      </c>
      <c r="AE1498" s="249" t="b">
        <f t="shared" si="1350"/>
        <v>0</v>
      </c>
      <c r="AF1498" s="249" t="b">
        <f t="shared" si="1351"/>
        <v>0</v>
      </c>
      <c r="AG1498" s="249" t="str">
        <f t="shared" si="1382"/>
        <v>No</v>
      </c>
      <c r="AH1498" s="250" t="b">
        <f t="shared" si="1352"/>
        <v>0</v>
      </c>
      <c r="AI1498" s="250" t="b">
        <f t="shared" si="1353"/>
        <v>0</v>
      </c>
      <c r="AJ1498" s="250" t="b">
        <f t="shared" si="1354"/>
        <v>0</v>
      </c>
      <c r="AK1498" s="250" t="b">
        <f t="shared" si="1355"/>
        <v>0</v>
      </c>
      <c r="AL1498" s="250" t="str">
        <f t="shared" si="1383"/>
        <v>No</v>
      </c>
      <c r="AN1498" s="246" t="str">
        <f t="shared" si="1384"/>
        <v/>
      </c>
      <c r="AO1498" s="247" t="str">
        <f t="shared" si="1385"/>
        <v/>
      </c>
      <c r="AP1498" s="248" t="str">
        <f t="shared" si="1386"/>
        <v/>
      </c>
      <c r="AQ1498" s="249" t="str">
        <f t="shared" si="1387"/>
        <v/>
      </c>
      <c r="AR1498" s="250" t="str">
        <f t="shared" si="1388"/>
        <v/>
      </c>
      <c r="AS1498" s="234"/>
      <c r="AY1498" s="385">
        <f t="shared" si="1389"/>
        <v>0</v>
      </c>
      <c r="AZ1498" s="385">
        <f t="shared" si="1356"/>
        <v>0</v>
      </c>
      <c r="BA1498" s="385">
        <f t="shared" si="1390"/>
        <v>0</v>
      </c>
      <c r="BB1498" s="385">
        <f t="shared" si="1357"/>
        <v>0</v>
      </c>
      <c r="BC1498" s="385">
        <f t="shared" si="1358"/>
        <v>0</v>
      </c>
      <c r="BD1498" s="385">
        <f t="shared" si="1359"/>
        <v>0</v>
      </c>
      <c r="BE1498" s="385">
        <f t="shared" si="1360"/>
        <v>0</v>
      </c>
      <c r="BF1498" s="385">
        <f t="shared" si="1361"/>
        <v>0</v>
      </c>
      <c r="BG1498" s="385">
        <f t="shared" si="1362"/>
        <v>0</v>
      </c>
      <c r="BH1498" s="385">
        <f t="shared" si="1363"/>
        <v>0</v>
      </c>
      <c r="BI1498" s="385">
        <f t="shared" si="1364"/>
        <v>0</v>
      </c>
      <c r="BJ1498" s="385">
        <f t="shared" si="1365"/>
        <v>0</v>
      </c>
      <c r="BK1498" s="385">
        <f t="shared" si="1366"/>
        <v>0</v>
      </c>
      <c r="BL1498" s="385">
        <f t="shared" si="1367"/>
        <v>0</v>
      </c>
      <c r="BM1498" s="385">
        <f t="shared" si="1368"/>
        <v>0</v>
      </c>
      <c r="BN1498" s="385">
        <f t="shared" si="1369"/>
        <v>0</v>
      </c>
      <c r="CK1498" s="239">
        <f t="shared" si="1391"/>
        <v>0</v>
      </c>
      <c r="CL1498" s="239">
        <f t="shared" si="1392"/>
        <v>0</v>
      </c>
    </row>
    <row r="1499" spans="3:90" x14ac:dyDescent="0.35">
      <c r="C1499" s="235"/>
      <c r="D1499" s="246" t="str">
        <f t="shared" si="1370"/>
        <v/>
      </c>
      <c r="E1499" s="247" t="str">
        <f t="shared" si="1371"/>
        <v/>
      </c>
      <c r="F1499" s="248" t="str">
        <f t="shared" si="1372"/>
        <v/>
      </c>
      <c r="G1499" s="249" t="str">
        <f t="shared" si="1373"/>
        <v/>
      </c>
      <c r="H1499" s="250" t="str">
        <f t="shared" si="1374"/>
        <v/>
      </c>
      <c r="I1499" s="386" t="str">
        <f t="shared" si="1335"/>
        <v/>
      </c>
      <c r="J1499" s="387" t="str">
        <f t="shared" si="1336"/>
        <v/>
      </c>
      <c r="K1499" s="388" t="str">
        <f t="shared" si="1337"/>
        <v/>
      </c>
      <c r="L1499" s="389" t="str">
        <f t="shared" si="1338"/>
        <v/>
      </c>
      <c r="M1499" s="250" t="str">
        <f t="shared" si="1339"/>
        <v/>
      </c>
      <c r="N1499" s="246" t="b">
        <f t="shared" si="1375"/>
        <v>0</v>
      </c>
      <c r="O1499" s="246" t="b">
        <f t="shared" si="1376"/>
        <v>0</v>
      </c>
      <c r="P1499" s="246" t="b">
        <f t="shared" si="1377"/>
        <v>0</v>
      </c>
      <c r="Q1499" s="246" t="b">
        <f t="shared" si="1378"/>
        <v>0</v>
      </c>
      <c r="R1499" s="246" t="str">
        <f t="shared" si="1379"/>
        <v>No</v>
      </c>
      <c r="S1499" s="247" t="b">
        <f t="shared" si="1340"/>
        <v>0</v>
      </c>
      <c r="T1499" s="247" t="b">
        <f t="shared" si="1341"/>
        <v>0</v>
      </c>
      <c r="U1499" s="247" t="b">
        <f t="shared" si="1342"/>
        <v>0</v>
      </c>
      <c r="V1499" s="247" t="b">
        <f t="shared" si="1343"/>
        <v>0</v>
      </c>
      <c r="W1499" s="247" t="str">
        <f t="shared" si="1380"/>
        <v>No</v>
      </c>
      <c r="X1499" s="248" t="b">
        <f t="shared" si="1344"/>
        <v>0</v>
      </c>
      <c r="Y1499" s="248" t="b">
        <f t="shared" si="1345"/>
        <v>0</v>
      </c>
      <c r="Z1499" s="248" t="b">
        <f t="shared" si="1346"/>
        <v>0</v>
      </c>
      <c r="AA1499" s="248" t="b">
        <f t="shared" si="1347"/>
        <v>0</v>
      </c>
      <c r="AB1499" s="248" t="str">
        <f t="shared" si="1381"/>
        <v>No</v>
      </c>
      <c r="AC1499" s="249" t="b">
        <f t="shared" si="1348"/>
        <v>0</v>
      </c>
      <c r="AD1499" s="249" t="b">
        <f t="shared" si="1349"/>
        <v>0</v>
      </c>
      <c r="AE1499" s="249" t="b">
        <f t="shared" si="1350"/>
        <v>0</v>
      </c>
      <c r="AF1499" s="249" t="b">
        <f t="shared" si="1351"/>
        <v>0</v>
      </c>
      <c r="AG1499" s="249" t="str">
        <f t="shared" si="1382"/>
        <v>No</v>
      </c>
      <c r="AH1499" s="250" t="b">
        <f t="shared" si="1352"/>
        <v>0</v>
      </c>
      <c r="AI1499" s="250" t="b">
        <f t="shared" si="1353"/>
        <v>0</v>
      </c>
      <c r="AJ1499" s="250" t="b">
        <f t="shared" si="1354"/>
        <v>0</v>
      </c>
      <c r="AK1499" s="250" t="b">
        <f t="shared" si="1355"/>
        <v>0</v>
      </c>
      <c r="AL1499" s="250" t="str">
        <f t="shared" si="1383"/>
        <v>No</v>
      </c>
      <c r="AN1499" s="246" t="str">
        <f t="shared" si="1384"/>
        <v/>
      </c>
      <c r="AO1499" s="247" t="str">
        <f t="shared" si="1385"/>
        <v/>
      </c>
      <c r="AP1499" s="248" t="str">
        <f t="shared" si="1386"/>
        <v/>
      </c>
      <c r="AQ1499" s="249" t="str">
        <f t="shared" si="1387"/>
        <v/>
      </c>
      <c r="AR1499" s="250" t="str">
        <f t="shared" si="1388"/>
        <v/>
      </c>
      <c r="AS1499" s="234"/>
      <c r="AY1499" s="385">
        <f t="shared" si="1389"/>
        <v>0</v>
      </c>
      <c r="AZ1499" s="385">
        <f t="shared" si="1356"/>
        <v>0</v>
      </c>
      <c r="BA1499" s="385">
        <f t="shared" si="1390"/>
        <v>0</v>
      </c>
      <c r="BB1499" s="385">
        <f t="shared" si="1357"/>
        <v>0</v>
      </c>
      <c r="BC1499" s="385">
        <f t="shared" si="1358"/>
        <v>0</v>
      </c>
      <c r="BD1499" s="385">
        <f t="shared" si="1359"/>
        <v>0</v>
      </c>
      <c r="BE1499" s="385">
        <f t="shared" si="1360"/>
        <v>0</v>
      </c>
      <c r="BF1499" s="385">
        <f t="shared" si="1361"/>
        <v>0</v>
      </c>
      <c r="BG1499" s="385">
        <f t="shared" si="1362"/>
        <v>0</v>
      </c>
      <c r="BH1499" s="385">
        <f t="shared" si="1363"/>
        <v>0</v>
      </c>
      <c r="BI1499" s="385">
        <f t="shared" si="1364"/>
        <v>0</v>
      </c>
      <c r="BJ1499" s="385">
        <f t="shared" si="1365"/>
        <v>0</v>
      </c>
      <c r="BK1499" s="385">
        <f t="shared" si="1366"/>
        <v>0</v>
      </c>
      <c r="BL1499" s="385">
        <f t="shared" si="1367"/>
        <v>0</v>
      </c>
      <c r="BM1499" s="385">
        <f t="shared" si="1368"/>
        <v>0</v>
      </c>
      <c r="BN1499" s="385">
        <f t="shared" si="1369"/>
        <v>0</v>
      </c>
      <c r="CK1499" s="239">
        <f t="shared" si="1391"/>
        <v>0</v>
      </c>
      <c r="CL1499" s="239">
        <f t="shared" si="1392"/>
        <v>0</v>
      </c>
    </row>
    <row r="1500" spans="3:90" x14ac:dyDescent="0.35">
      <c r="C1500" s="235"/>
      <c r="D1500" s="246" t="str">
        <f t="shared" si="1370"/>
        <v/>
      </c>
      <c r="E1500" s="247" t="str">
        <f t="shared" si="1371"/>
        <v/>
      </c>
      <c r="F1500" s="248" t="str">
        <f t="shared" si="1372"/>
        <v/>
      </c>
      <c r="G1500" s="249" t="str">
        <f t="shared" si="1373"/>
        <v/>
      </c>
      <c r="H1500" s="250" t="str">
        <f t="shared" si="1374"/>
        <v/>
      </c>
      <c r="I1500" s="386" t="str">
        <f t="shared" si="1335"/>
        <v/>
      </c>
      <c r="J1500" s="387" t="str">
        <f t="shared" si="1336"/>
        <v/>
      </c>
      <c r="K1500" s="388" t="str">
        <f t="shared" si="1337"/>
        <v/>
      </c>
      <c r="L1500" s="389" t="str">
        <f t="shared" si="1338"/>
        <v/>
      </c>
      <c r="M1500" s="250" t="str">
        <f t="shared" si="1339"/>
        <v/>
      </c>
      <c r="N1500" s="246" t="b">
        <f t="shared" si="1375"/>
        <v>0</v>
      </c>
      <c r="O1500" s="246" t="b">
        <f t="shared" si="1376"/>
        <v>0</v>
      </c>
      <c r="P1500" s="246" t="b">
        <f t="shared" si="1377"/>
        <v>0</v>
      </c>
      <c r="Q1500" s="246" t="b">
        <f t="shared" si="1378"/>
        <v>0</v>
      </c>
      <c r="R1500" s="246" t="str">
        <f t="shared" si="1379"/>
        <v>No</v>
      </c>
      <c r="S1500" s="247" t="b">
        <f t="shared" si="1340"/>
        <v>0</v>
      </c>
      <c r="T1500" s="247" t="b">
        <f t="shared" si="1341"/>
        <v>0</v>
      </c>
      <c r="U1500" s="247" t="b">
        <f t="shared" si="1342"/>
        <v>0</v>
      </c>
      <c r="V1500" s="247" t="b">
        <f t="shared" si="1343"/>
        <v>0</v>
      </c>
      <c r="W1500" s="247" t="str">
        <f t="shared" si="1380"/>
        <v>No</v>
      </c>
      <c r="X1500" s="248" t="b">
        <f t="shared" si="1344"/>
        <v>0</v>
      </c>
      <c r="Y1500" s="248" t="b">
        <f t="shared" si="1345"/>
        <v>0</v>
      </c>
      <c r="Z1500" s="248" t="b">
        <f t="shared" si="1346"/>
        <v>0</v>
      </c>
      <c r="AA1500" s="248" t="b">
        <f t="shared" si="1347"/>
        <v>0</v>
      </c>
      <c r="AB1500" s="248" t="str">
        <f t="shared" si="1381"/>
        <v>No</v>
      </c>
      <c r="AC1500" s="249" t="b">
        <f t="shared" si="1348"/>
        <v>0</v>
      </c>
      <c r="AD1500" s="249" t="b">
        <f t="shared" si="1349"/>
        <v>0</v>
      </c>
      <c r="AE1500" s="249" t="b">
        <f t="shared" si="1350"/>
        <v>0</v>
      </c>
      <c r="AF1500" s="249" t="b">
        <f t="shared" si="1351"/>
        <v>0</v>
      </c>
      <c r="AG1500" s="249" t="str">
        <f t="shared" si="1382"/>
        <v>No</v>
      </c>
      <c r="AH1500" s="250" t="b">
        <f t="shared" si="1352"/>
        <v>0</v>
      </c>
      <c r="AI1500" s="250" t="b">
        <f t="shared" si="1353"/>
        <v>0</v>
      </c>
      <c r="AJ1500" s="250" t="b">
        <f t="shared" si="1354"/>
        <v>0</v>
      </c>
      <c r="AK1500" s="250" t="b">
        <f t="shared" si="1355"/>
        <v>0</v>
      </c>
      <c r="AL1500" s="250" t="str">
        <f t="shared" si="1383"/>
        <v>No</v>
      </c>
      <c r="AN1500" s="246" t="str">
        <f t="shared" si="1384"/>
        <v/>
      </c>
      <c r="AO1500" s="247" t="str">
        <f t="shared" si="1385"/>
        <v/>
      </c>
      <c r="AP1500" s="248" t="str">
        <f t="shared" si="1386"/>
        <v/>
      </c>
      <c r="AQ1500" s="249" t="str">
        <f t="shared" si="1387"/>
        <v/>
      </c>
      <c r="AR1500" s="250" t="str">
        <f t="shared" si="1388"/>
        <v/>
      </c>
      <c r="AS1500" s="234"/>
      <c r="AY1500" s="385">
        <f t="shared" si="1389"/>
        <v>0</v>
      </c>
      <c r="AZ1500" s="385">
        <f t="shared" si="1356"/>
        <v>0</v>
      </c>
      <c r="BA1500" s="385">
        <f t="shared" si="1390"/>
        <v>0</v>
      </c>
      <c r="BB1500" s="385">
        <f t="shared" si="1357"/>
        <v>0</v>
      </c>
      <c r="BC1500" s="385">
        <f t="shared" si="1358"/>
        <v>0</v>
      </c>
      <c r="BD1500" s="385">
        <f t="shared" si="1359"/>
        <v>0</v>
      </c>
      <c r="BE1500" s="385">
        <f t="shared" si="1360"/>
        <v>0</v>
      </c>
      <c r="BF1500" s="385">
        <f t="shared" si="1361"/>
        <v>0</v>
      </c>
      <c r="BG1500" s="385">
        <f t="shared" si="1362"/>
        <v>0</v>
      </c>
      <c r="BH1500" s="385">
        <f t="shared" si="1363"/>
        <v>0</v>
      </c>
      <c r="BI1500" s="385">
        <f t="shared" si="1364"/>
        <v>0</v>
      </c>
      <c r="BJ1500" s="385">
        <f t="shared" si="1365"/>
        <v>0</v>
      </c>
      <c r="BK1500" s="385">
        <f t="shared" si="1366"/>
        <v>0</v>
      </c>
      <c r="BL1500" s="385">
        <f t="shared" si="1367"/>
        <v>0</v>
      </c>
      <c r="BM1500" s="385">
        <f t="shared" si="1368"/>
        <v>0</v>
      </c>
      <c r="BN1500" s="385">
        <f t="shared" si="1369"/>
        <v>0</v>
      </c>
      <c r="CK1500" s="239">
        <f t="shared" si="1391"/>
        <v>0</v>
      </c>
      <c r="CL1500" s="239">
        <f t="shared" si="1392"/>
        <v>0</v>
      </c>
    </row>
    <row r="1501" spans="3:90" x14ac:dyDescent="0.35">
      <c r="C1501" s="235"/>
      <c r="D1501" s="246" t="str">
        <f t="shared" si="1370"/>
        <v/>
      </c>
      <c r="E1501" s="247" t="str">
        <f t="shared" si="1371"/>
        <v/>
      </c>
      <c r="F1501" s="248" t="str">
        <f t="shared" si="1372"/>
        <v/>
      </c>
      <c r="G1501" s="249" t="str">
        <f t="shared" si="1373"/>
        <v/>
      </c>
      <c r="H1501" s="250" t="str">
        <f t="shared" si="1374"/>
        <v/>
      </c>
      <c r="I1501" s="386" t="str">
        <f t="shared" si="1335"/>
        <v/>
      </c>
      <c r="J1501" s="387" t="str">
        <f t="shared" si="1336"/>
        <v/>
      </c>
      <c r="K1501" s="388" t="str">
        <f t="shared" si="1337"/>
        <v/>
      </c>
      <c r="L1501" s="389" t="str">
        <f t="shared" si="1338"/>
        <v/>
      </c>
      <c r="M1501" s="250" t="str">
        <f t="shared" si="1339"/>
        <v/>
      </c>
      <c r="N1501" s="246" t="b">
        <f t="shared" si="1375"/>
        <v>0</v>
      </c>
      <c r="O1501" s="246" t="b">
        <f t="shared" si="1376"/>
        <v>0</v>
      </c>
      <c r="P1501" s="246" t="b">
        <f t="shared" si="1377"/>
        <v>0</v>
      </c>
      <c r="Q1501" s="246" t="b">
        <f t="shared" si="1378"/>
        <v>0</v>
      </c>
      <c r="R1501" s="246" t="str">
        <f t="shared" si="1379"/>
        <v>No</v>
      </c>
      <c r="S1501" s="247" t="b">
        <f t="shared" si="1340"/>
        <v>0</v>
      </c>
      <c r="T1501" s="247" t="b">
        <f t="shared" si="1341"/>
        <v>0</v>
      </c>
      <c r="U1501" s="247" t="b">
        <f t="shared" si="1342"/>
        <v>0</v>
      </c>
      <c r="V1501" s="247" t="b">
        <f t="shared" si="1343"/>
        <v>0</v>
      </c>
      <c r="W1501" s="247" t="str">
        <f t="shared" si="1380"/>
        <v>No</v>
      </c>
      <c r="X1501" s="248" t="b">
        <f t="shared" si="1344"/>
        <v>0</v>
      </c>
      <c r="Y1501" s="248" t="b">
        <f t="shared" si="1345"/>
        <v>0</v>
      </c>
      <c r="Z1501" s="248" t="b">
        <f t="shared" si="1346"/>
        <v>0</v>
      </c>
      <c r="AA1501" s="248" t="b">
        <f t="shared" si="1347"/>
        <v>0</v>
      </c>
      <c r="AB1501" s="248" t="str">
        <f t="shared" si="1381"/>
        <v>No</v>
      </c>
      <c r="AC1501" s="249" t="b">
        <f t="shared" si="1348"/>
        <v>0</v>
      </c>
      <c r="AD1501" s="249" t="b">
        <f t="shared" si="1349"/>
        <v>0</v>
      </c>
      <c r="AE1501" s="249" t="b">
        <f t="shared" si="1350"/>
        <v>0</v>
      </c>
      <c r="AF1501" s="249" t="b">
        <f t="shared" si="1351"/>
        <v>0</v>
      </c>
      <c r="AG1501" s="249" t="str">
        <f t="shared" si="1382"/>
        <v>No</v>
      </c>
      <c r="AH1501" s="250" t="b">
        <f t="shared" si="1352"/>
        <v>0</v>
      </c>
      <c r="AI1501" s="250" t="b">
        <f t="shared" si="1353"/>
        <v>0</v>
      </c>
      <c r="AJ1501" s="250" t="b">
        <f t="shared" si="1354"/>
        <v>0</v>
      </c>
      <c r="AK1501" s="250" t="b">
        <f t="shared" si="1355"/>
        <v>0</v>
      </c>
      <c r="AL1501" s="250" t="str">
        <f t="shared" si="1383"/>
        <v>No</v>
      </c>
      <c r="AN1501" s="246" t="str">
        <f t="shared" si="1384"/>
        <v/>
      </c>
      <c r="AO1501" s="247" t="str">
        <f t="shared" si="1385"/>
        <v/>
      </c>
      <c r="AP1501" s="248" t="str">
        <f t="shared" si="1386"/>
        <v/>
      </c>
      <c r="AQ1501" s="249" t="str">
        <f t="shared" si="1387"/>
        <v/>
      </c>
      <c r="AR1501" s="250" t="str">
        <f t="shared" si="1388"/>
        <v/>
      </c>
      <c r="AS1501" s="234"/>
      <c r="AY1501" s="385">
        <f t="shared" si="1389"/>
        <v>0</v>
      </c>
      <c r="AZ1501" s="385">
        <f t="shared" si="1356"/>
        <v>0</v>
      </c>
      <c r="BA1501" s="385">
        <f t="shared" si="1390"/>
        <v>0</v>
      </c>
      <c r="BB1501" s="385">
        <f t="shared" si="1357"/>
        <v>0</v>
      </c>
      <c r="BC1501" s="385">
        <f t="shared" si="1358"/>
        <v>0</v>
      </c>
      <c r="BD1501" s="385">
        <f t="shared" si="1359"/>
        <v>0</v>
      </c>
      <c r="BE1501" s="385">
        <f t="shared" si="1360"/>
        <v>0</v>
      </c>
      <c r="BF1501" s="385">
        <f t="shared" si="1361"/>
        <v>0</v>
      </c>
      <c r="BG1501" s="385">
        <f t="shared" si="1362"/>
        <v>0</v>
      </c>
      <c r="BH1501" s="385">
        <f t="shared" si="1363"/>
        <v>0</v>
      </c>
      <c r="BI1501" s="385">
        <f t="shared" si="1364"/>
        <v>0</v>
      </c>
      <c r="BJ1501" s="385">
        <f t="shared" si="1365"/>
        <v>0</v>
      </c>
      <c r="BK1501" s="385">
        <f t="shared" si="1366"/>
        <v>0</v>
      </c>
      <c r="BL1501" s="385">
        <f t="shared" si="1367"/>
        <v>0</v>
      </c>
      <c r="BM1501" s="385">
        <f t="shared" si="1368"/>
        <v>0</v>
      </c>
      <c r="BN1501" s="385">
        <f t="shared" si="1369"/>
        <v>0</v>
      </c>
      <c r="CK1501" s="239">
        <f t="shared" si="1391"/>
        <v>0</v>
      </c>
      <c r="CL1501" s="239">
        <f t="shared" si="1392"/>
        <v>0</v>
      </c>
    </row>
    <row r="1502" spans="3:90" x14ac:dyDescent="0.35">
      <c r="C1502" s="235"/>
      <c r="D1502" s="246" t="str">
        <f t="shared" si="1370"/>
        <v/>
      </c>
      <c r="E1502" s="247" t="str">
        <f t="shared" si="1371"/>
        <v/>
      </c>
      <c r="F1502" s="248" t="str">
        <f t="shared" si="1372"/>
        <v/>
      </c>
      <c r="G1502" s="249" t="str">
        <f t="shared" si="1373"/>
        <v/>
      </c>
      <c r="H1502" s="250" t="str">
        <f t="shared" si="1374"/>
        <v/>
      </c>
      <c r="I1502" s="386" t="str">
        <f t="shared" si="1335"/>
        <v/>
      </c>
      <c r="J1502" s="387" t="str">
        <f t="shared" si="1336"/>
        <v/>
      </c>
      <c r="K1502" s="388" t="str">
        <f t="shared" si="1337"/>
        <v/>
      </c>
      <c r="L1502" s="389" t="str">
        <f t="shared" si="1338"/>
        <v/>
      </c>
      <c r="M1502" s="250" t="str">
        <f t="shared" si="1339"/>
        <v/>
      </c>
      <c r="N1502" s="246" t="b">
        <f t="shared" si="1375"/>
        <v>0</v>
      </c>
      <c r="O1502" s="246" t="b">
        <f t="shared" si="1376"/>
        <v>0</v>
      </c>
      <c r="P1502" s="246" t="b">
        <f t="shared" si="1377"/>
        <v>0</v>
      </c>
      <c r="Q1502" s="246" t="b">
        <f t="shared" si="1378"/>
        <v>0</v>
      </c>
      <c r="R1502" s="246" t="str">
        <f t="shared" si="1379"/>
        <v>No</v>
      </c>
      <c r="S1502" s="247" t="b">
        <f t="shared" si="1340"/>
        <v>0</v>
      </c>
      <c r="T1502" s="247" t="b">
        <f t="shared" si="1341"/>
        <v>0</v>
      </c>
      <c r="U1502" s="247" t="b">
        <f t="shared" si="1342"/>
        <v>0</v>
      </c>
      <c r="V1502" s="247" t="b">
        <f t="shared" si="1343"/>
        <v>0</v>
      </c>
      <c r="W1502" s="247" t="str">
        <f t="shared" si="1380"/>
        <v>No</v>
      </c>
      <c r="X1502" s="248" t="b">
        <f t="shared" si="1344"/>
        <v>0</v>
      </c>
      <c r="Y1502" s="248" t="b">
        <f t="shared" si="1345"/>
        <v>0</v>
      </c>
      <c r="Z1502" s="248" t="b">
        <f t="shared" si="1346"/>
        <v>0</v>
      </c>
      <c r="AA1502" s="248" t="b">
        <f t="shared" si="1347"/>
        <v>0</v>
      </c>
      <c r="AB1502" s="248" t="str">
        <f t="shared" si="1381"/>
        <v>No</v>
      </c>
      <c r="AC1502" s="249" t="b">
        <f t="shared" si="1348"/>
        <v>0</v>
      </c>
      <c r="AD1502" s="249" t="b">
        <f t="shared" si="1349"/>
        <v>0</v>
      </c>
      <c r="AE1502" s="249" t="b">
        <f t="shared" si="1350"/>
        <v>0</v>
      </c>
      <c r="AF1502" s="249" t="b">
        <f t="shared" si="1351"/>
        <v>0</v>
      </c>
      <c r="AG1502" s="249" t="str">
        <f t="shared" si="1382"/>
        <v>No</v>
      </c>
      <c r="AH1502" s="250" t="b">
        <f t="shared" si="1352"/>
        <v>0</v>
      </c>
      <c r="AI1502" s="250" t="b">
        <f t="shared" si="1353"/>
        <v>0</v>
      </c>
      <c r="AJ1502" s="250" t="b">
        <f t="shared" si="1354"/>
        <v>0</v>
      </c>
      <c r="AK1502" s="250" t="b">
        <f t="shared" si="1355"/>
        <v>0</v>
      </c>
      <c r="AL1502" s="250" t="str">
        <f t="shared" si="1383"/>
        <v>No</v>
      </c>
      <c r="AN1502" s="246" t="str">
        <f t="shared" si="1384"/>
        <v/>
      </c>
      <c r="AO1502" s="247" t="str">
        <f t="shared" si="1385"/>
        <v/>
      </c>
      <c r="AP1502" s="248" t="str">
        <f t="shared" si="1386"/>
        <v/>
      </c>
      <c r="AQ1502" s="249" t="str">
        <f t="shared" si="1387"/>
        <v/>
      </c>
      <c r="AR1502" s="250" t="str">
        <f t="shared" si="1388"/>
        <v/>
      </c>
      <c r="AS1502" s="234"/>
      <c r="AY1502" s="385">
        <f t="shared" si="1389"/>
        <v>0</v>
      </c>
      <c r="AZ1502" s="385">
        <f t="shared" si="1356"/>
        <v>0</v>
      </c>
      <c r="BA1502" s="385">
        <f t="shared" si="1390"/>
        <v>0</v>
      </c>
      <c r="BB1502" s="385">
        <f t="shared" si="1357"/>
        <v>0</v>
      </c>
      <c r="BC1502" s="385">
        <f t="shared" si="1358"/>
        <v>0</v>
      </c>
      <c r="BD1502" s="385">
        <f t="shared" si="1359"/>
        <v>0</v>
      </c>
      <c r="BE1502" s="385">
        <f t="shared" si="1360"/>
        <v>0</v>
      </c>
      <c r="BF1502" s="385">
        <f t="shared" si="1361"/>
        <v>0</v>
      </c>
      <c r="BG1502" s="385">
        <f t="shared" si="1362"/>
        <v>0</v>
      </c>
      <c r="BH1502" s="385">
        <f t="shared" si="1363"/>
        <v>0</v>
      </c>
      <c r="BI1502" s="385">
        <f t="shared" si="1364"/>
        <v>0</v>
      </c>
      <c r="BJ1502" s="385">
        <f t="shared" si="1365"/>
        <v>0</v>
      </c>
      <c r="BK1502" s="385">
        <f t="shared" si="1366"/>
        <v>0</v>
      </c>
      <c r="BL1502" s="385">
        <f t="shared" si="1367"/>
        <v>0</v>
      </c>
      <c r="BM1502" s="385">
        <f t="shared" si="1368"/>
        <v>0</v>
      </c>
      <c r="BN1502" s="385">
        <f t="shared" si="1369"/>
        <v>0</v>
      </c>
      <c r="CK1502" s="239">
        <f t="shared" si="1391"/>
        <v>0</v>
      </c>
      <c r="CL1502" s="239">
        <f t="shared" si="1392"/>
        <v>0</v>
      </c>
    </row>
    <row r="1503" spans="3:90" x14ac:dyDescent="0.35">
      <c r="C1503" s="235"/>
      <c r="D1503" s="246" t="str">
        <f t="shared" si="1370"/>
        <v/>
      </c>
      <c r="E1503" s="247" t="str">
        <f t="shared" si="1371"/>
        <v/>
      </c>
      <c r="F1503" s="248" t="str">
        <f t="shared" si="1372"/>
        <v/>
      </c>
      <c r="G1503" s="249" t="str">
        <f t="shared" si="1373"/>
        <v/>
      </c>
      <c r="H1503" s="250" t="str">
        <f t="shared" si="1374"/>
        <v/>
      </c>
      <c r="I1503" s="386" t="str">
        <f t="shared" si="1335"/>
        <v/>
      </c>
      <c r="J1503" s="387" t="str">
        <f t="shared" si="1336"/>
        <v/>
      </c>
      <c r="K1503" s="388" t="str">
        <f t="shared" si="1337"/>
        <v/>
      </c>
      <c r="L1503" s="389" t="str">
        <f t="shared" si="1338"/>
        <v/>
      </c>
      <c r="M1503" s="250" t="str">
        <f t="shared" si="1339"/>
        <v/>
      </c>
      <c r="N1503" s="246" t="b">
        <f t="shared" si="1375"/>
        <v>0</v>
      </c>
      <c r="O1503" s="246" t="b">
        <f t="shared" si="1376"/>
        <v>0</v>
      </c>
      <c r="P1503" s="246" t="b">
        <f t="shared" si="1377"/>
        <v>0</v>
      </c>
      <c r="Q1503" s="246" t="b">
        <f t="shared" si="1378"/>
        <v>0</v>
      </c>
      <c r="R1503" s="246" t="str">
        <f t="shared" si="1379"/>
        <v>No</v>
      </c>
      <c r="S1503" s="247" t="b">
        <f t="shared" si="1340"/>
        <v>0</v>
      </c>
      <c r="T1503" s="247" t="b">
        <f t="shared" si="1341"/>
        <v>0</v>
      </c>
      <c r="U1503" s="247" t="b">
        <f t="shared" si="1342"/>
        <v>0</v>
      </c>
      <c r="V1503" s="247" t="b">
        <f t="shared" si="1343"/>
        <v>0</v>
      </c>
      <c r="W1503" s="247" t="str">
        <f t="shared" si="1380"/>
        <v>No</v>
      </c>
      <c r="X1503" s="248" t="b">
        <f t="shared" si="1344"/>
        <v>0</v>
      </c>
      <c r="Y1503" s="248" t="b">
        <f t="shared" si="1345"/>
        <v>0</v>
      </c>
      <c r="Z1503" s="248" t="b">
        <f t="shared" si="1346"/>
        <v>0</v>
      </c>
      <c r="AA1503" s="248" t="b">
        <f t="shared" si="1347"/>
        <v>0</v>
      </c>
      <c r="AB1503" s="248" t="str">
        <f t="shared" si="1381"/>
        <v>No</v>
      </c>
      <c r="AC1503" s="249" t="b">
        <f t="shared" si="1348"/>
        <v>0</v>
      </c>
      <c r="AD1503" s="249" t="b">
        <f t="shared" si="1349"/>
        <v>0</v>
      </c>
      <c r="AE1503" s="249" t="b">
        <f t="shared" si="1350"/>
        <v>0</v>
      </c>
      <c r="AF1503" s="249" t="b">
        <f t="shared" si="1351"/>
        <v>0</v>
      </c>
      <c r="AG1503" s="249" t="str">
        <f t="shared" si="1382"/>
        <v>No</v>
      </c>
      <c r="AH1503" s="250" t="b">
        <f t="shared" si="1352"/>
        <v>0</v>
      </c>
      <c r="AI1503" s="250" t="b">
        <f t="shared" si="1353"/>
        <v>0</v>
      </c>
      <c r="AJ1503" s="250" t="b">
        <f t="shared" si="1354"/>
        <v>0</v>
      </c>
      <c r="AK1503" s="250" t="b">
        <f t="shared" si="1355"/>
        <v>0</v>
      </c>
      <c r="AL1503" s="250" t="str">
        <f t="shared" si="1383"/>
        <v>No</v>
      </c>
      <c r="AN1503" s="246" t="str">
        <f t="shared" si="1384"/>
        <v/>
      </c>
      <c r="AO1503" s="247" t="str">
        <f t="shared" si="1385"/>
        <v/>
      </c>
      <c r="AP1503" s="248" t="str">
        <f t="shared" si="1386"/>
        <v/>
      </c>
      <c r="AQ1503" s="249" t="str">
        <f t="shared" si="1387"/>
        <v/>
      </c>
      <c r="AR1503" s="250" t="str">
        <f t="shared" si="1388"/>
        <v/>
      </c>
      <c r="AS1503" s="234"/>
      <c r="AY1503" s="385">
        <f t="shared" si="1389"/>
        <v>0</v>
      </c>
      <c r="AZ1503" s="385">
        <f t="shared" si="1356"/>
        <v>0</v>
      </c>
      <c r="BA1503" s="385">
        <f t="shared" si="1390"/>
        <v>0</v>
      </c>
      <c r="BB1503" s="385">
        <f t="shared" si="1357"/>
        <v>0</v>
      </c>
      <c r="BC1503" s="385">
        <f t="shared" si="1358"/>
        <v>0</v>
      </c>
      <c r="BD1503" s="385">
        <f t="shared" si="1359"/>
        <v>0</v>
      </c>
      <c r="BE1503" s="385">
        <f t="shared" si="1360"/>
        <v>0</v>
      </c>
      <c r="BF1503" s="385">
        <f t="shared" si="1361"/>
        <v>0</v>
      </c>
      <c r="BG1503" s="385">
        <f t="shared" si="1362"/>
        <v>0</v>
      </c>
      <c r="BH1503" s="385">
        <f t="shared" si="1363"/>
        <v>0</v>
      </c>
      <c r="BI1503" s="385">
        <f t="shared" si="1364"/>
        <v>0</v>
      </c>
      <c r="BJ1503" s="385">
        <f t="shared" si="1365"/>
        <v>0</v>
      </c>
      <c r="BK1503" s="385">
        <f t="shared" si="1366"/>
        <v>0</v>
      </c>
      <c r="BL1503" s="385">
        <f t="shared" si="1367"/>
        <v>0</v>
      </c>
      <c r="BM1503" s="385">
        <f t="shared" si="1368"/>
        <v>0</v>
      </c>
      <c r="BN1503" s="385">
        <f t="shared" si="1369"/>
        <v>0</v>
      </c>
      <c r="CK1503" s="239">
        <f t="shared" si="1391"/>
        <v>0</v>
      </c>
      <c r="CL1503" s="239">
        <f t="shared" si="1392"/>
        <v>0</v>
      </c>
    </row>
    <row r="1504" spans="3:90" x14ac:dyDescent="0.35">
      <c r="C1504" s="235"/>
      <c r="D1504" s="246" t="str">
        <f t="shared" si="1370"/>
        <v/>
      </c>
      <c r="E1504" s="247" t="str">
        <f t="shared" si="1371"/>
        <v/>
      </c>
      <c r="F1504" s="248" t="str">
        <f t="shared" si="1372"/>
        <v/>
      </c>
      <c r="G1504" s="249" t="str">
        <f t="shared" si="1373"/>
        <v/>
      </c>
      <c r="H1504" s="250" t="str">
        <f t="shared" si="1374"/>
        <v/>
      </c>
      <c r="I1504" s="386" t="str">
        <f t="shared" si="1335"/>
        <v/>
      </c>
      <c r="J1504" s="387" t="str">
        <f t="shared" si="1336"/>
        <v/>
      </c>
      <c r="K1504" s="388" t="str">
        <f t="shared" si="1337"/>
        <v/>
      </c>
      <c r="L1504" s="389" t="str">
        <f t="shared" si="1338"/>
        <v/>
      </c>
      <c r="M1504" s="250" t="str">
        <f t="shared" si="1339"/>
        <v/>
      </c>
      <c r="N1504" s="246" t="b">
        <f t="shared" si="1375"/>
        <v>0</v>
      </c>
      <c r="O1504" s="246" t="b">
        <f t="shared" si="1376"/>
        <v>0</v>
      </c>
      <c r="P1504" s="246" t="b">
        <f t="shared" si="1377"/>
        <v>0</v>
      </c>
      <c r="Q1504" s="246" t="b">
        <f t="shared" si="1378"/>
        <v>0</v>
      </c>
      <c r="R1504" s="246" t="str">
        <f t="shared" si="1379"/>
        <v>No</v>
      </c>
      <c r="S1504" s="247" t="b">
        <f t="shared" si="1340"/>
        <v>0</v>
      </c>
      <c r="T1504" s="247" t="b">
        <f t="shared" si="1341"/>
        <v>0</v>
      </c>
      <c r="U1504" s="247" t="b">
        <f t="shared" si="1342"/>
        <v>0</v>
      </c>
      <c r="V1504" s="247" t="b">
        <f t="shared" si="1343"/>
        <v>0</v>
      </c>
      <c r="W1504" s="247" t="str">
        <f t="shared" si="1380"/>
        <v>No</v>
      </c>
      <c r="X1504" s="248" t="b">
        <f t="shared" si="1344"/>
        <v>0</v>
      </c>
      <c r="Y1504" s="248" t="b">
        <f t="shared" si="1345"/>
        <v>0</v>
      </c>
      <c r="Z1504" s="248" t="b">
        <f t="shared" si="1346"/>
        <v>0</v>
      </c>
      <c r="AA1504" s="248" t="b">
        <f t="shared" si="1347"/>
        <v>0</v>
      </c>
      <c r="AB1504" s="248" t="str">
        <f t="shared" si="1381"/>
        <v>No</v>
      </c>
      <c r="AC1504" s="249" t="b">
        <f t="shared" si="1348"/>
        <v>0</v>
      </c>
      <c r="AD1504" s="249" t="b">
        <f t="shared" si="1349"/>
        <v>0</v>
      </c>
      <c r="AE1504" s="249" t="b">
        <f t="shared" si="1350"/>
        <v>0</v>
      </c>
      <c r="AF1504" s="249" t="b">
        <f t="shared" si="1351"/>
        <v>0</v>
      </c>
      <c r="AG1504" s="249" t="str">
        <f t="shared" si="1382"/>
        <v>No</v>
      </c>
      <c r="AH1504" s="250" t="b">
        <f t="shared" si="1352"/>
        <v>0</v>
      </c>
      <c r="AI1504" s="250" t="b">
        <f t="shared" si="1353"/>
        <v>0</v>
      </c>
      <c r="AJ1504" s="250" t="b">
        <f t="shared" si="1354"/>
        <v>0</v>
      </c>
      <c r="AK1504" s="250" t="b">
        <f t="shared" si="1355"/>
        <v>0</v>
      </c>
      <c r="AL1504" s="250" t="str">
        <f t="shared" si="1383"/>
        <v>No</v>
      </c>
      <c r="AN1504" s="246" t="str">
        <f t="shared" si="1384"/>
        <v/>
      </c>
      <c r="AO1504" s="247" t="str">
        <f t="shared" si="1385"/>
        <v/>
      </c>
      <c r="AP1504" s="248" t="str">
        <f t="shared" si="1386"/>
        <v/>
      </c>
      <c r="AQ1504" s="249" t="str">
        <f t="shared" si="1387"/>
        <v/>
      </c>
      <c r="AR1504" s="250" t="str">
        <f t="shared" si="1388"/>
        <v/>
      </c>
      <c r="AS1504" s="234"/>
      <c r="AY1504" s="385">
        <f t="shared" si="1389"/>
        <v>0</v>
      </c>
      <c r="AZ1504" s="385">
        <f t="shared" si="1356"/>
        <v>0</v>
      </c>
      <c r="BA1504" s="385">
        <f t="shared" si="1390"/>
        <v>0</v>
      </c>
      <c r="BB1504" s="385">
        <f t="shared" si="1357"/>
        <v>0</v>
      </c>
      <c r="BC1504" s="385">
        <f t="shared" si="1358"/>
        <v>0</v>
      </c>
      <c r="BD1504" s="385">
        <f t="shared" si="1359"/>
        <v>0</v>
      </c>
      <c r="BE1504" s="385">
        <f t="shared" si="1360"/>
        <v>0</v>
      </c>
      <c r="BF1504" s="385">
        <f t="shared" si="1361"/>
        <v>0</v>
      </c>
      <c r="BG1504" s="385">
        <f t="shared" si="1362"/>
        <v>0</v>
      </c>
      <c r="BH1504" s="385">
        <f t="shared" si="1363"/>
        <v>0</v>
      </c>
      <c r="BI1504" s="385">
        <f t="shared" si="1364"/>
        <v>0</v>
      </c>
      <c r="BJ1504" s="385">
        <f t="shared" si="1365"/>
        <v>0</v>
      </c>
      <c r="BK1504" s="385">
        <f t="shared" si="1366"/>
        <v>0</v>
      </c>
      <c r="BL1504" s="385">
        <f t="shared" si="1367"/>
        <v>0</v>
      </c>
      <c r="BM1504" s="385">
        <f t="shared" si="1368"/>
        <v>0</v>
      </c>
      <c r="BN1504" s="385">
        <f t="shared" si="1369"/>
        <v>0</v>
      </c>
      <c r="CK1504" s="239">
        <f t="shared" si="1391"/>
        <v>0</v>
      </c>
      <c r="CL1504" s="239">
        <f t="shared" si="1392"/>
        <v>0</v>
      </c>
    </row>
    <row r="1505" spans="3:90" x14ac:dyDescent="0.35">
      <c r="C1505" s="235"/>
      <c r="D1505" s="246" t="str">
        <f t="shared" si="1370"/>
        <v/>
      </c>
      <c r="E1505" s="247" t="str">
        <f t="shared" si="1371"/>
        <v/>
      </c>
      <c r="F1505" s="248" t="str">
        <f t="shared" si="1372"/>
        <v/>
      </c>
      <c r="G1505" s="249" t="str">
        <f t="shared" si="1373"/>
        <v/>
      </c>
      <c r="H1505" s="250" t="str">
        <f t="shared" si="1374"/>
        <v/>
      </c>
      <c r="I1505" s="386" t="str">
        <f t="shared" si="1335"/>
        <v/>
      </c>
      <c r="J1505" s="387" t="str">
        <f t="shared" si="1336"/>
        <v/>
      </c>
      <c r="K1505" s="388" t="str">
        <f t="shared" si="1337"/>
        <v/>
      </c>
      <c r="L1505" s="389" t="str">
        <f t="shared" si="1338"/>
        <v/>
      </c>
      <c r="M1505" s="250" t="str">
        <f t="shared" si="1339"/>
        <v/>
      </c>
      <c r="N1505" s="246" t="b">
        <f t="shared" si="1375"/>
        <v>0</v>
      </c>
      <c r="O1505" s="246" t="b">
        <f t="shared" si="1376"/>
        <v>0</v>
      </c>
      <c r="P1505" s="246" t="b">
        <f t="shared" si="1377"/>
        <v>0</v>
      </c>
      <c r="Q1505" s="246" t="b">
        <f t="shared" si="1378"/>
        <v>0</v>
      </c>
      <c r="R1505" s="246" t="str">
        <f t="shared" si="1379"/>
        <v>No</v>
      </c>
      <c r="S1505" s="247" t="b">
        <f t="shared" si="1340"/>
        <v>0</v>
      </c>
      <c r="T1505" s="247" t="b">
        <f t="shared" si="1341"/>
        <v>0</v>
      </c>
      <c r="U1505" s="247" t="b">
        <f t="shared" si="1342"/>
        <v>0</v>
      </c>
      <c r="V1505" s="247" t="b">
        <f t="shared" si="1343"/>
        <v>0</v>
      </c>
      <c r="W1505" s="247" t="str">
        <f t="shared" si="1380"/>
        <v>No</v>
      </c>
      <c r="X1505" s="248" t="b">
        <f t="shared" si="1344"/>
        <v>0</v>
      </c>
      <c r="Y1505" s="248" t="b">
        <f t="shared" si="1345"/>
        <v>0</v>
      </c>
      <c r="Z1505" s="248" t="b">
        <f t="shared" si="1346"/>
        <v>0</v>
      </c>
      <c r="AA1505" s="248" t="b">
        <f t="shared" si="1347"/>
        <v>0</v>
      </c>
      <c r="AB1505" s="248" t="str">
        <f t="shared" si="1381"/>
        <v>No</v>
      </c>
      <c r="AC1505" s="249" t="b">
        <f t="shared" si="1348"/>
        <v>0</v>
      </c>
      <c r="AD1505" s="249" t="b">
        <f t="shared" si="1349"/>
        <v>0</v>
      </c>
      <c r="AE1505" s="249" t="b">
        <f t="shared" si="1350"/>
        <v>0</v>
      </c>
      <c r="AF1505" s="249" t="b">
        <f t="shared" si="1351"/>
        <v>0</v>
      </c>
      <c r="AG1505" s="249" t="str">
        <f t="shared" si="1382"/>
        <v>No</v>
      </c>
      <c r="AH1505" s="250" t="b">
        <f t="shared" si="1352"/>
        <v>0</v>
      </c>
      <c r="AI1505" s="250" t="b">
        <f t="shared" si="1353"/>
        <v>0</v>
      </c>
      <c r="AJ1505" s="250" t="b">
        <f t="shared" si="1354"/>
        <v>0</v>
      </c>
      <c r="AK1505" s="250" t="b">
        <f t="shared" si="1355"/>
        <v>0</v>
      </c>
      <c r="AL1505" s="250" t="str">
        <f t="shared" si="1383"/>
        <v>No</v>
      </c>
      <c r="AN1505" s="246" t="str">
        <f t="shared" si="1384"/>
        <v/>
      </c>
      <c r="AO1505" s="247" t="str">
        <f t="shared" si="1385"/>
        <v/>
      </c>
      <c r="AP1505" s="248" t="str">
        <f t="shared" si="1386"/>
        <v/>
      </c>
      <c r="AQ1505" s="249" t="str">
        <f t="shared" si="1387"/>
        <v/>
      </c>
      <c r="AR1505" s="250" t="str">
        <f t="shared" si="1388"/>
        <v/>
      </c>
      <c r="AS1505" s="234"/>
      <c r="AY1505" s="385">
        <f t="shared" si="1389"/>
        <v>0</v>
      </c>
      <c r="AZ1505" s="385">
        <f t="shared" si="1356"/>
        <v>0</v>
      </c>
      <c r="BA1505" s="385">
        <f t="shared" si="1390"/>
        <v>0</v>
      </c>
      <c r="BB1505" s="385">
        <f t="shared" si="1357"/>
        <v>0</v>
      </c>
      <c r="BC1505" s="385">
        <f t="shared" si="1358"/>
        <v>0</v>
      </c>
      <c r="BD1505" s="385">
        <f t="shared" si="1359"/>
        <v>0</v>
      </c>
      <c r="BE1505" s="385">
        <f t="shared" si="1360"/>
        <v>0</v>
      </c>
      <c r="BF1505" s="385">
        <f t="shared" si="1361"/>
        <v>0</v>
      </c>
      <c r="BG1505" s="385">
        <f t="shared" si="1362"/>
        <v>0</v>
      </c>
      <c r="BH1505" s="385">
        <f t="shared" si="1363"/>
        <v>0</v>
      </c>
      <c r="BI1505" s="385">
        <f t="shared" si="1364"/>
        <v>0</v>
      </c>
      <c r="BJ1505" s="385">
        <f t="shared" si="1365"/>
        <v>0</v>
      </c>
      <c r="BK1505" s="385">
        <f t="shared" si="1366"/>
        <v>0</v>
      </c>
      <c r="BL1505" s="385">
        <f t="shared" si="1367"/>
        <v>0</v>
      </c>
      <c r="BM1505" s="385">
        <f t="shared" si="1368"/>
        <v>0</v>
      </c>
      <c r="BN1505" s="385">
        <f t="shared" si="1369"/>
        <v>0</v>
      </c>
      <c r="CK1505" s="239">
        <f t="shared" si="1391"/>
        <v>0</v>
      </c>
      <c r="CL1505" s="239">
        <f t="shared" si="1392"/>
        <v>0</v>
      </c>
    </row>
    <row r="1506" spans="3:90" x14ac:dyDescent="0.35">
      <c r="C1506" s="235"/>
      <c r="D1506" s="246" t="str">
        <f t="shared" si="1370"/>
        <v/>
      </c>
      <c r="E1506" s="247" t="str">
        <f t="shared" si="1371"/>
        <v/>
      </c>
      <c r="F1506" s="248" t="str">
        <f t="shared" si="1372"/>
        <v/>
      </c>
      <c r="G1506" s="249" t="str">
        <f t="shared" si="1373"/>
        <v/>
      </c>
      <c r="H1506" s="250" t="str">
        <f t="shared" si="1374"/>
        <v/>
      </c>
      <c r="I1506" s="386" t="str">
        <f t="shared" si="1335"/>
        <v/>
      </c>
      <c r="J1506" s="387" t="str">
        <f t="shared" si="1336"/>
        <v/>
      </c>
      <c r="K1506" s="388" t="str">
        <f t="shared" si="1337"/>
        <v/>
      </c>
      <c r="L1506" s="389" t="str">
        <f t="shared" si="1338"/>
        <v/>
      </c>
      <c r="M1506" s="250" t="str">
        <f t="shared" si="1339"/>
        <v/>
      </c>
      <c r="N1506" s="246" t="b">
        <f t="shared" si="1375"/>
        <v>0</v>
      </c>
      <c r="O1506" s="246" t="b">
        <f t="shared" si="1376"/>
        <v>0</v>
      </c>
      <c r="P1506" s="246" t="b">
        <f t="shared" si="1377"/>
        <v>0</v>
      </c>
      <c r="Q1506" s="246" t="b">
        <f t="shared" si="1378"/>
        <v>0</v>
      </c>
      <c r="R1506" s="246" t="str">
        <f t="shared" si="1379"/>
        <v>No</v>
      </c>
      <c r="S1506" s="247" t="b">
        <f t="shared" si="1340"/>
        <v>0</v>
      </c>
      <c r="T1506" s="247" t="b">
        <f t="shared" si="1341"/>
        <v>0</v>
      </c>
      <c r="U1506" s="247" t="b">
        <f t="shared" si="1342"/>
        <v>0</v>
      </c>
      <c r="V1506" s="247" t="b">
        <f t="shared" si="1343"/>
        <v>0</v>
      </c>
      <c r="W1506" s="247" t="str">
        <f t="shared" si="1380"/>
        <v>No</v>
      </c>
      <c r="X1506" s="248" t="b">
        <f t="shared" si="1344"/>
        <v>0</v>
      </c>
      <c r="Y1506" s="248" t="b">
        <f t="shared" si="1345"/>
        <v>0</v>
      </c>
      <c r="Z1506" s="248" t="b">
        <f t="shared" si="1346"/>
        <v>0</v>
      </c>
      <c r="AA1506" s="248" t="b">
        <f t="shared" si="1347"/>
        <v>0</v>
      </c>
      <c r="AB1506" s="248" t="str">
        <f t="shared" si="1381"/>
        <v>No</v>
      </c>
      <c r="AC1506" s="249" t="b">
        <f t="shared" si="1348"/>
        <v>0</v>
      </c>
      <c r="AD1506" s="249" t="b">
        <f t="shared" si="1349"/>
        <v>0</v>
      </c>
      <c r="AE1506" s="249" t="b">
        <f t="shared" si="1350"/>
        <v>0</v>
      </c>
      <c r="AF1506" s="249" t="b">
        <f t="shared" si="1351"/>
        <v>0</v>
      </c>
      <c r="AG1506" s="249" t="str">
        <f t="shared" si="1382"/>
        <v>No</v>
      </c>
      <c r="AH1506" s="250" t="b">
        <f t="shared" si="1352"/>
        <v>0</v>
      </c>
      <c r="AI1506" s="250" t="b">
        <f t="shared" si="1353"/>
        <v>0</v>
      </c>
      <c r="AJ1506" s="250" t="b">
        <f t="shared" si="1354"/>
        <v>0</v>
      </c>
      <c r="AK1506" s="250" t="b">
        <f t="shared" si="1355"/>
        <v>0</v>
      </c>
      <c r="AL1506" s="250" t="str">
        <f t="shared" si="1383"/>
        <v>No</v>
      </c>
      <c r="AN1506" s="246" t="str">
        <f t="shared" si="1384"/>
        <v/>
      </c>
      <c r="AO1506" s="247" t="str">
        <f t="shared" si="1385"/>
        <v/>
      </c>
      <c r="AP1506" s="248" t="str">
        <f t="shared" si="1386"/>
        <v/>
      </c>
      <c r="AQ1506" s="249" t="str">
        <f t="shared" si="1387"/>
        <v/>
      </c>
      <c r="AR1506" s="250" t="str">
        <f t="shared" si="1388"/>
        <v/>
      </c>
      <c r="AS1506" s="234"/>
      <c r="AY1506" s="385">
        <f t="shared" si="1389"/>
        <v>0</v>
      </c>
      <c r="AZ1506" s="385">
        <f t="shared" si="1356"/>
        <v>0</v>
      </c>
      <c r="BA1506" s="385">
        <f t="shared" si="1390"/>
        <v>0</v>
      </c>
      <c r="BB1506" s="385">
        <f t="shared" si="1357"/>
        <v>0</v>
      </c>
      <c r="BC1506" s="385">
        <f t="shared" si="1358"/>
        <v>0</v>
      </c>
      <c r="BD1506" s="385">
        <f t="shared" si="1359"/>
        <v>0</v>
      </c>
      <c r="BE1506" s="385">
        <f t="shared" si="1360"/>
        <v>0</v>
      </c>
      <c r="BF1506" s="385">
        <f t="shared" si="1361"/>
        <v>0</v>
      </c>
      <c r="BG1506" s="385">
        <f t="shared" si="1362"/>
        <v>0</v>
      </c>
      <c r="BH1506" s="385">
        <f t="shared" si="1363"/>
        <v>0</v>
      </c>
      <c r="BI1506" s="385">
        <f t="shared" si="1364"/>
        <v>0</v>
      </c>
      <c r="BJ1506" s="385">
        <f t="shared" si="1365"/>
        <v>0</v>
      </c>
      <c r="BK1506" s="385">
        <f t="shared" si="1366"/>
        <v>0</v>
      </c>
      <c r="BL1506" s="385">
        <f t="shared" si="1367"/>
        <v>0</v>
      </c>
      <c r="BM1506" s="385">
        <f t="shared" si="1368"/>
        <v>0</v>
      </c>
      <c r="BN1506" s="385">
        <f t="shared" si="1369"/>
        <v>0</v>
      </c>
      <c r="CK1506" s="239">
        <f t="shared" si="1391"/>
        <v>0</v>
      </c>
      <c r="CL1506" s="239">
        <f t="shared" si="1392"/>
        <v>0</v>
      </c>
    </row>
    <row r="1507" spans="3:90" x14ac:dyDescent="0.35">
      <c r="C1507" s="235"/>
      <c r="D1507" s="246" t="str">
        <f t="shared" si="1370"/>
        <v/>
      </c>
      <c r="E1507" s="247" t="str">
        <f t="shared" si="1371"/>
        <v/>
      </c>
      <c r="F1507" s="248" t="str">
        <f t="shared" si="1372"/>
        <v/>
      </c>
      <c r="G1507" s="249" t="str">
        <f t="shared" si="1373"/>
        <v/>
      </c>
      <c r="H1507" s="250" t="str">
        <f t="shared" si="1374"/>
        <v/>
      </c>
      <c r="I1507" s="386" t="str">
        <f t="shared" si="1335"/>
        <v/>
      </c>
      <c r="J1507" s="387" t="str">
        <f t="shared" si="1336"/>
        <v/>
      </c>
      <c r="K1507" s="388" t="str">
        <f t="shared" si="1337"/>
        <v/>
      </c>
      <c r="L1507" s="389" t="str">
        <f t="shared" si="1338"/>
        <v/>
      </c>
      <c r="M1507" s="250" t="str">
        <f t="shared" si="1339"/>
        <v/>
      </c>
      <c r="N1507" s="246" t="b">
        <f t="shared" si="1375"/>
        <v>0</v>
      </c>
      <c r="O1507" s="246" t="b">
        <f t="shared" si="1376"/>
        <v>0</v>
      </c>
      <c r="P1507" s="246" t="b">
        <f t="shared" si="1377"/>
        <v>0</v>
      </c>
      <c r="Q1507" s="246" t="b">
        <f t="shared" si="1378"/>
        <v>0</v>
      </c>
      <c r="R1507" s="246" t="str">
        <f t="shared" si="1379"/>
        <v>No</v>
      </c>
      <c r="S1507" s="247" t="b">
        <f t="shared" si="1340"/>
        <v>0</v>
      </c>
      <c r="T1507" s="247" t="b">
        <f t="shared" si="1341"/>
        <v>0</v>
      </c>
      <c r="U1507" s="247" t="b">
        <f t="shared" si="1342"/>
        <v>0</v>
      </c>
      <c r="V1507" s="247" t="b">
        <f t="shared" si="1343"/>
        <v>0</v>
      </c>
      <c r="W1507" s="247" t="str">
        <f t="shared" si="1380"/>
        <v>No</v>
      </c>
      <c r="X1507" s="248" t="b">
        <f t="shared" si="1344"/>
        <v>0</v>
      </c>
      <c r="Y1507" s="248" t="b">
        <f t="shared" si="1345"/>
        <v>0</v>
      </c>
      <c r="Z1507" s="248" t="b">
        <f t="shared" si="1346"/>
        <v>0</v>
      </c>
      <c r="AA1507" s="248" t="b">
        <f t="shared" si="1347"/>
        <v>0</v>
      </c>
      <c r="AB1507" s="248" t="str">
        <f t="shared" si="1381"/>
        <v>No</v>
      </c>
      <c r="AC1507" s="249" t="b">
        <f t="shared" si="1348"/>
        <v>0</v>
      </c>
      <c r="AD1507" s="249" t="b">
        <f t="shared" si="1349"/>
        <v>0</v>
      </c>
      <c r="AE1507" s="249" t="b">
        <f t="shared" si="1350"/>
        <v>0</v>
      </c>
      <c r="AF1507" s="249" t="b">
        <f t="shared" si="1351"/>
        <v>0</v>
      </c>
      <c r="AG1507" s="249" t="str">
        <f t="shared" si="1382"/>
        <v>No</v>
      </c>
      <c r="AH1507" s="250" t="b">
        <f t="shared" si="1352"/>
        <v>0</v>
      </c>
      <c r="AI1507" s="250" t="b">
        <f t="shared" si="1353"/>
        <v>0</v>
      </c>
      <c r="AJ1507" s="250" t="b">
        <f t="shared" si="1354"/>
        <v>0</v>
      </c>
      <c r="AK1507" s="250" t="b">
        <f t="shared" si="1355"/>
        <v>0</v>
      </c>
      <c r="AL1507" s="250" t="str">
        <f t="shared" si="1383"/>
        <v>No</v>
      </c>
      <c r="AN1507" s="246" t="str">
        <f t="shared" si="1384"/>
        <v/>
      </c>
      <c r="AO1507" s="247" t="str">
        <f t="shared" si="1385"/>
        <v/>
      </c>
      <c r="AP1507" s="248" t="str">
        <f t="shared" si="1386"/>
        <v/>
      </c>
      <c r="AQ1507" s="249" t="str">
        <f t="shared" si="1387"/>
        <v/>
      </c>
      <c r="AR1507" s="250" t="str">
        <f t="shared" si="1388"/>
        <v/>
      </c>
      <c r="AS1507" s="234"/>
      <c r="AY1507" s="385">
        <f t="shared" si="1389"/>
        <v>0</v>
      </c>
      <c r="AZ1507" s="385">
        <f t="shared" si="1356"/>
        <v>0</v>
      </c>
      <c r="BA1507" s="385">
        <f t="shared" si="1390"/>
        <v>0</v>
      </c>
      <c r="BB1507" s="385">
        <f t="shared" si="1357"/>
        <v>0</v>
      </c>
      <c r="BC1507" s="385">
        <f t="shared" si="1358"/>
        <v>0</v>
      </c>
      <c r="BD1507" s="385">
        <f t="shared" si="1359"/>
        <v>0</v>
      </c>
      <c r="BE1507" s="385">
        <f t="shared" si="1360"/>
        <v>0</v>
      </c>
      <c r="BF1507" s="385">
        <f t="shared" si="1361"/>
        <v>0</v>
      </c>
      <c r="BG1507" s="385">
        <f t="shared" si="1362"/>
        <v>0</v>
      </c>
      <c r="BH1507" s="385">
        <f t="shared" si="1363"/>
        <v>0</v>
      </c>
      <c r="BI1507" s="385">
        <f t="shared" si="1364"/>
        <v>0</v>
      </c>
      <c r="BJ1507" s="385">
        <f t="shared" si="1365"/>
        <v>0</v>
      </c>
      <c r="BK1507" s="385">
        <f t="shared" si="1366"/>
        <v>0</v>
      </c>
      <c r="BL1507" s="385">
        <f t="shared" si="1367"/>
        <v>0</v>
      </c>
      <c r="BM1507" s="385">
        <f t="shared" si="1368"/>
        <v>0</v>
      </c>
      <c r="BN1507" s="385">
        <f t="shared" si="1369"/>
        <v>0</v>
      </c>
      <c r="CK1507" s="239">
        <f t="shared" si="1391"/>
        <v>0</v>
      </c>
      <c r="CL1507" s="239">
        <f t="shared" si="1392"/>
        <v>0</v>
      </c>
    </row>
    <row r="1508" spans="3:90" x14ac:dyDescent="0.35">
      <c r="C1508" s="235"/>
      <c r="D1508" s="246" t="str">
        <f t="shared" si="1370"/>
        <v/>
      </c>
      <c r="E1508" s="247" t="str">
        <f t="shared" si="1371"/>
        <v/>
      </c>
      <c r="F1508" s="248" t="str">
        <f t="shared" si="1372"/>
        <v/>
      </c>
      <c r="G1508" s="249" t="str">
        <f t="shared" si="1373"/>
        <v/>
      </c>
      <c r="H1508" s="250" t="str">
        <f t="shared" si="1374"/>
        <v/>
      </c>
      <c r="I1508" s="386" t="str">
        <f t="shared" si="1335"/>
        <v/>
      </c>
      <c r="J1508" s="387" t="str">
        <f t="shared" si="1336"/>
        <v/>
      </c>
      <c r="K1508" s="388" t="str">
        <f t="shared" si="1337"/>
        <v/>
      </c>
      <c r="L1508" s="389" t="str">
        <f t="shared" si="1338"/>
        <v/>
      </c>
      <c r="M1508" s="250" t="str">
        <f t="shared" si="1339"/>
        <v/>
      </c>
      <c r="N1508" s="246" t="b">
        <f t="shared" si="1375"/>
        <v>0</v>
      </c>
      <c r="O1508" s="246" t="b">
        <f t="shared" si="1376"/>
        <v>0</v>
      </c>
      <c r="P1508" s="246" t="b">
        <f t="shared" si="1377"/>
        <v>0</v>
      </c>
      <c r="Q1508" s="246" t="b">
        <f t="shared" si="1378"/>
        <v>0</v>
      </c>
      <c r="R1508" s="246" t="str">
        <f t="shared" si="1379"/>
        <v>No</v>
      </c>
      <c r="S1508" s="247" t="b">
        <f t="shared" si="1340"/>
        <v>0</v>
      </c>
      <c r="T1508" s="247" t="b">
        <f t="shared" si="1341"/>
        <v>0</v>
      </c>
      <c r="U1508" s="247" t="b">
        <f t="shared" si="1342"/>
        <v>0</v>
      </c>
      <c r="V1508" s="247" t="b">
        <f t="shared" si="1343"/>
        <v>0</v>
      </c>
      <c r="W1508" s="247" t="str">
        <f t="shared" si="1380"/>
        <v>No</v>
      </c>
      <c r="X1508" s="248" t="b">
        <f t="shared" si="1344"/>
        <v>0</v>
      </c>
      <c r="Y1508" s="248" t="b">
        <f t="shared" si="1345"/>
        <v>0</v>
      </c>
      <c r="Z1508" s="248" t="b">
        <f t="shared" si="1346"/>
        <v>0</v>
      </c>
      <c r="AA1508" s="248" t="b">
        <f t="shared" si="1347"/>
        <v>0</v>
      </c>
      <c r="AB1508" s="248" t="str">
        <f t="shared" si="1381"/>
        <v>No</v>
      </c>
      <c r="AC1508" s="249" t="b">
        <f t="shared" si="1348"/>
        <v>0</v>
      </c>
      <c r="AD1508" s="249" t="b">
        <f t="shared" si="1349"/>
        <v>0</v>
      </c>
      <c r="AE1508" s="249" t="b">
        <f t="shared" si="1350"/>
        <v>0</v>
      </c>
      <c r="AF1508" s="249" t="b">
        <f t="shared" si="1351"/>
        <v>0</v>
      </c>
      <c r="AG1508" s="249" t="str">
        <f t="shared" si="1382"/>
        <v>No</v>
      </c>
      <c r="AH1508" s="250" t="b">
        <f t="shared" si="1352"/>
        <v>0</v>
      </c>
      <c r="AI1508" s="250" t="b">
        <f t="shared" si="1353"/>
        <v>0</v>
      </c>
      <c r="AJ1508" s="250" t="b">
        <f t="shared" si="1354"/>
        <v>0</v>
      </c>
      <c r="AK1508" s="250" t="b">
        <f t="shared" si="1355"/>
        <v>0</v>
      </c>
      <c r="AL1508" s="250" t="str">
        <f t="shared" si="1383"/>
        <v>No</v>
      </c>
      <c r="AN1508" s="246" t="str">
        <f t="shared" si="1384"/>
        <v/>
      </c>
      <c r="AO1508" s="247" t="str">
        <f t="shared" si="1385"/>
        <v/>
      </c>
      <c r="AP1508" s="248" t="str">
        <f t="shared" si="1386"/>
        <v/>
      </c>
      <c r="AQ1508" s="249" t="str">
        <f t="shared" si="1387"/>
        <v/>
      </c>
      <c r="AR1508" s="250" t="str">
        <f t="shared" si="1388"/>
        <v/>
      </c>
      <c r="AS1508" s="234"/>
      <c r="AY1508" s="385">
        <f t="shared" si="1389"/>
        <v>0</v>
      </c>
      <c r="AZ1508" s="385">
        <f t="shared" si="1356"/>
        <v>0</v>
      </c>
      <c r="BA1508" s="385">
        <f t="shared" si="1390"/>
        <v>0</v>
      </c>
      <c r="BB1508" s="385">
        <f t="shared" si="1357"/>
        <v>0</v>
      </c>
      <c r="BC1508" s="385">
        <f t="shared" si="1358"/>
        <v>0</v>
      </c>
      <c r="BD1508" s="385">
        <f t="shared" si="1359"/>
        <v>0</v>
      </c>
      <c r="BE1508" s="385">
        <f t="shared" si="1360"/>
        <v>0</v>
      </c>
      <c r="BF1508" s="385">
        <f t="shared" si="1361"/>
        <v>0</v>
      </c>
      <c r="BG1508" s="385">
        <f t="shared" si="1362"/>
        <v>0</v>
      </c>
      <c r="BH1508" s="385">
        <f t="shared" si="1363"/>
        <v>0</v>
      </c>
      <c r="BI1508" s="385">
        <f t="shared" si="1364"/>
        <v>0</v>
      </c>
      <c r="BJ1508" s="385">
        <f t="shared" si="1365"/>
        <v>0</v>
      </c>
      <c r="BK1508" s="385">
        <f t="shared" si="1366"/>
        <v>0</v>
      </c>
      <c r="BL1508" s="385">
        <f t="shared" si="1367"/>
        <v>0</v>
      </c>
      <c r="BM1508" s="385">
        <f t="shared" si="1368"/>
        <v>0</v>
      </c>
      <c r="BN1508" s="385">
        <f t="shared" si="1369"/>
        <v>0</v>
      </c>
      <c r="CK1508" s="239">
        <f t="shared" si="1391"/>
        <v>0</v>
      </c>
      <c r="CL1508" s="239">
        <f t="shared" si="1392"/>
        <v>0</v>
      </c>
    </row>
    <row r="1509" spans="3:90" x14ac:dyDescent="0.35">
      <c r="C1509" s="235"/>
      <c r="D1509" s="246" t="str">
        <f t="shared" si="1370"/>
        <v/>
      </c>
      <c r="E1509" s="247" t="str">
        <f t="shared" si="1371"/>
        <v/>
      </c>
      <c r="F1509" s="248" t="str">
        <f t="shared" si="1372"/>
        <v/>
      </c>
      <c r="G1509" s="249" t="str">
        <f t="shared" si="1373"/>
        <v/>
      </c>
      <c r="H1509" s="250" t="str">
        <f t="shared" si="1374"/>
        <v/>
      </c>
      <c r="I1509" s="386" t="str">
        <f t="shared" si="1335"/>
        <v/>
      </c>
      <c r="J1509" s="387" t="str">
        <f t="shared" si="1336"/>
        <v/>
      </c>
      <c r="K1509" s="388" t="str">
        <f t="shared" si="1337"/>
        <v/>
      </c>
      <c r="L1509" s="389" t="str">
        <f t="shared" si="1338"/>
        <v/>
      </c>
      <c r="M1509" s="250" t="str">
        <f t="shared" si="1339"/>
        <v/>
      </c>
      <c r="N1509" s="246" t="b">
        <f t="shared" si="1375"/>
        <v>0</v>
      </c>
      <c r="O1509" s="246" t="b">
        <f t="shared" si="1376"/>
        <v>0</v>
      </c>
      <c r="P1509" s="246" t="b">
        <f t="shared" si="1377"/>
        <v>0</v>
      </c>
      <c r="Q1509" s="246" t="b">
        <f t="shared" si="1378"/>
        <v>0</v>
      </c>
      <c r="R1509" s="246" t="str">
        <f t="shared" si="1379"/>
        <v>No</v>
      </c>
      <c r="S1509" s="247" t="b">
        <f t="shared" si="1340"/>
        <v>0</v>
      </c>
      <c r="T1509" s="247" t="b">
        <f t="shared" si="1341"/>
        <v>0</v>
      </c>
      <c r="U1509" s="247" t="b">
        <f t="shared" si="1342"/>
        <v>0</v>
      </c>
      <c r="V1509" s="247" t="b">
        <f t="shared" si="1343"/>
        <v>0</v>
      </c>
      <c r="W1509" s="247" t="str">
        <f t="shared" si="1380"/>
        <v>No</v>
      </c>
      <c r="X1509" s="248" t="b">
        <f t="shared" si="1344"/>
        <v>0</v>
      </c>
      <c r="Y1509" s="248" t="b">
        <f t="shared" si="1345"/>
        <v>0</v>
      </c>
      <c r="Z1509" s="248" t="b">
        <f t="shared" si="1346"/>
        <v>0</v>
      </c>
      <c r="AA1509" s="248" t="b">
        <f t="shared" si="1347"/>
        <v>0</v>
      </c>
      <c r="AB1509" s="248" t="str">
        <f t="shared" si="1381"/>
        <v>No</v>
      </c>
      <c r="AC1509" s="249" t="b">
        <f t="shared" si="1348"/>
        <v>0</v>
      </c>
      <c r="AD1509" s="249" t="b">
        <f t="shared" si="1349"/>
        <v>0</v>
      </c>
      <c r="AE1509" s="249" t="b">
        <f t="shared" si="1350"/>
        <v>0</v>
      </c>
      <c r="AF1509" s="249" t="b">
        <f t="shared" si="1351"/>
        <v>0</v>
      </c>
      <c r="AG1509" s="249" t="str">
        <f t="shared" si="1382"/>
        <v>No</v>
      </c>
      <c r="AH1509" s="250" t="b">
        <f t="shared" si="1352"/>
        <v>0</v>
      </c>
      <c r="AI1509" s="250" t="b">
        <f t="shared" si="1353"/>
        <v>0</v>
      </c>
      <c r="AJ1509" s="250" t="b">
        <f t="shared" si="1354"/>
        <v>0</v>
      </c>
      <c r="AK1509" s="250" t="b">
        <f t="shared" si="1355"/>
        <v>0</v>
      </c>
      <c r="AL1509" s="250" t="str">
        <f t="shared" si="1383"/>
        <v>No</v>
      </c>
      <c r="AN1509" s="246" t="str">
        <f t="shared" si="1384"/>
        <v/>
      </c>
      <c r="AO1509" s="247" t="str">
        <f t="shared" si="1385"/>
        <v/>
      </c>
      <c r="AP1509" s="248" t="str">
        <f t="shared" si="1386"/>
        <v/>
      </c>
      <c r="AQ1509" s="249" t="str">
        <f t="shared" si="1387"/>
        <v/>
      </c>
      <c r="AR1509" s="250" t="str">
        <f t="shared" si="1388"/>
        <v/>
      </c>
      <c r="AS1509" s="234"/>
      <c r="AY1509" s="385">
        <f t="shared" si="1389"/>
        <v>0</v>
      </c>
      <c r="AZ1509" s="385">
        <f t="shared" si="1356"/>
        <v>0</v>
      </c>
      <c r="BA1509" s="385">
        <f t="shared" si="1390"/>
        <v>0</v>
      </c>
      <c r="BB1509" s="385">
        <f t="shared" si="1357"/>
        <v>0</v>
      </c>
      <c r="BC1509" s="385">
        <f t="shared" si="1358"/>
        <v>0</v>
      </c>
      <c r="BD1509" s="385">
        <f t="shared" si="1359"/>
        <v>0</v>
      </c>
      <c r="BE1509" s="385">
        <f t="shared" si="1360"/>
        <v>0</v>
      </c>
      <c r="BF1509" s="385">
        <f t="shared" si="1361"/>
        <v>0</v>
      </c>
      <c r="BG1509" s="385">
        <f t="shared" si="1362"/>
        <v>0</v>
      </c>
      <c r="BH1509" s="385">
        <f t="shared" si="1363"/>
        <v>0</v>
      </c>
      <c r="BI1509" s="385">
        <f t="shared" si="1364"/>
        <v>0</v>
      </c>
      <c r="BJ1509" s="385">
        <f t="shared" si="1365"/>
        <v>0</v>
      </c>
      <c r="BK1509" s="385">
        <f t="shared" si="1366"/>
        <v>0</v>
      </c>
      <c r="BL1509" s="385">
        <f t="shared" si="1367"/>
        <v>0</v>
      </c>
      <c r="BM1509" s="385">
        <f t="shared" si="1368"/>
        <v>0</v>
      </c>
      <c r="BN1509" s="385">
        <f t="shared" si="1369"/>
        <v>0</v>
      </c>
      <c r="CK1509" s="239">
        <f t="shared" si="1391"/>
        <v>0</v>
      </c>
      <c r="CL1509" s="239">
        <f t="shared" si="1392"/>
        <v>0</v>
      </c>
    </row>
    <row r="1510" spans="3:90" x14ac:dyDescent="0.35">
      <c r="C1510" s="235"/>
      <c r="D1510" s="246" t="str">
        <f t="shared" si="1370"/>
        <v/>
      </c>
      <c r="E1510" s="247" t="str">
        <f t="shared" si="1371"/>
        <v/>
      </c>
      <c r="F1510" s="248" t="str">
        <f t="shared" si="1372"/>
        <v/>
      </c>
      <c r="G1510" s="249" t="str">
        <f t="shared" si="1373"/>
        <v/>
      </c>
      <c r="H1510" s="250" t="str">
        <f t="shared" si="1374"/>
        <v/>
      </c>
      <c r="I1510" s="386" t="str">
        <f t="shared" si="1335"/>
        <v/>
      </c>
      <c r="J1510" s="387" t="str">
        <f t="shared" si="1336"/>
        <v/>
      </c>
      <c r="K1510" s="388" t="str">
        <f t="shared" si="1337"/>
        <v/>
      </c>
      <c r="L1510" s="389" t="str">
        <f t="shared" si="1338"/>
        <v/>
      </c>
      <c r="M1510" s="250" t="str">
        <f t="shared" si="1339"/>
        <v/>
      </c>
      <c r="N1510" s="246" t="b">
        <f t="shared" si="1375"/>
        <v>0</v>
      </c>
      <c r="O1510" s="246" t="b">
        <f t="shared" si="1376"/>
        <v>0</v>
      </c>
      <c r="P1510" s="246" t="b">
        <f t="shared" si="1377"/>
        <v>0</v>
      </c>
      <c r="Q1510" s="246" t="b">
        <f t="shared" si="1378"/>
        <v>0</v>
      </c>
      <c r="R1510" s="246" t="str">
        <f t="shared" si="1379"/>
        <v>No</v>
      </c>
      <c r="S1510" s="247" t="b">
        <f t="shared" si="1340"/>
        <v>0</v>
      </c>
      <c r="T1510" s="247" t="b">
        <f t="shared" si="1341"/>
        <v>0</v>
      </c>
      <c r="U1510" s="247" t="b">
        <f t="shared" si="1342"/>
        <v>0</v>
      </c>
      <c r="V1510" s="247" t="b">
        <f t="shared" si="1343"/>
        <v>0</v>
      </c>
      <c r="W1510" s="247" t="str">
        <f t="shared" si="1380"/>
        <v>No</v>
      </c>
      <c r="X1510" s="248" t="b">
        <f t="shared" si="1344"/>
        <v>0</v>
      </c>
      <c r="Y1510" s="248" t="b">
        <f t="shared" si="1345"/>
        <v>0</v>
      </c>
      <c r="Z1510" s="248" t="b">
        <f t="shared" si="1346"/>
        <v>0</v>
      </c>
      <c r="AA1510" s="248" t="b">
        <f t="shared" si="1347"/>
        <v>0</v>
      </c>
      <c r="AB1510" s="248" t="str">
        <f t="shared" si="1381"/>
        <v>No</v>
      </c>
      <c r="AC1510" s="249" t="b">
        <f t="shared" si="1348"/>
        <v>0</v>
      </c>
      <c r="AD1510" s="249" t="b">
        <f t="shared" si="1349"/>
        <v>0</v>
      </c>
      <c r="AE1510" s="249" t="b">
        <f t="shared" si="1350"/>
        <v>0</v>
      </c>
      <c r="AF1510" s="249" t="b">
        <f t="shared" si="1351"/>
        <v>0</v>
      </c>
      <c r="AG1510" s="249" t="str">
        <f t="shared" si="1382"/>
        <v>No</v>
      </c>
      <c r="AH1510" s="250" t="b">
        <f t="shared" si="1352"/>
        <v>0</v>
      </c>
      <c r="AI1510" s="250" t="b">
        <f t="shared" si="1353"/>
        <v>0</v>
      </c>
      <c r="AJ1510" s="250" t="b">
        <f t="shared" si="1354"/>
        <v>0</v>
      </c>
      <c r="AK1510" s="250" t="b">
        <f t="shared" si="1355"/>
        <v>0</v>
      </c>
      <c r="AL1510" s="250" t="str">
        <f t="shared" si="1383"/>
        <v>No</v>
      </c>
      <c r="AN1510" s="246" t="str">
        <f t="shared" si="1384"/>
        <v/>
      </c>
      <c r="AO1510" s="247" t="str">
        <f t="shared" si="1385"/>
        <v/>
      </c>
      <c r="AP1510" s="248" t="str">
        <f t="shared" si="1386"/>
        <v/>
      </c>
      <c r="AQ1510" s="249" t="str">
        <f t="shared" si="1387"/>
        <v/>
      </c>
      <c r="AR1510" s="250" t="str">
        <f t="shared" si="1388"/>
        <v/>
      </c>
      <c r="AS1510" s="234"/>
      <c r="AY1510" s="385">
        <f t="shared" si="1389"/>
        <v>0</v>
      </c>
      <c r="AZ1510" s="385">
        <f t="shared" si="1356"/>
        <v>0</v>
      </c>
      <c r="BA1510" s="385">
        <f t="shared" si="1390"/>
        <v>0</v>
      </c>
      <c r="BB1510" s="385">
        <f t="shared" si="1357"/>
        <v>0</v>
      </c>
      <c r="BC1510" s="385">
        <f t="shared" si="1358"/>
        <v>0</v>
      </c>
      <c r="BD1510" s="385">
        <f t="shared" si="1359"/>
        <v>0</v>
      </c>
      <c r="BE1510" s="385">
        <f t="shared" si="1360"/>
        <v>0</v>
      </c>
      <c r="BF1510" s="385">
        <f t="shared" si="1361"/>
        <v>0</v>
      </c>
      <c r="BG1510" s="385">
        <f t="shared" si="1362"/>
        <v>0</v>
      </c>
      <c r="BH1510" s="385">
        <f t="shared" si="1363"/>
        <v>0</v>
      </c>
      <c r="BI1510" s="385">
        <f t="shared" si="1364"/>
        <v>0</v>
      </c>
      <c r="BJ1510" s="385">
        <f t="shared" si="1365"/>
        <v>0</v>
      </c>
      <c r="BK1510" s="385">
        <f t="shared" si="1366"/>
        <v>0</v>
      </c>
      <c r="BL1510" s="385">
        <f t="shared" si="1367"/>
        <v>0</v>
      </c>
      <c r="BM1510" s="385">
        <f t="shared" si="1368"/>
        <v>0</v>
      </c>
      <c r="BN1510" s="385">
        <f t="shared" si="1369"/>
        <v>0</v>
      </c>
      <c r="CK1510" s="239">
        <f t="shared" si="1391"/>
        <v>0</v>
      </c>
      <c r="CL1510" s="239">
        <f t="shared" si="1392"/>
        <v>0</v>
      </c>
    </row>
    <row r="1511" spans="3:90" x14ac:dyDescent="0.35">
      <c r="C1511" s="235"/>
      <c r="D1511" s="246" t="str">
        <f t="shared" si="1370"/>
        <v/>
      </c>
      <c r="E1511" s="247" t="str">
        <f t="shared" si="1371"/>
        <v/>
      </c>
      <c r="F1511" s="248" t="str">
        <f t="shared" si="1372"/>
        <v/>
      </c>
      <c r="G1511" s="249" t="str">
        <f t="shared" si="1373"/>
        <v/>
      </c>
      <c r="H1511" s="250" t="str">
        <f t="shared" si="1374"/>
        <v/>
      </c>
      <c r="I1511" s="386" t="str">
        <f t="shared" si="1335"/>
        <v/>
      </c>
      <c r="J1511" s="387" t="str">
        <f t="shared" si="1336"/>
        <v/>
      </c>
      <c r="K1511" s="388" t="str">
        <f t="shared" si="1337"/>
        <v/>
      </c>
      <c r="L1511" s="389" t="str">
        <f t="shared" si="1338"/>
        <v/>
      </c>
      <c r="M1511" s="250" t="str">
        <f t="shared" si="1339"/>
        <v/>
      </c>
      <c r="N1511" s="246" t="b">
        <f t="shared" si="1375"/>
        <v>0</v>
      </c>
      <c r="O1511" s="246" t="b">
        <f t="shared" si="1376"/>
        <v>0</v>
      </c>
      <c r="P1511" s="246" t="b">
        <f t="shared" si="1377"/>
        <v>0</v>
      </c>
      <c r="Q1511" s="246" t="b">
        <f t="shared" si="1378"/>
        <v>0</v>
      </c>
      <c r="R1511" s="246" t="str">
        <f t="shared" si="1379"/>
        <v>No</v>
      </c>
      <c r="S1511" s="247" t="b">
        <f t="shared" si="1340"/>
        <v>0</v>
      </c>
      <c r="T1511" s="247" t="b">
        <f t="shared" si="1341"/>
        <v>0</v>
      </c>
      <c r="U1511" s="247" t="b">
        <f t="shared" si="1342"/>
        <v>0</v>
      </c>
      <c r="V1511" s="247" t="b">
        <f t="shared" si="1343"/>
        <v>0</v>
      </c>
      <c r="W1511" s="247" t="str">
        <f t="shared" si="1380"/>
        <v>No</v>
      </c>
      <c r="X1511" s="248" t="b">
        <f t="shared" si="1344"/>
        <v>0</v>
      </c>
      <c r="Y1511" s="248" t="b">
        <f t="shared" si="1345"/>
        <v>0</v>
      </c>
      <c r="Z1511" s="248" t="b">
        <f t="shared" si="1346"/>
        <v>0</v>
      </c>
      <c r="AA1511" s="248" t="b">
        <f t="shared" si="1347"/>
        <v>0</v>
      </c>
      <c r="AB1511" s="248" t="str">
        <f t="shared" si="1381"/>
        <v>No</v>
      </c>
      <c r="AC1511" s="249" t="b">
        <f t="shared" si="1348"/>
        <v>0</v>
      </c>
      <c r="AD1511" s="249" t="b">
        <f t="shared" si="1349"/>
        <v>0</v>
      </c>
      <c r="AE1511" s="249" t="b">
        <f t="shared" si="1350"/>
        <v>0</v>
      </c>
      <c r="AF1511" s="249" t="b">
        <f t="shared" si="1351"/>
        <v>0</v>
      </c>
      <c r="AG1511" s="249" t="str">
        <f t="shared" si="1382"/>
        <v>No</v>
      </c>
      <c r="AH1511" s="250" t="b">
        <f t="shared" si="1352"/>
        <v>0</v>
      </c>
      <c r="AI1511" s="250" t="b">
        <f t="shared" si="1353"/>
        <v>0</v>
      </c>
      <c r="AJ1511" s="250" t="b">
        <f t="shared" si="1354"/>
        <v>0</v>
      </c>
      <c r="AK1511" s="250" t="b">
        <f t="shared" si="1355"/>
        <v>0</v>
      </c>
      <c r="AL1511" s="250" t="str">
        <f t="shared" si="1383"/>
        <v>No</v>
      </c>
      <c r="AN1511" s="246" t="str">
        <f t="shared" si="1384"/>
        <v/>
      </c>
      <c r="AO1511" s="247" t="str">
        <f t="shared" si="1385"/>
        <v/>
      </c>
      <c r="AP1511" s="248" t="str">
        <f t="shared" si="1386"/>
        <v/>
      </c>
      <c r="AQ1511" s="249" t="str">
        <f t="shared" si="1387"/>
        <v/>
      </c>
      <c r="AR1511" s="250" t="str">
        <f t="shared" si="1388"/>
        <v/>
      </c>
      <c r="AS1511" s="234"/>
      <c r="AY1511" s="385">
        <f t="shared" si="1389"/>
        <v>0</v>
      </c>
      <c r="AZ1511" s="385">
        <f t="shared" si="1356"/>
        <v>0</v>
      </c>
      <c r="BA1511" s="385">
        <f t="shared" si="1390"/>
        <v>0</v>
      </c>
      <c r="BB1511" s="385">
        <f t="shared" si="1357"/>
        <v>0</v>
      </c>
      <c r="BC1511" s="385">
        <f t="shared" si="1358"/>
        <v>0</v>
      </c>
      <c r="BD1511" s="385">
        <f t="shared" si="1359"/>
        <v>0</v>
      </c>
      <c r="BE1511" s="385">
        <f t="shared" si="1360"/>
        <v>0</v>
      </c>
      <c r="BF1511" s="385">
        <f t="shared" si="1361"/>
        <v>0</v>
      </c>
      <c r="BG1511" s="385">
        <f t="shared" si="1362"/>
        <v>0</v>
      </c>
      <c r="BH1511" s="385">
        <f t="shared" si="1363"/>
        <v>0</v>
      </c>
      <c r="BI1511" s="385">
        <f t="shared" si="1364"/>
        <v>0</v>
      </c>
      <c r="BJ1511" s="385">
        <f t="shared" si="1365"/>
        <v>0</v>
      </c>
      <c r="BK1511" s="385">
        <f t="shared" si="1366"/>
        <v>0</v>
      </c>
      <c r="BL1511" s="385">
        <f t="shared" si="1367"/>
        <v>0</v>
      </c>
      <c r="BM1511" s="385">
        <f t="shared" si="1368"/>
        <v>0</v>
      </c>
      <c r="BN1511" s="385">
        <f t="shared" si="1369"/>
        <v>0</v>
      </c>
      <c r="CK1511" s="239">
        <f t="shared" si="1391"/>
        <v>0</v>
      </c>
      <c r="CL1511" s="239">
        <f t="shared" si="1392"/>
        <v>0</v>
      </c>
    </row>
    <row r="1512" spans="3:90" x14ac:dyDescent="0.35">
      <c r="C1512" s="235"/>
      <c r="D1512" s="246" t="str">
        <f t="shared" si="1370"/>
        <v/>
      </c>
      <c r="E1512" s="247" t="str">
        <f t="shared" si="1371"/>
        <v/>
      </c>
      <c r="F1512" s="248" t="str">
        <f t="shared" si="1372"/>
        <v/>
      </c>
      <c r="G1512" s="249" t="str">
        <f t="shared" si="1373"/>
        <v/>
      </c>
      <c r="H1512" s="250" t="str">
        <f t="shared" si="1374"/>
        <v/>
      </c>
      <c r="I1512" s="386" t="str">
        <f t="shared" si="1335"/>
        <v/>
      </c>
      <c r="J1512" s="387" t="str">
        <f t="shared" si="1336"/>
        <v/>
      </c>
      <c r="K1512" s="388" t="str">
        <f t="shared" si="1337"/>
        <v/>
      </c>
      <c r="L1512" s="389" t="str">
        <f t="shared" si="1338"/>
        <v/>
      </c>
      <c r="M1512" s="250" t="str">
        <f t="shared" si="1339"/>
        <v/>
      </c>
      <c r="N1512" s="246" t="b">
        <f t="shared" si="1375"/>
        <v>0</v>
      </c>
      <c r="O1512" s="246" t="b">
        <f t="shared" si="1376"/>
        <v>0</v>
      </c>
      <c r="P1512" s="246" t="b">
        <f t="shared" si="1377"/>
        <v>0</v>
      </c>
      <c r="Q1512" s="246" t="b">
        <f t="shared" si="1378"/>
        <v>0</v>
      </c>
      <c r="R1512" s="246" t="str">
        <f t="shared" si="1379"/>
        <v>No</v>
      </c>
      <c r="S1512" s="247" t="b">
        <f t="shared" si="1340"/>
        <v>0</v>
      </c>
      <c r="T1512" s="247" t="b">
        <f t="shared" si="1341"/>
        <v>0</v>
      </c>
      <c r="U1512" s="247" t="b">
        <f t="shared" si="1342"/>
        <v>0</v>
      </c>
      <c r="V1512" s="247" t="b">
        <f t="shared" si="1343"/>
        <v>0</v>
      </c>
      <c r="W1512" s="247" t="str">
        <f t="shared" si="1380"/>
        <v>No</v>
      </c>
      <c r="X1512" s="248" t="b">
        <f t="shared" si="1344"/>
        <v>0</v>
      </c>
      <c r="Y1512" s="248" t="b">
        <f t="shared" si="1345"/>
        <v>0</v>
      </c>
      <c r="Z1512" s="248" t="b">
        <f t="shared" si="1346"/>
        <v>0</v>
      </c>
      <c r="AA1512" s="248" t="b">
        <f t="shared" si="1347"/>
        <v>0</v>
      </c>
      <c r="AB1512" s="248" t="str">
        <f t="shared" si="1381"/>
        <v>No</v>
      </c>
      <c r="AC1512" s="249" t="b">
        <f t="shared" si="1348"/>
        <v>0</v>
      </c>
      <c r="AD1512" s="249" t="b">
        <f t="shared" si="1349"/>
        <v>0</v>
      </c>
      <c r="AE1512" s="249" t="b">
        <f t="shared" si="1350"/>
        <v>0</v>
      </c>
      <c r="AF1512" s="249" t="b">
        <f t="shared" si="1351"/>
        <v>0</v>
      </c>
      <c r="AG1512" s="249" t="str">
        <f t="shared" si="1382"/>
        <v>No</v>
      </c>
      <c r="AH1512" s="250" t="b">
        <f t="shared" si="1352"/>
        <v>0</v>
      </c>
      <c r="AI1512" s="250" t="b">
        <f t="shared" si="1353"/>
        <v>0</v>
      </c>
      <c r="AJ1512" s="250" t="b">
        <f t="shared" si="1354"/>
        <v>0</v>
      </c>
      <c r="AK1512" s="250" t="b">
        <f t="shared" si="1355"/>
        <v>0</v>
      </c>
      <c r="AL1512" s="250" t="str">
        <f t="shared" si="1383"/>
        <v>No</v>
      </c>
      <c r="AN1512" s="246" t="str">
        <f t="shared" si="1384"/>
        <v/>
      </c>
      <c r="AO1512" s="247" t="str">
        <f t="shared" si="1385"/>
        <v/>
      </c>
      <c r="AP1512" s="248" t="str">
        <f t="shared" si="1386"/>
        <v/>
      </c>
      <c r="AQ1512" s="249" t="str">
        <f t="shared" si="1387"/>
        <v/>
      </c>
      <c r="AR1512" s="250" t="str">
        <f t="shared" si="1388"/>
        <v/>
      </c>
      <c r="AS1512" s="234"/>
      <c r="AY1512" s="385">
        <f t="shared" si="1389"/>
        <v>0</v>
      </c>
      <c r="AZ1512" s="385">
        <f t="shared" si="1356"/>
        <v>0</v>
      </c>
      <c r="BA1512" s="385">
        <f t="shared" si="1390"/>
        <v>0</v>
      </c>
      <c r="BB1512" s="385">
        <f t="shared" si="1357"/>
        <v>0</v>
      </c>
      <c r="BC1512" s="385">
        <f t="shared" si="1358"/>
        <v>0</v>
      </c>
      <c r="BD1512" s="385">
        <f t="shared" si="1359"/>
        <v>0</v>
      </c>
      <c r="BE1512" s="385">
        <f t="shared" si="1360"/>
        <v>0</v>
      </c>
      <c r="BF1512" s="385">
        <f t="shared" si="1361"/>
        <v>0</v>
      </c>
      <c r="BG1512" s="385">
        <f t="shared" si="1362"/>
        <v>0</v>
      </c>
      <c r="BH1512" s="385">
        <f t="shared" si="1363"/>
        <v>0</v>
      </c>
      <c r="BI1512" s="385">
        <f t="shared" si="1364"/>
        <v>0</v>
      </c>
      <c r="BJ1512" s="385">
        <f t="shared" si="1365"/>
        <v>0</v>
      </c>
      <c r="BK1512" s="385">
        <f t="shared" si="1366"/>
        <v>0</v>
      </c>
      <c r="BL1512" s="385">
        <f t="shared" si="1367"/>
        <v>0</v>
      </c>
      <c r="BM1512" s="385">
        <f t="shared" si="1368"/>
        <v>0</v>
      </c>
      <c r="BN1512" s="385">
        <f t="shared" si="1369"/>
        <v>0</v>
      </c>
      <c r="CK1512" s="239">
        <f t="shared" si="1391"/>
        <v>0</v>
      </c>
      <c r="CL1512" s="239">
        <f t="shared" si="1392"/>
        <v>0</v>
      </c>
    </row>
    <row r="1513" spans="3:90" x14ac:dyDescent="0.35">
      <c r="C1513" s="235"/>
      <c r="D1513" s="246" t="str">
        <f t="shared" si="1370"/>
        <v/>
      </c>
      <c r="E1513" s="247" t="str">
        <f t="shared" si="1371"/>
        <v/>
      </c>
      <c r="F1513" s="248" t="str">
        <f t="shared" si="1372"/>
        <v/>
      </c>
      <c r="G1513" s="249" t="str">
        <f t="shared" si="1373"/>
        <v/>
      </c>
      <c r="H1513" s="250" t="str">
        <f t="shared" si="1374"/>
        <v/>
      </c>
      <c r="I1513" s="386" t="str">
        <f t="shared" si="1335"/>
        <v/>
      </c>
      <c r="J1513" s="387" t="str">
        <f t="shared" si="1336"/>
        <v/>
      </c>
      <c r="K1513" s="388" t="str">
        <f t="shared" si="1337"/>
        <v/>
      </c>
      <c r="L1513" s="389" t="str">
        <f t="shared" si="1338"/>
        <v/>
      </c>
      <c r="M1513" s="250" t="str">
        <f t="shared" si="1339"/>
        <v/>
      </c>
      <c r="N1513" s="246" t="b">
        <f t="shared" si="1375"/>
        <v>0</v>
      </c>
      <c r="O1513" s="246" t="b">
        <f t="shared" si="1376"/>
        <v>0</v>
      </c>
      <c r="P1513" s="246" t="b">
        <f t="shared" si="1377"/>
        <v>0</v>
      </c>
      <c r="Q1513" s="246" t="b">
        <f t="shared" si="1378"/>
        <v>0</v>
      </c>
      <c r="R1513" s="246" t="str">
        <f t="shared" si="1379"/>
        <v>No</v>
      </c>
      <c r="S1513" s="247" t="b">
        <f t="shared" si="1340"/>
        <v>0</v>
      </c>
      <c r="T1513" s="247" t="b">
        <f t="shared" si="1341"/>
        <v>0</v>
      </c>
      <c r="U1513" s="247" t="b">
        <f t="shared" si="1342"/>
        <v>0</v>
      </c>
      <c r="V1513" s="247" t="b">
        <f t="shared" si="1343"/>
        <v>0</v>
      </c>
      <c r="W1513" s="247" t="str">
        <f t="shared" si="1380"/>
        <v>No</v>
      </c>
      <c r="X1513" s="248" t="b">
        <f t="shared" si="1344"/>
        <v>0</v>
      </c>
      <c r="Y1513" s="248" t="b">
        <f t="shared" si="1345"/>
        <v>0</v>
      </c>
      <c r="Z1513" s="248" t="b">
        <f t="shared" si="1346"/>
        <v>0</v>
      </c>
      <c r="AA1513" s="248" t="b">
        <f t="shared" si="1347"/>
        <v>0</v>
      </c>
      <c r="AB1513" s="248" t="str">
        <f t="shared" si="1381"/>
        <v>No</v>
      </c>
      <c r="AC1513" s="249" t="b">
        <f t="shared" si="1348"/>
        <v>0</v>
      </c>
      <c r="AD1513" s="249" t="b">
        <f t="shared" si="1349"/>
        <v>0</v>
      </c>
      <c r="AE1513" s="249" t="b">
        <f t="shared" si="1350"/>
        <v>0</v>
      </c>
      <c r="AF1513" s="249" t="b">
        <f t="shared" si="1351"/>
        <v>0</v>
      </c>
      <c r="AG1513" s="249" t="str">
        <f t="shared" si="1382"/>
        <v>No</v>
      </c>
      <c r="AH1513" s="250" t="b">
        <f t="shared" si="1352"/>
        <v>0</v>
      </c>
      <c r="AI1513" s="250" t="b">
        <f t="shared" si="1353"/>
        <v>0</v>
      </c>
      <c r="AJ1513" s="250" t="b">
        <f t="shared" si="1354"/>
        <v>0</v>
      </c>
      <c r="AK1513" s="250" t="b">
        <f t="shared" si="1355"/>
        <v>0</v>
      </c>
      <c r="AL1513" s="250" t="str">
        <f t="shared" si="1383"/>
        <v>No</v>
      </c>
      <c r="AN1513" s="246" t="str">
        <f t="shared" si="1384"/>
        <v/>
      </c>
      <c r="AO1513" s="247" t="str">
        <f t="shared" si="1385"/>
        <v/>
      </c>
      <c r="AP1513" s="248" t="str">
        <f t="shared" si="1386"/>
        <v/>
      </c>
      <c r="AQ1513" s="249" t="str">
        <f t="shared" si="1387"/>
        <v/>
      </c>
      <c r="AR1513" s="250" t="str">
        <f t="shared" si="1388"/>
        <v/>
      </c>
      <c r="AS1513" s="234"/>
      <c r="AY1513" s="385">
        <f t="shared" si="1389"/>
        <v>0</v>
      </c>
      <c r="AZ1513" s="385">
        <f t="shared" si="1356"/>
        <v>0</v>
      </c>
      <c r="BA1513" s="385">
        <f t="shared" si="1390"/>
        <v>0</v>
      </c>
      <c r="BB1513" s="385">
        <f t="shared" si="1357"/>
        <v>0</v>
      </c>
      <c r="BC1513" s="385">
        <f t="shared" si="1358"/>
        <v>0</v>
      </c>
      <c r="BD1513" s="385">
        <f t="shared" si="1359"/>
        <v>0</v>
      </c>
      <c r="BE1513" s="385">
        <f t="shared" si="1360"/>
        <v>0</v>
      </c>
      <c r="BF1513" s="385">
        <f t="shared" si="1361"/>
        <v>0</v>
      </c>
      <c r="BG1513" s="385">
        <f t="shared" si="1362"/>
        <v>0</v>
      </c>
      <c r="BH1513" s="385">
        <f t="shared" si="1363"/>
        <v>0</v>
      </c>
      <c r="BI1513" s="385">
        <f t="shared" si="1364"/>
        <v>0</v>
      </c>
      <c r="BJ1513" s="385">
        <f t="shared" si="1365"/>
        <v>0</v>
      </c>
      <c r="BK1513" s="385">
        <f t="shared" si="1366"/>
        <v>0</v>
      </c>
      <c r="BL1513" s="385">
        <f t="shared" si="1367"/>
        <v>0</v>
      </c>
      <c r="BM1513" s="385">
        <f t="shared" si="1368"/>
        <v>0</v>
      </c>
      <c r="BN1513" s="385">
        <f t="shared" si="1369"/>
        <v>0</v>
      </c>
      <c r="CK1513" s="239">
        <f t="shared" si="1391"/>
        <v>0</v>
      </c>
      <c r="CL1513" s="239">
        <f t="shared" si="1392"/>
        <v>0</v>
      </c>
    </row>
    <row r="1514" spans="3:90" x14ac:dyDescent="0.35">
      <c r="C1514" s="235"/>
      <c r="D1514" s="246" t="str">
        <f t="shared" si="1370"/>
        <v/>
      </c>
      <c r="E1514" s="247" t="str">
        <f t="shared" si="1371"/>
        <v/>
      </c>
      <c r="F1514" s="248" t="str">
        <f t="shared" si="1372"/>
        <v/>
      </c>
      <c r="G1514" s="249" t="str">
        <f t="shared" si="1373"/>
        <v/>
      </c>
      <c r="H1514" s="250" t="str">
        <f t="shared" si="1374"/>
        <v/>
      </c>
      <c r="I1514" s="386" t="str">
        <f t="shared" si="1335"/>
        <v/>
      </c>
      <c r="J1514" s="387" t="str">
        <f t="shared" si="1336"/>
        <v/>
      </c>
      <c r="K1514" s="388" t="str">
        <f t="shared" si="1337"/>
        <v/>
      </c>
      <c r="L1514" s="389" t="str">
        <f t="shared" si="1338"/>
        <v/>
      </c>
      <c r="M1514" s="250" t="str">
        <f t="shared" si="1339"/>
        <v/>
      </c>
      <c r="N1514" s="246" t="b">
        <f t="shared" si="1375"/>
        <v>0</v>
      </c>
      <c r="O1514" s="246" t="b">
        <f t="shared" si="1376"/>
        <v>0</v>
      </c>
      <c r="P1514" s="246" t="b">
        <f t="shared" si="1377"/>
        <v>0</v>
      </c>
      <c r="Q1514" s="246" t="b">
        <f t="shared" si="1378"/>
        <v>0</v>
      </c>
      <c r="R1514" s="246" t="str">
        <f t="shared" si="1379"/>
        <v>No</v>
      </c>
      <c r="S1514" s="247" t="b">
        <f t="shared" si="1340"/>
        <v>0</v>
      </c>
      <c r="T1514" s="247" t="b">
        <f t="shared" si="1341"/>
        <v>0</v>
      </c>
      <c r="U1514" s="247" t="b">
        <f t="shared" si="1342"/>
        <v>0</v>
      </c>
      <c r="V1514" s="247" t="b">
        <f t="shared" si="1343"/>
        <v>0</v>
      </c>
      <c r="W1514" s="247" t="str">
        <f t="shared" si="1380"/>
        <v>No</v>
      </c>
      <c r="X1514" s="248" t="b">
        <f t="shared" si="1344"/>
        <v>0</v>
      </c>
      <c r="Y1514" s="248" t="b">
        <f t="shared" si="1345"/>
        <v>0</v>
      </c>
      <c r="Z1514" s="248" t="b">
        <f t="shared" si="1346"/>
        <v>0</v>
      </c>
      <c r="AA1514" s="248" t="b">
        <f t="shared" si="1347"/>
        <v>0</v>
      </c>
      <c r="AB1514" s="248" t="str">
        <f t="shared" si="1381"/>
        <v>No</v>
      </c>
      <c r="AC1514" s="249" t="b">
        <f t="shared" si="1348"/>
        <v>0</v>
      </c>
      <c r="AD1514" s="249" t="b">
        <f t="shared" si="1349"/>
        <v>0</v>
      </c>
      <c r="AE1514" s="249" t="b">
        <f t="shared" si="1350"/>
        <v>0</v>
      </c>
      <c r="AF1514" s="249" t="b">
        <f t="shared" si="1351"/>
        <v>0</v>
      </c>
      <c r="AG1514" s="249" t="str">
        <f t="shared" si="1382"/>
        <v>No</v>
      </c>
      <c r="AH1514" s="250" t="b">
        <f t="shared" si="1352"/>
        <v>0</v>
      </c>
      <c r="AI1514" s="250" t="b">
        <f t="shared" si="1353"/>
        <v>0</v>
      </c>
      <c r="AJ1514" s="250" t="b">
        <f t="shared" si="1354"/>
        <v>0</v>
      </c>
      <c r="AK1514" s="250" t="b">
        <f t="shared" si="1355"/>
        <v>0</v>
      </c>
      <c r="AL1514" s="250" t="str">
        <f t="shared" si="1383"/>
        <v>No</v>
      </c>
      <c r="AN1514" s="246" t="str">
        <f t="shared" si="1384"/>
        <v/>
      </c>
      <c r="AO1514" s="247" t="str">
        <f t="shared" si="1385"/>
        <v/>
      </c>
      <c r="AP1514" s="248" t="str">
        <f t="shared" si="1386"/>
        <v/>
      </c>
      <c r="AQ1514" s="249" t="str">
        <f t="shared" si="1387"/>
        <v/>
      </c>
      <c r="AR1514" s="250" t="str">
        <f t="shared" si="1388"/>
        <v/>
      </c>
      <c r="AS1514" s="234"/>
      <c r="AY1514" s="385">
        <f t="shared" si="1389"/>
        <v>0</v>
      </c>
      <c r="AZ1514" s="385">
        <f t="shared" si="1356"/>
        <v>0</v>
      </c>
      <c r="BA1514" s="385">
        <f t="shared" si="1390"/>
        <v>0</v>
      </c>
      <c r="BB1514" s="385">
        <f t="shared" si="1357"/>
        <v>0</v>
      </c>
      <c r="BC1514" s="385">
        <f t="shared" si="1358"/>
        <v>0</v>
      </c>
      <c r="BD1514" s="385">
        <f t="shared" si="1359"/>
        <v>0</v>
      </c>
      <c r="BE1514" s="385">
        <f t="shared" si="1360"/>
        <v>0</v>
      </c>
      <c r="BF1514" s="385">
        <f t="shared" si="1361"/>
        <v>0</v>
      </c>
      <c r="BG1514" s="385">
        <f t="shared" si="1362"/>
        <v>0</v>
      </c>
      <c r="BH1514" s="385">
        <f t="shared" si="1363"/>
        <v>0</v>
      </c>
      <c r="BI1514" s="385">
        <f t="shared" si="1364"/>
        <v>0</v>
      </c>
      <c r="BJ1514" s="385">
        <f t="shared" si="1365"/>
        <v>0</v>
      </c>
      <c r="BK1514" s="385">
        <f t="shared" si="1366"/>
        <v>0</v>
      </c>
      <c r="BL1514" s="385">
        <f t="shared" si="1367"/>
        <v>0</v>
      </c>
      <c r="BM1514" s="385">
        <f t="shared" si="1368"/>
        <v>0</v>
      </c>
      <c r="BN1514" s="385">
        <f t="shared" si="1369"/>
        <v>0</v>
      </c>
      <c r="CK1514" s="239">
        <f t="shared" si="1391"/>
        <v>0</v>
      </c>
      <c r="CL1514" s="239">
        <f t="shared" si="1392"/>
        <v>0</v>
      </c>
    </row>
    <row r="1515" spans="3:90" x14ac:dyDescent="0.35">
      <c r="C1515" s="235"/>
      <c r="D1515" s="246" t="str">
        <f t="shared" si="1370"/>
        <v/>
      </c>
      <c r="E1515" s="247" t="str">
        <f t="shared" si="1371"/>
        <v/>
      </c>
      <c r="F1515" s="248" t="str">
        <f t="shared" si="1372"/>
        <v/>
      </c>
      <c r="G1515" s="249" t="str">
        <f t="shared" si="1373"/>
        <v/>
      </c>
      <c r="H1515" s="250" t="str">
        <f t="shared" si="1374"/>
        <v/>
      </c>
      <c r="I1515" s="386" t="str">
        <f t="shared" si="1335"/>
        <v/>
      </c>
      <c r="J1515" s="387" t="str">
        <f t="shared" si="1336"/>
        <v/>
      </c>
      <c r="K1515" s="388" t="str">
        <f t="shared" si="1337"/>
        <v/>
      </c>
      <c r="L1515" s="389" t="str">
        <f t="shared" si="1338"/>
        <v/>
      </c>
      <c r="M1515" s="250" t="str">
        <f t="shared" si="1339"/>
        <v/>
      </c>
      <c r="N1515" s="246" t="b">
        <f t="shared" si="1375"/>
        <v>0</v>
      </c>
      <c r="O1515" s="246" t="b">
        <f t="shared" si="1376"/>
        <v>0</v>
      </c>
      <c r="P1515" s="246" t="b">
        <f t="shared" si="1377"/>
        <v>0</v>
      </c>
      <c r="Q1515" s="246" t="b">
        <f t="shared" si="1378"/>
        <v>0</v>
      </c>
      <c r="R1515" s="246" t="str">
        <f t="shared" si="1379"/>
        <v>No</v>
      </c>
      <c r="S1515" s="247" t="b">
        <f t="shared" si="1340"/>
        <v>0</v>
      </c>
      <c r="T1515" s="247" t="b">
        <f t="shared" si="1341"/>
        <v>0</v>
      </c>
      <c r="U1515" s="247" t="b">
        <f t="shared" si="1342"/>
        <v>0</v>
      </c>
      <c r="V1515" s="247" t="b">
        <f t="shared" si="1343"/>
        <v>0</v>
      </c>
      <c r="W1515" s="247" t="str">
        <f t="shared" si="1380"/>
        <v>No</v>
      </c>
      <c r="X1515" s="248" t="b">
        <f t="shared" si="1344"/>
        <v>0</v>
      </c>
      <c r="Y1515" s="248" t="b">
        <f t="shared" si="1345"/>
        <v>0</v>
      </c>
      <c r="Z1515" s="248" t="b">
        <f t="shared" si="1346"/>
        <v>0</v>
      </c>
      <c r="AA1515" s="248" t="b">
        <f t="shared" si="1347"/>
        <v>0</v>
      </c>
      <c r="AB1515" s="248" t="str">
        <f t="shared" si="1381"/>
        <v>No</v>
      </c>
      <c r="AC1515" s="249" t="b">
        <f t="shared" si="1348"/>
        <v>0</v>
      </c>
      <c r="AD1515" s="249" t="b">
        <f t="shared" si="1349"/>
        <v>0</v>
      </c>
      <c r="AE1515" s="249" t="b">
        <f t="shared" si="1350"/>
        <v>0</v>
      </c>
      <c r="AF1515" s="249" t="b">
        <f t="shared" si="1351"/>
        <v>0</v>
      </c>
      <c r="AG1515" s="249" t="str">
        <f t="shared" si="1382"/>
        <v>No</v>
      </c>
      <c r="AH1515" s="250" t="b">
        <f t="shared" si="1352"/>
        <v>0</v>
      </c>
      <c r="AI1515" s="250" t="b">
        <f t="shared" si="1353"/>
        <v>0</v>
      </c>
      <c r="AJ1515" s="250" t="b">
        <f t="shared" si="1354"/>
        <v>0</v>
      </c>
      <c r="AK1515" s="250" t="b">
        <f t="shared" si="1355"/>
        <v>0</v>
      </c>
      <c r="AL1515" s="250" t="str">
        <f t="shared" si="1383"/>
        <v>No</v>
      </c>
      <c r="AN1515" s="246" t="str">
        <f t="shared" si="1384"/>
        <v/>
      </c>
      <c r="AO1515" s="247" t="str">
        <f t="shared" si="1385"/>
        <v/>
      </c>
      <c r="AP1515" s="248" t="str">
        <f t="shared" si="1386"/>
        <v/>
      </c>
      <c r="AQ1515" s="249" t="str">
        <f t="shared" si="1387"/>
        <v/>
      </c>
      <c r="AR1515" s="250" t="str">
        <f t="shared" si="1388"/>
        <v/>
      </c>
      <c r="AS1515" s="234"/>
      <c r="AY1515" s="385">
        <f t="shared" si="1389"/>
        <v>0</v>
      </c>
      <c r="AZ1515" s="385">
        <f t="shared" si="1356"/>
        <v>0</v>
      </c>
      <c r="BA1515" s="385">
        <f t="shared" si="1390"/>
        <v>0</v>
      </c>
      <c r="BB1515" s="385">
        <f t="shared" si="1357"/>
        <v>0</v>
      </c>
      <c r="BC1515" s="385">
        <f t="shared" si="1358"/>
        <v>0</v>
      </c>
      <c r="BD1515" s="385">
        <f t="shared" si="1359"/>
        <v>0</v>
      </c>
      <c r="BE1515" s="385">
        <f t="shared" si="1360"/>
        <v>0</v>
      </c>
      <c r="BF1515" s="385">
        <f t="shared" si="1361"/>
        <v>0</v>
      </c>
      <c r="BG1515" s="385">
        <f t="shared" si="1362"/>
        <v>0</v>
      </c>
      <c r="BH1515" s="385">
        <f t="shared" si="1363"/>
        <v>0</v>
      </c>
      <c r="BI1515" s="385">
        <f t="shared" si="1364"/>
        <v>0</v>
      </c>
      <c r="BJ1515" s="385">
        <f t="shared" si="1365"/>
        <v>0</v>
      </c>
      <c r="BK1515" s="385">
        <f t="shared" si="1366"/>
        <v>0</v>
      </c>
      <c r="BL1515" s="385">
        <f t="shared" si="1367"/>
        <v>0</v>
      </c>
      <c r="BM1515" s="385">
        <f t="shared" si="1368"/>
        <v>0</v>
      </c>
      <c r="BN1515" s="385">
        <f t="shared" si="1369"/>
        <v>0</v>
      </c>
      <c r="CK1515" s="239">
        <f t="shared" si="1391"/>
        <v>0</v>
      </c>
      <c r="CL1515" s="239">
        <f t="shared" si="1392"/>
        <v>0</v>
      </c>
    </row>
    <row r="1516" spans="3:90" x14ac:dyDescent="0.35">
      <c r="C1516" s="235"/>
      <c r="D1516" s="246" t="str">
        <f t="shared" si="1370"/>
        <v/>
      </c>
      <c r="E1516" s="247" t="str">
        <f t="shared" si="1371"/>
        <v/>
      </c>
      <c r="F1516" s="248" t="str">
        <f t="shared" si="1372"/>
        <v/>
      </c>
      <c r="G1516" s="249" t="str">
        <f t="shared" si="1373"/>
        <v/>
      </c>
      <c r="H1516" s="250" t="str">
        <f t="shared" si="1374"/>
        <v/>
      </c>
      <c r="I1516" s="386" t="str">
        <f t="shared" si="1335"/>
        <v/>
      </c>
      <c r="J1516" s="387" t="str">
        <f t="shared" si="1336"/>
        <v/>
      </c>
      <c r="K1516" s="388" t="str">
        <f t="shared" si="1337"/>
        <v/>
      </c>
      <c r="L1516" s="389" t="str">
        <f t="shared" si="1338"/>
        <v/>
      </c>
      <c r="M1516" s="250" t="str">
        <f t="shared" si="1339"/>
        <v/>
      </c>
      <c r="N1516" s="246" t="b">
        <f t="shared" si="1375"/>
        <v>0</v>
      </c>
      <c r="O1516" s="246" t="b">
        <f t="shared" si="1376"/>
        <v>0</v>
      </c>
      <c r="P1516" s="246" t="b">
        <f t="shared" si="1377"/>
        <v>0</v>
      </c>
      <c r="Q1516" s="246" t="b">
        <f t="shared" si="1378"/>
        <v>0</v>
      </c>
      <c r="R1516" s="246" t="str">
        <f t="shared" si="1379"/>
        <v>No</v>
      </c>
      <c r="S1516" s="247" t="b">
        <f t="shared" si="1340"/>
        <v>0</v>
      </c>
      <c r="T1516" s="247" t="b">
        <f t="shared" si="1341"/>
        <v>0</v>
      </c>
      <c r="U1516" s="247" t="b">
        <f t="shared" si="1342"/>
        <v>0</v>
      </c>
      <c r="V1516" s="247" t="b">
        <f t="shared" si="1343"/>
        <v>0</v>
      </c>
      <c r="W1516" s="247" t="str">
        <f t="shared" si="1380"/>
        <v>No</v>
      </c>
      <c r="X1516" s="248" t="b">
        <f t="shared" si="1344"/>
        <v>0</v>
      </c>
      <c r="Y1516" s="248" t="b">
        <f t="shared" si="1345"/>
        <v>0</v>
      </c>
      <c r="Z1516" s="248" t="b">
        <f t="shared" si="1346"/>
        <v>0</v>
      </c>
      <c r="AA1516" s="248" t="b">
        <f t="shared" si="1347"/>
        <v>0</v>
      </c>
      <c r="AB1516" s="248" t="str">
        <f t="shared" si="1381"/>
        <v>No</v>
      </c>
      <c r="AC1516" s="249" t="b">
        <f t="shared" si="1348"/>
        <v>0</v>
      </c>
      <c r="AD1516" s="249" t="b">
        <f t="shared" si="1349"/>
        <v>0</v>
      </c>
      <c r="AE1516" s="249" t="b">
        <f t="shared" si="1350"/>
        <v>0</v>
      </c>
      <c r="AF1516" s="249" t="b">
        <f t="shared" si="1351"/>
        <v>0</v>
      </c>
      <c r="AG1516" s="249" t="str">
        <f t="shared" si="1382"/>
        <v>No</v>
      </c>
      <c r="AH1516" s="250" t="b">
        <f t="shared" si="1352"/>
        <v>0</v>
      </c>
      <c r="AI1516" s="250" t="b">
        <f t="shared" si="1353"/>
        <v>0</v>
      </c>
      <c r="AJ1516" s="250" t="b">
        <f t="shared" si="1354"/>
        <v>0</v>
      </c>
      <c r="AK1516" s="250" t="b">
        <f t="shared" si="1355"/>
        <v>0</v>
      </c>
      <c r="AL1516" s="250" t="str">
        <f t="shared" si="1383"/>
        <v>No</v>
      </c>
      <c r="AN1516" s="246" t="str">
        <f t="shared" si="1384"/>
        <v/>
      </c>
      <c r="AO1516" s="247" t="str">
        <f t="shared" si="1385"/>
        <v/>
      </c>
      <c r="AP1516" s="248" t="str">
        <f t="shared" si="1386"/>
        <v/>
      </c>
      <c r="AQ1516" s="249" t="str">
        <f t="shared" si="1387"/>
        <v/>
      </c>
      <c r="AR1516" s="250" t="str">
        <f t="shared" si="1388"/>
        <v/>
      </c>
      <c r="AS1516" s="234"/>
      <c r="AY1516" s="385">
        <f t="shared" si="1389"/>
        <v>0</v>
      </c>
      <c r="AZ1516" s="385">
        <f t="shared" si="1356"/>
        <v>0</v>
      </c>
      <c r="BA1516" s="385">
        <f t="shared" si="1390"/>
        <v>0</v>
      </c>
      <c r="BB1516" s="385">
        <f t="shared" si="1357"/>
        <v>0</v>
      </c>
      <c r="BC1516" s="385">
        <f t="shared" si="1358"/>
        <v>0</v>
      </c>
      <c r="BD1516" s="385">
        <f t="shared" si="1359"/>
        <v>0</v>
      </c>
      <c r="BE1516" s="385">
        <f t="shared" si="1360"/>
        <v>0</v>
      </c>
      <c r="BF1516" s="385">
        <f t="shared" si="1361"/>
        <v>0</v>
      </c>
      <c r="BG1516" s="385">
        <f t="shared" si="1362"/>
        <v>0</v>
      </c>
      <c r="BH1516" s="385">
        <f t="shared" si="1363"/>
        <v>0</v>
      </c>
      <c r="BI1516" s="385">
        <f t="shared" si="1364"/>
        <v>0</v>
      </c>
      <c r="BJ1516" s="385">
        <f t="shared" si="1365"/>
        <v>0</v>
      </c>
      <c r="BK1516" s="385">
        <f t="shared" si="1366"/>
        <v>0</v>
      </c>
      <c r="BL1516" s="385">
        <f t="shared" si="1367"/>
        <v>0</v>
      </c>
      <c r="BM1516" s="385">
        <f t="shared" si="1368"/>
        <v>0</v>
      </c>
      <c r="BN1516" s="385">
        <f t="shared" si="1369"/>
        <v>0</v>
      </c>
      <c r="CK1516" s="239">
        <f t="shared" si="1391"/>
        <v>0</v>
      </c>
      <c r="CL1516" s="239">
        <f t="shared" si="1392"/>
        <v>0</v>
      </c>
    </row>
    <row r="1517" spans="3:90" x14ac:dyDescent="0.35">
      <c r="C1517" s="235"/>
      <c r="D1517" s="246" t="str">
        <f t="shared" si="1370"/>
        <v/>
      </c>
      <c r="E1517" s="247" t="str">
        <f t="shared" si="1371"/>
        <v/>
      </c>
      <c r="F1517" s="248" t="str">
        <f t="shared" si="1372"/>
        <v/>
      </c>
      <c r="G1517" s="249" t="str">
        <f t="shared" si="1373"/>
        <v/>
      </c>
      <c r="H1517" s="250" t="str">
        <f t="shared" si="1374"/>
        <v/>
      </c>
      <c r="I1517" s="386" t="str">
        <f t="shared" si="1335"/>
        <v/>
      </c>
      <c r="J1517" s="387" t="str">
        <f t="shared" si="1336"/>
        <v/>
      </c>
      <c r="K1517" s="388" t="str">
        <f t="shared" si="1337"/>
        <v/>
      </c>
      <c r="L1517" s="389" t="str">
        <f t="shared" si="1338"/>
        <v/>
      </c>
      <c r="M1517" s="250" t="str">
        <f t="shared" si="1339"/>
        <v/>
      </c>
      <c r="N1517" s="246" t="b">
        <f t="shared" si="1375"/>
        <v>0</v>
      </c>
      <c r="O1517" s="246" t="b">
        <f t="shared" si="1376"/>
        <v>0</v>
      </c>
      <c r="P1517" s="246" t="b">
        <f t="shared" si="1377"/>
        <v>0</v>
      </c>
      <c r="Q1517" s="246" t="b">
        <f t="shared" si="1378"/>
        <v>0</v>
      </c>
      <c r="R1517" s="246" t="str">
        <f t="shared" si="1379"/>
        <v>No</v>
      </c>
      <c r="S1517" s="247" t="b">
        <f t="shared" si="1340"/>
        <v>0</v>
      </c>
      <c r="T1517" s="247" t="b">
        <f t="shared" si="1341"/>
        <v>0</v>
      </c>
      <c r="U1517" s="247" t="b">
        <f t="shared" si="1342"/>
        <v>0</v>
      </c>
      <c r="V1517" s="247" t="b">
        <f t="shared" si="1343"/>
        <v>0</v>
      </c>
      <c r="W1517" s="247" t="str">
        <f t="shared" si="1380"/>
        <v>No</v>
      </c>
      <c r="X1517" s="248" t="b">
        <f t="shared" si="1344"/>
        <v>0</v>
      </c>
      <c r="Y1517" s="248" t="b">
        <f t="shared" si="1345"/>
        <v>0</v>
      </c>
      <c r="Z1517" s="248" t="b">
        <f t="shared" si="1346"/>
        <v>0</v>
      </c>
      <c r="AA1517" s="248" t="b">
        <f t="shared" si="1347"/>
        <v>0</v>
      </c>
      <c r="AB1517" s="248" t="str">
        <f t="shared" si="1381"/>
        <v>No</v>
      </c>
      <c r="AC1517" s="249" t="b">
        <f t="shared" si="1348"/>
        <v>0</v>
      </c>
      <c r="AD1517" s="249" t="b">
        <f t="shared" si="1349"/>
        <v>0</v>
      </c>
      <c r="AE1517" s="249" t="b">
        <f t="shared" si="1350"/>
        <v>0</v>
      </c>
      <c r="AF1517" s="249" t="b">
        <f t="shared" si="1351"/>
        <v>0</v>
      </c>
      <c r="AG1517" s="249" t="str">
        <f t="shared" si="1382"/>
        <v>No</v>
      </c>
      <c r="AH1517" s="250" t="b">
        <f t="shared" si="1352"/>
        <v>0</v>
      </c>
      <c r="AI1517" s="250" t="b">
        <f t="shared" si="1353"/>
        <v>0</v>
      </c>
      <c r="AJ1517" s="250" t="b">
        <f t="shared" si="1354"/>
        <v>0</v>
      </c>
      <c r="AK1517" s="250" t="b">
        <f t="shared" si="1355"/>
        <v>0</v>
      </c>
      <c r="AL1517" s="250" t="str">
        <f t="shared" si="1383"/>
        <v>No</v>
      </c>
      <c r="AN1517" s="246" t="str">
        <f t="shared" si="1384"/>
        <v/>
      </c>
      <c r="AO1517" s="247" t="str">
        <f t="shared" si="1385"/>
        <v/>
      </c>
      <c r="AP1517" s="248" t="str">
        <f t="shared" si="1386"/>
        <v/>
      </c>
      <c r="AQ1517" s="249" t="str">
        <f t="shared" si="1387"/>
        <v/>
      </c>
      <c r="AR1517" s="250" t="str">
        <f t="shared" si="1388"/>
        <v/>
      </c>
      <c r="AS1517" s="234"/>
      <c r="AY1517" s="385">
        <f t="shared" si="1389"/>
        <v>0</v>
      </c>
      <c r="AZ1517" s="385">
        <f t="shared" si="1356"/>
        <v>0</v>
      </c>
      <c r="BA1517" s="385">
        <f t="shared" si="1390"/>
        <v>0</v>
      </c>
      <c r="BB1517" s="385">
        <f t="shared" si="1357"/>
        <v>0</v>
      </c>
      <c r="BC1517" s="385">
        <f t="shared" si="1358"/>
        <v>0</v>
      </c>
      <c r="BD1517" s="385">
        <f t="shared" si="1359"/>
        <v>0</v>
      </c>
      <c r="BE1517" s="385">
        <f t="shared" si="1360"/>
        <v>0</v>
      </c>
      <c r="BF1517" s="385">
        <f t="shared" si="1361"/>
        <v>0</v>
      </c>
      <c r="BG1517" s="385">
        <f t="shared" si="1362"/>
        <v>0</v>
      </c>
      <c r="BH1517" s="385">
        <f t="shared" si="1363"/>
        <v>0</v>
      </c>
      <c r="BI1517" s="385">
        <f t="shared" si="1364"/>
        <v>0</v>
      </c>
      <c r="BJ1517" s="385">
        <f t="shared" si="1365"/>
        <v>0</v>
      </c>
      <c r="BK1517" s="385">
        <f t="shared" si="1366"/>
        <v>0</v>
      </c>
      <c r="BL1517" s="385">
        <f t="shared" si="1367"/>
        <v>0</v>
      </c>
      <c r="BM1517" s="385">
        <f t="shared" si="1368"/>
        <v>0</v>
      </c>
      <c r="BN1517" s="385">
        <f t="shared" si="1369"/>
        <v>0</v>
      </c>
      <c r="CK1517" s="239">
        <f t="shared" si="1391"/>
        <v>0</v>
      </c>
      <c r="CL1517" s="239">
        <f t="shared" si="1392"/>
        <v>0</v>
      </c>
    </row>
    <row r="1518" spans="3:90" x14ac:dyDescent="0.35">
      <c r="C1518" s="235"/>
      <c r="D1518" s="246" t="str">
        <f t="shared" si="1370"/>
        <v/>
      </c>
      <c r="E1518" s="247" t="str">
        <f t="shared" si="1371"/>
        <v/>
      </c>
      <c r="F1518" s="248" t="str">
        <f t="shared" si="1372"/>
        <v/>
      </c>
      <c r="G1518" s="249" t="str">
        <f t="shared" si="1373"/>
        <v/>
      </c>
      <c r="H1518" s="250" t="str">
        <f t="shared" si="1374"/>
        <v/>
      </c>
      <c r="I1518" s="386" t="str">
        <f t="shared" si="1335"/>
        <v/>
      </c>
      <c r="J1518" s="387" t="str">
        <f t="shared" si="1336"/>
        <v/>
      </c>
      <c r="K1518" s="388" t="str">
        <f t="shared" si="1337"/>
        <v/>
      </c>
      <c r="L1518" s="389" t="str">
        <f t="shared" si="1338"/>
        <v/>
      </c>
      <c r="M1518" s="250" t="str">
        <f t="shared" si="1339"/>
        <v/>
      </c>
      <c r="N1518" s="246" t="b">
        <f t="shared" si="1375"/>
        <v>0</v>
      </c>
      <c r="O1518" s="246" t="b">
        <f t="shared" si="1376"/>
        <v>0</v>
      </c>
      <c r="P1518" s="246" t="b">
        <f t="shared" si="1377"/>
        <v>0</v>
      </c>
      <c r="Q1518" s="246" t="b">
        <f t="shared" si="1378"/>
        <v>0</v>
      </c>
      <c r="R1518" s="246" t="str">
        <f t="shared" si="1379"/>
        <v>No</v>
      </c>
      <c r="S1518" s="247" t="b">
        <f t="shared" si="1340"/>
        <v>0</v>
      </c>
      <c r="T1518" s="247" t="b">
        <f t="shared" si="1341"/>
        <v>0</v>
      </c>
      <c r="U1518" s="247" t="b">
        <f t="shared" si="1342"/>
        <v>0</v>
      </c>
      <c r="V1518" s="247" t="b">
        <f t="shared" si="1343"/>
        <v>0</v>
      </c>
      <c r="W1518" s="247" t="str">
        <f t="shared" si="1380"/>
        <v>No</v>
      </c>
      <c r="X1518" s="248" t="b">
        <f t="shared" si="1344"/>
        <v>0</v>
      </c>
      <c r="Y1518" s="248" t="b">
        <f t="shared" si="1345"/>
        <v>0</v>
      </c>
      <c r="Z1518" s="248" t="b">
        <f t="shared" si="1346"/>
        <v>0</v>
      </c>
      <c r="AA1518" s="248" t="b">
        <f t="shared" si="1347"/>
        <v>0</v>
      </c>
      <c r="AB1518" s="248" t="str">
        <f t="shared" si="1381"/>
        <v>No</v>
      </c>
      <c r="AC1518" s="249" t="b">
        <f t="shared" si="1348"/>
        <v>0</v>
      </c>
      <c r="AD1518" s="249" t="b">
        <f t="shared" si="1349"/>
        <v>0</v>
      </c>
      <c r="AE1518" s="249" t="b">
        <f t="shared" si="1350"/>
        <v>0</v>
      </c>
      <c r="AF1518" s="249" t="b">
        <f t="shared" si="1351"/>
        <v>0</v>
      </c>
      <c r="AG1518" s="249" t="str">
        <f t="shared" si="1382"/>
        <v>No</v>
      </c>
      <c r="AH1518" s="250" t="b">
        <f t="shared" si="1352"/>
        <v>0</v>
      </c>
      <c r="AI1518" s="250" t="b">
        <f t="shared" si="1353"/>
        <v>0</v>
      </c>
      <c r="AJ1518" s="250" t="b">
        <f t="shared" si="1354"/>
        <v>0</v>
      </c>
      <c r="AK1518" s="250" t="b">
        <f t="shared" si="1355"/>
        <v>0</v>
      </c>
      <c r="AL1518" s="250" t="str">
        <f t="shared" si="1383"/>
        <v>No</v>
      </c>
      <c r="AN1518" s="246" t="str">
        <f t="shared" si="1384"/>
        <v/>
      </c>
      <c r="AO1518" s="247" t="str">
        <f t="shared" si="1385"/>
        <v/>
      </c>
      <c r="AP1518" s="248" t="str">
        <f t="shared" si="1386"/>
        <v/>
      </c>
      <c r="AQ1518" s="249" t="str">
        <f t="shared" si="1387"/>
        <v/>
      </c>
      <c r="AR1518" s="250" t="str">
        <f t="shared" si="1388"/>
        <v/>
      </c>
      <c r="AS1518" s="234"/>
      <c r="AY1518" s="385">
        <f t="shared" si="1389"/>
        <v>0</v>
      </c>
      <c r="AZ1518" s="385">
        <f t="shared" si="1356"/>
        <v>0</v>
      </c>
      <c r="BA1518" s="385">
        <f t="shared" si="1390"/>
        <v>0</v>
      </c>
      <c r="BB1518" s="385">
        <f t="shared" si="1357"/>
        <v>0</v>
      </c>
      <c r="BC1518" s="385">
        <f t="shared" si="1358"/>
        <v>0</v>
      </c>
      <c r="BD1518" s="385">
        <f t="shared" si="1359"/>
        <v>0</v>
      </c>
      <c r="BE1518" s="385">
        <f t="shared" si="1360"/>
        <v>0</v>
      </c>
      <c r="BF1518" s="385">
        <f t="shared" si="1361"/>
        <v>0</v>
      </c>
      <c r="BG1518" s="385">
        <f t="shared" si="1362"/>
        <v>0</v>
      </c>
      <c r="BH1518" s="385">
        <f t="shared" si="1363"/>
        <v>0</v>
      </c>
      <c r="BI1518" s="385">
        <f t="shared" si="1364"/>
        <v>0</v>
      </c>
      <c r="BJ1518" s="385">
        <f t="shared" si="1365"/>
        <v>0</v>
      </c>
      <c r="BK1518" s="385">
        <f t="shared" si="1366"/>
        <v>0</v>
      </c>
      <c r="BL1518" s="385">
        <f t="shared" si="1367"/>
        <v>0</v>
      </c>
      <c r="BM1518" s="385">
        <f t="shared" si="1368"/>
        <v>0</v>
      </c>
      <c r="BN1518" s="385">
        <f t="shared" si="1369"/>
        <v>0</v>
      </c>
      <c r="CK1518" s="239">
        <f t="shared" si="1391"/>
        <v>0</v>
      </c>
      <c r="CL1518" s="239">
        <f t="shared" si="1392"/>
        <v>0</v>
      </c>
    </row>
    <row r="1519" spans="3:90" x14ac:dyDescent="0.35">
      <c r="C1519" s="235"/>
      <c r="D1519" s="246" t="str">
        <f t="shared" si="1370"/>
        <v/>
      </c>
      <c r="E1519" s="247" t="str">
        <f t="shared" si="1371"/>
        <v/>
      </c>
      <c r="F1519" s="248" t="str">
        <f t="shared" si="1372"/>
        <v/>
      </c>
      <c r="G1519" s="249" t="str">
        <f t="shared" si="1373"/>
        <v/>
      </c>
      <c r="H1519" s="250" t="str">
        <f t="shared" si="1374"/>
        <v/>
      </c>
      <c r="I1519" s="386" t="str">
        <f t="shared" si="1335"/>
        <v/>
      </c>
      <c r="J1519" s="387" t="str">
        <f t="shared" si="1336"/>
        <v/>
      </c>
      <c r="K1519" s="388" t="str">
        <f t="shared" si="1337"/>
        <v/>
      </c>
      <c r="L1519" s="389" t="str">
        <f t="shared" si="1338"/>
        <v/>
      </c>
      <c r="M1519" s="250" t="str">
        <f t="shared" si="1339"/>
        <v/>
      </c>
      <c r="N1519" s="246" t="b">
        <f t="shared" si="1375"/>
        <v>0</v>
      </c>
      <c r="O1519" s="246" t="b">
        <f t="shared" si="1376"/>
        <v>0</v>
      </c>
      <c r="P1519" s="246" t="b">
        <f t="shared" si="1377"/>
        <v>0</v>
      </c>
      <c r="Q1519" s="246" t="b">
        <f t="shared" si="1378"/>
        <v>0</v>
      </c>
      <c r="R1519" s="246" t="str">
        <f t="shared" si="1379"/>
        <v>No</v>
      </c>
      <c r="S1519" s="247" t="b">
        <f t="shared" si="1340"/>
        <v>0</v>
      </c>
      <c r="T1519" s="247" t="b">
        <f t="shared" si="1341"/>
        <v>0</v>
      </c>
      <c r="U1519" s="247" t="b">
        <f t="shared" si="1342"/>
        <v>0</v>
      </c>
      <c r="V1519" s="247" t="b">
        <f t="shared" si="1343"/>
        <v>0</v>
      </c>
      <c r="W1519" s="247" t="str">
        <f t="shared" si="1380"/>
        <v>No</v>
      </c>
      <c r="X1519" s="248" t="b">
        <f t="shared" si="1344"/>
        <v>0</v>
      </c>
      <c r="Y1519" s="248" t="b">
        <f t="shared" si="1345"/>
        <v>0</v>
      </c>
      <c r="Z1519" s="248" t="b">
        <f t="shared" si="1346"/>
        <v>0</v>
      </c>
      <c r="AA1519" s="248" t="b">
        <f t="shared" si="1347"/>
        <v>0</v>
      </c>
      <c r="AB1519" s="248" t="str">
        <f t="shared" si="1381"/>
        <v>No</v>
      </c>
      <c r="AC1519" s="249" t="b">
        <f t="shared" si="1348"/>
        <v>0</v>
      </c>
      <c r="AD1519" s="249" t="b">
        <f t="shared" si="1349"/>
        <v>0</v>
      </c>
      <c r="AE1519" s="249" t="b">
        <f t="shared" si="1350"/>
        <v>0</v>
      </c>
      <c r="AF1519" s="249" t="b">
        <f t="shared" si="1351"/>
        <v>0</v>
      </c>
      <c r="AG1519" s="249" t="str">
        <f t="shared" si="1382"/>
        <v>No</v>
      </c>
      <c r="AH1519" s="250" t="b">
        <f t="shared" si="1352"/>
        <v>0</v>
      </c>
      <c r="AI1519" s="250" t="b">
        <f t="shared" si="1353"/>
        <v>0</v>
      </c>
      <c r="AJ1519" s="250" t="b">
        <f t="shared" si="1354"/>
        <v>0</v>
      </c>
      <c r="AK1519" s="250" t="b">
        <f t="shared" si="1355"/>
        <v>0</v>
      </c>
      <c r="AL1519" s="250" t="str">
        <f t="shared" si="1383"/>
        <v>No</v>
      </c>
      <c r="AN1519" s="246" t="str">
        <f t="shared" si="1384"/>
        <v/>
      </c>
      <c r="AO1519" s="247" t="str">
        <f t="shared" si="1385"/>
        <v/>
      </c>
      <c r="AP1519" s="248" t="str">
        <f t="shared" si="1386"/>
        <v/>
      </c>
      <c r="AQ1519" s="249" t="str">
        <f t="shared" si="1387"/>
        <v/>
      </c>
      <c r="AR1519" s="250" t="str">
        <f t="shared" si="1388"/>
        <v/>
      </c>
      <c r="AS1519" s="234"/>
      <c r="AY1519" s="385">
        <f t="shared" si="1389"/>
        <v>0</v>
      </c>
      <c r="AZ1519" s="385">
        <f t="shared" si="1356"/>
        <v>0</v>
      </c>
      <c r="BA1519" s="385">
        <f t="shared" si="1390"/>
        <v>0</v>
      </c>
      <c r="BB1519" s="385">
        <f t="shared" si="1357"/>
        <v>0</v>
      </c>
      <c r="BC1519" s="385">
        <f t="shared" si="1358"/>
        <v>0</v>
      </c>
      <c r="BD1519" s="385">
        <f t="shared" si="1359"/>
        <v>0</v>
      </c>
      <c r="BE1519" s="385">
        <f t="shared" si="1360"/>
        <v>0</v>
      </c>
      <c r="BF1519" s="385">
        <f t="shared" si="1361"/>
        <v>0</v>
      </c>
      <c r="BG1519" s="385">
        <f t="shared" si="1362"/>
        <v>0</v>
      </c>
      <c r="BH1519" s="385">
        <f t="shared" si="1363"/>
        <v>0</v>
      </c>
      <c r="BI1519" s="385">
        <f t="shared" si="1364"/>
        <v>0</v>
      </c>
      <c r="BJ1519" s="385">
        <f t="shared" si="1365"/>
        <v>0</v>
      </c>
      <c r="BK1519" s="385">
        <f t="shared" si="1366"/>
        <v>0</v>
      </c>
      <c r="BL1519" s="385">
        <f t="shared" si="1367"/>
        <v>0</v>
      </c>
      <c r="BM1519" s="385">
        <f t="shared" si="1368"/>
        <v>0</v>
      </c>
      <c r="BN1519" s="385">
        <f t="shared" si="1369"/>
        <v>0</v>
      </c>
      <c r="CK1519" s="239">
        <f t="shared" si="1391"/>
        <v>0</v>
      </c>
      <c r="CL1519" s="239">
        <f t="shared" si="1392"/>
        <v>0</v>
      </c>
    </row>
    <row r="1520" spans="3:90" x14ac:dyDescent="0.35">
      <c r="C1520" s="235"/>
      <c r="D1520" s="246" t="str">
        <f t="shared" si="1370"/>
        <v/>
      </c>
      <c r="E1520" s="247" t="str">
        <f t="shared" si="1371"/>
        <v/>
      </c>
      <c r="F1520" s="248" t="str">
        <f t="shared" si="1372"/>
        <v/>
      </c>
      <c r="G1520" s="249" t="str">
        <f t="shared" si="1373"/>
        <v/>
      </c>
      <c r="H1520" s="250" t="str">
        <f t="shared" si="1374"/>
        <v/>
      </c>
      <c r="I1520" s="386" t="str">
        <f t="shared" si="1335"/>
        <v/>
      </c>
      <c r="J1520" s="387" t="str">
        <f t="shared" si="1336"/>
        <v/>
      </c>
      <c r="K1520" s="388" t="str">
        <f t="shared" si="1337"/>
        <v/>
      </c>
      <c r="L1520" s="389" t="str">
        <f t="shared" si="1338"/>
        <v/>
      </c>
      <c r="M1520" s="250" t="str">
        <f t="shared" si="1339"/>
        <v/>
      </c>
      <c r="N1520" s="246" t="b">
        <f t="shared" si="1375"/>
        <v>0</v>
      </c>
      <c r="O1520" s="246" t="b">
        <f t="shared" si="1376"/>
        <v>0</v>
      </c>
      <c r="P1520" s="246" t="b">
        <f t="shared" si="1377"/>
        <v>0</v>
      </c>
      <c r="Q1520" s="246" t="b">
        <f t="shared" si="1378"/>
        <v>0</v>
      </c>
      <c r="R1520" s="246" t="str">
        <f t="shared" si="1379"/>
        <v>No</v>
      </c>
      <c r="S1520" s="247" t="b">
        <f t="shared" si="1340"/>
        <v>0</v>
      </c>
      <c r="T1520" s="247" t="b">
        <f t="shared" si="1341"/>
        <v>0</v>
      </c>
      <c r="U1520" s="247" t="b">
        <f t="shared" si="1342"/>
        <v>0</v>
      </c>
      <c r="V1520" s="247" t="b">
        <f t="shared" si="1343"/>
        <v>0</v>
      </c>
      <c r="W1520" s="247" t="str">
        <f t="shared" si="1380"/>
        <v>No</v>
      </c>
      <c r="X1520" s="248" t="b">
        <f t="shared" si="1344"/>
        <v>0</v>
      </c>
      <c r="Y1520" s="248" t="b">
        <f t="shared" si="1345"/>
        <v>0</v>
      </c>
      <c r="Z1520" s="248" t="b">
        <f t="shared" si="1346"/>
        <v>0</v>
      </c>
      <c r="AA1520" s="248" t="b">
        <f t="shared" si="1347"/>
        <v>0</v>
      </c>
      <c r="AB1520" s="248" t="str">
        <f t="shared" si="1381"/>
        <v>No</v>
      </c>
      <c r="AC1520" s="249" t="b">
        <f t="shared" si="1348"/>
        <v>0</v>
      </c>
      <c r="AD1520" s="249" t="b">
        <f t="shared" si="1349"/>
        <v>0</v>
      </c>
      <c r="AE1520" s="249" t="b">
        <f t="shared" si="1350"/>
        <v>0</v>
      </c>
      <c r="AF1520" s="249" t="b">
        <f t="shared" si="1351"/>
        <v>0</v>
      </c>
      <c r="AG1520" s="249" t="str">
        <f t="shared" si="1382"/>
        <v>No</v>
      </c>
      <c r="AH1520" s="250" t="b">
        <f t="shared" si="1352"/>
        <v>0</v>
      </c>
      <c r="AI1520" s="250" t="b">
        <f t="shared" si="1353"/>
        <v>0</v>
      </c>
      <c r="AJ1520" s="250" t="b">
        <f t="shared" si="1354"/>
        <v>0</v>
      </c>
      <c r="AK1520" s="250" t="b">
        <f t="shared" si="1355"/>
        <v>0</v>
      </c>
      <c r="AL1520" s="250" t="str">
        <f t="shared" si="1383"/>
        <v>No</v>
      </c>
      <c r="AN1520" s="246" t="str">
        <f t="shared" si="1384"/>
        <v/>
      </c>
      <c r="AO1520" s="247" t="str">
        <f t="shared" si="1385"/>
        <v/>
      </c>
      <c r="AP1520" s="248" t="str">
        <f t="shared" si="1386"/>
        <v/>
      </c>
      <c r="AQ1520" s="249" t="str">
        <f t="shared" si="1387"/>
        <v/>
      </c>
      <c r="AR1520" s="250" t="str">
        <f t="shared" si="1388"/>
        <v/>
      </c>
      <c r="AS1520" s="234"/>
      <c r="AY1520" s="385">
        <f t="shared" si="1389"/>
        <v>0</v>
      </c>
      <c r="AZ1520" s="385">
        <f t="shared" si="1356"/>
        <v>0</v>
      </c>
      <c r="BA1520" s="385">
        <f t="shared" si="1390"/>
        <v>0</v>
      </c>
      <c r="BB1520" s="385">
        <f t="shared" si="1357"/>
        <v>0</v>
      </c>
      <c r="BC1520" s="385">
        <f t="shared" si="1358"/>
        <v>0</v>
      </c>
      <c r="BD1520" s="385">
        <f t="shared" si="1359"/>
        <v>0</v>
      </c>
      <c r="BE1520" s="385">
        <f t="shared" si="1360"/>
        <v>0</v>
      </c>
      <c r="BF1520" s="385">
        <f t="shared" si="1361"/>
        <v>0</v>
      </c>
      <c r="BG1520" s="385">
        <f t="shared" si="1362"/>
        <v>0</v>
      </c>
      <c r="BH1520" s="385">
        <f t="shared" si="1363"/>
        <v>0</v>
      </c>
      <c r="BI1520" s="385">
        <f t="shared" si="1364"/>
        <v>0</v>
      </c>
      <c r="BJ1520" s="385">
        <f t="shared" si="1365"/>
        <v>0</v>
      </c>
      <c r="BK1520" s="385">
        <f t="shared" si="1366"/>
        <v>0</v>
      </c>
      <c r="BL1520" s="385">
        <f t="shared" si="1367"/>
        <v>0</v>
      </c>
      <c r="BM1520" s="385">
        <f t="shared" si="1368"/>
        <v>0</v>
      </c>
      <c r="BN1520" s="385">
        <f t="shared" si="1369"/>
        <v>0</v>
      </c>
      <c r="CK1520" s="239">
        <f t="shared" si="1391"/>
        <v>0</v>
      </c>
      <c r="CL1520" s="239">
        <f t="shared" si="1392"/>
        <v>0</v>
      </c>
    </row>
    <row r="1521" spans="3:90" x14ac:dyDescent="0.35">
      <c r="C1521" s="235"/>
      <c r="D1521" s="246" t="str">
        <f t="shared" si="1370"/>
        <v/>
      </c>
      <c r="E1521" s="247" t="str">
        <f t="shared" si="1371"/>
        <v/>
      </c>
      <c r="F1521" s="248" t="str">
        <f t="shared" si="1372"/>
        <v/>
      </c>
      <c r="G1521" s="249" t="str">
        <f t="shared" si="1373"/>
        <v/>
      </c>
      <c r="H1521" s="250" t="str">
        <f t="shared" si="1374"/>
        <v/>
      </c>
      <c r="I1521" s="386" t="str">
        <f t="shared" si="1335"/>
        <v/>
      </c>
      <c r="J1521" s="387" t="str">
        <f t="shared" si="1336"/>
        <v/>
      </c>
      <c r="K1521" s="388" t="str">
        <f t="shared" si="1337"/>
        <v/>
      </c>
      <c r="L1521" s="389" t="str">
        <f t="shared" si="1338"/>
        <v/>
      </c>
      <c r="M1521" s="250" t="str">
        <f t="shared" si="1339"/>
        <v/>
      </c>
      <c r="N1521" s="246" t="b">
        <f t="shared" si="1375"/>
        <v>0</v>
      </c>
      <c r="O1521" s="246" t="b">
        <f t="shared" si="1376"/>
        <v>0</v>
      </c>
      <c r="P1521" s="246" t="b">
        <f t="shared" si="1377"/>
        <v>0</v>
      </c>
      <c r="Q1521" s="246" t="b">
        <f t="shared" si="1378"/>
        <v>0</v>
      </c>
      <c r="R1521" s="246" t="str">
        <f t="shared" si="1379"/>
        <v>No</v>
      </c>
      <c r="S1521" s="247" t="b">
        <f t="shared" si="1340"/>
        <v>0</v>
      </c>
      <c r="T1521" s="247" t="b">
        <f t="shared" si="1341"/>
        <v>0</v>
      </c>
      <c r="U1521" s="247" t="b">
        <f t="shared" si="1342"/>
        <v>0</v>
      </c>
      <c r="V1521" s="247" t="b">
        <f t="shared" si="1343"/>
        <v>0</v>
      </c>
      <c r="W1521" s="247" t="str">
        <f t="shared" si="1380"/>
        <v>No</v>
      </c>
      <c r="X1521" s="248" t="b">
        <f t="shared" si="1344"/>
        <v>0</v>
      </c>
      <c r="Y1521" s="248" t="b">
        <f t="shared" si="1345"/>
        <v>0</v>
      </c>
      <c r="Z1521" s="248" t="b">
        <f t="shared" si="1346"/>
        <v>0</v>
      </c>
      <c r="AA1521" s="248" t="b">
        <f t="shared" si="1347"/>
        <v>0</v>
      </c>
      <c r="AB1521" s="248" t="str">
        <f t="shared" si="1381"/>
        <v>No</v>
      </c>
      <c r="AC1521" s="249" t="b">
        <f t="shared" si="1348"/>
        <v>0</v>
      </c>
      <c r="AD1521" s="249" t="b">
        <f t="shared" si="1349"/>
        <v>0</v>
      </c>
      <c r="AE1521" s="249" t="b">
        <f t="shared" si="1350"/>
        <v>0</v>
      </c>
      <c r="AF1521" s="249" t="b">
        <f t="shared" si="1351"/>
        <v>0</v>
      </c>
      <c r="AG1521" s="249" t="str">
        <f t="shared" si="1382"/>
        <v>No</v>
      </c>
      <c r="AH1521" s="250" t="b">
        <f t="shared" si="1352"/>
        <v>0</v>
      </c>
      <c r="AI1521" s="250" t="b">
        <f t="shared" si="1353"/>
        <v>0</v>
      </c>
      <c r="AJ1521" s="250" t="b">
        <f t="shared" si="1354"/>
        <v>0</v>
      </c>
      <c r="AK1521" s="250" t="b">
        <f t="shared" si="1355"/>
        <v>0</v>
      </c>
      <c r="AL1521" s="250" t="str">
        <f t="shared" si="1383"/>
        <v>No</v>
      </c>
      <c r="AN1521" s="246" t="str">
        <f t="shared" si="1384"/>
        <v/>
      </c>
      <c r="AO1521" s="247" t="str">
        <f t="shared" si="1385"/>
        <v/>
      </c>
      <c r="AP1521" s="248" t="str">
        <f t="shared" si="1386"/>
        <v/>
      </c>
      <c r="AQ1521" s="249" t="str">
        <f t="shared" si="1387"/>
        <v/>
      </c>
      <c r="AR1521" s="250" t="str">
        <f t="shared" si="1388"/>
        <v/>
      </c>
      <c r="AS1521" s="234"/>
      <c r="AY1521" s="385">
        <f t="shared" si="1389"/>
        <v>0</v>
      </c>
      <c r="AZ1521" s="385">
        <f t="shared" si="1356"/>
        <v>0</v>
      </c>
      <c r="BA1521" s="385">
        <f t="shared" si="1390"/>
        <v>0</v>
      </c>
      <c r="BB1521" s="385">
        <f t="shared" si="1357"/>
        <v>0</v>
      </c>
      <c r="BC1521" s="385">
        <f t="shared" si="1358"/>
        <v>0</v>
      </c>
      <c r="BD1521" s="385">
        <f t="shared" si="1359"/>
        <v>0</v>
      </c>
      <c r="BE1521" s="385">
        <f t="shared" si="1360"/>
        <v>0</v>
      </c>
      <c r="BF1521" s="385">
        <f t="shared" si="1361"/>
        <v>0</v>
      </c>
      <c r="BG1521" s="385">
        <f t="shared" si="1362"/>
        <v>0</v>
      </c>
      <c r="BH1521" s="385">
        <f t="shared" si="1363"/>
        <v>0</v>
      </c>
      <c r="BI1521" s="385">
        <f t="shared" si="1364"/>
        <v>0</v>
      </c>
      <c r="BJ1521" s="385">
        <f t="shared" si="1365"/>
        <v>0</v>
      </c>
      <c r="BK1521" s="385">
        <f t="shared" si="1366"/>
        <v>0</v>
      </c>
      <c r="BL1521" s="385">
        <f t="shared" si="1367"/>
        <v>0</v>
      </c>
      <c r="BM1521" s="385">
        <f t="shared" si="1368"/>
        <v>0</v>
      </c>
      <c r="BN1521" s="385">
        <f t="shared" si="1369"/>
        <v>0</v>
      </c>
      <c r="CK1521" s="239">
        <f t="shared" si="1391"/>
        <v>0</v>
      </c>
      <c r="CL1521" s="239">
        <f t="shared" si="1392"/>
        <v>0</v>
      </c>
    </row>
    <row r="1522" spans="3:90" x14ac:dyDescent="0.35">
      <c r="C1522" s="235"/>
      <c r="D1522" s="246" t="str">
        <f t="shared" si="1370"/>
        <v/>
      </c>
      <c r="E1522" s="247" t="str">
        <f t="shared" si="1371"/>
        <v/>
      </c>
      <c r="F1522" s="248" t="str">
        <f t="shared" si="1372"/>
        <v/>
      </c>
      <c r="G1522" s="249" t="str">
        <f t="shared" si="1373"/>
        <v/>
      </c>
      <c r="H1522" s="250" t="str">
        <f t="shared" si="1374"/>
        <v/>
      </c>
      <c r="I1522" s="386" t="str">
        <f t="shared" si="1335"/>
        <v/>
      </c>
      <c r="J1522" s="387" t="str">
        <f t="shared" si="1336"/>
        <v/>
      </c>
      <c r="K1522" s="388" t="str">
        <f t="shared" si="1337"/>
        <v/>
      </c>
      <c r="L1522" s="389" t="str">
        <f t="shared" si="1338"/>
        <v/>
      </c>
      <c r="M1522" s="250" t="str">
        <f t="shared" si="1339"/>
        <v/>
      </c>
      <c r="N1522" s="246" t="b">
        <f t="shared" si="1375"/>
        <v>0</v>
      </c>
      <c r="O1522" s="246" t="b">
        <f t="shared" si="1376"/>
        <v>0</v>
      </c>
      <c r="P1522" s="246" t="b">
        <f t="shared" si="1377"/>
        <v>0</v>
      </c>
      <c r="Q1522" s="246" t="b">
        <f t="shared" si="1378"/>
        <v>0</v>
      </c>
      <c r="R1522" s="246" t="str">
        <f t="shared" si="1379"/>
        <v>No</v>
      </c>
      <c r="S1522" s="247" t="b">
        <f t="shared" si="1340"/>
        <v>0</v>
      </c>
      <c r="T1522" s="247" t="b">
        <f t="shared" si="1341"/>
        <v>0</v>
      </c>
      <c r="U1522" s="247" t="b">
        <f t="shared" si="1342"/>
        <v>0</v>
      </c>
      <c r="V1522" s="247" t="b">
        <f t="shared" si="1343"/>
        <v>0</v>
      </c>
      <c r="W1522" s="247" t="str">
        <f t="shared" si="1380"/>
        <v>No</v>
      </c>
      <c r="X1522" s="248" t="b">
        <f t="shared" si="1344"/>
        <v>0</v>
      </c>
      <c r="Y1522" s="248" t="b">
        <f t="shared" si="1345"/>
        <v>0</v>
      </c>
      <c r="Z1522" s="248" t="b">
        <f t="shared" si="1346"/>
        <v>0</v>
      </c>
      <c r="AA1522" s="248" t="b">
        <f t="shared" si="1347"/>
        <v>0</v>
      </c>
      <c r="AB1522" s="248" t="str">
        <f t="shared" si="1381"/>
        <v>No</v>
      </c>
      <c r="AC1522" s="249" t="b">
        <f t="shared" si="1348"/>
        <v>0</v>
      </c>
      <c r="AD1522" s="249" t="b">
        <f t="shared" si="1349"/>
        <v>0</v>
      </c>
      <c r="AE1522" s="249" t="b">
        <f t="shared" si="1350"/>
        <v>0</v>
      </c>
      <c r="AF1522" s="249" t="b">
        <f t="shared" si="1351"/>
        <v>0</v>
      </c>
      <c r="AG1522" s="249" t="str">
        <f t="shared" si="1382"/>
        <v>No</v>
      </c>
      <c r="AH1522" s="250" t="b">
        <f t="shared" si="1352"/>
        <v>0</v>
      </c>
      <c r="AI1522" s="250" t="b">
        <f t="shared" si="1353"/>
        <v>0</v>
      </c>
      <c r="AJ1522" s="250" t="b">
        <f t="shared" si="1354"/>
        <v>0</v>
      </c>
      <c r="AK1522" s="250" t="b">
        <f t="shared" si="1355"/>
        <v>0</v>
      </c>
      <c r="AL1522" s="250" t="str">
        <f t="shared" si="1383"/>
        <v>No</v>
      </c>
      <c r="AN1522" s="246" t="str">
        <f t="shared" si="1384"/>
        <v/>
      </c>
      <c r="AO1522" s="247" t="str">
        <f t="shared" si="1385"/>
        <v/>
      </c>
      <c r="AP1522" s="248" t="str">
        <f t="shared" si="1386"/>
        <v/>
      </c>
      <c r="AQ1522" s="249" t="str">
        <f t="shared" si="1387"/>
        <v/>
      </c>
      <c r="AR1522" s="250" t="str">
        <f t="shared" si="1388"/>
        <v/>
      </c>
      <c r="AS1522" s="234"/>
      <c r="AY1522" s="385">
        <f t="shared" si="1389"/>
        <v>0</v>
      </c>
      <c r="AZ1522" s="385">
        <f t="shared" si="1356"/>
        <v>0</v>
      </c>
      <c r="BA1522" s="385">
        <f t="shared" si="1390"/>
        <v>0</v>
      </c>
      <c r="BB1522" s="385">
        <f t="shared" si="1357"/>
        <v>0</v>
      </c>
      <c r="BC1522" s="385">
        <f t="shared" si="1358"/>
        <v>0</v>
      </c>
      <c r="BD1522" s="385">
        <f t="shared" si="1359"/>
        <v>0</v>
      </c>
      <c r="BE1522" s="385">
        <f t="shared" si="1360"/>
        <v>0</v>
      </c>
      <c r="BF1522" s="385">
        <f t="shared" si="1361"/>
        <v>0</v>
      </c>
      <c r="BG1522" s="385">
        <f t="shared" si="1362"/>
        <v>0</v>
      </c>
      <c r="BH1522" s="385">
        <f t="shared" si="1363"/>
        <v>0</v>
      </c>
      <c r="BI1522" s="385">
        <f t="shared" si="1364"/>
        <v>0</v>
      </c>
      <c r="BJ1522" s="385">
        <f t="shared" si="1365"/>
        <v>0</v>
      </c>
      <c r="BK1522" s="385">
        <f t="shared" si="1366"/>
        <v>0</v>
      </c>
      <c r="BL1522" s="385">
        <f t="shared" si="1367"/>
        <v>0</v>
      </c>
      <c r="BM1522" s="385">
        <f t="shared" si="1368"/>
        <v>0</v>
      </c>
      <c r="BN1522" s="385">
        <f t="shared" si="1369"/>
        <v>0</v>
      </c>
      <c r="CK1522" s="239">
        <f t="shared" si="1391"/>
        <v>0</v>
      </c>
      <c r="CL1522" s="239">
        <f t="shared" si="1392"/>
        <v>0</v>
      </c>
    </row>
    <row r="1523" spans="3:90" x14ac:dyDescent="0.35">
      <c r="C1523" s="235"/>
      <c r="D1523" s="246" t="str">
        <f t="shared" si="1370"/>
        <v/>
      </c>
      <c r="E1523" s="247" t="str">
        <f t="shared" si="1371"/>
        <v/>
      </c>
      <c r="F1523" s="248" t="str">
        <f t="shared" si="1372"/>
        <v/>
      </c>
      <c r="G1523" s="249" t="str">
        <f t="shared" si="1373"/>
        <v/>
      </c>
      <c r="H1523" s="250" t="str">
        <f t="shared" si="1374"/>
        <v/>
      </c>
      <c r="I1523" s="386" t="str">
        <f t="shared" si="1335"/>
        <v/>
      </c>
      <c r="J1523" s="387" t="str">
        <f t="shared" si="1336"/>
        <v/>
      </c>
      <c r="K1523" s="388" t="str">
        <f t="shared" si="1337"/>
        <v/>
      </c>
      <c r="L1523" s="389" t="str">
        <f t="shared" si="1338"/>
        <v/>
      </c>
      <c r="M1523" s="250" t="str">
        <f t="shared" si="1339"/>
        <v/>
      </c>
      <c r="N1523" s="246" t="b">
        <f t="shared" si="1375"/>
        <v>0</v>
      </c>
      <c r="O1523" s="246" t="b">
        <f t="shared" si="1376"/>
        <v>0</v>
      </c>
      <c r="P1523" s="246" t="b">
        <f t="shared" si="1377"/>
        <v>0</v>
      </c>
      <c r="Q1523" s="246" t="b">
        <f t="shared" si="1378"/>
        <v>0</v>
      </c>
      <c r="R1523" s="246" t="str">
        <f t="shared" si="1379"/>
        <v>No</v>
      </c>
      <c r="S1523" s="247" t="b">
        <f t="shared" si="1340"/>
        <v>0</v>
      </c>
      <c r="T1523" s="247" t="b">
        <f t="shared" si="1341"/>
        <v>0</v>
      </c>
      <c r="U1523" s="247" t="b">
        <f t="shared" si="1342"/>
        <v>0</v>
      </c>
      <c r="V1523" s="247" t="b">
        <f t="shared" si="1343"/>
        <v>0</v>
      </c>
      <c r="W1523" s="247" t="str">
        <f t="shared" si="1380"/>
        <v>No</v>
      </c>
      <c r="X1523" s="248" t="b">
        <f t="shared" si="1344"/>
        <v>0</v>
      </c>
      <c r="Y1523" s="248" t="b">
        <f t="shared" si="1345"/>
        <v>0</v>
      </c>
      <c r="Z1523" s="248" t="b">
        <f t="shared" si="1346"/>
        <v>0</v>
      </c>
      <c r="AA1523" s="248" t="b">
        <f t="shared" si="1347"/>
        <v>0</v>
      </c>
      <c r="AB1523" s="248" t="str">
        <f t="shared" si="1381"/>
        <v>No</v>
      </c>
      <c r="AC1523" s="249" t="b">
        <f t="shared" si="1348"/>
        <v>0</v>
      </c>
      <c r="AD1523" s="249" t="b">
        <f t="shared" si="1349"/>
        <v>0</v>
      </c>
      <c r="AE1523" s="249" t="b">
        <f t="shared" si="1350"/>
        <v>0</v>
      </c>
      <c r="AF1523" s="249" t="b">
        <f t="shared" si="1351"/>
        <v>0</v>
      </c>
      <c r="AG1523" s="249" t="str">
        <f t="shared" si="1382"/>
        <v>No</v>
      </c>
      <c r="AH1523" s="250" t="b">
        <f t="shared" si="1352"/>
        <v>0</v>
      </c>
      <c r="AI1523" s="250" t="b">
        <f t="shared" si="1353"/>
        <v>0</v>
      </c>
      <c r="AJ1523" s="250" t="b">
        <f t="shared" si="1354"/>
        <v>0</v>
      </c>
      <c r="AK1523" s="250" t="b">
        <f t="shared" si="1355"/>
        <v>0</v>
      </c>
      <c r="AL1523" s="250" t="str">
        <f t="shared" si="1383"/>
        <v>No</v>
      </c>
      <c r="AN1523" s="246" t="str">
        <f t="shared" si="1384"/>
        <v/>
      </c>
      <c r="AO1523" s="247" t="str">
        <f t="shared" si="1385"/>
        <v/>
      </c>
      <c r="AP1523" s="248" t="str">
        <f t="shared" si="1386"/>
        <v/>
      </c>
      <c r="AQ1523" s="249" t="str">
        <f t="shared" si="1387"/>
        <v/>
      </c>
      <c r="AR1523" s="250" t="str">
        <f t="shared" si="1388"/>
        <v/>
      </c>
      <c r="AS1523" s="234"/>
      <c r="AY1523" s="385">
        <f t="shared" si="1389"/>
        <v>0</v>
      </c>
      <c r="AZ1523" s="385">
        <f t="shared" si="1356"/>
        <v>0</v>
      </c>
      <c r="BA1523" s="385">
        <f t="shared" si="1390"/>
        <v>0</v>
      </c>
      <c r="BB1523" s="385">
        <f t="shared" si="1357"/>
        <v>0</v>
      </c>
      <c r="BC1523" s="385">
        <f t="shared" si="1358"/>
        <v>0</v>
      </c>
      <c r="BD1523" s="385">
        <f t="shared" si="1359"/>
        <v>0</v>
      </c>
      <c r="BE1523" s="385">
        <f t="shared" si="1360"/>
        <v>0</v>
      </c>
      <c r="BF1523" s="385">
        <f t="shared" si="1361"/>
        <v>0</v>
      </c>
      <c r="BG1523" s="385">
        <f t="shared" si="1362"/>
        <v>0</v>
      </c>
      <c r="BH1523" s="385">
        <f t="shared" si="1363"/>
        <v>0</v>
      </c>
      <c r="BI1523" s="385">
        <f t="shared" si="1364"/>
        <v>0</v>
      </c>
      <c r="BJ1523" s="385">
        <f t="shared" si="1365"/>
        <v>0</v>
      </c>
      <c r="BK1523" s="385">
        <f t="shared" si="1366"/>
        <v>0</v>
      </c>
      <c r="BL1523" s="385">
        <f t="shared" si="1367"/>
        <v>0</v>
      </c>
      <c r="BM1523" s="385">
        <f t="shared" si="1368"/>
        <v>0</v>
      </c>
      <c r="BN1523" s="385">
        <f t="shared" si="1369"/>
        <v>0</v>
      </c>
      <c r="CK1523" s="239">
        <f t="shared" si="1391"/>
        <v>0</v>
      </c>
      <c r="CL1523" s="239">
        <f t="shared" si="1392"/>
        <v>0</v>
      </c>
    </row>
    <row r="1524" spans="3:90" x14ac:dyDescent="0.35">
      <c r="C1524" s="235"/>
      <c r="D1524" s="246" t="str">
        <f t="shared" si="1370"/>
        <v/>
      </c>
      <c r="E1524" s="247" t="str">
        <f t="shared" si="1371"/>
        <v/>
      </c>
      <c r="F1524" s="248" t="str">
        <f t="shared" si="1372"/>
        <v/>
      </c>
      <c r="G1524" s="249" t="str">
        <f t="shared" si="1373"/>
        <v/>
      </c>
      <c r="H1524" s="250" t="str">
        <f t="shared" si="1374"/>
        <v/>
      </c>
      <c r="I1524" s="386" t="str">
        <f t="shared" si="1335"/>
        <v/>
      </c>
      <c r="J1524" s="387" t="str">
        <f t="shared" si="1336"/>
        <v/>
      </c>
      <c r="K1524" s="388" t="str">
        <f t="shared" si="1337"/>
        <v/>
      </c>
      <c r="L1524" s="389" t="str">
        <f t="shared" si="1338"/>
        <v/>
      </c>
      <c r="M1524" s="250" t="str">
        <f t="shared" si="1339"/>
        <v/>
      </c>
      <c r="N1524" s="246" t="b">
        <f t="shared" si="1375"/>
        <v>0</v>
      </c>
      <c r="O1524" s="246" t="b">
        <f t="shared" si="1376"/>
        <v>0</v>
      </c>
      <c r="P1524" s="246" t="b">
        <f t="shared" si="1377"/>
        <v>0</v>
      </c>
      <c r="Q1524" s="246" t="b">
        <f t="shared" si="1378"/>
        <v>0</v>
      </c>
      <c r="R1524" s="246" t="str">
        <f t="shared" si="1379"/>
        <v>No</v>
      </c>
      <c r="S1524" s="247" t="b">
        <f t="shared" si="1340"/>
        <v>0</v>
      </c>
      <c r="T1524" s="247" t="b">
        <f t="shared" si="1341"/>
        <v>0</v>
      </c>
      <c r="U1524" s="247" t="b">
        <f t="shared" si="1342"/>
        <v>0</v>
      </c>
      <c r="V1524" s="247" t="b">
        <f t="shared" si="1343"/>
        <v>0</v>
      </c>
      <c r="W1524" s="247" t="str">
        <f t="shared" si="1380"/>
        <v>No</v>
      </c>
      <c r="X1524" s="248" t="b">
        <f t="shared" si="1344"/>
        <v>0</v>
      </c>
      <c r="Y1524" s="248" t="b">
        <f t="shared" si="1345"/>
        <v>0</v>
      </c>
      <c r="Z1524" s="248" t="b">
        <f t="shared" si="1346"/>
        <v>0</v>
      </c>
      <c r="AA1524" s="248" t="b">
        <f t="shared" si="1347"/>
        <v>0</v>
      </c>
      <c r="AB1524" s="248" t="str">
        <f t="shared" si="1381"/>
        <v>No</v>
      </c>
      <c r="AC1524" s="249" t="b">
        <f t="shared" si="1348"/>
        <v>0</v>
      </c>
      <c r="AD1524" s="249" t="b">
        <f t="shared" si="1349"/>
        <v>0</v>
      </c>
      <c r="AE1524" s="249" t="b">
        <f t="shared" si="1350"/>
        <v>0</v>
      </c>
      <c r="AF1524" s="249" t="b">
        <f t="shared" si="1351"/>
        <v>0</v>
      </c>
      <c r="AG1524" s="249" t="str">
        <f t="shared" si="1382"/>
        <v>No</v>
      </c>
      <c r="AH1524" s="250" t="b">
        <f t="shared" si="1352"/>
        <v>0</v>
      </c>
      <c r="AI1524" s="250" t="b">
        <f t="shared" si="1353"/>
        <v>0</v>
      </c>
      <c r="AJ1524" s="250" t="b">
        <f t="shared" si="1354"/>
        <v>0</v>
      </c>
      <c r="AK1524" s="250" t="b">
        <f t="shared" si="1355"/>
        <v>0</v>
      </c>
      <c r="AL1524" s="250" t="str">
        <f t="shared" si="1383"/>
        <v>No</v>
      </c>
      <c r="AN1524" s="246" t="str">
        <f t="shared" si="1384"/>
        <v/>
      </c>
      <c r="AO1524" s="247" t="str">
        <f t="shared" si="1385"/>
        <v/>
      </c>
      <c r="AP1524" s="248" t="str">
        <f t="shared" si="1386"/>
        <v/>
      </c>
      <c r="AQ1524" s="249" t="str">
        <f t="shared" si="1387"/>
        <v/>
      </c>
      <c r="AR1524" s="250" t="str">
        <f t="shared" si="1388"/>
        <v/>
      </c>
      <c r="AS1524" s="234"/>
      <c r="AY1524" s="385">
        <f t="shared" si="1389"/>
        <v>0</v>
      </c>
      <c r="AZ1524" s="385">
        <f t="shared" si="1356"/>
        <v>0</v>
      </c>
      <c r="BA1524" s="385">
        <f t="shared" si="1390"/>
        <v>0</v>
      </c>
      <c r="BB1524" s="385">
        <f t="shared" si="1357"/>
        <v>0</v>
      </c>
      <c r="BC1524" s="385">
        <f t="shared" si="1358"/>
        <v>0</v>
      </c>
      <c r="BD1524" s="385">
        <f t="shared" si="1359"/>
        <v>0</v>
      </c>
      <c r="BE1524" s="385">
        <f t="shared" si="1360"/>
        <v>0</v>
      </c>
      <c r="BF1524" s="385">
        <f t="shared" si="1361"/>
        <v>0</v>
      </c>
      <c r="BG1524" s="385">
        <f t="shared" si="1362"/>
        <v>0</v>
      </c>
      <c r="BH1524" s="385">
        <f t="shared" si="1363"/>
        <v>0</v>
      </c>
      <c r="BI1524" s="385">
        <f t="shared" si="1364"/>
        <v>0</v>
      </c>
      <c r="BJ1524" s="385">
        <f t="shared" si="1365"/>
        <v>0</v>
      </c>
      <c r="BK1524" s="385">
        <f t="shared" si="1366"/>
        <v>0</v>
      </c>
      <c r="BL1524" s="385">
        <f t="shared" si="1367"/>
        <v>0</v>
      </c>
      <c r="BM1524" s="385">
        <f t="shared" si="1368"/>
        <v>0</v>
      </c>
      <c r="BN1524" s="385">
        <f t="shared" si="1369"/>
        <v>0</v>
      </c>
      <c r="CK1524" s="239">
        <f t="shared" si="1391"/>
        <v>0</v>
      </c>
      <c r="CL1524" s="239">
        <f t="shared" si="1392"/>
        <v>0</v>
      </c>
    </row>
    <row r="1525" spans="3:90" x14ac:dyDescent="0.35">
      <c r="C1525" s="235"/>
      <c r="D1525" s="246" t="str">
        <f t="shared" si="1370"/>
        <v/>
      </c>
      <c r="E1525" s="247" t="str">
        <f t="shared" si="1371"/>
        <v/>
      </c>
      <c r="F1525" s="248" t="str">
        <f t="shared" si="1372"/>
        <v/>
      </c>
      <c r="G1525" s="249" t="str">
        <f t="shared" si="1373"/>
        <v/>
      </c>
      <c r="H1525" s="250" t="str">
        <f t="shared" si="1374"/>
        <v/>
      </c>
      <c r="I1525" s="386" t="str">
        <f t="shared" si="1335"/>
        <v/>
      </c>
      <c r="J1525" s="387" t="str">
        <f t="shared" si="1336"/>
        <v/>
      </c>
      <c r="K1525" s="388" t="str">
        <f t="shared" si="1337"/>
        <v/>
      </c>
      <c r="L1525" s="389" t="str">
        <f t="shared" si="1338"/>
        <v/>
      </c>
      <c r="M1525" s="250" t="str">
        <f t="shared" si="1339"/>
        <v/>
      </c>
      <c r="N1525" s="246" t="b">
        <f t="shared" si="1375"/>
        <v>0</v>
      </c>
      <c r="O1525" s="246" t="b">
        <f t="shared" si="1376"/>
        <v>0</v>
      </c>
      <c r="P1525" s="246" t="b">
        <f t="shared" si="1377"/>
        <v>0</v>
      </c>
      <c r="Q1525" s="246" t="b">
        <f t="shared" si="1378"/>
        <v>0</v>
      </c>
      <c r="R1525" s="246" t="str">
        <f t="shared" si="1379"/>
        <v>No</v>
      </c>
      <c r="S1525" s="247" t="b">
        <f t="shared" si="1340"/>
        <v>0</v>
      </c>
      <c r="T1525" s="247" t="b">
        <f t="shared" si="1341"/>
        <v>0</v>
      </c>
      <c r="U1525" s="247" t="b">
        <f t="shared" si="1342"/>
        <v>0</v>
      </c>
      <c r="V1525" s="247" t="b">
        <f t="shared" si="1343"/>
        <v>0</v>
      </c>
      <c r="W1525" s="247" t="str">
        <f t="shared" si="1380"/>
        <v>No</v>
      </c>
      <c r="X1525" s="248" t="b">
        <f t="shared" si="1344"/>
        <v>0</v>
      </c>
      <c r="Y1525" s="248" t="b">
        <f t="shared" si="1345"/>
        <v>0</v>
      </c>
      <c r="Z1525" s="248" t="b">
        <f t="shared" si="1346"/>
        <v>0</v>
      </c>
      <c r="AA1525" s="248" t="b">
        <f t="shared" si="1347"/>
        <v>0</v>
      </c>
      <c r="AB1525" s="248" t="str">
        <f t="shared" si="1381"/>
        <v>No</v>
      </c>
      <c r="AC1525" s="249" t="b">
        <f t="shared" si="1348"/>
        <v>0</v>
      </c>
      <c r="AD1525" s="249" t="b">
        <f t="shared" si="1349"/>
        <v>0</v>
      </c>
      <c r="AE1525" s="249" t="b">
        <f t="shared" si="1350"/>
        <v>0</v>
      </c>
      <c r="AF1525" s="249" t="b">
        <f t="shared" si="1351"/>
        <v>0</v>
      </c>
      <c r="AG1525" s="249" t="str">
        <f t="shared" si="1382"/>
        <v>No</v>
      </c>
      <c r="AH1525" s="250" t="b">
        <f t="shared" si="1352"/>
        <v>0</v>
      </c>
      <c r="AI1525" s="250" t="b">
        <f t="shared" si="1353"/>
        <v>0</v>
      </c>
      <c r="AJ1525" s="250" t="b">
        <f t="shared" si="1354"/>
        <v>0</v>
      </c>
      <c r="AK1525" s="250" t="b">
        <f t="shared" si="1355"/>
        <v>0</v>
      </c>
      <c r="AL1525" s="250" t="str">
        <f t="shared" si="1383"/>
        <v>No</v>
      </c>
      <c r="AN1525" s="246" t="str">
        <f t="shared" si="1384"/>
        <v/>
      </c>
      <c r="AO1525" s="247" t="str">
        <f t="shared" si="1385"/>
        <v/>
      </c>
      <c r="AP1525" s="248" t="str">
        <f t="shared" si="1386"/>
        <v/>
      </c>
      <c r="AQ1525" s="249" t="str">
        <f t="shared" si="1387"/>
        <v/>
      </c>
      <c r="AR1525" s="250" t="str">
        <f t="shared" si="1388"/>
        <v/>
      </c>
      <c r="AS1525" s="234"/>
      <c r="AY1525" s="385">
        <f t="shared" si="1389"/>
        <v>0</v>
      </c>
      <c r="AZ1525" s="385">
        <f t="shared" si="1356"/>
        <v>0</v>
      </c>
      <c r="BA1525" s="385">
        <f t="shared" si="1390"/>
        <v>0</v>
      </c>
      <c r="BB1525" s="385">
        <f t="shared" si="1357"/>
        <v>0</v>
      </c>
      <c r="BC1525" s="385">
        <f t="shared" si="1358"/>
        <v>0</v>
      </c>
      <c r="BD1525" s="385">
        <f t="shared" si="1359"/>
        <v>0</v>
      </c>
      <c r="BE1525" s="385">
        <f t="shared" si="1360"/>
        <v>0</v>
      </c>
      <c r="BF1525" s="385">
        <f t="shared" si="1361"/>
        <v>0</v>
      </c>
      <c r="BG1525" s="385">
        <f t="shared" si="1362"/>
        <v>0</v>
      </c>
      <c r="BH1525" s="385">
        <f t="shared" si="1363"/>
        <v>0</v>
      </c>
      <c r="BI1525" s="385">
        <f t="shared" si="1364"/>
        <v>0</v>
      </c>
      <c r="BJ1525" s="385">
        <f t="shared" si="1365"/>
        <v>0</v>
      </c>
      <c r="BK1525" s="385">
        <f t="shared" si="1366"/>
        <v>0</v>
      </c>
      <c r="BL1525" s="385">
        <f t="shared" si="1367"/>
        <v>0</v>
      </c>
      <c r="BM1525" s="385">
        <f t="shared" si="1368"/>
        <v>0</v>
      </c>
      <c r="BN1525" s="385">
        <f t="shared" si="1369"/>
        <v>0</v>
      </c>
      <c r="CK1525" s="239">
        <f t="shared" si="1391"/>
        <v>0</v>
      </c>
      <c r="CL1525" s="239">
        <f t="shared" si="1392"/>
        <v>0</v>
      </c>
    </row>
    <row r="1526" spans="3:90" x14ac:dyDescent="0.35">
      <c r="C1526" s="235"/>
      <c r="D1526" s="246" t="str">
        <f t="shared" si="1370"/>
        <v/>
      </c>
      <c r="E1526" s="247" t="str">
        <f t="shared" si="1371"/>
        <v/>
      </c>
      <c r="F1526" s="248" t="str">
        <f t="shared" si="1372"/>
        <v/>
      </c>
      <c r="G1526" s="249" t="str">
        <f t="shared" si="1373"/>
        <v/>
      </c>
      <c r="H1526" s="250" t="str">
        <f t="shared" si="1374"/>
        <v/>
      </c>
      <c r="I1526" s="386" t="str">
        <f t="shared" si="1335"/>
        <v/>
      </c>
      <c r="J1526" s="387" t="str">
        <f t="shared" si="1336"/>
        <v/>
      </c>
      <c r="K1526" s="388" t="str">
        <f t="shared" si="1337"/>
        <v/>
      </c>
      <c r="L1526" s="389" t="str">
        <f t="shared" si="1338"/>
        <v/>
      </c>
      <c r="M1526" s="250" t="str">
        <f t="shared" si="1339"/>
        <v/>
      </c>
      <c r="N1526" s="246" t="b">
        <f t="shared" si="1375"/>
        <v>0</v>
      </c>
      <c r="O1526" s="246" t="b">
        <f t="shared" si="1376"/>
        <v>0</v>
      </c>
      <c r="P1526" s="246" t="b">
        <f t="shared" si="1377"/>
        <v>0</v>
      </c>
      <c r="Q1526" s="246" t="b">
        <f t="shared" si="1378"/>
        <v>0</v>
      </c>
      <c r="R1526" s="246" t="str">
        <f t="shared" si="1379"/>
        <v>No</v>
      </c>
      <c r="S1526" s="247" t="b">
        <f t="shared" si="1340"/>
        <v>0</v>
      </c>
      <c r="T1526" s="247" t="b">
        <f t="shared" si="1341"/>
        <v>0</v>
      </c>
      <c r="U1526" s="247" t="b">
        <f t="shared" si="1342"/>
        <v>0</v>
      </c>
      <c r="V1526" s="247" t="b">
        <f t="shared" si="1343"/>
        <v>0</v>
      </c>
      <c r="W1526" s="247" t="str">
        <f t="shared" si="1380"/>
        <v>No</v>
      </c>
      <c r="X1526" s="248" t="b">
        <f t="shared" si="1344"/>
        <v>0</v>
      </c>
      <c r="Y1526" s="248" t="b">
        <f t="shared" si="1345"/>
        <v>0</v>
      </c>
      <c r="Z1526" s="248" t="b">
        <f t="shared" si="1346"/>
        <v>0</v>
      </c>
      <c r="AA1526" s="248" t="b">
        <f t="shared" si="1347"/>
        <v>0</v>
      </c>
      <c r="AB1526" s="248" t="str">
        <f t="shared" si="1381"/>
        <v>No</v>
      </c>
      <c r="AC1526" s="249" t="b">
        <f t="shared" si="1348"/>
        <v>0</v>
      </c>
      <c r="AD1526" s="249" t="b">
        <f t="shared" si="1349"/>
        <v>0</v>
      </c>
      <c r="AE1526" s="249" t="b">
        <f t="shared" si="1350"/>
        <v>0</v>
      </c>
      <c r="AF1526" s="249" t="b">
        <f t="shared" si="1351"/>
        <v>0</v>
      </c>
      <c r="AG1526" s="249" t="str">
        <f t="shared" si="1382"/>
        <v>No</v>
      </c>
      <c r="AH1526" s="250" t="b">
        <f t="shared" si="1352"/>
        <v>0</v>
      </c>
      <c r="AI1526" s="250" t="b">
        <f t="shared" si="1353"/>
        <v>0</v>
      </c>
      <c r="AJ1526" s="250" t="b">
        <f t="shared" si="1354"/>
        <v>0</v>
      </c>
      <c r="AK1526" s="250" t="b">
        <f t="shared" si="1355"/>
        <v>0</v>
      </c>
      <c r="AL1526" s="250" t="str">
        <f t="shared" si="1383"/>
        <v>No</v>
      </c>
      <c r="AN1526" s="246" t="str">
        <f t="shared" si="1384"/>
        <v/>
      </c>
      <c r="AO1526" s="247" t="str">
        <f t="shared" si="1385"/>
        <v/>
      </c>
      <c r="AP1526" s="248" t="str">
        <f t="shared" si="1386"/>
        <v/>
      </c>
      <c r="AQ1526" s="249" t="str">
        <f t="shared" si="1387"/>
        <v/>
      </c>
      <c r="AR1526" s="250" t="str">
        <f t="shared" si="1388"/>
        <v/>
      </c>
      <c r="AS1526" s="234"/>
      <c r="AY1526" s="385">
        <f t="shared" si="1389"/>
        <v>0</v>
      </c>
      <c r="AZ1526" s="385">
        <f t="shared" si="1356"/>
        <v>0</v>
      </c>
      <c r="BA1526" s="385">
        <f t="shared" si="1390"/>
        <v>0</v>
      </c>
      <c r="BB1526" s="385">
        <f t="shared" si="1357"/>
        <v>0</v>
      </c>
      <c r="BC1526" s="385">
        <f t="shared" si="1358"/>
        <v>0</v>
      </c>
      <c r="BD1526" s="385">
        <f t="shared" si="1359"/>
        <v>0</v>
      </c>
      <c r="BE1526" s="385">
        <f t="shared" si="1360"/>
        <v>0</v>
      </c>
      <c r="BF1526" s="385">
        <f t="shared" si="1361"/>
        <v>0</v>
      </c>
      <c r="BG1526" s="385">
        <f t="shared" si="1362"/>
        <v>0</v>
      </c>
      <c r="BH1526" s="385">
        <f t="shared" si="1363"/>
        <v>0</v>
      </c>
      <c r="BI1526" s="385">
        <f t="shared" si="1364"/>
        <v>0</v>
      </c>
      <c r="BJ1526" s="385">
        <f t="shared" si="1365"/>
        <v>0</v>
      </c>
      <c r="BK1526" s="385">
        <f t="shared" si="1366"/>
        <v>0</v>
      </c>
      <c r="BL1526" s="385">
        <f t="shared" si="1367"/>
        <v>0</v>
      </c>
      <c r="BM1526" s="385">
        <f t="shared" si="1368"/>
        <v>0</v>
      </c>
      <c r="BN1526" s="385">
        <f t="shared" si="1369"/>
        <v>0</v>
      </c>
      <c r="CK1526" s="239">
        <f t="shared" si="1391"/>
        <v>0</v>
      </c>
      <c r="CL1526" s="239">
        <f t="shared" si="1392"/>
        <v>0</v>
      </c>
    </row>
    <row r="1527" spans="3:90" x14ac:dyDescent="0.35">
      <c r="C1527" s="235"/>
      <c r="D1527" s="246" t="str">
        <f t="shared" si="1370"/>
        <v/>
      </c>
      <c r="E1527" s="247" t="str">
        <f t="shared" si="1371"/>
        <v/>
      </c>
      <c r="F1527" s="248" t="str">
        <f t="shared" si="1372"/>
        <v/>
      </c>
      <c r="G1527" s="249" t="str">
        <f t="shared" si="1373"/>
        <v/>
      </c>
      <c r="H1527" s="250" t="str">
        <f t="shared" si="1374"/>
        <v/>
      </c>
      <c r="I1527" s="386" t="str">
        <f t="shared" si="1335"/>
        <v/>
      </c>
      <c r="J1527" s="387" t="str">
        <f t="shared" si="1336"/>
        <v/>
      </c>
      <c r="K1527" s="388" t="str">
        <f t="shared" si="1337"/>
        <v/>
      </c>
      <c r="L1527" s="389" t="str">
        <f t="shared" si="1338"/>
        <v/>
      </c>
      <c r="M1527" s="250" t="str">
        <f t="shared" si="1339"/>
        <v/>
      </c>
      <c r="N1527" s="246" t="b">
        <f t="shared" si="1375"/>
        <v>0</v>
      </c>
      <c r="O1527" s="246" t="b">
        <f t="shared" si="1376"/>
        <v>0</v>
      </c>
      <c r="P1527" s="246" t="b">
        <f t="shared" si="1377"/>
        <v>0</v>
      </c>
      <c r="Q1527" s="246" t="b">
        <f t="shared" si="1378"/>
        <v>0</v>
      </c>
      <c r="R1527" s="246" t="str">
        <f t="shared" si="1379"/>
        <v>No</v>
      </c>
      <c r="S1527" s="247" t="b">
        <f t="shared" si="1340"/>
        <v>0</v>
      </c>
      <c r="T1527" s="247" t="b">
        <f t="shared" si="1341"/>
        <v>0</v>
      </c>
      <c r="U1527" s="247" t="b">
        <f t="shared" si="1342"/>
        <v>0</v>
      </c>
      <c r="V1527" s="247" t="b">
        <f t="shared" si="1343"/>
        <v>0</v>
      </c>
      <c r="W1527" s="247" t="str">
        <f t="shared" si="1380"/>
        <v>No</v>
      </c>
      <c r="X1527" s="248" t="b">
        <f t="shared" si="1344"/>
        <v>0</v>
      </c>
      <c r="Y1527" s="248" t="b">
        <f t="shared" si="1345"/>
        <v>0</v>
      </c>
      <c r="Z1527" s="248" t="b">
        <f t="shared" si="1346"/>
        <v>0</v>
      </c>
      <c r="AA1527" s="248" t="b">
        <f t="shared" si="1347"/>
        <v>0</v>
      </c>
      <c r="AB1527" s="248" t="str">
        <f t="shared" si="1381"/>
        <v>No</v>
      </c>
      <c r="AC1527" s="249" t="b">
        <f t="shared" si="1348"/>
        <v>0</v>
      </c>
      <c r="AD1527" s="249" t="b">
        <f t="shared" si="1349"/>
        <v>0</v>
      </c>
      <c r="AE1527" s="249" t="b">
        <f t="shared" si="1350"/>
        <v>0</v>
      </c>
      <c r="AF1527" s="249" t="b">
        <f t="shared" si="1351"/>
        <v>0</v>
      </c>
      <c r="AG1527" s="249" t="str">
        <f t="shared" si="1382"/>
        <v>No</v>
      </c>
      <c r="AH1527" s="250" t="b">
        <f t="shared" si="1352"/>
        <v>0</v>
      </c>
      <c r="AI1527" s="250" t="b">
        <f t="shared" si="1353"/>
        <v>0</v>
      </c>
      <c r="AJ1527" s="250" t="b">
        <f t="shared" si="1354"/>
        <v>0</v>
      </c>
      <c r="AK1527" s="250" t="b">
        <f t="shared" si="1355"/>
        <v>0</v>
      </c>
      <c r="AL1527" s="250" t="str">
        <f t="shared" si="1383"/>
        <v>No</v>
      </c>
      <c r="AN1527" s="246" t="str">
        <f t="shared" si="1384"/>
        <v/>
      </c>
      <c r="AO1527" s="247" t="str">
        <f t="shared" si="1385"/>
        <v/>
      </c>
      <c r="AP1527" s="248" t="str">
        <f t="shared" si="1386"/>
        <v/>
      </c>
      <c r="AQ1527" s="249" t="str">
        <f t="shared" si="1387"/>
        <v/>
      </c>
      <c r="AR1527" s="250" t="str">
        <f t="shared" si="1388"/>
        <v/>
      </c>
      <c r="AS1527" s="234"/>
      <c r="AY1527" s="385">
        <f t="shared" si="1389"/>
        <v>0</v>
      </c>
      <c r="AZ1527" s="385">
        <f t="shared" si="1356"/>
        <v>0</v>
      </c>
      <c r="BA1527" s="385">
        <f t="shared" si="1390"/>
        <v>0</v>
      </c>
      <c r="BB1527" s="385">
        <f t="shared" si="1357"/>
        <v>0</v>
      </c>
      <c r="BC1527" s="385">
        <f t="shared" si="1358"/>
        <v>0</v>
      </c>
      <c r="BD1527" s="385">
        <f t="shared" si="1359"/>
        <v>0</v>
      </c>
      <c r="BE1527" s="385">
        <f t="shared" si="1360"/>
        <v>0</v>
      </c>
      <c r="BF1527" s="385">
        <f t="shared" si="1361"/>
        <v>0</v>
      </c>
      <c r="BG1527" s="385">
        <f t="shared" si="1362"/>
        <v>0</v>
      </c>
      <c r="BH1527" s="385">
        <f t="shared" si="1363"/>
        <v>0</v>
      </c>
      <c r="BI1527" s="385">
        <f t="shared" si="1364"/>
        <v>0</v>
      </c>
      <c r="BJ1527" s="385">
        <f t="shared" si="1365"/>
        <v>0</v>
      </c>
      <c r="BK1527" s="385">
        <f t="shared" si="1366"/>
        <v>0</v>
      </c>
      <c r="BL1527" s="385">
        <f t="shared" si="1367"/>
        <v>0</v>
      </c>
      <c r="BM1527" s="385">
        <f t="shared" si="1368"/>
        <v>0</v>
      </c>
      <c r="BN1527" s="385">
        <f t="shared" si="1369"/>
        <v>0</v>
      </c>
      <c r="CK1527" s="239">
        <f t="shared" si="1391"/>
        <v>0</v>
      </c>
      <c r="CL1527" s="239">
        <f t="shared" si="1392"/>
        <v>0</v>
      </c>
    </row>
    <row r="1528" spans="3:90" x14ac:dyDescent="0.35">
      <c r="C1528" s="235"/>
      <c r="D1528" s="246" t="str">
        <f t="shared" si="1370"/>
        <v/>
      </c>
      <c r="E1528" s="247" t="str">
        <f t="shared" si="1371"/>
        <v/>
      </c>
      <c r="F1528" s="248" t="str">
        <f t="shared" si="1372"/>
        <v/>
      </c>
      <c r="G1528" s="249" t="str">
        <f t="shared" si="1373"/>
        <v/>
      </c>
      <c r="H1528" s="250" t="str">
        <f t="shared" si="1374"/>
        <v/>
      </c>
      <c r="I1528" s="386" t="str">
        <f t="shared" si="1335"/>
        <v/>
      </c>
      <c r="J1528" s="387" t="str">
        <f t="shared" si="1336"/>
        <v/>
      </c>
      <c r="K1528" s="388" t="str">
        <f t="shared" si="1337"/>
        <v/>
      </c>
      <c r="L1528" s="389" t="str">
        <f t="shared" si="1338"/>
        <v/>
      </c>
      <c r="M1528" s="250" t="str">
        <f t="shared" si="1339"/>
        <v/>
      </c>
      <c r="N1528" s="246" t="b">
        <f t="shared" si="1375"/>
        <v>0</v>
      </c>
      <c r="O1528" s="246" t="b">
        <f t="shared" si="1376"/>
        <v>0</v>
      </c>
      <c r="P1528" s="246" t="b">
        <f t="shared" si="1377"/>
        <v>0</v>
      </c>
      <c r="Q1528" s="246" t="b">
        <f t="shared" si="1378"/>
        <v>0</v>
      </c>
      <c r="R1528" s="246" t="str">
        <f t="shared" si="1379"/>
        <v>No</v>
      </c>
      <c r="S1528" s="247" t="b">
        <f t="shared" si="1340"/>
        <v>0</v>
      </c>
      <c r="T1528" s="247" t="b">
        <f t="shared" si="1341"/>
        <v>0</v>
      </c>
      <c r="U1528" s="247" t="b">
        <f t="shared" si="1342"/>
        <v>0</v>
      </c>
      <c r="V1528" s="247" t="b">
        <f t="shared" si="1343"/>
        <v>0</v>
      </c>
      <c r="W1528" s="247" t="str">
        <f t="shared" si="1380"/>
        <v>No</v>
      </c>
      <c r="X1528" s="248" t="b">
        <f t="shared" si="1344"/>
        <v>0</v>
      </c>
      <c r="Y1528" s="248" t="b">
        <f t="shared" si="1345"/>
        <v>0</v>
      </c>
      <c r="Z1528" s="248" t="b">
        <f t="shared" si="1346"/>
        <v>0</v>
      </c>
      <c r="AA1528" s="248" t="b">
        <f t="shared" si="1347"/>
        <v>0</v>
      </c>
      <c r="AB1528" s="248" t="str">
        <f t="shared" si="1381"/>
        <v>No</v>
      </c>
      <c r="AC1528" s="249" t="b">
        <f t="shared" si="1348"/>
        <v>0</v>
      </c>
      <c r="AD1528" s="249" t="b">
        <f t="shared" si="1349"/>
        <v>0</v>
      </c>
      <c r="AE1528" s="249" t="b">
        <f t="shared" si="1350"/>
        <v>0</v>
      </c>
      <c r="AF1528" s="249" t="b">
        <f t="shared" si="1351"/>
        <v>0</v>
      </c>
      <c r="AG1528" s="249" t="str">
        <f t="shared" si="1382"/>
        <v>No</v>
      </c>
      <c r="AH1528" s="250" t="b">
        <f t="shared" si="1352"/>
        <v>0</v>
      </c>
      <c r="AI1528" s="250" t="b">
        <f t="shared" si="1353"/>
        <v>0</v>
      </c>
      <c r="AJ1528" s="250" t="b">
        <f t="shared" si="1354"/>
        <v>0</v>
      </c>
      <c r="AK1528" s="250" t="b">
        <f t="shared" si="1355"/>
        <v>0</v>
      </c>
      <c r="AL1528" s="250" t="str">
        <f t="shared" si="1383"/>
        <v>No</v>
      </c>
      <c r="AN1528" s="246" t="str">
        <f t="shared" si="1384"/>
        <v/>
      </c>
      <c r="AO1528" s="247" t="str">
        <f t="shared" si="1385"/>
        <v/>
      </c>
      <c r="AP1528" s="248" t="str">
        <f t="shared" si="1386"/>
        <v/>
      </c>
      <c r="AQ1528" s="249" t="str">
        <f t="shared" si="1387"/>
        <v/>
      </c>
      <c r="AR1528" s="250" t="str">
        <f t="shared" si="1388"/>
        <v/>
      </c>
      <c r="AS1528" s="234"/>
      <c r="AY1528" s="385">
        <f t="shared" si="1389"/>
        <v>0</v>
      </c>
      <c r="AZ1528" s="385">
        <f t="shared" si="1356"/>
        <v>0</v>
      </c>
      <c r="BA1528" s="385">
        <f t="shared" si="1390"/>
        <v>0</v>
      </c>
      <c r="BB1528" s="385">
        <f t="shared" si="1357"/>
        <v>0</v>
      </c>
      <c r="BC1528" s="385">
        <f t="shared" si="1358"/>
        <v>0</v>
      </c>
      <c r="BD1528" s="385">
        <f t="shared" si="1359"/>
        <v>0</v>
      </c>
      <c r="BE1528" s="385">
        <f t="shared" si="1360"/>
        <v>0</v>
      </c>
      <c r="BF1528" s="385">
        <f t="shared" si="1361"/>
        <v>0</v>
      </c>
      <c r="BG1528" s="385">
        <f t="shared" si="1362"/>
        <v>0</v>
      </c>
      <c r="BH1528" s="385">
        <f t="shared" si="1363"/>
        <v>0</v>
      </c>
      <c r="BI1528" s="385">
        <f t="shared" si="1364"/>
        <v>0</v>
      </c>
      <c r="BJ1528" s="385">
        <f t="shared" si="1365"/>
        <v>0</v>
      </c>
      <c r="BK1528" s="385">
        <f t="shared" si="1366"/>
        <v>0</v>
      </c>
      <c r="BL1528" s="385">
        <f t="shared" si="1367"/>
        <v>0</v>
      </c>
      <c r="BM1528" s="385">
        <f t="shared" si="1368"/>
        <v>0</v>
      </c>
      <c r="BN1528" s="385">
        <f t="shared" si="1369"/>
        <v>0</v>
      </c>
      <c r="CK1528" s="239">
        <f t="shared" si="1391"/>
        <v>0</v>
      </c>
      <c r="CL1528" s="239">
        <f t="shared" si="1392"/>
        <v>0</v>
      </c>
    </row>
    <row r="1529" spans="3:90" x14ac:dyDescent="0.35">
      <c r="C1529" s="235"/>
      <c r="D1529" s="246" t="str">
        <f t="shared" si="1370"/>
        <v/>
      </c>
      <c r="E1529" s="247" t="str">
        <f t="shared" si="1371"/>
        <v/>
      </c>
      <c r="F1529" s="248" t="str">
        <f t="shared" si="1372"/>
        <v/>
      </c>
      <c r="G1529" s="249" t="str">
        <f t="shared" si="1373"/>
        <v/>
      </c>
      <c r="H1529" s="250" t="str">
        <f t="shared" si="1374"/>
        <v/>
      </c>
      <c r="I1529" s="386" t="str">
        <f t="shared" si="1335"/>
        <v/>
      </c>
      <c r="J1529" s="387" t="str">
        <f t="shared" si="1336"/>
        <v/>
      </c>
      <c r="K1529" s="388" t="str">
        <f t="shared" si="1337"/>
        <v/>
      </c>
      <c r="L1529" s="389" t="str">
        <f t="shared" si="1338"/>
        <v/>
      </c>
      <c r="M1529" s="250" t="str">
        <f t="shared" si="1339"/>
        <v/>
      </c>
      <c r="N1529" s="246" t="b">
        <f t="shared" si="1375"/>
        <v>0</v>
      </c>
      <c r="O1529" s="246" t="b">
        <f t="shared" si="1376"/>
        <v>0</v>
      </c>
      <c r="P1529" s="246" t="b">
        <f t="shared" si="1377"/>
        <v>0</v>
      </c>
      <c r="Q1529" s="246" t="b">
        <f t="shared" si="1378"/>
        <v>0</v>
      </c>
      <c r="R1529" s="246" t="str">
        <f t="shared" si="1379"/>
        <v>No</v>
      </c>
      <c r="S1529" s="247" t="b">
        <f t="shared" si="1340"/>
        <v>0</v>
      </c>
      <c r="T1529" s="247" t="b">
        <f t="shared" si="1341"/>
        <v>0</v>
      </c>
      <c r="U1529" s="247" t="b">
        <f t="shared" si="1342"/>
        <v>0</v>
      </c>
      <c r="V1529" s="247" t="b">
        <f t="shared" si="1343"/>
        <v>0</v>
      </c>
      <c r="W1529" s="247" t="str">
        <f t="shared" si="1380"/>
        <v>No</v>
      </c>
      <c r="X1529" s="248" t="b">
        <f t="shared" si="1344"/>
        <v>0</v>
      </c>
      <c r="Y1529" s="248" t="b">
        <f t="shared" si="1345"/>
        <v>0</v>
      </c>
      <c r="Z1529" s="248" t="b">
        <f t="shared" si="1346"/>
        <v>0</v>
      </c>
      <c r="AA1529" s="248" t="b">
        <f t="shared" si="1347"/>
        <v>0</v>
      </c>
      <c r="AB1529" s="248" t="str">
        <f t="shared" si="1381"/>
        <v>No</v>
      </c>
      <c r="AC1529" s="249" t="b">
        <f t="shared" si="1348"/>
        <v>0</v>
      </c>
      <c r="AD1529" s="249" t="b">
        <f t="shared" si="1349"/>
        <v>0</v>
      </c>
      <c r="AE1529" s="249" t="b">
        <f t="shared" si="1350"/>
        <v>0</v>
      </c>
      <c r="AF1529" s="249" t="b">
        <f t="shared" si="1351"/>
        <v>0</v>
      </c>
      <c r="AG1529" s="249" t="str">
        <f t="shared" si="1382"/>
        <v>No</v>
      </c>
      <c r="AH1529" s="250" t="b">
        <f t="shared" si="1352"/>
        <v>0</v>
      </c>
      <c r="AI1529" s="250" t="b">
        <f t="shared" si="1353"/>
        <v>0</v>
      </c>
      <c r="AJ1529" s="250" t="b">
        <f t="shared" si="1354"/>
        <v>0</v>
      </c>
      <c r="AK1529" s="250" t="b">
        <f t="shared" si="1355"/>
        <v>0</v>
      </c>
      <c r="AL1529" s="250" t="str">
        <f t="shared" si="1383"/>
        <v>No</v>
      </c>
      <c r="AN1529" s="246" t="str">
        <f t="shared" si="1384"/>
        <v/>
      </c>
      <c r="AO1529" s="247" t="str">
        <f t="shared" si="1385"/>
        <v/>
      </c>
      <c r="AP1529" s="248" t="str">
        <f t="shared" si="1386"/>
        <v/>
      </c>
      <c r="AQ1529" s="249" t="str">
        <f t="shared" si="1387"/>
        <v/>
      </c>
      <c r="AR1529" s="250" t="str">
        <f t="shared" si="1388"/>
        <v/>
      </c>
      <c r="AS1529" s="234"/>
      <c r="AY1529" s="385">
        <f t="shared" si="1389"/>
        <v>0</v>
      </c>
      <c r="AZ1529" s="385">
        <f t="shared" si="1356"/>
        <v>0</v>
      </c>
      <c r="BA1529" s="385">
        <f t="shared" si="1390"/>
        <v>0</v>
      </c>
      <c r="BB1529" s="385">
        <f t="shared" si="1357"/>
        <v>0</v>
      </c>
      <c r="BC1529" s="385">
        <f t="shared" si="1358"/>
        <v>0</v>
      </c>
      <c r="BD1529" s="385">
        <f t="shared" si="1359"/>
        <v>0</v>
      </c>
      <c r="BE1529" s="385">
        <f t="shared" si="1360"/>
        <v>0</v>
      </c>
      <c r="BF1529" s="385">
        <f t="shared" si="1361"/>
        <v>0</v>
      </c>
      <c r="BG1529" s="385">
        <f t="shared" si="1362"/>
        <v>0</v>
      </c>
      <c r="BH1529" s="385">
        <f t="shared" si="1363"/>
        <v>0</v>
      </c>
      <c r="BI1529" s="385">
        <f t="shared" si="1364"/>
        <v>0</v>
      </c>
      <c r="BJ1529" s="385">
        <f t="shared" si="1365"/>
        <v>0</v>
      </c>
      <c r="BK1529" s="385">
        <f t="shared" si="1366"/>
        <v>0</v>
      </c>
      <c r="BL1529" s="385">
        <f t="shared" si="1367"/>
        <v>0</v>
      </c>
      <c r="BM1529" s="385">
        <f t="shared" si="1368"/>
        <v>0</v>
      </c>
      <c r="BN1529" s="385">
        <f t="shared" si="1369"/>
        <v>0</v>
      </c>
      <c r="CK1529" s="239">
        <f t="shared" si="1391"/>
        <v>0</v>
      </c>
      <c r="CL1529" s="239">
        <f t="shared" si="1392"/>
        <v>0</v>
      </c>
    </row>
    <row r="1530" spans="3:90" x14ac:dyDescent="0.35">
      <c r="C1530" s="235"/>
      <c r="D1530" s="246" t="str">
        <f t="shared" si="1370"/>
        <v/>
      </c>
      <c r="E1530" s="247" t="str">
        <f t="shared" si="1371"/>
        <v/>
      </c>
      <c r="F1530" s="248" t="str">
        <f t="shared" si="1372"/>
        <v/>
      </c>
      <c r="G1530" s="249" t="str">
        <f t="shared" si="1373"/>
        <v/>
      </c>
      <c r="H1530" s="250" t="str">
        <f t="shared" si="1374"/>
        <v/>
      </c>
      <c r="I1530" s="386" t="str">
        <f t="shared" si="1335"/>
        <v/>
      </c>
      <c r="J1530" s="387" t="str">
        <f t="shared" si="1336"/>
        <v/>
      </c>
      <c r="K1530" s="388" t="str">
        <f t="shared" si="1337"/>
        <v/>
      </c>
      <c r="L1530" s="389" t="str">
        <f t="shared" si="1338"/>
        <v/>
      </c>
      <c r="M1530" s="250" t="str">
        <f t="shared" si="1339"/>
        <v/>
      </c>
      <c r="N1530" s="246" t="b">
        <f t="shared" si="1375"/>
        <v>0</v>
      </c>
      <c r="O1530" s="246" t="b">
        <f t="shared" si="1376"/>
        <v>0</v>
      </c>
      <c r="P1530" s="246" t="b">
        <f t="shared" si="1377"/>
        <v>0</v>
      </c>
      <c r="Q1530" s="246" t="b">
        <f t="shared" si="1378"/>
        <v>0</v>
      </c>
      <c r="R1530" s="246" t="str">
        <f t="shared" si="1379"/>
        <v>No</v>
      </c>
      <c r="S1530" s="247" t="b">
        <f t="shared" si="1340"/>
        <v>0</v>
      </c>
      <c r="T1530" s="247" t="b">
        <f t="shared" si="1341"/>
        <v>0</v>
      </c>
      <c r="U1530" s="247" t="b">
        <f t="shared" si="1342"/>
        <v>0</v>
      </c>
      <c r="V1530" s="247" t="b">
        <f t="shared" si="1343"/>
        <v>0</v>
      </c>
      <c r="W1530" s="247" t="str">
        <f t="shared" si="1380"/>
        <v>No</v>
      </c>
      <c r="X1530" s="248" t="b">
        <f t="shared" si="1344"/>
        <v>0</v>
      </c>
      <c r="Y1530" s="248" t="b">
        <f t="shared" si="1345"/>
        <v>0</v>
      </c>
      <c r="Z1530" s="248" t="b">
        <f t="shared" si="1346"/>
        <v>0</v>
      </c>
      <c r="AA1530" s="248" t="b">
        <f t="shared" si="1347"/>
        <v>0</v>
      </c>
      <c r="AB1530" s="248" t="str">
        <f t="shared" si="1381"/>
        <v>No</v>
      </c>
      <c r="AC1530" s="249" t="b">
        <f t="shared" si="1348"/>
        <v>0</v>
      </c>
      <c r="AD1530" s="249" t="b">
        <f t="shared" si="1349"/>
        <v>0</v>
      </c>
      <c r="AE1530" s="249" t="b">
        <f t="shared" si="1350"/>
        <v>0</v>
      </c>
      <c r="AF1530" s="249" t="b">
        <f t="shared" si="1351"/>
        <v>0</v>
      </c>
      <c r="AG1530" s="249" t="str">
        <f t="shared" si="1382"/>
        <v>No</v>
      </c>
      <c r="AH1530" s="250" t="b">
        <f t="shared" si="1352"/>
        <v>0</v>
      </c>
      <c r="AI1530" s="250" t="b">
        <f t="shared" si="1353"/>
        <v>0</v>
      </c>
      <c r="AJ1530" s="250" t="b">
        <f t="shared" si="1354"/>
        <v>0</v>
      </c>
      <c r="AK1530" s="250" t="b">
        <f t="shared" si="1355"/>
        <v>0</v>
      </c>
      <c r="AL1530" s="250" t="str">
        <f t="shared" si="1383"/>
        <v>No</v>
      </c>
      <c r="AN1530" s="246" t="str">
        <f t="shared" si="1384"/>
        <v/>
      </c>
      <c r="AO1530" s="247" t="str">
        <f t="shared" si="1385"/>
        <v/>
      </c>
      <c r="AP1530" s="248" t="str">
        <f t="shared" si="1386"/>
        <v/>
      </c>
      <c r="AQ1530" s="249" t="str">
        <f t="shared" si="1387"/>
        <v/>
      </c>
      <c r="AR1530" s="250" t="str">
        <f t="shared" si="1388"/>
        <v/>
      </c>
      <c r="AS1530" s="234"/>
      <c r="AY1530" s="385">
        <f t="shared" si="1389"/>
        <v>0</v>
      </c>
      <c r="AZ1530" s="385">
        <f t="shared" si="1356"/>
        <v>0</v>
      </c>
      <c r="BA1530" s="385">
        <f t="shared" si="1390"/>
        <v>0</v>
      </c>
      <c r="BB1530" s="385">
        <f t="shared" si="1357"/>
        <v>0</v>
      </c>
      <c r="BC1530" s="385">
        <f t="shared" si="1358"/>
        <v>0</v>
      </c>
      <c r="BD1530" s="385">
        <f t="shared" si="1359"/>
        <v>0</v>
      </c>
      <c r="BE1530" s="385">
        <f t="shared" si="1360"/>
        <v>0</v>
      </c>
      <c r="BF1530" s="385">
        <f t="shared" si="1361"/>
        <v>0</v>
      </c>
      <c r="BG1530" s="385">
        <f t="shared" si="1362"/>
        <v>0</v>
      </c>
      <c r="BH1530" s="385">
        <f t="shared" si="1363"/>
        <v>0</v>
      </c>
      <c r="BI1530" s="385">
        <f t="shared" si="1364"/>
        <v>0</v>
      </c>
      <c r="BJ1530" s="385">
        <f t="shared" si="1365"/>
        <v>0</v>
      </c>
      <c r="BK1530" s="385">
        <f t="shared" si="1366"/>
        <v>0</v>
      </c>
      <c r="BL1530" s="385">
        <f t="shared" si="1367"/>
        <v>0</v>
      </c>
      <c r="BM1530" s="385">
        <f t="shared" si="1368"/>
        <v>0</v>
      </c>
      <c r="BN1530" s="385">
        <f t="shared" si="1369"/>
        <v>0</v>
      </c>
      <c r="CK1530" s="239">
        <f t="shared" si="1391"/>
        <v>0</v>
      </c>
      <c r="CL1530" s="239">
        <f t="shared" si="1392"/>
        <v>0</v>
      </c>
    </row>
    <row r="1531" spans="3:90" x14ac:dyDescent="0.35">
      <c r="C1531" s="235"/>
      <c r="D1531" s="246" t="str">
        <f t="shared" si="1370"/>
        <v/>
      </c>
      <c r="E1531" s="247" t="str">
        <f t="shared" si="1371"/>
        <v/>
      </c>
      <c r="F1531" s="248" t="str">
        <f t="shared" si="1372"/>
        <v/>
      </c>
      <c r="G1531" s="249" t="str">
        <f t="shared" si="1373"/>
        <v/>
      </c>
      <c r="H1531" s="250" t="str">
        <f t="shared" si="1374"/>
        <v/>
      </c>
      <c r="I1531" s="386" t="str">
        <f t="shared" si="1335"/>
        <v/>
      </c>
      <c r="J1531" s="387" t="str">
        <f t="shared" si="1336"/>
        <v/>
      </c>
      <c r="K1531" s="388" t="str">
        <f t="shared" si="1337"/>
        <v/>
      </c>
      <c r="L1531" s="389" t="str">
        <f t="shared" si="1338"/>
        <v/>
      </c>
      <c r="M1531" s="250" t="str">
        <f t="shared" si="1339"/>
        <v/>
      </c>
      <c r="N1531" s="246" t="b">
        <f t="shared" si="1375"/>
        <v>0</v>
      </c>
      <c r="O1531" s="246" t="b">
        <f t="shared" si="1376"/>
        <v>0</v>
      </c>
      <c r="P1531" s="246" t="b">
        <f t="shared" si="1377"/>
        <v>0</v>
      </c>
      <c r="Q1531" s="246" t="b">
        <f t="shared" si="1378"/>
        <v>0</v>
      </c>
      <c r="R1531" s="246" t="str">
        <f t="shared" si="1379"/>
        <v>No</v>
      </c>
      <c r="S1531" s="247" t="b">
        <f t="shared" si="1340"/>
        <v>0</v>
      </c>
      <c r="T1531" s="247" t="b">
        <f t="shared" si="1341"/>
        <v>0</v>
      </c>
      <c r="U1531" s="247" t="b">
        <f t="shared" si="1342"/>
        <v>0</v>
      </c>
      <c r="V1531" s="247" t="b">
        <f t="shared" si="1343"/>
        <v>0</v>
      </c>
      <c r="W1531" s="247" t="str">
        <f t="shared" si="1380"/>
        <v>No</v>
      </c>
      <c r="X1531" s="248" t="b">
        <f t="shared" si="1344"/>
        <v>0</v>
      </c>
      <c r="Y1531" s="248" t="b">
        <f t="shared" si="1345"/>
        <v>0</v>
      </c>
      <c r="Z1531" s="248" t="b">
        <f t="shared" si="1346"/>
        <v>0</v>
      </c>
      <c r="AA1531" s="248" t="b">
        <f t="shared" si="1347"/>
        <v>0</v>
      </c>
      <c r="AB1531" s="248" t="str">
        <f t="shared" si="1381"/>
        <v>No</v>
      </c>
      <c r="AC1531" s="249" t="b">
        <f t="shared" si="1348"/>
        <v>0</v>
      </c>
      <c r="AD1531" s="249" t="b">
        <f t="shared" si="1349"/>
        <v>0</v>
      </c>
      <c r="AE1531" s="249" t="b">
        <f t="shared" si="1350"/>
        <v>0</v>
      </c>
      <c r="AF1531" s="249" t="b">
        <f t="shared" si="1351"/>
        <v>0</v>
      </c>
      <c r="AG1531" s="249" t="str">
        <f t="shared" si="1382"/>
        <v>No</v>
      </c>
      <c r="AH1531" s="250" t="b">
        <f t="shared" si="1352"/>
        <v>0</v>
      </c>
      <c r="AI1531" s="250" t="b">
        <f t="shared" si="1353"/>
        <v>0</v>
      </c>
      <c r="AJ1531" s="250" t="b">
        <f t="shared" si="1354"/>
        <v>0</v>
      </c>
      <c r="AK1531" s="250" t="b">
        <f t="shared" si="1355"/>
        <v>0</v>
      </c>
      <c r="AL1531" s="250" t="str">
        <f t="shared" si="1383"/>
        <v>No</v>
      </c>
      <c r="AN1531" s="246" t="str">
        <f t="shared" si="1384"/>
        <v/>
      </c>
      <c r="AO1531" s="247" t="str">
        <f t="shared" si="1385"/>
        <v/>
      </c>
      <c r="AP1531" s="248" t="str">
        <f t="shared" si="1386"/>
        <v/>
      </c>
      <c r="AQ1531" s="249" t="str">
        <f t="shared" si="1387"/>
        <v/>
      </c>
      <c r="AR1531" s="250" t="str">
        <f t="shared" si="1388"/>
        <v/>
      </c>
      <c r="AS1531" s="234"/>
      <c r="AY1531" s="385">
        <f t="shared" si="1389"/>
        <v>0</v>
      </c>
      <c r="AZ1531" s="385">
        <f t="shared" si="1356"/>
        <v>0</v>
      </c>
      <c r="BA1531" s="385">
        <f t="shared" si="1390"/>
        <v>0</v>
      </c>
      <c r="BB1531" s="385">
        <f t="shared" si="1357"/>
        <v>0</v>
      </c>
      <c r="BC1531" s="385">
        <f t="shared" si="1358"/>
        <v>0</v>
      </c>
      <c r="BD1531" s="385">
        <f t="shared" si="1359"/>
        <v>0</v>
      </c>
      <c r="BE1531" s="385">
        <f t="shared" si="1360"/>
        <v>0</v>
      </c>
      <c r="BF1531" s="385">
        <f t="shared" si="1361"/>
        <v>0</v>
      </c>
      <c r="BG1531" s="385">
        <f t="shared" si="1362"/>
        <v>0</v>
      </c>
      <c r="BH1531" s="385">
        <f t="shared" si="1363"/>
        <v>0</v>
      </c>
      <c r="BI1531" s="385">
        <f t="shared" si="1364"/>
        <v>0</v>
      </c>
      <c r="BJ1531" s="385">
        <f t="shared" si="1365"/>
        <v>0</v>
      </c>
      <c r="BK1531" s="385">
        <f t="shared" si="1366"/>
        <v>0</v>
      </c>
      <c r="BL1531" s="385">
        <f t="shared" si="1367"/>
        <v>0</v>
      </c>
      <c r="BM1531" s="385">
        <f t="shared" si="1368"/>
        <v>0</v>
      </c>
      <c r="BN1531" s="385">
        <f t="shared" si="1369"/>
        <v>0</v>
      </c>
      <c r="CK1531" s="239">
        <f t="shared" si="1391"/>
        <v>0</v>
      </c>
      <c r="CL1531" s="239">
        <f t="shared" si="1392"/>
        <v>0</v>
      </c>
    </row>
    <row r="1532" spans="3:90" x14ac:dyDescent="0.35">
      <c r="C1532" s="235"/>
      <c r="D1532" s="246" t="str">
        <f t="shared" si="1370"/>
        <v/>
      </c>
      <c r="E1532" s="247" t="str">
        <f t="shared" si="1371"/>
        <v/>
      </c>
      <c r="F1532" s="248" t="str">
        <f t="shared" si="1372"/>
        <v/>
      </c>
      <c r="G1532" s="249" t="str">
        <f t="shared" si="1373"/>
        <v/>
      </c>
      <c r="H1532" s="250" t="str">
        <f t="shared" si="1374"/>
        <v/>
      </c>
      <c r="I1532" s="386" t="str">
        <f t="shared" si="1335"/>
        <v/>
      </c>
      <c r="J1532" s="387" t="str">
        <f t="shared" si="1336"/>
        <v/>
      </c>
      <c r="K1532" s="388" t="str">
        <f t="shared" si="1337"/>
        <v/>
      </c>
      <c r="L1532" s="389" t="str">
        <f t="shared" si="1338"/>
        <v/>
      </c>
      <c r="M1532" s="250" t="str">
        <f t="shared" si="1339"/>
        <v/>
      </c>
      <c r="N1532" s="246" t="b">
        <f t="shared" si="1375"/>
        <v>0</v>
      </c>
      <c r="O1532" s="246" t="b">
        <f t="shared" si="1376"/>
        <v>0</v>
      </c>
      <c r="P1532" s="246" t="b">
        <f t="shared" si="1377"/>
        <v>0</v>
      </c>
      <c r="Q1532" s="246" t="b">
        <f t="shared" si="1378"/>
        <v>0</v>
      </c>
      <c r="R1532" s="246" t="str">
        <f t="shared" si="1379"/>
        <v>No</v>
      </c>
      <c r="S1532" s="247" t="b">
        <f t="shared" si="1340"/>
        <v>0</v>
      </c>
      <c r="T1532" s="247" t="b">
        <f t="shared" si="1341"/>
        <v>0</v>
      </c>
      <c r="U1532" s="247" t="b">
        <f t="shared" si="1342"/>
        <v>0</v>
      </c>
      <c r="V1532" s="247" t="b">
        <f t="shared" si="1343"/>
        <v>0</v>
      </c>
      <c r="W1532" s="247" t="str">
        <f t="shared" si="1380"/>
        <v>No</v>
      </c>
      <c r="X1532" s="248" t="b">
        <f t="shared" si="1344"/>
        <v>0</v>
      </c>
      <c r="Y1532" s="248" t="b">
        <f t="shared" si="1345"/>
        <v>0</v>
      </c>
      <c r="Z1532" s="248" t="b">
        <f t="shared" si="1346"/>
        <v>0</v>
      </c>
      <c r="AA1532" s="248" t="b">
        <f t="shared" si="1347"/>
        <v>0</v>
      </c>
      <c r="AB1532" s="248" t="str">
        <f t="shared" si="1381"/>
        <v>No</v>
      </c>
      <c r="AC1532" s="249" t="b">
        <f t="shared" si="1348"/>
        <v>0</v>
      </c>
      <c r="AD1532" s="249" t="b">
        <f t="shared" si="1349"/>
        <v>0</v>
      </c>
      <c r="AE1532" s="249" t="b">
        <f t="shared" si="1350"/>
        <v>0</v>
      </c>
      <c r="AF1532" s="249" t="b">
        <f t="shared" si="1351"/>
        <v>0</v>
      </c>
      <c r="AG1532" s="249" t="str">
        <f t="shared" si="1382"/>
        <v>No</v>
      </c>
      <c r="AH1532" s="250" t="b">
        <f t="shared" si="1352"/>
        <v>0</v>
      </c>
      <c r="AI1532" s="250" t="b">
        <f t="shared" si="1353"/>
        <v>0</v>
      </c>
      <c r="AJ1532" s="250" t="b">
        <f t="shared" si="1354"/>
        <v>0</v>
      </c>
      <c r="AK1532" s="250" t="b">
        <f t="shared" si="1355"/>
        <v>0</v>
      </c>
      <c r="AL1532" s="250" t="str">
        <f t="shared" si="1383"/>
        <v>No</v>
      </c>
      <c r="AN1532" s="246" t="str">
        <f t="shared" si="1384"/>
        <v/>
      </c>
      <c r="AO1532" s="247" t="str">
        <f t="shared" si="1385"/>
        <v/>
      </c>
      <c r="AP1532" s="248" t="str">
        <f t="shared" si="1386"/>
        <v/>
      </c>
      <c r="AQ1532" s="249" t="str">
        <f t="shared" si="1387"/>
        <v/>
      </c>
      <c r="AR1532" s="250" t="str">
        <f t="shared" si="1388"/>
        <v/>
      </c>
      <c r="AS1532" s="234"/>
      <c r="AY1532" s="385">
        <f t="shared" si="1389"/>
        <v>0</v>
      </c>
      <c r="AZ1532" s="385">
        <f t="shared" si="1356"/>
        <v>0</v>
      </c>
      <c r="BA1532" s="385">
        <f t="shared" si="1390"/>
        <v>0</v>
      </c>
      <c r="BB1532" s="385">
        <f t="shared" si="1357"/>
        <v>0</v>
      </c>
      <c r="BC1532" s="385">
        <f t="shared" si="1358"/>
        <v>0</v>
      </c>
      <c r="BD1532" s="385">
        <f t="shared" si="1359"/>
        <v>0</v>
      </c>
      <c r="BE1532" s="385">
        <f t="shared" si="1360"/>
        <v>0</v>
      </c>
      <c r="BF1532" s="385">
        <f t="shared" si="1361"/>
        <v>0</v>
      </c>
      <c r="BG1532" s="385">
        <f t="shared" si="1362"/>
        <v>0</v>
      </c>
      <c r="BH1532" s="385">
        <f t="shared" si="1363"/>
        <v>0</v>
      </c>
      <c r="BI1532" s="385">
        <f t="shared" si="1364"/>
        <v>0</v>
      </c>
      <c r="BJ1532" s="385">
        <f t="shared" si="1365"/>
        <v>0</v>
      </c>
      <c r="BK1532" s="385">
        <f t="shared" si="1366"/>
        <v>0</v>
      </c>
      <c r="BL1532" s="385">
        <f t="shared" si="1367"/>
        <v>0</v>
      </c>
      <c r="BM1532" s="385">
        <f t="shared" si="1368"/>
        <v>0</v>
      </c>
      <c r="BN1532" s="385">
        <f t="shared" si="1369"/>
        <v>0</v>
      </c>
      <c r="CK1532" s="239">
        <f t="shared" si="1391"/>
        <v>0</v>
      </c>
      <c r="CL1532" s="239">
        <f t="shared" si="1392"/>
        <v>0</v>
      </c>
    </row>
    <row r="1533" spans="3:90" x14ac:dyDescent="0.35">
      <c r="C1533" s="235"/>
      <c r="D1533" s="246" t="str">
        <f t="shared" si="1370"/>
        <v/>
      </c>
      <c r="E1533" s="247" t="str">
        <f t="shared" si="1371"/>
        <v/>
      </c>
      <c r="F1533" s="248" t="str">
        <f t="shared" si="1372"/>
        <v/>
      </c>
      <c r="G1533" s="249" t="str">
        <f t="shared" si="1373"/>
        <v/>
      </c>
      <c r="H1533" s="250" t="str">
        <f t="shared" si="1374"/>
        <v/>
      </c>
      <c r="I1533" s="386" t="str">
        <f t="shared" si="1335"/>
        <v/>
      </c>
      <c r="J1533" s="387" t="str">
        <f t="shared" si="1336"/>
        <v/>
      </c>
      <c r="K1533" s="388" t="str">
        <f t="shared" si="1337"/>
        <v/>
      </c>
      <c r="L1533" s="389" t="str">
        <f t="shared" si="1338"/>
        <v/>
      </c>
      <c r="M1533" s="250" t="str">
        <f t="shared" si="1339"/>
        <v/>
      </c>
      <c r="N1533" s="246" t="b">
        <f t="shared" si="1375"/>
        <v>0</v>
      </c>
      <c r="O1533" s="246" t="b">
        <f t="shared" si="1376"/>
        <v>0</v>
      </c>
      <c r="P1533" s="246" t="b">
        <f t="shared" si="1377"/>
        <v>0</v>
      </c>
      <c r="Q1533" s="246" t="b">
        <f t="shared" si="1378"/>
        <v>0</v>
      </c>
      <c r="R1533" s="246" t="str">
        <f t="shared" si="1379"/>
        <v>No</v>
      </c>
      <c r="S1533" s="247" t="b">
        <f t="shared" si="1340"/>
        <v>0</v>
      </c>
      <c r="T1533" s="247" t="b">
        <f t="shared" si="1341"/>
        <v>0</v>
      </c>
      <c r="U1533" s="247" t="b">
        <f t="shared" si="1342"/>
        <v>0</v>
      </c>
      <c r="V1533" s="247" t="b">
        <f t="shared" si="1343"/>
        <v>0</v>
      </c>
      <c r="W1533" s="247" t="str">
        <f t="shared" si="1380"/>
        <v>No</v>
      </c>
      <c r="X1533" s="248" t="b">
        <f t="shared" si="1344"/>
        <v>0</v>
      </c>
      <c r="Y1533" s="248" t="b">
        <f t="shared" si="1345"/>
        <v>0</v>
      </c>
      <c r="Z1533" s="248" t="b">
        <f t="shared" si="1346"/>
        <v>0</v>
      </c>
      <c r="AA1533" s="248" t="b">
        <f t="shared" si="1347"/>
        <v>0</v>
      </c>
      <c r="AB1533" s="248" t="str">
        <f t="shared" si="1381"/>
        <v>No</v>
      </c>
      <c r="AC1533" s="249" t="b">
        <f t="shared" si="1348"/>
        <v>0</v>
      </c>
      <c r="AD1533" s="249" t="b">
        <f t="shared" si="1349"/>
        <v>0</v>
      </c>
      <c r="AE1533" s="249" t="b">
        <f t="shared" si="1350"/>
        <v>0</v>
      </c>
      <c r="AF1533" s="249" t="b">
        <f t="shared" si="1351"/>
        <v>0</v>
      </c>
      <c r="AG1533" s="249" t="str">
        <f t="shared" si="1382"/>
        <v>No</v>
      </c>
      <c r="AH1533" s="250" t="b">
        <f t="shared" si="1352"/>
        <v>0</v>
      </c>
      <c r="AI1533" s="250" t="b">
        <f t="shared" si="1353"/>
        <v>0</v>
      </c>
      <c r="AJ1533" s="250" t="b">
        <f t="shared" si="1354"/>
        <v>0</v>
      </c>
      <c r="AK1533" s="250" t="b">
        <f t="shared" si="1355"/>
        <v>0</v>
      </c>
      <c r="AL1533" s="250" t="str">
        <f t="shared" si="1383"/>
        <v>No</v>
      </c>
      <c r="AN1533" s="246" t="str">
        <f t="shared" si="1384"/>
        <v/>
      </c>
      <c r="AO1533" s="247" t="str">
        <f t="shared" si="1385"/>
        <v/>
      </c>
      <c r="AP1533" s="248" t="str">
        <f t="shared" si="1386"/>
        <v/>
      </c>
      <c r="AQ1533" s="249" t="str">
        <f t="shared" si="1387"/>
        <v/>
      </c>
      <c r="AR1533" s="250" t="str">
        <f t="shared" si="1388"/>
        <v/>
      </c>
      <c r="AS1533" s="234"/>
      <c r="AY1533" s="385">
        <f t="shared" si="1389"/>
        <v>0</v>
      </c>
      <c r="AZ1533" s="385">
        <f t="shared" si="1356"/>
        <v>0</v>
      </c>
      <c r="BA1533" s="385">
        <f t="shared" si="1390"/>
        <v>0</v>
      </c>
      <c r="BB1533" s="385">
        <f t="shared" si="1357"/>
        <v>0</v>
      </c>
      <c r="BC1533" s="385">
        <f t="shared" si="1358"/>
        <v>0</v>
      </c>
      <c r="BD1533" s="385">
        <f t="shared" si="1359"/>
        <v>0</v>
      </c>
      <c r="BE1533" s="385">
        <f t="shared" si="1360"/>
        <v>0</v>
      </c>
      <c r="BF1533" s="385">
        <f t="shared" si="1361"/>
        <v>0</v>
      </c>
      <c r="BG1533" s="385">
        <f t="shared" si="1362"/>
        <v>0</v>
      </c>
      <c r="BH1533" s="385">
        <f t="shared" si="1363"/>
        <v>0</v>
      </c>
      <c r="BI1533" s="385">
        <f t="shared" si="1364"/>
        <v>0</v>
      </c>
      <c r="BJ1533" s="385">
        <f t="shared" si="1365"/>
        <v>0</v>
      </c>
      <c r="BK1533" s="385">
        <f t="shared" si="1366"/>
        <v>0</v>
      </c>
      <c r="BL1533" s="385">
        <f t="shared" si="1367"/>
        <v>0</v>
      </c>
      <c r="BM1533" s="385">
        <f t="shared" si="1368"/>
        <v>0</v>
      </c>
      <c r="BN1533" s="385">
        <f t="shared" si="1369"/>
        <v>0</v>
      </c>
      <c r="CK1533" s="239">
        <f t="shared" si="1391"/>
        <v>0</v>
      </c>
      <c r="CL1533" s="239">
        <f t="shared" si="1392"/>
        <v>0</v>
      </c>
    </row>
    <row r="1534" spans="3:90" x14ac:dyDescent="0.35">
      <c r="C1534" s="235"/>
      <c r="D1534" s="246" t="str">
        <f t="shared" si="1370"/>
        <v/>
      </c>
      <c r="E1534" s="247" t="str">
        <f t="shared" si="1371"/>
        <v/>
      </c>
      <c r="F1534" s="248" t="str">
        <f t="shared" si="1372"/>
        <v/>
      </c>
      <c r="G1534" s="249" t="str">
        <f t="shared" si="1373"/>
        <v/>
      </c>
      <c r="H1534" s="250" t="str">
        <f t="shared" si="1374"/>
        <v/>
      </c>
      <c r="I1534" s="386" t="str">
        <f t="shared" si="1335"/>
        <v/>
      </c>
      <c r="J1534" s="387" t="str">
        <f t="shared" si="1336"/>
        <v/>
      </c>
      <c r="K1534" s="388" t="str">
        <f t="shared" si="1337"/>
        <v/>
      </c>
      <c r="L1534" s="389" t="str">
        <f t="shared" si="1338"/>
        <v/>
      </c>
      <c r="M1534" s="250" t="str">
        <f t="shared" si="1339"/>
        <v/>
      </c>
      <c r="N1534" s="246" t="b">
        <f t="shared" si="1375"/>
        <v>0</v>
      </c>
      <c r="O1534" s="246" t="b">
        <f t="shared" si="1376"/>
        <v>0</v>
      </c>
      <c r="P1534" s="246" t="b">
        <f t="shared" si="1377"/>
        <v>0</v>
      </c>
      <c r="Q1534" s="246" t="b">
        <f t="shared" si="1378"/>
        <v>0</v>
      </c>
      <c r="R1534" s="246" t="str">
        <f t="shared" si="1379"/>
        <v>No</v>
      </c>
      <c r="S1534" s="247" t="b">
        <f t="shared" si="1340"/>
        <v>0</v>
      </c>
      <c r="T1534" s="247" t="b">
        <f t="shared" si="1341"/>
        <v>0</v>
      </c>
      <c r="U1534" s="247" t="b">
        <f t="shared" si="1342"/>
        <v>0</v>
      </c>
      <c r="V1534" s="247" t="b">
        <f t="shared" si="1343"/>
        <v>0</v>
      </c>
      <c r="W1534" s="247" t="str">
        <f t="shared" si="1380"/>
        <v>No</v>
      </c>
      <c r="X1534" s="248" t="b">
        <f t="shared" si="1344"/>
        <v>0</v>
      </c>
      <c r="Y1534" s="248" t="b">
        <f t="shared" si="1345"/>
        <v>0</v>
      </c>
      <c r="Z1534" s="248" t="b">
        <f t="shared" si="1346"/>
        <v>0</v>
      </c>
      <c r="AA1534" s="248" t="b">
        <f t="shared" si="1347"/>
        <v>0</v>
      </c>
      <c r="AB1534" s="248" t="str">
        <f t="shared" si="1381"/>
        <v>No</v>
      </c>
      <c r="AC1534" s="249" t="b">
        <f t="shared" si="1348"/>
        <v>0</v>
      </c>
      <c r="AD1534" s="249" t="b">
        <f t="shared" si="1349"/>
        <v>0</v>
      </c>
      <c r="AE1534" s="249" t="b">
        <f t="shared" si="1350"/>
        <v>0</v>
      </c>
      <c r="AF1534" s="249" t="b">
        <f t="shared" si="1351"/>
        <v>0</v>
      </c>
      <c r="AG1534" s="249" t="str">
        <f t="shared" si="1382"/>
        <v>No</v>
      </c>
      <c r="AH1534" s="250" t="b">
        <f t="shared" si="1352"/>
        <v>0</v>
      </c>
      <c r="AI1534" s="250" t="b">
        <f t="shared" si="1353"/>
        <v>0</v>
      </c>
      <c r="AJ1534" s="250" t="b">
        <f t="shared" si="1354"/>
        <v>0</v>
      </c>
      <c r="AK1534" s="250" t="b">
        <f t="shared" si="1355"/>
        <v>0</v>
      </c>
      <c r="AL1534" s="250" t="str">
        <f t="shared" si="1383"/>
        <v>No</v>
      </c>
      <c r="AN1534" s="246" t="str">
        <f t="shared" si="1384"/>
        <v/>
      </c>
      <c r="AO1534" s="247" t="str">
        <f t="shared" si="1385"/>
        <v/>
      </c>
      <c r="AP1534" s="248" t="str">
        <f t="shared" si="1386"/>
        <v/>
      </c>
      <c r="AQ1534" s="249" t="str">
        <f t="shared" si="1387"/>
        <v/>
      </c>
      <c r="AR1534" s="250" t="str">
        <f t="shared" si="1388"/>
        <v/>
      </c>
      <c r="AS1534" s="234"/>
      <c r="AY1534" s="385">
        <f t="shared" si="1389"/>
        <v>0</v>
      </c>
      <c r="AZ1534" s="385">
        <f t="shared" si="1356"/>
        <v>0</v>
      </c>
      <c r="BA1534" s="385">
        <f t="shared" si="1390"/>
        <v>0</v>
      </c>
      <c r="BB1534" s="385">
        <f t="shared" si="1357"/>
        <v>0</v>
      </c>
      <c r="BC1534" s="385">
        <f t="shared" si="1358"/>
        <v>0</v>
      </c>
      <c r="BD1534" s="385">
        <f t="shared" si="1359"/>
        <v>0</v>
      </c>
      <c r="BE1534" s="385">
        <f t="shared" si="1360"/>
        <v>0</v>
      </c>
      <c r="BF1534" s="385">
        <f t="shared" si="1361"/>
        <v>0</v>
      </c>
      <c r="BG1534" s="385">
        <f t="shared" si="1362"/>
        <v>0</v>
      </c>
      <c r="BH1534" s="385">
        <f t="shared" si="1363"/>
        <v>0</v>
      </c>
      <c r="BI1534" s="385">
        <f t="shared" si="1364"/>
        <v>0</v>
      </c>
      <c r="BJ1534" s="385">
        <f t="shared" si="1365"/>
        <v>0</v>
      </c>
      <c r="BK1534" s="385">
        <f t="shared" si="1366"/>
        <v>0</v>
      </c>
      <c r="BL1534" s="385">
        <f t="shared" si="1367"/>
        <v>0</v>
      </c>
      <c r="BM1534" s="385">
        <f t="shared" si="1368"/>
        <v>0</v>
      </c>
      <c r="BN1534" s="385">
        <f t="shared" si="1369"/>
        <v>0</v>
      </c>
      <c r="CK1534" s="239">
        <f t="shared" si="1391"/>
        <v>0</v>
      </c>
      <c r="CL1534" s="239">
        <f t="shared" si="1392"/>
        <v>0</v>
      </c>
    </row>
    <row r="1535" spans="3:90" x14ac:dyDescent="0.35">
      <c r="C1535" s="235"/>
      <c r="D1535" s="246" t="str">
        <f t="shared" si="1370"/>
        <v/>
      </c>
      <c r="E1535" s="247" t="str">
        <f t="shared" si="1371"/>
        <v/>
      </c>
      <c r="F1535" s="248" t="str">
        <f t="shared" si="1372"/>
        <v/>
      </c>
      <c r="G1535" s="249" t="str">
        <f t="shared" si="1373"/>
        <v/>
      </c>
      <c r="H1535" s="250" t="str">
        <f t="shared" si="1374"/>
        <v/>
      </c>
      <c r="I1535" s="386" t="str">
        <f t="shared" si="1335"/>
        <v/>
      </c>
      <c r="J1535" s="387" t="str">
        <f t="shared" si="1336"/>
        <v/>
      </c>
      <c r="K1535" s="388" t="str">
        <f t="shared" si="1337"/>
        <v/>
      </c>
      <c r="L1535" s="389" t="str">
        <f t="shared" si="1338"/>
        <v/>
      </c>
      <c r="M1535" s="250" t="str">
        <f t="shared" si="1339"/>
        <v/>
      </c>
      <c r="N1535" s="246" t="b">
        <f t="shared" si="1375"/>
        <v>0</v>
      </c>
      <c r="O1535" s="246" t="b">
        <f t="shared" si="1376"/>
        <v>0</v>
      </c>
      <c r="P1535" s="246" t="b">
        <f t="shared" si="1377"/>
        <v>0</v>
      </c>
      <c r="Q1535" s="246" t="b">
        <f t="shared" si="1378"/>
        <v>0</v>
      </c>
      <c r="R1535" s="246" t="str">
        <f t="shared" si="1379"/>
        <v>No</v>
      </c>
      <c r="S1535" s="247" t="b">
        <f t="shared" si="1340"/>
        <v>0</v>
      </c>
      <c r="T1535" s="247" t="b">
        <f t="shared" si="1341"/>
        <v>0</v>
      </c>
      <c r="U1535" s="247" t="b">
        <f t="shared" si="1342"/>
        <v>0</v>
      </c>
      <c r="V1535" s="247" t="b">
        <f t="shared" si="1343"/>
        <v>0</v>
      </c>
      <c r="W1535" s="247" t="str">
        <f t="shared" si="1380"/>
        <v>No</v>
      </c>
      <c r="X1535" s="248" t="b">
        <f t="shared" si="1344"/>
        <v>0</v>
      </c>
      <c r="Y1535" s="248" t="b">
        <f t="shared" si="1345"/>
        <v>0</v>
      </c>
      <c r="Z1535" s="248" t="b">
        <f t="shared" si="1346"/>
        <v>0</v>
      </c>
      <c r="AA1535" s="248" t="b">
        <f t="shared" si="1347"/>
        <v>0</v>
      </c>
      <c r="AB1535" s="248" t="str">
        <f t="shared" si="1381"/>
        <v>No</v>
      </c>
      <c r="AC1535" s="249" t="b">
        <f t="shared" si="1348"/>
        <v>0</v>
      </c>
      <c r="AD1535" s="249" t="b">
        <f t="shared" si="1349"/>
        <v>0</v>
      </c>
      <c r="AE1535" s="249" t="b">
        <f t="shared" si="1350"/>
        <v>0</v>
      </c>
      <c r="AF1535" s="249" t="b">
        <f t="shared" si="1351"/>
        <v>0</v>
      </c>
      <c r="AG1535" s="249" t="str">
        <f t="shared" si="1382"/>
        <v>No</v>
      </c>
      <c r="AH1535" s="250" t="b">
        <f t="shared" si="1352"/>
        <v>0</v>
      </c>
      <c r="AI1535" s="250" t="b">
        <f t="shared" si="1353"/>
        <v>0</v>
      </c>
      <c r="AJ1535" s="250" t="b">
        <f t="shared" si="1354"/>
        <v>0</v>
      </c>
      <c r="AK1535" s="250" t="b">
        <f t="shared" si="1355"/>
        <v>0</v>
      </c>
      <c r="AL1535" s="250" t="str">
        <f t="shared" si="1383"/>
        <v>No</v>
      </c>
      <c r="AN1535" s="246" t="str">
        <f t="shared" si="1384"/>
        <v/>
      </c>
      <c r="AO1535" s="247" t="str">
        <f t="shared" si="1385"/>
        <v/>
      </c>
      <c r="AP1535" s="248" t="str">
        <f t="shared" si="1386"/>
        <v/>
      </c>
      <c r="AQ1535" s="249" t="str">
        <f t="shared" si="1387"/>
        <v/>
      </c>
      <c r="AR1535" s="250" t="str">
        <f t="shared" si="1388"/>
        <v/>
      </c>
      <c r="AS1535" s="234"/>
      <c r="AY1535" s="385">
        <f t="shared" si="1389"/>
        <v>0</v>
      </c>
      <c r="AZ1535" s="385">
        <f t="shared" si="1356"/>
        <v>0</v>
      </c>
      <c r="BA1535" s="385">
        <f t="shared" si="1390"/>
        <v>0</v>
      </c>
      <c r="BB1535" s="385">
        <f t="shared" si="1357"/>
        <v>0</v>
      </c>
      <c r="BC1535" s="385">
        <f t="shared" si="1358"/>
        <v>0</v>
      </c>
      <c r="BD1535" s="385">
        <f t="shared" si="1359"/>
        <v>0</v>
      </c>
      <c r="BE1535" s="385">
        <f t="shared" si="1360"/>
        <v>0</v>
      </c>
      <c r="BF1535" s="385">
        <f t="shared" si="1361"/>
        <v>0</v>
      </c>
      <c r="BG1535" s="385">
        <f t="shared" si="1362"/>
        <v>0</v>
      </c>
      <c r="BH1535" s="385">
        <f t="shared" si="1363"/>
        <v>0</v>
      </c>
      <c r="BI1535" s="385">
        <f t="shared" si="1364"/>
        <v>0</v>
      </c>
      <c r="BJ1535" s="385">
        <f t="shared" si="1365"/>
        <v>0</v>
      </c>
      <c r="BK1535" s="385">
        <f t="shared" si="1366"/>
        <v>0</v>
      </c>
      <c r="BL1535" s="385">
        <f t="shared" si="1367"/>
        <v>0</v>
      </c>
      <c r="BM1535" s="385">
        <f t="shared" si="1368"/>
        <v>0</v>
      </c>
      <c r="BN1535" s="385">
        <f t="shared" si="1369"/>
        <v>0</v>
      </c>
      <c r="CK1535" s="239">
        <f t="shared" si="1391"/>
        <v>0</v>
      </c>
      <c r="CL1535" s="239">
        <f t="shared" si="1392"/>
        <v>0</v>
      </c>
    </row>
    <row r="1536" spans="3:90" x14ac:dyDescent="0.35">
      <c r="C1536" s="235"/>
      <c r="D1536" s="246" t="str">
        <f t="shared" si="1370"/>
        <v/>
      </c>
      <c r="E1536" s="247" t="str">
        <f t="shared" si="1371"/>
        <v/>
      </c>
      <c r="F1536" s="248" t="str">
        <f t="shared" si="1372"/>
        <v/>
      </c>
      <c r="G1536" s="249" t="str">
        <f t="shared" si="1373"/>
        <v/>
      </c>
      <c r="H1536" s="250" t="str">
        <f t="shared" si="1374"/>
        <v/>
      </c>
      <c r="I1536" s="386" t="str">
        <f t="shared" si="1335"/>
        <v/>
      </c>
      <c r="J1536" s="387" t="str">
        <f t="shared" si="1336"/>
        <v/>
      </c>
      <c r="K1536" s="388" t="str">
        <f t="shared" si="1337"/>
        <v/>
      </c>
      <c r="L1536" s="389" t="str">
        <f t="shared" si="1338"/>
        <v/>
      </c>
      <c r="M1536" s="250" t="str">
        <f t="shared" si="1339"/>
        <v/>
      </c>
      <c r="N1536" s="246" t="b">
        <f t="shared" si="1375"/>
        <v>0</v>
      </c>
      <c r="O1536" s="246" t="b">
        <f t="shared" si="1376"/>
        <v>0</v>
      </c>
      <c r="P1536" s="246" t="b">
        <f t="shared" si="1377"/>
        <v>0</v>
      </c>
      <c r="Q1536" s="246" t="b">
        <f t="shared" si="1378"/>
        <v>0</v>
      </c>
      <c r="R1536" s="246" t="str">
        <f t="shared" si="1379"/>
        <v>No</v>
      </c>
      <c r="S1536" s="247" t="b">
        <f t="shared" si="1340"/>
        <v>0</v>
      </c>
      <c r="T1536" s="247" t="b">
        <f t="shared" si="1341"/>
        <v>0</v>
      </c>
      <c r="U1536" s="247" t="b">
        <f t="shared" si="1342"/>
        <v>0</v>
      </c>
      <c r="V1536" s="247" t="b">
        <f t="shared" si="1343"/>
        <v>0</v>
      </c>
      <c r="W1536" s="247" t="str">
        <f t="shared" si="1380"/>
        <v>No</v>
      </c>
      <c r="X1536" s="248" t="b">
        <f t="shared" si="1344"/>
        <v>0</v>
      </c>
      <c r="Y1536" s="248" t="b">
        <f t="shared" si="1345"/>
        <v>0</v>
      </c>
      <c r="Z1536" s="248" t="b">
        <f t="shared" si="1346"/>
        <v>0</v>
      </c>
      <c r="AA1536" s="248" t="b">
        <f t="shared" si="1347"/>
        <v>0</v>
      </c>
      <c r="AB1536" s="248" t="str">
        <f t="shared" si="1381"/>
        <v>No</v>
      </c>
      <c r="AC1536" s="249" t="b">
        <f t="shared" si="1348"/>
        <v>0</v>
      </c>
      <c r="AD1536" s="249" t="b">
        <f t="shared" si="1349"/>
        <v>0</v>
      </c>
      <c r="AE1536" s="249" t="b">
        <f t="shared" si="1350"/>
        <v>0</v>
      </c>
      <c r="AF1536" s="249" t="b">
        <f t="shared" si="1351"/>
        <v>0</v>
      </c>
      <c r="AG1536" s="249" t="str">
        <f t="shared" si="1382"/>
        <v>No</v>
      </c>
      <c r="AH1536" s="250" t="b">
        <f t="shared" si="1352"/>
        <v>0</v>
      </c>
      <c r="AI1536" s="250" t="b">
        <f t="shared" si="1353"/>
        <v>0</v>
      </c>
      <c r="AJ1536" s="250" t="b">
        <f t="shared" si="1354"/>
        <v>0</v>
      </c>
      <c r="AK1536" s="250" t="b">
        <f t="shared" si="1355"/>
        <v>0</v>
      </c>
      <c r="AL1536" s="250" t="str">
        <f t="shared" si="1383"/>
        <v>No</v>
      </c>
      <c r="AN1536" s="246" t="str">
        <f t="shared" si="1384"/>
        <v/>
      </c>
      <c r="AO1536" s="247" t="str">
        <f t="shared" si="1385"/>
        <v/>
      </c>
      <c r="AP1536" s="248" t="str">
        <f t="shared" si="1386"/>
        <v/>
      </c>
      <c r="AQ1536" s="249" t="str">
        <f t="shared" si="1387"/>
        <v/>
      </c>
      <c r="AR1536" s="250" t="str">
        <f t="shared" si="1388"/>
        <v/>
      </c>
      <c r="AS1536" s="234"/>
      <c r="AY1536" s="385">
        <f t="shared" si="1389"/>
        <v>0</v>
      </c>
      <c r="AZ1536" s="385">
        <f t="shared" si="1356"/>
        <v>0</v>
      </c>
      <c r="BA1536" s="385">
        <f t="shared" si="1390"/>
        <v>0</v>
      </c>
      <c r="BB1536" s="385">
        <f t="shared" si="1357"/>
        <v>0</v>
      </c>
      <c r="BC1536" s="385">
        <f t="shared" si="1358"/>
        <v>0</v>
      </c>
      <c r="BD1536" s="385">
        <f t="shared" si="1359"/>
        <v>0</v>
      </c>
      <c r="BE1536" s="385">
        <f t="shared" si="1360"/>
        <v>0</v>
      </c>
      <c r="BF1536" s="385">
        <f t="shared" si="1361"/>
        <v>0</v>
      </c>
      <c r="BG1536" s="385">
        <f t="shared" si="1362"/>
        <v>0</v>
      </c>
      <c r="BH1536" s="385">
        <f t="shared" si="1363"/>
        <v>0</v>
      </c>
      <c r="BI1536" s="385">
        <f t="shared" si="1364"/>
        <v>0</v>
      </c>
      <c r="BJ1536" s="385">
        <f t="shared" si="1365"/>
        <v>0</v>
      </c>
      <c r="BK1536" s="385">
        <f t="shared" si="1366"/>
        <v>0</v>
      </c>
      <c r="BL1536" s="385">
        <f t="shared" si="1367"/>
        <v>0</v>
      </c>
      <c r="BM1536" s="385">
        <f t="shared" si="1368"/>
        <v>0</v>
      </c>
      <c r="BN1536" s="385">
        <f t="shared" si="1369"/>
        <v>0</v>
      </c>
      <c r="CK1536" s="239">
        <f t="shared" si="1391"/>
        <v>0</v>
      </c>
      <c r="CL1536" s="239">
        <f t="shared" si="1392"/>
        <v>0</v>
      </c>
    </row>
    <row r="1537" spans="3:90" x14ac:dyDescent="0.35">
      <c r="C1537" s="235"/>
      <c r="D1537" s="246" t="str">
        <f t="shared" si="1370"/>
        <v/>
      </c>
      <c r="E1537" s="247" t="str">
        <f t="shared" si="1371"/>
        <v/>
      </c>
      <c r="F1537" s="248" t="str">
        <f t="shared" si="1372"/>
        <v/>
      </c>
      <c r="G1537" s="249" t="str">
        <f t="shared" si="1373"/>
        <v/>
      </c>
      <c r="H1537" s="250" t="str">
        <f t="shared" si="1374"/>
        <v/>
      </c>
      <c r="I1537" s="386" t="str">
        <f t="shared" si="1335"/>
        <v/>
      </c>
      <c r="J1537" s="387" t="str">
        <f t="shared" si="1336"/>
        <v/>
      </c>
      <c r="K1537" s="388" t="str">
        <f t="shared" si="1337"/>
        <v/>
      </c>
      <c r="L1537" s="389" t="str">
        <f t="shared" si="1338"/>
        <v/>
      </c>
      <c r="M1537" s="250" t="str">
        <f t="shared" si="1339"/>
        <v/>
      </c>
      <c r="N1537" s="246" t="b">
        <f t="shared" si="1375"/>
        <v>0</v>
      </c>
      <c r="O1537" s="246" t="b">
        <f t="shared" si="1376"/>
        <v>0</v>
      </c>
      <c r="P1537" s="246" t="b">
        <f t="shared" si="1377"/>
        <v>0</v>
      </c>
      <c r="Q1537" s="246" t="b">
        <f t="shared" si="1378"/>
        <v>0</v>
      </c>
      <c r="R1537" s="246" t="str">
        <f t="shared" si="1379"/>
        <v>No</v>
      </c>
      <c r="S1537" s="247" t="b">
        <f t="shared" si="1340"/>
        <v>0</v>
      </c>
      <c r="T1537" s="247" t="b">
        <f t="shared" si="1341"/>
        <v>0</v>
      </c>
      <c r="U1537" s="247" t="b">
        <f t="shared" si="1342"/>
        <v>0</v>
      </c>
      <c r="V1537" s="247" t="b">
        <f t="shared" si="1343"/>
        <v>0</v>
      </c>
      <c r="W1537" s="247" t="str">
        <f t="shared" si="1380"/>
        <v>No</v>
      </c>
      <c r="X1537" s="248" t="b">
        <f t="shared" si="1344"/>
        <v>0</v>
      </c>
      <c r="Y1537" s="248" t="b">
        <f t="shared" si="1345"/>
        <v>0</v>
      </c>
      <c r="Z1537" s="248" t="b">
        <f t="shared" si="1346"/>
        <v>0</v>
      </c>
      <c r="AA1537" s="248" t="b">
        <f t="shared" si="1347"/>
        <v>0</v>
      </c>
      <c r="AB1537" s="248" t="str">
        <f t="shared" si="1381"/>
        <v>No</v>
      </c>
      <c r="AC1537" s="249" t="b">
        <f t="shared" si="1348"/>
        <v>0</v>
      </c>
      <c r="AD1537" s="249" t="b">
        <f t="shared" si="1349"/>
        <v>0</v>
      </c>
      <c r="AE1537" s="249" t="b">
        <f t="shared" si="1350"/>
        <v>0</v>
      </c>
      <c r="AF1537" s="249" t="b">
        <f t="shared" si="1351"/>
        <v>0</v>
      </c>
      <c r="AG1537" s="249" t="str">
        <f t="shared" si="1382"/>
        <v>No</v>
      </c>
      <c r="AH1537" s="250" t="b">
        <f t="shared" si="1352"/>
        <v>0</v>
      </c>
      <c r="AI1537" s="250" t="b">
        <f t="shared" si="1353"/>
        <v>0</v>
      </c>
      <c r="AJ1537" s="250" t="b">
        <f t="shared" si="1354"/>
        <v>0</v>
      </c>
      <c r="AK1537" s="250" t="b">
        <f t="shared" si="1355"/>
        <v>0</v>
      </c>
      <c r="AL1537" s="250" t="str">
        <f t="shared" si="1383"/>
        <v>No</v>
      </c>
      <c r="AN1537" s="246" t="str">
        <f t="shared" si="1384"/>
        <v/>
      </c>
      <c r="AO1537" s="247" t="str">
        <f t="shared" si="1385"/>
        <v/>
      </c>
      <c r="AP1537" s="248" t="str">
        <f t="shared" si="1386"/>
        <v/>
      </c>
      <c r="AQ1537" s="249" t="str">
        <f t="shared" si="1387"/>
        <v/>
      </c>
      <c r="AR1537" s="250" t="str">
        <f t="shared" si="1388"/>
        <v/>
      </c>
      <c r="AS1537" s="234"/>
      <c r="AY1537" s="385">
        <f t="shared" si="1389"/>
        <v>0</v>
      </c>
      <c r="AZ1537" s="385">
        <f t="shared" si="1356"/>
        <v>0</v>
      </c>
      <c r="BA1537" s="385">
        <f t="shared" si="1390"/>
        <v>0</v>
      </c>
      <c r="BB1537" s="385">
        <f t="shared" si="1357"/>
        <v>0</v>
      </c>
      <c r="BC1537" s="385">
        <f t="shared" si="1358"/>
        <v>0</v>
      </c>
      <c r="BD1537" s="385">
        <f t="shared" si="1359"/>
        <v>0</v>
      </c>
      <c r="BE1537" s="385">
        <f t="shared" si="1360"/>
        <v>0</v>
      </c>
      <c r="BF1537" s="385">
        <f t="shared" si="1361"/>
        <v>0</v>
      </c>
      <c r="BG1537" s="385">
        <f t="shared" si="1362"/>
        <v>0</v>
      </c>
      <c r="BH1537" s="385">
        <f t="shared" si="1363"/>
        <v>0</v>
      </c>
      <c r="BI1537" s="385">
        <f t="shared" si="1364"/>
        <v>0</v>
      </c>
      <c r="BJ1537" s="385">
        <f t="shared" si="1365"/>
        <v>0</v>
      </c>
      <c r="BK1537" s="385">
        <f t="shared" si="1366"/>
        <v>0</v>
      </c>
      <c r="BL1537" s="385">
        <f t="shared" si="1367"/>
        <v>0</v>
      </c>
      <c r="BM1537" s="385">
        <f t="shared" si="1368"/>
        <v>0</v>
      </c>
      <c r="BN1537" s="385">
        <f t="shared" si="1369"/>
        <v>0</v>
      </c>
      <c r="CK1537" s="239">
        <f t="shared" si="1391"/>
        <v>0</v>
      </c>
      <c r="CL1537" s="239">
        <f t="shared" si="1392"/>
        <v>0</v>
      </c>
    </row>
    <row r="1538" spans="3:90" x14ac:dyDescent="0.35">
      <c r="C1538" s="235"/>
      <c r="D1538" s="246" t="str">
        <f t="shared" si="1370"/>
        <v/>
      </c>
      <c r="E1538" s="247" t="str">
        <f t="shared" si="1371"/>
        <v/>
      </c>
      <c r="F1538" s="248" t="str">
        <f t="shared" si="1372"/>
        <v/>
      </c>
      <c r="G1538" s="249" t="str">
        <f t="shared" si="1373"/>
        <v/>
      </c>
      <c r="H1538" s="250" t="str">
        <f t="shared" si="1374"/>
        <v/>
      </c>
      <c r="I1538" s="386" t="str">
        <f t="shared" si="1335"/>
        <v/>
      </c>
      <c r="J1538" s="387" t="str">
        <f t="shared" si="1336"/>
        <v/>
      </c>
      <c r="K1538" s="388" t="str">
        <f t="shared" si="1337"/>
        <v/>
      </c>
      <c r="L1538" s="389" t="str">
        <f t="shared" si="1338"/>
        <v/>
      </c>
      <c r="M1538" s="250" t="str">
        <f t="shared" si="1339"/>
        <v/>
      </c>
      <c r="N1538" s="246" t="b">
        <f t="shared" si="1375"/>
        <v>0</v>
      </c>
      <c r="O1538" s="246" t="b">
        <f t="shared" si="1376"/>
        <v>0</v>
      </c>
      <c r="P1538" s="246" t="b">
        <f t="shared" si="1377"/>
        <v>0</v>
      </c>
      <c r="Q1538" s="246" t="b">
        <f t="shared" si="1378"/>
        <v>0</v>
      </c>
      <c r="R1538" s="246" t="str">
        <f t="shared" si="1379"/>
        <v>No</v>
      </c>
      <c r="S1538" s="247" t="b">
        <f t="shared" si="1340"/>
        <v>0</v>
      </c>
      <c r="T1538" s="247" t="b">
        <f t="shared" si="1341"/>
        <v>0</v>
      </c>
      <c r="U1538" s="247" t="b">
        <f t="shared" si="1342"/>
        <v>0</v>
      </c>
      <c r="V1538" s="247" t="b">
        <f t="shared" si="1343"/>
        <v>0</v>
      </c>
      <c r="W1538" s="247" t="str">
        <f t="shared" si="1380"/>
        <v>No</v>
      </c>
      <c r="X1538" s="248" t="b">
        <f t="shared" si="1344"/>
        <v>0</v>
      </c>
      <c r="Y1538" s="248" t="b">
        <f t="shared" si="1345"/>
        <v>0</v>
      </c>
      <c r="Z1538" s="248" t="b">
        <f t="shared" si="1346"/>
        <v>0</v>
      </c>
      <c r="AA1538" s="248" t="b">
        <f t="shared" si="1347"/>
        <v>0</v>
      </c>
      <c r="AB1538" s="248" t="str">
        <f t="shared" si="1381"/>
        <v>No</v>
      </c>
      <c r="AC1538" s="249" t="b">
        <f t="shared" si="1348"/>
        <v>0</v>
      </c>
      <c r="AD1538" s="249" t="b">
        <f t="shared" si="1349"/>
        <v>0</v>
      </c>
      <c r="AE1538" s="249" t="b">
        <f t="shared" si="1350"/>
        <v>0</v>
      </c>
      <c r="AF1538" s="249" t="b">
        <f t="shared" si="1351"/>
        <v>0</v>
      </c>
      <c r="AG1538" s="249" t="str">
        <f t="shared" si="1382"/>
        <v>No</v>
      </c>
      <c r="AH1538" s="250" t="b">
        <f t="shared" si="1352"/>
        <v>0</v>
      </c>
      <c r="AI1538" s="250" t="b">
        <f t="shared" si="1353"/>
        <v>0</v>
      </c>
      <c r="AJ1538" s="250" t="b">
        <f t="shared" si="1354"/>
        <v>0</v>
      </c>
      <c r="AK1538" s="250" t="b">
        <f t="shared" si="1355"/>
        <v>0</v>
      </c>
      <c r="AL1538" s="250" t="str">
        <f t="shared" si="1383"/>
        <v>No</v>
      </c>
      <c r="AN1538" s="246" t="str">
        <f t="shared" si="1384"/>
        <v/>
      </c>
      <c r="AO1538" s="247" t="str">
        <f t="shared" si="1385"/>
        <v/>
      </c>
      <c r="AP1538" s="248" t="str">
        <f t="shared" si="1386"/>
        <v/>
      </c>
      <c r="AQ1538" s="249" t="str">
        <f t="shared" si="1387"/>
        <v/>
      </c>
      <c r="AR1538" s="250" t="str">
        <f t="shared" si="1388"/>
        <v/>
      </c>
      <c r="AS1538" s="234"/>
      <c r="AY1538" s="385">
        <f t="shared" si="1389"/>
        <v>0</v>
      </c>
      <c r="AZ1538" s="385">
        <f t="shared" si="1356"/>
        <v>0</v>
      </c>
      <c r="BA1538" s="385">
        <f t="shared" si="1390"/>
        <v>0</v>
      </c>
      <c r="BB1538" s="385">
        <f t="shared" si="1357"/>
        <v>0</v>
      </c>
      <c r="BC1538" s="385">
        <f t="shared" si="1358"/>
        <v>0</v>
      </c>
      <c r="BD1538" s="385">
        <f t="shared" si="1359"/>
        <v>0</v>
      </c>
      <c r="BE1538" s="385">
        <f t="shared" si="1360"/>
        <v>0</v>
      </c>
      <c r="BF1538" s="385">
        <f t="shared" si="1361"/>
        <v>0</v>
      </c>
      <c r="BG1538" s="385">
        <f t="shared" si="1362"/>
        <v>0</v>
      </c>
      <c r="BH1538" s="385">
        <f t="shared" si="1363"/>
        <v>0</v>
      </c>
      <c r="BI1538" s="385">
        <f t="shared" si="1364"/>
        <v>0</v>
      </c>
      <c r="BJ1538" s="385">
        <f t="shared" si="1365"/>
        <v>0</v>
      </c>
      <c r="BK1538" s="385">
        <f t="shared" si="1366"/>
        <v>0</v>
      </c>
      <c r="BL1538" s="385">
        <f t="shared" si="1367"/>
        <v>0</v>
      </c>
      <c r="BM1538" s="385">
        <f t="shared" si="1368"/>
        <v>0</v>
      </c>
      <c r="BN1538" s="385">
        <f t="shared" si="1369"/>
        <v>0</v>
      </c>
      <c r="CK1538" s="239">
        <f t="shared" si="1391"/>
        <v>0</v>
      </c>
      <c r="CL1538" s="239">
        <f t="shared" si="1392"/>
        <v>0</v>
      </c>
    </row>
    <row r="1539" spans="3:90" x14ac:dyDescent="0.35">
      <c r="C1539" s="235"/>
      <c r="D1539" s="246" t="str">
        <f t="shared" si="1370"/>
        <v/>
      </c>
      <c r="E1539" s="247" t="str">
        <f t="shared" si="1371"/>
        <v/>
      </c>
      <c r="F1539" s="248" t="str">
        <f t="shared" si="1372"/>
        <v/>
      </c>
      <c r="G1539" s="249" t="str">
        <f t="shared" si="1373"/>
        <v/>
      </c>
      <c r="H1539" s="250" t="str">
        <f t="shared" si="1374"/>
        <v/>
      </c>
      <c r="I1539" s="386" t="str">
        <f t="shared" si="1335"/>
        <v/>
      </c>
      <c r="J1539" s="387" t="str">
        <f t="shared" si="1336"/>
        <v/>
      </c>
      <c r="K1539" s="388" t="str">
        <f t="shared" si="1337"/>
        <v/>
      </c>
      <c r="L1539" s="389" t="str">
        <f t="shared" si="1338"/>
        <v/>
      </c>
      <c r="M1539" s="250" t="str">
        <f t="shared" si="1339"/>
        <v/>
      </c>
      <c r="N1539" s="246" t="b">
        <f t="shared" si="1375"/>
        <v>0</v>
      </c>
      <c r="O1539" s="246" t="b">
        <f t="shared" si="1376"/>
        <v>0</v>
      </c>
      <c r="P1539" s="246" t="b">
        <f t="shared" si="1377"/>
        <v>0</v>
      </c>
      <c r="Q1539" s="246" t="b">
        <f t="shared" si="1378"/>
        <v>0</v>
      </c>
      <c r="R1539" s="246" t="str">
        <f t="shared" si="1379"/>
        <v>No</v>
      </c>
      <c r="S1539" s="247" t="b">
        <f t="shared" si="1340"/>
        <v>0</v>
      </c>
      <c r="T1539" s="247" t="b">
        <f t="shared" si="1341"/>
        <v>0</v>
      </c>
      <c r="U1539" s="247" t="b">
        <f t="shared" si="1342"/>
        <v>0</v>
      </c>
      <c r="V1539" s="247" t="b">
        <f t="shared" si="1343"/>
        <v>0</v>
      </c>
      <c r="W1539" s="247" t="str">
        <f t="shared" si="1380"/>
        <v>No</v>
      </c>
      <c r="X1539" s="248" t="b">
        <f t="shared" si="1344"/>
        <v>0</v>
      </c>
      <c r="Y1539" s="248" t="b">
        <f t="shared" si="1345"/>
        <v>0</v>
      </c>
      <c r="Z1539" s="248" t="b">
        <f t="shared" si="1346"/>
        <v>0</v>
      </c>
      <c r="AA1539" s="248" t="b">
        <f t="shared" si="1347"/>
        <v>0</v>
      </c>
      <c r="AB1539" s="248" t="str">
        <f t="shared" si="1381"/>
        <v>No</v>
      </c>
      <c r="AC1539" s="249" t="b">
        <f t="shared" si="1348"/>
        <v>0</v>
      </c>
      <c r="AD1539" s="249" t="b">
        <f t="shared" si="1349"/>
        <v>0</v>
      </c>
      <c r="AE1539" s="249" t="b">
        <f t="shared" si="1350"/>
        <v>0</v>
      </c>
      <c r="AF1539" s="249" t="b">
        <f t="shared" si="1351"/>
        <v>0</v>
      </c>
      <c r="AG1539" s="249" t="str">
        <f t="shared" si="1382"/>
        <v>No</v>
      </c>
      <c r="AH1539" s="250" t="b">
        <f t="shared" si="1352"/>
        <v>0</v>
      </c>
      <c r="AI1539" s="250" t="b">
        <f t="shared" si="1353"/>
        <v>0</v>
      </c>
      <c r="AJ1539" s="250" t="b">
        <f t="shared" si="1354"/>
        <v>0</v>
      </c>
      <c r="AK1539" s="250" t="b">
        <f t="shared" si="1355"/>
        <v>0</v>
      </c>
      <c r="AL1539" s="250" t="str">
        <f t="shared" si="1383"/>
        <v>No</v>
      </c>
      <c r="AN1539" s="246" t="str">
        <f t="shared" si="1384"/>
        <v/>
      </c>
      <c r="AO1539" s="247" t="str">
        <f t="shared" si="1385"/>
        <v/>
      </c>
      <c r="AP1539" s="248" t="str">
        <f t="shared" si="1386"/>
        <v/>
      </c>
      <c r="AQ1539" s="249" t="str">
        <f t="shared" si="1387"/>
        <v/>
      </c>
      <c r="AR1539" s="250" t="str">
        <f t="shared" si="1388"/>
        <v/>
      </c>
      <c r="AS1539" s="234"/>
      <c r="AY1539" s="385">
        <f t="shared" si="1389"/>
        <v>0</v>
      </c>
      <c r="AZ1539" s="385">
        <f t="shared" si="1356"/>
        <v>0</v>
      </c>
      <c r="BA1539" s="385">
        <f t="shared" si="1390"/>
        <v>0</v>
      </c>
      <c r="BB1539" s="385">
        <f t="shared" si="1357"/>
        <v>0</v>
      </c>
      <c r="BC1539" s="385">
        <f t="shared" si="1358"/>
        <v>0</v>
      </c>
      <c r="BD1539" s="385">
        <f t="shared" si="1359"/>
        <v>0</v>
      </c>
      <c r="BE1539" s="385">
        <f t="shared" si="1360"/>
        <v>0</v>
      </c>
      <c r="BF1539" s="385">
        <f t="shared" si="1361"/>
        <v>0</v>
      </c>
      <c r="BG1539" s="385">
        <f t="shared" si="1362"/>
        <v>0</v>
      </c>
      <c r="BH1539" s="385">
        <f t="shared" si="1363"/>
        <v>0</v>
      </c>
      <c r="BI1539" s="385">
        <f t="shared" si="1364"/>
        <v>0</v>
      </c>
      <c r="BJ1539" s="385">
        <f t="shared" si="1365"/>
        <v>0</v>
      </c>
      <c r="BK1539" s="385">
        <f t="shared" si="1366"/>
        <v>0</v>
      </c>
      <c r="BL1539" s="385">
        <f t="shared" si="1367"/>
        <v>0</v>
      </c>
      <c r="BM1539" s="385">
        <f t="shared" si="1368"/>
        <v>0</v>
      </c>
      <c r="BN1539" s="385">
        <f t="shared" si="1369"/>
        <v>0</v>
      </c>
      <c r="CK1539" s="239">
        <f t="shared" si="1391"/>
        <v>0</v>
      </c>
      <c r="CL1539" s="239">
        <f t="shared" si="1392"/>
        <v>0</v>
      </c>
    </row>
    <row r="1540" spans="3:90" x14ac:dyDescent="0.35">
      <c r="C1540" s="235"/>
      <c r="D1540" s="246" t="str">
        <f t="shared" si="1370"/>
        <v/>
      </c>
      <c r="E1540" s="247" t="str">
        <f t="shared" si="1371"/>
        <v/>
      </c>
      <c r="F1540" s="248" t="str">
        <f t="shared" si="1372"/>
        <v/>
      </c>
      <c r="G1540" s="249" t="str">
        <f t="shared" si="1373"/>
        <v/>
      </c>
      <c r="H1540" s="250" t="str">
        <f t="shared" si="1374"/>
        <v/>
      </c>
      <c r="I1540" s="386" t="str">
        <f t="shared" ref="I1540:I1603" si="1393">IF(C1540="","",IF(OR(CY1540="Yes",CZ1540="Yes",DA1540="Yes",DB1540="Yes",DC1540="Yes",DD1540="Yes"), "Yes", "No"))</f>
        <v/>
      </c>
      <c r="J1540" s="387" t="str">
        <f t="shared" ref="J1540:J1603" si="1394">IF(C1540="","",IF(OR(DE1540="Yes",DF1540="Yes",DG1540="Yes",DH1540="Yes",DI1540="Yes",DJ1540="Yes"), "Yes", "No"))</f>
        <v/>
      </c>
      <c r="K1540" s="388" t="str">
        <f t="shared" ref="K1540:K1603" si="1395">IF(C1540="","",IF(OR(DK1540="Yes",DL1540="Yes",DM1540="Yes",DN1540="Yes",DO1540="Yes",DP1540="Yes"), "Yes", "No"))</f>
        <v/>
      </c>
      <c r="L1540" s="389" t="str">
        <f t="shared" ref="L1540:L1603" si="1396">IF(C1540="","",IF(OR(DQ1540="Yes",DR1540="Yes",DS1540="Yes",DT1540="Yes",DU1540="Yes",DV1540="Yes"), "Yes", "No"))</f>
        <v/>
      </c>
      <c r="M1540" s="250" t="str">
        <f t="shared" ref="M1540:M1603" si="1397">IF(C1540="","",IF(OR(DW1540="Yes",DX1540="Yes",DY1540="Yes",DZ1540="Yes",EA1540="Yes",EB1540="Yes"), "Yes", "No"))</f>
        <v/>
      </c>
      <c r="N1540" s="246" t="b">
        <f t="shared" si="1375"/>
        <v>0</v>
      </c>
      <c r="O1540" s="246" t="b">
        <f t="shared" si="1376"/>
        <v>0</v>
      </c>
      <c r="P1540" s="246" t="b">
        <f t="shared" si="1377"/>
        <v>0</v>
      </c>
      <c r="Q1540" s="246" t="b">
        <f t="shared" si="1378"/>
        <v>0</v>
      </c>
      <c r="R1540" s="246" t="str">
        <f t="shared" si="1379"/>
        <v>No</v>
      </c>
      <c r="S1540" s="247" t="b">
        <f t="shared" ref="S1540:S1603" si="1398">AND(B1540="Primary",E1540="New",J1540="Yes")</f>
        <v>0</v>
      </c>
      <c r="T1540" s="247" t="b">
        <f t="shared" ref="T1540:T1603" si="1399">AND(B1540="Primary",E1540="Continuing",J1540="Yes")</f>
        <v>0</v>
      </c>
      <c r="U1540" s="247" t="b">
        <f t="shared" ref="U1540:U1603" si="1400">AND(B1540="Secondary",E1540="New",J1540="Yes")</f>
        <v>0</v>
      </c>
      <c r="V1540" s="247" t="b">
        <f t="shared" ref="V1540:V1603" si="1401">AND(B1540="Secondary",E1540="Continuing",J1540="Yes")</f>
        <v>0</v>
      </c>
      <c r="W1540" s="247" t="str">
        <f t="shared" si="1380"/>
        <v>No</v>
      </c>
      <c r="X1540" s="248" t="b">
        <f t="shared" ref="X1540:X1603" si="1402">AND(B1540="Primary",F1540="New",K1540="Yes")</f>
        <v>0</v>
      </c>
      <c r="Y1540" s="248" t="b">
        <f t="shared" ref="Y1540:Y1603" si="1403">AND(B1540="Primary",F1540="Continuing",K1540="yes")</f>
        <v>0</v>
      </c>
      <c r="Z1540" s="248" t="b">
        <f t="shared" ref="Z1540:Z1603" si="1404">AND(B1540="Secondary",F1540="New",K1540="Yes")</f>
        <v>0</v>
      </c>
      <c r="AA1540" s="248" t="b">
        <f t="shared" ref="AA1540:AA1603" si="1405">AND(B1540="Secondary",F1540="Continuing",K1540="Yes")</f>
        <v>0</v>
      </c>
      <c r="AB1540" s="248" t="str">
        <f t="shared" si="1381"/>
        <v>No</v>
      </c>
      <c r="AC1540" s="249" t="b">
        <f t="shared" ref="AC1540:AC1603" si="1406">AND(B1540="Primary",G1540="New",L1540="Yes")</f>
        <v>0</v>
      </c>
      <c r="AD1540" s="249" t="b">
        <f t="shared" ref="AD1540:AD1603" si="1407">AND(B1540="Primary",G1540="Continuing",L1540="Yes")</f>
        <v>0</v>
      </c>
      <c r="AE1540" s="249" t="b">
        <f t="shared" ref="AE1540:AE1603" si="1408">AND(B1540="Secondary",G1540="New",L1540="Yes")</f>
        <v>0</v>
      </c>
      <c r="AF1540" s="249" t="b">
        <f t="shared" ref="AF1540:AF1603" si="1409">AND(B1540="Secondary",G1540="Continuing",L1540="Yes")</f>
        <v>0</v>
      </c>
      <c r="AG1540" s="249" t="str">
        <f t="shared" si="1382"/>
        <v>No</v>
      </c>
      <c r="AH1540" s="250" t="b">
        <f t="shared" ref="AH1540:AH1603" si="1410">AND(B1540="Primary",H1540="New",M1540="Yes")</f>
        <v>0</v>
      </c>
      <c r="AI1540" s="250" t="b">
        <f t="shared" ref="AI1540:AI1603" si="1411">AND(B1540="Primary",H1540="Continuing",M1540="Yes")</f>
        <v>0</v>
      </c>
      <c r="AJ1540" s="250" t="b">
        <f t="shared" ref="AJ1540:AJ1603" si="1412">AND(B1540="Secondary",H1540="New",M1540="Yes")</f>
        <v>0</v>
      </c>
      <c r="AK1540" s="250" t="b">
        <f t="shared" ref="AK1540:AK1603" si="1413">AND(B1540="Secondary",H1540="Continuing",M1540="Yes")</f>
        <v>0</v>
      </c>
      <c r="AL1540" s="250" t="str">
        <f t="shared" si="1383"/>
        <v>No</v>
      </c>
      <c r="AN1540" s="246" t="str">
        <f t="shared" si="1384"/>
        <v/>
      </c>
      <c r="AO1540" s="247" t="str">
        <f t="shared" si="1385"/>
        <v/>
      </c>
      <c r="AP1540" s="248" t="str">
        <f t="shared" si="1386"/>
        <v/>
      </c>
      <c r="AQ1540" s="249" t="str">
        <f t="shared" si="1387"/>
        <v/>
      </c>
      <c r="AR1540" s="250" t="str">
        <f t="shared" si="1388"/>
        <v/>
      </c>
      <c r="AS1540" s="234"/>
      <c r="AY1540" s="385">
        <f t="shared" si="1389"/>
        <v>0</v>
      </c>
      <c r="AZ1540" s="385">
        <f t="shared" ref="AZ1540:AZ1603" si="1414">IF(OR(AT1540="Beating",AU1540="Beating",AV1540="Beating",AW1540="Beating",AX1540="Beating"), 1, 0)</f>
        <v>0</v>
      </c>
      <c r="BA1540" s="385">
        <f t="shared" si="1390"/>
        <v>0</v>
      </c>
      <c r="BB1540" s="385">
        <f t="shared" ref="BB1540:BB1603" si="1415">IF(OR(AT1540="Burning",AU1540="Burning",AV1540="Burning",AW1540="Burning",AX1540="Burning"), 1, 0)</f>
        <v>0</v>
      </c>
      <c r="BC1540" s="385">
        <f t="shared" ref="BC1540:BC1603" si="1416">IF(OR(AT1540="Deprivation",AU1540="Deprivation",AV1540="Deprivation",AW1540="Deprivation",AX1540="Deprivation"), 1, 0)</f>
        <v>0</v>
      </c>
      <c r="BD1540" s="385">
        <f t="shared" ref="BD1540:BD1603" si="1417">IF(OR(AT1540="Electrical",AU1540="Electrical",AV1540="Electrical",AW1540="Electrical",AX1540="Electrical"), 1, 0)</f>
        <v>0</v>
      </c>
      <c r="BE1540" s="385">
        <f t="shared" ref="BE1540:BE1603" si="1418">IF(OR(AT1540="Forced Postures",AU1540="Forced Postures",AV1540="Forced Postures",AW1540="Forced Postures",AX1540="Forced Postures"), 1, 0)</f>
        <v>0</v>
      </c>
      <c r="BF1540" s="385">
        <f t="shared" ref="BF1540:BF1603" si="1419">IF(OR(AT1540="Gender-based violence",AU1540="Gender-based violence",AV1540="Gender-based violence",AW1540="Gender-based violence",AX1540="Gender-based violence"), 1, 0)</f>
        <v>0</v>
      </c>
      <c r="BG1540" s="385">
        <f t="shared" ref="BG1540:BG1603" si="1420">IF(OR(AT1540="Kidnapping and disappearances",AU1540="Kidnapping and disappearances",AV1540="Kidnapping and disappearances",AW1540="Kidnapping and disappearances",AX1540="Kidnapping and disappearances"), 1, 0)</f>
        <v>0</v>
      </c>
      <c r="BH1540" s="385">
        <f t="shared" ref="BH1540:BH1603" si="1421">IF(OR(AT1540="Rape and sexual torture",AU1540="Rape and sexual torture",AV1540="Rape and sexual torture",AW1540="Rape and sexual torture",AX1540="Rape and sexual torture"), 1, 0)</f>
        <v>0</v>
      </c>
      <c r="BI1540" s="385">
        <f t="shared" ref="BI1540:BI1603" si="1422">IF(OR(AT1540="Sensory stress",AU1540="Sensory stress",AV1540="Sensory stress",AW1540="Sensory stress",AX1540="Sensory stress"), 1, 0)</f>
        <v>0</v>
      </c>
      <c r="BJ1540" s="385">
        <f t="shared" ref="BJ1540:BJ1603" si="1423">IF(OR(AT1540="Severe humiliation",AU1540="Severe humiliation",AV1540="Severe humiliation",AW1540="Severe humiliation",AX1540="Severe humiliation"), 1, 0)</f>
        <v>0</v>
      </c>
      <c r="BK1540" s="385">
        <f t="shared" ref="BK1540:BK1603" si="1424">IF(OR(AT1540="Threats and psychological torture",AU1540="Threats and psychological torture",AV1540="Threats and psychological torture",AW1540="Threats and psychological torture",AX1540="Threats and psychological torture"), 1, 0)</f>
        <v>0</v>
      </c>
      <c r="BL1540" s="385">
        <f t="shared" ref="BL1540:BL1603" si="1425">IF(OR(AT1540="Witnessing torture of others",AU1540="Witnessing torture of others",AV1540="Witnessing torture of others",AW1540="Witnessing torture of others",AX1540="Witnessing torture of others"), 1, 0)</f>
        <v>0</v>
      </c>
      <c r="BM1540" s="385">
        <f t="shared" ref="BM1540:BM1603" si="1426">IF(OR(AT1540="Wounding/maiming",AU1540="Wounding/maiming",AV1540="Wounding/maiming",AW1540="Wounding/maiming",AX1540="Wounding/maiming"), 1, 0)</f>
        <v>0</v>
      </c>
      <c r="BN1540" s="385">
        <f t="shared" ref="BN1540:BN1603" si="1427">IF(OR(AT1540="Other",AU1540="Other",AV1540="Other",AW1540="Other",AX1540="Other"), 1, 0)</f>
        <v>0</v>
      </c>
      <c r="CK1540" s="239">
        <f t="shared" si="1391"/>
        <v>0</v>
      </c>
      <c r="CL1540" s="239">
        <f t="shared" si="1392"/>
        <v>0</v>
      </c>
    </row>
    <row r="1541" spans="3:90" x14ac:dyDescent="0.35">
      <c r="C1541" s="235"/>
      <c r="D1541" s="246" t="str">
        <f t="shared" ref="D1541:D1604" si="1428">IF(C1541="","",IF(AND(C1541&gt;=DATE(2022,9,30),C1541&lt;=DATE(2023,9,29)),"New",IF(C1541&lt;DATE(2022,9,30),"Continuing",IF(C1541&gt;DATE(2023,9,29),""))))</f>
        <v/>
      </c>
      <c r="E1541" s="247" t="str">
        <f t="shared" ref="E1541:E1604" si="1429">IF(C1541="","",IF(AND(C1541&gt;=DATE(2023,9,30),C1541&lt;=DATE(2024,9,29)),"New",IF(C1541&lt;DATE(2023,9,30),"Continuing",IF(C1541&gt;DATE(2024,9,29),""))))</f>
        <v/>
      </c>
      <c r="F1541" s="248" t="str">
        <f t="shared" ref="F1541:F1604" si="1430">IF(C1541="","",IF(AND(C1541&gt;=DATE(2024,9,30),C1541&lt;=DATE(2025,9,29)),"New",IF(C1541&lt;DATE(2024,9,30),"Continuing",IF(C1541&gt;DATE(2025,9,29),""))))</f>
        <v/>
      </c>
      <c r="G1541" s="249" t="str">
        <f t="shared" ref="G1541:G1604" si="1431">IF(C1541="","",IF(AND(C1541&gt;=DATE(2025,9,30),C1541&lt;=DATE(2026,9,29)),"New",IF(C1541&lt;DATE(2025,9,30),"Continuing",IF(C1541&gt;DATE(2026,9,29),""))))</f>
        <v/>
      </c>
      <c r="H1541" s="250" t="str">
        <f t="shared" ref="H1541:H1604" si="1432">IF(C1541="","",IF(AND(C1541&gt;=DATE(2026,9,30),C1541&lt;=DATE(2027,9,29)),"New",IF(C1541&lt;DATE(2026,9,30),"Continuing",IF(C1541&gt;DATE(2027,9,29),""))))</f>
        <v/>
      </c>
      <c r="I1541" s="386" t="str">
        <f t="shared" si="1393"/>
        <v/>
      </c>
      <c r="J1541" s="387" t="str">
        <f t="shared" si="1394"/>
        <v/>
      </c>
      <c r="K1541" s="388" t="str">
        <f t="shared" si="1395"/>
        <v/>
      </c>
      <c r="L1541" s="389" t="str">
        <f t="shared" si="1396"/>
        <v/>
      </c>
      <c r="M1541" s="250" t="str">
        <f t="shared" si="1397"/>
        <v/>
      </c>
      <c r="N1541" s="246" t="b">
        <f t="shared" ref="N1541:N1604" si="1433">AND(B1541="Primary",D1541="New",I1541="Yes")</f>
        <v>0</v>
      </c>
      <c r="O1541" s="246" t="b">
        <f t="shared" ref="O1541:O1604" si="1434">AND(B1541="Primary",D1541="Continuing",I1541="Yes")</f>
        <v>0</v>
      </c>
      <c r="P1541" s="246" t="b">
        <f t="shared" ref="P1541:P1604" si="1435">AND(B1541="Secondary",D1541="New",I1541="Yes")</f>
        <v>0</v>
      </c>
      <c r="Q1541" s="246" t="b">
        <f t="shared" ref="Q1541:Q1604" si="1436">AND(B1541="Secondary",D1541="Continuing",I1541="Yes")</f>
        <v>0</v>
      </c>
      <c r="R1541" s="246" t="str">
        <f t="shared" ref="R1541:R1604" si="1437">IF(OR(N1541=TRUE,O1541=TRUE),"Yes","No")</f>
        <v>No</v>
      </c>
      <c r="S1541" s="247" t="b">
        <f t="shared" si="1398"/>
        <v>0</v>
      </c>
      <c r="T1541" s="247" t="b">
        <f t="shared" si="1399"/>
        <v>0</v>
      </c>
      <c r="U1541" s="247" t="b">
        <f t="shared" si="1400"/>
        <v>0</v>
      </c>
      <c r="V1541" s="247" t="b">
        <f t="shared" si="1401"/>
        <v>0</v>
      </c>
      <c r="W1541" s="247" t="str">
        <f t="shared" ref="W1541:W1604" si="1438">IF(OR(S1541=TRUE,T1541=TRUE),"Yes","No")</f>
        <v>No</v>
      </c>
      <c r="X1541" s="248" t="b">
        <f t="shared" si="1402"/>
        <v>0</v>
      </c>
      <c r="Y1541" s="248" t="b">
        <f t="shared" si="1403"/>
        <v>0</v>
      </c>
      <c r="Z1541" s="248" t="b">
        <f t="shared" si="1404"/>
        <v>0</v>
      </c>
      <c r="AA1541" s="248" t="b">
        <f t="shared" si="1405"/>
        <v>0</v>
      </c>
      <c r="AB1541" s="248" t="str">
        <f t="shared" ref="AB1541:AB1604" si="1439">IF(OR(X1541=TRUE,Y1541=TRUE),"Yes","No")</f>
        <v>No</v>
      </c>
      <c r="AC1541" s="249" t="b">
        <f t="shared" si="1406"/>
        <v>0</v>
      </c>
      <c r="AD1541" s="249" t="b">
        <f t="shared" si="1407"/>
        <v>0</v>
      </c>
      <c r="AE1541" s="249" t="b">
        <f t="shared" si="1408"/>
        <v>0</v>
      </c>
      <c r="AF1541" s="249" t="b">
        <f t="shared" si="1409"/>
        <v>0</v>
      </c>
      <c r="AG1541" s="249" t="str">
        <f t="shared" ref="AG1541:AG1604" si="1440">IF(OR(AC1541=TRUE,AD1541=TRUE),"Yes","No")</f>
        <v>No</v>
      </c>
      <c r="AH1541" s="250" t="b">
        <f t="shared" si="1410"/>
        <v>0</v>
      </c>
      <c r="AI1541" s="250" t="b">
        <f t="shared" si="1411"/>
        <v>0</v>
      </c>
      <c r="AJ1541" s="250" t="b">
        <f t="shared" si="1412"/>
        <v>0</v>
      </c>
      <c r="AK1541" s="250" t="b">
        <f t="shared" si="1413"/>
        <v>0</v>
      </c>
      <c r="AL1541" s="250" t="str">
        <f t="shared" ref="AL1541:AL1604" si="1441">IF(OR(AH1541=TRUE,AI1541=TRUE),"Yes","No")</f>
        <v>No</v>
      </c>
      <c r="AN1541" s="246" t="str">
        <f t="shared" ref="AN1541:AN1604" si="1442">IF(AND(AM1541&gt;=DATE(2022,9,30),AM1541&lt;=DATE(2023,9,29)),"Closed","")</f>
        <v/>
      </c>
      <c r="AO1541" s="247" t="str">
        <f t="shared" ref="AO1541:AO1604" si="1443">IF(AND(AM1541&gt;=DATE(2023,9,30),AM1541&lt;=DATE(2024,9,29)),"Closed","")</f>
        <v/>
      </c>
      <c r="AP1541" s="248" t="str">
        <f t="shared" ref="AP1541:AP1604" si="1444">IF(AND(AM1541&gt;=DATE(2024,9,30),AM1541&lt;=DATE(2025,9,29)),"Closed","")</f>
        <v/>
      </c>
      <c r="AQ1541" s="249" t="str">
        <f t="shared" ref="AQ1541:AQ1604" si="1445">IF(AND(AM1541&gt;=DATE(2025,9,30),AM1541&lt;=DATE(2026,9,29)),"Closed","")</f>
        <v/>
      </c>
      <c r="AR1541" s="250" t="str">
        <f t="shared" ref="AR1541:AR1604" si="1446">IF(AND(AM1541&gt;=DATE(2026,9,30),AM1541&lt;=DATE(2027,9,29)),"Closed","")</f>
        <v/>
      </c>
      <c r="AS1541" s="234"/>
      <c r="AY1541" s="385">
        <f t="shared" ref="AY1541:AY1604" si="1447">IF(OR(AT1541="Asphyxiation",AU1541="Asphyxiation",AV1541="Asphyxiation",AW1541="Asphyxiation",AX1541="Asphyxiation"), 1, 0)</f>
        <v>0</v>
      </c>
      <c r="AZ1541" s="385">
        <f t="shared" si="1414"/>
        <v>0</v>
      </c>
      <c r="BA1541" s="385">
        <f t="shared" ref="BA1541:BA1604" si="1448">IF(OR(AT1541="New response option",AU1541="New response option",AV1541="New response option",AW1541="New response option",AX1541="New response option"), 1, 0)</f>
        <v>0</v>
      </c>
      <c r="BB1541" s="385">
        <f t="shared" si="1415"/>
        <v>0</v>
      </c>
      <c r="BC1541" s="385">
        <f t="shared" si="1416"/>
        <v>0</v>
      </c>
      <c r="BD1541" s="385">
        <f t="shared" si="1417"/>
        <v>0</v>
      </c>
      <c r="BE1541" s="385">
        <f t="shared" si="1418"/>
        <v>0</v>
      </c>
      <c r="BF1541" s="385">
        <f t="shared" si="1419"/>
        <v>0</v>
      </c>
      <c r="BG1541" s="385">
        <f t="shared" si="1420"/>
        <v>0</v>
      </c>
      <c r="BH1541" s="385">
        <f t="shared" si="1421"/>
        <v>0</v>
      </c>
      <c r="BI1541" s="385">
        <f t="shared" si="1422"/>
        <v>0</v>
      </c>
      <c r="BJ1541" s="385">
        <f t="shared" si="1423"/>
        <v>0</v>
      </c>
      <c r="BK1541" s="385">
        <f t="shared" si="1424"/>
        <v>0</v>
      </c>
      <c r="BL1541" s="385">
        <f t="shared" si="1425"/>
        <v>0</v>
      </c>
      <c r="BM1541" s="385">
        <f t="shared" si="1426"/>
        <v>0</v>
      </c>
      <c r="BN1541" s="385">
        <f t="shared" si="1427"/>
        <v>0</v>
      </c>
      <c r="CK1541" s="239">
        <f t="shared" ref="CK1541:CK1604" si="1449">IF(OR(CJ1541="Lawful Permanent Resident (LPR): Former refugee ",CJ1541="Lawful Permanent Resident (LPR): Former asylee ",CJ1541="Lawful Permanent Resident (LPR): Other former"), 1,0)</f>
        <v>0</v>
      </c>
      <c r="CL1541" s="239">
        <f t="shared" ref="CL1541:CL1604" si="1450">IF(OR(CJ1541="U.S. Citizen: Former refugee ",CJ1541="U.S. Citizen: Former asylee ",CJ1541="U.S. Citizen: Other former "), 1,0)</f>
        <v>0</v>
      </c>
    </row>
    <row r="1542" spans="3:90" x14ac:dyDescent="0.35">
      <c r="C1542" s="235"/>
      <c r="D1542" s="246" t="str">
        <f t="shared" si="1428"/>
        <v/>
      </c>
      <c r="E1542" s="247" t="str">
        <f t="shared" si="1429"/>
        <v/>
      </c>
      <c r="F1542" s="248" t="str">
        <f t="shared" si="1430"/>
        <v/>
      </c>
      <c r="G1542" s="249" t="str">
        <f t="shared" si="1431"/>
        <v/>
      </c>
      <c r="H1542" s="250" t="str">
        <f t="shared" si="1432"/>
        <v/>
      </c>
      <c r="I1542" s="386" t="str">
        <f t="shared" si="1393"/>
        <v/>
      </c>
      <c r="J1542" s="387" t="str">
        <f t="shared" si="1394"/>
        <v/>
      </c>
      <c r="K1542" s="388" t="str">
        <f t="shared" si="1395"/>
        <v/>
      </c>
      <c r="L1542" s="389" t="str">
        <f t="shared" si="1396"/>
        <v/>
      </c>
      <c r="M1542" s="250" t="str">
        <f t="shared" si="1397"/>
        <v/>
      </c>
      <c r="N1542" s="246" t="b">
        <f t="shared" si="1433"/>
        <v>0</v>
      </c>
      <c r="O1542" s="246" t="b">
        <f t="shared" si="1434"/>
        <v>0</v>
      </c>
      <c r="P1542" s="246" t="b">
        <f t="shared" si="1435"/>
        <v>0</v>
      </c>
      <c r="Q1542" s="246" t="b">
        <f t="shared" si="1436"/>
        <v>0</v>
      </c>
      <c r="R1542" s="246" t="str">
        <f t="shared" si="1437"/>
        <v>No</v>
      </c>
      <c r="S1542" s="247" t="b">
        <f t="shared" si="1398"/>
        <v>0</v>
      </c>
      <c r="T1542" s="247" t="b">
        <f t="shared" si="1399"/>
        <v>0</v>
      </c>
      <c r="U1542" s="247" t="b">
        <f t="shared" si="1400"/>
        <v>0</v>
      </c>
      <c r="V1542" s="247" t="b">
        <f t="shared" si="1401"/>
        <v>0</v>
      </c>
      <c r="W1542" s="247" t="str">
        <f t="shared" si="1438"/>
        <v>No</v>
      </c>
      <c r="X1542" s="248" t="b">
        <f t="shared" si="1402"/>
        <v>0</v>
      </c>
      <c r="Y1542" s="248" t="b">
        <f t="shared" si="1403"/>
        <v>0</v>
      </c>
      <c r="Z1542" s="248" t="b">
        <f t="shared" si="1404"/>
        <v>0</v>
      </c>
      <c r="AA1542" s="248" t="b">
        <f t="shared" si="1405"/>
        <v>0</v>
      </c>
      <c r="AB1542" s="248" t="str">
        <f t="shared" si="1439"/>
        <v>No</v>
      </c>
      <c r="AC1542" s="249" t="b">
        <f t="shared" si="1406"/>
        <v>0</v>
      </c>
      <c r="AD1542" s="249" t="b">
        <f t="shared" si="1407"/>
        <v>0</v>
      </c>
      <c r="AE1542" s="249" t="b">
        <f t="shared" si="1408"/>
        <v>0</v>
      </c>
      <c r="AF1542" s="249" t="b">
        <f t="shared" si="1409"/>
        <v>0</v>
      </c>
      <c r="AG1542" s="249" t="str">
        <f t="shared" si="1440"/>
        <v>No</v>
      </c>
      <c r="AH1542" s="250" t="b">
        <f t="shared" si="1410"/>
        <v>0</v>
      </c>
      <c r="AI1542" s="250" t="b">
        <f t="shared" si="1411"/>
        <v>0</v>
      </c>
      <c r="AJ1542" s="250" t="b">
        <f t="shared" si="1412"/>
        <v>0</v>
      </c>
      <c r="AK1542" s="250" t="b">
        <f t="shared" si="1413"/>
        <v>0</v>
      </c>
      <c r="AL1542" s="250" t="str">
        <f t="shared" si="1441"/>
        <v>No</v>
      </c>
      <c r="AN1542" s="246" t="str">
        <f t="shared" si="1442"/>
        <v/>
      </c>
      <c r="AO1542" s="247" t="str">
        <f t="shared" si="1443"/>
        <v/>
      </c>
      <c r="AP1542" s="248" t="str">
        <f t="shared" si="1444"/>
        <v/>
      </c>
      <c r="AQ1542" s="249" t="str">
        <f t="shared" si="1445"/>
        <v/>
      </c>
      <c r="AR1542" s="250" t="str">
        <f t="shared" si="1446"/>
        <v/>
      </c>
      <c r="AS1542" s="234"/>
      <c r="AY1542" s="385">
        <f t="shared" si="1447"/>
        <v>0</v>
      </c>
      <c r="AZ1542" s="385">
        <f t="shared" si="1414"/>
        <v>0</v>
      </c>
      <c r="BA1542" s="385">
        <f t="shared" si="1448"/>
        <v>0</v>
      </c>
      <c r="BB1542" s="385">
        <f t="shared" si="1415"/>
        <v>0</v>
      </c>
      <c r="BC1542" s="385">
        <f t="shared" si="1416"/>
        <v>0</v>
      </c>
      <c r="BD1542" s="385">
        <f t="shared" si="1417"/>
        <v>0</v>
      </c>
      <c r="BE1542" s="385">
        <f t="shared" si="1418"/>
        <v>0</v>
      </c>
      <c r="BF1542" s="385">
        <f t="shared" si="1419"/>
        <v>0</v>
      </c>
      <c r="BG1542" s="385">
        <f t="shared" si="1420"/>
        <v>0</v>
      </c>
      <c r="BH1542" s="385">
        <f t="shared" si="1421"/>
        <v>0</v>
      </c>
      <c r="BI1542" s="385">
        <f t="shared" si="1422"/>
        <v>0</v>
      </c>
      <c r="BJ1542" s="385">
        <f t="shared" si="1423"/>
        <v>0</v>
      </c>
      <c r="BK1542" s="385">
        <f t="shared" si="1424"/>
        <v>0</v>
      </c>
      <c r="BL1542" s="385">
        <f t="shared" si="1425"/>
        <v>0</v>
      </c>
      <c r="BM1542" s="385">
        <f t="shared" si="1426"/>
        <v>0</v>
      </c>
      <c r="BN1542" s="385">
        <f t="shared" si="1427"/>
        <v>0</v>
      </c>
      <c r="CK1542" s="239">
        <f t="shared" si="1449"/>
        <v>0</v>
      </c>
      <c r="CL1542" s="239">
        <f t="shared" si="1450"/>
        <v>0</v>
      </c>
    </row>
    <row r="1543" spans="3:90" x14ac:dyDescent="0.35">
      <c r="C1543" s="235"/>
      <c r="D1543" s="246" t="str">
        <f t="shared" si="1428"/>
        <v/>
      </c>
      <c r="E1543" s="247" t="str">
        <f t="shared" si="1429"/>
        <v/>
      </c>
      <c r="F1543" s="248" t="str">
        <f t="shared" si="1430"/>
        <v/>
      </c>
      <c r="G1543" s="249" t="str">
        <f t="shared" si="1431"/>
        <v/>
      </c>
      <c r="H1543" s="250" t="str">
        <f t="shared" si="1432"/>
        <v/>
      </c>
      <c r="I1543" s="386" t="str">
        <f t="shared" si="1393"/>
        <v/>
      </c>
      <c r="J1543" s="387" t="str">
        <f t="shared" si="1394"/>
        <v/>
      </c>
      <c r="K1543" s="388" t="str">
        <f t="shared" si="1395"/>
        <v/>
      </c>
      <c r="L1543" s="389" t="str">
        <f t="shared" si="1396"/>
        <v/>
      </c>
      <c r="M1543" s="250" t="str">
        <f t="shared" si="1397"/>
        <v/>
      </c>
      <c r="N1543" s="246" t="b">
        <f t="shared" si="1433"/>
        <v>0</v>
      </c>
      <c r="O1543" s="246" t="b">
        <f t="shared" si="1434"/>
        <v>0</v>
      </c>
      <c r="P1543" s="246" t="b">
        <f t="shared" si="1435"/>
        <v>0</v>
      </c>
      <c r="Q1543" s="246" t="b">
        <f t="shared" si="1436"/>
        <v>0</v>
      </c>
      <c r="R1543" s="246" t="str">
        <f t="shared" si="1437"/>
        <v>No</v>
      </c>
      <c r="S1543" s="247" t="b">
        <f t="shared" si="1398"/>
        <v>0</v>
      </c>
      <c r="T1543" s="247" t="b">
        <f t="shared" si="1399"/>
        <v>0</v>
      </c>
      <c r="U1543" s="247" t="b">
        <f t="shared" si="1400"/>
        <v>0</v>
      </c>
      <c r="V1543" s="247" t="b">
        <f t="shared" si="1401"/>
        <v>0</v>
      </c>
      <c r="W1543" s="247" t="str">
        <f t="shared" si="1438"/>
        <v>No</v>
      </c>
      <c r="X1543" s="248" t="b">
        <f t="shared" si="1402"/>
        <v>0</v>
      </c>
      <c r="Y1543" s="248" t="b">
        <f t="shared" si="1403"/>
        <v>0</v>
      </c>
      <c r="Z1543" s="248" t="b">
        <f t="shared" si="1404"/>
        <v>0</v>
      </c>
      <c r="AA1543" s="248" t="b">
        <f t="shared" si="1405"/>
        <v>0</v>
      </c>
      <c r="AB1543" s="248" t="str">
        <f t="shared" si="1439"/>
        <v>No</v>
      </c>
      <c r="AC1543" s="249" t="b">
        <f t="shared" si="1406"/>
        <v>0</v>
      </c>
      <c r="AD1543" s="249" t="b">
        <f t="shared" si="1407"/>
        <v>0</v>
      </c>
      <c r="AE1543" s="249" t="b">
        <f t="shared" si="1408"/>
        <v>0</v>
      </c>
      <c r="AF1543" s="249" t="b">
        <f t="shared" si="1409"/>
        <v>0</v>
      </c>
      <c r="AG1543" s="249" t="str">
        <f t="shared" si="1440"/>
        <v>No</v>
      </c>
      <c r="AH1543" s="250" t="b">
        <f t="shared" si="1410"/>
        <v>0</v>
      </c>
      <c r="AI1543" s="250" t="b">
        <f t="shared" si="1411"/>
        <v>0</v>
      </c>
      <c r="AJ1543" s="250" t="b">
        <f t="shared" si="1412"/>
        <v>0</v>
      </c>
      <c r="AK1543" s="250" t="b">
        <f t="shared" si="1413"/>
        <v>0</v>
      </c>
      <c r="AL1543" s="250" t="str">
        <f t="shared" si="1441"/>
        <v>No</v>
      </c>
      <c r="AN1543" s="246" t="str">
        <f t="shared" si="1442"/>
        <v/>
      </c>
      <c r="AO1543" s="247" t="str">
        <f t="shared" si="1443"/>
        <v/>
      </c>
      <c r="AP1543" s="248" t="str">
        <f t="shared" si="1444"/>
        <v/>
      </c>
      <c r="AQ1543" s="249" t="str">
        <f t="shared" si="1445"/>
        <v/>
      </c>
      <c r="AR1543" s="250" t="str">
        <f t="shared" si="1446"/>
        <v/>
      </c>
      <c r="AS1543" s="234"/>
      <c r="AY1543" s="385">
        <f t="shared" si="1447"/>
        <v>0</v>
      </c>
      <c r="AZ1543" s="385">
        <f t="shared" si="1414"/>
        <v>0</v>
      </c>
      <c r="BA1543" s="385">
        <f t="shared" si="1448"/>
        <v>0</v>
      </c>
      <c r="BB1543" s="385">
        <f t="shared" si="1415"/>
        <v>0</v>
      </c>
      <c r="BC1543" s="385">
        <f t="shared" si="1416"/>
        <v>0</v>
      </c>
      <c r="BD1543" s="385">
        <f t="shared" si="1417"/>
        <v>0</v>
      </c>
      <c r="BE1543" s="385">
        <f t="shared" si="1418"/>
        <v>0</v>
      </c>
      <c r="BF1543" s="385">
        <f t="shared" si="1419"/>
        <v>0</v>
      </c>
      <c r="BG1543" s="385">
        <f t="shared" si="1420"/>
        <v>0</v>
      </c>
      <c r="BH1543" s="385">
        <f t="shared" si="1421"/>
        <v>0</v>
      </c>
      <c r="BI1543" s="385">
        <f t="shared" si="1422"/>
        <v>0</v>
      </c>
      <c r="BJ1543" s="385">
        <f t="shared" si="1423"/>
        <v>0</v>
      </c>
      <c r="BK1543" s="385">
        <f t="shared" si="1424"/>
        <v>0</v>
      </c>
      <c r="BL1543" s="385">
        <f t="shared" si="1425"/>
        <v>0</v>
      </c>
      <c r="BM1543" s="385">
        <f t="shared" si="1426"/>
        <v>0</v>
      </c>
      <c r="BN1543" s="385">
        <f t="shared" si="1427"/>
        <v>0</v>
      </c>
      <c r="CK1543" s="239">
        <f t="shared" si="1449"/>
        <v>0</v>
      </c>
      <c r="CL1543" s="239">
        <f t="shared" si="1450"/>
        <v>0</v>
      </c>
    </row>
    <row r="1544" spans="3:90" x14ac:dyDescent="0.35">
      <c r="C1544" s="235"/>
      <c r="D1544" s="246" t="str">
        <f t="shared" si="1428"/>
        <v/>
      </c>
      <c r="E1544" s="247" t="str">
        <f t="shared" si="1429"/>
        <v/>
      </c>
      <c r="F1544" s="248" t="str">
        <f t="shared" si="1430"/>
        <v/>
      </c>
      <c r="G1544" s="249" t="str">
        <f t="shared" si="1431"/>
        <v/>
      </c>
      <c r="H1544" s="250" t="str">
        <f t="shared" si="1432"/>
        <v/>
      </c>
      <c r="I1544" s="386" t="str">
        <f t="shared" si="1393"/>
        <v/>
      </c>
      <c r="J1544" s="387" t="str">
        <f t="shared" si="1394"/>
        <v/>
      </c>
      <c r="K1544" s="388" t="str">
        <f t="shared" si="1395"/>
        <v/>
      </c>
      <c r="L1544" s="389" t="str">
        <f t="shared" si="1396"/>
        <v/>
      </c>
      <c r="M1544" s="250" t="str">
        <f t="shared" si="1397"/>
        <v/>
      </c>
      <c r="N1544" s="246" t="b">
        <f t="shared" si="1433"/>
        <v>0</v>
      </c>
      <c r="O1544" s="246" t="b">
        <f t="shared" si="1434"/>
        <v>0</v>
      </c>
      <c r="P1544" s="246" t="b">
        <f t="shared" si="1435"/>
        <v>0</v>
      </c>
      <c r="Q1544" s="246" t="b">
        <f t="shared" si="1436"/>
        <v>0</v>
      </c>
      <c r="R1544" s="246" t="str">
        <f t="shared" si="1437"/>
        <v>No</v>
      </c>
      <c r="S1544" s="247" t="b">
        <f t="shared" si="1398"/>
        <v>0</v>
      </c>
      <c r="T1544" s="247" t="b">
        <f t="shared" si="1399"/>
        <v>0</v>
      </c>
      <c r="U1544" s="247" t="b">
        <f t="shared" si="1400"/>
        <v>0</v>
      </c>
      <c r="V1544" s="247" t="b">
        <f t="shared" si="1401"/>
        <v>0</v>
      </c>
      <c r="W1544" s="247" t="str">
        <f t="shared" si="1438"/>
        <v>No</v>
      </c>
      <c r="X1544" s="248" t="b">
        <f t="shared" si="1402"/>
        <v>0</v>
      </c>
      <c r="Y1544" s="248" t="b">
        <f t="shared" si="1403"/>
        <v>0</v>
      </c>
      <c r="Z1544" s="248" t="b">
        <f t="shared" si="1404"/>
        <v>0</v>
      </c>
      <c r="AA1544" s="248" t="b">
        <f t="shared" si="1405"/>
        <v>0</v>
      </c>
      <c r="AB1544" s="248" t="str">
        <f t="shared" si="1439"/>
        <v>No</v>
      </c>
      <c r="AC1544" s="249" t="b">
        <f t="shared" si="1406"/>
        <v>0</v>
      </c>
      <c r="AD1544" s="249" t="b">
        <f t="shared" si="1407"/>
        <v>0</v>
      </c>
      <c r="AE1544" s="249" t="b">
        <f t="shared" si="1408"/>
        <v>0</v>
      </c>
      <c r="AF1544" s="249" t="b">
        <f t="shared" si="1409"/>
        <v>0</v>
      </c>
      <c r="AG1544" s="249" t="str">
        <f t="shared" si="1440"/>
        <v>No</v>
      </c>
      <c r="AH1544" s="250" t="b">
        <f t="shared" si="1410"/>
        <v>0</v>
      </c>
      <c r="AI1544" s="250" t="b">
        <f t="shared" si="1411"/>
        <v>0</v>
      </c>
      <c r="AJ1544" s="250" t="b">
        <f t="shared" si="1412"/>
        <v>0</v>
      </c>
      <c r="AK1544" s="250" t="b">
        <f t="shared" si="1413"/>
        <v>0</v>
      </c>
      <c r="AL1544" s="250" t="str">
        <f t="shared" si="1441"/>
        <v>No</v>
      </c>
      <c r="AN1544" s="246" t="str">
        <f t="shared" si="1442"/>
        <v/>
      </c>
      <c r="AO1544" s="247" t="str">
        <f t="shared" si="1443"/>
        <v/>
      </c>
      <c r="AP1544" s="248" t="str">
        <f t="shared" si="1444"/>
        <v/>
      </c>
      <c r="AQ1544" s="249" t="str">
        <f t="shared" si="1445"/>
        <v/>
      </c>
      <c r="AR1544" s="250" t="str">
        <f t="shared" si="1446"/>
        <v/>
      </c>
      <c r="AS1544" s="234"/>
      <c r="AY1544" s="385">
        <f t="shared" si="1447"/>
        <v>0</v>
      </c>
      <c r="AZ1544" s="385">
        <f t="shared" si="1414"/>
        <v>0</v>
      </c>
      <c r="BA1544" s="385">
        <f t="shared" si="1448"/>
        <v>0</v>
      </c>
      <c r="BB1544" s="385">
        <f t="shared" si="1415"/>
        <v>0</v>
      </c>
      <c r="BC1544" s="385">
        <f t="shared" si="1416"/>
        <v>0</v>
      </c>
      <c r="BD1544" s="385">
        <f t="shared" si="1417"/>
        <v>0</v>
      </c>
      <c r="BE1544" s="385">
        <f t="shared" si="1418"/>
        <v>0</v>
      </c>
      <c r="BF1544" s="385">
        <f t="shared" si="1419"/>
        <v>0</v>
      </c>
      <c r="BG1544" s="385">
        <f t="shared" si="1420"/>
        <v>0</v>
      </c>
      <c r="BH1544" s="385">
        <f t="shared" si="1421"/>
        <v>0</v>
      </c>
      <c r="BI1544" s="385">
        <f t="shared" si="1422"/>
        <v>0</v>
      </c>
      <c r="BJ1544" s="385">
        <f t="shared" si="1423"/>
        <v>0</v>
      </c>
      <c r="BK1544" s="385">
        <f t="shared" si="1424"/>
        <v>0</v>
      </c>
      <c r="BL1544" s="385">
        <f t="shared" si="1425"/>
        <v>0</v>
      </c>
      <c r="BM1544" s="385">
        <f t="shared" si="1426"/>
        <v>0</v>
      </c>
      <c r="BN1544" s="385">
        <f t="shared" si="1427"/>
        <v>0</v>
      </c>
      <c r="CK1544" s="239">
        <f t="shared" si="1449"/>
        <v>0</v>
      </c>
      <c r="CL1544" s="239">
        <f t="shared" si="1450"/>
        <v>0</v>
      </c>
    </row>
    <row r="1545" spans="3:90" x14ac:dyDescent="0.35">
      <c r="C1545" s="235"/>
      <c r="D1545" s="246" t="str">
        <f t="shared" si="1428"/>
        <v/>
      </c>
      <c r="E1545" s="247" t="str">
        <f t="shared" si="1429"/>
        <v/>
      </c>
      <c r="F1545" s="248" t="str">
        <f t="shared" si="1430"/>
        <v/>
      </c>
      <c r="G1545" s="249" t="str">
        <f t="shared" si="1431"/>
        <v/>
      </c>
      <c r="H1545" s="250" t="str">
        <f t="shared" si="1432"/>
        <v/>
      </c>
      <c r="I1545" s="386" t="str">
        <f t="shared" si="1393"/>
        <v/>
      </c>
      <c r="J1545" s="387" t="str">
        <f t="shared" si="1394"/>
        <v/>
      </c>
      <c r="K1545" s="388" t="str">
        <f t="shared" si="1395"/>
        <v/>
      </c>
      <c r="L1545" s="389" t="str">
        <f t="shared" si="1396"/>
        <v/>
      </c>
      <c r="M1545" s="250" t="str">
        <f t="shared" si="1397"/>
        <v/>
      </c>
      <c r="N1545" s="246" t="b">
        <f t="shared" si="1433"/>
        <v>0</v>
      </c>
      <c r="O1545" s="246" t="b">
        <f t="shared" si="1434"/>
        <v>0</v>
      </c>
      <c r="P1545" s="246" t="b">
        <f t="shared" si="1435"/>
        <v>0</v>
      </c>
      <c r="Q1545" s="246" t="b">
        <f t="shared" si="1436"/>
        <v>0</v>
      </c>
      <c r="R1545" s="246" t="str">
        <f t="shared" si="1437"/>
        <v>No</v>
      </c>
      <c r="S1545" s="247" t="b">
        <f t="shared" si="1398"/>
        <v>0</v>
      </c>
      <c r="T1545" s="247" t="b">
        <f t="shared" si="1399"/>
        <v>0</v>
      </c>
      <c r="U1545" s="247" t="b">
        <f t="shared" si="1400"/>
        <v>0</v>
      </c>
      <c r="V1545" s="247" t="b">
        <f t="shared" si="1401"/>
        <v>0</v>
      </c>
      <c r="W1545" s="247" t="str">
        <f t="shared" si="1438"/>
        <v>No</v>
      </c>
      <c r="X1545" s="248" t="b">
        <f t="shared" si="1402"/>
        <v>0</v>
      </c>
      <c r="Y1545" s="248" t="b">
        <f t="shared" si="1403"/>
        <v>0</v>
      </c>
      <c r="Z1545" s="248" t="b">
        <f t="shared" si="1404"/>
        <v>0</v>
      </c>
      <c r="AA1545" s="248" t="b">
        <f t="shared" si="1405"/>
        <v>0</v>
      </c>
      <c r="AB1545" s="248" t="str">
        <f t="shared" si="1439"/>
        <v>No</v>
      </c>
      <c r="AC1545" s="249" t="b">
        <f t="shared" si="1406"/>
        <v>0</v>
      </c>
      <c r="AD1545" s="249" t="b">
        <f t="shared" si="1407"/>
        <v>0</v>
      </c>
      <c r="AE1545" s="249" t="b">
        <f t="shared" si="1408"/>
        <v>0</v>
      </c>
      <c r="AF1545" s="249" t="b">
        <f t="shared" si="1409"/>
        <v>0</v>
      </c>
      <c r="AG1545" s="249" t="str">
        <f t="shared" si="1440"/>
        <v>No</v>
      </c>
      <c r="AH1545" s="250" t="b">
        <f t="shared" si="1410"/>
        <v>0</v>
      </c>
      <c r="AI1545" s="250" t="b">
        <f t="shared" si="1411"/>
        <v>0</v>
      </c>
      <c r="AJ1545" s="250" t="b">
        <f t="shared" si="1412"/>
        <v>0</v>
      </c>
      <c r="AK1545" s="250" t="b">
        <f t="shared" si="1413"/>
        <v>0</v>
      </c>
      <c r="AL1545" s="250" t="str">
        <f t="shared" si="1441"/>
        <v>No</v>
      </c>
      <c r="AN1545" s="246" t="str">
        <f t="shared" si="1442"/>
        <v/>
      </c>
      <c r="AO1545" s="247" t="str">
        <f t="shared" si="1443"/>
        <v/>
      </c>
      <c r="AP1545" s="248" t="str">
        <f t="shared" si="1444"/>
        <v/>
      </c>
      <c r="AQ1545" s="249" t="str">
        <f t="shared" si="1445"/>
        <v/>
      </c>
      <c r="AR1545" s="250" t="str">
        <f t="shared" si="1446"/>
        <v/>
      </c>
      <c r="AS1545" s="234"/>
      <c r="AY1545" s="385">
        <f t="shared" si="1447"/>
        <v>0</v>
      </c>
      <c r="AZ1545" s="385">
        <f t="shared" si="1414"/>
        <v>0</v>
      </c>
      <c r="BA1545" s="385">
        <f t="shared" si="1448"/>
        <v>0</v>
      </c>
      <c r="BB1545" s="385">
        <f t="shared" si="1415"/>
        <v>0</v>
      </c>
      <c r="BC1545" s="385">
        <f t="shared" si="1416"/>
        <v>0</v>
      </c>
      <c r="BD1545" s="385">
        <f t="shared" si="1417"/>
        <v>0</v>
      </c>
      <c r="BE1545" s="385">
        <f t="shared" si="1418"/>
        <v>0</v>
      </c>
      <c r="BF1545" s="385">
        <f t="shared" si="1419"/>
        <v>0</v>
      </c>
      <c r="BG1545" s="385">
        <f t="shared" si="1420"/>
        <v>0</v>
      </c>
      <c r="BH1545" s="385">
        <f t="shared" si="1421"/>
        <v>0</v>
      </c>
      <c r="BI1545" s="385">
        <f t="shared" si="1422"/>
        <v>0</v>
      </c>
      <c r="BJ1545" s="385">
        <f t="shared" si="1423"/>
        <v>0</v>
      </c>
      <c r="BK1545" s="385">
        <f t="shared" si="1424"/>
        <v>0</v>
      </c>
      <c r="BL1545" s="385">
        <f t="shared" si="1425"/>
        <v>0</v>
      </c>
      <c r="BM1545" s="385">
        <f t="shared" si="1426"/>
        <v>0</v>
      </c>
      <c r="BN1545" s="385">
        <f t="shared" si="1427"/>
        <v>0</v>
      </c>
      <c r="CK1545" s="239">
        <f t="shared" si="1449"/>
        <v>0</v>
      </c>
      <c r="CL1545" s="239">
        <f t="shared" si="1450"/>
        <v>0</v>
      </c>
    </row>
    <row r="1546" spans="3:90" x14ac:dyDescent="0.35">
      <c r="C1546" s="235"/>
      <c r="D1546" s="246" t="str">
        <f t="shared" si="1428"/>
        <v/>
      </c>
      <c r="E1546" s="247" t="str">
        <f t="shared" si="1429"/>
        <v/>
      </c>
      <c r="F1546" s="248" t="str">
        <f t="shared" si="1430"/>
        <v/>
      </c>
      <c r="G1546" s="249" t="str">
        <f t="shared" si="1431"/>
        <v/>
      </c>
      <c r="H1546" s="250" t="str">
        <f t="shared" si="1432"/>
        <v/>
      </c>
      <c r="I1546" s="386" t="str">
        <f t="shared" si="1393"/>
        <v/>
      </c>
      <c r="J1546" s="387" t="str">
        <f t="shared" si="1394"/>
        <v/>
      </c>
      <c r="K1546" s="388" t="str">
        <f t="shared" si="1395"/>
        <v/>
      </c>
      <c r="L1546" s="389" t="str">
        <f t="shared" si="1396"/>
        <v/>
      </c>
      <c r="M1546" s="250" t="str">
        <f t="shared" si="1397"/>
        <v/>
      </c>
      <c r="N1546" s="246" t="b">
        <f t="shared" si="1433"/>
        <v>0</v>
      </c>
      <c r="O1546" s="246" t="b">
        <f t="shared" si="1434"/>
        <v>0</v>
      </c>
      <c r="P1546" s="246" t="b">
        <f t="shared" si="1435"/>
        <v>0</v>
      </c>
      <c r="Q1546" s="246" t="b">
        <f t="shared" si="1436"/>
        <v>0</v>
      </c>
      <c r="R1546" s="246" t="str">
        <f t="shared" si="1437"/>
        <v>No</v>
      </c>
      <c r="S1546" s="247" t="b">
        <f t="shared" si="1398"/>
        <v>0</v>
      </c>
      <c r="T1546" s="247" t="b">
        <f t="shared" si="1399"/>
        <v>0</v>
      </c>
      <c r="U1546" s="247" t="b">
        <f t="shared" si="1400"/>
        <v>0</v>
      </c>
      <c r="V1546" s="247" t="b">
        <f t="shared" si="1401"/>
        <v>0</v>
      </c>
      <c r="W1546" s="247" t="str">
        <f t="shared" si="1438"/>
        <v>No</v>
      </c>
      <c r="X1546" s="248" t="b">
        <f t="shared" si="1402"/>
        <v>0</v>
      </c>
      <c r="Y1546" s="248" t="b">
        <f t="shared" si="1403"/>
        <v>0</v>
      </c>
      <c r="Z1546" s="248" t="b">
        <f t="shared" si="1404"/>
        <v>0</v>
      </c>
      <c r="AA1546" s="248" t="b">
        <f t="shared" si="1405"/>
        <v>0</v>
      </c>
      <c r="AB1546" s="248" t="str">
        <f t="shared" si="1439"/>
        <v>No</v>
      </c>
      <c r="AC1546" s="249" t="b">
        <f t="shared" si="1406"/>
        <v>0</v>
      </c>
      <c r="AD1546" s="249" t="b">
        <f t="shared" si="1407"/>
        <v>0</v>
      </c>
      <c r="AE1546" s="249" t="b">
        <f t="shared" si="1408"/>
        <v>0</v>
      </c>
      <c r="AF1546" s="249" t="b">
        <f t="shared" si="1409"/>
        <v>0</v>
      </c>
      <c r="AG1546" s="249" t="str">
        <f t="shared" si="1440"/>
        <v>No</v>
      </c>
      <c r="AH1546" s="250" t="b">
        <f t="shared" si="1410"/>
        <v>0</v>
      </c>
      <c r="AI1546" s="250" t="b">
        <f t="shared" si="1411"/>
        <v>0</v>
      </c>
      <c r="AJ1546" s="250" t="b">
        <f t="shared" si="1412"/>
        <v>0</v>
      </c>
      <c r="AK1546" s="250" t="b">
        <f t="shared" si="1413"/>
        <v>0</v>
      </c>
      <c r="AL1546" s="250" t="str">
        <f t="shared" si="1441"/>
        <v>No</v>
      </c>
      <c r="AN1546" s="246" t="str">
        <f t="shared" si="1442"/>
        <v/>
      </c>
      <c r="AO1546" s="247" t="str">
        <f t="shared" si="1443"/>
        <v/>
      </c>
      <c r="AP1546" s="248" t="str">
        <f t="shared" si="1444"/>
        <v/>
      </c>
      <c r="AQ1546" s="249" t="str">
        <f t="shared" si="1445"/>
        <v/>
      </c>
      <c r="AR1546" s="250" t="str">
        <f t="shared" si="1446"/>
        <v/>
      </c>
      <c r="AS1546" s="234"/>
      <c r="AY1546" s="385">
        <f t="shared" si="1447"/>
        <v>0</v>
      </c>
      <c r="AZ1546" s="385">
        <f t="shared" si="1414"/>
        <v>0</v>
      </c>
      <c r="BA1546" s="385">
        <f t="shared" si="1448"/>
        <v>0</v>
      </c>
      <c r="BB1546" s="385">
        <f t="shared" si="1415"/>
        <v>0</v>
      </c>
      <c r="BC1546" s="385">
        <f t="shared" si="1416"/>
        <v>0</v>
      </c>
      <c r="BD1546" s="385">
        <f t="shared" si="1417"/>
        <v>0</v>
      </c>
      <c r="BE1546" s="385">
        <f t="shared" si="1418"/>
        <v>0</v>
      </c>
      <c r="BF1546" s="385">
        <f t="shared" si="1419"/>
        <v>0</v>
      </c>
      <c r="BG1546" s="385">
        <f t="shared" si="1420"/>
        <v>0</v>
      </c>
      <c r="BH1546" s="385">
        <f t="shared" si="1421"/>
        <v>0</v>
      </c>
      <c r="BI1546" s="385">
        <f t="shared" si="1422"/>
        <v>0</v>
      </c>
      <c r="BJ1546" s="385">
        <f t="shared" si="1423"/>
        <v>0</v>
      </c>
      <c r="BK1546" s="385">
        <f t="shared" si="1424"/>
        <v>0</v>
      </c>
      <c r="BL1546" s="385">
        <f t="shared" si="1425"/>
        <v>0</v>
      </c>
      <c r="BM1546" s="385">
        <f t="shared" si="1426"/>
        <v>0</v>
      </c>
      <c r="BN1546" s="385">
        <f t="shared" si="1427"/>
        <v>0</v>
      </c>
      <c r="CK1546" s="239">
        <f t="shared" si="1449"/>
        <v>0</v>
      </c>
      <c r="CL1546" s="239">
        <f t="shared" si="1450"/>
        <v>0</v>
      </c>
    </row>
    <row r="1547" spans="3:90" x14ac:dyDescent="0.35">
      <c r="C1547" s="235"/>
      <c r="D1547" s="246" t="str">
        <f t="shared" si="1428"/>
        <v/>
      </c>
      <c r="E1547" s="247" t="str">
        <f t="shared" si="1429"/>
        <v/>
      </c>
      <c r="F1547" s="248" t="str">
        <f t="shared" si="1430"/>
        <v/>
      </c>
      <c r="G1547" s="249" t="str">
        <f t="shared" si="1431"/>
        <v/>
      </c>
      <c r="H1547" s="250" t="str">
        <f t="shared" si="1432"/>
        <v/>
      </c>
      <c r="I1547" s="386" t="str">
        <f t="shared" si="1393"/>
        <v/>
      </c>
      <c r="J1547" s="387" t="str">
        <f t="shared" si="1394"/>
        <v/>
      </c>
      <c r="K1547" s="388" t="str">
        <f t="shared" si="1395"/>
        <v/>
      </c>
      <c r="L1547" s="389" t="str">
        <f t="shared" si="1396"/>
        <v/>
      </c>
      <c r="M1547" s="250" t="str">
        <f t="shared" si="1397"/>
        <v/>
      </c>
      <c r="N1547" s="246" t="b">
        <f t="shared" si="1433"/>
        <v>0</v>
      </c>
      <c r="O1547" s="246" t="b">
        <f t="shared" si="1434"/>
        <v>0</v>
      </c>
      <c r="P1547" s="246" t="b">
        <f t="shared" si="1435"/>
        <v>0</v>
      </c>
      <c r="Q1547" s="246" t="b">
        <f t="shared" si="1436"/>
        <v>0</v>
      </c>
      <c r="R1547" s="246" t="str">
        <f t="shared" si="1437"/>
        <v>No</v>
      </c>
      <c r="S1547" s="247" t="b">
        <f t="shared" si="1398"/>
        <v>0</v>
      </c>
      <c r="T1547" s="247" t="b">
        <f t="shared" si="1399"/>
        <v>0</v>
      </c>
      <c r="U1547" s="247" t="b">
        <f t="shared" si="1400"/>
        <v>0</v>
      </c>
      <c r="V1547" s="247" t="b">
        <f t="shared" si="1401"/>
        <v>0</v>
      </c>
      <c r="W1547" s="247" t="str">
        <f t="shared" si="1438"/>
        <v>No</v>
      </c>
      <c r="X1547" s="248" t="b">
        <f t="shared" si="1402"/>
        <v>0</v>
      </c>
      <c r="Y1547" s="248" t="b">
        <f t="shared" si="1403"/>
        <v>0</v>
      </c>
      <c r="Z1547" s="248" t="b">
        <f t="shared" si="1404"/>
        <v>0</v>
      </c>
      <c r="AA1547" s="248" t="b">
        <f t="shared" si="1405"/>
        <v>0</v>
      </c>
      <c r="AB1547" s="248" t="str">
        <f t="shared" si="1439"/>
        <v>No</v>
      </c>
      <c r="AC1547" s="249" t="b">
        <f t="shared" si="1406"/>
        <v>0</v>
      </c>
      <c r="AD1547" s="249" t="b">
        <f t="shared" si="1407"/>
        <v>0</v>
      </c>
      <c r="AE1547" s="249" t="b">
        <f t="shared" si="1408"/>
        <v>0</v>
      </c>
      <c r="AF1547" s="249" t="b">
        <f t="shared" si="1409"/>
        <v>0</v>
      </c>
      <c r="AG1547" s="249" t="str">
        <f t="shared" si="1440"/>
        <v>No</v>
      </c>
      <c r="AH1547" s="250" t="b">
        <f t="shared" si="1410"/>
        <v>0</v>
      </c>
      <c r="AI1547" s="250" t="b">
        <f t="shared" si="1411"/>
        <v>0</v>
      </c>
      <c r="AJ1547" s="250" t="b">
        <f t="shared" si="1412"/>
        <v>0</v>
      </c>
      <c r="AK1547" s="250" t="b">
        <f t="shared" si="1413"/>
        <v>0</v>
      </c>
      <c r="AL1547" s="250" t="str">
        <f t="shared" si="1441"/>
        <v>No</v>
      </c>
      <c r="AN1547" s="246" t="str">
        <f t="shared" si="1442"/>
        <v/>
      </c>
      <c r="AO1547" s="247" t="str">
        <f t="shared" si="1443"/>
        <v/>
      </c>
      <c r="AP1547" s="248" t="str">
        <f t="shared" si="1444"/>
        <v/>
      </c>
      <c r="AQ1547" s="249" t="str">
        <f t="shared" si="1445"/>
        <v/>
      </c>
      <c r="AR1547" s="250" t="str">
        <f t="shared" si="1446"/>
        <v/>
      </c>
      <c r="AS1547" s="234"/>
      <c r="AY1547" s="385">
        <f t="shared" si="1447"/>
        <v>0</v>
      </c>
      <c r="AZ1547" s="385">
        <f t="shared" si="1414"/>
        <v>0</v>
      </c>
      <c r="BA1547" s="385">
        <f t="shared" si="1448"/>
        <v>0</v>
      </c>
      <c r="BB1547" s="385">
        <f t="shared" si="1415"/>
        <v>0</v>
      </c>
      <c r="BC1547" s="385">
        <f t="shared" si="1416"/>
        <v>0</v>
      </c>
      <c r="BD1547" s="385">
        <f t="shared" si="1417"/>
        <v>0</v>
      </c>
      <c r="BE1547" s="385">
        <f t="shared" si="1418"/>
        <v>0</v>
      </c>
      <c r="BF1547" s="385">
        <f t="shared" si="1419"/>
        <v>0</v>
      </c>
      <c r="BG1547" s="385">
        <f t="shared" si="1420"/>
        <v>0</v>
      </c>
      <c r="BH1547" s="385">
        <f t="shared" si="1421"/>
        <v>0</v>
      </c>
      <c r="BI1547" s="385">
        <f t="shared" si="1422"/>
        <v>0</v>
      </c>
      <c r="BJ1547" s="385">
        <f t="shared" si="1423"/>
        <v>0</v>
      </c>
      <c r="BK1547" s="385">
        <f t="shared" si="1424"/>
        <v>0</v>
      </c>
      <c r="BL1547" s="385">
        <f t="shared" si="1425"/>
        <v>0</v>
      </c>
      <c r="BM1547" s="385">
        <f t="shared" si="1426"/>
        <v>0</v>
      </c>
      <c r="BN1547" s="385">
        <f t="shared" si="1427"/>
        <v>0</v>
      </c>
      <c r="CK1547" s="239">
        <f t="shared" si="1449"/>
        <v>0</v>
      </c>
      <c r="CL1547" s="239">
        <f t="shared" si="1450"/>
        <v>0</v>
      </c>
    </row>
    <row r="1548" spans="3:90" x14ac:dyDescent="0.35">
      <c r="C1548" s="235"/>
      <c r="D1548" s="246" t="str">
        <f t="shared" si="1428"/>
        <v/>
      </c>
      <c r="E1548" s="247" t="str">
        <f t="shared" si="1429"/>
        <v/>
      </c>
      <c r="F1548" s="248" t="str">
        <f t="shared" si="1430"/>
        <v/>
      </c>
      <c r="G1548" s="249" t="str">
        <f t="shared" si="1431"/>
        <v/>
      </c>
      <c r="H1548" s="250" t="str">
        <f t="shared" si="1432"/>
        <v/>
      </c>
      <c r="I1548" s="386" t="str">
        <f t="shared" si="1393"/>
        <v/>
      </c>
      <c r="J1548" s="387" t="str">
        <f t="shared" si="1394"/>
        <v/>
      </c>
      <c r="K1548" s="388" t="str">
        <f t="shared" si="1395"/>
        <v/>
      </c>
      <c r="L1548" s="389" t="str">
        <f t="shared" si="1396"/>
        <v/>
      </c>
      <c r="M1548" s="250" t="str">
        <f t="shared" si="1397"/>
        <v/>
      </c>
      <c r="N1548" s="246" t="b">
        <f t="shared" si="1433"/>
        <v>0</v>
      </c>
      <c r="O1548" s="246" t="b">
        <f t="shared" si="1434"/>
        <v>0</v>
      </c>
      <c r="P1548" s="246" t="b">
        <f t="shared" si="1435"/>
        <v>0</v>
      </c>
      <c r="Q1548" s="246" t="b">
        <f t="shared" si="1436"/>
        <v>0</v>
      </c>
      <c r="R1548" s="246" t="str">
        <f t="shared" si="1437"/>
        <v>No</v>
      </c>
      <c r="S1548" s="247" t="b">
        <f t="shared" si="1398"/>
        <v>0</v>
      </c>
      <c r="T1548" s="247" t="b">
        <f t="shared" si="1399"/>
        <v>0</v>
      </c>
      <c r="U1548" s="247" t="b">
        <f t="shared" si="1400"/>
        <v>0</v>
      </c>
      <c r="V1548" s="247" t="b">
        <f t="shared" si="1401"/>
        <v>0</v>
      </c>
      <c r="W1548" s="247" t="str">
        <f t="shared" si="1438"/>
        <v>No</v>
      </c>
      <c r="X1548" s="248" t="b">
        <f t="shared" si="1402"/>
        <v>0</v>
      </c>
      <c r="Y1548" s="248" t="b">
        <f t="shared" si="1403"/>
        <v>0</v>
      </c>
      <c r="Z1548" s="248" t="b">
        <f t="shared" si="1404"/>
        <v>0</v>
      </c>
      <c r="AA1548" s="248" t="b">
        <f t="shared" si="1405"/>
        <v>0</v>
      </c>
      <c r="AB1548" s="248" t="str">
        <f t="shared" si="1439"/>
        <v>No</v>
      </c>
      <c r="AC1548" s="249" t="b">
        <f t="shared" si="1406"/>
        <v>0</v>
      </c>
      <c r="AD1548" s="249" t="b">
        <f t="shared" si="1407"/>
        <v>0</v>
      </c>
      <c r="AE1548" s="249" t="b">
        <f t="shared" si="1408"/>
        <v>0</v>
      </c>
      <c r="AF1548" s="249" t="b">
        <f t="shared" si="1409"/>
        <v>0</v>
      </c>
      <c r="AG1548" s="249" t="str">
        <f t="shared" si="1440"/>
        <v>No</v>
      </c>
      <c r="AH1548" s="250" t="b">
        <f t="shared" si="1410"/>
        <v>0</v>
      </c>
      <c r="AI1548" s="250" t="b">
        <f t="shared" si="1411"/>
        <v>0</v>
      </c>
      <c r="AJ1548" s="250" t="b">
        <f t="shared" si="1412"/>
        <v>0</v>
      </c>
      <c r="AK1548" s="250" t="b">
        <f t="shared" si="1413"/>
        <v>0</v>
      </c>
      <c r="AL1548" s="250" t="str">
        <f t="shared" si="1441"/>
        <v>No</v>
      </c>
      <c r="AN1548" s="246" t="str">
        <f t="shared" si="1442"/>
        <v/>
      </c>
      <c r="AO1548" s="247" t="str">
        <f t="shared" si="1443"/>
        <v/>
      </c>
      <c r="AP1548" s="248" t="str">
        <f t="shared" si="1444"/>
        <v/>
      </c>
      <c r="AQ1548" s="249" t="str">
        <f t="shared" si="1445"/>
        <v/>
      </c>
      <c r="AR1548" s="250" t="str">
        <f t="shared" si="1446"/>
        <v/>
      </c>
      <c r="AS1548" s="234"/>
      <c r="AY1548" s="385">
        <f t="shared" si="1447"/>
        <v>0</v>
      </c>
      <c r="AZ1548" s="385">
        <f t="shared" si="1414"/>
        <v>0</v>
      </c>
      <c r="BA1548" s="385">
        <f t="shared" si="1448"/>
        <v>0</v>
      </c>
      <c r="BB1548" s="385">
        <f t="shared" si="1415"/>
        <v>0</v>
      </c>
      <c r="BC1548" s="385">
        <f t="shared" si="1416"/>
        <v>0</v>
      </c>
      <c r="BD1548" s="385">
        <f t="shared" si="1417"/>
        <v>0</v>
      </c>
      <c r="BE1548" s="385">
        <f t="shared" si="1418"/>
        <v>0</v>
      </c>
      <c r="BF1548" s="385">
        <f t="shared" si="1419"/>
        <v>0</v>
      </c>
      <c r="BG1548" s="385">
        <f t="shared" si="1420"/>
        <v>0</v>
      </c>
      <c r="BH1548" s="385">
        <f t="shared" si="1421"/>
        <v>0</v>
      </c>
      <c r="BI1548" s="385">
        <f t="shared" si="1422"/>
        <v>0</v>
      </c>
      <c r="BJ1548" s="385">
        <f t="shared" si="1423"/>
        <v>0</v>
      </c>
      <c r="BK1548" s="385">
        <f t="shared" si="1424"/>
        <v>0</v>
      </c>
      <c r="BL1548" s="385">
        <f t="shared" si="1425"/>
        <v>0</v>
      </c>
      <c r="BM1548" s="385">
        <f t="shared" si="1426"/>
        <v>0</v>
      </c>
      <c r="BN1548" s="385">
        <f t="shared" si="1427"/>
        <v>0</v>
      </c>
      <c r="CK1548" s="239">
        <f t="shared" si="1449"/>
        <v>0</v>
      </c>
      <c r="CL1548" s="239">
        <f t="shared" si="1450"/>
        <v>0</v>
      </c>
    </row>
    <row r="1549" spans="3:90" x14ac:dyDescent="0.35">
      <c r="C1549" s="235"/>
      <c r="D1549" s="246" t="str">
        <f t="shared" si="1428"/>
        <v/>
      </c>
      <c r="E1549" s="247" t="str">
        <f t="shared" si="1429"/>
        <v/>
      </c>
      <c r="F1549" s="248" t="str">
        <f t="shared" si="1430"/>
        <v/>
      </c>
      <c r="G1549" s="249" t="str">
        <f t="shared" si="1431"/>
        <v/>
      </c>
      <c r="H1549" s="250" t="str">
        <f t="shared" si="1432"/>
        <v/>
      </c>
      <c r="I1549" s="386" t="str">
        <f t="shared" si="1393"/>
        <v/>
      </c>
      <c r="J1549" s="387" t="str">
        <f t="shared" si="1394"/>
        <v/>
      </c>
      <c r="K1549" s="388" t="str">
        <f t="shared" si="1395"/>
        <v/>
      </c>
      <c r="L1549" s="389" t="str">
        <f t="shared" si="1396"/>
        <v/>
      </c>
      <c r="M1549" s="250" t="str">
        <f t="shared" si="1397"/>
        <v/>
      </c>
      <c r="N1549" s="246" t="b">
        <f t="shared" si="1433"/>
        <v>0</v>
      </c>
      <c r="O1549" s="246" t="b">
        <f t="shared" si="1434"/>
        <v>0</v>
      </c>
      <c r="P1549" s="246" t="b">
        <f t="shared" si="1435"/>
        <v>0</v>
      </c>
      <c r="Q1549" s="246" t="b">
        <f t="shared" si="1436"/>
        <v>0</v>
      </c>
      <c r="R1549" s="246" t="str">
        <f t="shared" si="1437"/>
        <v>No</v>
      </c>
      <c r="S1549" s="247" t="b">
        <f t="shared" si="1398"/>
        <v>0</v>
      </c>
      <c r="T1549" s="247" t="b">
        <f t="shared" si="1399"/>
        <v>0</v>
      </c>
      <c r="U1549" s="247" t="b">
        <f t="shared" si="1400"/>
        <v>0</v>
      </c>
      <c r="V1549" s="247" t="b">
        <f t="shared" si="1401"/>
        <v>0</v>
      </c>
      <c r="W1549" s="247" t="str">
        <f t="shared" si="1438"/>
        <v>No</v>
      </c>
      <c r="X1549" s="248" t="b">
        <f t="shared" si="1402"/>
        <v>0</v>
      </c>
      <c r="Y1549" s="248" t="b">
        <f t="shared" si="1403"/>
        <v>0</v>
      </c>
      <c r="Z1549" s="248" t="b">
        <f t="shared" si="1404"/>
        <v>0</v>
      </c>
      <c r="AA1549" s="248" t="b">
        <f t="shared" si="1405"/>
        <v>0</v>
      </c>
      <c r="AB1549" s="248" t="str">
        <f t="shared" si="1439"/>
        <v>No</v>
      </c>
      <c r="AC1549" s="249" t="b">
        <f t="shared" si="1406"/>
        <v>0</v>
      </c>
      <c r="AD1549" s="249" t="b">
        <f t="shared" si="1407"/>
        <v>0</v>
      </c>
      <c r="AE1549" s="249" t="b">
        <f t="shared" si="1408"/>
        <v>0</v>
      </c>
      <c r="AF1549" s="249" t="b">
        <f t="shared" si="1409"/>
        <v>0</v>
      </c>
      <c r="AG1549" s="249" t="str">
        <f t="shared" si="1440"/>
        <v>No</v>
      </c>
      <c r="AH1549" s="250" t="b">
        <f t="shared" si="1410"/>
        <v>0</v>
      </c>
      <c r="AI1549" s="250" t="b">
        <f t="shared" si="1411"/>
        <v>0</v>
      </c>
      <c r="AJ1549" s="250" t="b">
        <f t="shared" si="1412"/>
        <v>0</v>
      </c>
      <c r="AK1549" s="250" t="b">
        <f t="shared" si="1413"/>
        <v>0</v>
      </c>
      <c r="AL1549" s="250" t="str">
        <f t="shared" si="1441"/>
        <v>No</v>
      </c>
      <c r="AN1549" s="246" t="str">
        <f t="shared" si="1442"/>
        <v/>
      </c>
      <c r="AO1549" s="247" t="str">
        <f t="shared" si="1443"/>
        <v/>
      </c>
      <c r="AP1549" s="248" t="str">
        <f t="shared" si="1444"/>
        <v/>
      </c>
      <c r="AQ1549" s="249" t="str">
        <f t="shared" si="1445"/>
        <v/>
      </c>
      <c r="AR1549" s="250" t="str">
        <f t="shared" si="1446"/>
        <v/>
      </c>
      <c r="AS1549" s="234"/>
      <c r="AY1549" s="385">
        <f t="shared" si="1447"/>
        <v>0</v>
      </c>
      <c r="AZ1549" s="385">
        <f t="shared" si="1414"/>
        <v>0</v>
      </c>
      <c r="BA1549" s="385">
        <f t="shared" si="1448"/>
        <v>0</v>
      </c>
      <c r="BB1549" s="385">
        <f t="shared" si="1415"/>
        <v>0</v>
      </c>
      <c r="BC1549" s="385">
        <f t="shared" si="1416"/>
        <v>0</v>
      </c>
      <c r="BD1549" s="385">
        <f t="shared" si="1417"/>
        <v>0</v>
      </c>
      <c r="BE1549" s="385">
        <f t="shared" si="1418"/>
        <v>0</v>
      </c>
      <c r="BF1549" s="385">
        <f t="shared" si="1419"/>
        <v>0</v>
      </c>
      <c r="BG1549" s="385">
        <f t="shared" si="1420"/>
        <v>0</v>
      </c>
      <c r="BH1549" s="385">
        <f t="shared" si="1421"/>
        <v>0</v>
      </c>
      <c r="BI1549" s="385">
        <f t="shared" si="1422"/>
        <v>0</v>
      </c>
      <c r="BJ1549" s="385">
        <f t="shared" si="1423"/>
        <v>0</v>
      </c>
      <c r="BK1549" s="385">
        <f t="shared" si="1424"/>
        <v>0</v>
      </c>
      <c r="BL1549" s="385">
        <f t="shared" si="1425"/>
        <v>0</v>
      </c>
      <c r="BM1549" s="385">
        <f t="shared" si="1426"/>
        <v>0</v>
      </c>
      <c r="BN1549" s="385">
        <f t="shared" si="1427"/>
        <v>0</v>
      </c>
      <c r="CK1549" s="239">
        <f t="shared" si="1449"/>
        <v>0</v>
      </c>
      <c r="CL1549" s="239">
        <f t="shared" si="1450"/>
        <v>0</v>
      </c>
    </row>
    <row r="1550" spans="3:90" x14ac:dyDescent="0.35">
      <c r="C1550" s="235"/>
      <c r="D1550" s="246" t="str">
        <f t="shared" si="1428"/>
        <v/>
      </c>
      <c r="E1550" s="247" t="str">
        <f t="shared" si="1429"/>
        <v/>
      </c>
      <c r="F1550" s="248" t="str">
        <f t="shared" si="1430"/>
        <v/>
      </c>
      <c r="G1550" s="249" t="str">
        <f t="shared" si="1431"/>
        <v/>
      </c>
      <c r="H1550" s="250" t="str">
        <f t="shared" si="1432"/>
        <v/>
      </c>
      <c r="I1550" s="386" t="str">
        <f t="shared" si="1393"/>
        <v/>
      </c>
      <c r="J1550" s="387" t="str">
        <f t="shared" si="1394"/>
        <v/>
      </c>
      <c r="K1550" s="388" t="str">
        <f t="shared" si="1395"/>
        <v/>
      </c>
      <c r="L1550" s="389" t="str">
        <f t="shared" si="1396"/>
        <v/>
      </c>
      <c r="M1550" s="250" t="str">
        <f t="shared" si="1397"/>
        <v/>
      </c>
      <c r="N1550" s="246" t="b">
        <f t="shared" si="1433"/>
        <v>0</v>
      </c>
      <c r="O1550" s="246" t="b">
        <f t="shared" si="1434"/>
        <v>0</v>
      </c>
      <c r="P1550" s="246" t="b">
        <f t="shared" si="1435"/>
        <v>0</v>
      </c>
      <c r="Q1550" s="246" t="b">
        <f t="shared" si="1436"/>
        <v>0</v>
      </c>
      <c r="R1550" s="246" t="str">
        <f t="shared" si="1437"/>
        <v>No</v>
      </c>
      <c r="S1550" s="247" t="b">
        <f t="shared" si="1398"/>
        <v>0</v>
      </c>
      <c r="T1550" s="247" t="b">
        <f t="shared" si="1399"/>
        <v>0</v>
      </c>
      <c r="U1550" s="247" t="b">
        <f t="shared" si="1400"/>
        <v>0</v>
      </c>
      <c r="V1550" s="247" t="b">
        <f t="shared" si="1401"/>
        <v>0</v>
      </c>
      <c r="W1550" s="247" t="str">
        <f t="shared" si="1438"/>
        <v>No</v>
      </c>
      <c r="X1550" s="248" t="b">
        <f t="shared" si="1402"/>
        <v>0</v>
      </c>
      <c r="Y1550" s="248" t="b">
        <f t="shared" si="1403"/>
        <v>0</v>
      </c>
      <c r="Z1550" s="248" t="b">
        <f t="shared" si="1404"/>
        <v>0</v>
      </c>
      <c r="AA1550" s="248" t="b">
        <f t="shared" si="1405"/>
        <v>0</v>
      </c>
      <c r="AB1550" s="248" t="str">
        <f t="shared" si="1439"/>
        <v>No</v>
      </c>
      <c r="AC1550" s="249" t="b">
        <f t="shared" si="1406"/>
        <v>0</v>
      </c>
      <c r="AD1550" s="249" t="b">
        <f t="shared" si="1407"/>
        <v>0</v>
      </c>
      <c r="AE1550" s="249" t="b">
        <f t="shared" si="1408"/>
        <v>0</v>
      </c>
      <c r="AF1550" s="249" t="b">
        <f t="shared" si="1409"/>
        <v>0</v>
      </c>
      <c r="AG1550" s="249" t="str">
        <f t="shared" si="1440"/>
        <v>No</v>
      </c>
      <c r="AH1550" s="250" t="b">
        <f t="shared" si="1410"/>
        <v>0</v>
      </c>
      <c r="AI1550" s="250" t="b">
        <f t="shared" si="1411"/>
        <v>0</v>
      </c>
      <c r="AJ1550" s="250" t="b">
        <f t="shared" si="1412"/>
        <v>0</v>
      </c>
      <c r="AK1550" s="250" t="b">
        <f t="shared" si="1413"/>
        <v>0</v>
      </c>
      <c r="AL1550" s="250" t="str">
        <f t="shared" si="1441"/>
        <v>No</v>
      </c>
      <c r="AN1550" s="246" t="str">
        <f t="shared" si="1442"/>
        <v/>
      </c>
      <c r="AO1550" s="247" t="str">
        <f t="shared" si="1443"/>
        <v/>
      </c>
      <c r="AP1550" s="248" t="str">
        <f t="shared" si="1444"/>
        <v/>
      </c>
      <c r="AQ1550" s="249" t="str">
        <f t="shared" si="1445"/>
        <v/>
      </c>
      <c r="AR1550" s="250" t="str">
        <f t="shared" si="1446"/>
        <v/>
      </c>
      <c r="AS1550" s="234"/>
      <c r="AY1550" s="385">
        <f t="shared" si="1447"/>
        <v>0</v>
      </c>
      <c r="AZ1550" s="385">
        <f t="shared" si="1414"/>
        <v>0</v>
      </c>
      <c r="BA1550" s="385">
        <f t="shared" si="1448"/>
        <v>0</v>
      </c>
      <c r="BB1550" s="385">
        <f t="shared" si="1415"/>
        <v>0</v>
      </c>
      <c r="BC1550" s="385">
        <f t="shared" si="1416"/>
        <v>0</v>
      </c>
      <c r="BD1550" s="385">
        <f t="shared" si="1417"/>
        <v>0</v>
      </c>
      <c r="BE1550" s="385">
        <f t="shared" si="1418"/>
        <v>0</v>
      </c>
      <c r="BF1550" s="385">
        <f t="shared" si="1419"/>
        <v>0</v>
      </c>
      <c r="BG1550" s="385">
        <f t="shared" si="1420"/>
        <v>0</v>
      </c>
      <c r="BH1550" s="385">
        <f t="shared" si="1421"/>
        <v>0</v>
      </c>
      <c r="BI1550" s="385">
        <f t="shared" si="1422"/>
        <v>0</v>
      </c>
      <c r="BJ1550" s="385">
        <f t="shared" si="1423"/>
        <v>0</v>
      </c>
      <c r="BK1550" s="385">
        <f t="shared" si="1424"/>
        <v>0</v>
      </c>
      <c r="BL1550" s="385">
        <f t="shared" si="1425"/>
        <v>0</v>
      </c>
      <c r="BM1550" s="385">
        <f t="shared" si="1426"/>
        <v>0</v>
      </c>
      <c r="BN1550" s="385">
        <f t="shared" si="1427"/>
        <v>0</v>
      </c>
      <c r="CK1550" s="239">
        <f t="shared" si="1449"/>
        <v>0</v>
      </c>
      <c r="CL1550" s="239">
        <f t="shared" si="1450"/>
        <v>0</v>
      </c>
    </row>
    <row r="1551" spans="3:90" x14ac:dyDescent="0.35">
      <c r="C1551" s="235"/>
      <c r="D1551" s="246" t="str">
        <f t="shared" si="1428"/>
        <v/>
      </c>
      <c r="E1551" s="247" t="str">
        <f t="shared" si="1429"/>
        <v/>
      </c>
      <c r="F1551" s="248" t="str">
        <f t="shared" si="1430"/>
        <v/>
      </c>
      <c r="G1551" s="249" t="str">
        <f t="shared" si="1431"/>
        <v/>
      </c>
      <c r="H1551" s="250" t="str">
        <f t="shared" si="1432"/>
        <v/>
      </c>
      <c r="I1551" s="386" t="str">
        <f t="shared" si="1393"/>
        <v/>
      </c>
      <c r="J1551" s="387" t="str">
        <f t="shared" si="1394"/>
        <v/>
      </c>
      <c r="K1551" s="388" t="str">
        <f t="shared" si="1395"/>
        <v/>
      </c>
      <c r="L1551" s="389" t="str">
        <f t="shared" si="1396"/>
        <v/>
      </c>
      <c r="M1551" s="250" t="str">
        <f t="shared" si="1397"/>
        <v/>
      </c>
      <c r="N1551" s="246" t="b">
        <f t="shared" si="1433"/>
        <v>0</v>
      </c>
      <c r="O1551" s="246" t="b">
        <f t="shared" si="1434"/>
        <v>0</v>
      </c>
      <c r="P1551" s="246" t="b">
        <f t="shared" si="1435"/>
        <v>0</v>
      </c>
      <c r="Q1551" s="246" t="b">
        <f t="shared" si="1436"/>
        <v>0</v>
      </c>
      <c r="R1551" s="246" t="str">
        <f t="shared" si="1437"/>
        <v>No</v>
      </c>
      <c r="S1551" s="247" t="b">
        <f t="shared" si="1398"/>
        <v>0</v>
      </c>
      <c r="T1551" s="247" t="b">
        <f t="shared" si="1399"/>
        <v>0</v>
      </c>
      <c r="U1551" s="247" t="b">
        <f t="shared" si="1400"/>
        <v>0</v>
      </c>
      <c r="V1551" s="247" t="b">
        <f t="shared" si="1401"/>
        <v>0</v>
      </c>
      <c r="W1551" s="247" t="str">
        <f t="shared" si="1438"/>
        <v>No</v>
      </c>
      <c r="X1551" s="248" t="b">
        <f t="shared" si="1402"/>
        <v>0</v>
      </c>
      <c r="Y1551" s="248" t="b">
        <f t="shared" si="1403"/>
        <v>0</v>
      </c>
      <c r="Z1551" s="248" t="b">
        <f t="shared" si="1404"/>
        <v>0</v>
      </c>
      <c r="AA1551" s="248" t="b">
        <f t="shared" si="1405"/>
        <v>0</v>
      </c>
      <c r="AB1551" s="248" t="str">
        <f t="shared" si="1439"/>
        <v>No</v>
      </c>
      <c r="AC1551" s="249" t="b">
        <f t="shared" si="1406"/>
        <v>0</v>
      </c>
      <c r="AD1551" s="249" t="b">
        <f t="shared" si="1407"/>
        <v>0</v>
      </c>
      <c r="AE1551" s="249" t="b">
        <f t="shared" si="1408"/>
        <v>0</v>
      </c>
      <c r="AF1551" s="249" t="b">
        <f t="shared" si="1409"/>
        <v>0</v>
      </c>
      <c r="AG1551" s="249" t="str">
        <f t="shared" si="1440"/>
        <v>No</v>
      </c>
      <c r="AH1551" s="250" t="b">
        <f t="shared" si="1410"/>
        <v>0</v>
      </c>
      <c r="AI1551" s="250" t="b">
        <f t="shared" si="1411"/>
        <v>0</v>
      </c>
      <c r="AJ1551" s="250" t="b">
        <f t="shared" si="1412"/>
        <v>0</v>
      </c>
      <c r="AK1551" s="250" t="b">
        <f t="shared" si="1413"/>
        <v>0</v>
      </c>
      <c r="AL1551" s="250" t="str">
        <f t="shared" si="1441"/>
        <v>No</v>
      </c>
      <c r="AN1551" s="246" t="str">
        <f t="shared" si="1442"/>
        <v/>
      </c>
      <c r="AO1551" s="247" t="str">
        <f t="shared" si="1443"/>
        <v/>
      </c>
      <c r="AP1551" s="248" t="str">
        <f t="shared" si="1444"/>
        <v/>
      </c>
      <c r="AQ1551" s="249" t="str">
        <f t="shared" si="1445"/>
        <v/>
      </c>
      <c r="AR1551" s="250" t="str">
        <f t="shared" si="1446"/>
        <v/>
      </c>
      <c r="AS1551" s="234"/>
      <c r="AY1551" s="385">
        <f t="shared" si="1447"/>
        <v>0</v>
      </c>
      <c r="AZ1551" s="385">
        <f t="shared" si="1414"/>
        <v>0</v>
      </c>
      <c r="BA1551" s="385">
        <f t="shared" si="1448"/>
        <v>0</v>
      </c>
      <c r="BB1551" s="385">
        <f t="shared" si="1415"/>
        <v>0</v>
      </c>
      <c r="BC1551" s="385">
        <f t="shared" si="1416"/>
        <v>0</v>
      </c>
      <c r="BD1551" s="385">
        <f t="shared" si="1417"/>
        <v>0</v>
      </c>
      <c r="BE1551" s="385">
        <f t="shared" si="1418"/>
        <v>0</v>
      </c>
      <c r="BF1551" s="385">
        <f t="shared" si="1419"/>
        <v>0</v>
      </c>
      <c r="BG1551" s="385">
        <f t="shared" si="1420"/>
        <v>0</v>
      </c>
      <c r="BH1551" s="385">
        <f t="shared" si="1421"/>
        <v>0</v>
      </c>
      <c r="BI1551" s="385">
        <f t="shared" si="1422"/>
        <v>0</v>
      </c>
      <c r="BJ1551" s="385">
        <f t="shared" si="1423"/>
        <v>0</v>
      </c>
      <c r="BK1551" s="385">
        <f t="shared" si="1424"/>
        <v>0</v>
      </c>
      <c r="BL1551" s="385">
        <f t="shared" si="1425"/>
        <v>0</v>
      </c>
      <c r="BM1551" s="385">
        <f t="shared" si="1426"/>
        <v>0</v>
      </c>
      <c r="BN1551" s="385">
        <f t="shared" si="1427"/>
        <v>0</v>
      </c>
      <c r="CK1551" s="239">
        <f t="shared" si="1449"/>
        <v>0</v>
      </c>
      <c r="CL1551" s="239">
        <f t="shared" si="1450"/>
        <v>0</v>
      </c>
    </row>
    <row r="1552" spans="3:90" x14ac:dyDescent="0.35">
      <c r="C1552" s="235"/>
      <c r="D1552" s="246" t="str">
        <f t="shared" si="1428"/>
        <v/>
      </c>
      <c r="E1552" s="247" t="str">
        <f t="shared" si="1429"/>
        <v/>
      </c>
      <c r="F1552" s="248" t="str">
        <f t="shared" si="1430"/>
        <v/>
      </c>
      <c r="G1552" s="249" t="str">
        <f t="shared" si="1431"/>
        <v/>
      </c>
      <c r="H1552" s="250" t="str">
        <f t="shared" si="1432"/>
        <v/>
      </c>
      <c r="I1552" s="386" t="str">
        <f t="shared" si="1393"/>
        <v/>
      </c>
      <c r="J1552" s="387" t="str">
        <f t="shared" si="1394"/>
        <v/>
      </c>
      <c r="K1552" s="388" t="str">
        <f t="shared" si="1395"/>
        <v/>
      </c>
      <c r="L1552" s="389" t="str">
        <f t="shared" si="1396"/>
        <v/>
      </c>
      <c r="M1552" s="250" t="str">
        <f t="shared" si="1397"/>
        <v/>
      </c>
      <c r="N1552" s="246" t="b">
        <f t="shared" si="1433"/>
        <v>0</v>
      </c>
      <c r="O1552" s="246" t="b">
        <f t="shared" si="1434"/>
        <v>0</v>
      </c>
      <c r="P1552" s="246" t="b">
        <f t="shared" si="1435"/>
        <v>0</v>
      </c>
      <c r="Q1552" s="246" t="b">
        <f t="shared" si="1436"/>
        <v>0</v>
      </c>
      <c r="R1552" s="246" t="str">
        <f t="shared" si="1437"/>
        <v>No</v>
      </c>
      <c r="S1552" s="247" t="b">
        <f t="shared" si="1398"/>
        <v>0</v>
      </c>
      <c r="T1552" s="247" t="b">
        <f t="shared" si="1399"/>
        <v>0</v>
      </c>
      <c r="U1552" s="247" t="b">
        <f t="shared" si="1400"/>
        <v>0</v>
      </c>
      <c r="V1552" s="247" t="b">
        <f t="shared" si="1401"/>
        <v>0</v>
      </c>
      <c r="W1552" s="247" t="str">
        <f t="shared" si="1438"/>
        <v>No</v>
      </c>
      <c r="X1552" s="248" t="b">
        <f t="shared" si="1402"/>
        <v>0</v>
      </c>
      <c r="Y1552" s="248" t="b">
        <f t="shared" si="1403"/>
        <v>0</v>
      </c>
      <c r="Z1552" s="248" t="b">
        <f t="shared" si="1404"/>
        <v>0</v>
      </c>
      <c r="AA1552" s="248" t="b">
        <f t="shared" si="1405"/>
        <v>0</v>
      </c>
      <c r="AB1552" s="248" t="str">
        <f t="shared" si="1439"/>
        <v>No</v>
      </c>
      <c r="AC1552" s="249" t="b">
        <f t="shared" si="1406"/>
        <v>0</v>
      </c>
      <c r="AD1552" s="249" t="b">
        <f t="shared" si="1407"/>
        <v>0</v>
      </c>
      <c r="AE1552" s="249" t="b">
        <f t="shared" si="1408"/>
        <v>0</v>
      </c>
      <c r="AF1552" s="249" t="b">
        <f t="shared" si="1409"/>
        <v>0</v>
      </c>
      <c r="AG1552" s="249" t="str">
        <f t="shared" si="1440"/>
        <v>No</v>
      </c>
      <c r="AH1552" s="250" t="b">
        <f t="shared" si="1410"/>
        <v>0</v>
      </c>
      <c r="AI1552" s="250" t="b">
        <f t="shared" si="1411"/>
        <v>0</v>
      </c>
      <c r="AJ1552" s="250" t="b">
        <f t="shared" si="1412"/>
        <v>0</v>
      </c>
      <c r="AK1552" s="250" t="b">
        <f t="shared" si="1413"/>
        <v>0</v>
      </c>
      <c r="AL1552" s="250" t="str">
        <f t="shared" si="1441"/>
        <v>No</v>
      </c>
      <c r="AN1552" s="246" t="str">
        <f t="shared" si="1442"/>
        <v/>
      </c>
      <c r="AO1552" s="247" t="str">
        <f t="shared" si="1443"/>
        <v/>
      </c>
      <c r="AP1552" s="248" t="str">
        <f t="shared" si="1444"/>
        <v/>
      </c>
      <c r="AQ1552" s="249" t="str">
        <f t="shared" si="1445"/>
        <v/>
      </c>
      <c r="AR1552" s="250" t="str">
        <f t="shared" si="1446"/>
        <v/>
      </c>
      <c r="AS1552" s="234"/>
      <c r="AY1552" s="385">
        <f t="shared" si="1447"/>
        <v>0</v>
      </c>
      <c r="AZ1552" s="385">
        <f t="shared" si="1414"/>
        <v>0</v>
      </c>
      <c r="BA1552" s="385">
        <f t="shared" si="1448"/>
        <v>0</v>
      </c>
      <c r="BB1552" s="385">
        <f t="shared" si="1415"/>
        <v>0</v>
      </c>
      <c r="BC1552" s="385">
        <f t="shared" si="1416"/>
        <v>0</v>
      </c>
      <c r="BD1552" s="385">
        <f t="shared" si="1417"/>
        <v>0</v>
      </c>
      <c r="BE1552" s="385">
        <f t="shared" si="1418"/>
        <v>0</v>
      </c>
      <c r="BF1552" s="385">
        <f t="shared" si="1419"/>
        <v>0</v>
      </c>
      <c r="BG1552" s="385">
        <f t="shared" si="1420"/>
        <v>0</v>
      </c>
      <c r="BH1552" s="385">
        <f t="shared" si="1421"/>
        <v>0</v>
      </c>
      <c r="BI1552" s="385">
        <f t="shared" si="1422"/>
        <v>0</v>
      </c>
      <c r="BJ1552" s="385">
        <f t="shared" si="1423"/>
        <v>0</v>
      </c>
      <c r="BK1552" s="385">
        <f t="shared" si="1424"/>
        <v>0</v>
      </c>
      <c r="BL1552" s="385">
        <f t="shared" si="1425"/>
        <v>0</v>
      </c>
      <c r="BM1552" s="385">
        <f t="shared" si="1426"/>
        <v>0</v>
      </c>
      <c r="BN1552" s="385">
        <f t="shared" si="1427"/>
        <v>0</v>
      </c>
      <c r="CK1552" s="239">
        <f t="shared" si="1449"/>
        <v>0</v>
      </c>
      <c r="CL1552" s="239">
        <f t="shared" si="1450"/>
        <v>0</v>
      </c>
    </row>
    <row r="1553" spans="3:90" x14ac:dyDescent="0.35">
      <c r="C1553" s="235"/>
      <c r="D1553" s="246" t="str">
        <f t="shared" si="1428"/>
        <v/>
      </c>
      <c r="E1553" s="247" t="str">
        <f t="shared" si="1429"/>
        <v/>
      </c>
      <c r="F1553" s="248" t="str">
        <f t="shared" si="1430"/>
        <v/>
      </c>
      <c r="G1553" s="249" t="str">
        <f t="shared" si="1431"/>
        <v/>
      </c>
      <c r="H1553" s="250" t="str">
        <f t="shared" si="1432"/>
        <v/>
      </c>
      <c r="I1553" s="386" t="str">
        <f t="shared" si="1393"/>
        <v/>
      </c>
      <c r="J1553" s="387" t="str">
        <f t="shared" si="1394"/>
        <v/>
      </c>
      <c r="K1553" s="388" t="str">
        <f t="shared" si="1395"/>
        <v/>
      </c>
      <c r="L1553" s="389" t="str">
        <f t="shared" si="1396"/>
        <v/>
      </c>
      <c r="M1553" s="250" t="str">
        <f t="shared" si="1397"/>
        <v/>
      </c>
      <c r="N1553" s="246" t="b">
        <f t="shared" si="1433"/>
        <v>0</v>
      </c>
      <c r="O1553" s="246" t="b">
        <f t="shared" si="1434"/>
        <v>0</v>
      </c>
      <c r="P1553" s="246" t="b">
        <f t="shared" si="1435"/>
        <v>0</v>
      </c>
      <c r="Q1553" s="246" t="b">
        <f t="shared" si="1436"/>
        <v>0</v>
      </c>
      <c r="R1553" s="246" t="str">
        <f t="shared" si="1437"/>
        <v>No</v>
      </c>
      <c r="S1553" s="247" t="b">
        <f t="shared" si="1398"/>
        <v>0</v>
      </c>
      <c r="T1553" s="247" t="b">
        <f t="shared" si="1399"/>
        <v>0</v>
      </c>
      <c r="U1553" s="247" t="b">
        <f t="shared" si="1400"/>
        <v>0</v>
      </c>
      <c r="V1553" s="247" t="b">
        <f t="shared" si="1401"/>
        <v>0</v>
      </c>
      <c r="W1553" s="247" t="str">
        <f t="shared" si="1438"/>
        <v>No</v>
      </c>
      <c r="X1553" s="248" t="b">
        <f t="shared" si="1402"/>
        <v>0</v>
      </c>
      <c r="Y1553" s="248" t="b">
        <f t="shared" si="1403"/>
        <v>0</v>
      </c>
      <c r="Z1553" s="248" t="b">
        <f t="shared" si="1404"/>
        <v>0</v>
      </c>
      <c r="AA1553" s="248" t="b">
        <f t="shared" si="1405"/>
        <v>0</v>
      </c>
      <c r="AB1553" s="248" t="str">
        <f t="shared" si="1439"/>
        <v>No</v>
      </c>
      <c r="AC1553" s="249" t="b">
        <f t="shared" si="1406"/>
        <v>0</v>
      </c>
      <c r="AD1553" s="249" t="b">
        <f t="shared" si="1407"/>
        <v>0</v>
      </c>
      <c r="AE1553" s="249" t="b">
        <f t="shared" si="1408"/>
        <v>0</v>
      </c>
      <c r="AF1553" s="249" t="b">
        <f t="shared" si="1409"/>
        <v>0</v>
      </c>
      <c r="AG1553" s="249" t="str">
        <f t="shared" si="1440"/>
        <v>No</v>
      </c>
      <c r="AH1553" s="250" t="b">
        <f t="shared" si="1410"/>
        <v>0</v>
      </c>
      <c r="AI1553" s="250" t="b">
        <f t="shared" si="1411"/>
        <v>0</v>
      </c>
      <c r="AJ1553" s="250" t="b">
        <f t="shared" si="1412"/>
        <v>0</v>
      </c>
      <c r="AK1553" s="250" t="b">
        <f t="shared" si="1413"/>
        <v>0</v>
      </c>
      <c r="AL1553" s="250" t="str">
        <f t="shared" si="1441"/>
        <v>No</v>
      </c>
      <c r="AN1553" s="246" t="str">
        <f t="shared" si="1442"/>
        <v/>
      </c>
      <c r="AO1553" s="247" t="str">
        <f t="shared" si="1443"/>
        <v/>
      </c>
      <c r="AP1553" s="248" t="str">
        <f t="shared" si="1444"/>
        <v/>
      </c>
      <c r="AQ1553" s="249" t="str">
        <f t="shared" si="1445"/>
        <v/>
      </c>
      <c r="AR1553" s="250" t="str">
        <f t="shared" si="1446"/>
        <v/>
      </c>
      <c r="AS1553" s="234"/>
      <c r="AY1553" s="385">
        <f t="shared" si="1447"/>
        <v>0</v>
      </c>
      <c r="AZ1553" s="385">
        <f t="shared" si="1414"/>
        <v>0</v>
      </c>
      <c r="BA1553" s="385">
        <f t="shared" si="1448"/>
        <v>0</v>
      </c>
      <c r="BB1553" s="385">
        <f t="shared" si="1415"/>
        <v>0</v>
      </c>
      <c r="BC1553" s="385">
        <f t="shared" si="1416"/>
        <v>0</v>
      </c>
      <c r="BD1553" s="385">
        <f t="shared" si="1417"/>
        <v>0</v>
      </c>
      <c r="BE1553" s="385">
        <f t="shared" si="1418"/>
        <v>0</v>
      </c>
      <c r="BF1553" s="385">
        <f t="shared" si="1419"/>
        <v>0</v>
      </c>
      <c r="BG1553" s="385">
        <f t="shared" si="1420"/>
        <v>0</v>
      </c>
      <c r="BH1553" s="385">
        <f t="shared" si="1421"/>
        <v>0</v>
      </c>
      <c r="BI1553" s="385">
        <f t="shared" si="1422"/>
        <v>0</v>
      </c>
      <c r="BJ1553" s="385">
        <f t="shared" si="1423"/>
        <v>0</v>
      </c>
      <c r="BK1553" s="385">
        <f t="shared" si="1424"/>
        <v>0</v>
      </c>
      <c r="BL1553" s="385">
        <f t="shared" si="1425"/>
        <v>0</v>
      </c>
      <c r="BM1553" s="385">
        <f t="shared" si="1426"/>
        <v>0</v>
      </c>
      <c r="BN1553" s="385">
        <f t="shared" si="1427"/>
        <v>0</v>
      </c>
      <c r="CK1553" s="239">
        <f t="shared" si="1449"/>
        <v>0</v>
      </c>
      <c r="CL1553" s="239">
        <f t="shared" si="1450"/>
        <v>0</v>
      </c>
    </row>
    <row r="1554" spans="3:90" x14ac:dyDescent="0.35">
      <c r="C1554" s="235"/>
      <c r="D1554" s="246" t="str">
        <f t="shared" si="1428"/>
        <v/>
      </c>
      <c r="E1554" s="247" t="str">
        <f t="shared" si="1429"/>
        <v/>
      </c>
      <c r="F1554" s="248" t="str">
        <f t="shared" si="1430"/>
        <v/>
      </c>
      <c r="G1554" s="249" t="str">
        <f t="shared" si="1431"/>
        <v/>
      </c>
      <c r="H1554" s="250" t="str">
        <f t="shared" si="1432"/>
        <v/>
      </c>
      <c r="I1554" s="386" t="str">
        <f t="shared" si="1393"/>
        <v/>
      </c>
      <c r="J1554" s="387" t="str">
        <f t="shared" si="1394"/>
        <v/>
      </c>
      <c r="K1554" s="388" t="str">
        <f t="shared" si="1395"/>
        <v/>
      </c>
      <c r="L1554" s="389" t="str">
        <f t="shared" si="1396"/>
        <v/>
      </c>
      <c r="M1554" s="250" t="str">
        <f t="shared" si="1397"/>
        <v/>
      </c>
      <c r="N1554" s="246" t="b">
        <f t="shared" si="1433"/>
        <v>0</v>
      </c>
      <c r="O1554" s="246" t="b">
        <f t="shared" si="1434"/>
        <v>0</v>
      </c>
      <c r="P1554" s="246" t="b">
        <f t="shared" si="1435"/>
        <v>0</v>
      </c>
      <c r="Q1554" s="246" t="b">
        <f t="shared" si="1436"/>
        <v>0</v>
      </c>
      <c r="R1554" s="246" t="str">
        <f t="shared" si="1437"/>
        <v>No</v>
      </c>
      <c r="S1554" s="247" t="b">
        <f t="shared" si="1398"/>
        <v>0</v>
      </c>
      <c r="T1554" s="247" t="b">
        <f t="shared" si="1399"/>
        <v>0</v>
      </c>
      <c r="U1554" s="247" t="b">
        <f t="shared" si="1400"/>
        <v>0</v>
      </c>
      <c r="V1554" s="247" t="b">
        <f t="shared" si="1401"/>
        <v>0</v>
      </c>
      <c r="W1554" s="247" t="str">
        <f t="shared" si="1438"/>
        <v>No</v>
      </c>
      <c r="X1554" s="248" t="b">
        <f t="shared" si="1402"/>
        <v>0</v>
      </c>
      <c r="Y1554" s="248" t="b">
        <f t="shared" si="1403"/>
        <v>0</v>
      </c>
      <c r="Z1554" s="248" t="b">
        <f t="shared" si="1404"/>
        <v>0</v>
      </c>
      <c r="AA1554" s="248" t="b">
        <f t="shared" si="1405"/>
        <v>0</v>
      </c>
      <c r="AB1554" s="248" t="str">
        <f t="shared" si="1439"/>
        <v>No</v>
      </c>
      <c r="AC1554" s="249" t="b">
        <f t="shared" si="1406"/>
        <v>0</v>
      </c>
      <c r="AD1554" s="249" t="b">
        <f t="shared" si="1407"/>
        <v>0</v>
      </c>
      <c r="AE1554" s="249" t="b">
        <f t="shared" si="1408"/>
        <v>0</v>
      </c>
      <c r="AF1554" s="249" t="b">
        <f t="shared" si="1409"/>
        <v>0</v>
      </c>
      <c r="AG1554" s="249" t="str">
        <f t="shared" si="1440"/>
        <v>No</v>
      </c>
      <c r="AH1554" s="250" t="b">
        <f t="shared" si="1410"/>
        <v>0</v>
      </c>
      <c r="AI1554" s="250" t="b">
        <f t="shared" si="1411"/>
        <v>0</v>
      </c>
      <c r="AJ1554" s="250" t="b">
        <f t="shared" si="1412"/>
        <v>0</v>
      </c>
      <c r="AK1554" s="250" t="b">
        <f t="shared" si="1413"/>
        <v>0</v>
      </c>
      <c r="AL1554" s="250" t="str">
        <f t="shared" si="1441"/>
        <v>No</v>
      </c>
      <c r="AN1554" s="246" t="str">
        <f t="shared" si="1442"/>
        <v/>
      </c>
      <c r="AO1554" s="247" t="str">
        <f t="shared" si="1443"/>
        <v/>
      </c>
      <c r="AP1554" s="248" t="str">
        <f t="shared" si="1444"/>
        <v/>
      </c>
      <c r="AQ1554" s="249" t="str">
        <f t="shared" si="1445"/>
        <v/>
      </c>
      <c r="AR1554" s="250" t="str">
        <f t="shared" si="1446"/>
        <v/>
      </c>
      <c r="AS1554" s="234"/>
      <c r="AY1554" s="385">
        <f t="shared" si="1447"/>
        <v>0</v>
      </c>
      <c r="AZ1554" s="385">
        <f t="shared" si="1414"/>
        <v>0</v>
      </c>
      <c r="BA1554" s="385">
        <f t="shared" si="1448"/>
        <v>0</v>
      </c>
      <c r="BB1554" s="385">
        <f t="shared" si="1415"/>
        <v>0</v>
      </c>
      <c r="BC1554" s="385">
        <f t="shared" si="1416"/>
        <v>0</v>
      </c>
      <c r="BD1554" s="385">
        <f t="shared" si="1417"/>
        <v>0</v>
      </c>
      <c r="BE1554" s="385">
        <f t="shared" si="1418"/>
        <v>0</v>
      </c>
      <c r="BF1554" s="385">
        <f t="shared" si="1419"/>
        <v>0</v>
      </c>
      <c r="BG1554" s="385">
        <f t="shared" si="1420"/>
        <v>0</v>
      </c>
      <c r="BH1554" s="385">
        <f t="shared" si="1421"/>
        <v>0</v>
      </c>
      <c r="BI1554" s="385">
        <f t="shared" si="1422"/>
        <v>0</v>
      </c>
      <c r="BJ1554" s="385">
        <f t="shared" si="1423"/>
        <v>0</v>
      </c>
      <c r="BK1554" s="385">
        <f t="shared" si="1424"/>
        <v>0</v>
      </c>
      <c r="BL1554" s="385">
        <f t="shared" si="1425"/>
        <v>0</v>
      </c>
      <c r="BM1554" s="385">
        <f t="shared" si="1426"/>
        <v>0</v>
      </c>
      <c r="BN1554" s="385">
        <f t="shared" si="1427"/>
        <v>0</v>
      </c>
      <c r="CK1554" s="239">
        <f t="shared" si="1449"/>
        <v>0</v>
      </c>
      <c r="CL1554" s="239">
        <f t="shared" si="1450"/>
        <v>0</v>
      </c>
    </row>
    <row r="1555" spans="3:90" x14ac:dyDescent="0.35">
      <c r="C1555" s="235"/>
      <c r="D1555" s="246" t="str">
        <f t="shared" si="1428"/>
        <v/>
      </c>
      <c r="E1555" s="247" t="str">
        <f t="shared" si="1429"/>
        <v/>
      </c>
      <c r="F1555" s="248" t="str">
        <f t="shared" si="1430"/>
        <v/>
      </c>
      <c r="G1555" s="249" t="str">
        <f t="shared" si="1431"/>
        <v/>
      </c>
      <c r="H1555" s="250" t="str">
        <f t="shared" si="1432"/>
        <v/>
      </c>
      <c r="I1555" s="386" t="str">
        <f t="shared" si="1393"/>
        <v/>
      </c>
      <c r="J1555" s="387" t="str">
        <f t="shared" si="1394"/>
        <v/>
      </c>
      <c r="K1555" s="388" t="str">
        <f t="shared" si="1395"/>
        <v/>
      </c>
      <c r="L1555" s="389" t="str">
        <f t="shared" si="1396"/>
        <v/>
      </c>
      <c r="M1555" s="250" t="str">
        <f t="shared" si="1397"/>
        <v/>
      </c>
      <c r="N1555" s="246" t="b">
        <f t="shared" si="1433"/>
        <v>0</v>
      </c>
      <c r="O1555" s="246" t="b">
        <f t="shared" si="1434"/>
        <v>0</v>
      </c>
      <c r="P1555" s="246" t="b">
        <f t="shared" si="1435"/>
        <v>0</v>
      </c>
      <c r="Q1555" s="246" t="b">
        <f t="shared" si="1436"/>
        <v>0</v>
      </c>
      <c r="R1555" s="246" t="str">
        <f t="shared" si="1437"/>
        <v>No</v>
      </c>
      <c r="S1555" s="247" t="b">
        <f t="shared" si="1398"/>
        <v>0</v>
      </c>
      <c r="T1555" s="247" t="b">
        <f t="shared" si="1399"/>
        <v>0</v>
      </c>
      <c r="U1555" s="247" t="b">
        <f t="shared" si="1400"/>
        <v>0</v>
      </c>
      <c r="V1555" s="247" t="b">
        <f t="shared" si="1401"/>
        <v>0</v>
      </c>
      <c r="W1555" s="247" t="str">
        <f t="shared" si="1438"/>
        <v>No</v>
      </c>
      <c r="X1555" s="248" t="b">
        <f t="shared" si="1402"/>
        <v>0</v>
      </c>
      <c r="Y1555" s="248" t="b">
        <f t="shared" si="1403"/>
        <v>0</v>
      </c>
      <c r="Z1555" s="248" t="b">
        <f t="shared" si="1404"/>
        <v>0</v>
      </c>
      <c r="AA1555" s="248" t="b">
        <f t="shared" si="1405"/>
        <v>0</v>
      </c>
      <c r="AB1555" s="248" t="str">
        <f t="shared" si="1439"/>
        <v>No</v>
      </c>
      <c r="AC1555" s="249" t="b">
        <f t="shared" si="1406"/>
        <v>0</v>
      </c>
      <c r="AD1555" s="249" t="b">
        <f t="shared" si="1407"/>
        <v>0</v>
      </c>
      <c r="AE1555" s="249" t="b">
        <f t="shared" si="1408"/>
        <v>0</v>
      </c>
      <c r="AF1555" s="249" t="b">
        <f t="shared" si="1409"/>
        <v>0</v>
      </c>
      <c r="AG1555" s="249" t="str">
        <f t="shared" si="1440"/>
        <v>No</v>
      </c>
      <c r="AH1555" s="250" t="b">
        <f t="shared" si="1410"/>
        <v>0</v>
      </c>
      <c r="AI1555" s="250" t="b">
        <f t="shared" si="1411"/>
        <v>0</v>
      </c>
      <c r="AJ1555" s="250" t="b">
        <f t="shared" si="1412"/>
        <v>0</v>
      </c>
      <c r="AK1555" s="250" t="b">
        <f t="shared" si="1413"/>
        <v>0</v>
      </c>
      <c r="AL1555" s="250" t="str">
        <f t="shared" si="1441"/>
        <v>No</v>
      </c>
      <c r="AN1555" s="246" t="str">
        <f t="shared" si="1442"/>
        <v/>
      </c>
      <c r="AO1555" s="247" t="str">
        <f t="shared" si="1443"/>
        <v/>
      </c>
      <c r="AP1555" s="248" t="str">
        <f t="shared" si="1444"/>
        <v/>
      </c>
      <c r="AQ1555" s="249" t="str">
        <f t="shared" si="1445"/>
        <v/>
      </c>
      <c r="AR1555" s="250" t="str">
        <f t="shared" si="1446"/>
        <v/>
      </c>
      <c r="AS1555" s="234"/>
      <c r="AY1555" s="385">
        <f t="shared" si="1447"/>
        <v>0</v>
      </c>
      <c r="AZ1555" s="385">
        <f t="shared" si="1414"/>
        <v>0</v>
      </c>
      <c r="BA1555" s="385">
        <f t="shared" si="1448"/>
        <v>0</v>
      </c>
      <c r="BB1555" s="385">
        <f t="shared" si="1415"/>
        <v>0</v>
      </c>
      <c r="BC1555" s="385">
        <f t="shared" si="1416"/>
        <v>0</v>
      </c>
      <c r="BD1555" s="385">
        <f t="shared" si="1417"/>
        <v>0</v>
      </c>
      <c r="BE1555" s="385">
        <f t="shared" si="1418"/>
        <v>0</v>
      </c>
      <c r="BF1555" s="385">
        <f t="shared" si="1419"/>
        <v>0</v>
      </c>
      <c r="BG1555" s="385">
        <f t="shared" si="1420"/>
        <v>0</v>
      </c>
      <c r="BH1555" s="385">
        <f t="shared" si="1421"/>
        <v>0</v>
      </c>
      <c r="BI1555" s="385">
        <f t="shared" si="1422"/>
        <v>0</v>
      </c>
      <c r="BJ1555" s="385">
        <f t="shared" si="1423"/>
        <v>0</v>
      </c>
      <c r="BK1555" s="385">
        <f t="shared" si="1424"/>
        <v>0</v>
      </c>
      <c r="BL1555" s="385">
        <f t="shared" si="1425"/>
        <v>0</v>
      </c>
      <c r="BM1555" s="385">
        <f t="shared" si="1426"/>
        <v>0</v>
      </c>
      <c r="BN1555" s="385">
        <f t="shared" si="1427"/>
        <v>0</v>
      </c>
      <c r="CK1555" s="239">
        <f t="shared" si="1449"/>
        <v>0</v>
      </c>
      <c r="CL1555" s="239">
        <f t="shared" si="1450"/>
        <v>0</v>
      </c>
    </row>
    <row r="1556" spans="3:90" x14ac:dyDescent="0.35">
      <c r="C1556" s="235"/>
      <c r="D1556" s="246" t="str">
        <f t="shared" si="1428"/>
        <v/>
      </c>
      <c r="E1556" s="247" t="str">
        <f t="shared" si="1429"/>
        <v/>
      </c>
      <c r="F1556" s="248" t="str">
        <f t="shared" si="1430"/>
        <v/>
      </c>
      <c r="G1556" s="249" t="str">
        <f t="shared" si="1431"/>
        <v/>
      </c>
      <c r="H1556" s="250" t="str">
        <f t="shared" si="1432"/>
        <v/>
      </c>
      <c r="I1556" s="386" t="str">
        <f t="shared" si="1393"/>
        <v/>
      </c>
      <c r="J1556" s="387" t="str">
        <f t="shared" si="1394"/>
        <v/>
      </c>
      <c r="K1556" s="388" t="str">
        <f t="shared" si="1395"/>
        <v/>
      </c>
      <c r="L1556" s="389" t="str">
        <f t="shared" si="1396"/>
        <v/>
      </c>
      <c r="M1556" s="250" t="str">
        <f t="shared" si="1397"/>
        <v/>
      </c>
      <c r="N1556" s="246" t="b">
        <f t="shared" si="1433"/>
        <v>0</v>
      </c>
      <c r="O1556" s="246" t="b">
        <f t="shared" si="1434"/>
        <v>0</v>
      </c>
      <c r="P1556" s="246" t="b">
        <f t="shared" si="1435"/>
        <v>0</v>
      </c>
      <c r="Q1556" s="246" t="b">
        <f t="shared" si="1436"/>
        <v>0</v>
      </c>
      <c r="R1556" s="246" t="str">
        <f t="shared" si="1437"/>
        <v>No</v>
      </c>
      <c r="S1556" s="247" t="b">
        <f t="shared" si="1398"/>
        <v>0</v>
      </c>
      <c r="T1556" s="247" t="b">
        <f t="shared" si="1399"/>
        <v>0</v>
      </c>
      <c r="U1556" s="247" t="b">
        <f t="shared" si="1400"/>
        <v>0</v>
      </c>
      <c r="V1556" s="247" t="b">
        <f t="shared" si="1401"/>
        <v>0</v>
      </c>
      <c r="W1556" s="247" t="str">
        <f t="shared" si="1438"/>
        <v>No</v>
      </c>
      <c r="X1556" s="248" t="b">
        <f t="shared" si="1402"/>
        <v>0</v>
      </c>
      <c r="Y1556" s="248" t="b">
        <f t="shared" si="1403"/>
        <v>0</v>
      </c>
      <c r="Z1556" s="248" t="b">
        <f t="shared" si="1404"/>
        <v>0</v>
      </c>
      <c r="AA1556" s="248" t="b">
        <f t="shared" si="1405"/>
        <v>0</v>
      </c>
      <c r="AB1556" s="248" t="str">
        <f t="shared" si="1439"/>
        <v>No</v>
      </c>
      <c r="AC1556" s="249" t="b">
        <f t="shared" si="1406"/>
        <v>0</v>
      </c>
      <c r="AD1556" s="249" t="b">
        <f t="shared" si="1407"/>
        <v>0</v>
      </c>
      <c r="AE1556" s="249" t="b">
        <f t="shared" si="1408"/>
        <v>0</v>
      </c>
      <c r="AF1556" s="249" t="b">
        <f t="shared" si="1409"/>
        <v>0</v>
      </c>
      <c r="AG1556" s="249" t="str">
        <f t="shared" si="1440"/>
        <v>No</v>
      </c>
      <c r="AH1556" s="250" t="b">
        <f t="shared" si="1410"/>
        <v>0</v>
      </c>
      <c r="AI1556" s="250" t="b">
        <f t="shared" si="1411"/>
        <v>0</v>
      </c>
      <c r="AJ1556" s="250" t="b">
        <f t="shared" si="1412"/>
        <v>0</v>
      </c>
      <c r="AK1556" s="250" t="b">
        <f t="shared" si="1413"/>
        <v>0</v>
      </c>
      <c r="AL1556" s="250" t="str">
        <f t="shared" si="1441"/>
        <v>No</v>
      </c>
      <c r="AN1556" s="246" t="str">
        <f t="shared" si="1442"/>
        <v/>
      </c>
      <c r="AO1556" s="247" t="str">
        <f t="shared" si="1443"/>
        <v/>
      </c>
      <c r="AP1556" s="248" t="str">
        <f t="shared" si="1444"/>
        <v/>
      </c>
      <c r="AQ1556" s="249" t="str">
        <f t="shared" si="1445"/>
        <v/>
      </c>
      <c r="AR1556" s="250" t="str">
        <f t="shared" si="1446"/>
        <v/>
      </c>
      <c r="AS1556" s="234"/>
      <c r="AY1556" s="385">
        <f t="shared" si="1447"/>
        <v>0</v>
      </c>
      <c r="AZ1556" s="385">
        <f t="shared" si="1414"/>
        <v>0</v>
      </c>
      <c r="BA1556" s="385">
        <f t="shared" si="1448"/>
        <v>0</v>
      </c>
      <c r="BB1556" s="385">
        <f t="shared" si="1415"/>
        <v>0</v>
      </c>
      <c r="BC1556" s="385">
        <f t="shared" si="1416"/>
        <v>0</v>
      </c>
      <c r="BD1556" s="385">
        <f t="shared" si="1417"/>
        <v>0</v>
      </c>
      <c r="BE1556" s="385">
        <f t="shared" si="1418"/>
        <v>0</v>
      </c>
      <c r="BF1556" s="385">
        <f t="shared" si="1419"/>
        <v>0</v>
      </c>
      <c r="BG1556" s="385">
        <f t="shared" si="1420"/>
        <v>0</v>
      </c>
      <c r="BH1556" s="385">
        <f t="shared" si="1421"/>
        <v>0</v>
      </c>
      <c r="BI1556" s="385">
        <f t="shared" si="1422"/>
        <v>0</v>
      </c>
      <c r="BJ1556" s="385">
        <f t="shared" si="1423"/>
        <v>0</v>
      </c>
      <c r="BK1556" s="385">
        <f t="shared" si="1424"/>
        <v>0</v>
      </c>
      <c r="BL1556" s="385">
        <f t="shared" si="1425"/>
        <v>0</v>
      </c>
      <c r="BM1556" s="385">
        <f t="shared" si="1426"/>
        <v>0</v>
      </c>
      <c r="BN1556" s="385">
        <f t="shared" si="1427"/>
        <v>0</v>
      </c>
      <c r="CK1556" s="239">
        <f t="shared" si="1449"/>
        <v>0</v>
      </c>
      <c r="CL1556" s="239">
        <f t="shared" si="1450"/>
        <v>0</v>
      </c>
    </row>
    <row r="1557" spans="3:90" x14ac:dyDescent="0.35">
      <c r="C1557" s="235"/>
      <c r="D1557" s="246" t="str">
        <f t="shared" si="1428"/>
        <v/>
      </c>
      <c r="E1557" s="247" t="str">
        <f t="shared" si="1429"/>
        <v/>
      </c>
      <c r="F1557" s="248" t="str">
        <f t="shared" si="1430"/>
        <v/>
      </c>
      <c r="G1557" s="249" t="str">
        <f t="shared" si="1431"/>
        <v/>
      </c>
      <c r="H1557" s="250" t="str">
        <f t="shared" si="1432"/>
        <v/>
      </c>
      <c r="I1557" s="386" t="str">
        <f t="shared" si="1393"/>
        <v/>
      </c>
      <c r="J1557" s="387" t="str">
        <f t="shared" si="1394"/>
        <v/>
      </c>
      <c r="K1557" s="388" t="str">
        <f t="shared" si="1395"/>
        <v/>
      </c>
      <c r="L1557" s="389" t="str">
        <f t="shared" si="1396"/>
        <v/>
      </c>
      <c r="M1557" s="250" t="str">
        <f t="shared" si="1397"/>
        <v/>
      </c>
      <c r="N1557" s="246" t="b">
        <f t="shared" si="1433"/>
        <v>0</v>
      </c>
      <c r="O1557" s="246" t="b">
        <f t="shared" si="1434"/>
        <v>0</v>
      </c>
      <c r="P1557" s="246" t="b">
        <f t="shared" si="1435"/>
        <v>0</v>
      </c>
      <c r="Q1557" s="246" t="b">
        <f t="shared" si="1436"/>
        <v>0</v>
      </c>
      <c r="R1557" s="246" t="str">
        <f t="shared" si="1437"/>
        <v>No</v>
      </c>
      <c r="S1557" s="247" t="b">
        <f t="shared" si="1398"/>
        <v>0</v>
      </c>
      <c r="T1557" s="247" t="b">
        <f t="shared" si="1399"/>
        <v>0</v>
      </c>
      <c r="U1557" s="247" t="b">
        <f t="shared" si="1400"/>
        <v>0</v>
      </c>
      <c r="V1557" s="247" t="b">
        <f t="shared" si="1401"/>
        <v>0</v>
      </c>
      <c r="W1557" s="247" t="str">
        <f t="shared" si="1438"/>
        <v>No</v>
      </c>
      <c r="X1557" s="248" t="b">
        <f t="shared" si="1402"/>
        <v>0</v>
      </c>
      <c r="Y1557" s="248" t="b">
        <f t="shared" si="1403"/>
        <v>0</v>
      </c>
      <c r="Z1557" s="248" t="b">
        <f t="shared" si="1404"/>
        <v>0</v>
      </c>
      <c r="AA1557" s="248" t="b">
        <f t="shared" si="1405"/>
        <v>0</v>
      </c>
      <c r="AB1557" s="248" t="str">
        <f t="shared" si="1439"/>
        <v>No</v>
      </c>
      <c r="AC1557" s="249" t="b">
        <f t="shared" si="1406"/>
        <v>0</v>
      </c>
      <c r="AD1557" s="249" t="b">
        <f t="shared" si="1407"/>
        <v>0</v>
      </c>
      <c r="AE1557" s="249" t="b">
        <f t="shared" si="1408"/>
        <v>0</v>
      </c>
      <c r="AF1557" s="249" t="b">
        <f t="shared" si="1409"/>
        <v>0</v>
      </c>
      <c r="AG1557" s="249" t="str">
        <f t="shared" si="1440"/>
        <v>No</v>
      </c>
      <c r="AH1557" s="250" t="b">
        <f t="shared" si="1410"/>
        <v>0</v>
      </c>
      <c r="AI1557" s="250" t="b">
        <f t="shared" si="1411"/>
        <v>0</v>
      </c>
      <c r="AJ1557" s="250" t="b">
        <f t="shared" si="1412"/>
        <v>0</v>
      </c>
      <c r="AK1557" s="250" t="b">
        <f t="shared" si="1413"/>
        <v>0</v>
      </c>
      <c r="AL1557" s="250" t="str">
        <f t="shared" si="1441"/>
        <v>No</v>
      </c>
      <c r="AN1557" s="246" t="str">
        <f t="shared" si="1442"/>
        <v/>
      </c>
      <c r="AO1557" s="247" t="str">
        <f t="shared" si="1443"/>
        <v/>
      </c>
      <c r="AP1557" s="248" t="str">
        <f t="shared" si="1444"/>
        <v/>
      </c>
      <c r="AQ1557" s="249" t="str">
        <f t="shared" si="1445"/>
        <v/>
      </c>
      <c r="AR1557" s="250" t="str">
        <f t="shared" si="1446"/>
        <v/>
      </c>
      <c r="AS1557" s="234"/>
      <c r="AY1557" s="385">
        <f t="shared" si="1447"/>
        <v>0</v>
      </c>
      <c r="AZ1557" s="385">
        <f t="shared" si="1414"/>
        <v>0</v>
      </c>
      <c r="BA1557" s="385">
        <f t="shared" si="1448"/>
        <v>0</v>
      </c>
      <c r="BB1557" s="385">
        <f t="shared" si="1415"/>
        <v>0</v>
      </c>
      <c r="BC1557" s="385">
        <f t="shared" si="1416"/>
        <v>0</v>
      </c>
      <c r="BD1557" s="385">
        <f t="shared" si="1417"/>
        <v>0</v>
      </c>
      <c r="BE1557" s="385">
        <f t="shared" si="1418"/>
        <v>0</v>
      </c>
      <c r="BF1557" s="385">
        <f t="shared" si="1419"/>
        <v>0</v>
      </c>
      <c r="BG1557" s="385">
        <f t="shared" si="1420"/>
        <v>0</v>
      </c>
      <c r="BH1557" s="385">
        <f t="shared" si="1421"/>
        <v>0</v>
      </c>
      <c r="BI1557" s="385">
        <f t="shared" si="1422"/>
        <v>0</v>
      </c>
      <c r="BJ1557" s="385">
        <f t="shared" si="1423"/>
        <v>0</v>
      </c>
      <c r="BK1557" s="385">
        <f t="shared" si="1424"/>
        <v>0</v>
      </c>
      <c r="BL1557" s="385">
        <f t="shared" si="1425"/>
        <v>0</v>
      </c>
      <c r="BM1557" s="385">
        <f t="shared" si="1426"/>
        <v>0</v>
      </c>
      <c r="BN1557" s="385">
        <f t="shared" si="1427"/>
        <v>0</v>
      </c>
      <c r="CK1557" s="239">
        <f t="shared" si="1449"/>
        <v>0</v>
      </c>
      <c r="CL1557" s="239">
        <f t="shared" si="1450"/>
        <v>0</v>
      </c>
    </row>
    <row r="1558" spans="3:90" x14ac:dyDescent="0.35">
      <c r="C1558" s="235"/>
      <c r="D1558" s="246" t="str">
        <f t="shared" si="1428"/>
        <v/>
      </c>
      <c r="E1558" s="247" t="str">
        <f t="shared" si="1429"/>
        <v/>
      </c>
      <c r="F1558" s="248" t="str">
        <f t="shared" si="1430"/>
        <v/>
      </c>
      <c r="G1558" s="249" t="str">
        <f t="shared" si="1431"/>
        <v/>
      </c>
      <c r="H1558" s="250" t="str">
        <f t="shared" si="1432"/>
        <v/>
      </c>
      <c r="I1558" s="386" t="str">
        <f t="shared" si="1393"/>
        <v/>
      </c>
      <c r="J1558" s="387" t="str">
        <f t="shared" si="1394"/>
        <v/>
      </c>
      <c r="K1558" s="388" t="str">
        <f t="shared" si="1395"/>
        <v/>
      </c>
      <c r="L1558" s="389" t="str">
        <f t="shared" si="1396"/>
        <v/>
      </c>
      <c r="M1558" s="250" t="str">
        <f t="shared" si="1397"/>
        <v/>
      </c>
      <c r="N1558" s="246" t="b">
        <f t="shared" si="1433"/>
        <v>0</v>
      </c>
      <c r="O1558" s="246" t="b">
        <f t="shared" si="1434"/>
        <v>0</v>
      </c>
      <c r="P1558" s="246" t="b">
        <f t="shared" si="1435"/>
        <v>0</v>
      </c>
      <c r="Q1558" s="246" t="b">
        <f t="shared" si="1436"/>
        <v>0</v>
      </c>
      <c r="R1558" s="246" t="str">
        <f t="shared" si="1437"/>
        <v>No</v>
      </c>
      <c r="S1558" s="247" t="b">
        <f t="shared" si="1398"/>
        <v>0</v>
      </c>
      <c r="T1558" s="247" t="b">
        <f t="shared" si="1399"/>
        <v>0</v>
      </c>
      <c r="U1558" s="247" t="b">
        <f t="shared" si="1400"/>
        <v>0</v>
      </c>
      <c r="V1558" s="247" t="b">
        <f t="shared" si="1401"/>
        <v>0</v>
      </c>
      <c r="W1558" s="247" t="str">
        <f t="shared" si="1438"/>
        <v>No</v>
      </c>
      <c r="X1558" s="248" t="b">
        <f t="shared" si="1402"/>
        <v>0</v>
      </c>
      <c r="Y1558" s="248" t="b">
        <f t="shared" si="1403"/>
        <v>0</v>
      </c>
      <c r="Z1558" s="248" t="b">
        <f t="shared" si="1404"/>
        <v>0</v>
      </c>
      <c r="AA1558" s="248" t="b">
        <f t="shared" si="1405"/>
        <v>0</v>
      </c>
      <c r="AB1558" s="248" t="str">
        <f t="shared" si="1439"/>
        <v>No</v>
      </c>
      <c r="AC1558" s="249" t="b">
        <f t="shared" si="1406"/>
        <v>0</v>
      </c>
      <c r="AD1558" s="249" t="b">
        <f t="shared" si="1407"/>
        <v>0</v>
      </c>
      <c r="AE1558" s="249" t="b">
        <f t="shared" si="1408"/>
        <v>0</v>
      </c>
      <c r="AF1558" s="249" t="b">
        <f t="shared" si="1409"/>
        <v>0</v>
      </c>
      <c r="AG1558" s="249" t="str">
        <f t="shared" si="1440"/>
        <v>No</v>
      </c>
      <c r="AH1558" s="250" t="b">
        <f t="shared" si="1410"/>
        <v>0</v>
      </c>
      <c r="AI1558" s="250" t="b">
        <f t="shared" si="1411"/>
        <v>0</v>
      </c>
      <c r="AJ1558" s="250" t="b">
        <f t="shared" si="1412"/>
        <v>0</v>
      </c>
      <c r="AK1558" s="250" t="b">
        <f t="shared" si="1413"/>
        <v>0</v>
      </c>
      <c r="AL1558" s="250" t="str">
        <f t="shared" si="1441"/>
        <v>No</v>
      </c>
      <c r="AN1558" s="246" t="str">
        <f t="shared" si="1442"/>
        <v/>
      </c>
      <c r="AO1558" s="247" t="str">
        <f t="shared" si="1443"/>
        <v/>
      </c>
      <c r="AP1558" s="248" t="str">
        <f t="shared" si="1444"/>
        <v/>
      </c>
      <c r="AQ1558" s="249" t="str">
        <f t="shared" si="1445"/>
        <v/>
      </c>
      <c r="AR1558" s="250" t="str">
        <f t="shared" si="1446"/>
        <v/>
      </c>
      <c r="AS1558" s="234"/>
      <c r="AY1558" s="385">
        <f t="shared" si="1447"/>
        <v>0</v>
      </c>
      <c r="AZ1558" s="385">
        <f t="shared" si="1414"/>
        <v>0</v>
      </c>
      <c r="BA1558" s="385">
        <f t="shared" si="1448"/>
        <v>0</v>
      </c>
      <c r="BB1558" s="385">
        <f t="shared" si="1415"/>
        <v>0</v>
      </c>
      <c r="BC1558" s="385">
        <f t="shared" si="1416"/>
        <v>0</v>
      </c>
      <c r="BD1558" s="385">
        <f t="shared" si="1417"/>
        <v>0</v>
      </c>
      <c r="BE1558" s="385">
        <f t="shared" si="1418"/>
        <v>0</v>
      </c>
      <c r="BF1558" s="385">
        <f t="shared" si="1419"/>
        <v>0</v>
      </c>
      <c r="BG1558" s="385">
        <f t="shared" si="1420"/>
        <v>0</v>
      </c>
      <c r="BH1558" s="385">
        <f t="shared" si="1421"/>
        <v>0</v>
      </c>
      <c r="BI1558" s="385">
        <f t="shared" si="1422"/>
        <v>0</v>
      </c>
      <c r="BJ1558" s="385">
        <f t="shared" si="1423"/>
        <v>0</v>
      </c>
      <c r="BK1558" s="385">
        <f t="shared" si="1424"/>
        <v>0</v>
      </c>
      <c r="BL1558" s="385">
        <f t="shared" si="1425"/>
        <v>0</v>
      </c>
      <c r="BM1558" s="385">
        <f t="shared" si="1426"/>
        <v>0</v>
      </c>
      <c r="BN1558" s="385">
        <f t="shared" si="1427"/>
        <v>0</v>
      </c>
      <c r="CK1558" s="239">
        <f t="shared" si="1449"/>
        <v>0</v>
      </c>
      <c r="CL1558" s="239">
        <f t="shared" si="1450"/>
        <v>0</v>
      </c>
    </row>
    <row r="1559" spans="3:90" x14ac:dyDescent="0.35">
      <c r="C1559" s="235"/>
      <c r="D1559" s="246" t="str">
        <f t="shared" si="1428"/>
        <v/>
      </c>
      <c r="E1559" s="247" t="str">
        <f t="shared" si="1429"/>
        <v/>
      </c>
      <c r="F1559" s="248" t="str">
        <f t="shared" si="1430"/>
        <v/>
      </c>
      <c r="G1559" s="249" t="str">
        <f t="shared" si="1431"/>
        <v/>
      </c>
      <c r="H1559" s="250" t="str">
        <f t="shared" si="1432"/>
        <v/>
      </c>
      <c r="I1559" s="386" t="str">
        <f t="shared" si="1393"/>
        <v/>
      </c>
      <c r="J1559" s="387" t="str">
        <f t="shared" si="1394"/>
        <v/>
      </c>
      <c r="K1559" s="388" t="str">
        <f t="shared" si="1395"/>
        <v/>
      </c>
      <c r="L1559" s="389" t="str">
        <f t="shared" si="1396"/>
        <v/>
      </c>
      <c r="M1559" s="250" t="str">
        <f t="shared" si="1397"/>
        <v/>
      </c>
      <c r="N1559" s="246" t="b">
        <f t="shared" si="1433"/>
        <v>0</v>
      </c>
      <c r="O1559" s="246" t="b">
        <f t="shared" si="1434"/>
        <v>0</v>
      </c>
      <c r="P1559" s="246" t="b">
        <f t="shared" si="1435"/>
        <v>0</v>
      </c>
      <c r="Q1559" s="246" t="b">
        <f t="shared" si="1436"/>
        <v>0</v>
      </c>
      <c r="R1559" s="246" t="str">
        <f t="shared" si="1437"/>
        <v>No</v>
      </c>
      <c r="S1559" s="247" t="b">
        <f t="shared" si="1398"/>
        <v>0</v>
      </c>
      <c r="T1559" s="247" t="b">
        <f t="shared" si="1399"/>
        <v>0</v>
      </c>
      <c r="U1559" s="247" t="b">
        <f t="shared" si="1400"/>
        <v>0</v>
      </c>
      <c r="V1559" s="247" t="b">
        <f t="shared" si="1401"/>
        <v>0</v>
      </c>
      <c r="W1559" s="247" t="str">
        <f t="shared" si="1438"/>
        <v>No</v>
      </c>
      <c r="X1559" s="248" t="b">
        <f t="shared" si="1402"/>
        <v>0</v>
      </c>
      <c r="Y1559" s="248" t="b">
        <f t="shared" si="1403"/>
        <v>0</v>
      </c>
      <c r="Z1559" s="248" t="b">
        <f t="shared" si="1404"/>
        <v>0</v>
      </c>
      <c r="AA1559" s="248" t="b">
        <f t="shared" si="1405"/>
        <v>0</v>
      </c>
      <c r="AB1559" s="248" t="str">
        <f t="shared" si="1439"/>
        <v>No</v>
      </c>
      <c r="AC1559" s="249" t="b">
        <f t="shared" si="1406"/>
        <v>0</v>
      </c>
      <c r="AD1559" s="249" t="b">
        <f t="shared" si="1407"/>
        <v>0</v>
      </c>
      <c r="AE1559" s="249" t="b">
        <f t="shared" si="1408"/>
        <v>0</v>
      </c>
      <c r="AF1559" s="249" t="b">
        <f t="shared" si="1409"/>
        <v>0</v>
      </c>
      <c r="AG1559" s="249" t="str">
        <f t="shared" si="1440"/>
        <v>No</v>
      </c>
      <c r="AH1559" s="250" t="b">
        <f t="shared" si="1410"/>
        <v>0</v>
      </c>
      <c r="AI1559" s="250" t="b">
        <f t="shared" si="1411"/>
        <v>0</v>
      </c>
      <c r="AJ1559" s="250" t="b">
        <f t="shared" si="1412"/>
        <v>0</v>
      </c>
      <c r="AK1559" s="250" t="b">
        <f t="shared" si="1413"/>
        <v>0</v>
      </c>
      <c r="AL1559" s="250" t="str">
        <f t="shared" si="1441"/>
        <v>No</v>
      </c>
      <c r="AN1559" s="246" t="str">
        <f t="shared" si="1442"/>
        <v/>
      </c>
      <c r="AO1559" s="247" t="str">
        <f t="shared" si="1443"/>
        <v/>
      </c>
      <c r="AP1559" s="248" t="str">
        <f t="shared" si="1444"/>
        <v/>
      </c>
      <c r="AQ1559" s="249" t="str">
        <f t="shared" si="1445"/>
        <v/>
      </c>
      <c r="AR1559" s="250" t="str">
        <f t="shared" si="1446"/>
        <v/>
      </c>
      <c r="AS1559" s="234"/>
      <c r="AY1559" s="385">
        <f t="shared" si="1447"/>
        <v>0</v>
      </c>
      <c r="AZ1559" s="385">
        <f t="shared" si="1414"/>
        <v>0</v>
      </c>
      <c r="BA1559" s="385">
        <f t="shared" si="1448"/>
        <v>0</v>
      </c>
      <c r="BB1559" s="385">
        <f t="shared" si="1415"/>
        <v>0</v>
      </c>
      <c r="BC1559" s="385">
        <f t="shared" si="1416"/>
        <v>0</v>
      </c>
      <c r="BD1559" s="385">
        <f t="shared" si="1417"/>
        <v>0</v>
      </c>
      <c r="BE1559" s="385">
        <f t="shared" si="1418"/>
        <v>0</v>
      </c>
      <c r="BF1559" s="385">
        <f t="shared" si="1419"/>
        <v>0</v>
      </c>
      <c r="BG1559" s="385">
        <f t="shared" si="1420"/>
        <v>0</v>
      </c>
      <c r="BH1559" s="385">
        <f t="shared" si="1421"/>
        <v>0</v>
      </c>
      <c r="BI1559" s="385">
        <f t="shared" si="1422"/>
        <v>0</v>
      </c>
      <c r="BJ1559" s="385">
        <f t="shared" si="1423"/>
        <v>0</v>
      </c>
      <c r="BK1559" s="385">
        <f t="shared" si="1424"/>
        <v>0</v>
      </c>
      <c r="BL1559" s="385">
        <f t="shared" si="1425"/>
        <v>0</v>
      </c>
      <c r="BM1559" s="385">
        <f t="shared" si="1426"/>
        <v>0</v>
      </c>
      <c r="BN1559" s="385">
        <f t="shared" si="1427"/>
        <v>0</v>
      </c>
      <c r="CK1559" s="239">
        <f t="shared" si="1449"/>
        <v>0</v>
      </c>
      <c r="CL1559" s="239">
        <f t="shared" si="1450"/>
        <v>0</v>
      </c>
    </row>
    <row r="1560" spans="3:90" x14ac:dyDescent="0.35">
      <c r="C1560" s="235"/>
      <c r="D1560" s="246" t="str">
        <f t="shared" si="1428"/>
        <v/>
      </c>
      <c r="E1560" s="247" t="str">
        <f t="shared" si="1429"/>
        <v/>
      </c>
      <c r="F1560" s="248" t="str">
        <f t="shared" si="1430"/>
        <v/>
      </c>
      <c r="G1560" s="249" t="str">
        <f t="shared" si="1431"/>
        <v/>
      </c>
      <c r="H1560" s="250" t="str">
        <f t="shared" si="1432"/>
        <v/>
      </c>
      <c r="I1560" s="386" t="str">
        <f t="shared" si="1393"/>
        <v/>
      </c>
      <c r="J1560" s="387" t="str">
        <f t="shared" si="1394"/>
        <v/>
      </c>
      <c r="K1560" s="388" t="str">
        <f t="shared" si="1395"/>
        <v/>
      </c>
      <c r="L1560" s="389" t="str">
        <f t="shared" si="1396"/>
        <v/>
      </c>
      <c r="M1560" s="250" t="str">
        <f t="shared" si="1397"/>
        <v/>
      </c>
      <c r="N1560" s="246" t="b">
        <f t="shared" si="1433"/>
        <v>0</v>
      </c>
      <c r="O1560" s="246" t="b">
        <f t="shared" si="1434"/>
        <v>0</v>
      </c>
      <c r="P1560" s="246" t="b">
        <f t="shared" si="1435"/>
        <v>0</v>
      </c>
      <c r="Q1560" s="246" t="b">
        <f t="shared" si="1436"/>
        <v>0</v>
      </c>
      <c r="R1560" s="246" t="str">
        <f t="shared" si="1437"/>
        <v>No</v>
      </c>
      <c r="S1560" s="247" t="b">
        <f t="shared" si="1398"/>
        <v>0</v>
      </c>
      <c r="T1560" s="247" t="b">
        <f t="shared" si="1399"/>
        <v>0</v>
      </c>
      <c r="U1560" s="247" t="b">
        <f t="shared" si="1400"/>
        <v>0</v>
      </c>
      <c r="V1560" s="247" t="b">
        <f t="shared" si="1401"/>
        <v>0</v>
      </c>
      <c r="W1560" s="247" t="str">
        <f t="shared" si="1438"/>
        <v>No</v>
      </c>
      <c r="X1560" s="248" t="b">
        <f t="shared" si="1402"/>
        <v>0</v>
      </c>
      <c r="Y1560" s="248" t="b">
        <f t="shared" si="1403"/>
        <v>0</v>
      </c>
      <c r="Z1560" s="248" t="b">
        <f t="shared" si="1404"/>
        <v>0</v>
      </c>
      <c r="AA1560" s="248" t="b">
        <f t="shared" si="1405"/>
        <v>0</v>
      </c>
      <c r="AB1560" s="248" t="str">
        <f t="shared" si="1439"/>
        <v>No</v>
      </c>
      <c r="AC1560" s="249" t="b">
        <f t="shared" si="1406"/>
        <v>0</v>
      </c>
      <c r="AD1560" s="249" t="b">
        <f t="shared" si="1407"/>
        <v>0</v>
      </c>
      <c r="AE1560" s="249" t="b">
        <f t="shared" si="1408"/>
        <v>0</v>
      </c>
      <c r="AF1560" s="249" t="b">
        <f t="shared" si="1409"/>
        <v>0</v>
      </c>
      <c r="AG1560" s="249" t="str">
        <f t="shared" si="1440"/>
        <v>No</v>
      </c>
      <c r="AH1560" s="250" t="b">
        <f t="shared" si="1410"/>
        <v>0</v>
      </c>
      <c r="AI1560" s="250" t="b">
        <f t="shared" si="1411"/>
        <v>0</v>
      </c>
      <c r="AJ1560" s="250" t="b">
        <f t="shared" si="1412"/>
        <v>0</v>
      </c>
      <c r="AK1560" s="250" t="b">
        <f t="shared" si="1413"/>
        <v>0</v>
      </c>
      <c r="AL1560" s="250" t="str">
        <f t="shared" si="1441"/>
        <v>No</v>
      </c>
      <c r="AN1560" s="246" t="str">
        <f t="shared" si="1442"/>
        <v/>
      </c>
      <c r="AO1560" s="247" t="str">
        <f t="shared" si="1443"/>
        <v/>
      </c>
      <c r="AP1560" s="248" t="str">
        <f t="shared" si="1444"/>
        <v/>
      </c>
      <c r="AQ1560" s="249" t="str">
        <f t="shared" si="1445"/>
        <v/>
      </c>
      <c r="AR1560" s="250" t="str">
        <f t="shared" si="1446"/>
        <v/>
      </c>
      <c r="AS1560" s="234"/>
      <c r="AY1560" s="385">
        <f t="shared" si="1447"/>
        <v>0</v>
      </c>
      <c r="AZ1560" s="385">
        <f t="shared" si="1414"/>
        <v>0</v>
      </c>
      <c r="BA1560" s="385">
        <f t="shared" si="1448"/>
        <v>0</v>
      </c>
      <c r="BB1560" s="385">
        <f t="shared" si="1415"/>
        <v>0</v>
      </c>
      <c r="BC1560" s="385">
        <f t="shared" si="1416"/>
        <v>0</v>
      </c>
      <c r="BD1560" s="385">
        <f t="shared" si="1417"/>
        <v>0</v>
      </c>
      <c r="BE1560" s="385">
        <f t="shared" si="1418"/>
        <v>0</v>
      </c>
      <c r="BF1560" s="385">
        <f t="shared" si="1419"/>
        <v>0</v>
      </c>
      <c r="BG1560" s="385">
        <f t="shared" si="1420"/>
        <v>0</v>
      </c>
      <c r="BH1560" s="385">
        <f t="shared" si="1421"/>
        <v>0</v>
      </c>
      <c r="BI1560" s="385">
        <f t="shared" si="1422"/>
        <v>0</v>
      </c>
      <c r="BJ1560" s="385">
        <f t="shared" si="1423"/>
        <v>0</v>
      </c>
      <c r="BK1560" s="385">
        <f t="shared" si="1424"/>
        <v>0</v>
      </c>
      <c r="BL1560" s="385">
        <f t="shared" si="1425"/>
        <v>0</v>
      </c>
      <c r="BM1560" s="385">
        <f t="shared" si="1426"/>
        <v>0</v>
      </c>
      <c r="BN1560" s="385">
        <f t="shared" si="1427"/>
        <v>0</v>
      </c>
      <c r="CK1560" s="239">
        <f t="shared" si="1449"/>
        <v>0</v>
      </c>
      <c r="CL1560" s="239">
        <f t="shared" si="1450"/>
        <v>0</v>
      </c>
    </row>
    <row r="1561" spans="3:90" x14ac:dyDescent="0.35">
      <c r="C1561" s="235"/>
      <c r="D1561" s="246" t="str">
        <f t="shared" si="1428"/>
        <v/>
      </c>
      <c r="E1561" s="247" t="str">
        <f t="shared" si="1429"/>
        <v/>
      </c>
      <c r="F1561" s="248" t="str">
        <f t="shared" si="1430"/>
        <v/>
      </c>
      <c r="G1561" s="249" t="str">
        <f t="shared" si="1431"/>
        <v/>
      </c>
      <c r="H1561" s="250" t="str">
        <f t="shared" si="1432"/>
        <v/>
      </c>
      <c r="I1561" s="386" t="str">
        <f t="shared" si="1393"/>
        <v/>
      </c>
      <c r="J1561" s="387" t="str">
        <f t="shared" si="1394"/>
        <v/>
      </c>
      <c r="K1561" s="388" t="str">
        <f t="shared" si="1395"/>
        <v/>
      </c>
      <c r="L1561" s="389" t="str">
        <f t="shared" si="1396"/>
        <v/>
      </c>
      <c r="M1561" s="250" t="str">
        <f t="shared" si="1397"/>
        <v/>
      </c>
      <c r="N1561" s="246" t="b">
        <f t="shared" si="1433"/>
        <v>0</v>
      </c>
      <c r="O1561" s="246" t="b">
        <f t="shared" si="1434"/>
        <v>0</v>
      </c>
      <c r="P1561" s="246" t="b">
        <f t="shared" si="1435"/>
        <v>0</v>
      </c>
      <c r="Q1561" s="246" t="b">
        <f t="shared" si="1436"/>
        <v>0</v>
      </c>
      <c r="R1561" s="246" t="str">
        <f t="shared" si="1437"/>
        <v>No</v>
      </c>
      <c r="S1561" s="247" t="b">
        <f t="shared" si="1398"/>
        <v>0</v>
      </c>
      <c r="T1561" s="247" t="b">
        <f t="shared" si="1399"/>
        <v>0</v>
      </c>
      <c r="U1561" s="247" t="b">
        <f t="shared" si="1400"/>
        <v>0</v>
      </c>
      <c r="V1561" s="247" t="b">
        <f t="shared" si="1401"/>
        <v>0</v>
      </c>
      <c r="W1561" s="247" t="str">
        <f t="shared" si="1438"/>
        <v>No</v>
      </c>
      <c r="X1561" s="248" t="b">
        <f t="shared" si="1402"/>
        <v>0</v>
      </c>
      <c r="Y1561" s="248" t="b">
        <f t="shared" si="1403"/>
        <v>0</v>
      </c>
      <c r="Z1561" s="248" t="b">
        <f t="shared" si="1404"/>
        <v>0</v>
      </c>
      <c r="AA1561" s="248" t="b">
        <f t="shared" si="1405"/>
        <v>0</v>
      </c>
      <c r="AB1561" s="248" t="str">
        <f t="shared" si="1439"/>
        <v>No</v>
      </c>
      <c r="AC1561" s="249" t="b">
        <f t="shared" si="1406"/>
        <v>0</v>
      </c>
      <c r="AD1561" s="249" t="b">
        <f t="shared" si="1407"/>
        <v>0</v>
      </c>
      <c r="AE1561" s="249" t="b">
        <f t="shared" si="1408"/>
        <v>0</v>
      </c>
      <c r="AF1561" s="249" t="b">
        <f t="shared" si="1409"/>
        <v>0</v>
      </c>
      <c r="AG1561" s="249" t="str">
        <f t="shared" si="1440"/>
        <v>No</v>
      </c>
      <c r="AH1561" s="250" t="b">
        <f t="shared" si="1410"/>
        <v>0</v>
      </c>
      <c r="AI1561" s="250" t="b">
        <f t="shared" si="1411"/>
        <v>0</v>
      </c>
      <c r="AJ1561" s="250" t="b">
        <f t="shared" si="1412"/>
        <v>0</v>
      </c>
      <c r="AK1561" s="250" t="b">
        <f t="shared" si="1413"/>
        <v>0</v>
      </c>
      <c r="AL1561" s="250" t="str">
        <f t="shared" si="1441"/>
        <v>No</v>
      </c>
      <c r="AN1561" s="246" t="str">
        <f t="shared" si="1442"/>
        <v/>
      </c>
      <c r="AO1561" s="247" t="str">
        <f t="shared" si="1443"/>
        <v/>
      </c>
      <c r="AP1561" s="248" t="str">
        <f t="shared" si="1444"/>
        <v/>
      </c>
      <c r="AQ1561" s="249" t="str">
        <f t="shared" si="1445"/>
        <v/>
      </c>
      <c r="AR1561" s="250" t="str">
        <f t="shared" si="1446"/>
        <v/>
      </c>
      <c r="AS1561" s="234"/>
      <c r="AY1561" s="385">
        <f t="shared" si="1447"/>
        <v>0</v>
      </c>
      <c r="AZ1561" s="385">
        <f t="shared" si="1414"/>
        <v>0</v>
      </c>
      <c r="BA1561" s="385">
        <f t="shared" si="1448"/>
        <v>0</v>
      </c>
      <c r="BB1561" s="385">
        <f t="shared" si="1415"/>
        <v>0</v>
      </c>
      <c r="BC1561" s="385">
        <f t="shared" si="1416"/>
        <v>0</v>
      </c>
      <c r="BD1561" s="385">
        <f t="shared" si="1417"/>
        <v>0</v>
      </c>
      <c r="BE1561" s="385">
        <f t="shared" si="1418"/>
        <v>0</v>
      </c>
      <c r="BF1561" s="385">
        <f t="shared" si="1419"/>
        <v>0</v>
      </c>
      <c r="BG1561" s="385">
        <f t="shared" si="1420"/>
        <v>0</v>
      </c>
      <c r="BH1561" s="385">
        <f t="shared" si="1421"/>
        <v>0</v>
      </c>
      <c r="BI1561" s="385">
        <f t="shared" si="1422"/>
        <v>0</v>
      </c>
      <c r="BJ1561" s="385">
        <f t="shared" si="1423"/>
        <v>0</v>
      </c>
      <c r="BK1561" s="385">
        <f t="shared" si="1424"/>
        <v>0</v>
      </c>
      <c r="BL1561" s="385">
        <f t="shared" si="1425"/>
        <v>0</v>
      </c>
      <c r="BM1561" s="385">
        <f t="shared" si="1426"/>
        <v>0</v>
      </c>
      <c r="BN1561" s="385">
        <f t="shared" si="1427"/>
        <v>0</v>
      </c>
      <c r="CK1561" s="239">
        <f t="shared" si="1449"/>
        <v>0</v>
      </c>
      <c r="CL1561" s="239">
        <f t="shared" si="1450"/>
        <v>0</v>
      </c>
    </row>
    <row r="1562" spans="3:90" x14ac:dyDescent="0.35">
      <c r="C1562" s="235"/>
      <c r="D1562" s="246" t="str">
        <f t="shared" si="1428"/>
        <v/>
      </c>
      <c r="E1562" s="247" t="str">
        <f t="shared" si="1429"/>
        <v/>
      </c>
      <c r="F1562" s="248" t="str">
        <f t="shared" si="1430"/>
        <v/>
      </c>
      <c r="G1562" s="249" t="str">
        <f t="shared" si="1431"/>
        <v/>
      </c>
      <c r="H1562" s="250" t="str">
        <f t="shared" si="1432"/>
        <v/>
      </c>
      <c r="I1562" s="386" t="str">
        <f t="shared" si="1393"/>
        <v/>
      </c>
      <c r="J1562" s="387" t="str">
        <f t="shared" si="1394"/>
        <v/>
      </c>
      <c r="K1562" s="388" t="str">
        <f t="shared" si="1395"/>
        <v/>
      </c>
      <c r="L1562" s="389" t="str">
        <f t="shared" si="1396"/>
        <v/>
      </c>
      <c r="M1562" s="250" t="str">
        <f t="shared" si="1397"/>
        <v/>
      </c>
      <c r="N1562" s="246" t="b">
        <f t="shared" si="1433"/>
        <v>0</v>
      </c>
      <c r="O1562" s="246" t="b">
        <f t="shared" si="1434"/>
        <v>0</v>
      </c>
      <c r="P1562" s="246" t="b">
        <f t="shared" si="1435"/>
        <v>0</v>
      </c>
      <c r="Q1562" s="246" t="b">
        <f t="shared" si="1436"/>
        <v>0</v>
      </c>
      <c r="R1562" s="246" t="str">
        <f t="shared" si="1437"/>
        <v>No</v>
      </c>
      <c r="S1562" s="247" t="b">
        <f t="shared" si="1398"/>
        <v>0</v>
      </c>
      <c r="T1562" s="247" t="b">
        <f t="shared" si="1399"/>
        <v>0</v>
      </c>
      <c r="U1562" s="247" t="b">
        <f t="shared" si="1400"/>
        <v>0</v>
      </c>
      <c r="V1562" s="247" t="b">
        <f t="shared" si="1401"/>
        <v>0</v>
      </c>
      <c r="W1562" s="247" t="str">
        <f t="shared" si="1438"/>
        <v>No</v>
      </c>
      <c r="X1562" s="248" t="b">
        <f t="shared" si="1402"/>
        <v>0</v>
      </c>
      <c r="Y1562" s="248" t="b">
        <f t="shared" si="1403"/>
        <v>0</v>
      </c>
      <c r="Z1562" s="248" t="b">
        <f t="shared" si="1404"/>
        <v>0</v>
      </c>
      <c r="AA1562" s="248" t="b">
        <f t="shared" si="1405"/>
        <v>0</v>
      </c>
      <c r="AB1562" s="248" t="str">
        <f t="shared" si="1439"/>
        <v>No</v>
      </c>
      <c r="AC1562" s="249" t="b">
        <f t="shared" si="1406"/>
        <v>0</v>
      </c>
      <c r="AD1562" s="249" t="b">
        <f t="shared" si="1407"/>
        <v>0</v>
      </c>
      <c r="AE1562" s="249" t="b">
        <f t="shared" si="1408"/>
        <v>0</v>
      </c>
      <c r="AF1562" s="249" t="b">
        <f t="shared" si="1409"/>
        <v>0</v>
      </c>
      <c r="AG1562" s="249" t="str">
        <f t="shared" si="1440"/>
        <v>No</v>
      </c>
      <c r="AH1562" s="250" t="b">
        <f t="shared" si="1410"/>
        <v>0</v>
      </c>
      <c r="AI1562" s="250" t="b">
        <f t="shared" si="1411"/>
        <v>0</v>
      </c>
      <c r="AJ1562" s="250" t="b">
        <f t="shared" si="1412"/>
        <v>0</v>
      </c>
      <c r="AK1562" s="250" t="b">
        <f t="shared" si="1413"/>
        <v>0</v>
      </c>
      <c r="AL1562" s="250" t="str">
        <f t="shared" si="1441"/>
        <v>No</v>
      </c>
      <c r="AN1562" s="246" t="str">
        <f t="shared" si="1442"/>
        <v/>
      </c>
      <c r="AO1562" s="247" t="str">
        <f t="shared" si="1443"/>
        <v/>
      </c>
      <c r="AP1562" s="248" t="str">
        <f t="shared" si="1444"/>
        <v/>
      </c>
      <c r="AQ1562" s="249" t="str">
        <f t="shared" si="1445"/>
        <v/>
      </c>
      <c r="AR1562" s="250" t="str">
        <f t="shared" si="1446"/>
        <v/>
      </c>
      <c r="AS1562" s="234"/>
      <c r="AY1562" s="385">
        <f t="shared" si="1447"/>
        <v>0</v>
      </c>
      <c r="AZ1562" s="385">
        <f t="shared" si="1414"/>
        <v>0</v>
      </c>
      <c r="BA1562" s="385">
        <f t="shared" si="1448"/>
        <v>0</v>
      </c>
      <c r="BB1562" s="385">
        <f t="shared" si="1415"/>
        <v>0</v>
      </c>
      <c r="BC1562" s="385">
        <f t="shared" si="1416"/>
        <v>0</v>
      </c>
      <c r="BD1562" s="385">
        <f t="shared" si="1417"/>
        <v>0</v>
      </c>
      <c r="BE1562" s="385">
        <f t="shared" si="1418"/>
        <v>0</v>
      </c>
      <c r="BF1562" s="385">
        <f t="shared" si="1419"/>
        <v>0</v>
      </c>
      <c r="BG1562" s="385">
        <f t="shared" si="1420"/>
        <v>0</v>
      </c>
      <c r="BH1562" s="385">
        <f t="shared" si="1421"/>
        <v>0</v>
      </c>
      <c r="BI1562" s="385">
        <f t="shared" si="1422"/>
        <v>0</v>
      </c>
      <c r="BJ1562" s="385">
        <f t="shared" si="1423"/>
        <v>0</v>
      </c>
      <c r="BK1562" s="385">
        <f t="shared" si="1424"/>
        <v>0</v>
      </c>
      <c r="BL1562" s="385">
        <f t="shared" si="1425"/>
        <v>0</v>
      </c>
      <c r="BM1562" s="385">
        <f t="shared" si="1426"/>
        <v>0</v>
      </c>
      <c r="BN1562" s="385">
        <f t="shared" si="1427"/>
        <v>0</v>
      </c>
      <c r="CK1562" s="239">
        <f t="shared" si="1449"/>
        <v>0</v>
      </c>
      <c r="CL1562" s="239">
        <f t="shared" si="1450"/>
        <v>0</v>
      </c>
    </row>
    <row r="1563" spans="3:90" x14ac:dyDescent="0.35">
      <c r="C1563" s="235"/>
      <c r="D1563" s="246" t="str">
        <f t="shared" si="1428"/>
        <v/>
      </c>
      <c r="E1563" s="247" t="str">
        <f t="shared" si="1429"/>
        <v/>
      </c>
      <c r="F1563" s="248" t="str">
        <f t="shared" si="1430"/>
        <v/>
      </c>
      <c r="G1563" s="249" t="str">
        <f t="shared" si="1431"/>
        <v/>
      </c>
      <c r="H1563" s="250" t="str">
        <f t="shared" si="1432"/>
        <v/>
      </c>
      <c r="I1563" s="386" t="str">
        <f t="shared" si="1393"/>
        <v/>
      </c>
      <c r="J1563" s="387" t="str">
        <f t="shared" si="1394"/>
        <v/>
      </c>
      <c r="K1563" s="388" t="str">
        <f t="shared" si="1395"/>
        <v/>
      </c>
      <c r="L1563" s="389" t="str">
        <f t="shared" si="1396"/>
        <v/>
      </c>
      <c r="M1563" s="250" t="str">
        <f t="shared" si="1397"/>
        <v/>
      </c>
      <c r="N1563" s="246" t="b">
        <f t="shared" si="1433"/>
        <v>0</v>
      </c>
      <c r="O1563" s="246" t="b">
        <f t="shared" si="1434"/>
        <v>0</v>
      </c>
      <c r="P1563" s="246" t="b">
        <f t="shared" si="1435"/>
        <v>0</v>
      </c>
      <c r="Q1563" s="246" t="b">
        <f t="shared" si="1436"/>
        <v>0</v>
      </c>
      <c r="R1563" s="246" t="str">
        <f t="shared" si="1437"/>
        <v>No</v>
      </c>
      <c r="S1563" s="247" t="b">
        <f t="shared" si="1398"/>
        <v>0</v>
      </c>
      <c r="T1563" s="247" t="b">
        <f t="shared" si="1399"/>
        <v>0</v>
      </c>
      <c r="U1563" s="247" t="b">
        <f t="shared" si="1400"/>
        <v>0</v>
      </c>
      <c r="V1563" s="247" t="b">
        <f t="shared" si="1401"/>
        <v>0</v>
      </c>
      <c r="W1563" s="247" t="str">
        <f t="shared" si="1438"/>
        <v>No</v>
      </c>
      <c r="X1563" s="248" t="b">
        <f t="shared" si="1402"/>
        <v>0</v>
      </c>
      <c r="Y1563" s="248" t="b">
        <f t="shared" si="1403"/>
        <v>0</v>
      </c>
      <c r="Z1563" s="248" t="b">
        <f t="shared" si="1404"/>
        <v>0</v>
      </c>
      <c r="AA1563" s="248" t="b">
        <f t="shared" si="1405"/>
        <v>0</v>
      </c>
      <c r="AB1563" s="248" t="str">
        <f t="shared" si="1439"/>
        <v>No</v>
      </c>
      <c r="AC1563" s="249" t="b">
        <f t="shared" si="1406"/>
        <v>0</v>
      </c>
      <c r="AD1563" s="249" t="b">
        <f t="shared" si="1407"/>
        <v>0</v>
      </c>
      <c r="AE1563" s="249" t="b">
        <f t="shared" si="1408"/>
        <v>0</v>
      </c>
      <c r="AF1563" s="249" t="b">
        <f t="shared" si="1409"/>
        <v>0</v>
      </c>
      <c r="AG1563" s="249" t="str">
        <f t="shared" si="1440"/>
        <v>No</v>
      </c>
      <c r="AH1563" s="250" t="b">
        <f t="shared" si="1410"/>
        <v>0</v>
      </c>
      <c r="AI1563" s="250" t="b">
        <f t="shared" si="1411"/>
        <v>0</v>
      </c>
      <c r="AJ1563" s="250" t="b">
        <f t="shared" si="1412"/>
        <v>0</v>
      </c>
      <c r="AK1563" s="250" t="b">
        <f t="shared" si="1413"/>
        <v>0</v>
      </c>
      <c r="AL1563" s="250" t="str">
        <f t="shared" si="1441"/>
        <v>No</v>
      </c>
      <c r="AN1563" s="246" t="str">
        <f t="shared" si="1442"/>
        <v/>
      </c>
      <c r="AO1563" s="247" t="str">
        <f t="shared" si="1443"/>
        <v/>
      </c>
      <c r="AP1563" s="248" t="str">
        <f t="shared" si="1444"/>
        <v/>
      </c>
      <c r="AQ1563" s="249" t="str">
        <f t="shared" si="1445"/>
        <v/>
      </c>
      <c r="AR1563" s="250" t="str">
        <f t="shared" si="1446"/>
        <v/>
      </c>
      <c r="AS1563" s="234"/>
      <c r="AY1563" s="385">
        <f t="shared" si="1447"/>
        <v>0</v>
      </c>
      <c r="AZ1563" s="385">
        <f t="shared" si="1414"/>
        <v>0</v>
      </c>
      <c r="BA1563" s="385">
        <f t="shared" si="1448"/>
        <v>0</v>
      </c>
      <c r="BB1563" s="385">
        <f t="shared" si="1415"/>
        <v>0</v>
      </c>
      <c r="BC1563" s="385">
        <f t="shared" si="1416"/>
        <v>0</v>
      </c>
      <c r="BD1563" s="385">
        <f t="shared" si="1417"/>
        <v>0</v>
      </c>
      <c r="BE1563" s="385">
        <f t="shared" si="1418"/>
        <v>0</v>
      </c>
      <c r="BF1563" s="385">
        <f t="shared" si="1419"/>
        <v>0</v>
      </c>
      <c r="BG1563" s="385">
        <f t="shared" si="1420"/>
        <v>0</v>
      </c>
      <c r="BH1563" s="385">
        <f t="shared" si="1421"/>
        <v>0</v>
      </c>
      <c r="BI1563" s="385">
        <f t="shared" si="1422"/>
        <v>0</v>
      </c>
      <c r="BJ1563" s="385">
        <f t="shared" si="1423"/>
        <v>0</v>
      </c>
      <c r="BK1563" s="385">
        <f t="shared" si="1424"/>
        <v>0</v>
      </c>
      <c r="BL1563" s="385">
        <f t="shared" si="1425"/>
        <v>0</v>
      </c>
      <c r="BM1563" s="385">
        <f t="shared" si="1426"/>
        <v>0</v>
      </c>
      <c r="BN1563" s="385">
        <f t="shared" si="1427"/>
        <v>0</v>
      </c>
      <c r="CK1563" s="239">
        <f t="shared" si="1449"/>
        <v>0</v>
      </c>
      <c r="CL1563" s="239">
        <f t="shared" si="1450"/>
        <v>0</v>
      </c>
    </row>
    <row r="1564" spans="3:90" x14ac:dyDescent="0.35">
      <c r="C1564" s="235"/>
      <c r="D1564" s="246" t="str">
        <f t="shared" si="1428"/>
        <v/>
      </c>
      <c r="E1564" s="247" t="str">
        <f t="shared" si="1429"/>
        <v/>
      </c>
      <c r="F1564" s="248" t="str">
        <f t="shared" si="1430"/>
        <v/>
      </c>
      <c r="G1564" s="249" t="str">
        <f t="shared" si="1431"/>
        <v/>
      </c>
      <c r="H1564" s="250" t="str">
        <f t="shared" si="1432"/>
        <v/>
      </c>
      <c r="I1564" s="386" t="str">
        <f t="shared" si="1393"/>
        <v/>
      </c>
      <c r="J1564" s="387" t="str">
        <f t="shared" si="1394"/>
        <v/>
      </c>
      <c r="K1564" s="388" t="str">
        <f t="shared" si="1395"/>
        <v/>
      </c>
      <c r="L1564" s="389" t="str">
        <f t="shared" si="1396"/>
        <v/>
      </c>
      <c r="M1564" s="250" t="str">
        <f t="shared" si="1397"/>
        <v/>
      </c>
      <c r="N1564" s="246" t="b">
        <f t="shared" si="1433"/>
        <v>0</v>
      </c>
      <c r="O1564" s="246" t="b">
        <f t="shared" si="1434"/>
        <v>0</v>
      </c>
      <c r="P1564" s="246" t="b">
        <f t="shared" si="1435"/>
        <v>0</v>
      </c>
      <c r="Q1564" s="246" t="b">
        <f t="shared" si="1436"/>
        <v>0</v>
      </c>
      <c r="R1564" s="246" t="str">
        <f t="shared" si="1437"/>
        <v>No</v>
      </c>
      <c r="S1564" s="247" t="b">
        <f t="shared" si="1398"/>
        <v>0</v>
      </c>
      <c r="T1564" s="247" t="b">
        <f t="shared" si="1399"/>
        <v>0</v>
      </c>
      <c r="U1564" s="247" t="b">
        <f t="shared" si="1400"/>
        <v>0</v>
      </c>
      <c r="V1564" s="247" t="b">
        <f t="shared" si="1401"/>
        <v>0</v>
      </c>
      <c r="W1564" s="247" t="str">
        <f t="shared" si="1438"/>
        <v>No</v>
      </c>
      <c r="X1564" s="248" t="b">
        <f t="shared" si="1402"/>
        <v>0</v>
      </c>
      <c r="Y1564" s="248" t="b">
        <f t="shared" si="1403"/>
        <v>0</v>
      </c>
      <c r="Z1564" s="248" t="b">
        <f t="shared" si="1404"/>
        <v>0</v>
      </c>
      <c r="AA1564" s="248" t="b">
        <f t="shared" si="1405"/>
        <v>0</v>
      </c>
      <c r="AB1564" s="248" t="str">
        <f t="shared" si="1439"/>
        <v>No</v>
      </c>
      <c r="AC1564" s="249" t="b">
        <f t="shared" si="1406"/>
        <v>0</v>
      </c>
      <c r="AD1564" s="249" t="b">
        <f t="shared" si="1407"/>
        <v>0</v>
      </c>
      <c r="AE1564" s="249" t="b">
        <f t="shared" si="1408"/>
        <v>0</v>
      </c>
      <c r="AF1564" s="249" t="b">
        <f t="shared" si="1409"/>
        <v>0</v>
      </c>
      <c r="AG1564" s="249" t="str">
        <f t="shared" si="1440"/>
        <v>No</v>
      </c>
      <c r="AH1564" s="250" t="b">
        <f t="shared" si="1410"/>
        <v>0</v>
      </c>
      <c r="AI1564" s="250" t="b">
        <f t="shared" si="1411"/>
        <v>0</v>
      </c>
      <c r="AJ1564" s="250" t="b">
        <f t="shared" si="1412"/>
        <v>0</v>
      </c>
      <c r="AK1564" s="250" t="b">
        <f t="shared" si="1413"/>
        <v>0</v>
      </c>
      <c r="AL1564" s="250" t="str">
        <f t="shared" si="1441"/>
        <v>No</v>
      </c>
      <c r="AN1564" s="246" t="str">
        <f t="shared" si="1442"/>
        <v/>
      </c>
      <c r="AO1564" s="247" t="str">
        <f t="shared" si="1443"/>
        <v/>
      </c>
      <c r="AP1564" s="248" t="str">
        <f t="shared" si="1444"/>
        <v/>
      </c>
      <c r="AQ1564" s="249" t="str">
        <f t="shared" si="1445"/>
        <v/>
      </c>
      <c r="AR1564" s="250" t="str">
        <f t="shared" si="1446"/>
        <v/>
      </c>
      <c r="AS1564" s="234"/>
      <c r="AY1564" s="385">
        <f t="shared" si="1447"/>
        <v>0</v>
      </c>
      <c r="AZ1564" s="385">
        <f t="shared" si="1414"/>
        <v>0</v>
      </c>
      <c r="BA1564" s="385">
        <f t="shared" si="1448"/>
        <v>0</v>
      </c>
      <c r="BB1564" s="385">
        <f t="shared" si="1415"/>
        <v>0</v>
      </c>
      <c r="BC1564" s="385">
        <f t="shared" si="1416"/>
        <v>0</v>
      </c>
      <c r="BD1564" s="385">
        <f t="shared" si="1417"/>
        <v>0</v>
      </c>
      <c r="BE1564" s="385">
        <f t="shared" si="1418"/>
        <v>0</v>
      </c>
      <c r="BF1564" s="385">
        <f t="shared" si="1419"/>
        <v>0</v>
      </c>
      <c r="BG1564" s="385">
        <f t="shared" si="1420"/>
        <v>0</v>
      </c>
      <c r="BH1564" s="385">
        <f t="shared" si="1421"/>
        <v>0</v>
      </c>
      <c r="BI1564" s="385">
        <f t="shared" si="1422"/>
        <v>0</v>
      </c>
      <c r="BJ1564" s="385">
        <f t="shared" si="1423"/>
        <v>0</v>
      </c>
      <c r="BK1564" s="385">
        <f t="shared" si="1424"/>
        <v>0</v>
      </c>
      <c r="BL1564" s="385">
        <f t="shared" si="1425"/>
        <v>0</v>
      </c>
      <c r="BM1564" s="385">
        <f t="shared" si="1426"/>
        <v>0</v>
      </c>
      <c r="BN1564" s="385">
        <f t="shared" si="1427"/>
        <v>0</v>
      </c>
      <c r="CK1564" s="239">
        <f t="shared" si="1449"/>
        <v>0</v>
      </c>
      <c r="CL1564" s="239">
        <f t="shared" si="1450"/>
        <v>0</v>
      </c>
    </row>
    <row r="1565" spans="3:90" x14ac:dyDescent="0.35">
      <c r="C1565" s="235"/>
      <c r="D1565" s="246" t="str">
        <f t="shared" si="1428"/>
        <v/>
      </c>
      <c r="E1565" s="247" t="str">
        <f t="shared" si="1429"/>
        <v/>
      </c>
      <c r="F1565" s="248" t="str">
        <f t="shared" si="1430"/>
        <v/>
      </c>
      <c r="G1565" s="249" t="str">
        <f t="shared" si="1431"/>
        <v/>
      </c>
      <c r="H1565" s="250" t="str">
        <f t="shared" si="1432"/>
        <v/>
      </c>
      <c r="I1565" s="386" t="str">
        <f t="shared" si="1393"/>
        <v/>
      </c>
      <c r="J1565" s="387" t="str">
        <f t="shared" si="1394"/>
        <v/>
      </c>
      <c r="K1565" s="388" t="str">
        <f t="shared" si="1395"/>
        <v/>
      </c>
      <c r="L1565" s="389" t="str">
        <f t="shared" si="1396"/>
        <v/>
      </c>
      <c r="M1565" s="250" t="str">
        <f t="shared" si="1397"/>
        <v/>
      </c>
      <c r="N1565" s="246" t="b">
        <f t="shared" si="1433"/>
        <v>0</v>
      </c>
      <c r="O1565" s="246" t="b">
        <f t="shared" si="1434"/>
        <v>0</v>
      </c>
      <c r="P1565" s="246" t="b">
        <f t="shared" si="1435"/>
        <v>0</v>
      </c>
      <c r="Q1565" s="246" t="b">
        <f t="shared" si="1436"/>
        <v>0</v>
      </c>
      <c r="R1565" s="246" t="str">
        <f t="shared" si="1437"/>
        <v>No</v>
      </c>
      <c r="S1565" s="247" t="b">
        <f t="shared" si="1398"/>
        <v>0</v>
      </c>
      <c r="T1565" s="247" t="b">
        <f t="shared" si="1399"/>
        <v>0</v>
      </c>
      <c r="U1565" s="247" t="b">
        <f t="shared" si="1400"/>
        <v>0</v>
      </c>
      <c r="V1565" s="247" t="b">
        <f t="shared" si="1401"/>
        <v>0</v>
      </c>
      <c r="W1565" s="247" t="str">
        <f t="shared" si="1438"/>
        <v>No</v>
      </c>
      <c r="X1565" s="248" t="b">
        <f t="shared" si="1402"/>
        <v>0</v>
      </c>
      <c r="Y1565" s="248" t="b">
        <f t="shared" si="1403"/>
        <v>0</v>
      </c>
      <c r="Z1565" s="248" t="b">
        <f t="shared" si="1404"/>
        <v>0</v>
      </c>
      <c r="AA1565" s="248" t="b">
        <f t="shared" si="1405"/>
        <v>0</v>
      </c>
      <c r="AB1565" s="248" t="str">
        <f t="shared" si="1439"/>
        <v>No</v>
      </c>
      <c r="AC1565" s="249" t="b">
        <f t="shared" si="1406"/>
        <v>0</v>
      </c>
      <c r="AD1565" s="249" t="b">
        <f t="shared" si="1407"/>
        <v>0</v>
      </c>
      <c r="AE1565" s="249" t="b">
        <f t="shared" si="1408"/>
        <v>0</v>
      </c>
      <c r="AF1565" s="249" t="b">
        <f t="shared" si="1409"/>
        <v>0</v>
      </c>
      <c r="AG1565" s="249" t="str">
        <f t="shared" si="1440"/>
        <v>No</v>
      </c>
      <c r="AH1565" s="250" t="b">
        <f t="shared" si="1410"/>
        <v>0</v>
      </c>
      <c r="AI1565" s="250" t="b">
        <f t="shared" si="1411"/>
        <v>0</v>
      </c>
      <c r="AJ1565" s="250" t="b">
        <f t="shared" si="1412"/>
        <v>0</v>
      </c>
      <c r="AK1565" s="250" t="b">
        <f t="shared" si="1413"/>
        <v>0</v>
      </c>
      <c r="AL1565" s="250" t="str">
        <f t="shared" si="1441"/>
        <v>No</v>
      </c>
      <c r="AN1565" s="246" t="str">
        <f t="shared" si="1442"/>
        <v/>
      </c>
      <c r="AO1565" s="247" t="str">
        <f t="shared" si="1443"/>
        <v/>
      </c>
      <c r="AP1565" s="248" t="str">
        <f t="shared" si="1444"/>
        <v/>
      </c>
      <c r="AQ1565" s="249" t="str">
        <f t="shared" si="1445"/>
        <v/>
      </c>
      <c r="AR1565" s="250" t="str">
        <f t="shared" si="1446"/>
        <v/>
      </c>
      <c r="AS1565" s="234"/>
      <c r="AY1565" s="385">
        <f t="shared" si="1447"/>
        <v>0</v>
      </c>
      <c r="AZ1565" s="385">
        <f t="shared" si="1414"/>
        <v>0</v>
      </c>
      <c r="BA1565" s="385">
        <f t="shared" si="1448"/>
        <v>0</v>
      </c>
      <c r="BB1565" s="385">
        <f t="shared" si="1415"/>
        <v>0</v>
      </c>
      <c r="BC1565" s="385">
        <f t="shared" si="1416"/>
        <v>0</v>
      </c>
      <c r="BD1565" s="385">
        <f t="shared" si="1417"/>
        <v>0</v>
      </c>
      <c r="BE1565" s="385">
        <f t="shared" si="1418"/>
        <v>0</v>
      </c>
      <c r="BF1565" s="385">
        <f t="shared" si="1419"/>
        <v>0</v>
      </c>
      <c r="BG1565" s="385">
        <f t="shared" si="1420"/>
        <v>0</v>
      </c>
      <c r="BH1565" s="385">
        <f t="shared" si="1421"/>
        <v>0</v>
      </c>
      <c r="BI1565" s="385">
        <f t="shared" si="1422"/>
        <v>0</v>
      </c>
      <c r="BJ1565" s="385">
        <f t="shared" si="1423"/>
        <v>0</v>
      </c>
      <c r="BK1565" s="385">
        <f t="shared" si="1424"/>
        <v>0</v>
      </c>
      <c r="BL1565" s="385">
        <f t="shared" si="1425"/>
        <v>0</v>
      </c>
      <c r="BM1565" s="385">
        <f t="shared" si="1426"/>
        <v>0</v>
      </c>
      <c r="BN1565" s="385">
        <f t="shared" si="1427"/>
        <v>0</v>
      </c>
      <c r="CK1565" s="239">
        <f t="shared" si="1449"/>
        <v>0</v>
      </c>
      <c r="CL1565" s="239">
        <f t="shared" si="1450"/>
        <v>0</v>
      </c>
    </row>
    <row r="1566" spans="3:90" x14ac:dyDescent="0.35">
      <c r="C1566" s="235"/>
      <c r="D1566" s="246" t="str">
        <f t="shared" si="1428"/>
        <v/>
      </c>
      <c r="E1566" s="247" t="str">
        <f t="shared" si="1429"/>
        <v/>
      </c>
      <c r="F1566" s="248" t="str">
        <f t="shared" si="1430"/>
        <v/>
      </c>
      <c r="G1566" s="249" t="str">
        <f t="shared" si="1431"/>
        <v/>
      </c>
      <c r="H1566" s="250" t="str">
        <f t="shared" si="1432"/>
        <v/>
      </c>
      <c r="I1566" s="386" t="str">
        <f t="shared" si="1393"/>
        <v/>
      </c>
      <c r="J1566" s="387" t="str">
        <f t="shared" si="1394"/>
        <v/>
      </c>
      <c r="K1566" s="388" t="str">
        <f t="shared" si="1395"/>
        <v/>
      </c>
      <c r="L1566" s="389" t="str">
        <f t="shared" si="1396"/>
        <v/>
      </c>
      <c r="M1566" s="250" t="str">
        <f t="shared" si="1397"/>
        <v/>
      </c>
      <c r="N1566" s="246" t="b">
        <f t="shared" si="1433"/>
        <v>0</v>
      </c>
      <c r="O1566" s="246" t="b">
        <f t="shared" si="1434"/>
        <v>0</v>
      </c>
      <c r="P1566" s="246" t="b">
        <f t="shared" si="1435"/>
        <v>0</v>
      </c>
      <c r="Q1566" s="246" t="b">
        <f t="shared" si="1436"/>
        <v>0</v>
      </c>
      <c r="R1566" s="246" t="str">
        <f t="shared" si="1437"/>
        <v>No</v>
      </c>
      <c r="S1566" s="247" t="b">
        <f t="shared" si="1398"/>
        <v>0</v>
      </c>
      <c r="T1566" s="247" t="b">
        <f t="shared" si="1399"/>
        <v>0</v>
      </c>
      <c r="U1566" s="247" t="b">
        <f t="shared" si="1400"/>
        <v>0</v>
      </c>
      <c r="V1566" s="247" t="b">
        <f t="shared" si="1401"/>
        <v>0</v>
      </c>
      <c r="W1566" s="247" t="str">
        <f t="shared" si="1438"/>
        <v>No</v>
      </c>
      <c r="X1566" s="248" t="b">
        <f t="shared" si="1402"/>
        <v>0</v>
      </c>
      <c r="Y1566" s="248" t="b">
        <f t="shared" si="1403"/>
        <v>0</v>
      </c>
      <c r="Z1566" s="248" t="b">
        <f t="shared" si="1404"/>
        <v>0</v>
      </c>
      <c r="AA1566" s="248" t="b">
        <f t="shared" si="1405"/>
        <v>0</v>
      </c>
      <c r="AB1566" s="248" t="str">
        <f t="shared" si="1439"/>
        <v>No</v>
      </c>
      <c r="AC1566" s="249" t="b">
        <f t="shared" si="1406"/>
        <v>0</v>
      </c>
      <c r="AD1566" s="249" t="b">
        <f t="shared" si="1407"/>
        <v>0</v>
      </c>
      <c r="AE1566" s="249" t="b">
        <f t="shared" si="1408"/>
        <v>0</v>
      </c>
      <c r="AF1566" s="249" t="b">
        <f t="shared" si="1409"/>
        <v>0</v>
      </c>
      <c r="AG1566" s="249" t="str">
        <f t="shared" si="1440"/>
        <v>No</v>
      </c>
      <c r="AH1566" s="250" t="b">
        <f t="shared" si="1410"/>
        <v>0</v>
      </c>
      <c r="AI1566" s="250" t="b">
        <f t="shared" si="1411"/>
        <v>0</v>
      </c>
      <c r="AJ1566" s="250" t="b">
        <f t="shared" si="1412"/>
        <v>0</v>
      </c>
      <c r="AK1566" s="250" t="b">
        <f t="shared" si="1413"/>
        <v>0</v>
      </c>
      <c r="AL1566" s="250" t="str">
        <f t="shared" si="1441"/>
        <v>No</v>
      </c>
      <c r="AN1566" s="246" t="str">
        <f t="shared" si="1442"/>
        <v/>
      </c>
      <c r="AO1566" s="247" t="str">
        <f t="shared" si="1443"/>
        <v/>
      </c>
      <c r="AP1566" s="248" t="str">
        <f t="shared" si="1444"/>
        <v/>
      </c>
      <c r="AQ1566" s="249" t="str">
        <f t="shared" si="1445"/>
        <v/>
      </c>
      <c r="AR1566" s="250" t="str">
        <f t="shared" si="1446"/>
        <v/>
      </c>
      <c r="AS1566" s="234"/>
      <c r="AY1566" s="385">
        <f t="shared" si="1447"/>
        <v>0</v>
      </c>
      <c r="AZ1566" s="385">
        <f t="shared" si="1414"/>
        <v>0</v>
      </c>
      <c r="BA1566" s="385">
        <f t="shared" si="1448"/>
        <v>0</v>
      </c>
      <c r="BB1566" s="385">
        <f t="shared" si="1415"/>
        <v>0</v>
      </c>
      <c r="BC1566" s="385">
        <f t="shared" si="1416"/>
        <v>0</v>
      </c>
      <c r="BD1566" s="385">
        <f t="shared" si="1417"/>
        <v>0</v>
      </c>
      <c r="BE1566" s="385">
        <f t="shared" si="1418"/>
        <v>0</v>
      </c>
      <c r="BF1566" s="385">
        <f t="shared" si="1419"/>
        <v>0</v>
      </c>
      <c r="BG1566" s="385">
        <f t="shared" si="1420"/>
        <v>0</v>
      </c>
      <c r="BH1566" s="385">
        <f t="shared" si="1421"/>
        <v>0</v>
      </c>
      <c r="BI1566" s="385">
        <f t="shared" si="1422"/>
        <v>0</v>
      </c>
      <c r="BJ1566" s="385">
        <f t="shared" si="1423"/>
        <v>0</v>
      </c>
      <c r="BK1566" s="385">
        <f t="shared" si="1424"/>
        <v>0</v>
      </c>
      <c r="BL1566" s="385">
        <f t="shared" si="1425"/>
        <v>0</v>
      </c>
      <c r="BM1566" s="385">
        <f t="shared" si="1426"/>
        <v>0</v>
      </c>
      <c r="BN1566" s="385">
        <f t="shared" si="1427"/>
        <v>0</v>
      </c>
      <c r="CK1566" s="239">
        <f t="shared" si="1449"/>
        <v>0</v>
      </c>
      <c r="CL1566" s="239">
        <f t="shared" si="1450"/>
        <v>0</v>
      </c>
    </row>
    <row r="1567" spans="3:90" x14ac:dyDescent="0.35">
      <c r="C1567" s="235"/>
      <c r="D1567" s="246" t="str">
        <f t="shared" si="1428"/>
        <v/>
      </c>
      <c r="E1567" s="247" t="str">
        <f t="shared" si="1429"/>
        <v/>
      </c>
      <c r="F1567" s="248" t="str">
        <f t="shared" si="1430"/>
        <v/>
      </c>
      <c r="G1567" s="249" t="str">
        <f t="shared" si="1431"/>
        <v/>
      </c>
      <c r="H1567" s="250" t="str">
        <f t="shared" si="1432"/>
        <v/>
      </c>
      <c r="I1567" s="386" t="str">
        <f t="shared" si="1393"/>
        <v/>
      </c>
      <c r="J1567" s="387" t="str">
        <f t="shared" si="1394"/>
        <v/>
      </c>
      <c r="K1567" s="388" t="str">
        <f t="shared" si="1395"/>
        <v/>
      </c>
      <c r="L1567" s="389" t="str">
        <f t="shared" si="1396"/>
        <v/>
      </c>
      <c r="M1567" s="250" t="str">
        <f t="shared" si="1397"/>
        <v/>
      </c>
      <c r="N1567" s="246" t="b">
        <f t="shared" si="1433"/>
        <v>0</v>
      </c>
      <c r="O1567" s="246" t="b">
        <f t="shared" si="1434"/>
        <v>0</v>
      </c>
      <c r="P1567" s="246" t="b">
        <f t="shared" si="1435"/>
        <v>0</v>
      </c>
      <c r="Q1567" s="246" t="b">
        <f t="shared" si="1436"/>
        <v>0</v>
      </c>
      <c r="R1567" s="246" t="str">
        <f t="shared" si="1437"/>
        <v>No</v>
      </c>
      <c r="S1567" s="247" t="b">
        <f t="shared" si="1398"/>
        <v>0</v>
      </c>
      <c r="T1567" s="247" t="b">
        <f t="shared" si="1399"/>
        <v>0</v>
      </c>
      <c r="U1567" s="247" t="b">
        <f t="shared" si="1400"/>
        <v>0</v>
      </c>
      <c r="V1567" s="247" t="b">
        <f t="shared" si="1401"/>
        <v>0</v>
      </c>
      <c r="W1567" s="247" t="str">
        <f t="shared" si="1438"/>
        <v>No</v>
      </c>
      <c r="X1567" s="248" t="b">
        <f t="shared" si="1402"/>
        <v>0</v>
      </c>
      <c r="Y1567" s="248" t="b">
        <f t="shared" si="1403"/>
        <v>0</v>
      </c>
      <c r="Z1567" s="248" t="b">
        <f t="shared" si="1404"/>
        <v>0</v>
      </c>
      <c r="AA1567" s="248" t="b">
        <f t="shared" si="1405"/>
        <v>0</v>
      </c>
      <c r="AB1567" s="248" t="str">
        <f t="shared" si="1439"/>
        <v>No</v>
      </c>
      <c r="AC1567" s="249" t="b">
        <f t="shared" si="1406"/>
        <v>0</v>
      </c>
      <c r="AD1567" s="249" t="b">
        <f t="shared" si="1407"/>
        <v>0</v>
      </c>
      <c r="AE1567" s="249" t="b">
        <f t="shared" si="1408"/>
        <v>0</v>
      </c>
      <c r="AF1567" s="249" t="b">
        <f t="shared" si="1409"/>
        <v>0</v>
      </c>
      <c r="AG1567" s="249" t="str">
        <f t="shared" si="1440"/>
        <v>No</v>
      </c>
      <c r="AH1567" s="250" t="b">
        <f t="shared" si="1410"/>
        <v>0</v>
      </c>
      <c r="AI1567" s="250" t="b">
        <f t="shared" si="1411"/>
        <v>0</v>
      </c>
      <c r="AJ1567" s="250" t="b">
        <f t="shared" si="1412"/>
        <v>0</v>
      </c>
      <c r="AK1567" s="250" t="b">
        <f t="shared" si="1413"/>
        <v>0</v>
      </c>
      <c r="AL1567" s="250" t="str">
        <f t="shared" si="1441"/>
        <v>No</v>
      </c>
      <c r="AN1567" s="246" t="str">
        <f t="shared" si="1442"/>
        <v/>
      </c>
      <c r="AO1567" s="247" t="str">
        <f t="shared" si="1443"/>
        <v/>
      </c>
      <c r="AP1567" s="248" t="str">
        <f t="shared" si="1444"/>
        <v/>
      </c>
      <c r="AQ1567" s="249" t="str">
        <f t="shared" si="1445"/>
        <v/>
      </c>
      <c r="AR1567" s="250" t="str">
        <f t="shared" si="1446"/>
        <v/>
      </c>
      <c r="AS1567" s="234"/>
      <c r="AY1567" s="385">
        <f t="shared" si="1447"/>
        <v>0</v>
      </c>
      <c r="AZ1567" s="385">
        <f t="shared" si="1414"/>
        <v>0</v>
      </c>
      <c r="BA1567" s="385">
        <f t="shared" si="1448"/>
        <v>0</v>
      </c>
      <c r="BB1567" s="385">
        <f t="shared" si="1415"/>
        <v>0</v>
      </c>
      <c r="BC1567" s="385">
        <f t="shared" si="1416"/>
        <v>0</v>
      </c>
      <c r="BD1567" s="385">
        <f t="shared" si="1417"/>
        <v>0</v>
      </c>
      <c r="BE1567" s="385">
        <f t="shared" si="1418"/>
        <v>0</v>
      </c>
      <c r="BF1567" s="385">
        <f t="shared" si="1419"/>
        <v>0</v>
      </c>
      <c r="BG1567" s="385">
        <f t="shared" si="1420"/>
        <v>0</v>
      </c>
      <c r="BH1567" s="385">
        <f t="shared" si="1421"/>
        <v>0</v>
      </c>
      <c r="BI1567" s="385">
        <f t="shared" si="1422"/>
        <v>0</v>
      </c>
      <c r="BJ1567" s="385">
        <f t="shared" si="1423"/>
        <v>0</v>
      </c>
      <c r="BK1567" s="385">
        <f t="shared" si="1424"/>
        <v>0</v>
      </c>
      <c r="BL1567" s="385">
        <f t="shared" si="1425"/>
        <v>0</v>
      </c>
      <c r="BM1567" s="385">
        <f t="shared" si="1426"/>
        <v>0</v>
      </c>
      <c r="BN1567" s="385">
        <f t="shared" si="1427"/>
        <v>0</v>
      </c>
      <c r="CK1567" s="239">
        <f t="shared" si="1449"/>
        <v>0</v>
      </c>
      <c r="CL1567" s="239">
        <f t="shared" si="1450"/>
        <v>0</v>
      </c>
    </row>
    <row r="1568" spans="3:90" x14ac:dyDescent="0.35">
      <c r="C1568" s="235"/>
      <c r="D1568" s="246" t="str">
        <f t="shared" si="1428"/>
        <v/>
      </c>
      <c r="E1568" s="247" t="str">
        <f t="shared" si="1429"/>
        <v/>
      </c>
      <c r="F1568" s="248" t="str">
        <f t="shared" si="1430"/>
        <v/>
      </c>
      <c r="G1568" s="249" t="str">
        <f t="shared" si="1431"/>
        <v/>
      </c>
      <c r="H1568" s="250" t="str">
        <f t="shared" si="1432"/>
        <v/>
      </c>
      <c r="I1568" s="386" t="str">
        <f t="shared" si="1393"/>
        <v/>
      </c>
      <c r="J1568" s="387" t="str">
        <f t="shared" si="1394"/>
        <v/>
      </c>
      <c r="K1568" s="388" t="str">
        <f t="shared" si="1395"/>
        <v/>
      </c>
      <c r="L1568" s="389" t="str">
        <f t="shared" si="1396"/>
        <v/>
      </c>
      <c r="M1568" s="250" t="str">
        <f t="shared" si="1397"/>
        <v/>
      </c>
      <c r="N1568" s="246" t="b">
        <f t="shared" si="1433"/>
        <v>0</v>
      </c>
      <c r="O1568" s="246" t="b">
        <f t="shared" si="1434"/>
        <v>0</v>
      </c>
      <c r="P1568" s="246" t="b">
        <f t="shared" si="1435"/>
        <v>0</v>
      </c>
      <c r="Q1568" s="246" t="b">
        <f t="shared" si="1436"/>
        <v>0</v>
      </c>
      <c r="R1568" s="246" t="str">
        <f t="shared" si="1437"/>
        <v>No</v>
      </c>
      <c r="S1568" s="247" t="b">
        <f t="shared" si="1398"/>
        <v>0</v>
      </c>
      <c r="T1568" s="247" t="b">
        <f t="shared" si="1399"/>
        <v>0</v>
      </c>
      <c r="U1568" s="247" t="b">
        <f t="shared" si="1400"/>
        <v>0</v>
      </c>
      <c r="V1568" s="247" t="b">
        <f t="shared" si="1401"/>
        <v>0</v>
      </c>
      <c r="W1568" s="247" t="str">
        <f t="shared" si="1438"/>
        <v>No</v>
      </c>
      <c r="X1568" s="248" t="b">
        <f t="shared" si="1402"/>
        <v>0</v>
      </c>
      <c r="Y1568" s="248" t="b">
        <f t="shared" si="1403"/>
        <v>0</v>
      </c>
      <c r="Z1568" s="248" t="b">
        <f t="shared" si="1404"/>
        <v>0</v>
      </c>
      <c r="AA1568" s="248" t="b">
        <f t="shared" si="1405"/>
        <v>0</v>
      </c>
      <c r="AB1568" s="248" t="str">
        <f t="shared" si="1439"/>
        <v>No</v>
      </c>
      <c r="AC1568" s="249" t="b">
        <f t="shared" si="1406"/>
        <v>0</v>
      </c>
      <c r="AD1568" s="249" t="b">
        <f t="shared" si="1407"/>
        <v>0</v>
      </c>
      <c r="AE1568" s="249" t="b">
        <f t="shared" si="1408"/>
        <v>0</v>
      </c>
      <c r="AF1568" s="249" t="b">
        <f t="shared" si="1409"/>
        <v>0</v>
      </c>
      <c r="AG1568" s="249" t="str">
        <f t="shared" si="1440"/>
        <v>No</v>
      </c>
      <c r="AH1568" s="250" t="b">
        <f t="shared" si="1410"/>
        <v>0</v>
      </c>
      <c r="AI1568" s="250" t="b">
        <f t="shared" si="1411"/>
        <v>0</v>
      </c>
      <c r="AJ1568" s="250" t="b">
        <f t="shared" si="1412"/>
        <v>0</v>
      </c>
      <c r="AK1568" s="250" t="b">
        <f t="shared" si="1413"/>
        <v>0</v>
      </c>
      <c r="AL1568" s="250" t="str">
        <f t="shared" si="1441"/>
        <v>No</v>
      </c>
      <c r="AN1568" s="246" t="str">
        <f t="shared" si="1442"/>
        <v/>
      </c>
      <c r="AO1568" s="247" t="str">
        <f t="shared" si="1443"/>
        <v/>
      </c>
      <c r="AP1568" s="248" t="str">
        <f t="shared" si="1444"/>
        <v/>
      </c>
      <c r="AQ1568" s="249" t="str">
        <f t="shared" si="1445"/>
        <v/>
      </c>
      <c r="AR1568" s="250" t="str">
        <f t="shared" si="1446"/>
        <v/>
      </c>
      <c r="AS1568" s="234"/>
      <c r="AY1568" s="385">
        <f t="shared" si="1447"/>
        <v>0</v>
      </c>
      <c r="AZ1568" s="385">
        <f t="shared" si="1414"/>
        <v>0</v>
      </c>
      <c r="BA1568" s="385">
        <f t="shared" si="1448"/>
        <v>0</v>
      </c>
      <c r="BB1568" s="385">
        <f t="shared" si="1415"/>
        <v>0</v>
      </c>
      <c r="BC1568" s="385">
        <f t="shared" si="1416"/>
        <v>0</v>
      </c>
      <c r="BD1568" s="385">
        <f t="shared" si="1417"/>
        <v>0</v>
      </c>
      <c r="BE1568" s="385">
        <f t="shared" si="1418"/>
        <v>0</v>
      </c>
      <c r="BF1568" s="385">
        <f t="shared" si="1419"/>
        <v>0</v>
      </c>
      <c r="BG1568" s="385">
        <f t="shared" si="1420"/>
        <v>0</v>
      </c>
      <c r="BH1568" s="385">
        <f t="shared" si="1421"/>
        <v>0</v>
      </c>
      <c r="BI1568" s="385">
        <f t="shared" si="1422"/>
        <v>0</v>
      </c>
      <c r="BJ1568" s="385">
        <f t="shared" si="1423"/>
        <v>0</v>
      </c>
      <c r="BK1568" s="385">
        <f t="shared" si="1424"/>
        <v>0</v>
      </c>
      <c r="BL1568" s="385">
        <f t="shared" si="1425"/>
        <v>0</v>
      </c>
      <c r="BM1568" s="385">
        <f t="shared" si="1426"/>
        <v>0</v>
      </c>
      <c r="BN1568" s="385">
        <f t="shared" si="1427"/>
        <v>0</v>
      </c>
      <c r="CK1568" s="239">
        <f t="shared" si="1449"/>
        <v>0</v>
      </c>
      <c r="CL1568" s="239">
        <f t="shared" si="1450"/>
        <v>0</v>
      </c>
    </row>
    <row r="1569" spans="3:90" x14ac:dyDescent="0.35">
      <c r="C1569" s="235"/>
      <c r="D1569" s="246" t="str">
        <f t="shared" si="1428"/>
        <v/>
      </c>
      <c r="E1569" s="247" t="str">
        <f t="shared" si="1429"/>
        <v/>
      </c>
      <c r="F1569" s="248" t="str">
        <f t="shared" si="1430"/>
        <v/>
      </c>
      <c r="G1569" s="249" t="str">
        <f t="shared" si="1431"/>
        <v/>
      </c>
      <c r="H1569" s="250" t="str">
        <f t="shared" si="1432"/>
        <v/>
      </c>
      <c r="I1569" s="386" t="str">
        <f t="shared" si="1393"/>
        <v/>
      </c>
      <c r="J1569" s="387" t="str">
        <f t="shared" si="1394"/>
        <v/>
      </c>
      <c r="K1569" s="388" t="str">
        <f t="shared" si="1395"/>
        <v/>
      </c>
      <c r="L1569" s="389" t="str">
        <f t="shared" si="1396"/>
        <v/>
      </c>
      <c r="M1569" s="250" t="str">
        <f t="shared" si="1397"/>
        <v/>
      </c>
      <c r="N1569" s="246" t="b">
        <f t="shared" si="1433"/>
        <v>0</v>
      </c>
      <c r="O1569" s="246" t="b">
        <f t="shared" si="1434"/>
        <v>0</v>
      </c>
      <c r="P1569" s="246" t="b">
        <f t="shared" si="1435"/>
        <v>0</v>
      </c>
      <c r="Q1569" s="246" t="b">
        <f t="shared" si="1436"/>
        <v>0</v>
      </c>
      <c r="R1569" s="246" t="str">
        <f t="shared" si="1437"/>
        <v>No</v>
      </c>
      <c r="S1569" s="247" t="b">
        <f t="shared" si="1398"/>
        <v>0</v>
      </c>
      <c r="T1569" s="247" t="b">
        <f t="shared" si="1399"/>
        <v>0</v>
      </c>
      <c r="U1569" s="247" t="b">
        <f t="shared" si="1400"/>
        <v>0</v>
      </c>
      <c r="V1569" s="247" t="b">
        <f t="shared" si="1401"/>
        <v>0</v>
      </c>
      <c r="W1569" s="247" t="str">
        <f t="shared" si="1438"/>
        <v>No</v>
      </c>
      <c r="X1569" s="248" t="b">
        <f t="shared" si="1402"/>
        <v>0</v>
      </c>
      <c r="Y1569" s="248" t="b">
        <f t="shared" si="1403"/>
        <v>0</v>
      </c>
      <c r="Z1569" s="248" t="b">
        <f t="shared" si="1404"/>
        <v>0</v>
      </c>
      <c r="AA1569" s="248" t="b">
        <f t="shared" si="1405"/>
        <v>0</v>
      </c>
      <c r="AB1569" s="248" t="str">
        <f t="shared" si="1439"/>
        <v>No</v>
      </c>
      <c r="AC1569" s="249" t="b">
        <f t="shared" si="1406"/>
        <v>0</v>
      </c>
      <c r="AD1569" s="249" t="b">
        <f t="shared" si="1407"/>
        <v>0</v>
      </c>
      <c r="AE1569" s="249" t="b">
        <f t="shared" si="1408"/>
        <v>0</v>
      </c>
      <c r="AF1569" s="249" t="b">
        <f t="shared" si="1409"/>
        <v>0</v>
      </c>
      <c r="AG1569" s="249" t="str">
        <f t="shared" si="1440"/>
        <v>No</v>
      </c>
      <c r="AH1569" s="250" t="b">
        <f t="shared" si="1410"/>
        <v>0</v>
      </c>
      <c r="AI1569" s="250" t="b">
        <f t="shared" si="1411"/>
        <v>0</v>
      </c>
      <c r="AJ1569" s="250" t="b">
        <f t="shared" si="1412"/>
        <v>0</v>
      </c>
      <c r="AK1569" s="250" t="b">
        <f t="shared" si="1413"/>
        <v>0</v>
      </c>
      <c r="AL1569" s="250" t="str">
        <f t="shared" si="1441"/>
        <v>No</v>
      </c>
      <c r="AN1569" s="246" t="str">
        <f t="shared" si="1442"/>
        <v/>
      </c>
      <c r="AO1569" s="247" t="str">
        <f t="shared" si="1443"/>
        <v/>
      </c>
      <c r="AP1569" s="248" t="str">
        <f t="shared" si="1444"/>
        <v/>
      </c>
      <c r="AQ1569" s="249" t="str">
        <f t="shared" si="1445"/>
        <v/>
      </c>
      <c r="AR1569" s="250" t="str">
        <f t="shared" si="1446"/>
        <v/>
      </c>
      <c r="AS1569" s="234"/>
      <c r="AY1569" s="385">
        <f t="shared" si="1447"/>
        <v>0</v>
      </c>
      <c r="AZ1569" s="385">
        <f t="shared" si="1414"/>
        <v>0</v>
      </c>
      <c r="BA1569" s="385">
        <f t="shared" si="1448"/>
        <v>0</v>
      </c>
      <c r="BB1569" s="385">
        <f t="shared" si="1415"/>
        <v>0</v>
      </c>
      <c r="BC1569" s="385">
        <f t="shared" si="1416"/>
        <v>0</v>
      </c>
      <c r="BD1569" s="385">
        <f t="shared" si="1417"/>
        <v>0</v>
      </c>
      <c r="BE1569" s="385">
        <f t="shared" si="1418"/>
        <v>0</v>
      </c>
      <c r="BF1569" s="385">
        <f t="shared" si="1419"/>
        <v>0</v>
      </c>
      <c r="BG1569" s="385">
        <f t="shared" si="1420"/>
        <v>0</v>
      </c>
      <c r="BH1569" s="385">
        <f t="shared" si="1421"/>
        <v>0</v>
      </c>
      <c r="BI1569" s="385">
        <f t="shared" si="1422"/>
        <v>0</v>
      </c>
      <c r="BJ1569" s="385">
        <f t="shared" si="1423"/>
        <v>0</v>
      </c>
      <c r="BK1569" s="385">
        <f t="shared" si="1424"/>
        <v>0</v>
      </c>
      <c r="BL1569" s="385">
        <f t="shared" si="1425"/>
        <v>0</v>
      </c>
      <c r="BM1569" s="385">
        <f t="shared" si="1426"/>
        <v>0</v>
      </c>
      <c r="BN1569" s="385">
        <f t="shared" si="1427"/>
        <v>0</v>
      </c>
      <c r="CK1569" s="239">
        <f t="shared" si="1449"/>
        <v>0</v>
      </c>
      <c r="CL1569" s="239">
        <f t="shared" si="1450"/>
        <v>0</v>
      </c>
    </row>
    <row r="1570" spans="3:90" x14ac:dyDescent="0.35">
      <c r="C1570" s="235"/>
      <c r="D1570" s="246" t="str">
        <f t="shared" si="1428"/>
        <v/>
      </c>
      <c r="E1570" s="247" t="str">
        <f t="shared" si="1429"/>
        <v/>
      </c>
      <c r="F1570" s="248" t="str">
        <f t="shared" si="1430"/>
        <v/>
      </c>
      <c r="G1570" s="249" t="str">
        <f t="shared" si="1431"/>
        <v/>
      </c>
      <c r="H1570" s="250" t="str">
        <f t="shared" si="1432"/>
        <v/>
      </c>
      <c r="I1570" s="386" t="str">
        <f t="shared" si="1393"/>
        <v/>
      </c>
      <c r="J1570" s="387" t="str">
        <f t="shared" si="1394"/>
        <v/>
      </c>
      <c r="K1570" s="388" t="str">
        <f t="shared" si="1395"/>
        <v/>
      </c>
      <c r="L1570" s="389" t="str">
        <f t="shared" si="1396"/>
        <v/>
      </c>
      <c r="M1570" s="250" t="str">
        <f t="shared" si="1397"/>
        <v/>
      </c>
      <c r="N1570" s="246" t="b">
        <f t="shared" si="1433"/>
        <v>0</v>
      </c>
      <c r="O1570" s="246" t="b">
        <f t="shared" si="1434"/>
        <v>0</v>
      </c>
      <c r="P1570" s="246" t="b">
        <f t="shared" si="1435"/>
        <v>0</v>
      </c>
      <c r="Q1570" s="246" t="b">
        <f t="shared" si="1436"/>
        <v>0</v>
      </c>
      <c r="R1570" s="246" t="str">
        <f t="shared" si="1437"/>
        <v>No</v>
      </c>
      <c r="S1570" s="247" t="b">
        <f t="shared" si="1398"/>
        <v>0</v>
      </c>
      <c r="T1570" s="247" t="b">
        <f t="shared" si="1399"/>
        <v>0</v>
      </c>
      <c r="U1570" s="247" t="b">
        <f t="shared" si="1400"/>
        <v>0</v>
      </c>
      <c r="V1570" s="247" t="b">
        <f t="shared" si="1401"/>
        <v>0</v>
      </c>
      <c r="W1570" s="247" t="str">
        <f t="shared" si="1438"/>
        <v>No</v>
      </c>
      <c r="X1570" s="248" t="b">
        <f t="shared" si="1402"/>
        <v>0</v>
      </c>
      <c r="Y1570" s="248" t="b">
        <f t="shared" si="1403"/>
        <v>0</v>
      </c>
      <c r="Z1570" s="248" t="b">
        <f t="shared" si="1404"/>
        <v>0</v>
      </c>
      <c r="AA1570" s="248" t="b">
        <f t="shared" si="1405"/>
        <v>0</v>
      </c>
      <c r="AB1570" s="248" t="str">
        <f t="shared" si="1439"/>
        <v>No</v>
      </c>
      <c r="AC1570" s="249" t="b">
        <f t="shared" si="1406"/>
        <v>0</v>
      </c>
      <c r="AD1570" s="249" t="b">
        <f t="shared" si="1407"/>
        <v>0</v>
      </c>
      <c r="AE1570" s="249" t="b">
        <f t="shared" si="1408"/>
        <v>0</v>
      </c>
      <c r="AF1570" s="249" t="b">
        <f t="shared" si="1409"/>
        <v>0</v>
      </c>
      <c r="AG1570" s="249" t="str">
        <f t="shared" si="1440"/>
        <v>No</v>
      </c>
      <c r="AH1570" s="250" t="b">
        <f t="shared" si="1410"/>
        <v>0</v>
      </c>
      <c r="AI1570" s="250" t="b">
        <f t="shared" si="1411"/>
        <v>0</v>
      </c>
      <c r="AJ1570" s="250" t="b">
        <f t="shared" si="1412"/>
        <v>0</v>
      </c>
      <c r="AK1570" s="250" t="b">
        <f t="shared" si="1413"/>
        <v>0</v>
      </c>
      <c r="AL1570" s="250" t="str">
        <f t="shared" si="1441"/>
        <v>No</v>
      </c>
      <c r="AN1570" s="246" t="str">
        <f t="shared" si="1442"/>
        <v/>
      </c>
      <c r="AO1570" s="247" t="str">
        <f t="shared" si="1443"/>
        <v/>
      </c>
      <c r="AP1570" s="248" t="str">
        <f t="shared" si="1444"/>
        <v/>
      </c>
      <c r="AQ1570" s="249" t="str">
        <f t="shared" si="1445"/>
        <v/>
      </c>
      <c r="AR1570" s="250" t="str">
        <f t="shared" si="1446"/>
        <v/>
      </c>
      <c r="AS1570" s="234"/>
      <c r="AY1570" s="385">
        <f t="shared" si="1447"/>
        <v>0</v>
      </c>
      <c r="AZ1570" s="385">
        <f t="shared" si="1414"/>
        <v>0</v>
      </c>
      <c r="BA1570" s="385">
        <f t="shared" si="1448"/>
        <v>0</v>
      </c>
      <c r="BB1570" s="385">
        <f t="shared" si="1415"/>
        <v>0</v>
      </c>
      <c r="BC1570" s="385">
        <f t="shared" si="1416"/>
        <v>0</v>
      </c>
      <c r="BD1570" s="385">
        <f t="shared" si="1417"/>
        <v>0</v>
      </c>
      <c r="BE1570" s="385">
        <f t="shared" si="1418"/>
        <v>0</v>
      </c>
      <c r="BF1570" s="385">
        <f t="shared" si="1419"/>
        <v>0</v>
      </c>
      <c r="BG1570" s="385">
        <f t="shared" si="1420"/>
        <v>0</v>
      </c>
      <c r="BH1570" s="385">
        <f t="shared" si="1421"/>
        <v>0</v>
      </c>
      <c r="BI1570" s="385">
        <f t="shared" si="1422"/>
        <v>0</v>
      </c>
      <c r="BJ1570" s="385">
        <f t="shared" si="1423"/>
        <v>0</v>
      </c>
      <c r="BK1570" s="385">
        <f t="shared" si="1424"/>
        <v>0</v>
      </c>
      <c r="BL1570" s="385">
        <f t="shared" si="1425"/>
        <v>0</v>
      </c>
      <c r="BM1570" s="385">
        <f t="shared" si="1426"/>
        <v>0</v>
      </c>
      <c r="BN1570" s="385">
        <f t="shared" si="1427"/>
        <v>0</v>
      </c>
      <c r="CK1570" s="239">
        <f t="shared" si="1449"/>
        <v>0</v>
      </c>
      <c r="CL1570" s="239">
        <f t="shared" si="1450"/>
        <v>0</v>
      </c>
    </row>
    <row r="1571" spans="3:90" x14ac:dyDescent="0.35">
      <c r="C1571" s="235"/>
      <c r="D1571" s="246" t="str">
        <f t="shared" si="1428"/>
        <v/>
      </c>
      <c r="E1571" s="247" t="str">
        <f t="shared" si="1429"/>
        <v/>
      </c>
      <c r="F1571" s="248" t="str">
        <f t="shared" si="1430"/>
        <v/>
      </c>
      <c r="G1571" s="249" t="str">
        <f t="shared" si="1431"/>
        <v/>
      </c>
      <c r="H1571" s="250" t="str">
        <f t="shared" si="1432"/>
        <v/>
      </c>
      <c r="I1571" s="386" t="str">
        <f t="shared" si="1393"/>
        <v/>
      </c>
      <c r="J1571" s="387" t="str">
        <f t="shared" si="1394"/>
        <v/>
      </c>
      <c r="K1571" s="388" t="str">
        <f t="shared" si="1395"/>
        <v/>
      </c>
      <c r="L1571" s="389" t="str">
        <f t="shared" si="1396"/>
        <v/>
      </c>
      <c r="M1571" s="250" t="str">
        <f t="shared" si="1397"/>
        <v/>
      </c>
      <c r="N1571" s="246" t="b">
        <f t="shared" si="1433"/>
        <v>0</v>
      </c>
      <c r="O1571" s="246" t="b">
        <f t="shared" si="1434"/>
        <v>0</v>
      </c>
      <c r="P1571" s="246" t="b">
        <f t="shared" si="1435"/>
        <v>0</v>
      </c>
      <c r="Q1571" s="246" t="b">
        <f t="shared" si="1436"/>
        <v>0</v>
      </c>
      <c r="R1571" s="246" t="str">
        <f t="shared" si="1437"/>
        <v>No</v>
      </c>
      <c r="S1571" s="247" t="b">
        <f t="shared" si="1398"/>
        <v>0</v>
      </c>
      <c r="T1571" s="247" t="b">
        <f t="shared" si="1399"/>
        <v>0</v>
      </c>
      <c r="U1571" s="247" t="b">
        <f t="shared" si="1400"/>
        <v>0</v>
      </c>
      <c r="V1571" s="247" t="b">
        <f t="shared" si="1401"/>
        <v>0</v>
      </c>
      <c r="W1571" s="247" t="str">
        <f t="shared" si="1438"/>
        <v>No</v>
      </c>
      <c r="X1571" s="248" t="b">
        <f t="shared" si="1402"/>
        <v>0</v>
      </c>
      <c r="Y1571" s="248" t="b">
        <f t="shared" si="1403"/>
        <v>0</v>
      </c>
      <c r="Z1571" s="248" t="b">
        <f t="shared" si="1404"/>
        <v>0</v>
      </c>
      <c r="AA1571" s="248" t="b">
        <f t="shared" si="1405"/>
        <v>0</v>
      </c>
      <c r="AB1571" s="248" t="str">
        <f t="shared" si="1439"/>
        <v>No</v>
      </c>
      <c r="AC1571" s="249" t="b">
        <f t="shared" si="1406"/>
        <v>0</v>
      </c>
      <c r="AD1571" s="249" t="b">
        <f t="shared" si="1407"/>
        <v>0</v>
      </c>
      <c r="AE1571" s="249" t="b">
        <f t="shared" si="1408"/>
        <v>0</v>
      </c>
      <c r="AF1571" s="249" t="b">
        <f t="shared" si="1409"/>
        <v>0</v>
      </c>
      <c r="AG1571" s="249" t="str">
        <f t="shared" si="1440"/>
        <v>No</v>
      </c>
      <c r="AH1571" s="250" t="b">
        <f t="shared" si="1410"/>
        <v>0</v>
      </c>
      <c r="AI1571" s="250" t="b">
        <f t="shared" si="1411"/>
        <v>0</v>
      </c>
      <c r="AJ1571" s="250" t="b">
        <f t="shared" si="1412"/>
        <v>0</v>
      </c>
      <c r="AK1571" s="250" t="b">
        <f t="shared" si="1413"/>
        <v>0</v>
      </c>
      <c r="AL1571" s="250" t="str">
        <f t="shared" si="1441"/>
        <v>No</v>
      </c>
      <c r="AN1571" s="246" t="str">
        <f t="shared" si="1442"/>
        <v/>
      </c>
      <c r="AO1571" s="247" t="str">
        <f t="shared" si="1443"/>
        <v/>
      </c>
      <c r="AP1571" s="248" t="str">
        <f t="shared" si="1444"/>
        <v/>
      </c>
      <c r="AQ1571" s="249" t="str">
        <f t="shared" si="1445"/>
        <v/>
      </c>
      <c r="AR1571" s="250" t="str">
        <f t="shared" si="1446"/>
        <v/>
      </c>
      <c r="AS1571" s="234"/>
      <c r="AY1571" s="385">
        <f t="shared" si="1447"/>
        <v>0</v>
      </c>
      <c r="AZ1571" s="385">
        <f t="shared" si="1414"/>
        <v>0</v>
      </c>
      <c r="BA1571" s="385">
        <f t="shared" si="1448"/>
        <v>0</v>
      </c>
      <c r="BB1571" s="385">
        <f t="shared" si="1415"/>
        <v>0</v>
      </c>
      <c r="BC1571" s="385">
        <f t="shared" si="1416"/>
        <v>0</v>
      </c>
      <c r="BD1571" s="385">
        <f t="shared" si="1417"/>
        <v>0</v>
      </c>
      <c r="BE1571" s="385">
        <f t="shared" si="1418"/>
        <v>0</v>
      </c>
      <c r="BF1571" s="385">
        <f t="shared" si="1419"/>
        <v>0</v>
      </c>
      <c r="BG1571" s="385">
        <f t="shared" si="1420"/>
        <v>0</v>
      </c>
      <c r="BH1571" s="385">
        <f t="shared" si="1421"/>
        <v>0</v>
      </c>
      <c r="BI1571" s="385">
        <f t="shared" si="1422"/>
        <v>0</v>
      </c>
      <c r="BJ1571" s="385">
        <f t="shared" si="1423"/>
        <v>0</v>
      </c>
      <c r="BK1571" s="385">
        <f t="shared" si="1424"/>
        <v>0</v>
      </c>
      <c r="BL1571" s="385">
        <f t="shared" si="1425"/>
        <v>0</v>
      </c>
      <c r="BM1571" s="385">
        <f t="shared" si="1426"/>
        <v>0</v>
      </c>
      <c r="BN1571" s="385">
        <f t="shared" si="1427"/>
        <v>0</v>
      </c>
      <c r="CK1571" s="239">
        <f t="shared" si="1449"/>
        <v>0</v>
      </c>
      <c r="CL1571" s="239">
        <f t="shared" si="1450"/>
        <v>0</v>
      </c>
    </row>
    <row r="1572" spans="3:90" x14ac:dyDescent="0.35">
      <c r="C1572" s="235"/>
      <c r="D1572" s="246" t="str">
        <f t="shared" si="1428"/>
        <v/>
      </c>
      <c r="E1572" s="247" t="str">
        <f t="shared" si="1429"/>
        <v/>
      </c>
      <c r="F1572" s="248" t="str">
        <f t="shared" si="1430"/>
        <v/>
      </c>
      <c r="G1572" s="249" t="str">
        <f t="shared" si="1431"/>
        <v/>
      </c>
      <c r="H1572" s="250" t="str">
        <f t="shared" si="1432"/>
        <v/>
      </c>
      <c r="I1572" s="386" t="str">
        <f t="shared" si="1393"/>
        <v/>
      </c>
      <c r="J1572" s="387" t="str">
        <f t="shared" si="1394"/>
        <v/>
      </c>
      <c r="K1572" s="388" t="str">
        <f t="shared" si="1395"/>
        <v/>
      </c>
      <c r="L1572" s="389" t="str">
        <f t="shared" si="1396"/>
        <v/>
      </c>
      <c r="M1572" s="250" t="str">
        <f t="shared" si="1397"/>
        <v/>
      </c>
      <c r="N1572" s="246" t="b">
        <f t="shared" si="1433"/>
        <v>0</v>
      </c>
      <c r="O1572" s="246" t="b">
        <f t="shared" si="1434"/>
        <v>0</v>
      </c>
      <c r="P1572" s="246" t="b">
        <f t="shared" si="1435"/>
        <v>0</v>
      </c>
      <c r="Q1572" s="246" t="b">
        <f t="shared" si="1436"/>
        <v>0</v>
      </c>
      <c r="R1572" s="246" t="str">
        <f t="shared" si="1437"/>
        <v>No</v>
      </c>
      <c r="S1572" s="247" t="b">
        <f t="shared" si="1398"/>
        <v>0</v>
      </c>
      <c r="T1572" s="247" t="b">
        <f t="shared" si="1399"/>
        <v>0</v>
      </c>
      <c r="U1572" s="247" t="b">
        <f t="shared" si="1400"/>
        <v>0</v>
      </c>
      <c r="V1572" s="247" t="b">
        <f t="shared" si="1401"/>
        <v>0</v>
      </c>
      <c r="W1572" s="247" t="str">
        <f t="shared" si="1438"/>
        <v>No</v>
      </c>
      <c r="X1572" s="248" t="b">
        <f t="shared" si="1402"/>
        <v>0</v>
      </c>
      <c r="Y1572" s="248" t="b">
        <f t="shared" si="1403"/>
        <v>0</v>
      </c>
      <c r="Z1572" s="248" t="b">
        <f t="shared" si="1404"/>
        <v>0</v>
      </c>
      <c r="AA1572" s="248" t="b">
        <f t="shared" si="1405"/>
        <v>0</v>
      </c>
      <c r="AB1572" s="248" t="str">
        <f t="shared" si="1439"/>
        <v>No</v>
      </c>
      <c r="AC1572" s="249" t="b">
        <f t="shared" si="1406"/>
        <v>0</v>
      </c>
      <c r="AD1572" s="249" t="b">
        <f t="shared" si="1407"/>
        <v>0</v>
      </c>
      <c r="AE1572" s="249" t="b">
        <f t="shared" si="1408"/>
        <v>0</v>
      </c>
      <c r="AF1572" s="249" t="b">
        <f t="shared" si="1409"/>
        <v>0</v>
      </c>
      <c r="AG1572" s="249" t="str">
        <f t="shared" si="1440"/>
        <v>No</v>
      </c>
      <c r="AH1572" s="250" t="b">
        <f t="shared" si="1410"/>
        <v>0</v>
      </c>
      <c r="AI1572" s="250" t="b">
        <f t="shared" si="1411"/>
        <v>0</v>
      </c>
      <c r="AJ1572" s="250" t="b">
        <f t="shared" si="1412"/>
        <v>0</v>
      </c>
      <c r="AK1572" s="250" t="b">
        <f t="shared" si="1413"/>
        <v>0</v>
      </c>
      <c r="AL1572" s="250" t="str">
        <f t="shared" si="1441"/>
        <v>No</v>
      </c>
      <c r="AN1572" s="246" t="str">
        <f t="shared" si="1442"/>
        <v/>
      </c>
      <c r="AO1572" s="247" t="str">
        <f t="shared" si="1443"/>
        <v/>
      </c>
      <c r="AP1572" s="248" t="str">
        <f t="shared" si="1444"/>
        <v/>
      </c>
      <c r="AQ1572" s="249" t="str">
        <f t="shared" si="1445"/>
        <v/>
      </c>
      <c r="AR1572" s="250" t="str">
        <f t="shared" si="1446"/>
        <v/>
      </c>
      <c r="AS1572" s="234"/>
      <c r="AY1572" s="385">
        <f t="shared" si="1447"/>
        <v>0</v>
      </c>
      <c r="AZ1572" s="385">
        <f t="shared" si="1414"/>
        <v>0</v>
      </c>
      <c r="BA1572" s="385">
        <f t="shared" si="1448"/>
        <v>0</v>
      </c>
      <c r="BB1572" s="385">
        <f t="shared" si="1415"/>
        <v>0</v>
      </c>
      <c r="BC1572" s="385">
        <f t="shared" si="1416"/>
        <v>0</v>
      </c>
      <c r="BD1572" s="385">
        <f t="shared" si="1417"/>
        <v>0</v>
      </c>
      <c r="BE1572" s="385">
        <f t="shared" si="1418"/>
        <v>0</v>
      </c>
      <c r="BF1572" s="385">
        <f t="shared" si="1419"/>
        <v>0</v>
      </c>
      <c r="BG1572" s="385">
        <f t="shared" si="1420"/>
        <v>0</v>
      </c>
      <c r="BH1572" s="385">
        <f t="shared" si="1421"/>
        <v>0</v>
      </c>
      <c r="BI1572" s="385">
        <f t="shared" si="1422"/>
        <v>0</v>
      </c>
      <c r="BJ1572" s="385">
        <f t="shared" si="1423"/>
        <v>0</v>
      </c>
      <c r="BK1572" s="385">
        <f t="shared" si="1424"/>
        <v>0</v>
      </c>
      <c r="BL1572" s="385">
        <f t="shared" si="1425"/>
        <v>0</v>
      </c>
      <c r="BM1572" s="385">
        <f t="shared" si="1426"/>
        <v>0</v>
      </c>
      <c r="BN1572" s="385">
        <f t="shared" si="1427"/>
        <v>0</v>
      </c>
      <c r="CK1572" s="239">
        <f t="shared" si="1449"/>
        <v>0</v>
      </c>
      <c r="CL1572" s="239">
        <f t="shared" si="1450"/>
        <v>0</v>
      </c>
    </row>
    <row r="1573" spans="3:90" x14ac:dyDescent="0.35">
      <c r="C1573" s="235"/>
      <c r="D1573" s="246" t="str">
        <f t="shared" si="1428"/>
        <v/>
      </c>
      <c r="E1573" s="247" t="str">
        <f t="shared" si="1429"/>
        <v/>
      </c>
      <c r="F1573" s="248" t="str">
        <f t="shared" si="1430"/>
        <v/>
      </c>
      <c r="G1573" s="249" t="str">
        <f t="shared" si="1431"/>
        <v/>
      </c>
      <c r="H1573" s="250" t="str">
        <f t="shared" si="1432"/>
        <v/>
      </c>
      <c r="I1573" s="386" t="str">
        <f t="shared" si="1393"/>
        <v/>
      </c>
      <c r="J1573" s="387" t="str">
        <f t="shared" si="1394"/>
        <v/>
      </c>
      <c r="K1573" s="388" t="str">
        <f t="shared" si="1395"/>
        <v/>
      </c>
      <c r="L1573" s="389" t="str">
        <f t="shared" si="1396"/>
        <v/>
      </c>
      <c r="M1573" s="250" t="str">
        <f t="shared" si="1397"/>
        <v/>
      </c>
      <c r="N1573" s="246" t="b">
        <f t="shared" si="1433"/>
        <v>0</v>
      </c>
      <c r="O1573" s="246" t="b">
        <f t="shared" si="1434"/>
        <v>0</v>
      </c>
      <c r="P1573" s="246" t="b">
        <f t="shared" si="1435"/>
        <v>0</v>
      </c>
      <c r="Q1573" s="246" t="b">
        <f t="shared" si="1436"/>
        <v>0</v>
      </c>
      <c r="R1573" s="246" t="str">
        <f t="shared" si="1437"/>
        <v>No</v>
      </c>
      <c r="S1573" s="247" t="b">
        <f t="shared" si="1398"/>
        <v>0</v>
      </c>
      <c r="T1573" s="247" t="b">
        <f t="shared" si="1399"/>
        <v>0</v>
      </c>
      <c r="U1573" s="247" t="b">
        <f t="shared" si="1400"/>
        <v>0</v>
      </c>
      <c r="V1573" s="247" t="b">
        <f t="shared" si="1401"/>
        <v>0</v>
      </c>
      <c r="W1573" s="247" t="str">
        <f t="shared" si="1438"/>
        <v>No</v>
      </c>
      <c r="X1573" s="248" t="b">
        <f t="shared" si="1402"/>
        <v>0</v>
      </c>
      <c r="Y1573" s="248" t="b">
        <f t="shared" si="1403"/>
        <v>0</v>
      </c>
      <c r="Z1573" s="248" t="b">
        <f t="shared" si="1404"/>
        <v>0</v>
      </c>
      <c r="AA1573" s="248" t="b">
        <f t="shared" si="1405"/>
        <v>0</v>
      </c>
      <c r="AB1573" s="248" t="str">
        <f t="shared" si="1439"/>
        <v>No</v>
      </c>
      <c r="AC1573" s="249" t="b">
        <f t="shared" si="1406"/>
        <v>0</v>
      </c>
      <c r="AD1573" s="249" t="b">
        <f t="shared" si="1407"/>
        <v>0</v>
      </c>
      <c r="AE1573" s="249" t="b">
        <f t="shared" si="1408"/>
        <v>0</v>
      </c>
      <c r="AF1573" s="249" t="b">
        <f t="shared" si="1409"/>
        <v>0</v>
      </c>
      <c r="AG1573" s="249" t="str">
        <f t="shared" si="1440"/>
        <v>No</v>
      </c>
      <c r="AH1573" s="250" t="b">
        <f t="shared" si="1410"/>
        <v>0</v>
      </c>
      <c r="AI1573" s="250" t="b">
        <f t="shared" si="1411"/>
        <v>0</v>
      </c>
      <c r="AJ1573" s="250" t="b">
        <f t="shared" si="1412"/>
        <v>0</v>
      </c>
      <c r="AK1573" s="250" t="b">
        <f t="shared" si="1413"/>
        <v>0</v>
      </c>
      <c r="AL1573" s="250" t="str">
        <f t="shared" si="1441"/>
        <v>No</v>
      </c>
      <c r="AN1573" s="246" t="str">
        <f t="shared" si="1442"/>
        <v/>
      </c>
      <c r="AO1573" s="247" t="str">
        <f t="shared" si="1443"/>
        <v/>
      </c>
      <c r="AP1573" s="248" t="str">
        <f t="shared" si="1444"/>
        <v/>
      </c>
      <c r="AQ1573" s="249" t="str">
        <f t="shared" si="1445"/>
        <v/>
      </c>
      <c r="AR1573" s="250" t="str">
        <f t="shared" si="1446"/>
        <v/>
      </c>
      <c r="AS1573" s="234"/>
      <c r="AY1573" s="385">
        <f t="shared" si="1447"/>
        <v>0</v>
      </c>
      <c r="AZ1573" s="385">
        <f t="shared" si="1414"/>
        <v>0</v>
      </c>
      <c r="BA1573" s="385">
        <f t="shared" si="1448"/>
        <v>0</v>
      </c>
      <c r="BB1573" s="385">
        <f t="shared" si="1415"/>
        <v>0</v>
      </c>
      <c r="BC1573" s="385">
        <f t="shared" si="1416"/>
        <v>0</v>
      </c>
      <c r="BD1573" s="385">
        <f t="shared" si="1417"/>
        <v>0</v>
      </c>
      <c r="BE1573" s="385">
        <f t="shared" si="1418"/>
        <v>0</v>
      </c>
      <c r="BF1573" s="385">
        <f t="shared" si="1419"/>
        <v>0</v>
      </c>
      <c r="BG1573" s="385">
        <f t="shared" si="1420"/>
        <v>0</v>
      </c>
      <c r="BH1573" s="385">
        <f t="shared" si="1421"/>
        <v>0</v>
      </c>
      <c r="BI1573" s="385">
        <f t="shared" si="1422"/>
        <v>0</v>
      </c>
      <c r="BJ1573" s="385">
        <f t="shared" si="1423"/>
        <v>0</v>
      </c>
      <c r="BK1573" s="385">
        <f t="shared" si="1424"/>
        <v>0</v>
      </c>
      <c r="BL1573" s="385">
        <f t="shared" si="1425"/>
        <v>0</v>
      </c>
      <c r="BM1573" s="385">
        <f t="shared" si="1426"/>
        <v>0</v>
      </c>
      <c r="BN1573" s="385">
        <f t="shared" si="1427"/>
        <v>0</v>
      </c>
      <c r="CK1573" s="239">
        <f t="shared" si="1449"/>
        <v>0</v>
      </c>
      <c r="CL1573" s="239">
        <f t="shared" si="1450"/>
        <v>0</v>
      </c>
    </row>
    <row r="1574" spans="3:90" x14ac:dyDescent="0.35">
      <c r="C1574" s="235"/>
      <c r="D1574" s="246" t="str">
        <f t="shared" si="1428"/>
        <v/>
      </c>
      <c r="E1574" s="247" t="str">
        <f t="shared" si="1429"/>
        <v/>
      </c>
      <c r="F1574" s="248" t="str">
        <f t="shared" si="1430"/>
        <v/>
      </c>
      <c r="G1574" s="249" t="str">
        <f t="shared" si="1431"/>
        <v/>
      </c>
      <c r="H1574" s="250" t="str">
        <f t="shared" si="1432"/>
        <v/>
      </c>
      <c r="I1574" s="386" t="str">
        <f t="shared" si="1393"/>
        <v/>
      </c>
      <c r="J1574" s="387" t="str">
        <f t="shared" si="1394"/>
        <v/>
      </c>
      <c r="K1574" s="388" t="str">
        <f t="shared" si="1395"/>
        <v/>
      </c>
      <c r="L1574" s="389" t="str">
        <f t="shared" si="1396"/>
        <v/>
      </c>
      <c r="M1574" s="250" t="str">
        <f t="shared" si="1397"/>
        <v/>
      </c>
      <c r="N1574" s="246" t="b">
        <f t="shared" si="1433"/>
        <v>0</v>
      </c>
      <c r="O1574" s="246" t="b">
        <f t="shared" si="1434"/>
        <v>0</v>
      </c>
      <c r="P1574" s="246" t="b">
        <f t="shared" si="1435"/>
        <v>0</v>
      </c>
      <c r="Q1574" s="246" t="b">
        <f t="shared" si="1436"/>
        <v>0</v>
      </c>
      <c r="R1574" s="246" t="str">
        <f t="shared" si="1437"/>
        <v>No</v>
      </c>
      <c r="S1574" s="247" t="b">
        <f t="shared" si="1398"/>
        <v>0</v>
      </c>
      <c r="T1574" s="247" t="b">
        <f t="shared" si="1399"/>
        <v>0</v>
      </c>
      <c r="U1574" s="247" t="b">
        <f t="shared" si="1400"/>
        <v>0</v>
      </c>
      <c r="V1574" s="247" t="b">
        <f t="shared" si="1401"/>
        <v>0</v>
      </c>
      <c r="W1574" s="247" t="str">
        <f t="shared" si="1438"/>
        <v>No</v>
      </c>
      <c r="X1574" s="248" t="b">
        <f t="shared" si="1402"/>
        <v>0</v>
      </c>
      <c r="Y1574" s="248" t="b">
        <f t="shared" si="1403"/>
        <v>0</v>
      </c>
      <c r="Z1574" s="248" t="b">
        <f t="shared" si="1404"/>
        <v>0</v>
      </c>
      <c r="AA1574" s="248" t="b">
        <f t="shared" si="1405"/>
        <v>0</v>
      </c>
      <c r="AB1574" s="248" t="str">
        <f t="shared" si="1439"/>
        <v>No</v>
      </c>
      <c r="AC1574" s="249" t="b">
        <f t="shared" si="1406"/>
        <v>0</v>
      </c>
      <c r="AD1574" s="249" t="b">
        <f t="shared" si="1407"/>
        <v>0</v>
      </c>
      <c r="AE1574" s="249" t="b">
        <f t="shared" si="1408"/>
        <v>0</v>
      </c>
      <c r="AF1574" s="249" t="b">
        <f t="shared" si="1409"/>
        <v>0</v>
      </c>
      <c r="AG1574" s="249" t="str">
        <f t="shared" si="1440"/>
        <v>No</v>
      </c>
      <c r="AH1574" s="250" t="b">
        <f t="shared" si="1410"/>
        <v>0</v>
      </c>
      <c r="AI1574" s="250" t="b">
        <f t="shared" si="1411"/>
        <v>0</v>
      </c>
      <c r="AJ1574" s="250" t="b">
        <f t="shared" si="1412"/>
        <v>0</v>
      </c>
      <c r="AK1574" s="250" t="b">
        <f t="shared" si="1413"/>
        <v>0</v>
      </c>
      <c r="AL1574" s="250" t="str">
        <f t="shared" si="1441"/>
        <v>No</v>
      </c>
      <c r="AN1574" s="246" t="str">
        <f t="shared" si="1442"/>
        <v/>
      </c>
      <c r="AO1574" s="247" t="str">
        <f t="shared" si="1443"/>
        <v/>
      </c>
      <c r="AP1574" s="248" t="str">
        <f t="shared" si="1444"/>
        <v/>
      </c>
      <c r="AQ1574" s="249" t="str">
        <f t="shared" si="1445"/>
        <v/>
      </c>
      <c r="AR1574" s="250" t="str">
        <f t="shared" si="1446"/>
        <v/>
      </c>
      <c r="AS1574" s="234"/>
      <c r="AY1574" s="385">
        <f t="shared" si="1447"/>
        <v>0</v>
      </c>
      <c r="AZ1574" s="385">
        <f t="shared" si="1414"/>
        <v>0</v>
      </c>
      <c r="BA1574" s="385">
        <f t="shared" si="1448"/>
        <v>0</v>
      </c>
      <c r="BB1574" s="385">
        <f t="shared" si="1415"/>
        <v>0</v>
      </c>
      <c r="BC1574" s="385">
        <f t="shared" si="1416"/>
        <v>0</v>
      </c>
      <c r="BD1574" s="385">
        <f t="shared" si="1417"/>
        <v>0</v>
      </c>
      <c r="BE1574" s="385">
        <f t="shared" si="1418"/>
        <v>0</v>
      </c>
      <c r="BF1574" s="385">
        <f t="shared" si="1419"/>
        <v>0</v>
      </c>
      <c r="BG1574" s="385">
        <f t="shared" si="1420"/>
        <v>0</v>
      </c>
      <c r="BH1574" s="385">
        <f t="shared" si="1421"/>
        <v>0</v>
      </c>
      <c r="BI1574" s="385">
        <f t="shared" si="1422"/>
        <v>0</v>
      </c>
      <c r="BJ1574" s="385">
        <f t="shared" si="1423"/>
        <v>0</v>
      </c>
      <c r="BK1574" s="385">
        <f t="shared" si="1424"/>
        <v>0</v>
      </c>
      <c r="BL1574" s="385">
        <f t="shared" si="1425"/>
        <v>0</v>
      </c>
      <c r="BM1574" s="385">
        <f t="shared" si="1426"/>
        <v>0</v>
      </c>
      <c r="BN1574" s="385">
        <f t="shared" si="1427"/>
        <v>0</v>
      </c>
      <c r="CK1574" s="239">
        <f t="shared" si="1449"/>
        <v>0</v>
      </c>
      <c r="CL1574" s="239">
        <f t="shared" si="1450"/>
        <v>0</v>
      </c>
    </row>
    <row r="1575" spans="3:90" x14ac:dyDescent="0.35">
      <c r="C1575" s="235"/>
      <c r="D1575" s="246" t="str">
        <f t="shared" si="1428"/>
        <v/>
      </c>
      <c r="E1575" s="247" t="str">
        <f t="shared" si="1429"/>
        <v/>
      </c>
      <c r="F1575" s="248" t="str">
        <f t="shared" si="1430"/>
        <v/>
      </c>
      <c r="G1575" s="249" t="str">
        <f t="shared" si="1431"/>
        <v/>
      </c>
      <c r="H1575" s="250" t="str">
        <f t="shared" si="1432"/>
        <v/>
      </c>
      <c r="I1575" s="386" t="str">
        <f t="shared" si="1393"/>
        <v/>
      </c>
      <c r="J1575" s="387" t="str">
        <f t="shared" si="1394"/>
        <v/>
      </c>
      <c r="K1575" s="388" t="str">
        <f t="shared" si="1395"/>
        <v/>
      </c>
      <c r="L1575" s="389" t="str">
        <f t="shared" si="1396"/>
        <v/>
      </c>
      <c r="M1575" s="250" t="str">
        <f t="shared" si="1397"/>
        <v/>
      </c>
      <c r="N1575" s="246" t="b">
        <f t="shared" si="1433"/>
        <v>0</v>
      </c>
      <c r="O1575" s="246" t="b">
        <f t="shared" si="1434"/>
        <v>0</v>
      </c>
      <c r="P1575" s="246" t="b">
        <f t="shared" si="1435"/>
        <v>0</v>
      </c>
      <c r="Q1575" s="246" t="b">
        <f t="shared" si="1436"/>
        <v>0</v>
      </c>
      <c r="R1575" s="246" t="str">
        <f t="shared" si="1437"/>
        <v>No</v>
      </c>
      <c r="S1575" s="247" t="b">
        <f t="shared" si="1398"/>
        <v>0</v>
      </c>
      <c r="T1575" s="247" t="b">
        <f t="shared" si="1399"/>
        <v>0</v>
      </c>
      <c r="U1575" s="247" t="b">
        <f t="shared" si="1400"/>
        <v>0</v>
      </c>
      <c r="V1575" s="247" t="b">
        <f t="shared" si="1401"/>
        <v>0</v>
      </c>
      <c r="W1575" s="247" t="str">
        <f t="shared" si="1438"/>
        <v>No</v>
      </c>
      <c r="X1575" s="248" t="b">
        <f t="shared" si="1402"/>
        <v>0</v>
      </c>
      <c r="Y1575" s="248" t="b">
        <f t="shared" si="1403"/>
        <v>0</v>
      </c>
      <c r="Z1575" s="248" t="b">
        <f t="shared" si="1404"/>
        <v>0</v>
      </c>
      <c r="AA1575" s="248" t="b">
        <f t="shared" si="1405"/>
        <v>0</v>
      </c>
      <c r="AB1575" s="248" t="str">
        <f t="shared" si="1439"/>
        <v>No</v>
      </c>
      <c r="AC1575" s="249" t="b">
        <f t="shared" si="1406"/>
        <v>0</v>
      </c>
      <c r="AD1575" s="249" t="b">
        <f t="shared" si="1407"/>
        <v>0</v>
      </c>
      <c r="AE1575" s="249" t="b">
        <f t="shared" si="1408"/>
        <v>0</v>
      </c>
      <c r="AF1575" s="249" t="b">
        <f t="shared" si="1409"/>
        <v>0</v>
      </c>
      <c r="AG1575" s="249" t="str">
        <f t="shared" si="1440"/>
        <v>No</v>
      </c>
      <c r="AH1575" s="250" t="b">
        <f t="shared" si="1410"/>
        <v>0</v>
      </c>
      <c r="AI1575" s="250" t="b">
        <f t="shared" si="1411"/>
        <v>0</v>
      </c>
      <c r="AJ1575" s="250" t="b">
        <f t="shared" si="1412"/>
        <v>0</v>
      </c>
      <c r="AK1575" s="250" t="b">
        <f t="shared" si="1413"/>
        <v>0</v>
      </c>
      <c r="AL1575" s="250" t="str">
        <f t="shared" si="1441"/>
        <v>No</v>
      </c>
      <c r="AN1575" s="246" t="str">
        <f t="shared" si="1442"/>
        <v/>
      </c>
      <c r="AO1575" s="247" t="str">
        <f t="shared" si="1443"/>
        <v/>
      </c>
      <c r="AP1575" s="248" t="str">
        <f t="shared" si="1444"/>
        <v/>
      </c>
      <c r="AQ1575" s="249" t="str">
        <f t="shared" si="1445"/>
        <v/>
      </c>
      <c r="AR1575" s="250" t="str">
        <f t="shared" si="1446"/>
        <v/>
      </c>
      <c r="AS1575" s="234"/>
      <c r="AY1575" s="385">
        <f t="shared" si="1447"/>
        <v>0</v>
      </c>
      <c r="AZ1575" s="385">
        <f t="shared" si="1414"/>
        <v>0</v>
      </c>
      <c r="BA1575" s="385">
        <f t="shared" si="1448"/>
        <v>0</v>
      </c>
      <c r="BB1575" s="385">
        <f t="shared" si="1415"/>
        <v>0</v>
      </c>
      <c r="BC1575" s="385">
        <f t="shared" si="1416"/>
        <v>0</v>
      </c>
      <c r="BD1575" s="385">
        <f t="shared" si="1417"/>
        <v>0</v>
      </c>
      <c r="BE1575" s="385">
        <f t="shared" si="1418"/>
        <v>0</v>
      </c>
      <c r="BF1575" s="385">
        <f t="shared" si="1419"/>
        <v>0</v>
      </c>
      <c r="BG1575" s="385">
        <f t="shared" si="1420"/>
        <v>0</v>
      </c>
      <c r="BH1575" s="385">
        <f t="shared" si="1421"/>
        <v>0</v>
      </c>
      <c r="BI1575" s="385">
        <f t="shared" si="1422"/>
        <v>0</v>
      </c>
      <c r="BJ1575" s="385">
        <f t="shared" si="1423"/>
        <v>0</v>
      </c>
      <c r="BK1575" s="385">
        <f t="shared" si="1424"/>
        <v>0</v>
      </c>
      <c r="BL1575" s="385">
        <f t="shared" si="1425"/>
        <v>0</v>
      </c>
      <c r="BM1575" s="385">
        <f t="shared" si="1426"/>
        <v>0</v>
      </c>
      <c r="BN1575" s="385">
        <f t="shared" si="1427"/>
        <v>0</v>
      </c>
      <c r="CK1575" s="239">
        <f t="shared" si="1449"/>
        <v>0</v>
      </c>
      <c r="CL1575" s="239">
        <f t="shared" si="1450"/>
        <v>0</v>
      </c>
    </row>
    <row r="1576" spans="3:90" x14ac:dyDescent="0.35">
      <c r="C1576" s="235"/>
      <c r="D1576" s="246" t="str">
        <f t="shared" si="1428"/>
        <v/>
      </c>
      <c r="E1576" s="247" t="str">
        <f t="shared" si="1429"/>
        <v/>
      </c>
      <c r="F1576" s="248" t="str">
        <f t="shared" si="1430"/>
        <v/>
      </c>
      <c r="G1576" s="249" t="str">
        <f t="shared" si="1431"/>
        <v/>
      </c>
      <c r="H1576" s="250" t="str">
        <f t="shared" si="1432"/>
        <v/>
      </c>
      <c r="I1576" s="386" t="str">
        <f t="shared" si="1393"/>
        <v/>
      </c>
      <c r="J1576" s="387" t="str">
        <f t="shared" si="1394"/>
        <v/>
      </c>
      <c r="K1576" s="388" t="str">
        <f t="shared" si="1395"/>
        <v/>
      </c>
      <c r="L1576" s="389" t="str">
        <f t="shared" si="1396"/>
        <v/>
      </c>
      <c r="M1576" s="250" t="str">
        <f t="shared" si="1397"/>
        <v/>
      </c>
      <c r="N1576" s="246" t="b">
        <f t="shared" si="1433"/>
        <v>0</v>
      </c>
      <c r="O1576" s="246" t="b">
        <f t="shared" si="1434"/>
        <v>0</v>
      </c>
      <c r="P1576" s="246" t="b">
        <f t="shared" si="1435"/>
        <v>0</v>
      </c>
      <c r="Q1576" s="246" t="b">
        <f t="shared" si="1436"/>
        <v>0</v>
      </c>
      <c r="R1576" s="246" t="str">
        <f t="shared" si="1437"/>
        <v>No</v>
      </c>
      <c r="S1576" s="247" t="b">
        <f t="shared" si="1398"/>
        <v>0</v>
      </c>
      <c r="T1576" s="247" t="b">
        <f t="shared" si="1399"/>
        <v>0</v>
      </c>
      <c r="U1576" s="247" t="b">
        <f t="shared" si="1400"/>
        <v>0</v>
      </c>
      <c r="V1576" s="247" t="b">
        <f t="shared" si="1401"/>
        <v>0</v>
      </c>
      <c r="W1576" s="247" t="str">
        <f t="shared" si="1438"/>
        <v>No</v>
      </c>
      <c r="X1576" s="248" t="b">
        <f t="shared" si="1402"/>
        <v>0</v>
      </c>
      <c r="Y1576" s="248" t="b">
        <f t="shared" si="1403"/>
        <v>0</v>
      </c>
      <c r="Z1576" s="248" t="b">
        <f t="shared" si="1404"/>
        <v>0</v>
      </c>
      <c r="AA1576" s="248" t="b">
        <f t="shared" si="1405"/>
        <v>0</v>
      </c>
      <c r="AB1576" s="248" t="str">
        <f t="shared" si="1439"/>
        <v>No</v>
      </c>
      <c r="AC1576" s="249" t="b">
        <f t="shared" si="1406"/>
        <v>0</v>
      </c>
      <c r="AD1576" s="249" t="b">
        <f t="shared" si="1407"/>
        <v>0</v>
      </c>
      <c r="AE1576" s="249" t="b">
        <f t="shared" si="1408"/>
        <v>0</v>
      </c>
      <c r="AF1576" s="249" t="b">
        <f t="shared" si="1409"/>
        <v>0</v>
      </c>
      <c r="AG1576" s="249" t="str">
        <f t="shared" si="1440"/>
        <v>No</v>
      </c>
      <c r="AH1576" s="250" t="b">
        <f t="shared" si="1410"/>
        <v>0</v>
      </c>
      <c r="AI1576" s="250" t="b">
        <f t="shared" si="1411"/>
        <v>0</v>
      </c>
      <c r="AJ1576" s="250" t="b">
        <f t="shared" si="1412"/>
        <v>0</v>
      </c>
      <c r="AK1576" s="250" t="b">
        <f t="shared" si="1413"/>
        <v>0</v>
      </c>
      <c r="AL1576" s="250" t="str">
        <f t="shared" si="1441"/>
        <v>No</v>
      </c>
      <c r="AN1576" s="246" t="str">
        <f t="shared" si="1442"/>
        <v/>
      </c>
      <c r="AO1576" s="247" t="str">
        <f t="shared" si="1443"/>
        <v/>
      </c>
      <c r="AP1576" s="248" t="str">
        <f t="shared" si="1444"/>
        <v/>
      </c>
      <c r="AQ1576" s="249" t="str">
        <f t="shared" si="1445"/>
        <v/>
      </c>
      <c r="AR1576" s="250" t="str">
        <f t="shared" si="1446"/>
        <v/>
      </c>
      <c r="AS1576" s="234"/>
      <c r="AY1576" s="385">
        <f t="shared" si="1447"/>
        <v>0</v>
      </c>
      <c r="AZ1576" s="385">
        <f t="shared" si="1414"/>
        <v>0</v>
      </c>
      <c r="BA1576" s="385">
        <f t="shared" si="1448"/>
        <v>0</v>
      </c>
      <c r="BB1576" s="385">
        <f t="shared" si="1415"/>
        <v>0</v>
      </c>
      <c r="BC1576" s="385">
        <f t="shared" si="1416"/>
        <v>0</v>
      </c>
      <c r="BD1576" s="385">
        <f t="shared" si="1417"/>
        <v>0</v>
      </c>
      <c r="BE1576" s="385">
        <f t="shared" si="1418"/>
        <v>0</v>
      </c>
      <c r="BF1576" s="385">
        <f t="shared" si="1419"/>
        <v>0</v>
      </c>
      <c r="BG1576" s="385">
        <f t="shared" si="1420"/>
        <v>0</v>
      </c>
      <c r="BH1576" s="385">
        <f t="shared" si="1421"/>
        <v>0</v>
      </c>
      <c r="BI1576" s="385">
        <f t="shared" si="1422"/>
        <v>0</v>
      </c>
      <c r="BJ1576" s="385">
        <f t="shared" si="1423"/>
        <v>0</v>
      </c>
      <c r="BK1576" s="385">
        <f t="shared" si="1424"/>
        <v>0</v>
      </c>
      <c r="BL1576" s="385">
        <f t="shared" si="1425"/>
        <v>0</v>
      </c>
      <c r="BM1576" s="385">
        <f t="shared" si="1426"/>
        <v>0</v>
      </c>
      <c r="BN1576" s="385">
        <f t="shared" si="1427"/>
        <v>0</v>
      </c>
      <c r="CK1576" s="239">
        <f t="shared" si="1449"/>
        <v>0</v>
      </c>
      <c r="CL1576" s="239">
        <f t="shared" si="1450"/>
        <v>0</v>
      </c>
    </row>
    <row r="1577" spans="3:90" x14ac:dyDescent="0.35">
      <c r="C1577" s="235"/>
      <c r="D1577" s="246" t="str">
        <f t="shared" si="1428"/>
        <v/>
      </c>
      <c r="E1577" s="247" t="str">
        <f t="shared" si="1429"/>
        <v/>
      </c>
      <c r="F1577" s="248" t="str">
        <f t="shared" si="1430"/>
        <v/>
      </c>
      <c r="G1577" s="249" t="str">
        <f t="shared" si="1431"/>
        <v/>
      </c>
      <c r="H1577" s="250" t="str">
        <f t="shared" si="1432"/>
        <v/>
      </c>
      <c r="I1577" s="386" t="str">
        <f t="shared" si="1393"/>
        <v/>
      </c>
      <c r="J1577" s="387" t="str">
        <f t="shared" si="1394"/>
        <v/>
      </c>
      <c r="K1577" s="388" t="str">
        <f t="shared" si="1395"/>
        <v/>
      </c>
      <c r="L1577" s="389" t="str">
        <f t="shared" si="1396"/>
        <v/>
      </c>
      <c r="M1577" s="250" t="str">
        <f t="shared" si="1397"/>
        <v/>
      </c>
      <c r="N1577" s="246" t="b">
        <f t="shared" si="1433"/>
        <v>0</v>
      </c>
      <c r="O1577" s="246" t="b">
        <f t="shared" si="1434"/>
        <v>0</v>
      </c>
      <c r="P1577" s="246" t="b">
        <f t="shared" si="1435"/>
        <v>0</v>
      </c>
      <c r="Q1577" s="246" t="b">
        <f t="shared" si="1436"/>
        <v>0</v>
      </c>
      <c r="R1577" s="246" t="str">
        <f t="shared" si="1437"/>
        <v>No</v>
      </c>
      <c r="S1577" s="247" t="b">
        <f t="shared" si="1398"/>
        <v>0</v>
      </c>
      <c r="T1577" s="247" t="b">
        <f t="shared" si="1399"/>
        <v>0</v>
      </c>
      <c r="U1577" s="247" t="b">
        <f t="shared" si="1400"/>
        <v>0</v>
      </c>
      <c r="V1577" s="247" t="b">
        <f t="shared" si="1401"/>
        <v>0</v>
      </c>
      <c r="W1577" s="247" t="str">
        <f t="shared" si="1438"/>
        <v>No</v>
      </c>
      <c r="X1577" s="248" t="b">
        <f t="shared" si="1402"/>
        <v>0</v>
      </c>
      <c r="Y1577" s="248" t="b">
        <f t="shared" si="1403"/>
        <v>0</v>
      </c>
      <c r="Z1577" s="248" t="b">
        <f t="shared" si="1404"/>
        <v>0</v>
      </c>
      <c r="AA1577" s="248" t="b">
        <f t="shared" si="1405"/>
        <v>0</v>
      </c>
      <c r="AB1577" s="248" t="str">
        <f t="shared" si="1439"/>
        <v>No</v>
      </c>
      <c r="AC1577" s="249" t="b">
        <f t="shared" si="1406"/>
        <v>0</v>
      </c>
      <c r="AD1577" s="249" t="b">
        <f t="shared" si="1407"/>
        <v>0</v>
      </c>
      <c r="AE1577" s="249" t="b">
        <f t="shared" si="1408"/>
        <v>0</v>
      </c>
      <c r="AF1577" s="249" t="b">
        <f t="shared" si="1409"/>
        <v>0</v>
      </c>
      <c r="AG1577" s="249" t="str">
        <f t="shared" si="1440"/>
        <v>No</v>
      </c>
      <c r="AH1577" s="250" t="b">
        <f t="shared" si="1410"/>
        <v>0</v>
      </c>
      <c r="AI1577" s="250" t="b">
        <f t="shared" si="1411"/>
        <v>0</v>
      </c>
      <c r="AJ1577" s="250" t="b">
        <f t="shared" si="1412"/>
        <v>0</v>
      </c>
      <c r="AK1577" s="250" t="b">
        <f t="shared" si="1413"/>
        <v>0</v>
      </c>
      <c r="AL1577" s="250" t="str">
        <f t="shared" si="1441"/>
        <v>No</v>
      </c>
      <c r="AN1577" s="246" t="str">
        <f t="shared" si="1442"/>
        <v/>
      </c>
      <c r="AO1577" s="247" t="str">
        <f t="shared" si="1443"/>
        <v/>
      </c>
      <c r="AP1577" s="248" t="str">
        <f t="shared" si="1444"/>
        <v/>
      </c>
      <c r="AQ1577" s="249" t="str">
        <f t="shared" si="1445"/>
        <v/>
      </c>
      <c r="AR1577" s="250" t="str">
        <f t="shared" si="1446"/>
        <v/>
      </c>
      <c r="AS1577" s="234"/>
      <c r="AY1577" s="385">
        <f t="shared" si="1447"/>
        <v>0</v>
      </c>
      <c r="AZ1577" s="385">
        <f t="shared" si="1414"/>
        <v>0</v>
      </c>
      <c r="BA1577" s="385">
        <f t="shared" si="1448"/>
        <v>0</v>
      </c>
      <c r="BB1577" s="385">
        <f t="shared" si="1415"/>
        <v>0</v>
      </c>
      <c r="BC1577" s="385">
        <f t="shared" si="1416"/>
        <v>0</v>
      </c>
      <c r="BD1577" s="385">
        <f t="shared" si="1417"/>
        <v>0</v>
      </c>
      <c r="BE1577" s="385">
        <f t="shared" si="1418"/>
        <v>0</v>
      </c>
      <c r="BF1577" s="385">
        <f t="shared" si="1419"/>
        <v>0</v>
      </c>
      <c r="BG1577" s="385">
        <f t="shared" si="1420"/>
        <v>0</v>
      </c>
      <c r="BH1577" s="385">
        <f t="shared" si="1421"/>
        <v>0</v>
      </c>
      <c r="BI1577" s="385">
        <f t="shared" si="1422"/>
        <v>0</v>
      </c>
      <c r="BJ1577" s="385">
        <f t="shared" si="1423"/>
        <v>0</v>
      </c>
      <c r="BK1577" s="385">
        <f t="shared" si="1424"/>
        <v>0</v>
      </c>
      <c r="BL1577" s="385">
        <f t="shared" si="1425"/>
        <v>0</v>
      </c>
      <c r="BM1577" s="385">
        <f t="shared" si="1426"/>
        <v>0</v>
      </c>
      <c r="BN1577" s="385">
        <f t="shared" si="1427"/>
        <v>0</v>
      </c>
      <c r="CK1577" s="239">
        <f t="shared" si="1449"/>
        <v>0</v>
      </c>
      <c r="CL1577" s="239">
        <f t="shared" si="1450"/>
        <v>0</v>
      </c>
    </row>
    <row r="1578" spans="3:90" x14ac:dyDescent="0.35">
      <c r="C1578" s="235"/>
      <c r="D1578" s="246" t="str">
        <f t="shared" si="1428"/>
        <v/>
      </c>
      <c r="E1578" s="247" t="str">
        <f t="shared" si="1429"/>
        <v/>
      </c>
      <c r="F1578" s="248" t="str">
        <f t="shared" si="1430"/>
        <v/>
      </c>
      <c r="G1578" s="249" t="str">
        <f t="shared" si="1431"/>
        <v/>
      </c>
      <c r="H1578" s="250" t="str">
        <f t="shared" si="1432"/>
        <v/>
      </c>
      <c r="I1578" s="386" t="str">
        <f t="shared" si="1393"/>
        <v/>
      </c>
      <c r="J1578" s="387" t="str">
        <f t="shared" si="1394"/>
        <v/>
      </c>
      <c r="K1578" s="388" t="str">
        <f t="shared" si="1395"/>
        <v/>
      </c>
      <c r="L1578" s="389" t="str">
        <f t="shared" si="1396"/>
        <v/>
      </c>
      <c r="M1578" s="250" t="str">
        <f t="shared" si="1397"/>
        <v/>
      </c>
      <c r="N1578" s="246" t="b">
        <f t="shared" si="1433"/>
        <v>0</v>
      </c>
      <c r="O1578" s="246" t="b">
        <f t="shared" si="1434"/>
        <v>0</v>
      </c>
      <c r="P1578" s="246" t="b">
        <f t="shared" si="1435"/>
        <v>0</v>
      </c>
      <c r="Q1578" s="246" t="b">
        <f t="shared" si="1436"/>
        <v>0</v>
      </c>
      <c r="R1578" s="246" t="str">
        <f t="shared" si="1437"/>
        <v>No</v>
      </c>
      <c r="S1578" s="247" t="b">
        <f t="shared" si="1398"/>
        <v>0</v>
      </c>
      <c r="T1578" s="247" t="b">
        <f t="shared" si="1399"/>
        <v>0</v>
      </c>
      <c r="U1578" s="247" t="b">
        <f t="shared" si="1400"/>
        <v>0</v>
      </c>
      <c r="V1578" s="247" t="b">
        <f t="shared" si="1401"/>
        <v>0</v>
      </c>
      <c r="W1578" s="247" t="str">
        <f t="shared" si="1438"/>
        <v>No</v>
      </c>
      <c r="X1578" s="248" t="b">
        <f t="shared" si="1402"/>
        <v>0</v>
      </c>
      <c r="Y1578" s="248" t="b">
        <f t="shared" si="1403"/>
        <v>0</v>
      </c>
      <c r="Z1578" s="248" t="b">
        <f t="shared" si="1404"/>
        <v>0</v>
      </c>
      <c r="AA1578" s="248" t="b">
        <f t="shared" si="1405"/>
        <v>0</v>
      </c>
      <c r="AB1578" s="248" t="str">
        <f t="shared" si="1439"/>
        <v>No</v>
      </c>
      <c r="AC1578" s="249" t="b">
        <f t="shared" si="1406"/>
        <v>0</v>
      </c>
      <c r="AD1578" s="249" t="b">
        <f t="shared" si="1407"/>
        <v>0</v>
      </c>
      <c r="AE1578" s="249" t="b">
        <f t="shared" si="1408"/>
        <v>0</v>
      </c>
      <c r="AF1578" s="249" t="b">
        <f t="shared" si="1409"/>
        <v>0</v>
      </c>
      <c r="AG1578" s="249" t="str">
        <f t="shared" si="1440"/>
        <v>No</v>
      </c>
      <c r="AH1578" s="250" t="b">
        <f t="shared" si="1410"/>
        <v>0</v>
      </c>
      <c r="AI1578" s="250" t="b">
        <f t="shared" si="1411"/>
        <v>0</v>
      </c>
      <c r="AJ1578" s="250" t="b">
        <f t="shared" si="1412"/>
        <v>0</v>
      </c>
      <c r="AK1578" s="250" t="b">
        <f t="shared" si="1413"/>
        <v>0</v>
      </c>
      <c r="AL1578" s="250" t="str">
        <f t="shared" si="1441"/>
        <v>No</v>
      </c>
      <c r="AN1578" s="246" t="str">
        <f t="shared" si="1442"/>
        <v/>
      </c>
      <c r="AO1578" s="247" t="str">
        <f t="shared" si="1443"/>
        <v/>
      </c>
      <c r="AP1578" s="248" t="str">
        <f t="shared" si="1444"/>
        <v/>
      </c>
      <c r="AQ1578" s="249" t="str">
        <f t="shared" si="1445"/>
        <v/>
      </c>
      <c r="AR1578" s="250" t="str">
        <f t="shared" si="1446"/>
        <v/>
      </c>
      <c r="AS1578" s="234"/>
      <c r="AY1578" s="385">
        <f t="shared" si="1447"/>
        <v>0</v>
      </c>
      <c r="AZ1578" s="385">
        <f t="shared" si="1414"/>
        <v>0</v>
      </c>
      <c r="BA1578" s="385">
        <f t="shared" si="1448"/>
        <v>0</v>
      </c>
      <c r="BB1578" s="385">
        <f t="shared" si="1415"/>
        <v>0</v>
      </c>
      <c r="BC1578" s="385">
        <f t="shared" si="1416"/>
        <v>0</v>
      </c>
      <c r="BD1578" s="385">
        <f t="shared" si="1417"/>
        <v>0</v>
      </c>
      <c r="BE1578" s="385">
        <f t="shared" si="1418"/>
        <v>0</v>
      </c>
      <c r="BF1578" s="385">
        <f t="shared" si="1419"/>
        <v>0</v>
      </c>
      <c r="BG1578" s="385">
        <f t="shared" si="1420"/>
        <v>0</v>
      </c>
      <c r="BH1578" s="385">
        <f t="shared" si="1421"/>
        <v>0</v>
      </c>
      <c r="BI1578" s="385">
        <f t="shared" si="1422"/>
        <v>0</v>
      </c>
      <c r="BJ1578" s="385">
        <f t="shared" si="1423"/>
        <v>0</v>
      </c>
      <c r="BK1578" s="385">
        <f t="shared" si="1424"/>
        <v>0</v>
      </c>
      <c r="BL1578" s="385">
        <f t="shared" si="1425"/>
        <v>0</v>
      </c>
      <c r="BM1578" s="385">
        <f t="shared" si="1426"/>
        <v>0</v>
      </c>
      <c r="BN1578" s="385">
        <f t="shared" si="1427"/>
        <v>0</v>
      </c>
      <c r="CK1578" s="239">
        <f t="shared" si="1449"/>
        <v>0</v>
      </c>
      <c r="CL1578" s="239">
        <f t="shared" si="1450"/>
        <v>0</v>
      </c>
    </row>
    <row r="1579" spans="3:90" x14ac:dyDescent="0.35">
      <c r="C1579" s="235"/>
      <c r="D1579" s="246" t="str">
        <f t="shared" si="1428"/>
        <v/>
      </c>
      <c r="E1579" s="247" t="str">
        <f t="shared" si="1429"/>
        <v/>
      </c>
      <c r="F1579" s="248" t="str">
        <f t="shared" si="1430"/>
        <v/>
      </c>
      <c r="G1579" s="249" t="str">
        <f t="shared" si="1431"/>
        <v/>
      </c>
      <c r="H1579" s="250" t="str">
        <f t="shared" si="1432"/>
        <v/>
      </c>
      <c r="I1579" s="386" t="str">
        <f t="shared" si="1393"/>
        <v/>
      </c>
      <c r="J1579" s="387" t="str">
        <f t="shared" si="1394"/>
        <v/>
      </c>
      <c r="K1579" s="388" t="str">
        <f t="shared" si="1395"/>
        <v/>
      </c>
      <c r="L1579" s="389" t="str">
        <f t="shared" si="1396"/>
        <v/>
      </c>
      <c r="M1579" s="250" t="str">
        <f t="shared" si="1397"/>
        <v/>
      </c>
      <c r="N1579" s="246" t="b">
        <f t="shared" si="1433"/>
        <v>0</v>
      </c>
      <c r="O1579" s="246" t="b">
        <f t="shared" si="1434"/>
        <v>0</v>
      </c>
      <c r="P1579" s="246" t="b">
        <f t="shared" si="1435"/>
        <v>0</v>
      </c>
      <c r="Q1579" s="246" t="b">
        <f t="shared" si="1436"/>
        <v>0</v>
      </c>
      <c r="R1579" s="246" t="str">
        <f t="shared" si="1437"/>
        <v>No</v>
      </c>
      <c r="S1579" s="247" t="b">
        <f t="shared" si="1398"/>
        <v>0</v>
      </c>
      <c r="T1579" s="247" t="b">
        <f t="shared" si="1399"/>
        <v>0</v>
      </c>
      <c r="U1579" s="247" t="b">
        <f t="shared" si="1400"/>
        <v>0</v>
      </c>
      <c r="V1579" s="247" t="b">
        <f t="shared" si="1401"/>
        <v>0</v>
      </c>
      <c r="W1579" s="247" t="str">
        <f t="shared" si="1438"/>
        <v>No</v>
      </c>
      <c r="X1579" s="248" t="b">
        <f t="shared" si="1402"/>
        <v>0</v>
      </c>
      <c r="Y1579" s="248" t="b">
        <f t="shared" si="1403"/>
        <v>0</v>
      </c>
      <c r="Z1579" s="248" t="b">
        <f t="shared" si="1404"/>
        <v>0</v>
      </c>
      <c r="AA1579" s="248" t="b">
        <f t="shared" si="1405"/>
        <v>0</v>
      </c>
      <c r="AB1579" s="248" t="str">
        <f t="shared" si="1439"/>
        <v>No</v>
      </c>
      <c r="AC1579" s="249" t="b">
        <f t="shared" si="1406"/>
        <v>0</v>
      </c>
      <c r="AD1579" s="249" t="b">
        <f t="shared" si="1407"/>
        <v>0</v>
      </c>
      <c r="AE1579" s="249" t="b">
        <f t="shared" si="1408"/>
        <v>0</v>
      </c>
      <c r="AF1579" s="249" t="b">
        <f t="shared" si="1409"/>
        <v>0</v>
      </c>
      <c r="AG1579" s="249" t="str">
        <f t="shared" si="1440"/>
        <v>No</v>
      </c>
      <c r="AH1579" s="250" t="b">
        <f t="shared" si="1410"/>
        <v>0</v>
      </c>
      <c r="AI1579" s="250" t="b">
        <f t="shared" si="1411"/>
        <v>0</v>
      </c>
      <c r="AJ1579" s="250" t="b">
        <f t="shared" si="1412"/>
        <v>0</v>
      </c>
      <c r="AK1579" s="250" t="b">
        <f t="shared" si="1413"/>
        <v>0</v>
      </c>
      <c r="AL1579" s="250" t="str">
        <f t="shared" si="1441"/>
        <v>No</v>
      </c>
      <c r="AN1579" s="246" t="str">
        <f t="shared" si="1442"/>
        <v/>
      </c>
      <c r="AO1579" s="247" t="str">
        <f t="shared" si="1443"/>
        <v/>
      </c>
      <c r="AP1579" s="248" t="str">
        <f t="shared" si="1444"/>
        <v/>
      </c>
      <c r="AQ1579" s="249" t="str">
        <f t="shared" si="1445"/>
        <v/>
      </c>
      <c r="AR1579" s="250" t="str">
        <f t="shared" si="1446"/>
        <v/>
      </c>
      <c r="AS1579" s="234"/>
      <c r="AY1579" s="385">
        <f t="shared" si="1447"/>
        <v>0</v>
      </c>
      <c r="AZ1579" s="385">
        <f t="shared" si="1414"/>
        <v>0</v>
      </c>
      <c r="BA1579" s="385">
        <f t="shared" si="1448"/>
        <v>0</v>
      </c>
      <c r="BB1579" s="385">
        <f t="shared" si="1415"/>
        <v>0</v>
      </c>
      <c r="BC1579" s="385">
        <f t="shared" si="1416"/>
        <v>0</v>
      </c>
      <c r="BD1579" s="385">
        <f t="shared" si="1417"/>
        <v>0</v>
      </c>
      <c r="BE1579" s="385">
        <f t="shared" si="1418"/>
        <v>0</v>
      </c>
      <c r="BF1579" s="385">
        <f t="shared" si="1419"/>
        <v>0</v>
      </c>
      <c r="BG1579" s="385">
        <f t="shared" si="1420"/>
        <v>0</v>
      </c>
      <c r="BH1579" s="385">
        <f t="shared" si="1421"/>
        <v>0</v>
      </c>
      <c r="BI1579" s="385">
        <f t="shared" si="1422"/>
        <v>0</v>
      </c>
      <c r="BJ1579" s="385">
        <f t="shared" si="1423"/>
        <v>0</v>
      </c>
      <c r="BK1579" s="385">
        <f t="shared" si="1424"/>
        <v>0</v>
      </c>
      <c r="BL1579" s="385">
        <f t="shared" si="1425"/>
        <v>0</v>
      </c>
      <c r="BM1579" s="385">
        <f t="shared" si="1426"/>
        <v>0</v>
      </c>
      <c r="BN1579" s="385">
        <f t="shared" si="1427"/>
        <v>0</v>
      </c>
      <c r="CK1579" s="239">
        <f t="shared" si="1449"/>
        <v>0</v>
      </c>
      <c r="CL1579" s="239">
        <f t="shared" si="1450"/>
        <v>0</v>
      </c>
    </row>
    <row r="1580" spans="3:90" x14ac:dyDescent="0.35">
      <c r="C1580" s="235"/>
      <c r="D1580" s="246" t="str">
        <f t="shared" si="1428"/>
        <v/>
      </c>
      <c r="E1580" s="247" t="str">
        <f t="shared" si="1429"/>
        <v/>
      </c>
      <c r="F1580" s="248" t="str">
        <f t="shared" si="1430"/>
        <v/>
      </c>
      <c r="G1580" s="249" t="str">
        <f t="shared" si="1431"/>
        <v/>
      </c>
      <c r="H1580" s="250" t="str">
        <f t="shared" si="1432"/>
        <v/>
      </c>
      <c r="I1580" s="386" t="str">
        <f t="shared" si="1393"/>
        <v/>
      </c>
      <c r="J1580" s="387" t="str">
        <f t="shared" si="1394"/>
        <v/>
      </c>
      <c r="K1580" s="388" t="str">
        <f t="shared" si="1395"/>
        <v/>
      </c>
      <c r="L1580" s="389" t="str">
        <f t="shared" si="1396"/>
        <v/>
      </c>
      <c r="M1580" s="250" t="str">
        <f t="shared" si="1397"/>
        <v/>
      </c>
      <c r="N1580" s="246" t="b">
        <f t="shared" si="1433"/>
        <v>0</v>
      </c>
      <c r="O1580" s="246" t="b">
        <f t="shared" si="1434"/>
        <v>0</v>
      </c>
      <c r="P1580" s="246" t="b">
        <f t="shared" si="1435"/>
        <v>0</v>
      </c>
      <c r="Q1580" s="246" t="b">
        <f t="shared" si="1436"/>
        <v>0</v>
      </c>
      <c r="R1580" s="246" t="str">
        <f t="shared" si="1437"/>
        <v>No</v>
      </c>
      <c r="S1580" s="247" t="b">
        <f t="shared" si="1398"/>
        <v>0</v>
      </c>
      <c r="T1580" s="247" t="b">
        <f t="shared" si="1399"/>
        <v>0</v>
      </c>
      <c r="U1580" s="247" t="b">
        <f t="shared" si="1400"/>
        <v>0</v>
      </c>
      <c r="V1580" s="247" t="b">
        <f t="shared" si="1401"/>
        <v>0</v>
      </c>
      <c r="W1580" s="247" t="str">
        <f t="shared" si="1438"/>
        <v>No</v>
      </c>
      <c r="X1580" s="248" t="b">
        <f t="shared" si="1402"/>
        <v>0</v>
      </c>
      <c r="Y1580" s="248" t="b">
        <f t="shared" si="1403"/>
        <v>0</v>
      </c>
      <c r="Z1580" s="248" t="b">
        <f t="shared" si="1404"/>
        <v>0</v>
      </c>
      <c r="AA1580" s="248" t="b">
        <f t="shared" si="1405"/>
        <v>0</v>
      </c>
      <c r="AB1580" s="248" t="str">
        <f t="shared" si="1439"/>
        <v>No</v>
      </c>
      <c r="AC1580" s="249" t="b">
        <f t="shared" si="1406"/>
        <v>0</v>
      </c>
      <c r="AD1580" s="249" t="b">
        <f t="shared" si="1407"/>
        <v>0</v>
      </c>
      <c r="AE1580" s="249" t="b">
        <f t="shared" si="1408"/>
        <v>0</v>
      </c>
      <c r="AF1580" s="249" t="b">
        <f t="shared" si="1409"/>
        <v>0</v>
      </c>
      <c r="AG1580" s="249" t="str">
        <f t="shared" si="1440"/>
        <v>No</v>
      </c>
      <c r="AH1580" s="250" t="b">
        <f t="shared" si="1410"/>
        <v>0</v>
      </c>
      <c r="AI1580" s="250" t="b">
        <f t="shared" si="1411"/>
        <v>0</v>
      </c>
      <c r="AJ1580" s="250" t="b">
        <f t="shared" si="1412"/>
        <v>0</v>
      </c>
      <c r="AK1580" s="250" t="b">
        <f t="shared" si="1413"/>
        <v>0</v>
      </c>
      <c r="AL1580" s="250" t="str">
        <f t="shared" si="1441"/>
        <v>No</v>
      </c>
      <c r="AN1580" s="246" t="str">
        <f t="shared" si="1442"/>
        <v/>
      </c>
      <c r="AO1580" s="247" t="str">
        <f t="shared" si="1443"/>
        <v/>
      </c>
      <c r="AP1580" s="248" t="str">
        <f t="shared" si="1444"/>
        <v/>
      </c>
      <c r="AQ1580" s="249" t="str">
        <f t="shared" si="1445"/>
        <v/>
      </c>
      <c r="AR1580" s="250" t="str">
        <f t="shared" si="1446"/>
        <v/>
      </c>
      <c r="AS1580" s="234"/>
      <c r="AY1580" s="385">
        <f t="shared" si="1447"/>
        <v>0</v>
      </c>
      <c r="AZ1580" s="385">
        <f t="shared" si="1414"/>
        <v>0</v>
      </c>
      <c r="BA1580" s="385">
        <f t="shared" si="1448"/>
        <v>0</v>
      </c>
      <c r="BB1580" s="385">
        <f t="shared" si="1415"/>
        <v>0</v>
      </c>
      <c r="BC1580" s="385">
        <f t="shared" si="1416"/>
        <v>0</v>
      </c>
      <c r="BD1580" s="385">
        <f t="shared" si="1417"/>
        <v>0</v>
      </c>
      <c r="BE1580" s="385">
        <f t="shared" si="1418"/>
        <v>0</v>
      </c>
      <c r="BF1580" s="385">
        <f t="shared" si="1419"/>
        <v>0</v>
      </c>
      <c r="BG1580" s="385">
        <f t="shared" si="1420"/>
        <v>0</v>
      </c>
      <c r="BH1580" s="385">
        <f t="shared" si="1421"/>
        <v>0</v>
      </c>
      <c r="BI1580" s="385">
        <f t="shared" si="1422"/>
        <v>0</v>
      </c>
      <c r="BJ1580" s="385">
        <f t="shared" si="1423"/>
        <v>0</v>
      </c>
      <c r="BK1580" s="385">
        <f t="shared" si="1424"/>
        <v>0</v>
      </c>
      <c r="BL1580" s="385">
        <f t="shared" si="1425"/>
        <v>0</v>
      </c>
      <c r="BM1580" s="385">
        <f t="shared" si="1426"/>
        <v>0</v>
      </c>
      <c r="BN1580" s="385">
        <f t="shared" si="1427"/>
        <v>0</v>
      </c>
      <c r="CK1580" s="239">
        <f t="shared" si="1449"/>
        <v>0</v>
      </c>
      <c r="CL1580" s="239">
        <f t="shared" si="1450"/>
        <v>0</v>
      </c>
    </row>
    <row r="1581" spans="3:90" x14ac:dyDescent="0.35">
      <c r="C1581" s="235"/>
      <c r="D1581" s="246" t="str">
        <f t="shared" si="1428"/>
        <v/>
      </c>
      <c r="E1581" s="247" t="str">
        <f t="shared" si="1429"/>
        <v/>
      </c>
      <c r="F1581" s="248" t="str">
        <f t="shared" si="1430"/>
        <v/>
      </c>
      <c r="G1581" s="249" t="str">
        <f t="shared" si="1431"/>
        <v/>
      </c>
      <c r="H1581" s="250" t="str">
        <f t="shared" si="1432"/>
        <v/>
      </c>
      <c r="I1581" s="386" t="str">
        <f t="shared" si="1393"/>
        <v/>
      </c>
      <c r="J1581" s="387" t="str">
        <f t="shared" si="1394"/>
        <v/>
      </c>
      <c r="K1581" s="388" t="str">
        <f t="shared" si="1395"/>
        <v/>
      </c>
      <c r="L1581" s="389" t="str">
        <f t="shared" si="1396"/>
        <v/>
      </c>
      <c r="M1581" s="250" t="str">
        <f t="shared" si="1397"/>
        <v/>
      </c>
      <c r="N1581" s="246" t="b">
        <f t="shared" si="1433"/>
        <v>0</v>
      </c>
      <c r="O1581" s="246" t="b">
        <f t="shared" si="1434"/>
        <v>0</v>
      </c>
      <c r="P1581" s="246" t="b">
        <f t="shared" si="1435"/>
        <v>0</v>
      </c>
      <c r="Q1581" s="246" t="b">
        <f t="shared" si="1436"/>
        <v>0</v>
      </c>
      <c r="R1581" s="246" t="str">
        <f t="shared" si="1437"/>
        <v>No</v>
      </c>
      <c r="S1581" s="247" t="b">
        <f t="shared" si="1398"/>
        <v>0</v>
      </c>
      <c r="T1581" s="247" t="b">
        <f t="shared" si="1399"/>
        <v>0</v>
      </c>
      <c r="U1581" s="247" t="b">
        <f t="shared" si="1400"/>
        <v>0</v>
      </c>
      <c r="V1581" s="247" t="b">
        <f t="shared" si="1401"/>
        <v>0</v>
      </c>
      <c r="W1581" s="247" t="str">
        <f t="shared" si="1438"/>
        <v>No</v>
      </c>
      <c r="X1581" s="248" t="b">
        <f t="shared" si="1402"/>
        <v>0</v>
      </c>
      <c r="Y1581" s="248" t="b">
        <f t="shared" si="1403"/>
        <v>0</v>
      </c>
      <c r="Z1581" s="248" t="b">
        <f t="shared" si="1404"/>
        <v>0</v>
      </c>
      <c r="AA1581" s="248" t="b">
        <f t="shared" si="1405"/>
        <v>0</v>
      </c>
      <c r="AB1581" s="248" t="str">
        <f t="shared" si="1439"/>
        <v>No</v>
      </c>
      <c r="AC1581" s="249" t="b">
        <f t="shared" si="1406"/>
        <v>0</v>
      </c>
      <c r="AD1581" s="249" t="b">
        <f t="shared" si="1407"/>
        <v>0</v>
      </c>
      <c r="AE1581" s="249" t="b">
        <f t="shared" si="1408"/>
        <v>0</v>
      </c>
      <c r="AF1581" s="249" t="b">
        <f t="shared" si="1409"/>
        <v>0</v>
      </c>
      <c r="AG1581" s="249" t="str">
        <f t="shared" si="1440"/>
        <v>No</v>
      </c>
      <c r="AH1581" s="250" t="b">
        <f t="shared" si="1410"/>
        <v>0</v>
      </c>
      <c r="AI1581" s="250" t="b">
        <f t="shared" si="1411"/>
        <v>0</v>
      </c>
      <c r="AJ1581" s="250" t="b">
        <f t="shared" si="1412"/>
        <v>0</v>
      </c>
      <c r="AK1581" s="250" t="b">
        <f t="shared" si="1413"/>
        <v>0</v>
      </c>
      <c r="AL1581" s="250" t="str">
        <f t="shared" si="1441"/>
        <v>No</v>
      </c>
      <c r="AN1581" s="246" t="str">
        <f t="shared" si="1442"/>
        <v/>
      </c>
      <c r="AO1581" s="247" t="str">
        <f t="shared" si="1443"/>
        <v/>
      </c>
      <c r="AP1581" s="248" t="str">
        <f t="shared" si="1444"/>
        <v/>
      </c>
      <c r="AQ1581" s="249" t="str">
        <f t="shared" si="1445"/>
        <v/>
      </c>
      <c r="AR1581" s="250" t="str">
        <f t="shared" si="1446"/>
        <v/>
      </c>
      <c r="AS1581" s="234"/>
      <c r="AY1581" s="385">
        <f t="shared" si="1447"/>
        <v>0</v>
      </c>
      <c r="AZ1581" s="385">
        <f t="shared" si="1414"/>
        <v>0</v>
      </c>
      <c r="BA1581" s="385">
        <f t="shared" si="1448"/>
        <v>0</v>
      </c>
      <c r="BB1581" s="385">
        <f t="shared" si="1415"/>
        <v>0</v>
      </c>
      <c r="BC1581" s="385">
        <f t="shared" si="1416"/>
        <v>0</v>
      </c>
      <c r="BD1581" s="385">
        <f t="shared" si="1417"/>
        <v>0</v>
      </c>
      <c r="BE1581" s="385">
        <f t="shared" si="1418"/>
        <v>0</v>
      </c>
      <c r="BF1581" s="385">
        <f t="shared" si="1419"/>
        <v>0</v>
      </c>
      <c r="BG1581" s="385">
        <f t="shared" si="1420"/>
        <v>0</v>
      </c>
      <c r="BH1581" s="385">
        <f t="shared" si="1421"/>
        <v>0</v>
      </c>
      <c r="BI1581" s="385">
        <f t="shared" si="1422"/>
        <v>0</v>
      </c>
      <c r="BJ1581" s="385">
        <f t="shared" si="1423"/>
        <v>0</v>
      </c>
      <c r="BK1581" s="385">
        <f t="shared" si="1424"/>
        <v>0</v>
      </c>
      <c r="BL1581" s="385">
        <f t="shared" si="1425"/>
        <v>0</v>
      </c>
      <c r="BM1581" s="385">
        <f t="shared" si="1426"/>
        <v>0</v>
      </c>
      <c r="BN1581" s="385">
        <f t="shared" si="1427"/>
        <v>0</v>
      </c>
      <c r="CK1581" s="239">
        <f t="shared" si="1449"/>
        <v>0</v>
      </c>
      <c r="CL1581" s="239">
        <f t="shared" si="1450"/>
        <v>0</v>
      </c>
    </row>
    <row r="1582" spans="3:90" x14ac:dyDescent="0.35">
      <c r="C1582" s="235"/>
      <c r="D1582" s="246" t="str">
        <f t="shared" si="1428"/>
        <v/>
      </c>
      <c r="E1582" s="247" t="str">
        <f t="shared" si="1429"/>
        <v/>
      </c>
      <c r="F1582" s="248" t="str">
        <f t="shared" si="1430"/>
        <v/>
      </c>
      <c r="G1582" s="249" t="str">
        <f t="shared" si="1431"/>
        <v/>
      </c>
      <c r="H1582" s="250" t="str">
        <f t="shared" si="1432"/>
        <v/>
      </c>
      <c r="I1582" s="386" t="str">
        <f t="shared" si="1393"/>
        <v/>
      </c>
      <c r="J1582" s="387" t="str">
        <f t="shared" si="1394"/>
        <v/>
      </c>
      <c r="K1582" s="388" t="str">
        <f t="shared" si="1395"/>
        <v/>
      </c>
      <c r="L1582" s="389" t="str">
        <f t="shared" si="1396"/>
        <v/>
      </c>
      <c r="M1582" s="250" t="str">
        <f t="shared" si="1397"/>
        <v/>
      </c>
      <c r="N1582" s="246" t="b">
        <f t="shared" si="1433"/>
        <v>0</v>
      </c>
      <c r="O1582" s="246" t="b">
        <f t="shared" si="1434"/>
        <v>0</v>
      </c>
      <c r="P1582" s="246" t="b">
        <f t="shared" si="1435"/>
        <v>0</v>
      </c>
      <c r="Q1582" s="246" t="b">
        <f t="shared" si="1436"/>
        <v>0</v>
      </c>
      <c r="R1582" s="246" t="str">
        <f t="shared" si="1437"/>
        <v>No</v>
      </c>
      <c r="S1582" s="247" t="b">
        <f t="shared" si="1398"/>
        <v>0</v>
      </c>
      <c r="T1582" s="247" t="b">
        <f t="shared" si="1399"/>
        <v>0</v>
      </c>
      <c r="U1582" s="247" t="b">
        <f t="shared" si="1400"/>
        <v>0</v>
      </c>
      <c r="V1582" s="247" t="b">
        <f t="shared" si="1401"/>
        <v>0</v>
      </c>
      <c r="W1582" s="247" t="str">
        <f t="shared" si="1438"/>
        <v>No</v>
      </c>
      <c r="X1582" s="248" t="b">
        <f t="shared" si="1402"/>
        <v>0</v>
      </c>
      <c r="Y1582" s="248" t="b">
        <f t="shared" si="1403"/>
        <v>0</v>
      </c>
      <c r="Z1582" s="248" t="b">
        <f t="shared" si="1404"/>
        <v>0</v>
      </c>
      <c r="AA1582" s="248" t="b">
        <f t="shared" si="1405"/>
        <v>0</v>
      </c>
      <c r="AB1582" s="248" t="str">
        <f t="shared" si="1439"/>
        <v>No</v>
      </c>
      <c r="AC1582" s="249" t="b">
        <f t="shared" si="1406"/>
        <v>0</v>
      </c>
      <c r="AD1582" s="249" t="b">
        <f t="shared" si="1407"/>
        <v>0</v>
      </c>
      <c r="AE1582" s="249" t="b">
        <f t="shared" si="1408"/>
        <v>0</v>
      </c>
      <c r="AF1582" s="249" t="b">
        <f t="shared" si="1409"/>
        <v>0</v>
      </c>
      <c r="AG1582" s="249" t="str">
        <f t="shared" si="1440"/>
        <v>No</v>
      </c>
      <c r="AH1582" s="250" t="b">
        <f t="shared" si="1410"/>
        <v>0</v>
      </c>
      <c r="AI1582" s="250" t="b">
        <f t="shared" si="1411"/>
        <v>0</v>
      </c>
      <c r="AJ1582" s="250" t="b">
        <f t="shared" si="1412"/>
        <v>0</v>
      </c>
      <c r="AK1582" s="250" t="b">
        <f t="shared" si="1413"/>
        <v>0</v>
      </c>
      <c r="AL1582" s="250" t="str">
        <f t="shared" si="1441"/>
        <v>No</v>
      </c>
      <c r="AN1582" s="246" t="str">
        <f t="shared" si="1442"/>
        <v/>
      </c>
      <c r="AO1582" s="247" t="str">
        <f t="shared" si="1443"/>
        <v/>
      </c>
      <c r="AP1582" s="248" t="str">
        <f t="shared" si="1444"/>
        <v/>
      </c>
      <c r="AQ1582" s="249" t="str">
        <f t="shared" si="1445"/>
        <v/>
      </c>
      <c r="AR1582" s="250" t="str">
        <f t="shared" si="1446"/>
        <v/>
      </c>
      <c r="AS1582" s="234"/>
      <c r="AY1582" s="385">
        <f t="shared" si="1447"/>
        <v>0</v>
      </c>
      <c r="AZ1582" s="385">
        <f t="shared" si="1414"/>
        <v>0</v>
      </c>
      <c r="BA1582" s="385">
        <f t="shared" si="1448"/>
        <v>0</v>
      </c>
      <c r="BB1582" s="385">
        <f t="shared" si="1415"/>
        <v>0</v>
      </c>
      <c r="BC1582" s="385">
        <f t="shared" si="1416"/>
        <v>0</v>
      </c>
      <c r="BD1582" s="385">
        <f t="shared" si="1417"/>
        <v>0</v>
      </c>
      <c r="BE1582" s="385">
        <f t="shared" si="1418"/>
        <v>0</v>
      </c>
      <c r="BF1582" s="385">
        <f t="shared" si="1419"/>
        <v>0</v>
      </c>
      <c r="BG1582" s="385">
        <f t="shared" si="1420"/>
        <v>0</v>
      </c>
      <c r="BH1582" s="385">
        <f t="shared" si="1421"/>
        <v>0</v>
      </c>
      <c r="BI1582" s="385">
        <f t="shared" si="1422"/>
        <v>0</v>
      </c>
      <c r="BJ1582" s="385">
        <f t="shared" si="1423"/>
        <v>0</v>
      </c>
      <c r="BK1582" s="385">
        <f t="shared" si="1424"/>
        <v>0</v>
      </c>
      <c r="BL1582" s="385">
        <f t="shared" si="1425"/>
        <v>0</v>
      </c>
      <c r="BM1582" s="385">
        <f t="shared" si="1426"/>
        <v>0</v>
      </c>
      <c r="BN1582" s="385">
        <f t="shared" si="1427"/>
        <v>0</v>
      </c>
      <c r="CK1582" s="239">
        <f t="shared" si="1449"/>
        <v>0</v>
      </c>
      <c r="CL1582" s="239">
        <f t="shared" si="1450"/>
        <v>0</v>
      </c>
    </row>
    <row r="1583" spans="3:90" x14ac:dyDescent="0.35">
      <c r="C1583" s="235"/>
      <c r="D1583" s="246" t="str">
        <f t="shared" si="1428"/>
        <v/>
      </c>
      <c r="E1583" s="247" t="str">
        <f t="shared" si="1429"/>
        <v/>
      </c>
      <c r="F1583" s="248" t="str">
        <f t="shared" si="1430"/>
        <v/>
      </c>
      <c r="G1583" s="249" t="str">
        <f t="shared" si="1431"/>
        <v/>
      </c>
      <c r="H1583" s="250" t="str">
        <f t="shared" si="1432"/>
        <v/>
      </c>
      <c r="I1583" s="386" t="str">
        <f t="shared" si="1393"/>
        <v/>
      </c>
      <c r="J1583" s="387" t="str">
        <f t="shared" si="1394"/>
        <v/>
      </c>
      <c r="K1583" s="388" t="str">
        <f t="shared" si="1395"/>
        <v/>
      </c>
      <c r="L1583" s="389" t="str">
        <f t="shared" si="1396"/>
        <v/>
      </c>
      <c r="M1583" s="250" t="str">
        <f t="shared" si="1397"/>
        <v/>
      </c>
      <c r="N1583" s="246" t="b">
        <f t="shared" si="1433"/>
        <v>0</v>
      </c>
      <c r="O1583" s="246" t="b">
        <f t="shared" si="1434"/>
        <v>0</v>
      </c>
      <c r="P1583" s="246" t="b">
        <f t="shared" si="1435"/>
        <v>0</v>
      </c>
      <c r="Q1583" s="246" t="b">
        <f t="shared" si="1436"/>
        <v>0</v>
      </c>
      <c r="R1583" s="246" t="str">
        <f t="shared" si="1437"/>
        <v>No</v>
      </c>
      <c r="S1583" s="247" t="b">
        <f t="shared" si="1398"/>
        <v>0</v>
      </c>
      <c r="T1583" s="247" t="b">
        <f t="shared" si="1399"/>
        <v>0</v>
      </c>
      <c r="U1583" s="247" t="b">
        <f t="shared" si="1400"/>
        <v>0</v>
      </c>
      <c r="V1583" s="247" t="b">
        <f t="shared" si="1401"/>
        <v>0</v>
      </c>
      <c r="W1583" s="247" t="str">
        <f t="shared" si="1438"/>
        <v>No</v>
      </c>
      <c r="X1583" s="248" t="b">
        <f t="shared" si="1402"/>
        <v>0</v>
      </c>
      <c r="Y1583" s="248" t="b">
        <f t="shared" si="1403"/>
        <v>0</v>
      </c>
      <c r="Z1583" s="248" t="b">
        <f t="shared" si="1404"/>
        <v>0</v>
      </c>
      <c r="AA1583" s="248" t="b">
        <f t="shared" si="1405"/>
        <v>0</v>
      </c>
      <c r="AB1583" s="248" t="str">
        <f t="shared" si="1439"/>
        <v>No</v>
      </c>
      <c r="AC1583" s="249" t="b">
        <f t="shared" si="1406"/>
        <v>0</v>
      </c>
      <c r="AD1583" s="249" t="b">
        <f t="shared" si="1407"/>
        <v>0</v>
      </c>
      <c r="AE1583" s="249" t="b">
        <f t="shared" si="1408"/>
        <v>0</v>
      </c>
      <c r="AF1583" s="249" t="b">
        <f t="shared" si="1409"/>
        <v>0</v>
      </c>
      <c r="AG1583" s="249" t="str">
        <f t="shared" si="1440"/>
        <v>No</v>
      </c>
      <c r="AH1583" s="250" t="b">
        <f t="shared" si="1410"/>
        <v>0</v>
      </c>
      <c r="AI1583" s="250" t="b">
        <f t="shared" si="1411"/>
        <v>0</v>
      </c>
      <c r="AJ1583" s="250" t="b">
        <f t="shared" si="1412"/>
        <v>0</v>
      </c>
      <c r="AK1583" s="250" t="b">
        <f t="shared" si="1413"/>
        <v>0</v>
      </c>
      <c r="AL1583" s="250" t="str">
        <f t="shared" si="1441"/>
        <v>No</v>
      </c>
      <c r="AN1583" s="246" t="str">
        <f t="shared" si="1442"/>
        <v/>
      </c>
      <c r="AO1583" s="247" t="str">
        <f t="shared" si="1443"/>
        <v/>
      </c>
      <c r="AP1583" s="248" t="str">
        <f t="shared" si="1444"/>
        <v/>
      </c>
      <c r="AQ1583" s="249" t="str">
        <f t="shared" si="1445"/>
        <v/>
      </c>
      <c r="AR1583" s="250" t="str">
        <f t="shared" si="1446"/>
        <v/>
      </c>
      <c r="AS1583" s="234"/>
      <c r="AY1583" s="385">
        <f t="shared" si="1447"/>
        <v>0</v>
      </c>
      <c r="AZ1583" s="385">
        <f t="shared" si="1414"/>
        <v>0</v>
      </c>
      <c r="BA1583" s="385">
        <f t="shared" si="1448"/>
        <v>0</v>
      </c>
      <c r="BB1583" s="385">
        <f t="shared" si="1415"/>
        <v>0</v>
      </c>
      <c r="BC1583" s="385">
        <f t="shared" si="1416"/>
        <v>0</v>
      </c>
      <c r="BD1583" s="385">
        <f t="shared" si="1417"/>
        <v>0</v>
      </c>
      <c r="BE1583" s="385">
        <f t="shared" si="1418"/>
        <v>0</v>
      </c>
      <c r="BF1583" s="385">
        <f t="shared" si="1419"/>
        <v>0</v>
      </c>
      <c r="BG1583" s="385">
        <f t="shared" si="1420"/>
        <v>0</v>
      </c>
      <c r="BH1583" s="385">
        <f t="shared" si="1421"/>
        <v>0</v>
      </c>
      <c r="BI1583" s="385">
        <f t="shared" si="1422"/>
        <v>0</v>
      </c>
      <c r="BJ1583" s="385">
        <f t="shared" si="1423"/>
        <v>0</v>
      </c>
      <c r="BK1583" s="385">
        <f t="shared" si="1424"/>
        <v>0</v>
      </c>
      <c r="BL1583" s="385">
        <f t="shared" si="1425"/>
        <v>0</v>
      </c>
      <c r="BM1583" s="385">
        <f t="shared" si="1426"/>
        <v>0</v>
      </c>
      <c r="BN1583" s="385">
        <f t="shared" si="1427"/>
        <v>0</v>
      </c>
      <c r="CK1583" s="239">
        <f t="shared" si="1449"/>
        <v>0</v>
      </c>
      <c r="CL1583" s="239">
        <f t="shared" si="1450"/>
        <v>0</v>
      </c>
    </row>
    <row r="1584" spans="3:90" x14ac:dyDescent="0.35">
      <c r="C1584" s="235"/>
      <c r="D1584" s="246" t="str">
        <f t="shared" si="1428"/>
        <v/>
      </c>
      <c r="E1584" s="247" t="str">
        <f t="shared" si="1429"/>
        <v/>
      </c>
      <c r="F1584" s="248" t="str">
        <f t="shared" si="1430"/>
        <v/>
      </c>
      <c r="G1584" s="249" t="str">
        <f t="shared" si="1431"/>
        <v/>
      </c>
      <c r="H1584" s="250" t="str">
        <f t="shared" si="1432"/>
        <v/>
      </c>
      <c r="I1584" s="386" t="str">
        <f t="shared" si="1393"/>
        <v/>
      </c>
      <c r="J1584" s="387" t="str">
        <f t="shared" si="1394"/>
        <v/>
      </c>
      <c r="K1584" s="388" t="str">
        <f t="shared" si="1395"/>
        <v/>
      </c>
      <c r="L1584" s="389" t="str">
        <f t="shared" si="1396"/>
        <v/>
      </c>
      <c r="M1584" s="250" t="str">
        <f t="shared" si="1397"/>
        <v/>
      </c>
      <c r="N1584" s="246" t="b">
        <f t="shared" si="1433"/>
        <v>0</v>
      </c>
      <c r="O1584" s="246" t="b">
        <f t="shared" si="1434"/>
        <v>0</v>
      </c>
      <c r="P1584" s="246" t="b">
        <f t="shared" si="1435"/>
        <v>0</v>
      </c>
      <c r="Q1584" s="246" t="b">
        <f t="shared" si="1436"/>
        <v>0</v>
      </c>
      <c r="R1584" s="246" t="str">
        <f t="shared" si="1437"/>
        <v>No</v>
      </c>
      <c r="S1584" s="247" t="b">
        <f t="shared" si="1398"/>
        <v>0</v>
      </c>
      <c r="T1584" s="247" t="b">
        <f t="shared" si="1399"/>
        <v>0</v>
      </c>
      <c r="U1584" s="247" t="b">
        <f t="shared" si="1400"/>
        <v>0</v>
      </c>
      <c r="V1584" s="247" t="b">
        <f t="shared" si="1401"/>
        <v>0</v>
      </c>
      <c r="W1584" s="247" t="str">
        <f t="shared" si="1438"/>
        <v>No</v>
      </c>
      <c r="X1584" s="248" t="b">
        <f t="shared" si="1402"/>
        <v>0</v>
      </c>
      <c r="Y1584" s="248" t="b">
        <f t="shared" si="1403"/>
        <v>0</v>
      </c>
      <c r="Z1584" s="248" t="b">
        <f t="shared" si="1404"/>
        <v>0</v>
      </c>
      <c r="AA1584" s="248" t="b">
        <f t="shared" si="1405"/>
        <v>0</v>
      </c>
      <c r="AB1584" s="248" t="str">
        <f t="shared" si="1439"/>
        <v>No</v>
      </c>
      <c r="AC1584" s="249" t="b">
        <f t="shared" si="1406"/>
        <v>0</v>
      </c>
      <c r="AD1584" s="249" t="b">
        <f t="shared" si="1407"/>
        <v>0</v>
      </c>
      <c r="AE1584" s="249" t="b">
        <f t="shared" si="1408"/>
        <v>0</v>
      </c>
      <c r="AF1584" s="249" t="b">
        <f t="shared" si="1409"/>
        <v>0</v>
      </c>
      <c r="AG1584" s="249" t="str">
        <f t="shared" si="1440"/>
        <v>No</v>
      </c>
      <c r="AH1584" s="250" t="b">
        <f t="shared" si="1410"/>
        <v>0</v>
      </c>
      <c r="AI1584" s="250" t="b">
        <f t="shared" si="1411"/>
        <v>0</v>
      </c>
      <c r="AJ1584" s="250" t="b">
        <f t="shared" si="1412"/>
        <v>0</v>
      </c>
      <c r="AK1584" s="250" t="b">
        <f t="shared" si="1413"/>
        <v>0</v>
      </c>
      <c r="AL1584" s="250" t="str">
        <f t="shared" si="1441"/>
        <v>No</v>
      </c>
      <c r="AN1584" s="246" t="str">
        <f t="shared" si="1442"/>
        <v/>
      </c>
      <c r="AO1584" s="247" t="str">
        <f t="shared" si="1443"/>
        <v/>
      </c>
      <c r="AP1584" s="248" t="str">
        <f t="shared" si="1444"/>
        <v/>
      </c>
      <c r="AQ1584" s="249" t="str">
        <f t="shared" si="1445"/>
        <v/>
      </c>
      <c r="AR1584" s="250" t="str">
        <f t="shared" si="1446"/>
        <v/>
      </c>
      <c r="AS1584" s="234"/>
      <c r="AY1584" s="385">
        <f t="shared" si="1447"/>
        <v>0</v>
      </c>
      <c r="AZ1584" s="385">
        <f t="shared" si="1414"/>
        <v>0</v>
      </c>
      <c r="BA1584" s="385">
        <f t="shared" si="1448"/>
        <v>0</v>
      </c>
      <c r="BB1584" s="385">
        <f t="shared" si="1415"/>
        <v>0</v>
      </c>
      <c r="BC1584" s="385">
        <f t="shared" si="1416"/>
        <v>0</v>
      </c>
      <c r="BD1584" s="385">
        <f t="shared" si="1417"/>
        <v>0</v>
      </c>
      <c r="BE1584" s="385">
        <f t="shared" si="1418"/>
        <v>0</v>
      </c>
      <c r="BF1584" s="385">
        <f t="shared" si="1419"/>
        <v>0</v>
      </c>
      <c r="BG1584" s="385">
        <f t="shared" si="1420"/>
        <v>0</v>
      </c>
      <c r="BH1584" s="385">
        <f t="shared" si="1421"/>
        <v>0</v>
      </c>
      <c r="BI1584" s="385">
        <f t="shared" si="1422"/>
        <v>0</v>
      </c>
      <c r="BJ1584" s="385">
        <f t="shared" si="1423"/>
        <v>0</v>
      </c>
      <c r="BK1584" s="385">
        <f t="shared" si="1424"/>
        <v>0</v>
      </c>
      <c r="BL1584" s="385">
        <f t="shared" si="1425"/>
        <v>0</v>
      </c>
      <c r="BM1584" s="385">
        <f t="shared" si="1426"/>
        <v>0</v>
      </c>
      <c r="BN1584" s="385">
        <f t="shared" si="1427"/>
        <v>0</v>
      </c>
      <c r="CK1584" s="239">
        <f t="shared" si="1449"/>
        <v>0</v>
      </c>
      <c r="CL1584" s="239">
        <f t="shared" si="1450"/>
        <v>0</v>
      </c>
    </row>
    <row r="1585" spans="3:90" x14ac:dyDescent="0.35">
      <c r="C1585" s="235"/>
      <c r="D1585" s="246" t="str">
        <f t="shared" si="1428"/>
        <v/>
      </c>
      <c r="E1585" s="247" t="str">
        <f t="shared" si="1429"/>
        <v/>
      </c>
      <c r="F1585" s="248" t="str">
        <f t="shared" si="1430"/>
        <v/>
      </c>
      <c r="G1585" s="249" t="str">
        <f t="shared" si="1431"/>
        <v/>
      </c>
      <c r="H1585" s="250" t="str">
        <f t="shared" si="1432"/>
        <v/>
      </c>
      <c r="I1585" s="386" t="str">
        <f t="shared" si="1393"/>
        <v/>
      </c>
      <c r="J1585" s="387" t="str">
        <f t="shared" si="1394"/>
        <v/>
      </c>
      <c r="K1585" s="388" t="str">
        <f t="shared" si="1395"/>
        <v/>
      </c>
      <c r="L1585" s="389" t="str">
        <f t="shared" si="1396"/>
        <v/>
      </c>
      <c r="M1585" s="250" t="str">
        <f t="shared" si="1397"/>
        <v/>
      </c>
      <c r="N1585" s="246" t="b">
        <f t="shared" si="1433"/>
        <v>0</v>
      </c>
      <c r="O1585" s="246" t="b">
        <f t="shared" si="1434"/>
        <v>0</v>
      </c>
      <c r="P1585" s="246" t="b">
        <f t="shared" si="1435"/>
        <v>0</v>
      </c>
      <c r="Q1585" s="246" t="b">
        <f t="shared" si="1436"/>
        <v>0</v>
      </c>
      <c r="R1585" s="246" t="str">
        <f t="shared" si="1437"/>
        <v>No</v>
      </c>
      <c r="S1585" s="247" t="b">
        <f t="shared" si="1398"/>
        <v>0</v>
      </c>
      <c r="T1585" s="247" t="b">
        <f t="shared" si="1399"/>
        <v>0</v>
      </c>
      <c r="U1585" s="247" t="b">
        <f t="shared" si="1400"/>
        <v>0</v>
      </c>
      <c r="V1585" s="247" t="b">
        <f t="shared" si="1401"/>
        <v>0</v>
      </c>
      <c r="W1585" s="247" t="str">
        <f t="shared" si="1438"/>
        <v>No</v>
      </c>
      <c r="X1585" s="248" t="b">
        <f t="shared" si="1402"/>
        <v>0</v>
      </c>
      <c r="Y1585" s="248" t="b">
        <f t="shared" si="1403"/>
        <v>0</v>
      </c>
      <c r="Z1585" s="248" t="b">
        <f t="shared" si="1404"/>
        <v>0</v>
      </c>
      <c r="AA1585" s="248" t="b">
        <f t="shared" si="1405"/>
        <v>0</v>
      </c>
      <c r="AB1585" s="248" t="str">
        <f t="shared" si="1439"/>
        <v>No</v>
      </c>
      <c r="AC1585" s="249" t="b">
        <f t="shared" si="1406"/>
        <v>0</v>
      </c>
      <c r="AD1585" s="249" t="b">
        <f t="shared" si="1407"/>
        <v>0</v>
      </c>
      <c r="AE1585" s="249" t="b">
        <f t="shared" si="1408"/>
        <v>0</v>
      </c>
      <c r="AF1585" s="249" t="b">
        <f t="shared" si="1409"/>
        <v>0</v>
      </c>
      <c r="AG1585" s="249" t="str">
        <f t="shared" si="1440"/>
        <v>No</v>
      </c>
      <c r="AH1585" s="250" t="b">
        <f t="shared" si="1410"/>
        <v>0</v>
      </c>
      <c r="AI1585" s="250" t="b">
        <f t="shared" si="1411"/>
        <v>0</v>
      </c>
      <c r="AJ1585" s="250" t="b">
        <f t="shared" si="1412"/>
        <v>0</v>
      </c>
      <c r="AK1585" s="250" t="b">
        <f t="shared" si="1413"/>
        <v>0</v>
      </c>
      <c r="AL1585" s="250" t="str">
        <f t="shared" si="1441"/>
        <v>No</v>
      </c>
      <c r="AN1585" s="246" t="str">
        <f t="shared" si="1442"/>
        <v/>
      </c>
      <c r="AO1585" s="247" t="str">
        <f t="shared" si="1443"/>
        <v/>
      </c>
      <c r="AP1585" s="248" t="str">
        <f t="shared" si="1444"/>
        <v/>
      </c>
      <c r="AQ1585" s="249" t="str">
        <f t="shared" si="1445"/>
        <v/>
      </c>
      <c r="AR1585" s="250" t="str">
        <f t="shared" si="1446"/>
        <v/>
      </c>
      <c r="AS1585" s="234"/>
      <c r="AY1585" s="385">
        <f t="shared" si="1447"/>
        <v>0</v>
      </c>
      <c r="AZ1585" s="385">
        <f t="shared" si="1414"/>
        <v>0</v>
      </c>
      <c r="BA1585" s="385">
        <f t="shared" si="1448"/>
        <v>0</v>
      </c>
      <c r="BB1585" s="385">
        <f t="shared" si="1415"/>
        <v>0</v>
      </c>
      <c r="BC1585" s="385">
        <f t="shared" si="1416"/>
        <v>0</v>
      </c>
      <c r="BD1585" s="385">
        <f t="shared" si="1417"/>
        <v>0</v>
      </c>
      <c r="BE1585" s="385">
        <f t="shared" si="1418"/>
        <v>0</v>
      </c>
      <c r="BF1585" s="385">
        <f t="shared" si="1419"/>
        <v>0</v>
      </c>
      <c r="BG1585" s="385">
        <f t="shared" si="1420"/>
        <v>0</v>
      </c>
      <c r="BH1585" s="385">
        <f t="shared" si="1421"/>
        <v>0</v>
      </c>
      <c r="BI1585" s="385">
        <f t="shared" si="1422"/>
        <v>0</v>
      </c>
      <c r="BJ1585" s="385">
        <f t="shared" si="1423"/>
        <v>0</v>
      </c>
      <c r="BK1585" s="385">
        <f t="shared" si="1424"/>
        <v>0</v>
      </c>
      <c r="BL1585" s="385">
        <f t="shared" si="1425"/>
        <v>0</v>
      </c>
      <c r="BM1585" s="385">
        <f t="shared" si="1426"/>
        <v>0</v>
      </c>
      <c r="BN1585" s="385">
        <f t="shared" si="1427"/>
        <v>0</v>
      </c>
      <c r="CK1585" s="239">
        <f t="shared" si="1449"/>
        <v>0</v>
      </c>
      <c r="CL1585" s="239">
        <f t="shared" si="1450"/>
        <v>0</v>
      </c>
    </row>
    <row r="1586" spans="3:90" x14ac:dyDescent="0.35">
      <c r="C1586" s="235"/>
      <c r="D1586" s="246" t="str">
        <f t="shared" si="1428"/>
        <v/>
      </c>
      <c r="E1586" s="247" t="str">
        <f t="shared" si="1429"/>
        <v/>
      </c>
      <c r="F1586" s="248" t="str">
        <f t="shared" si="1430"/>
        <v/>
      </c>
      <c r="G1586" s="249" t="str">
        <f t="shared" si="1431"/>
        <v/>
      </c>
      <c r="H1586" s="250" t="str">
        <f t="shared" si="1432"/>
        <v/>
      </c>
      <c r="I1586" s="386" t="str">
        <f t="shared" si="1393"/>
        <v/>
      </c>
      <c r="J1586" s="387" t="str">
        <f t="shared" si="1394"/>
        <v/>
      </c>
      <c r="K1586" s="388" t="str">
        <f t="shared" si="1395"/>
        <v/>
      </c>
      <c r="L1586" s="389" t="str">
        <f t="shared" si="1396"/>
        <v/>
      </c>
      <c r="M1586" s="250" t="str">
        <f t="shared" si="1397"/>
        <v/>
      </c>
      <c r="N1586" s="246" t="b">
        <f t="shared" si="1433"/>
        <v>0</v>
      </c>
      <c r="O1586" s="246" t="b">
        <f t="shared" si="1434"/>
        <v>0</v>
      </c>
      <c r="P1586" s="246" t="b">
        <f t="shared" si="1435"/>
        <v>0</v>
      </c>
      <c r="Q1586" s="246" t="b">
        <f t="shared" si="1436"/>
        <v>0</v>
      </c>
      <c r="R1586" s="246" t="str">
        <f t="shared" si="1437"/>
        <v>No</v>
      </c>
      <c r="S1586" s="247" t="b">
        <f t="shared" si="1398"/>
        <v>0</v>
      </c>
      <c r="T1586" s="247" t="b">
        <f t="shared" si="1399"/>
        <v>0</v>
      </c>
      <c r="U1586" s="247" t="b">
        <f t="shared" si="1400"/>
        <v>0</v>
      </c>
      <c r="V1586" s="247" t="b">
        <f t="shared" si="1401"/>
        <v>0</v>
      </c>
      <c r="W1586" s="247" t="str">
        <f t="shared" si="1438"/>
        <v>No</v>
      </c>
      <c r="X1586" s="248" t="b">
        <f t="shared" si="1402"/>
        <v>0</v>
      </c>
      <c r="Y1586" s="248" t="b">
        <f t="shared" si="1403"/>
        <v>0</v>
      </c>
      <c r="Z1586" s="248" t="b">
        <f t="shared" si="1404"/>
        <v>0</v>
      </c>
      <c r="AA1586" s="248" t="b">
        <f t="shared" si="1405"/>
        <v>0</v>
      </c>
      <c r="AB1586" s="248" t="str">
        <f t="shared" si="1439"/>
        <v>No</v>
      </c>
      <c r="AC1586" s="249" t="b">
        <f t="shared" si="1406"/>
        <v>0</v>
      </c>
      <c r="AD1586" s="249" t="b">
        <f t="shared" si="1407"/>
        <v>0</v>
      </c>
      <c r="AE1586" s="249" t="b">
        <f t="shared" si="1408"/>
        <v>0</v>
      </c>
      <c r="AF1586" s="249" t="b">
        <f t="shared" si="1409"/>
        <v>0</v>
      </c>
      <c r="AG1586" s="249" t="str">
        <f t="shared" si="1440"/>
        <v>No</v>
      </c>
      <c r="AH1586" s="250" t="b">
        <f t="shared" si="1410"/>
        <v>0</v>
      </c>
      <c r="AI1586" s="250" t="b">
        <f t="shared" si="1411"/>
        <v>0</v>
      </c>
      <c r="AJ1586" s="250" t="b">
        <f t="shared" si="1412"/>
        <v>0</v>
      </c>
      <c r="AK1586" s="250" t="b">
        <f t="shared" si="1413"/>
        <v>0</v>
      </c>
      <c r="AL1586" s="250" t="str">
        <f t="shared" si="1441"/>
        <v>No</v>
      </c>
      <c r="AN1586" s="246" t="str">
        <f t="shared" si="1442"/>
        <v/>
      </c>
      <c r="AO1586" s="247" t="str">
        <f t="shared" si="1443"/>
        <v/>
      </c>
      <c r="AP1586" s="248" t="str">
        <f t="shared" si="1444"/>
        <v/>
      </c>
      <c r="AQ1586" s="249" t="str">
        <f t="shared" si="1445"/>
        <v/>
      </c>
      <c r="AR1586" s="250" t="str">
        <f t="shared" si="1446"/>
        <v/>
      </c>
      <c r="AS1586" s="234"/>
      <c r="AY1586" s="385">
        <f t="shared" si="1447"/>
        <v>0</v>
      </c>
      <c r="AZ1586" s="385">
        <f t="shared" si="1414"/>
        <v>0</v>
      </c>
      <c r="BA1586" s="385">
        <f t="shared" si="1448"/>
        <v>0</v>
      </c>
      <c r="BB1586" s="385">
        <f t="shared" si="1415"/>
        <v>0</v>
      </c>
      <c r="BC1586" s="385">
        <f t="shared" si="1416"/>
        <v>0</v>
      </c>
      <c r="BD1586" s="385">
        <f t="shared" si="1417"/>
        <v>0</v>
      </c>
      <c r="BE1586" s="385">
        <f t="shared" si="1418"/>
        <v>0</v>
      </c>
      <c r="BF1586" s="385">
        <f t="shared" si="1419"/>
        <v>0</v>
      </c>
      <c r="BG1586" s="385">
        <f t="shared" si="1420"/>
        <v>0</v>
      </c>
      <c r="BH1586" s="385">
        <f t="shared" si="1421"/>
        <v>0</v>
      </c>
      <c r="BI1586" s="385">
        <f t="shared" si="1422"/>
        <v>0</v>
      </c>
      <c r="BJ1586" s="385">
        <f t="shared" si="1423"/>
        <v>0</v>
      </c>
      <c r="BK1586" s="385">
        <f t="shared" si="1424"/>
        <v>0</v>
      </c>
      <c r="BL1586" s="385">
        <f t="shared" si="1425"/>
        <v>0</v>
      </c>
      <c r="BM1586" s="385">
        <f t="shared" si="1426"/>
        <v>0</v>
      </c>
      <c r="BN1586" s="385">
        <f t="shared" si="1427"/>
        <v>0</v>
      </c>
      <c r="CK1586" s="239">
        <f t="shared" si="1449"/>
        <v>0</v>
      </c>
      <c r="CL1586" s="239">
        <f t="shared" si="1450"/>
        <v>0</v>
      </c>
    </row>
    <row r="1587" spans="3:90" x14ac:dyDescent="0.35">
      <c r="C1587" s="235"/>
      <c r="D1587" s="246" t="str">
        <f t="shared" si="1428"/>
        <v/>
      </c>
      <c r="E1587" s="247" t="str">
        <f t="shared" si="1429"/>
        <v/>
      </c>
      <c r="F1587" s="248" t="str">
        <f t="shared" si="1430"/>
        <v/>
      </c>
      <c r="G1587" s="249" t="str">
        <f t="shared" si="1431"/>
        <v/>
      </c>
      <c r="H1587" s="250" t="str">
        <f t="shared" si="1432"/>
        <v/>
      </c>
      <c r="I1587" s="386" t="str">
        <f t="shared" si="1393"/>
        <v/>
      </c>
      <c r="J1587" s="387" t="str">
        <f t="shared" si="1394"/>
        <v/>
      </c>
      <c r="K1587" s="388" t="str">
        <f t="shared" si="1395"/>
        <v/>
      </c>
      <c r="L1587" s="389" t="str">
        <f t="shared" si="1396"/>
        <v/>
      </c>
      <c r="M1587" s="250" t="str">
        <f t="shared" si="1397"/>
        <v/>
      </c>
      <c r="N1587" s="246" t="b">
        <f t="shared" si="1433"/>
        <v>0</v>
      </c>
      <c r="O1587" s="246" t="b">
        <f t="shared" si="1434"/>
        <v>0</v>
      </c>
      <c r="P1587" s="246" t="b">
        <f t="shared" si="1435"/>
        <v>0</v>
      </c>
      <c r="Q1587" s="246" t="b">
        <f t="shared" si="1436"/>
        <v>0</v>
      </c>
      <c r="R1587" s="246" t="str">
        <f t="shared" si="1437"/>
        <v>No</v>
      </c>
      <c r="S1587" s="247" t="b">
        <f t="shared" si="1398"/>
        <v>0</v>
      </c>
      <c r="T1587" s="247" t="b">
        <f t="shared" si="1399"/>
        <v>0</v>
      </c>
      <c r="U1587" s="247" t="b">
        <f t="shared" si="1400"/>
        <v>0</v>
      </c>
      <c r="V1587" s="247" t="b">
        <f t="shared" si="1401"/>
        <v>0</v>
      </c>
      <c r="W1587" s="247" t="str">
        <f t="shared" si="1438"/>
        <v>No</v>
      </c>
      <c r="X1587" s="248" t="b">
        <f t="shared" si="1402"/>
        <v>0</v>
      </c>
      <c r="Y1587" s="248" t="b">
        <f t="shared" si="1403"/>
        <v>0</v>
      </c>
      <c r="Z1587" s="248" t="b">
        <f t="shared" si="1404"/>
        <v>0</v>
      </c>
      <c r="AA1587" s="248" t="b">
        <f t="shared" si="1405"/>
        <v>0</v>
      </c>
      <c r="AB1587" s="248" t="str">
        <f t="shared" si="1439"/>
        <v>No</v>
      </c>
      <c r="AC1587" s="249" t="b">
        <f t="shared" si="1406"/>
        <v>0</v>
      </c>
      <c r="AD1587" s="249" t="b">
        <f t="shared" si="1407"/>
        <v>0</v>
      </c>
      <c r="AE1587" s="249" t="b">
        <f t="shared" si="1408"/>
        <v>0</v>
      </c>
      <c r="AF1587" s="249" t="b">
        <f t="shared" si="1409"/>
        <v>0</v>
      </c>
      <c r="AG1587" s="249" t="str">
        <f t="shared" si="1440"/>
        <v>No</v>
      </c>
      <c r="AH1587" s="250" t="b">
        <f t="shared" si="1410"/>
        <v>0</v>
      </c>
      <c r="AI1587" s="250" t="b">
        <f t="shared" si="1411"/>
        <v>0</v>
      </c>
      <c r="AJ1587" s="250" t="b">
        <f t="shared" si="1412"/>
        <v>0</v>
      </c>
      <c r="AK1587" s="250" t="b">
        <f t="shared" si="1413"/>
        <v>0</v>
      </c>
      <c r="AL1587" s="250" t="str">
        <f t="shared" si="1441"/>
        <v>No</v>
      </c>
      <c r="AN1587" s="246" t="str">
        <f t="shared" si="1442"/>
        <v/>
      </c>
      <c r="AO1587" s="247" t="str">
        <f t="shared" si="1443"/>
        <v/>
      </c>
      <c r="AP1587" s="248" t="str">
        <f t="shared" si="1444"/>
        <v/>
      </c>
      <c r="AQ1587" s="249" t="str">
        <f t="shared" si="1445"/>
        <v/>
      </c>
      <c r="AR1587" s="250" t="str">
        <f t="shared" si="1446"/>
        <v/>
      </c>
      <c r="AS1587" s="234"/>
      <c r="AY1587" s="385">
        <f t="shared" si="1447"/>
        <v>0</v>
      </c>
      <c r="AZ1587" s="385">
        <f t="shared" si="1414"/>
        <v>0</v>
      </c>
      <c r="BA1587" s="385">
        <f t="shared" si="1448"/>
        <v>0</v>
      </c>
      <c r="BB1587" s="385">
        <f t="shared" si="1415"/>
        <v>0</v>
      </c>
      <c r="BC1587" s="385">
        <f t="shared" si="1416"/>
        <v>0</v>
      </c>
      <c r="BD1587" s="385">
        <f t="shared" si="1417"/>
        <v>0</v>
      </c>
      <c r="BE1587" s="385">
        <f t="shared" si="1418"/>
        <v>0</v>
      </c>
      <c r="BF1587" s="385">
        <f t="shared" si="1419"/>
        <v>0</v>
      </c>
      <c r="BG1587" s="385">
        <f t="shared" si="1420"/>
        <v>0</v>
      </c>
      <c r="BH1587" s="385">
        <f t="shared" si="1421"/>
        <v>0</v>
      </c>
      <c r="BI1587" s="385">
        <f t="shared" si="1422"/>
        <v>0</v>
      </c>
      <c r="BJ1587" s="385">
        <f t="shared" si="1423"/>
        <v>0</v>
      </c>
      <c r="BK1587" s="385">
        <f t="shared" si="1424"/>
        <v>0</v>
      </c>
      <c r="BL1587" s="385">
        <f t="shared" si="1425"/>
        <v>0</v>
      </c>
      <c r="BM1587" s="385">
        <f t="shared" si="1426"/>
        <v>0</v>
      </c>
      <c r="BN1587" s="385">
        <f t="shared" si="1427"/>
        <v>0</v>
      </c>
      <c r="CK1587" s="239">
        <f t="shared" si="1449"/>
        <v>0</v>
      </c>
      <c r="CL1587" s="239">
        <f t="shared" si="1450"/>
        <v>0</v>
      </c>
    </row>
    <row r="1588" spans="3:90" x14ac:dyDescent="0.35">
      <c r="C1588" s="235"/>
      <c r="D1588" s="246" t="str">
        <f t="shared" si="1428"/>
        <v/>
      </c>
      <c r="E1588" s="247" t="str">
        <f t="shared" si="1429"/>
        <v/>
      </c>
      <c r="F1588" s="248" t="str">
        <f t="shared" si="1430"/>
        <v/>
      </c>
      <c r="G1588" s="249" t="str">
        <f t="shared" si="1431"/>
        <v/>
      </c>
      <c r="H1588" s="250" t="str">
        <f t="shared" si="1432"/>
        <v/>
      </c>
      <c r="I1588" s="386" t="str">
        <f t="shared" si="1393"/>
        <v/>
      </c>
      <c r="J1588" s="387" t="str">
        <f t="shared" si="1394"/>
        <v/>
      </c>
      <c r="K1588" s="388" t="str">
        <f t="shared" si="1395"/>
        <v/>
      </c>
      <c r="L1588" s="389" t="str">
        <f t="shared" si="1396"/>
        <v/>
      </c>
      <c r="M1588" s="250" t="str">
        <f t="shared" si="1397"/>
        <v/>
      </c>
      <c r="N1588" s="246" t="b">
        <f t="shared" si="1433"/>
        <v>0</v>
      </c>
      <c r="O1588" s="246" t="b">
        <f t="shared" si="1434"/>
        <v>0</v>
      </c>
      <c r="P1588" s="246" t="b">
        <f t="shared" si="1435"/>
        <v>0</v>
      </c>
      <c r="Q1588" s="246" t="b">
        <f t="shared" si="1436"/>
        <v>0</v>
      </c>
      <c r="R1588" s="246" t="str">
        <f t="shared" si="1437"/>
        <v>No</v>
      </c>
      <c r="S1588" s="247" t="b">
        <f t="shared" si="1398"/>
        <v>0</v>
      </c>
      <c r="T1588" s="247" t="b">
        <f t="shared" si="1399"/>
        <v>0</v>
      </c>
      <c r="U1588" s="247" t="b">
        <f t="shared" si="1400"/>
        <v>0</v>
      </c>
      <c r="V1588" s="247" t="b">
        <f t="shared" si="1401"/>
        <v>0</v>
      </c>
      <c r="W1588" s="247" t="str">
        <f t="shared" si="1438"/>
        <v>No</v>
      </c>
      <c r="X1588" s="248" t="b">
        <f t="shared" si="1402"/>
        <v>0</v>
      </c>
      <c r="Y1588" s="248" t="b">
        <f t="shared" si="1403"/>
        <v>0</v>
      </c>
      <c r="Z1588" s="248" t="b">
        <f t="shared" si="1404"/>
        <v>0</v>
      </c>
      <c r="AA1588" s="248" t="b">
        <f t="shared" si="1405"/>
        <v>0</v>
      </c>
      <c r="AB1588" s="248" t="str">
        <f t="shared" si="1439"/>
        <v>No</v>
      </c>
      <c r="AC1588" s="249" t="b">
        <f t="shared" si="1406"/>
        <v>0</v>
      </c>
      <c r="AD1588" s="249" t="b">
        <f t="shared" si="1407"/>
        <v>0</v>
      </c>
      <c r="AE1588" s="249" t="b">
        <f t="shared" si="1408"/>
        <v>0</v>
      </c>
      <c r="AF1588" s="249" t="b">
        <f t="shared" si="1409"/>
        <v>0</v>
      </c>
      <c r="AG1588" s="249" t="str">
        <f t="shared" si="1440"/>
        <v>No</v>
      </c>
      <c r="AH1588" s="250" t="b">
        <f t="shared" si="1410"/>
        <v>0</v>
      </c>
      <c r="AI1588" s="250" t="b">
        <f t="shared" si="1411"/>
        <v>0</v>
      </c>
      <c r="AJ1588" s="250" t="b">
        <f t="shared" si="1412"/>
        <v>0</v>
      </c>
      <c r="AK1588" s="250" t="b">
        <f t="shared" si="1413"/>
        <v>0</v>
      </c>
      <c r="AL1588" s="250" t="str">
        <f t="shared" si="1441"/>
        <v>No</v>
      </c>
      <c r="AN1588" s="246" t="str">
        <f t="shared" si="1442"/>
        <v/>
      </c>
      <c r="AO1588" s="247" t="str">
        <f t="shared" si="1443"/>
        <v/>
      </c>
      <c r="AP1588" s="248" t="str">
        <f t="shared" si="1444"/>
        <v/>
      </c>
      <c r="AQ1588" s="249" t="str">
        <f t="shared" si="1445"/>
        <v/>
      </c>
      <c r="AR1588" s="250" t="str">
        <f t="shared" si="1446"/>
        <v/>
      </c>
      <c r="AS1588" s="234"/>
      <c r="AY1588" s="385">
        <f t="shared" si="1447"/>
        <v>0</v>
      </c>
      <c r="AZ1588" s="385">
        <f t="shared" si="1414"/>
        <v>0</v>
      </c>
      <c r="BA1588" s="385">
        <f t="shared" si="1448"/>
        <v>0</v>
      </c>
      <c r="BB1588" s="385">
        <f t="shared" si="1415"/>
        <v>0</v>
      </c>
      <c r="BC1588" s="385">
        <f t="shared" si="1416"/>
        <v>0</v>
      </c>
      <c r="BD1588" s="385">
        <f t="shared" si="1417"/>
        <v>0</v>
      </c>
      <c r="BE1588" s="385">
        <f t="shared" si="1418"/>
        <v>0</v>
      </c>
      <c r="BF1588" s="385">
        <f t="shared" si="1419"/>
        <v>0</v>
      </c>
      <c r="BG1588" s="385">
        <f t="shared" si="1420"/>
        <v>0</v>
      </c>
      <c r="BH1588" s="385">
        <f t="shared" si="1421"/>
        <v>0</v>
      </c>
      <c r="BI1588" s="385">
        <f t="shared" si="1422"/>
        <v>0</v>
      </c>
      <c r="BJ1588" s="385">
        <f t="shared" si="1423"/>
        <v>0</v>
      </c>
      <c r="BK1588" s="385">
        <f t="shared" si="1424"/>
        <v>0</v>
      </c>
      <c r="BL1588" s="385">
        <f t="shared" si="1425"/>
        <v>0</v>
      </c>
      <c r="BM1588" s="385">
        <f t="shared" si="1426"/>
        <v>0</v>
      </c>
      <c r="BN1588" s="385">
        <f t="shared" si="1427"/>
        <v>0</v>
      </c>
      <c r="CK1588" s="239">
        <f t="shared" si="1449"/>
        <v>0</v>
      </c>
      <c r="CL1588" s="239">
        <f t="shared" si="1450"/>
        <v>0</v>
      </c>
    </row>
    <row r="1589" spans="3:90" x14ac:dyDescent="0.35">
      <c r="C1589" s="235"/>
      <c r="D1589" s="246" t="str">
        <f t="shared" si="1428"/>
        <v/>
      </c>
      <c r="E1589" s="247" t="str">
        <f t="shared" si="1429"/>
        <v/>
      </c>
      <c r="F1589" s="248" t="str">
        <f t="shared" si="1430"/>
        <v/>
      </c>
      <c r="G1589" s="249" t="str">
        <f t="shared" si="1431"/>
        <v/>
      </c>
      <c r="H1589" s="250" t="str">
        <f t="shared" si="1432"/>
        <v/>
      </c>
      <c r="I1589" s="386" t="str">
        <f t="shared" si="1393"/>
        <v/>
      </c>
      <c r="J1589" s="387" t="str">
        <f t="shared" si="1394"/>
        <v/>
      </c>
      <c r="K1589" s="388" t="str">
        <f t="shared" si="1395"/>
        <v/>
      </c>
      <c r="L1589" s="389" t="str">
        <f t="shared" si="1396"/>
        <v/>
      </c>
      <c r="M1589" s="250" t="str">
        <f t="shared" si="1397"/>
        <v/>
      </c>
      <c r="N1589" s="246" t="b">
        <f t="shared" si="1433"/>
        <v>0</v>
      </c>
      <c r="O1589" s="246" t="b">
        <f t="shared" si="1434"/>
        <v>0</v>
      </c>
      <c r="P1589" s="246" t="b">
        <f t="shared" si="1435"/>
        <v>0</v>
      </c>
      <c r="Q1589" s="246" t="b">
        <f t="shared" si="1436"/>
        <v>0</v>
      </c>
      <c r="R1589" s="246" t="str">
        <f t="shared" si="1437"/>
        <v>No</v>
      </c>
      <c r="S1589" s="247" t="b">
        <f t="shared" si="1398"/>
        <v>0</v>
      </c>
      <c r="T1589" s="247" t="b">
        <f t="shared" si="1399"/>
        <v>0</v>
      </c>
      <c r="U1589" s="247" t="b">
        <f t="shared" si="1400"/>
        <v>0</v>
      </c>
      <c r="V1589" s="247" t="b">
        <f t="shared" si="1401"/>
        <v>0</v>
      </c>
      <c r="W1589" s="247" t="str">
        <f t="shared" si="1438"/>
        <v>No</v>
      </c>
      <c r="X1589" s="248" t="b">
        <f t="shared" si="1402"/>
        <v>0</v>
      </c>
      <c r="Y1589" s="248" t="b">
        <f t="shared" si="1403"/>
        <v>0</v>
      </c>
      <c r="Z1589" s="248" t="b">
        <f t="shared" si="1404"/>
        <v>0</v>
      </c>
      <c r="AA1589" s="248" t="b">
        <f t="shared" si="1405"/>
        <v>0</v>
      </c>
      <c r="AB1589" s="248" t="str">
        <f t="shared" si="1439"/>
        <v>No</v>
      </c>
      <c r="AC1589" s="249" t="b">
        <f t="shared" si="1406"/>
        <v>0</v>
      </c>
      <c r="AD1589" s="249" t="b">
        <f t="shared" si="1407"/>
        <v>0</v>
      </c>
      <c r="AE1589" s="249" t="b">
        <f t="shared" si="1408"/>
        <v>0</v>
      </c>
      <c r="AF1589" s="249" t="b">
        <f t="shared" si="1409"/>
        <v>0</v>
      </c>
      <c r="AG1589" s="249" t="str">
        <f t="shared" si="1440"/>
        <v>No</v>
      </c>
      <c r="AH1589" s="250" t="b">
        <f t="shared" si="1410"/>
        <v>0</v>
      </c>
      <c r="AI1589" s="250" t="b">
        <f t="shared" si="1411"/>
        <v>0</v>
      </c>
      <c r="AJ1589" s="250" t="b">
        <f t="shared" si="1412"/>
        <v>0</v>
      </c>
      <c r="AK1589" s="250" t="b">
        <f t="shared" si="1413"/>
        <v>0</v>
      </c>
      <c r="AL1589" s="250" t="str">
        <f t="shared" si="1441"/>
        <v>No</v>
      </c>
      <c r="AN1589" s="246" t="str">
        <f t="shared" si="1442"/>
        <v/>
      </c>
      <c r="AO1589" s="247" t="str">
        <f t="shared" si="1443"/>
        <v/>
      </c>
      <c r="AP1589" s="248" t="str">
        <f t="shared" si="1444"/>
        <v/>
      </c>
      <c r="AQ1589" s="249" t="str">
        <f t="shared" si="1445"/>
        <v/>
      </c>
      <c r="AR1589" s="250" t="str">
        <f t="shared" si="1446"/>
        <v/>
      </c>
      <c r="AS1589" s="234"/>
      <c r="AY1589" s="385">
        <f t="shared" si="1447"/>
        <v>0</v>
      </c>
      <c r="AZ1589" s="385">
        <f t="shared" si="1414"/>
        <v>0</v>
      </c>
      <c r="BA1589" s="385">
        <f t="shared" si="1448"/>
        <v>0</v>
      </c>
      <c r="BB1589" s="385">
        <f t="shared" si="1415"/>
        <v>0</v>
      </c>
      <c r="BC1589" s="385">
        <f t="shared" si="1416"/>
        <v>0</v>
      </c>
      <c r="BD1589" s="385">
        <f t="shared" si="1417"/>
        <v>0</v>
      </c>
      <c r="BE1589" s="385">
        <f t="shared" si="1418"/>
        <v>0</v>
      </c>
      <c r="BF1589" s="385">
        <f t="shared" si="1419"/>
        <v>0</v>
      </c>
      <c r="BG1589" s="385">
        <f t="shared" si="1420"/>
        <v>0</v>
      </c>
      <c r="BH1589" s="385">
        <f t="shared" si="1421"/>
        <v>0</v>
      </c>
      <c r="BI1589" s="385">
        <f t="shared" si="1422"/>
        <v>0</v>
      </c>
      <c r="BJ1589" s="385">
        <f t="shared" si="1423"/>
        <v>0</v>
      </c>
      <c r="BK1589" s="385">
        <f t="shared" si="1424"/>
        <v>0</v>
      </c>
      <c r="BL1589" s="385">
        <f t="shared" si="1425"/>
        <v>0</v>
      </c>
      <c r="BM1589" s="385">
        <f t="shared" si="1426"/>
        <v>0</v>
      </c>
      <c r="BN1589" s="385">
        <f t="shared" si="1427"/>
        <v>0</v>
      </c>
      <c r="CK1589" s="239">
        <f t="shared" si="1449"/>
        <v>0</v>
      </c>
      <c r="CL1589" s="239">
        <f t="shared" si="1450"/>
        <v>0</v>
      </c>
    </row>
    <row r="1590" spans="3:90" x14ac:dyDescent="0.35">
      <c r="C1590" s="235"/>
      <c r="D1590" s="246" t="str">
        <f t="shared" si="1428"/>
        <v/>
      </c>
      <c r="E1590" s="247" t="str">
        <f t="shared" si="1429"/>
        <v/>
      </c>
      <c r="F1590" s="248" t="str">
        <f t="shared" si="1430"/>
        <v/>
      </c>
      <c r="G1590" s="249" t="str">
        <f t="shared" si="1431"/>
        <v/>
      </c>
      <c r="H1590" s="250" t="str">
        <f t="shared" si="1432"/>
        <v/>
      </c>
      <c r="I1590" s="386" t="str">
        <f t="shared" si="1393"/>
        <v/>
      </c>
      <c r="J1590" s="387" t="str">
        <f t="shared" si="1394"/>
        <v/>
      </c>
      <c r="K1590" s="388" t="str">
        <f t="shared" si="1395"/>
        <v/>
      </c>
      <c r="L1590" s="389" t="str">
        <f t="shared" si="1396"/>
        <v/>
      </c>
      <c r="M1590" s="250" t="str">
        <f t="shared" si="1397"/>
        <v/>
      </c>
      <c r="N1590" s="246" t="b">
        <f t="shared" si="1433"/>
        <v>0</v>
      </c>
      <c r="O1590" s="246" t="b">
        <f t="shared" si="1434"/>
        <v>0</v>
      </c>
      <c r="P1590" s="246" t="b">
        <f t="shared" si="1435"/>
        <v>0</v>
      </c>
      <c r="Q1590" s="246" t="b">
        <f t="shared" si="1436"/>
        <v>0</v>
      </c>
      <c r="R1590" s="246" t="str">
        <f t="shared" si="1437"/>
        <v>No</v>
      </c>
      <c r="S1590" s="247" t="b">
        <f t="shared" si="1398"/>
        <v>0</v>
      </c>
      <c r="T1590" s="247" t="b">
        <f t="shared" si="1399"/>
        <v>0</v>
      </c>
      <c r="U1590" s="247" t="b">
        <f t="shared" si="1400"/>
        <v>0</v>
      </c>
      <c r="V1590" s="247" t="b">
        <f t="shared" si="1401"/>
        <v>0</v>
      </c>
      <c r="W1590" s="247" t="str">
        <f t="shared" si="1438"/>
        <v>No</v>
      </c>
      <c r="X1590" s="248" t="b">
        <f t="shared" si="1402"/>
        <v>0</v>
      </c>
      <c r="Y1590" s="248" t="b">
        <f t="shared" si="1403"/>
        <v>0</v>
      </c>
      <c r="Z1590" s="248" t="b">
        <f t="shared" si="1404"/>
        <v>0</v>
      </c>
      <c r="AA1590" s="248" t="b">
        <f t="shared" si="1405"/>
        <v>0</v>
      </c>
      <c r="AB1590" s="248" t="str">
        <f t="shared" si="1439"/>
        <v>No</v>
      </c>
      <c r="AC1590" s="249" t="b">
        <f t="shared" si="1406"/>
        <v>0</v>
      </c>
      <c r="AD1590" s="249" t="b">
        <f t="shared" si="1407"/>
        <v>0</v>
      </c>
      <c r="AE1590" s="249" t="b">
        <f t="shared" si="1408"/>
        <v>0</v>
      </c>
      <c r="AF1590" s="249" t="b">
        <f t="shared" si="1409"/>
        <v>0</v>
      </c>
      <c r="AG1590" s="249" t="str">
        <f t="shared" si="1440"/>
        <v>No</v>
      </c>
      <c r="AH1590" s="250" t="b">
        <f t="shared" si="1410"/>
        <v>0</v>
      </c>
      <c r="AI1590" s="250" t="b">
        <f t="shared" si="1411"/>
        <v>0</v>
      </c>
      <c r="AJ1590" s="250" t="b">
        <f t="shared" si="1412"/>
        <v>0</v>
      </c>
      <c r="AK1590" s="250" t="b">
        <f t="shared" si="1413"/>
        <v>0</v>
      </c>
      <c r="AL1590" s="250" t="str">
        <f t="shared" si="1441"/>
        <v>No</v>
      </c>
      <c r="AN1590" s="246" t="str">
        <f t="shared" si="1442"/>
        <v/>
      </c>
      <c r="AO1590" s="247" t="str">
        <f t="shared" si="1443"/>
        <v/>
      </c>
      <c r="AP1590" s="248" t="str">
        <f t="shared" si="1444"/>
        <v/>
      </c>
      <c r="AQ1590" s="249" t="str">
        <f t="shared" si="1445"/>
        <v/>
      </c>
      <c r="AR1590" s="250" t="str">
        <f t="shared" si="1446"/>
        <v/>
      </c>
      <c r="AS1590" s="234"/>
      <c r="AY1590" s="385">
        <f t="shared" si="1447"/>
        <v>0</v>
      </c>
      <c r="AZ1590" s="385">
        <f t="shared" si="1414"/>
        <v>0</v>
      </c>
      <c r="BA1590" s="385">
        <f t="shared" si="1448"/>
        <v>0</v>
      </c>
      <c r="BB1590" s="385">
        <f t="shared" si="1415"/>
        <v>0</v>
      </c>
      <c r="BC1590" s="385">
        <f t="shared" si="1416"/>
        <v>0</v>
      </c>
      <c r="BD1590" s="385">
        <f t="shared" si="1417"/>
        <v>0</v>
      </c>
      <c r="BE1590" s="385">
        <f t="shared" si="1418"/>
        <v>0</v>
      </c>
      <c r="BF1590" s="385">
        <f t="shared" si="1419"/>
        <v>0</v>
      </c>
      <c r="BG1590" s="385">
        <f t="shared" si="1420"/>
        <v>0</v>
      </c>
      <c r="BH1590" s="385">
        <f t="shared" si="1421"/>
        <v>0</v>
      </c>
      <c r="BI1590" s="385">
        <f t="shared" si="1422"/>
        <v>0</v>
      </c>
      <c r="BJ1590" s="385">
        <f t="shared" si="1423"/>
        <v>0</v>
      </c>
      <c r="BK1590" s="385">
        <f t="shared" si="1424"/>
        <v>0</v>
      </c>
      <c r="BL1590" s="385">
        <f t="shared" si="1425"/>
        <v>0</v>
      </c>
      <c r="BM1590" s="385">
        <f t="shared" si="1426"/>
        <v>0</v>
      </c>
      <c r="BN1590" s="385">
        <f t="shared" si="1427"/>
        <v>0</v>
      </c>
      <c r="CK1590" s="239">
        <f t="shared" si="1449"/>
        <v>0</v>
      </c>
      <c r="CL1590" s="239">
        <f t="shared" si="1450"/>
        <v>0</v>
      </c>
    </row>
    <row r="1591" spans="3:90" x14ac:dyDescent="0.35">
      <c r="C1591" s="235"/>
      <c r="D1591" s="246" t="str">
        <f t="shared" si="1428"/>
        <v/>
      </c>
      <c r="E1591" s="247" t="str">
        <f t="shared" si="1429"/>
        <v/>
      </c>
      <c r="F1591" s="248" t="str">
        <f t="shared" si="1430"/>
        <v/>
      </c>
      <c r="G1591" s="249" t="str">
        <f t="shared" si="1431"/>
        <v/>
      </c>
      <c r="H1591" s="250" t="str">
        <f t="shared" si="1432"/>
        <v/>
      </c>
      <c r="I1591" s="386" t="str">
        <f t="shared" si="1393"/>
        <v/>
      </c>
      <c r="J1591" s="387" t="str">
        <f t="shared" si="1394"/>
        <v/>
      </c>
      <c r="K1591" s="388" t="str">
        <f t="shared" si="1395"/>
        <v/>
      </c>
      <c r="L1591" s="389" t="str">
        <f t="shared" si="1396"/>
        <v/>
      </c>
      <c r="M1591" s="250" t="str">
        <f t="shared" si="1397"/>
        <v/>
      </c>
      <c r="N1591" s="246" t="b">
        <f t="shared" si="1433"/>
        <v>0</v>
      </c>
      <c r="O1591" s="246" t="b">
        <f t="shared" si="1434"/>
        <v>0</v>
      </c>
      <c r="P1591" s="246" t="b">
        <f t="shared" si="1435"/>
        <v>0</v>
      </c>
      <c r="Q1591" s="246" t="b">
        <f t="shared" si="1436"/>
        <v>0</v>
      </c>
      <c r="R1591" s="246" t="str">
        <f t="shared" si="1437"/>
        <v>No</v>
      </c>
      <c r="S1591" s="247" t="b">
        <f t="shared" si="1398"/>
        <v>0</v>
      </c>
      <c r="T1591" s="247" t="b">
        <f t="shared" si="1399"/>
        <v>0</v>
      </c>
      <c r="U1591" s="247" t="b">
        <f t="shared" si="1400"/>
        <v>0</v>
      </c>
      <c r="V1591" s="247" t="b">
        <f t="shared" si="1401"/>
        <v>0</v>
      </c>
      <c r="W1591" s="247" t="str">
        <f t="shared" si="1438"/>
        <v>No</v>
      </c>
      <c r="X1591" s="248" t="b">
        <f t="shared" si="1402"/>
        <v>0</v>
      </c>
      <c r="Y1591" s="248" t="b">
        <f t="shared" si="1403"/>
        <v>0</v>
      </c>
      <c r="Z1591" s="248" t="b">
        <f t="shared" si="1404"/>
        <v>0</v>
      </c>
      <c r="AA1591" s="248" t="b">
        <f t="shared" si="1405"/>
        <v>0</v>
      </c>
      <c r="AB1591" s="248" t="str">
        <f t="shared" si="1439"/>
        <v>No</v>
      </c>
      <c r="AC1591" s="249" t="b">
        <f t="shared" si="1406"/>
        <v>0</v>
      </c>
      <c r="AD1591" s="249" t="b">
        <f t="shared" si="1407"/>
        <v>0</v>
      </c>
      <c r="AE1591" s="249" t="b">
        <f t="shared" si="1408"/>
        <v>0</v>
      </c>
      <c r="AF1591" s="249" t="b">
        <f t="shared" si="1409"/>
        <v>0</v>
      </c>
      <c r="AG1591" s="249" t="str">
        <f t="shared" si="1440"/>
        <v>No</v>
      </c>
      <c r="AH1591" s="250" t="b">
        <f t="shared" si="1410"/>
        <v>0</v>
      </c>
      <c r="AI1591" s="250" t="b">
        <f t="shared" si="1411"/>
        <v>0</v>
      </c>
      <c r="AJ1591" s="250" t="b">
        <f t="shared" si="1412"/>
        <v>0</v>
      </c>
      <c r="AK1591" s="250" t="b">
        <f t="shared" si="1413"/>
        <v>0</v>
      </c>
      <c r="AL1591" s="250" t="str">
        <f t="shared" si="1441"/>
        <v>No</v>
      </c>
      <c r="AN1591" s="246" t="str">
        <f t="shared" si="1442"/>
        <v/>
      </c>
      <c r="AO1591" s="247" t="str">
        <f t="shared" si="1443"/>
        <v/>
      </c>
      <c r="AP1591" s="248" t="str">
        <f t="shared" si="1444"/>
        <v/>
      </c>
      <c r="AQ1591" s="249" t="str">
        <f t="shared" si="1445"/>
        <v/>
      </c>
      <c r="AR1591" s="250" t="str">
        <f t="shared" si="1446"/>
        <v/>
      </c>
      <c r="AS1591" s="234"/>
      <c r="AY1591" s="385">
        <f t="shared" si="1447"/>
        <v>0</v>
      </c>
      <c r="AZ1591" s="385">
        <f t="shared" si="1414"/>
        <v>0</v>
      </c>
      <c r="BA1591" s="385">
        <f t="shared" si="1448"/>
        <v>0</v>
      </c>
      <c r="BB1591" s="385">
        <f t="shared" si="1415"/>
        <v>0</v>
      </c>
      <c r="BC1591" s="385">
        <f t="shared" si="1416"/>
        <v>0</v>
      </c>
      <c r="BD1591" s="385">
        <f t="shared" si="1417"/>
        <v>0</v>
      </c>
      <c r="BE1591" s="385">
        <f t="shared" si="1418"/>
        <v>0</v>
      </c>
      <c r="BF1591" s="385">
        <f t="shared" si="1419"/>
        <v>0</v>
      </c>
      <c r="BG1591" s="385">
        <f t="shared" si="1420"/>
        <v>0</v>
      </c>
      <c r="BH1591" s="385">
        <f t="shared" si="1421"/>
        <v>0</v>
      </c>
      <c r="BI1591" s="385">
        <f t="shared" si="1422"/>
        <v>0</v>
      </c>
      <c r="BJ1591" s="385">
        <f t="shared" si="1423"/>
        <v>0</v>
      </c>
      <c r="BK1591" s="385">
        <f t="shared" si="1424"/>
        <v>0</v>
      </c>
      <c r="BL1591" s="385">
        <f t="shared" si="1425"/>
        <v>0</v>
      </c>
      <c r="BM1591" s="385">
        <f t="shared" si="1426"/>
        <v>0</v>
      </c>
      <c r="BN1591" s="385">
        <f t="shared" si="1427"/>
        <v>0</v>
      </c>
      <c r="CK1591" s="239">
        <f t="shared" si="1449"/>
        <v>0</v>
      </c>
      <c r="CL1591" s="239">
        <f t="shared" si="1450"/>
        <v>0</v>
      </c>
    </row>
    <row r="1592" spans="3:90" x14ac:dyDescent="0.35">
      <c r="C1592" s="235"/>
      <c r="D1592" s="246" t="str">
        <f t="shared" si="1428"/>
        <v/>
      </c>
      <c r="E1592" s="247" t="str">
        <f t="shared" si="1429"/>
        <v/>
      </c>
      <c r="F1592" s="248" t="str">
        <f t="shared" si="1430"/>
        <v/>
      </c>
      <c r="G1592" s="249" t="str">
        <f t="shared" si="1431"/>
        <v/>
      </c>
      <c r="H1592" s="250" t="str">
        <f t="shared" si="1432"/>
        <v/>
      </c>
      <c r="I1592" s="386" t="str">
        <f t="shared" si="1393"/>
        <v/>
      </c>
      <c r="J1592" s="387" t="str">
        <f t="shared" si="1394"/>
        <v/>
      </c>
      <c r="K1592" s="388" t="str">
        <f t="shared" si="1395"/>
        <v/>
      </c>
      <c r="L1592" s="389" t="str">
        <f t="shared" si="1396"/>
        <v/>
      </c>
      <c r="M1592" s="250" t="str">
        <f t="shared" si="1397"/>
        <v/>
      </c>
      <c r="N1592" s="246" t="b">
        <f t="shared" si="1433"/>
        <v>0</v>
      </c>
      <c r="O1592" s="246" t="b">
        <f t="shared" si="1434"/>
        <v>0</v>
      </c>
      <c r="P1592" s="246" t="b">
        <f t="shared" si="1435"/>
        <v>0</v>
      </c>
      <c r="Q1592" s="246" t="b">
        <f t="shared" si="1436"/>
        <v>0</v>
      </c>
      <c r="R1592" s="246" t="str">
        <f t="shared" si="1437"/>
        <v>No</v>
      </c>
      <c r="S1592" s="247" t="b">
        <f t="shared" si="1398"/>
        <v>0</v>
      </c>
      <c r="T1592" s="247" t="b">
        <f t="shared" si="1399"/>
        <v>0</v>
      </c>
      <c r="U1592" s="247" t="b">
        <f t="shared" si="1400"/>
        <v>0</v>
      </c>
      <c r="V1592" s="247" t="b">
        <f t="shared" si="1401"/>
        <v>0</v>
      </c>
      <c r="W1592" s="247" t="str">
        <f t="shared" si="1438"/>
        <v>No</v>
      </c>
      <c r="X1592" s="248" t="b">
        <f t="shared" si="1402"/>
        <v>0</v>
      </c>
      <c r="Y1592" s="248" t="b">
        <f t="shared" si="1403"/>
        <v>0</v>
      </c>
      <c r="Z1592" s="248" t="b">
        <f t="shared" si="1404"/>
        <v>0</v>
      </c>
      <c r="AA1592" s="248" t="b">
        <f t="shared" si="1405"/>
        <v>0</v>
      </c>
      <c r="AB1592" s="248" t="str">
        <f t="shared" si="1439"/>
        <v>No</v>
      </c>
      <c r="AC1592" s="249" t="b">
        <f t="shared" si="1406"/>
        <v>0</v>
      </c>
      <c r="AD1592" s="249" t="b">
        <f t="shared" si="1407"/>
        <v>0</v>
      </c>
      <c r="AE1592" s="249" t="b">
        <f t="shared" si="1408"/>
        <v>0</v>
      </c>
      <c r="AF1592" s="249" t="b">
        <f t="shared" si="1409"/>
        <v>0</v>
      </c>
      <c r="AG1592" s="249" t="str">
        <f t="shared" si="1440"/>
        <v>No</v>
      </c>
      <c r="AH1592" s="250" t="b">
        <f t="shared" si="1410"/>
        <v>0</v>
      </c>
      <c r="AI1592" s="250" t="b">
        <f t="shared" si="1411"/>
        <v>0</v>
      </c>
      <c r="AJ1592" s="250" t="b">
        <f t="shared" si="1412"/>
        <v>0</v>
      </c>
      <c r="AK1592" s="250" t="b">
        <f t="shared" si="1413"/>
        <v>0</v>
      </c>
      <c r="AL1592" s="250" t="str">
        <f t="shared" si="1441"/>
        <v>No</v>
      </c>
      <c r="AN1592" s="246" t="str">
        <f t="shared" si="1442"/>
        <v/>
      </c>
      <c r="AO1592" s="247" t="str">
        <f t="shared" si="1443"/>
        <v/>
      </c>
      <c r="AP1592" s="248" t="str">
        <f t="shared" si="1444"/>
        <v/>
      </c>
      <c r="AQ1592" s="249" t="str">
        <f t="shared" si="1445"/>
        <v/>
      </c>
      <c r="AR1592" s="250" t="str">
        <f t="shared" si="1446"/>
        <v/>
      </c>
      <c r="AS1592" s="234"/>
      <c r="AY1592" s="385">
        <f t="shared" si="1447"/>
        <v>0</v>
      </c>
      <c r="AZ1592" s="385">
        <f t="shared" si="1414"/>
        <v>0</v>
      </c>
      <c r="BA1592" s="385">
        <f t="shared" si="1448"/>
        <v>0</v>
      </c>
      <c r="BB1592" s="385">
        <f t="shared" si="1415"/>
        <v>0</v>
      </c>
      <c r="BC1592" s="385">
        <f t="shared" si="1416"/>
        <v>0</v>
      </c>
      <c r="BD1592" s="385">
        <f t="shared" si="1417"/>
        <v>0</v>
      </c>
      <c r="BE1592" s="385">
        <f t="shared" si="1418"/>
        <v>0</v>
      </c>
      <c r="BF1592" s="385">
        <f t="shared" si="1419"/>
        <v>0</v>
      </c>
      <c r="BG1592" s="385">
        <f t="shared" si="1420"/>
        <v>0</v>
      </c>
      <c r="BH1592" s="385">
        <f t="shared" si="1421"/>
        <v>0</v>
      </c>
      <c r="BI1592" s="385">
        <f t="shared" si="1422"/>
        <v>0</v>
      </c>
      <c r="BJ1592" s="385">
        <f t="shared" si="1423"/>
        <v>0</v>
      </c>
      <c r="BK1592" s="385">
        <f t="shared" si="1424"/>
        <v>0</v>
      </c>
      <c r="BL1592" s="385">
        <f t="shared" si="1425"/>
        <v>0</v>
      </c>
      <c r="BM1592" s="385">
        <f t="shared" si="1426"/>
        <v>0</v>
      </c>
      <c r="BN1592" s="385">
        <f t="shared" si="1427"/>
        <v>0</v>
      </c>
      <c r="CK1592" s="239">
        <f t="shared" si="1449"/>
        <v>0</v>
      </c>
      <c r="CL1592" s="239">
        <f t="shared" si="1450"/>
        <v>0</v>
      </c>
    </row>
    <row r="1593" spans="3:90" x14ac:dyDescent="0.35">
      <c r="C1593" s="235"/>
      <c r="D1593" s="246" t="str">
        <f t="shared" si="1428"/>
        <v/>
      </c>
      <c r="E1593" s="247" t="str">
        <f t="shared" si="1429"/>
        <v/>
      </c>
      <c r="F1593" s="248" t="str">
        <f t="shared" si="1430"/>
        <v/>
      </c>
      <c r="G1593" s="249" t="str">
        <f t="shared" si="1431"/>
        <v/>
      </c>
      <c r="H1593" s="250" t="str">
        <f t="shared" si="1432"/>
        <v/>
      </c>
      <c r="I1593" s="386" t="str">
        <f t="shared" si="1393"/>
        <v/>
      </c>
      <c r="J1593" s="387" t="str">
        <f t="shared" si="1394"/>
        <v/>
      </c>
      <c r="K1593" s="388" t="str">
        <f t="shared" si="1395"/>
        <v/>
      </c>
      <c r="L1593" s="389" t="str">
        <f t="shared" si="1396"/>
        <v/>
      </c>
      <c r="M1593" s="250" t="str">
        <f t="shared" si="1397"/>
        <v/>
      </c>
      <c r="N1593" s="246" t="b">
        <f t="shared" si="1433"/>
        <v>0</v>
      </c>
      <c r="O1593" s="246" t="b">
        <f t="shared" si="1434"/>
        <v>0</v>
      </c>
      <c r="P1593" s="246" t="b">
        <f t="shared" si="1435"/>
        <v>0</v>
      </c>
      <c r="Q1593" s="246" t="b">
        <f t="shared" si="1436"/>
        <v>0</v>
      </c>
      <c r="R1593" s="246" t="str">
        <f t="shared" si="1437"/>
        <v>No</v>
      </c>
      <c r="S1593" s="247" t="b">
        <f t="shared" si="1398"/>
        <v>0</v>
      </c>
      <c r="T1593" s="247" t="b">
        <f t="shared" si="1399"/>
        <v>0</v>
      </c>
      <c r="U1593" s="247" t="b">
        <f t="shared" si="1400"/>
        <v>0</v>
      </c>
      <c r="V1593" s="247" t="b">
        <f t="shared" si="1401"/>
        <v>0</v>
      </c>
      <c r="W1593" s="247" t="str">
        <f t="shared" si="1438"/>
        <v>No</v>
      </c>
      <c r="X1593" s="248" t="b">
        <f t="shared" si="1402"/>
        <v>0</v>
      </c>
      <c r="Y1593" s="248" t="b">
        <f t="shared" si="1403"/>
        <v>0</v>
      </c>
      <c r="Z1593" s="248" t="b">
        <f t="shared" si="1404"/>
        <v>0</v>
      </c>
      <c r="AA1593" s="248" t="b">
        <f t="shared" si="1405"/>
        <v>0</v>
      </c>
      <c r="AB1593" s="248" t="str">
        <f t="shared" si="1439"/>
        <v>No</v>
      </c>
      <c r="AC1593" s="249" t="b">
        <f t="shared" si="1406"/>
        <v>0</v>
      </c>
      <c r="AD1593" s="249" t="b">
        <f t="shared" si="1407"/>
        <v>0</v>
      </c>
      <c r="AE1593" s="249" t="b">
        <f t="shared" si="1408"/>
        <v>0</v>
      </c>
      <c r="AF1593" s="249" t="b">
        <f t="shared" si="1409"/>
        <v>0</v>
      </c>
      <c r="AG1593" s="249" t="str">
        <f t="shared" si="1440"/>
        <v>No</v>
      </c>
      <c r="AH1593" s="250" t="b">
        <f t="shared" si="1410"/>
        <v>0</v>
      </c>
      <c r="AI1593" s="250" t="b">
        <f t="shared" si="1411"/>
        <v>0</v>
      </c>
      <c r="AJ1593" s="250" t="b">
        <f t="shared" si="1412"/>
        <v>0</v>
      </c>
      <c r="AK1593" s="250" t="b">
        <f t="shared" si="1413"/>
        <v>0</v>
      </c>
      <c r="AL1593" s="250" t="str">
        <f t="shared" si="1441"/>
        <v>No</v>
      </c>
      <c r="AN1593" s="246" t="str">
        <f t="shared" si="1442"/>
        <v/>
      </c>
      <c r="AO1593" s="247" t="str">
        <f t="shared" si="1443"/>
        <v/>
      </c>
      <c r="AP1593" s="248" t="str">
        <f t="shared" si="1444"/>
        <v/>
      </c>
      <c r="AQ1593" s="249" t="str">
        <f t="shared" si="1445"/>
        <v/>
      </c>
      <c r="AR1593" s="250" t="str">
        <f t="shared" si="1446"/>
        <v/>
      </c>
      <c r="AS1593" s="234"/>
      <c r="AY1593" s="385">
        <f t="shared" si="1447"/>
        <v>0</v>
      </c>
      <c r="AZ1593" s="385">
        <f t="shared" si="1414"/>
        <v>0</v>
      </c>
      <c r="BA1593" s="385">
        <f t="shared" si="1448"/>
        <v>0</v>
      </c>
      <c r="BB1593" s="385">
        <f t="shared" si="1415"/>
        <v>0</v>
      </c>
      <c r="BC1593" s="385">
        <f t="shared" si="1416"/>
        <v>0</v>
      </c>
      <c r="BD1593" s="385">
        <f t="shared" si="1417"/>
        <v>0</v>
      </c>
      <c r="BE1593" s="385">
        <f t="shared" si="1418"/>
        <v>0</v>
      </c>
      <c r="BF1593" s="385">
        <f t="shared" si="1419"/>
        <v>0</v>
      </c>
      <c r="BG1593" s="385">
        <f t="shared" si="1420"/>
        <v>0</v>
      </c>
      <c r="BH1593" s="385">
        <f t="shared" si="1421"/>
        <v>0</v>
      </c>
      <c r="BI1593" s="385">
        <f t="shared" si="1422"/>
        <v>0</v>
      </c>
      <c r="BJ1593" s="385">
        <f t="shared" si="1423"/>
        <v>0</v>
      </c>
      <c r="BK1593" s="385">
        <f t="shared" si="1424"/>
        <v>0</v>
      </c>
      <c r="BL1593" s="385">
        <f t="shared" si="1425"/>
        <v>0</v>
      </c>
      <c r="BM1593" s="385">
        <f t="shared" si="1426"/>
        <v>0</v>
      </c>
      <c r="BN1593" s="385">
        <f t="shared" si="1427"/>
        <v>0</v>
      </c>
      <c r="CK1593" s="239">
        <f t="shared" si="1449"/>
        <v>0</v>
      </c>
      <c r="CL1593" s="239">
        <f t="shared" si="1450"/>
        <v>0</v>
      </c>
    </row>
    <row r="1594" spans="3:90" x14ac:dyDescent="0.35">
      <c r="C1594" s="235"/>
      <c r="D1594" s="246" t="str">
        <f t="shared" si="1428"/>
        <v/>
      </c>
      <c r="E1594" s="247" t="str">
        <f t="shared" si="1429"/>
        <v/>
      </c>
      <c r="F1594" s="248" t="str">
        <f t="shared" si="1430"/>
        <v/>
      </c>
      <c r="G1594" s="249" t="str">
        <f t="shared" si="1431"/>
        <v/>
      </c>
      <c r="H1594" s="250" t="str">
        <f t="shared" si="1432"/>
        <v/>
      </c>
      <c r="I1594" s="386" t="str">
        <f t="shared" si="1393"/>
        <v/>
      </c>
      <c r="J1594" s="387" t="str">
        <f t="shared" si="1394"/>
        <v/>
      </c>
      <c r="K1594" s="388" t="str">
        <f t="shared" si="1395"/>
        <v/>
      </c>
      <c r="L1594" s="389" t="str">
        <f t="shared" si="1396"/>
        <v/>
      </c>
      <c r="M1594" s="250" t="str">
        <f t="shared" si="1397"/>
        <v/>
      </c>
      <c r="N1594" s="246" t="b">
        <f t="shared" si="1433"/>
        <v>0</v>
      </c>
      <c r="O1594" s="246" t="b">
        <f t="shared" si="1434"/>
        <v>0</v>
      </c>
      <c r="P1594" s="246" t="b">
        <f t="shared" si="1435"/>
        <v>0</v>
      </c>
      <c r="Q1594" s="246" t="b">
        <f t="shared" si="1436"/>
        <v>0</v>
      </c>
      <c r="R1594" s="246" t="str">
        <f t="shared" si="1437"/>
        <v>No</v>
      </c>
      <c r="S1594" s="247" t="b">
        <f t="shared" si="1398"/>
        <v>0</v>
      </c>
      <c r="T1594" s="247" t="b">
        <f t="shared" si="1399"/>
        <v>0</v>
      </c>
      <c r="U1594" s="247" t="b">
        <f t="shared" si="1400"/>
        <v>0</v>
      </c>
      <c r="V1594" s="247" t="b">
        <f t="shared" si="1401"/>
        <v>0</v>
      </c>
      <c r="W1594" s="247" t="str">
        <f t="shared" si="1438"/>
        <v>No</v>
      </c>
      <c r="X1594" s="248" t="b">
        <f t="shared" si="1402"/>
        <v>0</v>
      </c>
      <c r="Y1594" s="248" t="b">
        <f t="shared" si="1403"/>
        <v>0</v>
      </c>
      <c r="Z1594" s="248" t="b">
        <f t="shared" si="1404"/>
        <v>0</v>
      </c>
      <c r="AA1594" s="248" t="b">
        <f t="shared" si="1405"/>
        <v>0</v>
      </c>
      <c r="AB1594" s="248" t="str">
        <f t="shared" si="1439"/>
        <v>No</v>
      </c>
      <c r="AC1594" s="249" t="b">
        <f t="shared" si="1406"/>
        <v>0</v>
      </c>
      <c r="AD1594" s="249" t="b">
        <f t="shared" si="1407"/>
        <v>0</v>
      </c>
      <c r="AE1594" s="249" t="b">
        <f t="shared" si="1408"/>
        <v>0</v>
      </c>
      <c r="AF1594" s="249" t="b">
        <f t="shared" si="1409"/>
        <v>0</v>
      </c>
      <c r="AG1594" s="249" t="str">
        <f t="shared" si="1440"/>
        <v>No</v>
      </c>
      <c r="AH1594" s="250" t="b">
        <f t="shared" si="1410"/>
        <v>0</v>
      </c>
      <c r="AI1594" s="250" t="b">
        <f t="shared" si="1411"/>
        <v>0</v>
      </c>
      <c r="AJ1594" s="250" t="b">
        <f t="shared" si="1412"/>
        <v>0</v>
      </c>
      <c r="AK1594" s="250" t="b">
        <f t="shared" si="1413"/>
        <v>0</v>
      </c>
      <c r="AL1594" s="250" t="str">
        <f t="shared" si="1441"/>
        <v>No</v>
      </c>
      <c r="AN1594" s="246" t="str">
        <f t="shared" si="1442"/>
        <v/>
      </c>
      <c r="AO1594" s="247" t="str">
        <f t="shared" si="1443"/>
        <v/>
      </c>
      <c r="AP1594" s="248" t="str">
        <f t="shared" si="1444"/>
        <v/>
      </c>
      <c r="AQ1594" s="249" t="str">
        <f t="shared" si="1445"/>
        <v/>
      </c>
      <c r="AR1594" s="250" t="str">
        <f t="shared" si="1446"/>
        <v/>
      </c>
      <c r="AS1594" s="234"/>
      <c r="AY1594" s="385">
        <f t="shared" si="1447"/>
        <v>0</v>
      </c>
      <c r="AZ1594" s="385">
        <f t="shared" si="1414"/>
        <v>0</v>
      </c>
      <c r="BA1594" s="385">
        <f t="shared" si="1448"/>
        <v>0</v>
      </c>
      <c r="BB1594" s="385">
        <f t="shared" si="1415"/>
        <v>0</v>
      </c>
      <c r="BC1594" s="385">
        <f t="shared" si="1416"/>
        <v>0</v>
      </c>
      <c r="BD1594" s="385">
        <f t="shared" si="1417"/>
        <v>0</v>
      </c>
      <c r="BE1594" s="385">
        <f t="shared" si="1418"/>
        <v>0</v>
      </c>
      <c r="BF1594" s="385">
        <f t="shared" si="1419"/>
        <v>0</v>
      </c>
      <c r="BG1594" s="385">
        <f t="shared" si="1420"/>
        <v>0</v>
      </c>
      <c r="BH1594" s="385">
        <f t="shared" si="1421"/>
        <v>0</v>
      </c>
      <c r="BI1594" s="385">
        <f t="shared" si="1422"/>
        <v>0</v>
      </c>
      <c r="BJ1594" s="385">
        <f t="shared" si="1423"/>
        <v>0</v>
      </c>
      <c r="BK1594" s="385">
        <f t="shared" si="1424"/>
        <v>0</v>
      </c>
      <c r="BL1594" s="385">
        <f t="shared" si="1425"/>
        <v>0</v>
      </c>
      <c r="BM1594" s="385">
        <f t="shared" si="1426"/>
        <v>0</v>
      </c>
      <c r="BN1594" s="385">
        <f t="shared" si="1427"/>
        <v>0</v>
      </c>
      <c r="CK1594" s="239">
        <f t="shared" si="1449"/>
        <v>0</v>
      </c>
      <c r="CL1594" s="239">
        <f t="shared" si="1450"/>
        <v>0</v>
      </c>
    </row>
    <row r="1595" spans="3:90" x14ac:dyDescent="0.35">
      <c r="C1595" s="235"/>
      <c r="D1595" s="246" t="str">
        <f t="shared" si="1428"/>
        <v/>
      </c>
      <c r="E1595" s="247" t="str">
        <f t="shared" si="1429"/>
        <v/>
      </c>
      <c r="F1595" s="248" t="str">
        <f t="shared" si="1430"/>
        <v/>
      </c>
      <c r="G1595" s="249" t="str">
        <f t="shared" si="1431"/>
        <v/>
      </c>
      <c r="H1595" s="250" t="str">
        <f t="shared" si="1432"/>
        <v/>
      </c>
      <c r="I1595" s="386" t="str">
        <f t="shared" si="1393"/>
        <v/>
      </c>
      <c r="J1595" s="387" t="str">
        <f t="shared" si="1394"/>
        <v/>
      </c>
      <c r="K1595" s="388" t="str">
        <f t="shared" si="1395"/>
        <v/>
      </c>
      <c r="L1595" s="389" t="str">
        <f t="shared" si="1396"/>
        <v/>
      </c>
      <c r="M1595" s="250" t="str">
        <f t="shared" si="1397"/>
        <v/>
      </c>
      <c r="N1595" s="246" t="b">
        <f t="shared" si="1433"/>
        <v>0</v>
      </c>
      <c r="O1595" s="246" t="b">
        <f t="shared" si="1434"/>
        <v>0</v>
      </c>
      <c r="P1595" s="246" t="b">
        <f t="shared" si="1435"/>
        <v>0</v>
      </c>
      <c r="Q1595" s="246" t="b">
        <f t="shared" si="1436"/>
        <v>0</v>
      </c>
      <c r="R1595" s="246" t="str">
        <f t="shared" si="1437"/>
        <v>No</v>
      </c>
      <c r="S1595" s="247" t="b">
        <f t="shared" si="1398"/>
        <v>0</v>
      </c>
      <c r="T1595" s="247" t="b">
        <f t="shared" si="1399"/>
        <v>0</v>
      </c>
      <c r="U1595" s="247" t="b">
        <f t="shared" si="1400"/>
        <v>0</v>
      </c>
      <c r="V1595" s="247" t="b">
        <f t="shared" si="1401"/>
        <v>0</v>
      </c>
      <c r="W1595" s="247" t="str">
        <f t="shared" si="1438"/>
        <v>No</v>
      </c>
      <c r="X1595" s="248" t="b">
        <f t="shared" si="1402"/>
        <v>0</v>
      </c>
      <c r="Y1595" s="248" t="b">
        <f t="shared" si="1403"/>
        <v>0</v>
      </c>
      <c r="Z1595" s="248" t="b">
        <f t="shared" si="1404"/>
        <v>0</v>
      </c>
      <c r="AA1595" s="248" t="b">
        <f t="shared" si="1405"/>
        <v>0</v>
      </c>
      <c r="AB1595" s="248" t="str">
        <f t="shared" si="1439"/>
        <v>No</v>
      </c>
      <c r="AC1595" s="249" t="b">
        <f t="shared" si="1406"/>
        <v>0</v>
      </c>
      <c r="AD1595" s="249" t="b">
        <f t="shared" si="1407"/>
        <v>0</v>
      </c>
      <c r="AE1595" s="249" t="b">
        <f t="shared" si="1408"/>
        <v>0</v>
      </c>
      <c r="AF1595" s="249" t="b">
        <f t="shared" si="1409"/>
        <v>0</v>
      </c>
      <c r="AG1595" s="249" t="str">
        <f t="shared" si="1440"/>
        <v>No</v>
      </c>
      <c r="AH1595" s="250" t="b">
        <f t="shared" si="1410"/>
        <v>0</v>
      </c>
      <c r="AI1595" s="250" t="b">
        <f t="shared" si="1411"/>
        <v>0</v>
      </c>
      <c r="AJ1595" s="250" t="b">
        <f t="shared" si="1412"/>
        <v>0</v>
      </c>
      <c r="AK1595" s="250" t="b">
        <f t="shared" si="1413"/>
        <v>0</v>
      </c>
      <c r="AL1595" s="250" t="str">
        <f t="shared" si="1441"/>
        <v>No</v>
      </c>
      <c r="AN1595" s="246" t="str">
        <f t="shared" si="1442"/>
        <v/>
      </c>
      <c r="AO1595" s="247" t="str">
        <f t="shared" si="1443"/>
        <v/>
      </c>
      <c r="AP1595" s="248" t="str">
        <f t="shared" si="1444"/>
        <v/>
      </c>
      <c r="AQ1595" s="249" t="str">
        <f t="shared" si="1445"/>
        <v/>
      </c>
      <c r="AR1595" s="250" t="str">
        <f t="shared" si="1446"/>
        <v/>
      </c>
      <c r="AS1595" s="234"/>
      <c r="AY1595" s="385">
        <f t="shared" si="1447"/>
        <v>0</v>
      </c>
      <c r="AZ1595" s="385">
        <f t="shared" si="1414"/>
        <v>0</v>
      </c>
      <c r="BA1595" s="385">
        <f t="shared" si="1448"/>
        <v>0</v>
      </c>
      <c r="BB1595" s="385">
        <f t="shared" si="1415"/>
        <v>0</v>
      </c>
      <c r="BC1595" s="385">
        <f t="shared" si="1416"/>
        <v>0</v>
      </c>
      <c r="BD1595" s="385">
        <f t="shared" si="1417"/>
        <v>0</v>
      </c>
      <c r="BE1595" s="385">
        <f t="shared" si="1418"/>
        <v>0</v>
      </c>
      <c r="BF1595" s="385">
        <f t="shared" si="1419"/>
        <v>0</v>
      </c>
      <c r="BG1595" s="385">
        <f t="shared" si="1420"/>
        <v>0</v>
      </c>
      <c r="BH1595" s="385">
        <f t="shared" si="1421"/>
        <v>0</v>
      </c>
      <c r="BI1595" s="385">
        <f t="shared" si="1422"/>
        <v>0</v>
      </c>
      <c r="BJ1595" s="385">
        <f t="shared" si="1423"/>
        <v>0</v>
      </c>
      <c r="BK1595" s="385">
        <f t="shared" si="1424"/>
        <v>0</v>
      </c>
      <c r="BL1595" s="385">
        <f t="shared" si="1425"/>
        <v>0</v>
      </c>
      <c r="BM1595" s="385">
        <f t="shared" si="1426"/>
        <v>0</v>
      </c>
      <c r="BN1595" s="385">
        <f t="shared" si="1427"/>
        <v>0</v>
      </c>
      <c r="CK1595" s="239">
        <f t="shared" si="1449"/>
        <v>0</v>
      </c>
      <c r="CL1595" s="239">
        <f t="shared" si="1450"/>
        <v>0</v>
      </c>
    </row>
    <row r="1596" spans="3:90" x14ac:dyDescent="0.35">
      <c r="C1596" s="235"/>
      <c r="D1596" s="246" t="str">
        <f t="shared" si="1428"/>
        <v/>
      </c>
      <c r="E1596" s="247" t="str">
        <f t="shared" si="1429"/>
        <v/>
      </c>
      <c r="F1596" s="248" t="str">
        <f t="shared" si="1430"/>
        <v/>
      </c>
      <c r="G1596" s="249" t="str">
        <f t="shared" si="1431"/>
        <v/>
      </c>
      <c r="H1596" s="250" t="str">
        <f t="shared" si="1432"/>
        <v/>
      </c>
      <c r="I1596" s="386" t="str">
        <f t="shared" si="1393"/>
        <v/>
      </c>
      <c r="J1596" s="387" t="str">
        <f t="shared" si="1394"/>
        <v/>
      </c>
      <c r="K1596" s="388" t="str">
        <f t="shared" si="1395"/>
        <v/>
      </c>
      <c r="L1596" s="389" t="str">
        <f t="shared" si="1396"/>
        <v/>
      </c>
      <c r="M1596" s="250" t="str">
        <f t="shared" si="1397"/>
        <v/>
      </c>
      <c r="N1596" s="246" t="b">
        <f t="shared" si="1433"/>
        <v>0</v>
      </c>
      <c r="O1596" s="246" t="b">
        <f t="shared" si="1434"/>
        <v>0</v>
      </c>
      <c r="P1596" s="246" t="b">
        <f t="shared" si="1435"/>
        <v>0</v>
      </c>
      <c r="Q1596" s="246" t="b">
        <f t="shared" si="1436"/>
        <v>0</v>
      </c>
      <c r="R1596" s="246" t="str">
        <f t="shared" si="1437"/>
        <v>No</v>
      </c>
      <c r="S1596" s="247" t="b">
        <f t="shared" si="1398"/>
        <v>0</v>
      </c>
      <c r="T1596" s="247" t="b">
        <f t="shared" si="1399"/>
        <v>0</v>
      </c>
      <c r="U1596" s="247" t="b">
        <f t="shared" si="1400"/>
        <v>0</v>
      </c>
      <c r="V1596" s="247" t="b">
        <f t="shared" si="1401"/>
        <v>0</v>
      </c>
      <c r="W1596" s="247" t="str">
        <f t="shared" si="1438"/>
        <v>No</v>
      </c>
      <c r="X1596" s="248" t="b">
        <f t="shared" si="1402"/>
        <v>0</v>
      </c>
      <c r="Y1596" s="248" t="b">
        <f t="shared" si="1403"/>
        <v>0</v>
      </c>
      <c r="Z1596" s="248" t="b">
        <f t="shared" si="1404"/>
        <v>0</v>
      </c>
      <c r="AA1596" s="248" t="b">
        <f t="shared" si="1405"/>
        <v>0</v>
      </c>
      <c r="AB1596" s="248" t="str">
        <f t="shared" si="1439"/>
        <v>No</v>
      </c>
      <c r="AC1596" s="249" t="b">
        <f t="shared" si="1406"/>
        <v>0</v>
      </c>
      <c r="AD1596" s="249" t="b">
        <f t="shared" si="1407"/>
        <v>0</v>
      </c>
      <c r="AE1596" s="249" t="b">
        <f t="shared" si="1408"/>
        <v>0</v>
      </c>
      <c r="AF1596" s="249" t="b">
        <f t="shared" si="1409"/>
        <v>0</v>
      </c>
      <c r="AG1596" s="249" t="str">
        <f t="shared" si="1440"/>
        <v>No</v>
      </c>
      <c r="AH1596" s="250" t="b">
        <f t="shared" si="1410"/>
        <v>0</v>
      </c>
      <c r="AI1596" s="250" t="b">
        <f t="shared" si="1411"/>
        <v>0</v>
      </c>
      <c r="AJ1596" s="250" t="b">
        <f t="shared" si="1412"/>
        <v>0</v>
      </c>
      <c r="AK1596" s="250" t="b">
        <f t="shared" si="1413"/>
        <v>0</v>
      </c>
      <c r="AL1596" s="250" t="str">
        <f t="shared" si="1441"/>
        <v>No</v>
      </c>
      <c r="AN1596" s="246" t="str">
        <f t="shared" si="1442"/>
        <v/>
      </c>
      <c r="AO1596" s="247" t="str">
        <f t="shared" si="1443"/>
        <v/>
      </c>
      <c r="AP1596" s="248" t="str">
        <f t="shared" si="1444"/>
        <v/>
      </c>
      <c r="AQ1596" s="249" t="str">
        <f t="shared" si="1445"/>
        <v/>
      </c>
      <c r="AR1596" s="250" t="str">
        <f t="shared" si="1446"/>
        <v/>
      </c>
      <c r="AS1596" s="234"/>
      <c r="AY1596" s="385">
        <f t="shared" si="1447"/>
        <v>0</v>
      </c>
      <c r="AZ1596" s="385">
        <f t="shared" si="1414"/>
        <v>0</v>
      </c>
      <c r="BA1596" s="385">
        <f t="shared" si="1448"/>
        <v>0</v>
      </c>
      <c r="BB1596" s="385">
        <f t="shared" si="1415"/>
        <v>0</v>
      </c>
      <c r="BC1596" s="385">
        <f t="shared" si="1416"/>
        <v>0</v>
      </c>
      <c r="BD1596" s="385">
        <f t="shared" si="1417"/>
        <v>0</v>
      </c>
      <c r="BE1596" s="385">
        <f t="shared" si="1418"/>
        <v>0</v>
      </c>
      <c r="BF1596" s="385">
        <f t="shared" si="1419"/>
        <v>0</v>
      </c>
      <c r="BG1596" s="385">
        <f t="shared" si="1420"/>
        <v>0</v>
      </c>
      <c r="BH1596" s="385">
        <f t="shared" si="1421"/>
        <v>0</v>
      </c>
      <c r="BI1596" s="385">
        <f t="shared" si="1422"/>
        <v>0</v>
      </c>
      <c r="BJ1596" s="385">
        <f t="shared" si="1423"/>
        <v>0</v>
      </c>
      <c r="BK1596" s="385">
        <f t="shared" si="1424"/>
        <v>0</v>
      </c>
      <c r="BL1596" s="385">
        <f t="shared" si="1425"/>
        <v>0</v>
      </c>
      <c r="BM1596" s="385">
        <f t="shared" si="1426"/>
        <v>0</v>
      </c>
      <c r="BN1596" s="385">
        <f t="shared" si="1427"/>
        <v>0</v>
      </c>
      <c r="CK1596" s="239">
        <f t="shared" si="1449"/>
        <v>0</v>
      </c>
      <c r="CL1596" s="239">
        <f t="shared" si="1450"/>
        <v>0</v>
      </c>
    </row>
    <row r="1597" spans="3:90" x14ac:dyDescent="0.35">
      <c r="C1597" s="235"/>
      <c r="D1597" s="246" t="str">
        <f t="shared" si="1428"/>
        <v/>
      </c>
      <c r="E1597" s="247" t="str">
        <f t="shared" si="1429"/>
        <v/>
      </c>
      <c r="F1597" s="248" t="str">
        <f t="shared" si="1430"/>
        <v/>
      </c>
      <c r="G1597" s="249" t="str">
        <f t="shared" si="1431"/>
        <v/>
      </c>
      <c r="H1597" s="250" t="str">
        <f t="shared" si="1432"/>
        <v/>
      </c>
      <c r="I1597" s="386" t="str">
        <f t="shared" si="1393"/>
        <v/>
      </c>
      <c r="J1597" s="387" t="str">
        <f t="shared" si="1394"/>
        <v/>
      </c>
      <c r="K1597" s="388" t="str">
        <f t="shared" si="1395"/>
        <v/>
      </c>
      <c r="L1597" s="389" t="str">
        <f t="shared" si="1396"/>
        <v/>
      </c>
      <c r="M1597" s="250" t="str">
        <f t="shared" si="1397"/>
        <v/>
      </c>
      <c r="N1597" s="246" t="b">
        <f t="shared" si="1433"/>
        <v>0</v>
      </c>
      <c r="O1597" s="246" t="b">
        <f t="shared" si="1434"/>
        <v>0</v>
      </c>
      <c r="P1597" s="246" t="b">
        <f t="shared" si="1435"/>
        <v>0</v>
      </c>
      <c r="Q1597" s="246" t="b">
        <f t="shared" si="1436"/>
        <v>0</v>
      </c>
      <c r="R1597" s="246" t="str">
        <f t="shared" si="1437"/>
        <v>No</v>
      </c>
      <c r="S1597" s="247" t="b">
        <f t="shared" si="1398"/>
        <v>0</v>
      </c>
      <c r="T1597" s="247" t="b">
        <f t="shared" si="1399"/>
        <v>0</v>
      </c>
      <c r="U1597" s="247" t="b">
        <f t="shared" si="1400"/>
        <v>0</v>
      </c>
      <c r="V1597" s="247" t="b">
        <f t="shared" si="1401"/>
        <v>0</v>
      </c>
      <c r="W1597" s="247" t="str">
        <f t="shared" si="1438"/>
        <v>No</v>
      </c>
      <c r="X1597" s="248" t="b">
        <f t="shared" si="1402"/>
        <v>0</v>
      </c>
      <c r="Y1597" s="248" t="b">
        <f t="shared" si="1403"/>
        <v>0</v>
      </c>
      <c r="Z1597" s="248" t="b">
        <f t="shared" si="1404"/>
        <v>0</v>
      </c>
      <c r="AA1597" s="248" t="b">
        <f t="shared" si="1405"/>
        <v>0</v>
      </c>
      <c r="AB1597" s="248" t="str">
        <f t="shared" si="1439"/>
        <v>No</v>
      </c>
      <c r="AC1597" s="249" t="b">
        <f t="shared" si="1406"/>
        <v>0</v>
      </c>
      <c r="AD1597" s="249" t="b">
        <f t="shared" si="1407"/>
        <v>0</v>
      </c>
      <c r="AE1597" s="249" t="b">
        <f t="shared" si="1408"/>
        <v>0</v>
      </c>
      <c r="AF1597" s="249" t="b">
        <f t="shared" si="1409"/>
        <v>0</v>
      </c>
      <c r="AG1597" s="249" t="str">
        <f t="shared" si="1440"/>
        <v>No</v>
      </c>
      <c r="AH1597" s="250" t="b">
        <f t="shared" si="1410"/>
        <v>0</v>
      </c>
      <c r="AI1597" s="250" t="b">
        <f t="shared" si="1411"/>
        <v>0</v>
      </c>
      <c r="AJ1597" s="250" t="b">
        <f t="shared" si="1412"/>
        <v>0</v>
      </c>
      <c r="AK1597" s="250" t="b">
        <f t="shared" si="1413"/>
        <v>0</v>
      </c>
      <c r="AL1597" s="250" t="str">
        <f t="shared" si="1441"/>
        <v>No</v>
      </c>
      <c r="AN1597" s="246" t="str">
        <f t="shared" si="1442"/>
        <v/>
      </c>
      <c r="AO1597" s="247" t="str">
        <f t="shared" si="1443"/>
        <v/>
      </c>
      <c r="AP1597" s="248" t="str">
        <f t="shared" si="1444"/>
        <v/>
      </c>
      <c r="AQ1597" s="249" t="str">
        <f t="shared" si="1445"/>
        <v/>
      </c>
      <c r="AR1597" s="250" t="str">
        <f t="shared" si="1446"/>
        <v/>
      </c>
      <c r="AS1597" s="234"/>
      <c r="AY1597" s="385">
        <f t="shared" si="1447"/>
        <v>0</v>
      </c>
      <c r="AZ1597" s="385">
        <f t="shared" si="1414"/>
        <v>0</v>
      </c>
      <c r="BA1597" s="385">
        <f t="shared" si="1448"/>
        <v>0</v>
      </c>
      <c r="BB1597" s="385">
        <f t="shared" si="1415"/>
        <v>0</v>
      </c>
      <c r="BC1597" s="385">
        <f t="shared" si="1416"/>
        <v>0</v>
      </c>
      <c r="BD1597" s="385">
        <f t="shared" si="1417"/>
        <v>0</v>
      </c>
      <c r="BE1597" s="385">
        <f t="shared" si="1418"/>
        <v>0</v>
      </c>
      <c r="BF1597" s="385">
        <f t="shared" si="1419"/>
        <v>0</v>
      </c>
      <c r="BG1597" s="385">
        <f t="shared" si="1420"/>
        <v>0</v>
      </c>
      <c r="BH1597" s="385">
        <f t="shared" si="1421"/>
        <v>0</v>
      </c>
      <c r="BI1597" s="385">
        <f t="shared" si="1422"/>
        <v>0</v>
      </c>
      <c r="BJ1597" s="385">
        <f t="shared" si="1423"/>
        <v>0</v>
      </c>
      <c r="BK1597" s="385">
        <f t="shared" si="1424"/>
        <v>0</v>
      </c>
      <c r="BL1597" s="385">
        <f t="shared" si="1425"/>
        <v>0</v>
      </c>
      <c r="BM1597" s="385">
        <f t="shared" si="1426"/>
        <v>0</v>
      </c>
      <c r="BN1597" s="385">
        <f t="shared" si="1427"/>
        <v>0</v>
      </c>
      <c r="CK1597" s="239">
        <f t="shared" si="1449"/>
        <v>0</v>
      </c>
      <c r="CL1597" s="239">
        <f t="shared" si="1450"/>
        <v>0</v>
      </c>
    </row>
    <row r="1598" spans="3:90" x14ac:dyDescent="0.35">
      <c r="C1598" s="235"/>
      <c r="D1598" s="246" t="str">
        <f t="shared" si="1428"/>
        <v/>
      </c>
      <c r="E1598" s="247" t="str">
        <f t="shared" si="1429"/>
        <v/>
      </c>
      <c r="F1598" s="248" t="str">
        <f t="shared" si="1430"/>
        <v/>
      </c>
      <c r="G1598" s="249" t="str">
        <f t="shared" si="1431"/>
        <v/>
      </c>
      <c r="H1598" s="250" t="str">
        <f t="shared" si="1432"/>
        <v/>
      </c>
      <c r="I1598" s="386" t="str">
        <f t="shared" si="1393"/>
        <v/>
      </c>
      <c r="J1598" s="387" t="str">
        <f t="shared" si="1394"/>
        <v/>
      </c>
      <c r="K1598" s="388" t="str">
        <f t="shared" si="1395"/>
        <v/>
      </c>
      <c r="L1598" s="389" t="str">
        <f t="shared" si="1396"/>
        <v/>
      </c>
      <c r="M1598" s="250" t="str">
        <f t="shared" si="1397"/>
        <v/>
      </c>
      <c r="N1598" s="246" t="b">
        <f t="shared" si="1433"/>
        <v>0</v>
      </c>
      <c r="O1598" s="246" t="b">
        <f t="shared" si="1434"/>
        <v>0</v>
      </c>
      <c r="P1598" s="246" t="b">
        <f t="shared" si="1435"/>
        <v>0</v>
      </c>
      <c r="Q1598" s="246" t="b">
        <f t="shared" si="1436"/>
        <v>0</v>
      </c>
      <c r="R1598" s="246" t="str">
        <f t="shared" si="1437"/>
        <v>No</v>
      </c>
      <c r="S1598" s="247" t="b">
        <f t="shared" si="1398"/>
        <v>0</v>
      </c>
      <c r="T1598" s="247" t="b">
        <f t="shared" si="1399"/>
        <v>0</v>
      </c>
      <c r="U1598" s="247" t="b">
        <f t="shared" si="1400"/>
        <v>0</v>
      </c>
      <c r="V1598" s="247" t="b">
        <f t="shared" si="1401"/>
        <v>0</v>
      </c>
      <c r="W1598" s="247" t="str">
        <f t="shared" si="1438"/>
        <v>No</v>
      </c>
      <c r="X1598" s="248" t="b">
        <f t="shared" si="1402"/>
        <v>0</v>
      </c>
      <c r="Y1598" s="248" t="b">
        <f t="shared" si="1403"/>
        <v>0</v>
      </c>
      <c r="Z1598" s="248" t="b">
        <f t="shared" si="1404"/>
        <v>0</v>
      </c>
      <c r="AA1598" s="248" t="b">
        <f t="shared" si="1405"/>
        <v>0</v>
      </c>
      <c r="AB1598" s="248" t="str">
        <f t="shared" si="1439"/>
        <v>No</v>
      </c>
      <c r="AC1598" s="249" t="b">
        <f t="shared" si="1406"/>
        <v>0</v>
      </c>
      <c r="AD1598" s="249" t="b">
        <f t="shared" si="1407"/>
        <v>0</v>
      </c>
      <c r="AE1598" s="249" t="b">
        <f t="shared" si="1408"/>
        <v>0</v>
      </c>
      <c r="AF1598" s="249" t="b">
        <f t="shared" si="1409"/>
        <v>0</v>
      </c>
      <c r="AG1598" s="249" t="str">
        <f t="shared" si="1440"/>
        <v>No</v>
      </c>
      <c r="AH1598" s="250" t="b">
        <f t="shared" si="1410"/>
        <v>0</v>
      </c>
      <c r="AI1598" s="250" t="b">
        <f t="shared" si="1411"/>
        <v>0</v>
      </c>
      <c r="AJ1598" s="250" t="b">
        <f t="shared" si="1412"/>
        <v>0</v>
      </c>
      <c r="AK1598" s="250" t="b">
        <f t="shared" si="1413"/>
        <v>0</v>
      </c>
      <c r="AL1598" s="250" t="str">
        <f t="shared" si="1441"/>
        <v>No</v>
      </c>
      <c r="AN1598" s="246" t="str">
        <f t="shared" si="1442"/>
        <v/>
      </c>
      <c r="AO1598" s="247" t="str">
        <f t="shared" si="1443"/>
        <v/>
      </c>
      <c r="AP1598" s="248" t="str">
        <f t="shared" si="1444"/>
        <v/>
      </c>
      <c r="AQ1598" s="249" t="str">
        <f t="shared" si="1445"/>
        <v/>
      </c>
      <c r="AR1598" s="250" t="str">
        <f t="shared" si="1446"/>
        <v/>
      </c>
      <c r="AS1598" s="234"/>
      <c r="AY1598" s="385">
        <f t="shared" si="1447"/>
        <v>0</v>
      </c>
      <c r="AZ1598" s="385">
        <f t="shared" si="1414"/>
        <v>0</v>
      </c>
      <c r="BA1598" s="385">
        <f t="shared" si="1448"/>
        <v>0</v>
      </c>
      <c r="BB1598" s="385">
        <f t="shared" si="1415"/>
        <v>0</v>
      </c>
      <c r="BC1598" s="385">
        <f t="shared" si="1416"/>
        <v>0</v>
      </c>
      <c r="BD1598" s="385">
        <f t="shared" si="1417"/>
        <v>0</v>
      </c>
      <c r="BE1598" s="385">
        <f t="shared" si="1418"/>
        <v>0</v>
      </c>
      <c r="BF1598" s="385">
        <f t="shared" si="1419"/>
        <v>0</v>
      </c>
      <c r="BG1598" s="385">
        <f t="shared" si="1420"/>
        <v>0</v>
      </c>
      <c r="BH1598" s="385">
        <f t="shared" si="1421"/>
        <v>0</v>
      </c>
      <c r="BI1598" s="385">
        <f t="shared" si="1422"/>
        <v>0</v>
      </c>
      <c r="BJ1598" s="385">
        <f t="shared" si="1423"/>
        <v>0</v>
      </c>
      <c r="BK1598" s="385">
        <f t="shared" si="1424"/>
        <v>0</v>
      </c>
      <c r="BL1598" s="385">
        <f t="shared" si="1425"/>
        <v>0</v>
      </c>
      <c r="BM1598" s="385">
        <f t="shared" si="1426"/>
        <v>0</v>
      </c>
      <c r="BN1598" s="385">
        <f t="shared" si="1427"/>
        <v>0</v>
      </c>
      <c r="CK1598" s="239">
        <f t="shared" si="1449"/>
        <v>0</v>
      </c>
      <c r="CL1598" s="239">
        <f t="shared" si="1450"/>
        <v>0</v>
      </c>
    </row>
    <row r="1599" spans="3:90" x14ac:dyDescent="0.35">
      <c r="C1599" s="235"/>
      <c r="D1599" s="246" t="str">
        <f t="shared" si="1428"/>
        <v/>
      </c>
      <c r="E1599" s="247" t="str">
        <f t="shared" si="1429"/>
        <v/>
      </c>
      <c r="F1599" s="248" t="str">
        <f t="shared" si="1430"/>
        <v/>
      </c>
      <c r="G1599" s="249" t="str">
        <f t="shared" si="1431"/>
        <v/>
      </c>
      <c r="H1599" s="250" t="str">
        <f t="shared" si="1432"/>
        <v/>
      </c>
      <c r="I1599" s="386" t="str">
        <f t="shared" si="1393"/>
        <v/>
      </c>
      <c r="J1599" s="387" t="str">
        <f t="shared" si="1394"/>
        <v/>
      </c>
      <c r="K1599" s="388" t="str">
        <f t="shared" si="1395"/>
        <v/>
      </c>
      <c r="L1599" s="389" t="str">
        <f t="shared" si="1396"/>
        <v/>
      </c>
      <c r="M1599" s="250" t="str">
        <f t="shared" si="1397"/>
        <v/>
      </c>
      <c r="N1599" s="246" t="b">
        <f t="shared" si="1433"/>
        <v>0</v>
      </c>
      <c r="O1599" s="246" t="b">
        <f t="shared" si="1434"/>
        <v>0</v>
      </c>
      <c r="P1599" s="246" t="b">
        <f t="shared" si="1435"/>
        <v>0</v>
      </c>
      <c r="Q1599" s="246" t="b">
        <f t="shared" si="1436"/>
        <v>0</v>
      </c>
      <c r="R1599" s="246" t="str">
        <f t="shared" si="1437"/>
        <v>No</v>
      </c>
      <c r="S1599" s="247" t="b">
        <f t="shared" si="1398"/>
        <v>0</v>
      </c>
      <c r="T1599" s="247" t="b">
        <f t="shared" si="1399"/>
        <v>0</v>
      </c>
      <c r="U1599" s="247" t="b">
        <f t="shared" si="1400"/>
        <v>0</v>
      </c>
      <c r="V1599" s="247" t="b">
        <f t="shared" si="1401"/>
        <v>0</v>
      </c>
      <c r="W1599" s="247" t="str">
        <f t="shared" si="1438"/>
        <v>No</v>
      </c>
      <c r="X1599" s="248" t="b">
        <f t="shared" si="1402"/>
        <v>0</v>
      </c>
      <c r="Y1599" s="248" t="b">
        <f t="shared" si="1403"/>
        <v>0</v>
      </c>
      <c r="Z1599" s="248" t="b">
        <f t="shared" si="1404"/>
        <v>0</v>
      </c>
      <c r="AA1599" s="248" t="b">
        <f t="shared" si="1405"/>
        <v>0</v>
      </c>
      <c r="AB1599" s="248" t="str">
        <f t="shared" si="1439"/>
        <v>No</v>
      </c>
      <c r="AC1599" s="249" t="b">
        <f t="shared" si="1406"/>
        <v>0</v>
      </c>
      <c r="AD1599" s="249" t="b">
        <f t="shared" si="1407"/>
        <v>0</v>
      </c>
      <c r="AE1599" s="249" t="b">
        <f t="shared" si="1408"/>
        <v>0</v>
      </c>
      <c r="AF1599" s="249" t="b">
        <f t="shared" si="1409"/>
        <v>0</v>
      </c>
      <c r="AG1599" s="249" t="str">
        <f t="shared" si="1440"/>
        <v>No</v>
      </c>
      <c r="AH1599" s="250" t="b">
        <f t="shared" si="1410"/>
        <v>0</v>
      </c>
      <c r="AI1599" s="250" t="b">
        <f t="shared" si="1411"/>
        <v>0</v>
      </c>
      <c r="AJ1599" s="250" t="b">
        <f t="shared" si="1412"/>
        <v>0</v>
      </c>
      <c r="AK1599" s="250" t="b">
        <f t="shared" si="1413"/>
        <v>0</v>
      </c>
      <c r="AL1599" s="250" t="str">
        <f t="shared" si="1441"/>
        <v>No</v>
      </c>
      <c r="AN1599" s="246" t="str">
        <f t="shared" si="1442"/>
        <v/>
      </c>
      <c r="AO1599" s="247" t="str">
        <f t="shared" si="1443"/>
        <v/>
      </c>
      <c r="AP1599" s="248" t="str">
        <f t="shared" si="1444"/>
        <v/>
      </c>
      <c r="AQ1599" s="249" t="str">
        <f t="shared" si="1445"/>
        <v/>
      </c>
      <c r="AR1599" s="250" t="str">
        <f t="shared" si="1446"/>
        <v/>
      </c>
      <c r="AS1599" s="234"/>
      <c r="AY1599" s="385">
        <f t="shared" si="1447"/>
        <v>0</v>
      </c>
      <c r="AZ1599" s="385">
        <f t="shared" si="1414"/>
        <v>0</v>
      </c>
      <c r="BA1599" s="385">
        <f t="shared" si="1448"/>
        <v>0</v>
      </c>
      <c r="BB1599" s="385">
        <f t="shared" si="1415"/>
        <v>0</v>
      </c>
      <c r="BC1599" s="385">
        <f t="shared" si="1416"/>
        <v>0</v>
      </c>
      <c r="BD1599" s="385">
        <f t="shared" si="1417"/>
        <v>0</v>
      </c>
      <c r="BE1599" s="385">
        <f t="shared" si="1418"/>
        <v>0</v>
      </c>
      <c r="BF1599" s="385">
        <f t="shared" si="1419"/>
        <v>0</v>
      </c>
      <c r="BG1599" s="385">
        <f t="shared" si="1420"/>
        <v>0</v>
      </c>
      <c r="BH1599" s="385">
        <f t="shared" si="1421"/>
        <v>0</v>
      </c>
      <c r="BI1599" s="385">
        <f t="shared" si="1422"/>
        <v>0</v>
      </c>
      <c r="BJ1599" s="385">
        <f t="shared" si="1423"/>
        <v>0</v>
      </c>
      <c r="BK1599" s="385">
        <f t="shared" si="1424"/>
        <v>0</v>
      </c>
      <c r="BL1599" s="385">
        <f t="shared" si="1425"/>
        <v>0</v>
      </c>
      <c r="BM1599" s="385">
        <f t="shared" si="1426"/>
        <v>0</v>
      </c>
      <c r="BN1599" s="385">
        <f t="shared" si="1427"/>
        <v>0</v>
      </c>
      <c r="CK1599" s="239">
        <f t="shared" si="1449"/>
        <v>0</v>
      </c>
      <c r="CL1599" s="239">
        <f t="shared" si="1450"/>
        <v>0</v>
      </c>
    </row>
    <row r="1600" spans="3:90" x14ac:dyDescent="0.35">
      <c r="C1600" s="235"/>
      <c r="D1600" s="246" t="str">
        <f t="shared" si="1428"/>
        <v/>
      </c>
      <c r="E1600" s="247" t="str">
        <f t="shared" si="1429"/>
        <v/>
      </c>
      <c r="F1600" s="248" t="str">
        <f t="shared" si="1430"/>
        <v/>
      </c>
      <c r="G1600" s="249" t="str">
        <f t="shared" si="1431"/>
        <v/>
      </c>
      <c r="H1600" s="250" t="str">
        <f t="shared" si="1432"/>
        <v/>
      </c>
      <c r="I1600" s="386" t="str">
        <f t="shared" si="1393"/>
        <v/>
      </c>
      <c r="J1600" s="387" t="str">
        <f t="shared" si="1394"/>
        <v/>
      </c>
      <c r="K1600" s="388" t="str">
        <f t="shared" si="1395"/>
        <v/>
      </c>
      <c r="L1600" s="389" t="str">
        <f t="shared" si="1396"/>
        <v/>
      </c>
      <c r="M1600" s="250" t="str">
        <f t="shared" si="1397"/>
        <v/>
      </c>
      <c r="N1600" s="246" t="b">
        <f t="shared" si="1433"/>
        <v>0</v>
      </c>
      <c r="O1600" s="246" t="b">
        <f t="shared" si="1434"/>
        <v>0</v>
      </c>
      <c r="P1600" s="246" t="b">
        <f t="shared" si="1435"/>
        <v>0</v>
      </c>
      <c r="Q1600" s="246" t="b">
        <f t="shared" si="1436"/>
        <v>0</v>
      </c>
      <c r="R1600" s="246" t="str">
        <f t="shared" si="1437"/>
        <v>No</v>
      </c>
      <c r="S1600" s="247" t="b">
        <f t="shared" si="1398"/>
        <v>0</v>
      </c>
      <c r="T1600" s="247" t="b">
        <f t="shared" si="1399"/>
        <v>0</v>
      </c>
      <c r="U1600" s="247" t="b">
        <f t="shared" si="1400"/>
        <v>0</v>
      </c>
      <c r="V1600" s="247" t="b">
        <f t="shared" si="1401"/>
        <v>0</v>
      </c>
      <c r="W1600" s="247" t="str">
        <f t="shared" si="1438"/>
        <v>No</v>
      </c>
      <c r="X1600" s="248" t="b">
        <f t="shared" si="1402"/>
        <v>0</v>
      </c>
      <c r="Y1600" s="248" t="b">
        <f t="shared" si="1403"/>
        <v>0</v>
      </c>
      <c r="Z1600" s="248" t="b">
        <f t="shared" si="1404"/>
        <v>0</v>
      </c>
      <c r="AA1600" s="248" t="b">
        <f t="shared" si="1405"/>
        <v>0</v>
      </c>
      <c r="AB1600" s="248" t="str">
        <f t="shared" si="1439"/>
        <v>No</v>
      </c>
      <c r="AC1600" s="249" t="b">
        <f t="shared" si="1406"/>
        <v>0</v>
      </c>
      <c r="AD1600" s="249" t="b">
        <f t="shared" si="1407"/>
        <v>0</v>
      </c>
      <c r="AE1600" s="249" t="b">
        <f t="shared" si="1408"/>
        <v>0</v>
      </c>
      <c r="AF1600" s="249" t="b">
        <f t="shared" si="1409"/>
        <v>0</v>
      </c>
      <c r="AG1600" s="249" t="str">
        <f t="shared" si="1440"/>
        <v>No</v>
      </c>
      <c r="AH1600" s="250" t="b">
        <f t="shared" si="1410"/>
        <v>0</v>
      </c>
      <c r="AI1600" s="250" t="b">
        <f t="shared" si="1411"/>
        <v>0</v>
      </c>
      <c r="AJ1600" s="250" t="b">
        <f t="shared" si="1412"/>
        <v>0</v>
      </c>
      <c r="AK1600" s="250" t="b">
        <f t="shared" si="1413"/>
        <v>0</v>
      </c>
      <c r="AL1600" s="250" t="str">
        <f t="shared" si="1441"/>
        <v>No</v>
      </c>
      <c r="AN1600" s="246" t="str">
        <f t="shared" si="1442"/>
        <v/>
      </c>
      <c r="AO1600" s="247" t="str">
        <f t="shared" si="1443"/>
        <v/>
      </c>
      <c r="AP1600" s="248" t="str">
        <f t="shared" si="1444"/>
        <v/>
      </c>
      <c r="AQ1600" s="249" t="str">
        <f t="shared" si="1445"/>
        <v/>
      </c>
      <c r="AR1600" s="250" t="str">
        <f t="shared" si="1446"/>
        <v/>
      </c>
      <c r="AS1600" s="234"/>
      <c r="AY1600" s="385">
        <f t="shared" si="1447"/>
        <v>0</v>
      </c>
      <c r="AZ1600" s="385">
        <f t="shared" si="1414"/>
        <v>0</v>
      </c>
      <c r="BA1600" s="385">
        <f t="shared" si="1448"/>
        <v>0</v>
      </c>
      <c r="BB1600" s="385">
        <f t="shared" si="1415"/>
        <v>0</v>
      </c>
      <c r="BC1600" s="385">
        <f t="shared" si="1416"/>
        <v>0</v>
      </c>
      <c r="BD1600" s="385">
        <f t="shared" si="1417"/>
        <v>0</v>
      </c>
      <c r="BE1600" s="385">
        <f t="shared" si="1418"/>
        <v>0</v>
      </c>
      <c r="BF1600" s="385">
        <f t="shared" si="1419"/>
        <v>0</v>
      </c>
      <c r="BG1600" s="385">
        <f t="shared" si="1420"/>
        <v>0</v>
      </c>
      <c r="BH1600" s="385">
        <f t="shared" si="1421"/>
        <v>0</v>
      </c>
      <c r="BI1600" s="385">
        <f t="shared" si="1422"/>
        <v>0</v>
      </c>
      <c r="BJ1600" s="385">
        <f t="shared" si="1423"/>
        <v>0</v>
      </c>
      <c r="BK1600" s="385">
        <f t="shared" si="1424"/>
        <v>0</v>
      </c>
      <c r="BL1600" s="385">
        <f t="shared" si="1425"/>
        <v>0</v>
      </c>
      <c r="BM1600" s="385">
        <f t="shared" si="1426"/>
        <v>0</v>
      </c>
      <c r="BN1600" s="385">
        <f t="shared" si="1427"/>
        <v>0</v>
      </c>
      <c r="CK1600" s="239">
        <f t="shared" si="1449"/>
        <v>0</v>
      </c>
      <c r="CL1600" s="239">
        <f t="shared" si="1450"/>
        <v>0</v>
      </c>
    </row>
    <row r="1601" spans="3:90" x14ac:dyDescent="0.35">
      <c r="C1601" s="235"/>
      <c r="D1601" s="246" t="str">
        <f t="shared" si="1428"/>
        <v/>
      </c>
      <c r="E1601" s="247" t="str">
        <f t="shared" si="1429"/>
        <v/>
      </c>
      <c r="F1601" s="248" t="str">
        <f t="shared" si="1430"/>
        <v/>
      </c>
      <c r="G1601" s="249" t="str">
        <f t="shared" si="1431"/>
        <v/>
      </c>
      <c r="H1601" s="250" t="str">
        <f t="shared" si="1432"/>
        <v/>
      </c>
      <c r="I1601" s="386" t="str">
        <f t="shared" si="1393"/>
        <v/>
      </c>
      <c r="J1601" s="387" t="str">
        <f t="shared" si="1394"/>
        <v/>
      </c>
      <c r="K1601" s="388" t="str">
        <f t="shared" si="1395"/>
        <v/>
      </c>
      <c r="L1601" s="389" t="str">
        <f t="shared" si="1396"/>
        <v/>
      </c>
      <c r="M1601" s="250" t="str">
        <f t="shared" si="1397"/>
        <v/>
      </c>
      <c r="N1601" s="246" t="b">
        <f t="shared" si="1433"/>
        <v>0</v>
      </c>
      <c r="O1601" s="246" t="b">
        <f t="shared" si="1434"/>
        <v>0</v>
      </c>
      <c r="P1601" s="246" t="b">
        <f t="shared" si="1435"/>
        <v>0</v>
      </c>
      <c r="Q1601" s="246" t="b">
        <f t="shared" si="1436"/>
        <v>0</v>
      </c>
      <c r="R1601" s="246" t="str">
        <f t="shared" si="1437"/>
        <v>No</v>
      </c>
      <c r="S1601" s="247" t="b">
        <f t="shared" si="1398"/>
        <v>0</v>
      </c>
      <c r="T1601" s="247" t="b">
        <f t="shared" si="1399"/>
        <v>0</v>
      </c>
      <c r="U1601" s="247" t="b">
        <f t="shared" si="1400"/>
        <v>0</v>
      </c>
      <c r="V1601" s="247" t="b">
        <f t="shared" si="1401"/>
        <v>0</v>
      </c>
      <c r="W1601" s="247" t="str">
        <f t="shared" si="1438"/>
        <v>No</v>
      </c>
      <c r="X1601" s="248" t="b">
        <f t="shared" si="1402"/>
        <v>0</v>
      </c>
      <c r="Y1601" s="248" t="b">
        <f t="shared" si="1403"/>
        <v>0</v>
      </c>
      <c r="Z1601" s="248" t="b">
        <f t="shared" si="1404"/>
        <v>0</v>
      </c>
      <c r="AA1601" s="248" t="b">
        <f t="shared" si="1405"/>
        <v>0</v>
      </c>
      <c r="AB1601" s="248" t="str">
        <f t="shared" si="1439"/>
        <v>No</v>
      </c>
      <c r="AC1601" s="249" t="b">
        <f t="shared" si="1406"/>
        <v>0</v>
      </c>
      <c r="AD1601" s="249" t="b">
        <f t="shared" si="1407"/>
        <v>0</v>
      </c>
      <c r="AE1601" s="249" t="b">
        <f t="shared" si="1408"/>
        <v>0</v>
      </c>
      <c r="AF1601" s="249" t="b">
        <f t="shared" si="1409"/>
        <v>0</v>
      </c>
      <c r="AG1601" s="249" t="str">
        <f t="shared" si="1440"/>
        <v>No</v>
      </c>
      <c r="AH1601" s="250" t="b">
        <f t="shared" si="1410"/>
        <v>0</v>
      </c>
      <c r="AI1601" s="250" t="b">
        <f t="shared" si="1411"/>
        <v>0</v>
      </c>
      <c r="AJ1601" s="250" t="b">
        <f t="shared" si="1412"/>
        <v>0</v>
      </c>
      <c r="AK1601" s="250" t="b">
        <f t="shared" si="1413"/>
        <v>0</v>
      </c>
      <c r="AL1601" s="250" t="str">
        <f t="shared" si="1441"/>
        <v>No</v>
      </c>
      <c r="AN1601" s="246" t="str">
        <f t="shared" si="1442"/>
        <v/>
      </c>
      <c r="AO1601" s="247" t="str">
        <f t="shared" si="1443"/>
        <v/>
      </c>
      <c r="AP1601" s="248" t="str">
        <f t="shared" si="1444"/>
        <v/>
      </c>
      <c r="AQ1601" s="249" t="str">
        <f t="shared" si="1445"/>
        <v/>
      </c>
      <c r="AR1601" s="250" t="str">
        <f t="shared" si="1446"/>
        <v/>
      </c>
      <c r="AS1601" s="234"/>
      <c r="AY1601" s="385">
        <f t="shared" si="1447"/>
        <v>0</v>
      </c>
      <c r="AZ1601" s="385">
        <f t="shared" si="1414"/>
        <v>0</v>
      </c>
      <c r="BA1601" s="385">
        <f t="shared" si="1448"/>
        <v>0</v>
      </c>
      <c r="BB1601" s="385">
        <f t="shared" si="1415"/>
        <v>0</v>
      </c>
      <c r="BC1601" s="385">
        <f t="shared" si="1416"/>
        <v>0</v>
      </c>
      <c r="BD1601" s="385">
        <f t="shared" si="1417"/>
        <v>0</v>
      </c>
      <c r="BE1601" s="385">
        <f t="shared" si="1418"/>
        <v>0</v>
      </c>
      <c r="BF1601" s="385">
        <f t="shared" si="1419"/>
        <v>0</v>
      </c>
      <c r="BG1601" s="385">
        <f t="shared" si="1420"/>
        <v>0</v>
      </c>
      <c r="BH1601" s="385">
        <f t="shared" si="1421"/>
        <v>0</v>
      </c>
      <c r="BI1601" s="385">
        <f t="shared" si="1422"/>
        <v>0</v>
      </c>
      <c r="BJ1601" s="385">
        <f t="shared" si="1423"/>
        <v>0</v>
      </c>
      <c r="BK1601" s="385">
        <f t="shared" si="1424"/>
        <v>0</v>
      </c>
      <c r="BL1601" s="385">
        <f t="shared" si="1425"/>
        <v>0</v>
      </c>
      <c r="BM1601" s="385">
        <f t="shared" si="1426"/>
        <v>0</v>
      </c>
      <c r="BN1601" s="385">
        <f t="shared" si="1427"/>
        <v>0</v>
      </c>
      <c r="CK1601" s="239">
        <f t="shared" si="1449"/>
        <v>0</v>
      </c>
      <c r="CL1601" s="239">
        <f t="shared" si="1450"/>
        <v>0</v>
      </c>
    </row>
    <row r="1602" spans="3:90" x14ac:dyDescent="0.35">
      <c r="C1602" s="235"/>
      <c r="D1602" s="246" t="str">
        <f t="shared" si="1428"/>
        <v/>
      </c>
      <c r="E1602" s="247" t="str">
        <f t="shared" si="1429"/>
        <v/>
      </c>
      <c r="F1602" s="248" t="str">
        <f t="shared" si="1430"/>
        <v/>
      </c>
      <c r="G1602" s="249" t="str">
        <f t="shared" si="1431"/>
        <v/>
      </c>
      <c r="H1602" s="250" t="str">
        <f t="shared" si="1432"/>
        <v/>
      </c>
      <c r="I1602" s="386" t="str">
        <f t="shared" si="1393"/>
        <v/>
      </c>
      <c r="J1602" s="387" t="str">
        <f t="shared" si="1394"/>
        <v/>
      </c>
      <c r="K1602" s="388" t="str">
        <f t="shared" si="1395"/>
        <v/>
      </c>
      <c r="L1602" s="389" t="str">
        <f t="shared" si="1396"/>
        <v/>
      </c>
      <c r="M1602" s="250" t="str">
        <f t="shared" si="1397"/>
        <v/>
      </c>
      <c r="N1602" s="246" t="b">
        <f t="shared" si="1433"/>
        <v>0</v>
      </c>
      <c r="O1602" s="246" t="b">
        <f t="shared" si="1434"/>
        <v>0</v>
      </c>
      <c r="P1602" s="246" t="b">
        <f t="shared" si="1435"/>
        <v>0</v>
      </c>
      <c r="Q1602" s="246" t="b">
        <f t="shared" si="1436"/>
        <v>0</v>
      </c>
      <c r="R1602" s="246" t="str">
        <f t="shared" si="1437"/>
        <v>No</v>
      </c>
      <c r="S1602" s="247" t="b">
        <f t="shared" si="1398"/>
        <v>0</v>
      </c>
      <c r="T1602" s="247" t="b">
        <f t="shared" si="1399"/>
        <v>0</v>
      </c>
      <c r="U1602" s="247" t="b">
        <f t="shared" si="1400"/>
        <v>0</v>
      </c>
      <c r="V1602" s="247" t="b">
        <f t="shared" si="1401"/>
        <v>0</v>
      </c>
      <c r="W1602" s="247" t="str">
        <f t="shared" si="1438"/>
        <v>No</v>
      </c>
      <c r="X1602" s="248" t="b">
        <f t="shared" si="1402"/>
        <v>0</v>
      </c>
      <c r="Y1602" s="248" t="b">
        <f t="shared" si="1403"/>
        <v>0</v>
      </c>
      <c r="Z1602" s="248" t="b">
        <f t="shared" si="1404"/>
        <v>0</v>
      </c>
      <c r="AA1602" s="248" t="b">
        <f t="shared" si="1405"/>
        <v>0</v>
      </c>
      <c r="AB1602" s="248" t="str">
        <f t="shared" si="1439"/>
        <v>No</v>
      </c>
      <c r="AC1602" s="249" t="b">
        <f t="shared" si="1406"/>
        <v>0</v>
      </c>
      <c r="AD1602" s="249" t="b">
        <f t="shared" si="1407"/>
        <v>0</v>
      </c>
      <c r="AE1602" s="249" t="b">
        <f t="shared" si="1408"/>
        <v>0</v>
      </c>
      <c r="AF1602" s="249" t="b">
        <f t="shared" si="1409"/>
        <v>0</v>
      </c>
      <c r="AG1602" s="249" t="str">
        <f t="shared" si="1440"/>
        <v>No</v>
      </c>
      <c r="AH1602" s="250" t="b">
        <f t="shared" si="1410"/>
        <v>0</v>
      </c>
      <c r="AI1602" s="250" t="b">
        <f t="shared" si="1411"/>
        <v>0</v>
      </c>
      <c r="AJ1602" s="250" t="b">
        <f t="shared" si="1412"/>
        <v>0</v>
      </c>
      <c r="AK1602" s="250" t="b">
        <f t="shared" si="1413"/>
        <v>0</v>
      </c>
      <c r="AL1602" s="250" t="str">
        <f t="shared" si="1441"/>
        <v>No</v>
      </c>
      <c r="AN1602" s="246" t="str">
        <f t="shared" si="1442"/>
        <v/>
      </c>
      <c r="AO1602" s="247" t="str">
        <f t="shared" si="1443"/>
        <v/>
      </c>
      <c r="AP1602" s="248" t="str">
        <f t="shared" si="1444"/>
        <v/>
      </c>
      <c r="AQ1602" s="249" t="str">
        <f t="shared" si="1445"/>
        <v/>
      </c>
      <c r="AR1602" s="250" t="str">
        <f t="shared" si="1446"/>
        <v/>
      </c>
      <c r="AS1602" s="234"/>
      <c r="AY1602" s="385">
        <f t="shared" si="1447"/>
        <v>0</v>
      </c>
      <c r="AZ1602" s="385">
        <f t="shared" si="1414"/>
        <v>0</v>
      </c>
      <c r="BA1602" s="385">
        <f t="shared" si="1448"/>
        <v>0</v>
      </c>
      <c r="BB1602" s="385">
        <f t="shared" si="1415"/>
        <v>0</v>
      </c>
      <c r="BC1602" s="385">
        <f t="shared" si="1416"/>
        <v>0</v>
      </c>
      <c r="BD1602" s="385">
        <f t="shared" si="1417"/>
        <v>0</v>
      </c>
      <c r="BE1602" s="385">
        <f t="shared" si="1418"/>
        <v>0</v>
      </c>
      <c r="BF1602" s="385">
        <f t="shared" si="1419"/>
        <v>0</v>
      </c>
      <c r="BG1602" s="385">
        <f t="shared" si="1420"/>
        <v>0</v>
      </c>
      <c r="BH1602" s="385">
        <f t="shared" si="1421"/>
        <v>0</v>
      </c>
      <c r="BI1602" s="385">
        <f t="shared" si="1422"/>
        <v>0</v>
      </c>
      <c r="BJ1602" s="385">
        <f t="shared" si="1423"/>
        <v>0</v>
      </c>
      <c r="BK1602" s="385">
        <f t="shared" si="1424"/>
        <v>0</v>
      </c>
      <c r="BL1602" s="385">
        <f t="shared" si="1425"/>
        <v>0</v>
      </c>
      <c r="BM1602" s="385">
        <f t="shared" si="1426"/>
        <v>0</v>
      </c>
      <c r="BN1602" s="385">
        <f t="shared" si="1427"/>
        <v>0</v>
      </c>
      <c r="CK1602" s="239">
        <f t="shared" si="1449"/>
        <v>0</v>
      </c>
      <c r="CL1602" s="239">
        <f t="shared" si="1450"/>
        <v>0</v>
      </c>
    </row>
    <row r="1603" spans="3:90" x14ac:dyDescent="0.35">
      <c r="C1603" s="235"/>
      <c r="D1603" s="246" t="str">
        <f t="shared" si="1428"/>
        <v/>
      </c>
      <c r="E1603" s="247" t="str">
        <f t="shared" si="1429"/>
        <v/>
      </c>
      <c r="F1603" s="248" t="str">
        <f t="shared" si="1430"/>
        <v/>
      </c>
      <c r="G1603" s="249" t="str">
        <f t="shared" si="1431"/>
        <v/>
      </c>
      <c r="H1603" s="250" t="str">
        <f t="shared" si="1432"/>
        <v/>
      </c>
      <c r="I1603" s="386" t="str">
        <f t="shared" si="1393"/>
        <v/>
      </c>
      <c r="J1603" s="387" t="str">
        <f t="shared" si="1394"/>
        <v/>
      </c>
      <c r="K1603" s="388" t="str">
        <f t="shared" si="1395"/>
        <v/>
      </c>
      <c r="L1603" s="389" t="str">
        <f t="shared" si="1396"/>
        <v/>
      </c>
      <c r="M1603" s="250" t="str">
        <f t="shared" si="1397"/>
        <v/>
      </c>
      <c r="N1603" s="246" t="b">
        <f t="shared" si="1433"/>
        <v>0</v>
      </c>
      <c r="O1603" s="246" t="b">
        <f t="shared" si="1434"/>
        <v>0</v>
      </c>
      <c r="P1603" s="246" t="b">
        <f t="shared" si="1435"/>
        <v>0</v>
      </c>
      <c r="Q1603" s="246" t="b">
        <f t="shared" si="1436"/>
        <v>0</v>
      </c>
      <c r="R1603" s="246" t="str">
        <f t="shared" si="1437"/>
        <v>No</v>
      </c>
      <c r="S1603" s="247" t="b">
        <f t="shared" si="1398"/>
        <v>0</v>
      </c>
      <c r="T1603" s="247" t="b">
        <f t="shared" si="1399"/>
        <v>0</v>
      </c>
      <c r="U1603" s="247" t="b">
        <f t="shared" si="1400"/>
        <v>0</v>
      </c>
      <c r="V1603" s="247" t="b">
        <f t="shared" si="1401"/>
        <v>0</v>
      </c>
      <c r="W1603" s="247" t="str">
        <f t="shared" si="1438"/>
        <v>No</v>
      </c>
      <c r="X1603" s="248" t="b">
        <f t="shared" si="1402"/>
        <v>0</v>
      </c>
      <c r="Y1603" s="248" t="b">
        <f t="shared" si="1403"/>
        <v>0</v>
      </c>
      <c r="Z1603" s="248" t="b">
        <f t="shared" si="1404"/>
        <v>0</v>
      </c>
      <c r="AA1603" s="248" t="b">
        <f t="shared" si="1405"/>
        <v>0</v>
      </c>
      <c r="AB1603" s="248" t="str">
        <f t="shared" si="1439"/>
        <v>No</v>
      </c>
      <c r="AC1603" s="249" t="b">
        <f t="shared" si="1406"/>
        <v>0</v>
      </c>
      <c r="AD1603" s="249" t="b">
        <f t="shared" si="1407"/>
        <v>0</v>
      </c>
      <c r="AE1603" s="249" t="b">
        <f t="shared" si="1408"/>
        <v>0</v>
      </c>
      <c r="AF1603" s="249" t="b">
        <f t="shared" si="1409"/>
        <v>0</v>
      </c>
      <c r="AG1603" s="249" t="str">
        <f t="shared" si="1440"/>
        <v>No</v>
      </c>
      <c r="AH1603" s="250" t="b">
        <f t="shared" si="1410"/>
        <v>0</v>
      </c>
      <c r="AI1603" s="250" t="b">
        <f t="shared" si="1411"/>
        <v>0</v>
      </c>
      <c r="AJ1603" s="250" t="b">
        <f t="shared" si="1412"/>
        <v>0</v>
      </c>
      <c r="AK1603" s="250" t="b">
        <f t="shared" si="1413"/>
        <v>0</v>
      </c>
      <c r="AL1603" s="250" t="str">
        <f t="shared" si="1441"/>
        <v>No</v>
      </c>
      <c r="AN1603" s="246" t="str">
        <f t="shared" si="1442"/>
        <v/>
      </c>
      <c r="AO1603" s="247" t="str">
        <f t="shared" si="1443"/>
        <v/>
      </c>
      <c r="AP1603" s="248" t="str">
        <f t="shared" si="1444"/>
        <v/>
      </c>
      <c r="AQ1603" s="249" t="str">
        <f t="shared" si="1445"/>
        <v/>
      </c>
      <c r="AR1603" s="250" t="str">
        <f t="shared" si="1446"/>
        <v/>
      </c>
      <c r="AS1603" s="234"/>
      <c r="AY1603" s="385">
        <f t="shared" si="1447"/>
        <v>0</v>
      </c>
      <c r="AZ1603" s="385">
        <f t="shared" si="1414"/>
        <v>0</v>
      </c>
      <c r="BA1603" s="385">
        <f t="shared" si="1448"/>
        <v>0</v>
      </c>
      <c r="BB1603" s="385">
        <f t="shared" si="1415"/>
        <v>0</v>
      </c>
      <c r="BC1603" s="385">
        <f t="shared" si="1416"/>
        <v>0</v>
      </c>
      <c r="BD1603" s="385">
        <f t="shared" si="1417"/>
        <v>0</v>
      </c>
      <c r="BE1603" s="385">
        <f t="shared" si="1418"/>
        <v>0</v>
      </c>
      <c r="BF1603" s="385">
        <f t="shared" si="1419"/>
        <v>0</v>
      </c>
      <c r="BG1603" s="385">
        <f t="shared" si="1420"/>
        <v>0</v>
      </c>
      <c r="BH1603" s="385">
        <f t="shared" si="1421"/>
        <v>0</v>
      </c>
      <c r="BI1603" s="385">
        <f t="shared" si="1422"/>
        <v>0</v>
      </c>
      <c r="BJ1603" s="385">
        <f t="shared" si="1423"/>
        <v>0</v>
      </c>
      <c r="BK1603" s="385">
        <f t="shared" si="1424"/>
        <v>0</v>
      </c>
      <c r="BL1603" s="385">
        <f t="shared" si="1425"/>
        <v>0</v>
      </c>
      <c r="BM1603" s="385">
        <f t="shared" si="1426"/>
        <v>0</v>
      </c>
      <c r="BN1603" s="385">
        <f t="shared" si="1427"/>
        <v>0</v>
      </c>
      <c r="CK1603" s="239">
        <f t="shared" si="1449"/>
        <v>0</v>
      </c>
      <c r="CL1603" s="239">
        <f t="shared" si="1450"/>
        <v>0</v>
      </c>
    </row>
    <row r="1604" spans="3:90" x14ac:dyDescent="0.35">
      <c r="C1604" s="235"/>
      <c r="D1604" s="246" t="str">
        <f t="shared" si="1428"/>
        <v/>
      </c>
      <c r="E1604" s="247" t="str">
        <f t="shared" si="1429"/>
        <v/>
      </c>
      <c r="F1604" s="248" t="str">
        <f t="shared" si="1430"/>
        <v/>
      </c>
      <c r="G1604" s="249" t="str">
        <f t="shared" si="1431"/>
        <v/>
      </c>
      <c r="H1604" s="250" t="str">
        <f t="shared" si="1432"/>
        <v/>
      </c>
      <c r="I1604" s="386" t="str">
        <f t="shared" ref="I1604:I1667" si="1451">IF(C1604="","",IF(OR(CY1604="Yes",CZ1604="Yes",DA1604="Yes",DB1604="Yes",DC1604="Yes",DD1604="Yes"), "Yes", "No"))</f>
        <v/>
      </c>
      <c r="J1604" s="387" t="str">
        <f t="shared" ref="J1604:J1667" si="1452">IF(C1604="","",IF(OR(DE1604="Yes",DF1604="Yes",DG1604="Yes",DH1604="Yes",DI1604="Yes",DJ1604="Yes"), "Yes", "No"))</f>
        <v/>
      </c>
      <c r="K1604" s="388" t="str">
        <f t="shared" ref="K1604:K1667" si="1453">IF(C1604="","",IF(OR(DK1604="Yes",DL1604="Yes",DM1604="Yes",DN1604="Yes",DO1604="Yes",DP1604="Yes"), "Yes", "No"))</f>
        <v/>
      </c>
      <c r="L1604" s="389" t="str">
        <f t="shared" ref="L1604:L1667" si="1454">IF(C1604="","",IF(OR(DQ1604="Yes",DR1604="Yes",DS1604="Yes",DT1604="Yes",DU1604="Yes",DV1604="Yes"), "Yes", "No"))</f>
        <v/>
      </c>
      <c r="M1604" s="250" t="str">
        <f t="shared" ref="M1604:M1667" si="1455">IF(C1604="","",IF(OR(DW1604="Yes",DX1604="Yes",DY1604="Yes",DZ1604="Yes",EA1604="Yes",EB1604="Yes"), "Yes", "No"))</f>
        <v/>
      </c>
      <c r="N1604" s="246" t="b">
        <f t="shared" si="1433"/>
        <v>0</v>
      </c>
      <c r="O1604" s="246" t="b">
        <f t="shared" si="1434"/>
        <v>0</v>
      </c>
      <c r="P1604" s="246" t="b">
        <f t="shared" si="1435"/>
        <v>0</v>
      </c>
      <c r="Q1604" s="246" t="b">
        <f t="shared" si="1436"/>
        <v>0</v>
      </c>
      <c r="R1604" s="246" t="str">
        <f t="shared" si="1437"/>
        <v>No</v>
      </c>
      <c r="S1604" s="247" t="b">
        <f t="shared" ref="S1604:S1667" si="1456">AND(B1604="Primary",E1604="New",J1604="Yes")</f>
        <v>0</v>
      </c>
      <c r="T1604" s="247" t="b">
        <f t="shared" ref="T1604:T1667" si="1457">AND(B1604="Primary",E1604="Continuing",J1604="Yes")</f>
        <v>0</v>
      </c>
      <c r="U1604" s="247" t="b">
        <f t="shared" ref="U1604:U1667" si="1458">AND(B1604="Secondary",E1604="New",J1604="Yes")</f>
        <v>0</v>
      </c>
      <c r="V1604" s="247" t="b">
        <f t="shared" ref="V1604:V1667" si="1459">AND(B1604="Secondary",E1604="Continuing",J1604="Yes")</f>
        <v>0</v>
      </c>
      <c r="W1604" s="247" t="str">
        <f t="shared" si="1438"/>
        <v>No</v>
      </c>
      <c r="X1604" s="248" t="b">
        <f t="shared" ref="X1604:X1667" si="1460">AND(B1604="Primary",F1604="New",K1604="Yes")</f>
        <v>0</v>
      </c>
      <c r="Y1604" s="248" t="b">
        <f t="shared" ref="Y1604:Y1667" si="1461">AND(B1604="Primary",F1604="Continuing",K1604="yes")</f>
        <v>0</v>
      </c>
      <c r="Z1604" s="248" t="b">
        <f t="shared" ref="Z1604:Z1667" si="1462">AND(B1604="Secondary",F1604="New",K1604="Yes")</f>
        <v>0</v>
      </c>
      <c r="AA1604" s="248" t="b">
        <f t="shared" ref="AA1604:AA1667" si="1463">AND(B1604="Secondary",F1604="Continuing",K1604="Yes")</f>
        <v>0</v>
      </c>
      <c r="AB1604" s="248" t="str">
        <f t="shared" si="1439"/>
        <v>No</v>
      </c>
      <c r="AC1604" s="249" t="b">
        <f t="shared" ref="AC1604:AC1667" si="1464">AND(B1604="Primary",G1604="New",L1604="Yes")</f>
        <v>0</v>
      </c>
      <c r="AD1604" s="249" t="b">
        <f t="shared" ref="AD1604:AD1667" si="1465">AND(B1604="Primary",G1604="Continuing",L1604="Yes")</f>
        <v>0</v>
      </c>
      <c r="AE1604" s="249" t="b">
        <f t="shared" ref="AE1604:AE1667" si="1466">AND(B1604="Secondary",G1604="New",L1604="Yes")</f>
        <v>0</v>
      </c>
      <c r="AF1604" s="249" t="b">
        <f t="shared" ref="AF1604:AF1667" si="1467">AND(B1604="Secondary",G1604="Continuing",L1604="Yes")</f>
        <v>0</v>
      </c>
      <c r="AG1604" s="249" t="str">
        <f t="shared" si="1440"/>
        <v>No</v>
      </c>
      <c r="AH1604" s="250" t="b">
        <f t="shared" ref="AH1604:AH1667" si="1468">AND(B1604="Primary",H1604="New",M1604="Yes")</f>
        <v>0</v>
      </c>
      <c r="AI1604" s="250" t="b">
        <f t="shared" ref="AI1604:AI1667" si="1469">AND(B1604="Primary",H1604="Continuing",M1604="Yes")</f>
        <v>0</v>
      </c>
      <c r="AJ1604" s="250" t="b">
        <f t="shared" ref="AJ1604:AJ1667" si="1470">AND(B1604="Secondary",H1604="New",M1604="Yes")</f>
        <v>0</v>
      </c>
      <c r="AK1604" s="250" t="b">
        <f t="shared" ref="AK1604:AK1667" si="1471">AND(B1604="Secondary",H1604="Continuing",M1604="Yes")</f>
        <v>0</v>
      </c>
      <c r="AL1604" s="250" t="str">
        <f t="shared" si="1441"/>
        <v>No</v>
      </c>
      <c r="AN1604" s="246" t="str">
        <f t="shared" si="1442"/>
        <v/>
      </c>
      <c r="AO1604" s="247" t="str">
        <f t="shared" si="1443"/>
        <v/>
      </c>
      <c r="AP1604" s="248" t="str">
        <f t="shared" si="1444"/>
        <v/>
      </c>
      <c r="AQ1604" s="249" t="str">
        <f t="shared" si="1445"/>
        <v/>
      </c>
      <c r="AR1604" s="250" t="str">
        <f t="shared" si="1446"/>
        <v/>
      </c>
      <c r="AS1604" s="234"/>
      <c r="AY1604" s="385">
        <f t="shared" si="1447"/>
        <v>0</v>
      </c>
      <c r="AZ1604" s="385">
        <f t="shared" ref="AZ1604:AZ1667" si="1472">IF(OR(AT1604="Beating",AU1604="Beating",AV1604="Beating",AW1604="Beating",AX1604="Beating"), 1, 0)</f>
        <v>0</v>
      </c>
      <c r="BA1604" s="385">
        <f t="shared" si="1448"/>
        <v>0</v>
      </c>
      <c r="BB1604" s="385">
        <f t="shared" ref="BB1604:BB1667" si="1473">IF(OR(AT1604="Burning",AU1604="Burning",AV1604="Burning",AW1604="Burning",AX1604="Burning"), 1, 0)</f>
        <v>0</v>
      </c>
      <c r="BC1604" s="385">
        <f t="shared" ref="BC1604:BC1667" si="1474">IF(OR(AT1604="Deprivation",AU1604="Deprivation",AV1604="Deprivation",AW1604="Deprivation",AX1604="Deprivation"), 1, 0)</f>
        <v>0</v>
      </c>
      <c r="BD1604" s="385">
        <f t="shared" ref="BD1604:BD1667" si="1475">IF(OR(AT1604="Electrical",AU1604="Electrical",AV1604="Electrical",AW1604="Electrical",AX1604="Electrical"), 1, 0)</f>
        <v>0</v>
      </c>
      <c r="BE1604" s="385">
        <f t="shared" ref="BE1604:BE1667" si="1476">IF(OR(AT1604="Forced Postures",AU1604="Forced Postures",AV1604="Forced Postures",AW1604="Forced Postures",AX1604="Forced Postures"), 1, 0)</f>
        <v>0</v>
      </c>
      <c r="BF1604" s="385">
        <f t="shared" ref="BF1604:BF1667" si="1477">IF(OR(AT1604="Gender-based violence",AU1604="Gender-based violence",AV1604="Gender-based violence",AW1604="Gender-based violence",AX1604="Gender-based violence"), 1, 0)</f>
        <v>0</v>
      </c>
      <c r="BG1604" s="385">
        <f t="shared" ref="BG1604:BG1667" si="1478">IF(OR(AT1604="Kidnapping and disappearances",AU1604="Kidnapping and disappearances",AV1604="Kidnapping and disappearances",AW1604="Kidnapping and disappearances",AX1604="Kidnapping and disappearances"), 1, 0)</f>
        <v>0</v>
      </c>
      <c r="BH1604" s="385">
        <f t="shared" ref="BH1604:BH1667" si="1479">IF(OR(AT1604="Rape and sexual torture",AU1604="Rape and sexual torture",AV1604="Rape and sexual torture",AW1604="Rape and sexual torture",AX1604="Rape and sexual torture"), 1, 0)</f>
        <v>0</v>
      </c>
      <c r="BI1604" s="385">
        <f t="shared" ref="BI1604:BI1667" si="1480">IF(OR(AT1604="Sensory stress",AU1604="Sensory stress",AV1604="Sensory stress",AW1604="Sensory stress",AX1604="Sensory stress"), 1, 0)</f>
        <v>0</v>
      </c>
      <c r="BJ1604" s="385">
        <f t="shared" ref="BJ1604:BJ1667" si="1481">IF(OR(AT1604="Severe humiliation",AU1604="Severe humiliation",AV1604="Severe humiliation",AW1604="Severe humiliation",AX1604="Severe humiliation"), 1, 0)</f>
        <v>0</v>
      </c>
      <c r="BK1604" s="385">
        <f t="shared" ref="BK1604:BK1667" si="1482">IF(OR(AT1604="Threats and psychological torture",AU1604="Threats and psychological torture",AV1604="Threats and psychological torture",AW1604="Threats and psychological torture",AX1604="Threats and psychological torture"), 1, 0)</f>
        <v>0</v>
      </c>
      <c r="BL1604" s="385">
        <f t="shared" ref="BL1604:BL1667" si="1483">IF(OR(AT1604="Witnessing torture of others",AU1604="Witnessing torture of others",AV1604="Witnessing torture of others",AW1604="Witnessing torture of others",AX1604="Witnessing torture of others"), 1, 0)</f>
        <v>0</v>
      </c>
      <c r="BM1604" s="385">
        <f t="shared" ref="BM1604:BM1667" si="1484">IF(OR(AT1604="Wounding/maiming",AU1604="Wounding/maiming",AV1604="Wounding/maiming",AW1604="Wounding/maiming",AX1604="Wounding/maiming"), 1, 0)</f>
        <v>0</v>
      </c>
      <c r="BN1604" s="385">
        <f t="shared" ref="BN1604:BN1667" si="1485">IF(OR(AT1604="Other",AU1604="Other",AV1604="Other",AW1604="Other",AX1604="Other"), 1, 0)</f>
        <v>0</v>
      </c>
      <c r="CK1604" s="239">
        <f t="shared" si="1449"/>
        <v>0</v>
      </c>
      <c r="CL1604" s="239">
        <f t="shared" si="1450"/>
        <v>0</v>
      </c>
    </row>
    <row r="1605" spans="3:90" x14ac:dyDescent="0.35">
      <c r="C1605" s="235"/>
      <c r="D1605" s="246" t="str">
        <f t="shared" ref="D1605:D1668" si="1486">IF(C1605="","",IF(AND(C1605&gt;=DATE(2022,9,30),C1605&lt;=DATE(2023,9,29)),"New",IF(C1605&lt;DATE(2022,9,30),"Continuing",IF(C1605&gt;DATE(2023,9,29),""))))</f>
        <v/>
      </c>
      <c r="E1605" s="247" t="str">
        <f t="shared" ref="E1605:E1668" si="1487">IF(C1605="","",IF(AND(C1605&gt;=DATE(2023,9,30),C1605&lt;=DATE(2024,9,29)),"New",IF(C1605&lt;DATE(2023,9,30),"Continuing",IF(C1605&gt;DATE(2024,9,29),""))))</f>
        <v/>
      </c>
      <c r="F1605" s="248" t="str">
        <f t="shared" ref="F1605:F1668" si="1488">IF(C1605="","",IF(AND(C1605&gt;=DATE(2024,9,30),C1605&lt;=DATE(2025,9,29)),"New",IF(C1605&lt;DATE(2024,9,30),"Continuing",IF(C1605&gt;DATE(2025,9,29),""))))</f>
        <v/>
      </c>
      <c r="G1605" s="249" t="str">
        <f t="shared" ref="G1605:G1668" si="1489">IF(C1605="","",IF(AND(C1605&gt;=DATE(2025,9,30),C1605&lt;=DATE(2026,9,29)),"New",IF(C1605&lt;DATE(2025,9,30),"Continuing",IF(C1605&gt;DATE(2026,9,29),""))))</f>
        <v/>
      </c>
      <c r="H1605" s="250" t="str">
        <f t="shared" ref="H1605:H1668" si="1490">IF(C1605="","",IF(AND(C1605&gt;=DATE(2026,9,30),C1605&lt;=DATE(2027,9,29)),"New",IF(C1605&lt;DATE(2026,9,30),"Continuing",IF(C1605&gt;DATE(2027,9,29),""))))</f>
        <v/>
      </c>
      <c r="I1605" s="386" t="str">
        <f t="shared" si="1451"/>
        <v/>
      </c>
      <c r="J1605" s="387" t="str">
        <f t="shared" si="1452"/>
        <v/>
      </c>
      <c r="K1605" s="388" t="str">
        <f t="shared" si="1453"/>
        <v/>
      </c>
      <c r="L1605" s="389" t="str">
        <f t="shared" si="1454"/>
        <v/>
      </c>
      <c r="M1605" s="250" t="str">
        <f t="shared" si="1455"/>
        <v/>
      </c>
      <c r="N1605" s="246" t="b">
        <f t="shared" ref="N1605:N1668" si="1491">AND(B1605="Primary",D1605="New",I1605="Yes")</f>
        <v>0</v>
      </c>
      <c r="O1605" s="246" t="b">
        <f t="shared" ref="O1605:O1668" si="1492">AND(B1605="Primary",D1605="Continuing",I1605="Yes")</f>
        <v>0</v>
      </c>
      <c r="P1605" s="246" t="b">
        <f t="shared" ref="P1605:P1668" si="1493">AND(B1605="Secondary",D1605="New",I1605="Yes")</f>
        <v>0</v>
      </c>
      <c r="Q1605" s="246" t="b">
        <f t="shared" ref="Q1605:Q1668" si="1494">AND(B1605="Secondary",D1605="Continuing",I1605="Yes")</f>
        <v>0</v>
      </c>
      <c r="R1605" s="246" t="str">
        <f t="shared" ref="R1605:R1668" si="1495">IF(OR(N1605=TRUE,O1605=TRUE),"Yes","No")</f>
        <v>No</v>
      </c>
      <c r="S1605" s="247" t="b">
        <f t="shared" si="1456"/>
        <v>0</v>
      </c>
      <c r="T1605" s="247" t="b">
        <f t="shared" si="1457"/>
        <v>0</v>
      </c>
      <c r="U1605" s="247" t="b">
        <f t="shared" si="1458"/>
        <v>0</v>
      </c>
      <c r="V1605" s="247" t="b">
        <f t="shared" si="1459"/>
        <v>0</v>
      </c>
      <c r="W1605" s="247" t="str">
        <f t="shared" ref="W1605:W1668" si="1496">IF(OR(S1605=TRUE,T1605=TRUE),"Yes","No")</f>
        <v>No</v>
      </c>
      <c r="X1605" s="248" t="b">
        <f t="shared" si="1460"/>
        <v>0</v>
      </c>
      <c r="Y1605" s="248" t="b">
        <f t="shared" si="1461"/>
        <v>0</v>
      </c>
      <c r="Z1605" s="248" t="b">
        <f t="shared" si="1462"/>
        <v>0</v>
      </c>
      <c r="AA1605" s="248" t="b">
        <f t="shared" si="1463"/>
        <v>0</v>
      </c>
      <c r="AB1605" s="248" t="str">
        <f t="shared" ref="AB1605:AB1668" si="1497">IF(OR(X1605=TRUE,Y1605=TRUE),"Yes","No")</f>
        <v>No</v>
      </c>
      <c r="AC1605" s="249" t="b">
        <f t="shared" si="1464"/>
        <v>0</v>
      </c>
      <c r="AD1605" s="249" t="b">
        <f t="shared" si="1465"/>
        <v>0</v>
      </c>
      <c r="AE1605" s="249" t="b">
        <f t="shared" si="1466"/>
        <v>0</v>
      </c>
      <c r="AF1605" s="249" t="b">
        <f t="shared" si="1467"/>
        <v>0</v>
      </c>
      <c r="AG1605" s="249" t="str">
        <f t="shared" ref="AG1605:AG1668" si="1498">IF(OR(AC1605=TRUE,AD1605=TRUE),"Yes","No")</f>
        <v>No</v>
      </c>
      <c r="AH1605" s="250" t="b">
        <f t="shared" si="1468"/>
        <v>0</v>
      </c>
      <c r="AI1605" s="250" t="b">
        <f t="shared" si="1469"/>
        <v>0</v>
      </c>
      <c r="AJ1605" s="250" t="b">
        <f t="shared" si="1470"/>
        <v>0</v>
      </c>
      <c r="AK1605" s="250" t="b">
        <f t="shared" si="1471"/>
        <v>0</v>
      </c>
      <c r="AL1605" s="250" t="str">
        <f t="shared" ref="AL1605:AL1668" si="1499">IF(OR(AH1605=TRUE,AI1605=TRUE),"Yes","No")</f>
        <v>No</v>
      </c>
      <c r="AN1605" s="246" t="str">
        <f t="shared" ref="AN1605:AN1668" si="1500">IF(AND(AM1605&gt;=DATE(2022,9,30),AM1605&lt;=DATE(2023,9,29)),"Closed","")</f>
        <v/>
      </c>
      <c r="AO1605" s="247" t="str">
        <f t="shared" ref="AO1605:AO1668" si="1501">IF(AND(AM1605&gt;=DATE(2023,9,30),AM1605&lt;=DATE(2024,9,29)),"Closed","")</f>
        <v/>
      </c>
      <c r="AP1605" s="248" t="str">
        <f t="shared" ref="AP1605:AP1668" si="1502">IF(AND(AM1605&gt;=DATE(2024,9,30),AM1605&lt;=DATE(2025,9,29)),"Closed","")</f>
        <v/>
      </c>
      <c r="AQ1605" s="249" t="str">
        <f t="shared" ref="AQ1605:AQ1668" si="1503">IF(AND(AM1605&gt;=DATE(2025,9,30),AM1605&lt;=DATE(2026,9,29)),"Closed","")</f>
        <v/>
      </c>
      <c r="AR1605" s="250" t="str">
        <f t="shared" ref="AR1605:AR1668" si="1504">IF(AND(AM1605&gt;=DATE(2026,9,30),AM1605&lt;=DATE(2027,9,29)),"Closed","")</f>
        <v/>
      </c>
      <c r="AS1605" s="234"/>
      <c r="AY1605" s="385">
        <f t="shared" ref="AY1605:AY1668" si="1505">IF(OR(AT1605="Asphyxiation",AU1605="Asphyxiation",AV1605="Asphyxiation",AW1605="Asphyxiation",AX1605="Asphyxiation"), 1, 0)</f>
        <v>0</v>
      </c>
      <c r="AZ1605" s="385">
        <f t="shared" si="1472"/>
        <v>0</v>
      </c>
      <c r="BA1605" s="385">
        <f t="shared" ref="BA1605:BA1668" si="1506">IF(OR(AT1605="New response option",AU1605="New response option",AV1605="New response option",AW1605="New response option",AX1605="New response option"), 1, 0)</f>
        <v>0</v>
      </c>
      <c r="BB1605" s="385">
        <f t="shared" si="1473"/>
        <v>0</v>
      </c>
      <c r="BC1605" s="385">
        <f t="shared" si="1474"/>
        <v>0</v>
      </c>
      <c r="BD1605" s="385">
        <f t="shared" si="1475"/>
        <v>0</v>
      </c>
      <c r="BE1605" s="385">
        <f t="shared" si="1476"/>
        <v>0</v>
      </c>
      <c r="BF1605" s="385">
        <f t="shared" si="1477"/>
        <v>0</v>
      </c>
      <c r="BG1605" s="385">
        <f t="shared" si="1478"/>
        <v>0</v>
      </c>
      <c r="BH1605" s="385">
        <f t="shared" si="1479"/>
        <v>0</v>
      </c>
      <c r="BI1605" s="385">
        <f t="shared" si="1480"/>
        <v>0</v>
      </c>
      <c r="BJ1605" s="385">
        <f t="shared" si="1481"/>
        <v>0</v>
      </c>
      <c r="BK1605" s="385">
        <f t="shared" si="1482"/>
        <v>0</v>
      </c>
      <c r="BL1605" s="385">
        <f t="shared" si="1483"/>
        <v>0</v>
      </c>
      <c r="BM1605" s="385">
        <f t="shared" si="1484"/>
        <v>0</v>
      </c>
      <c r="BN1605" s="385">
        <f t="shared" si="1485"/>
        <v>0</v>
      </c>
      <c r="CK1605" s="239">
        <f t="shared" ref="CK1605:CK1668" si="1507">IF(OR(CJ1605="Lawful Permanent Resident (LPR): Former refugee ",CJ1605="Lawful Permanent Resident (LPR): Former asylee ",CJ1605="Lawful Permanent Resident (LPR): Other former"), 1,0)</f>
        <v>0</v>
      </c>
      <c r="CL1605" s="239">
        <f t="shared" ref="CL1605:CL1668" si="1508">IF(OR(CJ1605="U.S. Citizen: Former refugee ",CJ1605="U.S. Citizen: Former asylee ",CJ1605="U.S. Citizen: Other former "), 1,0)</f>
        <v>0</v>
      </c>
    </row>
    <row r="1606" spans="3:90" x14ac:dyDescent="0.35">
      <c r="C1606" s="235"/>
      <c r="D1606" s="246" t="str">
        <f t="shared" si="1486"/>
        <v/>
      </c>
      <c r="E1606" s="247" t="str">
        <f t="shared" si="1487"/>
        <v/>
      </c>
      <c r="F1606" s="248" t="str">
        <f t="shared" si="1488"/>
        <v/>
      </c>
      <c r="G1606" s="249" t="str">
        <f t="shared" si="1489"/>
        <v/>
      </c>
      <c r="H1606" s="250" t="str">
        <f t="shared" si="1490"/>
        <v/>
      </c>
      <c r="I1606" s="386" t="str">
        <f t="shared" si="1451"/>
        <v/>
      </c>
      <c r="J1606" s="387" t="str">
        <f t="shared" si="1452"/>
        <v/>
      </c>
      <c r="K1606" s="388" t="str">
        <f t="shared" si="1453"/>
        <v/>
      </c>
      <c r="L1606" s="389" t="str">
        <f t="shared" si="1454"/>
        <v/>
      </c>
      <c r="M1606" s="250" t="str">
        <f t="shared" si="1455"/>
        <v/>
      </c>
      <c r="N1606" s="246" t="b">
        <f t="shared" si="1491"/>
        <v>0</v>
      </c>
      <c r="O1606" s="246" t="b">
        <f t="shared" si="1492"/>
        <v>0</v>
      </c>
      <c r="P1606" s="246" t="b">
        <f t="shared" si="1493"/>
        <v>0</v>
      </c>
      <c r="Q1606" s="246" t="b">
        <f t="shared" si="1494"/>
        <v>0</v>
      </c>
      <c r="R1606" s="246" t="str">
        <f t="shared" si="1495"/>
        <v>No</v>
      </c>
      <c r="S1606" s="247" t="b">
        <f t="shared" si="1456"/>
        <v>0</v>
      </c>
      <c r="T1606" s="247" t="b">
        <f t="shared" si="1457"/>
        <v>0</v>
      </c>
      <c r="U1606" s="247" t="b">
        <f t="shared" si="1458"/>
        <v>0</v>
      </c>
      <c r="V1606" s="247" t="b">
        <f t="shared" si="1459"/>
        <v>0</v>
      </c>
      <c r="W1606" s="247" t="str">
        <f t="shared" si="1496"/>
        <v>No</v>
      </c>
      <c r="X1606" s="248" t="b">
        <f t="shared" si="1460"/>
        <v>0</v>
      </c>
      <c r="Y1606" s="248" t="b">
        <f t="shared" si="1461"/>
        <v>0</v>
      </c>
      <c r="Z1606" s="248" t="b">
        <f t="shared" si="1462"/>
        <v>0</v>
      </c>
      <c r="AA1606" s="248" t="b">
        <f t="shared" si="1463"/>
        <v>0</v>
      </c>
      <c r="AB1606" s="248" t="str">
        <f t="shared" si="1497"/>
        <v>No</v>
      </c>
      <c r="AC1606" s="249" t="b">
        <f t="shared" si="1464"/>
        <v>0</v>
      </c>
      <c r="AD1606" s="249" t="b">
        <f t="shared" si="1465"/>
        <v>0</v>
      </c>
      <c r="AE1606" s="249" t="b">
        <f t="shared" si="1466"/>
        <v>0</v>
      </c>
      <c r="AF1606" s="249" t="b">
        <f t="shared" si="1467"/>
        <v>0</v>
      </c>
      <c r="AG1606" s="249" t="str">
        <f t="shared" si="1498"/>
        <v>No</v>
      </c>
      <c r="AH1606" s="250" t="b">
        <f t="shared" si="1468"/>
        <v>0</v>
      </c>
      <c r="AI1606" s="250" t="b">
        <f t="shared" si="1469"/>
        <v>0</v>
      </c>
      <c r="AJ1606" s="250" t="b">
        <f t="shared" si="1470"/>
        <v>0</v>
      </c>
      <c r="AK1606" s="250" t="b">
        <f t="shared" si="1471"/>
        <v>0</v>
      </c>
      <c r="AL1606" s="250" t="str">
        <f t="shared" si="1499"/>
        <v>No</v>
      </c>
      <c r="AN1606" s="246" t="str">
        <f t="shared" si="1500"/>
        <v/>
      </c>
      <c r="AO1606" s="247" t="str">
        <f t="shared" si="1501"/>
        <v/>
      </c>
      <c r="AP1606" s="248" t="str">
        <f t="shared" si="1502"/>
        <v/>
      </c>
      <c r="AQ1606" s="249" t="str">
        <f t="shared" si="1503"/>
        <v/>
      </c>
      <c r="AR1606" s="250" t="str">
        <f t="shared" si="1504"/>
        <v/>
      </c>
      <c r="AS1606" s="234"/>
      <c r="AY1606" s="385">
        <f t="shared" si="1505"/>
        <v>0</v>
      </c>
      <c r="AZ1606" s="385">
        <f t="shared" si="1472"/>
        <v>0</v>
      </c>
      <c r="BA1606" s="385">
        <f t="shared" si="1506"/>
        <v>0</v>
      </c>
      <c r="BB1606" s="385">
        <f t="shared" si="1473"/>
        <v>0</v>
      </c>
      <c r="BC1606" s="385">
        <f t="shared" si="1474"/>
        <v>0</v>
      </c>
      <c r="BD1606" s="385">
        <f t="shared" si="1475"/>
        <v>0</v>
      </c>
      <c r="BE1606" s="385">
        <f t="shared" si="1476"/>
        <v>0</v>
      </c>
      <c r="BF1606" s="385">
        <f t="shared" si="1477"/>
        <v>0</v>
      </c>
      <c r="BG1606" s="385">
        <f t="shared" si="1478"/>
        <v>0</v>
      </c>
      <c r="BH1606" s="385">
        <f t="shared" si="1479"/>
        <v>0</v>
      </c>
      <c r="BI1606" s="385">
        <f t="shared" si="1480"/>
        <v>0</v>
      </c>
      <c r="BJ1606" s="385">
        <f t="shared" si="1481"/>
        <v>0</v>
      </c>
      <c r="BK1606" s="385">
        <f t="shared" si="1482"/>
        <v>0</v>
      </c>
      <c r="BL1606" s="385">
        <f t="shared" si="1483"/>
        <v>0</v>
      </c>
      <c r="BM1606" s="385">
        <f t="shared" si="1484"/>
        <v>0</v>
      </c>
      <c r="BN1606" s="385">
        <f t="shared" si="1485"/>
        <v>0</v>
      </c>
      <c r="CK1606" s="239">
        <f t="shared" si="1507"/>
        <v>0</v>
      </c>
      <c r="CL1606" s="239">
        <f t="shared" si="1508"/>
        <v>0</v>
      </c>
    </row>
    <row r="1607" spans="3:90" x14ac:dyDescent="0.35">
      <c r="C1607" s="235"/>
      <c r="D1607" s="246" t="str">
        <f t="shared" si="1486"/>
        <v/>
      </c>
      <c r="E1607" s="247" t="str">
        <f t="shared" si="1487"/>
        <v/>
      </c>
      <c r="F1607" s="248" t="str">
        <f t="shared" si="1488"/>
        <v/>
      </c>
      <c r="G1607" s="249" t="str">
        <f t="shared" si="1489"/>
        <v/>
      </c>
      <c r="H1607" s="250" t="str">
        <f t="shared" si="1490"/>
        <v/>
      </c>
      <c r="I1607" s="386" t="str">
        <f t="shared" si="1451"/>
        <v/>
      </c>
      <c r="J1607" s="387" t="str">
        <f t="shared" si="1452"/>
        <v/>
      </c>
      <c r="K1607" s="388" t="str">
        <f t="shared" si="1453"/>
        <v/>
      </c>
      <c r="L1607" s="389" t="str">
        <f t="shared" si="1454"/>
        <v/>
      </c>
      <c r="M1607" s="250" t="str">
        <f t="shared" si="1455"/>
        <v/>
      </c>
      <c r="N1607" s="246" t="b">
        <f t="shared" si="1491"/>
        <v>0</v>
      </c>
      <c r="O1607" s="246" t="b">
        <f t="shared" si="1492"/>
        <v>0</v>
      </c>
      <c r="P1607" s="246" t="b">
        <f t="shared" si="1493"/>
        <v>0</v>
      </c>
      <c r="Q1607" s="246" t="b">
        <f t="shared" si="1494"/>
        <v>0</v>
      </c>
      <c r="R1607" s="246" t="str">
        <f t="shared" si="1495"/>
        <v>No</v>
      </c>
      <c r="S1607" s="247" t="b">
        <f t="shared" si="1456"/>
        <v>0</v>
      </c>
      <c r="T1607" s="247" t="b">
        <f t="shared" si="1457"/>
        <v>0</v>
      </c>
      <c r="U1607" s="247" t="b">
        <f t="shared" si="1458"/>
        <v>0</v>
      </c>
      <c r="V1607" s="247" t="b">
        <f t="shared" si="1459"/>
        <v>0</v>
      </c>
      <c r="W1607" s="247" t="str">
        <f t="shared" si="1496"/>
        <v>No</v>
      </c>
      <c r="X1607" s="248" t="b">
        <f t="shared" si="1460"/>
        <v>0</v>
      </c>
      <c r="Y1607" s="248" t="b">
        <f t="shared" si="1461"/>
        <v>0</v>
      </c>
      <c r="Z1607" s="248" t="b">
        <f t="shared" si="1462"/>
        <v>0</v>
      </c>
      <c r="AA1607" s="248" t="b">
        <f t="shared" si="1463"/>
        <v>0</v>
      </c>
      <c r="AB1607" s="248" t="str">
        <f t="shared" si="1497"/>
        <v>No</v>
      </c>
      <c r="AC1607" s="249" t="b">
        <f t="shared" si="1464"/>
        <v>0</v>
      </c>
      <c r="AD1607" s="249" t="b">
        <f t="shared" si="1465"/>
        <v>0</v>
      </c>
      <c r="AE1607" s="249" t="b">
        <f t="shared" si="1466"/>
        <v>0</v>
      </c>
      <c r="AF1607" s="249" t="b">
        <f t="shared" si="1467"/>
        <v>0</v>
      </c>
      <c r="AG1607" s="249" t="str">
        <f t="shared" si="1498"/>
        <v>No</v>
      </c>
      <c r="AH1607" s="250" t="b">
        <f t="shared" si="1468"/>
        <v>0</v>
      </c>
      <c r="AI1607" s="250" t="b">
        <f t="shared" si="1469"/>
        <v>0</v>
      </c>
      <c r="AJ1607" s="250" t="b">
        <f t="shared" si="1470"/>
        <v>0</v>
      </c>
      <c r="AK1607" s="250" t="b">
        <f t="shared" si="1471"/>
        <v>0</v>
      </c>
      <c r="AL1607" s="250" t="str">
        <f t="shared" si="1499"/>
        <v>No</v>
      </c>
      <c r="AN1607" s="246" t="str">
        <f t="shared" si="1500"/>
        <v/>
      </c>
      <c r="AO1607" s="247" t="str">
        <f t="shared" si="1501"/>
        <v/>
      </c>
      <c r="AP1607" s="248" t="str">
        <f t="shared" si="1502"/>
        <v/>
      </c>
      <c r="AQ1607" s="249" t="str">
        <f t="shared" si="1503"/>
        <v/>
      </c>
      <c r="AR1607" s="250" t="str">
        <f t="shared" si="1504"/>
        <v/>
      </c>
      <c r="AS1607" s="234"/>
      <c r="AY1607" s="385">
        <f t="shared" si="1505"/>
        <v>0</v>
      </c>
      <c r="AZ1607" s="385">
        <f t="shared" si="1472"/>
        <v>0</v>
      </c>
      <c r="BA1607" s="385">
        <f t="shared" si="1506"/>
        <v>0</v>
      </c>
      <c r="BB1607" s="385">
        <f t="shared" si="1473"/>
        <v>0</v>
      </c>
      <c r="BC1607" s="385">
        <f t="shared" si="1474"/>
        <v>0</v>
      </c>
      <c r="BD1607" s="385">
        <f t="shared" si="1475"/>
        <v>0</v>
      </c>
      <c r="BE1607" s="385">
        <f t="shared" si="1476"/>
        <v>0</v>
      </c>
      <c r="BF1607" s="385">
        <f t="shared" si="1477"/>
        <v>0</v>
      </c>
      <c r="BG1607" s="385">
        <f t="shared" si="1478"/>
        <v>0</v>
      </c>
      <c r="BH1607" s="385">
        <f t="shared" si="1479"/>
        <v>0</v>
      </c>
      <c r="BI1607" s="385">
        <f t="shared" si="1480"/>
        <v>0</v>
      </c>
      <c r="BJ1607" s="385">
        <f t="shared" si="1481"/>
        <v>0</v>
      </c>
      <c r="BK1607" s="385">
        <f t="shared" si="1482"/>
        <v>0</v>
      </c>
      <c r="BL1607" s="385">
        <f t="shared" si="1483"/>
        <v>0</v>
      </c>
      <c r="BM1607" s="385">
        <f t="shared" si="1484"/>
        <v>0</v>
      </c>
      <c r="BN1607" s="385">
        <f t="shared" si="1485"/>
        <v>0</v>
      </c>
      <c r="CK1607" s="239">
        <f t="shared" si="1507"/>
        <v>0</v>
      </c>
      <c r="CL1607" s="239">
        <f t="shared" si="1508"/>
        <v>0</v>
      </c>
    </row>
    <row r="1608" spans="3:90" x14ac:dyDescent="0.35">
      <c r="C1608" s="235"/>
      <c r="D1608" s="246" t="str">
        <f t="shared" si="1486"/>
        <v/>
      </c>
      <c r="E1608" s="247" t="str">
        <f t="shared" si="1487"/>
        <v/>
      </c>
      <c r="F1608" s="248" t="str">
        <f t="shared" si="1488"/>
        <v/>
      </c>
      <c r="G1608" s="249" t="str">
        <f t="shared" si="1489"/>
        <v/>
      </c>
      <c r="H1608" s="250" t="str">
        <f t="shared" si="1490"/>
        <v/>
      </c>
      <c r="I1608" s="386" t="str">
        <f t="shared" si="1451"/>
        <v/>
      </c>
      <c r="J1608" s="387" t="str">
        <f t="shared" si="1452"/>
        <v/>
      </c>
      <c r="K1608" s="388" t="str">
        <f t="shared" si="1453"/>
        <v/>
      </c>
      <c r="L1608" s="389" t="str">
        <f t="shared" si="1454"/>
        <v/>
      </c>
      <c r="M1608" s="250" t="str">
        <f t="shared" si="1455"/>
        <v/>
      </c>
      <c r="N1608" s="246" t="b">
        <f t="shared" si="1491"/>
        <v>0</v>
      </c>
      <c r="O1608" s="246" t="b">
        <f t="shared" si="1492"/>
        <v>0</v>
      </c>
      <c r="P1608" s="246" t="b">
        <f t="shared" si="1493"/>
        <v>0</v>
      </c>
      <c r="Q1608" s="246" t="b">
        <f t="shared" si="1494"/>
        <v>0</v>
      </c>
      <c r="R1608" s="246" t="str">
        <f t="shared" si="1495"/>
        <v>No</v>
      </c>
      <c r="S1608" s="247" t="b">
        <f t="shared" si="1456"/>
        <v>0</v>
      </c>
      <c r="T1608" s="247" t="b">
        <f t="shared" si="1457"/>
        <v>0</v>
      </c>
      <c r="U1608" s="247" t="b">
        <f t="shared" si="1458"/>
        <v>0</v>
      </c>
      <c r="V1608" s="247" t="b">
        <f t="shared" si="1459"/>
        <v>0</v>
      </c>
      <c r="W1608" s="247" t="str">
        <f t="shared" si="1496"/>
        <v>No</v>
      </c>
      <c r="X1608" s="248" t="b">
        <f t="shared" si="1460"/>
        <v>0</v>
      </c>
      <c r="Y1608" s="248" t="b">
        <f t="shared" si="1461"/>
        <v>0</v>
      </c>
      <c r="Z1608" s="248" t="b">
        <f t="shared" si="1462"/>
        <v>0</v>
      </c>
      <c r="AA1608" s="248" t="b">
        <f t="shared" si="1463"/>
        <v>0</v>
      </c>
      <c r="AB1608" s="248" t="str">
        <f t="shared" si="1497"/>
        <v>No</v>
      </c>
      <c r="AC1608" s="249" t="b">
        <f t="shared" si="1464"/>
        <v>0</v>
      </c>
      <c r="AD1608" s="249" t="b">
        <f t="shared" si="1465"/>
        <v>0</v>
      </c>
      <c r="AE1608" s="249" t="b">
        <f t="shared" si="1466"/>
        <v>0</v>
      </c>
      <c r="AF1608" s="249" t="b">
        <f t="shared" si="1467"/>
        <v>0</v>
      </c>
      <c r="AG1608" s="249" t="str">
        <f t="shared" si="1498"/>
        <v>No</v>
      </c>
      <c r="AH1608" s="250" t="b">
        <f t="shared" si="1468"/>
        <v>0</v>
      </c>
      <c r="AI1608" s="250" t="b">
        <f t="shared" si="1469"/>
        <v>0</v>
      </c>
      <c r="AJ1608" s="250" t="b">
        <f t="shared" si="1470"/>
        <v>0</v>
      </c>
      <c r="AK1608" s="250" t="b">
        <f t="shared" si="1471"/>
        <v>0</v>
      </c>
      <c r="AL1608" s="250" t="str">
        <f t="shared" si="1499"/>
        <v>No</v>
      </c>
      <c r="AN1608" s="246" t="str">
        <f t="shared" si="1500"/>
        <v/>
      </c>
      <c r="AO1608" s="247" t="str">
        <f t="shared" si="1501"/>
        <v/>
      </c>
      <c r="AP1608" s="248" t="str">
        <f t="shared" si="1502"/>
        <v/>
      </c>
      <c r="AQ1608" s="249" t="str">
        <f t="shared" si="1503"/>
        <v/>
      </c>
      <c r="AR1608" s="250" t="str">
        <f t="shared" si="1504"/>
        <v/>
      </c>
      <c r="AS1608" s="234"/>
      <c r="AY1608" s="385">
        <f t="shared" si="1505"/>
        <v>0</v>
      </c>
      <c r="AZ1608" s="385">
        <f t="shared" si="1472"/>
        <v>0</v>
      </c>
      <c r="BA1608" s="385">
        <f t="shared" si="1506"/>
        <v>0</v>
      </c>
      <c r="BB1608" s="385">
        <f t="shared" si="1473"/>
        <v>0</v>
      </c>
      <c r="BC1608" s="385">
        <f t="shared" si="1474"/>
        <v>0</v>
      </c>
      <c r="BD1608" s="385">
        <f t="shared" si="1475"/>
        <v>0</v>
      </c>
      <c r="BE1608" s="385">
        <f t="shared" si="1476"/>
        <v>0</v>
      </c>
      <c r="BF1608" s="385">
        <f t="shared" si="1477"/>
        <v>0</v>
      </c>
      <c r="BG1608" s="385">
        <f t="shared" si="1478"/>
        <v>0</v>
      </c>
      <c r="BH1608" s="385">
        <f t="shared" si="1479"/>
        <v>0</v>
      </c>
      <c r="BI1608" s="385">
        <f t="shared" si="1480"/>
        <v>0</v>
      </c>
      <c r="BJ1608" s="385">
        <f t="shared" si="1481"/>
        <v>0</v>
      </c>
      <c r="BK1608" s="385">
        <f t="shared" si="1482"/>
        <v>0</v>
      </c>
      <c r="BL1608" s="385">
        <f t="shared" si="1483"/>
        <v>0</v>
      </c>
      <c r="BM1608" s="385">
        <f t="shared" si="1484"/>
        <v>0</v>
      </c>
      <c r="BN1608" s="385">
        <f t="shared" si="1485"/>
        <v>0</v>
      </c>
      <c r="CK1608" s="239">
        <f t="shared" si="1507"/>
        <v>0</v>
      </c>
      <c r="CL1608" s="239">
        <f t="shared" si="1508"/>
        <v>0</v>
      </c>
    </row>
    <row r="1609" spans="3:90" x14ac:dyDescent="0.35">
      <c r="C1609" s="235"/>
      <c r="D1609" s="246" t="str">
        <f t="shared" si="1486"/>
        <v/>
      </c>
      <c r="E1609" s="247" t="str">
        <f t="shared" si="1487"/>
        <v/>
      </c>
      <c r="F1609" s="248" t="str">
        <f t="shared" si="1488"/>
        <v/>
      </c>
      <c r="G1609" s="249" t="str">
        <f t="shared" si="1489"/>
        <v/>
      </c>
      <c r="H1609" s="250" t="str">
        <f t="shared" si="1490"/>
        <v/>
      </c>
      <c r="I1609" s="386" t="str">
        <f t="shared" si="1451"/>
        <v/>
      </c>
      <c r="J1609" s="387" t="str">
        <f t="shared" si="1452"/>
        <v/>
      </c>
      <c r="K1609" s="388" t="str">
        <f t="shared" si="1453"/>
        <v/>
      </c>
      <c r="L1609" s="389" t="str">
        <f t="shared" si="1454"/>
        <v/>
      </c>
      <c r="M1609" s="250" t="str">
        <f t="shared" si="1455"/>
        <v/>
      </c>
      <c r="N1609" s="246" t="b">
        <f t="shared" si="1491"/>
        <v>0</v>
      </c>
      <c r="O1609" s="246" t="b">
        <f t="shared" si="1492"/>
        <v>0</v>
      </c>
      <c r="P1609" s="246" t="b">
        <f t="shared" si="1493"/>
        <v>0</v>
      </c>
      <c r="Q1609" s="246" t="b">
        <f t="shared" si="1494"/>
        <v>0</v>
      </c>
      <c r="R1609" s="246" t="str">
        <f t="shared" si="1495"/>
        <v>No</v>
      </c>
      <c r="S1609" s="247" t="b">
        <f t="shared" si="1456"/>
        <v>0</v>
      </c>
      <c r="T1609" s="247" t="b">
        <f t="shared" si="1457"/>
        <v>0</v>
      </c>
      <c r="U1609" s="247" t="b">
        <f t="shared" si="1458"/>
        <v>0</v>
      </c>
      <c r="V1609" s="247" t="b">
        <f t="shared" si="1459"/>
        <v>0</v>
      </c>
      <c r="W1609" s="247" t="str">
        <f t="shared" si="1496"/>
        <v>No</v>
      </c>
      <c r="X1609" s="248" t="b">
        <f t="shared" si="1460"/>
        <v>0</v>
      </c>
      <c r="Y1609" s="248" t="b">
        <f t="shared" si="1461"/>
        <v>0</v>
      </c>
      <c r="Z1609" s="248" t="b">
        <f t="shared" si="1462"/>
        <v>0</v>
      </c>
      <c r="AA1609" s="248" t="b">
        <f t="shared" si="1463"/>
        <v>0</v>
      </c>
      <c r="AB1609" s="248" t="str">
        <f t="shared" si="1497"/>
        <v>No</v>
      </c>
      <c r="AC1609" s="249" t="b">
        <f t="shared" si="1464"/>
        <v>0</v>
      </c>
      <c r="AD1609" s="249" t="b">
        <f t="shared" si="1465"/>
        <v>0</v>
      </c>
      <c r="AE1609" s="249" t="b">
        <f t="shared" si="1466"/>
        <v>0</v>
      </c>
      <c r="AF1609" s="249" t="b">
        <f t="shared" si="1467"/>
        <v>0</v>
      </c>
      <c r="AG1609" s="249" t="str">
        <f t="shared" si="1498"/>
        <v>No</v>
      </c>
      <c r="AH1609" s="250" t="b">
        <f t="shared" si="1468"/>
        <v>0</v>
      </c>
      <c r="AI1609" s="250" t="b">
        <f t="shared" si="1469"/>
        <v>0</v>
      </c>
      <c r="AJ1609" s="250" t="b">
        <f t="shared" si="1470"/>
        <v>0</v>
      </c>
      <c r="AK1609" s="250" t="b">
        <f t="shared" si="1471"/>
        <v>0</v>
      </c>
      <c r="AL1609" s="250" t="str">
        <f t="shared" si="1499"/>
        <v>No</v>
      </c>
      <c r="AN1609" s="246" t="str">
        <f t="shared" si="1500"/>
        <v/>
      </c>
      <c r="AO1609" s="247" t="str">
        <f t="shared" si="1501"/>
        <v/>
      </c>
      <c r="AP1609" s="248" t="str">
        <f t="shared" si="1502"/>
        <v/>
      </c>
      <c r="AQ1609" s="249" t="str">
        <f t="shared" si="1503"/>
        <v/>
      </c>
      <c r="AR1609" s="250" t="str">
        <f t="shared" si="1504"/>
        <v/>
      </c>
      <c r="AS1609" s="234"/>
      <c r="AY1609" s="385">
        <f t="shared" si="1505"/>
        <v>0</v>
      </c>
      <c r="AZ1609" s="385">
        <f t="shared" si="1472"/>
        <v>0</v>
      </c>
      <c r="BA1609" s="385">
        <f t="shared" si="1506"/>
        <v>0</v>
      </c>
      <c r="BB1609" s="385">
        <f t="shared" si="1473"/>
        <v>0</v>
      </c>
      <c r="BC1609" s="385">
        <f t="shared" si="1474"/>
        <v>0</v>
      </c>
      <c r="BD1609" s="385">
        <f t="shared" si="1475"/>
        <v>0</v>
      </c>
      <c r="BE1609" s="385">
        <f t="shared" si="1476"/>
        <v>0</v>
      </c>
      <c r="BF1609" s="385">
        <f t="shared" si="1477"/>
        <v>0</v>
      </c>
      <c r="BG1609" s="385">
        <f t="shared" si="1478"/>
        <v>0</v>
      </c>
      <c r="BH1609" s="385">
        <f t="shared" si="1479"/>
        <v>0</v>
      </c>
      <c r="BI1609" s="385">
        <f t="shared" si="1480"/>
        <v>0</v>
      </c>
      <c r="BJ1609" s="385">
        <f t="shared" si="1481"/>
        <v>0</v>
      </c>
      <c r="BK1609" s="385">
        <f t="shared" si="1482"/>
        <v>0</v>
      </c>
      <c r="BL1609" s="385">
        <f t="shared" si="1483"/>
        <v>0</v>
      </c>
      <c r="BM1609" s="385">
        <f t="shared" si="1484"/>
        <v>0</v>
      </c>
      <c r="BN1609" s="385">
        <f t="shared" si="1485"/>
        <v>0</v>
      </c>
      <c r="CK1609" s="239">
        <f t="shared" si="1507"/>
        <v>0</v>
      </c>
      <c r="CL1609" s="239">
        <f t="shared" si="1508"/>
        <v>0</v>
      </c>
    </row>
    <row r="1610" spans="3:90" x14ac:dyDescent="0.35">
      <c r="C1610" s="235"/>
      <c r="D1610" s="246" t="str">
        <f t="shared" si="1486"/>
        <v/>
      </c>
      <c r="E1610" s="247" t="str">
        <f t="shared" si="1487"/>
        <v/>
      </c>
      <c r="F1610" s="248" t="str">
        <f t="shared" si="1488"/>
        <v/>
      </c>
      <c r="G1610" s="249" t="str">
        <f t="shared" si="1489"/>
        <v/>
      </c>
      <c r="H1610" s="250" t="str">
        <f t="shared" si="1490"/>
        <v/>
      </c>
      <c r="I1610" s="386" t="str">
        <f t="shared" si="1451"/>
        <v/>
      </c>
      <c r="J1610" s="387" t="str">
        <f t="shared" si="1452"/>
        <v/>
      </c>
      <c r="K1610" s="388" t="str">
        <f t="shared" si="1453"/>
        <v/>
      </c>
      <c r="L1610" s="389" t="str">
        <f t="shared" si="1454"/>
        <v/>
      </c>
      <c r="M1610" s="250" t="str">
        <f t="shared" si="1455"/>
        <v/>
      </c>
      <c r="N1610" s="246" t="b">
        <f t="shared" si="1491"/>
        <v>0</v>
      </c>
      <c r="O1610" s="246" t="b">
        <f t="shared" si="1492"/>
        <v>0</v>
      </c>
      <c r="P1610" s="246" t="b">
        <f t="shared" si="1493"/>
        <v>0</v>
      </c>
      <c r="Q1610" s="246" t="b">
        <f t="shared" si="1494"/>
        <v>0</v>
      </c>
      <c r="R1610" s="246" t="str">
        <f t="shared" si="1495"/>
        <v>No</v>
      </c>
      <c r="S1610" s="247" t="b">
        <f t="shared" si="1456"/>
        <v>0</v>
      </c>
      <c r="T1610" s="247" t="b">
        <f t="shared" si="1457"/>
        <v>0</v>
      </c>
      <c r="U1610" s="247" t="b">
        <f t="shared" si="1458"/>
        <v>0</v>
      </c>
      <c r="V1610" s="247" t="b">
        <f t="shared" si="1459"/>
        <v>0</v>
      </c>
      <c r="W1610" s="247" t="str">
        <f t="shared" si="1496"/>
        <v>No</v>
      </c>
      <c r="X1610" s="248" t="b">
        <f t="shared" si="1460"/>
        <v>0</v>
      </c>
      <c r="Y1610" s="248" t="b">
        <f t="shared" si="1461"/>
        <v>0</v>
      </c>
      <c r="Z1610" s="248" t="b">
        <f t="shared" si="1462"/>
        <v>0</v>
      </c>
      <c r="AA1610" s="248" t="b">
        <f t="shared" si="1463"/>
        <v>0</v>
      </c>
      <c r="AB1610" s="248" t="str">
        <f t="shared" si="1497"/>
        <v>No</v>
      </c>
      <c r="AC1610" s="249" t="b">
        <f t="shared" si="1464"/>
        <v>0</v>
      </c>
      <c r="AD1610" s="249" t="b">
        <f t="shared" si="1465"/>
        <v>0</v>
      </c>
      <c r="AE1610" s="249" t="b">
        <f t="shared" si="1466"/>
        <v>0</v>
      </c>
      <c r="AF1610" s="249" t="b">
        <f t="shared" si="1467"/>
        <v>0</v>
      </c>
      <c r="AG1610" s="249" t="str">
        <f t="shared" si="1498"/>
        <v>No</v>
      </c>
      <c r="AH1610" s="250" t="b">
        <f t="shared" si="1468"/>
        <v>0</v>
      </c>
      <c r="AI1610" s="250" t="b">
        <f t="shared" si="1469"/>
        <v>0</v>
      </c>
      <c r="AJ1610" s="250" t="b">
        <f t="shared" si="1470"/>
        <v>0</v>
      </c>
      <c r="AK1610" s="250" t="b">
        <f t="shared" si="1471"/>
        <v>0</v>
      </c>
      <c r="AL1610" s="250" t="str">
        <f t="shared" si="1499"/>
        <v>No</v>
      </c>
      <c r="AN1610" s="246" t="str">
        <f t="shared" si="1500"/>
        <v/>
      </c>
      <c r="AO1610" s="247" t="str">
        <f t="shared" si="1501"/>
        <v/>
      </c>
      <c r="AP1610" s="248" t="str">
        <f t="shared" si="1502"/>
        <v/>
      </c>
      <c r="AQ1610" s="249" t="str">
        <f t="shared" si="1503"/>
        <v/>
      </c>
      <c r="AR1610" s="250" t="str">
        <f t="shared" si="1504"/>
        <v/>
      </c>
      <c r="AS1610" s="234"/>
      <c r="AY1610" s="385">
        <f t="shared" si="1505"/>
        <v>0</v>
      </c>
      <c r="AZ1610" s="385">
        <f t="shared" si="1472"/>
        <v>0</v>
      </c>
      <c r="BA1610" s="385">
        <f t="shared" si="1506"/>
        <v>0</v>
      </c>
      <c r="BB1610" s="385">
        <f t="shared" si="1473"/>
        <v>0</v>
      </c>
      <c r="BC1610" s="385">
        <f t="shared" si="1474"/>
        <v>0</v>
      </c>
      <c r="BD1610" s="385">
        <f t="shared" si="1475"/>
        <v>0</v>
      </c>
      <c r="BE1610" s="385">
        <f t="shared" si="1476"/>
        <v>0</v>
      </c>
      <c r="BF1610" s="385">
        <f t="shared" si="1477"/>
        <v>0</v>
      </c>
      <c r="BG1610" s="385">
        <f t="shared" si="1478"/>
        <v>0</v>
      </c>
      <c r="BH1610" s="385">
        <f t="shared" si="1479"/>
        <v>0</v>
      </c>
      <c r="BI1610" s="385">
        <f t="shared" si="1480"/>
        <v>0</v>
      </c>
      <c r="BJ1610" s="385">
        <f t="shared" si="1481"/>
        <v>0</v>
      </c>
      <c r="BK1610" s="385">
        <f t="shared" si="1482"/>
        <v>0</v>
      </c>
      <c r="BL1610" s="385">
        <f t="shared" si="1483"/>
        <v>0</v>
      </c>
      <c r="BM1610" s="385">
        <f t="shared" si="1484"/>
        <v>0</v>
      </c>
      <c r="BN1610" s="385">
        <f t="shared" si="1485"/>
        <v>0</v>
      </c>
      <c r="CK1610" s="239">
        <f t="shared" si="1507"/>
        <v>0</v>
      </c>
      <c r="CL1610" s="239">
        <f t="shared" si="1508"/>
        <v>0</v>
      </c>
    </row>
    <row r="1611" spans="3:90" x14ac:dyDescent="0.35">
      <c r="C1611" s="235"/>
      <c r="D1611" s="246" t="str">
        <f t="shared" si="1486"/>
        <v/>
      </c>
      <c r="E1611" s="247" t="str">
        <f t="shared" si="1487"/>
        <v/>
      </c>
      <c r="F1611" s="248" t="str">
        <f t="shared" si="1488"/>
        <v/>
      </c>
      <c r="G1611" s="249" t="str">
        <f t="shared" si="1489"/>
        <v/>
      </c>
      <c r="H1611" s="250" t="str">
        <f t="shared" si="1490"/>
        <v/>
      </c>
      <c r="I1611" s="386" t="str">
        <f t="shared" si="1451"/>
        <v/>
      </c>
      <c r="J1611" s="387" t="str">
        <f t="shared" si="1452"/>
        <v/>
      </c>
      <c r="K1611" s="388" t="str">
        <f t="shared" si="1453"/>
        <v/>
      </c>
      <c r="L1611" s="389" t="str">
        <f t="shared" si="1454"/>
        <v/>
      </c>
      <c r="M1611" s="250" t="str">
        <f t="shared" si="1455"/>
        <v/>
      </c>
      <c r="N1611" s="246" t="b">
        <f t="shared" si="1491"/>
        <v>0</v>
      </c>
      <c r="O1611" s="246" t="b">
        <f t="shared" si="1492"/>
        <v>0</v>
      </c>
      <c r="P1611" s="246" t="b">
        <f t="shared" si="1493"/>
        <v>0</v>
      </c>
      <c r="Q1611" s="246" t="b">
        <f t="shared" si="1494"/>
        <v>0</v>
      </c>
      <c r="R1611" s="246" t="str">
        <f t="shared" si="1495"/>
        <v>No</v>
      </c>
      <c r="S1611" s="247" t="b">
        <f t="shared" si="1456"/>
        <v>0</v>
      </c>
      <c r="T1611" s="247" t="b">
        <f t="shared" si="1457"/>
        <v>0</v>
      </c>
      <c r="U1611" s="247" t="b">
        <f t="shared" si="1458"/>
        <v>0</v>
      </c>
      <c r="V1611" s="247" t="b">
        <f t="shared" si="1459"/>
        <v>0</v>
      </c>
      <c r="W1611" s="247" t="str">
        <f t="shared" si="1496"/>
        <v>No</v>
      </c>
      <c r="X1611" s="248" t="b">
        <f t="shared" si="1460"/>
        <v>0</v>
      </c>
      <c r="Y1611" s="248" t="b">
        <f t="shared" si="1461"/>
        <v>0</v>
      </c>
      <c r="Z1611" s="248" t="b">
        <f t="shared" si="1462"/>
        <v>0</v>
      </c>
      <c r="AA1611" s="248" t="b">
        <f t="shared" si="1463"/>
        <v>0</v>
      </c>
      <c r="AB1611" s="248" t="str">
        <f t="shared" si="1497"/>
        <v>No</v>
      </c>
      <c r="AC1611" s="249" t="b">
        <f t="shared" si="1464"/>
        <v>0</v>
      </c>
      <c r="AD1611" s="249" t="b">
        <f t="shared" si="1465"/>
        <v>0</v>
      </c>
      <c r="AE1611" s="249" t="b">
        <f t="shared" si="1466"/>
        <v>0</v>
      </c>
      <c r="AF1611" s="249" t="b">
        <f t="shared" si="1467"/>
        <v>0</v>
      </c>
      <c r="AG1611" s="249" t="str">
        <f t="shared" si="1498"/>
        <v>No</v>
      </c>
      <c r="AH1611" s="250" t="b">
        <f t="shared" si="1468"/>
        <v>0</v>
      </c>
      <c r="AI1611" s="250" t="b">
        <f t="shared" si="1469"/>
        <v>0</v>
      </c>
      <c r="AJ1611" s="250" t="b">
        <f t="shared" si="1470"/>
        <v>0</v>
      </c>
      <c r="AK1611" s="250" t="b">
        <f t="shared" si="1471"/>
        <v>0</v>
      </c>
      <c r="AL1611" s="250" t="str">
        <f t="shared" si="1499"/>
        <v>No</v>
      </c>
      <c r="AN1611" s="246" t="str">
        <f t="shared" si="1500"/>
        <v/>
      </c>
      <c r="AO1611" s="247" t="str">
        <f t="shared" si="1501"/>
        <v/>
      </c>
      <c r="AP1611" s="248" t="str">
        <f t="shared" si="1502"/>
        <v/>
      </c>
      <c r="AQ1611" s="249" t="str">
        <f t="shared" si="1503"/>
        <v/>
      </c>
      <c r="AR1611" s="250" t="str">
        <f t="shared" si="1504"/>
        <v/>
      </c>
      <c r="AS1611" s="234"/>
      <c r="AY1611" s="385">
        <f t="shared" si="1505"/>
        <v>0</v>
      </c>
      <c r="AZ1611" s="385">
        <f t="shared" si="1472"/>
        <v>0</v>
      </c>
      <c r="BA1611" s="385">
        <f t="shared" si="1506"/>
        <v>0</v>
      </c>
      <c r="BB1611" s="385">
        <f t="shared" si="1473"/>
        <v>0</v>
      </c>
      <c r="BC1611" s="385">
        <f t="shared" si="1474"/>
        <v>0</v>
      </c>
      <c r="BD1611" s="385">
        <f t="shared" si="1475"/>
        <v>0</v>
      </c>
      <c r="BE1611" s="385">
        <f t="shared" si="1476"/>
        <v>0</v>
      </c>
      <c r="BF1611" s="385">
        <f t="shared" si="1477"/>
        <v>0</v>
      </c>
      <c r="BG1611" s="385">
        <f t="shared" si="1478"/>
        <v>0</v>
      </c>
      <c r="BH1611" s="385">
        <f t="shared" si="1479"/>
        <v>0</v>
      </c>
      <c r="BI1611" s="385">
        <f t="shared" si="1480"/>
        <v>0</v>
      </c>
      <c r="BJ1611" s="385">
        <f t="shared" si="1481"/>
        <v>0</v>
      </c>
      <c r="BK1611" s="385">
        <f t="shared" si="1482"/>
        <v>0</v>
      </c>
      <c r="BL1611" s="385">
        <f t="shared" si="1483"/>
        <v>0</v>
      </c>
      <c r="BM1611" s="385">
        <f t="shared" si="1484"/>
        <v>0</v>
      </c>
      <c r="BN1611" s="385">
        <f t="shared" si="1485"/>
        <v>0</v>
      </c>
      <c r="CK1611" s="239">
        <f t="shared" si="1507"/>
        <v>0</v>
      </c>
      <c r="CL1611" s="239">
        <f t="shared" si="1508"/>
        <v>0</v>
      </c>
    </row>
    <row r="1612" spans="3:90" x14ac:dyDescent="0.35">
      <c r="C1612" s="235"/>
      <c r="D1612" s="246" t="str">
        <f t="shared" si="1486"/>
        <v/>
      </c>
      <c r="E1612" s="247" t="str">
        <f t="shared" si="1487"/>
        <v/>
      </c>
      <c r="F1612" s="248" t="str">
        <f t="shared" si="1488"/>
        <v/>
      </c>
      <c r="G1612" s="249" t="str">
        <f t="shared" si="1489"/>
        <v/>
      </c>
      <c r="H1612" s="250" t="str">
        <f t="shared" si="1490"/>
        <v/>
      </c>
      <c r="I1612" s="386" t="str">
        <f t="shared" si="1451"/>
        <v/>
      </c>
      <c r="J1612" s="387" t="str">
        <f t="shared" si="1452"/>
        <v/>
      </c>
      <c r="K1612" s="388" t="str">
        <f t="shared" si="1453"/>
        <v/>
      </c>
      <c r="L1612" s="389" t="str">
        <f t="shared" si="1454"/>
        <v/>
      </c>
      <c r="M1612" s="250" t="str">
        <f t="shared" si="1455"/>
        <v/>
      </c>
      <c r="N1612" s="246" t="b">
        <f t="shared" si="1491"/>
        <v>0</v>
      </c>
      <c r="O1612" s="246" t="b">
        <f t="shared" si="1492"/>
        <v>0</v>
      </c>
      <c r="P1612" s="246" t="b">
        <f t="shared" si="1493"/>
        <v>0</v>
      </c>
      <c r="Q1612" s="246" t="b">
        <f t="shared" si="1494"/>
        <v>0</v>
      </c>
      <c r="R1612" s="246" t="str">
        <f t="shared" si="1495"/>
        <v>No</v>
      </c>
      <c r="S1612" s="247" t="b">
        <f t="shared" si="1456"/>
        <v>0</v>
      </c>
      <c r="T1612" s="247" t="b">
        <f t="shared" si="1457"/>
        <v>0</v>
      </c>
      <c r="U1612" s="247" t="b">
        <f t="shared" si="1458"/>
        <v>0</v>
      </c>
      <c r="V1612" s="247" t="b">
        <f t="shared" si="1459"/>
        <v>0</v>
      </c>
      <c r="W1612" s="247" t="str">
        <f t="shared" si="1496"/>
        <v>No</v>
      </c>
      <c r="X1612" s="248" t="b">
        <f t="shared" si="1460"/>
        <v>0</v>
      </c>
      <c r="Y1612" s="248" t="b">
        <f t="shared" si="1461"/>
        <v>0</v>
      </c>
      <c r="Z1612" s="248" t="b">
        <f t="shared" si="1462"/>
        <v>0</v>
      </c>
      <c r="AA1612" s="248" t="b">
        <f t="shared" si="1463"/>
        <v>0</v>
      </c>
      <c r="AB1612" s="248" t="str">
        <f t="shared" si="1497"/>
        <v>No</v>
      </c>
      <c r="AC1612" s="249" t="b">
        <f t="shared" si="1464"/>
        <v>0</v>
      </c>
      <c r="AD1612" s="249" t="b">
        <f t="shared" si="1465"/>
        <v>0</v>
      </c>
      <c r="AE1612" s="249" t="b">
        <f t="shared" si="1466"/>
        <v>0</v>
      </c>
      <c r="AF1612" s="249" t="b">
        <f t="shared" si="1467"/>
        <v>0</v>
      </c>
      <c r="AG1612" s="249" t="str">
        <f t="shared" si="1498"/>
        <v>No</v>
      </c>
      <c r="AH1612" s="250" t="b">
        <f t="shared" si="1468"/>
        <v>0</v>
      </c>
      <c r="AI1612" s="250" t="b">
        <f t="shared" si="1469"/>
        <v>0</v>
      </c>
      <c r="AJ1612" s="250" t="b">
        <f t="shared" si="1470"/>
        <v>0</v>
      </c>
      <c r="AK1612" s="250" t="b">
        <f t="shared" si="1471"/>
        <v>0</v>
      </c>
      <c r="AL1612" s="250" t="str">
        <f t="shared" si="1499"/>
        <v>No</v>
      </c>
      <c r="AN1612" s="246" t="str">
        <f t="shared" si="1500"/>
        <v/>
      </c>
      <c r="AO1612" s="247" t="str">
        <f t="shared" si="1501"/>
        <v/>
      </c>
      <c r="AP1612" s="248" t="str">
        <f t="shared" si="1502"/>
        <v/>
      </c>
      <c r="AQ1612" s="249" t="str">
        <f t="shared" si="1503"/>
        <v/>
      </c>
      <c r="AR1612" s="250" t="str">
        <f t="shared" si="1504"/>
        <v/>
      </c>
      <c r="AS1612" s="234"/>
      <c r="AY1612" s="385">
        <f t="shared" si="1505"/>
        <v>0</v>
      </c>
      <c r="AZ1612" s="385">
        <f t="shared" si="1472"/>
        <v>0</v>
      </c>
      <c r="BA1612" s="385">
        <f t="shared" si="1506"/>
        <v>0</v>
      </c>
      <c r="BB1612" s="385">
        <f t="shared" si="1473"/>
        <v>0</v>
      </c>
      <c r="BC1612" s="385">
        <f t="shared" si="1474"/>
        <v>0</v>
      </c>
      <c r="BD1612" s="385">
        <f t="shared" si="1475"/>
        <v>0</v>
      </c>
      <c r="BE1612" s="385">
        <f t="shared" si="1476"/>
        <v>0</v>
      </c>
      <c r="BF1612" s="385">
        <f t="shared" si="1477"/>
        <v>0</v>
      </c>
      <c r="BG1612" s="385">
        <f t="shared" si="1478"/>
        <v>0</v>
      </c>
      <c r="BH1612" s="385">
        <f t="shared" si="1479"/>
        <v>0</v>
      </c>
      <c r="BI1612" s="385">
        <f t="shared" si="1480"/>
        <v>0</v>
      </c>
      <c r="BJ1612" s="385">
        <f t="shared" si="1481"/>
        <v>0</v>
      </c>
      <c r="BK1612" s="385">
        <f t="shared" si="1482"/>
        <v>0</v>
      </c>
      <c r="BL1612" s="385">
        <f t="shared" si="1483"/>
        <v>0</v>
      </c>
      <c r="BM1612" s="385">
        <f t="shared" si="1484"/>
        <v>0</v>
      </c>
      <c r="BN1612" s="385">
        <f t="shared" si="1485"/>
        <v>0</v>
      </c>
      <c r="CK1612" s="239">
        <f t="shared" si="1507"/>
        <v>0</v>
      </c>
      <c r="CL1612" s="239">
        <f t="shared" si="1508"/>
        <v>0</v>
      </c>
    </row>
    <row r="1613" spans="3:90" x14ac:dyDescent="0.35">
      <c r="C1613" s="235"/>
      <c r="D1613" s="246" t="str">
        <f t="shared" si="1486"/>
        <v/>
      </c>
      <c r="E1613" s="247" t="str">
        <f t="shared" si="1487"/>
        <v/>
      </c>
      <c r="F1613" s="248" t="str">
        <f t="shared" si="1488"/>
        <v/>
      </c>
      <c r="G1613" s="249" t="str">
        <f t="shared" si="1489"/>
        <v/>
      </c>
      <c r="H1613" s="250" t="str">
        <f t="shared" si="1490"/>
        <v/>
      </c>
      <c r="I1613" s="386" t="str">
        <f t="shared" si="1451"/>
        <v/>
      </c>
      <c r="J1613" s="387" t="str">
        <f t="shared" si="1452"/>
        <v/>
      </c>
      <c r="K1613" s="388" t="str">
        <f t="shared" si="1453"/>
        <v/>
      </c>
      <c r="L1613" s="389" t="str">
        <f t="shared" si="1454"/>
        <v/>
      </c>
      <c r="M1613" s="250" t="str">
        <f t="shared" si="1455"/>
        <v/>
      </c>
      <c r="N1613" s="246" t="b">
        <f t="shared" si="1491"/>
        <v>0</v>
      </c>
      <c r="O1613" s="246" t="b">
        <f t="shared" si="1492"/>
        <v>0</v>
      </c>
      <c r="P1613" s="246" t="b">
        <f t="shared" si="1493"/>
        <v>0</v>
      </c>
      <c r="Q1613" s="246" t="b">
        <f t="shared" si="1494"/>
        <v>0</v>
      </c>
      <c r="R1613" s="246" t="str">
        <f t="shared" si="1495"/>
        <v>No</v>
      </c>
      <c r="S1613" s="247" t="b">
        <f t="shared" si="1456"/>
        <v>0</v>
      </c>
      <c r="T1613" s="247" t="b">
        <f t="shared" si="1457"/>
        <v>0</v>
      </c>
      <c r="U1613" s="247" t="b">
        <f t="shared" si="1458"/>
        <v>0</v>
      </c>
      <c r="V1613" s="247" t="b">
        <f t="shared" si="1459"/>
        <v>0</v>
      </c>
      <c r="W1613" s="247" t="str">
        <f t="shared" si="1496"/>
        <v>No</v>
      </c>
      <c r="X1613" s="248" t="b">
        <f t="shared" si="1460"/>
        <v>0</v>
      </c>
      <c r="Y1613" s="248" t="b">
        <f t="shared" si="1461"/>
        <v>0</v>
      </c>
      <c r="Z1613" s="248" t="b">
        <f t="shared" si="1462"/>
        <v>0</v>
      </c>
      <c r="AA1613" s="248" t="b">
        <f t="shared" si="1463"/>
        <v>0</v>
      </c>
      <c r="AB1613" s="248" t="str">
        <f t="shared" si="1497"/>
        <v>No</v>
      </c>
      <c r="AC1613" s="249" t="b">
        <f t="shared" si="1464"/>
        <v>0</v>
      </c>
      <c r="AD1613" s="249" t="b">
        <f t="shared" si="1465"/>
        <v>0</v>
      </c>
      <c r="AE1613" s="249" t="b">
        <f t="shared" si="1466"/>
        <v>0</v>
      </c>
      <c r="AF1613" s="249" t="b">
        <f t="shared" si="1467"/>
        <v>0</v>
      </c>
      <c r="AG1613" s="249" t="str">
        <f t="shared" si="1498"/>
        <v>No</v>
      </c>
      <c r="AH1613" s="250" t="b">
        <f t="shared" si="1468"/>
        <v>0</v>
      </c>
      <c r="AI1613" s="250" t="b">
        <f t="shared" si="1469"/>
        <v>0</v>
      </c>
      <c r="AJ1613" s="250" t="b">
        <f t="shared" si="1470"/>
        <v>0</v>
      </c>
      <c r="AK1613" s="250" t="b">
        <f t="shared" si="1471"/>
        <v>0</v>
      </c>
      <c r="AL1613" s="250" t="str">
        <f t="shared" si="1499"/>
        <v>No</v>
      </c>
      <c r="AN1613" s="246" t="str">
        <f t="shared" si="1500"/>
        <v/>
      </c>
      <c r="AO1613" s="247" t="str">
        <f t="shared" si="1501"/>
        <v/>
      </c>
      <c r="AP1613" s="248" t="str">
        <f t="shared" si="1502"/>
        <v/>
      </c>
      <c r="AQ1613" s="249" t="str">
        <f t="shared" si="1503"/>
        <v/>
      </c>
      <c r="AR1613" s="250" t="str">
        <f t="shared" si="1504"/>
        <v/>
      </c>
      <c r="AS1613" s="234"/>
      <c r="AY1613" s="385">
        <f t="shared" si="1505"/>
        <v>0</v>
      </c>
      <c r="AZ1613" s="385">
        <f t="shared" si="1472"/>
        <v>0</v>
      </c>
      <c r="BA1613" s="385">
        <f t="shared" si="1506"/>
        <v>0</v>
      </c>
      <c r="BB1613" s="385">
        <f t="shared" si="1473"/>
        <v>0</v>
      </c>
      <c r="BC1613" s="385">
        <f t="shared" si="1474"/>
        <v>0</v>
      </c>
      <c r="BD1613" s="385">
        <f t="shared" si="1475"/>
        <v>0</v>
      </c>
      <c r="BE1613" s="385">
        <f t="shared" si="1476"/>
        <v>0</v>
      </c>
      <c r="BF1613" s="385">
        <f t="shared" si="1477"/>
        <v>0</v>
      </c>
      <c r="BG1613" s="385">
        <f t="shared" si="1478"/>
        <v>0</v>
      </c>
      <c r="BH1613" s="385">
        <f t="shared" si="1479"/>
        <v>0</v>
      </c>
      <c r="BI1613" s="385">
        <f t="shared" si="1480"/>
        <v>0</v>
      </c>
      <c r="BJ1613" s="385">
        <f t="shared" si="1481"/>
        <v>0</v>
      </c>
      <c r="BK1613" s="385">
        <f t="shared" si="1482"/>
        <v>0</v>
      </c>
      <c r="BL1613" s="385">
        <f t="shared" si="1483"/>
        <v>0</v>
      </c>
      <c r="BM1613" s="385">
        <f t="shared" si="1484"/>
        <v>0</v>
      </c>
      <c r="BN1613" s="385">
        <f t="shared" si="1485"/>
        <v>0</v>
      </c>
      <c r="CK1613" s="239">
        <f t="shared" si="1507"/>
        <v>0</v>
      </c>
      <c r="CL1613" s="239">
        <f t="shared" si="1508"/>
        <v>0</v>
      </c>
    </row>
    <row r="1614" spans="3:90" x14ac:dyDescent="0.35">
      <c r="C1614" s="235"/>
      <c r="D1614" s="246" t="str">
        <f t="shared" si="1486"/>
        <v/>
      </c>
      <c r="E1614" s="247" t="str">
        <f t="shared" si="1487"/>
        <v/>
      </c>
      <c r="F1614" s="248" t="str">
        <f t="shared" si="1488"/>
        <v/>
      </c>
      <c r="G1614" s="249" t="str">
        <f t="shared" si="1489"/>
        <v/>
      </c>
      <c r="H1614" s="250" t="str">
        <f t="shared" si="1490"/>
        <v/>
      </c>
      <c r="I1614" s="386" t="str">
        <f t="shared" si="1451"/>
        <v/>
      </c>
      <c r="J1614" s="387" t="str">
        <f t="shared" si="1452"/>
        <v/>
      </c>
      <c r="K1614" s="388" t="str">
        <f t="shared" si="1453"/>
        <v/>
      </c>
      <c r="L1614" s="389" t="str">
        <f t="shared" si="1454"/>
        <v/>
      </c>
      <c r="M1614" s="250" t="str">
        <f t="shared" si="1455"/>
        <v/>
      </c>
      <c r="N1614" s="246" t="b">
        <f t="shared" si="1491"/>
        <v>0</v>
      </c>
      <c r="O1614" s="246" t="b">
        <f t="shared" si="1492"/>
        <v>0</v>
      </c>
      <c r="P1614" s="246" t="b">
        <f t="shared" si="1493"/>
        <v>0</v>
      </c>
      <c r="Q1614" s="246" t="b">
        <f t="shared" si="1494"/>
        <v>0</v>
      </c>
      <c r="R1614" s="246" t="str">
        <f t="shared" si="1495"/>
        <v>No</v>
      </c>
      <c r="S1614" s="247" t="b">
        <f t="shared" si="1456"/>
        <v>0</v>
      </c>
      <c r="T1614" s="247" t="b">
        <f t="shared" si="1457"/>
        <v>0</v>
      </c>
      <c r="U1614" s="247" t="b">
        <f t="shared" si="1458"/>
        <v>0</v>
      </c>
      <c r="V1614" s="247" t="b">
        <f t="shared" si="1459"/>
        <v>0</v>
      </c>
      <c r="W1614" s="247" t="str">
        <f t="shared" si="1496"/>
        <v>No</v>
      </c>
      <c r="X1614" s="248" t="b">
        <f t="shared" si="1460"/>
        <v>0</v>
      </c>
      <c r="Y1614" s="248" t="b">
        <f t="shared" si="1461"/>
        <v>0</v>
      </c>
      <c r="Z1614" s="248" t="b">
        <f t="shared" si="1462"/>
        <v>0</v>
      </c>
      <c r="AA1614" s="248" t="b">
        <f t="shared" si="1463"/>
        <v>0</v>
      </c>
      <c r="AB1614" s="248" t="str">
        <f t="shared" si="1497"/>
        <v>No</v>
      </c>
      <c r="AC1614" s="249" t="b">
        <f t="shared" si="1464"/>
        <v>0</v>
      </c>
      <c r="AD1614" s="249" t="b">
        <f t="shared" si="1465"/>
        <v>0</v>
      </c>
      <c r="AE1614" s="249" t="b">
        <f t="shared" si="1466"/>
        <v>0</v>
      </c>
      <c r="AF1614" s="249" t="b">
        <f t="shared" si="1467"/>
        <v>0</v>
      </c>
      <c r="AG1614" s="249" t="str">
        <f t="shared" si="1498"/>
        <v>No</v>
      </c>
      <c r="AH1614" s="250" t="b">
        <f t="shared" si="1468"/>
        <v>0</v>
      </c>
      <c r="AI1614" s="250" t="b">
        <f t="shared" si="1469"/>
        <v>0</v>
      </c>
      <c r="AJ1614" s="250" t="b">
        <f t="shared" si="1470"/>
        <v>0</v>
      </c>
      <c r="AK1614" s="250" t="b">
        <f t="shared" si="1471"/>
        <v>0</v>
      </c>
      <c r="AL1614" s="250" t="str">
        <f t="shared" si="1499"/>
        <v>No</v>
      </c>
      <c r="AN1614" s="246" t="str">
        <f t="shared" si="1500"/>
        <v/>
      </c>
      <c r="AO1614" s="247" t="str">
        <f t="shared" si="1501"/>
        <v/>
      </c>
      <c r="AP1614" s="248" t="str">
        <f t="shared" si="1502"/>
        <v/>
      </c>
      <c r="AQ1614" s="249" t="str">
        <f t="shared" si="1503"/>
        <v/>
      </c>
      <c r="AR1614" s="250" t="str">
        <f t="shared" si="1504"/>
        <v/>
      </c>
      <c r="AS1614" s="234"/>
      <c r="AY1614" s="385">
        <f t="shared" si="1505"/>
        <v>0</v>
      </c>
      <c r="AZ1614" s="385">
        <f t="shared" si="1472"/>
        <v>0</v>
      </c>
      <c r="BA1614" s="385">
        <f t="shared" si="1506"/>
        <v>0</v>
      </c>
      <c r="BB1614" s="385">
        <f t="shared" si="1473"/>
        <v>0</v>
      </c>
      <c r="BC1614" s="385">
        <f t="shared" si="1474"/>
        <v>0</v>
      </c>
      <c r="BD1614" s="385">
        <f t="shared" si="1475"/>
        <v>0</v>
      </c>
      <c r="BE1614" s="385">
        <f t="shared" si="1476"/>
        <v>0</v>
      </c>
      <c r="BF1614" s="385">
        <f t="shared" si="1477"/>
        <v>0</v>
      </c>
      <c r="BG1614" s="385">
        <f t="shared" si="1478"/>
        <v>0</v>
      </c>
      <c r="BH1614" s="385">
        <f t="shared" si="1479"/>
        <v>0</v>
      </c>
      <c r="BI1614" s="385">
        <f t="shared" si="1480"/>
        <v>0</v>
      </c>
      <c r="BJ1614" s="385">
        <f t="shared" si="1481"/>
        <v>0</v>
      </c>
      <c r="BK1614" s="385">
        <f t="shared" si="1482"/>
        <v>0</v>
      </c>
      <c r="BL1614" s="385">
        <f t="shared" si="1483"/>
        <v>0</v>
      </c>
      <c r="BM1614" s="385">
        <f t="shared" si="1484"/>
        <v>0</v>
      </c>
      <c r="BN1614" s="385">
        <f t="shared" si="1485"/>
        <v>0</v>
      </c>
      <c r="CK1614" s="239">
        <f t="shared" si="1507"/>
        <v>0</v>
      </c>
      <c r="CL1614" s="239">
        <f t="shared" si="1508"/>
        <v>0</v>
      </c>
    </row>
    <row r="1615" spans="3:90" x14ac:dyDescent="0.35">
      <c r="C1615" s="235"/>
      <c r="D1615" s="246" t="str">
        <f t="shared" si="1486"/>
        <v/>
      </c>
      <c r="E1615" s="247" t="str">
        <f t="shared" si="1487"/>
        <v/>
      </c>
      <c r="F1615" s="248" t="str">
        <f t="shared" si="1488"/>
        <v/>
      </c>
      <c r="G1615" s="249" t="str">
        <f t="shared" si="1489"/>
        <v/>
      </c>
      <c r="H1615" s="250" t="str">
        <f t="shared" si="1490"/>
        <v/>
      </c>
      <c r="I1615" s="386" t="str">
        <f t="shared" si="1451"/>
        <v/>
      </c>
      <c r="J1615" s="387" t="str">
        <f t="shared" si="1452"/>
        <v/>
      </c>
      <c r="K1615" s="388" t="str">
        <f t="shared" si="1453"/>
        <v/>
      </c>
      <c r="L1615" s="389" t="str">
        <f t="shared" si="1454"/>
        <v/>
      </c>
      <c r="M1615" s="250" t="str">
        <f t="shared" si="1455"/>
        <v/>
      </c>
      <c r="N1615" s="246" t="b">
        <f t="shared" si="1491"/>
        <v>0</v>
      </c>
      <c r="O1615" s="246" t="b">
        <f t="shared" si="1492"/>
        <v>0</v>
      </c>
      <c r="P1615" s="246" t="b">
        <f t="shared" si="1493"/>
        <v>0</v>
      </c>
      <c r="Q1615" s="246" t="b">
        <f t="shared" si="1494"/>
        <v>0</v>
      </c>
      <c r="R1615" s="246" t="str">
        <f t="shared" si="1495"/>
        <v>No</v>
      </c>
      <c r="S1615" s="247" t="b">
        <f t="shared" si="1456"/>
        <v>0</v>
      </c>
      <c r="T1615" s="247" t="b">
        <f t="shared" si="1457"/>
        <v>0</v>
      </c>
      <c r="U1615" s="247" t="b">
        <f t="shared" si="1458"/>
        <v>0</v>
      </c>
      <c r="V1615" s="247" t="b">
        <f t="shared" si="1459"/>
        <v>0</v>
      </c>
      <c r="W1615" s="247" t="str">
        <f t="shared" si="1496"/>
        <v>No</v>
      </c>
      <c r="X1615" s="248" t="b">
        <f t="shared" si="1460"/>
        <v>0</v>
      </c>
      <c r="Y1615" s="248" t="b">
        <f t="shared" si="1461"/>
        <v>0</v>
      </c>
      <c r="Z1615" s="248" t="b">
        <f t="shared" si="1462"/>
        <v>0</v>
      </c>
      <c r="AA1615" s="248" t="b">
        <f t="shared" si="1463"/>
        <v>0</v>
      </c>
      <c r="AB1615" s="248" t="str">
        <f t="shared" si="1497"/>
        <v>No</v>
      </c>
      <c r="AC1615" s="249" t="b">
        <f t="shared" si="1464"/>
        <v>0</v>
      </c>
      <c r="AD1615" s="249" t="b">
        <f t="shared" si="1465"/>
        <v>0</v>
      </c>
      <c r="AE1615" s="249" t="b">
        <f t="shared" si="1466"/>
        <v>0</v>
      </c>
      <c r="AF1615" s="249" t="b">
        <f t="shared" si="1467"/>
        <v>0</v>
      </c>
      <c r="AG1615" s="249" t="str">
        <f t="shared" si="1498"/>
        <v>No</v>
      </c>
      <c r="AH1615" s="250" t="b">
        <f t="shared" si="1468"/>
        <v>0</v>
      </c>
      <c r="AI1615" s="250" t="b">
        <f t="shared" si="1469"/>
        <v>0</v>
      </c>
      <c r="AJ1615" s="250" t="b">
        <f t="shared" si="1470"/>
        <v>0</v>
      </c>
      <c r="AK1615" s="250" t="b">
        <f t="shared" si="1471"/>
        <v>0</v>
      </c>
      <c r="AL1615" s="250" t="str">
        <f t="shared" si="1499"/>
        <v>No</v>
      </c>
      <c r="AN1615" s="246" t="str">
        <f t="shared" si="1500"/>
        <v/>
      </c>
      <c r="AO1615" s="247" t="str">
        <f t="shared" si="1501"/>
        <v/>
      </c>
      <c r="AP1615" s="248" t="str">
        <f t="shared" si="1502"/>
        <v/>
      </c>
      <c r="AQ1615" s="249" t="str">
        <f t="shared" si="1503"/>
        <v/>
      </c>
      <c r="AR1615" s="250" t="str">
        <f t="shared" si="1504"/>
        <v/>
      </c>
      <c r="AS1615" s="234"/>
      <c r="AY1615" s="385">
        <f t="shared" si="1505"/>
        <v>0</v>
      </c>
      <c r="AZ1615" s="385">
        <f t="shared" si="1472"/>
        <v>0</v>
      </c>
      <c r="BA1615" s="385">
        <f t="shared" si="1506"/>
        <v>0</v>
      </c>
      <c r="BB1615" s="385">
        <f t="shared" si="1473"/>
        <v>0</v>
      </c>
      <c r="BC1615" s="385">
        <f t="shared" si="1474"/>
        <v>0</v>
      </c>
      <c r="BD1615" s="385">
        <f t="shared" si="1475"/>
        <v>0</v>
      </c>
      <c r="BE1615" s="385">
        <f t="shared" si="1476"/>
        <v>0</v>
      </c>
      <c r="BF1615" s="385">
        <f t="shared" si="1477"/>
        <v>0</v>
      </c>
      <c r="BG1615" s="385">
        <f t="shared" si="1478"/>
        <v>0</v>
      </c>
      <c r="BH1615" s="385">
        <f t="shared" si="1479"/>
        <v>0</v>
      </c>
      <c r="BI1615" s="385">
        <f t="shared" si="1480"/>
        <v>0</v>
      </c>
      <c r="BJ1615" s="385">
        <f t="shared" si="1481"/>
        <v>0</v>
      </c>
      <c r="BK1615" s="385">
        <f t="shared" si="1482"/>
        <v>0</v>
      </c>
      <c r="BL1615" s="385">
        <f t="shared" si="1483"/>
        <v>0</v>
      </c>
      <c r="BM1615" s="385">
        <f t="shared" si="1484"/>
        <v>0</v>
      </c>
      <c r="BN1615" s="385">
        <f t="shared" si="1485"/>
        <v>0</v>
      </c>
      <c r="CK1615" s="239">
        <f t="shared" si="1507"/>
        <v>0</v>
      </c>
      <c r="CL1615" s="239">
        <f t="shared" si="1508"/>
        <v>0</v>
      </c>
    </row>
    <row r="1616" spans="3:90" x14ac:dyDescent="0.35">
      <c r="C1616" s="235"/>
      <c r="D1616" s="246" t="str">
        <f t="shared" si="1486"/>
        <v/>
      </c>
      <c r="E1616" s="247" t="str">
        <f t="shared" si="1487"/>
        <v/>
      </c>
      <c r="F1616" s="248" t="str">
        <f t="shared" si="1488"/>
        <v/>
      </c>
      <c r="G1616" s="249" t="str">
        <f t="shared" si="1489"/>
        <v/>
      </c>
      <c r="H1616" s="250" t="str">
        <f t="shared" si="1490"/>
        <v/>
      </c>
      <c r="I1616" s="386" t="str">
        <f t="shared" si="1451"/>
        <v/>
      </c>
      <c r="J1616" s="387" t="str">
        <f t="shared" si="1452"/>
        <v/>
      </c>
      <c r="K1616" s="388" t="str">
        <f t="shared" si="1453"/>
        <v/>
      </c>
      <c r="L1616" s="389" t="str">
        <f t="shared" si="1454"/>
        <v/>
      </c>
      <c r="M1616" s="250" t="str">
        <f t="shared" si="1455"/>
        <v/>
      </c>
      <c r="N1616" s="246" t="b">
        <f t="shared" si="1491"/>
        <v>0</v>
      </c>
      <c r="O1616" s="246" t="b">
        <f t="shared" si="1492"/>
        <v>0</v>
      </c>
      <c r="P1616" s="246" t="b">
        <f t="shared" si="1493"/>
        <v>0</v>
      </c>
      <c r="Q1616" s="246" t="b">
        <f t="shared" si="1494"/>
        <v>0</v>
      </c>
      <c r="R1616" s="246" t="str">
        <f t="shared" si="1495"/>
        <v>No</v>
      </c>
      <c r="S1616" s="247" t="b">
        <f t="shared" si="1456"/>
        <v>0</v>
      </c>
      <c r="T1616" s="247" t="b">
        <f t="shared" si="1457"/>
        <v>0</v>
      </c>
      <c r="U1616" s="247" t="b">
        <f t="shared" si="1458"/>
        <v>0</v>
      </c>
      <c r="V1616" s="247" t="b">
        <f t="shared" si="1459"/>
        <v>0</v>
      </c>
      <c r="W1616" s="247" t="str">
        <f t="shared" si="1496"/>
        <v>No</v>
      </c>
      <c r="X1616" s="248" t="b">
        <f t="shared" si="1460"/>
        <v>0</v>
      </c>
      <c r="Y1616" s="248" t="b">
        <f t="shared" si="1461"/>
        <v>0</v>
      </c>
      <c r="Z1616" s="248" t="b">
        <f t="shared" si="1462"/>
        <v>0</v>
      </c>
      <c r="AA1616" s="248" t="b">
        <f t="shared" si="1463"/>
        <v>0</v>
      </c>
      <c r="AB1616" s="248" t="str">
        <f t="shared" si="1497"/>
        <v>No</v>
      </c>
      <c r="AC1616" s="249" t="b">
        <f t="shared" si="1464"/>
        <v>0</v>
      </c>
      <c r="AD1616" s="249" t="b">
        <f t="shared" si="1465"/>
        <v>0</v>
      </c>
      <c r="AE1616" s="249" t="b">
        <f t="shared" si="1466"/>
        <v>0</v>
      </c>
      <c r="AF1616" s="249" t="b">
        <f t="shared" si="1467"/>
        <v>0</v>
      </c>
      <c r="AG1616" s="249" t="str">
        <f t="shared" si="1498"/>
        <v>No</v>
      </c>
      <c r="AH1616" s="250" t="b">
        <f t="shared" si="1468"/>
        <v>0</v>
      </c>
      <c r="AI1616" s="250" t="b">
        <f t="shared" si="1469"/>
        <v>0</v>
      </c>
      <c r="AJ1616" s="250" t="b">
        <f t="shared" si="1470"/>
        <v>0</v>
      </c>
      <c r="AK1616" s="250" t="b">
        <f t="shared" si="1471"/>
        <v>0</v>
      </c>
      <c r="AL1616" s="250" t="str">
        <f t="shared" si="1499"/>
        <v>No</v>
      </c>
      <c r="AN1616" s="246" t="str">
        <f t="shared" si="1500"/>
        <v/>
      </c>
      <c r="AO1616" s="247" t="str">
        <f t="shared" si="1501"/>
        <v/>
      </c>
      <c r="AP1616" s="248" t="str">
        <f t="shared" si="1502"/>
        <v/>
      </c>
      <c r="AQ1616" s="249" t="str">
        <f t="shared" si="1503"/>
        <v/>
      </c>
      <c r="AR1616" s="250" t="str">
        <f t="shared" si="1504"/>
        <v/>
      </c>
      <c r="AS1616" s="234"/>
      <c r="AY1616" s="385">
        <f t="shared" si="1505"/>
        <v>0</v>
      </c>
      <c r="AZ1616" s="385">
        <f t="shared" si="1472"/>
        <v>0</v>
      </c>
      <c r="BA1616" s="385">
        <f t="shared" si="1506"/>
        <v>0</v>
      </c>
      <c r="BB1616" s="385">
        <f t="shared" si="1473"/>
        <v>0</v>
      </c>
      <c r="BC1616" s="385">
        <f t="shared" si="1474"/>
        <v>0</v>
      </c>
      <c r="BD1616" s="385">
        <f t="shared" si="1475"/>
        <v>0</v>
      </c>
      <c r="BE1616" s="385">
        <f t="shared" si="1476"/>
        <v>0</v>
      </c>
      <c r="BF1616" s="385">
        <f t="shared" si="1477"/>
        <v>0</v>
      </c>
      <c r="BG1616" s="385">
        <f t="shared" si="1478"/>
        <v>0</v>
      </c>
      <c r="BH1616" s="385">
        <f t="shared" si="1479"/>
        <v>0</v>
      </c>
      <c r="BI1616" s="385">
        <f t="shared" si="1480"/>
        <v>0</v>
      </c>
      <c r="BJ1616" s="385">
        <f t="shared" si="1481"/>
        <v>0</v>
      </c>
      <c r="BK1616" s="385">
        <f t="shared" si="1482"/>
        <v>0</v>
      </c>
      <c r="BL1616" s="385">
        <f t="shared" si="1483"/>
        <v>0</v>
      </c>
      <c r="BM1616" s="385">
        <f t="shared" si="1484"/>
        <v>0</v>
      </c>
      <c r="BN1616" s="385">
        <f t="shared" si="1485"/>
        <v>0</v>
      </c>
      <c r="CK1616" s="239">
        <f t="shared" si="1507"/>
        <v>0</v>
      </c>
      <c r="CL1616" s="239">
        <f t="shared" si="1508"/>
        <v>0</v>
      </c>
    </row>
    <row r="1617" spans="3:90" x14ac:dyDescent="0.35">
      <c r="C1617" s="235"/>
      <c r="D1617" s="246" t="str">
        <f t="shared" si="1486"/>
        <v/>
      </c>
      <c r="E1617" s="247" t="str">
        <f t="shared" si="1487"/>
        <v/>
      </c>
      <c r="F1617" s="248" t="str">
        <f t="shared" si="1488"/>
        <v/>
      </c>
      <c r="G1617" s="249" t="str">
        <f t="shared" si="1489"/>
        <v/>
      </c>
      <c r="H1617" s="250" t="str">
        <f t="shared" si="1490"/>
        <v/>
      </c>
      <c r="I1617" s="386" t="str">
        <f t="shared" si="1451"/>
        <v/>
      </c>
      <c r="J1617" s="387" t="str">
        <f t="shared" si="1452"/>
        <v/>
      </c>
      <c r="K1617" s="388" t="str">
        <f t="shared" si="1453"/>
        <v/>
      </c>
      <c r="L1617" s="389" t="str">
        <f t="shared" si="1454"/>
        <v/>
      </c>
      <c r="M1617" s="250" t="str">
        <f t="shared" si="1455"/>
        <v/>
      </c>
      <c r="N1617" s="246" t="b">
        <f t="shared" si="1491"/>
        <v>0</v>
      </c>
      <c r="O1617" s="246" t="b">
        <f t="shared" si="1492"/>
        <v>0</v>
      </c>
      <c r="P1617" s="246" t="b">
        <f t="shared" si="1493"/>
        <v>0</v>
      </c>
      <c r="Q1617" s="246" t="b">
        <f t="shared" si="1494"/>
        <v>0</v>
      </c>
      <c r="R1617" s="246" t="str">
        <f t="shared" si="1495"/>
        <v>No</v>
      </c>
      <c r="S1617" s="247" t="b">
        <f t="shared" si="1456"/>
        <v>0</v>
      </c>
      <c r="T1617" s="247" t="b">
        <f t="shared" si="1457"/>
        <v>0</v>
      </c>
      <c r="U1617" s="247" t="b">
        <f t="shared" si="1458"/>
        <v>0</v>
      </c>
      <c r="V1617" s="247" t="b">
        <f t="shared" si="1459"/>
        <v>0</v>
      </c>
      <c r="W1617" s="247" t="str">
        <f t="shared" si="1496"/>
        <v>No</v>
      </c>
      <c r="X1617" s="248" t="b">
        <f t="shared" si="1460"/>
        <v>0</v>
      </c>
      <c r="Y1617" s="248" t="b">
        <f t="shared" si="1461"/>
        <v>0</v>
      </c>
      <c r="Z1617" s="248" t="b">
        <f t="shared" si="1462"/>
        <v>0</v>
      </c>
      <c r="AA1617" s="248" t="b">
        <f t="shared" si="1463"/>
        <v>0</v>
      </c>
      <c r="AB1617" s="248" t="str">
        <f t="shared" si="1497"/>
        <v>No</v>
      </c>
      <c r="AC1617" s="249" t="b">
        <f t="shared" si="1464"/>
        <v>0</v>
      </c>
      <c r="AD1617" s="249" t="b">
        <f t="shared" si="1465"/>
        <v>0</v>
      </c>
      <c r="AE1617" s="249" t="b">
        <f t="shared" si="1466"/>
        <v>0</v>
      </c>
      <c r="AF1617" s="249" t="b">
        <f t="shared" si="1467"/>
        <v>0</v>
      </c>
      <c r="AG1617" s="249" t="str">
        <f t="shared" si="1498"/>
        <v>No</v>
      </c>
      <c r="AH1617" s="250" t="b">
        <f t="shared" si="1468"/>
        <v>0</v>
      </c>
      <c r="AI1617" s="250" t="b">
        <f t="shared" si="1469"/>
        <v>0</v>
      </c>
      <c r="AJ1617" s="250" t="b">
        <f t="shared" si="1470"/>
        <v>0</v>
      </c>
      <c r="AK1617" s="250" t="b">
        <f t="shared" si="1471"/>
        <v>0</v>
      </c>
      <c r="AL1617" s="250" t="str">
        <f t="shared" si="1499"/>
        <v>No</v>
      </c>
      <c r="AN1617" s="246" t="str">
        <f t="shared" si="1500"/>
        <v/>
      </c>
      <c r="AO1617" s="247" t="str">
        <f t="shared" si="1501"/>
        <v/>
      </c>
      <c r="AP1617" s="248" t="str">
        <f t="shared" si="1502"/>
        <v/>
      </c>
      <c r="AQ1617" s="249" t="str">
        <f t="shared" si="1503"/>
        <v/>
      </c>
      <c r="AR1617" s="250" t="str">
        <f t="shared" si="1504"/>
        <v/>
      </c>
      <c r="AS1617" s="234"/>
      <c r="AY1617" s="385">
        <f t="shared" si="1505"/>
        <v>0</v>
      </c>
      <c r="AZ1617" s="385">
        <f t="shared" si="1472"/>
        <v>0</v>
      </c>
      <c r="BA1617" s="385">
        <f t="shared" si="1506"/>
        <v>0</v>
      </c>
      <c r="BB1617" s="385">
        <f t="shared" si="1473"/>
        <v>0</v>
      </c>
      <c r="BC1617" s="385">
        <f t="shared" si="1474"/>
        <v>0</v>
      </c>
      <c r="BD1617" s="385">
        <f t="shared" si="1475"/>
        <v>0</v>
      </c>
      <c r="BE1617" s="385">
        <f t="shared" si="1476"/>
        <v>0</v>
      </c>
      <c r="BF1617" s="385">
        <f t="shared" si="1477"/>
        <v>0</v>
      </c>
      <c r="BG1617" s="385">
        <f t="shared" si="1478"/>
        <v>0</v>
      </c>
      <c r="BH1617" s="385">
        <f t="shared" si="1479"/>
        <v>0</v>
      </c>
      <c r="BI1617" s="385">
        <f t="shared" si="1480"/>
        <v>0</v>
      </c>
      <c r="BJ1617" s="385">
        <f t="shared" si="1481"/>
        <v>0</v>
      </c>
      <c r="BK1617" s="385">
        <f t="shared" si="1482"/>
        <v>0</v>
      </c>
      <c r="BL1617" s="385">
        <f t="shared" si="1483"/>
        <v>0</v>
      </c>
      <c r="BM1617" s="385">
        <f t="shared" si="1484"/>
        <v>0</v>
      </c>
      <c r="BN1617" s="385">
        <f t="shared" si="1485"/>
        <v>0</v>
      </c>
      <c r="CK1617" s="239">
        <f t="shared" si="1507"/>
        <v>0</v>
      </c>
      <c r="CL1617" s="239">
        <f t="shared" si="1508"/>
        <v>0</v>
      </c>
    </row>
    <row r="1618" spans="3:90" x14ac:dyDescent="0.35">
      <c r="C1618" s="235"/>
      <c r="D1618" s="246" t="str">
        <f t="shared" si="1486"/>
        <v/>
      </c>
      <c r="E1618" s="247" t="str">
        <f t="shared" si="1487"/>
        <v/>
      </c>
      <c r="F1618" s="248" t="str">
        <f t="shared" si="1488"/>
        <v/>
      </c>
      <c r="G1618" s="249" t="str">
        <f t="shared" si="1489"/>
        <v/>
      </c>
      <c r="H1618" s="250" t="str">
        <f t="shared" si="1490"/>
        <v/>
      </c>
      <c r="I1618" s="386" t="str">
        <f t="shared" si="1451"/>
        <v/>
      </c>
      <c r="J1618" s="387" t="str">
        <f t="shared" si="1452"/>
        <v/>
      </c>
      <c r="K1618" s="388" t="str">
        <f t="shared" si="1453"/>
        <v/>
      </c>
      <c r="L1618" s="389" t="str">
        <f t="shared" si="1454"/>
        <v/>
      </c>
      <c r="M1618" s="250" t="str">
        <f t="shared" si="1455"/>
        <v/>
      </c>
      <c r="N1618" s="246" t="b">
        <f t="shared" si="1491"/>
        <v>0</v>
      </c>
      <c r="O1618" s="246" t="b">
        <f t="shared" si="1492"/>
        <v>0</v>
      </c>
      <c r="P1618" s="246" t="b">
        <f t="shared" si="1493"/>
        <v>0</v>
      </c>
      <c r="Q1618" s="246" t="b">
        <f t="shared" si="1494"/>
        <v>0</v>
      </c>
      <c r="R1618" s="246" t="str">
        <f t="shared" si="1495"/>
        <v>No</v>
      </c>
      <c r="S1618" s="247" t="b">
        <f t="shared" si="1456"/>
        <v>0</v>
      </c>
      <c r="T1618" s="247" t="b">
        <f t="shared" si="1457"/>
        <v>0</v>
      </c>
      <c r="U1618" s="247" t="b">
        <f t="shared" si="1458"/>
        <v>0</v>
      </c>
      <c r="V1618" s="247" t="b">
        <f t="shared" si="1459"/>
        <v>0</v>
      </c>
      <c r="W1618" s="247" t="str">
        <f t="shared" si="1496"/>
        <v>No</v>
      </c>
      <c r="X1618" s="248" t="b">
        <f t="shared" si="1460"/>
        <v>0</v>
      </c>
      <c r="Y1618" s="248" t="b">
        <f t="shared" si="1461"/>
        <v>0</v>
      </c>
      <c r="Z1618" s="248" t="b">
        <f t="shared" si="1462"/>
        <v>0</v>
      </c>
      <c r="AA1618" s="248" t="b">
        <f t="shared" si="1463"/>
        <v>0</v>
      </c>
      <c r="AB1618" s="248" t="str">
        <f t="shared" si="1497"/>
        <v>No</v>
      </c>
      <c r="AC1618" s="249" t="b">
        <f t="shared" si="1464"/>
        <v>0</v>
      </c>
      <c r="AD1618" s="249" t="b">
        <f t="shared" si="1465"/>
        <v>0</v>
      </c>
      <c r="AE1618" s="249" t="b">
        <f t="shared" si="1466"/>
        <v>0</v>
      </c>
      <c r="AF1618" s="249" t="b">
        <f t="shared" si="1467"/>
        <v>0</v>
      </c>
      <c r="AG1618" s="249" t="str">
        <f t="shared" si="1498"/>
        <v>No</v>
      </c>
      <c r="AH1618" s="250" t="b">
        <f t="shared" si="1468"/>
        <v>0</v>
      </c>
      <c r="AI1618" s="250" t="b">
        <f t="shared" si="1469"/>
        <v>0</v>
      </c>
      <c r="AJ1618" s="250" t="b">
        <f t="shared" si="1470"/>
        <v>0</v>
      </c>
      <c r="AK1618" s="250" t="b">
        <f t="shared" si="1471"/>
        <v>0</v>
      </c>
      <c r="AL1618" s="250" t="str">
        <f t="shared" si="1499"/>
        <v>No</v>
      </c>
      <c r="AN1618" s="246" t="str">
        <f t="shared" si="1500"/>
        <v/>
      </c>
      <c r="AO1618" s="247" t="str">
        <f t="shared" si="1501"/>
        <v/>
      </c>
      <c r="AP1618" s="248" t="str">
        <f t="shared" si="1502"/>
        <v/>
      </c>
      <c r="AQ1618" s="249" t="str">
        <f t="shared" si="1503"/>
        <v/>
      </c>
      <c r="AR1618" s="250" t="str">
        <f t="shared" si="1504"/>
        <v/>
      </c>
      <c r="AS1618" s="234"/>
      <c r="AY1618" s="385">
        <f t="shared" si="1505"/>
        <v>0</v>
      </c>
      <c r="AZ1618" s="385">
        <f t="shared" si="1472"/>
        <v>0</v>
      </c>
      <c r="BA1618" s="385">
        <f t="shared" si="1506"/>
        <v>0</v>
      </c>
      <c r="BB1618" s="385">
        <f t="shared" si="1473"/>
        <v>0</v>
      </c>
      <c r="BC1618" s="385">
        <f t="shared" si="1474"/>
        <v>0</v>
      </c>
      <c r="BD1618" s="385">
        <f t="shared" si="1475"/>
        <v>0</v>
      </c>
      <c r="BE1618" s="385">
        <f t="shared" si="1476"/>
        <v>0</v>
      </c>
      <c r="BF1618" s="385">
        <f t="shared" si="1477"/>
        <v>0</v>
      </c>
      <c r="BG1618" s="385">
        <f t="shared" si="1478"/>
        <v>0</v>
      </c>
      <c r="BH1618" s="385">
        <f t="shared" si="1479"/>
        <v>0</v>
      </c>
      <c r="BI1618" s="385">
        <f t="shared" si="1480"/>
        <v>0</v>
      </c>
      <c r="BJ1618" s="385">
        <f t="shared" si="1481"/>
        <v>0</v>
      </c>
      <c r="BK1618" s="385">
        <f t="shared" si="1482"/>
        <v>0</v>
      </c>
      <c r="BL1618" s="385">
        <f t="shared" si="1483"/>
        <v>0</v>
      </c>
      <c r="BM1618" s="385">
        <f t="shared" si="1484"/>
        <v>0</v>
      </c>
      <c r="BN1618" s="385">
        <f t="shared" si="1485"/>
        <v>0</v>
      </c>
      <c r="CK1618" s="239">
        <f t="shared" si="1507"/>
        <v>0</v>
      </c>
      <c r="CL1618" s="239">
        <f t="shared" si="1508"/>
        <v>0</v>
      </c>
    </row>
    <row r="1619" spans="3:90" x14ac:dyDescent="0.35">
      <c r="C1619" s="235"/>
      <c r="D1619" s="246" t="str">
        <f t="shared" si="1486"/>
        <v/>
      </c>
      <c r="E1619" s="247" t="str">
        <f t="shared" si="1487"/>
        <v/>
      </c>
      <c r="F1619" s="248" t="str">
        <f t="shared" si="1488"/>
        <v/>
      </c>
      <c r="G1619" s="249" t="str">
        <f t="shared" si="1489"/>
        <v/>
      </c>
      <c r="H1619" s="250" t="str">
        <f t="shared" si="1490"/>
        <v/>
      </c>
      <c r="I1619" s="386" t="str">
        <f t="shared" si="1451"/>
        <v/>
      </c>
      <c r="J1619" s="387" t="str">
        <f t="shared" si="1452"/>
        <v/>
      </c>
      <c r="K1619" s="388" t="str">
        <f t="shared" si="1453"/>
        <v/>
      </c>
      <c r="L1619" s="389" t="str">
        <f t="shared" si="1454"/>
        <v/>
      </c>
      <c r="M1619" s="250" t="str">
        <f t="shared" si="1455"/>
        <v/>
      </c>
      <c r="N1619" s="246" t="b">
        <f t="shared" si="1491"/>
        <v>0</v>
      </c>
      <c r="O1619" s="246" t="b">
        <f t="shared" si="1492"/>
        <v>0</v>
      </c>
      <c r="P1619" s="246" t="b">
        <f t="shared" si="1493"/>
        <v>0</v>
      </c>
      <c r="Q1619" s="246" t="b">
        <f t="shared" si="1494"/>
        <v>0</v>
      </c>
      <c r="R1619" s="246" t="str">
        <f t="shared" si="1495"/>
        <v>No</v>
      </c>
      <c r="S1619" s="247" t="b">
        <f t="shared" si="1456"/>
        <v>0</v>
      </c>
      <c r="T1619" s="247" t="b">
        <f t="shared" si="1457"/>
        <v>0</v>
      </c>
      <c r="U1619" s="247" t="b">
        <f t="shared" si="1458"/>
        <v>0</v>
      </c>
      <c r="V1619" s="247" t="b">
        <f t="shared" si="1459"/>
        <v>0</v>
      </c>
      <c r="W1619" s="247" t="str">
        <f t="shared" si="1496"/>
        <v>No</v>
      </c>
      <c r="X1619" s="248" t="b">
        <f t="shared" si="1460"/>
        <v>0</v>
      </c>
      <c r="Y1619" s="248" t="b">
        <f t="shared" si="1461"/>
        <v>0</v>
      </c>
      <c r="Z1619" s="248" t="b">
        <f t="shared" si="1462"/>
        <v>0</v>
      </c>
      <c r="AA1619" s="248" t="b">
        <f t="shared" si="1463"/>
        <v>0</v>
      </c>
      <c r="AB1619" s="248" t="str">
        <f t="shared" si="1497"/>
        <v>No</v>
      </c>
      <c r="AC1619" s="249" t="b">
        <f t="shared" si="1464"/>
        <v>0</v>
      </c>
      <c r="AD1619" s="249" t="b">
        <f t="shared" si="1465"/>
        <v>0</v>
      </c>
      <c r="AE1619" s="249" t="b">
        <f t="shared" si="1466"/>
        <v>0</v>
      </c>
      <c r="AF1619" s="249" t="b">
        <f t="shared" si="1467"/>
        <v>0</v>
      </c>
      <c r="AG1619" s="249" t="str">
        <f t="shared" si="1498"/>
        <v>No</v>
      </c>
      <c r="AH1619" s="250" t="b">
        <f t="shared" si="1468"/>
        <v>0</v>
      </c>
      <c r="AI1619" s="250" t="b">
        <f t="shared" si="1469"/>
        <v>0</v>
      </c>
      <c r="AJ1619" s="250" t="b">
        <f t="shared" si="1470"/>
        <v>0</v>
      </c>
      <c r="AK1619" s="250" t="b">
        <f t="shared" si="1471"/>
        <v>0</v>
      </c>
      <c r="AL1619" s="250" t="str">
        <f t="shared" si="1499"/>
        <v>No</v>
      </c>
      <c r="AN1619" s="246" t="str">
        <f t="shared" si="1500"/>
        <v/>
      </c>
      <c r="AO1619" s="247" t="str">
        <f t="shared" si="1501"/>
        <v/>
      </c>
      <c r="AP1619" s="248" t="str">
        <f t="shared" si="1502"/>
        <v/>
      </c>
      <c r="AQ1619" s="249" t="str">
        <f t="shared" si="1503"/>
        <v/>
      </c>
      <c r="AR1619" s="250" t="str">
        <f t="shared" si="1504"/>
        <v/>
      </c>
      <c r="AS1619" s="234"/>
      <c r="AY1619" s="385">
        <f t="shared" si="1505"/>
        <v>0</v>
      </c>
      <c r="AZ1619" s="385">
        <f t="shared" si="1472"/>
        <v>0</v>
      </c>
      <c r="BA1619" s="385">
        <f t="shared" si="1506"/>
        <v>0</v>
      </c>
      <c r="BB1619" s="385">
        <f t="shared" si="1473"/>
        <v>0</v>
      </c>
      <c r="BC1619" s="385">
        <f t="shared" si="1474"/>
        <v>0</v>
      </c>
      <c r="BD1619" s="385">
        <f t="shared" si="1475"/>
        <v>0</v>
      </c>
      <c r="BE1619" s="385">
        <f t="shared" si="1476"/>
        <v>0</v>
      </c>
      <c r="BF1619" s="385">
        <f t="shared" si="1477"/>
        <v>0</v>
      </c>
      <c r="BG1619" s="385">
        <f t="shared" si="1478"/>
        <v>0</v>
      </c>
      <c r="BH1619" s="385">
        <f t="shared" si="1479"/>
        <v>0</v>
      </c>
      <c r="BI1619" s="385">
        <f t="shared" si="1480"/>
        <v>0</v>
      </c>
      <c r="BJ1619" s="385">
        <f t="shared" si="1481"/>
        <v>0</v>
      </c>
      <c r="BK1619" s="385">
        <f t="shared" si="1482"/>
        <v>0</v>
      </c>
      <c r="BL1619" s="385">
        <f t="shared" si="1483"/>
        <v>0</v>
      </c>
      <c r="BM1619" s="385">
        <f t="shared" si="1484"/>
        <v>0</v>
      </c>
      <c r="BN1619" s="385">
        <f t="shared" si="1485"/>
        <v>0</v>
      </c>
      <c r="CK1619" s="239">
        <f t="shared" si="1507"/>
        <v>0</v>
      </c>
      <c r="CL1619" s="239">
        <f t="shared" si="1508"/>
        <v>0</v>
      </c>
    </row>
    <row r="1620" spans="3:90" x14ac:dyDescent="0.35">
      <c r="C1620" s="235"/>
      <c r="D1620" s="246" t="str">
        <f t="shared" si="1486"/>
        <v/>
      </c>
      <c r="E1620" s="247" t="str">
        <f t="shared" si="1487"/>
        <v/>
      </c>
      <c r="F1620" s="248" t="str">
        <f t="shared" si="1488"/>
        <v/>
      </c>
      <c r="G1620" s="249" t="str">
        <f t="shared" si="1489"/>
        <v/>
      </c>
      <c r="H1620" s="250" t="str">
        <f t="shared" si="1490"/>
        <v/>
      </c>
      <c r="I1620" s="386" t="str">
        <f t="shared" si="1451"/>
        <v/>
      </c>
      <c r="J1620" s="387" t="str">
        <f t="shared" si="1452"/>
        <v/>
      </c>
      <c r="K1620" s="388" t="str">
        <f t="shared" si="1453"/>
        <v/>
      </c>
      <c r="L1620" s="389" t="str">
        <f t="shared" si="1454"/>
        <v/>
      </c>
      <c r="M1620" s="250" t="str">
        <f t="shared" si="1455"/>
        <v/>
      </c>
      <c r="N1620" s="246" t="b">
        <f t="shared" si="1491"/>
        <v>0</v>
      </c>
      <c r="O1620" s="246" t="b">
        <f t="shared" si="1492"/>
        <v>0</v>
      </c>
      <c r="P1620" s="246" t="b">
        <f t="shared" si="1493"/>
        <v>0</v>
      </c>
      <c r="Q1620" s="246" t="b">
        <f t="shared" si="1494"/>
        <v>0</v>
      </c>
      <c r="R1620" s="246" t="str">
        <f t="shared" si="1495"/>
        <v>No</v>
      </c>
      <c r="S1620" s="247" t="b">
        <f t="shared" si="1456"/>
        <v>0</v>
      </c>
      <c r="T1620" s="247" t="b">
        <f t="shared" si="1457"/>
        <v>0</v>
      </c>
      <c r="U1620" s="247" t="b">
        <f t="shared" si="1458"/>
        <v>0</v>
      </c>
      <c r="V1620" s="247" t="b">
        <f t="shared" si="1459"/>
        <v>0</v>
      </c>
      <c r="W1620" s="247" t="str">
        <f t="shared" si="1496"/>
        <v>No</v>
      </c>
      <c r="X1620" s="248" t="b">
        <f t="shared" si="1460"/>
        <v>0</v>
      </c>
      <c r="Y1620" s="248" t="b">
        <f t="shared" si="1461"/>
        <v>0</v>
      </c>
      <c r="Z1620" s="248" t="b">
        <f t="shared" si="1462"/>
        <v>0</v>
      </c>
      <c r="AA1620" s="248" t="b">
        <f t="shared" si="1463"/>
        <v>0</v>
      </c>
      <c r="AB1620" s="248" t="str">
        <f t="shared" si="1497"/>
        <v>No</v>
      </c>
      <c r="AC1620" s="249" t="b">
        <f t="shared" si="1464"/>
        <v>0</v>
      </c>
      <c r="AD1620" s="249" t="b">
        <f t="shared" si="1465"/>
        <v>0</v>
      </c>
      <c r="AE1620" s="249" t="b">
        <f t="shared" si="1466"/>
        <v>0</v>
      </c>
      <c r="AF1620" s="249" t="b">
        <f t="shared" si="1467"/>
        <v>0</v>
      </c>
      <c r="AG1620" s="249" t="str">
        <f t="shared" si="1498"/>
        <v>No</v>
      </c>
      <c r="AH1620" s="250" t="b">
        <f t="shared" si="1468"/>
        <v>0</v>
      </c>
      <c r="AI1620" s="250" t="b">
        <f t="shared" si="1469"/>
        <v>0</v>
      </c>
      <c r="AJ1620" s="250" t="b">
        <f t="shared" si="1470"/>
        <v>0</v>
      </c>
      <c r="AK1620" s="250" t="b">
        <f t="shared" si="1471"/>
        <v>0</v>
      </c>
      <c r="AL1620" s="250" t="str">
        <f t="shared" si="1499"/>
        <v>No</v>
      </c>
      <c r="AN1620" s="246" t="str">
        <f t="shared" si="1500"/>
        <v/>
      </c>
      <c r="AO1620" s="247" t="str">
        <f t="shared" si="1501"/>
        <v/>
      </c>
      <c r="AP1620" s="248" t="str">
        <f t="shared" si="1502"/>
        <v/>
      </c>
      <c r="AQ1620" s="249" t="str">
        <f t="shared" si="1503"/>
        <v/>
      </c>
      <c r="AR1620" s="250" t="str">
        <f t="shared" si="1504"/>
        <v/>
      </c>
      <c r="AS1620" s="234"/>
      <c r="AY1620" s="385">
        <f t="shared" si="1505"/>
        <v>0</v>
      </c>
      <c r="AZ1620" s="385">
        <f t="shared" si="1472"/>
        <v>0</v>
      </c>
      <c r="BA1620" s="385">
        <f t="shared" si="1506"/>
        <v>0</v>
      </c>
      <c r="BB1620" s="385">
        <f t="shared" si="1473"/>
        <v>0</v>
      </c>
      <c r="BC1620" s="385">
        <f t="shared" si="1474"/>
        <v>0</v>
      </c>
      <c r="BD1620" s="385">
        <f t="shared" si="1475"/>
        <v>0</v>
      </c>
      <c r="BE1620" s="385">
        <f t="shared" si="1476"/>
        <v>0</v>
      </c>
      <c r="BF1620" s="385">
        <f t="shared" si="1477"/>
        <v>0</v>
      </c>
      <c r="BG1620" s="385">
        <f t="shared" si="1478"/>
        <v>0</v>
      </c>
      <c r="BH1620" s="385">
        <f t="shared" si="1479"/>
        <v>0</v>
      </c>
      <c r="BI1620" s="385">
        <f t="shared" si="1480"/>
        <v>0</v>
      </c>
      <c r="BJ1620" s="385">
        <f t="shared" si="1481"/>
        <v>0</v>
      </c>
      <c r="BK1620" s="385">
        <f t="shared" si="1482"/>
        <v>0</v>
      </c>
      <c r="BL1620" s="385">
        <f t="shared" si="1483"/>
        <v>0</v>
      </c>
      <c r="BM1620" s="385">
        <f t="shared" si="1484"/>
        <v>0</v>
      </c>
      <c r="BN1620" s="385">
        <f t="shared" si="1485"/>
        <v>0</v>
      </c>
      <c r="CK1620" s="239">
        <f t="shared" si="1507"/>
        <v>0</v>
      </c>
      <c r="CL1620" s="239">
        <f t="shared" si="1508"/>
        <v>0</v>
      </c>
    </row>
    <row r="1621" spans="3:90" x14ac:dyDescent="0.35">
      <c r="C1621" s="235"/>
      <c r="D1621" s="246" t="str">
        <f t="shared" si="1486"/>
        <v/>
      </c>
      <c r="E1621" s="247" t="str">
        <f t="shared" si="1487"/>
        <v/>
      </c>
      <c r="F1621" s="248" t="str">
        <f t="shared" si="1488"/>
        <v/>
      </c>
      <c r="G1621" s="249" t="str">
        <f t="shared" si="1489"/>
        <v/>
      </c>
      <c r="H1621" s="250" t="str">
        <f t="shared" si="1490"/>
        <v/>
      </c>
      <c r="I1621" s="386" t="str">
        <f t="shared" si="1451"/>
        <v/>
      </c>
      <c r="J1621" s="387" t="str">
        <f t="shared" si="1452"/>
        <v/>
      </c>
      <c r="K1621" s="388" t="str">
        <f t="shared" si="1453"/>
        <v/>
      </c>
      <c r="L1621" s="389" t="str">
        <f t="shared" si="1454"/>
        <v/>
      </c>
      <c r="M1621" s="250" t="str">
        <f t="shared" si="1455"/>
        <v/>
      </c>
      <c r="N1621" s="246" t="b">
        <f t="shared" si="1491"/>
        <v>0</v>
      </c>
      <c r="O1621" s="246" t="b">
        <f t="shared" si="1492"/>
        <v>0</v>
      </c>
      <c r="P1621" s="246" t="b">
        <f t="shared" si="1493"/>
        <v>0</v>
      </c>
      <c r="Q1621" s="246" t="b">
        <f t="shared" si="1494"/>
        <v>0</v>
      </c>
      <c r="R1621" s="246" t="str">
        <f t="shared" si="1495"/>
        <v>No</v>
      </c>
      <c r="S1621" s="247" t="b">
        <f t="shared" si="1456"/>
        <v>0</v>
      </c>
      <c r="T1621" s="247" t="b">
        <f t="shared" si="1457"/>
        <v>0</v>
      </c>
      <c r="U1621" s="247" t="b">
        <f t="shared" si="1458"/>
        <v>0</v>
      </c>
      <c r="V1621" s="247" t="b">
        <f t="shared" si="1459"/>
        <v>0</v>
      </c>
      <c r="W1621" s="247" t="str">
        <f t="shared" si="1496"/>
        <v>No</v>
      </c>
      <c r="X1621" s="248" t="b">
        <f t="shared" si="1460"/>
        <v>0</v>
      </c>
      <c r="Y1621" s="248" t="b">
        <f t="shared" si="1461"/>
        <v>0</v>
      </c>
      <c r="Z1621" s="248" t="b">
        <f t="shared" si="1462"/>
        <v>0</v>
      </c>
      <c r="AA1621" s="248" t="b">
        <f t="shared" si="1463"/>
        <v>0</v>
      </c>
      <c r="AB1621" s="248" t="str">
        <f t="shared" si="1497"/>
        <v>No</v>
      </c>
      <c r="AC1621" s="249" t="b">
        <f t="shared" si="1464"/>
        <v>0</v>
      </c>
      <c r="AD1621" s="249" t="b">
        <f t="shared" si="1465"/>
        <v>0</v>
      </c>
      <c r="AE1621" s="249" t="b">
        <f t="shared" si="1466"/>
        <v>0</v>
      </c>
      <c r="AF1621" s="249" t="b">
        <f t="shared" si="1467"/>
        <v>0</v>
      </c>
      <c r="AG1621" s="249" t="str">
        <f t="shared" si="1498"/>
        <v>No</v>
      </c>
      <c r="AH1621" s="250" t="b">
        <f t="shared" si="1468"/>
        <v>0</v>
      </c>
      <c r="AI1621" s="250" t="b">
        <f t="shared" si="1469"/>
        <v>0</v>
      </c>
      <c r="AJ1621" s="250" t="b">
        <f t="shared" si="1470"/>
        <v>0</v>
      </c>
      <c r="AK1621" s="250" t="b">
        <f t="shared" si="1471"/>
        <v>0</v>
      </c>
      <c r="AL1621" s="250" t="str">
        <f t="shared" si="1499"/>
        <v>No</v>
      </c>
      <c r="AN1621" s="246" t="str">
        <f t="shared" si="1500"/>
        <v/>
      </c>
      <c r="AO1621" s="247" t="str">
        <f t="shared" si="1501"/>
        <v/>
      </c>
      <c r="AP1621" s="248" t="str">
        <f t="shared" si="1502"/>
        <v/>
      </c>
      <c r="AQ1621" s="249" t="str">
        <f t="shared" si="1503"/>
        <v/>
      </c>
      <c r="AR1621" s="250" t="str">
        <f t="shared" si="1504"/>
        <v/>
      </c>
      <c r="AS1621" s="234"/>
      <c r="AY1621" s="385">
        <f t="shared" si="1505"/>
        <v>0</v>
      </c>
      <c r="AZ1621" s="385">
        <f t="shared" si="1472"/>
        <v>0</v>
      </c>
      <c r="BA1621" s="385">
        <f t="shared" si="1506"/>
        <v>0</v>
      </c>
      <c r="BB1621" s="385">
        <f t="shared" si="1473"/>
        <v>0</v>
      </c>
      <c r="BC1621" s="385">
        <f t="shared" si="1474"/>
        <v>0</v>
      </c>
      <c r="BD1621" s="385">
        <f t="shared" si="1475"/>
        <v>0</v>
      </c>
      <c r="BE1621" s="385">
        <f t="shared" si="1476"/>
        <v>0</v>
      </c>
      <c r="BF1621" s="385">
        <f t="shared" si="1477"/>
        <v>0</v>
      </c>
      <c r="BG1621" s="385">
        <f t="shared" si="1478"/>
        <v>0</v>
      </c>
      <c r="BH1621" s="385">
        <f t="shared" si="1479"/>
        <v>0</v>
      </c>
      <c r="BI1621" s="385">
        <f t="shared" si="1480"/>
        <v>0</v>
      </c>
      <c r="BJ1621" s="385">
        <f t="shared" si="1481"/>
        <v>0</v>
      </c>
      <c r="BK1621" s="385">
        <f t="shared" si="1482"/>
        <v>0</v>
      </c>
      <c r="BL1621" s="385">
        <f t="shared" si="1483"/>
        <v>0</v>
      </c>
      <c r="BM1621" s="385">
        <f t="shared" si="1484"/>
        <v>0</v>
      </c>
      <c r="BN1621" s="385">
        <f t="shared" si="1485"/>
        <v>0</v>
      </c>
      <c r="CK1621" s="239">
        <f t="shared" si="1507"/>
        <v>0</v>
      </c>
      <c r="CL1621" s="239">
        <f t="shared" si="1508"/>
        <v>0</v>
      </c>
    </row>
    <row r="1622" spans="3:90" x14ac:dyDescent="0.35">
      <c r="C1622" s="235"/>
      <c r="D1622" s="246" t="str">
        <f t="shared" si="1486"/>
        <v/>
      </c>
      <c r="E1622" s="247" t="str">
        <f t="shared" si="1487"/>
        <v/>
      </c>
      <c r="F1622" s="248" t="str">
        <f t="shared" si="1488"/>
        <v/>
      </c>
      <c r="G1622" s="249" t="str">
        <f t="shared" si="1489"/>
        <v/>
      </c>
      <c r="H1622" s="250" t="str">
        <f t="shared" si="1490"/>
        <v/>
      </c>
      <c r="I1622" s="386" t="str">
        <f t="shared" si="1451"/>
        <v/>
      </c>
      <c r="J1622" s="387" t="str">
        <f t="shared" si="1452"/>
        <v/>
      </c>
      <c r="K1622" s="388" t="str">
        <f t="shared" si="1453"/>
        <v/>
      </c>
      <c r="L1622" s="389" t="str">
        <f t="shared" si="1454"/>
        <v/>
      </c>
      <c r="M1622" s="250" t="str">
        <f t="shared" si="1455"/>
        <v/>
      </c>
      <c r="N1622" s="246" t="b">
        <f t="shared" si="1491"/>
        <v>0</v>
      </c>
      <c r="O1622" s="246" t="b">
        <f t="shared" si="1492"/>
        <v>0</v>
      </c>
      <c r="P1622" s="246" t="b">
        <f t="shared" si="1493"/>
        <v>0</v>
      </c>
      <c r="Q1622" s="246" t="b">
        <f t="shared" si="1494"/>
        <v>0</v>
      </c>
      <c r="R1622" s="246" t="str">
        <f t="shared" si="1495"/>
        <v>No</v>
      </c>
      <c r="S1622" s="247" t="b">
        <f t="shared" si="1456"/>
        <v>0</v>
      </c>
      <c r="T1622" s="247" t="b">
        <f t="shared" si="1457"/>
        <v>0</v>
      </c>
      <c r="U1622" s="247" t="b">
        <f t="shared" si="1458"/>
        <v>0</v>
      </c>
      <c r="V1622" s="247" t="b">
        <f t="shared" si="1459"/>
        <v>0</v>
      </c>
      <c r="W1622" s="247" t="str">
        <f t="shared" si="1496"/>
        <v>No</v>
      </c>
      <c r="X1622" s="248" t="b">
        <f t="shared" si="1460"/>
        <v>0</v>
      </c>
      <c r="Y1622" s="248" t="b">
        <f t="shared" si="1461"/>
        <v>0</v>
      </c>
      <c r="Z1622" s="248" t="b">
        <f t="shared" si="1462"/>
        <v>0</v>
      </c>
      <c r="AA1622" s="248" t="b">
        <f t="shared" si="1463"/>
        <v>0</v>
      </c>
      <c r="AB1622" s="248" t="str">
        <f t="shared" si="1497"/>
        <v>No</v>
      </c>
      <c r="AC1622" s="249" t="b">
        <f t="shared" si="1464"/>
        <v>0</v>
      </c>
      <c r="AD1622" s="249" t="b">
        <f t="shared" si="1465"/>
        <v>0</v>
      </c>
      <c r="AE1622" s="249" t="b">
        <f t="shared" si="1466"/>
        <v>0</v>
      </c>
      <c r="AF1622" s="249" t="b">
        <f t="shared" si="1467"/>
        <v>0</v>
      </c>
      <c r="AG1622" s="249" t="str">
        <f t="shared" si="1498"/>
        <v>No</v>
      </c>
      <c r="AH1622" s="250" t="b">
        <f t="shared" si="1468"/>
        <v>0</v>
      </c>
      <c r="AI1622" s="250" t="b">
        <f t="shared" si="1469"/>
        <v>0</v>
      </c>
      <c r="AJ1622" s="250" t="b">
        <f t="shared" si="1470"/>
        <v>0</v>
      </c>
      <c r="AK1622" s="250" t="b">
        <f t="shared" si="1471"/>
        <v>0</v>
      </c>
      <c r="AL1622" s="250" t="str">
        <f t="shared" si="1499"/>
        <v>No</v>
      </c>
      <c r="AN1622" s="246" t="str">
        <f t="shared" si="1500"/>
        <v/>
      </c>
      <c r="AO1622" s="247" t="str">
        <f t="shared" si="1501"/>
        <v/>
      </c>
      <c r="AP1622" s="248" t="str">
        <f t="shared" si="1502"/>
        <v/>
      </c>
      <c r="AQ1622" s="249" t="str">
        <f t="shared" si="1503"/>
        <v/>
      </c>
      <c r="AR1622" s="250" t="str">
        <f t="shared" si="1504"/>
        <v/>
      </c>
      <c r="AS1622" s="234"/>
      <c r="AY1622" s="385">
        <f t="shared" si="1505"/>
        <v>0</v>
      </c>
      <c r="AZ1622" s="385">
        <f t="shared" si="1472"/>
        <v>0</v>
      </c>
      <c r="BA1622" s="385">
        <f t="shared" si="1506"/>
        <v>0</v>
      </c>
      <c r="BB1622" s="385">
        <f t="shared" si="1473"/>
        <v>0</v>
      </c>
      <c r="BC1622" s="385">
        <f t="shared" si="1474"/>
        <v>0</v>
      </c>
      <c r="BD1622" s="385">
        <f t="shared" si="1475"/>
        <v>0</v>
      </c>
      <c r="BE1622" s="385">
        <f t="shared" si="1476"/>
        <v>0</v>
      </c>
      <c r="BF1622" s="385">
        <f t="shared" si="1477"/>
        <v>0</v>
      </c>
      <c r="BG1622" s="385">
        <f t="shared" si="1478"/>
        <v>0</v>
      </c>
      <c r="BH1622" s="385">
        <f t="shared" si="1479"/>
        <v>0</v>
      </c>
      <c r="BI1622" s="385">
        <f t="shared" si="1480"/>
        <v>0</v>
      </c>
      <c r="BJ1622" s="385">
        <f t="shared" si="1481"/>
        <v>0</v>
      </c>
      <c r="BK1622" s="385">
        <f t="shared" si="1482"/>
        <v>0</v>
      </c>
      <c r="BL1622" s="385">
        <f t="shared" si="1483"/>
        <v>0</v>
      </c>
      <c r="BM1622" s="385">
        <f t="shared" si="1484"/>
        <v>0</v>
      </c>
      <c r="BN1622" s="385">
        <f t="shared" si="1485"/>
        <v>0</v>
      </c>
      <c r="CK1622" s="239">
        <f t="shared" si="1507"/>
        <v>0</v>
      </c>
      <c r="CL1622" s="239">
        <f t="shared" si="1508"/>
        <v>0</v>
      </c>
    </row>
    <row r="1623" spans="3:90" x14ac:dyDescent="0.35">
      <c r="C1623" s="235"/>
      <c r="D1623" s="246" t="str">
        <f t="shared" si="1486"/>
        <v/>
      </c>
      <c r="E1623" s="247" t="str">
        <f t="shared" si="1487"/>
        <v/>
      </c>
      <c r="F1623" s="248" t="str">
        <f t="shared" si="1488"/>
        <v/>
      </c>
      <c r="G1623" s="249" t="str">
        <f t="shared" si="1489"/>
        <v/>
      </c>
      <c r="H1623" s="250" t="str">
        <f t="shared" si="1490"/>
        <v/>
      </c>
      <c r="I1623" s="386" t="str">
        <f t="shared" si="1451"/>
        <v/>
      </c>
      <c r="J1623" s="387" t="str">
        <f t="shared" si="1452"/>
        <v/>
      </c>
      <c r="K1623" s="388" t="str">
        <f t="shared" si="1453"/>
        <v/>
      </c>
      <c r="L1623" s="389" t="str">
        <f t="shared" si="1454"/>
        <v/>
      </c>
      <c r="M1623" s="250" t="str">
        <f t="shared" si="1455"/>
        <v/>
      </c>
      <c r="N1623" s="246" t="b">
        <f t="shared" si="1491"/>
        <v>0</v>
      </c>
      <c r="O1623" s="246" t="b">
        <f t="shared" si="1492"/>
        <v>0</v>
      </c>
      <c r="P1623" s="246" t="b">
        <f t="shared" si="1493"/>
        <v>0</v>
      </c>
      <c r="Q1623" s="246" t="b">
        <f t="shared" si="1494"/>
        <v>0</v>
      </c>
      <c r="R1623" s="246" t="str">
        <f t="shared" si="1495"/>
        <v>No</v>
      </c>
      <c r="S1623" s="247" t="b">
        <f t="shared" si="1456"/>
        <v>0</v>
      </c>
      <c r="T1623" s="247" t="b">
        <f t="shared" si="1457"/>
        <v>0</v>
      </c>
      <c r="U1623" s="247" t="b">
        <f t="shared" si="1458"/>
        <v>0</v>
      </c>
      <c r="V1623" s="247" t="b">
        <f t="shared" si="1459"/>
        <v>0</v>
      </c>
      <c r="W1623" s="247" t="str">
        <f t="shared" si="1496"/>
        <v>No</v>
      </c>
      <c r="X1623" s="248" t="b">
        <f t="shared" si="1460"/>
        <v>0</v>
      </c>
      <c r="Y1623" s="248" t="b">
        <f t="shared" si="1461"/>
        <v>0</v>
      </c>
      <c r="Z1623" s="248" t="b">
        <f t="shared" si="1462"/>
        <v>0</v>
      </c>
      <c r="AA1623" s="248" t="b">
        <f t="shared" si="1463"/>
        <v>0</v>
      </c>
      <c r="AB1623" s="248" t="str">
        <f t="shared" si="1497"/>
        <v>No</v>
      </c>
      <c r="AC1623" s="249" t="b">
        <f t="shared" si="1464"/>
        <v>0</v>
      </c>
      <c r="AD1623" s="249" t="b">
        <f t="shared" si="1465"/>
        <v>0</v>
      </c>
      <c r="AE1623" s="249" t="b">
        <f t="shared" si="1466"/>
        <v>0</v>
      </c>
      <c r="AF1623" s="249" t="b">
        <f t="shared" si="1467"/>
        <v>0</v>
      </c>
      <c r="AG1623" s="249" t="str">
        <f t="shared" si="1498"/>
        <v>No</v>
      </c>
      <c r="AH1623" s="250" t="b">
        <f t="shared" si="1468"/>
        <v>0</v>
      </c>
      <c r="AI1623" s="250" t="b">
        <f t="shared" si="1469"/>
        <v>0</v>
      </c>
      <c r="AJ1623" s="250" t="b">
        <f t="shared" si="1470"/>
        <v>0</v>
      </c>
      <c r="AK1623" s="250" t="b">
        <f t="shared" si="1471"/>
        <v>0</v>
      </c>
      <c r="AL1623" s="250" t="str">
        <f t="shared" si="1499"/>
        <v>No</v>
      </c>
      <c r="AN1623" s="246" t="str">
        <f t="shared" si="1500"/>
        <v/>
      </c>
      <c r="AO1623" s="247" t="str">
        <f t="shared" si="1501"/>
        <v/>
      </c>
      <c r="AP1623" s="248" t="str">
        <f t="shared" si="1502"/>
        <v/>
      </c>
      <c r="AQ1623" s="249" t="str">
        <f t="shared" si="1503"/>
        <v/>
      </c>
      <c r="AR1623" s="250" t="str">
        <f t="shared" si="1504"/>
        <v/>
      </c>
      <c r="AS1623" s="234"/>
      <c r="AY1623" s="385">
        <f t="shared" si="1505"/>
        <v>0</v>
      </c>
      <c r="AZ1623" s="385">
        <f t="shared" si="1472"/>
        <v>0</v>
      </c>
      <c r="BA1623" s="385">
        <f t="shared" si="1506"/>
        <v>0</v>
      </c>
      <c r="BB1623" s="385">
        <f t="shared" si="1473"/>
        <v>0</v>
      </c>
      <c r="BC1623" s="385">
        <f t="shared" si="1474"/>
        <v>0</v>
      </c>
      <c r="BD1623" s="385">
        <f t="shared" si="1475"/>
        <v>0</v>
      </c>
      <c r="BE1623" s="385">
        <f t="shared" si="1476"/>
        <v>0</v>
      </c>
      <c r="BF1623" s="385">
        <f t="shared" si="1477"/>
        <v>0</v>
      </c>
      <c r="BG1623" s="385">
        <f t="shared" si="1478"/>
        <v>0</v>
      </c>
      <c r="BH1623" s="385">
        <f t="shared" si="1479"/>
        <v>0</v>
      </c>
      <c r="BI1623" s="385">
        <f t="shared" si="1480"/>
        <v>0</v>
      </c>
      <c r="BJ1623" s="385">
        <f t="shared" si="1481"/>
        <v>0</v>
      </c>
      <c r="BK1623" s="385">
        <f t="shared" si="1482"/>
        <v>0</v>
      </c>
      <c r="BL1623" s="385">
        <f t="shared" si="1483"/>
        <v>0</v>
      </c>
      <c r="BM1623" s="385">
        <f t="shared" si="1484"/>
        <v>0</v>
      </c>
      <c r="BN1623" s="385">
        <f t="shared" si="1485"/>
        <v>0</v>
      </c>
      <c r="CK1623" s="239">
        <f t="shared" si="1507"/>
        <v>0</v>
      </c>
      <c r="CL1623" s="239">
        <f t="shared" si="1508"/>
        <v>0</v>
      </c>
    </row>
    <row r="1624" spans="3:90" x14ac:dyDescent="0.35">
      <c r="C1624" s="235"/>
      <c r="D1624" s="246" t="str">
        <f t="shared" si="1486"/>
        <v/>
      </c>
      <c r="E1624" s="247" t="str">
        <f t="shared" si="1487"/>
        <v/>
      </c>
      <c r="F1624" s="248" t="str">
        <f t="shared" si="1488"/>
        <v/>
      </c>
      <c r="G1624" s="249" t="str">
        <f t="shared" si="1489"/>
        <v/>
      </c>
      <c r="H1624" s="250" t="str">
        <f t="shared" si="1490"/>
        <v/>
      </c>
      <c r="I1624" s="386" t="str">
        <f t="shared" si="1451"/>
        <v/>
      </c>
      <c r="J1624" s="387" t="str">
        <f t="shared" si="1452"/>
        <v/>
      </c>
      <c r="K1624" s="388" t="str">
        <f t="shared" si="1453"/>
        <v/>
      </c>
      <c r="L1624" s="389" t="str">
        <f t="shared" si="1454"/>
        <v/>
      </c>
      <c r="M1624" s="250" t="str">
        <f t="shared" si="1455"/>
        <v/>
      </c>
      <c r="N1624" s="246" t="b">
        <f t="shared" si="1491"/>
        <v>0</v>
      </c>
      <c r="O1624" s="246" t="b">
        <f t="shared" si="1492"/>
        <v>0</v>
      </c>
      <c r="P1624" s="246" t="b">
        <f t="shared" si="1493"/>
        <v>0</v>
      </c>
      <c r="Q1624" s="246" t="b">
        <f t="shared" si="1494"/>
        <v>0</v>
      </c>
      <c r="R1624" s="246" t="str">
        <f t="shared" si="1495"/>
        <v>No</v>
      </c>
      <c r="S1624" s="247" t="b">
        <f t="shared" si="1456"/>
        <v>0</v>
      </c>
      <c r="T1624" s="247" t="b">
        <f t="shared" si="1457"/>
        <v>0</v>
      </c>
      <c r="U1624" s="247" t="b">
        <f t="shared" si="1458"/>
        <v>0</v>
      </c>
      <c r="V1624" s="247" t="b">
        <f t="shared" si="1459"/>
        <v>0</v>
      </c>
      <c r="W1624" s="247" t="str">
        <f t="shared" si="1496"/>
        <v>No</v>
      </c>
      <c r="X1624" s="248" t="b">
        <f t="shared" si="1460"/>
        <v>0</v>
      </c>
      <c r="Y1624" s="248" t="b">
        <f t="shared" si="1461"/>
        <v>0</v>
      </c>
      <c r="Z1624" s="248" t="b">
        <f t="shared" si="1462"/>
        <v>0</v>
      </c>
      <c r="AA1624" s="248" t="b">
        <f t="shared" si="1463"/>
        <v>0</v>
      </c>
      <c r="AB1624" s="248" t="str">
        <f t="shared" si="1497"/>
        <v>No</v>
      </c>
      <c r="AC1624" s="249" t="b">
        <f t="shared" si="1464"/>
        <v>0</v>
      </c>
      <c r="AD1624" s="249" t="b">
        <f t="shared" si="1465"/>
        <v>0</v>
      </c>
      <c r="AE1624" s="249" t="b">
        <f t="shared" si="1466"/>
        <v>0</v>
      </c>
      <c r="AF1624" s="249" t="b">
        <f t="shared" si="1467"/>
        <v>0</v>
      </c>
      <c r="AG1624" s="249" t="str">
        <f t="shared" si="1498"/>
        <v>No</v>
      </c>
      <c r="AH1624" s="250" t="b">
        <f t="shared" si="1468"/>
        <v>0</v>
      </c>
      <c r="AI1624" s="250" t="b">
        <f t="shared" si="1469"/>
        <v>0</v>
      </c>
      <c r="AJ1624" s="250" t="b">
        <f t="shared" si="1470"/>
        <v>0</v>
      </c>
      <c r="AK1624" s="250" t="b">
        <f t="shared" si="1471"/>
        <v>0</v>
      </c>
      <c r="AL1624" s="250" t="str">
        <f t="shared" si="1499"/>
        <v>No</v>
      </c>
      <c r="AN1624" s="246" t="str">
        <f t="shared" si="1500"/>
        <v/>
      </c>
      <c r="AO1624" s="247" t="str">
        <f t="shared" si="1501"/>
        <v/>
      </c>
      <c r="AP1624" s="248" t="str">
        <f t="shared" si="1502"/>
        <v/>
      </c>
      <c r="AQ1624" s="249" t="str">
        <f t="shared" si="1503"/>
        <v/>
      </c>
      <c r="AR1624" s="250" t="str">
        <f t="shared" si="1504"/>
        <v/>
      </c>
      <c r="AS1624" s="234"/>
      <c r="AY1624" s="385">
        <f t="shared" si="1505"/>
        <v>0</v>
      </c>
      <c r="AZ1624" s="385">
        <f t="shared" si="1472"/>
        <v>0</v>
      </c>
      <c r="BA1624" s="385">
        <f t="shared" si="1506"/>
        <v>0</v>
      </c>
      <c r="BB1624" s="385">
        <f t="shared" si="1473"/>
        <v>0</v>
      </c>
      <c r="BC1624" s="385">
        <f t="shared" si="1474"/>
        <v>0</v>
      </c>
      <c r="BD1624" s="385">
        <f t="shared" si="1475"/>
        <v>0</v>
      </c>
      <c r="BE1624" s="385">
        <f t="shared" si="1476"/>
        <v>0</v>
      </c>
      <c r="BF1624" s="385">
        <f t="shared" si="1477"/>
        <v>0</v>
      </c>
      <c r="BG1624" s="385">
        <f t="shared" si="1478"/>
        <v>0</v>
      </c>
      <c r="BH1624" s="385">
        <f t="shared" si="1479"/>
        <v>0</v>
      </c>
      <c r="BI1624" s="385">
        <f t="shared" si="1480"/>
        <v>0</v>
      </c>
      <c r="BJ1624" s="385">
        <f t="shared" si="1481"/>
        <v>0</v>
      </c>
      <c r="BK1624" s="385">
        <f t="shared" si="1482"/>
        <v>0</v>
      </c>
      <c r="BL1624" s="385">
        <f t="shared" si="1483"/>
        <v>0</v>
      </c>
      <c r="BM1624" s="385">
        <f t="shared" si="1484"/>
        <v>0</v>
      </c>
      <c r="BN1624" s="385">
        <f t="shared" si="1485"/>
        <v>0</v>
      </c>
      <c r="CK1624" s="239">
        <f t="shared" si="1507"/>
        <v>0</v>
      </c>
      <c r="CL1624" s="239">
        <f t="shared" si="1508"/>
        <v>0</v>
      </c>
    </row>
    <row r="1625" spans="3:90" x14ac:dyDescent="0.35">
      <c r="C1625" s="235"/>
      <c r="D1625" s="246" t="str">
        <f t="shared" si="1486"/>
        <v/>
      </c>
      <c r="E1625" s="247" t="str">
        <f t="shared" si="1487"/>
        <v/>
      </c>
      <c r="F1625" s="248" t="str">
        <f t="shared" si="1488"/>
        <v/>
      </c>
      <c r="G1625" s="249" t="str">
        <f t="shared" si="1489"/>
        <v/>
      </c>
      <c r="H1625" s="250" t="str">
        <f t="shared" si="1490"/>
        <v/>
      </c>
      <c r="I1625" s="386" t="str">
        <f t="shared" si="1451"/>
        <v/>
      </c>
      <c r="J1625" s="387" t="str">
        <f t="shared" si="1452"/>
        <v/>
      </c>
      <c r="K1625" s="388" t="str">
        <f t="shared" si="1453"/>
        <v/>
      </c>
      <c r="L1625" s="389" t="str">
        <f t="shared" si="1454"/>
        <v/>
      </c>
      <c r="M1625" s="250" t="str">
        <f t="shared" si="1455"/>
        <v/>
      </c>
      <c r="N1625" s="246" t="b">
        <f t="shared" si="1491"/>
        <v>0</v>
      </c>
      <c r="O1625" s="246" t="b">
        <f t="shared" si="1492"/>
        <v>0</v>
      </c>
      <c r="P1625" s="246" t="b">
        <f t="shared" si="1493"/>
        <v>0</v>
      </c>
      <c r="Q1625" s="246" t="b">
        <f t="shared" si="1494"/>
        <v>0</v>
      </c>
      <c r="R1625" s="246" t="str">
        <f t="shared" si="1495"/>
        <v>No</v>
      </c>
      <c r="S1625" s="247" t="b">
        <f t="shared" si="1456"/>
        <v>0</v>
      </c>
      <c r="T1625" s="247" t="b">
        <f t="shared" si="1457"/>
        <v>0</v>
      </c>
      <c r="U1625" s="247" t="b">
        <f t="shared" si="1458"/>
        <v>0</v>
      </c>
      <c r="V1625" s="247" t="b">
        <f t="shared" si="1459"/>
        <v>0</v>
      </c>
      <c r="W1625" s="247" t="str">
        <f t="shared" si="1496"/>
        <v>No</v>
      </c>
      <c r="X1625" s="248" t="b">
        <f t="shared" si="1460"/>
        <v>0</v>
      </c>
      <c r="Y1625" s="248" t="b">
        <f t="shared" si="1461"/>
        <v>0</v>
      </c>
      <c r="Z1625" s="248" t="b">
        <f t="shared" si="1462"/>
        <v>0</v>
      </c>
      <c r="AA1625" s="248" t="b">
        <f t="shared" si="1463"/>
        <v>0</v>
      </c>
      <c r="AB1625" s="248" t="str">
        <f t="shared" si="1497"/>
        <v>No</v>
      </c>
      <c r="AC1625" s="249" t="b">
        <f t="shared" si="1464"/>
        <v>0</v>
      </c>
      <c r="AD1625" s="249" t="b">
        <f t="shared" si="1465"/>
        <v>0</v>
      </c>
      <c r="AE1625" s="249" t="b">
        <f t="shared" si="1466"/>
        <v>0</v>
      </c>
      <c r="AF1625" s="249" t="b">
        <f t="shared" si="1467"/>
        <v>0</v>
      </c>
      <c r="AG1625" s="249" t="str">
        <f t="shared" si="1498"/>
        <v>No</v>
      </c>
      <c r="AH1625" s="250" t="b">
        <f t="shared" si="1468"/>
        <v>0</v>
      </c>
      <c r="AI1625" s="250" t="b">
        <f t="shared" si="1469"/>
        <v>0</v>
      </c>
      <c r="AJ1625" s="250" t="b">
        <f t="shared" si="1470"/>
        <v>0</v>
      </c>
      <c r="AK1625" s="250" t="b">
        <f t="shared" si="1471"/>
        <v>0</v>
      </c>
      <c r="AL1625" s="250" t="str">
        <f t="shared" si="1499"/>
        <v>No</v>
      </c>
      <c r="AN1625" s="246" t="str">
        <f t="shared" si="1500"/>
        <v/>
      </c>
      <c r="AO1625" s="247" t="str">
        <f t="shared" si="1501"/>
        <v/>
      </c>
      <c r="AP1625" s="248" t="str">
        <f t="shared" si="1502"/>
        <v/>
      </c>
      <c r="AQ1625" s="249" t="str">
        <f t="shared" si="1503"/>
        <v/>
      </c>
      <c r="AR1625" s="250" t="str">
        <f t="shared" si="1504"/>
        <v/>
      </c>
      <c r="AS1625" s="234"/>
      <c r="AY1625" s="385">
        <f t="shared" si="1505"/>
        <v>0</v>
      </c>
      <c r="AZ1625" s="385">
        <f t="shared" si="1472"/>
        <v>0</v>
      </c>
      <c r="BA1625" s="385">
        <f t="shared" si="1506"/>
        <v>0</v>
      </c>
      <c r="BB1625" s="385">
        <f t="shared" si="1473"/>
        <v>0</v>
      </c>
      <c r="BC1625" s="385">
        <f t="shared" si="1474"/>
        <v>0</v>
      </c>
      <c r="BD1625" s="385">
        <f t="shared" si="1475"/>
        <v>0</v>
      </c>
      <c r="BE1625" s="385">
        <f t="shared" si="1476"/>
        <v>0</v>
      </c>
      <c r="BF1625" s="385">
        <f t="shared" si="1477"/>
        <v>0</v>
      </c>
      <c r="BG1625" s="385">
        <f t="shared" si="1478"/>
        <v>0</v>
      </c>
      <c r="BH1625" s="385">
        <f t="shared" si="1479"/>
        <v>0</v>
      </c>
      <c r="BI1625" s="385">
        <f t="shared" si="1480"/>
        <v>0</v>
      </c>
      <c r="BJ1625" s="385">
        <f t="shared" si="1481"/>
        <v>0</v>
      </c>
      <c r="BK1625" s="385">
        <f t="shared" si="1482"/>
        <v>0</v>
      </c>
      <c r="BL1625" s="385">
        <f t="shared" si="1483"/>
        <v>0</v>
      </c>
      <c r="BM1625" s="385">
        <f t="shared" si="1484"/>
        <v>0</v>
      </c>
      <c r="BN1625" s="385">
        <f t="shared" si="1485"/>
        <v>0</v>
      </c>
      <c r="CK1625" s="239">
        <f t="shared" si="1507"/>
        <v>0</v>
      </c>
      <c r="CL1625" s="239">
        <f t="shared" si="1508"/>
        <v>0</v>
      </c>
    </row>
    <row r="1626" spans="3:90" x14ac:dyDescent="0.35">
      <c r="C1626" s="235"/>
      <c r="D1626" s="246" t="str">
        <f t="shared" si="1486"/>
        <v/>
      </c>
      <c r="E1626" s="247" t="str">
        <f t="shared" si="1487"/>
        <v/>
      </c>
      <c r="F1626" s="248" t="str">
        <f t="shared" si="1488"/>
        <v/>
      </c>
      <c r="G1626" s="249" t="str">
        <f t="shared" si="1489"/>
        <v/>
      </c>
      <c r="H1626" s="250" t="str">
        <f t="shared" si="1490"/>
        <v/>
      </c>
      <c r="I1626" s="386" t="str">
        <f t="shared" si="1451"/>
        <v/>
      </c>
      <c r="J1626" s="387" t="str">
        <f t="shared" si="1452"/>
        <v/>
      </c>
      <c r="K1626" s="388" t="str">
        <f t="shared" si="1453"/>
        <v/>
      </c>
      <c r="L1626" s="389" t="str">
        <f t="shared" si="1454"/>
        <v/>
      </c>
      <c r="M1626" s="250" t="str">
        <f t="shared" si="1455"/>
        <v/>
      </c>
      <c r="N1626" s="246" t="b">
        <f t="shared" si="1491"/>
        <v>0</v>
      </c>
      <c r="O1626" s="246" t="b">
        <f t="shared" si="1492"/>
        <v>0</v>
      </c>
      <c r="P1626" s="246" t="b">
        <f t="shared" si="1493"/>
        <v>0</v>
      </c>
      <c r="Q1626" s="246" t="b">
        <f t="shared" si="1494"/>
        <v>0</v>
      </c>
      <c r="R1626" s="246" t="str">
        <f t="shared" si="1495"/>
        <v>No</v>
      </c>
      <c r="S1626" s="247" t="b">
        <f t="shared" si="1456"/>
        <v>0</v>
      </c>
      <c r="T1626" s="247" t="b">
        <f t="shared" si="1457"/>
        <v>0</v>
      </c>
      <c r="U1626" s="247" t="b">
        <f t="shared" si="1458"/>
        <v>0</v>
      </c>
      <c r="V1626" s="247" t="b">
        <f t="shared" si="1459"/>
        <v>0</v>
      </c>
      <c r="W1626" s="247" t="str">
        <f t="shared" si="1496"/>
        <v>No</v>
      </c>
      <c r="X1626" s="248" t="b">
        <f t="shared" si="1460"/>
        <v>0</v>
      </c>
      <c r="Y1626" s="248" t="b">
        <f t="shared" si="1461"/>
        <v>0</v>
      </c>
      <c r="Z1626" s="248" t="b">
        <f t="shared" si="1462"/>
        <v>0</v>
      </c>
      <c r="AA1626" s="248" t="b">
        <f t="shared" si="1463"/>
        <v>0</v>
      </c>
      <c r="AB1626" s="248" t="str">
        <f t="shared" si="1497"/>
        <v>No</v>
      </c>
      <c r="AC1626" s="249" t="b">
        <f t="shared" si="1464"/>
        <v>0</v>
      </c>
      <c r="AD1626" s="249" t="b">
        <f t="shared" si="1465"/>
        <v>0</v>
      </c>
      <c r="AE1626" s="249" t="b">
        <f t="shared" si="1466"/>
        <v>0</v>
      </c>
      <c r="AF1626" s="249" t="b">
        <f t="shared" si="1467"/>
        <v>0</v>
      </c>
      <c r="AG1626" s="249" t="str">
        <f t="shared" si="1498"/>
        <v>No</v>
      </c>
      <c r="AH1626" s="250" t="b">
        <f t="shared" si="1468"/>
        <v>0</v>
      </c>
      <c r="AI1626" s="250" t="b">
        <f t="shared" si="1469"/>
        <v>0</v>
      </c>
      <c r="AJ1626" s="250" t="b">
        <f t="shared" si="1470"/>
        <v>0</v>
      </c>
      <c r="AK1626" s="250" t="b">
        <f t="shared" si="1471"/>
        <v>0</v>
      </c>
      <c r="AL1626" s="250" t="str">
        <f t="shared" si="1499"/>
        <v>No</v>
      </c>
      <c r="AN1626" s="246" t="str">
        <f t="shared" si="1500"/>
        <v/>
      </c>
      <c r="AO1626" s="247" t="str">
        <f t="shared" si="1501"/>
        <v/>
      </c>
      <c r="AP1626" s="248" t="str">
        <f t="shared" si="1502"/>
        <v/>
      </c>
      <c r="AQ1626" s="249" t="str">
        <f t="shared" si="1503"/>
        <v/>
      </c>
      <c r="AR1626" s="250" t="str">
        <f t="shared" si="1504"/>
        <v/>
      </c>
      <c r="AS1626" s="234"/>
      <c r="AY1626" s="385">
        <f t="shared" si="1505"/>
        <v>0</v>
      </c>
      <c r="AZ1626" s="385">
        <f t="shared" si="1472"/>
        <v>0</v>
      </c>
      <c r="BA1626" s="385">
        <f t="shared" si="1506"/>
        <v>0</v>
      </c>
      <c r="BB1626" s="385">
        <f t="shared" si="1473"/>
        <v>0</v>
      </c>
      <c r="BC1626" s="385">
        <f t="shared" si="1474"/>
        <v>0</v>
      </c>
      <c r="BD1626" s="385">
        <f t="shared" si="1475"/>
        <v>0</v>
      </c>
      <c r="BE1626" s="385">
        <f t="shared" si="1476"/>
        <v>0</v>
      </c>
      <c r="BF1626" s="385">
        <f t="shared" si="1477"/>
        <v>0</v>
      </c>
      <c r="BG1626" s="385">
        <f t="shared" si="1478"/>
        <v>0</v>
      </c>
      <c r="BH1626" s="385">
        <f t="shared" si="1479"/>
        <v>0</v>
      </c>
      <c r="BI1626" s="385">
        <f t="shared" si="1480"/>
        <v>0</v>
      </c>
      <c r="BJ1626" s="385">
        <f t="shared" si="1481"/>
        <v>0</v>
      </c>
      <c r="BK1626" s="385">
        <f t="shared" si="1482"/>
        <v>0</v>
      </c>
      <c r="BL1626" s="385">
        <f t="shared" si="1483"/>
        <v>0</v>
      </c>
      <c r="BM1626" s="385">
        <f t="shared" si="1484"/>
        <v>0</v>
      </c>
      <c r="BN1626" s="385">
        <f t="shared" si="1485"/>
        <v>0</v>
      </c>
      <c r="CK1626" s="239">
        <f t="shared" si="1507"/>
        <v>0</v>
      </c>
      <c r="CL1626" s="239">
        <f t="shared" si="1508"/>
        <v>0</v>
      </c>
    </row>
    <row r="1627" spans="3:90" x14ac:dyDescent="0.35">
      <c r="C1627" s="235"/>
      <c r="D1627" s="246" t="str">
        <f t="shared" si="1486"/>
        <v/>
      </c>
      <c r="E1627" s="247" t="str">
        <f t="shared" si="1487"/>
        <v/>
      </c>
      <c r="F1627" s="248" t="str">
        <f t="shared" si="1488"/>
        <v/>
      </c>
      <c r="G1627" s="249" t="str">
        <f t="shared" si="1489"/>
        <v/>
      </c>
      <c r="H1627" s="250" t="str">
        <f t="shared" si="1490"/>
        <v/>
      </c>
      <c r="I1627" s="386" t="str">
        <f t="shared" si="1451"/>
        <v/>
      </c>
      <c r="J1627" s="387" t="str">
        <f t="shared" si="1452"/>
        <v/>
      </c>
      <c r="K1627" s="388" t="str">
        <f t="shared" si="1453"/>
        <v/>
      </c>
      <c r="L1627" s="389" t="str">
        <f t="shared" si="1454"/>
        <v/>
      </c>
      <c r="M1627" s="250" t="str">
        <f t="shared" si="1455"/>
        <v/>
      </c>
      <c r="N1627" s="246" t="b">
        <f t="shared" si="1491"/>
        <v>0</v>
      </c>
      <c r="O1627" s="246" t="b">
        <f t="shared" si="1492"/>
        <v>0</v>
      </c>
      <c r="P1627" s="246" t="b">
        <f t="shared" si="1493"/>
        <v>0</v>
      </c>
      <c r="Q1627" s="246" t="b">
        <f t="shared" si="1494"/>
        <v>0</v>
      </c>
      <c r="R1627" s="246" t="str">
        <f t="shared" si="1495"/>
        <v>No</v>
      </c>
      <c r="S1627" s="247" t="b">
        <f t="shared" si="1456"/>
        <v>0</v>
      </c>
      <c r="T1627" s="247" t="b">
        <f t="shared" si="1457"/>
        <v>0</v>
      </c>
      <c r="U1627" s="247" t="b">
        <f t="shared" si="1458"/>
        <v>0</v>
      </c>
      <c r="V1627" s="247" t="b">
        <f t="shared" si="1459"/>
        <v>0</v>
      </c>
      <c r="W1627" s="247" t="str">
        <f t="shared" si="1496"/>
        <v>No</v>
      </c>
      <c r="X1627" s="248" t="b">
        <f t="shared" si="1460"/>
        <v>0</v>
      </c>
      <c r="Y1627" s="248" t="b">
        <f t="shared" si="1461"/>
        <v>0</v>
      </c>
      <c r="Z1627" s="248" t="b">
        <f t="shared" si="1462"/>
        <v>0</v>
      </c>
      <c r="AA1627" s="248" t="b">
        <f t="shared" si="1463"/>
        <v>0</v>
      </c>
      <c r="AB1627" s="248" t="str">
        <f t="shared" si="1497"/>
        <v>No</v>
      </c>
      <c r="AC1627" s="249" t="b">
        <f t="shared" si="1464"/>
        <v>0</v>
      </c>
      <c r="AD1627" s="249" t="b">
        <f t="shared" si="1465"/>
        <v>0</v>
      </c>
      <c r="AE1627" s="249" t="b">
        <f t="shared" si="1466"/>
        <v>0</v>
      </c>
      <c r="AF1627" s="249" t="b">
        <f t="shared" si="1467"/>
        <v>0</v>
      </c>
      <c r="AG1627" s="249" t="str">
        <f t="shared" si="1498"/>
        <v>No</v>
      </c>
      <c r="AH1627" s="250" t="b">
        <f t="shared" si="1468"/>
        <v>0</v>
      </c>
      <c r="AI1627" s="250" t="b">
        <f t="shared" si="1469"/>
        <v>0</v>
      </c>
      <c r="AJ1627" s="250" t="b">
        <f t="shared" si="1470"/>
        <v>0</v>
      </c>
      <c r="AK1627" s="250" t="b">
        <f t="shared" si="1471"/>
        <v>0</v>
      </c>
      <c r="AL1627" s="250" t="str">
        <f t="shared" si="1499"/>
        <v>No</v>
      </c>
      <c r="AN1627" s="246" t="str">
        <f t="shared" si="1500"/>
        <v/>
      </c>
      <c r="AO1627" s="247" t="str">
        <f t="shared" si="1501"/>
        <v/>
      </c>
      <c r="AP1627" s="248" t="str">
        <f t="shared" si="1502"/>
        <v/>
      </c>
      <c r="AQ1627" s="249" t="str">
        <f t="shared" si="1503"/>
        <v/>
      </c>
      <c r="AR1627" s="250" t="str">
        <f t="shared" si="1504"/>
        <v/>
      </c>
      <c r="AS1627" s="234"/>
      <c r="AY1627" s="385">
        <f t="shared" si="1505"/>
        <v>0</v>
      </c>
      <c r="AZ1627" s="385">
        <f t="shared" si="1472"/>
        <v>0</v>
      </c>
      <c r="BA1627" s="385">
        <f t="shared" si="1506"/>
        <v>0</v>
      </c>
      <c r="BB1627" s="385">
        <f t="shared" si="1473"/>
        <v>0</v>
      </c>
      <c r="BC1627" s="385">
        <f t="shared" si="1474"/>
        <v>0</v>
      </c>
      <c r="BD1627" s="385">
        <f t="shared" si="1475"/>
        <v>0</v>
      </c>
      <c r="BE1627" s="385">
        <f t="shared" si="1476"/>
        <v>0</v>
      </c>
      <c r="BF1627" s="385">
        <f t="shared" si="1477"/>
        <v>0</v>
      </c>
      <c r="BG1627" s="385">
        <f t="shared" si="1478"/>
        <v>0</v>
      </c>
      <c r="BH1627" s="385">
        <f t="shared" si="1479"/>
        <v>0</v>
      </c>
      <c r="BI1627" s="385">
        <f t="shared" si="1480"/>
        <v>0</v>
      </c>
      <c r="BJ1627" s="385">
        <f t="shared" si="1481"/>
        <v>0</v>
      </c>
      <c r="BK1627" s="385">
        <f t="shared" si="1482"/>
        <v>0</v>
      </c>
      <c r="BL1627" s="385">
        <f t="shared" si="1483"/>
        <v>0</v>
      </c>
      <c r="BM1627" s="385">
        <f t="shared" si="1484"/>
        <v>0</v>
      </c>
      <c r="BN1627" s="385">
        <f t="shared" si="1485"/>
        <v>0</v>
      </c>
      <c r="CK1627" s="239">
        <f t="shared" si="1507"/>
        <v>0</v>
      </c>
      <c r="CL1627" s="239">
        <f t="shared" si="1508"/>
        <v>0</v>
      </c>
    </row>
    <row r="1628" spans="3:90" x14ac:dyDescent="0.35">
      <c r="C1628" s="235"/>
      <c r="D1628" s="246" t="str">
        <f t="shared" si="1486"/>
        <v/>
      </c>
      <c r="E1628" s="247" t="str">
        <f t="shared" si="1487"/>
        <v/>
      </c>
      <c r="F1628" s="248" t="str">
        <f t="shared" si="1488"/>
        <v/>
      </c>
      <c r="G1628" s="249" t="str">
        <f t="shared" si="1489"/>
        <v/>
      </c>
      <c r="H1628" s="250" t="str">
        <f t="shared" si="1490"/>
        <v/>
      </c>
      <c r="I1628" s="386" t="str">
        <f t="shared" si="1451"/>
        <v/>
      </c>
      <c r="J1628" s="387" t="str">
        <f t="shared" si="1452"/>
        <v/>
      </c>
      <c r="K1628" s="388" t="str">
        <f t="shared" si="1453"/>
        <v/>
      </c>
      <c r="L1628" s="389" t="str">
        <f t="shared" si="1454"/>
        <v/>
      </c>
      <c r="M1628" s="250" t="str">
        <f t="shared" si="1455"/>
        <v/>
      </c>
      <c r="N1628" s="246" t="b">
        <f t="shared" si="1491"/>
        <v>0</v>
      </c>
      <c r="O1628" s="246" t="b">
        <f t="shared" si="1492"/>
        <v>0</v>
      </c>
      <c r="P1628" s="246" t="b">
        <f t="shared" si="1493"/>
        <v>0</v>
      </c>
      <c r="Q1628" s="246" t="b">
        <f t="shared" si="1494"/>
        <v>0</v>
      </c>
      <c r="R1628" s="246" t="str">
        <f t="shared" si="1495"/>
        <v>No</v>
      </c>
      <c r="S1628" s="247" t="b">
        <f t="shared" si="1456"/>
        <v>0</v>
      </c>
      <c r="T1628" s="247" t="b">
        <f t="shared" si="1457"/>
        <v>0</v>
      </c>
      <c r="U1628" s="247" t="b">
        <f t="shared" si="1458"/>
        <v>0</v>
      </c>
      <c r="V1628" s="247" t="b">
        <f t="shared" si="1459"/>
        <v>0</v>
      </c>
      <c r="W1628" s="247" t="str">
        <f t="shared" si="1496"/>
        <v>No</v>
      </c>
      <c r="X1628" s="248" t="b">
        <f t="shared" si="1460"/>
        <v>0</v>
      </c>
      <c r="Y1628" s="248" t="b">
        <f t="shared" si="1461"/>
        <v>0</v>
      </c>
      <c r="Z1628" s="248" t="b">
        <f t="shared" si="1462"/>
        <v>0</v>
      </c>
      <c r="AA1628" s="248" t="b">
        <f t="shared" si="1463"/>
        <v>0</v>
      </c>
      <c r="AB1628" s="248" t="str">
        <f t="shared" si="1497"/>
        <v>No</v>
      </c>
      <c r="AC1628" s="249" t="b">
        <f t="shared" si="1464"/>
        <v>0</v>
      </c>
      <c r="AD1628" s="249" t="b">
        <f t="shared" si="1465"/>
        <v>0</v>
      </c>
      <c r="AE1628" s="249" t="b">
        <f t="shared" si="1466"/>
        <v>0</v>
      </c>
      <c r="AF1628" s="249" t="b">
        <f t="shared" si="1467"/>
        <v>0</v>
      </c>
      <c r="AG1628" s="249" t="str">
        <f t="shared" si="1498"/>
        <v>No</v>
      </c>
      <c r="AH1628" s="250" t="b">
        <f t="shared" si="1468"/>
        <v>0</v>
      </c>
      <c r="AI1628" s="250" t="b">
        <f t="shared" si="1469"/>
        <v>0</v>
      </c>
      <c r="AJ1628" s="250" t="b">
        <f t="shared" si="1470"/>
        <v>0</v>
      </c>
      <c r="AK1628" s="250" t="b">
        <f t="shared" si="1471"/>
        <v>0</v>
      </c>
      <c r="AL1628" s="250" t="str">
        <f t="shared" si="1499"/>
        <v>No</v>
      </c>
      <c r="AN1628" s="246" t="str">
        <f t="shared" si="1500"/>
        <v/>
      </c>
      <c r="AO1628" s="247" t="str">
        <f t="shared" si="1501"/>
        <v/>
      </c>
      <c r="AP1628" s="248" t="str">
        <f t="shared" si="1502"/>
        <v/>
      </c>
      <c r="AQ1628" s="249" t="str">
        <f t="shared" si="1503"/>
        <v/>
      </c>
      <c r="AR1628" s="250" t="str">
        <f t="shared" si="1504"/>
        <v/>
      </c>
      <c r="AS1628" s="234"/>
      <c r="AY1628" s="385">
        <f t="shared" si="1505"/>
        <v>0</v>
      </c>
      <c r="AZ1628" s="385">
        <f t="shared" si="1472"/>
        <v>0</v>
      </c>
      <c r="BA1628" s="385">
        <f t="shared" si="1506"/>
        <v>0</v>
      </c>
      <c r="BB1628" s="385">
        <f t="shared" si="1473"/>
        <v>0</v>
      </c>
      <c r="BC1628" s="385">
        <f t="shared" si="1474"/>
        <v>0</v>
      </c>
      <c r="BD1628" s="385">
        <f t="shared" si="1475"/>
        <v>0</v>
      </c>
      <c r="BE1628" s="385">
        <f t="shared" si="1476"/>
        <v>0</v>
      </c>
      <c r="BF1628" s="385">
        <f t="shared" si="1477"/>
        <v>0</v>
      </c>
      <c r="BG1628" s="385">
        <f t="shared" si="1478"/>
        <v>0</v>
      </c>
      <c r="BH1628" s="385">
        <f t="shared" si="1479"/>
        <v>0</v>
      </c>
      <c r="BI1628" s="385">
        <f t="shared" si="1480"/>
        <v>0</v>
      </c>
      <c r="BJ1628" s="385">
        <f t="shared" si="1481"/>
        <v>0</v>
      </c>
      <c r="BK1628" s="385">
        <f t="shared" si="1482"/>
        <v>0</v>
      </c>
      <c r="BL1628" s="385">
        <f t="shared" si="1483"/>
        <v>0</v>
      </c>
      <c r="BM1628" s="385">
        <f t="shared" si="1484"/>
        <v>0</v>
      </c>
      <c r="BN1628" s="385">
        <f t="shared" si="1485"/>
        <v>0</v>
      </c>
      <c r="CK1628" s="239">
        <f t="shared" si="1507"/>
        <v>0</v>
      </c>
      <c r="CL1628" s="239">
        <f t="shared" si="1508"/>
        <v>0</v>
      </c>
    </row>
    <row r="1629" spans="3:90" x14ac:dyDescent="0.35">
      <c r="C1629" s="235"/>
      <c r="D1629" s="246" t="str">
        <f t="shared" si="1486"/>
        <v/>
      </c>
      <c r="E1629" s="247" t="str">
        <f t="shared" si="1487"/>
        <v/>
      </c>
      <c r="F1629" s="248" t="str">
        <f t="shared" si="1488"/>
        <v/>
      </c>
      <c r="G1629" s="249" t="str">
        <f t="shared" si="1489"/>
        <v/>
      </c>
      <c r="H1629" s="250" t="str">
        <f t="shared" si="1490"/>
        <v/>
      </c>
      <c r="I1629" s="386" t="str">
        <f t="shared" si="1451"/>
        <v/>
      </c>
      <c r="J1629" s="387" t="str">
        <f t="shared" si="1452"/>
        <v/>
      </c>
      <c r="K1629" s="388" t="str">
        <f t="shared" si="1453"/>
        <v/>
      </c>
      <c r="L1629" s="389" t="str">
        <f t="shared" si="1454"/>
        <v/>
      </c>
      <c r="M1629" s="250" t="str">
        <f t="shared" si="1455"/>
        <v/>
      </c>
      <c r="N1629" s="246" t="b">
        <f t="shared" si="1491"/>
        <v>0</v>
      </c>
      <c r="O1629" s="246" t="b">
        <f t="shared" si="1492"/>
        <v>0</v>
      </c>
      <c r="P1629" s="246" t="b">
        <f t="shared" si="1493"/>
        <v>0</v>
      </c>
      <c r="Q1629" s="246" t="b">
        <f t="shared" si="1494"/>
        <v>0</v>
      </c>
      <c r="R1629" s="246" t="str">
        <f t="shared" si="1495"/>
        <v>No</v>
      </c>
      <c r="S1629" s="247" t="b">
        <f t="shared" si="1456"/>
        <v>0</v>
      </c>
      <c r="T1629" s="247" t="b">
        <f t="shared" si="1457"/>
        <v>0</v>
      </c>
      <c r="U1629" s="247" t="b">
        <f t="shared" si="1458"/>
        <v>0</v>
      </c>
      <c r="V1629" s="247" t="b">
        <f t="shared" si="1459"/>
        <v>0</v>
      </c>
      <c r="W1629" s="247" t="str">
        <f t="shared" si="1496"/>
        <v>No</v>
      </c>
      <c r="X1629" s="248" t="b">
        <f t="shared" si="1460"/>
        <v>0</v>
      </c>
      <c r="Y1629" s="248" t="b">
        <f t="shared" si="1461"/>
        <v>0</v>
      </c>
      <c r="Z1629" s="248" t="b">
        <f t="shared" si="1462"/>
        <v>0</v>
      </c>
      <c r="AA1629" s="248" t="b">
        <f t="shared" si="1463"/>
        <v>0</v>
      </c>
      <c r="AB1629" s="248" t="str">
        <f t="shared" si="1497"/>
        <v>No</v>
      </c>
      <c r="AC1629" s="249" t="b">
        <f t="shared" si="1464"/>
        <v>0</v>
      </c>
      <c r="AD1629" s="249" t="b">
        <f t="shared" si="1465"/>
        <v>0</v>
      </c>
      <c r="AE1629" s="249" t="b">
        <f t="shared" si="1466"/>
        <v>0</v>
      </c>
      <c r="AF1629" s="249" t="b">
        <f t="shared" si="1467"/>
        <v>0</v>
      </c>
      <c r="AG1629" s="249" t="str">
        <f t="shared" si="1498"/>
        <v>No</v>
      </c>
      <c r="AH1629" s="250" t="b">
        <f t="shared" si="1468"/>
        <v>0</v>
      </c>
      <c r="AI1629" s="250" t="b">
        <f t="shared" si="1469"/>
        <v>0</v>
      </c>
      <c r="AJ1629" s="250" t="b">
        <f t="shared" si="1470"/>
        <v>0</v>
      </c>
      <c r="AK1629" s="250" t="b">
        <f t="shared" si="1471"/>
        <v>0</v>
      </c>
      <c r="AL1629" s="250" t="str">
        <f t="shared" si="1499"/>
        <v>No</v>
      </c>
      <c r="AN1629" s="246" t="str">
        <f t="shared" si="1500"/>
        <v/>
      </c>
      <c r="AO1629" s="247" t="str">
        <f t="shared" si="1501"/>
        <v/>
      </c>
      <c r="AP1629" s="248" t="str">
        <f t="shared" si="1502"/>
        <v/>
      </c>
      <c r="AQ1629" s="249" t="str">
        <f t="shared" si="1503"/>
        <v/>
      </c>
      <c r="AR1629" s="250" t="str">
        <f t="shared" si="1504"/>
        <v/>
      </c>
      <c r="AS1629" s="234"/>
      <c r="AY1629" s="385">
        <f t="shared" si="1505"/>
        <v>0</v>
      </c>
      <c r="AZ1629" s="385">
        <f t="shared" si="1472"/>
        <v>0</v>
      </c>
      <c r="BA1629" s="385">
        <f t="shared" si="1506"/>
        <v>0</v>
      </c>
      <c r="BB1629" s="385">
        <f t="shared" si="1473"/>
        <v>0</v>
      </c>
      <c r="BC1629" s="385">
        <f t="shared" si="1474"/>
        <v>0</v>
      </c>
      <c r="BD1629" s="385">
        <f t="shared" si="1475"/>
        <v>0</v>
      </c>
      <c r="BE1629" s="385">
        <f t="shared" si="1476"/>
        <v>0</v>
      </c>
      <c r="BF1629" s="385">
        <f t="shared" si="1477"/>
        <v>0</v>
      </c>
      <c r="BG1629" s="385">
        <f t="shared" si="1478"/>
        <v>0</v>
      </c>
      <c r="BH1629" s="385">
        <f t="shared" si="1479"/>
        <v>0</v>
      </c>
      <c r="BI1629" s="385">
        <f t="shared" si="1480"/>
        <v>0</v>
      </c>
      <c r="BJ1629" s="385">
        <f t="shared" si="1481"/>
        <v>0</v>
      </c>
      <c r="BK1629" s="385">
        <f t="shared" si="1482"/>
        <v>0</v>
      </c>
      <c r="BL1629" s="385">
        <f t="shared" si="1483"/>
        <v>0</v>
      </c>
      <c r="BM1629" s="385">
        <f t="shared" si="1484"/>
        <v>0</v>
      </c>
      <c r="BN1629" s="385">
        <f t="shared" si="1485"/>
        <v>0</v>
      </c>
      <c r="CK1629" s="239">
        <f t="shared" si="1507"/>
        <v>0</v>
      </c>
      <c r="CL1629" s="239">
        <f t="shared" si="1508"/>
        <v>0</v>
      </c>
    </row>
    <row r="1630" spans="3:90" x14ac:dyDescent="0.35">
      <c r="C1630" s="235"/>
      <c r="D1630" s="246" t="str">
        <f t="shared" si="1486"/>
        <v/>
      </c>
      <c r="E1630" s="247" t="str">
        <f t="shared" si="1487"/>
        <v/>
      </c>
      <c r="F1630" s="248" t="str">
        <f t="shared" si="1488"/>
        <v/>
      </c>
      <c r="G1630" s="249" t="str">
        <f t="shared" si="1489"/>
        <v/>
      </c>
      <c r="H1630" s="250" t="str">
        <f t="shared" si="1490"/>
        <v/>
      </c>
      <c r="I1630" s="386" t="str">
        <f t="shared" si="1451"/>
        <v/>
      </c>
      <c r="J1630" s="387" t="str">
        <f t="shared" si="1452"/>
        <v/>
      </c>
      <c r="K1630" s="388" t="str">
        <f t="shared" si="1453"/>
        <v/>
      </c>
      <c r="L1630" s="389" t="str">
        <f t="shared" si="1454"/>
        <v/>
      </c>
      <c r="M1630" s="250" t="str">
        <f t="shared" si="1455"/>
        <v/>
      </c>
      <c r="N1630" s="246" t="b">
        <f t="shared" si="1491"/>
        <v>0</v>
      </c>
      <c r="O1630" s="246" t="b">
        <f t="shared" si="1492"/>
        <v>0</v>
      </c>
      <c r="P1630" s="246" t="b">
        <f t="shared" si="1493"/>
        <v>0</v>
      </c>
      <c r="Q1630" s="246" t="b">
        <f t="shared" si="1494"/>
        <v>0</v>
      </c>
      <c r="R1630" s="246" t="str">
        <f t="shared" si="1495"/>
        <v>No</v>
      </c>
      <c r="S1630" s="247" t="b">
        <f t="shared" si="1456"/>
        <v>0</v>
      </c>
      <c r="T1630" s="247" t="b">
        <f t="shared" si="1457"/>
        <v>0</v>
      </c>
      <c r="U1630" s="247" t="b">
        <f t="shared" si="1458"/>
        <v>0</v>
      </c>
      <c r="V1630" s="247" t="b">
        <f t="shared" si="1459"/>
        <v>0</v>
      </c>
      <c r="W1630" s="247" t="str">
        <f t="shared" si="1496"/>
        <v>No</v>
      </c>
      <c r="X1630" s="248" t="b">
        <f t="shared" si="1460"/>
        <v>0</v>
      </c>
      <c r="Y1630" s="248" t="b">
        <f t="shared" si="1461"/>
        <v>0</v>
      </c>
      <c r="Z1630" s="248" t="b">
        <f t="shared" si="1462"/>
        <v>0</v>
      </c>
      <c r="AA1630" s="248" t="b">
        <f t="shared" si="1463"/>
        <v>0</v>
      </c>
      <c r="AB1630" s="248" t="str">
        <f t="shared" si="1497"/>
        <v>No</v>
      </c>
      <c r="AC1630" s="249" t="b">
        <f t="shared" si="1464"/>
        <v>0</v>
      </c>
      <c r="AD1630" s="249" t="b">
        <f t="shared" si="1465"/>
        <v>0</v>
      </c>
      <c r="AE1630" s="249" t="b">
        <f t="shared" si="1466"/>
        <v>0</v>
      </c>
      <c r="AF1630" s="249" t="b">
        <f t="shared" si="1467"/>
        <v>0</v>
      </c>
      <c r="AG1630" s="249" t="str">
        <f t="shared" si="1498"/>
        <v>No</v>
      </c>
      <c r="AH1630" s="250" t="b">
        <f t="shared" si="1468"/>
        <v>0</v>
      </c>
      <c r="AI1630" s="250" t="b">
        <f t="shared" si="1469"/>
        <v>0</v>
      </c>
      <c r="AJ1630" s="250" t="b">
        <f t="shared" si="1470"/>
        <v>0</v>
      </c>
      <c r="AK1630" s="250" t="b">
        <f t="shared" si="1471"/>
        <v>0</v>
      </c>
      <c r="AL1630" s="250" t="str">
        <f t="shared" si="1499"/>
        <v>No</v>
      </c>
      <c r="AN1630" s="246" t="str">
        <f t="shared" si="1500"/>
        <v/>
      </c>
      <c r="AO1630" s="247" t="str">
        <f t="shared" si="1501"/>
        <v/>
      </c>
      <c r="AP1630" s="248" t="str">
        <f t="shared" si="1502"/>
        <v/>
      </c>
      <c r="AQ1630" s="249" t="str">
        <f t="shared" si="1503"/>
        <v/>
      </c>
      <c r="AR1630" s="250" t="str">
        <f t="shared" si="1504"/>
        <v/>
      </c>
      <c r="AS1630" s="234"/>
      <c r="AY1630" s="385">
        <f t="shared" si="1505"/>
        <v>0</v>
      </c>
      <c r="AZ1630" s="385">
        <f t="shared" si="1472"/>
        <v>0</v>
      </c>
      <c r="BA1630" s="385">
        <f t="shared" si="1506"/>
        <v>0</v>
      </c>
      <c r="BB1630" s="385">
        <f t="shared" si="1473"/>
        <v>0</v>
      </c>
      <c r="BC1630" s="385">
        <f t="shared" si="1474"/>
        <v>0</v>
      </c>
      <c r="BD1630" s="385">
        <f t="shared" si="1475"/>
        <v>0</v>
      </c>
      <c r="BE1630" s="385">
        <f t="shared" si="1476"/>
        <v>0</v>
      </c>
      <c r="BF1630" s="385">
        <f t="shared" si="1477"/>
        <v>0</v>
      </c>
      <c r="BG1630" s="385">
        <f t="shared" si="1478"/>
        <v>0</v>
      </c>
      <c r="BH1630" s="385">
        <f t="shared" si="1479"/>
        <v>0</v>
      </c>
      <c r="BI1630" s="385">
        <f t="shared" si="1480"/>
        <v>0</v>
      </c>
      <c r="BJ1630" s="385">
        <f t="shared" si="1481"/>
        <v>0</v>
      </c>
      <c r="BK1630" s="385">
        <f t="shared" si="1482"/>
        <v>0</v>
      </c>
      <c r="BL1630" s="385">
        <f t="shared" si="1483"/>
        <v>0</v>
      </c>
      <c r="BM1630" s="385">
        <f t="shared" si="1484"/>
        <v>0</v>
      </c>
      <c r="BN1630" s="385">
        <f t="shared" si="1485"/>
        <v>0</v>
      </c>
      <c r="CK1630" s="239">
        <f t="shared" si="1507"/>
        <v>0</v>
      </c>
      <c r="CL1630" s="239">
        <f t="shared" si="1508"/>
        <v>0</v>
      </c>
    </row>
    <row r="1631" spans="3:90" x14ac:dyDescent="0.35">
      <c r="C1631" s="235"/>
      <c r="D1631" s="246" t="str">
        <f t="shared" si="1486"/>
        <v/>
      </c>
      <c r="E1631" s="247" t="str">
        <f t="shared" si="1487"/>
        <v/>
      </c>
      <c r="F1631" s="248" t="str">
        <f t="shared" si="1488"/>
        <v/>
      </c>
      <c r="G1631" s="249" t="str">
        <f t="shared" si="1489"/>
        <v/>
      </c>
      <c r="H1631" s="250" t="str">
        <f t="shared" si="1490"/>
        <v/>
      </c>
      <c r="I1631" s="386" t="str">
        <f t="shared" si="1451"/>
        <v/>
      </c>
      <c r="J1631" s="387" t="str">
        <f t="shared" si="1452"/>
        <v/>
      </c>
      <c r="K1631" s="388" t="str">
        <f t="shared" si="1453"/>
        <v/>
      </c>
      <c r="L1631" s="389" t="str">
        <f t="shared" si="1454"/>
        <v/>
      </c>
      <c r="M1631" s="250" t="str">
        <f t="shared" si="1455"/>
        <v/>
      </c>
      <c r="N1631" s="246" t="b">
        <f t="shared" si="1491"/>
        <v>0</v>
      </c>
      <c r="O1631" s="246" t="b">
        <f t="shared" si="1492"/>
        <v>0</v>
      </c>
      <c r="P1631" s="246" t="b">
        <f t="shared" si="1493"/>
        <v>0</v>
      </c>
      <c r="Q1631" s="246" t="b">
        <f t="shared" si="1494"/>
        <v>0</v>
      </c>
      <c r="R1631" s="246" t="str">
        <f t="shared" si="1495"/>
        <v>No</v>
      </c>
      <c r="S1631" s="247" t="b">
        <f t="shared" si="1456"/>
        <v>0</v>
      </c>
      <c r="T1631" s="247" t="b">
        <f t="shared" si="1457"/>
        <v>0</v>
      </c>
      <c r="U1631" s="247" t="b">
        <f t="shared" si="1458"/>
        <v>0</v>
      </c>
      <c r="V1631" s="247" t="b">
        <f t="shared" si="1459"/>
        <v>0</v>
      </c>
      <c r="W1631" s="247" t="str">
        <f t="shared" si="1496"/>
        <v>No</v>
      </c>
      <c r="X1631" s="248" t="b">
        <f t="shared" si="1460"/>
        <v>0</v>
      </c>
      <c r="Y1631" s="248" t="b">
        <f t="shared" si="1461"/>
        <v>0</v>
      </c>
      <c r="Z1631" s="248" t="b">
        <f t="shared" si="1462"/>
        <v>0</v>
      </c>
      <c r="AA1631" s="248" t="b">
        <f t="shared" si="1463"/>
        <v>0</v>
      </c>
      <c r="AB1631" s="248" t="str">
        <f t="shared" si="1497"/>
        <v>No</v>
      </c>
      <c r="AC1631" s="249" t="b">
        <f t="shared" si="1464"/>
        <v>0</v>
      </c>
      <c r="AD1631" s="249" t="b">
        <f t="shared" si="1465"/>
        <v>0</v>
      </c>
      <c r="AE1631" s="249" t="b">
        <f t="shared" si="1466"/>
        <v>0</v>
      </c>
      <c r="AF1631" s="249" t="b">
        <f t="shared" si="1467"/>
        <v>0</v>
      </c>
      <c r="AG1631" s="249" t="str">
        <f t="shared" si="1498"/>
        <v>No</v>
      </c>
      <c r="AH1631" s="250" t="b">
        <f t="shared" si="1468"/>
        <v>0</v>
      </c>
      <c r="AI1631" s="250" t="b">
        <f t="shared" si="1469"/>
        <v>0</v>
      </c>
      <c r="AJ1631" s="250" t="b">
        <f t="shared" si="1470"/>
        <v>0</v>
      </c>
      <c r="AK1631" s="250" t="b">
        <f t="shared" si="1471"/>
        <v>0</v>
      </c>
      <c r="AL1631" s="250" t="str">
        <f t="shared" si="1499"/>
        <v>No</v>
      </c>
      <c r="AN1631" s="246" t="str">
        <f t="shared" si="1500"/>
        <v/>
      </c>
      <c r="AO1631" s="247" t="str">
        <f t="shared" si="1501"/>
        <v/>
      </c>
      <c r="AP1631" s="248" t="str">
        <f t="shared" si="1502"/>
        <v/>
      </c>
      <c r="AQ1631" s="249" t="str">
        <f t="shared" si="1503"/>
        <v/>
      </c>
      <c r="AR1631" s="250" t="str">
        <f t="shared" si="1504"/>
        <v/>
      </c>
      <c r="AS1631" s="234"/>
      <c r="AY1631" s="385">
        <f t="shared" si="1505"/>
        <v>0</v>
      </c>
      <c r="AZ1631" s="385">
        <f t="shared" si="1472"/>
        <v>0</v>
      </c>
      <c r="BA1631" s="385">
        <f t="shared" si="1506"/>
        <v>0</v>
      </c>
      <c r="BB1631" s="385">
        <f t="shared" si="1473"/>
        <v>0</v>
      </c>
      <c r="BC1631" s="385">
        <f t="shared" si="1474"/>
        <v>0</v>
      </c>
      <c r="BD1631" s="385">
        <f t="shared" si="1475"/>
        <v>0</v>
      </c>
      <c r="BE1631" s="385">
        <f t="shared" si="1476"/>
        <v>0</v>
      </c>
      <c r="BF1631" s="385">
        <f t="shared" si="1477"/>
        <v>0</v>
      </c>
      <c r="BG1631" s="385">
        <f t="shared" si="1478"/>
        <v>0</v>
      </c>
      <c r="BH1631" s="385">
        <f t="shared" si="1479"/>
        <v>0</v>
      </c>
      <c r="BI1631" s="385">
        <f t="shared" si="1480"/>
        <v>0</v>
      </c>
      <c r="BJ1631" s="385">
        <f t="shared" si="1481"/>
        <v>0</v>
      </c>
      <c r="BK1631" s="385">
        <f t="shared" si="1482"/>
        <v>0</v>
      </c>
      <c r="BL1631" s="385">
        <f t="shared" si="1483"/>
        <v>0</v>
      </c>
      <c r="BM1631" s="385">
        <f t="shared" si="1484"/>
        <v>0</v>
      </c>
      <c r="BN1631" s="385">
        <f t="shared" si="1485"/>
        <v>0</v>
      </c>
      <c r="CK1631" s="239">
        <f t="shared" si="1507"/>
        <v>0</v>
      </c>
      <c r="CL1631" s="239">
        <f t="shared" si="1508"/>
        <v>0</v>
      </c>
    </row>
    <row r="1632" spans="3:90" x14ac:dyDescent="0.35">
      <c r="C1632" s="235"/>
      <c r="D1632" s="246" t="str">
        <f t="shared" si="1486"/>
        <v/>
      </c>
      <c r="E1632" s="247" t="str">
        <f t="shared" si="1487"/>
        <v/>
      </c>
      <c r="F1632" s="248" t="str">
        <f t="shared" si="1488"/>
        <v/>
      </c>
      <c r="G1632" s="249" t="str">
        <f t="shared" si="1489"/>
        <v/>
      </c>
      <c r="H1632" s="250" t="str">
        <f t="shared" si="1490"/>
        <v/>
      </c>
      <c r="I1632" s="386" t="str">
        <f t="shared" si="1451"/>
        <v/>
      </c>
      <c r="J1632" s="387" t="str">
        <f t="shared" si="1452"/>
        <v/>
      </c>
      <c r="K1632" s="388" t="str">
        <f t="shared" si="1453"/>
        <v/>
      </c>
      <c r="L1632" s="389" t="str">
        <f t="shared" si="1454"/>
        <v/>
      </c>
      <c r="M1632" s="250" t="str">
        <f t="shared" si="1455"/>
        <v/>
      </c>
      <c r="N1632" s="246" t="b">
        <f t="shared" si="1491"/>
        <v>0</v>
      </c>
      <c r="O1632" s="246" t="b">
        <f t="shared" si="1492"/>
        <v>0</v>
      </c>
      <c r="P1632" s="246" t="b">
        <f t="shared" si="1493"/>
        <v>0</v>
      </c>
      <c r="Q1632" s="246" t="b">
        <f t="shared" si="1494"/>
        <v>0</v>
      </c>
      <c r="R1632" s="246" t="str">
        <f t="shared" si="1495"/>
        <v>No</v>
      </c>
      <c r="S1632" s="247" t="b">
        <f t="shared" si="1456"/>
        <v>0</v>
      </c>
      <c r="T1632" s="247" t="b">
        <f t="shared" si="1457"/>
        <v>0</v>
      </c>
      <c r="U1632" s="247" t="b">
        <f t="shared" si="1458"/>
        <v>0</v>
      </c>
      <c r="V1632" s="247" t="b">
        <f t="shared" si="1459"/>
        <v>0</v>
      </c>
      <c r="W1632" s="247" t="str">
        <f t="shared" si="1496"/>
        <v>No</v>
      </c>
      <c r="X1632" s="248" t="b">
        <f t="shared" si="1460"/>
        <v>0</v>
      </c>
      <c r="Y1632" s="248" t="b">
        <f t="shared" si="1461"/>
        <v>0</v>
      </c>
      <c r="Z1632" s="248" t="b">
        <f t="shared" si="1462"/>
        <v>0</v>
      </c>
      <c r="AA1632" s="248" t="b">
        <f t="shared" si="1463"/>
        <v>0</v>
      </c>
      <c r="AB1632" s="248" t="str">
        <f t="shared" si="1497"/>
        <v>No</v>
      </c>
      <c r="AC1632" s="249" t="b">
        <f t="shared" si="1464"/>
        <v>0</v>
      </c>
      <c r="AD1632" s="249" t="b">
        <f t="shared" si="1465"/>
        <v>0</v>
      </c>
      <c r="AE1632" s="249" t="b">
        <f t="shared" si="1466"/>
        <v>0</v>
      </c>
      <c r="AF1632" s="249" t="b">
        <f t="shared" si="1467"/>
        <v>0</v>
      </c>
      <c r="AG1632" s="249" t="str">
        <f t="shared" si="1498"/>
        <v>No</v>
      </c>
      <c r="AH1632" s="250" t="b">
        <f t="shared" si="1468"/>
        <v>0</v>
      </c>
      <c r="AI1632" s="250" t="b">
        <f t="shared" si="1469"/>
        <v>0</v>
      </c>
      <c r="AJ1632" s="250" t="b">
        <f t="shared" si="1470"/>
        <v>0</v>
      </c>
      <c r="AK1632" s="250" t="b">
        <f t="shared" si="1471"/>
        <v>0</v>
      </c>
      <c r="AL1632" s="250" t="str">
        <f t="shared" si="1499"/>
        <v>No</v>
      </c>
      <c r="AN1632" s="246" t="str">
        <f t="shared" si="1500"/>
        <v/>
      </c>
      <c r="AO1632" s="247" t="str">
        <f t="shared" si="1501"/>
        <v/>
      </c>
      <c r="AP1632" s="248" t="str">
        <f t="shared" si="1502"/>
        <v/>
      </c>
      <c r="AQ1632" s="249" t="str">
        <f t="shared" si="1503"/>
        <v/>
      </c>
      <c r="AR1632" s="250" t="str">
        <f t="shared" si="1504"/>
        <v/>
      </c>
      <c r="AS1632" s="234"/>
      <c r="AY1632" s="385">
        <f t="shared" si="1505"/>
        <v>0</v>
      </c>
      <c r="AZ1632" s="385">
        <f t="shared" si="1472"/>
        <v>0</v>
      </c>
      <c r="BA1632" s="385">
        <f t="shared" si="1506"/>
        <v>0</v>
      </c>
      <c r="BB1632" s="385">
        <f t="shared" si="1473"/>
        <v>0</v>
      </c>
      <c r="BC1632" s="385">
        <f t="shared" si="1474"/>
        <v>0</v>
      </c>
      <c r="BD1632" s="385">
        <f t="shared" si="1475"/>
        <v>0</v>
      </c>
      <c r="BE1632" s="385">
        <f t="shared" si="1476"/>
        <v>0</v>
      </c>
      <c r="BF1632" s="385">
        <f t="shared" si="1477"/>
        <v>0</v>
      </c>
      <c r="BG1632" s="385">
        <f t="shared" si="1478"/>
        <v>0</v>
      </c>
      <c r="BH1632" s="385">
        <f t="shared" si="1479"/>
        <v>0</v>
      </c>
      <c r="BI1632" s="385">
        <f t="shared" si="1480"/>
        <v>0</v>
      </c>
      <c r="BJ1632" s="385">
        <f t="shared" si="1481"/>
        <v>0</v>
      </c>
      <c r="BK1632" s="385">
        <f t="shared" si="1482"/>
        <v>0</v>
      </c>
      <c r="BL1632" s="385">
        <f t="shared" si="1483"/>
        <v>0</v>
      </c>
      <c r="BM1632" s="385">
        <f t="shared" si="1484"/>
        <v>0</v>
      </c>
      <c r="BN1632" s="385">
        <f t="shared" si="1485"/>
        <v>0</v>
      </c>
      <c r="CK1632" s="239">
        <f t="shared" si="1507"/>
        <v>0</v>
      </c>
      <c r="CL1632" s="239">
        <f t="shared" si="1508"/>
        <v>0</v>
      </c>
    </row>
    <row r="1633" spans="3:90" x14ac:dyDescent="0.35">
      <c r="C1633" s="235"/>
      <c r="D1633" s="246" t="str">
        <f t="shared" si="1486"/>
        <v/>
      </c>
      <c r="E1633" s="247" t="str">
        <f t="shared" si="1487"/>
        <v/>
      </c>
      <c r="F1633" s="248" t="str">
        <f t="shared" si="1488"/>
        <v/>
      </c>
      <c r="G1633" s="249" t="str">
        <f t="shared" si="1489"/>
        <v/>
      </c>
      <c r="H1633" s="250" t="str">
        <f t="shared" si="1490"/>
        <v/>
      </c>
      <c r="I1633" s="386" t="str">
        <f t="shared" si="1451"/>
        <v/>
      </c>
      <c r="J1633" s="387" t="str">
        <f t="shared" si="1452"/>
        <v/>
      </c>
      <c r="K1633" s="388" t="str">
        <f t="shared" si="1453"/>
        <v/>
      </c>
      <c r="L1633" s="389" t="str">
        <f t="shared" si="1454"/>
        <v/>
      </c>
      <c r="M1633" s="250" t="str">
        <f t="shared" si="1455"/>
        <v/>
      </c>
      <c r="N1633" s="246" t="b">
        <f t="shared" si="1491"/>
        <v>0</v>
      </c>
      <c r="O1633" s="246" t="b">
        <f t="shared" si="1492"/>
        <v>0</v>
      </c>
      <c r="P1633" s="246" t="b">
        <f t="shared" si="1493"/>
        <v>0</v>
      </c>
      <c r="Q1633" s="246" t="b">
        <f t="shared" si="1494"/>
        <v>0</v>
      </c>
      <c r="R1633" s="246" t="str">
        <f t="shared" si="1495"/>
        <v>No</v>
      </c>
      <c r="S1633" s="247" t="b">
        <f t="shared" si="1456"/>
        <v>0</v>
      </c>
      <c r="T1633" s="247" t="b">
        <f t="shared" si="1457"/>
        <v>0</v>
      </c>
      <c r="U1633" s="247" t="b">
        <f t="shared" si="1458"/>
        <v>0</v>
      </c>
      <c r="V1633" s="247" t="b">
        <f t="shared" si="1459"/>
        <v>0</v>
      </c>
      <c r="W1633" s="247" t="str">
        <f t="shared" si="1496"/>
        <v>No</v>
      </c>
      <c r="X1633" s="248" t="b">
        <f t="shared" si="1460"/>
        <v>0</v>
      </c>
      <c r="Y1633" s="248" t="b">
        <f t="shared" si="1461"/>
        <v>0</v>
      </c>
      <c r="Z1633" s="248" t="b">
        <f t="shared" si="1462"/>
        <v>0</v>
      </c>
      <c r="AA1633" s="248" t="b">
        <f t="shared" si="1463"/>
        <v>0</v>
      </c>
      <c r="AB1633" s="248" t="str">
        <f t="shared" si="1497"/>
        <v>No</v>
      </c>
      <c r="AC1633" s="249" t="b">
        <f t="shared" si="1464"/>
        <v>0</v>
      </c>
      <c r="AD1633" s="249" t="b">
        <f t="shared" si="1465"/>
        <v>0</v>
      </c>
      <c r="AE1633" s="249" t="b">
        <f t="shared" si="1466"/>
        <v>0</v>
      </c>
      <c r="AF1633" s="249" t="b">
        <f t="shared" si="1467"/>
        <v>0</v>
      </c>
      <c r="AG1633" s="249" t="str">
        <f t="shared" si="1498"/>
        <v>No</v>
      </c>
      <c r="AH1633" s="250" t="b">
        <f t="shared" si="1468"/>
        <v>0</v>
      </c>
      <c r="AI1633" s="250" t="b">
        <f t="shared" si="1469"/>
        <v>0</v>
      </c>
      <c r="AJ1633" s="250" t="b">
        <f t="shared" si="1470"/>
        <v>0</v>
      </c>
      <c r="AK1633" s="250" t="b">
        <f t="shared" si="1471"/>
        <v>0</v>
      </c>
      <c r="AL1633" s="250" t="str">
        <f t="shared" si="1499"/>
        <v>No</v>
      </c>
      <c r="AN1633" s="246" t="str">
        <f t="shared" si="1500"/>
        <v/>
      </c>
      <c r="AO1633" s="247" t="str">
        <f t="shared" si="1501"/>
        <v/>
      </c>
      <c r="AP1633" s="248" t="str">
        <f t="shared" si="1502"/>
        <v/>
      </c>
      <c r="AQ1633" s="249" t="str">
        <f t="shared" si="1503"/>
        <v/>
      </c>
      <c r="AR1633" s="250" t="str">
        <f t="shared" si="1504"/>
        <v/>
      </c>
      <c r="AS1633" s="234"/>
      <c r="AY1633" s="385">
        <f t="shared" si="1505"/>
        <v>0</v>
      </c>
      <c r="AZ1633" s="385">
        <f t="shared" si="1472"/>
        <v>0</v>
      </c>
      <c r="BA1633" s="385">
        <f t="shared" si="1506"/>
        <v>0</v>
      </c>
      <c r="BB1633" s="385">
        <f t="shared" si="1473"/>
        <v>0</v>
      </c>
      <c r="BC1633" s="385">
        <f t="shared" si="1474"/>
        <v>0</v>
      </c>
      <c r="BD1633" s="385">
        <f t="shared" si="1475"/>
        <v>0</v>
      </c>
      <c r="BE1633" s="385">
        <f t="shared" si="1476"/>
        <v>0</v>
      </c>
      <c r="BF1633" s="385">
        <f t="shared" si="1477"/>
        <v>0</v>
      </c>
      <c r="BG1633" s="385">
        <f t="shared" si="1478"/>
        <v>0</v>
      </c>
      <c r="BH1633" s="385">
        <f t="shared" si="1479"/>
        <v>0</v>
      </c>
      <c r="BI1633" s="385">
        <f t="shared" si="1480"/>
        <v>0</v>
      </c>
      <c r="BJ1633" s="385">
        <f t="shared" si="1481"/>
        <v>0</v>
      </c>
      <c r="BK1633" s="385">
        <f t="shared" si="1482"/>
        <v>0</v>
      </c>
      <c r="BL1633" s="385">
        <f t="shared" si="1483"/>
        <v>0</v>
      </c>
      <c r="BM1633" s="385">
        <f t="shared" si="1484"/>
        <v>0</v>
      </c>
      <c r="BN1633" s="385">
        <f t="shared" si="1485"/>
        <v>0</v>
      </c>
      <c r="CK1633" s="239">
        <f t="shared" si="1507"/>
        <v>0</v>
      </c>
      <c r="CL1633" s="239">
        <f t="shared" si="1508"/>
        <v>0</v>
      </c>
    </row>
    <row r="1634" spans="3:90" x14ac:dyDescent="0.35">
      <c r="C1634" s="235"/>
      <c r="D1634" s="246" t="str">
        <f t="shared" si="1486"/>
        <v/>
      </c>
      <c r="E1634" s="247" t="str">
        <f t="shared" si="1487"/>
        <v/>
      </c>
      <c r="F1634" s="248" t="str">
        <f t="shared" si="1488"/>
        <v/>
      </c>
      <c r="G1634" s="249" t="str">
        <f t="shared" si="1489"/>
        <v/>
      </c>
      <c r="H1634" s="250" t="str">
        <f t="shared" si="1490"/>
        <v/>
      </c>
      <c r="I1634" s="386" t="str">
        <f t="shared" si="1451"/>
        <v/>
      </c>
      <c r="J1634" s="387" t="str">
        <f t="shared" si="1452"/>
        <v/>
      </c>
      <c r="K1634" s="388" t="str">
        <f t="shared" si="1453"/>
        <v/>
      </c>
      <c r="L1634" s="389" t="str">
        <f t="shared" si="1454"/>
        <v/>
      </c>
      <c r="M1634" s="250" t="str">
        <f t="shared" si="1455"/>
        <v/>
      </c>
      <c r="N1634" s="246" t="b">
        <f t="shared" si="1491"/>
        <v>0</v>
      </c>
      <c r="O1634" s="246" t="b">
        <f t="shared" si="1492"/>
        <v>0</v>
      </c>
      <c r="P1634" s="246" t="b">
        <f t="shared" si="1493"/>
        <v>0</v>
      </c>
      <c r="Q1634" s="246" t="b">
        <f t="shared" si="1494"/>
        <v>0</v>
      </c>
      <c r="R1634" s="246" t="str">
        <f t="shared" si="1495"/>
        <v>No</v>
      </c>
      <c r="S1634" s="247" t="b">
        <f t="shared" si="1456"/>
        <v>0</v>
      </c>
      <c r="T1634" s="247" t="b">
        <f t="shared" si="1457"/>
        <v>0</v>
      </c>
      <c r="U1634" s="247" t="b">
        <f t="shared" si="1458"/>
        <v>0</v>
      </c>
      <c r="V1634" s="247" t="b">
        <f t="shared" si="1459"/>
        <v>0</v>
      </c>
      <c r="W1634" s="247" t="str">
        <f t="shared" si="1496"/>
        <v>No</v>
      </c>
      <c r="X1634" s="248" t="b">
        <f t="shared" si="1460"/>
        <v>0</v>
      </c>
      <c r="Y1634" s="248" t="b">
        <f t="shared" si="1461"/>
        <v>0</v>
      </c>
      <c r="Z1634" s="248" t="b">
        <f t="shared" si="1462"/>
        <v>0</v>
      </c>
      <c r="AA1634" s="248" t="b">
        <f t="shared" si="1463"/>
        <v>0</v>
      </c>
      <c r="AB1634" s="248" t="str">
        <f t="shared" si="1497"/>
        <v>No</v>
      </c>
      <c r="AC1634" s="249" t="b">
        <f t="shared" si="1464"/>
        <v>0</v>
      </c>
      <c r="AD1634" s="249" t="b">
        <f t="shared" si="1465"/>
        <v>0</v>
      </c>
      <c r="AE1634" s="249" t="b">
        <f t="shared" si="1466"/>
        <v>0</v>
      </c>
      <c r="AF1634" s="249" t="b">
        <f t="shared" si="1467"/>
        <v>0</v>
      </c>
      <c r="AG1634" s="249" t="str">
        <f t="shared" si="1498"/>
        <v>No</v>
      </c>
      <c r="AH1634" s="250" t="b">
        <f t="shared" si="1468"/>
        <v>0</v>
      </c>
      <c r="AI1634" s="250" t="b">
        <f t="shared" si="1469"/>
        <v>0</v>
      </c>
      <c r="AJ1634" s="250" t="b">
        <f t="shared" si="1470"/>
        <v>0</v>
      </c>
      <c r="AK1634" s="250" t="b">
        <f t="shared" si="1471"/>
        <v>0</v>
      </c>
      <c r="AL1634" s="250" t="str">
        <f t="shared" si="1499"/>
        <v>No</v>
      </c>
      <c r="AN1634" s="246" t="str">
        <f t="shared" si="1500"/>
        <v/>
      </c>
      <c r="AO1634" s="247" t="str">
        <f t="shared" si="1501"/>
        <v/>
      </c>
      <c r="AP1634" s="248" t="str">
        <f t="shared" si="1502"/>
        <v/>
      </c>
      <c r="AQ1634" s="249" t="str">
        <f t="shared" si="1503"/>
        <v/>
      </c>
      <c r="AR1634" s="250" t="str">
        <f t="shared" si="1504"/>
        <v/>
      </c>
      <c r="AS1634" s="234"/>
      <c r="AY1634" s="385">
        <f t="shared" si="1505"/>
        <v>0</v>
      </c>
      <c r="AZ1634" s="385">
        <f t="shared" si="1472"/>
        <v>0</v>
      </c>
      <c r="BA1634" s="385">
        <f t="shared" si="1506"/>
        <v>0</v>
      </c>
      <c r="BB1634" s="385">
        <f t="shared" si="1473"/>
        <v>0</v>
      </c>
      <c r="BC1634" s="385">
        <f t="shared" si="1474"/>
        <v>0</v>
      </c>
      <c r="BD1634" s="385">
        <f t="shared" si="1475"/>
        <v>0</v>
      </c>
      <c r="BE1634" s="385">
        <f t="shared" si="1476"/>
        <v>0</v>
      </c>
      <c r="BF1634" s="385">
        <f t="shared" si="1477"/>
        <v>0</v>
      </c>
      <c r="BG1634" s="385">
        <f t="shared" si="1478"/>
        <v>0</v>
      </c>
      <c r="BH1634" s="385">
        <f t="shared" si="1479"/>
        <v>0</v>
      </c>
      <c r="BI1634" s="385">
        <f t="shared" si="1480"/>
        <v>0</v>
      </c>
      <c r="BJ1634" s="385">
        <f t="shared" si="1481"/>
        <v>0</v>
      </c>
      <c r="BK1634" s="385">
        <f t="shared" si="1482"/>
        <v>0</v>
      </c>
      <c r="BL1634" s="385">
        <f t="shared" si="1483"/>
        <v>0</v>
      </c>
      <c r="BM1634" s="385">
        <f t="shared" si="1484"/>
        <v>0</v>
      </c>
      <c r="BN1634" s="385">
        <f t="shared" si="1485"/>
        <v>0</v>
      </c>
      <c r="CK1634" s="239">
        <f t="shared" si="1507"/>
        <v>0</v>
      </c>
      <c r="CL1634" s="239">
        <f t="shared" si="1508"/>
        <v>0</v>
      </c>
    </row>
    <row r="1635" spans="3:90" x14ac:dyDescent="0.35">
      <c r="C1635" s="235"/>
      <c r="D1635" s="246" t="str">
        <f t="shared" si="1486"/>
        <v/>
      </c>
      <c r="E1635" s="247" t="str">
        <f t="shared" si="1487"/>
        <v/>
      </c>
      <c r="F1635" s="248" t="str">
        <f t="shared" si="1488"/>
        <v/>
      </c>
      <c r="G1635" s="249" t="str">
        <f t="shared" si="1489"/>
        <v/>
      </c>
      <c r="H1635" s="250" t="str">
        <f t="shared" si="1490"/>
        <v/>
      </c>
      <c r="I1635" s="386" t="str">
        <f t="shared" si="1451"/>
        <v/>
      </c>
      <c r="J1635" s="387" t="str">
        <f t="shared" si="1452"/>
        <v/>
      </c>
      <c r="K1635" s="388" t="str">
        <f t="shared" si="1453"/>
        <v/>
      </c>
      <c r="L1635" s="389" t="str">
        <f t="shared" si="1454"/>
        <v/>
      </c>
      <c r="M1635" s="250" t="str">
        <f t="shared" si="1455"/>
        <v/>
      </c>
      <c r="N1635" s="246" t="b">
        <f t="shared" si="1491"/>
        <v>0</v>
      </c>
      <c r="O1635" s="246" t="b">
        <f t="shared" si="1492"/>
        <v>0</v>
      </c>
      <c r="P1635" s="246" t="b">
        <f t="shared" si="1493"/>
        <v>0</v>
      </c>
      <c r="Q1635" s="246" t="b">
        <f t="shared" si="1494"/>
        <v>0</v>
      </c>
      <c r="R1635" s="246" t="str">
        <f t="shared" si="1495"/>
        <v>No</v>
      </c>
      <c r="S1635" s="247" t="b">
        <f t="shared" si="1456"/>
        <v>0</v>
      </c>
      <c r="T1635" s="247" t="b">
        <f t="shared" si="1457"/>
        <v>0</v>
      </c>
      <c r="U1635" s="247" t="b">
        <f t="shared" si="1458"/>
        <v>0</v>
      </c>
      <c r="V1635" s="247" t="b">
        <f t="shared" si="1459"/>
        <v>0</v>
      </c>
      <c r="W1635" s="247" t="str">
        <f t="shared" si="1496"/>
        <v>No</v>
      </c>
      <c r="X1635" s="248" t="b">
        <f t="shared" si="1460"/>
        <v>0</v>
      </c>
      <c r="Y1635" s="248" t="b">
        <f t="shared" si="1461"/>
        <v>0</v>
      </c>
      <c r="Z1635" s="248" t="b">
        <f t="shared" si="1462"/>
        <v>0</v>
      </c>
      <c r="AA1635" s="248" t="b">
        <f t="shared" si="1463"/>
        <v>0</v>
      </c>
      <c r="AB1635" s="248" t="str">
        <f t="shared" si="1497"/>
        <v>No</v>
      </c>
      <c r="AC1635" s="249" t="b">
        <f t="shared" si="1464"/>
        <v>0</v>
      </c>
      <c r="AD1635" s="249" t="b">
        <f t="shared" si="1465"/>
        <v>0</v>
      </c>
      <c r="AE1635" s="249" t="b">
        <f t="shared" si="1466"/>
        <v>0</v>
      </c>
      <c r="AF1635" s="249" t="b">
        <f t="shared" si="1467"/>
        <v>0</v>
      </c>
      <c r="AG1635" s="249" t="str">
        <f t="shared" si="1498"/>
        <v>No</v>
      </c>
      <c r="AH1635" s="250" t="b">
        <f t="shared" si="1468"/>
        <v>0</v>
      </c>
      <c r="AI1635" s="250" t="b">
        <f t="shared" si="1469"/>
        <v>0</v>
      </c>
      <c r="AJ1635" s="250" t="b">
        <f t="shared" si="1470"/>
        <v>0</v>
      </c>
      <c r="AK1635" s="250" t="b">
        <f t="shared" si="1471"/>
        <v>0</v>
      </c>
      <c r="AL1635" s="250" t="str">
        <f t="shared" si="1499"/>
        <v>No</v>
      </c>
      <c r="AN1635" s="246" t="str">
        <f t="shared" si="1500"/>
        <v/>
      </c>
      <c r="AO1635" s="247" t="str">
        <f t="shared" si="1501"/>
        <v/>
      </c>
      <c r="AP1635" s="248" t="str">
        <f t="shared" si="1502"/>
        <v/>
      </c>
      <c r="AQ1635" s="249" t="str">
        <f t="shared" si="1503"/>
        <v/>
      </c>
      <c r="AR1635" s="250" t="str">
        <f t="shared" si="1504"/>
        <v/>
      </c>
      <c r="AS1635" s="234"/>
      <c r="AY1635" s="385">
        <f t="shared" si="1505"/>
        <v>0</v>
      </c>
      <c r="AZ1635" s="385">
        <f t="shared" si="1472"/>
        <v>0</v>
      </c>
      <c r="BA1635" s="385">
        <f t="shared" si="1506"/>
        <v>0</v>
      </c>
      <c r="BB1635" s="385">
        <f t="shared" si="1473"/>
        <v>0</v>
      </c>
      <c r="BC1635" s="385">
        <f t="shared" si="1474"/>
        <v>0</v>
      </c>
      <c r="BD1635" s="385">
        <f t="shared" si="1475"/>
        <v>0</v>
      </c>
      <c r="BE1635" s="385">
        <f t="shared" si="1476"/>
        <v>0</v>
      </c>
      <c r="BF1635" s="385">
        <f t="shared" si="1477"/>
        <v>0</v>
      </c>
      <c r="BG1635" s="385">
        <f t="shared" si="1478"/>
        <v>0</v>
      </c>
      <c r="BH1635" s="385">
        <f t="shared" si="1479"/>
        <v>0</v>
      </c>
      <c r="BI1635" s="385">
        <f t="shared" si="1480"/>
        <v>0</v>
      </c>
      <c r="BJ1635" s="385">
        <f t="shared" si="1481"/>
        <v>0</v>
      </c>
      <c r="BK1635" s="385">
        <f t="shared" si="1482"/>
        <v>0</v>
      </c>
      <c r="BL1635" s="385">
        <f t="shared" si="1483"/>
        <v>0</v>
      </c>
      <c r="BM1635" s="385">
        <f t="shared" si="1484"/>
        <v>0</v>
      </c>
      <c r="BN1635" s="385">
        <f t="shared" si="1485"/>
        <v>0</v>
      </c>
      <c r="CK1635" s="239">
        <f t="shared" si="1507"/>
        <v>0</v>
      </c>
      <c r="CL1635" s="239">
        <f t="shared" si="1508"/>
        <v>0</v>
      </c>
    </row>
    <row r="1636" spans="3:90" x14ac:dyDescent="0.35">
      <c r="C1636" s="235"/>
      <c r="D1636" s="246" t="str">
        <f t="shared" si="1486"/>
        <v/>
      </c>
      <c r="E1636" s="247" t="str">
        <f t="shared" si="1487"/>
        <v/>
      </c>
      <c r="F1636" s="248" t="str">
        <f t="shared" si="1488"/>
        <v/>
      </c>
      <c r="G1636" s="249" t="str">
        <f t="shared" si="1489"/>
        <v/>
      </c>
      <c r="H1636" s="250" t="str">
        <f t="shared" si="1490"/>
        <v/>
      </c>
      <c r="I1636" s="386" t="str">
        <f t="shared" si="1451"/>
        <v/>
      </c>
      <c r="J1636" s="387" t="str">
        <f t="shared" si="1452"/>
        <v/>
      </c>
      <c r="K1636" s="388" t="str">
        <f t="shared" si="1453"/>
        <v/>
      </c>
      <c r="L1636" s="389" t="str">
        <f t="shared" si="1454"/>
        <v/>
      </c>
      <c r="M1636" s="250" t="str">
        <f t="shared" si="1455"/>
        <v/>
      </c>
      <c r="N1636" s="246" t="b">
        <f t="shared" si="1491"/>
        <v>0</v>
      </c>
      <c r="O1636" s="246" t="b">
        <f t="shared" si="1492"/>
        <v>0</v>
      </c>
      <c r="P1636" s="246" t="b">
        <f t="shared" si="1493"/>
        <v>0</v>
      </c>
      <c r="Q1636" s="246" t="b">
        <f t="shared" si="1494"/>
        <v>0</v>
      </c>
      <c r="R1636" s="246" t="str">
        <f t="shared" si="1495"/>
        <v>No</v>
      </c>
      <c r="S1636" s="247" t="b">
        <f t="shared" si="1456"/>
        <v>0</v>
      </c>
      <c r="T1636" s="247" t="b">
        <f t="shared" si="1457"/>
        <v>0</v>
      </c>
      <c r="U1636" s="247" t="b">
        <f t="shared" si="1458"/>
        <v>0</v>
      </c>
      <c r="V1636" s="247" t="b">
        <f t="shared" si="1459"/>
        <v>0</v>
      </c>
      <c r="W1636" s="247" t="str">
        <f t="shared" si="1496"/>
        <v>No</v>
      </c>
      <c r="X1636" s="248" t="b">
        <f t="shared" si="1460"/>
        <v>0</v>
      </c>
      <c r="Y1636" s="248" t="b">
        <f t="shared" si="1461"/>
        <v>0</v>
      </c>
      <c r="Z1636" s="248" t="b">
        <f t="shared" si="1462"/>
        <v>0</v>
      </c>
      <c r="AA1636" s="248" t="b">
        <f t="shared" si="1463"/>
        <v>0</v>
      </c>
      <c r="AB1636" s="248" t="str">
        <f t="shared" si="1497"/>
        <v>No</v>
      </c>
      <c r="AC1636" s="249" t="b">
        <f t="shared" si="1464"/>
        <v>0</v>
      </c>
      <c r="AD1636" s="249" t="b">
        <f t="shared" si="1465"/>
        <v>0</v>
      </c>
      <c r="AE1636" s="249" t="b">
        <f t="shared" si="1466"/>
        <v>0</v>
      </c>
      <c r="AF1636" s="249" t="b">
        <f t="shared" si="1467"/>
        <v>0</v>
      </c>
      <c r="AG1636" s="249" t="str">
        <f t="shared" si="1498"/>
        <v>No</v>
      </c>
      <c r="AH1636" s="250" t="b">
        <f t="shared" si="1468"/>
        <v>0</v>
      </c>
      <c r="AI1636" s="250" t="b">
        <f t="shared" si="1469"/>
        <v>0</v>
      </c>
      <c r="AJ1636" s="250" t="b">
        <f t="shared" si="1470"/>
        <v>0</v>
      </c>
      <c r="AK1636" s="250" t="b">
        <f t="shared" si="1471"/>
        <v>0</v>
      </c>
      <c r="AL1636" s="250" t="str">
        <f t="shared" si="1499"/>
        <v>No</v>
      </c>
      <c r="AN1636" s="246" t="str">
        <f t="shared" si="1500"/>
        <v/>
      </c>
      <c r="AO1636" s="247" t="str">
        <f t="shared" si="1501"/>
        <v/>
      </c>
      <c r="AP1636" s="248" t="str">
        <f t="shared" si="1502"/>
        <v/>
      </c>
      <c r="AQ1636" s="249" t="str">
        <f t="shared" si="1503"/>
        <v/>
      </c>
      <c r="AR1636" s="250" t="str">
        <f t="shared" si="1504"/>
        <v/>
      </c>
      <c r="AS1636" s="234"/>
      <c r="AY1636" s="385">
        <f t="shared" si="1505"/>
        <v>0</v>
      </c>
      <c r="AZ1636" s="385">
        <f t="shared" si="1472"/>
        <v>0</v>
      </c>
      <c r="BA1636" s="385">
        <f t="shared" si="1506"/>
        <v>0</v>
      </c>
      <c r="BB1636" s="385">
        <f t="shared" si="1473"/>
        <v>0</v>
      </c>
      <c r="BC1636" s="385">
        <f t="shared" si="1474"/>
        <v>0</v>
      </c>
      <c r="BD1636" s="385">
        <f t="shared" si="1475"/>
        <v>0</v>
      </c>
      <c r="BE1636" s="385">
        <f t="shared" si="1476"/>
        <v>0</v>
      </c>
      <c r="BF1636" s="385">
        <f t="shared" si="1477"/>
        <v>0</v>
      </c>
      <c r="BG1636" s="385">
        <f t="shared" si="1478"/>
        <v>0</v>
      </c>
      <c r="BH1636" s="385">
        <f t="shared" si="1479"/>
        <v>0</v>
      </c>
      <c r="BI1636" s="385">
        <f t="shared" si="1480"/>
        <v>0</v>
      </c>
      <c r="BJ1636" s="385">
        <f t="shared" si="1481"/>
        <v>0</v>
      </c>
      <c r="BK1636" s="385">
        <f t="shared" si="1482"/>
        <v>0</v>
      </c>
      <c r="BL1636" s="385">
        <f t="shared" si="1483"/>
        <v>0</v>
      </c>
      <c r="BM1636" s="385">
        <f t="shared" si="1484"/>
        <v>0</v>
      </c>
      <c r="BN1636" s="385">
        <f t="shared" si="1485"/>
        <v>0</v>
      </c>
      <c r="CK1636" s="239">
        <f t="shared" si="1507"/>
        <v>0</v>
      </c>
      <c r="CL1636" s="239">
        <f t="shared" si="1508"/>
        <v>0</v>
      </c>
    </row>
    <row r="1637" spans="3:90" x14ac:dyDescent="0.35">
      <c r="C1637" s="235"/>
      <c r="D1637" s="246" t="str">
        <f t="shared" si="1486"/>
        <v/>
      </c>
      <c r="E1637" s="247" t="str">
        <f t="shared" si="1487"/>
        <v/>
      </c>
      <c r="F1637" s="248" t="str">
        <f t="shared" si="1488"/>
        <v/>
      </c>
      <c r="G1637" s="249" t="str">
        <f t="shared" si="1489"/>
        <v/>
      </c>
      <c r="H1637" s="250" t="str">
        <f t="shared" si="1490"/>
        <v/>
      </c>
      <c r="I1637" s="386" t="str">
        <f t="shared" si="1451"/>
        <v/>
      </c>
      <c r="J1637" s="387" t="str">
        <f t="shared" si="1452"/>
        <v/>
      </c>
      <c r="K1637" s="388" t="str">
        <f t="shared" si="1453"/>
        <v/>
      </c>
      <c r="L1637" s="389" t="str">
        <f t="shared" si="1454"/>
        <v/>
      </c>
      <c r="M1637" s="250" t="str">
        <f t="shared" si="1455"/>
        <v/>
      </c>
      <c r="N1637" s="246" t="b">
        <f t="shared" si="1491"/>
        <v>0</v>
      </c>
      <c r="O1637" s="246" t="b">
        <f t="shared" si="1492"/>
        <v>0</v>
      </c>
      <c r="P1637" s="246" t="b">
        <f t="shared" si="1493"/>
        <v>0</v>
      </c>
      <c r="Q1637" s="246" t="b">
        <f t="shared" si="1494"/>
        <v>0</v>
      </c>
      <c r="R1637" s="246" t="str">
        <f t="shared" si="1495"/>
        <v>No</v>
      </c>
      <c r="S1637" s="247" t="b">
        <f t="shared" si="1456"/>
        <v>0</v>
      </c>
      <c r="T1637" s="247" t="b">
        <f t="shared" si="1457"/>
        <v>0</v>
      </c>
      <c r="U1637" s="247" t="b">
        <f t="shared" si="1458"/>
        <v>0</v>
      </c>
      <c r="V1637" s="247" t="b">
        <f t="shared" si="1459"/>
        <v>0</v>
      </c>
      <c r="W1637" s="247" t="str">
        <f t="shared" si="1496"/>
        <v>No</v>
      </c>
      <c r="X1637" s="248" t="b">
        <f t="shared" si="1460"/>
        <v>0</v>
      </c>
      <c r="Y1637" s="248" t="b">
        <f t="shared" si="1461"/>
        <v>0</v>
      </c>
      <c r="Z1637" s="248" t="b">
        <f t="shared" si="1462"/>
        <v>0</v>
      </c>
      <c r="AA1637" s="248" t="b">
        <f t="shared" si="1463"/>
        <v>0</v>
      </c>
      <c r="AB1637" s="248" t="str">
        <f t="shared" si="1497"/>
        <v>No</v>
      </c>
      <c r="AC1637" s="249" t="b">
        <f t="shared" si="1464"/>
        <v>0</v>
      </c>
      <c r="AD1637" s="249" t="b">
        <f t="shared" si="1465"/>
        <v>0</v>
      </c>
      <c r="AE1637" s="249" t="b">
        <f t="shared" si="1466"/>
        <v>0</v>
      </c>
      <c r="AF1637" s="249" t="b">
        <f t="shared" si="1467"/>
        <v>0</v>
      </c>
      <c r="AG1637" s="249" t="str">
        <f t="shared" si="1498"/>
        <v>No</v>
      </c>
      <c r="AH1637" s="250" t="b">
        <f t="shared" si="1468"/>
        <v>0</v>
      </c>
      <c r="AI1637" s="250" t="b">
        <f t="shared" si="1469"/>
        <v>0</v>
      </c>
      <c r="AJ1637" s="250" t="b">
        <f t="shared" si="1470"/>
        <v>0</v>
      </c>
      <c r="AK1637" s="250" t="b">
        <f t="shared" si="1471"/>
        <v>0</v>
      </c>
      <c r="AL1637" s="250" t="str">
        <f t="shared" si="1499"/>
        <v>No</v>
      </c>
      <c r="AN1637" s="246" t="str">
        <f t="shared" si="1500"/>
        <v/>
      </c>
      <c r="AO1637" s="247" t="str">
        <f t="shared" si="1501"/>
        <v/>
      </c>
      <c r="AP1637" s="248" t="str">
        <f t="shared" si="1502"/>
        <v/>
      </c>
      <c r="AQ1637" s="249" t="str">
        <f t="shared" si="1503"/>
        <v/>
      </c>
      <c r="AR1637" s="250" t="str">
        <f t="shared" si="1504"/>
        <v/>
      </c>
      <c r="AS1637" s="234"/>
      <c r="AY1637" s="385">
        <f t="shared" si="1505"/>
        <v>0</v>
      </c>
      <c r="AZ1637" s="385">
        <f t="shared" si="1472"/>
        <v>0</v>
      </c>
      <c r="BA1637" s="385">
        <f t="shared" si="1506"/>
        <v>0</v>
      </c>
      <c r="BB1637" s="385">
        <f t="shared" si="1473"/>
        <v>0</v>
      </c>
      <c r="BC1637" s="385">
        <f t="shared" si="1474"/>
        <v>0</v>
      </c>
      <c r="BD1637" s="385">
        <f t="shared" si="1475"/>
        <v>0</v>
      </c>
      <c r="BE1637" s="385">
        <f t="shared" si="1476"/>
        <v>0</v>
      </c>
      <c r="BF1637" s="385">
        <f t="shared" si="1477"/>
        <v>0</v>
      </c>
      <c r="BG1637" s="385">
        <f t="shared" si="1478"/>
        <v>0</v>
      </c>
      <c r="BH1637" s="385">
        <f t="shared" si="1479"/>
        <v>0</v>
      </c>
      <c r="BI1637" s="385">
        <f t="shared" si="1480"/>
        <v>0</v>
      </c>
      <c r="BJ1637" s="385">
        <f t="shared" si="1481"/>
        <v>0</v>
      </c>
      <c r="BK1637" s="385">
        <f t="shared" si="1482"/>
        <v>0</v>
      </c>
      <c r="BL1637" s="385">
        <f t="shared" si="1483"/>
        <v>0</v>
      </c>
      <c r="BM1637" s="385">
        <f t="shared" si="1484"/>
        <v>0</v>
      </c>
      <c r="BN1637" s="385">
        <f t="shared" si="1485"/>
        <v>0</v>
      </c>
      <c r="CK1637" s="239">
        <f t="shared" si="1507"/>
        <v>0</v>
      </c>
      <c r="CL1637" s="239">
        <f t="shared" si="1508"/>
        <v>0</v>
      </c>
    </row>
    <row r="1638" spans="3:90" x14ac:dyDescent="0.35">
      <c r="C1638" s="235"/>
      <c r="D1638" s="246" t="str">
        <f t="shared" si="1486"/>
        <v/>
      </c>
      <c r="E1638" s="247" t="str">
        <f t="shared" si="1487"/>
        <v/>
      </c>
      <c r="F1638" s="248" t="str">
        <f t="shared" si="1488"/>
        <v/>
      </c>
      <c r="G1638" s="249" t="str">
        <f t="shared" si="1489"/>
        <v/>
      </c>
      <c r="H1638" s="250" t="str">
        <f t="shared" si="1490"/>
        <v/>
      </c>
      <c r="I1638" s="386" t="str">
        <f t="shared" si="1451"/>
        <v/>
      </c>
      <c r="J1638" s="387" t="str">
        <f t="shared" si="1452"/>
        <v/>
      </c>
      <c r="K1638" s="388" t="str">
        <f t="shared" si="1453"/>
        <v/>
      </c>
      <c r="L1638" s="389" t="str">
        <f t="shared" si="1454"/>
        <v/>
      </c>
      <c r="M1638" s="250" t="str">
        <f t="shared" si="1455"/>
        <v/>
      </c>
      <c r="N1638" s="246" t="b">
        <f t="shared" si="1491"/>
        <v>0</v>
      </c>
      <c r="O1638" s="246" t="b">
        <f t="shared" si="1492"/>
        <v>0</v>
      </c>
      <c r="P1638" s="246" t="b">
        <f t="shared" si="1493"/>
        <v>0</v>
      </c>
      <c r="Q1638" s="246" t="b">
        <f t="shared" si="1494"/>
        <v>0</v>
      </c>
      <c r="R1638" s="246" t="str">
        <f t="shared" si="1495"/>
        <v>No</v>
      </c>
      <c r="S1638" s="247" t="b">
        <f t="shared" si="1456"/>
        <v>0</v>
      </c>
      <c r="T1638" s="247" t="b">
        <f t="shared" si="1457"/>
        <v>0</v>
      </c>
      <c r="U1638" s="247" t="b">
        <f t="shared" si="1458"/>
        <v>0</v>
      </c>
      <c r="V1638" s="247" t="b">
        <f t="shared" si="1459"/>
        <v>0</v>
      </c>
      <c r="W1638" s="247" t="str">
        <f t="shared" si="1496"/>
        <v>No</v>
      </c>
      <c r="X1638" s="248" t="b">
        <f t="shared" si="1460"/>
        <v>0</v>
      </c>
      <c r="Y1638" s="248" t="b">
        <f t="shared" si="1461"/>
        <v>0</v>
      </c>
      <c r="Z1638" s="248" t="b">
        <f t="shared" si="1462"/>
        <v>0</v>
      </c>
      <c r="AA1638" s="248" t="b">
        <f t="shared" si="1463"/>
        <v>0</v>
      </c>
      <c r="AB1638" s="248" t="str">
        <f t="shared" si="1497"/>
        <v>No</v>
      </c>
      <c r="AC1638" s="249" t="b">
        <f t="shared" si="1464"/>
        <v>0</v>
      </c>
      <c r="AD1638" s="249" t="b">
        <f t="shared" si="1465"/>
        <v>0</v>
      </c>
      <c r="AE1638" s="249" t="b">
        <f t="shared" si="1466"/>
        <v>0</v>
      </c>
      <c r="AF1638" s="249" t="b">
        <f t="shared" si="1467"/>
        <v>0</v>
      </c>
      <c r="AG1638" s="249" t="str">
        <f t="shared" si="1498"/>
        <v>No</v>
      </c>
      <c r="AH1638" s="250" t="b">
        <f t="shared" si="1468"/>
        <v>0</v>
      </c>
      <c r="AI1638" s="250" t="b">
        <f t="shared" si="1469"/>
        <v>0</v>
      </c>
      <c r="AJ1638" s="250" t="b">
        <f t="shared" si="1470"/>
        <v>0</v>
      </c>
      <c r="AK1638" s="250" t="b">
        <f t="shared" si="1471"/>
        <v>0</v>
      </c>
      <c r="AL1638" s="250" t="str">
        <f t="shared" si="1499"/>
        <v>No</v>
      </c>
      <c r="AN1638" s="246" t="str">
        <f t="shared" si="1500"/>
        <v/>
      </c>
      <c r="AO1638" s="247" t="str">
        <f t="shared" si="1501"/>
        <v/>
      </c>
      <c r="AP1638" s="248" t="str">
        <f t="shared" si="1502"/>
        <v/>
      </c>
      <c r="AQ1638" s="249" t="str">
        <f t="shared" si="1503"/>
        <v/>
      </c>
      <c r="AR1638" s="250" t="str">
        <f t="shared" si="1504"/>
        <v/>
      </c>
      <c r="AS1638" s="234"/>
      <c r="AY1638" s="385">
        <f t="shared" si="1505"/>
        <v>0</v>
      </c>
      <c r="AZ1638" s="385">
        <f t="shared" si="1472"/>
        <v>0</v>
      </c>
      <c r="BA1638" s="385">
        <f t="shared" si="1506"/>
        <v>0</v>
      </c>
      <c r="BB1638" s="385">
        <f t="shared" si="1473"/>
        <v>0</v>
      </c>
      <c r="BC1638" s="385">
        <f t="shared" si="1474"/>
        <v>0</v>
      </c>
      <c r="BD1638" s="385">
        <f t="shared" si="1475"/>
        <v>0</v>
      </c>
      <c r="BE1638" s="385">
        <f t="shared" si="1476"/>
        <v>0</v>
      </c>
      <c r="BF1638" s="385">
        <f t="shared" si="1477"/>
        <v>0</v>
      </c>
      <c r="BG1638" s="385">
        <f t="shared" si="1478"/>
        <v>0</v>
      </c>
      <c r="BH1638" s="385">
        <f t="shared" si="1479"/>
        <v>0</v>
      </c>
      <c r="BI1638" s="385">
        <f t="shared" si="1480"/>
        <v>0</v>
      </c>
      <c r="BJ1638" s="385">
        <f t="shared" si="1481"/>
        <v>0</v>
      </c>
      <c r="BK1638" s="385">
        <f t="shared" si="1482"/>
        <v>0</v>
      </c>
      <c r="BL1638" s="385">
        <f t="shared" si="1483"/>
        <v>0</v>
      </c>
      <c r="BM1638" s="385">
        <f t="shared" si="1484"/>
        <v>0</v>
      </c>
      <c r="BN1638" s="385">
        <f t="shared" si="1485"/>
        <v>0</v>
      </c>
      <c r="CK1638" s="239">
        <f t="shared" si="1507"/>
        <v>0</v>
      </c>
      <c r="CL1638" s="239">
        <f t="shared" si="1508"/>
        <v>0</v>
      </c>
    </row>
    <row r="1639" spans="3:90" x14ac:dyDescent="0.35">
      <c r="C1639" s="235"/>
      <c r="D1639" s="246" t="str">
        <f t="shared" si="1486"/>
        <v/>
      </c>
      <c r="E1639" s="247" t="str">
        <f t="shared" si="1487"/>
        <v/>
      </c>
      <c r="F1639" s="248" t="str">
        <f t="shared" si="1488"/>
        <v/>
      </c>
      <c r="G1639" s="249" t="str">
        <f t="shared" si="1489"/>
        <v/>
      </c>
      <c r="H1639" s="250" t="str">
        <f t="shared" si="1490"/>
        <v/>
      </c>
      <c r="I1639" s="386" t="str">
        <f t="shared" si="1451"/>
        <v/>
      </c>
      <c r="J1639" s="387" t="str">
        <f t="shared" si="1452"/>
        <v/>
      </c>
      <c r="K1639" s="388" t="str">
        <f t="shared" si="1453"/>
        <v/>
      </c>
      <c r="L1639" s="389" t="str">
        <f t="shared" si="1454"/>
        <v/>
      </c>
      <c r="M1639" s="250" t="str">
        <f t="shared" si="1455"/>
        <v/>
      </c>
      <c r="N1639" s="246" t="b">
        <f t="shared" si="1491"/>
        <v>0</v>
      </c>
      <c r="O1639" s="246" t="b">
        <f t="shared" si="1492"/>
        <v>0</v>
      </c>
      <c r="P1639" s="246" t="b">
        <f t="shared" si="1493"/>
        <v>0</v>
      </c>
      <c r="Q1639" s="246" t="b">
        <f t="shared" si="1494"/>
        <v>0</v>
      </c>
      <c r="R1639" s="246" t="str">
        <f t="shared" si="1495"/>
        <v>No</v>
      </c>
      <c r="S1639" s="247" t="b">
        <f t="shared" si="1456"/>
        <v>0</v>
      </c>
      <c r="T1639" s="247" t="b">
        <f t="shared" si="1457"/>
        <v>0</v>
      </c>
      <c r="U1639" s="247" t="b">
        <f t="shared" si="1458"/>
        <v>0</v>
      </c>
      <c r="V1639" s="247" t="b">
        <f t="shared" si="1459"/>
        <v>0</v>
      </c>
      <c r="W1639" s="247" t="str">
        <f t="shared" si="1496"/>
        <v>No</v>
      </c>
      <c r="X1639" s="248" t="b">
        <f t="shared" si="1460"/>
        <v>0</v>
      </c>
      <c r="Y1639" s="248" t="b">
        <f t="shared" si="1461"/>
        <v>0</v>
      </c>
      <c r="Z1639" s="248" t="b">
        <f t="shared" si="1462"/>
        <v>0</v>
      </c>
      <c r="AA1639" s="248" t="b">
        <f t="shared" si="1463"/>
        <v>0</v>
      </c>
      <c r="AB1639" s="248" t="str">
        <f t="shared" si="1497"/>
        <v>No</v>
      </c>
      <c r="AC1639" s="249" t="b">
        <f t="shared" si="1464"/>
        <v>0</v>
      </c>
      <c r="AD1639" s="249" t="b">
        <f t="shared" si="1465"/>
        <v>0</v>
      </c>
      <c r="AE1639" s="249" t="b">
        <f t="shared" si="1466"/>
        <v>0</v>
      </c>
      <c r="AF1639" s="249" t="b">
        <f t="shared" si="1467"/>
        <v>0</v>
      </c>
      <c r="AG1639" s="249" t="str">
        <f t="shared" si="1498"/>
        <v>No</v>
      </c>
      <c r="AH1639" s="250" t="b">
        <f t="shared" si="1468"/>
        <v>0</v>
      </c>
      <c r="AI1639" s="250" t="b">
        <f t="shared" si="1469"/>
        <v>0</v>
      </c>
      <c r="AJ1639" s="250" t="b">
        <f t="shared" si="1470"/>
        <v>0</v>
      </c>
      <c r="AK1639" s="250" t="b">
        <f t="shared" si="1471"/>
        <v>0</v>
      </c>
      <c r="AL1639" s="250" t="str">
        <f t="shared" si="1499"/>
        <v>No</v>
      </c>
      <c r="AN1639" s="246" t="str">
        <f t="shared" si="1500"/>
        <v/>
      </c>
      <c r="AO1639" s="247" t="str">
        <f t="shared" si="1501"/>
        <v/>
      </c>
      <c r="AP1639" s="248" t="str">
        <f t="shared" si="1502"/>
        <v/>
      </c>
      <c r="AQ1639" s="249" t="str">
        <f t="shared" si="1503"/>
        <v/>
      </c>
      <c r="AR1639" s="250" t="str">
        <f t="shared" si="1504"/>
        <v/>
      </c>
      <c r="AS1639" s="234"/>
      <c r="AY1639" s="385">
        <f t="shared" si="1505"/>
        <v>0</v>
      </c>
      <c r="AZ1639" s="385">
        <f t="shared" si="1472"/>
        <v>0</v>
      </c>
      <c r="BA1639" s="385">
        <f t="shared" si="1506"/>
        <v>0</v>
      </c>
      <c r="BB1639" s="385">
        <f t="shared" si="1473"/>
        <v>0</v>
      </c>
      <c r="BC1639" s="385">
        <f t="shared" si="1474"/>
        <v>0</v>
      </c>
      <c r="BD1639" s="385">
        <f t="shared" si="1475"/>
        <v>0</v>
      </c>
      <c r="BE1639" s="385">
        <f t="shared" si="1476"/>
        <v>0</v>
      </c>
      <c r="BF1639" s="385">
        <f t="shared" si="1477"/>
        <v>0</v>
      </c>
      <c r="BG1639" s="385">
        <f t="shared" si="1478"/>
        <v>0</v>
      </c>
      <c r="BH1639" s="385">
        <f t="shared" si="1479"/>
        <v>0</v>
      </c>
      <c r="BI1639" s="385">
        <f t="shared" si="1480"/>
        <v>0</v>
      </c>
      <c r="BJ1639" s="385">
        <f t="shared" si="1481"/>
        <v>0</v>
      </c>
      <c r="BK1639" s="385">
        <f t="shared" si="1482"/>
        <v>0</v>
      </c>
      <c r="BL1639" s="385">
        <f t="shared" si="1483"/>
        <v>0</v>
      </c>
      <c r="BM1639" s="385">
        <f t="shared" si="1484"/>
        <v>0</v>
      </c>
      <c r="BN1639" s="385">
        <f t="shared" si="1485"/>
        <v>0</v>
      </c>
      <c r="CK1639" s="239">
        <f t="shared" si="1507"/>
        <v>0</v>
      </c>
      <c r="CL1639" s="239">
        <f t="shared" si="1508"/>
        <v>0</v>
      </c>
    </row>
    <row r="1640" spans="3:90" x14ac:dyDescent="0.35">
      <c r="C1640" s="235"/>
      <c r="D1640" s="246" t="str">
        <f t="shared" si="1486"/>
        <v/>
      </c>
      <c r="E1640" s="247" t="str">
        <f t="shared" si="1487"/>
        <v/>
      </c>
      <c r="F1640" s="248" t="str">
        <f t="shared" si="1488"/>
        <v/>
      </c>
      <c r="G1640" s="249" t="str">
        <f t="shared" si="1489"/>
        <v/>
      </c>
      <c r="H1640" s="250" t="str">
        <f t="shared" si="1490"/>
        <v/>
      </c>
      <c r="I1640" s="386" t="str">
        <f t="shared" si="1451"/>
        <v/>
      </c>
      <c r="J1640" s="387" t="str">
        <f t="shared" si="1452"/>
        <v/>
      </c>
      <c r="K1640" s="388" t="str">
        <f t="shared" si="1453"/>
        <v/>
      </c>
      <c r="L1640" s="389" t="str">
        <f t="shared" si="1454"/>
        <v/>
      </c>
      <c r="M1640" s="250" t="str">
        <f t="shared" si="1455"/>
        <v/>
      </c>
      <c r="N1640" s="246" t="b">
        <f t="shared" si="1491"/>
        <v>0</v>
      </c>
      <c r="O1640" s="246" t="b">
        <f t="shared" si="1492"/>
        <v>0</v>
      </c>
      <c r="P1640" s="246" t="b">
        <f t="shared" si="1493"/>
        <v>0</v>
      </c>
      <c r="Q1640" s="246" t="b">
        <f t="shared" si="1494"/>
        <v>0</v>
      </c>
      <c r="R1640" s="246" t="str">
        <f t="shared" si="1495"/>
        <v>No</v>
      </c>
      <c r="S1640" s="247" t="b">
        <f t="shared" si="1456"/>
        <v>0</v>
      </c>
      <c r="T1640" s="247" t="b">
        <f t="shared" si="1457"/>
        <v>0</v>
      </c>
      <c r="U1640" s="247" t="b">
        <f t="shared" si="1458"/>
        <v>0</v>
      </c>
      <c r="V1640" s="247" t="b">
        <f t="shared" si="1459"/>
        <v>0</v>
      </c>
      <c r="W1640" s="247" t="str">
        <f t="shared" si="1496"/>
        <v>No</v>
      </c>
      <c r="X1640" s="248" t="b">
        <f t="shared" si="1460"/>
        <v>0</v>
      </c>
      <c r="Y1640" s="248" t="b">
        <f t="shared" si="1461"/>
        <v>0</v>
      </c>
      <c r="Z1640" s="248" t="b">
        <f t="shared" si="1462"/>
        <v>0</v>
      </c>
      <c r="AA1640" s="248" t="b">
        <f t="shared" si="1463"/>
        <v>0</v>
      </c>
      <c r="AB1640" s="248" t="str">
        <f t="shared" si="1497"/>
        <v>No</v>
      </c>
      <c r="AC1640" s="249" t="b">
        <f t="shared" si="1464"/>
        <v>0</v>
      </c>
      <c r="AD1640" s="249" t="b">
        <f t="shared" si="1465"/>
        <v>0</v>
      </c>
      <c r="AE1640" s="249" t="b">
        <f t="shared" si="1466"/>
        <v>0</v>
      </c>
      <c r="AF1640" s="249" t="b">
        <f t="shared" si="1467"/>
        <v>0</v>
      </c>
      <c r="AG1640" s="249" t="str">
        <f t="shared" si="1498"/>
        <v>No</v>
      </c>
      <c r="AH1640" s="250" t="b">
        <f t="shared" si="1468"/>
        <v>0</v>
      </c>
      <c r="AI1640" s="250" t="b">
        <f t="shared" si="1469"/>
        <v>0</v>
      </c>
      <c r="AJ1640" s="250" t="b">
        <f t="shared" si="1470"/>
        <v>0</v>
      </c>
      <c r="AK1640" s="250" t="b">
        <f t="shared" si="1471"/>
        <v>0</v>
      </c>
      <c r="AL1640" s="250" t="str">
        <f t="shared" si="1499"/>
        <v>No</v>
      </c>
      <c r="AN1640" s="246" t="str">
        <f t="shared" si="1500"/>
        <v/>
      </c>
      <c r="AO1640" s="247" t="str">
        <f t="shared" si="1501"/>
        <v/>
      </c>
      <c r="AP1640" s="248" t="str">
        <f t="shared" si="1502"/>
        <v/>
      </c>
      <c r="AQ1640" s="249" t="str">
        <f t="shared" si="1503"/>
        <v/>
      </c>
      <c r="AR1640" s="250" t="str">
        <f t="shared" si="1504"/>
        <v/>
      </c>
      <c r="AS1640" s="234"/>
      <c r="AY1640" s="385">
        <f t="shared" si="1505"/>
        <v>0</v>
      </c>
      <c r="AZ1640" s="385">
        <f t="shared" si="1472"/>
        <v>0</v>
      </c>
      <c r="BA1640" s="385">
        <f t="shared" si="1506"/>
        <v>0</v>
      </c>
      <c r="BB1640" s="385">
        <f t="shared" si="1473"/>
        <v>0</v>
      </c>
      <c r="BC1640" s="385">
        <f t="shared" si="1474"/>
        <v>0</v>
      </c>
      <c r="BD1640" s="385">
        <f t="shared" si="1475"/>
        <v>0</v>
      </c>
      <c r="BE1640" s="385">
        <f t="shared" si="1476"/>
        <v>0</v>
      </c>
      <c r="BF1640" s="385">
        <f t="shared" si="1477"/>
        <v>0</v>
      </c>
      <c r="BG1640" s="385">
        <f t="shared" si="1478"/>
        <v>0</v>
      </c>
      <c r="BH1640" s="385">
        <f t="shared" si="1479"/>
        <v>0</v>
      </c>
      <c r="BI1640" s="385">
        <f t="shared" si="1480"/>
        <v>0</v>
      </c>
      <c r="BJ1640" s="385">
        <f t="shared" si="1481"/>
        <v>0</v>
      </c>
      <c r="BK1640" s="385">
        <f t="shared" si="1482"/>
        <v>0</v>
      </c>
      <c r="BL1640" s="385">
        <f t="shared" si="1483"/>
        <v>0</v>
      </c>
      <c r="BM1640" s="385">
        <f t="shared" si="1484"/>
        <v>0</v>
      </c>
      <c r="BN1640" s="385">
        <f t="shared" si="1485"/>
        <v>0</v>
      </c>
      <c r="CK1640" s="239">
        <f t="shared" si="1507"/>
        <v>0</v>
      </c>
      <c r="CL1640" s="239">
        <f t="shared" si="1508"/>
        <v>0</v>
      </c>
    </row>
    <row r="1641" spans="3:90" x14ac:dyDescent="0.35">
      <c r="C1641" s="235"/>
      <c r="D1641" s="246" t="str">
        <f t="shared" si="1486"/>
        <v/>
      </c>
      <c r="E1641" s="247" t="str">
        <f t="shared" si="1487"/>
        <v/>
      </c>
      <c r="F1641" s="248" t="str">
        <f t="shared" si="1488"/>
        <v/>
      </c>
      <c r="G1641" s="249" t="str">
        <f t="shared" si="1489"/>
        <v/>
      </c>
      <c r="H1641" s="250" t="str">
        <f t="shared" si="1490"/>
        <v/>
      </c>
      <c r="I1641" s="386" t="str">
        <f t="shared" si="1451"/>
        <v/>
      </c>
      <c r="J1641" s="387" t="str">
        <f t="shared" si="1452"/>
        <v/>
      </c>
      <c r="K1641" s="388" t="str">
        <f t="shared" si="1453"/>
        <v/>
      </c>
      <c r="L1641" s="389" t="str">
        <f t="shared" si="1454"/>
        <v/>
      </c>
      <c r="M1641" s="250" t="str">
        <f t="shared" si="1455"/>
        <v/>
      </c>
      <c r="N1641" s="246" t="b">
        <f t="shared" si="1491"/>
        <v>0</v>
      </c>
      <c r="O1641" s="246" t="b">
        <f t="shared" si="1492"/>
        <v>0</v>
      </c>
      <c r="P1641" s="246" t="b">
        <f t="shared" si="1493"/>
        <v>0</v>
      </c>
      <c r="Q1641" s="246" t="b">
        <f t="shared" si="1494"/>
        <v>0</v>
      </c>
      <c r="R1641" s="246" t="str">
        <f t="shared" si="1495"/>
        <v>No</v>
      </c>
      <c r="S1641" s="247" t="b">
        <f t="shared" si="1456"/>
        <v>0</v>
      </c>
      <c r="T1641" s="247" t="b">
        <f t="shared" si="1457"/>
        <v>0</v>
      </c>
      <c r="U1641" s="247" t="b">
        <f t="shared" si="1458"/>
        <v>0</v>
      </c>
      <c r="V1641" s="247" t="b">
        <f t="shared" si="1459"/>
        <v>0</v>
      </c>
      <c r="W1641" s="247" t="str">
        <f t="shared" si="1496"/>
        <v>No</v>
      </c>
      <c r="X1641" s="248" t="b">
        <f t="shared" si="1460"/>
        <v>0</v>
      </c>
      <c r="Y1641" s="248" t="b">
        <f t="shared" si="1461"/>
        <v>0</v>
      </c>
      <c r="Z1641" s="248" t="b">
        <f t="shared" si="1462"/>
        <v>0</v>
      </c>
      <c r="AA1641" s="248" t="b">
        <f t="shared" si="1463"/>
        <v>0</v>
      </c>
      <c r="AB1641" s="248" t="str">
        <f t="shared" si="1497"/>
        <v>No</v>
      </c>
      <c r="AC1641" s="249" t="b">
        <f t="shared" si="1464"/>
        <v>0</v>
      </c>
      <c r="AD1641" s="249" t="b">
        <f t="shared" si="1465"/>
        <v>0</v>
      </c>
      <c r="AE1641" s="249" t="b">
        <f t="shared" si="1466"/>
        <v>0</v>
      </c>
      <c r="AF1641" s="249" t="b">
        <f t="shared" si="1467"/>
        <v>0</v>
      </c>
      <c r="AG1641" s="249" t="str">
        <f t="shared" si="1498"/>
        <v>No</v>
      </c>
      <c r="AH1641" s="250" t="b">
        <f t="shared" si="1468"/>
        <v>0</v>
      </c>
      <c r="AI1641" s="250" t="b">
        <f t="shared" si="1469"/>
        <v>0</v>
      </c>
      <c r="AJ1641" s="250" t="b">
        <f t="shared" si="1470"/>
        <v>0</v>
      </c>
      <c r="AK1641" s="250" t="b">
        <f t="shared" si="1471"/>
        <v>0</v>
      </c>
      <c r="AL1641" s="250" t="str">
        <f t="shared" si="1499"/>
        <v>No</v>
      </c>
      <c r="AN1641" s="246" t="str">
        <f t="shared" si="1500"/>
        <v/>
      </c>
      <c r="AO1641" s="247" t="str">
        <f t="shared" si="1501"/>
        <v/>
      </c>
      <c r="AP1641" s="248" t="str">
        <f t="shared" si="1502"/>
        <v/>
      </c>
      <c r="AQ1641" s="249" t="str">
        <f t="shared" si="1503"/>
        <v/>
      </c>
      <c r="AR1641" s="250" t="str">
        <f t="shared" si="1504"/>
        <v/>
      </c>
      <c r="AS1641" s="234"/>
      <c r="AY1641" s="385">
        <f t="shared" si="1505"/>
        <v>0</v>
      </c>
      <c r="AZ1641" s="385">
        <f t="shared" si="1472"/>
        <v>0</v>
      </c>
      <c r="BA1641" s="385">
        <f t="shared" si="1506"/>
        <v>0</v>
      </c>
      <c r="BB1641" s="385">
        <f t="shared" si="1473"/>
        <v>0</v>
      </c>
      <c r="BC1641" s="385">
        <f t="shared" si="1474"/>
        <v>0</v>
      </c>
      <c r="BD1641" s="385">
        <f t="shared" si="1475"/>
        <v>0</v>
      </c>
      <c r="BE1641" s="385">
        <f t="shared" si="1476"/>
        <v>0</v>
      </c>
      <c r="BF1641" s="385">
        <f t="shared" si="1477"/>
        <v>0</v>
      </c>
      <c r="BG1641" s="385">
        <f t="shared" si="1478"/>
        <v>0</v>
      </c>
      <c r="BH1641" s="385">
        <f t="shared" si="1479"/>
        <v>0</v>
      </c>
      <c r="BI1641" s="385">
        <f t="shared" si="1480"/>
        <v>0</v>
      </c>
      <c r="BJ1641" s="385">
        <f t="shared" si="1481"/>
        <v>0</v>
      </c>
      <c r="BK1641" s="385">
        <f t="shared" si="1482"/>
        <v>0</v>
      </c>
      <c r="BL1641" s="385">
        <f t="shared" si="1483"/>
        <v>0</v>
      </c>
      <c r="BM1641" s="385">
        <f t="shared" si="1484"/>
        <v>0</v>
      </c>
      <c r="BN1641" s="385">
        <f t="shared" si="1485"/>
        <v>0</v>
      </c>
      <c r="CK1641" s="239">
        <f t="shared" si="1507"/>
        <v>0</v>
      </c>
      <c r="CL1641" s="239">
        <f t="shared" si="1508"/>
        <v>0</v>
      </c>
    </row>
    <row r="1642" spans="3:90" x14ac:dyDescent="0.35">
      <c r="C1642" s="235"/>
      <c r="D1642" s="246" t="str">
        <f t="shared" si="1486"/>
        <v/>
      </c>
      <c r="E1642" s="247" t="str">
        <f t="shared" si="1487"/>
        <v/>
      </c>
      <c r="F1642" s="248" t="str">
        <f t="shared" si="1488"/>
        <v/>
      </c>
      <c r="G1642" s="249" t="str">
        <f t="shared" si="1489"/>
        <v/>
      </c>
      <c r="H1642" s="250" t="str">
        <f t="shared" si="1490"/>
        <v/>
      </c>
      <c r="I1642" s="386" t="str">
        <f t="shared" si="1451"/>
        <v/>
      </c>
      <c r="J1642" s="387" t="str">
        <f t="shared" si="1452"/>
        <v/>
      </c>
      <c r="K1642" s="388" t="str">
        <f t="shared" si="1453"/>
        <v/>
      </c>
      <c r="L1642" s="389" t="str">
        <f t="shared" si="1454"/>
        <v/>
      </c>
      <c r="M1642" s="250" t="str">
        <f t="shared" si="1455"/>
        <v/>
      </c>
      <c r="N1642" s="246" t="b">
        <f t="shared" si="1491"/>
        <v>0</v>
      </c>
      <c r="O1642" s="246" t="b">
        <f t="shared" si="1492"/>
        <v>0</v>
      </c>
      <c r="P1642" s="246" t="b">
        <f t="shared" si="1493"/>
        <v>0</v>
      </c>
      <c r="Q1642" s="246" t="b">
        <f t="shared" si="1494"/>
        <v>0</v>
      </c>
      <c r="R1642" s="246" t="str">
        <f t="shared" si="1495"/>
        <v>No</v>
      </c>
      <c r="S1642" s="247" t="b">
        <f t="shared" si="1456"/>
        <v>0</v>
      </c>
      <c r="T1642" s="247" t="b">
        <f t="shared" si="1457"/>
        <v>0</v>
      </c>
      <c r="U1642" s="247" t="b">
        <f t="shared" si="1458"/>
        <v>0</v>
      </c>
      <c r="V1642" s="247" t="b">
        <f t="shared" si="1459"/>
        <v>0</v>
      </c>
      <c r="W1642" s="247" t="str">
        <f t="shared" si="1496"/>
        <v>No</v>
      </c>
      <c r="X1642" s="248" t="b">
        <f t="shared" si="1460"/>
        <v>0</v>
      </c>
      <c r="Y1642" s="248" t="b">
        <f t="shared" si="1461"/>
        <v>0</v>
      </c>
      <c r="Z1642" s="248" t="b">
        <f t="shared" si="1462"/>
        <v>0</v>
      </c>
      <c r="AA1642" s="248" t="b">
        <f t="shared" si="1463"/>
        <v>0</v>
      </c>
      <c r="AB1642" s="248" t="str">
        <f t="shared" si="1497"/>
        <v>No</v>
      </c>
      <c r="AC1642" s="249" t="b">
        <f t="shared" si="1464"/>
        <v>0</v>
      </c>
      <c r="AD1642" s="249" t="b">
        <f t="shared" si="1465"/>
        <v>0</v>
      </c>
      <c r="AE1642" s="249" t="b">
        <f t="shared" si="1466"/>
        <v>0</v>
      </c>
      <c r="AF1642" s="249" t="b">
        <f t="shared" si="1467"/>
        <v>0</v>
      </c>
      <c r="AG1642" s="249" t="str">
        <f t="shared" si="1498"/>
        <v>No</v>
      </c>
      <c r="AH1642" s="250" t="b">
        <f t="shared" si="1468"/>
        <v>0</v>
      </c>
      <c r="AI1642" s="250" t="b">
        <f t="shared" si="1469"/>
        <v>0</v>
      </c>
      <c r="AJ1642" s="250" t="b">
        <f t="shared" si="1470"/>
        <v>0</v>
      </c>
      <c r="AK1642" s="250" t="b">
        <f t="shared" si="1471"/>
        <v>0</v>
      </c>
      <c r="AL1642" s="250" t="str">
        <f t="shared" si="1499"/>
        <v>No</v>
      </c>
      <c r="AN1642" s="246" t="str">
        <f t="shared" si="1500"/>
        <v/>
      </c>
      <c r="AO1642" s="247" t="str">
        <f t="shared" si="1501"/>
        <v/>
      </c>
      <c r="AP1642" s="248" t="str">
        <f t="shared" si="1502"/>
        <v/>
      </c>
      <c r="AQ1642" s="249" t="str">
        <f t="shared" si="1503"/>
        <v/>
      </c>
      <c r="AR1642" s="250" t="str">
        <f t="shared" si="1504"/>
        <v/>
      </c>
      <c r="AS1642" s="234"/>
      <c r="AY1642" s="385">
        <f t="shared" si="1505"/>
        <v>0</v>
      </c>
      <c r="AZ1642" s="385">
        <f t="shared" si="1472"/>
        <v>0</v>
      </c>
      <c r="BA1642" s="385">
        <f t="shared" si="1506"/>
        <v>0</v>
      </c>
      <c r="BB1642" s="385">
        <f t="shared" si="1473"/>
        <v>0</v>
      </c>
      <c r="BC1642" s="385">
        <f t="shared" si="1474"/>
        <v>0</v>
      </c>
      <c r="BD1642" s="385">
        <f t="shared" si="1475"/>
        <v>0</v>
      </c>
      <c r="BE1642" s="385">
        <f t="shared" si="1476"/>
        <v>0</v>
      </c>
      <c r="BF1642" s="385">
        <f t="shared" si="1477"/>
        <v>0</v>
      </c>
      <c r="BG1642" s="385">
        <f t="shared" si="1478"/>
        <v>0</v>
      </c>
      <c r="BH1642" s="385">
        <f t="shared" si="1479"/>
        <v>0</v>
      </c>
      <c r="BI1642" s="385">
        <f t="shared" si="1480"/>
        <v>0</v>
      </c>
      <c r="BJ1642" s="385">
        <f t="shared" si="1481"/>
        <v>0</v>
      </c>
      <c r="BK1642" s="385">
        <f t="shared" si="1482"/>
        <v>0</v>
      </c>
      <c r="BL1642" s="385">
        <f t="shared" si="1483"/>
        <v>0</v>
      </c>
      <c r="BM1642" s="385">
        <f t="shared" si="1484"/>
        <v>0</v>
      </c>
      <c r="BN1642" s="385">
        <f t="shared" si="1485"/>
        <v>0</v>
      </c>
      <c r="CK1642" s="239">
        <f t="shared" si="1507"/>
        <v>0</v>
      </c>
      <c r="CL1642" s="239">
        <f t="shared" si="1508"/>
        <v>0</v>
      </c>
    </row>
    <row r="1643" spans="3:90" x14ac:dyDescent="0.35">
      <c r="C1643" s="235"/>
      <c r="D1643" s="246" t="str">
        <f t="shared" si="1486"/>
        <v/>
      </c>
      <c r="E1643" s="247" t="str">
        <f t="shared" si="1487"/>
        <v/>
      </c>
      <c r="F1643" s="248" t="str">
        <f t="shared" si="1488"/>
        <v/>
      </c>
      <c r="G1643" s="249" t="str">
        <f t="shared" si="1489"/>
        <v/>
      </c>
      <c r="H1643" s="250" t="str">
        <f t="shared" si="1490"/>
        <v/>
      </c>
      <c r="I1643" s="386" t="str">
        <f t="shared" si="1451"/>
        <v/>
      </c>
      <c r="J1643" s="387" t="str">
        <f t="shared" si="1452"/>
        <v/>
      </c>
      <c r="K1643" s="388" t="str">
        <f t="shared" si="1453"/>
        <v/>
      </c>
      <c r="L1643" s="389" t="str">
        <f t="shared" si="1454"/>
        <v/>
      </c>
      <c r="M1643" s="250" t="str">
        <f t="shared" si="1455"/>
        <v/>
      </c>
      <c r="N1643" s="246" t="b">
        <f t="shared" si="1491"/>
        <v>0</v>
      </c>
      <c r="O1643" s="246" t="b">
        <f t="shared" si="1492"/>
        <v>0</v>
      </c>
      <c r="P1643" s="246" t="b">
        <f t="shared" si="1493"/>
        <v>0</v>
      </c>
      <c r="Q1643" s="246" t="b">
        <f t="shared" si="1494"/>
        <v>0</v>
      </c>
      <c r="R1643" s="246" t="str">
        <f t="shared" si="1495"/>
        <v>No</v>
      </c>
      <c r="S1643" s="247" t="b">
        <f t="shared" si="1456"/>
        <v>0</v>
      </c>
      <c r="T1643" s="247" t="b">
        <f t="shared" si="1457"/>
        <v>0</v>
      </c>
      <c r="U1643" s="247" t="b">
        <f t="shared" si="1458"/>
        <v>0</v>
      </c>
      <c r="V1643" s="247" t="b">
        <f t="shared" si="1459"/>
        <v>0</v>
      </c>
      <c r="W1643" s="247" t="str">
        <f t="shared" si="1496"/>
        <v>No</v>
      </c>
      <c r="X1643" s="248" t="b">
        <f t="shared" si="1460"/>
        <v>0</v>
      </c>
      <c r="Y1643" s="248" t="b">
        <f t="shared" si="1461"/>
        <v>0</v>
      </c>
      <c r="Z1643" s="248" t="b">
        <f t="shared" si="1462"/>
        <v>0</v>
      </c>
      <c r="AA1643" s="248" t="b">
        <f t="shared" si="1463"/>
        <v>0</v>
      </c>
      <c r="AB1643" s="248" t="str">
        <f t="shared" si="1497"/>
        <v>No</v>
      </c>
      <c r="AC1643" s="249" t="b">
        <f t="shared" si="1464"/>
        <v>0</v>
      </c>
      <c r="AD1643" s="249" t="b">
        <f t="shared" si="1465"/>
        <v>0</v>
      </c>
      <c r="AE1643" s="249" t="b">
        <f t="shared" si="1466"/>
        <v>0</v>
      </c>
      <c r="AF1643" s="249" t="b">
        <f t="shared" si="1467"/>
        <v>0</v>
      </c>
      <c r="AG1643" s="249" t="str">
        <f t="shared" si="1498"/>
        <v>No</v>
      </c>
      <c r="AH1643" s="250" t="b">
        <f t="shared" si="1468"/>
        <v>0</v>
      </c>
      <c r="AI1643" s="250" t="b">
        <f t="shared" si="1469"/>
        <v>0</v>
      </c>
      <c r="AJ1643" s="250" t="b">
        <f t="shared" si="1470"/>
        <v>0</v>
      </c>
      <c r="AK1643" s="250" t="b">
        <f t="shared" si="1471"/>
        <v>0</v>
      </c>
      <c r="AL1643" s="250" t="str">
        <f t="shared" si="1499"/>
        <v>No</v>
      </c>
      <c r="AN1643" s="246" t="str">
        <f t="shared" si="1500"/>
        <v/>
      </c>
      <c r="AO1643" s="247" t="str">
        <f t="shared" si="1501"/>
        <v/>
      </c>
      <c r="AP1643" s="248" t="str">
        <f t="shared" si="1502"/>
        <v/>
      </c>
      <c r="AQ1643" s="249" t="str">
        <f t="shared" si="1503"/>
        <v/>
      </c>
      <c r="AR1643" s="250" t="str">
        <f t="shared" si="1504"/>
        <v/>
      </c>
      <c r="AS1643" s="234"/>
      <c r="AY1643" s="385">
        <f t="shared" si="1505"/>
        <v>0</v>
      </c>
      <c r="AZ1643" s="385">
        <f t="shared" si="1472"/>
        <v>0</v>
      </c>
      <c r="BA1643" s="385">
        <f t="shared" si="1506"/>
        <v>0</v>
      </c>
      <c r="BB1643" s="385">
        <f t="shared" si="1473"/>
        <v>0</v>
      </c>
      <c r="BC1643" s="385">
        <f t="shared" si="1474"/>
        <v>0</v>
      </c>
      <c r="BD1643" s="385">
        <f t="shared" si="1475"/>
        <v>0</v>
      </c>
      <c r="BE1643" s="385">
        <f t="shared" si="1476"/>
        <v>0</v>
      </c>
      <c r="BF1643" s="385">
        <f t="shared" si="1477"/>
        <v>0</v>
      </c>
      <c r="BG1643" s="385">
        <f t="shared" si="1478"/>
        <v>0</v>
      </c>
      <c r="BH1643" s="385">
        <f t="shared" si="1479"/>
        <v>0</v>
      </c>
      <c r="BI1643" s="385">
        <f t="shared" si="1480"/>
        <v>0</v>
      </c>
      <c r="BJ1643" s="385">
        <f t="shared" si="1481"/>
        <v>0</v>
      </c>
      <c r="BK1643" s="385">
        <f t="shared" si="1482"/>
        <v>0</v>
      </c>
      <c r="BL1643" s="385">
        <f t="shared" si="1483"/>
        <v>0</v>
      </c>
      <c r="BM1643" s="385">
        <f t="shared" si="1484"/>
        <v>0</v>
      </c>
      <c r="BN1643" s="385">
        <f t="shared" si="1485"/>
        <v>0</v>
      </c>
      <c r="CK1643" s="239">
        <f t="shared" si="1507"/>
        <v>0</v>
      </c>
      <c r="CL1643" s="239">
        <f t="shared" si="1508"/>
        <v>0</v>
      </c>
    </row>
    <row r="1644" spans="3:90" x14ac:dyDescent="0.35">
      <c r="C1644" s="235"/>
      <c r="D1644" s="246" t="str">
        <f t="shared" si="1486"/>
        <v/>
      </c>
      <c r="E1644" s="247" t="str">
        <f t="shared" si="1487"/>
        <v/>
      </c>
      <c r="F1644" s="248" t="str">
        <f t="shared" si="1488"/>
        <v/>
      </c>
      <c r="G1644" s="249" t="str">
        <f t="shared" si="1489"/>
        <v/>
      </c>
      <c r="H1644" s="250" t="str">
        <f t="shared" si="1490"/>
        <v/>
      </c>
      <c r="I1644" s="386" t="str">
        <f t="shared" si="1451"/>
        <v/>
      </c>
      <c r="J1644" s="387" t="str">
        <f t="shared" si="1452"/>
        <v/>
      </c>
      <c r="K1644" s="388" t="str">
        <f t="shared" si="1453"/>
        <v/>
      </c>
      <c r="L1644" s="389" t="str">
        <f t="shared" si="1454"/>
        <v/>
      </c>
      <c r="M1644" s="250" t="str">
        <f t="shared" si="1455"/>
        <v/>
      </c>
      <c r="N1644" s="246" t="b">
        <f t="shared" si="1491"/>
        <v>0</v>
      </c>
      <c r="O1644" s="246" t="b">
        <f t="shared" si="1492"/>
        <v>0</v>
      </c>
      <c r="P1644" s="246" t="b">
        <f t="shared" si="1493"/>
        <v>0</v>
      </c>
      <c r="Q1644" s="246" t="b">
        <f t="shared" si="1494"/>
        <v>0</v>
      </c>
      <c r="R1644" s="246" t="str">
        <f t="shared" si="1495"/>
        <v>No</v>
      </c>
      <c r="S1644" s="247" t="b">
        <f t="shared" si="1456"/>
        <v>0</v>
      </c>
      <c r="T1644" s="247" t="b">
        <f t="shared" si="1457"/>
        <v>0</v>
      </c>
      <c r="U1644" s="247" t="b">
        <f t="shared" si="1458"/>
        <v>0</v>
      </c>
      <c r="V1644" s="247" t="b">
        <f t="shared" si="1459"/>
        <v>0</v>
      </c>
      <c r="W1644" s="247" t="str">
        <f t="shared" si="1496"/>
        <v>No</v>
      </c>
      <c r="X1644" s="248" t="b">
        <f t="shared" si="1460"/>
        <v>0</v>
      </c>
      <c r="Y1644" s="248" t="b">
        <f t="shared" si="1461"/>
        <v>0</v>
      </c>
      <c r="Z1644" s="248" t="b">
        <f t="shared" si="1462"/>
        <v>0</v>
      </c>
      <c r="AA1644" s="248" t="b">
        <f t="shared" si="1463"/>
        <v>0</v>
      </c>
      <c r="AB1644" s="248" t="str">
        <f t="shared" si="1497"/>
        <v>No</v>
      </c>
      <c r="AC1644" s="249" t="b">
        <f t="shared" si="1464"/>
        <v>0</v>
      </c>
      <c r="AD1644" s="249" t="b">
        <f t="shared" si="1465"/>
        <v>0</v>
      </c>
      <c r="AE1644" s="249" t="b">
        <f t="shared" si="1466"/>
        <v>0</v>
      </c>
      <c r="AF1644" s="249" t="b">
        <f t="shared" si="1467"/>
        <v>0</v>
      </c>
      <c r="AG1644" s="249" t="str">
        <f t="shared" si="1498"/>
        <v>No</v>
      </c>
      <c r="AH1644" s="250" t="b">
        <f t="shared" si="1468"/>
        <v>0</v>
      </c>
      <c r="AI1644" s="250" t="b">
        <f t="shared" si="1469"/>
        <v>0</v>
      </c>
      <c r="AJ1644" s="250" t="b">
        <f t="shared" si="1470"/>
        <v>0</v>
      </c>
      <c r="AK1644" s="250" t="b">
        <f t="shared" si="1471"/>
        <v>0</v>
      </c>
      <c r="AL1644" s="250" t="str">
        <f t="shared" si="1499"/>
        <v>No</v>
      </c>
      <c r="AN1644" s="246" t="str">
        <f t="shared" si="1500"/>
        <v/>
      </c>
      <c r="AO1644" s="247" t="str">
        <f t="shared" si="1501"/>
        <v/>
      </c>
      <c r="AP1644" s="248" t="str">
        <f t="shared" si="1502"/>
        <v/>
      </c>
      <c r="AQ1644" s="249" t="str">
        <f t="shared" si="1503"/>
        <v/>
      </c>
      <c r="AR1644" s="250" t="str">
        <f t="shared" si="1504"/>
        <v/>
      </c>
      <c r="AS1644" s="234"/>
      <c r="AY1644" s="385">
        <f t="shared" si="1505"/>
        <v>0</v>
      </c>
      <c r="AZ1644" s="385">
        <f t="shared" si="1472"/>
        <v>0</v>
      </c>
      <c r="BA1644" s="385">
        <f t="shared" si="1506"/>
        <v>0</v>
      </c>
      <c r="BB1644" s="385">
        <f t="shared" si="1473"/>
        <v>0</v>
      </c>
      <c r="BC1644" s="385">
        <f t="shared" si="1474"/>
        <v>0</v>
      </c>
      <c r="BD1644" s="385">
        <f t="shared" si="1475"/>
        <v>0</v>
      </c>
      <c r="BE1644" s="385">
        <f t="shared" si="1476"/>
        <v>0</v>
      </c>
      <c r="BF1644" s="385">
        <f t="shared" si="1477"/>
        <v>0</v>
      </c>
      <c r="BG1644" s="385">
        <f t="shared" si="1478"/>
        <v>0</v>
      </c>
      <c r="BH1644" s="385">
        <f t="shared" si="1479"/>
        <v>0</v>
      </c>
      <c r="BI1644" s="385">
        <f t="shared" si="1480"/>
        <v>0</v>
      </c>
      <c r="BJ1644" s="385">
        <f t="shared" si="1481"/>
        <v>0</v>
      </c>
      <c r="BK1644" s="385">
        <f t="shared" si="1482"/>
        <v>0</v>
      </c>
      <c r="BL1644" s="385">
        <f t="shared" si="1483"/>
        <v>0</v>
      </c>
      <c r="BM1644" s="385">
        <f t="shared" si="1484"/>
        <v>0</v>
      </c>
      <c r="BN1644" s="385">
        <f t="shared" si="1485"/>
        <v>0</v>
      </c>
      <c r="CK1644" s="239">
        <f t="shared" si="1507"/>
        <v>0</v>
      </c>
      <c r="CL1644" s="239">
        <f t="shared" si="1508"/>
        <v>0</v>
      </c>
    </row>
    <row r="1645" spans="3:90" x14ac:dyDescent="0.35">
      <c r="C1645" s="235"/>
      <c r="D1645" s="246" t="str">
        <f t="shared" si="1486"/>
        <v/>
      </c>
      <c r="E1645" s="247" t="str">
        <f t="shared" si="1487"/>
        <v/>
      </c>
      <c r="F1645" s="248" t="str">
        <f t="shared" si="1488"/>
        <v/>
      </c>
      <c r="G1645" s="249" t="str">
        <f t="shared" si="1489"/>
        <v/>
      </c>
      <c r="H1645" s="250" t="str">
        <f t="shared" si="1490"/>
        <v/>
      </c>
      <c r="I1645" s="386" t="str">
        <f t="shared" si="1451"/>
        <v/>
      </c>
      <c r="J1645" s="387" t="str">
        <f t="shared" si="1452"/>
        <v/>
      </c>
      <c r="K1645" s="388" t="str">
        <f t="shared" si="1453"/>
        <v/>
      </c>
      <c r="L1645" s="389" t="str">
        <f t="shared" si="1454"/>
        <v/>
      </c>
      <c r="M1645" s="250" t="str">
        <f t="shared" si="1455"/>
        <v/>
      </c>
      <c r="N1645" s="246" t="b">
        <f t="shared" si="1491"/>
        <v>0</v>
      </c>
      <c r="O1645" s="246" t="b">
        <f t="shared" si="1492"/>
        <v>0</v>
      </c>
      <c r="P1645" s="246" t="b">
        <f t="shared" si="1493"/>
        <v>0</v>
      </c>
      <c r="Q1645" s="246" t="b">
        <f t="shared" si="1494"/>
        <v>0</v>
      </c>
      <c r="R1645" s="246" t="str">
        <f t="shared" si="1495"/>
        <v>No</v>
      </c>
      <c r="S1645" s="247" t="b">
        <f t="shared" si="1456"/>
        <v>0</v>
      </c>
      <c r="T1645" s="247" t="b">
        <f t="shared" si="1457"/>
        <v>0</v>
      </c>
      <c r="U1645" s="247" t="b">
        <f t="shared" si="1458"/>
        <v>0</v>
      </c>
      <c r="V1645" s="247" t="b">
        <f t="shared" si="1459"/>
        <v>0</v>
      </c>
      <c r="W1645" s="247" t="str">
        <f t="shared" si="1496"/>
        <v>No</v>
      </c>
      <c r="X1645" s="248" t="b">
        <f t="shared" si="1460"/>
        <v>0</v>
      </c>
      <c r="Y1645" s="248" t="b">
        <f t="shared" si="1461"/>
        <v>0</v>
      </c>
      <c r="Z1645" s="248" t="b">
        <f t="shared" si="1462"/>
        <v>0</v>
      </c>
      <c r="AA1645" s="248" t="b">
        <f t="shared" si="1463"/>
        <v>0</v>
      </c>
      <c r="AB1645" s="248" t="str">
        <f t="shared" si="1497"/>
        <v>No</v>
      </c>
      <c r="AC1645" s="249" t="b">
        <f t="shared" si="1464"/>
        <v>0</v>
      </c>
      <c r="AD1645" s="249" t="b">
        <f t="shared" si="1465"/>
        <v>0</v>
      </c>
      <c r="AE1645" s="249" t="b">
        <f t="shared" si="1466"/>
        <v>0</v>
      </c>
      <c r="AF1645" s="249" t="b">
        <f t="shared" si="1467"/>
        <v>0</v>
      </c>
      <c r="AG1645" s="249" t="str">
        <f t="shared" si="1498"/>
        <v>No</v>
      </c>
      <c r="AH1645" s="250" t="b">
        <f t="shared" si="1468"/>
        <v>0</v>
      </c>
      <c r="AI1645" s="250" t="b">
        <f t="shared" si="1469"/>
        <v>0</v>
      </c>
      <c r="AJ1645" s="250" t="b">
        <f t="shared" si="1470"/>
        <v>0</v>
      </c>
      <c r="AK1645" s="250" t="b">
        <f t="shared" si="1471"/>
        <v>0</v>
      </c>
      <c r="AL1645" s="250" t="str">
        <f t="shared" si="1499"/>
        <v>No</v>
      </c>
      <c r="AN1645" s="246" t="str">
        <f t="shared" si="1500"/>
        <v/>
      </c>
      <c r="AO1645" s="247" t="str">
        <f t="shared" si="1501"/>
        <v/>
      </c>
      <c r="AP1645" s="248" t="str">
        <f t="shared" si="1502"/>
        <v/>
      </c>
      <c r="AQ1645" s="249" t="str">
        <f t="shared" si="1503"/>
        <v/>
      </c>
      <c r="AR1645" s="250" t="str">
        <f t="shared" si="1504"/>
        <v/>
      </c>
      <c r="AS1645" s="234"/>
      <c r="AY1645" s="385">
        <f t="shared" si="1505"/>
        <v>0</v>
      </c>
      <c r="AZ1645" s="385">
        <f t="shared" si="1472"/>
        <v>0</v>
      </c>
      <c r="BA1645" s="385">
        <f t="shared" si="1506"/>
        <v>0</v>
      </c>
      <c r="BB1645" s="385">
        <f t="shared" si="1473"/>
        <v>0</v>
      </c>
      <c r="BC1645" s="385">
        <f t="shared" si="1474"/>
        <v>0</v>
      </c>
      <c r="BD1645" s="385">
        <f t="shared" si="1475"/>
        <v>0</v>
      </c>
      <c r="BE1645" s="385">
        <f t="shared" si="1476"/>
        <v>0</v>
      </c>
      <c r="BF1645" s="385">
        <f t="shared" si="1477"/>
        <v>0</v>
      </c>
      <c r="BG1645" s="385">
        <f t="shared" si="1478"/>
        <v>0</v>
      </c>
      <c r="BH1645" s="385">
        <f t="shared" si="1479"/>
        <v>0</v>
      </c>
      <c r="BI1645" s="385">
        <f t="shared" si="1480"/>
        <v>0</v>
      </c>
      <c r="BJ1645" s="385">
        <f t="shared" si="1481"/>
        <v>0</v>
      </c>
      <c r="BK1645" s="385">
        <f t="shared" si="1482"/>
        <v>0</v>
      </c>
      <c r="BL1645" s="385">
        <f t="shared" si="1483"/>
        <v>0</v>
      </c>
      <c r="BM1645" s="385">
        <f t="shared" si="1484"/>
        <v>0</v>
      </c>
      <c r="BN1645" s="385">
        <f t="shared" si="1485"/>
        <v>0</v>
      </c>
      <c r="CK1645" s="239">
        <f t="shared" si="1507"/>
        <v>0</v>
      </c>
      <c r="CL1645" s="239">
        <f t="shared" si="1508"/>
        <v>0</v>
      </c>
    </row>
    <row r="1646" spans="3:90" x14ac:dyDescent="0.35">
      <c r="C1646" s="235"/>
      <c r="D1646" s="246" t="str">
        <f t="shared" si="1486"/>
        <v/>
      </c>
      <c r="E1646" s="247" t="str">
        <f t="shared" si="1487"/>
        <v/>
      </c>
      <c r="F1646" s="248" t="str">
        <f t="shared" si="1488"/>
        <v/>
      </c>
      <c r="G1646" s="249" t="str">
        <f t="shared" si="1489"/>
        <v/>
      </c>
      <c r="H1646" s="250" t="str">
        <f t="shared" si="1490"/>
        <v/>
      </c>
      <c r="I1646" s="386" t="str">
        <f t="shared" si="1451"/>
        <v/>
      </c>
      <c r="J1646" s="387" t="str">
        <f t="shared" si="1452"/>
        <v/>
      </c>
      <c r="K1646" s="388" t="str">
        <f t="shared" si="1453"/>
        <v/>
      </c>
      <c r="L1646" s="389" t="str">
        <f t="shared" si="1454"/>
        <v/>
      </c>
      <c r="M1646" s="250" t="str">
        <f t="shared" si="1455"/>
        <v/>
      </c>
      <c r="N1646" s="246" t="b">
        <f t="shared" si="1491"/>
        <v>0</v>
      </c>
      <c r="O1646" s="246" t="b">
        <f t="shared" si="1492"/>
        <v>0</v>
      </c>
      <c r="P1646" s="246" t="b">
        <f t="shared" si="1493"/>
        <v>0</v>
      </c>
      <c r="Q1646" s="246" t="b">
        <f t="shared" si="1494"/>
        <v>0</v>
      </c>
      <c r="R1646" s="246" t="str">
        <f t="shared" si="1495"/>
        <v>No</v>
      </c>
      <c r="S1646" s="247" t="b">
        <f t="shared" si="1456"/>
        <v>0</v>
      </c>
      <c r="T1646" s="247" t="b">
        <f t="shared" si="1457"/>
        <v>0</v>
      </c>
      <c r="U1646" s="247" t="b">
        <f t="shared" si="1458"/>
        <v>0</v>
      </c>
      <c r="V1646" s="247" t="b">
        <f t="shared" si="1459"/>
        <v>0</v>
      </c>
      <c r="W1646" s="247" t="str">
        <f t="shared" si="1496"/>
        <v>No</v>
      </c>
      <c r="X1646" s="248" t="b">
        <f t="shared" si="1460"/>
        <v>0</v>
      </c>
      <c r="Y1646" s="248" t="b">
        <f t="shared" si="1461"/>
        <v>0</v>
      </c>
      <c r="Z1646" s="248" t="b">
        <f t="shared" si="1462"/>
        <v>0</v>
      </c>
      <c r="AA1646" s="248" t="b">
        <f t="shared" si="1463"/>
        <v>0</v>
      </c>
      <c r="AB1646" s="248" t="str">
        <f t="shared" si="1497"/>
        <v>No</v>
      </c>
      <c r="AC1646" s="249" t="b">
        <f t="shared" si="1464"/>
        <v>0</v>
      </c>
      <c r="AD1646" s="249" t="b">
        <f t="shared" si="1465"/>
        <v>0</v>
      </c>
      <c r="AE1646" s="249" t="b">
        <f t="shared" si="1466"/>
        <v>0</v>
      </c>
      <c r="AF1646" s="249" t="b">
        <f t="shared" si="1467"/>
        <v>0</v>
      </c>
      <c r="AG1646" s="249" t="str">
        <f t="shared" si="1498"/>
        <v>No</v>
      </c>
      <c r="AH1646" s="250" t="b">
        <f t="shared" si="1468"/>
        <v>0</v>
      </c>
      <c r="AI1646" s="250" t="b">
        <f t="shared" si="1469"/>
        <v>0</v>
      </c>
      <c r="AJ1646" s="250" t="b">
        <f t="shared" si="1470"/>
        <v>0</v>
      </c>
      <c r="AK1646" s="250" t="b">
        <f t="shared" si="1471"/>
        <v>0</v>
      </c>
      <c r="AL1646" s="250" t="str">
        <f t="shared" si="1499"/>
        <v>No</v>
      </c>
      <c r="AN1646" s="246" t="str">
        <f t="shared" si="1500"/>
        <v/>
      </c>
      <c r="AO1646" s="247" t="str">
        <f t="shared" si="1501"/>
        <v/>
      </c>
      <c r="AP1646" s="248" t="str">
        <f t="shared" si="1502"/>
        <v/>
      </c>
      <c r="AQ1646" s="249" t="str">
        <f t="shared" si="1503"/>
        <v/>
      </c>
      <c r="AR1646" s="250" t="str">
        <f t="shared" si="1504"/>
        <v/>
      </c>
      <c r="AS1646" s="234"/>
      <c r="AY1646" s="385">
        <f t="shared" si="1505"/>
        <v>0</v>
      </c>
      <c r="AZ1646" s="385">
        <f t="shared" si="1472"/>
        <v>0</v>
      </c>
      <c r="BA1646" s="385">
        <f t="shared" si="1506"/>
        <v>0</v>
      </c>
      <c r="BB1646" s="385">
        <f t="shared" si="1473"/>
        <v>0</v>
      </c>
      <c r="BC1646" s="385">
        <f t="shared" si="1474"/>
        <v>0</v>
      </c>
      <c r="BD1646" s="385">
        <f t="shared" si="1475"/>
        <v>0</v>
      </c>
      <c r="BE1646" s="385">
        <f t="shared" si="1476"/>
        <v>0</v>
      </c>
      <c r="BF1646" s="385">
        <f t="shared" si="1477"/>
        <v>0</v>
      </c>
      <c r="BG1646" s="385">
        <f t="shared" si="1478"/>
        <v>0</v>
      </c>
      <c r="BH1646" s="385">
        <f t="shared" si="1479"/>
        <v>0</v>
      </c>
      <c r="BI1646" s="385">
        <f t="shared" si="1480"/>
        <v>0</v>
      </c>
      <c r="BJ1646" s="385">
        <f t="shared" si="1481"/>
        <v>0</v>
      </c>
      <c r="BK1646" s="385">
        <f t="shared" si="1482"/>
        <v>0</v>
      </c>
      <c r="BL1646" s="385">
        <f t="shared" si="1483"/>
        <v>0</v>
      </c>
      <c r="BM1646" s="385">
        <f t="shared" si="1484"/>
        <v>0</v>
      </c>
      <c r="BN1646" s="385">
        <f t="shared" si="1485"/>
        <v>0</v>
      </c>
      <c r="CK1646" s="239">
        <f t="shared" si="1507"/>
        <v>0</v>
      </c>
      <c r="CL1646" s="239">
        <f t="shared" si="1508"/>
        <v>0</v>
      </c>
    </row>
    <row r="1647" spans="3:90" x14ac:dyDescent="0.35">
      <c r="C1647" s="235"/>
      <c r="D1647" s="246" t="str">
        <f t="shared" si="1486"/>
        <v/>
      </c>
      <c r="E1647" s="247" t="str">
        <f t="shared" si="1487"/>
        <v/>
      </c>
      <c r="F1647" s="248" t="str">
        <f t="shared" si="1488"/>
        <v/>
      </c>
      <c r="G1647" s="249" t="str">
        <f t="shared" si="1489"/>
        <v/>
      </c>
      <c r="H1647" s="250" t="str">
        <f t="shared" si="1490"/>
        <v/>
      </c>
      <c r="I1647" s="386" t="str">
        <f t="shared" si="1451"/>
        <v/>
      </c>
      <c r="J1647" s="387" t="str">
        <f t="shared" si="1452"/>
        <v/>
      </c>
      <c r="K1647" s="388" t="str">
        <f t="shared" si="1453"/>
        <v/>
      </c>
      <c r="L1647" s="389" t="str">
        <f t="shared" si="1454"/>
        <v/>
      </c>
      <c r="M1647" s="250" t="str">
        <f t="shared" si="1455"/>
        <v/>
      </c>
      <c r="N1647" s="246" t="b">
        <f t="shared" si="1491"/>
        <v>0</v>
      </c>
      <c r="O1647" s="246" t="b">
        <f t="shared" si="1492"/>
        <v>0</v>
      </c>
      <c r="P1647" s="246" t="b">
        <f t="shared" si="1493"/>
        <v>0</v>
      </c>
      <c r="Q1647" s="246" t="b">
        <f t="shared" si="1494"/>
        <v>0</v>
      </c>
      <c r="R1647" s="246" t="str">
        <f t="shared" si="1495"/>
        <v>No</v>
      </c>
      <c r="S1647" s="247" t="b">
        <f t="shared" si="1456"/>
        <v>0</v>
      </c>
      <c r="T1647" s="247" t="b">
        <f t="shared" si="1457"/>
        <v>0</v>
      </c>
      <c r="U1647" s="247" t="b">
        <f t="shared" si="1458"/>
        <v>0</v>
      </c>
      <c r="V1647" s="247" t="b">
        <f t="shared" si="1459"/>
        <v>0</v>
      </c>
      <c r="W1647" s="247" t="str">
        <f t="shared" si="1496"/>
        <v>No</v>
      </c>
      <c r="X1647" s="248" t="b">
        <f t="shared" si="1460"/>
        <v>0</v>
      </c>
      <c r="Y1647" s="248" t="b">
        <f t="shared" si="1461"/>
        <v>0</v>
      </c>
      <c r="Z1647" s="248" t="b">
        <f t="shared" si="1462"/>
        <v>0</v>
      </c>
      <c r="AA1647" s="248" t="b">
        <f t="shared" si="1463"/>
        <v>0</v>
      </c>
      <c r="AB1647" s="248" t="str">
        <f t="shared" si="1497"/>
        <v>No</v>
      </c>
      <c r="AC1647" s="249" t="b">
        <f t="shared" si="1464"/>
        <v>0</v>
      </c>
      <c r="AD1647" s="249" t="b">
        <f t="shared" si="1465"/>
        <v>0</v>
      </c>
      <c r="AE1647" s="249" t="b">
        <f t="shared" si="1466"/>
        <v>0</v>
      </c>
      <c r="AF1647" s="249" t="b">
        <f t="shared" si="1467"/>
        <v>0</v>
      </c>
      <c r="AG1647" s="249" t="str">
        <f t="shared" si="1498"/>
        <v>No</v>
      </c>
      <c r="AH1647" s="250" t="b">
        <f t="shared" si="1468"/>
        <v>0</v>
      </c>
      <c r="AI1647" s="250" t="b">
        <f t="shared" si="1469"/>
        <v>0</v>
      </c>
      <c r="AJ1647" s="250" t="b">
        <f t="shared" si="1470"/>
        <v>0</v>
      </c>
      <c r="AK1647" s="250" t="b">
        <f t="shared" si="1471"/>
        <v>0</v>
      </c>
      <c r="AL1647" s="250" t="str">
        <f t="shared" si="1499"/>
        <v>No</v>
      </c>
      <c r="AN1647" s="246" t="str">
        <f t="shared" si="1500"/>
        <v/>
      </c>
      <c r="AO1647" s="247" t="str">
        <f t="shared" si="1501"/>
        <v/>
      </c>
      <c r="AP1647" s="248" t="str">
        <f t="shared" si="1502"/>
        <v/>
      </c>
      <c r="AQ1647" s="249" t="str">
        <f t="shared" si="1503"/>
        <v/>
      </c>
      <c r="AR1647" s="250" t="str">
        <f t="shared" si="1504"/>
        <v/>
      </c>
      <c r="AS1647" s="234"/>
      <c r="AY1647" s="385">
        <f t="shared" si="1505"/>
        <v>0</v>
      </c>
      <c r="AZ1647" s="385">
        <f t="shared" si="1472"/>
        <v>0</v>
      </c>
      <c r="BA1647" s="385">
        <f t="shared" si="1506"/>
        <v>0</v>
      </c>
      <c r="BB1647" s="385">
        <f t="shared" si="1473"/>
        <v>0</v>
      </c>
      <c r="BC1647" s="385">
        <f t="shared" si="1474"/>
        <v>0</v>
      </c>
      <c r="BD1647" s="385">
        <f t="shared" si="1475"/>
        <v>0</v>
      </c>
      <c r="BE1647" s="385">
        <f t="shared" si="1476"/>
        <v>0</v>
      </c>
      <c r="BF1647" s="385">
        <f t="shared" si="1477"/>
        <v>0</v>
      </c>
      <c r="BG1647" s="385">
        <f t="shared" si="1478"/>
        <v>0</v>
      </c>
      <c r="BH1647" s="385">
        <f t="shared" si="1479"/>
        <v>0</v>
      </c>
      <c r="BI1647" s="385">
        <f t="shared" si="1480"/>
        <v>0</v>
      </c>
      <c r="BJ1647" s="385">
        <f t="shared" si="1481"/>
        <v>0</v>
      </c>
      <c r="BK1647" s="385">
        <f t="shared" si="1482"/>
        <v>0</v>
      </c>
      <c r="BL1647" s="385">
        <f t="shared" si="1483"/>
        <v>0</v>
      </c>
      <c r="BM1647" s="385">
        <f t="shared" si="1484"/>
        <v>0</v>
      </c>
      <c r="BN1647" s="385">
        <f t="shared" si="1485"/>
        <v>0</v>
      </c>
      <c r="CK1647" s="239">
        <f t="shared" si="1507"/>
        <v>0</v>
      </c>
      <c r="CL1647" s="239">
        <f t="shared" si="1508"/>
        <v>0</v>
      </c>
    </row>
    <row r="1648" spans="3:90" x14ac:dyDescent="0.35">
      <c r="C1648" s="235"/>
      <c r="D1648" s="246" t="str">
        <f t="shared" si="1486"/>
        <v/>
      </c>
      <c r="E1648" s="247" t="str">
        <f t="shared" si="1487"/>
        <v/>
      </c>
      <c r="F1648" s="248" t="str">
        <f t="shared" si="1488"/>
        <v/>
      </c>
      <c r="G1648" s="249" t="str">
        <f t="shared" si="1489"/>
        <v/>
      </c>
      <c r="H1648" s="250" t="str">
        <f t="shared" si="1490"/>
        <v/>
      </c>
      <c r="I1648" s="386" t="str">
        <f t="shared" si="1451"/>
        <v/>
      </c>
      <c r="J1648" s="387" t="str">
        <f t="shared" si="1452"/>
        <v/>
      </c>
      <c r="K1648" s="388" t="str">
        <f t="shared" si="1453"/>
        <v/>
      </c>
      <c r="L1648" s="389" t="str">
        <f t="shared" si="1454"/>
        <v/>
      </c>
      <c r="M1648" s="250" t="str">
        <f t="shared" si="1455"/>
        <v/>
      </c>
      <c r="N1648" s="246" t="b">
        <f t="shared" si="1491"/>
        <v>0</v>
      </c>
      <c r="O1648" s="246" t="b">
        <f t="shared" si="1492"/>
        <v>0</v>
      </c>
      <c r="P1648" s="246" t="b">
        <f t="shared" si="1493"/>
        <v>0</v>
      </c>
      <c r="Q1648" s="246" t="b">
        <f t="shared" si="1494"/>
        <v>0</v>
      </c>
      <c r="R1648" s="246" t="str">
        <f t="shared" si="1495"/>
        <v>No</v>
      </c>
      <c r="S1648" s="247" t="b">
        <f t="shared" si="1456"/>
        <v>0</v>
      </c>
      <c r="T1648" s="247" t="b">
        <f t="shared" si="1457"/>
        <v>0</v>
      </c>
      <c r="U1648" s="247" t="b">
        <f t="shared" si="1458"/>
        <v>0</v>
      </c>
      <c r="V1648" s="247" t="b">
        <f t="shared" si="1459"/>
        <v>0</v>
      </c>
      <c r="W1648" s="247" t="str">
        <f t="shared" si="1496"/>
        <v>No</v>
      </c>
      <c r="X1648" s="248" t="b">
        <f t="shared" si="1460"/>
        <v>0</v>
      </c>
      <c r="Y1648" s="248" t="b">
        <f t="shared" si="1461"/>
        <v>0</v>
      </c>
      <c r="Z1648" s="248" t="b">
        <f t="shared" si="1462"/>
        <v>0</v>
      </c>
      <c r="AA1648" s="248" t="b">
        <f t="shared" si="1463"/>
        <v>0</v>
      </c>
      <c r="AB1648" s="248" t="str">
        <f t="shared" si="1497"/>
        <v>No</v>
      </c>
      <c r="AC1648" s="249" t="b">
        <f t="shared" si="1464"/>
        <v>0</v>
      </c>
      <c r="AD1648" s="249" t="b">
        <f t="shared" si="1465"/>
        <v>0</v>
      </c>
      <c r="AE1648" s="249" t="b">
        <f t="shared" si="1466"/>
        <v>0</v>
      </c>
      <c r="AF1648" s="249" t="b">
        <f t="shared" si="1467"/>
        <v>0</v>
      </c>
      <c r="AG1648" s="249" t="str">
        <f t="shared" si="1498"/>
        <v>No</v>
      </c>
      <c r="AH1648" s="250" t="b">
        <f t="shared" si="1468"/>
        <v>0</v>
      </c>
      <c r="AI1648" s="250" t="b">
        <f t="shared" si="1469"/>
        <v>0</v>
      </c>
      <c r="AJ1648" s="250" t="b">
        <f t="shared" si="1470"/>
        <v>0</v>
      </c>
      <c r="AK1648" s="250" t="b">
        <f t="shared" si="1471"/>
        <v>0</v>
      </c>
      <c r="AL1648" s="250" t="str">
        <f t="shared" si="1499"/>
        <v>No</v>
      </c>
      <c r="AN1648" s="246" t="str">
        <f t="shared" si="1500"/>
        <v/>
      </c>
      <c r="AO1648" s="247" t="str">
        <f t="shared" si="1501"/>
        <v/>
      </c>
      <c r="AP1648" s="248" t="str">
        <f t="shared" si="1502"/>
        <v/>
      </c>
      <c r="AQ1648" s="249" t="str">
        <f t="shared" si="1503"/>
        <v/>
      </c>
      <c r="AR1648" s="250" t="str">
        <f t="shared" si="1504"/>
        <v/>
      </c>
      <c r="AS1648" s="234"/>
      <c r="AY1648" s="385">
        <f t="shared" si="1505"/>
        <v>0</v>
      </c>
      <c r="AZ1648" s="385">
        <f t="shared" si="1472"/>
        <v>0</v>
      </c>
      <c r="BA1648" s="385">
        <f t="shared" si="1506"/>
        <v>0</v>
      </c>
      <c r="BB1648" s="385">
        <f t="shared" si="1473"/>
        <v>0</v>
      </c>
      <c r="BC1648" s="385">
        <f t="shared" si="1474"/>
        <v>0</v>
      </c>
      <c r="BD1648" s="385">
        <f t="shared" si="1475"/>
        <v>0</v>
      </c>
      <c r="BE1648" s="385">
        <f t="shared" si="1476"/>
        <v>0</v>
      </c>
      <c r="BF1648" s="385">
        <f t="shared" si="1477"/>
        <v>0</v>
      </c>
      <c r="BG1648" s="385">
        <f t="shared" si="1478"/>
        <v>0</v>
      </c>
      <c r="BH1648" s="385">
        <f t="shared" si="1479"/>
        <v>0</v>
      </c>
      <c r="BI1648" s="385">
        <f t="shared" si="1480"/>
        <v>0</v>
      </c>
      <c r="BJ1648" s="385">
        <f t="shared" si="1481"/>
        <v>0</v>
      </c>
      <c r="BK1648" s="385">
        <f t="shared" si="1482"/>
        <v>0</v>
      </c>
      <c r="BL1648" s="385">
        <f t="shared" si="1483"/>
        <v>0</v>
      </c>
      <c r="BM1648" s="385">
        <f t="shared" si="1484"/>
        <v>0</v>
      </c>
      <c r="BN1648" s="385">
        <f t="shared" si="1485"/>
        <v>0</v>
      </c>
      <c r="CK1648" s="239">
        <f t="shared" si="1507"/>
        <v>0</v>
      </c>
      <c r="CL1648" s="239">
        <f t="shared" si="1508"/>
        <v>0</v>
      </c>
    </row>
    <row r="1649" spans="3:90" x14ac:dyDescent="0.35">
      <c r="C1649" s="235"/>
      <c r="D1649" s="246" t="str">
        <f t="shared" si="1486"/>
        <v/>
      </c>
      <c r="E1649" s="247" t="str">
        <f t="shared" si="1487"/>
        <v/>
      </c>
      <c r="F1649" s="248" t="str">
        <f t="shared" si="1488"/>
        <v/>
      </c>
      <c r="G1649" s="249" t="str">
        <f t="shared" si="1489"/>
        <v/>
      </c>
      <c r="H1649" s="250" t="str">
        <f t="shared" si="1490"/>
        <v/>
      </c>
      <c r="I1649" s="386" t="str">
        <f t="shared" si="1451"/>
        <v/>
      </c>
      <c r="J1649" s="387" t="str">
        <f t="shared" si="1452"/>
        <v/>
      </c>
      <c r="K1649" s="388" t="str">
        <f t="shared" si="1453"/>
        <v/>
      </c>
      <c r="L1649" s="389" t="str">
        <f t="shared" si="1454"/>
        <v/>
      </c>
      <c r="M1649" s="250" t="str">
        <f t="shared" si="1455"/>
        <v/>
      </c>
      <c r="N1649" s="246" t="b">
        <f t="shared" si="1491"/>
        <v>0</v>
      </c>
      <c r="O1649" s="246" t="b">
        <f t="shared" si="1492"/>
        <v>0</v>
      </c>
      <c r="P1649" s="246" t="b">
        <f t="shared" si="1493"/>
        <v>0</v>
      </c>
      <c r="Q1649" s="246" t="b">
        <f t="shared" si="1494"/>
        <v>0</v>
      </c>
      <c r="R1649" s="246" t="str">
        <f t="shared" si="1495"/>
        <v>No</v>
      </c>
      <c r="S1649" s="247" t="b">
        <f t="shared" si="1456"/>
        <v>0</v>
      </c>
      <c r="T1649" s="247" t="b">
        <f t="shared" si="1457"/>
        <v>0</v>
      </c>
      <c r="U1649" s="247" t="b">
        <f t="shared" si="1458"/>
        <v>0</v>
      </c>
      <c r="V1649" s="247" t="b">
        <f t="shared" si="1459"/>
        <v>0</v>
      </c>
      <c r="W1649" s="247" t="str">
        <f t="shared" si="1496"/>
        <v>No</v>
      </c>
      <c r="X1649" s="248" t="b">
        <f t="shared" si="1460"/>
        <v>0</v>
      </c>
      <c r="Y1649" s="248" t="b">
        <f t="shared" si="1461"/>
        <v>0</v>
      </c>
      <c r="Z1649" s="248" t="b">
        <f t="shared" si="1462"/>
        <v>0</v>
      </c>
      <c r="AA1649" s="248" t="b">
        <f t="shared" si="1463"/>
        <v>0</v>
      </c>
      <c r="AB1649" s="248" t="str">
        <f t="shared" si="1497"/>
        <v>No</v>
      </c>
      <c r="AC1649" s="249" t="b">
        <f t="shared" si="1464"/>
        <v>0</v>
      </c>
      <c r="AD1649" s="249" t="b">
        <f t="shared" si="1465"/>
        <v>0</v>
      </c>
      <c r="AE1649" s="249" t="b">
        <f t="shared" si="1466"/>
        <v>0</v>
      </c>
      <c r="AF1649" s="249" t="b">
        <f t="shared" si="1467"/>
        <v>0</v>
      </c>
      <c r="AG1649" s="249" t="str">
        <f t="shared" si="1498"/>
        <v>No</v>
      </c>
      <c r="AH1649" s="250" t="b">
        <f t="shared" si="1468"/>
        <v>0</v>
      </c>
      <c r="AI1649" s="250" t="b">
        <f t="shared" si="1469"/>
        <v>0</v>
      </c>
      <c r="AJ1649" s="250" t="b">
        <f t="shared" si="1470"/>
        <v>0</v>
      </c>
      <c r="AK1649" s="250" t="b">
        <f t="shared" si="1471"/>
        <v>0</v>
      </c>
      <c r="AL1649" s="250" t="str">
        <f t="shared" si="1499"/>
        <v>No</v>
      </c>
      <c r="AN1649" s="246" t="str">
        <f t="shared" si="1500"/>
        <v/>
      </c>
      <c r="AO1649" s="247" t="str">
        <f t="shared" si="1501"/>
        <v/>
      </c>
      <c r="AP1649" s="248" t="str">
        <f t="shared" si="1502"/>
        <v/>
      </c>
      <c r="AQ1649" s="249" t="str">
        <f t="shared" si="1503"/>
        <v/>
      </c>
      <c r="AR1649" s="250" t="str">
        <f t="shared" si="1504"/>
        <v/>
      </c>
      <c r="AS1649" s="234"/>
      <c r="AY1649" s="385">
        <f t="shared" si="1505"/>
        <v>0</v>
      </c>
      <c r="AZ1649" s="385">
        <f t="shared" si="1472"/>
        <v>0</v>
      </c>
      <c r="BA1649" s="385">
        <f t="shared" si="1506"/>
        <v>0</v>
      </c>
      <c r="BB1649" s="385">
        <f t="shared" si="1473"/>
        <v>0</v>
      </c>
      <c r="BC1649" s="385">
        <f t="shared" si="1474"/>
        <v>0</v>
      </c>
      <c r="BD1649" s="385">
        <f t="shared" si="1475"/>
        <v>0</v>
      </c>
      <c r="BE1649" s="385">
        <f t="shared" si="1476"/>
        <v>0</v>
      </c>
      <c r="BF1649" s="385">
        <f t="shared" si="1477"/>
        <v>0</v>
      </c>
      <c r="BG1649" s="385">
        <f t="shared" si="1478"/>
        <v>0</v>
      </c>
      <c r="BH1649" s="385">
        <f t="shared" si="1479"/>
        <v>0</v>
      </c>
      <c r="BI1649" s="385">
        <f t="shared" si="1480"/>
        <v>0</v>
      </c>
      <c r="BJ1649" s="385">
        <f t="shared" si="1481"/>
        <v>0</v>
      </c>
      <c r="BK1649" s="385">
        <f t="shared" si="1482"/>
        <v>0</v>
      </c>
      <c r="BL1649" s="385">
        <f t="shared" si="1483"/>
        <v>0</v>
      </c>
      <c r="BM1649" s="385">
        <f t="shared" si="1484"/>
        <v>0</v>
      </c>
      <c r="BN1649" s="385">
        <f t="shared" si="1485"/>
        <v>0</v>
      </c>
      <c r="CK1649" s="239">
        <f t="shared" si="1507"/>
        <v>0</v>
      </c>
      <c r="CL1649" s="239">
        <f t="shared" si="1508"/>
        <v>0</v>
      </c>
    </row>
    <row r="1650" spans="3:90" x14ac:dyDescent="0.35">
      <c r="C1650" s="235"/>
      <c r="D1650" s="246" t="str">
        <f t="shared" si="1486"/>
        <v/>
      </c>
      <c r="E1650" s="247" t="str">
        <f t="shared" si="1487"/>
        <v/>
      </c>
      <c r="F1650" s="248" t="str">
        <f t="shared" si="1488"/>
        <v/>
      </c>
      <c r="G1650" s="249" t="str">
        <f t="shared" si="1489"/>
        <v/>
      </c>
      <c r="H1650" s="250" t="str">
        <f t="shared" si="1490"/>
        <v/>
      </c>
      <c r="I1650" s="386" t="str">
        <f t="shared" si="1451"/>
        <v/>
      </c>
      <c r="J1650" s="387" t="str">
        <f t="shared" si="1452"/>
        <v/>
      </c>
      <c r="K1650" s="388" t="str">
        <f t="shared" si="1453"/>
        <v/>
      </c>
      <c r="L1650" s="389" t="str">
        <f t="shared" si="1454"/>
        <v/>
      </c>
      <c r="M1650" s="250" t="str">
        <f t="shared" si="1455"/>
        <v/>
      </c>
      <c r="N1650" s="246" t="b">
        <f t="shared" si="1491"/>
        <v>0</v>
      </c>
      <c r="O1650" s="246" t="b">
        <f t="shared" si="1492"/>
        <v>0</v>
      </c>
      <c r="P1650" s="246" t="b">
        <f t="shared" si="1493"/>
        <v>0</v>
      </c>
      <c r="Q1650" s="246" t="b">
        <f t="shared" si="1494"/>
        <v>0</v>
      </c>
      <c r="R1650" s="246" t="str">
        <f t="shared" si="1495"/>
        <v>No</v>
      </c>
      <c r="S1650" s="247" t="b">
        <f t="shared" si="1456"/>
        <v>0</v>
      </c>
      <c r="T1650" s="247" t="b">
        <f t="shared" si="1457"/>
        <v>0</v>
      </c>
      <c r="U1650" s="247" t="b">
        <f t="shared" si="1458"/>
        <v>0</v>
      </c>
      <c r="V1650" s="247" t="b">
        <f t="shared" si="1459"/>
        <v>0</v>
      </c>
      <c r="W1650" s="247" t="str">
        <f t="shared" si="1496"/>
        <v>No</v>
      </c>
      <c r="X1650" s="248" t="b">
        <f t="shared" si="1460"/>
        <v>0</v>
      </c>
      <c r="Y1650" s="248" t="b">
        <f t="shared" si="1461"/>
        <v>0</v>
      </c>
      <c r="Z1650" s="248" t="b">
        <f t="shared" si="1462"/>
        <v>0</v>
      </c>
      <c r="AA1650" s="248" t="b">
        <f t="shared" si="1463"/>
        <v>0</v>
      </c>
      <c r="AB1650" s="248" t="str">
        <f t="shared" si="1497"/>
        <v>No</v>
      </c>
      <c r="AC1650" s="249" t="b">
        <f t="shared" si="1464"/>
        <v>0</v>
      </c>
      <c r="AD1650" s="249" t="b">
        <f t="shared" si="1465"/>
        <v>0</v>
      </c>
      <c r="AE1650" s="249" t="b">
        <f t="shared" si="1466"/>
        <v>0</v>
      </c>
      <c r="AF1650" s="249" t="b">
        <f t="shared" si="1467"/>
        <v>0</v>
      </c>
      <c r="AG1650" s="249" t="str">
        <f t="shared" si="1498"/>
        <v>No</v>
      </c>
      <c r="AH1650" s="250" t="b">
        <f t="shared" si="1468"/>
        <v>0</v>
      </c>
      <c r="AI1650" s="250" t="b">
        <f t="shared" si="1469"/>
        <v>0</v>
      </c>
      <c r="AJ1650" s="250" t="b">
        <f t="shared" si="1470"/>
        <v>0</v>
      </c>
      <c r="AK1650" s="250" t="b">
        <f t="shared" si="1471"/>
        <v>0</v>
      </c>
      <c r="AL1650" s="250" t="str">
        <f t="shared" si="1499"/>
        <v>No</v>
      </c>
      <c r="AN1650" s="246" t="str">
        <f t="shared" si="1500"/>
        <v/>
      </c>
      <c r="AO1650" s="247" t="str">
        <f t="shared" si="1501"/>
        <v/>
      </c>
      <c r="AP1650" s="248" t="str">
        <f t="shared" si="1502"/>
        <v/>
      </c>
      <c r="AQ1650" s="249" t="str">
        <f t="shared" si="1503"/>
        <v/>
      </c>
      <c r="AR1650" s="250" t="str">
        <f t="shared" si="1504"/>
        <v/>
      </c>
      <c r="AS1650" s="234"/>
      <c r="AY1650" s="385">
        <f t="shared" si="1505"/>
        <v>0</v>
      </c>
      <c r="AZ1650" s="385">
        <f t="shared" si="1472"/>
        <v>0</v>
      </c>
      <c r="BA1650" s="385">
        <f t="shared" si="1506"/>
        <v>0</v>
      </c>
      <c r="BB1650" s="385">
        <f t="shared" si="1473"/>
        <v>0</v>
      </c>
      <c r="BC1650" s="385">
        <f t="shared" si="1474"/>
        <v>0</v>
      </c>
      <c r="BD1650" s="385">
        <f t="shared" si="1475"/>
        <v>0</v>
      </c>
      <c r="BE1650" s="385">
        <f t="shared" si="1476"/>
        <v>0</v>
      </c>
      <c r="BF1650" s="385">
        <f t="shared" si="1477"/>
        <v>0</v>
      </c>
      <c r="BG1650" s="385">
        <f t="shared" si="1478"/>
        <v>0</v>
      </c>
      <c r="BH1650" s="385">
        <f t="shared" si="1479"/>
        <v>0</v>
      </c>
      <c r="BI1650" s="385">
        <f t="shared" si="1480"/>
        <v>0</v>
      </c>
      <c r="BJ1650" s="385">
        <f t="shared" si="1481"/>
        <v>0</v>
      </c>
      <c r="BK1650" s="385">
        <f t="shared" si="1482"/>
        <v>0</v>
      </c>
      <c r="BL1650" s="385">
        <f t="shared" si="1483"/>
        <v>0</v>
      </c>
      <c r="BM1650" s="385">
        <f t="shared" si="1484"/>
        <v>0</v>
      </c>
      <c r="BN1650" s="385">
        <f t="shared" si="1485"/>
        <v>0</v>
      </c>
      <c r="CK1650" s="239">
        <f t="shared" si="1507"/>
        <v>0</v>
      </c>
      <c r="CL1650" s="239">
        <f t="shared" si="1508"/>
        <v>0</v>
      </c>
    </row>
    <row r="1651" spans="3:90" x14ac:dyDescent="0.35">
      <c r="C1651" s="235"/>
      <c r="D1651" s="246" t="str">
        <f t="shared" si="1486"/>
        <v/>
      </c>
      <c r="E1651" s="247" t="str">
        <f t="shared" si="1487"/>
        <v/>
      </c>
      <c r="F1651" s="248" t="str">
        <f t="shared" si="1488"/>
        <v/>
      </c>
      <c r="G1651" s="249" t="str">
        <f t="shared" si="1489"/>
        <v/>
      </c>
      <c r="H1651" s="250" t="str">
        <f t="shared" si="1490"/>
        <v/>
      </c>
      <c r="I1651" s="386" t="str">
        <f t="shared" si="1451"/>
        <v/>
      </c>
      <c r="J1651" s="387" t="str">
        <f t="shared" si="1452"/>
        <v/>
      </c>
      <c r="K1651" s="388" t="str">
        <f t="shared" si="1453"/>
        <v/>
      </c>
      <c r="L1651" s="389" t="str">
        <f t="shared" si="1454"/>
        <v/>
      </c>
      <c r="M1651" s="250" t="str">
        <f t="shared" si="1455"/>
        <v/>
      </c>
      <c r="N1651" s="246" t="b">
        <f t="shared" si="1491"/>
        <v>0</v>
      </c>
      <c r="O1651" s="246" t="b">
        <f t="shared" si="1492"/>
        <v>0</v>
      </c>
      <c r="P1651" s="246" t="b">
        <f t="shared" si="1493"/>
        <v>0</v>
      </c>
      <c r="Q1651" s="246" t="b">
        <f t="shared" si="1494"/>
        <v>0</v>
      </c>
      <c r="R1651" s="246" t="str">
        <f t="shared" si="1495"/>
        <v>No</v>
      </c>
      <c r="S1651" s="247" t="b">
        <f t="shared" si="1456"/>
        <v>0</v>
      </c>
      <c r="T1651" s="247" t="b">
        <f t="shared" si="1457"/>
        <v>0</v>
      </c>
      <c r="U1651" s="247" t="b">
        <f t="shared" si="1458"/>
        <v>0</v>
      </c>
      <c r="V1651" s="247" t="b">
        <f t="shared" si="1459"/>
        <v>0</v>
      </c>
      <c r="W1651" s="247" t="str">
        <f t="shared" si="1496"/>
        <v>No</v>
      </c>
      <c r="X1651" s="248" t="b">
        <f t="shared" si="1460"/>
        <v>0</v>
      </c>
      <c r="Y1651" s="248" t="b">
        <f t="shared" si="1461"/>
        <v>0</v>
      </c>
      <c r="Z1651" s="248" t="b">
        <f t="shared" si="1462"/>
        <v>0</v>
      </c>
      <c r="AA1651" s="248" t="b">
        <f t="shared" si="1463"/>
        <v>0</v>
      </c>
      <c r="AB1651" s="248" t="str">
        <f t="shared" si="1497"/>
        <v>No</v>
      </c>
      <c r="AC1651" s="249" t="b">
        <f t="shared" si="1464"/>
        <v>0</v>
      </c>
      <c r="AD1651" s="249" t="b">
        <f t="shared" si="1465"/>
        <v>0</v>
      </c>
      <c r="AE1651" s="249" t="b">
        <f t="shared" si="1466"/>
        <v>0</v>
      </c>
      <c r="AF1651" s="249" t="b">
        <f t="shared" si="1467"/>
        <v>0</v>
      </c>
      <c r="AG1651" s="249" t="str">
        <f t="shared" si="1498"/>
        <v>No</v>
      </c>
      <c r="AH1651" s="250" t="b">
        <f t="shared" si="1468"/>
        <v>0</v>
      </c>
      <c r="AI1651" s="250" t="b">
        <f t="shared" si="1469"/>
        <v>0</v>
      </c>
      <c r="AJ1651" s="250" t="b">
        <f t="shared" si="1470"/>
        <v>0</v>
      </c>
      <c r="AK1651" s="250" t="b">
        <f t="shared" si="1471"/>
        <v>0</v>
      </c>
      <c r="AL1651" s="250" t="str">
        <f t="shared" si="1499"/>
        <v>No</v>
      </c>
      <c r="AN1651" s="246" t="str">
        <f t="shared" si="1500"/>
        <v/>
      </c>
      <c r="AO1651" s="247" t="str">
        <f t="shared" si="1501"/>
        <v/>
      </c>
      <c r="AP1651" s="248" t="str">
        <f t="shared" si="1502"/>
        <v/>
      </c>
      <c r="AQ1651" s="249" t="str">
        <f t="shared" si="1503"/>
        <v/>
      </c>
      <c r="AR1651" s="250" t="str">
        <f t="shared" si="1504"/>
        <v/>
      </c>
      <c r="AS1651" s="234"/>
      <c r="AY1651" s="385">
        <f t="shared" si="1505"/>
        <v>0</v>
      </c>
      <c r="AZ1651" s="385">
        <f t="shared" si="1472"/>
        <v>0</v>
      </c>
      <c r="BA1651" s="385">
        <f t="shared" si="1506"/>
        <v>0</v>
      </c>
      <c r="BB1651" s="385">
        <f t="shared" si="1473"/>
        <v>0</v>
      </c>
      <c r="BC1651" s="385">
        <f t="shared" si="1474"/>
        <v>0</v>
      </c>
      <c r="BD1651" s="385">
        <f t="shared" si="1475"/>
        <v>0</v>
      </c>
      <c r="BE1651" s="385">
        <f t="shared" si="1476"/>
        <v>0</v>
      </c>
      <c r="BF1651" s="385">
        <f t="shared" si="1477"/>
        <v>0</v>
      </c>
      <c r="BG1651" s="385">
        <f t="shared" si="1478"/>
        <v>0</v>
      </c>
      <c r="BH1651" s="385">
        <f t="shared" si="1479"/>
        <v>0</v>
      </c>
      <c r="BI1651" s="385">
        <f t="shared" si="1480"/>
        <v>0</v>
      </c>
      <c r="BJ1651" s="385">
        <f t="shared" si="1481"/>
        <v>0</v>
      </c>
      <c r="BK1651" s="385">
        <f t="shared" si="1482"/>
        <v>0</v>
      </c>
      <c r="BL1651" s="385">
        <f t="shared" si="1483"/>
        <v>0</v>
      </c>
      <c r="BM1651" s="385">
        <f t="shared" si="1484"/>
        <v>0</v>
      </c>
      <c r="BN1651" s="385">
        <f t="shared" si="1485"/>
        <v>0</v>
      </c>
      <c r="CK1651" s="239">
        <f t="shared" si="1507"/>
        <v>0</v>
      </c>
      <c r="CL1651" s="239">
        <f t="shared" si="1508"/>
        <v>0</v>
      </c>
    </row>
    <row r="1652" spans="3:90" x14ac:dyDescent="0.35">
      <c r="C1652" s="235"/>
      <c r="D1652" s="246" t="str">
        <f t="shared" si="1486"/>
        <v/>
      </c>
      <c r="E1652" s="247" t="str">
        <f t="shared" si="1487"/>
        <v/>
      </c>
      <c r="F1652" s="248" t="str">
        <f t="shared" si="1488"/>
        <v/>
      </c>
      <c r="G1652" s="249" t="str">
        <f t="shared" si="1489"/>
        <v/>
      </c>
      <c r="H1652" s="250" t="str">
        <f t="shared" si="1490"/>
        <v/>
      </c>
      <c r="I1652" s="386" t="str">
        <f t="shared" si="1451"/>
        <v/>
      </c>
      <c r="J1652" s="387" t="str">
        <f t="shared" si="1452"/>
        <v/>
      </c>
      <c r="K1652" s="388" t="str">
        <f t="shared" si="1453"/>
        <v/>
      </c>
      <c r="L1652" s="389" t="str">
        <f t="shared" si="1454"/>
        <v/>
      </c>
      <c r="M1652" s="250" t="str">
        <f t="shared" si="1455"/>
        <v/>
      </c>
      <c r="N1652" s="246" t="b">
        <f t="shared" si="1491"/>
        <v>0</v>
      </c>
      <c r="O1652" s="246" t="b">
        <f t="shared" si="1492"/>
        <v>0</v>
      </c>
      <c r="P1652" s="246" t="b">
        <f t="shared" si="1493"/>
        <v>0</v>
      </c>
      <c r="Q1652" s="246" t="b">
        <f t="shared" si="1494"/>
        <v>0</v>
      </c>
      <c r="R1652" s="246" t="str">
        <f t="shared" si="1495"/>
        <v>No</v>
      </c>
      <c r="S1652" s="247" t="b">
        <f t="shared" si="1456"/>
        <v>0</v>
      </c>
      <c r="T1652" s="247" t="b">
        <f t="shared" si="1457"/>
        <v>0</v>
      </c>
      <c r="U1652" s="247" t="b">
        <f t="shared" si="1458"/>
        <v>0</v>
      </c>
      <c r="V1652" s="247" t="b">
        <f t="shared" si="1459"/>
        <v>0</v>
      </c>
      <c r="W1652" s="247" t="str">
        <f t="shared" si="1496"/>
        <v>No</v>
      </c>
      <c r="X1652" s="248" t="b">
        <f t="shared" si="1460"/>
        <v>0</v>
      </c>
      <c r="Y1652" s="248" t="b">
        <f t="shared" si="1461"/>
        <v>0</v>
      </c>
      <c r="Z1652" s="248" t="b">
        <f t="shared" si="1462"/>
        <v>0</v>
      </c>
      <c r="AA1652" s="248" t="b">
        <f t="shared" si="1463"/>
        <v>0</v>
      </c>
      <c r="AB1652" s="248" t="str">
        <f t="shared" si="1497"/>
        <v>No</v>
      </c>
      <c r="AC1652" s="249" t="b">
        <f t="shared" si="1464"/>
        <v>0</v>
      </c>
      <c r="AD1652" s="249" t="b">
        <f t="shared" si="1465"/>
        <v>0</v>
      </c>
      <c r="AE1652" s="249" t="b">
        <f t="shared" si="1466"/>
        <v>0</v>
      </c>
      <c r="AF1652" s="249" t="b">
        <f t="shared" si="1467"/>
        <v>0</v>
      </c>
      <c r="AG1652" s="249" t="str">
        <f t="shared" si="1498"/>
        <v>No</v>
      </c>
      <c r="AH1652" s="250" t="b">
        <f t="shared" si="1468"/>
        <v>0</v>
      </c>
      <c r="AI1652" s="250" t="b">
        <f t="shared" si="1469"/>
        <v>0</v>
      </c>
      <c r="AJ1652" s="250" t="b">
        <f t="shared" si="1470"/>
        <v>0</v>
      </c>
      <c r="AK1652" s="250" t="b">
        <f t="shared" si="1471"/>
        <v>0</v>
      </c>
      <c r="AL1652" s="250" t="str">
        <f t="shared" si="1499"/>
        <v>No</v>
      </c>
      <c r="AN1652" s="246" t="str">
        <f t="shared" si="1500"/>
        <v/>
      </c>
      <c r="AO1652" s="247" t="str">
        <f t="shared" si="1501"/>
        <v/>
      </c>
      <c r="AP1652" s="248" t="str">
        <f t="shared" si="1502"/>
        <v/>
      </c>
      <c r="AQ1652" s="249" t="str">
        <f t="shared" si="1503"/>
        <v/>
      </c>
      <c r="AR1652" s="250" t="str">
        <f t="shared" si="1504"/>
        <v/>
      </c>
      <c r="AS1652" s="234"/>
      <c r="AY1652" s="385">
        <f t="shared" si="1505"/>
        <v>0</v>
      </c>
      <c r="AZ1652" s="385">
        <f t="shared" si="1472"/>
        <v>0</v>
      </c>
      <c r="BA1652" s="385">
        <f t="shared" si="1506"/>
        <v>0</v>
      </c>
      <c r="BB1652" s="385">
        <f t="shared" si="1473"/>
        <v>0</v>
      </c>
      <c r="BC1652" s="385">
        <f t="shared" si="1474"/>
        <v>0</v>
      </c>
      <c r="BD1652" s="385">
        <f t="shared" si="1475"/>
        <v>0</v>
      </c>
      <c r="BE1652" s="385">
        <f t="shared" si="1476"/>
        <v>0</v>
      </c>
      <c r="BF1652" s="385">
        <f t="shared" si="1477"/>
        <v>0</v>
      </c>
      <c r="BG1652" s="385">
        <f t="shared" si="1478"/>
        <v>0</v>
      </c>
      <c r="BH1652" s="385">
        <f t="shared" si="1479"/>
        <v>0</v>
      </c>
      <c r="BI1652" s="385">
        <f t="shared" si="1480"/>
        <v>0</v>
      </c>
      <c r="BJ1652" s="385">
        <f t="shared" si="1481"/>
        <v>0</v>
      </c>
      <c r="BK1652" s="385">
        <f t="shared" si="1482"/>
        <v>0</v>
      </c>
      <c r="BL1652" s="385">
        <f t="shared" si="1483"/>
        <v>0</v>
      </c>
      <c r="BM1652" s="385">
        <f t="shared" si="1484"/>
        <v>0</v>
      </c>
      <c r="BN1652" s="385">
        <f t="shared" si="1485"/>
        <v>0</v>
      </c>
      <c r="CK1652" s="239">
        <f t="shared" si="1507"/>
        <v>0</v>
      </c>
      <c r="CL1652" s="239">
        <f t="shared" si="1508"/>
        <v>0</v>
      </c>
    </row>
    <row r="1653" spans="3:90" x14ac:dyDescent="0.35">
      <c r="C1653" s="235"/>
      <c r="D1653" s="246" t="str">
        <f t="shared" si="1486"/>
        <v/>
      </c>
      <c r="E1653" s="247" t="str">
        <f t="shared" si="1487"/>
        <v/>
      </c>
      <c r="F1653" s="248" t="str">
        <f t="shared" si="1488"/>
        <v/>
      </c>
      <c r="G1653" s="249" t="str">
        <f t="shared" si="1489"/>
        <v/>
      </c>
      <c r="H1653" s="250" t="str">
        <f t="shared" si="1490"/>
        <v/>
      </c>
      <c r="I1653" s="386" t="str">
        <f t="shared" si="1451"/>
        <v/>
      </c>
      <c r="J1653" s="387" t="str">
        <f t="shared" si="1452"/>
        <v/>
      </c>
      <c r="K1653" s="388" t="str">
        <f t="shared" si="1453"/>
        <v/>
      </c>
      <c r="L1653" s="389" t="str">
        <f t="shared" si="1454"/>
        <v/>
      </c>
      <c r="M1653" s="250" t="str">
        <f t="shared" si="1455"/>
        <v/>
      </c>
      <c r="N1653" s="246" t="b">
        <f t="shared" si="1491"/>
        <v>0</v>
      </c>
      <c r="O1653" s="246" t="b">
        <f t="shared" si="1492"/>
        <v>0</v>
      </c>
      <c r="P1653" s="246" t="b">
        <f t="shared" si="1493"/>
        <v>0</v>
      </c>
      <c r="Q1653" s="246" t="b">
        <f t="shared" si="1494"/>
        <v>0</v>
      </c>
      <c r="R1653" s="246" t="str">
        <f t="shared" si="1495"/>
        <v>No</v>
      </c>
      <c r="S1653" s="247" t="b">
        <f t="shared" si="1456"/>
        <v>0</v>
      </c>
      <c r="T1653" s="247" t="b">
        <f t="shared" si="1457"/>
        <v>0</v>
      </c>
      <c r="U1653" s="247" t="b">
        <f t="shared" si="1458"/>
        <v>0</v>
      </c>
      <c r="V1653" s="247" t="b">
        <f t="shared" si="1459"/>
        <v>0</v>
      </c>
      <c r="W1653" s="247" t="str">
        <f t="shared" si="1496"/>
        <v>No</v>
      </c>
      <c r="X1653" s="248" t="b">
        <f t="shared" si="1460"/>
        <v>0</v>
      </c>
      <c r="Y1653" s="248" t="b">
        <f t="shared" si="1461"/>
        <v>0</v>
      </c>
      <c r="Z1653" s="248" t="b">
        <f t="shared" si="1462"/>
        <v>0</v>
      </c>
      <c r="AA1653" s="248" t="b">
        <f t="shared" si="1463"/>
        <v>0</v>
      </c>
      <c r="AB1653" s="248" t="str">
        <f t="shared" si="1497"/>
        <v>No</v>
      </c>
      <c r="AC1653" s="249" t="b">
        <f t="shared" si="1464"/>
        <v>0</v>
      </c>
      <c r="AD1653" s="249" t="b">
        <f t="shared" si="1465"/>
        <v>0</v>
      </c>
      <c r="AE1653" s="249" t="b">
        <f t="shared" si="1466"/>
        <v>0</v>
      </c>
      <c r="AF1653" s="249" t="b">
        <f t="shared" si="1467"/>
        <v>0</v>
      </c>
      <c r="AG1653" s="249" t="str">
        <f t="shared" si="1498"/>
        <v>No</v>
      </c>
      <c r="AH1653" s="250" t="b">
        <f t="shared" si="1468"/>
        <v>0</v>
      </c>
      <c r="AI1653" s="250" t="b">
        <f t="shared" si="1469"/>
        <v>0</v>
      </c>
      <c r="AJ1653" s="250" t="b">
        <f t="shared" si="1470"/>
        <v>0</v>
      </c>
      <c r="AK1653" s="250" t="b">
        <f t="shared" si="1471"/>
        <v>0</v>
      </c>
      <c r="AL1653" s="250" t="str">
        <f t="shared" si="1499"/>
        <v>No</v>
      </c>
      <c r="AN1653" s="246" t="str">
        <f t="shared" si="1500"/>
        <v/>
      </c>
      <c r="AO1653" s="247" t="str">
        <f t="shared" si="1501"/>
        <v/>
      </c>
      <c r="AP1653" s="248" t="str">
        <f t="shared" si="1502"/>
        <v/>
      </c>
      <c r="AQ1653" s="249" t="str">
        <f t="shared" si="1503"/>
        <v/>
      </c>
      <c r="AR1653" s="250" t="str">
        <f t="shared" si="1504"/>
        <v/>
      </c>
      <c r="AS1653" s="234"/>
      <c r="AY1653" s="385">
        <f t="shared" si="1505"/>
        <v>0</v>
      </c>
      <c r="AZ1653" s="385">
        <f t="shared" si="1472"/>
        <v>0</v>
      </c>
      <c r="BA1653" s="385">
        <f t="shared" si="1506"/>
        <v>0</v>
      </c>
      <c r="BB1653" s="385">
        <f t="shared" si="1473"/>
        <v>0</v>
      </c>
      <c r="BC1653" s="385">
        <f t="shared" si="1474"/>
        <v>0</v>
      </c>
      <c r="BD1653" s="385">
        <f t="shared" si="1475"/>
        <v>0</v>
      </c>
      <c r="BE1653" s="385">
        <f t="shared" si="1476"/>
        <v>0</v>
      </c>
      <c r="BF1653" s="385">
        <f t="shared" si="1477"/>
        <v>0</v>
      </c>
      <c r="BG1653" s="385">
        <f t="shared" si="1478"/>
        <v>0</v>
      </c>
      <c r="BH1653" s="385">
        <f t="shared" si="1479"/>
        <v>0</v>
      </c>
      <c r="BI1653" s="385">
        <f t="shared" si="1480"/>
        <v>0</v>
      </c>
      <c r="BJ1653" s="385">
        <f t="shared" si="1481"/>
        <v>0</v>
      </c>
      <c r="BK1653" s="385">
        <f t="shared" si="1482"/>
        <v>0</v>
      </c>
      <c r="BL1653" s="385">
        <f t="shared" si="1483"/>
        <v>0</v>
      </c>
      <c r="BM1653" s="385">
        <f t="shared" si="1484"/>
        <v>0</v>
      </c>
      <c r="BN1653" s="385">
        <f t="shared" si="1485"/>
        <v>0</v>
      </c>
      <c r="CK1653" s="239">
        <f t="shared" si="1507"/>
        <v>0</v>
      </c>
      <c r="CL1653" s="239">
        <f t="shared" si="1508"/>
        <v>0</v>
      </c>
    </row>
    <row r="1654" spans="3:90" x14ac:dyDescent="0.35">
      <c r="C1654" s="235"/>
      <c r="D1654" s="246" t="str">
        <f t="shared" si="1486"/>
        <v/>
      </c>
      <c r="E1654" s="247" t="str">
        <f t="shared" si="1487"/>
        <v/>
      </c>
      <c r="F1654" s="248" t="str">
        <f t="shared" si="1488"/>
        <v/>
      </c>
      <c r="G1654" s="249" t="str">
        <f t="shared" si="1489"/>
        <v/>
      </c>
      <c r="H1654" s="250" t="str">
        <f t="shared" si="1490"/>
        <v/>
      </c>
      <c r="I1654" s="386" t="str">
        <f t="shared" si="1451"/>
        <v/>
      </c>
      <c r="J1654" s="387" t="str">
        <f t="shared" si="1452"/>
        <v/>
      </c>
      <c r="K1654" s="388" t="str">
        <f t="shared" si="1453"/>
        <v/>
      </c>
      <c r="L1654" s="389" t="str">
        <f t="shared" si="1454"/>
        <v/>
      </c>
      <c r="M1654" s="250" t="str">
        <f t="shared" si="1455"/>
        <v/>
      </c>
      <c r="N1654" s="246" t="b">
        <f t="shared" si="1491"/>
        <v>0</v>
      </c>
      <c r="O1654" s="246" t="b">
        <f t="shared" si="1492"/>
        <v>0</v>
      </c>
      <c r="P1654" s="246" t="b">
        <f t="shared" si="1493"/>
        <v>0</v>
      </c>
      <c r="Q1654" s="246" t="b">
        <f t="shared" si="1494"/>
        <v>0</v>
      </c>
      <c r="R1654" s="246" t="str">
        <f t="shared" si="1495"/>
        <v>No</v>
      </c>
      <c r="S1654" s="247" t="b">
        <f t="shared" si="1456"/>
        <v>0</v>
      </c>
      <c r="T1654" s="247" t="b">
        <f t="shared" si="1457"/>
        <v>0</v>
      </c>
      <c r="U1654" s="247" t="b">
        <f t="shared" si="1458"/>
        <v>0</v>
      </c>
      <c r="V1654" s="247" t="b">
        <f t="shared" si="1459"/>
        <v>0</v>
      </c>
      <c r="W1654" s="247" t="str">
        <f t="shared" si="1496"/>
        <v>No</v>
      </c>
      <c r="X1654" s="248" t="b">
        <f t="shared" si="1460"/>
        <v>0</v>
      </c>
      <c r="Y1654" s="248" t="b">
        <f t="shared" si="1461"/>
        <v>0</v>
      </c>
      <c r="Z1654" s="248" t="b">
        <f t="shared" si="1462"/>
        <v>0</v>
      </c>
      <c r="AA1654" s="248" t="b">
        <f t="shared" si="1463"/>
        <v>0</v>
      </c>
      <c r="AB1654" s="248" t="str">
        <f t="shared" si="1497"/>
        <v>No</v>
      </c>
      <c r="AC1654" s="249" t="b">
        <f t="shared" si="1464"/>
        <v>0</v>
      </c>
      <c r="AD1654" s="249" t="b">
        <f t="shared" si="1465"/>
        <v>0</v>
      </c>
      <c r="AE1654" s="249" t="b">
        <f t="shared" si="1466"/>
        <v>0</v>
      </c>
      <c r="AF1654" s="249" t="b">
        <f t="shared" si="1467"/>
        <v>0</v>
      </c>
      <c r="AG1654" s="249" t="str">
        <f t="shared" si="1498"/>
        <v>No</v>
      </c>
      <c r="AH1654" s="250" t="b">
        <f t="shared" si="1468"/>
        <v>0</v>
      </c>
      <c r="AI1654" s="250" t="b">
        <f t="shared" si="1469"/>
        <v>0</v>
      </c>
      <c r="AJ1654" s="250" t="b">
        <f t="shared" si="1470"/>
        <v>0</v>
      </c>
      <c r="AK1654" s="250" t="b">
        <f t="shared" si="1471"/>
        <v>0</v>
      </c>
      <c r="AL1654" s="250" t="str">
        <f t="shared" si="1499"/>
        <v>No</v>
      </c>
      <c r="AN1654" s="246" t="str">
        <f t="shared" si="1500"/>
        <v/>
      </c>
      <c r="AO1654" s="247" t="str">
        <f t="shared" si="1501"/>
        <v/>
      </c>
      <c r="AP1654" s="248" t="str">
        <f t="shared" si="1502"/>
        <v/>
      </c>
      <c r="AQ1654" s="249" t="str">
        <f t="shared" si="1503"/>
        <v/>
      </c>
      <c r="AR1654" s="250" t="str">
        <f t="shared" si="1504"/>
        <v/>
      </c>
      <c r="AS1654" s="234"/>
      <c r="AY1654" s="385">
        <f t="shared" si="1505"/>
        <v>0</v>
      </c>
      <c r="AZ1654" s="385">
        <f t="shared" si="1472"/>
        <v>0</v>
      </c>
      <c r="BA1654" s="385">
        <f t="shared" si="1506"/>
        <v>0</v>
      </c>
      <c r="BB1654" s="385">
        <f t="shared" si="1473"/>
        <v>0</v>
      </c>
      <c r="BC1654" s="385">
        <f t="shared" si="1474"/>
        <v>0</v>
      </c>
      <c r="BD1654" s="385">
        <f t="shared" si="1475"/>
        <v>0</v>
      </c>
      <c r="BE1654" s="385">
        <f t="shared" si="1476"/>
        <v>0</v>
      </c>
      <c r="BF1654" s="385">
        <f t="shared" si="1477"/>
        <v>0</v>
      </c>
      <c r="BG1654" s="385">
        <f t="shared" si="1478"/>
        <v>0</v>
      </c>
      <c r="BH1654" s="385">
        <f t="shared" si="1479"/>
        <v>0</v>
      </c>
      <c r="BI1654" s="385">
        <f t="shared" si="1480"/>
        <v>0</v>
      </c>
      <c r="BJ1654" s="385">
        <f t="shared" si="1481"/>
        <v>0</v>
      </c>
      <c r="BK1654" s="385">
        <f t="shared" si="1482"/>
        <v>0</v>
      </c>
      <c r="BL1654" s="385">
        <f t="shared" si="1483"/>
        <v>0</v>
      </c>
      <c r="BM1654" s="385">
        <f t="shared" si="1484"/>
        <v>0</v>
      </c>
      <c r="BN1654" s="385">
        <f t="shared" si="1485"/>
        <v>0</v>
      </c>
      <c r="CK1654" s="239">
        <f t="shared" si="1507"/>
        <v>0</v>
      </c>
      <c r="CL1654" s="239">
        <f t="shared" si="1508"/>
        <v>0</v>
      </c>
    </row>
    <row r="1655" spans="3:90" x14ac:dyDescent="0.35">
      <c r="C1655" s="235"/>
      <c r="D1655" s="246" t="str">
        <f t="shared" si="1486"/>
        <v/>
      </c>
      <c r="E1655" s="247" t="str">
        <f t="shared" si="1487"/>
        <v/>
      </c>
      <c r="F1655" s="248" t="str">
        <f t="shared" si="1488"/>
        <v/>
      </c>
      <c r="G1655" s="249" t="str">
        <f t="shared" si="1489"/>
        <v/>
      </c>
      <c r="H1655" s="250" t="str">
        <f t="shared" si="1490"/>
        <v/>
      </c>
      <c r="I1655" s="386" t="str">
        <f t="shared" si="1451"/>
        <v/>
      </c>
      <c r="J1655" s="387" t="str">
        <f t="shared" si="1452"/>
        <v/>
      </c>
      <c r="K1655" s="388" t="str">
        <f t="shared" si="1453"/>
        <v/>
      </c>
      <c r="L1655" s="389" t="str">
        <f t="shared" si="1454"/>
        <v/>
      </c>
      <c r="M1655" s="250" t="str">
        <f t="shared" si="1455"/>
        <v/>
      </c>
      <c r="N1655" s="246" t="b">
        <f t="shared" si="1491"/>
        <v>0</v>
      </c>
      <c r="O1655" s="246" t="b">
        <f t="shared" si="1492"/>
        <v>0</v>
      </c>
      <c r="P1655" s="246" t="b">
        <f t="shared" si="1493"/>
        <v>0</v>
      </c>
      <c r="Q1655" s="246" t="b">
        <f t="shared" si="1494"/>
        <v>0</v>
      </c>
      <c r="R1655" s="246" t="str">
        <f t="shared" si="1495"/>
        <v>No</v>
      </c>
      <c r="S1655" s="247" t="b">
        <f t="shared" si="1456"/>
        <v>0</v>
      </c>
      <c r="T1655" s="247" t="b">
        <f t="shared" si="1457"/>
        <v>0</v>
      </c>
      <c r="U1655" s="247" t="b">
        <f t="shared" si="1458"/>
        <v>0</v>
      </c>
      <c r="V1655" s="247" t="b">
        <f t="shared" si="1459"/>
        <v>0</v>
      </c>
      <c r="W1655" s="247" t="str">
        <f t="shared" si="1496"/>
        <v>No</v>
      </c>
      <c r="X1655" s="248" t="b">
        <f t="shared" si="1460"/>
        <v>0</v>
      </c>
      <c r="Y1655" s="248" t="b">
        <f t="shared" si="1461"/>
        <v>0</v>
      </c>
      <c r="Z1655" s="248" t="b">
        <f t="shared" si="1462"/>
        <v>0</v>
      </c>
      <c r="AA1655" s="248" t="b">
        <f t="shared" si="1463"/>
        <v>0</v>
      </c>
      <c r="AB1655" s="248" t="str">
        <f t="shared" si="1497"/>
        <v>No</v>
      </c>
      <c r="AC1655" s="249" t="b">
        <f t="shared" si="1464"/>
        <v>0</v>
      </c>
      <c r="AD1655" s="249" t="b">
        <f t="shared" si="1465"/>
        <v>0</v>
      </c>
      <c r="AE1655" s="249" t="b">
        <f t="shared" si="1466"/>
        <v>0</v>
      </c>
      <c r="AF1655" s="249" t="b">
        <f t="shared" si="1467"/>
        <v>0</v>
      </c>
      <c r="AG1655" s="249" t="str">
        <f t="shared" si="1498"/>
        <v>No</v>
      </c>
      <c r="AH1655" s="250" t="b">
        <f t="shared" si="1468"/>
        <v>0</v>
      </c>
      <c r="AI1655" s="250" t="b">
        <f t="shared" si="1469"/>
        <v>0</v>
      </c>
      <c r="AJ1655" s="250" t="b">
        <f t="shared" si="1470"/>
        <v>0</v>
      </c>
      <c r="AK1655" s="250" t="b">
        <f t="shared" si="1471"/>
        <v>0</v>
      </c>
      <c r="AL1655" s="250" t="str">
        <f t="shared" si="1499"/>
        <v>No</v>
      </c>
      <c r="AN1655" s="246" t="str">
        <f t="shared" si="1500"/>
        <v/>
      </c>
      <c r="AO1655" s="247" t="str">
        <f t="shared" si="1501"/>
        <v/>
      </c>
      <c r="AP1655" s="248" t="str">
        <f t="shared" si="1502"/>
        <v/>
      </c>
      <c r="AQ1655" s="249" t="str">
        <f t="shared" si="1503"/>
        <v/>
      </c>
      <c r="AR1655" s="250" t="str">
        <f t="shared" si="1504"/>
        <v/>
      </c>
      <c r="AS1655" s="234"/>
      <c r="AY1655" s="385">
        <f t="shared" si="1505"/>
        <v>0</v>
      </c>
      <c r="AZ1655" s="385">
        <f t="shared" si="1472"/>
        <v>0</v>
      </c>
      <c r="BA1655" s="385">
        <f t="shared" si="1506"/>
        <v>0</v>
      </c>
      <c r="BB1655" s="385">
        <f t="shared" si="1473"/>
        <v>0</v>
      </c>
      <c r="BC1655" s="385">
        <f t="shared" si="1474"/>
        <v>0</v>
      </c>
      <c r="BD1655" s="385">
        <f t="shared" si="1475"/>
        <v>0</v>
      </c>
      <c r="BE1655" s="385">
        <f t="shared" si="1476"/>
        <v>0</v>
      </c>
      <c r="BF1655" s="385">
        <f t="shared" si="1477"/>
        <v>0</v>
      </c>
      <c r="BG1655" s="385">
        <f t="shared" si="1478"/>
        <v>0</v>
      </c>
      <c r="BH1655" s="385">
        <f t="shared" si="1479"/>
        <v>0</v>
      </c>
      <c r="BI1655" s="385">
        <f t="shared" si="1480"/>
        <v>0</v>
      </c>
      <c r="BJ1655" s="385">
        <f t="shared" si="1481"/>
        <v>0</v>
      </c>
      <c r="BK1655" s="385">
        <f t="shared" si="1482"/>
        <v>0</v>
      </c>
      <c r="BL1655" s="385">
        <f t="shared" si="1483"/>
        <v>0</v>
      </c>
      <c r="BM1655" s="385">
        <f t="shared" si="1484"/>
        <v>0</v>
      </c>
      <c r="BN1655" s="385">
        <f t="shared" si="1485"/>
        <v>0</v>
      </c>
      <c r="CK1655" s="239">
        <f t="shared" si="1507"/>
        <v>0</v>
      </c>
      <c r="CL1655" s="239">
        <f t="shared" si="1508"/>
        <v>0</v>
      </c>
    </row>
    <row r="1656" spans="3:90" x14ac:dyDescent="0.35">
      <c r="C1656" s="235"/>
      <c r="D1656" s="246" t="str">
        <f t="shared" si="1486"/>
        <v/>
      </c>
      <c r="E1656" s="247" t="str">
        <f t="shared" si="1487"/>
        <v/>
      </c>
      <c r="F1656" s="248" t="str">
        <f t="shared" si="1488"/>
        <v/>
      </c>
      <c r="G1656" s="249" t="str">
        <f t="shared" si="1489"/>
        <v/>
      </c>
      <c r="H1656" s="250" t="str">
        <f t="shared" si="1490"/>
        <v/>
      </c>
      <c r="I1656" s="386" t="str">
        <f t="shared" si="1451"/>
        <v/>
      </c>
      <c r="J1656" s="387" t="str">
        <f t="shared" si="1452"/>
        <v/>
      </c>
      <c r="K1656" s="388" t="str">
        <f t="shared" si="1453"/>
        <v/>
      </c>
      <c r="L1656" s="389" t="str">
        <f t="shared" si="1454"/>
        <v/>
      </c>
      <c r="M1656" s="250" t="str">
        <f t="shared" si="1455"/>
        <v/>
      </c>
      <c r="N1656" s="246" t="b">
        <f t="shared" si="1491"/>
        <v>0</v>
      </c>
      <c r="O1656" s="246" t="b">
        <f t="shared" si="1492"/>
        <v>0</v>
      </c>
      <c r="P1656" s="246" t="b">
        <f t="shared" si="1493"/>
        <v>0</v>
      </c>
      <c r="Q1656" s="246" t="b">
        <f t="shared" si="1494"/>
        <v>0</v>
      </c>
      <c r="R1656" s="246" t="str">
        <f t="shared" si="1495"/>
        <v>No</v>
      </c>
      <c r="S1656" s="247" t="b">
        <f t="shared" si="1456"/>
        <v>0</v>
      </c>
      <c r="T1656" s="247" t="b">
        <f t="shared" si="1457"/>
        <v>0</v>
      </c>
      <c r="U1656" s="247" t="b">
        <f t="shared" si="1458"/>
        <v>0</v>
      </c>
      <c r="V1656" s="247" t="b">
        <f t="shared" si="1459"/>
        <v>0</v>
      </c>
      <c r="W1656" s="247" t="str">
        <f t="shared" si="1496"/>
        <v>No</v>
      </c>
      <c r="X1656" s="248" t="b">
        <f t="shared" si="1460"/>
        <v>0</v>
      </c>
      <c r="Y1656" s="248" t="b">
        <f t="shared" si="1461"/>
        <v>0</v>
      </c>
      <c r="Z1656" s="248" t="b">
        <f t="shared" si="1462"/>
        <v>0</v>
      </c>
      <c r="AA1656" s="248" t="b">
        <f t="shared" si="1463"/>
        <v>0</v>
      </c>
      <c r="AB1656" s="248" t="str">
        <f t="shared" si="1497"/>
        <v>No</v>
      </c>
      <c r="AC1656" s="249" t="b">
        <f t="shared" si="1464"/>
        <v>0</v>
      </c>
      <c r="AD1656" s="249" t="b">
        <f t="shared" si="1465"/>
        <v>0</v>
      </c>
      <c r="AE1656" s="249" t="b">
        <f t="shared" si="1466"/>
        <v>0</v>
      </c>
      <c r="AF1656" s="249" t="b">
        <f t="shared" si="1467"/>
        <v>0</v>
      </c>
      <c r="AG1656" s="249" t="str">
        <f t="shared" si="1498"/>
        <v>No</v>
      </c>
      <c r="AH1656" s="250" t="b">
        <f t="shared" si="1468"/>
        <v>0</v>
      </c>
      <c r="AI1656" s="250" t="b">
        <f t="shared" si="1469"/>
        <v>0</v>
      </c>
      <c r="AJ1656" s="250" t="b">
        <f t="shared" si="1470"/>
        <v>0</v>
      </c>
      <c r="AK1656" s="250" t="b">
        <f t="shared" si="1471"/>
        <v>0</v>
      </c>
      <c r="AL1656" s="250" t="str">
        <f t="shared" si="1499"/>
        <v>No</v>
      </c>
      <c r="AN1656" s="246" t="str">
        <f t="shared" si="1500"/>
        <v/>
      </c>
      <c r="AO1656" s="247" t="str">
        <f t="shared" si="1501"/>
        <v/>
      </c>
      <c r="AP1656" s="248" t="str">
        <f t="shared" si="1502"/>
        <v/>
      </c>
      <c r="AQ1656" s="249" t="str">
        <f t="shared" si="1503"/>
        <v/>
      </c>
      <c r="AR1656" s="250" t="str">
        <f t="shared" si="1504"/>
        <v/>
      </c>
      <c r="AS1656" s="234"/>
      <c r="AY1656" s="385">
        <f t="shared" si="1505"/>
        <v>0</v>
      </c>
      <c r="AZ1656" s="385">
        <f t="shared" si="1472"/>
        <v>0</v>
      </c>
      <c r="BA1656" s="385">
        <f t="shared" si="1506"/>
        <v>0</v>
      </c>
      <c r="BB1656" s="385">
        <f t="shared" si="1473"/>
        <v>0</v>
      </c>
      <c r="BC1656" s="385">
        <f t="shared" si="1474"/>
        <v>0</v>
      </c>
      <c r="BD1656" s="385">
        <f t="shared" si="1475"/>
        <v>0</v>
      </c>
      <c r="BE1656" s="385">
        <f t="shared" si="1476"/>
        <v>0</v>
      </c>
      <c r="BF1656" s="385">
        <f t="shared" si="1477"/>
        <v>0</v>
      </c>
      <c r="BG1656" s="385">
        <f t="shared" si="1478"/>
        <v>0</v>
      </c>
      <c r="BH1656" s="385">
        <f t="shared" si="1479"/>
        <v>0</v>
      </c>
      <c r="BI1656" s="385">
        <f t="shared" si="1480"/>
        <v>0</v>
      </c>
      <c r="BJ1656" s="385">
        <f t="shared" si="1481"/>
        <v>0</v>
      </c>
      <c r="BK1656" s="385">
        <f t="shared" si="1482"/>
        <v>0</v>
      </c>
      <c r="BL1656" s="385">
        <f t="shared" si="1483"/>
        <v>0</v>
      </c>
      <c r="BM1656" s="385">
        <f t="shared" si="1484"/>
        <v>0</v>
      </c>
      <c r="BN1656" s="385">
        <f t="shared" si="1485"/>
        <v>0</v>
      </c>
      <c r="CK1656" s="239">
        <f t="shared" si="1507"/>
        <v>0</v>
      </c>
      <c r="CL1656" s="239">
        <f t="shared" si="1508"/>
        <v>0</v>
      </c>
    </row>
    <row r="1657" spans="3:90" x14ac:dyDescent="0.35">
      <c r="C1657" s="235"/>
      <c r="D1657" s="246" t="str">
        <f t="shared" si="1486"/>
        <v/>
      </c>
      <c r="E1657" s="247" t="str">
        <f t="shared" si="1487"/>
        <v/>
      </c>
      <c r="F1657" s="248" t="str">
        <f t="shared" si="1488"/>
        <v/>
      </c>
      <c r="G1657" s="249" t="str">
        <f t="shared" si="1489"/>
        <v/>
      </c>
      <c r="H1657" s="250" t="str">
        <f t="shared" si="1490"/>
        <v/>
      </c>
      <c r="I1657" s="386" t="str">
        <f t="shared" si="1451"/>
        <v/>
      </c>
      <c r="J1657" s="387" t="str">
        <f t="shared" si="1452"/>
        <v/>
      </c>
      <c r="K1657" s="388" t="str">
        <f t="shared" si="1453"/>
        <v/>
      </c>
      <c r="L1657" s="389" t="str">
        <f t="shared" si="1454"/>
        <v/>
      </c>
      <c r="M1657" s="250" t="str">
        <f t="shared" si="1455"/>
        <v/>
      </c>
      <c r="N1657" s="246" t="b">
        <f t="shared" si="1491"/>
        <v>0</v>
      </c>
      <c r="O1657" s="246" t="b">
        <f t="shared" si="1492"/>
        <v>0</v>
      </c>
      <c r="P1657" s="246" t="b">
        <f t="shared" si="1493"/>
        <v>0</v>
      </c>
      <c r="Q1657" s="246" t="b">
        <f t="shared" si="1494"/>
        <v>0</v>
      </c>
      <c r="R1657" s="246" t="str">
        <f t="shared" si="1495"/>
        <v>No</v>
      </c>
      <c r="S1657" s="247" t="b">
        <f t="shared" si="1456"/>
        <v>0</v>
      </c>
      <c r="T1657" s="247" t="b">
        <f t="shared" si="1457"/>
        <v>0</v>
      </c>
      <c r="U1657" s="247" t="b">
        <f t="shared" si="1458"/>
        <v>0</v>
      </c>
      <c r="V1657" s="247" t="b">
        <f t="shared" si="1459"/>
        <v>0</v>
      </c>
      <c r="W1657" s="247" t="str">
        <f t="shared" si="1496"/>
        <v>No</v>
      </c>
      <c r="X1657" s="248" t="b">
        <f t="shared" si="1460"/>
        <v>0</v>
      </c>
      <c r="Y1657" s="248" t="b">
        <f t="shared" si="1461"/>
        <v>0</v>
      </c>
      <c r="Z1657" s="248" t="b">
        <f t="shared" si="1462"/>
        <v>0</v>
      </c>
      <c r="AA1657" s="248" t="b">
        <f t="shared" si="1463"/>
        <v>0</v>
      </c>
      <c r="AB1657" s="248" t="str">
        <f t="shared" si="1497"/>
        <v>No</v>
      </c>
      <c r="AC1657" s="249" t="b">
        <f t="shared" si="1464"/>
        <v>0</v>
      </c>
      <c r="AD1657" s="249" t="b">
        <f t="shared" si="1465"/>
        <v>0</v>
      </c>
      <c r="AE1657" s="249" t="b">
        <f t="shared" si="1466"/>
        <v>0</v>
      </c>
      <c r="AF1657" s="249" t="b">
        <f t="shared" si="1467"/>
        <v>0</v>
      </c>
      <c r="AG1657" s="249" t="str">
        <f t="shared" si="1498"/>
        <v>No</v>
      </c>
      <c r="AH1657" s="250" t="b">
        <f t="shared" si="1468"/>
        <v>0</v>
      </c>
      <c r="AI1657" s="250" t="b">
        <f t="shared" si="1469"/>
        <v>0</v>
      </c>
      <c r="AJ1657" s="250" t="b">
        <f t="shared" si="1470"/>
        <v>0</v>
      </c>
      <c r="AK1657" s="250" t="b">
        <f t="shared" si="1471"/>
        <v>0</v>
      </c>
      <c r="AL1657" s="250" t="str">
        <f t="shared" si="1499"/>
        <v>No</v>
      </c>
      <c r="AN1657" s="246" t="str">
        <f t="shared" si="1500"/>
        <v/>
      </c>
      <c r="AO1657" s="247" t="str">
        <f t="shared" si="1501"/>
        <v/>
      </c>
      <c r="AP1657" s="248" t="str">
        <f t="shared" si="1502"/>
        <v/>
      </c>
      <c r="AQ1657" s="249" t="str">
        <f t="shared" si="1503"/>
        <v/>
      </c>
      <c r="AR1657" s="250" t="str">
        <f t="shared" si="1504"/>
        <v/>
      </c>
      <c r="AS1657" s="234"/>
      <c r="AY1657" s="385">
        <f t="shared" si="1505"/>
        <v>0</v>
      </c>
      <c r="AZ1657" s="385">
        <f t="shared" si="1472"/>
        <v>0</v>
      </c>
      <c r="BA1657" s="385">
        <f t="shared" si="1506"/>
        <v>0</v>
      </c>
      <c r="BB1657" s="385">
        <f t="shared" si="1473"/>
        <v>0</v>
      </c>
      <c r="BC1657" s="385">
        <f t="shared" si="1474"/>
        <v>0</v>
      </c>
      <c r="BD1657" s="385">
        <f t="shared" si="1475"/>
        <v>0</v>
      </c>
      <c r="BE1657" s="385">
        <f t="shared" si="1476"/>
        <v>0</v>
      </c>
      <c r="BF1657" s="385">
        <f t="shared" si="1477"/>
        <v>0</v>
      </c>
      <c r="BG1657" s="385">
        <f t="shared" si="1478"/>
        <v>0</v>
      </c>
      <c r="BH1657" s="385">
        <f t="shared" si="1479"/>
        <v>0</v>
      </c>
      <c r="BI1657" s="385">
        <f t="shared" si="1480"/>
        <v>0</v>
      </c>
      <c r="BJ1657" s="385">
        <f t="shared" si="1481"/>
        <v>0</v>
      </c>
      <c r="BK1657" s="385">
        <f t="shared" si="1482"/>
        <v>0</v>
      </c>
      <c r="BL1657" s="385">
        <f t="shared" si="1483"/>
        <v>0</v>
      </c>
      <c r="BM1657" s="385">
        <f t="shared" si="1484"/>
        <v>0</v>
      </c>
      <c r="BN1657" s="385">
        <f t="shared" si="1485"/>
        <v>0</v>
      </c>
      <c r="CK1657" s="239">
        <f t="shared" si="1507"/>
        <v>0</v>
      </c>
      <c r="CL1657" s="239">
        <f t="shared" si="1508"/>
        <v>0</v>
      </c>
    </row>
    <row r="1658" spans="3:90" x14ac:dyDescent="0.35">
      <c r="C1658" s="235"/>
      <c r="D1658" s="246" t="str">
        <f t="shared" si="1486"/>
        <v/>
      </c>
      <c r="E1658" s="247" t="str">
        <f t="shared" si="1487"/>
        <v/>
      </c>
      <c r="F1658" s="248" t="str">
        <f t="shared" si="1488"/>
        <v/>
      </c>
      <c r="G1658" s="249" t="str">
        <f t="shared" si="1489"/>
        <v/>
      </c>
      <c r="H1658" s="250" t="str">
        <f t="shared" si="1490"/>
        <v/>
      </c>
      <c r="I1658" s="386" t="str">
        <f t="shared" si="1451"/>
        <v/>
      </c>
      <c r="J1658" s="387" t="str">
        <f t="shared" si="1452"/>
        <v/>
      </c>
      <c r="K1658" s="388" t="str">
        <f t="shared" si="1453"/>
        <v/>
      </c>
      <c r="L1658" s="389" t="str">
        <f t="shared" si="1454"/>
        <v/>
      </c>
      <c r="M1658" s="250" t="str">
        <f t="shared" si="1455"/>
        <v/>
      </c>
      <c r="N1658" s="246" t="b">
        <f t="shared" si="1491"/>
        <v>0</v>
      </c>
      <c r="O1658" s="246" t="b">
        <f t="shared" si="1492"/>
        <v>0</v>
      </c>
      <c r="P1658" s="246" t="b">
        <f t="shared" si="1493"/>
        <v>0</v>
      </c>
      <c r="Q1658" s="246" t="b">
        <f t="shared" si="1494"/>
        <v>0</v>
      </c>
      <c r="R1658" s="246" t="str">
        <f t="shared" si="1495"/>
        <v>No</v>
      </c>
      <c r="S1658" s="247" t="b">
        <f t="shared" si="1456"/>
        <v>0</v>
      </c>
      <c r="T1658" s="247" t="b">
        <f t="shared" si="1457"/>
        <v>0</v>
      </c>
      <c r="U1658" s="247" t="b">
        <f t="shared" si="1458"/>
        <v>0</v>
      </c>
      <c r="V1658" s="247" t="b">
        <f t="shared" si="1459"/>
        <v>0</v>
      </c>
      <c r="W1658" s="247" t="str">
        <f t="shared" si="1496"/>
        <v>No</v>
      </c>
      <c r="X1658" s="248" t="b">
        <f t="shared" si="1460"/>
        <v>0</v>
      </c>
      <c r="Y1658" s="248" t="b">
        <f t="shared" si="1461"/>
        <v>0</v>
      </c>
      <c r="Z1658" s="248" t="b">
        <f t="shared" si="1462"/>
        <v>0</v>
      </c>
      <c r="AA1658" s="248" t="b">
        <f t="shared" si="1463"/>
        <v>0</v>
      </c>
      <c r="AB1658" s="248" t="str">
        <f t="shared" si="1497"/>
        <v>No</v>
      </c>
      <c r="AC1658" s="249" t="b">
        <f t="shared" si="1464"/>
        <v>0</v>
      </c>
      <c r="AD1658" s="249" t="b">
        <f t="shared" si="1465"/>
        <v>0</v>
      </c>
      <c r="AE1658" s="249" t="b">
        <f t="shared" si="1466"/>
        <v>0</v>
      </c>
      <c r="AF1658" s="249" t="b">
        <f t="shared" si="1467"/>
        <v>0</v>
      </c>
      <c r="AG1658" s="249" t="str">
        <f t="shared" si="1498"/>
        <v>No</v>
      </c>
      <c r="AH1658" s="250" t="b">
        <f t="shared" si="1468"/>
        <v>0</v>
      </c>
      <c r="AI1658" s="250" t="b">
        <f t="shared" si="1469"/>
        <v>0</v>
      </c>
      <c r="AJ1658" s="250" t="b">
        <f t="shared" si="1470"/>
        <v>0</v>
      </c>
      <c r="AK1658" s="250" t="b">
        <f t="shared" si="1471"/>
        <v>0</v>
      </c>
      <c r="AL1658" s="250" t="str">
        <f t="shared" si="1499"/>
        <v>No</v>
      </c>
      <c r="AN1658" s="246" t="str">
        <f t="shared" si="1500"/>
        <v/>
      </c>
      <c r="AO1658" s="247" t="str">
        <f t="shared" si="1501"/>
        <v/>
      </c>
      <c r="AP1658" s="248" t="str">
        <f t="shared" si="1502"/>
        <v/>
      </c>
      <c r="AQ1658" s="249" t="str">
        <f t="shared" si="1503"/>
        <v/>
      </c>
      <c r="AR1658" s="250" t="str">
        <f t="shared" si="1504"/>
        <v/>
      </c>
      <c r="AS1658" s="234"/>
      <c r="AY1658" s="385">
        <f t="shared" si="1505"/>
        <v>0</v>
      </c>
      <c r="AZ1658" s="385">
        <f t="shared" si="1472"/>
        <v>0</v>
      </c>
      <c r="BA1658" s="385">
        <f t="shared" si="1506"/>
        <v>0</v>
      </c>
      <c r="BB1658" s="385">
        <f t="shared" si="1473"/>
        <v>0</v>
      </c>
      <c r="BC1658" s="385">
        <f t="shared" si="1474"/>
        <v>0</v>
      </c>
      <c r="BD1658" s="385">
        <f t="shared" si="1475"/>
        <v>0</v>
      </c>
      <c r="BE1658" s="385">
        <f t="shared" si="1476"/>
        <v>0</v>
      </c>
      <c r="BF1658" s="385">
        <f t="shared" si="1477"/>
        <v>0</v>
      </c>
      <c r="BG1658" s="385">
        <f t="shared" si="1478"/>
        <v>0</v>
      </c>
      <c r="BH1658" s="385">
        <f t="shared" si="1479"/>
        <v>0</v>
      </c>
      <c r="BI1658" s="385">
        <f t="shared" si="1480"/>
        <v>0</v>
      </c>
      <c r="BJ1658" s="385">
        <f t="shared" si="1481"/>
        <v>0</v>
      </c>
      <c r="BK1658" s="385">
        <f t="shared" si="1482"/>
        <v>0</v>
      </c>
      <c r="BL1658" s="385">
        <f t="shared" si="1483"/>
        <v>0</v>
      </c>
      <c r="BM1658" s="385">
        <f t="shared" si="1484"/>
        <v>0</v>
      </c>
      <c r="BN1658" s="385">
        <f t="shared" si="1485"/>
        <v>0</v>
      </c>
      <c r="CK1658" s="239">
        <f t="shared" si="1507"/>
        <v>0</v>
      </c>
      <c r="CL1658" s="239">
        <f t="shared" si="1508"/>
        <v>0</v>
      </c>
    </row>
    <row r="1659" spans="3:90" x14ac:dyDescent="0.35">
      <c r="C1659" s="235"/>
      <c r="D1659" s="246" t="str">
        <f t="shared" si="1486"/>
        <v/>
      </c>
      <c r="E1659" s="247" t="str">
        <f t="shared" si="1487"/>
        <v/>
      </c>
      <c r="F1659" s="248" t="str">
        <f t="shared" si="1488"/>
        <v/>
      </c>
      <c r="G1659" s="249" t="str">
        <f t="shared" si="1489"/>
        <v/>
      </c>
      <c r="H1659" s="250" t="str">
        <f t="shared" si="1490"/>
        <v/>
      </c>
      <c r="I1659" s="386" t="str">
        <f t="shared" si="1451"/>
        <v/>
      </c>
      <c r="J1659" s="387" t="str">
        <f t="shared" si="1452"/>
        <v/>
      </c>
      <c r="K1659" s="388" t="str">
        <f t="shared" si="1453"/>
        <v/>
      </c>
      <c r="L1659" s="389" t="str">
        <f t="shared" si="1454"/>
        <v/>
      </c>
      <c r="M1659" s="250" t="str">
        <f t="shared" si="1455"/>
        <v/>
      </c>
      <c r="N1659" s="246" t="b">
        <f t="shared" si="1491"/>
        <v>0</v>
      </c>
      <c r="O1659" s="246" t="b">
        <f t="shared" si="1492"/>
        <v>0</v>
      </c>
      <c r="P1659" s="246" t="b">
        <f t="shared" si="1493"/>
        <v>0</v>
      </c>
      <c r="Q1659" s="246" t="b">
        <f t="shared" si="1494"/>
        <v>0</v>
      </c>
      <c r="R1659" s="246" t="str">
        <f t="shared" si="1495"/>
        <v>No</v>
      </c>
      <c r="S1659" s="247" t="b">
        <f t="shared" si="1456"/>
        <v>0</v>
      </c>
      <c r="T1659" s="247" t="b">
        <f t="shared" si="1457"/>
        <v>0</v>
      </c>
      <c r="U1659" s="247" t="b">
        <f t="shared" si="1458"/>
        <v>0</v>
      </c>
      <c r="V1659" s="247" t="b">
        <f t="shared" si="1459"/>
        <v>0</v>
      </c>
      <c r="W1659" s="247" t="str">
        <f t="shared" si="1496"/>
        <v>No</v>
      </c>
      <c r="X1659" s="248" t="b">
        <f t="shared" si="1460"/>
        <v>0</v>
      </c>
      <c r="Y1659" s="248" t="b">
        <f t="shared" si="1461"/>
        <v>0</v>
      </c>
      <c r="Z1659" s="248" t="b">
        <f t="shared" si="1462"/>
        <v>0</v>
      </c>
      <c r="AA1659" s="248" t="b">
        <f t="shared" si="1463"/>
        <v>0</v>
      </c>
      <c r="AB1659" s="248" t="str">
        <f t="shared" si="1497"/>
        <v>No</v>
      </c>
      <c r="AC1659" s="249" t="b">
        <f t="shared" si="1464"/>
        <v>0</v>
      </c>
      <c r="AD1659" s="249" t="b">
        <f t="shared" si="1465"/>
        <v>0</v>
      </c>
      <c r="AE1659" s="249" t="b">
        <f t="shared" si="1466"/>
        <v>0</v>
      </c>
      <c r="AF1659" s="249" t="b">
        <f t="shared" si="1467"/>
        <v>0</v>
      </c>
      <c r="AG1659" s="249" t="str">
        <f t="shared" si="1498"/>
        <v>No</v>
      </c>
      <c r="AH1659" s="250" t="b">
        <f t="shared" si="1468"/>
        <v>0</v>
      </c>
      <c r="AI1659" s="250" t="b">
        <f t="shared" si="1469"/>
        <v>0</v>
      </c>
      <c r="AJ1659" s="250" t="b">
        <f t="shared" si="1470"/>
        <v>0</v>
      </c>
      <c r="AK1659" s="250" t="b">
        <f t="shared" si="1471"/>
        <v>0</v>
      </c>
      <c r="AL1659" s="250" t="str">
        <f t="shared" si="1499"/>
        <v>No</v>
      </c>
      <c r="AN1659" s="246" t="str">
        <f t="shared" si="1500"/>
        <v/>
      </c>
      <c r="AO1659" s="247" t="str">
        <f t="shared" si="1501"/>
        <v/>
      </c>
      <c r="AP1659" s="248" t="str">
        <f t="shared" si="1502"/>
        <v/>
      </c>
      <c r="AQ1659" s="249" t="str">
        <f t="shared" si="1503"/>
        <v/>
      </c>
      <c r="AR1659" s="250" t="str">
        <f t="shared" si="1504"/>
        <v/>
      </c>
      <c r="AS1659" s="234"/>
      <c r="AY1659" s="385">
        <f t="shared" si="1505"/>
        <v>0</v>
      </c>
      <c r="AZ1659" s="385">
        <f t="shared" si="1472"/>
        <v>0</v>
      </c>
      <c r="BA1659" s="385">
        <f t="shared" si="1506"/>
        <v>0</v>
      </c>
      <c r="BB1659" s="385">
        <f t="shared" si="1473"/>
        <v>0</v>
      </c>
      <c r="BC1659" s="385">
        <f t="shared" si="1474"/>
        <v>0</v>
      </c>
      <c r="BD1659" s="385">
        <f t="shared" si="1475"/>
        <v>0</v>
      </c>
      <c r="BE1659" s="385">
        <f t="shared" si="1476"/>
        <v>0</v>
      </c>
      <c r="BF1659" s="385">
        <f t="shared" si="1477"/>
        <v>0</v>
      </c>
      <c r="BG1659" s="385">
        <f t="shared" si="1478"/>
        <v>0</v>
      </c>
      <c r="BH1659" s="385">
        <f t="shared" si="1479"/>
        <v>0</v>
      </c>
      <c r="BI1659" s="385">
        <f t="shared" si="1480"/>
        <v>0</v>
      </c>
      <c r="BJ1659" s="385">
        <f t="shared" si="1481"/>
        <v>0</v>
      </c>
      <c r="BK1659" s="385">
        <f t="shared" si="1482"/>
        <v>0</v>
      </c>
      <c r="BL1659" s="385">
        <f t="shared" si="1483"/>
        <v>0</v>
      </c>
      <c r="BM1659" s="385">
        <f t="shared" si="1484"/>
        <v>0</v>
      </c>
      <c r="BN1659" s="385">
        <f t="shared" si="1485"/>
        <v>0</v>
      </c>
      <c r="CK1659" s="239">
        <f t="shared" si="1507"/>
        <v>0</v>
      </c>
      <c r="CL1659" s="239">
        <f t="shared" si="1508"/>
        <v>0</v>
      </c>
    </row>
    <row r="1660" spans="3:90" x14ac:dyDescent="0.35">
      <c r="C1660" s="235"/>
      <c r="D1660" s="246" t="str">
        <f t="shared" si="1486"/>
        <v/>
      </c>
      <c r="E1660" s="247" t="str">
        <f t="shared" si="1487"/>
        <v/>
      </c>
      <c r="F1660" s="248" t="str">
        <f t="shared" si="1488"/>
        <v/>
      </c>
      <c r="G1660" s="249" t="str">
        <f t="shared" si="1489"/>
        <v/>
      </c>
      <c r="H1660" s="250" t="str">
        <f t="shared" si="1490"/>
        <v/>
      </c>
      <c r="I1660" s="386" t="str">
        <f t="shared" si="1451"/>
        <v/>
      </c>
      <c r="J1660" s="387" t="str">
        <f t="shared" si="1452"/>
        <v/>
      </c>
      <c r="K1660" s="388" t="str">
        <f t="shared" si="1453"/>
        <v/>
      </c>
      <c r="L1660" s="389" t="str">
        <f t="shared" si="1454"/>
        <v/>
      </c>
      <c r="M1660" s="250" t="str">
        <f t="shared" si="1455"/>
        <v/>
      </c>
      <c r="N1660" s="246" t="b">
        <f t="shared" si="1491"/>
        <v>0</v>
      </c>
      <c r="O1660" s="246" t="b">
        <f t="shared" si="1492"/>
        <v>0</v>
      </c>
      <c r="P1660" s="246" t="b">
        <f t="shared" si="1493"/>
        <v>0</v>
      </c>
      <c r="Q1660" s="246" t="b">
        <f t="shared" si="1494"/>
        <v>0</v>
      </c>
      <c r="R1660" s="246" t="str">
        <f t="shared" si="1495"/>
        <v>No</v>
      </c>
      <c r="S1660" s="247" t="b">
        <f t="shared" si="1456"/>
        <v>0</v>
      </c>
      <c r="T1660" s="247" t="b">
        <f t="shared" si="1457"/>
        <v>0</v>
      </c>
      <c r="U1660" s="247" t="b">
        <f t="shared" si="1458"/>
        <v>0</v>
      </c>
      <c r="V1660" s="247" t="b">
        <f t="shared" si="1459"/>
        <v>0</v>
      </c>
      <c r="W1660" s="247" t="str">
        <f t="shared" si="1496"/>
        <v>No</v>
      </c>
      <c r="X1660" s="248" t="b">
        <f t="shared" si="1460"/>
        <v>0</v>
      </c>
      <c r="Y1660" s="248" t="b">
        <f t="shared" si="1461"/>
        <v>0</v>
      </c>
      <c r="Z1660" s="248" t="b">
        <f t="shared" si="1462"/>
        <v>0</v>
      </c>
      <c r="AA1660" s="248" t="b">
        <f t="shared" si="1463"/>
        <v>0</v>
      </c>
      <c r="AB1660" s="248" t="str">
        <f t="shared" si="1497"/>
        <v>No</v>
      </c>
      <c r="AC1660" s="249" t="b">
        <f t="shared" si="1464"/>
        <v>0</v>
      </c>
      <c r="AD1660" s="249" t="b">
        <f t="shared" si="1465"/>
        <v>0</v>
      </c>
      <c r="AE1660" s="249" t="b">
        <f t="shared" si="1466"/>
        <v>0</v>
      </c>
      <c r="AF1660" s="249" t="b">
        <f t="shared" si="1467"/>
        <v>0</v>
      </c>
      <c r="AG1660" s="249" t="str">
        <f t="shared" si="1498"/>
        <v>No</v>
      </c>
      <c r="AH1660" s="250" t="b">
        <f t="shared" si="1468"/>
        <v>0</v>
      </c>
      <c r="AI1660" s="250" t="b">
        <f t="shared" si="1469"/>
        <v>0</v>
      </c>
      <c r="AJ1660" s="250" t="b">
        <f t="shared" si="1470"/>
        <v>0</v>
      </c>
      <c r="AK1660" s="250" t="b">
        <f t="shared" si="1471"/>
        <v>0</v>
      </c>
      <c r="AL1660" s="250" t="str">
        <f t="shared" si="1499"/>
        <v>No</v>
      </c>
      <c r="AN1660" s="246" t="str">
        <f t="shared" si="1500"/>
        <v/>
      </c>
      <c r="AO1660" s="247" t="str">
        <f t="shared" si="1501"/>
        <v/>
      </c>
      <c r="AP1660" s="248" t="str">
        <f t="shared" si="1502"/>
        <v/>
      </c>
      <c r="AQ1660" s="249" t="str">
        <f t="shared" si="1503"/>
        <v/>
      </c>
      <c r="AR1660" s="250" t="str">
        <f t="shared" si="1504"/>
        <v/>
      </c>
      <c r="AS1660" s="234"/>
      <c r="AY1660" s="385">
        <f t="shared" si="1505"/>
        <v>0</v>
      </c>
      <c r="AZ1660" s="385">
        <f t="shared" si="1472"/>
        <v>0</v>
      </c>
      <c r="BA1660" s="385">
        <f t="shared" si="1506"/>
        <v>0</v>
      </c>
      <c r="BB1660" s="385">
        <f t="shared" si="1473"/>
        <v>0</v>
      </c>
      <c r="BC1660" s="385">
        <f t="shared" si="1474"/>
        <v>0</v>
      </c>
      <c r="BD1660" s="385">
        <f t="shared" si="1475"/>
        <v>0</v>
      </c>
      <c r="BE1660" s="385">
        <f t="shared" si="1476"/>
        <v>0</v>
      </c>
      <c r="BF1660" s="385">
        <f t="shared" si="1477"/>
        <v>0</v>
      </c>
      <c r="BG1660" s="385">
        <f t="shared" si="1478"/>
        <v>0</v>
      </c>
      <c r="BH1660" s="385">
        <f t="shared" si="1479"/>
        <v>0</v>
      </c>
      <c r="BI1660" s="385">
        <f t="shared" si="1480"/>
        <v>0</v>
      </c>
      <c r="BJ1660" s="385">
        <f t="shared" si="1481"/>
        <v>0</v>
      </c>
      <c r="BK1660" s="385">
        <f t="shared" si="1482"/>
        <v>0</v>
      </c>
      <c r="BL1660" s="385">
        <f t="shared" si="1483"/>
        <v>0</v>
      </c>
      <c r="BM1660" s="385">
        <f t="shared" si="1484"/>
        <v>0</v>
      </c>
      <c r="BN1660" s="385">
        <f t="shared" si="1485"/>
        <v>0</v>
      </c>
      <c r="CK1660" s="239">
        <f t="shared" si="1507"/>
        <v>0</v>
      </c>
      <c r="CL1660" s="239">
        <f t="shared" si="1508"/>
        <v>0</v>
      </c>
    </row>
    <row r="1661" spans="3:90" x14ac:dyDescent="0.35">
      <c r="C1661" s="235"/>
      <c r="D1661" s="246" t="str">
        <f t="shared" si="1486"/>
        <v/>
      </c>
      <c r="E1661" s="247" t="str">
        <f t="shared" si="1487"/>
        <v/>
      </c>
      <c r="F1661" s="248" t="str">
        <f t="shared" si="1488"/>
        <v/>
      </c>
      <c r="G1661" s="249" t="str">
        <f t="shared" si="1489"/>
        <v/>
      </c>
      <c r="H1661" s="250" t="str">
        <f t="shared" si="1490"/>
        <v/>
      </c>
      <c r="I1661" s="386" t="str">
        <f t="shared" si="1451"/>
        <v/>
      </c>
      <c r="J1661" s="387" t="str">
        <f t="shared" si="1452"/>
        <v/>
      </c>
      <c r="K1661" s="388" t="str">
        <f t="shared" si="1453"/>
        <v/>
      </c>
      <c r="L1661" s="389" t="str">
        <f t="shared" si="1454"/>
        <v/>
      </c>
      <c r="M1661" s="250" t="str">
        <f t="shared" si="1455"/>
        <v/>
      </c>
      <c r="N1661" s="246" t="b">
        <f t="shared" si="1491"/>
        <v>0</v>
      </c>
      <c r="O1661" s="246" t="b">
        <f t="shared" si="1492"/>
        <v>0</v>
      </c>
      <c r="P1661" s="246" t="b">
        <f t="shared" si="1493"/>
        <v>0</v>
      </c>
      <c r="Q1661" s="246" t="b">
        <f t="shared" si="1494"/>
        <v>0</v>
      </c>
      <c r="R1661" s="246" t="str">
        <f t="shared" si="1495"/>
        <v>No</v>
      </c>
      <c r="S1661" s="247" t="b">
        <f t="shared" si="1456"/>
        <v>0</v>
      </c>
      <c r="T1661" s="247" t="b">
        <f t="shared" si="1457"/>
        <v>0</v>
      </c>
      <c r="U1661" s="247" t="b">
        <f t="shared" si="1458"/>
        <v>0</v>
      </c>
      <c r="V1661" s="247" t="b">
        <f t="shared" si="1459"/>
        <v>0</v>
      </c>
      <c r="W1661" s="247" t="str">
        <f t="shared" si="1496"/>
        <v>No</v>
      </c>
      <c r="X1661" s="248" t="b">
        <f t="shared" si="1460"/>
        <v>0</v>
      </c>
      <c r="Y1661" s="248" t="b">
        <f t="shared" si="1461"/>
        <v>0</v>
      </c>
      <c r="Z1661" s="248" t="b">
        <f t="shared" si="1462"/>
        <v>0</v>
      </c>
      <c r="AA1661" s="248" t="b">
        <f t="shared" si="1463"/>
        <v>0</v>
      </c>
      <c r="AB1661" s="248" t="str">
        <f t="shared" si="1497"/>
        <v>No</v>
      </c>
      <c r="AC1661" s="249" t="b">
        <f t="shared" si="1464"/>
        <v>0</v>
      </c>
      <c r="AD1661" s="249" t="b">
        <f t="shared" si="1465"/>
        <v>0</v>
      </c>
      <c r="AE1661" s="249" t="b">
        <f t="shared" si="1466"/>
        <v>0</v>
      </c>
      <c r="AF1661" s="249" t="b">
        <f t="shared" si="1467"/>
        <v>0</v>
      </c>
      <c r="AG1661" s="249" t="str">
        <f t="shared" si="1498"/>
        <v>No</v>
      </c>
      <c r="AH1661" s="250" t="b">
        <f t="shared" si="1468"/>
        <v>0</v>
      </c>
      <c r="AI1661" s="250" t="b">
        <f t="shared" si="1469"/>
        <v>0</v>
      </c>
      <c r="AJ1661" s="250" t="b">
        <f t="shared" si="1470"/>
        <v>0</v>
      </c>
      <c r="AK1661" s="250" t="b">
        <f t="shared" si="1471"/>
        <v>0</v>
      </c>
      <c r="AL1661" s="250" t="str">
        <f t="shared" si="1499"/>
        <v>No</v>
      </c>
      <c r="AN1661" s="246" t="str">
        <f t="shared" si="1500"/>
        <v/>
      </c>
      <c r="AO1661" s="247" t="str">
        <f t="shared" si="1501"/>
        <v/>
      </c>
      <c r="AP1661" s="248" t="str">
        <f t="shared" si="1502"/>
        <v/>
      </c>
      <c r="AQ1661" s="249" t="str">
        <f t="shared" si="1503"/>
        <v/>
      </c>
      <c r="AR1661" s="250" t="str">
        <f t="shared" si="1504"/>
        <v/>
      </c>
      <c r="AS1661" s="234"/>
      <c r="AY1661" s="385">
        <f t="shared" si="1505"/>
        <v>0</v>
      </c>
      <c r="AZ1661" s="385">
        <f t="shared" si="1472"/>
        <v>0</v>
      </c>
      <c r="BA1661" s="385">
        <f t="shared" si="1506"/>
        <v>0</v>
      </c>
      <c r="BB1661" s="385">
        <f t="shared" si="1473"/>
        <v>0</v>
      </c>
      <c r="BC1661" s="385">
        <f t="shared" si="1474"/>
        <v>0</v>
      </c>
      <c r="BD1661" s="385">
        <f t="shared" si="1475"/>
        <v>0</v>
      </c>
      <c r="BE1661" s="385">
        <f t="shared" si="1476"/>
        <v>0</v>
      </c>
      <c r="BF1661" s="385">
        <f t="shared" si="1477"/>
        <v>0</v>
      </c>
      <c r="BG1661" s="385">
        <f t="shared" si="1478"/>
        <v>0</v>
      </c>
      <c r="BH1661" s="385">
        <f t="shared" si="1479"/>
        <v>0</v>
      </c>
      <c r="BI1661" s="385">
        <f t="shared" si="1480"/>
        <v>0</v>
      </c>
      <c r="BJ1661" s="385">
        <f t="shared" si="1481"/>
        <v>0</v>
      </c>
      <c r="BK1661" s="385">
        <f t="shared" si="1482"/>
        <v>0</v>
      </c>
      <c r="BL1661" s="385">
        <f t="shared" si="1483"/>
        <v>0</v>
      </c>
      <c r="BM1661" s="385">
        <f t="shared" si="1484"/>
        <v>0</v>
      </c>
      <c r="BN1661" s="385">
        <f t="shared" si="1485"/>
        <v>0</v>
      </c>
      <c r="CK1661" s="239">
        <f t="shared" si="1507"/>
        <v>0</v>
      </c>
      <c r="CL1661" s="239">
        <f t="shared" si="1508"/>
        <v>0</v>
      </c>
    </row>
    <row r="1662" spans="3:90" x14ac:dyDescent="0.35">
      <c r="C1662" s="235"/>
      <c r="D1662" s="246" t="str">
        <f t="shared" si="1486"/>
        <v/>
      </c>
      <c r="E1662" s="247" t="str">
        <f t="shared" si="1487"/>
        <v/>
      </c>
      <c r="F1662" s="248" t="str">
        <f t="shared" si="1488"/>
        <v/>
      </c>
      <c r="G1662" s="249" t="str">
        <f t="shared" si="1489"/>
        <v/>
      </c>
      <c r="H1662" s="250" t="str">
        <f t="shared" si="1490"/>
        <v/>
      </c>
      <c r="I1662" s="386" t="str">
        <f t="shared" si="1451"/>
        <v/>
      </c>
      <c r="J1662" s="387" t="str">
        <f t="shared" si="1452"/>
        <v/>
      </c>
      <c r="K1662" s="388" t="str">
        <f t="shared" si="1453"/>
        <v/>
      </c>
      <c r="L1662" s="389" t="str">
        <f t="shared" si="1454"/>
        <v/>
      </c>
      <c r="M1662" s="250" t="str">
        <f t="shared" si="1455"/>
        <v/>
      </c>
      <c r="N1662" s="246" t="b">
        <f t="shared" si="1491"/>
        <v>0</v>
      </c>
      <c r="O1662" s="246" t="b">
        <f t="shared" si="1492"/>
        <v>0</v>
      </c>
      <c r="P1662" s="246" t="b">
        <f t="shared" si="1493"/>
        <v>0</v>
      </c>
      <c r="Q1662" s="246" t="b">
        <f t="shared" si="1494"/>
        <v>0</v>
      </c>
      <c r="R1662" s="246" t="str">
        <f t="shared" si="1495"/>
        <v>No</v>
      </c>
      <c r="S1662" s="247" t="b">
        <f t="shared" si="1456"/>
        <v>0</v>
      </c>
      <c r="T1662" s="247" t="b">
        <f t="shared" si="1457"/>
        <v>0</v>
      </c>
      <c r="U1662" s="247" t="b">
        <f t="shared" si="1458"/>
        <v>0</v>
      </c>
      <c r="V1662" s="247" t="b">
        <f t="shared" si="1459"/>
        <v>0</v>
      </c>
      <c r="W1662" s="247" t="str">
        <f t="shared" si="1496"/>
        <v>No</v>
      </c>
      <c r="X1662" s="248" t="b">
        <f t="shared" si="1460"/>
        <v>0</v>
      </c>
      <c r="Y1662" s="248" t="b">
        <f t="shared" si="1461"/>
        <v>0</v>
      </c>
      <c r="Z1662" s="248" t="b">
        <f t="shared" si="1462"/>
        <v>0</v>
      </c>
      <c r="AA1662" s="248" t="b">
        <f t="shared" si="1463"/>
        <v>0</v>
      </c>
      <c r="AB1662" s="248" t="str">
        <f t="shared" si="1497"/>
        <v>No</v>
      </c>
      <c r="AC1662" s="249" t="b">
        <f t="shared" si="1464"/>
        <v>0</v>
      </c>
      <c r="AD1662" s="249" t="b">
        <f t="shared" si="1465"/>
        <v>0</v>
      </c>
      <c r="AE1662" s="249" t="b">
        <f t="shared" si="1466"/>
        <v>0</v>
      </c>
      <c r="AF1662" s="249" t="b">
        <f t="shared" si="1467"/>
        <v>0</v>
      </c>
      <c r="AG1662" s="249" t="str">
        <f t="shared" si="1498"/>
        <v>No</v>
      </c>
      <c r="AH1662" s="250" t="b">
        <f t="shared" si="1468"/>
        <v>0</v>
      </c>
      <c r="AI1662" s="250" t="b">
        <f t="shared" si="1469"/>
        <v>0</v>
      </c>
      <c r="AJ1662" s="250" t="b">
        <f t="shared" si="1470"/>
        <v>0</v>
      </c>
      <c r="AK1662" s="250" t="b">
        <f t="shared" si="1471"/>
        <v>0</v>
      </c>
      <c r="AL1662" s="250" t="str">
        <f t="shared" si="1499"/>
        <v>No</v>
      </c>
      <c r="AN1662" s="246" t="str">
        <f t="shared" si="1500"/>
        <v/>
      </c>
      <c r="AO1662" s="247" t="str">
        <f t="shared" si="1501"/>
        <v/>
      </c>
      <c r="AP1662" s="248" t="str">
        <f t="shared" si="1502"/>
        <v/>
      </c>
      <c r="AQ1662" s="249" t="str">
        <f t="shared" si="1503"/>
        <v/>
      </c>
      <c r="AR1662" s="250" t="str">
        <f t="shared" si="1504"/>
        <v/>
      </c>
      <c r="AS1662" s="234"/>
      <c r="AY1662" s="385">
        <f t="shared" si="1505"/>
        <v>0</v>
      </c>
      <c r="AZ1662" s="385">
        <f t="shared" si="1472"/>
        <v>0</v>
      </c>
      <c r="BA1662" s="385">
        <f t="shared" si="1506"/>
        <v>0</v>
      </c>
      <c r="BB1662" s="385">
        <f t="shared" si="1473"/>
        <v>0</v>
      </c>
      <c r="BC1662" s="385">
        <f t="shared" si="1474"/>
        <v>0</v>
      </c>
      <c r="BD1662" s="385">
        <f t="shared" si="1475"/>
        <v>0</v>
      </c>
      <c r="BE1662" s="385">
        <f t="shared" si="1476"/>
        <v>0</v>
      </c>
      <c r="BF1662" s="385">
        <f t="shared" si="1477"/>
        <v>0</v>
      </c>
      <c r="BG1662" s="385">
        <f t="shared" si="1478"/>
        <v>0</v>
      </c>
      <c r="BH1662" s="385">
        <f t="shared" si="1479"/>
        <v>0</v>
      </c>
      <c r="BI1662" s="385">
        <f t="shared" si="1480"/>
        <v>0</v>
      </c>
      <c r="BJ1662" s="385">
        <f t="shared" si="1481"/>
        <v>0</v>
      </c>
      <c r="BK1662" s="385">
        <f t="shared" si="1482"/>
        <v>0</v>
      </c>
      <c r="BL1662" s="385">
        <f t="shared" si="1483"/>
        <v>0</v>
      </c>
      <c r="BM1662" s="385">
        <f t="shared" si="1484"/>
        <v>0</v>
      </c>
      <c r="BN1662" s="385">
        <f t="shared" si="1485"/>
        <v>0</v>
      </c>
      <c r="CK1662" s="239">
        <f t="shared" si="1507"/>
        <v>0</v>
      </c>
      <c r="CL1662" s="239">
        <f t="shared" si="1508"/>
        <v>0</v>
      </c>
    </row>
    <row r="1663" spans="3:90" x14ac:dyDescent="0.35">
      <c r="C1663" s="235"/>
      <c r="D1663" s="246" t="str">
        <f t="shared" si="1486"/>
        <v/>
      </c>
      <c r="E1663" s="247" t="str">
        <f t="shared" si="1487"/>
        <v/>
      </c>
      <c r="F1663" s="248" t="str">
        <f t="shared" si="1488"/>
        <v/>
      </c>
      <c r="G1663" s="249" t="str">
        <f t="shared" si="1489"/>
        <v/>
      </c>
      <c r="H1663" s="250" t="str">
        <f t="shared" si="1490"/>
        <v/>
      </c>
      <c r="I1663" s="386" t="str">
        <f t="shared" si="1451"/>
        <v/>
      </c>
      <c r="J1663" s="387" t="str">
        <f t="shared" si="1452"/>
        <v/>
      </c>
      <c r="K1663" s="388" t="str">
        <f t="shared" si="1453"/>
        <v/>
      </c>
      <c r="L1663" s="389" t="str">
        <f t="shared" si="1454"/>
        <v/>
      </c>
      <c r="M1663" s="250" t="str">
        <f t="shared" si="1455"/>
        <v/>
      </c>
      <c r="N1663" s="246" t="b">
        <f t="shared" si="1491"/>
        <v>0</v>
      </c>
      <c r="O1663" s="246" t="b">
        <f t="shared" si="1492"/>
        <v>0</v>
      </c>
      <c r="P1663" s="246" t="b">
        <f t="shared" si="1493"/>
        <v>0</v>
      </c>
      <c r="Q1663" s="246" t="b">
        <f t="shared" si="1494"/>
        <v>0</v>
      </c>
      <c r="R1663" s="246" t="str">
        <f t="shared" si="1495"/>
        <v>No</v>
      </c>
      <c r="S1663" s="247" t="b">
        <f t="shared" si="1456"/>
        <v>0</v>
      </c>
      <c r="T1663" s="247" t="b">
        <f t="shared" si="1457"/>
        <v>0</v>
      </c>
      <c r="U1663" s="247" t="b">
        <f t="shared" si="1458"/>
        <v>0</v>
      </c>
      <c r="V1663" s="247" t="b">
        <f t="shared" si="1459"/>
        <v>0</v>
      </c>
      <c r="W1663" s="247" t="str">
        <f t="shared" si="1496"/>
        <v>No</v>
      </c>
      <c r="X1663" s="248" t="b">
        <f t="shared" si="1460"/>
        <v>0</v>
      </c>
      <c r="Y1663" s="248" t="b">
        <f t="shared" si="1461"/>
        <v>0</v>
      </c>
      <c r="Z1663" s="248" t="b">
        <f t="shared" si="1462"/>
        <v>0</v>
      </c>
      <c r="AA1663" s="248" t="b">
        <f t="shared" si="1463"/>
        <v>0</v>
      </c>
      <c r="AB1663" s="248" t="str">
        <f t="shared" si="1497"/>
        <v>No</v>
      </c>
      <c r="AC1663" s="249" t="b">
        <f t="shared" si="1464"/>
        <v>0</v>
      </c>
      <c r="AD1663" s="249" t="b">
        <f t="shared" si="1465"/>
        <v>0</v>
      </c>
      <c r="AE1663" s="249" t="b">
        <f t="shared" si="1466"/>
        <v>0</v>
      </c>
      <c r="AF1663" s="249" t="b">
        <f t="shared" si="1467"/>
        <v>0</v>
      </c>
      <c r="AG1663" s="249" t="str">
        <f t="shared" si="1498"/>
        <v>No</v>
      </c>
      <c r="AH1663" s="250" t="b">
        <f t="shared" si="1468"/>
        <v>0</v>
      </c>
      <c r="AI1663" s="250" t="b">
        <f t="shared" si="1469"/>
        <v>0</v>
      </c>
      <c r="AJ1663" s="250" t="b">
        <f t="shared" si="1470"/>
        <v>0</v>
      </c>
      <c r="AK1663" s="250" t="b">
        <f t="shared" si="1471"/>
        <v>0</v>
      </c>
      <c r="AL1663" s="250" t="str">
        <f t="shared" si="1499"/>
        <v>No</v>
      </c>
      <c r="AN1663" s="246" t="str">
        <f t="shared" si="1500"/>
        <v/>
      </c>
      <c r="AO1663" s="247" t="str">
        <f t="shared" si="1501"/>
        <v/>
      </c>
      <c r="AP1663" s="248" t="str">
        <f t="shared" si="1502"/>
        <v/>
      </c>
      <c r="AQ1663" s="249" t="str">
        <f t="shared" si="1503"/>
        <v/>
      </c>
      <c r="AR1663" s="250" t="str">
        <f t="shared" si="1504"/>
        <v/>
      </c>
      <c r="AS1663" s="234"/>
      <c r="AY1663" s="385">
        <f t="shared" si="1505"/>
        <v>0</v>
      </c>
      <c r="AZ1663" s="385">
        <f t="shared" si="1472"/>
        <v>0</v>
      </c>
      <c r="BA1663" s="385">
        <f t="shared" si="1506"/>
        <v>0</v>
      </c>
      <c r="BB1663" s="385">
        <f t="shared" si="1473"/>
        <v>0</v>
      </c>
      <c r="BC1663" s="385">
        <f t="shared" si="1474"/>
        <v>0</v>
      </c>
      <c r="BD1663" s="385">
        <f t="shared" si="1475"/>
        <v>0</v>
      </c>
      <c r="BE1663" s="385">
        <f t="shared" si="1476"/>
        <v>0</v>
      </c>
      <c r="BF1663" s="385">
        <f t="shared" si="1477"/>
        <v>0</v>
      </c>
      <c r="BG1663" s="385">
        <f t="shared" si="1478"/>
        <v>0</v>
      </c>
      <c r="BH1663" s="385">
        <f t="shared" si="1479"/>
        <v>0</v>
      </c>
      <c r="BI1663" s="385">
        <f t="shared" si="1480"/>
        <v>0</v>
      </c>
      <c r="BJ1663" s="385">
        <f t="shared" si="1481"/>
        <v>0</v>
      </c>
      <c r="BK1663" s="385">
        <f t="shared" si="1482"/>
        <v>0</v>
      </c>
      <c r="BL1663" s="385">
        <f t="shared" si="1483"/>
        <v>0</v>
      </c>
      <c r="BM1663" s="385">
        <f t="shared" si="1484"/>
        <v>0</v>
      </c>
      <c r="BN1663" s="385">
        <f t="shared" si="1485"/>
        <v>0</v>
      </c>
      <c r="CK1663" s="239">
        <f t="shared" si="1507"/>
        <v>0</v>
      </c>
      <c r="CL1663" s="239">
        <f t="shared" si="1508"/>
        <v>0</v>
      </c>
    </row>
    <row r="1664" spans="3:90" x14ac:dyDescent="0.35">
      <c r="C1664" s="235"/>
      <c r="D1664" s="246" t="str">
        <f t="shared" si="1486"/>
        <v/>
      </c>
      <c r="E1664" s="247" t="str">
        <f t="shared" si="1487"/>
        <v/>
      </c>
      <c r="F1664" s="248" t="str">
        <f t="shared" si="1488"/>
        <v/>
      </c>
      <c r="G1664" s="249" t="str">
        <f t="shared" si="1489"/>
        <v/>
      </c>
      <c r="H1664" s="250" t="str">
        <f t="shared" si="1490"/>
        <v/>
      </c>
      <c r="I1664" s="386" t="str">
        <f t="shared" si="1451"/>
        <v/>
      </c>
      <c r="J1664" s="387" t="str">
        <f t="shared" si="1452"/>
        <v/>
      </c>
      <c r="K1664" s="388" t="str">
        <f t="shared" si="1453"/>
        <v/>
      </c>
      <c r="L1664" s="389" t="str">
        <f t="shared" si="1454"/>
        <v/>
      </c>
      <c r="M1664" s="250" t="str">
        <f t="shared" si="1455"/>
        <v/>
      </c>
      <c r="N1664" s="246" t="b">
        <f t="shared" si="1491"/>
        <v>0</v>
      </c>
      <c r="O1664" s="246" t="b">
        <f t="shared" si="1492"/>
        <v>0</v>
      </c>
      <c r="P1664" s="246" t="b">
        <f t="shared" si="1493"/>
        <v>0</v>
      </c>
      <c r="Q1664" s="246" t="b">
        <f t="shared" si="1494"/>
        <v>0</v>
      </c>
      <c r="R1664" s="246" t="str">
        <f t="shared" si="1495"/>
        <v>No</v>
      </c>
      <c r="S1664" s="247" t="b">
        <f t="shared" si="1456"/>
        <v>0</v>
      </c>
      <c r="T1664" s="247" t="b">
        <f t="shared" si="1457"/>
        <v>0</v>
      </c>
      <c r="U1664" s="247" t="b">
        <f t="shared" si="1458"/>
        <v>0</v>
      </c>
      <c r="V1664" s="247" t="b">
        <f t="shared" si="1459"/>
        <v>0</v>
      </c>
      <c r="W1664" s="247" t="str">
        <f t="shared" si="1496"/>
        <v>No</v>
      </c>
      <c r="X1664" s="248" t="b">
        <f t="shared" si="1460"/>
        <v>0</v>
      </c>
      <c r="Y1664" s="248" t="b">
        <f t="shared" si="1461"/>
        <v>0</v>
      </c>
      <c r="Z1664" s="248" t="b">
        <f t="shared" si="1462"/>
        <v>0</v>
      </c>
      <c r="AA1664" s="248" t="b">
        <f t="shared" si="1463"/>
        <v>0</v>
      </c>
      <c r="AB1664" s="248" t="str">
        <f t="shared" si="1497"/>
        <v>No</v>
      </c>
      <c r="AC1664" s="249" t="b">
        <f t="shared" si="1464"/>
        <v>0</v>
      </c>
      <c r="AD1664" s="249" t="b">
        <f t="shared" si="1465"/>
        <v>0</v>
      </c>
      <c r="AE1664" s="249" t="b">
        <f t="shared" si="1466"/>
        <v>0</v>
      </c>
      <c r="AF1664" s="249" t="b">
        <f t="shared" si="1467"/>
        <v>0</v>
      </c>
      <c r="AG1664" s="249" t="str">
        <f t="shared" si="1498"/>
        <v>No</v>
      </c>
      <c r="AH1664" s="250" t="b">
        <f t="shared" si="1468"/>
        <v>0</v>
      </c>
      <c r="AI1664" s="250" t="b">
        <f t="shared" si="1469"/>
        <v>0</v>
      </c>
      <c r="AJ1664" s="250" t="b">
        <f t="shared" si="1470"/>
        <v>0</v>
      </c>
      <c r="AK1664" s="250" t="b">
        <f t="shared" si="1471"/>
        <v>0</v>
      </c>
      <c r="AL1664" s="250" t="str">
        <f t="shared" si="1499"/>
        <v>No</v>
      </c>
      <c r="AN1664" s="246" t="str">
        <f t="shared" si="1500"/>
        <v/>
      </c>
      <c r="AO1664" s="247" t="str">
        <f t="shared" si="1501"/>
        <v/>
      </c>
      <c r="AP1664" s="248" t="str">
        <f t="shared" si="1502"/>
        <v/>
      </c>
      <c r="AQ1664" s="249" t="str">
        <f t="shared" si="1503"/>
        <v/>
      </c>
      <c r="AR1664" s="250" t="str">
        <f t="shared" si="1504"/>
        <v/>
      </c>
      <c r="AS1664" s="234"/>
      <c r="AY1664" s="385">
        <f t="shared" si="1505"/>
        <v>0</v>
      </c>
      <c r="AZ1664" s="385">
        <f t="shared" si="1472"/>
        <v>0</v>
      </c>
      <c r="BA1664" s="385">
        <f t="shared" si="1506"/>
        <v>0</v>
      </c>
      <c r="BB1664" s="385">
        <f t="shared" si="1473"/>
        <v>0</v>
      </c>
      <c r="BC1664" s="385">
        <f t="shared" si="1474"/>
        <v>0</v>
      </c>
      <c r="BD1664" s="385">
        <f t="shared" si="1475"/>
        <v>0</v>
      </c>
      <c r="BE1664" s="385">
        <f t="shared" si="1476"/>
        <v>0</v>
      </c>
      <c r="BF1664" s="385">
        <f t="shared" si="1477"/>
        <v>0</v>
      </c>
      <c r="BG1664" s="385">
        <f t="shared" si="1478"/>
        <v>0</v>
      </c>
      <c r="BH1664" s="385">
        <f t="shared" si="1479"/>
        <v>0</v>
      </c>
      <c r="BI1664" s="385">
        <f t="shared" si="1480"/>
        <v>0</v>
      </c>
      <c r="BJ1664" s="385">
        <f t="shared" si="1481"/>
        <v>0</v>
      </c>
      <c r="BK1664" s="385">
        <f t="shared" si="1482"/>
        <v>0</v>
      </c>
      <c r="BL1664" s="385">
        <f t="shared" si="1483"/>
        <v>0</v>
      </c>
      <c r="BM1664" s="385">
        <f t="shared" si="1484"/>
        <v>0</v>
      </c>
      <c r="BN1664" s="385">
        <f t="shared" si="1485"/>
        <v>0</v>
      </c>
      <c r="CK1664" s="239">
        <f t="shared" si="1507"/>
        <v>0</v>
      </c>
      <c r="CL1664" s="239">
        <f t="shared" si="1508"/>
        <v>0</v>
      </c>
    </row>
    <row r="1665" spans="3:90" x14ac:dyDescent="0.35">
      <c r="C1665" s="235"/>
      <c r="D1665" s="246" t="str">
        <f t="shared" si="1486"/>
        <v/>
      </c>
      <c r="E1665" s="247" t="str">
        <f t="shared" si="1487"/>
        <v/>
      </c>
      <c r="F1665" s="248" t="str">
        <f t="shared" si="1488"/>
        <v/>
      </c>
      <c r="G1665" s="249" t="str">
        <f t="shared" si="1489"/>
        <v/>
      </c>
      <c r="H1665" s="250" t="str">
        <f t="shared" si="1490"/>
        <v/>
      </c>
      <c r="I1665" s="386" t="str">
        <f t="shared" si="1451"/>
        <v/>
      </c>
      <c r="J1665" s="387" t="str">
        <f t="shared" si="1452"/>
        <v/>
      </c>
      <c r="K1665" s="388" t="str">
        <f t="shared" si="1453"/>
        <v/>
      </c>
      <c r="L1665" s="389" t="str">
        <f t="shared" si="1454"/>
        <v/>
      </c>
      <c r="M1665" s="250" t="str">
        <f t="shared" si="1455"/>
        <v/>
      </c>
      <c r="N1665" s="246" t="b">
        <f t="shared" si="1491"/>
        <v>0</v>
      </c>
      <c r="O1665" s="246" t="b">
        <f t="shared" si="1492"/>
        <v>0</v>
      </c>
      <c r="P1665" s="246" t="b">
        <f t="shared" si="1493"/>
        <v>0</v>
      </c>
      <c r="Q1665" s="246" t="b">
        <f t="shared" si="1494"/>
        <v>0</v>
      </c>
      <c r="R1665" s="246" t="str">
        <f t="shared" si="1495"/>
        <v>No</v>
      </c>
      <c r="S1665" s="247" t="b">
        <f t="shared" si="1456"/>
        <v>0</v>
      </c>
      <c r="T1665" s="247" t="b">
        <f t="shared" si="1457"/>
        <v>0</v>
      </c>
      <c r="U1665" s="247" t="b">
        <f t="shared" si="1458"/>
        <v>0</v>
      </c>
      <c r="V1665" s="247" t="b">
        <f t="shared" si="1459"/>
        <v>0</v>
      </c>
      <c r="W1665" s="247" t="str">
        <f t="shared" si="1496"/>
        <v>No</v>
      </c>
      <c r="X1665" s="248" t="b">
        <f t="shared" si="1460"/>
        <v>0</v>
      </c>
      <c r="Y1665" s="248" t="b">
        <f t="shared" si="1461"/>
        <v>0</v>
      </c>
      <c r="Z1665" s="248" t="b">
        <f t="shared" si="1462"/>
        <v>0</v>
      </c>
      <c r="AA1665" s="248" t="b">
        <f t="shared" si="1463"/>
        <v>0</v>
      </c>
      <c r="AB1665" s="248" t="str">
        <f t="shared" si="1497"/>
        <v>No</v>
      </c>
      <c r="AC1665" s="249" t="b">
        <f t="shared" si="1464"/>
        <v>0</v>
      </c>
      <c r="AD1665" s="249" t="b">
        <f t="shared" si="1465"/>
        <v>0</v>
      </c>
      <c r="AE1665" s="249" t="b">
        <f t="shared" si="1466"/>
        <v>0</v>
      </c>
      <c r="AF1665" s="249" t="b">
        <f t="shared" si="1467"/>
        <v>0</v>
      </c>
      <c r="AG1665" s="249" t="str">
        <f t="shared" si="1498"/>
        <v>No</v>
      </c>
      <c r="AH1665" s="250" t="b">
        <f t="shared" si="1468"/>
        <v>0</v>
      </c>
      <c r="AI1665" s="250" t="b">
        <f t="shared" si="1469"/>
        <v>0</v>
      </c>
      <c r="AJ1665" s="250" t="b">
        <f t="shared" si="1470"/>
        <v>0</v>
      </c>
      <c r="AK1665" s="250" t="b">
        <f t="shared" si="1471"/>
        <v>0</v>
      </c>
      <c r="AL1665" s="250" t="str">
        <f t="shared" si="1499"/>
        <v>No</v>
      </c>
      <c r="AN1665" s="246" t="str">
        <f t="shared" si="1500"/>
        <v/>
      </c>
      <c r="AO1665" s="247" t="str">
        <f t="shared" si="1501"/>
        <v/>
      </c>
      <c r="AP1665" s="248" t="str">
        <f t="shared" si="1502"/>
        <v/>
      </c>
      <c r="AQ1665" s="249" t="str">
        <f t="shared" si="1503"/>
        <v/>
      </c>
      <c r="AR1665" s="250" t="str">
        <f t="shared" si="1504"/>
        <v/>
      </c>
      <c r="AS1665" s="234"/>
      <c r="AY1665" s="385">
        <f t="shared" si="1505"/>
        <v>0</v>
      </c>
      <c r="AZ1665" s="385">
        <f t="shared" si="1472"/>
        <v>0</v>
      </c>
      <c r="BA1665" s="385">
        <f t="shared" si="1506"/>
        <v>0</v>
      </c>
      <c r="BB1665" s="385">
        <f t="shared" si="1473"/>
        <v>0</v>
      </c>
      <c r="BC1665" s="385">
        <f t="shared" si="1474"/>
        <v>0</v>
      </c>
      <c r="BD1665" s="385">
        <f t="shared" si="1475"/>
        <v>0</v>
      </c>
      <c r="BE1665" s="385">
        <f t="shared" si="1476"/>
        <v>0</v>
      </c>
      <c r="BF1665" s="385">
        <f t="shared" si="1477"/>
        <v>0</v>
      </c>
      <c r="BG1665" s="385">
        <f t="shared" si="1478"/>
        <v>0</v>
      </c>
      <c r="BH1665" s="385">
        <f t="shared" si="1479"/>
        <v>0</v>
      </c>
      <c r="BI1665" s="385">
        <f t="shared" si="1480"/>
        <v>0</v>
      </c>
      <c r="BJ1665" s="385">
        <f t="shared" si="1481"/>
        <v>0</v>
      </c>
      <c r="BK1665" s="385">
        <f t="shared" si="1482"/>
        <v>0</v>
      </c>
      <c r="BL1665" s="385">
        <f t="shared" si="1483"/>
        <v>0</v>
      </c>
      <c r="BM1665" s="385">
        <f t="shared" si="1484"/>
        <v>0</v>
      </c>
      <c r="BN1665" s="385">
        <f t="shared" si="1485"/>
        <v>0</v>
      </c>
      <c r="CK1665" s="239">
        <f t="shared" si="1507"/>
        <v>0</v>
      </c>
      <c r="CL1665" s="239">
        <f t="shared" si="1508"/>
        <v>0</v>
      </c>
    </row>
    <row r="1666" spans="3:90" x14ac:dyDescent="0.35">
      <c r="C1666" s="235"/>
      <c r="D1666" s="246" t="str">
        <f t="shared" si="1486"/>
        <v/>
      </c>
      <c r="E1666" s="247" t="str">
        <f t="shared" si="1487"/>
        <v/>
      </c>
      <c r="F1666" s="248" t="str">
        <f t="shared" si="1488"/>
        <v/>
      </c>
      <c r="G1666" s="249" t="str">
        <f t="shared" si="1489"/>
        <v/>
      </c>
      <c r="H1666" s="250" t="str">
        <f t="shared" si="1490"/>
        <v/>
      </c>
      <c r="I1666" s="386" t="str">
        <f t="shared" si="1451"/>
        <v/>
      </c>
      <c r="J1666" s="387" t="str">
        <f t="shared" si="1452"/>
        <v/>
      </c>
      <c r="K1666" s="388" t="str">
        <f t="shared" si="1453"/>
        <v/>
      </c>
      <c r="L1666" s="389" t="str">
        <f t="shared" si="1454"/>
        <v/>
      </c>
      <c r="M1666" s="250" t="str">
        <f t="shared" si="1455"/>
        <v/>
      </c>
      <c r="N1666" s="246" t="b">
        <f t="shared" si="1491"/>
        <v>0</v>
      </c>
      <c r="O1666" s="246" t="b">
        <f t="shared" si="1492"/>
        <v>0</v>
      </c>
      <c r="P1666" s="246" t="b">
        <f t="shared" si="1493"/>
        <v>0</v>
      </c>
      <c r="Q1666" s="246" t="b">
        <f t="shared" si="1494"/>
        <v>0</v>
      </c>
      <c r="R1666" s="246" t="str">
        <f t="shared" si="1495"/>
        <v>No</v>
      </c>
      <c r="S1666" s="247" t="b">
        <f t="shared" si="1456"/>
        <v>0</v>
      </c>
      <c r="T1666" s="247" t="b">
        <f t="shared" si="1457"/>
        <v>0</v>
      </c>
      <c r="U1666" s="247" t="b">
        <f t="shared" si="1458"/>
        <v>0</v>
      </c>
      <c r="V1666" s="247" t="b">
        <f t="shared" si="1459"/>
        <v>0</v>
      </c>
      <c r="W1666" s="247" t="str">
        <f t="shared" si="1496"/>
        <v>No</v>
      </c>
      <c r="X1666" s="248" t="b">
        <f t="shared" si="1460"/>
        <v>0</v>
      </c>
      <c r="Y1666" s="248" t="b">
        <f t="shared" si="1461"/>
        <v>0</v>
      </c>
      <c r="Z1666" s="248" t="b">
        <f t="shared" si="1462"/>
        <v>0</v>
      </c>
      <c r="AA1666" s="248" t="b">
        <f t="shared" si="1463"/>
        <v>0</v>
      </c>
      <c r="AB1666" s="248" t="str">
        <f t="shared" si="1497"/>
        <v>No</v>
      </c>
      <c r="AC1666" s="249" t="b">
        <f t="shared" si="1464"/>
        <v>0</v>
      </c>
      <c r="AD1666" s="249" t="b">
        <f t="shared" si="1465"/>
        <v>0</v>
      </c>
      <c r="AE1666" s="249" t="b">
        <f t="shared" si="1466"/>
        <v>0</v>
      </c>
      <c r="AF1666" s="249" t="b">
        <f t="shared" si="1467"/>
        <v>0</v>
      </c>
      <c r="AG1666" s="249" t="str">
        <f t="shared" si="1498"/>
        <v>No</v>
      </c>
      <c r="AH1666" s="250" t="b">
        <f t="shared" si="1468"/>
        <v>0</v>
      </c>
      <c r="AI1666" s="250" t="b">
        <f t="shared" si="1469"/>
        <v>0</v>
      </c>
      <c r="AJ1666" s="250" t="b">
        <f t="shared" si="1470"/>
        <v>0</v>
      </c>
      <c r="AK1666" s="250" t="b">
        <f t="shared" si="1471"/>
        <v>0</v>
      </c>
      <c r="AL1666" s="250" t="str">
        <f t="shared" si="1499"/>
        <v>No</v>
      </c>
      <c r="AN1666" s="246" t="str">
        <f t="shared" si="1500"/>
        <v/>
      </c>
      <c r="AO1666" s="247" t="str">
        <f t="shared" si="1501"/>
        <v/>
      </c>
      <c r="AP1666" s="248" t="str">
        <f t="shared" si="1502"/>
        <v/>
      </c>
      <c r="AQ1666" s="249" t="str">
        <f t="shared" si="1503"/>
        <v/>
      </c>
      <c r="AR1666" s="250" t="str">
        <f t="shared" si="1504"/>
        <v/>
      </c>
      <c r="AS1666" s="234"/>
      <c r="AY1666" s="385">
        <f t="shared" si="1505"/>
        <v>0</v>
      </c>
      <c r="AZ1666" s="385">
        <f t="shared" si="1472"/>
        <v>0</v>
      </c>
      <c r="BA1666" s="385">
        <f t="shared" si="1506"/>
        <v>0</v>
      </c>
      <c r="BB1666" s="385">
        <f t="shared" si="1473"/>
        <v>0</v>
      </c>
      <c r="BC1666" s="385">
        <f t="shared" si="1474"/>
        <v>0</v>
      </c>
      <c r="BD1666" s="385">
        <f t="shared" si="1475"/>
        <v>0</v>
      </c>
      <c r="BE1666" s="385">
        <f t="shared" si="1476"/>
        <v>0</v>
      </c>
      <c r="BF1666" s="385">
        <f t="shared" si="1477"/>
        <v>0</v>
      </c>
      <c r="BG1666" s="385">
        <f t="shared" si="1478"/>
        <v>0</v>
      </c>
      <c r="BH1666" s="385">
        <f t="shared" si="1479"/>
        <v>0</v>
      </c>
      <c r="BI1666" s="385">
        <f t="shared" si="1480"/>
        <v>0</v>
      </c>
      <c r="BJ1666" s="385">
        <f t="shared" si="1481"/>
        <v>0</v>
      </c>
      <c r="BK1666" s="385">
        <f t="shared" si="1482"/>
        <v>0</v>
      </c>
      <c r="BL1666" s="385">
        <f t="shared" si="1483"/>
        <v>0</v>
      </c>
      <c r="BM1666" s="385">
        <f t="shared" si="1484"/>
        <v>0</v>
      </c>
      <c r="BN1666" s="385">
        <f t="shared" si="1485"/>
        <v>0</v>
      </c>
      <c r="CK1666" s="239">
        <f t="shared" si="1507"/>
        <v>0</v>
      </c>
      <c r="CL1666" s="239">
        <f t="shared" si="1508"/>
        <v>0</v>
      </c>
    </row>
    <row r="1667" spans="3:90" x14ac:dyDescent="0.35">
      <c r="C1667" s="235"/>
      <c r="D1667" s="246" t="str">
        <f t="shared" si="1486"/>
        <v/>
      </c>
      <c r="E1667" s="247" t="str">
        <f t="shared" si="1487"/>
        <v/>
      </c>
      <c r="F1667" s="248" t="str">
        <f t="shared" si="1488"/>
        <v/>
      </c>
      <c r="G1667" s="249" t="str">
        <f t="shared" si="1489"/>
        <v/>
      </c>
      <c r="H1667" s="250" t="str">
        <f t="shared" si="1490"/>
        <v/>
      </c>
      <c r="I1667" s="386" t="str">
        <f t="shared" si="1451"/>
        <v/>
      </c>
      <c r="J1667" s="387" t="str">
        <f t="shared" si="1452"/>
        <v/>
      </c>
      <c r="K1667" s="388" t="str">
        <f t="shared" si="1453"/>
        <v/>
      </c>
      <c r="L1667" s="389" t="str">
        <f t="shared" si="1454"/>
        <v/>
      </c>
      <c r="M1667" s="250" t="str">
        <f t="shared" si="1455"/>
        <v/>
      </c>
      <c r="N1667" s="246" t="b">
        <f t="shared" si="1491"/>
        <v>0</v>
      </c>
      <c r="O1667" s="246" t="b">
        <f t="shared" si="1492"/>
        <v>0</v>
      </c>
      <c r="P1667" s="246" t="b">
        <f t="shared" si="1493"/>
        <v>0</v>
      </c>
      <c r="Q1667" s="246" t="b">
        <f t="shared" si="1494"/>
        <v>0</v>
      </c>
      <c r="R1667" s="246" t="str">
        <f t="shared" si="1495"/>
        <v>No</v>
      </c>
      <c r="S1667" s="247" t="b">
        <f t="shared" si="1456"/>
        <v>0</v>
      </c>
      <c r="T1667" s="247" t="b">
        <f t="shared" si="1457"/>
        <v>0</v>
      </c>
      <c r="U1667" s="247" t="b">
        <f t="shared" si="1458"/>
        <v>0</v>
      </c>
      <c r="V1667" s="247" t="b">
        <f t="shared" si="1459"/>
        <v>0</v>
      </c>
      <c r="W1667" s="247" t="str">
        <f t="shared" si="1496"/>
        <v>No</v>
      </c>
      <c r="X1667" s="248" t="b">
        <f t="shared" si="1460"/>
        <v>0</v>
      </c>
      <c r="Y1667" s="248" t="b">
        <f t="shared" si="1461"/>
        <v>0</v>
      </c>
      <c r="Z1667" s="248" t="b">
        <f t="shared" si="1462"/>
        <v>0</v>
      </c>
      <c r="AA1667" s="248" t="b">
        <f t="shared" si="1463"/>
        <v>0</v>
      </c>
      <c r="AB1667" s="248" t="str">
        <f t="shared" si="1497"/>
        <v>No</v>
      </c>
      <c r="AC1667" s="249" t="b">
        <f t="shared" si="1464"/>
        <v>0</v>
      </c>
      <c r="AD1667" s="249" t="b">
        <f t="shared" si="1465"/>
        <v>0</v>
      </c>
      <c r="AE1667" s="249" t="b">
        <f t="shared" si="1466"/>
        <v>0</v>
      </c>
      <c r="AF1667" s="249" t="b">
        <f t="shared" si="1467"/>
        <v>0</v>
      </c>
      <c r="AG1667" s="249" t="str">
        <f t="shared" si="1498"/>
        <v>No</v>
      </c>
      <c r="AH1667" s="250" t="b">
        <f t="shared" si="1468"/>
        <v>0</v>
      </c>
      <c r="AI1667" s="250" t="b">
        <f t="shared" si="1469"/>
        <v>0</v>
      </c>
      <c r="AJ1667" s="250" t="b">
        <f t="shared" si="1470"/>
        <v>0</v>
      </c>
      <c r="AK1667" s="250" t="b">
        <f t="shared" si="1471"/>
        <v>0</v>
      </c>
      <c r="AL1667" s="250" t="str">
        <f t="shared" si="1499"/>
        <v>No</v>
      </c>
      <c r="AN1667" s="246" t="str">
        <f t="shared" si="1500"/>
        <v/>
      </c>
      <c r="AO1667" s="247" t="str">
        <f t="shared" si="1501"/>
        <v/>
      </c>
      <c r="AP1667" s="248" t="str">
        <f t="shared" si="1502"/>
        <v/>
      </c>
      <c r="AQ1667" s="249" t="str">
        <f t="shared" si="1503"/>
        <v/>
      </c>
      <c r="AR1667" s="250" t="str">
        <f t="shared" si="1504"/>
        <v/>
      </c>
      <c r="AS1667" s="234"/>
      <c r="AY1667" s="385">
        <f t="shared" si="1505"/>
        <v>0</v>
      </c>
      <c r="AZ1667" s="385">
        <f t="shared" si="1472"/>
        <v>0</v>
      </c>
      <c r="BA1667" s="385">
        <f t="shared" si="1506"/>
        <v>0</v>
      </c>
      <c r="BB1667" s="385">
        <f t="shared" si="1473"/>
        <v>0</v>
      </c>
      <c r="BC1667" s="385">
        <f t="shared" si="1474"/>
        <v>0</v>
      </c>
      <c r="BD1667" s="385">
        <f t="shared" si="1475"/>
        <v>0</v>
      </c>
      <c r="BE1667" s="385">
        <f t="shared" si="1476"/>
        <v>0</v>
      </c>
      <c r="BF1667" s="385">
        <f t="shared" si="1477"/>
        <v>0</v>
      </c>
      <c r="BG1667" s="385">
        <f t="shared" si="1478"/>
        <v>0</v>
      </c>
      <c r="BH1667" s="385">
        <f t="shared" si="1479"/>
        <v>0</v>
      </c>
      <c r="BI1667" s="385">
        <f t="shared" si="1480"/>
        <v>0</v>
      </c>
      <c r="BJ1667" s="385">
        <f t="shared" si="1481"/>
        <v>0</v>
      </c>
      <c r="BK1667" s="385">
        <f t="shared" si="1482"/>
        <v>0</v>
      </c>
      <c r="BL1667" s="385">
        <f t="shared" si="1483"/>
        <v>0</v>
      </c>
      <c r="BM1667" s="385">
        <f t="shared" si="1484"/>
        <v>0</v>
      </c>
      <c r="BN1667" s="385">
        <f t="shared" si="1485"/>
        <v>0</v>
      </c>
      <c r="CK1667" s="239">
        <f t="shared" si="1507"/>
        <v>0</v>
      </c>
      <c r="CL1667" s="239">
        <f t="shared" si="1508"/>
        <v>0</v>
      </c>
    </row>
    <row r="1668" spans="3:90" x14ac:dyDescent="0.35">
      <c r="C1668" s="235"/>
      <c r="D1668" s="246" t="str">
        <f t="shared" si="1486"/>
        <v/>
      </c>
      <c r="E1668" s="247" t="str">
        <f t="shared" si="1487"/>
        <v/>
      </c>
      <c r="F1668" s="248" t="str">
        <f t="shared" si="1488"/>
        <v/>
      </c>
      <c r="G1668" s="249" t="str">
        <f t="shared" si="1489"/>
        <v/>
      </c>
      <c r="H1668" s="250" t="str">
        <f t="shared" si="1490"/>
        <v/>
      </c>
      <c r="I1668" s="386" t="str">
        <f t="shared" ref="I1668:I1731" si="1509">IF(C1668="","",IF(OR(CY1668="Yes",CZ1668="Yes",DA1668="Yes",DB1668="Yes",DC1668="Yes",DD1668="Yes"), "Yes", "No"))</f>
        <v/>
      </c>
      <c r="J1668" s="387" t="str">
        <f t="shared" ref="J1668:J1731" si="1510">IF(C1668="","",IF(OR(DE1668="Yes",DF1668="Yes",DG1668="Yes",DH1668="Yes",DI1668="Yes",DJ1668="Yes"), "Yes", "No"))</f>
        <v/>
      </c>
      <c r="K1668" s="388" t="str">
        <f t="shared" ref="K1668:K1731" si="1511">IF(C1668="","",IF(OR(DK1668="Yes",DL1668="Yes",DM1668="Yes",DN1668="Yes",DO1668="Yes",DP1668="Yes"), "Yes", "No"))</f>
        <v/>
      </c>
      <c r="L1668" s="389" t="str">
        <f t="shared" ref="L1668:L1731" si="1512">IF(C1668="","",IF(OR(DQ1668="Yes",DR1668="Yes",DS1668="Yes",DT1668="Yes",DU1668="Yes",DV1668="Yes"), "Yes", "No"))</f>
        <v/>
      </c>
      <c r="M1668" s="250" t="str">
        <f t="shared" ref="M1668:M1731" si="1513">IF(C1668="","",IF(OR(DW1668="Yes",DX1668="Yes",DY1668="Yes",DZ1668="Yes",EA1668="Yes",EB1668="Yes"), "Yes", "No"))</f>
        <v/>
      </c>
      <c r="N1668" s="246" t="b">
        <f t="shared" si="1491"/>
        <v>0</v>
      </c>
      <c r="O1668" s="246" t="b">
        <f t="shared" si="1492"/>
        <v>0</v>
      </c>
      <c r="P1668" s="246" t="b">
        <f t="shared" si="1493"/>
        <v>0</v>
      </c>
      <c r="Q1668" s="246" t="b">
        <f t="shared" si="1494"/>
        <v>0</v>
      </c>
      <c r="R1668" s="246" t="str">
        <f t="shared" si="1495"/>
        <v>No</v>
      </c>
      <c r="S1668" s="247" t="b">
        <f t="shared" ref="S1668:S1731" si="1514">AND(B1668="Primary",E1668="New",J1668="Yes")</f>
        <v>0</v>
      </c>
      <c r="T1668" s="247" t="b">
        <f t="shared" ref="T1668:T1731" si="1515">AND(B1668="Primary",E1668="Continuing",J1668="Yes")</f>
        <v>0</v>
      </c>
      <c r="U1668" s="247" t="b">
        <f t="shared" ref="U1668:U1731" si="1516">AND(B1668="Secondary",E1668="New",J1668="Yes")</f>
        <v>0</v>
      </c>
      <c r="V1668" s="247" t="b">
        <f t="shared" ref="V1668:V1731" si="1517">AND(B1668="Secondary",E1668="Continuing",J1668="Yes")</f>
        <v>0</v>
      </c>
      <c r="W1668" s="247" t="str">
        <f t="shared" si="1496"/>
        <v>No</v>
      </c>
      <c r="X1668" s="248" t="b">
        <f t="shared" ref="X1668:X1731" si="1518">AND(B1668="Primary",F1668="New",K1668="Yes")</f>
        <v>0</v>
      </c>
      <c r="Y1668" s="248" t="b">
        <f t="shared" ref="Y1668:Y1731" si="1519">AND(B1668="Primary",F1668="Continuing",K1668="yes")</f>
        <v>0</v>
      </c>
      <c r="Z1668" s="248" t="b">
        <f t="shared" ref="Z1668:Z1731" si="1520">AND(B1668="Secondary",F1668="New",K1668="Yes")</f>
        <v>0</v>
      </c>
      <c r="AA1668" s="248" t="b">
        <f t="shared" ref="AA1668:AA1731" si="1521">AND(B1668="Secondary",F1668="Continuing",K1668="Yes")</f>
        <v>0</v>
      </c>
      <c r="AB1668" s="248" t="str">
        <f t="shared" si="1497"/>
        <v>No</v>
      </c>
      <c r="AC1668" s="249" t="b">
        <f t="shared" ref="AC1668:AC1731" si="1522">AND(B1668="Primary",G1668="New",L1668="Yes")</f>
        <v>0</v>
      </c>
      <c r="AD1668" s="249" t="b">
        <f t="shared" ref="AD1668:AD1731" si="1523">AND(B1668="Primary",G1668="Continuing",L1668="Yes")</f>
        <v>0</v>
      </c>
      <c r="AE1668" s="249" t="b">
        <f t="shared" ref="AE1668:AE1731" si="1524">AND(B1668="Secondary",G1668="New",L1668="Yes")</f>
        <v>0</v>
      </c>
      <c r="AF1668" s="249" t="b">
        <f t="shared" ref="AF1668:AF1731" si="1525">AND(B1668="Secondary",G1668="Continuing",L1668="Yes")</f>
        <v>0</v>
      </c>
      <c r="AG1668" s="249" t="str">
        <f t="shared" si="1498"/>
        <v>No</v>
      </c>
      <c r="AH1668" s="250" t="b">
        <f t="shared" ref="AH1668:AH1731" si="1526">AND(B1668="Primary",H1668="New",M1668="Yes")</f>
        <v>0</v>
      </c>
      <c r="AI1668" s="250" t="b">
        <f t="shared" ref="AI1668:AI1731" si="1527">AND(B1668="Primary",H1668="Continuing",M1668="Yes")</f>
        <v>0</v>
      </c>
      <c r="AJ1668" s="250" t="b">
        <f t="shared" ref="AJ1668:AJ1731" si="1528">AND(B1668="Secondary",H1668="New",M1668="Yes")</f>
        <v>0</v>
      </c>
      <c r="AK1668" s="250" t="b">
        <f t="shared" ref="AK1668:AK1731" si="1529">AND(B1668="Secondary",H1668="Continuing",M1668="Yes")</f>
        <v>0</v>
      </c>
      <c r="AL1668" s="250" t="str">
        <f t="shared" si="1499"/>
        <v>No</v>
      </c>
      <c r="AN1668" s="246" t="str">
        <f t="shared" si="1500"/>
        <v/>
      </c>
      <c r="AO1668" s="247" t="str">
        <f t="shared" si="1501"/>
        <v/>
      </c>
      <c r="AP1668" s="248" t="str">
        <f t="shared" si="1502"/>
        <v/>
      </c>
      <c r="AQ1668" s="249" t="str">
        <f t="shared" si="1503"/>
        <v/>
      </c>
      <c r="AR1668" s="250" t="str">
        <f t="shared" si="1504"/>
        <v/>
      </c>
      <c r="AS1668" s="234"/>
      <c r="AY1668" s="385">
        <f t="shared" si="1505"/>
        <v>0</v>
      </c>
      <c r="AZ1668" s="385">
        <f t="shared" ref="AZ1668:AZ1731" si="1530">IF(OR(AT1668="Beating",AU1668="Beating",AV1668="Beating",AW1668="Beating",AX1668="Beating"), 1, 0)</f>
        <v>0</v>
      </c>
      <c r="BA1668" s="385">
        <f t="shared" si="1506"/>
        <v>0</v>
      </c>
      <c r="BB1668" s="385">
        <f t="shared" ref="BB1668:BB1731" si="1531">IF(OR(AT1668="Burning",AU1668="Burning",AV1668="Burning",AW1668="Burning",AX1668="Burning"), 1, 0)</f>
        <v>0</v>
      </c>
      <c r="BC1668" s="385">
        <f t="shared" ref="BC1668:BC1731" si="1532">IF(OR(AT1668="Deprivation",AU1668="Deprivation",AV1668="Deprivation",AW1668="Deprivation",AX1668="Deprivation"), 1, 0)</f>
        <v>0</v>
      </c>
      <c r="BD1668" s="385">
        <f t="shared" ref="BD1668:BD1731" si="1533">IF(OR(AT1668="Electrical",AU1668="Electrical",AV1668="Electrical",AW1668="Electrical",AX1668="Electrical"), 1, 0)</f>
        <v>0</v>
      </c>
      <c r="BE1668" s="385">
        <f t="shared" ref="BE1668:BE1731" si="1534">IF(OR(AT1668="Forced Postures",AU1668="Forced Postures",AV1668="Forced Postures",AW1668="Forced Postures",AX1668="Forced Postures"), 1, 0)</f>
        <v>0</v>
      </c>
      <c r="BF1668" s="385">
        <f t="shared" ref="BF1668:BF1731" si="1535">IF(OR(AT1668="Gender-based violence",AU1668="Gender-based violence",AV1668="Gender-based violence",AW1668="Gender-based violence",AX1668="Gender-based violence"), 1, 0)</f>
        <v>0</v>
      </c>
      <c r="BG1668" s="385">
        <f t="shared" ref="BG1668:BG1731" si="1536">IF(OR(AT1668="Kidnapping and disappearances",AU1668="Kidnapping and disappearances",AV1668="Kidnapping and disappearances",AW1668="Kidnapping and disappearances",AX1668="Kidnapping and disappearances"), 1, 0)</f>
        <v>0</v>
      </c>
      <c r="BH1668" s="385">
        <f t="shared" ref="BH1668:BH1731" si="1537">IF(OR(AT1668="Rape and sexual torture",AU1668="Rape and sexual torture",AV1668="Rape and sexual torture",AW1668="Rape and sexual torture",AX1668="Rape and sexual torture"), 1, 0)</f>
        <v>0</v>
      </c>
      <c r="BI1668" s="385">
        <f t="shared" ref="BI1668:BI1731" si="1538">IF(OR(AT1668="Sensory stress",AU1668="Sensory stress",AV1668="Sensory stress",AW1668="Sensory stress",AX1668="Sensory stress"), 1, 0)</f>
        <v>0</v>
      </c>
      <c r="BJ1668" s="385">
        <f t="shared" ref="BJ1668:BJ1731" si="1539">IF(OR(AT1668="Severe humiliation",AU1668="Severe humiliation",AV1668="Severe humiliation",AW1668="Severe humiliation",AX1668="Severe humiliation"), 1, 0)</f>
        <v>0</v>
      </c>
      <c r="BK1668" s="385">
        <f t="shared" ref="BK1668:BK1731" si="1540">IF(OR(AT1668="Threats and psychological torture",AU1668="Threats and psychological torture",AV1668="Threats and psychological torture",AW1668="Threats and psychological torture",AX1668="Threats and psychological torture"), 1, 0)</f>
        <v>0</v>
      </c>
      <c r="BL1668" s="385">
        <f t="shared" ref="BL1668:BL1731" si="1541">IF(OR(AT1668="Witnessing torture of others",AU1668="Witnessing torture of others",AV1668="Witnessing torture of others",AW1668="Witnessing torture of others",AX1668="Witnessing torture of others"), 1, 0)</f>
        <v>0</v>
      </c>
      <c r="BM1668" s="385">
        <f t="shared" ref="BM1668:BM1731" si="1542">IF(OR(AT1668="Wounding/maiming",AU1668="Wounding/maiming",AV1668="Wounding/maiming",AW1668="Wounding/maiming",AX1668="Wounding/maiming"), 1, 0)</f>
        <v>0</v>
      </c>
      <c r="BN1668" s="385">
        <f t="shared" ref="BN1668:BN1731" si="1543">IF(OR(AT1668="Other",AU1668="Other",AV1668="Other",AW1668="Other",AX1668="Other"), 1, 0)</f>
        <v>0</v>
      </c>
      <c r="CK1668" s="239">
        <f t="shared" si="1507"/>
        <v>0</v>
      </c>
      <c r="CL1668" s="239">
        <f t="shared" si="1508"/>
        <v>0</v>
      </c>
    </row>
    <row r="1669" spans="3:90" x14ac:dyDescent="0.35">
      <c r="C1669" s="235"/>
      <c r="D1669" s="246" t="str">
        <f t="shared" ref="D1669:D1732" si="1544">IF(C1669="","",IF(AND(C1669&gt;=DATE(2022,9,30),C1669&lt;=DATE(2023,9,29)),"New",IF(C1669&lt;DATE(2022,9,30),"Continuing",IF(C1669&gt;DATE(2023,9,29),""))))</f>
        <v/>
      </c>
      <c r="E1669" s="247" t="str">
        <f t="shared" ref="E1669:E1732" si="1545">IF(C1669="","",IF(AND(C1669&gt;=DATE(2023,9,30),C1669&lt;=DATE(2024,9,29)),"New",IF(C1669&lt;DATE(2023,9,30),"Continuing",IF(C1669&gt;DATE(2024,9,29),""))))</f>
        <v/>
      </c>
      <c r="F1669" s="248" t="str">
        <f t="shared" ref="F1669:F1732" si="1546">IF(C1669="","",IF(AND(C1669&gt;=DATE(2024,9,30),C1669&lt;=DATE(2025,9,29)),"New",IF(C1669&lt;DATE(2024,9,30),"Continuing",IF(C1669&gt;DATE(2025,9,29),""))))</f>
        <v/>
      </c>
      <c r="G1669" s="249" t="str">
        <f t="shared" ref="G1669:G1732" si="1547">IF(C1669="","",IF(AND(C1669&gt;=DATE(2025,9,30),C1669&lt;=DATE(2026,9,29)),"New",IF(C1669&lt;DATE(2025,9,30),"Continuing",IF(C1669&gt;DATE(2026,9,29),""))))</f>
        <v/>
      </c>
      <c r="H1669" s="250" t="str">
        <f t="shared" ref="H1669:H1732" si="1548">IF(C1669="","",IF(AND(C1669&gt;=DATE(2026,9,30),C1669&lt;=DATE(2027,9,29)),"New",IF(C1669&lt;DATE(2026,9,30),"Continuing",IF(C1669&gt;DATE(2027,9,29),""))))</f>
        <v/>
      </c>
      <c r="I1669" s="386" t="str">
        <f t="shared" si="1509"/>
        <v/>
      </c>
      <c r="J1669" s="387" t="str">
        <f t="shared" si="1510"/>
        <v/>
      </c>
      <c r="K1669" s="388" t="str">
        <f t="shared" si="1511"/>
        <v/>
      </c>
      <c r="L1669" s="389" t="str">
        <f t="shared" si="1512"/>
        <v/>
      </c>
      <c r="M1669" s="250" t="str">
        <f t="shared" si="1513"/>
        <v/>
      </c>
      <c r="N1669" s="246" t="b">
        <f t="shared" ref="N1669:N1732" si="1549">AND(B1669="Primary",D1669="New",I1669="Yes")</f>
        <v>0</v>
      </c>
      <c r="O1669" s="246" t="b">
        <f t="shared" ref="O1669:O1732" si="1550">AND(B1669="Primary",D1669="Continuing",I1669="Yes")</f>
        <v>0</v>
      </c>
      <c r="P1669" s="246" t="b">
        <f t="shared" ref="P1669:P1732" si="1551">AND(B1669="Secondary",D1669="New",I1669="Yes")</f>
        <v>0</v>
      </c>
      <c r="Q1669" s="246" t="b">
        <f t="shared" ref="Q1669:Q1732" si="1552">AND(B1669="Secondary",D1669="Continuing",I1669="Yes")</f>
        <v>0</v>
      </c>
      <c r="R1669" s="246" t="str">
        <f t="shared" ref="R1669:R1732" si="1553">IF(OR(N1669=TRUE,O1669=TRUE),"Yes","No")</f>
        <v>No</v>
      </c>
      <c r="S1669" s="247" t="b">
        <f t="shared" si="1514"/>
        <v>0</v>
      </c>
      <c r="T1669" s="247" t="b">
        <f t="shared" si="1515"/>
        <v>0</v>
      </c>
      <c r="U1669" s="247" t="b">
        <f t="shared" si="1516"/>
        <v>0</v>
      </c>
      <c r="V1669" s="247" t="b">
        <f t="shared" si="1517"/>
        <v>0</v>
      </c>
      <c r="W1669" s="247" t="str">
        <f t="shared" ref="W1669:W1732" si="1554">IF(OR(S1669=TRUE,T1669=TRUE),"Yes","No")</f>
        <v>No</v>
      </c>
      <c r="X1669" s="248" t="b">
        <f t="shared" si="1518"/>
        <v>0</v>
      </c>
      <c r="Y1669" s="248" t="b">
        <f t="shared" si="1519"/>
        <v>0</v>
      </c>
      <c r="Z1669" s="248" t="b">
        <f t="shared" si="1520"/>
        <v>0</v>
      </c>
      <c r="AA1669" s="248" t="b">
        <f t="shared" si="1521"/>
        <v>0</v>
      </c>
      <c r="AB1669" s="248" t="str">
        <f t="shared" ref="AB1669:AB1732" si="1555">IF(OR(X1669=TRUE,Y1669=TRUE),"Yes","No")</f>
        <v>No</v>
      </c>
      <c r="AC1669" s="249" t="b">
        <f t="shared" si="1522"/>
        <v>0</v>
      </c>
      <c r="AD1669" s="249" t="b">
        <f t="shared" si="1523"/>
        <v>0</v>
      </c>
      <c r="AE1669" s="249" t="b">
        <f t="shared" si="1524"/>
        <v>0</v>
      </c>
      <c r="AF1669" s="249" t="b">
        <f t="shared" si="1525"/>
        <v>0</v>
      </c>
      <c r="AG1669" s="249" t="str">
        <f t="shared" ref="AG1669:AG1732" si="1556">IF(OR(AC1669=TRUE,AD1669=TRUE),"Yes","No")</f>
        <v>No</v>
      </c>
      <c r="AH1669" s="250" t="b">
        <f t="shared" si="1526"/>
        <v>0</v>
      </c>
      <c r="AI1669" s="250" t="b">
        <f t="shared" si="1527"/>
        <v>0</v>
      </c>
      <c r="AJ1669" s="250" t="b">
        <f t="shared" si="1528"/>
        <v>0</v>
      </c>
      <c r="AK1669" s="250" t="b">
        <f t="shared" si="1529"/>
        <v>0</v>
      </c>
      <c r="AL1669" s="250" t="str">
        <f t="shared" ref="AL1669:AL1732" si="1557">IF(OR(AH1669=TRUE,AI1669=TRUE),"Yes","No")</f>
        <v>No</v>
      </c>
      <c r="AN1669" s="246" t="str">
        <f t="shared" ref="AN1669:AN1732" si="1558">IF(AND(AM1669&gt;=DATE(2022,9,30),AM1669&lt;=DATE(2023,9,29)),"Closed","")</f>
        <v/>
      </c>
      <c r="AO1669" s="247" t="str">
        <f t="shared" ref="AO1669:AO1732" si="1559">IF(AND(AM1669&gt;=DATE(2023,9,30),AM1669&lt;=DATE(2024,9,29)),"Closed","")</f>
        <v/>
      </c>
      <c r="AP1669" s="248" t="str">
        <f t="shared" ref="AP1669:AP1732" si="1560">IF(AND(AM1669&gt;=DATE(2024,9,30),AM1669&lt;=DATE(2025,9,29)),"Closed","")</f>
        <v/>
      </c>
      <c r="AQ1669" s="249" t="str">
        <f t="shared" ref="AQ1669:AQ1732" si="1561">IF(AND(AM1669&gt;=DATE(2025,9,30),AM1669&lt;=DATE(2026,9,29)),"Closed","")</f>
        <v/>
      </c>
      <c r="AR1669" s="250" t="str">
        <f t="shared" ref="AR1669:AR1732" si="1562">IF(AND(AM1669&gt;=DATE(2026,9,30),AM1669&lt;=DATE(2027,9,29)),"Closed","")</f>
        <v/>
      </c>
      <c r="AS1669" s="234"/>
      <c r="AY1669" s="385">
        <f t="shared" ref="AY1669:AY1732" si="1563">IF(OR(AT1669="Asphyxiation",AU1669="Asphyxiation",AV1669="Asphyxiation",AW1669="Asphyxiation",AX1669="Asphyxiation"), 1, 0)</f>
        <v>0</v>
      </c>
      <c r="AZ1669" s="385">
        <f t="shared" si="1530"/>
        <v>0</v>
      </c>
      <c r="BA1669" s="385">
        <f t="shared" ref="BA1669:BA1732" si="1564">IF(OR(AT1669="New response option",AU1669="New response option",AV1669="New response option",AW1669="New response option",AX1669="New response option"), 1, 0)</f>
        <v>0</v>
      </c>
      <c r="BB1669" s="385">
        <f t="shared" si="1531"/>
        <v>0</v>
      </c>
      <c r="BC1669" s="385">
        <f t="shared" si="1532"/>
        <v>0</v>
      </c>
      <c r="BD1669" s="385">
        <f t="shared" si="1533"/>
        <v>0</v>
      </c>
      <c r="BE1669" s="385">
        <f t="shared" si="1534"/>
        <v>0</v>
      </c>
      <c r="BF1669" s="385">
        <f t="shared" si="1535"/>
        <v>0</v>
      </c>
      <c r="BG1669" s="385">
        <f t="shared" si="1536"/>
        <v>0</v>
      </c>
      <c r="BH1669" s="385">
        <f t="shared" si="1537"/>
        <v>0</v>
      </c>
      <c r="BI1669" s="385">
        <f t="shared" si="1538"/>
        <v>0</v>
      </c>
      <c r="BJ1669" s="385">
        <f t="shared" si="1539"/>
        <v>0</v>
      </c>
      <c r="BK1669" s="385">
        <f t="shared" si="1540"/>
        <v>0</v>
      </c>
      <c r="BL1669" s="385">
        <f t="shared" si="1541"/>
        <v>0</v>
      </c>
      <c r="BM1669" s="385">
        <f t="shared" si="1542"/>
        <v>0</v>
      </c>
      <c r="BN1669" s="385">
        <f t="shared" si="1543"/>
        <v>0</v>
      </c>
      <c r="CK1669" s="239">
        <f t="shared" ref="CK1669:CK1732" si="1565">IF(OR(CJ1669="Lawful Permanent Resident (LPR): Former refugee ",CJ1669="Lawful Permanent Resident (LPR): Former asylee ",CJ1669="Lawful Permanent Resident (LPR): Other former"), 1,0)</f>
        <v>0</v>
      </c>
      <c r="CL1669" s="239">
        <f t="shared" ref="CL1669:CL1732" si="1566">IF(OR(CJ1669="U.S. Citizen: Former refugee ",CJ1669="U.S. Citizen: Former asylee ",CJ1669="U.S. Citizen: Other former "), 1,0)</f>
        <v>0</v>
      </c>
    </row>
    <row r="1670" spans="3:90" x14ac:dyDescent="0.35">
      <c r="C1670" s="235"/>
      <c r="D1670" s="246" t="str">
        <f t="shared" si="1544"/>
        <v/>
      </c>
      <c r="E1670" s="247" t="str">
        <f t="shared" si="1545"/>
        <v/>
      </c>
      <c r="F1670" s="248" t="str">
        <f t="shared" si="1546"/>
        <v/>
      </c>
      <c r="G1670" s="249" t="str">
        <f t="shared" si="1547"/>
        <v/>
      </c>
      <c r="H1670" s="250" t="str">
        <f t="shared" si="1548"/>
        <v/>
      </c>
      <c r="I1670" s="386" t="str">
        <f t="shared" si="1509"/>
        <v/>
      </c>
      <c r="J1670" s="387" t="str">
        <f t="shared" si="1510"/>
        <v/>
      </c>
      <c r="K1670" s="388" t="str">
        <f t="shared" si="1511"/>
        <v/>
      </c>
      <c r="L1670" s="389" t="str">
        <f t="shared" si="1512"/>
        <v/>
      </c>
      <c r="M1670" s="250" t="str">
        <f t="shared" si="1513"/>
        <v/>
      </c>
      <c r="N1670" s="246" t="b">
        <f t="shared" si="1549"/>
        <v>0</v>
      </c>
      <c r="O1670" s="246" t="b">
        <f t="shared" si="1550"/>
        <v>0</v>
      </c>
      <c r="P1670" s="246" t="b">
        <f t="shared" si="1551"/>
        <v>0</v>
      </c>
      <c r="Q1670" s="246" t="b">
        <f t="shared" si="1552"/>
        <v>0</v>
      </c>
      <c r="R1670" s="246" t="str">
        <f t="shared" si="1553"/>
        <v>No</v>
      </c>
      <c r="S1670" s="247" t="b">
        <f t="shared" si="1514"/>
        <v>0</v>
      </c>
      <c r="T1670" s="247" t="b">
        <f t="shared" si="1515"/>
        <v>0</v>
      </c>
      <c r="U1670" s="247" t="b">
        <f t="shared" si="1516"/>
        <v>0</v>
      </c>
      <c r="V1670" s="247" t="b">
        <f t="shared" si="1517"/>
        <v>0</v>
      </c>
      <c r="W1670" s="247" t="str">
        <f t="shared" si="1554"/>
        <v>No</v>
      </c>
      <c r="X1670" s="248" t="b">
        <f t="shared" si="1518"/>
        <v>0</v>
      </c>
      <c r="Y1670" s="248" t="b">
        <f t="shared" si="1519"/>
        <v>0</v>
      </c>
      <c r="Z1670" s="248" t="b">
        <f t="shared" si="1520"/>
        <v>0</v>
      </c>
      <c r="AA1670" s="248" t="b">
        <f t="shared" si="1521"/>
        <v>0</v>
      </c>
      <c r="AB1670" s="248" t="str">
        <f t="shared" si="1555"/>
        <v>No</v>
      </c>
      <c r="AC1670" s="249" t="b">
        <f t="shared" si="1522"/>
        <v>0</v>
      </c>
      <c r="AD1670" s="249" t="b">
        <f t="shared" si="1523"/>
        <v>0</v>
      </c>
      <c r="AE1670" s="249" t="b">
        <f t="shared" si="1524"/>
        <v>0</v>
      </c>
      <c r="AF1670" s="249" t="b">
        <f t="shared" si="1525"/>
        <v>0</v>
      </c>
      <c r="AG1670" s="249" t="str">
        <f t="shared" si="1556"/>
        <v>No</v>
      </c>
      <c r="AH1670" s="250" t="b">
        <f t="shared" si="1526"/>
        <v>0</v>
      </c>
      <c r="AI1670" s="250" t="b">
        <f t="shared" si="1527"/>
        <v>0</v>
      </c>
      <c r="AJ1670" s="250" t="b">
        <f t="shared" si="1528"/>
        <v>0</v>
      </c>
      <c r="AK1670" s="250" t="b">
        <f t="shared" si="1529"/>
        <v>0</v>
      </c>
      <c r="AL1670" s="250" t="str">
        <f t="shared" si="1557"/>
        <v>No</v>
      </c>
      <c r="AN1670" s="246" t="str">
        <f t="shared" si="1558"/>
        <v/>
      </c>
      <c r="AO1670" s="247" t="str">
        <f t="shared" si="1559"/>
        <v/>
      </c>
      <c r="AP1670" s="248" t="str">
        <f t="shared" si="1560"/>
        <v/>
      </c>
      <c r="AQ1670" s="249" t="str">
        <f t="shared" si="1561"/>
        <v/>
      </c>
      <c r="AR1670" s="250" t="str">
        <f t="shared" si="1562"/>
        <v/>
      </c>
      <c r="AS1670" s="234"/>
      <c r="AY1670" s="385">
        <f t="shared" si="1563"/>
        <v>0</v>
      </c>
      <c r="AZ1670" s="385">
        <f t="shared" si="1530"/>
        <v>0</v>
      </c>
      <c r="BA1670" s="385">
        <f t="shared" si="1564"/>
        <v>0</v>
      </c>
      <c r="BB1670" s="385">
        <f t="shared" si="1531"/>
        <v>0</v>
      </c>
      <c r="BC1670" s="385">
        <f t="shared" si="1532"/>
        <v>0</v>
      </c>
      <c r="BD1670" s="385">
        <f t="shared" si="1533"/>
        <v>0</v>
      </c>
      <c r="BE1670" s="385">
        <f t="shared" si="1534"/>
        <v>0</v>
      </c>
      <c r="BF1670" s="385">
        <f t="shared" si="1535"/>
        <v>0</v>
      </c>
      <c r="BG1670" s="385">
        <f t="shared" si="1536"/>
        <v>0</v>
      </c>
      <c r="BH1670" s="385">
        <f t="shared" si="1537"/>
        <v>0</v>
      </c>
      <c r="BI1670" s="385">
        <f t="shared" si="1538"/>
        <v>0</v>
      </c>
      <c r="BJ1670" s="385">
        <f t="shared" si="1539"/>
        <v>0</v>
      </c>
      <c r="BK1670" s="385">
        <f t="shared" si="1540"/>
        <v>0</v>
      </c>
      <c r="BL1670" s="385">
        <f t="shared" si="1541"/>
        <v>0</v>
      </c>
      <c r="BM1670" s="385">
        <f t="shared" si="1542"/>
        <v>0</v>
      </c>
      <c r="BN1670" s="385">
        <f t="shared" si="1543"/>
        <v>0</v>
      </c>
      <c r="CK1670" s="239">
        <f t="shared" si="1565"/>
        <v>0</v>
      </c>
      <c r="CL1670" s="239">
        <f t="shared" si="1566"/>
        <v>0</v>
      </c>
    </row>
    <row r="1671" spans="3:90" x14ac:dyDescent="0.35">
      <c r="C1671" s="235"/>
      <c r="D1671" s="246" t="str">
        <f t="shared" si="1544"/>
        <v/>
      </c>
      <c r="E1671" s="247" t="str">
        <f t="shared" si="1545"/>
        <v/>
      </c>
      <c r="F1671" s="248" t="str">
        <f t="shared" si="1546"/>
        <v/>
      </c>
      <c r="G1671" s="249" t="str">
        <f t="shared" si="1547"/>
        <v/>
      </c>
      <c r="H1671" s="250" t="str">
        <f t="shared" si="1548"/>
        <v/>
      </c>
      <c r="I1671" s="386" t="str">
        <f t="shared" si="1509"/>
        <v/>
      </c>
      <c r="J1671" s="387" t="str">
        <f t="shared" si="1510"/>
        <v/>
      </c>
      <c r="K1671" s="388" t="str">
        <f t="shared" si="1511"/>
        <v/>
      </c>
      <c r="L1671" s="389" t="str">
        <f t="shared" si="1512"/>
        <v/>
      </c>
      <c r="M1671" s="250" t="str">
        <f t="shared" si="1513"/>
        <v/>
      </c>
      <c r="N1671" s="246" t="b">
        <f t="shared" si="1549"/>
        <v>0</v>
      </c>
      <c r="O1671" s="246" t="b">
        <f t="shared" si="1550"/>
        <v>0</v>
      </c>
      <c r="P1671" s="246" t="b">
        <f t="shared" si="1551"/>
        <v>0</v>
      </c>
      <c r="Q1671" s="246" t="b">
        <f t="shared" si="1552"/>
        <v>0</v>
      </c>
      <c r="R1671" s="246" t="str">
        <f t="shared" si="1553"/>
        <v>No</v>
      </c>
      <c r="S1671" s="247" t="b">
        <f t="shared" si="1514"/>
        <v>0</v>
      </c>
      <c r="T1671" s="247" t="b">
        <f t="shared" si="1515"/>
        <v>0</v>
      </c>
      <c r="U1671" s="247" t="b">
        <f t="shared" si="1516"/>
        <v>0</v>
      </c>
      <c r="V1671" s="247" t="b">
        <f t="shared" si="1517"/>
        <v>0</v>
      </c>
      <c r="W1671" s="247" t="str">
        <f t="shared" si="1554"/>
        <v>No</v>
      </c>
      <c r="X1671" s="248" t="b">
        <f t="shared" si="1518"/>
        <v>0</v>
      </c>
      <c r="Y1671" s="248" t="b">
        <f t="shared" si="1519"/>
        <v>0</v>
      </c>
      <c r="Z1671" s="248" t="b">
        <f t="shared" si="1520"/>
        <v>0</v>
      </c>
      <c r="AA1671" s="248" t="b">
        <f t="shared" si="1521"/>
        <v>0</v>
      </c>
      <c r="AB1671" s="248" t="str">
        <f t="shared" si="1555"/>
        <v>No</v>
      </c>
      <c r="AC1671" s="249" t="b">
        <f t="shared" si="1522"/>
        <v>0</v>
      </c>
      <c r="AD1671" s="249" t="b">
        <f t="shared" si="1523"/>
        <v>0</v>
      </c>
      <c r="AE1671" s="249" t="b">
        <f t="shared" si="1524"/>
        <v>0</v>
      </c>
      <c r="AF1671" s="249" t="b">
        <f t="shared" si="1525"/>
        <v>0</v>
      </c>
      <c r="AG1671" s="249" t="str">
        <f t="shared" si="1556"/>
        <v>No</v>
      </c>
      <c r="AH1671" s="250" t="b">
        <f t="shared" si="1526"/>
        <v>0</v>
      </c>
      <c r="AI1671" s="250" t="b">
        <f t="shared" si="1527"/>
        <v>0</v>
      </c>
      <c r="AJ1671" s="250" t="b">
        <f t="shared" si="1528"/>
        <v>0</v>
      </c>
      <c r="AK1671" s="250" t="b">
        <f t="shared" si="1529"/>
        <v>0</v>
      </c>
      <c r="AL1671" s="250" t="str">
        <f t="shared" si="1557"/>
        <v>No</v>
      </c>
      <c r="AN1671" s="246" t="str">
        <f t="shared" si="1558"/>
        <v/>
      </c>
      <c r="AO1671" s="247" t="str">
        <f t="shared" si="1559"/>
        <v/>
      </c>
      <c r="AP1671" s="248" t="str">
        <f t="shared" si="1560"/>
        <v/>
      </c>
      <c r="AQ1671" s="249" t="str">
        <f t="shared" si="1561"/>
        <v/>
      </c>
      <c r="AR1671" s="250" t="str">
        <f t="shared" si="1562"/>
        <v/>
      </c>
      <c r="AS1671" s="234"/>
      <c r="AY1671" s="385">
        <f t="shared" si="1563"/>
        <v>0</v>
      </c>
      <c r="AZ1671" s="385">
        <f t="shared" si="1530"/>
        <v>0</v>
      </c>
      <c r="BA1671" s="385">
        <f t="shared" si="1564"/>
        <v>0</v>
      </c>
      <c r="BB1671" s="385">
        <f t="shared" si="1531"/>
        <v>0</v>
      </c>
      <c r="BC1671" s="385">
        <f t="shared" si="1532"/>
        <v>0</v>
      </c>
      <c r="BD1671" s="385">
        <f t="shared" si="1533"/>
        <v>0</v>
      </c>
      <c r="BE1671" s="385">
        <f t="shared" si="1534"/>
        <v>0</v>
      </c>
      <c r="BF1671" s="385">
        <f t="shared" si="1535"/>
        <v>0</v>
      </c>
      <c r="BG1671" s="385">
        <f t="shared" si="1536"/>
        <v>0</v>
      </c>
      <c r="BH1671" s="385">
        <f t="shared" si="1537"/>
        <v>0</v>
      </c>
      <c r="BI1671" s="385">
        <f t="shared" si="1538"/>
        <v>0</v>
      </c>
      <c r="BJ1671" s="385">
        <f t="shared" si="1539"/>
        <v>0</v>
      </c>
      <c r="BK1671" s="385">
        <f t="shared" si="1540"/>
        <v>0</v>
      </c>
      <c r="BL1671" s="385">
        <f t="shared" si="1541"/>
        <v>0</v>
      </c>
      <c r="BM1671" s="385">
        <f t="shared" si="1542"/>
        <v>0</v>
      </c>
      <c r="BN1671" s="385">
        <f t="shared" si="1543"/>
        <v>0</v>
      </c>
      <c r="CK1671" s="239">
        <f t="shared" si="1565"/>
        <v>0</v>
      </c>
      <c r="CL1671" s="239">
        <f t="shared" si="1566"/>
        <v>0</v>
      </c>
    </row>
    <row r="1672" spans="3:90" x14ac:dyDescent="0.35">
      <c r="C1672" s="235"/>
      <c r="D1672" s="246" t="str">
        <f t="shared" si="1544"/>
        <v/>
      </c>
      <c r="E1672" s="247" t="str">
        <f t="shared" si="1545"/>
        <v/>
      </c>
      <c r="F1672" s="248" t="str">
        <f t="shared" si="1546"/>
        <v/>
      </c>
      <c r="G1672" s="249" t="str">
        <f t="shared" si="1547"/>
        <v/>
      </c>
      <c r="H1672" s="250" t="str">
        <f t="shared" si="1548"/>
        <v/>
      </c>
      <c r="I1672" s="386" t="str">
        <f t="shared" si="1509"/>
        <v/>
      </c>
      <c r="J1672" s="387" t="str">
        <f t="shared" si="1510"/>
        <v/>
      </c>
      <c r="K1672" s="388" t="str">
        <f t="shared" si="1511"/>
        <v/>
      </c>
      <c r="L1672" s="389" t="str">
        <f t="shared" si="1512"/>
        <v/>
      </c>
      <c r="M1672" s="250" t="str">
        <f t="shared" si="1513"/>
        <v/>
      </c>
      <c r="N1672" s="246" t="b">
        <f t="shared" si="1549"/>
        <v>0</v>
      </c>
      <c r="O1672" s="246" t="b">
        <f t="shared" si="1550"/>
        <v>0</v>
      </c>
      <c r="P1672" s="246" t="b">
        <f t="shared" si="1551"/>
        <v>0</v>
      </c>
      <c r="Q1672" s="246" t="b">
        <f t="shared" si="1552"/>
        <v>0</v>
      </c>
      <c r="R1672" s="246" t="str">
        <f t="shared" si="1553"/>
        <v>No</v>
      </c>
      <c r="S1672" s="247" t="b">
        <f t="shared" si="1514"/>
        <v>0</v>
      </c>
      <c r="T1672" s="247" t="b">
        <f t="shared" si="1515"/>
        <v>0</v>
      </c>
      <c r="U1672" s="247" t="b">
        <f t="shared" si="1516"/>
        <v>0</v>
      </c>
      <c r="V1672" s="247" t="b">
        <f t="shared" si="1517"/>
        <v>0</v>
      </c>
      <c r="W1672" s="247" t="str">
        <f t="shared" si="1554"/>
        <v>No</v>
      </c>
      <c r="X1672" s="248" t="b">
        <f t="shared" si="1518"/>
        <v>0</v>
      </c>
      <c r="Y1672" s="248" t="b">
        <f t="shared" si="1519"/>
        <v>0</v>
      </c>
      <c r="Z1672" s="248" t="b">
        <f t="shared" si="1520"/>
        <v>0</v>
      </c>
      <c r="AA1672" s="248" t="b">
        <f t="shared" si="1521"/>
        <v>0</v>
      </c>
      <c r="AB1672" s="248" t="str">
        <f t="shared" si="1555"/>
        <v>No</v>
      </c>
      <c r="AC1672" s="249" t="b">
        <f t="shared" si="1522"/>
        <v>0</v>
      </c>
      <c r="AD1672" s="249" t="b">
        <f t="shared" si="1523"/>
        <v>0</v>
      </c>
      <c r="AE1672" s="249" t="b">
        <f t="shared" si="1524"/>
        <v>0</v>
      </c>
      <c r="AF1672" s="249" t="b">
        <f t="shared" si="1525"/>
        <v>0</v>
      </c>
      <c r="AG1672" s="249" t="str">
        <f t="shared" si="1556"/>
        <v>No</v>
      </c>
      <c r="AH1672" s="250" t="b">
        <f t="shared" si="1526"/>
        <v>0</v>
      </c>
      <c r="AI1672" s="250" t="b">
        <f t="shared" si="1527"/>
        <v>0</v>
      </c>
      <c r="AJ1672" s="250" t="b">
        <f t="shared" si="1528"/>
        <v>0</v>
      </c>
      <c r="AK1672" s="250" t="b">
        <f t="shared" si="1529"/>
        <v>0</v>
      </c>
      <c r="AL1672" s="250" t="str">
        <f t="shared" si="1557"/>
        <v>No</v>
      </c>
      <c r="AN1672" s="246" t="str">
        <f t="shared" si="1558"/>
        <v/>
      </c>
      <c r="AO1672" s="247" t="str">
        <f t="shared" si="1559"/>
        <v/>
      </c>
      <c r="AP1672" s="248" t="str">
        <f t="shared" si="1560"/>
        <v/>
      </c>
      <c r="AQ1672" s="249" t="str">
        <f t="shared" si="1561"/>
        <v/>
      </c>
      <c r="AR1672" s="250" t="str">
        <f t="shared" si="1562"/>
        <v/>
      </c>
      <c r="AS1672" s="234"/>
      <c r="AY1672" s="385">
        <f t="shared" si="1563"/>
        <v>0</v>
      </c>
      <c r="AZ1672" s="385">
        <f t="shared" si="1530"/>
        <v>0</v>
      </c>
      <c r="BA1672" s="385">
        <f t="shared" si="1564"/>
        <v>0</v>
      </c>
      <c r="BB1672" s="385">
        <f t="shared" si="1531"/>
        <v>0</v>
      </c>
      <c r="BC1672" s="385">
        <f t="shared" si="1532"/>
        <v>0</v>
      </c>
      <c r="BD1672" s="385">
        <f t="shared" si="1533"/>
        <v>0</v>
      </c>
      <c r="BE1672" s="385">
        <f t="shared" si="1534"/>
        <v>0</v>
      </c>
      <c r="BF1672" s="385">
        <f t="shared" si="1535"/>
        <v>0</v>
      </c>
      <c r="BG1672" s="385">
        <f t="shared" si="1536"/>
        <v>0</v>
      </c>
      <c r="BH1672" s="385">
        <f t="shared" si="1537"/>
        <v>0</v>
      </c>
      <c r="BI1672" s="385">
        <f t="shared" si="1538"/>
        <v>0</v>
      </c>
      <c r="BJ1672" s="385">
        <f t="shared" si="1539"/>
        <v>0</v>
      </c>
      <c r="BK1672" s="385">
        <f t="shared" si="1540"/>
        <v>0</v>
      </c>
      <c r="BL1672" s="385">
        <f t="shared" si="1541"/>
        <v>0</v>
      </c>
      <c r="BM1672" s="385">
        <f t="shared" si="1542"/>
        <v>0</v>
      </c>
      <c r="BN1672" s="385">
        <f t="shared" si="1543"/>
        <v>0</v>
      </c>
      <c r="CK1672" s="239">
        <f t="shared" si="1565"/>
        <v>0</v>
      </c>
      <c r="CL1672" s="239">
        <f t="shared" si="1566"/>
        <v>0</v>
      </c>
    </row>
    <row r="1673" spans="3:90" x14ac:dyDescent="0.35">
      <c r="C1673" s="235"/>
      <c r="D1673" s="246" t="str">
        <f t="shared" si="1544"/>
        <v/>
      </c>
      <c r="E1673" s="247" t="str">
        <f t="shared" si="1545"/>
        <v/>
      </c>
      <c r="F1673" s="248" t="str">
        <f t="shared" si="1546"/>
        <v/>
      </c>
      <c r="G1673" s="249" t="str">
        <f t="shared" si="1547"/>
        <v/>
      </c>
      <c r="H1673" s="250" t="str">
        <f t="shared" si="1548"/>
        <v/>
      </c>
      <c r="I1673" s="386" t="str">
        <f t="shared" si="1509"/>
        <v/>
      </c>
      <c r="J1673" s="387" t="str">
        <f t="shared" si="1510"/>
        <v/>
      </c>
      <c r="K1673" s="388" t="str">
        <f t="shared" si="1511"/>
        <v/>
      </c>
      <c r="L1673" s="389" t="str">
        <f t="shared" si="1512"/>
        <v/>
      </c>
      <c r="M1673" s="250" t="str">
        <f t="shared" si="1513"/>
        <v/>
      </c>
      <c r="N1673" s="246" t="b">
        <f t="shared" si="1549"/>
        <v>0</v>
      </c>
      <c r="O1673" s="246" t="b">
        <f t="shared" si="1550"/>
        <v>0</v>
      </c>
      <c r="P1673" s="246" t="b">
        <f t="shared" si="1551"/>
        <v>0</v>
      </c>
      <c r="Q1673" s="246" t="b">
        <f t="shared" si="1552"/>
        <v>0</v>
      </c>
      <c r="R1673" s="246" t="str">
        <f t="shared" si="1553"/>
        <v>No</v>
      </c>
      <c r="S1673" s="247" t="b">
        <f t="shared" si="1514"/>
        <v>0</v>
      </c>
      <c r="T1673" s="247" t="b">
        <f t="shared" si="1515"/>
        <v>0</v>
      </c>
      <c r="U1673" s="247" t="b">
        <f t="shared" si="1516"/>
        <v>0</v>
      </c>
      <c r="V1673" s="247" t="b">
        <f t="shared" si="1517"/>
        <v>0</v>
      </c>
      <c r="W1673" s="247" t="str">
        <f t="shared" si="1554"/>
        <v>No</v>
      </c>
      <c r="X1673" s="248" t="b">
        <f t="shared" si="1518"/>
        <v>0</v>
      </c>
      <c r="Y1673" s="248" t="b">
        <f t="shared" si="1519"/>
        <v>0</v>
      </c>
      <c r="Z1673" s="248" t="b">
        <f t="shared" si="1520"/>
        <v>0</v>
      </c>
      <c r="AA1673" s="248" t="b">
        <f t="shared" si="1521"/>
        <v>0</v>
      </c>
      <c r="AB1673" s="248" t="str">
        <f t="shared" si="1555"/>
        <v>No</v>
      </c>
      <c r="AC1673" s="249" t="b">
        <f t="shared" si="1522"/>
        <v>0</v>
      </c>
      <c r="AD1673" s="249" t="b">
        <f t="shared" si="1523"/>
        <v>0</v>
      </c>
      <c r="AE1673" s="249" t="b">
        <f t="shared" si="1524"/>
        <v>0</v>
      </c>
      <c r="AF1673" s="249" t="b">
        <f t="shared" si="1525"/>
        <v>0</v>
      </c>
      <c r="AG1673" s="249" t="str">
        <f t="shared" si="1556"/>
        <v>No</v>
      </c>
      <c r="AH1673" s="250" t="b">
        <f t="shared" si="1526"/>
        <v>0</v>
      </c>
      <c r="AI1673" s="250" t="b">
        <f t="shared" si="1527"/>
        <v>0</v>
      </c>
      <c r="AJ1673" s="250" t="b">
        <f t="shared" si="1528"/>
        <v>0</v>
      </c>
      <c r="AK1673" s="250" t="b">
        <f t="shared" si="1529"/>
        <v>0</v>
      </c>
      <c r="AL1673" s="250" t="str">
        <f t="shared" si="1557"/>
        <v>No</v>
      </c>
      <c r="AN1673" s="246" t="str">
        <f t="shared" si="1558"/>
        <v/>
      </c>
      <c r="AO1673" s="247" t="str">
        <f t="shared" si="1559"/>
        <v/>
      </c>
      <c r="AP1673" s="248" t="str">
        <f t="shared" si="1560"/>
        <v/>
      </c>
      <c r="AQ1673" s="249" t="str">
        <f t="shared" si="1561"/>
        <v/>
      </c>
      <c r="AR1673" s="250" t="str">
        <f t="shared" si="1562"/>
        <v/>
      </c>
      <c r="AS1673" s="234"/>
      <c r="AY1673" s="385">
        <f t="shared" si="1563"/>
        <v>0</v>
      </c>
      <c r="AZ1673" s="385">
        <f t="shared" si="1530"/>
        <v>0</v>
      </c>
      <c r="BA1673" s="385">
        <f t="shared" si="1564"/>
        <v>0</v>
      </c>
      <c r="BB1673" s="385">
        <f t="shared" si="1531"/>
        <v>0</v>
      </c>
      <c r="BC1673" s="385">
        <f t="shared" si="1532"/>
        <v>0</v>
      </c>
      <c r="BD1673" s="385">
        <f t="shared" si="1533"/>
        <v>0</v>
      </c>
      <c r="BE1673" s="385">
        <f t="shared" si="1534"/>
        <v>0</v>
      </c>
      <c r="BF1673" s="385">
        <f t="shared" si="1535"/>
        <v>0</v>
      </c>
      <c r="BG1673" s="385">
        <f t="shared" si="1536"/>
        <v>0</v>
      </c>
      <c r="BH1673" s="385">
        <f t="shared" si="1537"/>
        <v>0</v>
      </c>
      <c r="BI1673" s="385">
        <f t="shared" si="1538"/>
        <v>0</v>
      </c>
      <c r="BJ1673" s="385">
        <f t="shared" si="1539"/>
        <v>0</v>
      </c>
      <c r="BK1673" s="385">
        <f t="shared" si="1540"/>
        <v>0</v>
      </c>
      <c r="BL1673" s="385">
        <f t="shared" si="1541"/>
        <v>0</v>
      </c>
      <c r="BM1673" s="385">
        <f t="shared" si="1542"/>
        <v>0</v>
      </c>
      <c r="BN1673" s="385">
        <f t="shared" si="1543"/>
        <v>0</v>
      </c>
      <c r="CK1673" s="239">
        <f t="shared" si="1565"/>
        <v>0</v>
      </c>
      <c r="CL1673" s="239">
        <f t="shared" si="1566"/>
        <v>0</v>
      </c>
    </row>
    <row r="1674" spans="3:90" x14ac:dyDescent="0.35">
      <c r="C1674" s="235"/>
      <c r="D1674" s="246" t="str">
        <f t="shared" si="1544"/>
        <v/>
      </c>
      <c r="E1674" s="247" t="str">
        <f t="shared" si="1545"/>
        <v/>
      </c>
      <c r="F1674" s="248" t="str">
        <f t="shared" si="1546"/>
        <v/>
      </c>
      <c r="G1674" s="249" t="str">
        <f t="shared" si="1547"/>
        <v/>
      </c>
      <c r="H1674" s="250" t="str">
        <f t="shared" si="1548"/>
        <v/>
      </c>
      <c r="I1674" s="386" t="str">
        <f t="shared" si="1509"/>
        <v/>
      </c>
      <c r="J1674" s="387" t="str">
        <f t="shared" si="1510"/>
        <v/>
      </c>
      <c r="K1674" s="388" t="str">
        <f t="shared" si="1511"/>
        <v/>
      </c>
      <c r="L1674" s="389" t="str">
        <f t="shared" si="1512"/>
        <v/>
      </c>
      <c r="M1674" s="250" t="str">
        <f t="shared" si="1513"/>
        <v/>
      </c>
      <c r="N1674" s="246" t="b">
        <f t="shared" si="1549"/>
        <v>0</v>
      </c>
      <c r="O1674" s="246" t="b">
        <f t="shared" si="1550"/>
        <v>0</v>
      </c>
      <c r="P1674" s="246" t="b">
        <f t="shared" si="1551"/>
        <v>0</v>
      </c>
      <c r="Q1674" s="246" t="b">
        <f t="shared" si="1552"/>
        <v>0</v>
      </c>
      <c r="R1674" s="246" t="str">
        <f t="shared" si="1553"/>
        <v>No</v>
      </c>
      <c r="S1674" s="247" t="b">
        <f t="shared" si="1514"/>
        <v>0</v>
      </c>
      <c r="T1674" s="247" t="b">
        <f t="shared" si="1515"/>
        <v>0</v>
      </c>
      <c r="U1674" s="247" t="b">
        <f t="shared" si="1516"/>
        <v>0</v>
      </c>
      <c r="V1674" s="247" t="b">
        <f t="shared" si="1517"/>
        <v>0</v>
      </c>
      <c r="W1674" s="247" t="str">
        <f t="shared" si="1554"/>
        <v>No</v>
      </c>
      <c r="X1674" s="248" t="b">
        <f t="shared" si="1518"/>
        <v>0</v>
      </c>
      <c r="Y1674" s="248" t="b">
        <f t="shared" si="1519"/>
        <v>0</v>
      </c>
      <c r="Z1674" s="248" t="b">
        <f t="shared" si="1520"/>
        <v>0</v>
      </c>
      <c r="AA1674" s="248" t="b">
        <f t="shared" si="1521"/>
        <v>0</v>
      </c>
      <c r="AB1674" s="248" t="str">
        <f t="shared" si="1555"/>
        <v>No</v>
      </c>
      <c r="AC1674" s="249" t="b">
        <f t="shared" si="1522"/>
        <v>0</v>
      </c>
      <c r="AD1674" s="249" t="b">
        <f t="shared" si="1523"/>
        <v>0</v>
      </c>
      <c r="AE1674" s="249" t="b">
        <f t="shared" si="1524"/>
        <v>0</v>
      </c>
      <c r="AF1674" s="249" t="b">
        <f t="shared" si="1525"/>
        <v>0</v>
      </c>
      <c r="AG1674" s="249" t="str">
        <f t="shared" si="1556"/>
        <v>No</v>
      </c>
      <c r="AH1674" s="250" t="b">
        <f t="shared" si="1526"/>
        <v>0</v>
      </c>
      <c r="AI1674" s="250" t="b">
        <f t="shared" si="1527"/>
        <v>0</v>
      </c>
      <c r="AJ1674" s="250" t="b">
        <f t="shared" si="1528"/>
        <v>0</v>
      </c>
      <c r="AK1674" s="250" t="b">
        <f t="shared" si="1529"/>
        <v>0</v>
      </c>
      <c r="AL1674" s="250" t="str">
        <f t="shared" si="1557"/>
        <v>No</v>
      </c>
      <c r="AN1674" s="246" t="str">
        <f t="shared" si="1558"/>
        <v/>
      </c>
      <c r="AO1674" s="247" t="str">
        <f t="shared" si="1559"/>
        <v/>
      </c>
      <c r="AP1674" s="248" t="str">
        <f t="shared" si="1560"/>
        <v/>
      </c>
      <c r="AQ1674" s="249" t="str">
        <f t="shared" si="1561"/>
        <v/>
      </c>
      <c r="AR1674" s="250" t="str">
        <f t="shared" si="1562"/>
        <v/>
      </c>
      <c r="AS1674" s="234"/>
      <c r="AY1674" s="385">
        <f t="shared" si="1563"/>
        <v>0</v>
      </c>
      <c r="AZ1674" s="385">
        <f t="shared" si="1530"/>
        <v>0</v>
      </c>
      <c r="BA1674" s="385">
        <f t="shared" si="1564"/>
        <v>0</v>
      </c>
      <c r="BB1674" s="385">
        <f t="shared" si="1531"/>
        <v>0</v>
      </c>
      <c r="BC1674" s="385">
        <f t="shared" si="1532"/>
        <v>0</v>
      </c>
      <c r="BD1674" s="385">
        <f t="shared" si="1533"/>
        <v>0</v>
      </c>
      <c r="BE1674" s="385">
        <f t="shared" si="1534"/>
        <v>0</v>
      </c>
      <c r="BF1674" s="385">
        <f t="shared" si="1535"/>
        <v>0</v>
      </c>
      <c r="BG1674" s="385">
        <f t="shared" si="1536"/>
        <v>0</v>
      </c>
      <c r="BH1674" s="385">
        <f t="shared" si="1537"/>
        <v>0</v>
      </c>
      <c r="BI1674" s="385">
        <f t="shared" si="1538"/>
        <v>0</v>
      </c>
      <c r="BJ1674" s="385">
        <f t="shared" si="1539"/>
        <v>0</v>
      </c>
      <c r="BK1674" s="385">
        <f t="shared" si="1540"/>
        <v>0</v>
      </c>
      <c r="BL1674" s="385">
        <f t="shared" si="1541"/>
        <v>0</v>
      </c>
      <c r="BM1674" s="385">
        <f t="shared" si="1542"/>
        <v>0</v>
      </c>
      <c r="BN1674" s="385">
        <f t="shared" si="1543"/>
        <v>0</v>
      </c>
      <c r="CK1674" s="239">
        <f t="shared" si="1565"/>
        <v>0</v>
      </c>
      <c r="CL1674" s="239">
        <f t="shared" si="1566"/>
        <v>0</v>
      </c>
    </row>
    <row r="1675" spans="3:90" x14ac:dyDescent="0.35">
      <c r="C1675" s="235"/>
      <c r="D1675" s="246" t="str">
        <f t="shared" si="1544"/>
        <v/>
      </c>
      <c r="E1675" s="247" t="str">
        <f t="shared" si="1545"/>
        <v/>
      </c>
      <c r="F1675" s="248" t="str">
        <f t="shared" si="1546"/>
        <v/>
      </c>
      <c r="G1675" s="249" t="str">
        <f t="shared" si="1547"/>
        <v/>
      </c>
      <c r="H1675" s="250" t="str">
        <f t="shared" si="1548"/>
        <v/>
      </c>
      <c r="I1675" s="386" t="str">
        <f t="shared" si="1509"/>
        <v/>
      </c>
      <c r="J1675" s="387" t="str">
        <f t="shared" si="1510"/>
        <v/>
      </c>
      <c r="K1675" s="388" t="str">
        <f t="shared" si="1511"/>
        <v/>
      </c>
      <c r="L1675" s="389" t="str">
        <f t="shared" si="1512"/>
        <v/>
      </c>
      <c r="M1675" s="250" t="str">
        <f t="shared" si="1513"/>
        <v/>
      </c>
      <c r="N1675" s="246" t="b">
        <f t="shared" si="1549"/>
        <v>0</v>
      </c>
      <c r="O1675" s="246" t="b">
        <f t="shared" si="1550"/>
        <v>0</v>
      </c>
      <c r="P1675" s="246" t="b">
        <f t="shared" si="1551"/>
        <v>0</v>
      </c>
      <c r="Q1675" s="246" t="b">
        <f t="shared" si="1552"/>
        <v>0</v>
      </c>
      <c r="R1675" s="246" t="str">
        <f t="shared" si="1553"/>
        <v>No</v>
      </c>
      <c r="S1675" s="247" t="b">
        <f t="shared" si="1514"/>
        <v>0</v>
      </c>
      <c r="T1675" s="247" t="b">
        <f t="shared" si="1515"/>
        <v>0</v>
      </c>
      <c r="U1675" s="247" t="b">
        <f t="shared" si="1516"/>
        <v>0</v>
      </c>
      <c r="V1675" s="247" t="b">
        <f t="shared" si="1517"/>
        <v>0</v>
      </c>
      <c r="W1675" s="247" t="str">
        <f t="shared" si="1554"/>
        <v>No</v>
      </c>
      <c r="X1675" s="248" t="b">
        <f t="shared" si="1518"/>
        <v>0</v>
      </c>
      <c r="Y1675" s="248" t="b">
        <f t="shared" si="1519"/>
        <v>0</v>
      </c>
      <c r="Z1675" s="248" t="b">
        <f t="shared" si="1520"/>
        <v>0</v>
      </c>
      <c r="AA1675" s="248" t="b">
        <f t="shared" si="1521"/>
        <v>0</v>
      </c>
      <c r="AB1675" s="248" t="str">
        <f t="shared" si="1555"/>
        <v>No</v>
      </c>
      <c r="AC1675" s="249" t="b">
        <f t="shared" si="1522"/>
        <v>0</v>
      </c>
      <c r="AD1675" s="249" t="b">
        <f t="shared" si="1523"/>
        <v>0</v>
      </c>
      <c r="AE1675" s="249" t="b">
        <f t="shared" si="1524"/>
        <v>0</v>
      </c>
      <c r="AF1675" s="249" t="b">
        <f t="shared" si="1525"/>
        <v>0</v>
      </c>
      <c r="AG1675" s="249" t="str">
        <f t="shared" si="1556"/>
        <v>No</v>
      </c>
      <c r="AH1675" s="250" t="b">
        <f t="shared" si="1526"/>
        <v>0</v>
      </c>
      <c r="AI1675" s="250" t="b">
        <f t="shared" si="1527"/>
        <v>0</v>
      </c>
      <c r="AJ1675" s="250" t="b">
        <f t="shared" si="1528"/>
        <v>0</v>
      </c>
      <c r="AK1675" s="250" t="b">
        <f t="shared" si="1529"/>
        <v>0</v>
      </c>
      <c r="AL1675" s="250" t="str">
        <f t="shared" si="1557"/>
        <v>No</v>
      </c>
      <c r="AN1675" s="246" t="str">
        <f t="shared" si="1558"/>
        <v/>
      </c>
      <c r="AO1675" s="247" t="str">
        <f t="shared" si="1559"/>
        <v/>
      </c>
      <c r="AP1675" s="248" t="str">
        <f t="shared" si="1560"/>
        <v/>
      </c>
      <c r="AQ1675" s="249" t="str">
        <f t="shared" si="1561"/>
        <v/>
      </c>
      <c r="AR1675" s="250" t="str">
        <f t="shared" si="1562"/>
        <v/>
      </c>
      <c r="AS1675" s="234"/>
      <c r="AY1675" s="385">
        <f t="shared" si="1563"/>
        <v>0</v>
      </c>
      <c r="AZ1675" s="385">
        <f t="shared" si="1530"/>
        <v>0</v>
      </c>
      <c r="BA1675" s="385">
        <f t="shared" si="1564"/>
        <v>0</v>
      </c>
      <c r="BB1675" s="385">
        <f t="shared" si="1531"/>
        <v>0</v>
      </c>
      <c r="BC1675" s="385">
        <f t="shared" si="1532"/>
        <v>0</v>
      </c>
      <c r="BD1675" s="385">
        <f t="shared" si="1533"/>
        <v>0</v>
      </c>
      <c r="BE1675" s="385">
        <f t="shared" si="1534"/>
        <v>0</v>
      </c>
      <c r="BF1675" s="385">
        <f t="shared" si="1535"/>
        <v>0</v>
      </c>
      <c r="BG1675" s="385">
        <f t="shared" si="1536"/>
        <v>0</v>
      </c>
      <c r="BH1675" s="385">
        <f t="shared" si="1537"/>
        <v>0</v>
      </c>
      <c r="BI1675" s="385">
        <f t="shared" si="1538"/>
        <v>0</v>
      </c>
      <c r="BJ1675" s="385">
        <f t="shared" si="1539"/>
        <v>0</v>
      </c>
      <c r="BK1675" s="385">
        <f t="shared" si="1540"/>
        <v>0</v>
      </c>
      <c r="BL1675" s="385">
        <f t="shared" si="1541"/>
        <v>0</v>
      </c>
      <c r="BM1675" s="385">
        <f t="shared" si="1542"/>
        <v>0</v>
      </c>
      <c r="BN1675" s="385">
        <f t="shared" si="1543"/>
        <v>0</v>
      </c>
      <c r="CK1675" s="239">
        <f t="shared" si="1565"/>
        <v>0</v>
      </c>
      <c r="CL1675" s="239">
        <f t="shared" si="1566"/>
        <v>0</v>
      </c>
    </row>
    <row r="1676" spans="3:90" x14ac:dyDescent="0.35">
      <c r="C1676" s="235"/>
      <c r="D1676" s="246" t="str">
        <f t="shared" si="1544"/>
        <v/>
      </c>
      <c r="E1676" s="247" t="str">
        <f t="shared" si="1545"/>
        <v/>
      </c>
      <c r="F1676" s="248" t="str">
        <f t="shared" si="1546"/>
        <v/>
      </c>
      <c r="G1676" s="249" t="str">
        <f t="shared" si="1547"/>
        <v/>
      </c>
      <c r="H1676" s="250" t="str">
        <f t="shared" si="1548"/>
        <v/>
      </c>
      <c r="I1676" s="386" t="str">
        <f t="shared" si="1509"/>
        <v/>
      </c>
      <c r="J1676" s="387" t="str">
        <f t="shared" si="1510"/>
        <v/>
      </c>
      <c r="K1676" s="388" t="str">
        <f t="shared" si="1511"/>
        <v/>
      </c>
      <c r="L1676" s="389" t="str">
        <f t="shared" si="1512"/>
        <v/>
      </c>
      <c r="M1676" s="250" t="str">
        <f t="shared" si="1513"/>
        <v/>
      </c>
      <c r="N1676" s="246" t="b">
        <f t="shared" si="1549"/>
        <v>0</v>
      </c>
      <c r="O1676" s="246" t="b">
        <f t="shared" si="1550"/>
        <v>0</v>
      </c>
      <c r="P1676" s="246" t="b">
        <f t="shared" si="1551"/>
        <v>0</v>
      </c>
      <c r="Q1676" s="246" t="b">
        <f t="shared" si="1552"/>
        <v>0</v>
      </c>
      <c r="R1676" s="246" t="str">
        <f t="shared" si="1553"/>
        <v>No</v>
      </c>
      <c r="S1676" s="247" t="b">
        <f t="shared" si="1514"/>
        <v>0</v>
      </c>
      <c r="T1676" s="247" t="b">
        <f t="shared" si="1515"/>
        <v>0</v>
      </c>
      <c r="U1676" s="247" t="b">
        <f t="shared" si="1516"/>
        <v>0</v>
      </c>
      <c r="V1676" s="247" t="b">
        <f t="shared" si="1517"/>
        <v>0</v>
      </c>
      <c r="W1676" s="247" t="str">
        <f t="shared" si="1554"/>
        <v>No</v>
      </c>
      <c r="X1676" s="248" t="b">
        <f t="shared" si="1518"/>
        <v>0</v>
      </c>
      <c r="Y1676" s="248" t="b">
        <f t="shared" si="1519"/>
        <v>0</v>
      </c>
      <c r="Z1676" s="248" t="b">
        <f t="shared" si="1520"/>
        <v>0</v>
      </c>
      <c r="AA1676" s="248" t="b">
        <f t="shared" si="1521"/>
        <v>0</v>
      </c>
      <c r="AB1676" s="248" t="str">
        <f t="shared" si="1555"/>
        <v>No</v>
      </c>
      <c r="AC1676" s="249" t="b">
        <f t="shared" si="1522"/>
        <v>0</v>
      </c>
      <c r="AD1676" s="249" t="b">
        <f t="shared" si="1523"/>
        <v>0</v>
      </c>
      <c r="AE1676" s="249" t="b">
        <f t="shared" si="1524"/>
        <v>0</v>
      </c>
      <c r="AF1676" s="249" t="b">
        <f t="shared" si="1525"/>
        <v>0</v>
      </c>
      <c r="AG1676" s="249" t="str">
        <f t="shared" si="1556"/>
        <v>No</v>
      </c>
      <c r="AH1676" s="250" t="b">
        <f t="shared" si="1526"/>
        <v>0</v>
      </c>
      <c r="AI1676" s="250" t="b">
        <f t="shared" si="1527"/>
        <v>0</v>
      </c>
      <c r="AJ1676" s="250" t="b">
        <f t="shared" si="1528"/>
        <v>0</v>
      </c>
      <c r="AK1676" s="250" t="b">
        <f t="shared" si="1529"/>
        <v>0</v>
      </c>
      <c r="AL1676" s="250" t="str">
        <f t="shared" si="1557"/>
        <v>No</v>
      </c>
      <c r="AN1676" s="246" t="str">
        <f t="shared" si="1558"/>
        <v/>
      </c>
      <c r="AO1676" s="247" t="str">
        <f t="shared" si="1559"/>
        <v/>
      </c>
      <c r="AP1676" s="248" t="str">
        <f t="shared" si="1560"/>
        <v/>
      </c>
      <c r="AQ1676" s="249" t="str">
        <f t="shared" si="1561"/>
        <v/>
      </c>
      <c r="AR1676" s="250" t="str">
        <f t="shared" si="1562"/>
        <v/>
      </c>
      <c r="AS1676" s="234"/>
      <c r="AY1676" s="385">
        <f t="shared" si="1563"/>
        <v>0</v>
      </c>
      <c r="AZ1676" s="385">
        <f t="shared" si="1530"/>
        <v>0</v>
      </c>
      <c r="BA1676" s="385">
        <f t="shared" si="1564"/>
        <v>0</v>
      </c>
      <c r="BB1676" s="385">
        <f t="shared" si="1531"/>
        <v>0</v>
      </c>
      <c r="BC1676" s="385">
        <f t="shared" si="1532"/>
        <v>0</v>
      </c>
      <c r="BD1676" s="385">
        <f t="shared" si="1533"/>
        <v>0</v>
      </c>
      <c r="BE1676" s="385">
        <f t="shared" si="1534"/>
        <v>0</v>
      </c>
      <c r="BF1676" s="385">
        <f t="shared" si="1535"/>
        <v>0</v>
      </c>
      <c r="BG1676" s="385">
        <f t="shared" si="1536"/>
        <v>0</v>
      </c>
      <c r="BH1676" s="385">
        <f t="shared" si="1537"/>
        <v>0</v>
      </c>
      <c r="BI1676" s="385">
        <f t="shared" si="1538"/>
        <v>0</v>
      </c>
      <c r="BJ1676" s="385">
        <f t="shared" si="1539"/>
        <v>0</v>
      </c>
      <c r="BK1676" s="385">
        <f t="shared" si="1540"/>
        <v>0</v>
      </c>
      <c r="BL1676" s="385">
        <f t="shared" si="1541"/>
        <v>0</v>
      </c>
      <c r="BM1676" s="385">
        <f t="shared" si="1542"/>
        <v>0</v>
      </c>
      <c r="BN1676" s="385">
        <f t="shared" si="1543"/>
        <v>0</v>
      </c>
      <c r="CK1676" s="239">
        <f t="shared" si="1565"/>
        <v>0</v>
      </c>
      <c r="CL1676" s="239">
        <f t="shared" si="1566"/>
        <v>0</v>
      </c>
    </row>
    <row r="1677" spans="3:90" x14ac:dyDescent="0.35">
      <c r="C1677" s="235"/>
      <c r="D1677" s="246" t="str">
        <f t="shared" si="1544"/>
        <v/>
      </c>
      <c r="E1677" s="247" t="str">
        <f t="shared" si="1545"/>
        <v/>
      </c>
      <c r="F1677" s="248" t="str">
        <f t="shared" si="1546"/>
        <v/>
      </c>
      <c r="G1677" s="249" t="str">
        <f t="shared" si="1547"/>
        <v/>
      </c>
      <c r="H1677" s="250" t="str">
        <f t="shared" si="1548"/>
        <v/>
      </c>
      <c r="I1677" s="386" t="str">
        <f t="shared" si="1509"/>
        <v/>
      </c>
      <c r="J1677" s="387" t="str">
        <f t="shared" si="1510"/>
        <v/>
      </c>
      <c r="K1677" s="388" t="str">
        <f t="shared" si="1511"/>
        <v/>
      </c>
      <c r="L1677" s="389" t="str">
        <f t="shared" si="1512"/>
        <v/>
      </c>
      <c r="M1677" s="250" t="str">
        <f t="shared" si="1513"/>
        <v/>
      </c>
      <c r="N1677" s="246" t="b">
        <f t="shared" si="1549"/>
        <v>0</v>
      </c>
      <c r="O1677" s="246" t="b">
        <f t="shared" si="1550"/>
        <v>0</v>
      </c>
      <c r="P1677" s="246" t="b">
        <f t="shared" si="1551"/>
        <v>0</v>
      </c>
      <c r="Q1677" s="246" t="b">
        <f t="shared" si="1552"/>
        <v>0</v>
      </c>
      <c r="R1677" s="246" t="str">
        <f t="shared" si="1553"/>
        <v>No</v>
      </c>
      <c r="S1677" s="247" t="b">
        <f t="shared" si="1514"/>
        <v>0</v>
      </c>
      <c r="T1677" s="247" t="b">
        <f t="shared" si="1515"/>
        <v>0</v>
      </c>
      <c r="U1677" s="247" t="b">
        <f t="shared" si="1516"/>
        <v>0</v>
      </c>
      <c r="V1677" s="247" t="b">
        <f t="shared" si="1517"/>
        <v>0</v>
      </c>
      <c r="W1677" s="247" t="str">
        <f t="shared" si="1554"/>
        <v>No</v>
      </c>
      <c r="X1677" s="248" t="b">
        <f t="shared" si="1518"/>
        <v>0</v>
      </c>
      <c r="Y1677" s="248" t="b">
        <f t="shared" si="1519"/>
        <v>0</v>
      </c>
      <c r="Z1677" s="248" t="b">
        <f t="shared" si="1520"/>
        <v>0</v>
      </c>
      <c r="AA1677" s="248" t="b">
        <f t="shared" si="1521"/>
        <v>0</v>
      </c>
      <c r="AB1677" s="248" t="str">
        <f t="shared" si="1555"/>
        <v>No</v>
      </c>
      <c r="AC1677" s="249" t="b">
        <f t="shared" si="1522"/>
        <v>0</v>
      </c>
      <c r="AD1677" s="249" t="b">
        <f t="shared" si="1523"/>
        <v>0</v>
      </c>
      <c r="AE1677" s="249" t="b">
        <f t="shared" si="1524"/>
        <v>0</v>
      </c>
      <c r="AF1677" s="249" t="b">
        <f t="shared" si="1525"/>
        <v>0</v>
      </c>
      <c r="AG1677" s="249" t="str">
        <f t="shared" si="1556"/>
        <v>No</v>
      </c>
      <c r="AH1677" s="250" t="b">
        <f t="shared" si="1526"/>
        <v>0</v>
      </c>
      <c r="AI1677" s="250" t="b">
        <f t="shared" si="1527"/>
        <v>0</v>
      </c>
      <c r="AJ1677" s="250" t="b">
        <f t="shared" si="1528"/>
        <v>0</v>
      </c>
      <c r="AK1677" s="250" t="b">
        <f t="shared" si="1529"/>
        <v>0</v>
      </c>
      <c r="AL1677" s="250" t="str">
        <f t="shared" si="1557"/>
        <v>No</v>
      </c>
      <c r="AN1677" s="246" t="str">
        <f t="shared" si="1558"/>
        <v/>
      </c>
      <c r="AO1677" s="247" t="str">
        <f t="shared" si="1559"/>
        <v/>
      </c>
      <c r="AP1677" s="248" t="str">
        <f t="shared" si="1560"/>
        <v/>
      </c>
      <c r="AQ1677" s="249" t="str">
        <f t="shared" si="1561"/>
        <v/>
      </c>
      <c r="AR1677" s="250" t="str">
        <f t="shared" si="1562"/>
        <v/>
      </c>
      <c r="AS1677" s="234"/>
      <c r="AY1677" s="385">
        <f t="shared" si="1563"/>
        <v>0</v>
      </c>
      <c r="AZ1677" s="385">
        <f t="shared" si="1530"/>
        <v>0</v>
      </c>
      <c r="BA1677" s="385">
        <f t="shared" si="1564"/>
        <v>0</v>
      </c>
      <c r="BB1677" s="385">
        <f t="shared" si="1531"/>
        <v>0</v>
      </c>
      <c r="BC1677" s="385">
        <f t="shared" si="1532"/>
        <v>0</v>
      </c>
      <c r="BD1677" s="385">
        <f t="shared" si="1533"/>
        <v>0</v>
      </c>
      <c r="BE1677" s="385">
        <f t="shared" si="1534"/>
        <v>0</v>
      </c>
      <c r="BF1677" s="385">
        <f t="shared" si="1535"/>
        <v>0</v>
      </c>
      <c r="BG1677" s="385">
        <f t="shared" si="1536"/>
        <v>0</v>
      </c>
      <c r="BH1677" s="385">
        <f t="shared" si="1537"/>
        <v>0</v>
      </c>
      <c r="BI1677" s="385">
        <f t="shared" si="1538"/>
        <v>0</v>
      </c>
      <c r="BJ1677" s="385">
        <f t="shared" si="1539"/>
        <v>0</v>
      </c>
      <c r="BK1677" s="385">
        <f t="shared" si="1540"/>
        <v>0</v>
      </c>
      <c r="BL1677" s="385">
        <f t="shared" si="1541"/>
        <v>0</v>
      </c>
      <c r="BM1677" s="385">
        <f t="shared" si="1542"/>
        <v>0</v>
      </c>
      <c r="BN1677" s="385">
        <f t="shared" si="1543"/>
        <v>0</v>
      </c>
      <c r="CK1677" s="239">
        <f t="shared" si="1565"/>
        <v>0</v>
      </c>
      <c r="CL1677" s="239">
        <f t="shared" si="1566"/>
        <v>0</v>
      </c>
    </row>
    <row r="1678" spans="3:90" x14ac:dyDescent="0.35">
      <c r="C1678" s="235"/>
      <c r="D1678" s="246" t="str">
        <f t="shared" si="1544"/>
        <v/>
      </c>
      <c r="E1678" s="247" t="str">
        <f t="shared" si="1545"/>
        <v/>
      </c>
      <c r="F1678" s="248" t="str">
        <f t="shared" si="1546"/>
        <v/>
      </c>
      <c r="G1678" s="249" t="str">
        <f t="shared" si="1547"/>
        <v/>
      </c>
      <c r="H1678" s="250" t="str">
        <f t="shared" si="1548"/>
        <v/>
      </c>
      <c r="I1678" s="386" t="str">
        <f t="shared" si="1509"/>
        <v/>
      </c>
      <c r="J1678" s="387" t="str">
        <f t="shared" si="1510"/>
        <v/>
      </c>
      <c r="K1678" s="388" t="str">
        <f t="shared" si="1511"/>
        <v/>
      </c>
      <c r="L1678" s="389" t="str">
        <f t="shared" si="1512"/>
        <v/>
      </c>
      <c r="M1678" s="250" t="str">
        <f t="shared" si="1513"/>
        <v/>
      </c>
      <c r="N1678" s="246" t="b">
        <f t="shared" si="1549"/>
        <v>0</v>
      </c>
      <c r="O1678" s="246" t="b">
        <f t="shared" si="1550"/>
        <v>0</v>
      </c>
      <c r="P1678" s="246" t="b">
        <f t="shared" si="1551"/>
        <v>0</v>
      </c>
      <c r="Q1678" s="246" t="b">
        <f t="shared" si="1552"/>
        <v>0</v>
      </c>
      <c r="R1678" s="246" t="str">
        <f t="shared" si="1553"/>
        <v>No</v>
      </c>
      <c r="S1678" s="247" t="b">
        <f t="shared" si="1514"/>
        <v>0</v>
      </c>
      <c r="T1678" s="247" t="b">
        <f t="shared" si="1515"/>
        <v>0</v>
      </c>
      <c r="U1678" s="247" t="b">
        <f t="shared" si="1516"/>
        <v>0</v>
      </c>
      <c r="V1678" s="247" t="b">
        <f t="shared" si="1517"/>
        <v>0</v>
      </c>
      <c r="W1678" s="247" t="str">
        <f t="shared" si="1554"/>
        <v>No</v>
      </c>
      <c r="X1678" s="248" t="b">
        <f t="shared" si="1518"/>
        <v>0</v>
      </c>
      <c r="Y1678" s="248" t="b">
        <f t="shared" si="1519"/>
        <v>0</v>
      </c>
      <c r="Z1678" s="248" t="b">
        <f t="shared" si="1520"/>
        <v>0</v>
      </c>
      <c r="AA1678" s="248" t="b">
        <f t="shared" si="1521"/>
        <v>0</v>
      </c>
      <c r="AB1678" s="248" t="str">
        <f t="shared" si="1555"/>
        <v>No</v>
      </c>
      <c r="AC1678" s="249" t="b">
        <f t="shared" si="1522"/>
        <v>0</v>
      </c>
      <c r="AD1678" s="249" t="b">
        <f t="shared" si="1523"/>
        <v>0</v>
      </c>
      <c r="AE1678" s="249" t="b">
        <f t="shared" si="1524"/>
        <v>0</v>
      </c>
      <c r="AF1678" s="249" t="b">
        <f t="shared" si="1525"/>
        <v>0</v>
      </c>
      <c r="AG1678" s="249" t="str">
        <f t="shared" si="1556"/>
        <v>No</v>
      </c>
      <c r="AH1678" s="250" t="b">
        <f t="shared" si="1526"/>
        <v>0</v>
      </c>
      <c r="AI1678" s="250" t="b">
        <f t="shared" si="1527"/>
        <v>0</v>
      </c>
      <c r="AJ1678" s="250" t="b">
        <f t="shared" si="1528"/>
        <v>0</v>
      </c>
      <c r="AK1678" s="250" t="b">
        <f t="shared" si="1529"/>
        <v>0</v>
      </c>
      <c r="AL1678" s="250" t="str">
        <f t="shared" si="1557"/>
        <v>No</v>
      </c>
      <c r="AN1678" s="246" t="str">
        <f t="shared" si="1558"/>
        <v/>
      </c>
      <c r="AO1678" s="247" t="str">
        <f t="shared" si="1559"/>
        <v/>
      </c>
      <c r="AP1678" s="248" t="str">
        <f t="shared" si="1560"/>
        <v/>
      </c>
      <c r="AQ1678" s="249" t="str">
        <f t="shared" si="1561"/>
        <v/>
      </c>
      <c r="AR1678" s="250" t="str">
        <f t="shared" si="1562"/>
        <v/>
      </c>
      <c r="AS1678" s="234"/>
      <c r="AY1678" s="385">
        <f t="shared" si="1563"/>
        <v>0</v>
      </c>
      <c r="AZ1678" s="385">
        <f t="shared" si="1530"/>
        <v>0</v>
      </c>
      <c r="BA1678" s="385">
        <f t="shared" si="1564"/>
        <v>0</v>
      </c>
      <c r="BB1678" s="385">
        <f t="shared" si="1531"/>
        <v>0</v>
      </c>
      <c r="BC1678" s="385">
        <f t="shared" si="1532"/>
        <v>0</v>
      </c>
      <c r="BD1678" s="385">
        <f t="shared" si="1533"/>
        <v>0</v>
      </c>
      <c r="BE1678" s="385">
        <f t="shared" si="1534"/>
        <v>0</v>
      </c>
      <c r="BF1678" s="385">
        <f t="shared" si="1535"/>
        <v>0</v>
      </c>
      <c r="BG1678" s="385">
        <f t="shared" si="1536"/>
        <v>0</v>
      </c>
      <c r="BH1678" s="385">
        <f t="shared" si="1537"/>
        <v>0</v>
      </c>
      <c r="BI1678" s="385">
        <f t="shared" si="1538"/>
        <v>0</v>
      </c>
      <c r="BJ1678" s="385">
        <f t="shared" si="1539"/>
        <v>0</v>
      </c>
      <c r="BK1678" s="385">
        <f t="shared" si="1540"/>
        <v>0</v>
      </c>
      <c r="BL1678" s="385">
        <f t="shared" si="1541"/>
        <v>0</v>
      </c>
      <c r="BM1678" s="385">
        <f t="shared" si="1542"/>
        <v>0</v>
      </c>
      <c r="BN1678" s="385">
        <f t="shared" si="1543"/>
        <v>0</v>
      </c>
      <c r="CK1678" s="239">
        <f t="shared" si="1565"/>
        <v>0</v>
      </c>
      <c r="CL1678" s="239">
        <f t="shared" si="1566"/>
        <v>0</v>
      </c>
    </row>
    <row r="1679" spans="3:90" x14ac:dyDescent="0.35">
      <c r="C1679" s="235"/>
      <c r="D1679" s="246" t="str">
        <f t="shared" si="1544"/>
        <v/>
      </c>
      <c r="E1679" s="247" t="str">
        <f t="shared" si="1545"/>
        <v/>
      </c>
      <c r="F1679" s="248" t="str">
        <f t="shared" si="1546"/>
        <v/>
      </c>
      <c r="G1679" s="249" t="str">
        <f t="shared" si="1547"/>
        <v/>
      </c>
      <c r="H1679" s="250" t="str">
        <f t="shared" si="1548"/>
        <v/>
      </c>
      <c r="I1679" s="386" t="str">
        <f t="shared" si="1509"/>
        <v/>
      </c>
      <c r="J1679" s="387" t="str">
        <f t="shared" si="1510"/>
        <v/>
      </c>
      <c r="K1679" s="388" t="str">
        <f t="shared" si="1511"/>
        <v/>
      </c>
      <c r="L1679" s="389" t="str">
        <f t="shared" si="1512"/>
        <v/>
      </c>
      <c r="M1679" s="250" t="str">
        <f t="shared" si="1513"/>
        <v/>
      </c>
      <c r="N1679" s="246" t="b">
        <f t="shared" si="1549"/>
        <v>0</v>
      </c>
      <c r="O1679" s="246" t="b">
        <f t="shared" si="1550"/>
        <v>0</v>
      </c>
      <c r="P1679" s="246" t="b">
        <f t="shared" si="1551"/>
        <v>0</v>
      </c>
      <c r="Q1679" s="246" t="b">
        <f t="shared" si="1552"/>
        <v>0</v>
      </c>
      <c r="R1679" s="246" t="str">
        <f t="shared" si="1553"/>
        <v>No</v>
      </c>
      <c r="S1679" s="247" t="b">
        <f t="shared" si="1514"/>
        <v>0</v>
      </c>
      <c r="T1679" s="247" t="b">
        <f t="shared" si="1515"/>
        <v>0</v>
      </c>
      <c r="U1679" s="247" t="b">
        <f t="shared" si="1516"/>
        <v>0</v>
      </c>
      <c r="V1679" s="247" t="b">
        <f t="shared" si="1517"/>
        <v>0</v>
      </c>
      <c r="W1679" s="247" t="str">
        <f t="shared" si="1554"/>
        <v>No</v>
      </c>
      <c r="X1679" s="248" t="b">
        <f t="shared" si="1518"/>
        <v>0</v>
      </c>
      <c r="Y1679" s="248" t="b">
        <f t="shared" si="1519"/>
        <v>0</v>
      </c>
      <c r="Z1679" s="248" t="b">
        <f t="shared" si="1520"/>
        <v>0</v>
      </c>
      <c r="AA1679" s="248" t="b">
        <f t="shared" si="1521"/>
        <v>0</v>
      </c>
      <c r="AB1679" s="248" t="str">
        <f t="shared" si="1555"/>
        <v>No</v>
      </c>
      <c r="AC1679" s="249" t="b">
        <f t="shared" si="1522"/>
        <v>0</v>
      </c>
      <c r="AD1679" s="249" t="b">
        <f t="shared" si="1523"/>
        <v>0</v>
      </c>
      <c r="AE1679" s="249" t="b">
        <f t="shared" si="1524"/>
        <v>0</v>
      </c>
      <c r="AF1679" s="249" t="b">
        <f t="shared" si="1525"/>
        <v>0</v>
      </c>
      <c r="AG1679" s="249" t="str">
        <f t="shared" si="1556"/>
        <v>No</v>
      </c>
      <c r="AH1679" s="250" t="b">
        <f t="shared" si="1526"/>
        <v>0</v>
      </c>
      <c r="AI1679" s="250" t="b">
        <f t="shared" si="1527"/>
        <v>0</v>
      </c>
      <c r="AJ1679" s="250" t="b">
        <f t="shared" si="1528"/>
        <v>0</v>
      </c>
      <c r="AK1679" s="250" t="b">
        <f t="shared" si="1529"/>
        <v>0</v>
      </c>
      <c r="AL1679" s="250" t="str">
        <f t="shared" si="1557"/>
        <v>No</v>
      </c>
      <c r="AN1679" s="246" t="str">
        <f t="shared" si="1558"/>
        <v/>
      </c>
      <c r="AO1679" s="247" t="str">
        <f t="shared" si="1559"/>
        <v/>
      </c>
      <c r="AP1679" s="248" t="str">
        <f t="shared" si="1560"/>
        <v/>
      </c>
      <c r="AQ1679" s="249" t="str">
        <f t="shared" si="1561"/>
        <v/>
      </c>
      <c r="AR1679" s="250" t="str">
        <f t="shared" si="1562"/>
        <v/>
      </c>
      <c r="AS1679" s="234"/>
      <c r="AY1679" s="385">
        <f t="shared" si="1563"/>
        <v>0</v>
      </c>
      <c r="AZ1679" s="385">
        <f t="shared" si="1530"/>
        <v>0</v>
      </c>
      <c r="BA1679" s="385">
        <f t="shared" si="1564"/>
        <v>0</v>
      </c>
      <c r="BB1679" s="385">
        <f t="shared" si="1531"/>
        <v>0</v>
      </c>
      <c r="BC1679" s="385">
        <f t="shared" si="1532"/>
        <v>0</v>
      </c>
      <c r="BD1679" s="385">
        <f t="shared" si="1533"/>
        <v>0</v>
      </c>
      <c r="BE1679" s="385">
        <f t="shared" si="1534"/>
        <v>0</v>
      </c>
      <c r="BF1679" s="385">
        <f t="shared" si="1535"/>
        <v>0</v>
      </c>
      <c r="BG1679" s="385">
        <f t="shared" si="1536"/>
        <v>0</v>
      </c>
      <c r="BH1679" s="385">
        <f t="shared" si="1537"/>
        <v>0</v>
      </c>
      <c r="BI1679" s="385">
        <f t="shared" si="1538"/>
        <v>0</v>
      </c>
      <c r="BJ1679" s="385">
        <f t="shared" si="1539"/>
        <v>0</v>
      </c>
      <c r="BK1679" s="385">
        <f t="shared" si="1540"/>
        <v>0</v>
      </c>
      <c r="BL1679" s="385">
        <f t="shared" si="1541"/>
        <v>0</v>
      </c>
      <c r="BM1679" s="385">
        <f t="shared" si="1542"/>
        <v>0</v>
      </c>
      <c r="BN1679" s="385">
        <f t="shared" si="1543"/>
        <v>0</v>
      </c>
      <c r="CK1679" s="239">
        <f t="shared" si="1565"/>
        <v>0</v>
      </c>
      <c r="CL1679" s="239">
        <f t="shared" si="1566"/>
        <v>0</v>
      </c>
    </row>
    <row r="1680" spans="3:90" x14ac:dyDescent="0.35">
      <c r="C1680" s="235"/>
      <c r="D1680" s="246" t="str">
        <f t="shared" si="1544"/>
        <v/>
      </c>
      <c r="E1680" s="247" t="str">
        <f t="shared" si="1545"/>
        <v/>
      </c>
      <c r="F1680" s="248" t="str">
        <f t="shared" si="1546"/>
        <v/>
      </c>
      <c r="G1680" s="249" t="str">
        <f t="shared" si="1547"/>
        <v/>
      </c>
      <c r="H1680" s="250" t="str">
        <f t="shared" si="1548"/>
        <v/>
      </c>
      <c r="I1680" s="386" t="str">
        <f t="shared" si="1509"/>
        <v/>
      </c>
      <c r="J1680" s="387" t="str">
        <f t="shared" si="1510"/>
        <v/>
      </c>
      <c r="K1680" s="388" t="str">
        <f t="shared" si="1511"/>
        <v/>
      </c>
      <c r="L1680" s="389" t="str">
        <f t="shared" si="1512"/>
        <v/>
      </c>
      <c r="M1680" s="250" t="str">
        <f t="shared" si="1513"/>
        <v/>
      </c>
      <c r="N1680" s="246" t="b">
        <f t="shared" si="1549"/>
        <v>0</v>
      </c>
      <c r="O1680" s="246" t="b">
        <f t="shared" si="1550"/>
        <v>0</v>
      </c>
      <c r="P1680" s="246" t="b">
        <f t="shared" si="1551"/>
        <v>0</v>
      </c>
      <c r="Q1680" s="246" t="b">
        <f t="shared" si="1552"/>
        <v>0</v>
      </c>
      <c r="R1680" s="246" t="str">
        <f t="shared" si="1553"/>
        <v>No</v>
      </c>
      <c r="S1680" s="247" t="b">
        <f t="shared" si="1514"/>
        <v>0</v>
      </c>
      <c r="T1680" s="247" t="b">
        <f t="shared" si="1515"/>
        <v>0</v>
      </c>
      <c r="U1680" s="247" t="b">
        <f t="shared" si="1516"/>
        <v>0</v>
      </c>
      <c r="V1680" s="247" t="b">
        <f t="shared" si="1517"/>
        <v>0</v>
      </c>
      <c r="W1680" s="247" t="str">
        <f t="shared" si="1554"/>
        <v>No</v>
      </c>
      <c r="X1680" s="248" t="b">
        <f t="shared" si="1518"/>
        <v>0</v>
      </c>
      <c r="Y1680" s="248" t="b">
        <f t="shared" si="1519"/>
        <v>0</v>
      </c>
      <c r="Z1680" s="248" t="b">
        <f t="shared" si="1520"/>
        <v>0</v>
      </c>
      <c r="AA1680" s="248" t="b">
        <f t="shared" si="1521"/>
        <v>0</v>
      </c>
      <c r="AB1680" s="248" t="str">
        <f t="shared" si="1555"/>
        <v>No</v>
      </c>
      <c r="AC1680" s="249" t="b">
        <f t="shared" si="1522"/>
        <v>0</v>
      </c>
      <c r="AD1680" s="249" t="b">
        <f t="shared" si="1523"/>
        <v>0</v>
      </c>
      <c r="AE1680" s="249" t="b">
        <f t="shared" si="1524"/>
        <v>0</v>
      </c>
      <c r="AF1680" s="249" t="b">
        <f t="shared" si="1525"/>
        <v>0</v>
      </c>
      <c r="AG1680" s="249" t="str">
        <f t="shared" si="1556"/>
        <v>No</v>
      </c>
      <c r="AH1680" s="250" t="b">
        <f t="shared" si="1526"/>
        <v>0</v>
      </c>
      <c r="AI1680" s="250" t="b">
        <f t="shared" si="1527"/>
        <v>0</v>
      </c>
      <c r="AJ1680" s="250" t="b">
        <f t="shared" si="1528"/>
        <v>0</v>
      </c>
      <c r="AK1680" s="250" t="b">
        <f t="shared" si="1529"/>
        <v>0</v>
      </c>
      <c r="AL1680" s="250" t="str">
        <f t="shared" si="1557"/>
        <v>No</v>
      </c>
      <c r="AN1680" s="246" t="str">
        <f t="shared" si="1558"/>
        <v/>
      </c>
      <c r="AO1680" s="247" t="str">
        <f t="shared" si="1559"/>
        <v/>
      </c>
      <c r="AP1680" s="248" t="str">
        <f t="shared" si="1560"/>
        <v/>
      </c>
      <c r="AQ1680" s="249" t="str">
        <f t="shared" si="1561"/>
        <v/>
      </c>
      <c r="AR1680" s="250" t="str">
        <f t="shared" si="1562"/>
        <v/>
      </c>
      <c r="AS1680" s="234"/>
      <c r="AY1680" s="385">
        <f t="shared" si="1563"/>
        <v>0</v>
      </c>
      <c r="AZ1680" s="385">
        <f t="shared" si="1530"/>
        <v>0</v>
      </c>
      <c r="BA1680" s="385">
        <f t="shared" si="1564"/>
        <v>0</v>
      </c>
      <c r="BB1680" s="385">
        <f t="shared" si="1531"/>
        <v>0</v>
      </c>
      <c r="BC1680" s="385">
        <f t="shared" si="1532"/>
        <v>0</v>
      </c>
      <c r="BD1680" s="385">
        <f t="shared" si="1533"/>
        <v>0</v>
      </c>
      <c r="BE1680" s="385">
        <f t="shared" si="1534"/>
        <v>0</v>
      </c>
      <c r="BF1680" s="385">
        <f t="shared" si="1535"/>
        <v>0</v>
      </c>
      <c r="BG1680" s="385">
        <f t="shared" si="1536"/>
        <v>0</v>
      </c>
      <c r="BH1680" s="385">
        <f t="shared" si="1537"/>
        <v>0</v>
      </c>
      <c r="BI1680" s="385">
        <f t="shared" si="1538"/>
        <v>0</v>
      </c>
      <c r="BJ1680" s="385">
        <f t="shared" si="1539"/>
        <v>0</v>
      </c>
      <c r="BK1680" s="385">
        <f t="shared" si="1540"/>
        <v>0</v>
      </c>
      <c r="BL1680" s="385">
        <f t="shared" si="1541"/>
        <v>0</v>
      </c>
      <c r="BM1680" s="385">
        <f t="shared" si="1542"/>
        <v>0</v>
      </c>
      <c r="BN1680" s="385">
        <f t="shared" si="1543"/>
        <v>0</v>
      </c>
      <c r="CK1680" s="239">
        <f t="shared" si="1565"/>
        <v>0</v>
      </c>
      <c r="CL1680" s="239">
        <f t="shared" si="1566"/>
        <v>0</v>
      </c>
    </row>
    <row r="1681" spans="3:90" x14ac:dyDescent="0.35">
      <c r="C1681" s="235"/>
      <c r="D1681" s="246" t="str">
        <f t="shared" si="1544"/>
        <v/>
      </c>
      <c r="E1681" s="247" t="str">
        <f t="shared" si="1545"/>
        <v/>
      </c>
      <c r="F1681" s="248" t="str">
        <f t="shared" si="1546"/>
        <v/>
      </c>
      <c r="G1681" s="249" t="str">
        <f t="shared" si="1547"/>
        <v/>
      </c>
      <c r="H1681" s="250" t="str">
        <f t="shared" si="1548"/>
        <v/>
      </c>
      <c r="I1681" s="386" t="str">
        <f t="shared" si="1509"/>
        <v/>
      </c>
      <c r="J1681" s="387" t="str">
        <f t="shared" si="1510"/>
        <v/>
      </c>
      <c r="K1681" s="388" t="str">
        <f t="shared" si="1511"/>
        <v/>
      </c>
      <c r="L1681" s="389" t="str">
        <f t="shared" si="1512"/>
        <v/>
      </c>
      <c r="M1681" s="250" t="str">
        <f t="shared" si="1513"/>
        <v/>
      </c>
      <c r="N1681" s="246" t="b">
        <f t="shared" si="1549"/>
        <v>0</v>
      </c>
      <c r="O1681" s="246" t="b">
        <f t="shared" si="1550"/>
        <v>0</v>
      </c>
      <c r="P1681" s="246" t="b">
        <f t="shared" si="1551"/>
        <v>0</v>
      </c>
      <c r="Q1681" s="246" t="b">
        <f t="shared" si="1552"/>
        <v>0</v>
      </c>
      <c r="R1681" s="246" t="str">
        <f t="shared" si="1553"/>
        <v>No</v>
      </c>
      <c r="S1681" s="247" t="b">
        <f t="shared" si="1514"/>
        <v>0</v>
      </c>
      <c r="T1681" s="247" t="b">
        <f t="shared" si="1515"/>
        <v>0</v>
      </c>
      <c r="U1681" s="247" t="b">
        <f t="shared" si="1516"/>
        <v>0</v>
      </c>
      <c r="V1681" s="247" t="b">
        <f t="shared" si="1517"/>
        <v>0</v>
      </c>
      <c r="W1681" s="247" t="str">
        <f t="shared" si="1554"/>
        <v>No</v>
      </c>
      <c r="X1681" s="248" t="b">
        <f t="shared" si="1518"/>
        <v>0</v>
      </c>
      <c r="Y1681" s="248" t="b">
        <f t="shared" si="1519"/>
        <v>0</v>
      </c>
      <c r="Z1681" s="248" t="b">
        <f t="shared" si="1520"/>
        <v>0</v>
      </c>
      <c r="AA1681" s="248" t="b">
        <f t="shared" si="1521"/>
        <v>0</v>
      </c>
      <c r="AB1681" s="248" t="str">
        <f t="shared" si="1555"/>
        <v>No</v>
      </c>
      <c r="AC1681" s="249" t="b">
        <f t="shared" si="1522"/>
        <v>0</v>
      </c>
      <c r="AD1681" s="249" t="b">
        <f t="shared" si="1523"/>
        <v>0</v>
      </c>
      <c r="AE1681" s="249" t="b">
        <f t="shared" si="1524"/>
        <v>0</v>
      </c>
      <c r="AF1681" s="249" t="b">
        <f t="shared" si="1525"/>
        <v>0</v>
      </c>
      <c r="AG1681" s="249" t="str">
        <f t="shared" si="1556"/>
        <v>No</v>
      </c>
      <c r="AH1681" s="250" t="b">
        <f t="shared" si="1526"/>
        <v>0</v>
      </c>
      <c r="AI1681" s="250" t="b">
        <f t="shared" si="1527"/>
        <v>0</v>
      </c>
      <c r="AJ1681" s="250" t="b">
        <f t="shared" si="1528"/>
        <v>0</v>
      </c>
      <c r="AK1681" s="250" t="b">
        <f t="shared" si="1529"/>
        <v>0</v>
      </c>
      <c r="AL1681" s="250" t="str">
        <f t="shared" si="1557"/>
        <v>No</v>
      </c>
      <c r="AN1681" s="246" t="str">
        <f t="shared" si="1558"/>
        <v/>
      </c>
      <c r="AO1681" s="247" t="str">
        <f t="shared" si="1559"/>
        <v/>
      </c>
      <c r="AP1681" s="248" t="str">
        <f t="shared" si="1560"/>
        <v/>
      </c>
      <c r="AQ1681" s="249" t="str">
        <f t="shared" si="1561"/>
        <v/>
      </c>
      <c r="AR1681" s="250" t="str">
        <f t="shared" si="1562"/>
        <v/>
      </c>
      <c r="AS1681" s="234"/>
      <c r="AY1681" s="385">
        <f t="shared" si="1563"/>
        <v>0</v>
      </c>
      <c r="AZ1681" s="385">
        <f t="shared" si="1530"/>
        <v>0</v>
      </c>
      <c r="BA1681" s="385">
        <f t="shared" si="1564"/>
        <v>0</v>
      </c>
      <c r="BB1681" s="385">
        <f t="shared" si="1531"/>
        <v>0</v>
      </c>
      <c r="BC1681" s="385">
        <f t="shared" si="1532"/>
        <v>0</v>
      </c>
      <c r="BD1681" s="385">
        <f t="shared" si="1533"/>
        <v>0</v>
      </c>
      <c r="BE1681" s="385">
        <f t="shared" si="1534"/>
        <v>0</v>
      </c>
      <c r="BF1681" s="385">
        <f t="shared" si="1535"/>
        <v>0</v>
      </c>
      <c r="BG1681" s="385">
        <f t="shared" si="1536"/>
        <v>0</v>
      </c>
      <c r="BH1681" s="385">
        <f t="shared" si="1537"/>
        <v>0</v>
      </c>
      <c r="BI1681" s="385">
        <f t="shared" si="1538"/>
        <v>0</v>
      </c>
      <c r="BJ1681" s="385">
        <f t="shared" si="1539"/>
        <v>0</v>
      </c>
      <c r="BK1681" s="385">
        <f t="shared" si="1540"/>
        <v>0</v>
      </c>
      <c r="BL1681" s="385">
        <f t="shared" si="1541"/>
        <v>0</v>
      </c>
      <c r="BM1681" s="385">
        <f t="shared" si="1542"/>
        <v>0</v>
      </c>
      <c r="BN1681" s="385">
        <f t="shared" si="1543"/>
        <v>0</v>
      </c>
      <c r="CK1681" s="239">
        <f t="shared" si="1565"/>
        <v>0</v>
      </c>
      <c r="CL1681" s="239">
        <f t="shared" si="1566"/>
        <v>0</v>
      </c>
    </row>
    <row r="1682" spans="3:90" x14ac:dyDescent="0.35">
      <c r="C1682" s="235"/>
      <c r="D1682" s="246" t="str">
        <f t="shared" si="1544"/>
        <v/>
      </c>
      <c r="E1682" s="247" t="str">
        <f t="shared" si="1545"/>
        <v/>
      </c>
      <c r="F1682" s="248" t="str">
        <f t="shared" si="1546"/>
        <v/>
      </c>
      <c r="G1682" s="249" t="str">
        <f t="shared" si="1547"/>
        <v/>
      </c>
      <c r="H1682" s="250" t="str">
        <f t="shared" si="1548"/>
        <v/>
      </c>
      <c r="I1682" s="386" t="str">
        <f t="shared" si="1509"/>
        <v/>
      </c>
      <c r="J1682" s="387" t="str">
        <f t="shared" si="1510"/>
        <v/>
      </c>
      <c r="K1682" s="388" t="str">
        <f t="shared" si="1511"/>
        <v/>
      </c>
      <c r="L1682" s="389" t="str">
        <f t="shared" si="1512"/>
        <v/>
      </c>
      <c r="M1682" s="250" t="str">
        <f t="shared" si="1513"/>
        <v/>
      </c>
      <c r="N1682" s="246" t="b">
        <f t="shared" si="1549"/>
        <v>0</v>
      </c>
      <c r="O1682" s="246" t="b">
        <f t="shared" si="1550"/>
        <v>0</v>
      </c>
      <c r="P1682" s="246" t="b">
        <f t="shared" si="1551"/>
        <v>0</v>
      </c>
      <c r="Q1682" s="246" t="b">
        <f t="shared" si="1552"/>
        <v>0</v>
      </c>
      <c r="R1682" s="246" t="str">
        <f t="shared" si="1553"/>
        <v>No</v>
      </c>
      <c r="S1682" s="247" t="b">
        <f t="shared" si="1514"/>
        <v>0</v>
      </c>
      <c r="T1682" s="247" t="b">
        <f t="shared" si="1515"/>
        <v>0</v>
      </c>
      <c r="U1682" s="247" t="b">
        <f t="shared" si="1516"/>
        <v>0</v>
      </c>
      <c r="V1682" s="247" t="b">
        <f t="shared" si="1517"/>
        <v>0</v>
      </c>
      <c r="W1682" s="247" t="str">
        <f t="shared" si="1554"/>
        <v>No</v>
      </c>
      <c r="X1682" s="248" t="b">
        <f t="shared" si="1518"/>
        <v>0</v>
      </c>
      <c r="Y1682" s="248" t="b">
        <f t="shared" si="1519"/>
        <v>0</v>
      </c>
      <c r="Z1682" s="248" t="b">
        <f t="shared" si="1520"/>
        <v>0</v>
      </c>
      <c r="AA1682" s="248" t="b">
        <f t="shared" si="1521"/>
        <v>0</v>
      </c>
      <c r="AB1682" s="248" t="str">
        <f t="shared" si="1555"/>
        <v>No</v>
      </c>
      <c r="AC1682" s="249" t="b">
        <f t="shared" si="1522"/>
        <v>0</v>
      </c>
      <c r="AD1682" s="249" t="b">
        <f t="shared" si="1523"/>
        <v>0</v>
      </c>
      <c r="AE1682" s="249" t="b">
        <f t="shared" si="1524"/>
        <v>0</v>
      </c>
      <c r="AF1682" s="249" t="b">
        <f t="shared" si="1525"/>
        <v>0</v>
      </c>
      <c r="AG1682" s="249" t="str">
        <f t="shared" si="1556"/>
        <v>No</v>
      </c>
      <c r="AH1682" s="250" t="b">
        <f t="shared" si="1526"/>
        <v>0</v>
      </c>
      <c r="AI1682" s="250" t="b">
        <f t="shared" si="1527"/>
        <v>0</v>
      </c>
      <c r="AJ1682" s="250" t="b">
        <f t="shared" si="1528"/>
        <v>0</v>
      </c>
      <c r="AK1682" s="250" t="b">
        <f t="shared" si="1529"/>
        <v>0</v>
      </c>
      <c r="AL1682" s="250" t="str">
        <f t="shared" si="1557"/>
        <v>No</v>
      </c>
      <c r="AN1682" s="246" t="str">
        <f t="shared" si="1558"/>
        <v/>
      </c>
      <c r="AO1682" s="247" t="str">
        <f t="shared" si="1559"/>
        <v/>
      </c>
      <c r="AP1682" s="248" t="str">
        <f t="shared" si="1560"/>
        <v/>
      </c>
      <c r="AQ1682" s="249" t="str">
        <f t="shared" si="1561"/>
        <v/>
      </c>
      <c r="AR1682" s="250" t="str">
        <f t="shared" si="1562"/>
        <v/>
      </c>
      <c r="AS1682" s="234"/>
      <c r="AY1682" s="385">
        <f t="shared" si="1563"/>
        <v>0</v>
      </c>
      <c r="AZ1682" s="385">
        <f t="shared" si="1530"/>
        <v>0</v>
      </c>
      <c r="BA1682" s="385">
        <f t="shared" si="1564"/>
        <v>0</v>
      </c>
      <c r="BB1682" s="385">
        <f t="shared" si="1531"/>
        <v>0</v>
      </c>
      <c r="BC1682" s="385">
        <f t="shared" si="1532"/>
        <v>0</v>
      </c>
      <c r="BD1682" s="385">
        <f t="shared" si="1533"/>
        <v>0</v>
      </c>
      <c r="BE1682" s="385">
        <f t="shared" si="1534"/>
        <v>0</v>
      </c>
      <c r="BF1682" s="385">
        <f t="shared" si="1535"/>
        <v>0</v>
      </c>
      <c r="BG1682" s="385">
        <f t="shared" si="1536"/>
        <v>0</v>
      </c>
      <c r="BH1682" s="385">
        <f t="shared" si="1537"/>
        <v>0</v>
      </c>
      <c r="BI1682" s="385">
        <f t="shared" si="1538"/>
        <v>0</v>
      </c>
      <c r="BJ1682" s="385">
        <f t="shared" si="1539"/>
        <v>0</v>
      </c>
      <c r="BK1682" s="385">
        <f t="shared" si="1540"/>
        <v>0</v>
      </c>
      <c r="BL1682" s="385">
        <f t="shared" si="1541"/>
        <v>0</v>
      </c>
      <c r="BM1682" s="385">
        <f t="shared" si="1542"/>
        <v>0</v>
      </c>
      <c r="BN1682" s="385">
        <f t="shared" si="1543"/>
        <v>0</v>
      </c>
      <c r="CK1682" s="239">
        <f t="shared" si="1565"/>
        <v>0</v>
      </c>
      <c r="CL1682" s="239">
        <f t="shared" si="1566"/>
        <v>0</v>
      </c>
    </row>
    <row r="1683" spans="3:90" x14ac:dyDescent="0.35">
      <c r="C1683" s="235"/>
      <c r="D1683" s="246" t="str">
        <f t="shared" si="1544"/>
        <v/>
      </c>
      <c r="E1683" s="247" t="str">
        <f t="shared" si="1545"/>
        <v/>
      </c>
      <c r="F1683" s="248" t="str">
        <f t="shared" si="1546"/>
        <v/>
      </c>
      <c r="G1683" s="249" t="str">
        <f t="shared" si="1547"/>
        <v/>
      </c>
      <c r="H1683" s="250" t="str">
        <f t="shared" si="1548"/>
        <v/>
      </c>
      <c r="I1683" s="386" t="str">
        <f t="shared" si="1509"/>
        <v/>
      </c>
      <c r="J1683" s="387" t="str">
        <f t="shared" si="1510"/>
        <v/>
      </c>
      <c r="K1683" s="388" t="str">
        <f t="shared" si="1511"/>
        <v/>
      </c>
      <c r="L1683" s="389" t="str">
        <f t="shared" si="1512"/>
        <v/>
      </c>
      <c r="M1683" s="250" t="str">
        <f t="shared" si="1513"/>
        <v/>
      </c>
      <c r="N1683" s="246" t="b">
        <f t="shared" si="1549"/>
        <v>0</v>
      </c>
      <c r="O1683" s="246" t="b">
        <f t="shared" si="1550"/>
        <v>0</v>
      </c>
      <c r="P1683" s="246" t="b">
        <f t="shared" si="1551"/>
        <v>0</v>
      </c>
      <c r="Q1683" s="246" t="b">
        <f t="shared" si="1552"/>
        <v>0</v>
      </c>
      <c r="R1683" s="246" t="str">
        <f t="shared" si="1553"/>
        <v>No</v>
      </c>
      <c r="S1683" s="247" t="b">
        <f t="shared" si="1514"/>
        <v>0</v>
      </c>
      <c r="T1683" s="247" t="b">
        <f t="shared" si="1515"/>
        <v>0</v>
      </c>
      <c r="U1683" s="247" t="b">
        <f t="shared" si="1516"/>
        <v>0</v>
      </c>
      <c r="V1683" s="247" t="b">
        <f t="shared" si="1517"/>
        <v>0</v>
      </c>
      <c r="W1683" s="247" t="str">
        <f t="shared" si="1554"/>
        <v>No</v>
      </c>
      <c r="X1683" s="248" t="b">
        <f t="shared" si="1518"/>
        <v>0</v>
      </c>
      <c r="Y1683" s="248" t="b">
        <f t="shared" si="1519"/>
        <v>0</v>
      </c>
      <c r="Z1683" s="248" t="b">
        <f t="shared" si="1520"/>
        <v>0</v>
      </c>
      <c r="AA1683" s="248" t="b">
        <f t="shared" si="1521"/>
        <v>0</v>
      </c>
      <c r="AB1683" s="248" t="str">
        <f t="shared" si="1555"/>
        <v>No</v>
      </c>
      <c r="AC1683" s="249" t="b">
        <f t="shared" si="1522"/>
        <v>0</v>
      </c>
      <c r="AD1683" s="249" t="b">
        <f t="shared" si="1523"/>
        <v>0</v>
      </c>
      <c r="AE1683" s="249" t="b">
        <f t="shared" si="1524"/>
        <v>0</v>
      </c>
      <c r="AF1683" s="249" t="b">
        <f t="shared" si="1525"/>
        <v>0</v>
      </c>
      <c r="AG1683" s="249" t="str">
        <f t="shared" si="1556"/>
        <v>No</v>
      </c>
      <c r="AH1683" s="250" t="b">
        <f t="shared" si="1526"/>
        <v>0</v>
      </c>
      <c r="AI1683" s="250" t="b">
        <f t="shared" si="1527"/>
        <v>0</v>
      </c>
      <c r="AJ1683" s="250" t="b">
        <f t="shared" si="1528"/>
        <v>0</v>
      </c>
      <c r="AK1683" s="250" t="b">
        <f t="shared" si="1529"/>
        <v>0</v>
      </c>
      <c r="AL1683" s="250" t="str">
        <f t="shared" si="1557"/>
        <v>No</v>
      </c>
      <c r="AN1683" s="246" t="str">
        <f t="shared" si="1558"/>
        <v/>
      </c>
      <c r="AO1683" s="247" t="str">
        <f t="shared" si="1559"/>
        <v/>
      </c>
      <c r="AP1683" s="248" t="str">
        <f t="shared" si="1560"/>
        <v/>
      </c>
      <c r="AQ1683" s="249" t="str">
        <f t="shared" si="1561"/>
        <v/>
      </c>
      <c r="AR1683" s="250" t="str">
        <f t="shared" si="1562"/>
        <v/>
      </c>
      <c r="AS1683" s="234"/>
      <c r="AY1683" s="385">
        <f t="shared" si="1563"/>
        <v>0</v>
      </c>
      <c r="AZ1683" s="385">
        <f t="shared" si="1530"/>
        <v>0</v>
      </c>
      <c r="BA1683" s="385">
        <f t="shared" si="1564"/>
        <v>0</v>
      </c>
      <c r="BB1683" s="385">
        <f t="shared" si="1531"/>
        <v>0</v>
      </c>
      <c r="BC1683" s="385">
        <f t="shared" si="1532"/>
        <v>0</v>
      </c>
      <c r="BD1683" s="385">
        <f t="shared" si="1533"/>
        <v>0</v>
      </c>
      <c r="BE1683" s="385">
        <f t="shared" si="1534"/>
        <v>0</v>
      </c>
      <c r="BF1683" s="385">
        <f t="shared" si="1535"/>
        <v>0</v>
      </c>
      <c r="BG1683" s="385">
        <f t="shared" si="1536"/>
        <v>0</v>
      </c>
      <c r="BH1683" s="385">
        <f t="shared" si="1537"/>
        <v>0</v>
      </c>
      <c r="BI1683" s="385">
        <f t="shared" si="1538"/>
        <v>0</v>
      </c>
      <c r="BJ1683" s="385">
        <f t="shared" si="1539"/>
        <v>0</v>
      </c>
      <c r="BK1683" s="385">
        <f t="shared" si="1540"/>
        <v>0</v>
      </c>
      <c r="BL1683" s="385">
        <f t="shared" si="1541"/>
        <v>0</v>
      </c>
      <c r="BM1683" s="385">
        <f t="shared" si="1542"/>
        <v>0</v>
      </c>
      <c r="BN1683" s="385">
        <f t="shared" si="1543"/>
        <v>0</v>
      </c>
      <c r="CK1683" s="239">
        <f t="shared" si="1565"/>
        <v>0</v>
      </c>
      <c r="CL1683" s="239">
        <f t="shared" si="1566"/>
        <v>0</v>
      </c>
    </row>
    <row r="1684" spans="3:90" x14ac:dyDescent="0.35">
      <c r="C1684" s="235"/>
      <c r="D1684" s="246" t="str">
        <f t="shared" si="1544"/>
        <v/>
      </c>
      <c r="E1684" s="247" t="str">
        <f t="shared" si="1545"/>
        <v/>
      </c>
      <c r="F1684" s="248" t="str">
        <f t="shared" si="1546"/>
        <v/>
      </c>
      <c r="G1684" s="249" t="str">
        <f t="shared" si="1547"/>
        <v/>
      </c>
      <c r="H1684" s="250" t="str">
        <f t="shared" si="1548"/>
        <v/>
      </c>
      <c r="I1684" s="386" t="str">
        <f t="shared" si="1509"/>
        <v/>
      </c>
      <c r="J1684" s="387" t="str">
        <f t="shared" si="1510"/>
        <v/>
      </c>
      <c r="K1684" s="388" t="str">
        <f t="shared" si="1511"/>
        <v/>
      </c>
      <c r="L1684" s="389" t="str">
        <f t="shared" si="1512"/>
        <v/>
      </c>
      <c r="M1684" s="250" t="str">
        <f t="shared" si="1513"/>
        <v/>
      </c>
      <c r="N1684" s="246" t="b">
        <f t="shared" si="1549"/>
        <v>0</v>
      </c>
      <c r="O1684" s="246" t="b">
        <f t="shared" si="1550"/>
        <v>0</v>
      </c>
      <c r="P1684" s="246" t="b">
        <f t="shared" si="1551"/>
        <v>0</v>
      </c>
      <c r="Q1684" s="246" t="b">
        <f t="shared" si="1552"/>
        <v>0</v>
      </c>
      <c r="R1684" s="246" t="str">
        <f t="shared" si="1553"/>
        <v>No</v>
      </c>
      <c r="S1684" s="247" t="b">
        <f t="shared" si="1514"/>
        <v>0</v>
      </c>
      <c r="T1684" s="247" t="b">
        <f t="shared" si="1515"/>
        <v>0</v>
      </c>
      <c r="U1684" s="247" t="b">
        <f t="shared" si="1516"/>
        <v>0</v>
      </c>
      <c r="V1684" s="247" t="b">
        <f t="shared" si="1517"/>
        <v>0</v>
      </c>
      <c r="W1684" s="247" t="str">
        <f t="shared" si="1554"/>
        <v>No</v>
      </c>
      <c r="X1684" s="248" t="b">
        <f t="shared" si="1518"/>
        <v>0</v>
      </c>
      <c r="Y1684" s="248" t="b">
        <f t="shared" si="1519"/>
        <v>0</v>
      </c>
      <c r="Z1684" s="248" t="b">
        <f t="shared" si="1520"/>
        <v>0</v>
      </c>
      <c r="AA1684" s="248" t="b">
        <f t="shared" si="1521"/>
        <v>0</v>
      </c>
      <c r="AB1684" s="248" t="str">
        <f t="shared" si="1555"/>
        <v>No</v>
      </c>
      <c r="AC1684" s="249" t="b">
        <f t="shared" si="1522"/>
        <v>0</v>
      </c>
      <c r="AD1684" s="249" t="b">
        <f t="shared" si="1523"/>
        <v>0</v>
      </c>
      <c r="AE1684" s="249" t="b">
        <f t="shared" si="1524"/>
        <v>0</v>
      </c>
      <c r="AF1684" s="249" t="b">
        <f t="shared" si="1525"/>
        <v>0</v>
      </c>
      <c r="AG1684" s="249" t="str">
        <f t="shared" si="1556"/>
        <v>No</v>
      </c>
      <c r="AH1684" s="250" t="b">
        <f t="shared" si="1526"/>
        <v>0</v>
      </c>
      <c r="AI1684" s="250" t="b">
        <f t="shared" si="1527"/>
        <v>0</v>
      </c>
      <c r="AJ1684" s="250" t="b">
        <f t="shared" si="1528"/>
        <v>0</v>
      </c>
      <c r="AK1684" s="250" t="b">
        <f t="shared" si="1529"/>
        <v>0</v>
      </c>
      <c r="AL1684" s="250" t="str">
        <f t="shared" si="1557"/>
        <v>No</v>
      </c>
      <c r="AN1684" s="246" t="str">
        <f t="shared" si="1558"/>
        <v/>
      </c>
      <c r="AO1684" s="247" t="str">
        <f t="shared" si="1559"/>
        <v/>
      </c>
      <c r="AP1684" s="248" t="str">
        <f t="shared" si="1560"/>
        <v/>
      </c>
      <c r="AQ1684" s="249" t="str">
        <f t="shared" si="1561"/>
        <v/>
      </c>
      <c r="AR1684" s="250" t="str">
        <f t="shared" si="1562"/>
        <v/>
      </c>
      <c r="AS1684" s="234"/>
      <c r="AY1684" s="385">
        <f t="shared" si="1563"/>
        <v>0</v>
      </c>
      <c r="AZ1684" s="385">
        <f t="shared" si="1530"/>
        <v>0</v>
      </c>
      <c r="BA1684" s="385">
        <f t="shared" si="1564"/>
        <v>0</v>
      </c>
      <c r="BB1684" s="385">
        <f t="shared" si="1531"/>
        <v>0</v>
      </c>
      <c r="BC1684" s="385">
        <f t="shared" si="1532"/>
        <v>0</v>
      </c>
      <c r="BD1684" s="385">
        <f t="shared" si="1533"/>
        <v>0</v>
      </c>
      <c r="BE1684" s="385">
        <f t="shared" si="1534"/>
        <v>0</v>
      </c>
      <c r="BF1684" s="385">
        <f t="shared" si="1535"/>
        <v>0</v>
      </c>
      <c r="BG1684" s="385">
        <f t="shared" si="1536"/>
        <v>0</v>
      </c>
      <c r="BH1684" s="385">
        <f t="shared" si="1537"/>
        <v>0</v>
      </c>
      <c r="BI1684" s="385">
        <f t="shared" si="1538"/>
        <v>0</v>
      </c>
      <c r="BJ1684" s="385">
        <f t="shared" si="1539"/>
        <v>0</v>
      </c>
      <c r="BK1684" s="385">
        <f t="shared" si="1540"/>
        <v>0</v>
      </c>
      <c r="BL1684" s="385">
        <f t="shared" si="1541"/>
        <v>0</v>
      </c>
      <c r="BM1684" s="385">
        <f t="shared" si="1542"/>
        <v>0</v>
      </c>
      <c r="BN1684" s="385">
        <f t="shared" si="1543"/>
        <v>0</v>
      </c>
      <c r="CK1684" s="239">
        <f t="shared" si="1565"/>
        <v>0</v>
      </c>
      <c r="CL1684" s="239">
        <f t="shared" si="1566"/>
        <v>0</v>
      </c>
    </row>
    <row r="1685" spans="3:90" x14ac:dyDescent="0.35">
      <c r="C1685" s="235"/>
      <c r="D1685" s="246" t="str">
        <f t="shared" si="1544"/>
        <v/>
      </c>
      <c r="E1685" s="247" t="str">
        <f t="shared" si="1545"/>
        <v/>
      </c>
      <c r="F1685" s="248" t="str">
        <f t="shared" si="1546"/>
        <v/>
      </c>
      <c r="G1685" s="249" t="str">
        <f t="shared" si="1547"/>
        <v/>
      </c>
      <c r="H1685" s="250" t="str">
        <f t="shared" si="1548"/>
        <v/>
      </c>
      <c r="I1685" s="386" t="str">
        <f t="shared" si="1509"/>
        <v/>
      </c>
      <c r="J1685" s="387" t="str">
        <f t="shared" si="1510"/>
        <v/>
      </c>
      <c r="K1685" s="388" t="str">
        <f t="shared" si="1511"/>
        <v/>
      </c>
      <c r="L1685" s="389" t="str">
        <f t="shared" si="1512"/>
        <v/>
      </c>
      <c r="M1685" s="250" t="str">
        <f t="shared" si="1513"/>
        <v/>
      </c>
      <c r="N1685" s="246" t="b">
        <f t="shared" si="1549"/>
        <v>0</v>
      </c>
      <c r="O1685" s="246" t="b">
        <f t="shared" si="1550"/>
        <v>0</v>
      </c>
      <c r="P1685" s="246" t="b">
        <f t="shared" si="1551"/>
        <v>0</v>
      </c>
      <c r="Q1685" s="246" t="b">
        <f t="shared" si="1552"/>
        <v>0</v>
      </c>
      <c r="R1685" s="246" t="str">
        <f t="shared" si="1553"/>
        <v>No</v>
      </c>
      <c r="S1685" s="247" t="b">
        <f t="shared" si="1514"/>
        <v>0</v>
      </c>
      <c r="T1685" s="247" t="b">
        <f t="shared" si="1515"/>
        <v>0</v>
      </c>
      <c r="U1685" s="247" t="b">
        <f t="shared" si="1516"/>
        <v>0</v>
      </c>
      <c r="V1685" s="247" t="b">
        <f t="shared" si="1517"/>
        <v>0</v>
      </c>
      <c r="W1685" s="247" t="str">
        <f t="shared" si="1554"/>
        <v>No</v>
      </c>
      <c r="X1685" s="248" t="b">
        <f t="shared" si="1518"/>
        <v>0</v>
      </c>
      <c r="Y1685" s="248" t="b">
        <f t="shared" si="1519"/>
        <v>0</v>
      </c>
      <c r="Z1685" s="248" t="b">
        <f t="shared" si="1520"/>
        <v>0</v>
      </c>
      <c r="AA1685" s="248" t="b">
        <f t="shared" si="1521"/>
        <v>0</v>
      </c>
      <c r="AB1685" s="248" t="str">
        <f t="shared" si="1555"/>
        <v>No</v>
      </c>
      <c r="AC1685" s="249" t="b">
        <f t="shared" si="1522"/>
        <v>0</v>
      </c>
      <c r="AD1685" s="249" t="b">
        <f t="shared" si="1523"/>
        <v>0</v>
      </c>
      <c r="AE1685" s="249" t="b">
        <f t="shared" si="1524"/>
        <v>0</v>
      </c>
      <c r="AF1685" s="249" t="b">
        <f t="shared" si="1525"/>
        <v>0</v>
      </c>
      <c r="AG1685" s="249" t="str">
        <f t="shared" si="1556"/>
        <v>No</v>
      </c>
      <c r="AH1685" s="250" t="b">
        <f t="shared" si="1526"/>
        <v>0</v>
      </c>
      <c r="AI1685" s="250" t="b">
        <f t="shared" si="1527"/>
        <v>0</v>
      </c>
      <c r="AJ1685" s="250" t="b">
        <f t="shared" si="1528"/>
        <v>0</v>
      </c>
      <c r="AK1685" s="250" t="b">
        <f t="shared" si="1529"/>
        <v>0</v>
      </c>
      <c r="AL1685" s="250" t="str">
        <f t="shared" si="1557"/>
        <v>No</v>
      </c>
      <c r="AN1685" s="246" t="str">
        <f t="shared" si="1558"/>
        <v/>
      </c>
      <c r="AO1685" s="247" t="str">
        <f t="shared" si="1559"/>
        <v/>
      </c>
      <c r="AP1685" s="248" t="str">
        <f t="shared" si="1560"/>
        <v/>
      </c>
      <c r="AQ1685" s="249" t="str">
        <f t="shared" si="1561"/>
        <v/>
      </c>
      <c r="AR1685" s="250" t="str">
        <f t="shared" si="1562"/>
        <v/>
      </c>
      <c r="AS1685" s="234"/>
      <c r="AY1685" s="385">
        <f t="shared" si="1563"/>
        <v>0</v>
      </c>
      <c r="AZ1685" s="385">
        <f t="shared" si="1530"/>
        <v>0</v>
      </c>
      <c r="BA1685" s="385">
        <f t="shared" si="1564"/>
        <v>0</v>
      </c>
      <c r="BB1685" s="385">
        <f t="shared" si="1531"/>
        <v>0</v>
      </c>
      <c r="BC1685" s="385">
        <f t="shared" si="1532"/>
        <v>0</v>
      </c>
      <c r="BD1685" s="385">
        <f t="shared" si="1533"/>
        <v>0</v>
      </c>
      <c r="BE1685" s="385">
        <f t="shared" si="1534"/>
        <v>0</v>
      </c>
      <c r="BF1685" s="385">
        <f t="shared" si="1535"/>
        <v>0</v>
      </c>
      <c r="BG1685" s="385">
        <f t="shared" si="1536"/>
        <v>0</v>
      </c>
      <c r="BH1685" s="385">
        <f t="shared" si="1537"/>
        <v>0</v>
      </c>
      <c r="BI1685" s="385">
        <f t="shared" si="1538"/>
        <v>0</v>
      </c>
      <c r="BJ1685" s="385">
        <f t="shared" si="1539"/>
        <v>0</v>
      </c>
      <c r="BK1685" s="385">
        <f t="shared" si="1540"/>
        <v>0</v>
      </c>
      <c r="BL1685" s="385">
        <f t="shared" si="1541"/>
        <v>0</v>
      </c>
      <c r="BM1685" s="385">
        <f t="shared" si="1542"/>
        <v>0</v>
      </c>
      <c r="BN1685" s="385">
        <f t="shared" si="1543"/>
        <v>0</v>
      </c>
      <c r="CK1685" s="239">
        <f t="shared" si="1565"/>
        <v>0</v>
      </c>
      <c r="CL1685" s="239">
        <f t="shared" si="1566"/>
        <v>0</v>
      </c>
    </row>
    <row r="1686" spans="3:90" x14ac:dyDescent="0.35">
      <c r="C1686" s="235"/>
      <c r="D1686" s="246" t="str">
        <f t="shared" si="1544"/>
        <v/>
      </c>
      <c r="E1686" s="247" t="str">
        <f t="shared" si="1545"/>
        <v/>
      </c>
      <c r="F1686" s="248" t="str">
        <f t="shared" si="1546"/>
        <v/>
      </c>
      <c r="G1686" s="249" t="str">
        <f t="shared" si="1547"/>
        <v/>
      </c>
      <c r="H1686" s="250" t="str">
        <f t="shared" si="1548"/>
        <v/>
      </c>
      <c r="I1686" s="386" t="str">
        <f t="shared" si="1509"/>
        <v/>
      </c>
      <c r="J1686" s="387" t="str">
        <f t="shared" si="1510"/>
        <v/>
      </c>
      <c r="K1686" s="388" t="str">
        <f t="shared" si="1511"/>
        <v/>
      </c>
      <c r="L1686" s="389" t="str">
        <f t="shared" si="1512"/>
        <v/>
      </c>
      <c r="M1686" s="250" t="str">
        <f t="shared" si="1513"/>
        <v/>
      </c>
      <c r="N1686" s="246" t="b">
        <f t="shared" si="1549"/>
        <v>0</v>
      </c>
      <c r="O1686" s="246" t="b">
        <f t="shared" si="1550"/>
        <v>0</v>
      </c>
      <c r="P1686" s="246" t="b">
        <f t="shared" si="1551"/>
        <v>0</v>
      </c>
      <c r="Q1686" s="246" t="b">
        <f t="shared" si="1552"/>
        <v>0</v>
      </c>
      <c r="R1686" s="246" t="str">
        <f t="shared" si="1553"/>
        <v>No</v>
      </c>
      <c r="S1686" s="247" t="b">
        <f t="shared" si="1514"/>
        <v>0</v>
      </c>
      <c r="T1686" s="247" t="b">
        <f t="shared" si="1515"/>
        <v>0</v>
      </c>
      <c r="U1686" s="247" t="b">
        <f t="shared" si="1516"/>
        <v>0</v>
      </c>
      <c r="V1686" s="247" t="b">
        <f t="shared" si="1517"/>
        <v>0</v>
      </c>
      <c r="W1686" s="247" t="str">
        <f t="shared" si="1554"/>
        <v>No</v>
      </c>
      <c r="X1686" s="248" t="b">
        <f t="shared" si="1518"/>
        <v>0</v>
      </c>
      <c r="Y1686" s="248" t="b">
        <f t="shared" si="1519"/>
        <v>0</v>
      </c>
      <c r="Z1686" s="248" t="b">
        <f t="shared" si="1520"/>
        <v>0</v>
      </c>
      <c r="AA1686" s="248" t="b">
        <f t="shared" si="1521"/>
        <v>0</v>
      </c>
      <c r="AB1686" s="248" t="str">
        <f t="shared" si="1555"/>
        <v>No</v>
      </c>
      <c r="AC1686" s="249" t="b">
        <f t="shared" si="1522"/>
        <v>0</v>
      </c>
      <c r="AD1686" s="249" t="b">
        <f t="shared" si="1523"/>
        <v>0</v>
      </c>
      <c r="AE1686" s="249" t="b">
        <f t="shared" si="1524"/>
        <v>0</v>
      </c>
      <c r="AF1686" s="249" t="b">
        <f t="shared" si="1525"/>
        <v>0</v>
      </c>
      <c r="AG1686" s="249" t="str">
        <f t="shared" si="1556"/>
        <v>No</v>
      </c>
      <c r="AH1686" s="250" t="b">
        <f t="shared" si="1526"/>
        <v>0</v>
      </c>
      <c r="AI1686" s="250" t="b">
        <f t="shared" si="1527"/>
        <v>0</v>
      </c>
      <c r="AJ1686" s="250" t="b">
        <f t="shared" si="1528"/>
        <v>0</v>
      </c>
      <c r="AK1686" s="250" t="b">
        <f t="shared" si="1529"/>
        <v>0</v>
      </c>
      <c r="AL1686" s="250" t="str">
        <f t="shared" si="1557"/>
        <v>No</v>
      </c>
      <c r="AN1686" s="246" t="str">
        <f t="shared" si="1558"/>
        <v/>
      </c>
      <c r="AO1686" s="247" t="str">
        <f t="shared" si="1559"/>
        <v/>
      </c>
      <c r="AP1686" s="248" t="str">
        <f t="shared" si="1560"/>
        <v/>
      </c>
      <c r="AQ1686" s="249" t="str">
        <f t="shared" si="1561"/>
        <v/>
      </c>
      <c r="AR1686" s="250" t="str">
        <f t="shared" si="1562"/>
        <v/>
      </c>
      <c r="AS1686" s="234"/>
      <c r="AY1686" s="385">
        <f t="shared" si="1563"/>
        <v>0</v>
      </c>
      <c r="AZ1686" s="385">
        <f t="shared" si="1530"/>
        <v>0</v>
      </c>
      <c r="BA1686" s="385">
        <f t="shared" si="1564"/>
        <v>0</v>
      </c>
      <c r="BB1686" s="385">
        <f t="shared" si="1531"/>
        <v>0</v>
      </c>
      <c r="BC1686" s="385">
        <f t="shared" si="1532"/>
        <v>0</v>
      </c>
      <c r="BD1686" s="385">
        <f t="shared" si="1533"/>
        <v>0</v>
      </c>
      <c r="BE1686" s="385">
        <f t="shared" si="1534"/>
        <v>0</v>
      </c>
      <c r="BF1686" s="385">
        <f t="shared" si="1535"/>
        <v>0</v>
      </c>
      <c r="BG1686" s="385">
        <f t="shared" si="1536"/>
        <v>0</v>
      </c>
      <c r="BH1686" s="385">
        <f t="shared" si="1537"/>
        <v>0</v>
      </c>
      <c r="BI1686" s="385">
        <f t="shared" si="1538"/>
        <v>0</v>
      </c>
      <c r="BJ1686" s="385">
        <f t="shared" si="1539"/>
        <v>0</v>
      </c>
      <c r="BK1686" s="385">
        <f t="shared" si="1540"/>
        <v>0</v>
      </c>
      <c r="BL1686" s="385">
        <f t="shared" si="1541"/>
        <v>0</v>
      </c>
      <c r="BM1686" s="385">
        <f t="shared" si="1542"/>
        <v>0</v>
      </c>
      <c r="BN1686" s="385">
        <f t="shared" si="1543"/>
        <v>0</v>
      </c>
      <c r="CK1686" s="239">
        <f t="shared" si="1565"/>
        <v>0</v>
      </c>
      <c r="CL1686" s="239">
        <f t="shared" si="1566"/>
        <v>0</v>
      </c>
    </row>
    <row r="1687" spans="3:90" x14ac:dyDescent="0.35">
      <c r="C1687" s="235"/>
      <c r="D1687" s="246" t="str">
        <f t="shared" si="1544"/>
        <v/>
      </c>
      <c r="E1687" s="247" t="str">
        <f t="shared" si="1545"/>
        <v/>
      </c>
      <c r="F1687" s="248" t="str">
        <f t="shared" si="1546"/>
        <v/>
      </c>
      <c r="G1687" s="249" t="str">
        <f t="shared" si="1547"/>
        <v/>
      </c>
      <c r="H1687" s="250" t="str">
        <f t="shared" si="1548"/>
        <v/>
      </c>
      <c r="I1687" s="386" t="str">
        <f t="shared" si="1509"/>
        <v/>
      </c>
      <c r="J1687" s="387" t="str">
        <f t="shared" si="1510"/>
        <v/>
      </c>
      <c r="K1687" s="388" t="str">
        <f t="shared" si="1511"/>
        <v/>
      </c>
      <c r="L1687" s="389" t="str">
        <f t="shared" si="1512"/>
        <v/>
      </c>
      <c r="M1687" s="250" t="str">
        <f t="shared" si="1513"/>
        <v/>
      </c>
      <c r="N1687" s="246" t="b">
        <f t="shared" si="1549"/>
        <v>0</v>
      </c>
      <c r="O1687" s="246" t="b">
        <f t="shared" si="1550"/>
        <v>0</v>
      </c>
      <c r="P1687" s="246" t="b">
        <f t="shared" si="1551"/>
        <v>0</v>
      </c>
      <c r="Q1687" s="246" t="b">
        <f t="shared" si="1552"/>
        <v>0</v>
      </c>
      <c r="R1687" s="246" t="str">
        <f t="shared" si="1553"/>
        <v>No</v>
      </c>
      <c r="S1687" s="247" t="b">
        <f t="shared" si="1514"/>
        <v>0</v>
      </c>
      <c r="T1687" s="247" t="b">
        <f t="shared" si="1515"/>
        <v>0</v>
      </c>
      <c r="U1687" s="247" t="b">
        <f t="shared" si="1516"/>
        <v>0</v>
      </c>
      <c r="V1687" s="247" t="b">
        <f t="shared" si="1517"/>
        <v>0</v>
      </c>
      <c r="W1687" s="247" t="str">
        <f t="shared" si="1554"/>
        <v>No</v>
      </c>
      <c r="X1687" s="248" t="b">
        <f t="shared" si="1518"/>
        <v>0</v>
      </c>
      <c r="Y1687" s="248" t="b">
        <f t="shared" si="1519"/>
        <v>0</v>
      </c>
      <c r="Z1687" s="248" t="b">
        <f t="shared" si="1520"/>
        <v>0</v>
      </c>
      <c r="AA1687" s="248" t="b">
        <f t="shared" si="1521"/>
        <v>0</v>
      </c>
      <c r="AB1687" s="248" t="str">
        <f t="shared" si="1555"/>
        <v>No</v>
      </c>
      <c r="AC1687" s="249" t="b">
        <f t="shared" si="1522"/>
        <v>0</v>
      </c>
      <c r="AD1687" s="249" t="b">
        <f t="shared" si="1523"/>
        <v>0</v>
      </c>
      <c r="AE1687" s="249" t="b">
        <f t="shared" si="1524"/>
        <v>0</v>
      </c>
      <c r="AF1687" s="249" t="b">
        <f t="shared" si="1525"/>
        <v>0</v>
      </c>
      <c r="AG1687" s="249" t="str">
        <f t="shared" si="1556"/>
        <v>No</v>
      </c>
      <c r="AH1687" s="250" t="b">
        <f t="shared" si="1526"/>
        <v>0</v>
      </c>
      <c r="AI1687" s="250" t="b">
        <f t="shared" si="1527"/>
        <v>0</v>
      </c>
      <c r="AJ1687" s="250" t="b">
        <f t="shared" si="1528"/>
        <v>0</v>
      </c>
      <c r="AK1687" s="250" t="b">
        <f t="shared" si="1529"/>
        <v>0</v>
      </c>
      <c r="AL1687" s="250" t="str">
        <f t="shared" si="1557"/>
        <v>No</v>
      </c>
      <c r="AN1687" s="246" t="str">
        <f t="shared" si="1558"/>
        <v/>
      </c>
      <c r="AO1687" s="247" t="str">
        <f t="shared" si="1559"/>
        <v/>
      </c>
      <c r="AP1687" s="248" t="str">
        <f t="shared" si="1560"/>
        <v/>
      </c>
      <c r="AQ1687" s="249" t="str">
        <f t="shared" si="1561"/>
        <v/>
      </c>
      <c r="AR1687" s="250" t="str">
        <f t="shared" si="1562"/>
        <v/>
      </c>
      <c r="AS1687" s="234"/>
      <c r="AY1687" s="385">
        <f t="shared" si="1563"/>
        <v>0</v>
      </c>
      <c r="AZ1687" s="385">
        <f t="shared" si="1530"/>
        <v>0</v>
      </c>
      <c r="BA1687" s="385">
        <f t="shared" si="1564"/>
        <v>0</v>
      </c>
      <c r="BB1687" s="385">
        <f t="shared" si="1531"/>
        <v>0</v>
      </c>
      <c r="BC1687" s="385">
        <f t="shared" si="1532"/>
        <v>0</v>
      </c>
      <c r="BD1687" s="385">
        <f t="shared" si="1533"/>
        <v>0</v>
      </c>
      <c r="BE1687" s="385">
        <f t="shared" si="1534"/>
        <v>0</v>
      </c>
      <c r="BF1687" s="385">
        <f t="shared" si="1535"/>
        <v>0</v>
      </c>
      <c r="BG1687" s="385">
        <f t="shared" si="1536"/>
        <v>0</v>
      </c>
      <c r="BH1687" s="385">
        <f t="shared" si="1537"/>
        <v>0</v>
      </c>
      <c r="BI1687" s="385">
        <f t="shared" si="1538"/>
        <v>0</v>
      </c>
      <c r="BJ1687" s="385">
        <f t="shared" si="1539"/>
        <v>0</v>
      </c>
      <c r="BK1687" s="385">
        <f t="shared" si="1540"/>
        <v>0</v>
      </c>
      <c r="BL1687" s="385">
        <f t="shared" si="1541"/>
        <v>0</v>
      </c>
      <c r="BM1687" s="385">
        <f t="shared" si="1542"/>
        <v>0</v>
      </c>
      <c r="BN1687" s="385">
        <f t="shared" si="1543"/>
        <v>0</v>
      </c>
      <c r="CK1687" s="239">
        <f t="shared" si="1565"/>
        <v>0</v>
      </c>
      <c r="CL1687" s="239">
        <f t="shared" si="1566"/>
        <v>0</v>
      </c>
    </row>
    <row r="1688" spans="3:90" x14ac:dyDescent="0.35">
      <c r="C1688" s="235"/>
      <c r="D1688" s="246" t="str">
        <f t="shared" si="1544"/>
        <v/>
      </c>
      <c r="E1688" s="247" t="str">
        <f t="shared" si="1545"/>
        <v/>
      </c>
      <c r="F1688" s="248" t="str">
        <f t="shared" si="1546"/>
        <v/>
      </c>
      <c r="G1688" s="249" t="str">
        <f t="shared" si="1547"/>
        <v/>
      </c>
      <c r="H1688" s="250" t="str">
        <f t="shared" si="1548"/>
        <v/>
      </c>
      <c r="I1688" s="386" t="str">
        <f t="shared" si="1509"/>
        <v/>
      </c>
      <c r="J1688" s="387" t="str">
        <f t="shared" si="1510"/>
        <v/>
      </c>
      <c r="K1688" s="388" t="str">
        <f t="shared" si="1511"/>
        <v/>
      </c>
      <c r="L1688" s="389" t="str">
        <f t="shared" si="1512"/>
        <v/>
      </c>
      <c r="M1688" s="250" t="str">
        <f t="shared" si="1513"/>
        <v/>
      </c>
      <c r="N1688" s="246" t="b">
        <f t="shared" si="1549"/>
        <v>0</v>
      </c>
      <c r="O1688" s="246" t="b">
        <f t="shared" si="1550"/>
        <v>0</v>
      </c>
      <c r="P1688" s="246" t="b">
        <f t="shared" si="1551"/>
        <v>0</v>
      </c>
      <c r="Q1688" s="246" t="b">
        <f t="shared" si="1552"/>
        <v>0</v>
      </c>
      <c r="R1688" s="246" t="str">
        <f t="shared" si="1553"/>
        <v>No</v>
      </c>
      <c r="S1688" s="247" t="b">
        <f t="shared" si="1514"/>
        <v>0</v>
      </c>
      <c r="T1688" s="247" t="b">
        <f t="shared" si="1515"/>
        <v>0</v>
      </c>
      <c r="U1688" s="247" t="b">
        <f t="shared" si="1516"/>
        <v>0</v>
      </c>
      <c r="V1688" s="247" t="b">
        <f t="shared" si="1517"/>
        <v>0</v>
      </c>
      <c r="W1688" s="247" t="str">
        <f t="shared" si="1554"/>
        <v>No</v>
      </c>
      <c r="X1688" s="248" t="b">
        <f t="shared" si="1518"/>
        <v>0</v>
      </c>
      <c r="Y1688" s="248" t="b">
        <f t="shared" si="1519"/>
        <v>0</v>
      </c>
      <c r="Z1688" s="248" t="b">
        <f t="shared" si="1520"/>
        <v>0</v>
      </c>
      <c r="AA1688" s="248" t="b">
        <f t="shared" si="1521"/>
        <v>0</v>
      </c>
      <c r="AB1688" s="248" t="str">
        <f t="shared" si="1555"/>
        <v>No</v>
      </c>
      <c r="AC1688" s="249" t="b">
        <f t="shared" si="1522"/>
        <v>0</v>
      </c>
      <c r="AD1688" s="249" t="b">
        <f t="shared" si="1523"/>
        <v>0</v>
      </c>
      <c r="AE1688" s="249" t="b">
        <f t="shared" si="1524"/>
        <v>0</v>
      </c>
      <c r="AF1688" s="249" t="b">
        <f t="shared" si="1525"/>
        <v>0</v>
      </c>
      <c r="AG1688" s="249" t="str">
        <f t="shared" si="1556"/>
        <v>No</v>
      </c>
      <c r="AH1688" s="250" t="b">
        <f t="shared" si="1526"/>
        <v>0</v>
      </c>
      <c r="AI1688" s="250" t="b">
        <f t="shared" si="1527"/>
        <v>0</v>
      </c>
      <c r="AJ1688" s="250" t="b">
        <f t="shared" si="1528"/>
        <v>0</v>
      </c>
      <c r="AK1688" s="250" t="b">
        <f t="shared" si="1529"/>
        <v>0</v>
      </c>
      <c r="AL1688" s="250" t="str">
        <f t="shared" si="1557"/>
        <v>No</v>
      </c>
      <c r="AN1688" s="246" t="str">
        <f t="shared" si="1558"/>
        <v/>
      </c>
      <c r="AO1688" s="247" t="str">
        <f t="shared" si="1559"/>
        <v/>
      </c>
      <c r="AP1688" s="248" t="str">
        <f t="shared" si="1560"/>
        <v/>
      </c>
      <c r="AQ1688" s="249" t="str">
        <f t="shared" si="1561"/>
        <v/>
      </c>
      <c r="AR1688" s="250" t="str">
        <f t="shared" si="1562"/>
        <v/>
      </c>
      <c r="AS1688" s="234"/>
      <c r="AY1688" s="385">
        <f t="shared" si="1563"/>
        <v>0</v>
      </c>
      <c r="AZ1688" s="385">
        <f t="shared" si="1530"/>
        <v>0</v>
      </c>
      <c r="BA1688" s="385">
        <f t="shared" si="1564"/>
        <v>0</v>
      </c>
      <c r="BB1688" s="385">
        <f t="shared" si="1531"/>
        <v>0</v>
      </c>
      <c r="BC1688" s="385">
        <f t="shared" si="1532"/>
        <v>0</v>
      </c>
      <c r="BD1688" s="385">
        <f t="shared" si="1533"/>
        <v>0</v>
      </c>
      <c r="BE1688" s="385">
        <f t="shared" si="1534"/>
        <v>0</v>
      </c>
      <c r="BF1688" s="385">
        <f t="shared" si="1535"/>
        <v>0</v>
      </c>
      <c r="BG1688" s="385">
        <f t="shared" si="1536"/>
        <v>0</v>
      </c>
      <c r="BH1688" s="385">
        <f t="shared" si="1537"/>
        <v>0</v>
      </c>
      <c r="BI1688" s="385">
        <f t="shared" si="1538"/>
        <v>0</v>
      </c>
      <c r="BJ1688" s="385">
        <f t="shared" si="1539"/>
        <v>0</v>
      </c>
      <c r="BK1688" s="385">
        <f t="shared" si="1540"/>
        <v>0</v>
      </c>
      <c r="BL1688" s="385">
        <f t="shared" si="1541"/>
        <v>0</v>
      </c>
      <c r="BM1688" s="385">
        <f t="shared" si="1542"/>
        <v>0</v>
      </c>
      <c r="BN1688" s="385">
        <f t="shared" si="1543"/>
        <v>0</v>
      </c>
      <c r="CK1688" s="239">
        <f t="shared" si="1565"/>
        <v>0</v>
      </c>
      <c r="CL1688" s="239">
        <f t="shared" si="1566"/>
        <v>0</v>
      </c>
    </row>
    <row r="1689" spans="3:90" x14ac:dyDescent="0.35">
      <c r="C1689" s="235"/>
      <c r="D1689" s="246" t="str">
        <f t="shared" si="1544"/>
        <v/>
      </c>
      <c r="E1689" s="247" t="str">
        <f t="shared" si="1545"/>
        <v/>
      </c>
      <c r="F1689" s="248" t="str">
        <f t="shared" si="1546"/>
        <v/>
      </c>
      <c r="G1689" s="249" t="str">
        <f t="shared" si="1547"/>
        <v/>
      </c>
      <c r="H1689" s="250" t="str">
        <f t="shared" si="1548"/>
        <v/>
      </c>
      <c r="I1689" s="386" t="str">
        <f t="shared" si="1509"/>
        <v/>
      </c>
      <c r="J1689" s="387" t="str">
        <f t="shared" si="1510"/>
        <v/>
      </c>
      <c r="K1689" s="388" t="str">
        <f t="shared" si="1511"/>
        <v/>
      </c>
      <c r="L1689" s="389" t="str">
        <f t="shared" si="1512"/>
        <v/>
      </c>
      <c r="M1689" s="250" t="str">
        <f t="shared" si="1513"/>
        <v/>
      </c>
      <c r="N1689" s="246" t="b">
        <f t="shared" si="1549"/>
        <v>0</v>
      </c>
      <c r="O1689" s="246" t="b">
        <f t="shared" si="1550"/>
        <v>0</v>
      </c>
      <c r="P1689" s="246" t="b">
        <f t="shared" si="1551"/>
        <v>0</v>
      </c>
      <c r="Q1689" s="246" t="b">
        <f t="shared" si="1552"/>
        <v>0</v>
      </c>
      <c r="R1689" s="246" t="str">
        <f t="shared" si="1553"/>
        <v>No</v>
      </c>
      <c r="S1689" s="247" t="b">
        <f t="shared" si="1514"/>
        <v>0</v>
      </c>
      <c r="T1689" s="247" t="b">
        <f t="shared" si="1515"/>
        <v>0</v>
      </c>
      <c r="U1689" s="247" t="b">
        <f t="shared" si="1516"/>
        <v>0</v>
      </c>
      <c r="V1689" s="247" t="b">
        <f t="shared" si="1517"/>
        <v>0</v>
      </c>
      <c r="W1689" s="247" t="str">
        <f t="shared" si="1554"/>
        <v>No</v>
      </c>
      <c r="X1689" s="248" t="b">
        <f t="shared" si="1518"/>
        <v>0</v>
      </c>
      <c r="Y1689" s="248" t="b">
        <f t="shared" si="1519"/>
        <v>0</v>
      </c>
      <c r="Z1689" s="248" t="b">
        <f t="shared" si="1520"/>
        <v>0</v>
      </c>
      <c r="AA1689" s="248" t="b">
        <f t="shared" si="1521"/>
        <v>0</v>
      </c>
      <c r="AB1689" s="248" t="str">
        <f t="shared" si="1555"/>
        <v>No</v>
      </c>
      <c r="AC1689" s="249" t="b">
        <f t="shared" si="1522"/>
        <v>0</v>
      </c>
      <c r="AD1689" s="249" t="b">
        <f t="shared" si="1523"/>
        <v>0</v>
      </c>
      <c r="AE1689" s="249" t="b">
        <f t="shared" si="1524"/>
        <v>0</v>
      </c>
      <c r="AF1689" s="249" t="b">
        <f t="shared" si="1525"/>
        <v>0</v>
      </c>
      <c r="AG1689" s="249" t="str">
        <f t="shared" si="1556"/>
        <v>No</v>
      </c>
      <c r="AH1689" s="250" t="b">
        <f t="shared" si="1526"/>
        <v>0</v>
      </c>
      <c r="AI1689" s="250" t="b">
        <f t="shared" si="1527"/>
        <v>0</v>
      </c>
      <c r="AJ1689" s="250" t="b">
        <f t="shared" si="1528"/>
        <v>0</v>
      </c>
      <c r="AK1689" s="250" t="b">
        <f t="shared" si="1529"/>
        <v>0</v>
      </c>
      <c r="AL1689" s="250" t="str">
        <f t="shared" si="1557"/>
        <v>No</v>
      </c>
      <c r="AN1689" s="246" t="str">
        <f t="shared" si="1558"/>
        <v/>
      </c>
      <c r="AO1689" s="247" t="str">
        <f t="shared" si="1559"/>
        <v/>
      </c>
      <c r="AP1689" s="248" t="str">
        <f t="shared" si="1560"/>
        <v/>
      </c>
      <c r="AQ1689" s="249" t="str">
        <f t="shared" si="1561"/>
        <v/>
      </c>
      <c r="AR1689" s="250" t="str">
        <f t="shared" si="1562"/>
        <v/>
      </c>
      <c r="AS1689" s="234"/>
      <c r="AY1689" s="385">
        <f t="shared" si="1563"/>
        <v>0</v>
      </c>
      <c r="AZ1689" s="385">
        <f t="shared" si="1530"/>
        <v>0</v>
      </c>
      <c r="BA1689" s="385">
        <f t="shared" si="1564"/>
        <v>0</v>
      </c>
      <c r="BB1689" s="385">
        <f t="shared" si="1531"/>
        <v>0</v>
      </c>
      <c r="BC1689" s="385">
        <f t="shared" si="1532"/>
        <v>0</v>
      </c>
      <c r="BD1689" s="385">
        <f t="shared" si="1533"/>
        <v>0</v>
      </c>
      <c r="BE1689" s="385">
        <f t="shared" si="1534"/>
        <v>0</v>
      </c>
      <c r="BF1689" s="385">
        <f t="shared" si="1535"/>
        <v>0</v>
      </c>
      <c r="BG1689" s="385">
        <f t="shared" si="1536"/>
        <v>0</v>
      </c>
      <c r="BH1689" s="385">
        <f t="shared" si="1537"/>
        <v>0</v>
      </c>
      <c r="BI1689" s="385">
        <f t="shared" si="1538"/>
        <v>0</v>
      </c>
      <c r="BJ1689" s="385">
        <f t="shared" si="1539"/>
        <v>0</v>
      </c>
      <c r="BK1689" s="385">
        <f t="shared" si="1540"/>
        <v>0</v>
      </c>
      <c r="BL1689" s="385">
        <f t="shared" si="1541"/>
        <v>0</v>
      </c>
      <c r="BM1689" s="385">
        <f t="shared" si="1542"/>
        <v>0</v>
      </c>
      <c r="BN1689" s="385">
        <f t="shared" si="1543"/>
        <v>0</v>
      </c>
      <c r="CK1689" s="239">
        <f t="shared" si="1565"/>
        <v>0</v>
      </c>
      <c r="CL1689" s="239">
        <f t="shared" si="1566"/>
        <v>0</v>
      </c>
    </row>
    <row r="1690" spans="3:90" x14ac:dyDescent="0.35">
      <c r="C1690" s="235"/>
      <c r="D1690" s="246" t="str">
        <f t="shared" si="1544"/>
        <v/>
      </c>
      <c r="E1690" s="247" t="str">
        <f t="shared" si="1545"/>
        <v/>
      </c>
      <c r="F1690" s="248" t="str">
        <f t="shared" si="1546"/>
        <v/>
      </c>
      <c r="G1690" s="249" t="str">
        <f t="shared" si="1547"/>
        <v/>
      </c>
      <c r="H1690" s="250" t="str">
        <f t="shared" si="1548"/>
        <v/>
      </c>
      <c r="I1690" s="386" t="str">
        <f t="shared" si="1509"/>
        <v/>
      </c>
      <c r="J1690" s="387" t="str">
        <f t="shared" si="1510"/>
        <v/>
      </c>
      <c r="K1690" s="388" t="str">
        <f t="shared" si="1511"/>
        <v/>
      </c>
      <c r="L1690" s="389" t="str">
        <f t="shared" si="1512"/>
        <v/>
      </c>
      <c r="M1690" s="250" t="str">
        <f t="shared" si="1513"/>
        <v/>
      </c>
      <c r="N1690" s="246" t="b">
        <f t="shared" si="1549"/>
        <v>0</v>
      </c>
      <c r="O1690" s="246" t="b">
        <f t="shared" si="1550"/>
        <v>0</v>
      </c>
      <c r="P1690" s="246" t="b">
        <f t="shared" si="1551"/>
        <v>0</v>
      </c>
      <c r="Q1690" s="246" t="b">
        <f t="shared" si="1552"/>
        <v>0</v>
      </c>
      <c r="R1690" s="246" t="str">
        <f t="shared" si="1553"/>
        <v>No</v>
      </c>
      <c r="S1690" s="247" t="b">
        <f t="shared" si="1514"/>
        <v>0</v>
      </c>
      <c r="T1690" s="247" t="b">
        <f t="shared" si="1515"/>
        <v>0</v>
      </c>
      <c r="U1690" s="247" t="b">
        <f t="shared" si="1516"/>
        <v>0</v>
      </c>
      <c r="V1690" s="247" t="b">
        <f t="shared" si="1517"/>
        <v>0</v>
      </c>
      <c r="W1690" s="247" t="str">
        <f t="shared" si="1554"/>
        <v>No</v>
      </c>
      <c r="X1690" s="248" t="b">
        <f t="shared" si="1518"/>
        <v>0</v>
      </c>
      <c r="Y1690" s="248" t="b">
        <f t="shared" si="1519"/>
        <v>0</v>
      </c>
      <c r="Z1690" s="248" t="b">
        <f t="shared" si="1520"/>
        <v>0</v>
      </c>
      <c r="AA1690" s="248" t="b">
        <f t="shared" si="1521"/>
        <v>0</v>
      </c>
      <c r="AB1690" s="248" t="str">
        <f t="shared" si="1555"/>
        <v>No</v>
      </c>
      <c r="AC1690" s="249" t="b">
        <f t="shared" si="1522"/>
        <v>0</v>
      </c>
      <c r="AD1690" s="249" t="b">
        <f t="shared" si="1523"/>
        <v>0</v>
      </c>
      <c r="AE1690" s="249" t="b">
        <f t="shared" si="1524"/>
        <v>0</v>
      </c>
      <c r="AF1690" s="249" t="b">
        <f t="shared" si="1525"/>
        <v>0</v>
      </c>
      <c r="AG1690" s="249" t="str">
        <f t="shared" si="1556"/>
        <v>No</v>
      </c>
      <c r="AH1690" s="250" t="b">
        <f t="shared" si="1526"/>
        <v>0</v>
      </c>
      <c r="AI1690" s="250" t="b">
        <f t="shared" si="1527"/>
        <v>0</v>
      </c>
      <c r="AJ1690" s="250" t="b">
        <f t="shared" si="1528"/>
        <v>0</v>
      </c>
      <c r="AK1690" s="250" t="b">
        <f t="shared" si="1529"/>
        <v>0</v>
      </c>
      <c r="AL1690" s="250" t="str">
        <f t="shared" si="1557"/>
        <v>No</v>
      </c>
      <c r="AN1690" s="246" t="str">
        <f t="shared" si="1558"/>
        <v/>
      </c>
      <c r="AO1690" s="247" t="str">
        <f t="shared" si="1559"/>
        <v/>
      </c>
      <c r="AP1690" s="248" t="str">
        <f t="shared" si="1560"/>
        <v/>
      </c>
      <c r="AQ1690" s="249" t="str">
        <f t="shared" si="1561"/>
        <v/>
      </c>
      <c r="AR1690" s="250" t="str">
        <f t="shared" si="1562"/>
        <v/>
      </c>
      <c r="AS1690" s="234"/>
      <c r="AY1690" s="385">
        <f t="shared" si="1563"/>
        <v>0</v>
      </c>
      <c r="AZ1690" s="385">
        <f t="shared" si="1530"/>
        <v>0</v>
      </c>
      <c r="BA1690" s="385">
        <f t="shared" si="1564"/>
        <v>0</v>
      </c>
      <c r="BB1690" s="385">
        <f t="shared" si="1531"/>
        <v>0</v>
      </c>
      <c r="BC1690" s="385">
        <f t="shared" si="1532"/>
        <v>0</v>
      </c>
      <c r="BD1690" s="385">
        <f t="shared" si="1533"/>
        <v>0</v>
      </c>
      <c r="BE1690" s="385">
        <f t="shared" si="1534"/>
        <v>0</v>
      </c>
      <c r="BF1690" s="385">
        <f t="shared" si="1535"/>
        <v>0</v>
      </c>
      <c r="BG1690" s="385">
        <f t="shared" si="1536"/>
        <v>0</v>
      </c>
      <c r="BH1690" s="385">
        <f t="shared" si="1537"/>
        <v>0</v>
      </c>
      <c r="BI1690" s="385">
        <f t="shared" si="1538"/>
        <v>0</v>
      </c>
      <c r="BJ1690" s="385">
        <f t="shared" si="1539"/>
        <v>0</v>
      </c>
      <c r="BK1690" s="385">
        <f t="shared" si="1540"/>
        <v>0</v>
      </c>
      <c r="BL1690" s="385">
        <f t="shared" si="1541"/>
        <v>0</v>
      </c>
      <c r="BM1690" s="385">
        <f t="shared" si="1542"/>
        <v>0</v>
      </c>
      <c r="BN1690" s="385">
        <f t="shared" si="1543"/>
        <v>0</v>
      </c>
      <c r="CK1690" s="239">
        <f t="shared" si="1565"/>
        <v>0</v>
      </c>
      <c r="CL1690" s="239">
        <f t="shared" si="1566"/>
        <v>0</v>
      </c>
    </row>
    <row r="1691" spans="3:90" x14ac:dyDescent="0.35">
      <c r="C1691" s="235"/>
      <c r="D1691" s="246" t="str">
        <f t="shared" si="1544"/>
        <v/>
      </c>
      <c r="E1691" s="247" t="str">
        <f t="shared" si="1545"/>
        <v/>
      </c>
      <c r="F1691" s="248" t="str">
        <f t="shared" si="1546"/>
        <v/>
      </c>
      <c r="G1691" s="249" t="str">
        <f t="shared" si="1547"/>
        <v/>
      </c>
      <c r="H1691" s="250" t="str">
        <f t="shared" si="1548"/>
        <v/>
      </c>
      <c r="I1691" s="386" t="str">
        <f t="shared" si="1509"/>
        <v/>
      </c>
      <c r="J1691" s="387" t="str">
        <f t="shared" si="1510"/>
        <v/>
      </c>
      <c r="K1691" s="388" t="str">
        <f t="shared" si="1511"/>
        <v/>
      </c>
      <c r="L1691" s="389" t="str">
        <f t="shared" si="1512"/>
        <v/>
      </c>
      <c r="M1691" s="250" t="str">
        <f t="shared" si="1513"/>
        <v/>
      </c>
      <c r="N1691" s="246" t="b">
        <f t="shared" si="1549"/>
        <v>0</v>
      </c>
      <c r="O1691" s="246" t="b">
        <f t="shared" si="1550"/>
        <v>0</v>
      </c>
      <c r="P1691" s="246" t="b">
        <f t="shared" si="1551"/>
        <v>0</v>
      </c>
      <c r="Q1691" s="246" t="b">
        <f t="shared" si="1552"/>
        <v>0</v>
      </c>
      <c r="R1691" s="246" t="str">
        <f t="shared" si="1553"/>
        <v>No</v>
      </c>
      <c r="S1691" s="247" t="b">
        <f t="shared" si="1514"/>
        <v>0</v>
      </c>
      <c r="T1691" s="247" t="b">
        <f t="shared" si="1515"/>
        <v>0</v>
      </c>
      <c r="U1691" s="247" t="b">
        <f t="shared" si="1516"/>
        <v>0</v>
      </c>
      <c r="V1691" s="247" t="b">
        <f t="shared" si="1517"/>
        <v>0</v>
      </c>
      <c r="W1691" s="247" t="str">
        <f t="shared" si="1554"/>
        <v>No</v>
      </c>
      <c r="X1691" s="248" t="b">
        <f t="shared" si="1518"/>
        <v>0</v>
      </c>
      <c r="Y1691" s="248" t="b">
        <f t="shared" si="1519"/>
        <v>0</v>
      </c>
      <c r="Z1691" s="248" t="b">
        <f t="shared" si="1520"/>
        <v>0</v>
      </c>
      <c r="AA1691" s="248" t="b">
        <f t="shared" si="1521"/>
        <v>0</v>
      </c>
      <c r="AB1691" s="248" t="str">
        <f t="shared" si="1555"/>
        <v>No</v>
      </c>
      <c r="AC1691" s="249" t="b">
        <f t="shared" si="1522"/>
        <v>0</v>
      </c>
      <c r="AD1691" s="249" t="b">
        <f t="shared" si="1523"/>
        <v>0</v>
      </c>
      <c r="AE1691" s="249" t="b">
        <f t="shared" si="1524"/>
        <v>0</v>
      </c>
      <c r="AF1691" s="249" t="b">
        <f t="shared" si="1525"/>
        <v>0</v>
      </c>
      <c r="AG1691" s="249" t="str">
        <f t="shared" si="1556"/>
        <v>No</v>
      </c>
      <c r="AH1691" s="250" t="b">
        <f t="shared" si="1526"/>
        <v>0</v>
      </c>
      <c r="AI1691" s="250" t="b">
        <f t="shared" si="1527"/>
        <v>0</v>
      </c>
      <c r="AJ1691" s="250" t="b">
        <f t="shared" si="1528"/>
        <v>0</v>
      </c>
      <c r="AK1691" s="250" t="b">
        <f t="shared" si="1529"/>
        <v>0</v>
      </c>
      <c r="AL1691" s="250" t="str">
        <f t="shared" si="1557"/>
        <v>No</v>
      </c>
      <c r="AN1691" s="246" t="str">
        <f t="shared" si="1558"/>
        <v/>
      </c>
      <c r="AO1691" s="247" t="str">
        <f t="shared" si="1559"/>
        <v/>
      </c>
      <c r="AP1691" s="248" t="str">
        <f t="shared" si="1560"/>
        <v/>
      </c>
      <c r="AQ1691" s="249" t="str">
        <f t="shared" si="1561"/>
        <v/>
      </c>
      <c r="AR1691" s="250" t="str">
        <f t="shared" si="1562"/>
        <v/>
      </c>
      <c r="AS1691" s="234"/>
      <c r="AY1691" s="385">
        <f t="shared" si="1563"/>
        <v>0</v>
      </c>
      <c r="AZ1691" s="385">
        <f t="shared" si="1530"/>
        <v>0</v>
      </c>
      <c r="BA1691" s="385">
        <f t="shared" si="1564"/>
        <v>0</v>
      </c>
      <c r="BB1691" s="385">
        <f t="shared" si="1531"/>
        <v>0</v>
      </c>
      <c r="BC1691" s="385">
        <f t="shared" si="1532"/>
        <v>0</v>
      </c>
      <c r="BD1691" s="385">
        <f t="shared" si="1533"/>
        <v>0</v>
      </c>
      <c r="BE1691" s="385">
        <f t="shared" si="1534"/>
        <v>0</v>
      </c>
      <c r="BF1691" s="385">
        <f t="shared" si="1535"/>
        <v>0</v>
      </c>
      <c r="BG1691" s="385">
        <f t="shared" si="1536"/>
        <v>0</v>
      </c>
      <c r="BH1691" s="385">
        <f t="shared" si="1537"/>
        <v>0</v>
      </c>
      <c r="BI1691" s="385">
        <f t="shared" si="1538"/>
        <v>0</v>
      </c>
      <c r="BJ1691" s="385">
        <f t="shared" si="1539"/>
        <v>0</v>
      </c>
      <c r="BK1691" s="385">
        <f t="shared" si="1540"/>
        <v>0</v>
      </c>
      <c r="BL1691" s="385">
        <f t="shared" si="1541"/>
        <v>0</v>
      </c>
      <c r="BM1691" s="385">
        <f t="shared" si="1542"/>
        <v>0</v>
      </c>
      <c r="BN1691" s="385">
        <f t="shared" si="1543"/>
        <v>0</v>
      </c>
      <c r="CK1691" s="239">
        <f t="shared" si="1565"/>
        <v>0</v>
      </c>
      <c r="CL1691" s="239">
        <f t="shared" si="1566"/>
        <v>0</v>
      </c>
    </row>
    <row r="1692" spans="3:90" x14ac:dyDescent="0.35">
      <c r="C1692" s="235"/>
      <c r="D1692" s="246" t="str">
        <f t="shared" si="1544"/>
        <v/>
      </c>
      <c r="E1692" s="247" t="str">
        <f t="shared" si="1545"/>
        <v/>
      </c>
      <c r="F1692" s="248" t="str">
        <f t="shared" si="1546"/>
        <v/>
      </c>
      <c r="G1692" s="249" t="str">
        <f t="shared" si="1547"/>
        <v/>
      </c>
      <c r="H1692" s="250" t="str">
        <f t="shared" si="1548"/>
        <v/>
      </c>
      <c r="I1692" s="386" t="str">
        <f t="shared" si="1509"/>
        <v/>
      </c>
      <c r="J1692" s="387" t="str">
        <f t="shared" si="1510"/>
        <v/>
      </c>
      <c r="K1692" s="388" t="str">
        <f t="shared" si="1511"/>
        <v/>
      </c>
      <c r="L1692" s="389" t="str">
        <f t="shared" si="1512"/>
        <v/>
      </c>
      <c r="M1692" s="250" t="str">
        <f t="shared" si="1513"/>
        <v/>
      </c>
      <c r="N1692" s="246" t="b">
        <f t="shared" si="1549"/>
        <v>0</v>
      </c>
      <c r="O1692" s="246" t="b">
        <f t="shared" si="1550"/>
        <v>0</v>
      </c>
      <c r="P1692" s="246" t="b">
        <f t="shared" si="1551"/>
        <v>0</v>
      </c>
      <c r="Q1692" s="246" t="b">
        <f t="shared" si="1552"/>
        <v>0</v>
      </c>
      <c r="R1692" s="246" t="str">
        <f t="shared" si="1553"/>
        <v>No</v>
      </c>
      <c r="S1692" s="247" t="b">
        <f t="shared" si="1514"/>
        <v>0</v>
      </c>
      <c r="T1692" s="247" t="b">
        <f t="shared" si="1515"/>
        <v>0</v>
      </c>
      <c r="U1692" s="247" t="b">
        <f t="shared" si="1516"/>
        <v>0</v>
      </c>
      <c r="V1692" s="247" t="b">
        <f t="shared" si="1517"/>
        <v>0</v>
      </c>
      <c r="W1692" s="247" t="str">
        <f t="shared" si="1554"/>
        <v>No</v>
      </c>
      <c r="X1692" s="248" t="b">
        <f t="shared" si="1518"/>
        <v>0</v>
      </c>
      <c r="Y1692" s="248" t="b">
        <f t="shared" si="1519"/>
        <v>0</v>
      </c>
      <c r="Z1692" s="248" t="b">
        <f t="shared" si="1520"/>
        <v>0</v>
      </c>
      <c r="AA1692" s="248" t="b">
        <f t="shared" si="1521"/>
        <v>0</v>
      </c>
      <c r="AB1692" s="248" t="str">
        <f t="shared" si="1555"/>
        <v>No</v>
      </c>
      <c r="AC1692" s="249" t="b">
        <f t="shared" si="1522"/>
        <v>0</v>
      </c>
      <c r="AD1692" s="249" t="b">
        <f t="shared" si="1523"/>
        <v>0</v>
      </c>
      <c r="AE1692" s="249" t="b">
        <f t="shared" si="1524"/>
        <v>0</v>
      </c>
      <c r="AF1692" s="249" t="b">
        <f t="shared" si="1525"/>
        <v>0</v>
      </c>
      <c r="AG1692" s="249" t="str">
        <f t="shared" si="1556"/>
        <v>No</v>
      </c>
      <c r="AH1692" s="250" t="b">
        <f t="shared" si="1526"/>
        <v>0</v>
      </c>
      <c r="AI1692" s="250" t="b">
        <f t="shared" si="1527"/>
        <v>0</v>
      </c>
      <c r="AJ1692" s="250" t="b">
        <f t="shared" si="1528"/>
        <v>0</v>
      </c>
      <c r="AK1692" s="250" t="b">
        <f t="shared" si="1529"/>
        <v>0</v>
      </c>
      <c r="AL1692" s="250" t="str">
        <f t="shared" si="1557"/>
        <v>No</v>
      </c>
      <c r="AN1692" s="246" t="str">
        <f t="shared" si="1558"/>
        <v/>
      </c>
      <c r="AO1692" s="247" t="str">
        <f t="shared" si="1559"/>
        <v/>
      </c>
      <c r="AP1692" s="248" t="str">
        <f t="shared" si="1560"/>
        <v/>
      </c>
      <c r="AQ1692" s="249" t="str">
        <f t="shared" si="1561"/>
        <v/>
      </c>
      <c r="AR1692" s="250" t="str">
        <f t="shared" si="1562"/>
        <v/>
      </c>
      <c r="AS1692" s="234"/>
      <c r="AY1692" s="385">
        <f t="shared" si="1563"/>
        <v>0</v>
      </c>
      <c r="AZ1692" s="385">
        <f t="shared" si="1530"/>
        <v>0</v>
      </c>
      <c r="BA1692" s="385">
        <f t="shared" si="1564"/>
        <v>0</v>
      </c>
      <c r="BB1692" s="385">
        <f t="shared" si="1531"/>
        <v>0</v>
      </c>
      <c r="BC1692" s="385">
        <f t="shared" si="1532"/>
        <v>0</v>
      </c>
      <c r="BD1692" s="385">
        <f t="shared" si="1533"/>
        <v>0</v>
      </c>
      <c r="BE1692" s="385">
        <f t="shared" si="1534"/>
        <v>0</v>
      </c>
      <c r="BF1692" s="385">
        <f t="shared" si="1535"/>
        <v>0</v>
      </c>
      <c r="BG1692" s="385">
        <f t="shared" si="1536"/>
        <v>0</v>
      </c>
      <c r="BH1692" s="385">
        <f t="shared" si="1537"/>
        <v>0</v>
      </c>
      <c r="BI1692" s="385">
        <f t="shared" si="1538"/>
        <v>0</v>
      </c>
      <c r="BJ1692" s="385">
        <f t="shared" si="1539"/>
        <v>0</v>
      </c>
      <c r="BK1692" s="385">
        <f t="shared" si="1540"/>
        <v>0</v>
      </c>
      <c r="BL1692" s="385">
        <f t="shared" si="1541"/>
        <v>0</v>
      </c>
      <c r="BM1692" s="385">
        <f t="shared" si="1542"/>
        <v>0</v>
      </c>
      <c r="BN1692" s="385">
        <f t="shared" si="1543"/>
        <v>0</v>
      </c>
      <c r="CK1692" s="239">
        <f t="shared" si="1565"/>
        <v>0</v>
      </c>
      <c r="CL1692" s="239">
        <f t="shared" si="1566"/>
        <v>0</v>
      </c>
    </row>
    <row r="1693" spans="3:90" x14ac:dyDescent="0.35">
      <c r="C1693" s="235"/>
      <c r="D1693" s="246" t="str">
        <f t="shared" si="1544"/>
        <v/>
      </c>
      <c r="E1693" s="247" t="str">
        <f t="shared" si="1545"/>
        <v/>
      </c>
      <c r="F1693" s="248" t="str">
        <f t="shared" si="1546"/>
        <v/>
      </c>
      <c r="G1693" s="249" t="str">
        <f t="shared" si="1547"/>
        <v/>
      </c>
      <c r="H1693" s="250" t="str">
        <f t="shared" si="1548"/>
        <v/>
      </c>
      <c r="I1693" s="386" t="str">
        <f t="shared" si="1509"/>
        <v/>
      </c>
      <c r="J1693" s="387" t="str">
        <f t="shared" si="1510"/>
        <v/>
      </c>
      <c r="K1693" s="388" t="str">
        <f t="shared" si="1511"/>
        <v/>
      </c>
      <c r="L1693" s="389" t="str">
        <f t="shared" si="1512"/>
        <v/>
      </c>
      <c r="M1693" s="250" t="str">
        <f t="shared" si="1513"/>
        <v/>
      </c>
      <c r="N1693" s="246" t="b">
        <f t="shared" si="1549"/>
        <v>0</v>
      </c>
      <c r="O1693" s="246" t="b">
        <f t="shared" si="1550"/>
        <v>0</v>
      </c>
      <c r="P1693" s="246" t="b">
        <f t="shared" si="1551"/>
        <v>0</v>
      </c>
      <c r="Q1693" s="246" t="b">
        <f t="shared" si="1552"/>
        <v>0</v>
      </c>
      <c r="R1693" s="246" t="str">
        <f t="shared" si="1553"/>
        <v>No</v>
      </c>
      <c r="S1693" s="247" t="b">
        <f t="shared" si="1514"/>
        <v>0</v>
      </c>
      <c r="T1693" s="247" t="b">
        <f t="shared" si="1515"/>
        <v>0</v>
      </c>
      <c r="U1693" s="247" t="b">
        <f t="shared" si="1516"/>
        <v>0</v>
      </c>
      <c r="V1693" s="247" t="b">
        <f t="shared" si="1517"/>
        <v>0</v>
      </c>
      <c r="W1693" s="247" t="str">
        <f t="shared" si="1554"/>
        <v>No</v>
      </c>
      <c r="X1693" s="248" t="b">
        <f t="shared" si="1518"/>
        <v>0</v>
      </c>
      <c r="Y1693" s="248" t="b">
        <f t="shared" si="1519"/>
        <v>0</v>
      </c>
      <c r="Z1693" s="248" t="b">
        <f t="shared" si="1520"/>
        <v>0</v>
      </c>
      <c r="AA1693" s="248" t="b">
        <f t="shared" si="1521"/>
        <v>0</v>
      </c>
      <c r="AB1693" s="248" t="str">
        <f t="shared" si="1555"/>
        <v>No</v>
      </c>
      <c r="AC1693" s="249" t="b">
        <f t="shared" si="1522"/>
        <v>0</v>
      </c>
      <c r="AD1693" s="249" t="b">
        <f t="shared" si="1523"/>
        <v>0</v>
      </c>
      <c r="AE1693" s="249" t="b">
        <f t="shared" si="1524"/>
        <v>0</v>
      </c>
      <c r="AF1693" s="249" t="b">
        <f t="shared" si="1525"/>
        <v>0</v>
      </c>
      <c r="AG1693" s="249" t="str">
        <f t="shared" si="1556"/>
        <v>No</v>
      </c>
      <c r="AH1693" s="250" t="b">
        <f t="shared" si="1526"/>
        <v>0</v>
      </c>
      <c r="AI1693" s="250" t="b">
        <f t="shared" si="1527"/>
        <v>0</v>
      </c>
      <c r="AJ1693" s="250" t="b">
        <f t="shared" si="1528"/>
        <v>0</v>
      </c>
      <c r="AK1693" s="250" t="b">
        <f t="shared" si="1529"/>
        <v>0</v>
      </c>
      <c r="AL1693" s="250" t="str">
        <f t="shared" si="1557"/>
        <v>No</v>
      </c>
      <c r="AN1693" s="246" t="str">
        <f t="shared" si="1558"/>
        <v/>
      </c>
      <c r="AO1693" s="247" t="str">
        <f t="shared" si="1559"/>
        <v/>
      </c>
      <c r="AP1693" s="248" t="str">
        <f t="shared" si="1560"/>
        <v/>
      </c>
      <c r="AQ1693" s="249" t="str">
        <f t="shared" si="1561"/>
        <v/>
      </c>
      <c r="AR1693" s="250" t="str">
        <f t="shared" si="1562"/>
        <v/>
      </c>
      <c r="AS1693" s="234"/>
      <c r="AY1693" s="385">
        <f t="shared" si="1563"/>
        <v>0</v>
      </c>
      <c r="AZ1693" s="385">
        <f t="shared" si="1530"/>
        <v>0</v>
      </c>
      <c r="BA1693" s="385">
        <f t="shared" si="1564"/>
        <v>0</v>
      </c>
      <c r="BB1693" s="385">
        <f t="shared" si="1531"/>
        <v>0</v>
      </c>
      <c r="BC1693" s="385">
        <f t="shared" si="1532"/>
        <v>0</v>
      </c>
      <c r="BD1693" s="385">
        <f t="shared" si="1533"/>
        <v>0</v>
      </c>
      <c r="BE1693" s="385">
        <f t="shared" si="1534"/>
        <v>0</v>
      </c>
      <c r="BF1693" s="385">
        <f t="shared" si="1535"/>
        <v>0</v>
      </c>
      <c r="BG1693" s="385">
        <f t="shared" si="1536"/>
        <v>0</v>
      </c>
      <c r="BH1693" s="385">
        <f t="shared" si="1537"/>
        <v>0</v>
      </c>
      <c r="BI1693" s="385">
        <f t="shared" si="1538"/>
        <v>0</v>
      </c>
      <c r="BJ1693" s="385">
        <f t="shared" si="1539"/>
        <v>0</v>
      </c>
      <c r="BK1693" s="385">
        <f t="shared" si="1540"/>
        <v>0</v>
      </c>
      <c r="BL1693" s="385">
        <f t="shared" si="1541"/>
        <v>0</v>
      </c>
      <c r="BM1693" s="385">
        <f t="shared" si="1542"/>
        <v>0</v>
      </c>
      <c r="BN1693" s="385">
        <f t="shared" si="1543"/>
        <v>0</v>
      </c>
      <c r="CK1693" s="239">
        <f t="shared" si="1565"/>
        <v>0</v>
      </c>
      <c r="CL1693" s="239">
        <f t="shared" si="1566"/>
        <v>0</v>
      </c>
    </row>
    <row r="1694" spans="3:90" x14ac:dyDescent="0.35">
      <c r="C1694" s="235"/>
      <c r="D1694" s="246" t="str">
        <f t="shared" si="1544"/>
        <v/>
      </c>
      <c r="E1694" s="247" t="str">
        <f t="shared" si="1545"/>
        <v/>
      </c>
      <c r="F1694" s="248" t="str">
        <f t="shared" si="1546"/>
        <v/>
      </c>
      <c r="G1694" s="249" t="str">
        <f t="shared" si="1547"/>
        <v/>
      </c>
      <c r="H1694" s="250" t="str">
        <f t="shared" si="1548"/>
        <v/>
      </c>
      <c r="I1694" s="386" t="str">
        <f t="shared" si="1509"/>
        <v/>
      </c>
      <c r="J1694" s="387" t="str">
        <f t="shared" si="1510"/>
        <v/>
      </c>
      <c r="K1694" s="388" t="str">
        <f t="shared" si="1511"/>
        <v/>
      </c>
      <c r="L1694" s="389" t="str">
        <f t="shared" si="1512"/>
        <v/>
      </c>
      <c r="M1694" s="250" t="str">
        <f t="shared" si="1513"/>
        <v/>
      </c>
      <c r="N1694" s="246" t="b">
        <f t="shared" si="1549"/>
        <v>0</v>
      </c>
      <c r="O1694" s="246" t="b">
        <f t="shared" si="1550"/>
        <v>0</v>
      </c>
      <c r="P1694" s="246" t="b">
        <f t="shared" si="1551"/>
        <v>0</v>
      </c>
      <c r="Q1694" s="246" t="b">
        <f t="shared" si="1552"/>
        <v>0</v>
      </c>
      <c r="R1694" s="246" t="str">
        <f t="shared" si="1553"/>
        <v>No</v>
      </c>
      <c r="S1694" s="247" t="b">
        <f t="shared" si="1514"/>
        <v>0</v>
      </c>
      <c r="T1694" s="247" t="b">
        <f t="shared" si="1515"/>
        <v>0</v>
      </c>
      <c r="U1694" s="247" t="b">
        <f t="shared" si="1516"/>
        <v>0</v>
      </c>
      <c r="V1694" s="247" t="b">
        <f t="shared" si="1517"/>
        <v>0</v>
      </c>
      <c r="W1694" s="247" t="str">
        <f t="shared" si="1554"/>
        <v>No</v>
      </c>
      <c r="X1694" s="248" t="b">
        <f t="shared" si="1518"/>
        <v>0</v>
      </c>
      <c r="Y1694" s="248" t="b">
        <f t="shared" si="1519"/>
        <v>0</v>
      </c>
      <c r="Z1694" s="248" t="b">
        <f t="shared" si="1520"/>
        <v>0</v>
      </c>
      <c r="AA1694" s="248" t="b">
        <f t="shared" si="1521"/>
        <v>0</v>
      </c>
      <c r="AB1694" s="248" t="str">
        <f t="shared" si="1555"/>
        <v>No</v>
      </c>
      <c r="AC1694" s="249" t="b">
        <f t="shared" si="1522"/>
        <v>0</v>
      </c>
      <c r="AD1694" s="249" t="b">
        <f t="shared" si="1523"/>
        <v>0</v>
      </c>
      <c r="AE1694" s="249" t="b">
        <f t="shared" si="1524"/>
        <v>0</v>
      </c>
      <c r="AF1694" s="249" t="b">
        <f t="shared" si="1525"/>
        <v>0</v>
      </c>
      <c r="AG1694" s="249" t="str">
        <f t="shared" si="1556"/>
        <v>No</v>
      </c>
      <c r="AH1694" s="250" t="b">
        <f t="shared" si="1526"/>
        <v>0</v>
      </c>
      <c r="AI1694" s="250" t="b">
        <f t="shared" si="1527"/>
        <v>0</v>
      </c>
      <c r="AJ1694" s="250" t="b">
        <f t="shared" si="1528"/>
        <v>0</v>
      </c>
      <c r="AK1694" s="250" t="b">
        <f t="shared" si="1529"/>
        <v>0</v>
      </c>
      <c r="AL1694" s="250" t="str">
        <f t="shared" si="1557"/>
        <v>No</v>
      </c>
      <c r="AN1694" s="246" t="str">
        <f t="shared" si="1558"/>
        <v/>
      </c>
      <c r="AO1694" s="247" t="str">
        <f t="shared" si="1559"/>
        <v/>
      </c>
      <c r="AP1694" s="248" t="str">
        <f t="shared" si="1560"/>
        <v/>
      </c>
      <c r="AQ1694" s="249" t="str">
        <f t="shared" si="1561"/>
        <v/>
      </c>
      <c r="AR1694" s="250" t="str">
        <f t="shared" si="1562"/>
        <v/>
      </c>
      <c r="AS1694" s="234"/>
      <c r="AY1694" s="385">
        <f t="shared" si="1563"/>
        <v>0</v>
      </c>
      <c r="AZ1694" s="385">
        <f t="shared" si="1530"/>
        <v>0</v>
      </c>
      <c r="BA1694" s="385">
        <f t="shared" si="1564"/>
        <v>0</v>
      </c>
      <c r="BB1694" s="385">
        <f t="shared" si="1531"/>
        <v>0</v>
      </c>
      <c r="BC1694" s="385">
        <f t="shared" si="1532"/>
        <v>0</v>
      </c>
      <c r="BD1694" s="385">
        <f t="shared" si="1533"/>
        <v>0</v>
      </c>
      <c r="BE1694" s="385">
        <f t="shared" si="1534"/>
        <v>0</v>
      </c>
      <c r="BF1694" s="385">
        <f t="shared" si="1535"/>
        <v>0</v>
      </c>
      <c r="BG1694" s="385">
        <f t="shared" si="1536"/>
        <v>0</v>
      </c>
      <c r="BH1694" s="385">
        <f t="shared" si="1537"/>
        <v>0</v>
      </c>
      <c r="BI1694" s="385">
        <f t="shared" si="1538"/>
        <v>0</v>
      </c>
      <c r="BJ1694" s="385">
        <f t="shared" si="1539"/>
        <v>0</v>
      </c>
      <c r="BK1694" s="385">
        <f t="shared" si="1540"/>
        <v>0</v>
      </c>
      <c r="BL1694" s="385">
        <f t="shared" si="1541"/>
        <v>0</v>
      </c>
      <c r="BM1694" s="385">
        <f t="shared" si="1542"/>
        <v>0</v>
      </c>
      <c r="BN1694" s="385">
        <f t="shared" si="1543"/>
        <v>0</v>
      </c>
      <c r="CK1694" s="239">
        <f t="shared" si="1565"/>
        <v>0</v>
      </c>
      <c r="CL1694" s="239">
        <f t="shared" si="1566"/>
        <v>0</v>
      </c>
    </row>
    <row r="1695" spans="3:90" x14ac:dyDescent="0.35">
      <c r="C1695" s="235"/>
      <c r="D1695" s="246" t="str">
        <f t="shared" si="1544"/>
        <v/>
      </c>
      <c r="E1695" s="247" t="str">
        <f t="shared" si="1545"/>
        <v/>
      </c>
      <c r="F1695" s="248" t="str">
        <f t="shared" si="1546"/>
        <v/>
      </c>
      <c r="G1695" s="249" t="str">
        <f t="shared" si="1547"/>
        <v/>
      </c>
      <c r="H1695" s="250" t="str">
        <f t="shared" si="1548"/>
        <v/>
      </c>
      <c r="I1695" s="386" t="str">
        <f t="shared" si="1509"/>
        <v/>
      </c>
      <c r="J1695" s="387" t="str">
        <f t="shared" si="1510"/>
        <v/>
      </c>
      <c r="K1695" s="388" t="str">
        <f t="shared" si="1511"/>
        <v/>
      </c>
      <c r="L1695" s="389" t="str">
        <f t="shared" si="1512"/>
        <v/>
      </c>
      <c r="M1695" s="250" t="str">
        <f t="shared" si="1513"/>
        <v/>
      </c>
      <c r="N1695" s="246" t="b">
        <f t="shared" si="1549"/>
        <v>0</v>
      </c>
      <c r="O1695" s="246" t="b">
        <f t="shared" si="1550"/>
        <v>0</v>
      </c>
      <c r="P1695" s="246" t="b">
        <f t="shared" si="1551"/>
        <v>0</v>
      </c>
      <c r="Q1695" s="246" t="b">
        <f t="shared" si="1552"/>
        <v>0</v>
      </c>
      <c r="R1695" s="246" t="str">
        <f t="shared" si="1553"/>
        <v>No</v>
      </c>
      <c r="S1695" s="247" t="b">
        <f t="shared" si="1514"/>
        <v>0</v>
      </c>
      <c r="T1695" s="247" t="b">
        <f t="shared" si="1515"/>
        <v>0</v>
      </c>
      <c r="U1695" s="247" t="b">
        <f t="shared" si="1516"/>
        <v>0</v>
      </c>
      <c r="V1695" s="247" t="b">
        <f t="shared" si="1517"/>
        <v>0</v>
      </c>
      <c r="W1695" s="247" t="str">
        <f t="shared" si="1554"/>
        <v>No</v>
      </c>
      <c r="X1695" s="248" t="b">
        <f t="shared" si="1518"/>
        <v>0</v>
      </c>
      <c r="Y1695" s="248" t="b">
        <f t="shared" si="1519"/>
        <v>0</v>
      </c>
      <c r="Z1695" s="248" t="b">
        <f t="shared" si="1520"/>
        <v>0</v>
      </c>
      <c r="AA1695" s="248" t="b">
        <f t="shared" si="1521"/>
        <v>0</v>
      </c>
      <c r="AB1695" s="248" t="str">
        <f t="shared" si="1555"/>
        <v>No</v>
      </c>
      <c r="AC1695" s="249" t="b">
        <f t="shared" si="1522"/>
        <v>0</v>
      </c>
      <c r="AD1695" s="249" t="b">
        <f t="shared" si="1523"/>
        <v>0</v>
      </c>
      <c r="AE1695" s="249" t="b">
        <f t="shared" si="1524"/>
        <v>0</v>
      </c>
      <c r="AF1695" s="249" t="b">
        <f t="shared" si="1525"/>
        <v>0</v>
      </c>
      <c r="AG1695" s="249" t="str">
        <f t="shared" si="1556"/>
        <v>No</v>
      </c>
      <c r="AH1695" s="250" t="b">
        <f t="shared" si="1526"/>
        <v>0</v>
      </c>
      <c r="AI1695" s="250" t="b">
        <f t="shared" si="1527"/>
        <v>0</v>
      </c>
      <c r="AJ1695" s="250" t="b">
        <f t="shared" si="1528"/>
        <v>0</v>
      </c>
      <c r="AK1695" s="250" t="b">
        <f t="shared" si="1529"/>
        <v>0</v>
      </c>
      <c r="AL1695" s="250" t="str">
        <f t="shared" si="1557"/>
        <v>No</v>
      </c>
      <c r="AN1695" s="246" t="str">
        <f t="shared" si="1558"/>
        <v/>
      </c>
      <c r="AO1695" s="247" t="str">
        <f t="shared" si="1559"/>
        <v/>
      </c>
      <c r="AP1695" s="248" t="str">
        <f t="shared" si="1560"/>
        <v/>
      </c>
      <c r="AQ1695" s="249" t="str">
        <f t="shared" si="1561"/>
        <v/>
      </c>
      <c r="AR1695" s="250" t="str">
        <f t="shared" si="1562"/>
        <v/>
      </c>
      <c r="AS1695" s="234"/>
      <c r="AY1695" s="385">
        <f t="shared" si="1563"/>
        <v>0</v>
      </c>
      <c r="AZ1695" s="385">
        <f t="shared" si="1530"/>
        <v>0</v>
      </c>
      <c r="BA1695" s="385">
        <f t="shared" si="1564"/>
        <v>0</v>
      </c>
      <c r="BB1695" s="385">
        <f t="shared" si="1531"/>
        <v>0</v>
      </c>
      <c r="BC1695" s="385">
        <f t="shared" si="1532"/>
        <v>0</v>
      </c>
      <c r="BD1695" s="385">
        <f t="shared" si="1533"/>
        <v>0</v>
      </c>
      <c r="BE1695" s="385">
        <f t="shared" si="1534"/>
        <v>0</v>
      </c>
      <c r="BF1695" s="385">
        <f t="shared" si="1535"/>
        <v>0</v>
      </c>
      <c r="BG1695" s="385">
        <f t="shared" si="1536"/>
        <v>0</v>
      </c>
      <c r="BH1695" s="385">
        <f t="shared" si="1537"/>
        <v>0</v>
      </c>
      <c r="BI1695" s="385">
        <f t="shared" si="1538"/>
        <v>0</v>
      </c>
      <c r="BJ1695" s="385">
        <f t="shared" si="1539"/>
        <v>0</v>
      </c>
      <c r="BK1695" s="385">
        <f t="shared" si="1540"/>
        <v>0</v>
      </c>
      <c r="BL1695" s="385">
        <f t="shared" si="1541"/>
        <v>0</v>
      </c>
      <c r="BM1695" s="385">
        <f t="shared" si="1542"/>
        <v>0</v>
      </c>
      <c r="BN1695" s="385">
        <f t="shared" si="1543"/>
        <v>0</v>
      </c>
      <c r="CK1695" s="239">
        <f t="shared" si="1565"/>
        <v>0</v>
      </c>
      <c r="CL1695" s="239">
        <f t="shared" si="1566"/>
        <v>0</v>
      </c>
    </row>
    <row r="1696" spans="3:90" x14ac:dyDescent="0.35">
      <c r="C1696" s="235"/>
      <c r="D1696" s="246" t="str">
        <f t="shared" si="1544"/>
        <v/>
      </c>
      <c r="E1696" s="247" t="str">
        <f t="shared" si="1545"/>
        <v/>
      </c>
      <c r="F1696" s="248" t="str">
        <f t="shared" si="1546"/>
        <v/>
      </c>
      <c r="G1696" s="249" t="str">
        <f t="shared" si="1547"/>
        <v/>
      </c>
      <c r="H1696" s="250" t="str">
        <f t="shared" si="1548"/>
        <v/>
      </c>
      <c r="I1696" s="386" t="str">
        <f t="shared" si="1509"/>
        <v/>
      </c>
      <c r="J1696" s="387" t="str">
        <f t="shared" si="1510"/>
        <v/>
      </c>
      <c r="K1696" s="388" t="str">
        <f t="shared" si="1511"/>
        <v/>
      </c>
      <c r="L1696" s="389" t="str">
        <f t="shared" si="1512"/>
        <v/>
      </c>
      <c r="M1696" s="250" t="str">
        <f t="shared" si="1513"/>
        <v/>
      </c>
      <c r="N1696" s="246" t="b">
        <f t="shared" si="1549"/>
        <v>0</v>
      </c>
      <c r="O1696" s="246" t="b">
        <f t="shared" si="1550"/>
        <v>0</v>
      </c>
      <c r="P1696" s="246" t="b">
        <f t="shared" si="1551"/>
        <v>0</v>
      </c>
      <c r="Q1696" s="246" t="b">
        <f t="shared" si="1552"/>
        <v>0</v>
      </c>
      <c r="R1696" s="246" t="str">
        <f t="shared" si="1553"/>
        <v>No</v>
      </c>
      <c r="S1696" s="247" t="b">
        <f t="shared" si="1514"/>
        <v>0</v>
      </c>
      <c r="T1696" s="247" t="b">
        <f t="shared" si="1515"/>
        <v>0</v>
      </c>
      <c r="U1696" s="247" t="b">
        <f t="shared" si="1516"/>
        <v>0</v>
      </c>
      <c r="V1696" s="247" t="b">
        <f t="shared" si="1517"/>
        <v>0</v>
      </c>
      <c r="W1696" s="247" t="str">
        <f t="shared" si="1554"/>
        <v>No</v>
      </c>
      <c r="X1696" s="248" t="b">
        <f t="shared" si="1518"/>
        <v>0</v>
      </c>
      <c r="Y1696" s="248" t="b">
        <f t="shared" si="1519"/>
        <v>0</v>
      </c>
      <c r="Z1696" s="248" t="b">
        <f t="shared" si="1520"/>
        <v>0</v>
      </c>
      <c r="AA1696" s="248" t="b">
        <f t="shared" si="1521"/>
        <v>0</v>
      </c>
      <c r="AB1696" s="248" t="str">
        <f t="shared" si="1555"/>
        <v>No</v>
      </c>
      <c r="AC1696" s="249" t="b">
        <f t="shared" si="1522"/>
        <v>0</v>
      </c>
      <c r="AD1696" s="249" t="b">
        <f t="shared" si="1523"/>
        <v>0</v>
      </c>
      <c r="AE1696" s="249" t="b">
        <f t="shared" si="1524"/>
        <v>0</v>
      </c>
      <c r="AF1696" s="249" t="b">
        <f t="shared" si="1525"/>
        <v>0</v>
      </c>
      <c r="AG1696" s="249" t="str">
        <f t="shared" si="1556"/>
        <v>No</v>
      </c>
      <c r="AH1696" s="250" t="b">
        <f t="shared" si="1526"/>
        <v>0</v>
      </c>
      <c r="AI1696" s="250" t="b">
        <f t="shared" si="1527"/>
        <v>0</v>
      </c>
      <c r="AJ1696" s="250" t="b">
        <f t="shared" si="1528"/>
        <v>0</v>
      </c>
      <c r="AK1696" s="250" t="b">
        <f t="shared" si="1529"/>
        <v>0</v>
      </c>
      <c r="AL1696" s="250" t="str">
        <f t="shared" si="1557"/>
        <v>No</v>
      </c>
      <c r="AN1696" s="246" t="str">
        <f t="shared" si="1558"/>
        <v/>
      </c>
      <c r="AO1696" s="247" t="str">
        <f t="shared" si="1559"/>
        <v/>
      </c>
      <c r="AP1696" s="248" t="str">
        <f t="shared" si="1560"/>
        <v/>
      </c>
      <c r="AQ1696" s="249" t="str">
        <f t="shared" si="1561"/>
        <v/>
      </c>
      <c r="AR1696" s="250" t="str">
        <f t="shared" si="1562"/>
        <v/>
      </c>
      <c r="AS1696" s="234"/>
      <c r="AY1696" s="385">
        <f t="shared" si="1563"/>
        <v>0</v>
      </c>
      <c r="AZ1696" s="385">
        <f t="shared" si="1530"/>
        <v>0</v>
      </c>
      <c r="BA1696" s="385">
        <f t="shared" si="1564"/>
        <v>0</v>
      </c>
      <c r="BB1696" s="385">
        <f t="shared" si="1531"/>
        <v>0</v>
      </c>
      <c r="BC1696" s="385">
        <f t="shared" si="1532"/>
        <v>0</v>
      </c>
      <c r="BD1696" s="385">
        <f t="shared" si="1533"/>
        <v>0</v>
      </c>
      <c r="BE1696" s="385">
        <f t="shared" si="1534"/>
        <v>0</v>
      </c>
      <c r="BF1696" s="385">
        <f t="shared" si="1535"/>
        <v>0</v>
      </c>
      <c r="BG1696" s="385">
        <f t="shared" si="1536"/>
        <v>0</v>
      </c>
      <c r="BH1696" s="385">
        <f t="shared" si="1537"/>
        <v>0</v>
      </c>
      <c r="BI1696" s="385">
        <f t="shared" si="1538"/>
        <v>0</v>
      </c>
      <c r="BJ1696" s="385">
        <f t="shared" si="1539"/>
        <v>0</v>
      </c>
      <c r="BK1696" s="385">
        <f t="shared" si="1540"/>
        <v>0</v>
      </c>
      <c r="BL1696" s="385">
        <f t="shared" si="1541"/>
        <v>0</v>
      </c>
      <c r="BM1696" s="385">
        <f t="shared" si="1542"/>
        <v>0</v>
      </c>
      <c r="BN1696" s="385">
        <f t="shared" si="1543"/>
        <v>0</v>
      </c>
      <c r="CK1696" s="239">
        <f t="shared" si="1565"/>
        <v>0</v>
      </c>
      <c r="CL1696" s="239">
        <f t="shared" si="1566"/>
        <v>0</v>
      </c>
    </row>
    <row r="1697" spans="3:90" x14ac:dyDescent="0.35">
      <c r="C1697" s="235"/>
      <c r="D1697" s="246" t="str">
        <f t="shared" si="1544"/>
        <v/>
      </c>
      <c r="E1697" s="247" t="str">
        <f t="shared" si="1545"/>
        <v/>
      </c>
      <c r="F1697" s="248" t="str">
        <f t="shared" si="1546"/>
        <v/>
      </c>
      <c r="G1697" s="249" t="str">
        <f t="shared" si="1547"/>
        <v/>
      </c>
      <c r="H1697" s="250" t="str">
        <f t="shared" si="1548"/>
        <v/>
      </c>
      <c r="I1697" s="386" t="str">
        <f t="shared" si="1509"/>
        <v/>
      </c>
      <c r="J1697" s="387" t="str">
        <f t="shared" si="1510"/>
        <v/>
      </c>
      <c r="K1697" s="388" t="str">
        <f t="shared" si="1511"/>
        <v/>
      </c>
      <c r="L1697" s="389" t="str">
        <f t="shared" si="1512"/>
        <v/>
      </c>
      <c r="M1697" s="250" t="str">
        <f t="shared" si="1513"/>
        <v/>
      </c>
      <c r="N1697" s="246" t="b">
        <f t="shared" si="1549"/>
        <v>0</v>
      </c>
      <c r="O1697" s="246" t="b">
        <f t="shared" si="1550"/>
        <v>0</v>
      </c>
      <c r="P1697" s="246" t="b">
        <f t="shared" si="1551"/>
        <v>0</v>
      </c>
      <c r="Q1697" s="246" t="b">
        <f t="shared" si="1552"/>
        <v>0</v>
      </c>
      <c r="R1697" s="246" t="str">
        <f t="shared" si="1553"/>
        <v>No</v>
      </c>
      <c r="S1697" s="247" t="b">
        <f t="shared" si="1514"/>
        <v>0</v>
      </c>
      <c r="T1697" s="247" t="b">
        <f t="shared" si="1515"/>
        <v>0</v>
      </c>
      <c r="U1697" s="247" t="b">
        <f t="shared" si="1516"/>
        <v>0</v>
      </c>
      <c r="V1697" s="247" t="b">
        <f t="shared" si="1517"/>
        <v>0</v>
      </c>
      <c r="W1697" s="247" t="str">
        <f t="shared" si="1554"/>
        <v>No</v>
      </c>
      <c r="X1697" s="248" t="b">
        <f t="shared" si="1518"/>
        <v>0</v>
      </c>
      <c r="Y1697" s="248" t="b">
        <f t="shared" si="1519"/>
        <v>0</v>
      </c>
      <c r="Z1697" s="248" t="b">
        <f t="shared" si="1520"/>
        <v>0</v>
      </c>
      <c r="AA1697" s="248" t="b">
        <f t="shared" si="1521"/>
        <v>0</v>
      </c>
      <c r="AB1697" s="248" t="str">
        <f t="shared" si="1555"/>
        <v>No</v>
      </c>
      <c r="AC1697" s="249" t="b">
        <f t="shared" si="1522"/>
        <v>0</v>
      </c>
      <c r="AD1697" s="249" t="b">
        <f t="shared" si="1523"/>
        <v>0</v>
      </c>
      <c r="AE1697" s="249" t="b">
        <f t="shared" si="1524"/>
        <v>0</v>
      </c>
      <c r="AF1697" s="249" t="b">
        <f t="shared" si="1525"/>
        <v>0</v>
      </c>
      <c r="AG1697" s="249" t="str">
        <f t="shared" si="1556"/>
        <v>No</v>
      </c>
      <c r="AH1697" s="250" t="b">
        <f t="shared" si="1526"/>
        <v>0</v>
      </c>
      <c r="AI1697" s="250" t="b">
        <f t="shared" si="1527"/>
        <v>0</v>
      </c>
      <c r="AJ1697" s="250" t="b">
        <f t="shared" si="1528"/>
        <v>0</v>
      </c>
      <c r="AK1697" s="250" t="b">
        <f t="shared" si="1529"/>
        <v>0</v>
      </c>
      <c r="AL1697" s="250" t="str">
        <f t="shared" si="1557"/>
        <v>No</v>
      </c>
      <c r="AN1697" s="246" t="str">
        <f t="shared" si="1558"/>
        <v/>
      </c>
      <c r="AO1697" s="247" t="str">
        <f t="shared" si="1559"/>
        <v/>
      </c>
      <c r="AP1697" s="248" t="str">
        <f t="shared" si="1560"/>
        <v/>
      </c>
      <c r="AQ1697" s="249" t="str">
        <f t="shared" si="1561"/>
        <v/>
      </c>
      <c r="AR1697" s="250" t="str">
        <f t="shared" si="1562"/>
        <v/>
      </c>
      <c r="AS1697" s="234"/>
      <c r="AY1697" s="385">
        <f t="shared" si="1563"/>
        <v>0</v>
      </c>
      <c r="AZ1697" s="385">
        <f t="shared" si="1530"/>
        <v>0</v>
      </c>
      <c r="BA1697" s="385">
        <f t="shared" si="1564"/>
        <v>0</v>
      </c>
      <c r="BB1697" s="385">
        <f t="shared" si="1531"/>
        <v>0</v>
      </c>
      <c r="BC1697" s="385">
        <f t="shared" si="1532"/>
        <v>0</v>
      </c>
      <c r="BD1697" s="385">
        <f t="shared" si="1533"/>
        <v>0</v>
      </c>
      <c r="BE1697" s="385">
        <f t="shared" si="1534"/>
        <v>0</v>
      </c>
      <c r="BF1697" s="385">
        <f t="shared" si="1535"/>
        <v>0</v>
      </c>
      <c r="BG1697" s="385">
        <f t="shared" si="1536"/>
        <v>0</v>
      </c>
      <c r="BH1697" s="385">
        <f t="shared" si="1537"/>
        <v>0</v>
      </c>
      <c r="BI1697" s="385">
        <f t="shared" si="1538"/>
        <v>0</v>
      </c>
      <c r="BJ1697" s="385">
        <f t="shared" si="1539"/>
        <v>0</v>
      </c>
      <c r="BK1697" s="385">
        <f t="shared" si="1540"/>
        <v>0</v>
      </c>
      <c r="BL1697" s="385">
        <f t="shared" si="1541"/>
        <v>0</v>
      </c>
      <c r="BM1697" s="385">
        <f t="shared" si="1542"/>
        <v>0</v>
      </c>
      <c r="BN1697" s="385">
        <f t="shared" si="1543"/>
        <v>0</v>
      </c>
      <c r="CK1697" s="239">
        <f t="shared" si="1565"/>
        <v>0</v>
      </c>
      <c r="CL1697" s="239">
        <f t="shared" si="1566"/>
        <v>0</v>
      </c>
    </row>
    <row r="1698" spans="3:90" x14ac:dyDescent="0.35">
      <c r="C1698" s="235"/>
      <c r="D1698" s="246" t="str">
        <f t="shared" si="1544"/>
        <v/>
      </c>
      <c r="E1698" s="247" t="str">
        <f t="shared" si="1545"/>
        <v/>
      </c>
      <c r="F1698" s="248" t="str">
        <f t="shared" si="1546"/>
        <v/>
      </c>
      <c r="G1698" s="249" t="str">
        <f t="shared" si="1547"/>
        <v/>
      </c>
      <c r="H1698" s="250" t="str">
        <f t="shared" si="1548"/>
        <v/>
      </c>
      <c r="I1698" s="386" t="str">
        <f t="shared" si="1509"/>
        <v/>
      </c>
      <c r="J1698" s="387" t="str">
        <f t="shared" si="1510"/>
        <v/>
      </c>
      <c r="K1698" s="388" t="str">
        <f t="shared" si="1511"/>
        <v/>
      </c>
      <c r="L1698" s="389" t="str">
        <f t="shared" si="1512"/>
        <v/>
      </c>
      <c r="M1698" s="250" t="str">
        <f t="shared" si="1513"/>
        <v/>
      </c>
      <c r="N1698" s="246" t="b">
        <f t="shared" si="1549"/>
        <v>0</v>
      </c>
      <c r="O1698" s="246" t="b">
        <f t="shared" si="1550"/>
        <v>0</v>
      </c>
      <c r="P1698" s="246" t="b">
        <f t="shared" si="1551"/>
        <v>0</v>
      </c>
      <c r="Q1698" s="246" t="b">
        <f t="shared" si="1552"/>
        <v>0</v>
      </c>
      <c r="R1698" s="246" t="str">
        <f t="shared" si="1553"/>
        <v>No</v>
      </c>
      <c r="S1698" s="247" t="b">
        <f t="shared" si="1514"/>
        <v>0</v>
      </c>
      <c r="T1698" s="247" t="b">
        <f t="shared" si="1515"/>
        <v>0</v>
      </c>
      <c r="U1698" s="247" t="b">
        <f t="shared" si="1516"/>
        <v>0</v>
      </c>
      <c r="V1698" s="247" t="b">
        <f t="shared" si="1517"/>
        <v>0</v>
      </c>
      <c r="W1698" s="247" t="str">
        <f t="shared" si="1554"/>
        <v>No</v>
      </c>
      <c r="X1698" s="248" t="b">
        <f t="shared" si="1518"/>
        <v>0</v>
      </c>
      <c r="Y1698" s="248" t="b">
        <f t="shared" si="1519"/>
        <v>0</v>
      </c>
      <c r="Z1698" s="248" t="b">
        <f t="shared" si="1520"/>
        <v>0</v>
      </c>
      <c r="AA1698" s="248" t="b">
        <f t="shared" si="1521"/>
        <v>0</v>
      </c>
      <c r="AB1698" s="248" t="str">
        <f t="shared" si="1555"/>
        <v>No</v>
      </c>
      <c r="AC1698" s="249" t="b">
        <f t="shared" si="1522"/>
        <v>0</v>
      </c>
      <c r="AD1698" s="249" t="b">
        <f t="shared" si="1523"/>
        <v>0</v>
      </c>
      <c r="AE1698" s="249" t="b">
        <f t="shared" si="1524"/>
        <v>0</v>
      </c>
      <c r="AF1698" s="249" t="b">
        <f t="shared" si="1525"/>
        <v>0</v>
      </c>
      <c r="AG1698" s="249" t="str">
        <f t="shared" si="1556"/>
        <v>No</v>
      </c>
      <c r="AH1698" s="250" t="b">
        <f t="shared" si="1526"/>
        <v>0</v>
      </c>
      <c r="AI1698" s="250" t="b">
        <f t="shared" si="1527"/>
        <v>0</v>
      </c>
      <c r="AJ1698" s="250" t="b">
        <f t="shared" si="1528"/>
        <v>0</v>
      </c>
      <c r="AK1698" s="250" t="b">
        <f t="shared" si="1529"/>
        <v>0</v>
      </c>
      <c r="AL1698" s="250" t="str">
        <f t="shared" si="1557"/>
        <v>No</v>
      </c>
      <c r="AN1698" s="246" t="str">
        <f t="shared" si="1558"/>
        <v/>
      </c>
      <c r="AO1698" s="247" t="str">
        <f t="shared" si="1559"/>
        <v/>
      </c>
      <c r="AP1698" s="248" t="str">
        <f t="shared" si="1560"/>
        <v/>
      </c>
      <c r="AQ1698" s="249" t="str">
        <f t="shared" si="1561"/>
        <v/>
      </c>
      <c r="AR1698" s="250" t="str">
        <f t="shared" si="1562"/>
        <v/>
      </c>
      <c r="AS1698" s="234"/>
      <c r="AY1698" s="385">
        <f t="shared" si="1563"/>
        <v>0</v>
      </c>
      <c r="AZ1698" s="385">
        <f t="shared" si="1530"/>
        <v>0</v>
      </c>
      <c r="BA1698" s="385">
        <f t="shared" si="1564"/>
        <v>0</v>
      </c>
      <c r="BB1698" s="385">
        <f t="shared" si="1531"/>
        <v>0</v>
      </c>
      <c r="BC1698" s="385">
        <f t="shared" si="1532"/>
        <v>0</v>
      </c>
      <c r="BD1698" s="385">
        <f t="shared" si="1533"/>
        <v>0</v>
      </c>
      <c r="BE1698" s="385">
        <f t="shared" si="1534"/>
        <v>0</v>
      </c>
      <c r="BF1698" s="385">
        <f t="shared" si="1535"/>
        <v>0</v>
      </c>
      <c r="BG1698" s="385">
        <f t="shared" si="1536"/>
        <v>0</v>
      </c>
      <c r="BH1698" s="385">
        <f t="shared" si="1537"/>
        <v>0</v>
      </c>
      <c r="BI1698" s="385">
        <f t="shared" si="1538"/>
        <v>0</v>
      </c>
      <c r="BJ1698" s="385">
        <f t="shared" si="1539"/>
        <v>0</v>
      </c>
      <c r="BK1698" s="385">
        <f t="shared" si="1540"/>
        <v>0</v>
      </c>
      <c r="BL1698" s="385">
        <f t="shared" si="1541"/>
        <v>0</v>
      </c>
      <c r="BM1698" s="385">
        <f t="shared" si="1542"/>
        <v>0</v>
      </c>
      <c r="BN1698" s="385">
        <f t="shared" si="1543"/>
        <v>0</v>
      </c>
      <c r="CK1698" s="239">
        <f t="shared" si="1565"/>
        <v>0</v>
      </c>
      <c r="CL1698" s="239">
        <f t="shared" si="1566"/>
        <v>0</v>
      </c>
    </row>
    <row r="1699" spans="3:90" x14ac:dyDescent="0.35">
      <c r="C1699" s="235"/>
      <c r="D1699" s="246" t="str">
        <f t="shared" si="1544"/>
        <v/>
      </c>
      <c r="E1699" s="247" t="str">
        <f t="shared" si="1545"/>
        <v/>
      </c>
      <c r="F1699" s="248" t="str">
        <f t="shared" si="1546"/>
        <v/>
      </c>
      <c r="G1699" s="249" t="str">
        <f t="shared" si="1547"/>
        <v/>
      </c>
      <c r="H1699" s="250" t="str">
        <f t="shared" si="1548"/>
        <v/>
      </c>
      <c r="I1699" s="386" t="str">
        <f t="shared" si="1509"/>
        <v/>
      </c>
      <c r="J1699" s="387" t="str">
        <f t="shared" si="1510"/>
        <v/>
      </c>
      <c r="K1699" s="388" t="str">
        <f t="shared" si="1511"/>
        <v/>
      </c>
      <c r="L1699" s="389" t="str">
        <f t="shared" si="1512"/>
        <v/>
      </c>
      <c r="M1699" s="250" t="str">
        <f t="shared" si="1513"/>
        <v/>
      </c>
      <c r="N1699" s="246" t="b">
        <f t="shared" si="1549"/>
        <v>0</v>
      </c>
      <c r="O1699" s="246" t="b">
        <f t="shared" si="1550"/>
        <v>0</v>
      </c>
      <c r="P1699" s="246" t="b">
        <f t="shared" si="1551"/>
        <v>0</v>
      </c>
      <c r="Q1699" s="246" t="b">
        <f t="shared" si="1552"/>
        <v>0</v>
      </c>
      <c r="R1699" s="246" t="str">
        <f t="shared" si="1553"/>
        <v>No</v>
      </c>
      <c r="S1699" s="247" t="b">
        <f t="shared" si="1514"/>
        <v>0</v>
      </c>
      <c r="T1699" s="247" t="b">
        <f t="shared" si="1515"/>
        <v>0</v>
      </c>
      <c r="U1699" s="247" t="b">
        <f t="shared" si="1516"/>
        <v>0</v>
      </c>
      <c r="V1699" s="247" t="b">
        <f t="shared" si="1517"/>
        <v>0</v>
      </c>
      <c r="W1699" s="247" t="str">
        <f t="shared" si="1554"/>
        <v>No</v>
      </c>
      <c r="X1699" s="248" t="b">
        <f t="shared" si="1518"/>
        <v>0</v>
      </c>
      <c r="Y1699" s="248" t="b">
        <f t="shared" si="1519"/>
        <v>0</v>
      </c>
      <c r="Z1699" s="248" t="b">
        <f t="shared" si="1520"/>
        <v>0</v>
      </c>
      <c r="AA1699" s="248" t="b">
        <f t="shared" si="1521"/>
        <v>0</v>
      </c>
      <c r="AB1699" s="248" t="str">
        <f t="shared" si="1555"/>
        <v>No</v>
      </c>
      <c r="AC1699" s="249" t="b">
        <f t="shared" si="1522"/>
        <v>0</v>
      </c>
      <c r="AD1699" s="249" t="b">
        <f t="shared" si="1523"/>
        <v>0</v>
      </c>
      <c r="AE1699" s="249" t="b">
        <f t="shared" si="1524"/>
        <v>0</v>
      </c>
      <c r="AF1699" s="249" t="b">
        <f t="shared" si="1525"/>
        <v>0</v>
      </c>
      <c r="AG1699" s="249" t="str">
        <f t="shared" si="1556"/>
        <v>No</v>
      </c>
      <c r="AH1699" s="250" t="b">
        <f t="shared" si="1526"/>
        <v>0</v>
      </c>
      <c r="AI1699" s="250" t="b">
        <f t="shared" si="1527"/>
        <v>0</v>
      </c>
      <c r="AJ1699" s="250" t="b">
        <f t="shared" si="1528"/>
        <v>0</v>
      </c>
      <c r="AK1699" s="250" t="b">
        <f t="shared" si="1529"/>
        <v>0</v>
      </c>
      <c r="AL1699" s="250" t="str">
        <f t="shared" si="1557"/>
        <v>No</v>
      </c>
      <c r="AN1699" s="246" t="str">
        <f t="shared" si="1558"/>
        <v/>
      </c>
      <c r="AO1699" s="247" t="str">
        <f t="shared" si="1559"/>
        <v/>
      </c>
      <c r="AP1699" s="248" t="str">
        <f t="shared" si="1560"/>
        <v/>
      </c>
      <c r="AQ1699" s="249" t="str">
        <f t="shared" si="1561"/>
        <v/>
      </c>
      <c r="AR1699" s="250" t="str">
        <f t="shared" si="1562"/>
        <v/>
      </c>
      <c r="AS1699" s="234"/>
      <c r="AY1699" s="385">
        <f t="shared" si="1563"/>
        <v>0</v>
      </c>
      <c r="AZ1699" s="385">
        <f t="shared" si="1530"/>
        <v>0</v>
      </c>
      <c r="BA1699" s="385">
        <f t="shared" si="1564"/>
        <v>0</v>
      </c>
      <c r="BB1699" s="385">
        <f t="shared" si="1531"/>
        <v>0</v>
      </c>
      <c r="BC1699" s="385">
        <f t="shared" si="1532"/>
        <v>0</v>
      </c>
      <c r="BD1699" s="385">
        <f t="shared" si="1533"/>
        <v>0</v>
      </c>
      <c r="BE1699" s="385">
        <f t="shared" si="1534"/>
        <v>0</v>
      </c>
      <c r="BF1699" s="385">
        <f t="shared" si="1535"/>
        <v>0</v>
      </c>
      <c r="BG1699" s="385">
        <f t="shared" si="1536"/>
        <v>0</v>
      </c>
      <c r="BH1699" s="385">
        <f t="shared" si="1537"/>
        <v>0</v>
      </c>
      <c r="BI1699" s="385">
        <f t="shared" si="1538"/>
        <v>0</v>
      </c>
      <c r="BJ1699" s="385">
        <f t="shared" si="1539"/>
        <v>0</v>
      </c>
      <c r="BK1699" s="385">
        <f t="shared" si="1540"/>
        <v>0</v>
      </c>
      <c r="BL1699" s="385">
        <f t="shared" si="1541"/>
        <v>0</v>
      </c>
      <c r="BM1699" s="385">
        <f t="shared" si="1542"/>
        <v>0</v>
      </c>
      <c r="BN1699" s="385">
        <f t="shared" si="1543"/>
        <v>0</v>
      </c>
      <c r="CK1699" s="239">
        <f t="shared" si="1565"/>
        <v>0</v>
      </c>
      <c r="CL1699" s="239">
        <f t="shared" si="1566"/>
        <v>0</v>
      </c>
    </row>
    <row r="1700" spans="3:90" x14ac:dyDescent="0.35">
      <c r="C1700" s="235"/>
      <c r="D1700" s="246" t="str">
        <f t="shared" si="1544"/>
        <v/>
      </c>
      <c r="E1700" s="247" t="str">
        <f t="shared" si="1545"/>
        <v/>
      </c>
      <c r="F1700" s="248" t="str">
        <f t="shared" si="1546"/>
        <v/>
      </c>
      <c r="G1700" s="249" t="str">
        <f t="shared" si="1547"/>
        <v/>
      </c>
      <c r="H1700" s="250" t="str">
        <f t="shared" si="1548"/>
        <v/>
      </c>
      <c r="I1700" s="386" t="str">
        <f t="shared" si="1509"/>
        <v/>
      </c>
      <c r="J1700" s="387" t="str">
        <f t="shared" si="1510"/>
        <v/>
      </c>
      <c r="K1700" s="388" t="str">
        <f t="shared" si="1511"/>
        <v/>
      </c>
      <c r="L1700" s="389" t="str">
        <f t="shared" si="1512"/>
        <v/>
      </c>
      <c r="M1700" s="250" t="str">
        <f t="shared" si="1513"/>
        <v/>
      </c>
      <c r="N1700" s="246" t="b">
        <f t="shared" si="1549"/>
        <v>0</v>
      </c>
      <c r="O1700" s="246" t="b">
        <f t="shared" si="1550"/>
        <v>0</v>
      </c>
      <c r="P1700" s="246" t="b">
        <f t="shared" si="1551"/>
        <v>0</v>
      </c>
      <c r="Q1700" s="246" t="b">
        <f t="shared" si="1552"/>
        <v>0</v>
      </c>
      <c r="R1700" s="246" t="str">
        <f t="shared" si="1553"/>
        <v>No</v>
      </c>
      <c r="S1700" s="247" t="b">
        <f t="shared" si="1514"/>
        <v>0</v>
      </c>
      <c r="T1700" s="247" t="b">
        <f t="shared" si="1515"/>
        <v>0</v>
      </c>
      <c r="U1700" s="247" t="b">
        <f t="shared" si="1516"/>
        <v>0</v>
      </c>
      <c r="V1700" s="247" t="b">
        <f t="shared" si="1517"/>
        <v>0</v>
      </c>
      <c r="W1700" s="247" t="str">
        <f t="shared" si="1554"/>
        <v>No</v>
      </c>
      <c r="X1700" s="248" t="b">
        <f t="shared" si="1518"/>
        <v>0</v>
      </c>
      <c r="Y1700" s="248" t="b">
        <f t="shared" si="1519"/>
        <v>0</v>
      </c>
      <c r="Z1700" s="248" t="b">
        <f t="shared" si="1520"/>
        <v>0</v>
      </c>
      <c r="AA1700" s="248" t="b">
        <f t="shared" si="1521"/>
        <v>0</v>
      </c>
      <c r="AB1700" s="248" t="str">
        <f t="shared" si="1555"/>
        <v>No</v>
      </c>
      <c r="AC1700" s="249" t="b">
        <f t="shared" si="1522"/>
        <v>0</v>
      </c>
      <c r="AD1700" s="249" t="b">
        <f t="shared" si="1523"/>
        <v>0</v>
      </c>
      <c r="AE1700" s="249" t="b">
        <f t="shared" si="1524"/>
        <v>0</v>
      </c>
      <c r="AF1700" s="249" t="b">
        <f t="shared" si="1525"/>
        <v>0</v>
      </c>
      <c r="AG1700" s="249" t="str">
        <f t="shared" si="1556"/>
        <v>No</v>
      </c>
      <c r="AH1700" s="250" t="b">
        <f t="shared" si="1526"/>
        <v>0</v>
      </c>
      <c r="AI1700" s="250" t="b">
        <f t="shared" si="1527"/>
        <v>0</v>
      </c>
      <c r="AJ1700" s="250" t="b">
        <f t="shared" si="1528"/>
        <v>0</v>
      </c>
      <c r="AK1700" s="250" t="b">
        <f t="shared" si="1529"/>
        <v>0</v>
      </c>
      <c r="AL1700" s="250" t="str">
        <f t="shared" si="1557"/>
        <v>No</v>
      </c>
      <c r="AN1700" s="246" t="str">
        <f t="shared" si="1558"/>
        <v/>
      </c>
      <c r="AO1700" s="247" t="str">
        <f t="shared" si="1559"/>
        <v/>
      </c>
      <c r="AP1700" s="248" t="str">
        <f t="shared" si="1560"/>
        <v/>
      </c>
      <c r="AQ1700" s="249" t="str">
        <f t="shared" si="1561"/>
        <v/>
      </c>
      <c r="AR1700" s="250" t="str">
        <f t="shared" si="1562"/>
        <v/>
      </c>
      <c r="AS1700" s="234"/>
      <c r="AY1700" s="385">
        <f t="shared" si="1563"/>
        <v>0</v>
      </c>
      <c r="AZ1700" s="385">
        <f t="shared" si="1530"/>
        <v>0</v>
      </c>
      <c r="BA1700" s="385">
        <f t="shared" si="1564"/>
        <v>0</v>
      </c>
      <c r="BB1700" s="385">
        <f t="shared" si="1531"/>
        <v>0</v>
      </c>
      <c r="BC1700" s="385">
        <f t="shared" si="1532"/>
        <v>0</v>
      </c>
      <c r="BD1700" s="385">
        <f t="shared" si="1533"/>
        <v>0</v>
      </c>
      <c r="BE1700" s="385">
        <f t="shared" si="1534"/>
        <v>0</v>
      </c>
      <c r="BF1700" s="385">
        <f t="shared" si="1535"/>
        <v>0</v>
      </c>
      <c r="BG1700" s="385">
        <f t="shared" si="1536"/>
        <v>0</v>
      </c>
      <c r="BH1700" s="385">
        <f t="shared" si="1537"/>
        <v>0</v>
      </c>
      <c r="BI1700" s="385">
        <f t="shared" si="1538"/>
        <v>0</v>
      </c>
      <c r="BJ1700" s="385">
        <f t="shared" si="1539"/>
        <v>0</v>
      </c>
      <c r="BK1700" s="385">
        <f t="shared" si="1540"/>
        <v>0</v>
      </c>
      <c r="BL1700" s="385">
        <f t="shared" si="1541"/>
        <v>0</v>
      </c>
      <c r="BM1700" s="385">
        <f t="shared" si="1542"/>
        <v>0</v>
      </c>
      <c r="BN1700" s="385">
        <f t="shared" si="1543"/>
        <v>0</v>
      </c>
      <c r="CK1700" s="239">
        <f t="shared" si="1565"/>
        <v>0</v>
      </c>
      <c r="CL1700" s="239">
        <f t="shared" si="1566"/>
        <v>0</v>
      </c>
    </row>
    <row r="1701" spans="3:90" x14ac:dyDescent="0.35">
      <c r="C1701" s="235"/>
      <c r="D1701" s="246" t="str">
        <f t="shared" si="1544"/>
        <v/>
      </c>
      <c r="E1701" s="247" t="str">
        <f t="shared" si="1545"/>
        <v/>
      </c>
      <c r="F1701" s="248" t="str">
        <f t="shared" si="1546"/>
        <v/>
      </c>
      <c r="G1701" s="249" t="str">
        <f t="shared" si="1547"/>
        <v/>
      </c>
      <c r="H1701" s="250" t="str">
        <f t="shared" si="1548"/>
        <v/>
      </c>
      <c r="I1701" s="386" t="str">
        <f t="shared" si="1509"/>
        <v/>
      </c>
      <c r="J1701" s="387" t="str">
        <f t="shared" si="1510"/>
        <v/>
      </c>
      <c r="K1701" s="388" t="str">
        <f t="shared" si="1511"/>
        <v/>
      </c>
      <c r="L1701" s="389" t="str">
        <f t="shared" si="1512"/>
        <v/>
      </c>
      <c r="M1701" s="250" t="str">
        <f t="shared" si="1513"/>
        <v/>
      </c>
      <c r="N1701" s="246" t="b">
        <f t="shared" si="1549"/>
        <v>0</v>
      </c>
      <c r="O1701" s="246" t="b">
        <f t="shared" si="1550"/>
        <v>0</v>
      </c>
      <c r="P1701" s="246" t="b">
        <f t="shared" si="1551"/>
        <v>0</v>
      </c>
      <c r="Q1701" s="246" t="b">
        <f t="shared" si="1552"/>
        <v>0</v>
      </c>
      <c r="R1701" s="246" t="str">
        <f t="shared" si="1553"/>
        <v>No</v>
      </c>
      <c r="S1701" s="247" t="b">
        <f t="shared" si="1514"/>
        <v>0</v>
      </c>
      <c r="T1701" s="247" t="b">
        <f t="shared" si="1515"/>
        <v>0</v>
      </c>
      <c r="U1701" s="247" t="b">
        <f t="shared" si="1516"/>
        <v>0</v>
      </c>
      <c r="V1701" s="247" t="b">
        <f t="shared" si="1517"/>
        <v>0</v>
      </c>
      <c r="W1701" s="247" t="str">
        <f t="shared" si="1554"/>
        <v>No</v>
      </c>
      <c r="X1701" s="248" t="b">
        <f t="shared" si="1518"/>
        <v>0</v>
      </c>
      <c r="Y1701" s="248" t="b">
        <f t="shared" si="1519"/>
        <v>0</v>
      </c>
      <c r="Z1701" s="248" t="b">
        <f t="shared" si="1520"/>
        <v>0</v>
      </c>
      <c r="AA1701" s="248" t="b">
        <f t="shared" si="1521"/>
        <v>0</v>
      </c>
      <c r="AB1701" s="248" t="str">
        <f t="shared" si="1555"/>
        <v>No</v>
      </c>
      <c r="AC1701" s="249" t="b">
        <f t="shared" si="1522"/>
        <v>0</v>
      </c>
      <c r="AD1701" s="249" t="b">
        <f t="shared" si="1523"/>
        <v>0</v>
      </c>
      <c r="AE1701" s="249" t="b">
        <f t="shared" si="1524"/>
        <v>0</v>
      </c>
      <c r="AF1701" s="249" t="b">
        <f t="shared" si="1525"/>
        <v>0</v>
      </c>
      <c r="AG1701" s="249" t="str">
        <f t="shared" si="1556"/>
        <v>No</v>
      </c>
      <c r="AH1701" s="250" t="b">
        <f t="shared" si="1526"/>
        <v>0</v>
      </c>
      <c r="AI1701" s="250" t="b">
        <f t="shared" si="1527"/>
        <v>0</v>
      </c>
      <c r="AJ1701" s="250" t="b">
        <f t="shared" si="1528"/>
        <v>0</v>
      </c>
      <c r="AK1701" s="250" t="b">
        <f t="shared" si="1529"/>
        <v>0</v>
      </c>
      <c r="AL1701" s="250" t="str">
        <f t="shared" si="1557"/>
        <v>No</v>
      </c>
      <c r="AN1701" s="246" t="str">
        <f t="shared" si="1558"/>
        <v/>
      </c>
      <c r="AO1701" s="247" t="str">
        <f t="shared" si="1559"/>
        <v/>
      </c>
      <c r="AP1701" s="248" t="str">
        <f t="shared" si="1560"/>
        <v/>
      </c>
      <c r="AQ1701" s="249" t="str">
        <f t="shared" si="1561"/>
        <v/>
      </c>
      <c r="AR1701" s="250" t="str">
        <f t="shared" si="1562"/>
        <v/>
      </c>
      <c r="AS1701" s="234"/>
      <c r="AY1701" s="385">
        <f t="shared" si="1563"/>
        <v>0</v>
      </c>
      <c r="AZ1701" s="385">
        <f t="shared" si="1530"/>
        <v>0</v>
      </c>
      <c r="BA1701" s="385">
        <f t="shared" si="1564"/>
        <v>0</v>
      </c>
      <c r="BB1701" s="385">
        <f t="shared" si="1531"/>
        <v>0</v>
      </c>
      <c r="BC1701" s="385">
        <f t="shared" si="1532"/>
        <v>0</v>
      </c>
      <c r="BD1701" s="385">
        <f t="shared" si="1533"/>
        <v>0</v>
      </c>
      <c r="BE1701" s="385">
        <f t="shared" si="1534"/>
        <v>0</v>
      </c>
      <c r="BF1701" s="385">
        <f t="shared" si="1535"/>
        <v>0</v>
      </c>
      <c r="BG1701" s="385">
        <f t="shared" si="1536"/>
        <v>0</v>
      </c>
      <c r="BH1701" s="385">
        <f t="shared" si="1537"/>
        <v>0</v>
      </c>
      <c r="BI1701" s="385">
        <f t="shared" si="1538"/>
        <v>0</v>
      </c>
      <c r="BJ1701" s="385">
        <f t="shared" si="1539"/>
        <v>0</v>
      </c>
      <c r="BK1701" s="385">
        <f t="shared" si="1540"/>
        <v>0</v>
      </c>
      <c r="BL1701" s="385">
        <f t="shared" si="1541"/>
        <v>0</v>
      </c>
      <c r="BM1701" s="385">
        <f t="shared" si="1542"/>
        <v>0</v>
      </c>
      <c r="BN1701" s="385">
        <f t="shared" si="1543"/>
        <v>0</v>
      </c>
      <c r="CK1701" s="239">
        <f t="shared" si="1565"/>
        <v>0</v>
      </c>
      <c r="CL1701" s="239">
        <f t="shared" si="1566"/>
        <v>0</v>
      </c>
    </row>
    <row r="1702" spans="3:90" x14ac:dyDescent="0.35">
      <c r="C1702" s="235"/>
      <c r="D1702" s="246" t="str">
        <f t="shared" si="1544"/>
        <v/>
      </c>
      <c r="E1702" s="247" t="str">
        <f t="shared" si="1545"/>
        <v/>
      </c>
      <c r="F1702" s="248" t="str">
        <f t="shared" si="1546"/>
        <v/>
      </c>
      <c r="G1702" s="249" t="str">
        <f t="shared" si="1547"/>
        <v/>
      </c>
      <c r="H1702" s="250" t="str">
        <f t="shared" si="1548"/>
        <v/>
      </c>
      <c r="I1702" s="386" t="str">
        <f t="shared" si="1509"/>
        <v/>
      </c>
      <c r="J1702" s="387" t="str">
        <f t="shared" si="1510"/>
        <v/>
      </c>
      <c r="K1702" s="388" t="str">
        <f t="shared" si="1511"/>
        <v/>
      </c>
      <c r="L1702" s="389" t="str">
        <f t="shared" si="1512"/>
        <v/>
      </c>
      <c r="M1702" s="250" t="str">
        <f t="shared" si="1513"/>
        <v/>
      </c>
      <c r="N1702" s="246" t="b">
        <f t="shared" si="1549"/>
        <v>0</v>
      </c>
      <c r="O1702" s="246" t="b">
        <f t="shared" si="1550"/>
        <v>0</v>
      </c>
      <c r="P1702" s="246" t="b">
        <f t="shared" si="1551"/>
        <v>0</v>
      </c>
      <c r="Q1702" s="246" t="b">
        <f t="shared" si="1552"/>
        <v>0</v>
      </c>
      <c r="R1702" s="246" t="str">
        <f t="shared" si="1553"/>
        <v>No</v>
      </c>
      <c r="S1702" s="247" t="b">
        <f t="shared" si="1514"/>
        <v>0</v>
      </c>
      <c r="T1702" s="247" t="b">
        <f t="shared" si="1515"/>
        <v>0</v>
      </c>
      <c r="U1702" s="247" t="b">
        <f t="shared" si="1516"/>
        <v>0</v>
      </c>
      <c r="V1702" s="247" t="b">
        <f t="shared" si="1517"/>
        <v>0</v>
      </c>
      <c r="W1702" s="247" t="str">
        <f t="shared" si="1554"/>
        <v>No</v>
      </c>
      <c r="X1702" s="248" t="b">
        <f t="shared" si="1518"/>
        <v>0</v>
      </c>
      <c r="Y1702" s="248" t="b">
        <f t="shared" si="1519"/>
        <v>0</v>
      </c>
      <c r="Z1702" s="248" t="b">
        <f t="shared" si="1520"/>
        <v>0</v>
      </c>
      <c r="AA1702" s="248" t="b">
        <f t="shared" si="1521"/>
        <v>0</v>
      </c>
      <c r="AB1702" s="248" t="str">
        <f t="shared" si="1555"/>
        <v>No</v>
      </c>
      <c r="AC1702" s="249" t="b">
        <f t="shared" si="1522"/>
        <v>0</v>
      </c>
      <c r="AD1702" s="249" t="b">
        <f t="shared" si="1523"/>
        <v>0</v>
      </c>
      <c r="AE1702" s="249" t="b">
        <f t="shared" si="1524"/>
        <v>0</v>
      </c>
      <c r="AF1702" s="249" t="b">
        <f t="shared" si="1525"/>
        <v>0</v>
      </c>
      <c r="AG1702" s="249" t="str">
        <f t="shared" si="1556"/>
        <v>No</v>
      </c>
      <c r="AH1702" s="250" t="b">
        <f t="shared" si="1526"/>
        <v>0</v>
      </c>
      <c r="AI1702" s="250" t="b">
        <f t="shared" si="1527"/>
        <v>0</v>
      </c>
      <c r="AJ1702" s="250" t="b">
        <f t="shared" si="1528"/>
        <v>0</v>
      </c>
      <c r="AK1702" s="250" t="b">
        <f t="shared" si="1529"/>
        <v>0</v>
      </c>
      <c r="AL1702" s="250" t="str">
        <f t="shared" si="1557"/>
        <v>No</v>
      </c>
      <c r="AN1702" s="246" t="str">
        <f t="shared" si="1558"/>
        <v/>
      </c>
      <c r="AO1702" s="247" t="str">
        <f t="shared" si="1559"/>
        <v/>
      </c>
      <c r="AP1702" s="248" t="str">
        <f t="shared" si="1560"/>
        <v/>
      </c>
      <c r="AQ1702" s="249" t="str">
        <f t="shared" si="1561"/>
        <v/>
      </c>
      <c r="AR1702" s="250" t="str">
        <f t="shared" si="1562"/>
        <v/>
      </c>
      <c r="AS1702" s="234"/>
      <c r="AY1702" s="385">
        <f t="shared" si="1563"/>
        <v>0</v>
      </c>
      <c r="AZ1702" s="385">
        <f t="shared" si="1530"/>
        <v>0</v>
      </c>
      <c r="BA1702" s="385">
        <f t="shared" si="1564"/>
        <v>0</v>
      </c>
      <c r="BB1702" s="385">
        <f t="shared" si="1531"/>
        <v>0</v>
      </c>
      <c r="BC1702" s="385">
        <f t="shared" si="1532"/>
        <v>0</v>
      </c>
      <c r="BD1702" s="385">
        <f t="shared" si="1533"/>
        <v>0</v>
      </c>
      <c r="BE1702" s="385">
        <f t="shared" si="1534"/>
        <v>0</v>
      </c>
      <c r="BF1702" s="385">
        <f t="shared" si="1535"/>
        <v>0</v>
      </c>
      <c r="BG1702" s="385">
        <f t="shared" si="1536"/>
        <v>0</v>
      </c>
      <c r="BH1702" s="385">
        <f t="shared" si="1537"/>
        <v>0</v>
      </c>
      <c r="BI1702" s="385">
        <f t="shared" si="1538"/>
        <v>0</v>
      </c>
      <c r="BJ1702" s="385">
        <f t="shared" si="1539"/>
        <v>0</v>
      </c>
      <c r="BK1702" s="385">
        <f t="shared" si="1540"/>
        <v>0</v>
      </c>
      <c r="BL1702" s="385">
        <f t="shared" si="1541"/>
        <v>0</v>
      </c>
      <c r="BM1702" s="385">
        <f t="shared" si="1542"/>
        <v>0</v>
      </c>
      <c r="BN1702" s="385">
        <f t="shared" si="1543"/>
        <v>0</v>
      </c>
      <c r="CK1702" s="239">
        <f t="shared" si="1565"/>
        <v>0</v>
      </c>
      <c r="CL1702" s="239">
        <f t="shared" si="1566"/>
        <v>0</v>
      </c>
    </row>
    <row r="1703" spans="3:90" x14ac:dyDescent="0.35">
      <c r="C1703" s="235"/>
      <c r="D1703" s="246" t="str">
        <f t="shared" si="1544"/>
        <v/>
      </c>
      <c r="E1703" s="247" t="str">
        <f t="shared" si="1545"/>
        <v/>
      </c>
      <c r="F1703" s="248" t="str">
        <f t="shared" si="1546"/>
        <v/>
      </c>
      <c r="G1703" s="249" t="str">
        <f t="shared" si="1547"/>
        <v/>
      </c>
      <c r="H1703" s="250" t="str">
        <f t="shared" si="1548"/>
        <v/>
      </c>
      <c r="I1703" s="386" t="str">
        <f t="shared" si="1509"/>
        <v/>
      </c>
      <c r="J1703" s="387" t="str">
        <f t="shared" si="1510"/>
        <v/>
      </c>
      <c r="K1703" s="388" t="str">
        <f t="shared" si="1511"/>
        <v/>
      </c>
      <c r="L1703" s="389" t="str">
        <f t="shared" si="1512"/>
        <v/>
      </c>
      <c r="M1703" s="250" t="str">
        <f t="shared" si="1513"/>
        <v/>
      </c>
      <c r="N1703" s="246" t="b">
        <f t="shared" si="1549"/>
        <v>0</v>
      </c>
      <c r="O1703" s="246" t="b">
        <f t="shared" si="1550"/>
        <v>0</v>
      </c>
      <c r="P1703" s="246" t="b">
        <f t="shared" si="1551"/>
        <v>0</v>
      </c>
      <c r="Q1703" s="246" t="b">
        <f t="shared" si="1552"/>
        <v>0</v>
      </c>
      <c r="R1703" s="246" t="str">
        <f t="shared" si="1553"/>
        <v>No</v>
      </c>
      <c r="S1703" s="247" t="b">
        <f t="shared" si="1514"/>
        <v>0</v>
      </c>
      <c r="T1703" s="247" t="b">
        <f t="shared" si="1515"/>
        <v>0</v>
      </c>
      <c r="U1703" s="247" t="b">
        <f t="shared" si="1516"/>
        <v>0</v>
      </c>
      <c r="V1703" s="247" t="b">
        <f t="shared" si="1517"/>
        <v>0</v>
      </c>
      <c r="W1703" s="247" t="str">
        <f t="shared" si="1554"/>
        <v>No</v>
      </c>
      <c r="X1703" s="248" t="b">
        <f t="shared" si="1518"/>
        <v>0</v>
      </c>
      <c r="Y1703" s="248" t="b">
        <f t="shared" si="1519"/>
        <v>0</v>
      </c>
      <c r="Z1703" s="248" t="b">
        <f t="shared" si="1520"/>
        <v>0</v>
      </c>
      <c r="AA1703" s="248" t="b">
        <f t="shared" si="1521"/>
        <v>0</v>
      </c>
      <c r="AB1703" s="248" t="str">
        <f t="shared" si="1555"/>
        <v>No</v>
      </c>
      <c r="AC1703" s="249" t="b">
        <f t="shared" si="1522"/>
        <v>0</v>
      </c>
      <c r="AD1703" s="249" t="b">
        <f t="shared" si="1523"/>
        <v>0</v>
      </c>
      <c r="AE1703" s="249" t="b">
        <f t="shared" si="1524"/>
        <v>0</v>
      </c>
      <c r="AF1703" s="249" t="b">
        <f t="shared" si="1525"/>
        <v>0</v>
      </c>
      <c r="AG1703" s="249" t="str">
        <f t="shared" si="1556"/>
        <v>No</v>
      </c>
      <c r="AH1703" s="250" t="b">
        <f t="shared" si="1526"/>
        <v>0</v>
      </c>
      <c r="AI1703" s="250" t="b">
        <f t="shared" si="1527"/>
        <v>0</v>
      </c>
      <c r="AJ1703" s="250" t="b">
        <f t="shared" si="1528"/>
        <v>0</v>
      </c>
      <c r="AK1703" s="250" t="b">
        <f t="shared" si="1529"/>
        <v>0</v>
      </c>
      <c r="AL1703" s="250" t="str">
        <f t="shared" si="1557"/>
        <v>No</v>
      </c>
      <c r="AN1703" s="246" t="str">
        <f t="shared" si="1558"/>
        <v/>
      </c>
      <c r="AO1703" s="247" t="str">
        <f t="shared" si="1559"/>
        <v/>
      </c>
      <c r="AP1703" s="248" t="str">
        <f t="shared" si="1560"/>
        <v/>
      </c>
      <c r="AQ1703" s="249" t="str">
        <f t="shared" si="1561"/>
        <v/>
      </c>
      <c r="AR1703" s="250" t="str">
        <f t="shared" si="1562"/>
        <v/>
      </c>
      <c r="AS1703" s="234"/>
      <c r="AY1703" s="385">
        <f t="shared" si="1563"/>
        <v>0</v>
      </c>
      <c r="AZ1703" s="385">
        <f t="shared" si="1530"/>
        <v>0</v>
      </c>
      <c r="BA1703" s="385">
        <f t="shared" si="1564"/>
        <v>0</v>
      </c>
      <c r="BB1703" s="385">
        <f t="shared" si="1531"/>
        <v>0</v>
      </c>
      <c r="BC1703" s="385">
        <f t="shared" si="1532"/>
        <v>0</v>
      </c>
      <c r="BD1703" s="385">
        <f t="shared" si="1533"/>
        <v>0</v>
      </c>
      <c r="BE1703" s="385">
        <f t="shared" si="1534"/>
        <v>0</v>
      </c>
      <c r="BF1703" s="385">
        <f t="shared" si="1535"/>
        <v>0</v>
      </c>
      <c r="BG1703" s="385">
        <f t="shared" si="1536"/>
        <v>0</v>
      </c>
      <c r="BH1703" s="385">
        <f t="shared" si="1537"/>
        <v>0</v>
      </c>
      <c r="BI1703" s="385">
        <f t="shared" si="1538"/>
        <v>0</v>
      </c>
      <c r="BJ1703" s="385">
        <f t="shared" si="1539"/>
        <v>0</v>
      </c>
      <c r="BK1703" s="385">
        <f t="shared" si="1540"/>
        <v>0</v>
      </c>
      <c r="BL1703" s="385">
        <f t="shared" si="1541"/>
        <v>0</v>
      </c>
      <c r="BM1703" s="385">
        <f t="shared" si="1542"/>
        <v>0</v>
      </c>
      <c r="BN1703" s="385">
        <f t="shared" si="1543"/>
        <v>0</v>
      </c>
      <c r="CK1703" s="239">
        <f t="shared" si="1565"/>
        <v>0</v>
      </c>
      <c r="CL1703" s="239">
        <f t="shared" si="1566"/>
        <v>0</v>
      </c>
    </row>
    <row r="1704" spans="3:90" x14ac:dyDescent="0.35">
      <c r="C1704" s="235"/>
      <c r="D1704" s="246" t="str">
        <f t="shared" si="1544"/>
        <v/>
      </c>
      <c r="E1704" s="247" t="str">
        <f t="shared" si="1545"/>
        <v/>
      </c>
      <c r="F1704" s="248" t="str">
        <f t="shared" si="1546"/>
        <v/>
      </c>
      <c r="G1704" s="249" t="str">
        <f t="shared" si="1547"/>
        <v/>
      </c>
      <c r="H1704" s="250" t="str">
        <f t="shared" si="1548"/>
        <v/>
      </c>
      <c r="I1704" s="386" t="str">
        <f t="shared" si="1509"/>
        <v/>
      </c>
      <c r="J1704" s="387" t="str">
        <f t="shared" si="1510"/>
        <v/>
      </c>
      <c r="K1704" s="388" t="str">
        <f t="shared" si="1511"/>
        <v/>
      </c>
      <c r="L1704" s="389" t="str">
        <f t="shared" si="1512"/>
        <v/>
      </c>
      <c r="M1704" s="250" t="str">
        <f t="shared" si="1513"/>
        <v/>
      </c>
      <c r="N1704" s="246" t="b">
        <f t="shared" si="1549"/>
        <v>0</v>
      </c>
      <c r="O1704" s="246" t="b">
        <f t="shared" si="1550"/>
        <v>0</v>
      </c>
      <c r="P1704" s="246" t="b">
        <f t="shared" si="1551"/>
        <v>0</v>
      </c>
      <c r="Q1704" s="246" t="b">
        <f t="shared" si="1552"/>
        <v>0</v>
      </c>
      <c r="R1704" s="246" t="str">
        <f t="shared" si="1553"/>
        <v>No</v>
      </c>
      <c r="S1704" s="247" t="b">
        <f t="shared" si="1514"/>
        <v>0</v>
      </c>
      <c r="T1704" s="247" t="b">
        <f t="shared" si="1515"/>
        <v>0</v>
      </c>
      <c r="U1704" s="247" t="b">
        <f t="shared" si="1516"/>
        <v>0</v>
      </c>
      <c r="V1704" s="247" t="b">
        <f t="shared" si="1517"/>
        <v>0</v>
      </c>
      <c r="W1704" s="247" t="str">
        <f t="shared" si="1554"/>
        <v>No</v>
      </c>
      <c r="X1704" s="248" t="b">
        <f t="shared" si="1518"/>
        <v>0</v>
      </c>
      <c r="Y1704" s="248" t="b">
        <f t="shared" si="1519"/>
        <v>0</v>
      </c>
      <c r="Z1704" s="248" t="b">
        <f t="shared" si="1520"/>
        <v>0</v>
      </c>
      <c r="AA1704" s="248" t="b">
        <f t="shared" si="1521"/>
        <v>0</v>
      </c>
      <c r="AB1704" s="248" t="str">
        <f t="shared" si="1555"/>
        <v>No</v>
      </c>
      <c r="AC1704" s="249" t="b">
        <f t="shared" si="1522"/>
        <v>0</v>
      </c>
      <c r="AD1704" s="249" t="b">
        <f t="shared" si="1523"/>
        <v>0</v>
      </c>
      <c r="AE1704" s="249" t="b">
        <f t="shared" si="1524"/>
        <v>0</v>
      </c>
      <c r="AF1704" s="249" t="b">
        <f t="shared" si="1525"/>
        <v>0</v>
      </c>
      <c r="AG1704" s="249" t="str">
        <f t="shared" si="1556"/>
        <v>No</v>
      </c>
      <c r="AH1704" s="250" t="b">
        <f t="shared" si="1526"/>
        <v>0</v>
      </c>
      <c r="AI1704" s="250" t="b">
        <f t="shared" si="1527"/>
        <v>0</v>
      </c>
      <c r="AJ1704" s="250" t="b">
        <f t="shared" si="1528"/>
        <v>0</v>
      </c>
      <c r="AK1704" s="250" t="b">
        <f t="shared" si="1529"/>
        <v>0</v>
      </c>
      <c r="AL1704" s="250" t="str">
        <f t="shared" si="1557"/>
        <v>No</v>
      </c>
      <c r="AN1704" s="246" t="str">
        <f t="shared" si="1558"/>
        <v/>
      </c>
      <c r="AO1704" s="247" t="str">
        <f t="shared" si="1559"/>
        <v/>
      </c>
      <c r="AP1704" s="248" t="str">
        <f t="shared" si="1560"/>
        <v/>
      </c>
      <c r="AQ1704" s="249" t="str">
        <f t="shared" si="1561"/>
        <v/>
      </c>
      <c r="AR1704" s="250" t="str">
        <f t="shared" si="1562"/>
        <v/>
      </c>
      <c r="AS1704" s="234"/>
      <c r="AY1704" s="385">
        <f t="shared" si="1563"/>
        <v>0</v>
      </c>
      <c r="AZ1704" s="385">
        <f t="shared" si="1530"/>
        <v>0</v>
      </c>
      <c r="BA1704" s="385">
        <f t="shared" si="1564"/>
        <v>0</v>
      </c>
      <c r="BB1704" s="385">
        <f t="shared" si="1531"/>
        <v>0</v>
      </c>
      <c r="BC1704" s="385">
        <f t="shared" si="1532"/>
        <v>0</v>
      </c>
      <c r="BD1704" s="385">
        <f t="shared" si="1533"/>
        <v>0</v>
      </c>
      <c r="BE1704" s="385">
        <f t="shared" si="1534"/>
        <v>0</v>
      </c>
      <c r="BF1704" s="385">
        <f t="shared" si="1535"/>
        <v>0</v>
      </c>
      <c r="BG1704" s="385">
        <f t="shared" si="1536"/>
        <v>0</v>
      </c>
      <c r="BH1704" s="385">
        <f t="shared" si="1537"/>
        <v>0</v>
      </c>
      <c r="BI1704" s="385">
        <f t="shared" si="1538"/>
        <v>0</v>
      </c>
      <c r="BJ1704" s="385">
        <f t="shared" si="1539"/>
        <v>0</v>
      </c>
      <c r="BK1704" s="385">
        <f t="shared" si="1540"/>
        <v>0</v>
      </c>
      <c r="BL1704" s="385">
        <f t="shared" si="1541"/>
        <v>0</v>
      </c>
      <c r="BM1704" s="385">
        <f t="shared" si="1542"/>
        <v>0</v>
      </c>
      <c r="BN1704" s="385">
        <f t="shared" si="1543"/>
        <v>0</v>
      </c>
      <c r="CK1704" s="239">
        <f t="shared" si="1565"/>
        <v>0</v>
      </c>
      <c r="CL1704" s="239">
        <f t="shared" si="1566"/>
        <v>0</v>
      </c>
    </row>
    <row r="1705" spans="3:90" x14ac:dyDescent="0.35">
      <c r="C1705" s="235"/>
      <c r="D1705" s="246" t="str">
        <f t="shared" si="1544"/>
        <v/>
      </c>
      <c r="E1705" s="247" t="str">
        <f t="shared" si="1545"/>
        <v/>
      </c>
      <c r="F1705" s="248" t="str">
        <f t="shared" si="1546"/>
        <v/>
      </c>
      <c r="G1705" s="249" t="str">
        <f t="shared" si="1547"/>
        <v/>
      </c>
      <c r="H1705" s="250" t="str">
        <f t="shared" si="1548"/>
        <v/>
      </c>
      <c r="I1705" s="386" t="str">
        <f t="shared" si="1509"/>
        <v/>
      </c>
      <c r="J1705" s="387" t="str">
        <f t="shared" si="1510"/>
        <v/>
      </c>
      <c r="K1705" s="388" t="str">
        <f t="shared" si="1511"/>
        <v/>
      </c>
      <c r="L1705" s="389" t="str">
        <f t="shared" si="1512"/>
        <v/>
      </c>
      <c r="M1705" s="250" t="str">
        <f t="shared" si="1513"/>
        <v/>
      </c>
      <c r="N1705" s="246" t="b">
        <f t="shared" si="1549"/>
        <v>0</v>
      </c>
      <c r="O1705" s="246" t="b">
        <f t="shared" si="1550"/>
        <v>0</v>
      </c>
      <c r="P1705" s="246" t="b">
        <f t="shared" si="1551"/>
        <v>0</v>
      </c>
      <c r="Q1705" s="246" t="b">
        <f t="shared" si="1552"/>
        <v>0</v>
      </c>
      <c r="R1705" s="246" t="str">
        <f t="shared" si="1553"/>
        <v>No</v>
      </c>
      <c r="S1705" s="247" t="b">
        <f t="shared" si="1514"/>
        <v>0</v>
      </c>
      <c r="T1705" s="247" t="b">
        <f t="shared" si="1515"/>
        <v>0</v>
      </c>
      <c r="U1705" s="247" t="b">
        <f t="shared" si="1516"/>
        <v>0</v>
      </c>
      <c r="V1705" s="247" t="b">
        <f t="shared" si="1517"/>
        <v>0</v>
      </c>
      <c r="W1705" s="247" t="str">
        <f t="shared" si="1554"/>
        <v>No</v>
      </c>
      <c r="X1705" s="248" t="b">
        <f t="shared" si="1518"/>
        <v>0</v>
      </c>
      <c r="Y1705" s="248" t="b">
        <f t="shared" si="1519"/>
        <v>0</v>
      </c>
      <c r="Z1705" s="248" t="b">
        <f t="shared" si="1520"/>
        <v>0</v>
      </c>
      <c r="AA1705" s="248" t="b">
        <f t="shared" si="1521"/>
        <v>0</v>
      </c>
      <c r="AB1705" s="248" t="str">
        <f t="shared" si="1555"/>
        <v>No</v>
      </c>
      <c r="AC1705" s="249" t="b">
        <f t="shared" si="1522"/>
        <v>0</v>
      </c>
      <c r="AD1705" s="249" t="b">
        <f t="shared" si="1523"/>
        <v>0</v>
      </c>
      <c r="AE1705" s="249" t="b">
        <f t="shared" si="1524"/>
        <v>0</v>
      </c>
      <c r="AF1705" s="249" t="b">
        <f t="shared" si="1525"/>
        <v>0</v>
      </c>
      <c r="AG1705" s="249" t="str">
        <f t="shared" si="1556"/>
        <v>No</v>
      </c>
      <c r="AH1705" s="250" t="b">
        <f t="shared" si="1526"/>
        <v>0</v>
      </c>
      <c r="AI1705" s="250" t="b">
        <f t="shared" si="1527"/>
        <v>0</v>
      </c>
      <c r="AJ1705" s="250" t="b">
        <f t="shared" si="1528"/>
        <v>0</v>
      </c>
      <c r="AK1705" s="250" t="b">
        <f t="shared" si="1529"/>
        <v>0</v>
      </c>
      <c r="AL1705" s="250" t="str">
        <f t="shared" si="1557"/>
        <v>No</v>
      </c>
      <c r="AN1705" s="246" t="str">
        <f t="shared" si="1558"/>
        <v/>
      </c>
      <c r="AO1705" s="247" t="str">
        <f t="shared" si="1559"/>
        <v/>
      </c>
      <c r="AP1705" s="248" t="str">
        <f t="shared" si="1560"/>
        <v/>
      </c>
      <c r="AQ1705" s="249" t="str">
        <f t="shared" si="1561"/>
        <v/>
      </c>
      <c r="AR1705" s="250" t="str">
        <f t="shared" si="1562"/>
        <v/>
      </c>
      <c r="AS1705" s="234"/>
      <c r="AY1705" s="385">
        <f t="shared" si="1563"/>
        <v>0</v>
      </c>
      <c r="AZ1705" s="385">
        <f t="shared" si="1530"/>
        <v>0</v>
      </c>
      <c r="BA1705" s="385">
        <f t="shared" si="1564"/>
        <v>0</v>
      </c>
      <c r="BB1705" s="385">
        <f t="shared" si="1531"/>
        <v>0</v>
      </c>
      <c r="BC1705" s="385">
        <f t="shared" si="1532"/>
        <v>0</v>
      </c>
      <c r="BD1705" s="385">
        <f t="shared" si="1533"/>
        <v>0</v>
      </c>
      <c r="BE1705" s="385">
        <f t="shared" si="1534"/>
        <v>0</v>
      </c>
      <c r="BF1705" s="385">
        <f t="shared" si="1535"/>
        <v>0</v>
      </c>
      <c r="BG1705" s="385">
        <f t="shared" si="1536"/>
        <v>0</v>
      </c>
      <c r="BH1705" s="385">
        <f t="shared" si="1537"/>
        <v>0</v>
      </c>
      <c r="BI1705" s="385">
        <f t="shared" si="1538"/>
        <v>0</v>
      </c>
      <c r="BJ1705" s="385">
        <f t="shared" si="1539"/>
        <v>0</v>
      </c>
      <c r="BK1705" s="385">
        <f t="shared" si="1540"/>
        <v>0</v>
      </c>
      <c r="BL1705" s="385">
        <f t="shared" si="1541"/>
        <v>0</v>
      </c>
      <c r="BM1705" s="385">
        <f t="shared" si="1542"/>
        <v>0</v>
      </c>
      <c r="BN1705" s="385">
        <f t="shared" si="1543"/>
        <v>0</v>
      </c>
      <c r="CK1705" s="239">
        <f t="shared" si="1565"/>
        <v>0</v>
      </c>
      <c r="CL1705" s="239">
        <f t="shared" si="1566"/>
        <v>0</v>
      </c>
    </row>
    <row r="1706" spans="3:90" x14ac:dyDescent="0.35">
      <c r="C1706" s="235"/>
      <c r="D1706" s="246" t="str">
        <f t="shared" si="1544"/>
        <v/>
      </c>
      <c r="E1706" s="247" t="str">
        <f t="shared" si="1545"/>
        <v/>
      </c>
      <c r="F1706" s="248" t="str">
        <f t="shared" si="1546"/>
        <v/>
      </c>
      <c r="G1706" s="249" t="str">
        <f t="shared" si="1547"/>
        <v/>
      </c>
      <c r="H1706" s="250" t="str">
        <f t="shared" si="1548"/>
        <v/>
      </c>
      <c r="I1706" s="386" t="str">
        <f t="shared" si="1509"/>
        <v/>
      </c>
      <c r="J1706" s="387" t="str">
        <f t="shared" si="1510"/>
        <v/>
      </c>
      <c r="K1706" s="388" t="str">
        <f t="shared" si="1511"/>
        <v/>
      </c>
      <c r="L1706" s="389" t="str">
        <f t="shared" si="1512"/>
        <v/>
      </c>
      <c r="M1706" s="250" t="str">
        <f t="shared" si="1513"/>
        <v/>
      </c>
      <c r="N1706" s="246" t="b">
        <f t="shared" si="1549"/>
        <v>0</v>
      </c>
      <c r="O1706" s="246" t="b">
        <f t="shared" si="1550"/>
        <v>0</v>
      </c>
      <c r="P1706" s="246" t="b">
        <f t="shared" si="1551"/>
        <v>0</v>
      </c>
      <c r="Q1706" s="246" t="b">
        <f t="shared" si="1552"/>
        <v>0</v>
      </c>
      <c r="R1706" s="246" t="str">
        <f t="shared" si="1553"/>
        <v>No</v>
      </c>
      <c r="S1706" s="247" t="b">
        <f t="shared" si="1514"/>
        <v>0</v>
      </c>
      <c r="T1706" s="247" t="b">
        <f t="shared" si="1515"/>
        <v>0</v>
      </c>
      <c r="U1706" s="247" t="b">
        <f t="shared" si="1516"/>
        <v>0</v>
      </c>
      <c r="V1706" s="247" t="b">
        <f t="shared" si="1517"/>
        <v>0</v>
      </c>
      <c r="W1706" s="247" t="str">
        <f t="shared" si="1554"/>
        <v>No</v>
      </c>
      <c r="X1706" s="248" t="b">
        <f t="shared" si="1518"/>
        <v>0</v>
      </c>
      <c r="Y1706" s="248" t="b">
        <f t="shared" si="1519"/>
        <v>0</v>
      </c>
      <c r="Z1706" s="248" t="b">
        <f t="shared" si="1520"/>
        <v>0</v>
      </c>
      <c r="AA1706" s="248" t="b">
        <f t="shared" si="1521"/>
        <v>0</v>
      </c>
      <c r="AB1706" s="248" t="str">
        <f t="shared" si="1555"/>
        <v>No</v>
      </c>
      <c r="AC1706" s="249" t="b">
        <f t="shared" si="1522"/>
        <v>0</v>
      </c>
      <c r="AD1706" s="249" t="b">
        <f t="shared" si="1523"/>
        <v>0</v>
      </c>
      <c r="AE1706" s="249" t="b">
        <f t="shared" si="1524"/>
        <v>0</v>
      </c>
      <c r="AF1706" s="249" t="b">
        <f t="shared" si="1525"/>
        <v>0</v>
      </c>
      <c r="AG1706" s="249" t="str">
        <f t="shared" si="1556"/>
        <v>No</v>
      </c>
      <c r="AH1706" s="250" t="b">
        <f t="shared" si="1526"/>
        <v>0</v>
      </c>
      <c r="AI1706" s="250" t="b">
        <f t="shared" si="1527"/>
        <v>0</v>
      </c>
      <c r="AJ1706" s="250" t="b">
        <f t="shared" si="1528"/>
        <v>0</v>
      </c>
      <c r="AK1706" s="250" t="b">
        <f t="shared" si="1529"/>
        <v>0</v>
      </c>
      <c r="AL1706" s="250" t="str">
        <f t="shared" si="1557"/>
        <v>No</v>
      </c>
      <c r="AN1706" s="246" t="str">
        <f t="shared" si="1558"/>
        <v/>
      </c>
      <c r="AO1706" s="247" t="str">
        <f t="shared" si="1559"/>
        <v/>
      </c>
      <c r="AP1706" s="248" t="str">
        <f t="shared" si="1560"/>
        <v/>
      </c>
      <c r="AQ1706" s="249" t="str">
        <f t="shared" si="1561"/>
        <v/>
      </c>
      <c r="AR1706" s="250" t="str">
        <f t="shared" si="1562"/>
        <v/>
      </c>
      <c r="AS1706" s="234"/>
      <c r="AY1706" s="385">
        <f t="shared" si="1563"/>
        <v>0</v>
      </c>
      <c r="AZ1706" s="385">
        <f t="shared" si="1530"/>
        <v>0</v>
      </c>
      <c r="BA1706" s="385">
        <f t="shared" si="1564"/>
        <v>0</v>
      </c>
      <c r="BB1706" s="385">
        <f t="shared" si="1531"/>
        <v>0</v>
      </c>
      <c r="BC1706" s="385">
        <f t="shared" si="1532"/>
        <v>0</v>
      </c>
      <c r="BD1706" s="385">
        <f t="shared" si="1533"/>
        <v>0</v>
      </c>
      <c r="BE1706" s="385">
        <f t="shared" si="1534"/>
        <v>0</v>
      </c>
      <c r="BF1706" s="385">
        <f t="shared" si="1535"/>
        <v>0</v>
      </c>
      <c r="BG1706" s="385">
        <f t="shared" si="1536"/>
        <v>0</v>
      </c>
      <c r="BH1706" s="385">
        <f t="shared" si="1537"/>
        <v>0</v>
      </c>
      <c r="BI1706" s="385">
        <f t="shared" si="1538"/>
        <v>0</v>
      </c>
      <c r="BJ1706" s="385">
        <f t="shared" si="1539"/>
        <v>0</v>
      </c>
      <c r="BK1706" s="385">
        <f t="shared" si="1540"/>
        <v>0</v>
      </c>
      <c r="BL1706" s="385">
        <f t="shared" si="1541"/>
        <v>0</v>
      </c>
      <c r="BM1706" s="385">
        <f t="shared" si="1542"/>
        <v>0</v>
      </c>
      <c r="BN1706" s="385">
        <f t="shared" si="1543"/>
        <v>0</v>
      </c>
      <c r="CK1706" s="239">
        <f t="shared" si="1565"/>
        <v>0</v>
      </c>
      <c r="CL1706" s="239">
        <f t="shared" si="1566"/>
        <v>0</v>
      </c>
    </row>
    <row r="1707" spans="3:90" x14ac:dyDescent="0.35">
      <c r="C1707" s="235"/>
      <c r="D1707" s="246" t="str">
        <f t="shared" si="1544"/>
        <v/>
      </c>
      <c r="E1707" s="247" t="str">
        <f t="shared" si="1545"/>
        <v/>
      </c>
      <c r="F1707" s="248" t="str">
        <f t="shared" si="1546"/>
        <v/>
      </c>
      <c r="G1707" s="249" t="str">
        <f t="shared" si="1547"/>
        <v/>
      </c>
      <c r="H1707" s="250" t="str">
        <f t="shared" si="1548"/>
        <v/>
      </c>
      <c r="I1707" s="386" t="str">
        <f t="shared" si="1509"/>
        <v/>
      </c>
      <c r="J1707" s="387" t="str">
        <f t="shared" si="1510"/>
        <v/>
      </c>
      <c r="K1707" s="388" t="str">
        <f t="shared" si="1511"/>
        <v/>
      </c>
      <c r="L1707" s="389" t="str">
        <f t="shared" si="1512"/>
        <v/>
      </c>
      <c r="M1707" s="250" t="str">
        <f t="shared" si="1513"/>
        <v/>
      </c>
      <c r="N1707" s="246" t="b">
        <f t="shared" si="1549"/>
        <v>0</v>
      </c>
      <c r="O1707" s="246" t="b">
        <f t="shared" si="1550"/>
        <v>0</v>
      </c>
      <c r="P1707" s="246" t="b">
        <f t="shared" si="1551"/>
        <v>0</v>
      </c>
      <c r="Q1707" s="246" t="b">
        <f t="shared" si="1552"/>
        <v>0</v>
      </c>
      <c r="R1707" s="246" t="str">
        <f t="shared" si="1553"/>
        <v>No</v>
      </c>
      <c r="S1707" s="247" t="b">
        <f t="shared" si="1514"/>
        <v>0</v>
      </c>
      <c r="T1707" s="247" t="b">
        <f t="shared" si="1515"/>
        <v>0</v>
      </c>
      <c r="U1707" s="247" t="b">
        <f t="shared" si="1516"/>
        <v>0</v>
      </c>
      <c r="V1707" s="247" t="b">
        <f t="shared" si="1517"/>
        <v>0</v>
      </c>
      <c r="W1707" s="247" t="str">
        <f t="shared" si="1554"/>
        <v>No</v>
      </c>
      <c r="X1707" s="248" t="b">
        <f t="shared" si="1518"/>
        <v>0</v>
      </c>
      <c r="Y1707" s="248" t="b">
        <f t="shared" si="1519"/>
        <v>0</v>
      </c>
      <c r="Z1707" s="248" t="b">
        <f t="shared" si="1520"/>
        <v>0</v>
      </c>
      <c r="AA1707" s="248" t="b">
        <f t="shared" si="1521"/>
        <v>0</v>
      </c>
      <c r="AB1707" s="248" t="str">
        <f t="shared" si="1555"/>
        <v>No</v>
      </c>
      <c r="AC1707" s="249" t="b">
        <f t="shared" si="1522"/>
        <v>0</v>
      </c>
      <c r="AD1707" s="249" t="b">
        <f t="shared" si="1523"/>
        <v>0</v>
      </c>
      <c r="AE1707" s="249" t="b">
        <f t="shared" si="1524"/>
        <v>0</v>
      </c>
      <c r="AF1707" s="249" t="b">
        <f t="shared" si="1525"/>
        <v>0</v>
      </c>
      <c r="AG1707" s="249" t="str">
        <f t="shared" si="1556"/>
        <v>No</v>
      </c>
      <c r="AH1707" s="250" t="b">
        <f t="shared" si="1526"/>
        <v>0</v>
      </c>
      <c r="AI1707" s="250" t="b">
        <f t="shared" si="1527"/>
        <v>0</v>
      </c>
      <c r="AJ1707" s="250" t="b">
        <f t="shared" si="1528"/>
        <v>0</v>
      </c>
      <c r="AK1707" s="250" t="b">
        <f t="shared" si="1529"/>
        <v>0</v>
      </c>
      <c r="AL1707" s="250" t="str">
        <f t="shared" si="1557"/>
        <v>No</v>
      </c>
      <c r="AN1707" s="246" t="str">
        <f t="shared" si="1558"/>
        <v/>
      </c>
      <c r="AO1707" s="247" t="str">
        <f t="shared" si="1559"/>
        <v/>
      </c>
      <c r="AP1707" s="248" t="str">
        <f t="shared" si="1560"/>
        <v/>
      </c>
      <c r="AQ1707" s="249" t="str">
        <f t="shared" si="1561"/>
        <v/>
      </c>
      <c r="AR1707" s="250" t="str">
        <f t="shared" si="1562"/>
        <v/>
      </c>
      <c r="AS1707" s="234"/>
      <c r="AY1707" s="385">
        <f t="shared" si="1563"/>
        <v>0</v>
      </c>
      <c r="AZ1707" s="385">
        <f t="shared" si="1530"/>
        <v>0</v>
      </c>
      <c r="BA1707" s="385">
        <f t="shared" si="1564"/>
        <v>0</v>
      </c>
      <c r="BB1707" s="385">
        <f t="shared" si="1531"/>
        <v>0</v>
      </c>
      <c r="BC1707" s="385">
        <f t="shared" si="1532"/>
        <v>0</v>
      </c>
      <c r="BD1707" s="385">
        <f t="shared" si="1533"/>
        <v>0</v>
      </c>
      <c r="BE1707" s="385">
        <f t="shared" si="1534"/>
        <v>0</v>
      </c>
      <c r="BF1707" s="385">
        <f t="shared" si="1535"/>
        <v>0</v>
      </c>
      <c r="BG1707" s="385">
        <f t="shared" si="1536"/>
        <v>0</v>
      </c>
      <c r="BH1707" s="385">
        <f t="shared" si="1537"/>
        <v>0</v>
      </c>
      <c r="BI1707" s="385">
        <f t="shared" si="1538"/>
        <v>0</v>
      </c>
      <c r="BJ1707" s="385">
        <f t="shared" si="1539"/>
        <v>0</v>
      </c>
      <c r="BK1707" s="385">
        <f t="shared" si="1540"/>
        <v>0</v>
      </c>
      <c r="BL1707" s="385">
        <f t="shared" si="1541"/>
        <v>0</v>
      </c>
      <c r="BM1707" s="385">
        <f t="shared" si="1542"/>
        <v>0</v>
      </c>
      <c r="BN1707" s="385">
        <f t="shared" si="1543"/>
        <v>0</v>
      </c>
      <c r="CK1707" s="239">
        <f t="shared" si="1565"/>
        <v>0</v>
      </c>
      <c r="CL1707" s="239">
        <f t="shared" si="1566"/>
        <v>0</v>
      </c>
    </row>
    <row r="1708" spans="3:90" x14ac:dyDescent="0.35">
      <c r="C1708" s="235"/>
      <c r="D1708" s="246" t="str">
        <f t="shared" si="1544"/>
        <v/>
      </c>
      <c r="E1708" s="247" t="str">
        <f t="shared" si="1545"/>
        <v/>
      </c>
      <c r="F1708" s="248" t="str">
        <f t="shared" si="1546"/>
        <v/>
      </c>
      <c r="G1708" s="249" t="str">
        <f t="shared" si="1547"/>
        <v/>
      </c>
      <c r="H1708" s="250" t="str">
        <f t="shared" si="1548"/>
        <v/>
      </c>
      <c r="I1708" s="386" t="str">
        <f t="shared" si="1509"/>
        <v/>
      </c>
      <c r="J1708" s="387" t="str">
        <f t="shared" si="1510"/>
        <v/>
      </c>
      <c r="K1708" s="388" t="str">
        <f t="shared" si="1511"/>
        <v/>
      </c>
      <c r="L1708" s="389" t="str">
        <f t="shared" si="1512"/>
        <v/>
      </c>
      <c r="M1708" s="250" t="str">
        <f t="shared" si="1513"/>
        <v/>
      </c>
      <c r="N1708" s="246" t="b">
        <f t="shared" si="1549"/>
        <v>0</v>
      </c>
      <c r="O1708" s="246" t="b">
        <f t="shared" si="1550"/>
        <v>0</v>
      </c>
      <c r="P1708" s="246" t="b">
        <f t="shared" si="1551"/>
        <v>0</v>
      </c>
      <c r="Q1708" s="246" t="b">
        <f t="shared" si="1552"/>
        <v>0</v>
      </c>
      <c r="R1708" s="246" t="str">
        <f t="shared" si="1553"/>
        <v>No</v>
      </c>
      <c r="S1708" s="247" t="b">
        <f t="shared" si="1514"/>
        <v>0</v>
      </c>
      <c r="T1708" s="247" t="b">
        <f t="shared" si="1515"/>
        <v>0</v>
      </c>
      <c r="U1708" s="247" t="b">
        <f t="shared" si="1516"/>
        <v>0</v>
      </c>
      <c r="V1708" s="247" t="b">
        <f t="shared" si="1517"/>
        <v>0</v>
      </c>
      <c r="W1708" s="247" t="str">
        <f t="shared" si="1554"/>
        <v>No</v>
      </c>
      <c r="X1708" s="248" t="b">
        <f t="shared" si="1518"/>
        <v>0</v>
      </c>
      <c r="Y1708" s="248" t="b">
        <f t="shared" si="1519"/>
        <v>0</v>
      </c>
      <c r="Z1708" s="248" t="b">
        <f t="shared" si="1520"/>
        <v>0</v>
      </c>
      <c r="AA1708" s="248" t="b">
        <f t="shared" si="1521"/>
        <v>0</v>
      </c>
      <c r="AB1708" s="248" t="str">
        <f t="shared" si="1555"/>
        <v>No</v>
      </c>
      <c r="AC1708" s="249" t="b">
        <f t="shared" si="1522"/>
        <v>0</v>
      </c>
      <c r="AD1708" s="249" t="b">
        <f t="shared" si="1523"/>
        <v>0</v>
      </c>
      <c r="AE1708" s="249" t="b">
        <f t="shared" si="1524"/>
        <v>0</v>
      </c>
      <c r="AF1708" s="249" t="b">
        <f t="shared" si="1525"/>
        <v>0</v>
      </c>
      <c r="AG1708" s="249" t="str">
        <f t="shared" si="1556"/>
        <v>No</v>
      </c>
      <c r="AH1708" s="250" t="b">
        <f t="shared" si="1526"/>
        <v>0</v>
      </c>
      <c r="AI1708" s="250" t="b">
        <f t="shared" si="1527"/>
        <v>0</v>
      </c>
      <c r="AJ1708" s="250" t="b">
        <f t="shared" si="1528"/>
        <v>0</v>
      </c>
      <c r="AK1708" s="250" t="b">
        <f t="shared" si="1529"/>
        <v>0</v>
      </c>
      <c r="AL1708" s="250" t="str">
        <f t="shared" si="1557"/>
        <v>No</v>
      </c>
      <c r="AN1708" s="246" t="str">
        <f t="shared" si="1558"/>
        <v/>
      </c>
      <c r="AO1708" s="247" t="str">
        <f t="shared" si="1559"/>
        <v/>
      </c>
      <c r="AP1708" s="248" t="str">
        <f t="shared" si="1560"/>
        <v/>
      </c>
      <c r="AQ1708" s="249" t="str">
        <f t="shared" si="1561"/>
        <v/>
      </c>
      <c r="AR1708" s="250" t="str">
        <f t="shared" si="1562"/>
        <v/>
      </c>
      <c r="AS1708" s="234"/>
      <c r="AY1708" s="385">
        <f t="shared" si="1563"/>
        <v>0</v>
      </c>
      <c r="AZ1708" s="385">
        <f t="shared" si="1530"/>
        <v>0</v>
      </c>
      <c r="BA1708" s="385">
        <f t="shared" si="1564"/>
        <v>0</v>
      </c>
      <c r="BB1708" s="385">
        <f t="shared" si="1531"/>
        <v>0</v>
      </c>
      <c r="BC1708" s="385">
        <f t="shared" si="1532"/>
        <v>0</v>
      </c>
      <c r="BD1708" s="385">
        <f t="shared" si="1533"/>
        <v>0</v>
      </c>
      <c r="BE1708" s="385">
        <f t="shared" si="1534"/>
        <v>0</v>
      </c>
      <c r="BF1708" s="385">
        <f t="shared" si="1535"/>
        <v>0</v>
      </c>
      <c r="BG1708" s="385">
        <f t="shared" si="1536"/>
        <v>0</v>
      </c>
      <c r="BH1708" s="385">
        <f t="shared" si="1537"/>
        <v>0</v>
      </c>
      <c r="BI1708" s="385">
        <f t="shared" si="1538"/>
        <v>0</v>
      </c>
      <c r="BJ1708" s="385">
        <f t="shared" si="1539"/>
        <v>0</v>
      </c>
      <c r="BK1708" s="385">
        <f t="shared" si="1540"/>
        <v>0</v>
      </c>
      <c r="BL1708" s="385">
        <f t="shared" si="1541"/>
        <v>0</v>
      </c>
      <c r="BM1708" s="385">
        <f t="shared" si="1542"/>
        <v>0</v>
      </c>
      <c r="BN1708" s="385">
        <f t="shared" si="1543"/>
        <v>0</v>
      </c>
      <c r="CK1708" s="239">
        <f t="shared" si="1565"/>
        <v>0</v>
      </c>
      <c r="CL1708" s="239">
        <f t="shared" si="1566"/>
        <v>0</v>
      </c>
    </row>
    <row r="1709" spans="3:90" x14ac:dyDescent="0.35">
      <c r="C1709" s="235"/>
      <c r="D1709" s="246" t="str">
        <f t="shared" si="1544"/>
        <v/>
      </c>
      <c r="E1709" s="247" t="str">
        <f t="shared" si="1545"/>
        <v/>
      </c>
      <c r="F1709" s="248" t="str">
        <f t="shared" si="1546"/>
        <v/>
      </c>
      <c r="G1709" s="249" t="str">
        <f t="shared" si="1547"/>
        <v/>
      </c>
      <c r="H1709" s="250" t="str">
        <f t="shared" si="1548"/>
        <v/>
      </c>
      <c r="I1709" s="386" t="str">
        <f t="shared" si="1509"/>
        <v/>
      </c>
      <c r="J1709" s="387" t="str">
        <f t="shared" si="1510"/>
        <v/>
      </c>
      <c r="K1709" s="388" t="str">
        <f t="shared" si="1511"/>
        <v/>
      </c>
      <c r="L1709" s="389" t="str">
        <f t="shared" si="1512"/>
        <v/>
      </c>
      <c r="M1709" s="250" t="str">
        <f t="shared" si="1513"/>
        <v/>
      </c>
      <c r="N1709" s="246" t="b">
        <f t="shared" si="1549"/>
        <v>0</v>
      </c>
      <c r="O1709" s="246" t="b">
        <f t="shared" si="1550"/>
        <v>0</v>
      </c>
      <c r="P1709" s="246" t="b">
        <f t="shared" si="1551"/>
        <v>0</v>
      </c>
      <c r="Q1709" s="246" t="b">
        <f t="shared" si="1552"/>
        <v>0</v>
      </c>
      <c r="R1709" s="246" t="str">
        <f t="shared" si="1553"/>
        <v>No</v>
      </c>
      <c r="S1709" s="247" t="b">
        <f t="shared" si="1514"/>
        <v>0</v>
      </c>
      <c r="T1709" s="247" t="b">
        <f t="shared" si="1515"/>
        <v>0</v>
      </c>
      <c r="U1709" s="247" t="b">
        <f t="shared" si="1516"/>
        <v>0</v>
      </c>
      <c r="V1709" s="247" t="b">
        <f t="shared" si="1517"/>
        <v>0</v>
      </c>
      <c r="W1709" s="247" t="str">
        <f t="shared" si="1554"/>
        <v>No</v>
      </c>
      <c r="X1709" s="248" t="b">
        <f t="shared" si="1518"/>
        <v>0</v>
      </c>
      <c r="Y1709" s="248" t="b">
        <f t="shared" si="1519"/>
        <v>0</v>
      </c>
      <c r="Z1709" s="248" t="b">
        <f t="shared" si="1520"/>
        <v>0</v>
      </c>
      <c r="AA1709" s="248" t="b">
        <f t="shared" si="1521"/>
        <v>0</v>
      </c>
      <c r="AB1709" s="248" t="str">
        <f t="shared" si="1555"/>
        <v>No</v>
      </c>
      <c r="AC1709" s="249" t="b">
        <f t="shared" si="1522"/>
        <v>0</v>
      </c>
      <c r="AD1709" s="249" t="b">
        <f t="shared" si="1523"/>
        <v>0</v>
      </c>
      <c r="AE1709" s="249" t="b">
        <f t="shared" si="1524"/>
        <v>0</v>
      </c>
      <c r="AF1709" s="249" t="b">
        <f t="shared" si="1525"/>
        <v>0</v>
      </c>
      <c r="AG1709" s="249" t="str">
        <f t="shared" si="1556"/>
        <v>No</v>
      </c>
      <c r="AH1709" s="250" t="b">
        <f t="shared" si="1526"/>
        <v>0</v>
      </c>
      <c r="AI1709" s="250" t="b">
        <f t="shared" si="1527"/>
        <v>0</v>
      </c>
      <c r="AJ1709" s="250" t="b">
        <f t="shared" si="1528"/>
        <v>0</v>
      </c>
      <c r="AK1709" s="250" t="b">
        <f t="shared" si="1529"/>
        <v>0</v>
      </c>
      <c r="AL1709" s="250" t="str">
        <f t="shared" si="1557"/>
        <v>No</v>
      </c>
      <c r="AN1709" s="246" t="str">
        <f t="shared" si="1558"/>
        <v/>
      </c>
      <c r="AO1709" s="247" t="str">
        <f t="shared" si="1559"/>
        <v/>
      </c>
      <c r="AP1709" s="248" t="str">
        <f t="shared" si="1560"/>
        <v/>
      </c>
      <c r="AQ1709" s="249" t="str">
        <f t="shared" si="1561"/>
        <v/>
      </c>
      <c r="AR1709" s="250" t="str">
        <f t="shared" si="1562"/>
        <v/>
      </c>
      <c r="AS1709" s="234"/>
      <c r="AY1709" s="385">
        <f t="shared" si="1563"/>
        <v>0</v>
      </c>
      <c r="AZ1709" s="385">
        <f t="shared" si="1530"/>
        <v>0</v>
      </c>
      <c r="BA1709" s="385">
        <f t="shared" si="1564"/>
        <v>0</v>
      </c>
      <c r="BB1709" s="385">
        <f t="shared" si="1531"/>
        <v>0</v>
      </c>
      <c r="BC1709" s="385">
        <f t="shared" si="1532"/>
        <v>0</v>
      </c>
      <c r="BD1709" s="385">
        <f t="shared" si="1533"/>
        <v>0</v>
      </c>
      <c r="BE1709" s="385">
        <f t="shared" si="1534"/>
        <v>0</v>
      </c>
      <c r="BF1709" s="385">
        <f t="shared" si="1535"/>
        <v>0</v>
      </c>
      <c r="BG1709" s="385">
        <f t="shared" si="1536"/>
        <v>0</v>
      </c>
      <c r="BH1709" s="385">
        <f t="shared" si="1537"/>
        <v>0</v>
      </c>
      <c r="BI1709" s="385">
        <f t="shared" si="1538"/>
        <v>0</v>
      </c>
      <c r="BJ1709" s="385">
        <f t="shared" si="1539"/>
        <v>0</v>
      </c>
      <c r="BK1709" s="385">
        <f t="shared" si="1540"/>
        <v>0</v>
      </c>
      <c r="BL1709" s="385">
        <f t="shared" si="1541"/>
        <v>0</v>
      </c>
      <c r="BM1709" s="385">
        <f t="shared" si="1542"/>
        <v>0</v>
      </c>
      <c r="BN1709" s="385">
        <f t="shared" si="1543"/>
        <v>0</v>
      </c>
      <c r="CK1709" s="239">
        <f t="shared" si="1565"/>
        <v>0</v>
      </c>
      <c r="CL1709" s="239">
        <f t="shared" si="1566"/>
        <v>0</v>
      </c>
    </row>
    <row r="1710" spans="3:90" x14ac:dyDescent="0.35">
      <c r="C1710" s="235"/>
      <c r="D1710" s="246" t="str">
        <f t="shared" si="1544"/>
        <v/>
      </c>
      <c r="E1710" s="247" t="str">
        <f t="shared" si="1545"/>
        <v/>
      </c>
      <c r="F1710" s="248" t="str">
        <f t="shared" si="1546"/>
        <v/>
      </c>
      <c r="G1710" s="249" t="str">
        <f t="shared" si="1547"/>
        <v/>
      </c>
      <c r="H1710" s="250" t="str">
        <f t="shared" si="1548"/>
        <v/>
      </c>
      <c r="I1710" s="386" t="str">
        <f t="shared" si="1509"/>
        <v/>
      </c>
      <c r="J1710" s="387" t="str">
        <f t="shared" si="1510"/>
        <v/>
      </c>
      <c r="K1710" s="388" t="str">
        <f t="shared" si="1511"/>
        <v/>
      </c>
      <c r="L1710" s="389" t="str">
        <f t="shared" si="1512"/>
        <v/>
      </c>
      <c r="M1710" s="250" t="str">
        <f t="shared" si="1513"/>
        <v/>
      </c>
      <c r="N1710" s="246" t="b">
        <f t="shared" si="1549"/>
        <v>0</v>
      </c>
      <c r="O1710" s="246" t="b">
        <f t="shared" si="1550"/>
        <v>0</v>
      </c>
      <c r="P1710" s="246" t="b">
        <f t="shared" si="1551"/>
        <v>0</v>
      </c>
      <c r="Q1710" s="246" t="b">
        <f t="shared" si="1552"/>
        <v>0</v>
      </c>
      <c r="R1710" s="246" t="str">
        <f t="shared" si="1553"/>
        <v>No</v>
      </c>
      <c r="S1710" s="247" t="b">
        <f t="shared" si="1514"/>
        <v>0</v>
      </c>
      <c r="T1710" s="247" t="b">
        <f t="shared" si="1515"/>
        <v>0</v>
      </c>
      <c r="U1710" s="247" t="b">
        <f t="shared" si="1516"/>
        <v>0</v>
      </c>
      <c r="V1710" s="247" t="b">
        <f t="shared" si="1517"/>
        <v>0</v>
      </c>
      <c r="W1710" s="247" t="str">
        <f t="shared" si="1554"/>
        <v>No</v>
      </c>
      <c r="X1710" s="248" t="b">
        <f t="shared" si="1518"/>
        <v>0</v>
      </c>
      <c r="Y1710" s="248" t="b">
        <f t="shared" si="1519"/>
        <v>0</v>
      </c>
      <c r="Z1710" s="248" t="b">
        <f t="shared" si="1520"/>
        <v>0</v>
      </c>
      <c r="AA1710" s="248" t="b">
        <f t="shared" si="1521"/>
        <v>0</v>
      </c>
      <c r="AB1710" s="248" t="str">
        <f t="shared" si="1555"/>
        <v>No</v>
      </c>
      <c r="AC1710" s="249" t="b">
        <f t="shared" si="1522"/>
        <v>0</v>
      </c>
      <c r="AD1710" s="249" t="b">
        <f t="shared" si="1523"/>
        <v>0</v>
      </c>
      <c r="AE1710" s="249" t="b">
        <f t="shared" si="1524"/>
        <v>0</v>
      </c>
      <c r="AF1710" s="249" t="b">
        <f t="shared" si="1525"/>
        <v>0</v>
      </c>
      <c r="AG1710" s="249" t="str">
        <f t="shared" si="1556"/>
        <v>No</v>
      </c>
      <c r="AH1710" s="250" t="b">
        <f t="shared" si="1526"/>
        <v>0</v>
      </c>
      <c r="AI1710" s="250" t="b">
        <f t="shared" si="1527"/>
        <v>0</v>
      </c>
      <c r="AJ1710" s="250" t="b">
        <f t="shared" si="1528"/>
        <v>0</v>
      </c>
      <c r="AK1710" s="250" t="b">
        <f t="shared" si="1529"/>
        <v>0</v>
      </c>
      <c r="AL1710" s="250" t="str">
        <f t="shared" si="1557"/>
        <v>No</v>
      </c>
      <c r="AN1710" s="246" t="str">
        <f t="shared" si="1558"/>
        <v/>
      </c>
      <c r="AO1710" s="247" t="str">
        <f t="shared" si="1559"/>
        <v/>
      </c>
      <c r="AP1710" s="248" t="str">
        <f t="shared" si="1560"/>
        <v/>
      </c>
      <c r="AQ1710" s="249" t="str">
        <f t="shared" si="1561"/>
        <v/>
      </c>
      <c r="AR1710" s="250" t="str">
        <f t="shared" si="1562"/>
        <v/>
      </c>
      <c r="AS1710" s="234"/>
      <c r="AY1710" s="385">
        <f t="shared" si="1563"/>
        <v>0</v>
      </c>
      <c r="AZ1710" s="385">
        <f t="shared" si="1530"/>
        <v>0</v>
      </c>
      <c r="BA1710" s="385">
        <f t="shared" si="1564"/>
        <v>0</v>
      </c>
      <c r="BB1710" s="385">
        <f t="shared" si="1531"/>
        <v>0</v>
      </c>
      <c r="BC1710" s="385">
        <f t="shared" si="1532"/>
        <v>0</v>
      </c>
      <c r="BD1710" s="385">
        <f t="shared" si="1533"/>
        <v>0</v>
      </c>
      <c r="BE1710" s="385">
        <f t="shared" si="1534"/>
        <v>0</v>
      </c>
      <c r="BF1710" s="385">
        <f t="shared" si="1535"/>
        <v>0</v>
      </c>
      <c r="BG1710" s="385">
        <f t="shared" si="1536"/>
        <v>0</v>
      </c>
      <c r="BH1710" s="385">
        <f t="shared" si="1537"/>
        <v>0</v>
      </c>
      <c r="BI1710" s="385">
        <f t="shared" si="1538"/>
        <v>0</v>
      </c>
      <c r="BJ1710" s="385">
        <f t="shared" si="1539"/>
        <v>0</v>
      </c>
      <c r="BK1710" s="385">
        <f t="shared" si="1540"/>
        <v>0</v>
      </c>
      <c r="BL1710" s="385">
        <f t="shared" si="1541"/>
        <v>0</v>
      </c>
      <c r="BM1710" s="385">
        <f t="shared" si="1542"/>
        <v>0</v>
      </c>
      <c r="BN1710" s="385">
        <f t="shared" si="1543"/>
        <v>0</v>
      </c>
      <c r="CK1710" s="239">
        <f t="shared" si="1565"/>
        <v>0</v>
      </c>
      <c r="CL1710" s="239">
        <f t="shared" si="1566"/>
        <v>0</v>
      </c>
    </row>
    <row r="1711" spans="3:90" x14ac:dyDescent="0.35">
      <c r="C1711" s="235"/>
      <c r="D1711" s="246" t="str">
        <f t="shared" si="1544"/>
        <v/>
      </c>
      <c r="E1711" s="247" t="str">
        <f t="shared" si="1545"/>
        <v/>
      </c>
      <c r="F1711" s="248" t="str">
        <f t="shared" si="1546"/>
        <v/>
      </c>
      <c r="G1711" s="249" t="str">
        <f t="shared" si="1547"/>
        <v/>
      </c>
      <c r="H1711" s="250" t="str">
        <f t="shared" si="1548"/>
        <v/>
      </c>
      <c r="I1711" s="386" t="str">
        <f t="shared" si="1509"/>
        <v/>
      </c>
      <c r="J1711" s="387" t="str">
        <f t="shared" si="1510"/>
        <v/>
      </c>
      <c r="K1711" s="388" t="str">
        <f t="shared" si="1511"/>
        <v/>
      </c>
      <c r="L1711" s="389" t="str">
        <f t="shared" si="1512"/>
        <v/>
      </c>
      <c r="M1711" s="250" t="str">
        <f t="shared" si="1513"/>
        <v/>
      </c>
      <c r="N1711" s="246" t="b">
        <f t="shared" si="1549"/>
        <v>0</v>
      </c>
      <c r="O1711" s="246" t="b">
        <f t="shared" si="1550"/>
        <v>0</v>
      </c>
      <c r="P1711" s="246" t="b">
        <f t="shared" si="1551"/>
        <v>0</v>
      </c>
      <c r="Q1711" s="246" t="b">
        <f t="shared" si="1552"/>
        <v>0</v>
      </c>
      <c r="R1711" s="246" t="str">
        <f t="shared" si="1553"/>
        <v>No</v>
      </c>
      <c r="S1711" s="247" t="b">
        <f t="shared" si="1514"/>
        <v>0</v>
      </c>
      <c r="T1711" s="247" t="b">
        <f t="shared" si="1515"/>
        <v>0</v>
      </c>
      <c r="U1711" s="247" t="b">
        <f t="shared" si="1516"/>
        <v>0</v>
      </c>
      <c r="V1711" s="247" t="b">
        <f t="shared" si="1517"/>
        <v>0</v>
      </c>
      <c r="W1711" s="247" t="str">
        <f t="shared" si="1554"/>
        <v>No</v>
      </c>
      <c r="X1711" s="248" t="b">
        <f t="shared" si="1518"/>
        <v>0</v>
      </c>
      <c r="Y1711" s="248" t="b">
        <f t="shared" si="1519"/>
        <v>0</v>
      </c>
      <c r="Z1711" s="248" t="b">
        <f t="shared" si="1520"/>
        <v>0</v>
      </c>
      <c r="AA1711" s="248" t="b">
        <f t="shared" si="1521"/>
        <v>0</v>
      </c>
      <c r="AB1711" s="248" t="str">
        <f t="shared" si="1555"/>
        <v>No</v>
      </c>
      <c r="AC1711" s="249" t="b">
        <f t="shared" si="1522"/>
        <v>0</v>
      </c>
      <c r="AD1711" s="249" t="b">
        <f t="shared" si="1523"/>
        <v>0</v>
      </c>
      <c r="AE1711" s="249" t="b">
        <f t="shared" si="1524"/>
        <v>0</v>
      </c>
      <c r="AF1711" s="249" t="b">
        <f t="shared" si="1525"/>
        <v>0</v>
      </c>
      <c r="AG1711" s="249" t="str">
        <f t="shared" si="1556"/>
        <v>No</v>
      </c>
      <c r="AH1711" s="250" t="b">
        <f t="shared" si="1526"/>
        <v>0</v>
      </c>
      <c r="AI1711" s="250" t="b">
        <f t="shared" si="1527"/>
        <v>0</v>
      </c>
      <c r="AJ1711" s="250" t="b">
        <f t="shared" si="1528"/>
        <v>0</v>
      </c>
      <c r="AK1711" s="250" t="b">
        <f t="shared" si="1529"/>
        <v>0</v>
      </c>
      <c r="AL1711" s="250" t="str">
        <f t="shared" si="1557"/>
        <v>No</v>
      </c>
      <c r="AN1711" s="246" t="str">
        <f t="shared" si="1558"/>
        <v/>
      </c>
      <c r="AO1711" s="247" t="str">
        <f t="shared" si="1559"/>
        <v/>
      </c>
      <c r="AP1711" s="248" t="str">
        <f t="shared" si="1560"/>
        <v/>
      </c>
      <c r="AQ1711" s="249" t="str">
        <f t="shared" si="1561"/>
        <v/>
      </c>
      <c r="AR1711" s="250" t="str">
        <f t="shared" si="1562"/>
        <v/>
      </c>
      <c r="AS1711" s="234"/>
      <c r="AY1711" s="385">
        <f t="shared" si="1563"/>
        <v>0</v>
      </c>
      <c r="AZ1711" s="385">
        <f t="shared" si="1530"/>
        <v>0</v>
      </c>
      <c r="BA1711" s="385">
        <f t="shared" si="1564"/>
        <v>0</v>
      </c>
      <c r="BB1711" s="385">
        <f t="shared" si="1531"/>
        <v>0</v>
      </c>
      <c r="BC1711" s="385">
        <f t="shared" si="1532"/>
        <v>0</v>
      </c>
      <c r="BD1711" s="385">
        <f t="shared" si="1533"/>
        <v>0</v>
      </c>
      <c r="BE1711" s="385">
        <f t="shared" si="1534"/>
        <v>0</v>
      </c>
      <c r="BF1711" s="385">
        <f t="shared" si="1535"/>
        <v>0</v>
      </c>
      <c r="BG1711" s="385">
        <f t="shared" si="1536"/>
        <v>0</v>
      </c>
      <c r="BH1711" s="385">
        <f t="shared" si="1537"/>
        <v>0</v>
      </c>
      <c r="BI1711" s="385">
        <f t="shared" si="1538"/>
        <v>0</v>
      </c>
      <c r="BJ1711" s="385">
        <f t="shared" si="1539"/>
        <v>0</v>
      </c>
      <c r="BK1711" s="385">
        <f t="shared" si="1540"/>
        <v>0</v>
      </c>
      <c r="BL1711" s="385">
        <f t="shared" si="1541"/>
        <v>0</v>
      </c>
      <c r="BM1711" s="385">
        <f t="shared" si="1542"/>
        <v>0</v>
      </c>
      <c r="BN1711" s="385">
        <f t="shared" si="1543"/>
        <v>0</v>
      </c>
      <c r="CK1711" s="239">
        <f t="shared" si="1565"/>
        <v>0</v>
      </c>
      <c r="CL1711" s="239">
        <f t="shared" si="1566"/>
        <v>0</v>
      </c>
    </row>
    <row r="1712" spans="3:90" x14ac:dyDescent="0.35">
      <c r="C1712" s="235"/>
      <c r="D1712" s="246" t="str">
        <f t="shared" si="1544"/>
        <v/>
      </c>
      <c r="E1712" s="247" t="str">
        <f t="shared" si="1545"/>
        <v/>
      </c>
      <c r="F1712" s="248" t="str">
        <f t="shared" si="1546"/>
        <v/>
      </c>
      <c r="G1712" s="249" t="str">
        <f t="shared" si="1547"/>
        <v/>
      </c>
      <c r="H1712" s="250" t="str">
        <f t="shared" si="1548"/>
        <v/>
      </c>
      <c r="I1712" s="386" t="str">
        <f t="shared" si="1509"/>
        <v/>
      </c>
      <c r="J1712" s="387" t="str">
        <f t="shared" si="1510"/>
        <v/>
      </c>
      <c r="K1712" s="388" t="str">
        <f t="shared" si="1511"/>
        <v/>
      </c>
      <c r="L1712" s="389" t="str">
        <f t="shared" si="1512"/>
        <v/>
      </c>
      <c r="M1712" s="250" t="str">
        <f t="shared" si="1513"/>
        <v/>
      </c>
      <c r="N1712" s="246" t="b">
        <f t="shared" si="1549"/>
        <v>0</v>
      </c>
      <c r="O1712" s="246" t="b">
        <f t="shared" si="1550"/>
        <v>0</v>
      </c>
      <c r="P1712" s="246" t="b">
        <f t="shared" si="1551"/>
        <v>0</v>
      </c>
      <c r="Q1712" s="246" t="b">
        <f t="shared" si="1552"/>
        <v>0</v>
      </c>
      <c r="R1712" s="246" t="str">
        <f t="shared" si="1553"/>
        <v>No</v>
      </c>
      <c r="S1712" s="247" t="b">
        <f t="shared" si="1514"/>
        <v>0</v>
      </c>
      <c r="T1712" s="247" t="b">
        <f t="shared" si="1515"/>
        <v>0</v>
      </c>
      <c r="U1712" s="247" t="b">
        <f t="shared" si="1516"/>
        <v>0</v>
      </c>
      <c r="V1712" s="247" t="b">
        <f t="shared" si="1517"/>
        <v>0</v>
      </c>
      <c r="W1712" s="247" t="str">
        <f t="shared" si="1554"/>
        <v>No</v>
      </c>
      <c r="X1712" s="248" t="b">
        <f t="shared" si="1518"/>
        <v>0</v>
      </c>
      <c r="Y1712" s="248" t="b">
        <f t="shared" si="1519"/>
        <v>0</v>
      </c>
      <c r="Z1712" s="248" t="b">
        <f t="shared" si="1520"/>
        <v>0</v>
      </c>
      <c r="AA1712" s="248" t="b">
        <f t="shared" si="1521"/>
        <v>0</v>
      </c>
      <c r="AB1712" s="248" t="str">
        <f t="shared" si="1555"/>
        <v>No</v>
      </c>
      <c r="AC1712" s="249" t="b">
        <f t="shared" si="1522"/>
        <v>0</v>
      </c>
      <c r="AD1712" s="249" t="b">
        <f t="shared" si="1523"/>
        <v>0</v>
      </c>
      <c r="AE1712" s="249" t="b">
        <f t="shared" si="1524"/>
        <v>0</v>
      </c>
      <c r="AF1712" s="249" t="b">
        <f t="shared" si="1525"/>
        <v>0</v>
      </c>
      <c r="AG1712" s="249" t="str">
        <f t="shared" si="1556"/>
        <v>No</v>
      </c>
      <c r="AH1712" s="250" t="b">
        <f t="shared" si="1526"/>
        <v>0</v>
      </c>
      <c r="AI1712" s="250" t="b">
        <f t="shared" si="1527"/>
        <v>0</v>
      </c>
      <c r="AJ1712" s="250" t="b">
        <f t="shared" si="1528"/>
        <v>0</v>
      </c>
      <c r="AK1712" s="250" t="b">
        <f t="shared" si="1529"/>
        <v>0</v>
      </c>
      <c r="AL1712" s="250" t="str">
        <f t="shared" si="1557"/>
        <v>No</v>
      </c>
      <c r="AN1712" s="246" t="str">
        <f t="shared" si="1558"/>
        <v/>
      </c>
      <c r="AO1712" s="247" t="str">
        <f t="shared" si="1559"/>
        <v/>
      </c>
      <c r="AP1712" s="248" t="str">
        <f t="shared" si="1560"/>
        <v/>
      </c>
      <c r="AQ1712" s="249" t="str">
        <f t="shared" si="1561"/>
        <v/>
      </c>
      <c r="AR1712" s="250" t="str">
        <f t="shared" si="1562"/>
        <v/>
      </c>
      <c r="AS1712" s="234"/>
      <c r="AY1712" s="385">
        <f t="shared" si="1563"/>
        <v>0</v>
      </c>
      <c r="AZ1712" s="385">
        <f t="shared" si="1530"/>
        <v>0</v>
      </c>
      <c r="BA1712" s="385">
        <f t="shared" si="1564"/>
        <v>0</v>
      </c>
      <c r="BB1712" s="385">
        <f t="shared" si="1531"/>
        <v>0</v>
      </c>
      <c r="BC1712" s="385">
        <f t="shared" si="1532"/>
        <v>0</v>
      </c>
      <c r="BD1712" s="385">
        <f t="shared" si="1533"/>
        <v>0</v>
      </c>
      <c r="BE1712" s="385">
        <f t="shared" si="1534"/>
        <v>0</v>
      </c>
      <c r="BF1712" s="385">
        <f t="shared" si="1535"/>
        <v>0</v>
      </c>
      <c r="BG1712" s="385">
        <f t="shared" si="1536"/>
        <v>0</v>
      </c>
      <c r="BH1712" s="385">
        <f t="shared" si="1537"/>
        <v>0</v>
      </c>
      <c r="BI1712" s="385">
        <f t="shared" si="1538"/>
        <v>0</v>
      </c>
      <c r="BJ1712" s="385">
        <f t="shared" si="1539"/>
        <v>0</v>
      </c>
      <c r="BK1712" s="385">
        <f t="shared" si="1540"/>
        <v>0</v>
      </c>
      <c r="BL1712" s="385">
        <f t="shared" si="1541"/>
        <v>0</v>
      </c>
      <c r="BM1712" s="385">
        <f t="shared" si="1542"/>
        <v>0</v>
      </c>
      <c r="BN1712" s="385">
        <f t="shared" si="1543"/>
        <v>0</v>
      </c>
      <c r="CK1712" s="239">
        <f t="shared" si="1565"/>
        <v>0</v>
      </c>
      <c r="CL1712" s="239">
        <f t="shared" si="1566"/>
        <v>0</v>
      </c>
    </row>
    <row r="1713" spans="3:90" x14ac:dyDescent="0.35">
      <c r="C1713" s="235"/>
      <c r="D1713" s="246" t="str">
        <f t="shared" si="1544"/>
        <v/>
      </c>
      <c r="E1713" s="247" t="str">
        <f t="shared" si="1545"/>
        <v/>
      </c>
      <c r="F1713" s="248" t="str">
        <f t="shared" si="1546"/>
        <v/>
      </c>
      <c r="G1713" s="249" t="str">
        <f t="shared" si="1547"/>
        <v/>
      </c>
      <c r="H1713" s="250" t="str">
        <f t="shared" si="1548"/>
        <v/>
      </c>
      <c r="I1713" s="386" t="str">
        <f t="shared" si="1509"/>
        <v/>
      </c>
      <c r="J1713" s="387" t="str">
        <f t="shared" si="1510"/>
        <v/>
      </c>
      <c r="K1713" s="388" t="str">
        <f t="shared" si="1511"/>
        <v/>
      </c>
      <c r="L1713" s="389" t="str">
        <f t="shared" si="1512"/>
        <v/>
      </c>
      <c r="M1713" s="250" t="str">
        <f t="shared" si="1513"/>
        <v/>
      </c>
      <c r="N1713" s="246" t="b">
        <f t="shared" si="1549"/>
        <v>0</v>
      </c>
      <c r="O1713" s="246" t="b">
        <f t="shared" si="1550"/>
        <v>0</v>
      </c>
      <c r="P1713" s="246" t="b">
        <f t="shared" si="1551"/>
        <v>0</v>
      </c>
      <c r="Q1713" s="246" t="b">
        <f t="shared" si="1552"/>
        <v>0</v>
      </c>
      <c r="R1713" s="246" t="str">
        <f t="shared" si="1553"/>
        <v>No</v>
      </c>
      <c r="S1713" s="247" t="b">
        <f t="shared" si="1514"/>
        <v>0</v>
      </c>
      <c r="T1713" s="247" t="b">
        <f t="shared" si="1515"/>
        <v>0</v>
      </c>
      <c r="U1713" s="247" t="b">
        <f t="shared" si="1516"/>
        <v>0</v>
      </c>
      <c r="V1713" s="247" t="b">
        <f t="shared" si="1517"/>
        <v>0</v>
      </c>
      <c r="W1713" s="247" t="str">
        <f t="shared" si="1554"/>
        <v>No</v>
      </c>
      <c r="X1713" s="248" t="b">
        <f t="shared" si="1518"/>
        <v>0</v>
      </c>
      <c r="Y1713" s="248" t="b">
        <f t="shared" si="1519"/>
        <v>0</v>
      </c>
      <c r="Z1713" s="248" t="b">
        <f t="shared" si="1520"/>
        <v>0</v>
      </c>
      <c r="AA1713" s="248" t="b">
        <f t="shared" si="1521"/>
        <v>0</v>
      </c>
      <c r="AB1713" s="248" t="str">
        <f t="shared" si="1555"/>
        <v>No</v>
      </c>
      <c r="AC1713" s="249" t="b">
        <f t="shared" si="1522"/>
        <v>0</v>
      </c>
      <c r="AD1713" s="249" t="b">
        <f t="shared" si="1523"/>
        <v>0</v>
      </c>
      <c r="AE1713" s="249" t="b">
        <f t="shared" si="1524"/>
        <v>0</v>
      </c>
      <c r="AF1713" s="249" t="b">
        <f t="shared" si="1525"/>
        <v>0</v>
      </c>
      <c r="AG1713" s="249" t="str">
        <f t="shared" si="1556"/>
        <v>No</v>
      </c>
      <c r="AH1713" s="250" t="b">
        <f t="shared" si="1526"/>
        <v>0</v>
      </c>
      <c r="AI1713" s="250" t="b">
        <f t="shared" si="1527"/>
        <v>0</v>
      </c>
      <c r="AJ1713" s="250" t="b">
        <f t="shared" si="1528"/>
        <v>0</v>
      </c>
      <c r="AK1713" s="250" t="b">
        <f t="shared" si="1529"/>
        <v>0</v>
      </c>
      <c r="AL1713" s="250" t="str">
        <f t="shared" si="1557"/>
        <v>No</v>
      </c>
      <c r="AN1713" s="246" t="str">
        <f t="shared" si="1558"/>
        <v/>
      </c>
      <c r="AO1713" s="247" t="str">
        <f t="shared" si="1559"/>
        <v/>
      </c>
      <c r="AP1713" s="248" t="str">
        <f t="shared" si="1560"/>
        <v/>
      </c>
      <c r="AQ1713" s="249" t="str">
        <f t="shared" si="1561"/>
        <v/>
      </c>
      <c r="AR1713" s="250" t="str">
        <f t="shared" si="1562"/>
        <v/>
      </c>
      <c r="AS1713" s="234"/>
      <c r="AY1713" s="385">
        <f t="shared" si="1563"/>
        <v>0</v>
      </c>
      <c r="AZ1713" s="385">
        <f t="shared" si="1530"/>
        <v>0</v>
      </c>
      <c r="BA1713" s="385">
        <f t="shared" si="1564"/>
        <v>0</v>
      </c>
      <c r="BB1713" s="385">
        <f t="shared" si="1531"/>
        <v>0</v>
      </c>
      <c r="BC1713" s="385">
        <f t="shared" si="1532"/>
        <v>0</v>
      </c>
      <c r="BD1713" s="385">
        <f t="shared" si="1533"/>
        <v>0</v>
      </c>
      <c r="BE1713" s="385">
        <f t="shared" si="1534"/>
        <v>0</v>
      </c>
      <c r="BF1713" s="385">
        <f t="shared" si="1535"/>
        <v>0</v>
      </c>
      <c r="BG1713" s="385">
        <f t="shared" si="1536"/>
        <v>0</v>
      </c>
      <c r="BH1713" s="385">
        <f t="shared" si="1537"/>
        <v>0</v>
      </c>
      <c r="BI1713" s="385">
        <f t="shared" si="1538"/>
        <v>0</v>
      </c>
      <c r="BJ1713" s="385">
        <f t="shared" si="1539"/>
        <v>0</v>
      </c>
      <c r="BK1713" s="385">
        <f t="shared" si="1540"/>
        <v>0</v>
      </c>
      <c r="BL1713" s="385">
        <f t="shared" si="1541"/>
        <v>0</v>
      </c>
      <c r="BM1713" s="385">
        <f t="shared" si="1542"/>
        <v>0</v>
      </c>
      <c r="BN1713" s="385">
        <f t="shared" si="1543"/>
        <v>0</v>
      </c>
      <c r="CK1713" s="239">
        <f t="shared" si="1565"/>
        <v>0</v>
      </c>
      <c r="CL1713" s="239">
        <f t="shared" si="1566"/>
        <v>0</v>
      </c>
    </row>
    <row r="1714" spans="3:90" x14ac:dyDescent="0.35">
      <c r="C1714" s="235"/>
      <c r="D1714" s="246" t="str">
        <f t="shared" si="1544"/>
        <v/>
      </c>
      <c r="E1714" s="247" t="str">
        <f t="shared" si="1545"/>
        <v/>
      </c>
      <c r="F1714" s="248" t="str">
        <f t="shared" si="1546"/>
        <v/>
      </c>
      <c r="G1714" s="249" t="str">
        <f t="shared" si="1547"/>
        <v/>
      </c>
      <c r="H1714" s="250" t="str">
        <f t="shared" si="1548"/>
        <v/>
      </c>
      <c r="I1714" s="386" t="str">
        <f t="shared" si="1509"/>
        <v/>
      </c>
      <c r="J1714" s="387" t="str">
        <f t="shared" si="1510"/>
        <v/>
      </c>
      <c r="K1714" s="388" t="str">
        <f t="shared" si="1511"/>
        <v/>
      </c>
      <c r="L1714" s="389" t="str">
        <f t="shared" si="1512"/>
        <v/>
      </c>
      <c r="M1714" s="250" t="str">
        <f t="shared" si="1513"/>
        <v/>
      </c>
      <c r="N1714" s="246" t="b">
        <f t="shared" si="1549"/>
        <v>0</v>
      </c>
      <c r="O1714" s="246" t="b">
        <f t="shared" si="1550"/>
        <v>0</v>
      </c>
      <c r="P1714" s="246" t="b">
        <f t="shared" si="1551"/>
        <v>0</v>
      </c>
      <c r="Q1714" s="246" t="b">
        <f t="shared" si="1552"/>
        <v>0</v>
      </c>
      <c r="R1714" s="246" t="str">
        <f t="shared" si="1553"/>
        <v>No</v>
      </c>
      <c r="S1714" s="247" t="b">
        <f t="shared" si="1514"/>
        <v>0</v>
      </c>
      <c r="T1714" s="247" t="b">
        <f t="shared" si="1515"/>
        <v>0</v>
      </c>
      <c r="U1714" s="247" t="b">
        <f t="shared" si="1516"/>
        <v>0</v>
      </c>
      <c r="V1714" s="247" t="b">
        <f t="shared" si="1517"/>
        <v>0</v>
      </c>
      <c r="W1714" s="247" t="str">
        <f t="shared" si="1554"/>
        <v>No</v>
      </c>
      <c r="X1714" s="248" t="b">
        <f t="shared" si="1518"/>
        <v>0</v>
      </c>
      <c r="Y1714" s="248" t="b">
        <f t="shared" si="1519"/>
        <v>0</v>
      </c>
      <c r="Z1714" s="248" t="b">
        <f t="shared" si="1520"/>
        <v>0</v>
      </c>
      <c r="AA1714" s="248" t="b">
        <f t="shared" si="1521"/>
        <v>0</v>
      </c>
      <c r="AB1714" s="248" t="str">
        <f t="shared" si="1555"/>
        <v>No</v>
      </c>
      <c r="AC1714" s="249" t="b">
        <f t="shared" si="1522"/>
        <v>0</v>
      </c>
      <c r="AD1714" s="249" t="b">
        <f t="shared" si="1523"/>
        <v>0</v>
      </c>
      <c r="AE1714" s="249" t="b">
        <f t="shared" si="1524"/>
        <v>0</v>
      </c>
      <c r="AF1714" s="249" t="b">
        <f t="shared" si="1525"/>
        <v>0</v>
      </c>
      <c r="AG1714" s="249" t="str">
        <f t="shared" si="1556"/>
        <v>No</v>
      </c>
      <c r="AH1714" s="250" t="b">
        <f t="shared" si="1526"/>
        <v>0</v>
      </c>
      <c r="AI1714" s="250" t="b">
        <f t="shared" si="1527"/>
        <v>0</v>
      </c>
      <c r="AJ1714" s="250" t="b">
        <f t="shared" si="1528"/>
        <v>0</v>
      </c>
      <c r="AK1714" s="250" t="b">
        <f t="shared" si="1529"/>
        <v>0</v>
      </c>
      <c r="AL1714" s="250" t="str">
        <f t="shared" si="1557"/>
        <v>No</v>
      </c>
      <c r="AN1714" s="246" t="str">
        <f t="shared" si="1558"/>
        <v/>
      </c>
      <c r="AO1714" s="247" t="str">
        <f t="shared" si="1559"/>
        <v/>
      </c>
      <c r="AP1714" s="248" t="str">
        <f t="shared" si="1560"/>
        <v/>
      </c>
      <c r="AQ1714" s="249" t="str">
        <f t="shared" si="1561"/>
        <v/>
      </c>
      <c r="AR1714" s="250" t="str">
        <f t="shared" si="1562"/>
        <v/>
      </c>
      <c r="AS1714" s="234"/>
      <c r="AY1714" s="385">
        <f t="shared" si="1563"/>
        <v>0</v>
      </c>
      <c r="AZ1714" s="385">
        <f t="shared" si="1530"/>
        <v>0</v>
      </c>
      <c r="BA1714" s="385">
        <f t="shared" si="1564"/>
        <v>0</v>
      </c>
      <c r="BB1714" s="385">
        <f t="shared" si="1531"/>
        <v>0</v>
      </c>
      <c r="BC1714" s="385">
        <f t="shared" si="1532"/>
        <v>0</v>
      </c>
      <c r="BD1714" s="385">
        <f t="shared" si="1533"/>
        <v>0</v>
      </c>
      <c r="BE1714" s="385">
        <f t="shared" si="1534"/>
        <v>0</v>
      </c>
      <c r="BF1714" s="385">
        <f t="shared" si="1535"/>
        <v>0</v>
      </c>
      <c r="BG1714" s="385">
        <f t="shared" si="1536"/>
        <v>0</v>
      </c>
      <c r="BH1714" s="385">
        <f t="shared" si="1537"/>
        <v>0</v>
      </c>
      <c r="BI1714" s="385">
        <f t="shared" si="1538"/>
        <v>0</v>
      </c>
      <c r="BJ1714" s="385">
        <f t="shared" si="1539"/>
        <v>0</v>
      </c>
      <c r="BK1714" s="385">
        <f t="shared" si="1540"/>
        <v>0</v>
      </c>
      <c r="BL1714" s="385">
        <f t="shared" si="1541"/>
        <v>0</v>
      </c>
      <c r="BM1714" s="385">
        <f t="shared" si="1542"/>
        <v>0</v>
      </c>
      <c r="BN1714" s="385">
        <f t="shared" si="1543"/>
        <v>0</v>
      </c>
      <c r="CK1714" s="239">
        <f t="shared" si="1565"/>
        <v>0</v>
      </c>
      <c r="CL1714" s="239">
        <f t="shared" si="1566"/>
        <v>0</v>
      </c>
    </row>
    <row r="1715" spans="3:90" x14ac:dyDescent="0.35">
      <c r="C1715" s="235"/>
      <c r="D1715" s="246" t="str">
        <f t="shared" si="1544"/>
        <v/>
      </c>
      <c r="E1715" s="247" t="str">
        <f t="shared" si="1545"/>
        <v/>
      </c>
      <c r="F1715" s="248" t="str">
        <f t="shared" si="1546"/>
        <v/>
      </c>
      <c r="G1715" s="249" t="str">
        <f t="shared" si="1547"/>
        <v/>
      </c>
      <c r="H1715" s="250" t="str">
        <f t="shared" si="1548"/>
        <v/>
      </c>
      <c r="I1715" s="386" t="str">
        <f t="shared" si="1509"/>
        <v/>
      </c>
      <c r="J1715" s="387" t="str">
        <f t="shared" si="1510"/>
        <v/>
      </c>
      <c r="K1715" s="388" t="str">
        <f t="shared" si="1511"/>
        <v/>
      </c>
      <c r="L1715" s="389" t="str">
        <f t="shared" si="1512"/>
        <v/>
      </c>
      <c r="M1715" s="250" t="str">
        <f t="shared" si="1513"/>
        <v/>
      </c>
      <c r="N1715" s="246" t="b">
        <f t="shared" si="1549"/>
        <v>0</v>
      </c>
      <c r="O1715" s="246" t="b">
        <f t="shared" si="1550"/>
        <v>0</v>
      </c>
      <c r="P1715" s="246" t="b">
        <f t="shared" si="1551"/>
        <v>0</v>
      </c>
      <c r="Q1715" s="246" t="b">
        <f t="shared" si="1552"/>
        <v>0</v>
      </c>
      <c r="R1715" s="246" t="str">
        <f t="shared" si="1553"/>
        <v>No</v>
      </c>
      <c r="S1715" s="247" t="b">
        <f t="shared" si="1514"/>
        <v>0</v>
      </c>
      <c r="T1715" s="247" t="b">
        <f t="shared" si="1515"/>
        <v>0</v>
      </c>
      <c r="U1715" s="247" t="b">
        <f t="shared" si="1516"/>
        <v>0</v>
      </c>
      <c r="V1715" s="247" t="b">
        <f t="shared" si="1517"/>
        <v>0</v>
      </c>
      <c r="W1715" s="247" t="str">
        <f t="shared" si="1554"/>
        <v>No</v>
      </c>
      <c r="X1715" s="248" t="b">
        <f t="shared" si="1518"/>
        <v>0</v>
      </c>
      <c r="Y1715" s="248" t="b">
        <f t="shared" si="1519"/>
        <v>0</v>
      </c>
      <c r="Z1715" s="248" t="b">
        <f t="shared" si="1520"/>
        <v>0</v>
      </c>
      <c r="AA1715" s="248" t="b">
        <f t="shared" si="1521"/>
        <v>0</v>
      </c>
      <c r="AB1715" s="248" t="str">
        <f t="shared" si="1555"/>
        <v>No</v>
      </c>
      <c r="AC1715" s="249" t="b">
        <f t="shared" si="1522"/>
        <v>0</v>
      </c>
      <c r="AD1715" s="249" t="b">
        <f t="shared" si="1523"/>
        <v>0</v>
      </c>
      <c r="AE1715" s="249" t="b">
        <f t="shared" si="1524"/>
        <v>0</v>
      </c>
      <c r="AF1715" s="249" t="b">
        <f t="shared" si="1525"/>
        <v>0</v>
      </c>
      <c r="AG1715" s="249" t="str">
        <f t="shared" si="1556"/>
        <v>No</v>
      </c>
      <c r="AH1715" s="250" t="b">
        <f t="shared" si="1526"/>
        <v>0</v>
      </c>
      <c r="AI1715" s="250" t="b">
        <f t="shared" si="1527"/>
        <v>0</v>
      </c>
      <c r="AJ1715" s="250" t="b">
        <f t="shared" si="1528"/>
        <v>0</v>
      </c>
      <c r="AK1715" s="250" t="b">
        <f t="shared" si="1529"/>
        <v>0</v>
      </c>
      <c r="AL1715" s="250" t="str">
        <f t="shared" si="1557"/>
        <v>No</v>
      </c>
      <c r="AN1715" s="246" t="str">
        <f t="shared" si="1558"/>
        <v/>
      </c>
      <c r="AO1715" s="247" t="str">
        <f t="shared" si="1559"/>
        <v/>
      </c>
      <c r="AP1715" s="248" t="str">
        <f t="shared" si="1560"/>
        <v/>
      </c>
      <c r="AQ1715" s="249" t="str">
        <f t="shared" si="1561"/>
        <v/>
      </c>
      <c r="AR1715" s="250" t="str">
        <f t="shared" si="1562"/>
        <v/>
      </c>
      <c r="AS1715" s="234"/>
      <c r="AY1715" s="385">
        <f t="shared" si="1563"/>
        <v>0</v>
      </c>
      <c r="AZ1715" s="385">
        <f t="shared" si="1530"/>
        <v>0</v>
      </c>
      <c r="BA1715" s="385">
        <f t="shared" si="1564"/>
        <v>0</v>
      </c>
      <c r="BB1715" s="385">
        <f t="shared" si="1531"/>
        <v>0</v>
      </c>
      <c r="BC1715" s="385">
        <f t="shared" si="1532"/>
        <v>0</v>
      </c>
      <c r="BD1715" s="385">
        <f t="shared" si="1533"/>
        <v>0</v>
      </c>
      <c r="BE1715" s="385">
        <f t="shared" si="1534"/>
        <v>0</v>
      </c>
      <c r="BF1715" s="385">
        <f t="shared" si="1535"/>
        <v>0</v>
      </c>
      <c r="BG1715" s="385">
        <f t="shared" si="1536"/>
        <v>0</v>
      </c>
      <c r="BH1715" s="385">
        <f t="shared" si="1537"/>
        <v>0</v>
      </c>
      <c r="BI1715" s="385">
        <f t="shared" si="1538"/>
        <v>0</v>
      </c>
      <c r="BJ1715" s="385">
        <f t="shared" si="1539"/>
        <v>0</v>
      </c>
      <c r="BK1715" s="385">
        <f t="shared" si="1540"/>
        <v>0</v>
      </c>
      <c r="BL1715" s="385">
        <f t="shared" si="1541"/>
        <v>0</v>
      </c>
      <c r="BM1715" s="385">
        <f t="shared" si="1542"/>
        <v>0</v>
      </c>
      <c r="BN1715" s="385">
        <f t="shared" si="1543"/>
        <v>0</v>
      </c>
      <c r="CK1715" s="239">
        <f t="shared" si="1565"/>
        <v>0</v>
      </c>
      <c r="CL1715" s="239">
        <f t="shared" si="1566"/>
        <v>0</v>
      </c>
    </row>
    <row r="1716" spans="3:90" x14ac:dyDescent="0.35">
      <c r="C1716" s="235"/>
      <c r="D1716" s="246" t="str">
        <f t="shared" si="1544"/>
        <v/>
      </c>
      <c r="E1716" s="247" t="str">
        <f t="shared" si="1545"/>
        <v/>
      </c>
      <c r="F1716" s="248" t="str">
        <f t="shared" si="1546"/>
        <v/>
      </c>
      <c r="G1716" s="249" t="str">
        <f t="shared" si="1547"/>
        <v/>
      </c>
      <c r="H1716" s="250" t="str">
        <f t="shared" si="1548"/>
        <v/>
      </c>
      <c r="I1716" s="386" t="str">
        <f t="shared" si="1509"/>
        <v/>
      </c>
      <c r="J1716" s="387" t="str">
        <f t="shared" si="1510"/>
        <v/>
      </c>
      <c r="K1716" s="388" t="str">
        <f t="shared" si="1511"/>
        <v/>
      </c>
      <c r="L1716" s="389" t="str">
        <f t="shared" si="1512"/>
        <v/>
      </c>
      <c r="M1716" s="250" t="str">
        <f t="shared" si="1513"/>
        <v/>
      </c>
      <c r="N1716" s="246" t="b">
        <f t="shared" si="1549"/>
        <v>0</v>
      </c>
      <c r="O1716" s="246" t="b">
        <f t="shared" si="1550"/>
        <v>0</v>
      </c>
      <c r="P1716" s="246" t="b">
        <f t="shared" si="1551"/>
        <v>0</v>
      </c>
      <c r="Q1716" s="246" t="b">
        <f t="shared" si="1552"/>
        <v>0</v>
      </c>
      <c r="R1716" s="246" t="str">
        <f t="shared" si="1553"/>
        <v>No</v>
      </c>
      <c r="S1716" s="247" t="b">
        <f t="shared" si="1514"/>
        <v>0</v>
      </c>
      <c r="T1716" s="247" t="b">
        <f t="shared" si="1515"/>
        <v>0</v>
      </c>
      <c r="U1716" s="247" t="b">
        <f t="shared" si="1516"/>
        <v>0</v>
      </c>
      <c r="V1716" s="247" t="b">
        <f t="shared" si="1517"/>
        <v>0</v>
      </c>
      <c r="W1716" s="247" t="str">
        <f t="shared" si="1554"/>
        <v>No</v>
      </c>
      <c r="X1716" s="248" t="b">
        <f t="shared" si="1518"/>
        <v>0</v>
      </c>
      <c r="Y1716" s="248" t="b">
        <f t="shared" si="1519"/>
        <v>0</v>
      </c>
      <c r="Z1716" s="248" t="b">
        <f t="shared" si="1520"/>
        <v>0</v>
      </c>
      <c r="AA1716" s="248" t="b">
        <f t="shared" si="1521"/>
        <v>0</v>
      </c>
      <c r="AB1716" s="248" t="str">
        <f t="shared" si="1555"/>
        <v>No</v>
      </c>
      <c r="AC1716" s="249" t="b">
        <f t="shared" si="1522"/>
        <v>0</v>
      </c>
      <c r="AD1716" s="249" t="b">
        <f t="shared" si="1523"/>
        <v>0</v>
      </c>
      <c r="AE1716" s="249" t="b">
        <f t="shared" si="1524"/>
        <v>0</v>
      </c>
      <c r="AF1716" s="249" t="b">
        <f t="shared" si="1525"/>
        <v>0</v>
      </c>
      <c r="AG1716" s="249" t="str">
        <f t="shared" si="1556"/>
        <v>No</v>
      </c>
      <c r="AH1716" s="250" t="b">
        <f t="shared" si="1526"/>
        <v>0</v>
      </c>
      <c r="AI1716" s="250" t="b">
        <f t="shared" si="1527"/>
        <v>0</v>
      </c>
      <c r="AJ1716" s="250" t="b">
        <f t="shared" si="1528"/>
        <v>0</v>
      </c>
      <c r="AK1716" s="250" t="b">
        <f t="shared" si="1529"/>
        <v>0</v>
      </c>
      <c r="AL1716" s="250" t="str">
        <f t="shared" si="1557"/>
        <v>No</v>
      </c>
      <c r="AN1716" s="246" t="str">
        <f t="shared" si="1558"/>
        <v/>
      </c>
      <c r="AO1716" s="247" t="str">
        <f t="shared" si="1559"/>
        <v/>
      </c>
      <c r="AP1716" s="248" t="str">
        <f t="shared" si="1560"/>
        <v/>
      </c>
      <c r="AQ1716" s="249" t="str">
        <f t="shared" si="1561"/>
        <v/>
      </c>
      <c r="AR1716" s="250" t="str">
        <f t="shared" si="1562"/>
        <v/>
      </c>
      <c r="AS1716" s="234"/>
      <c r="AY1716" s="385">
        <f t="shared" si="1563"/>
        <v>0</v>
      </c>
      <c r="AZ1716" s="385">
        <f t="shared" si="1530"/>
        <v>0</v>
      </c>
      <c r="BA1716" s="385">
        <f t="shared" si="1564"/>
        <v>0</v>
      </c>
      <c r="BB1716" s="385">
        <f t="shared" si="1531"/>
        <v>0</v>
      </c>
      <c r="BC1716" s="385">
        <f t="shared" si="1532"/>
        <v>0</v>
      </c>
      <c r="BD1716" s="385">
        <f t="shared" si="1533"/>
        <v>0</v>
      </c>
      <c r="BE1716" s="385">
        <f t="shared" si="1534"/>
        <v>0</v>
      </c>
      <c r="BF1716" s="385">
        <f t="shared" si="1535"/>
        <v>0</v>
      </c>
      <c r="BG1716" s="385">
        <f t="shared" si="1536"/>
        <v>0</v>
      </c>
      <c r="BH1716" s="385">
        <f t="shared" si="1537"/>
        <v>0</v>
      </c>
      <c r="BI1716" s="385">
        <f t="shared" si="1538"/>
        <v>0</v>
      </c>
      <c r="BJ1716" s="385">
        <f t="shared" si="1539"/>
        <v>0</v>
      </c>
      <c r="BK1716" s="385">
        <f t="shared" si="1540"/>
        <v>0</v>
      </c>
      <c r="BL1716" s="385">
        <f t="shared" si="1541"/>
        <v>0</v>
      </c>
      <c r="BM1716" s="385">
        <f t="shared" si="1542"/>
        <v>0</v>
      </c>
      <c r="BN1716" s="385">
        <f t="shared" si="1543"/>
        <v>0</v>
      </c>
      <c r="CK1716" s="239">
        <f t="shared" si="1565"/>
        <v>0</v>
      </c>
      <c r="CL1716" s="239">
        <f t="shared" si="1566"/>
        <v>0</v>
      </c>
    </row>
    <row r="1717" spans="3:90" x14ac:dyDescent="0.35">
      <c r="C1717" s="235"/>
      <c r="D1717" s="246" t="str">
        <f t="shared" si="1544"/>
        <v/>
      </c>
      <c r="E1717" s="247" t="str">
        <f t="shared" si="1545"/>
        <v/>
      </c>
      <c r="F1717" s="248" t="str">
        <f t="shared" si="1546"/>
        <v/>
      </c>
      <c r="G1717" s="249" t="str">
        <f t="shared" si="1547"/>
        <v/>
      </c>
      <c r="H1717" s="250" t="str">
        <f t="shared" si="1548"/>
        <v/>
      </c>
      <c r="I1717" s="386" t="str">
        <f t="shared" si="1509"/>
        <v/>
      </c>
      <c r="J1717" s="387" t="str">
        <f t="shared" si="1510"/>
        <v/>
      </c>
      <c r="K1717" s="388" t="str">
        <f t="shared" si="1511"/>
        <v/>
      </c>
      <c r="L1717" s="389" t="str">
        <f t="shared" si="1512"/>
        <v/>
      </c>
      <c r="M1717" s="250" t="str">
        <f t="shared" si="1513"/>
        <v/>
      </c>
      <c r="N1717" s="246" t="b">
        <f t="shared" si="1549"/>
        <v>0</v>
      </c>
      <c r="O1717" s="246" t="b">
        <f t="shared" si="1550"/>
        <v>0</v>
      </c>
      <c r="P1717" s="246" t="b">
        <f t="shared" si="1551"/>
        <v>0</v>
      </c>
      <c r="Q1717" s="246" t="b">
        <f t="shared" si="1552"/>
        <v>0</v>
      </c>
      <c r="R1717" s="246" t="str">
        <f t="shared" si="1553"/>
        <v>No</v>
      </c>
      <c r="S1717" s="247" t="b">
        <f t="shared" si="1514"/>
        <v>0</v>
      </c>
      <c r="T1717" s="247" t="b">
        <f t="shared" si="1515"/>
        <v>0</v>
      </c>
      <c r="U1717" s="247" t="b">
        <f t="shared" si="1516"/>
        <v>0</v>
      </c>
      <c r="V1717" s="247" t="b">
        <f t="shared" si="1517"/>
        <v>0</v>
      </c>
      <c r="W1717" s="247" t="str">
        <f t="shared" si="1554"/>
        <v>No</v>
      </c>
      <c r="X1717" s="248" t="b">
        <f t="shared" si="1518"/>
        <v>0</v>
      </c>
      <c r="Y1717" s="248" t="b">
        <f t="shared" si="1519"/>
        <v>0</v>
      </c>
      <c r="Z1717" s="248" t="b">
        <f t="shared" si="1520"/>
        <v>0</v>
      </c>
      <c r="AA1717" s="248" t="b">
        <f t="shared" si="1521"/>
        <v>0</v>
      </c>
      <c r="AB1717" s="248" t="str">
        <f t="shared" si="1555"/>
        <v>No</v>
      </c>
      <c r="AC1717" s="249" t="b">
        <f t="shared" si="1522"/>
        <v>0</v>
      </c>
      <c r="AD1717" s="249" t="b">
        <f t="shared" si="1523"/>
        <v>0</v>
      </c>
      <c r="AE1717" s="249" t="b">
        <f t="shared" si="1524"/>
        <v>0</v>
      </c>
      <c r="AF1717" s="249" t="b">
        <f t="shared" si="1525"/>
        <v>0</v>
      </c>
      <c r="AG1717" s="249" t="str">
        <f t="shared" si="1556"/>
        <v>No</v>
      </c>
      <c r="AH1717" s="250" t="b">
        <f t="shared" si="1526"/>
        <v>0</v>
      </c>
      <c r="AI1717" s="250" t="b">
        <f t="shared" si="1527"/>
        <v>0</v>
      </c>
      <c r="AJ1717" s="250" t="b">
        <f t="shared" si="1528"/>
        <v>0</v>
      </c>
      <c r="AK1717" s="250" t="b">
        <f t="shared" si="1529"/>
        <v>0</v>
      </c>
      <c r="AL1717" s="250" t="str">
        <f t="shared" si="1557"/>
        <v>No</v>
      </c>
      <c r="AN1717" s="246" t="str">
        <f t="shared" si="1558"/>
        <v/>
      </c>
      <c r="AO1717" s="247" t="str">
        <f t="shared" si="1559"/>
        <v/>
      </c>
      <c r="AP1717" s="248" t="str">
        <f t="shared" si="1560"/>
        <v/>
      </c>
      <c r="AQ1717" s="249" t="str">
        <f t="shared" si="1561"/>
        <v/>
      </c>
      <c r="AR1717" s="250" t="str">
        <f t="shared" si="1562"/>
        <v/>
      </c>
      <c r="AS1717" s="234"/>
      <c r="AY1717" s="385">
        <f t="shared" si="1563"/>
        <v>0</v>
      </c>
      <c r="AZ1717" s="385">
        <f t="shared" si="1530"/>
        <v>0</v>
      </c>
      <c r="BA1717" s="385">
        <f t="shared" si="1564"/>
        <v>0</v>
      </c>
      <c r="BB1717" s="385">
        <f t="shared" si="1531"/>
        <v>0</v>
      </c>
      <c r="BC1717" s="385">
        <f t="shared" si="1532"/>
        <v>0</v>
      </c>
      <c r="BD1717" s="385">
        <f t="shared" si="1533"/>
        <v>0</v>
      </c>
      <c r="BE1717" s="385">
        <f t="shared" si="1534"/>
        <v>0</v>
      </c>
      <c r="BF1717" s="385">
        <f t="shared" si="1535"/>
        <v>0</v>
      </c>
      <c r="BG1717" s="385">
        <f t="shared" si="1536"/>
        <v>0</v>
      </c>
      <c r="BH1717" s="385">
        <f t="shared" si="1537"/>
        <v>0</v>
      </c>
      <c r="BI1717" s="385">
        <f t="shared" si="1538"/>
        <v>0</v>
      </c>
      <c r="BJ1717" s="385">
        <f t="shared" si="1539"/>
        <v>0</v>
      </c>
      <c r="BK1717" s="385">
        <f t="shared" si="1540"/>
        <v>0</v>
      </c>
      <c r="BL1717" s="385">
        <f t="shared" si="1541"/>
        <v>0</v>
      </c>
      <c r="BM1717" s="385">
        <f t="shared" si="1542"/>
        <v>0</v>
      </c>
      <c r="BN1717" s="385">
        <f t="shared" si="1543"/>
        <v>0</v>
      </c>
      <c r="CK1717" s="239">
        <f t="shared" si="1565"/>
        <v>0</v>
      </c>
      <c r="CL1717" s="239">
        <f t="shared" si="1566"/>
        <v>0</v>
      </c>
    </row>
    <row r="1718" spans="3:90" x14ac:dyDescent="0.35">
      <c r="C1718" s="235"/>
      <c r="D1718" s="246" t="str">
        <f t="shared" si="1544"/>
        <v/>
      </c>
      <c r="E1718" s="247" t="str">
        <f t="shared" si="1545"/>
        <v/>
      </c>
      <c r="F1718" s="248" t="str">
        <f t="shared" si="1546"/>
        <v/>
      </c>
      <c r="G1718" s="249" t="str">
        <f t="shared" si="1547"/>
        <v/>
      </c>
      <c r="H1718" s="250" t="str">
        <f t="shared" si="1548"/>
        <v/>
      </c>
      <c r="I1718" s="386" t="str">
        <f t="shared" si="1509"/>
        <v/>
      </c>
      <c r="J1718" s="387" t="str">
        <f t="shared" si="1510"/>
        <v/>
      </c>
      <c r="K1718" s="388" t="str">
        <f t="shared" si="1511"/>
        <v/>
      </c>
      <c r="L1718" s="389" t="str">
        <f t="shared" si="1512"/>
        <v/>
      </c>
      <c r="M1718" s="250" t="str">
        <f t="shared" si="1513"/>
        <v/>
      </c>
      <c r="N1718" s="246" t="b">
        <f t="shared" si="1549"/>
        <v>0</v>
      </c>
      <c r="O1718" s="246" t="b">
        <f t="shared" si="1550"/>
        <v>0</v>
      </c>
      <c r="P1718" s="246" t="b">
        <f t="shared" si="1551"/>
        <v>0</v>
      </c>
      <c r="Q1718" s="246" t="b">
        <f t="shared" si="1552"/>
        <v>0</v>
      </c>
      <c r="R1718" s="246" t="str">
        <f t="shared" si="1553"/>
        <v>No</v>
      </c>
      <c r="S1718" s="247" t="b">
        <f t="shared" si="1514"/>
        <v>0</v>
      </c>
      <c r="T1718" s="247" t="b">
        <f t="shared" si="1515"/>
        <v>0</v>
      </c>
      <c r="U1718" s="247" t="b">
        <f t="shared" si="1516"/>
        <v>0</v>
      </c>
      <c r="V1718" s="247" t="b">
        <f t="shared" si="1517"/>
        <v>0</v>
      </c>
      <c r="W1718" s="247" t="str">
        <f t="shared" si="1554"/>
        <v>No</v>
      </c>
      <c r="X1718" s="248" t="b">
        <f t="shared" si="1518"/>
        <v>0</v>
      </c>
      <c r="Y1718" s="248" t="b">
        <f t="shared" si="1519"/>
        <v>0</v>
      </c>
      <c r="Z1718" s="248" t="b">
        <f t="shared" si="1520"/>
        <v>0</v>
      </c>
      <c r="AA1718" s="248" t="b">
        <f t="shared" si="1521"/>
        <v>0</v>
      </c>
      <c r="AB1718" s="248" t="str">
        <f t="shared" si="1555"/>
        <v>No</v>
      </c>
      <c r="AC1718" s="249" t="b">
        <f t="shared" si="1522"/>
        <v>0</v>
      </c>
      <c r="AD1718" s="249" t="b">
        <f t="shared" si="1523"/>
        <v>0</v>
      </c>
      <c r="AE1718" s="249" t="b">
        <f t="shared" si="1524"/>
        <v>0</v>
      </c>
      <c r="AF1718" s="249" t="b">
        <f t="shared" si="1525"/>
        <v>0</v>
      </c>
      <c r="AG1718" s="249" t="str">
        <f t="shared" si="1556"/>
        <v>No</v>
      </c>
      <c r="AH1718" s="250" t="b">
        <f t="shared" si="1526"/>
        <v>0</v>
      </c>
      <c r="AI1718" s="250" t="b">
        <f t="shared" si="1527"/>
        <v>0</v>
      </c>
      <c r="AJ1718" s="250" t="b">
        <f t="shared" si="1528"/>
        <v>0</v>
      </c>
      <c r="AK1718" s="250" t="b">
        <f t="shared" si="1529"/>
        <v>0</v>
      </c>
      <c r="AL1718" s="250" t="str">
        <f t="shared" si="1557"/>
        <v>No</v>
      </c>
      <c r="AN1718" s="246" t="str">
        <f t="shared" si="1558"/>
        <v/>
      </c>
      <c r="AO1718" s="247" t="str">
        <f t="shared" si="1559"/>
        <v/>
      </c>
      <c r="AP1718" s="248" t="str">
        <f t="shared" si="1560"/>
        <v/>
      </c>
      <c r="AQ1718" s="249" t="str">
        <f t="shared" si="1561"/>
        <v/>
      </c>
      <c r="AR1718" s="250" t="str">
        <f t="shared" si="1562"/>
        <v/>
      </c>
      <c r="AS1718" s="234"/>
      <c r="AY1718" s="385">
        <f t="shared" si="1563"/>
        <v>0</v>
      </c>
      <c r="AZ1718" s="385">
        <f t="shared" si="1530"/>
        <v>0</v>
      </c>
      <c r="BA1718" s="385">
        <f t="shared" si="1564"/>
        <v>0</v>
      </c>
      <c r="BB1718" s="385">
        <f t="shared" si="1531"/>
        <v>0</v>
      </c>
      <c r="BC1718" s="385">
        <f t="shared" si="1532"/>
        <v>0</v>
      </c>
      <c r="BD1718" s="385">
        <f t="shared" si="1533"/>
        <v>0</v>
      </c>
      <c r="BE1718" s="385">
        <f t="shared" si="1534"/>
        <v>0</v>
      </c>
      <c r="BF1718" s="385">
        <f t="shared" si="1535"/>
        <v>0</v>
      </c>
      <c r="BG1718" s="385">
        <f t="shared" si="1536"/>
        <v>0</v>
      </c>
      <c r="BH1718" s="385">
        <f t="shared" si="1537"/>
        <v>0</v>
      </c>
      <c r="BI1718" s="385">
        <f t="shared" si="1538"/>
        <v>0</v>
      </c>
      <c r="BJ1718" s="385">
        <f t="shared" si="1539"/>
        <v>0</v>
      </c>
      <c r="BK1718" s="385">
        <f t="shared" si="1540"/>
        <v>0</v>
      </c>
      <c r="BL1718" s="385">
        <f t="shared" si="1541"/>
        <v>0</v>
      </c>
      <c r="BM1718" s="385">
        <f t="shared" si="1542"/>
        <v>0</v>
      </c>
      <c r="BN1718" s="385">
        <f t="shared" si="1543"/>
        <v>0</v>
      </c>
      <c r="CK1718" s="239">
        <f t="shared" si="1565"/>
        <v>0</v>
      </c>
      <c r="CL1718" s="239">
        <f t="shared" si="1566"/>
        <v>0</v>
      </c>
    </row>
    <row r="1719" spans="3:90" x14ac:dyDescent="0.35">
      <c r="C1719" s="235"/>
      <c r="D1719" s="246" t="str">
        <f t="shared" si="1544"/>
        <v/>
      </c>
      <c r="E1719" s="247" t="str">
        <f t="shared" si="1545"/>
        <v/>
      </c>
      <c r="F1719" s="248" t="str">
        <f t="shared" si="1546"/>
        <v/>
      </c>
      <c r="G1719" s="249" t="str">
        <f t="shared" si="1547"/>
        <v/>
      </c>
      <c r="H1719" s="250" t="str">
        <f t="shared" si="1548"/>
        <v/>
      </c>
      <c r="I1719" s="386" t="str">
        <f t="shared" si="1509"/>
        <v/>
      </c>
      <c r="J1719" s="387" t="str">
        <f t="shared" si="1510"/>
        <v/>
      </c>
      <c r="K1719" s="388" t="str">
        <f t="shared" si="1511"/>
        <v/>
      </c>
      <c r="L1719" s="389" t="str">
        <f t="shared" si="1512"/>
        <v/>
      </c>
      <c r="M1719" s="250" t="str">
        <f t="shared" si="1513"/>
        <v/>
      </c>
      <c r="N1719" s="246" t="b">
        <f t="shared" si="1549"/>
        <v>0</v>
      </c>
      <c r="O1719" s="246" t="b">
        <f t="shared" si="1550"/>
        <v>0</v>
      </c>
      <c r="P1719" s="246" t="b">
        <f t="shared" si="1551"/>
        <v>0</v>
      </c>
      <c r="Q1719" s="246" t="b">
        <f t="shared" si="1552"/>
        <v>0</v>
      </c>
      <c r="R1719" s="246" t="str">
        <f t="shared" si="1553"/>
        <v>No</v>
      </c>
      <c r="S1719" s="247" t="b">
        <f t="shared" si="1514"/>
        <v>0</v>
      </c>
      <c r="T1719" s="247" t="b">
        <f t="shared" si="1515"/>
        <v>0</v>
      </c>
      <c r="U1719" s="247" t="b">
        <f t="shared" si="1516"/>
        <v>0</v>
      </c>
      <c r="V1719" s="247" t="b">
        <f t="shared" si="1517"/>
        <v>0</v>
      </c>
      <c r="W1719" s="247" t="str">
        <f t="shared" si="1554"/>
        <v>No</v>
      </c>
      <c r="X1719" s="248" t="b">
        <f t="shared" si="1518"/>
        <v>0</v>
      </c>
      <c r="Y1719" s="248" t="b">
        <f t="shared" si="1519"/>
        <v>0</v>
      </c>
      <c r="Z1719" s="248" t="b">
        <f t="shared" si="1520"/>
        <v>0</v>
      </c>
      <c r="AA1719" s="248" t="b">
        <f t="shared" si="1521"/>
        <v>0</v>
      </c>
      <c r="AB1719" s="248" t="str">
        <f t="shared" si="1555"/>
        <v>No</v>
      </c>
      <c r="AC1719" s="249" t="b">
        <f t="shared" si="1522"/>
        <v>0</v>
      </c>
      <c r="AD1719" s="249" t="b">
        <f t="shared" si="1523"/>
        <v>0</v>
      </c>
      <c r="AE1719" s="249" t="b">
        <f t="shared" si="1524"/>
        <v>0</v>
      </c>
      <c r="AF1719" s="249" t="b">
        <f t="shared" si="1525"/>
        <v>0</v>
      </c>
      <c r="AG1719" s="249" t="str">
        <f t="shared" si="1556"/>
        <v>No</v>
      </c>
      <c r="AH1719" s="250" t="b">
        <f t="shared" si="1526"/>
        <v>0</v>
      </c>
      <c r="AI1719" s="250" t="b">
        <f t="shared" si="1527"/>
        <v>0</v>
      </c>
      <c r="AJ1719" s="250" t="b">
        <f t="shared" si="1528"/>
        <v>0</v>
      </c>
      <c r="AK1719" s="250" t="b">
        <f t="shared" si="1529"/>
        <v>0</v>
      </c>
      <c r="AL1719" s="250" t="str">
        <f t="shared" si="1557"/>
        <v>No</v>
      </c>
      <c r="AN1719" s="246" t="str">
        <f t="shared" si="1558"/>
        <v/>
      </c>
      <c r="AO1719" s="247" t="str">
        <f t="shared" si="1559"/>
        <v/>
      </c>
      <c r="AP1719" s="248" t="str">
        <f t="shared" si="1560"/>
        <v/>
      </c>
      <c r="AQ1719" s="249" t="str">
        <f t="shared" si="1561"/>
        <v/>
      </c>
      <c r="AR1719" s="250" t="str">
        <f t="shared" si="1562"/>
        <v/>
      </c>
      <c r="AS1719" s="234"/>
      <c r="AY1719" s="385">
        <f t="shared" si="1563"/>
        <v>0</v>
      </c>
      <c r="AZ1719" s="385">
        <f t="shared" si="1530"/>
        <v>0</v>
      </c>
      <c r="BA1719" s="385">
        <f t="shared" si="1564"/>
        <v>0</v>
      </c>
      <c r="BB1719" s="385">
        <f t="shared" si="1531"/>
        <v>0</v>
      </c>
      <c r="BC1719" s="385">
        <f t="shared" si="1532"/>
        <v>0</v>
      </c>
      <c r="BD1719" s="385">
        <f t="shared" si="1533"/>
        <v>0</v>
      </c>
      <c r="BE1719" s="385">
        <f t="shared" si="1534"/>
        <v>0</v>
      </c>
      <c r="BF1719" s="385">
        <f t="shared" si="1535"/>
        <v>0</v>
      </c>
      <c r="BG1719" s="385">
        <f t="shared" si="1536"/>
        <v>0</v>
      </c>
      <c r="BH1719" s="385">
        <f t="shared" si="1537"/>
        <v>0</v>
      </c>
      <c r="BI1719" s="385">
        <f t="shared" si="1538"/>
        <v>0</v>
      </c>
      <c r="BJ1719" s="385">
        <f t="shared" si="1539"/>
        <v>0</v>
      </c>
      <c r="BK1719" s="385">
        <f t="shared" si="1540"/>
        <v>0</v>
      </c>
      <c r="BL1719" s="385">
        <f t="shared" si="1541"/>
        <v>0</v>
      </c>
      <c r="BM1719" s="385">
        <f t="shared" si="1542"/>
        <v>0</v>
      </c>
      <c r="BN1719" s="385">
        <f t="shared" si="1543"/>
        <v>0</v>
      </c>
      <c r="CK1719" s="239">
        <f t="shared" si="1565"/>
        <v>0</v>
      </c>
      <c r="CL1719" s="239">
        <f t="shared" si="1566"/>
        <v>0</v>
      </c>
    </row>
    <row r="1720" spans="3:90" x14ac:dyDescent="0.35">
      <c r="C1720" s="235"/>
      <c r="D1720" s="246" t="str">
        <f t="shared" si="1544"/>
        <v/>
      </c>
      <c r="E1720" s="247" t="str">
        <f t="shared" si="1545"/>
        <v/>
      </c>
      <c r="F1720" s="248" t="str">
        <f t="shared" si="1546"/>
        <v/>
      </c>
      <c r="G1720" s="249" t="str">
        <f t="shared" si="1547"/>
        <v/>
      </c>
      <c r="H1720" s="250" t="str">
        <f t="shared" si="1548"/>
        <v/>
      </c>
      <c r="I1720" s="386" t="str">
        <f t="shared" si="1509"/>
        <v/>
      </c>
      <c r="J1720" s="387" t="str">
        <f t="shared" si="1510"/>
        <v/>
      </c>
      <c r="K1720" s="388" t="str">
        <f t="shared" si="1511"/>
        <v/>
      </c>
      <c r="L1720" s="389" t="str">
        <f t="shared" si="1512"/>
        <v/>
      </c>
      <c r="M1720" s="250" t="str">
        <f t="shared" si="1513"/>
        <v/>
      </c>
      <c r="N1720" s="246" t="b">
        <f t="shared" si="1549"/>
        <v>0</v>
      </c>
      <c r="O1720" s="246" t="b">
        <f t="shared" si="1550"/>
        <v>0</v>
      </c>
      <c r="P1720" s="246" t="b">
        <f t="shared" si="1551"/>
        <v>0</v>
      </c>
      <c r="Q1720" s="246" t="b">
        <f t="shared" si="1552"/>
        <v>0</v>
      </c>
      <c r="R1720" s="246" t="str">
        <f t="shared" si="1553"/>
        <v>No</v>
      </c>
      <c r="S1720" s="247" t="b">
        <f t="shared" si="1514"/>
        <v>0</v>
      </c>
      <c r="T1720" s="247" t="b">
        <f t="shared" si="1515"/>
        <v>0</v>
      </c>
      <c r="U1720" s="247" t="b">
        <f t="shared" si="1516"/>
        <v>0</v>
      </c>
      <c r="V1720" s="247" t="b">
        <f t="shared" si="1517"/>
        <v>0</v>
      </c>
      <c r="W1720" s="247" t="str">
        <f t="shared" si="1554"/>
        <v>No</v>
      </c>
      <c r="X1720" s="248" t="b">
        <f t="shared" si="1518"/>
        <v>0</v>
      </c>
      <c r="Y1720" s="248" t="b">
        <f t="shared" si="1519"/>
        <v>0</v>
      </c>
      <c r="Z1720" s="248" t="b">
        <f t="shared" si="1520"/>
        <v>0</v>
      </c>
      <c r="AA1720" s="248" t="b">
        <f t="shared" si="1521"/>
        <v>0</v>
      </c>
      <c r="AB1720" s="248" t="str">
        <f t="shared" si="1555"/>
        <v>No</v>
      </c>
      <c r="AC1720" s="249" t="b">
        <f t="shared" si="1522"/>
        <v>0</v>
      </c>
      <c r="AD1720" s="249" t="b">
        <f t="shared" si="1523"/>
        <v>0</v>
      </c>
      <c r="AE1720" s="249" t="b">
        <f t="shared" si="1524"/>
        <v>0</v>
      </c>
      <c r="AF1720" s="249" t="b">
        <f t="shared" si="1525"/>
        <v>0</v>
      </c>
      <c r="AG1720" s="249" t="str">
        <f t="shared" si="1556"/>
        <v>No</v>
      </c>
      <c r="AH1720" s="250" t="b">
        <f t="shared" si="1526"/>
        <v>0</v>
      </c>
      <c r="AI1720" s="250" t="b">
        <f t="shared" si="1527"/>
        <v>0</v>
      </c>
      <c r="AJ1720" s="250" t="b">
        <f t="shared" si="1528"/>
        <v>0</v>
      </c>
      <c r="AK1720" s="250" t="b">
        <f t="shared" si="1529"/>
        <v>0</v>
      </c>
      <c r="AL1720" s="250" t="str">
        <f t="shared" si="1557"/>
        <v>No</v>
      </c>
      <c r="AN1720" s="246" t="str">
        <f t="shared" si="1558"/>
        <v/>
      </c>
      <c r="AO1720" s="247" t="str">
        <f t="shared" si="1559"/>
        <v/>
      </c>
      <c r="AP1720" s="248" t="str">
        <f t="shared" si="1560"/>
        <v/>
      </c>
      <c r="AQ1720" s="249" t="str">
        <f t="shared" si="1561"/>
        <v/>
      </c>
      <c r="AR1720" s="250" t="str">
        <f t="shared" si="1562"/>
        <v/>
      </c>
      <c r="AS1720" s="234"/>
      <c r="AY1720" s="385">
        <f t="shared" si="1563"/>
        <v>0</v>
      </c>
      <c r="AZ1720" s="385">
        <f t="shared" si="1530"/>
        <v>0</v>
      </c>
      <c r="BA1720" s="385">
        <f t="shared" si="1564"/>
        <v>0</v>
      </c>
      <c r="BB1720" s="385">
        <f t="shared" si="1531"/>
        <v>0</v>
      </c>
      <c r="BC1720" s="385">
        <f t="shared" si="1532"/>
        <v>0</v>
      </c>
      <c r="BD1720" s="385">
        <f t="shared" si="1533"/>
        <v>0</v>
      </c>
      <c r="BE1720" s="385">
        <f t="shared" si="1534"/>
        <v>0</v>
      </c>
      <c r="BF1720" s="385">
        <f t="shared" si="1535"/>
        <v>0</v>
      </c>
      <c r="BG1720" s="385">
        <f t="shared" si="1536"/>
        <v>0</v>
      </c>
      <c r="BH1720" s="385">
        <f t="shared" si="1537"/>
        <v>0</v>
      </c>
      <c r="BI1720" s="385">
        <f t="shared" si="1538"/>
        <v>0</v>
      </c>
      <c r="BJ1720" s="385">
        <f t="shared" si="1539"/>
        <v>0</v>
      </c>
      <c r="BK1720" s="385">
        <f t="shared" si="1540"/>
        <v>0</v>
      </c>
      <c r="BL1720" s="385">
        <f t="shared" si="1541"/>
        <v>0</v>
      </c>
      <c r="BM1720" s="385">
        <f t="shared" si="1542"/>
        <v>0</v>
      </c>
      <c r="BN1720" s="385">
        <f t="shared" si="1543"/>
        <v>0</v>
      </c>
      <c r="CK1720" s="239">
        <f t="shared" si="1565"/>
        <v>0</v>
      </c>
      <c r="CL1720" s="239">
        <f t="shared" si="1566"/>
        <v>0</v>
      </c>
    </row>
    <row r="1721" spans="3:90" x14ac:dyDescent="0.35">
      <c r="C1721" s="235"/>
      <c r="D1721" s="246" t="str">
        <f t="shared" si="1544"/>
        <v/>
      </c>
      <c r="E1721" s="247" t="str">
        <f t="shared" si="1545"/>
        <v/>
      </c>
      <c r="F1721" s="248" t="str">
        <f t="shared" si="1546"/>
        <v/>
      </c>
      <c r="G1721" s="249" t="str">
        <f t="shared" si="1547"/>
        <v/>
      </c>
      <c r="H1721" s="250" t="str">
        <f t="shared" si="1548"/>
        <v/>
      </c>
      <c r="I1721" s="386" t="str">
        <f t="shared" si="1509"/>
        <v/>
      </c>
      <c r="J1721" s="387" t="str">
        <f t="shared" si="1510"/>
        <v/>
      </c>
      <c r="K1721" s="388" t="str">
        <f t="shared" si="1511"/>
        <v/>
      </c>
      <c r="L1721" s="389" t="str">
        <f t="shared" si="1512"/>
        <v/>
      </c>
      <c r="M1721" s="250" t="str">
        <f t="shared" si="1513"/>
        <v/>
      </c>
      <c r="N1721" s="246" t="b">
        <f t="shared" si="1549"/>
        <v>0</v>
      </c>
      <c r="O1721" s="246" t="b">
        <f t="shared" si="1550"/>
        <v>0</v>
      </c>
      <c r="P1721" s="246" t="b">
        <f t="shared" si="1551"/>
        <v>0</v>
      </c>
      <c r="Q1721" s="246" t="b">
        <f t="shared" si="1552"/>
        <v>0</v>
      </c>
      <c r="R1721" s="246" t="str">
        <f t="shared" si="1553"/>
        <v>No</v>
      </c>
      <c r="S1721" s="247" t="b">
        <f t="shared" si="1514"/>
        <v>0</v>
      </c>
      <c r="T1721" s="247" t="b">
        <f t="shared" si="1515"/>
        <v>0</v>
      </c>
      <c r="U1721" s="247" t="b">
        <f t="shared" si="1516"/>
        <v>0</v>
      </c>
      <c r="V1721" s="247" t="b">
        <f t="shared" si="1517"/>
        <v>0</v>
      </c>
      <c r="W1721" s="247" t="str">
        <f t="shared" si="1554"/>
        <v>No</v>
      </c>
      <c r="X1721" s="248" t="b">
        <f t="shared" si="1518"/>
        <v>0</v>
      </c>
      <c r="Y1721" s="248" t="b">
        <f t="shared" si="1519"/>
        <v>0</v>
      </c>
      <c r="Z1721" s="248" t="b">
        <f t="shared" si="1520"/>
        <v>0</v>
      </c>
      <c r="AA1721" s="248" t="b">
        <f t="shared" si="1521"/>
        <v>0</v>
      </c>
      <c r="AB1721" s="248" t="str">
        <f t="shared" si="1555"/>
        <v>No</v>
      </c>
      <c r="AC1721" s="249" t="b">
        <f t="shared" si="1522"/>
        <v>0</v>
      </c>
      <c r="AD1721" s="249" t="b">
        <f t="shared" si="1523"/>
        <v>0</v>
      </c>
      <c r="AE1721" s="249" t="b">
        <f t="shared" si="1524"/>
        <v>0</v>
      </c>
      <c r="AF1721" s="249" t="b">
        <f t="shared" si="1525"/>
        <v>0</v>
      </c>
      <c r="AG1721" s="249" t="str">
        <f t="shared" si="1556"/>
        <v>No</v>
      </c>
      <c r="AH1721" s="250" t="b">
        <f t="shared" si="1526"/>
        <v>0</v>
      </c>
      <c r="AI1721" s="250" t="b">
        <f t="shared" si="1527"/>
        <v>0</v>
      </c>
      <c r="AJ1721" s="250" t="b">
        <f t="shared" si="1528"/>
        <v>0</v>
      </c>
      <c r="AK1721" s="250" t="b">
        <f t="shared" si="1529"/>
        <v>0</v>
      </c>
      <c r="AL1721" s="250" t="str">
        <f t="shared" si="1557"/>
        <v>No</v>
      </c>
      <c r="AN1721" s="246" t="str">
        <f t="shared" si="1558"/>
        <v/>
      </c>
      <c r="AO1721" s="247" t="str">
        <f t="shared" si="1559"/>
        <v/>
      </c>
      <c r="AP1721" s="248" t="str">
        <f t="shared" si="1560"/>
        <v/>
      </c>
      <c r="AQ1721" s="249" t="str">
        <f t="shared" si="1561"/>
        <v/>
      </c>
      <c r="AR1721" s="250" t="str">
        <f t="shared" si="1562"/>
        <v/>
      </c>
      <c r="AS1721" s="234"/>
      <c r="AY1721" s="385">
        <f t="shared" si="1563"/>
        <v>0</v>
      </c>
      <c r="AZ1721" s="385">
        <f t="shared" si="1530"/>
        <v>0</v>
      </c>
      <c r="BA1721" s="385">
        <f t="shared" si="1564"/>
        <v>0</v>
      </c>
      <c r="BB1721" s="385">
        <f t="shared" si="1531"/>
        <v>0</v>
      </c>
      <c r="BC1721" s="385">
        <f t="shared" si="1532"/>
        <v>0</v>
      </c>
      <c r="BD1721" s="385">
        <f t="shared" si="1533"/>
        <v>0</v>
      </c>
      <c r="BE1721" s="385">
        <f t="shared" si="1534"/>
        <v>0</v>
      </c>
      <c r="BF1721" s="385">
        <f t="shared" si="1535"/>
        <v>0</v>
      </c>
      <c r="BG1721" s="385">
        <f t="shared" si="1536"/>
        <v>0</v>
      </c>
      <c r="BH1721" s="385">
        <f t="shared" si="1537"/>
        <v>0</v>
      </c>
      <c r="BI1721" s="385">
        <f t="shared" si="1538"/>
        <v>0</v>
      </c>
      <c r="BJ1721" s="385">
        <f t="shared" si="1539"/>
        <v>0</v>
      </c>
      <c r="BK1721" s="385">
        <f t="shared" si="1540"/>
        <v>0</v>
      </c>
      <c r="BL1721" s="385">
        <f t="shared" si="1541"/>
        <v>0</v>
      </c>
      <c r="BM1721" s="385">
        <f t="shared" si="1542"/>
        <v>0</v>
      </c>
      <c r="BN1721" s="385">
        <f t="shared" si="1543"/>
        <v>0</v>
      </c>
      <c r="CK1721" s="239">
        <f t="shared" si="1565"/>
        <v>0</v>
      </c>
      <c r="CL1721" s="239">
        <f t="shared" si="1566"/>
        <v>0</v>
      </c>
    </row>
    <row r="1722" spans="3:90" x14ac:dyDescent="0.35">
      <c r="C1722" s="235"/>
      <c r="D1722" s="246" t="str">
        <f t="shared" si="1544"/>
        <v/>
      </c>
      <c r="E1722" s="247" t="str">
        <f t="shared" si="1545"/>
        <v/>
      </c>
      <c r="F1722" s="248" t="str">
        <f t="shared" si="1546"/>
        <v/>
      </c>
      <c r="G1722" s="249" t="str">
        <f t="shared" si="1547"/>
        <v/>
      </c>
      <c r="H1722" s="250" t="str">
        <f t="shared" si="1548"/>
        <v/>
      </c>
      <c r="I1722" s="386" t="str">
        <f t="shared" si="1509"/>
        <v/>
      </c>
      <c r="J1722" s="387" t="str">
        <f t="shared" si="1510"/>
        <v/>
      </c>
      <c r="K1722" s="388" t="str">
        <f t="shared" si="1511"/>
        <v/>
      </c>
      <c r="L1722" s="389" t="str">
        <f t="shared" si="1512"/>
        <v/>
      </c>
      <c r="M1722" s="250" t="str">
        <f t="shared" si="1513"/>
        <v/>
      </c>
      <c r="N1722" s="246" t="b">
        <f t="shared" si="1549"/>
        <v>0</v>
      </c>
      <c r="O1722" s="246" t="b">
        <f t="shared" si="1550"/>
        <v>0</v>
      </c>
      <c r="P1722" s="246" t="b">
        <f t="shared" si="1551"/>
        <v>0</v>
      </c>
      <c r="Q1722" s="246" t="b">
        <f t="shared" si="1552"/>
        <v>0</v>
      </c>
      <c r="R1722" s="246" t="str">
        <f t="shared" si="1553"/>
        <v>No</v>
      </c>
      <c r="S1722" s="247" t="b">
        <f t="shared" si="1514"/>
        <v>0</v>
      </c>
      <c r="T1722" s="247" t="b">
        <f t="shared" si="1515"/>
        <v>0</v>
      </c>
      <c r="U1722" s="247" t="b">
        <f t="shared" si="1516"/>
        <v>0</v>
      </c>
      <c r="V1722" s="247" t="b">
        <f t="shared" si="1517"/>
        <v>0</v>
      </c>
      <c r="W1722" s="247" t="str">
        <f t="shared" si="1554"/>
        <v>No</v>
      </c>
      <c r="X1722" s="248" t="b">
        <f t="shared" si="1518"/>
        <v>0</v>
      </c>
      <c r="Y1722" s="248" t="b">
        <f t="shared" si="1519"/>
        <v>0</v>
      </c>
      <c r="Z1722" s="248" t="b">
        <f t="shared" si="1520"/>
        <v>0</v>
      </c>
      <c r="AA1722" s="248" t="b">
        <f t="shared" si="1521"/>
        <v>0</v>
      </c>
      <c r="AB1722" s="248" t="str">
        <f t="shared" si="1555"/>
        <v>No</v>
      </c>
      <c r="AC1722" s="249" t="b">
        <f t="shared" si="1522"/>
        <v>0</v>
      </c>
      <c r="AD1722" s="249" t="b">
        <f t="shared" si="1523"/>
        <v>0</v>
      </c>
      <c r="AE1722" s="249" t="b">
        <f t="shared" si="1524"/>
        <v>0</v>
      </c>
      <c r="AF1722" s="249" t="b">
        <f t="shared" si="1525"/>
        <v>0</v>
      </c>
      <c r="AG1722" s="249" t="str">
        <f t="shared" si="1556"/>
        <v>No</v>
      </c>
      <c r="AH1722" s="250" t="b">
        <f t="shared" si="1526"/>
        <v>0</v>
      </c>
      <c r="AI1722" s="250" t="b">
        <f t="shared" si="1527"/>
        <v>0</v>
      </c>
      <c r="AJ1722" s="250" t="b">
        <f t="shared" si="1528"/>
        <v>0</v>
      </c>
      <c r="AK1722" s="250" t="b">
        <f t="shared" si="1529"/>
        <v>0</v>
      </c>
      <c r="AL1722" s="250" t="str">
        <f t="shared" si="1557"/>
        <v>No</v>
      </c>
      <c r="AN1722" s="246" t="str">
        <f t="shared" si="1558"/>
        <v/>
      </c>
      <c r="AO1722" s="247" t="str">
        <f t="shared" si="1559"/>
        <v/>
      </c>
      <c r="AP1722" s="248" t="str">
        <f t="shared" si="1560"/>
        <v/>
      </c>
      <c r="AQ1722" s="249" t="str">
        <f t="shared" si="1561"/>
        <v/>
      </c>
      <c r="AR1722" s="250" t="str">
        <f t="shared" si="1562"/>
        <v/>
      </c>
      <c r="AS1722" s="234"/>
      <c r="AY1722" s="385">
        <f t="shared" si="1563"/>
        <v>0</v>
      </c>
      <c r="AZ1722" s="385">
        <f t="shared" si="1530"/>
        <v>0</v>
      </c>
      <c r="BA1722" s="385">
        <f t="shared" si="1564"/>
        <v>0</v>
      </c>
      <c r="BB1722" s="385">
        <f t="shared" si="1531"/>
        <v>0</v>
      </c>
      <c r="BC1722" s="385">
        <f t="shared" si="1532"/>
        <v>0</v>
      </c>
      <c r="BD1722" s="385">
        <f t="shared" si="1533"/>
        <v>0</v>
      </c>
      <c r="BE1722" s="385">
        <f t="shared" si="1534"/>
        <v>0</v>
      </c>
      <c r="BF1722" s="385">
        <f t="shared" si="1535"/>
        <v>0</v>
      </c>
      <c r="BG1722" s="385">
        <f t="shared" si="1536"/>
        <v>0</v>
      </c>
      <c r="BH1722" s="385">
        <f t="shared" si="1537"/>
        <v>0</v>
      </c>
      <c r="BI1722" s="385">
        <f t="shared" si="1538"/>
        <v>0</v>
      </c>
      <c r="BJ1722" s="385">
        <f t="shared" si="1539"/>
        <v>0</v>
      </c>
      <c r="BK1722" s="385">
        <f t="shared" si="1540"/>
        <v>0</v>
      </c>
      <c r="BL1722" s="385">
        <f t="shared" si="1541"/>
        <v>0</v>
      </c>
      <c r="BM1722" s="385">
        <f t="shared" si="1542"/>
        <v>0</v>
      </c>
      <c r="BN1722" s="385">
        <f t="shared" si="1543"/>
        <v>0</v>
      </c>
      <c r="CK1722" s="239">
        <f t="shared" si="1565"/>
        <v>0</v>
      </c>
      <c r="CL1722" s="239">
        <f t="shared" si="1566"/>
        <v>0</v>
      </c>
    </row>
    <row r="1723" spans="3:90" x14ac:dyDescent="0.35">
      <c r="C1723" s="235"/>
      <c r="D1723" s="246" t="str">
        <f t="shared" si="1544"/>
        <v/>
      </c>
      <c r="E1723" s="247" t="str">
        <f t="shared" si="1545"/>
        <v/>
      </c>
      <c r="F1723" s="248" t="str">
        <f t="shared" si="1546"/>
        <v/>
      </c>
      <c r="G1723" s="249" t="str">
        <f t="shared" si="1547"/>
        <v/>
      </c>
      <c r="H1723" s="250" t="str">
        <f t="shared" si="1548"/>
        <v/>
      </c>
      <c r="I1723" s="386" t="str">
        <f t="shared" si="1509"/>
        <v/>
      </c>
      <c r="J1723" s="387" t="str">
        <f t="shared" si="1510"/>
        <v/>
      </c>
      <c r="K1723" s="388" t="str">
        <f t="shared" si="1511"/>
        <v/>
      </c>
      <c r="L1723" s="389" t="str">
        <f t="shared" si="1512"/>
        <v/>
      </c>
      <c r="M1723" s="250" t="str">
        <f t="shared" si="1513"/>
        <v/>
      </c>
      <c r="N1723" s="246" t="b">
        <f t="shared" si="1549"/>
        <v>0</v>
      </c>
      <c r="O1723" s="246" t="b">
        <f t="shared" si="1550"/>
        <v>0</v>
      </c>
      <c r="P1723" s="246" t="b">
        <f t="shared" si="1551"/>
        <v>0</v>
      </c>
      <c r="Q1723" s="246" t="b">
        <f t="shared" si="1552"/>
        <v>0</v>
      </c>
      <c r="R1723" s="246" t="str">
        <f t="shared" si="1553"/>
        <v>No</v>
      </c>
      <c r="S1723" s="247" t="b">
        <f t="shared" si="1514"/>
        <v>0</v>
      </c>
      <c r="T1723" s="247" t="b">
        <f t="shared" si="1515"/>
        <v>0</v>
      </c>
      <c r="U1723" s="247" t="b">
        <f t="shared" si="1516"/>
        <v>0</v>
      </c>
      <c r="V1723" s="247" t="b">
        <f t="shared" si="1517"/>
        <v>0</v>
      </c>
      <c r="W1723" s="247" t="str">
        <f t="shared" si="1554"/>
        <v>No</v>
      </c>
      <c r="X1723" s="248" t="b">
        <f t="shared" si="1518"/>
        <v>0</v>
      </c>
      <c r="Y1723" s="248" t="b">
        <f t="shared" si="1519"/>
        <v>0</v>
      </c>
      <c r="Z1723" s="248" t="b">
        <f t="shared" si="1520"/>
        <v>0</v>
      </c>
      <c r="AA1723" s="248" t="b">
        <f t="shared" si="1521"/>
        <v>0</v>
      </c>
      <c r="AB1723" s="248" t="str">
        <f t="shared" si="1555"/>
        <v>No</v>
      </c>
      <c r="AC1723" s="249" t="b">
        <f t="shared" si="1522"/>
        <v>0</v>
      </c>
      <c r="AD1723" s="249" t="b">
        <f t="shared" si="1523"/>
        <v>0</v>
      </c>
      <c r="AE1723" s="249" t="b">
        <f t="shared" si="1524"/>
        <v>0</v>
      </c>
      <c r="AF1723" s="249" t="b">
        <f t="shared" si="1525"/>
        <v>0</v>
      </c>
      <c r="AG1723" s="249" t="str">
        <f t="shared" si="1556"/>
        <v>No</v>
      </c>
      <c r="AH1723" s="250" t="b">
        <f t="shared" si="1526"/>
        <v>0</v>
      </c>
      <c r="AI1723" s="250" t="b">
        <f t="shared" si="1527"/>
        <v>0</v>
      </c>
      <c r="AJ1723" s="250" t="b">
        <f t="shared" si="1528"/>
        <v>0</v>
      </c>
      <c r="AK1723" s="250" t="b">
        <f t="shared" si="1529"/>
        <v>0</v>
      </c>
      <c r="AL1723" s="250" t="str">
        <f t="shared" si="1557"/>
        <v>No</v>
      </c>
      <c r="AN1723" s="246" t="str">
        <f t="shared" si="1558"/>
        <v/>
      </c>
      <c r="AO1723" s="247" t="str">
        <f t="shared" si="1559"/>
        <v/>
      </c>
      <c r="AP1723" s="248" t="str">
        <f t="shared" si="1560"/>
        <v/>
      </c>
      <c r="AQ1723" s="249" t="str">
        <f t="shared" si="1561"/>
        <v/>
      </c>
      <c r="AR1723" s="250" t="str">
        <f t="shared" si="1562"/>
        <v/>
      </c>
      <c r="AS1723" s="234"/>
      <c r="AY1723" s="385">
        <f t="shared" si="1563"/>
        <v>0</v>
      </c>
      <c r="AZ1723" s="385">
        <f t="shared" si="1530"/>
        <v>0</v>
      </c>
      <c r="BA1723" s="385">
        <f t="shared" si="1564"/>
        <v>0</v>
      </c>
      <c r="BB1723" s="385">
        <f t="shared" si="1531"/>
        <v>0</v>
      </c>
      <c r="BC1723" s="385">
        <f t="shared" si="1532"/>
        <v>0</v>
      </c>
      <c r="BD1723" s="385">
        <f t="shared" si="1533"/>
        <v>0</v>
      </c>
      <c r="BE1723" s="385">
        <f t="shared" si="1534"/>
        <v>0</v>
      </c>
      <c r="BF1723" s="385">
        <f t="shared" si="1535"/>
        <v>0</v>
      </c>
      <c r="BG1723" s="385">
        <f t="shared" si="1536"/>
        <v>0</v>
      </c>
      <c r="BH1723" s="385">
        <f t="shared" si="1537"/>
        <v>0</v>
      </c>
      <c r="BI1723" s="385">
        <f t="shared" si="1538"/>
        <v>0</v>
      </c>
      <c r="BJ1723" s="385">
        <f t="shared" si="1539"/>
        <v>0</v>
      </c>
      <c r="BK1723" s="385">
        <f t="shared" si="1540"/>
        <v>0</v>
      </c>
      <c r="BL1723" s="385">
        <f t="shared" si="1541"/>
        <v>0</v>
      </c>
      <c r="BM1723" s="385">
        <f t="shared" si="1542"/>
        <v>0</v>
      </c>
      <c r="BN1723" s="385">
        <f t="shared" si="1543"/>
        <v>0</v>
      </c>
      <c r="CK1723" s="239">
        <f t="shared" si="1565"/>
        <v>0</v>
      </c>
      <c r="CL1723" s="239">
        <f t="shared" si="1566"/>
        <v>0</v>
      </c>
    </row>
    <row r="1724" spans="3:90" x14ac:dyDescent="0.35">
      <c r="C1724" s="235"/>
      <c r="D1724" s="246" t="str">
        <f t="shared" si="1544"/>
        <v/>
      </c>
      <c r="E1724" s="247" t="str">
        <f t="shared" si="1545"/>
        <v/>
      </c>
      <c r="F1724" s="248" t="str">
        <f t="shared" si="1546"/>
        <v/>
      </c>
      <c r="G1724" s="249" t="str">
        <f t="shared" si="1547"/>
        <v/>
      </c>
      <c r="H1724" s="250" t="str">
        <f t="shared" si="1548"/>
        <v/>
      </c>
      <c r="I1724" s="386" t="str">
        <f t="shared" si="1509"/>
        <v/>
      </c>
      <c r="J1724" s="387" t="str">
        <f t="shared" si="1510"/>
        <v/>
      </c>
      <c r="K1724" s="388" t="str">
        <f t="shared" si="1511"/>
        <v/>
      </c>
      <c r="L1724" s="389" t="str">
        <f t="shared" si="1512"/>
        <v/>
      </c>
      <c r="M1724" s="250" t="str">
        <f t="shared" si="1513"/>
        <v/>
      </c>
      <c r="N1724" s="246" t="b">
        <f t="shared" si="1549"/>
        <v>0</v>
      </c>
      <c r="O1724" s="246" t="b">
        <f t="shared" si="1550"/>
        <v>0</v>
      </c>
      <c r="P1724" s="246" t="b">
        <f t="shared" si="1551"/>
        <v>0</v>
      </c>
      <c r="Q1724" s="246" t="b">
        <f t="shared" si="1552"/>
        <v>0</v>
      </c>
      <c r="R1724" s="246" t="str">
        <f t="shared" si="1553"/>
        <v>No</v>
      </c>
      <c r="S1724" s="247" t="b">
        <f t="shared" si="1514"/>
        <v>0</v>
      </c>
      <c r="T1724" s="247" t="b">
        <f t="shared" si="1515"/>
        <v>0</v>
      </c>
      <c r="U1724" s="247" t="b">
        <f t="shared" si="1516"/>
        <v>0</v>
      </c>
      <c r="V1724" s="247" t="b">
        <f t="shared" si="1517"/>
        <v>0</v>
      </c>
      <c r="W1724" s="247" t="str">
        <f t="shared" si="1554"/>
        <v>No</v>
      </c>
      <c r="X1724" s="248" t="b">
        <f t="shared" si="1518"/>
        <v>0</v>
      </c>
      <c r="Y1724" s="248" t="b">
        <f t="shared" si="1519"/>
        <v>0</v>
      </c>
      <c r="Z1724" s="248" t="b">
        <f t="shared" si="1520"/>
        <v>0</v>
      </c>
      <c r="AA1724" s="248" t="b">
        <f t="shared" si="1521"/>
        <v>0</v>
      </c>
      <c r="AB1724" s="248" t="str">
        <f t="shared" si="1555"/>
        <v>No</v>
      </c>
      <c r="AC1724" s="249" t="b">
        <f t="shared" si="1522"/>
        <v>0</v>
      </c>
      <c r="AD1724" s="249" t="b">
        <f t="shared" si="1523"/>
        <v>0</v>
      </c>
      <c r="AE1724" s="249" t="b">
        <f t="shared" si="1524"/>
        <v>0</v>
      </c>
      <c r="AF1724" s="249" t="b">
        <f t="shared" si="1525"/>
        <v>0</v>
      </c>
      <c r="AG1724" s="249" t="str">
        <f t="shared" si="1556"/>
        <v>No</v>
      </c>
      <c r="AH1724" s="250" t="b">
        <f t="shared" si="1526"/>
        <v>0</v>
      </c>
      <c r="AI1724" s="250" t="b">
        <f t="shared" si="1527"/>
        <v>0</v>
      </c>
      <c r="AJ1724" s="250" t="b">
        <f t="shared" si="1528"/>
        <v>0</v>
      </c>
      <c r="AK1724" s="250" t="b">
        <f t="shared" si="1529"/>
        <v>0</v>
      </c>
      <c r="AL1724" s="250" t="str">
        <f t="shared" si="1557"/>
        <v>No</v>
      </c>
      <c r="AN1724" s="246" t="str">
        <f t="shared" si="1558"/>
        <v/>
      </c>
      <c r="AO1724" s="247" t="str">
        <f t="shared" si="1559"/>
        <v/>
      </c>
      <c r="AP1724" s="248" t="str">
        <f t="shared" si="1560"/>
        <v/>
      </c>
      <c r="AQ1724" s="249" t="str">
        <f t="shared" si="1561"/>
        <v/>
      </c>
      <c r="AR1724" s="250" t="str">
        <f t="shared" si="1562"/>
        <v/>
      </c>
      <c r="AS1724" s="234"/>
      <c r="AY1724" s="385">
        <f t="shared" si="1563"/>
        <v>0</v>
      </c>
      <c r="AZ1724" s="385">
        <f t="shared" si="1530"/>
        <v>0</v>
      </c>
      <c r="BA1724" s="385">
        <f t="shared" si="1564"/>
        <v>0</v>
      </c>
      <c r="BB1724" s="385">
        <f t="shared" si="1531"/>
        <v>0</v>
      </c>
      <c r="BC1724" s="385">
        <f t="shared" si="1532"/>
        <v>0</v>
      </c>
      <c r="BD1724" s="385">
        <f t="shared" si="1533"/>
        <v>0</v>
      </c>
      <c r="BE1724" s="385">
        <f t="shared" si="1534"/>
        <v>0</v>
      </c>
      <c r="BF1724" s="385">
        <f t="shared" si="1535"/>
        <v>0</v>
      </c>
      <c r="BG1724" s="385">
        <f t="shared" si="1536"/>
        <v>0</v>
      </c>
      <c r="BH1724" s="385">
        <f t="shared" si="1537"/>
        <v>0</v>
      </c>
      <c r="BI1724" s="385">
        <f t="shared" si="1538"/>
        <v>0</v>
      </c>
      <c r="BJ1724" s="385">
        <f t="shared" si="1539"/>
        <v>0</v>
      </c>
      <c r="BK1724" s="385">
        <f t="shared" si="1540"/>
        <v>0</v>
      </c>
      <c r="BL1724" s="385">
        <f t="shared" si="1541"/>
        <v>0</v>
      </c>
      <c r="BM1724" s="385">
        <f t="shared" si="1542"/>
        <v>0</v>
      </c>
      <c r="BN1724" s="385">
        <f t="shared" si="1543"/>
        <v>0</v>
      </c>
      <c r="CK1724" s="239">
        <f t="shared" si="1565"/>
        <v>0</v>
      </c>
      <c r="CL1724" s="239">
        <f t="shared" si="1566"/>
        <v>0</v>
      </c>
    </row>
    <row r="1725" spans="3:90" x14ac:dyDescent="0.35">
      <c r="C1725" s="235"/>
      <c r="D1725" s="246" t="str">
        <f t="shared" si="1544"/>
        <v/>
      </c>
      <c r="E1725" s="247" t="str">
        <f t="shared" si="1545"/>
        <v/>
      </c>
      <c r="F1725" s="248" t="str">
        <f t="shared" si="1546"/>
        <v/>
      </c>
      <c r="G1725" s="249" t="str">
        <f t="shared" si="1547"/>
        <v/>
      </c>
      <c r="H1725" s="250" t="str">
        <f t="shared" si="1548"/>
        <v/>
      </c>
      <c r="I1725" s="386" t="str">
        <f t="shared" si="1509"/>
        <v/>
      </c>
      <c r="J1725" s="387" t="str">
        <f t="shared" si="1510"/>
        <v/>
      </c>
      <c r="K1725" s="388" t="str">
        <f t="shared" si="1511"/>
        <v/>
      </c>
      <c r="L1725" s="389" t="str">
        <f t="shared" si="1512"/>
        <v/>
      </c>
      <c r="M1725" s="250" t="str">
        <f t="shared" si="1513"/>
        <v/>
      </c>
      <c r="N1725" s="246" t="b">
        <f t="shared" si="1549"/>
        <v>0</v>
      </c>
      <c r="O1725" s="246" t="b">
        <f t="shared" si="1550"/>
        <v>0</v>
      </c>
      <c r="P1725" s="246" t="b">
        <f t="shared" si="1551"/>
        <v>0</v>
      </c>
      <c r="Q1725" s="246" t="b">
        <f t="shared" si="1552"/>
        <v>0</v>
      </c>
      <c r="R1725" s="246" t="str">
        <f t="shared" si="1553"/>
        <v>No</v>
      </c>
      <c r="S1725" s="247" t="b">
        <f t="shared" si="1514"/>
        <v>0</v>
      </c>
      <c r="T1725" s="247" t="b">
        <f t="shared" si="1515"/>
        <v>0</v>
      </c>
      <c r="U1725" s="247" t="b">
        <f t="shared" si="1516"/>
        <v>0</v>
      </c>
      <c r="V1725" s="247" t="b">
        <f t="shared" si="1517"/>
        <v>0</v>
      </c>
      <c r="W1725" s="247" t="str">
        <f t="shared" si="1554"/>
        <v>No</v>
      </c>
      <c r="X1725" s="248" t="b">
        <f t="shared" si="1518"/>
        <v>0</v>
      </c>
      <c r="Y1725" s="248" t="b">
        <f t="shared" si="1519"/>
        <v>0</v>
      </c>
      <c r="Z1725" s="248" t="b">
        <f t="shared" si="1520"/>
        <v>0</v>
      </c>
      <c r="AA1725" s="248" t="b">
        <f t="shared" si="1521"/>
        <v>0</v>
      </c>
      <c r="AB1725" s="248" t="str">
        <f t="shared" si="1555"/>
        <v>No</v>
      </c>
      <c r="AC1725" s="249" t="b">
        <f t="shared" si="1522"/>
        <v>0</v>
      </c>
      <c r="AD1725" s="249" t="b">
        <f t="shared" si="1523"/>
        <v>0</v>
      </c>
      <c r="AE1725" s="249" t="b">
        <f t="shared" si="1524"/>
        <v>0</v>
      </c>
      <c r="AF1725" s="249" t="b">
        <f t="shared" si="1525"/>
        <v>0</v>
      </c>
      <c r="AG1725" s="249" t="str">
        <f t="shared" si="1556"/>
        <v>No</v>
      </c>
      <c r="AH1725" s="250" t="b">
        <f t="shared" si="1526"/>
        <v>0</v>
      </c>
      <c r="AI1725" s="250" t="b">
        <f t="shared" si="1527"/>
        <v>0</v>
      </c>
      <c r="AJ1725" s="250" t="b">
        <f t="shared" si="1528"/>
        <v>0</v>
      </c>
      <c r="AK1725" s="250" t="b">
        <f t="shared" si="1529"/>
        <v>0</v>
      </c>
      <c r="AL1725" s="250" t="str">
        <f t="shared" si="1557"/>
        <v>No</v>
      </c>
      <c r="AN1725" s="246" t="str">
        <f t="shared" si="1558"/>
        <v/>
      </c>
      <c r="AO1725" s="247" t="str">
        <f t="shared" si="1559"/>
        <v/>
      </c>
      <c r="AP1725" s="248" t="str">
        <f t="shared" si="1560"/>
        <v/>
      </c>
      <c r="AQ1725" s="249" t="str">
        <f t="shared" si="1561"/>
        <v/>
      </c>
      <c r="AR1725" s="250" t="str">
        <f t="shared" si="1562"/>
        <v/>
      </c>
      <c r="AS1725" s="234"/>
      <c r="AY1725" s="385">
        <f t="shared" si="1563"/>
        <v>0</v>
      </c>
      <c r="AZ1725" s="385">
        <f t="shared" si="1530"/>
        <v>0</v>
      </c>
      <c r="BA1725" s="385">
        <f t="shared" si="1564"/>
        <v>0</v>
      </c>
      <c r="BB1725" s="385">
        <f t="shared" si="1531"/>
        <v>0</v>
      </c>
      <c r="BC1725" s="385">
        <f t="shared" si="1532"/>
        <v>0</v>
      </c>
      <c r="BD1725" s="385">
        <f t="shared" si="1533"/>
        <v>0</v>
      </c>
      <c r="BE1725" s="385">
        <f t="shared" si="1534"/>
        <v>0</v>
      </c>
      <c r="BF1725" s="385">
        <f t="shared" si="1535"/>
        <v>0</v>
      </c>
      <c r="BG1725" s="385">
        <f t="shared" si="1536"/>
        <v>0</v>
      </c>
      <c r="BH1725" s="385">
        <f t="shared" si="1537"/>
        <v>0</v>
      </c>
      <c r="BI1725" s="385">
        <f t="shared" si="1538"/>
        <v>0</v>
      </c>
      <c r="BJ1725" s="385">
        <f t="shared" si="1539"/>
        <v>0</v>
      </c>
      <c r="BK1725" s="385">
        <f t="shared" si="1540"/>
        <v>0</v>
      </c>
      <c r="BL1725" s="385">
        <f t="shared" si="1541"/>
        <v>0</v>
      </c>
      <c r="BM1725" s="385">
        <f t="shared" si="1542"/>
        <v>0</v>
      </c>
      <c r="BN1725" s="385">
        <f t="shared" si="1543"/>
        <v>0</v>
      </c>
      <c r="CK1725" s="239">
        <f t="shared" si="1565"/>
        <v>0</v>
      </c>
      <c r="CL1725" s="239">
        <f t="shared" si="1566"/>
        <v>0</v>
      </c>
    </row>
    <row r="1726" spans="3:90" x14ac:dyDescent="0.35">
      <c r="C1726" s="235"/>
      <c r="D1726" s="246" t="str">
        <f t="shared" si="1544"/>
        <v/>
      </c>
      <c r="E1726" s="247" t="str">
        <f t="shared" si="1545"/>
        <v/>
      </c>
      <c r="F1726" s="248" t="str">
        <f t="shared" si="1546"/>
        <v/>
      </c>
      <c r="G1726" s="249" t="str">
        <f t="shared" si="1547"/>
        <v/>
      </c>
      <c r="H1726" s="250" t="str">
        <f t="shared" si="1548"/>
        <v/>
      </c>
      <c r="I1726" s="386" t="str">
        <f t="shared" si="1509"/>
        <v/>
      </c>
      <c r="J1726" s="387" t="str">
        <f t="shared" si="1510"/>
        <v/>
      </c>
      <c r="K1726" s="388" t="str">
        <f t="shared" si="1511"/>
        <v/>
      </c>
      <c r="L1726" s="389" t="str">
        <f t="shared" si="1512"/>
        <v/>
      </c>
      <c r="M1726" s="250" t="str">
        <f t="shared" si="1513"/>
        <v/>
      </c>
      <c r="N1726" s="246" t="b">
        <f t="shared" si="1549"/>
        <v>0</v>
      </c>
      <c r="O1726" s="246" t="b">
        <f t="shared" si="1550"/>
        <v>0</v>
      </c>
      <c r="P1726" s="246" t="b">
        <f t="shared" si="1551"/>
        <v>0</v>
      </c>
      <c r="Q1726" s="246" t="b">
        <f t="shared" si="1552"/>
        <v>0</v>
      </c>
      <c r="R1726" s="246" t="str">
        <f t="shared" si="1553"/>
        <v>No</v>
      </c>
      <c r="S1726" s="247" t="b">
        <f t="shared" si="1514"/>
        <v>0</v>
      </c>
      <c r="T1726" s="247" t="b">
        <f t="shared" si="1515"/>
        <v>0</v>
      </c>
      <c r="U1726" s="247" t="b">
        <f t="shared" si="1516"/>
        <v>0</v>
      </c>
      <c r="V1726" s="247" t="b">
        <f t="shared" si="1517"/>
        <v>0</v>
      </c>
      <c r="W1726" s="247" t="str">
        <f t="shared" si="1554"/>
        <v>No</v>
      </c>
      <c r="X1726" s="248" t="b">
        <f t="shared" si="1518"/>
        <v>0</v>
      </c>
      <c r="Y1726" s="248" t="b">
        <f t="shared" si="1519"/>
        <v>0</v>
      </c>
      <c r="Z1726" s="248" t="b">
        <f t="shared" si="1520"/>
        <v>0</v>
      </c>
      <c r="AA1726" s="248" t="b">
        <f t="shared" si="1521"/>
        <v>0</v>
      </c>
      <c r="AB1726" s="248" t="str">
        <f t="shared" si="1555"/>
        <v>No</v>
      </c>
      <c r="AC1726" s="249" t="b">
        <f t="shared" si="1522"/>
        <v>0</v>
      </c>
      <c r="AD1726" s="249" t="b">
        <f t="shared" si="1523"/>
        <v>0</v>
      </c>
      <c r="AE1726" s="249" t="b">
        <f t="shared" si="1524"/>
        <v>0</v>
      </c>
      <c r="AF1726" s="249" t="b">
        <f t="shared" si="1525"/>
        <v>0</v>
      </c>
      <c r="AG1726" s="249" t="str">
        <f t="shared" si="1556"/>
        <v>No</v>
      </c>
      <c r="AH1726" s="250" t="b">
        <f t="shared" si="1526"/>
        <v>0</v>
      </c>
      <c r="AI1726" s="250" t="b">
        <f t="shared" si="1527"/>
        <v>0</v>
      </c>
      <c r="AJ1726" s="250" t="b">
        <f t="shared" si="1528"/>
        <v>0</v>
      </c>
      <c r="AK1726" s="250" t="b">
        <f t="shared" si="1529"/>
        <v>0</v>
      </c>
      <c r="AL1726" s="250" t="str">
        <f t="shared" si="1557"/>
        <v>No</v>
      </c>
      <c r="AN1726" s="246" t="str">
        <f t="shared" si="1558"/>
        <v/>
      </c>
      <c r="AO1726" s="247" t="str">
        <f t="shared" si="1559"/>
        <v/>
      </c>
      <c r="AP1726" s="248" t="str">
        <f t="shared" si="1560"/>
        <v/>
      </c>
      <c r="AQ1726" s="249" t="str">
        <f t="shared" si="1561"/>
        <v/>
      </c>
      <c r="AR1726" s="250" t="str">
        <f t="shared" si="1562"/>
        <v/>
      </c>
      <c r="AS1726" s="234"/>
      <c r="AY1726" s="385">
        <f t="shared" si="1563"/>
        <v>0</v>
      </c>
      <c r="AZ1726" s="385">
        <f t="shared" si="1530"/>
        <v>0</v>
      </c>
      <c r="BA1726" s="385">
        <f t="shared" si="1564"/>
        <v>0</v>
      </c>
      <c r="BB1726" s="385">
        <f t="shared" si="1531"/>
        <v>0</v>
      </c>
      <c r="BC1726" s="385">
        <f t="shared" si="1532"/>
        <v>0</v>
      </c>
      <c r="BD1726" s="385">
        <f t="shared" si="1533"/>
        <v>0</v>
      </c>
      <c r="BE1726" s="385">
        <f t="shared" si="1534"/>
        <v>0</v>
      </c>
      <c r="BF1726" s="385">
        <f t="shared" si="1535"/>
        <v>0</v>
      </c>
      <c r="BG1726" s="385">
        <f t="shared" si="1536"/>
        <v>0</v>
      </c>
      <c r="BH1726" s="385">
        <f t="shared" si="1537"/>
        <v>0</v>
      </c>
      <c r="BI1726" s="385">
        <f t="shared" si="1538"/>
        <v>0</v>
      </c>
      <c r="BJ1726" s="385">
        <f t="shared" si="1539"/>
        <v>0</v>
      </c>
      <c r="BK1726" s="385">
        <f t="shared" si="1540"/>
        <v>0</v>
      </c>
      <c r="BL1726" s="385">
        <f t="shared" si="1541"/>
        <v>0</v>
      </c>
      <c r="BM1726" s="385">
        <f t="shared" si="1542"/>
        <v>0</v>
      </c>
      <c r="BN1726" s="385">
        <f t="shared" si="1543"/>
        <v>0</v>
      </c>
      <c r="CK1726" s="239">
        <f t="shared" si="1565"/>
        <v>0</v>
      </c>
      <c r="CL1726" s="239">
        <f t="shared" si="1566"/>
        <v>0</v>
      </c>
    </row>
    <row r="1727" spans="3:90" x14ac:dyDescent="0.35">
      <c r="C1727" s="235"/>
      <c r="D1727" s="246" t="str">
        <f t="shared" si="1544"/>
        <v/>
      </c>
      <c r="E1727" s="247" t="str">
        <f t="shared" si="1545"/>
        <v/>
      </c>
      <c r="F1727" s="248" t="str">
        <f t="shared" si="1546"/>
        <v/>
      </c>
      <c r="G1727" s="249" t="str">
        <f t="shared" si="1547"/>
        <v/>
      </c>
      <c r="H1727" s="250" t="str">
        <f t="shared" si="1548"/>
        <v/>
      </c>
      <c r="I1727" s="386" t="str">
        <f t="shared" si="1509"/>
        <v/>
      </c>
      <c r="J1727" s="387" t="str">
        <f t="shared" si="1510"/>
        <v/>
      </c>
      <c r="K1727" s="388" t="str">
        <f t="shared" si="1511"/>
        <v/>
      </c>
      <c r="L1727" s="389" t="str">
        <f t="shared" si="1512"/>
        <v/>
      </c>
      <c r="M1727" s="250" t="str">
        <f t="shared" si="1513"/>
        <v/>
      </c>
      <c r="N1727" s="246" t="b">
        <f t="shared" si="1549"/>
        <v>0</v>
      </c>
      <c r="O1727" s="246" t="b">
        <f t="shared" si="1550"/>
        <v>0</v>
      </c>
      <c r="P1727" s="246" t="b">
        <f t="shared" si="1551"/>
        <v>0</v>
      </c>
      <c r="Q1727" s="246" t="b">
        <f t="shared" si="1552"/>
        <v>0</v>
      </c>
      <c r="R1727" s="246" t="str">
        <f t="shared" si="1553"/>
        <v>No</v>
      </c>
      <c r="S1727" s="247" t="b">
        <f t="shared" si="1514"/>
        <v>0</v>
      </c>
      <c r="T1727" s="247" t="b">
        <f t="shared" si="1515"/>
        <v>0</v>
      </c>
      <c r="U1727" s="247" t="b">
        <f t="shared" si="1516"/>
        <v>0</v>
      </c>
      <c r="V1727" s="247" t="b">
        <f t="shared" si="1517"/>
        <v>0</v>
      </c>
      <c r="W1727" s="247" t="str">
        <f t="shared" si="1554"/>
        <v>No</v>
      </c>
      <c r="X1727" s="248" t="b">
        <f t="shared" si="1518"/>
        <v>0</v>
      </c>
      <c r="Y1727" s="248" t="b">
        <f t="shared" si="1519"/>
        <v>0</v>
      </c>
      <c r="Z1727" s="248" t="b">
        <f t="shared" si="1520"/>
        <v>0</v>
      </c>
      <c r="AA1727" s="248" t="b">
        <f t="shared" si="1521"/>
        <v>0</v>
      </c>
      <c r="AB1727" s="248" t="str">
        <f t="shared" si="1555"/>
        <v>No</v>
      </c>
      <c r="AC1727" s="249" t="b">
        <f t="shared" si="1522"/>
        <v>0</v>
      </c>
      <c r="AD1727" s="249" t="b">
        <f t="shared" si="1523"/>
        <v>0</v>
      </c>
      <c r="AE1727" s="249" t="b">
        <f t="shared" si="1524"/>
        <v>0</v>
      </c>
      <c r="AF1727" s="249" t="b">
        <f t="shared" si="1525"/>
        <v>0</v>
      </c>
      <c r="AG1727" s="249" t="str">
        <f t="shared" si="1556"/>
        <v>No</v>
      </c>
      <c r="AH1727" s="250" t="b">
        <f t="shared" si="1526"/>
        <v>0</v>
      </c>
      <c r="AI1727" s="250" t="b">
        <f t="shared" si="1527"/>
        <v>0</v>
      </c>
      <c r="AJ1727" s="250" t="b">
        <f t="shared" si="1528"/>
        <v>0</v>
      </c>
      <c r="AK1727" s="250" t="b">
        <f t="shared" si="1529"/>
        <v>0</v>
      </c>
      <c r="AL1727" s="250" t="str">
        <f t="shared" si="1557"/>
        <v>No</v>
      </c>
      <c r="AN1727" s="246" t="str">
        <f t="shared" si="1558"/>
        <v/>
      </c>
      <c r="AO1727" s="247" t="str">
        <f t="shared" si="1559"/>
        <v/>
      </c>
      <c r="AP1727" s="248" t="str">
        <f t="shared" si="1560"/>
        <v/>
      </c>
      <c r="AQ1727" s="249" t="str">
        <f t="shared" si="1561"/>
        <v/>
      </c>
      <c r="AR1727" s="250" t="str">
        <f t="shared" si="1562"/>
        <v/>
      </c>
      <c r="AS1727" s="234"/>
      <c r="AY1727" s="385">
        <f t="shared" si="1563"/>
        <v>0</v>
      </c>
      <c r="AZ1727" s="385">
        <f t="shared" si="1530"/>
        <v>0</v>
      </c>
      <c r="BA1727" s="385">
        <f t="shared" si="1564"/>
        <v>0</v>
      </c>
      <c r="BB1727" s="385">
        <f t="shared" si="1531"/>
        <v>0</v>
      </c>
      <c r="BC1727" s="385">
        <f t="shared" si="1532"/>
        <v>0</v>
      </c>
      <c r="BD1727" s="385">
        <f t="shared" si="1533"/>
        <v>0</v>
      </c>
      <c r="BE1727" s="385">
        <f t="shared" si="1534"/>
        <v>0</v>
      </c>
      <c r="BF1727" s="385">
        <f t="shared" si="1535"/>
        <v>0</v>
      </c>
      <c r="BG1727" s="385">
        <f t="shared" si="1536"/>
        <v>0</v>
      </c>
      <c r="BH1727" s="385">
        <f t="shared" si="1537"/>
        <v>0</v>
      </c>
      <c r="BI1727" s="385">
        <f t="shared" si="1538"/>
        <v>0</v>
      </c>
      <c r="BJ1727" s="385">
        <f t="shared" si="1539"/>
        <v>0</v>
      </c>
      <c r="BK1727" s="385">
        <f t="shared" si="1540"/>
        <v>0</v>
      </c>
      <c r="BL1727" s="385">
        <f t="shared" si="1541"/>
        <v>0</v>
      </c>
      <c r="BM1727" s="385">
        <f t="shared" si="1542"/>
        <v>0</v>
      </c>
      <c r="BN1727" s="385">
        <f t="shared" si="1543"/>
        <v>0</v>
      </c>
      <c r="CK1727" s="239">
        <f t="shared" si="1565"/>
        <v>0</v>
      </c>
      <c r="CL1727" s="239">
        <f t="shared" si="1566"/>
        <v>0</v>
      </c>
    </row>
    <row r="1728" spans="3:90" x14ac:dyDescent="0.35">
      <c r="C1728" s="235"/>
      <c r="D1728" s="246" t="str">
        <f t="shared" si="1544"/>
        <v/>
      </c>
      <c r="E1728" s="247" t="str">
        <f t="shared" si="1545"/>
        <v/>
      </c>
      <c r="F1728" s="248" t="str">
        <f t="shared" si="1546"/>
        <v/>
      </c>
      <c r="G1728" s="249" t="str">
        <f t="shared" si="1547"/>
        <v/>
      </c>
      <c r="H1728" s="250" t="str">
        <f t="shared" si="1548"/>
        <v/>
      </c>
      <c r="I1728" s="386" t="str">
        <f t="shared" si="1509"/>
        <v/>
      </c>
      <c r="J1728" s="387" t="str">
        <f t="shared" si="1510"/>
        <v/>
      </c>
      <c r="K1728" s="388" t="str">
        <f t="shared" si="1511"/>
        <v/>
      </c>
      <c r="L1728" s="389" t="str">
        <f t="shared" si="1512"/>
        <v/>
      </c>
      <c r="M1728" s="250" t="str">
        <f t="shared" si="1513"/>
        <v/>
      </c>
      <c r="N1728" s="246" t="b">
        <f t="shared" si="1549"/>
        <v>0</v>
      </c>
      <c r="O1728" s="246" t="b">
        <f t="shared" si="1550"/>
        <v>0</v>
      </c>
      <c r="P1728" s="246" t="b">
        <f t="shared" si="1551"/>
        <v>0</v>
      </c>
      <c r="Q1728" s="246" t="b">
        <f t="shared" si="1552"/>
        <v>0</v>
      </c>
      <c r="R1728" s="246" t="str">
        <f t="shared" si="1553"/>
        <v>No</v>
      </c>
      <c r="S1728" s="247" t="b">
        <f t="shared" si="1514"/>
        <v>0</v>
      </c>
      <c r="T1728" s="247" t="b">
        <f t="shared" si="1515"/>
        <v>0</v>
      </c>
      <c r="U1728" s="247" t="b">
        <f t="shared" si="1516"/>
        <v>0</v>
      </c>
      <c r="V1728" s="247" t="b">
        <f t="shared" si="1517"/>
        <v>0</v>
      </c>
      <c r="W1728" s="247" t="str">
        <f t="shared" si="1554"/>
        <v>No</v>
      </c>
      <c r="X1728" s="248" t="b">
        <f t="shared" si="1518"/>
        <v>0</v>
      </c>
      <c r="Y1728" s="248" t="b">
        <f t="shared" si="1519"/>
        <v>0</v>
      </c>
      <c r="Z1728" s="248" t="b">
        <f t="shared" si="1520"/>
        <v>0</v>
      </c>
      <c r="AA1728" s="248" t="b">
        <f t="shared" si="1521"/>
        <v>0</v>
      </c>
      <c r="AB1728" s="248" t="str">
        <f t="shared" si="1555"/>
        <v>No</v>
      </c>
      <c r="AC1728" s="249" t="b">
        <f t="shared" si="1522"/>
        <v>0</v>
      </c>
      <c r="AD1728" s="249" t="b">
        <f t="shared" si="1523"/>
        <v>0</v>
      </c>
      <c r="AE1728" s="249" t="b">
        <f t="shared" si="1524"/>
        <v>0</v>
      </c>
      <c r="AF1728" s="249" t="b">
        <f t="shared" si="1525"/>
        <v>0</v>
      </c>
      <c r="AG1728" s="249" t="str">
        <f t="shared" si="1556"/>
        <v>No</v>
      </c>
      <c r="AH1728" s="250" t="b">
        <f t="shared" si="1526"/>
        <v>0</v>
      </c>
      <c r="AI1728" s="250" t="b">
        <f t="shared" si="1527"/>
        <v>0</v>
      </c>
      <c r="AJ1728" s="250" t="b">
        <f t="shared" si="1528"/>
        <v>0</v>
      </c>
      <c r="AK1728" s="250" t="b">
        <f t="shared" si="1529"/>
        <v>0</v>
      </c>
      <c r="AL1728" s="250" t="str">
        <f t="shared" si="1557"/>
        <v>No</v>
      </c>
      <c r="AN1728" s="246" t="str">
        <f t="shared" si="1558"/>
        <v/>
      </c>
      <c r="AO1728" s="247" t="str">
        <f t="shared" si="1559"/>
        <v/>
      </c>
      <c r="AP1728" s="248" t="str">
        <f t="shared" si="1560"/>
        <v/>
      </c>
      <c r="AQ1728" s="249" t="str">
        <f t="shared" si="1561"/>
        <v/>
      </c>
      <c r="AR1728" s="250" t="str">
        <f t="shared" si="1562"/>
        <v/>
      </c>
      <c r="AS1728" s="234"/>
      <c r="AY1728" s="385">
        <f t="shared" si="1563"/>
        <v>0</v>
      </c>
      <c r="AZ1728" s="385">
        <f t="shared" si="1530"/>
        <v>0</v>
      </c>
      <c r="BA1728" s="385">
        <f t="shared" si="1564"/>
        <v>0</v>
      </c>
      <c r="BB1728" s="385">
        <f t="shared" si="1531"/>
        <v>0</v>
      </c>
      <c r="BC1728" s="385">
        <f t="shared" si="1532"/>
        <v>0</v>
      </c>
      <c r="BD1728" s="385">
        <f t="shared" si="1533"/>
        <v>0</v>
      </c>
      <c r="BE1728" s="385">
        <f t="shared" si="1534"/>
        <v>0</v>
      </c>
      <c r="BF1728" s="385">
        <f t="shared" si="1535"/>
        <v>0</v>
      </c>
      <c r="BG1728" s="385">
        <f t="shared" si="1536"/>
        <v>0</v>
      </c>
      <c r="BH1728" s="385">
        <f t="shared" si="1537"/>
        <v>0</v>
      </c>
      <c r="BI1728" s="385">
        <f t="shared" si="1538"/>
        <v>0</v>
      </c>
      <c r="BJ1728" s="385">
        <f t="shared" si="1539"/>
        <v>0</v>
      </c>
      <c r="BK1728" s="385">
        <f t="shared" si="1540"/>
        <v>0</v>
      </c>
      <c r="BL1728" s="385">
        <f t="shared" si="1541"/>
        <v>0</v>
      </c>
      <c r="BM1728" s="385">
        <f t="shared" si="1542"/>
        <v>0</v>
      </c>
      <c r="BN1728" s="385">
        <f t="shared" si="1543"/>
        <v>0</v>
      </c>
      <c r="CK1728" s="239">
        <f t="shared" si="1565"/>
        <v>0</v>
      </c>
      <c r="CL1728" s="239">
        <f t="shared" si="1566"/>
        <v>0</v>
      </c>
    </row>
    <row r="1729" spans="3:90" x14ac:dyDescent="0.35">
      <c r="C1729" s="235"/>
      <c r="D1729" s="246" t="str">
        <f t="shared" si="1544"/>
        <v/>
      </c>
      <c r="E1729" s="247" t="str">
        <f t="shared" si="1545"/>
        <v/>
      </c>
      <c r="F1729" s="248" t="str">
        <f t="shared" si="1546"/>
        <v/>
      </c>
      <c r="G1729" s="249" t="str">
        <f t="shared" si="1547"/>
        <v/>
      </c>
      <c r="H1729" s="250" t="str">
        <f t="shared" si="1548"/>
        <v/>
      </c>
      <c r="I1729" s="386" t="str">
        <f t="shared" si="1509"/>
        <v/>
      </c>
      <c r="J1729" s="387" t="str">
        <f t="shared" si="1510"/>
        <v/>
      </c>
      <c r="K1729" s="388" t="str">
        <f t="shared" si="1511"/>
        <v/>
      </c>
      <c r="L1729" s="389" t="str">
        <f t="shared" si="1512"/>
        <v/>
      </c>
      <c r="M1729" s="250" t="str">
        <f t="shared" si="1513"/>
        <v/>
      </c>
      <c r="N1729" s="246" t="b">
        <f t="shared" si="1549"/>
        <v>0</v>
      </c>
      <c r="O1729" s="246" t="b">
        <f t="shared" si="1550"/>
        <v>0</v>
      </c>
      <c r="P1729" s="246" t="b">
        <f t="shared" si="1551"/>
        <v>0</v>
      </c>
      <c r="Q1729" s="246" t="b">
        <f t="shared" si="1552"/>
        <v>0</v>
      </c>
      <c r="R1729" s="246" t="str">
        <f t="shared" si="1553"/>
        <v>No</v>
      </c>
      <c r="S1729" s="247" t="b">
        <f t="shared" si="1514"/>
        <v>0</v>
      </c>
      <c r="T1729" s="247" t="b">
        <f t="shared" si="1515"/>
        <v>0</v>
      </c>
      <c r="U1729" s="247" t="b">
        <f t="shared" si="1516"/>
        <v>0</v>
      </c>
      <c r="V1729" s="247" t="b">
        <f t="shared" si="1517"/>
        <v>0</v>
      </c>
      <c r="W1729" s="247" t="str">
        <f t="shared" si="1554"/>
        <v>No</v>
      </c>
      <c r="X1729" s="248" t="b">
        <f t="shared" si="1518"/>
        <v>0</v>
      </c>
      <c r="Y1729" s="248" t="b">
        <f t="shared" si="1519"/>
        <v>0</v>
      </c>
      <c r="Z1729" s="248" t="b">
        <f t="shared" si="1520"/>
        <v>0</v>
      </c>
      <c r="AA1729" s="248" t="b">
        <f t="shared" si="1521"/>
        <v>0</v>
      </c>
      <c r="AB1729" s="248" t="str">
        <f t="shared" si="1555"/>
        <v>No</v>
      </c>
      <c r="AC1729" s="249" t="b">
        <f t="shared" si="1522"/>
        <v>0</v>
      </c>
      <c r="AD1729" s="249" t="b">
        <f t="shared" si="1523"/>
        <v>0</v>
      </c>
      <c r="AE1729" s="249" t="b">
        <f t="shared" si="1524"/>
        <v>0</v>
      </c>
      <c r="AF1729" s="249" t="b">
        <f t="shared" si="1525"/>
        <v>0</v>
      </c>
      <c r="AG1729" s="249" t="str">
        <f t="shared" si="1556"/>
        <v>No</v>
      </c>
      <c r="AH1729" s="250" t="b">
        <f t="shared" si="1526"/>
        <v>0</v>
      </c>
      <c r="AI1729" s="250" t="b">
        <f t="shared" si="1527"/>
        <v>0</v>
      </c>
      <c r="AJ1729" s="250" t="b">
        <f t="shared" si="1528"/>
        <v>0</v>
      </c>
      <c r="AK1729" s="250" t="b">
        <f t="shared" si="1529"/>
        <v>0</v>
      </c>
      <c r="AL1729" s="250" t="str">
        <f t="shared" si="1557"/>
        <v>No</v>
      </c>
      <c r="AN1729" s="246" t="str">
        <f t="shared" si="1558"/>
        <v/>
      </c>
      <c r="AO1729" s="247" t="str">
        <f t="shared" si="1559"/>
        <v/>
      </c>
      <c r="AP1729" s="248" t="str">
        <f t="shared" si="1560"/>
        <v/>
      </c>
      <c r="AQ1729" s="249" t="str">
        <f t="shared" si="1561"/>
        <v/>
      </c>
      <c r="AR1729" s="250" t="str">
        <f t="shared" si="1562"/>
        <v/>
      </c>
      <c r="AS1729" s="234"/>
      <c r="AY1729" s="385">
        <f t="shared" si="1563"/>
        <v>0</v>
      </c>
      <c r="AZ1729" s="385">
        <f t="shared" si="1530"/>
        <v>0</v>
      </c>
      <c r="BA1729" s="385">
        <f t="shared" si="1564"/>
        <v>0</v>
      </c>
      <c r="BB1729" s="385">
        <f t="shared" si="1531"/>
        <v>0</v>
      </c>
      <c r="BC1729" s="385">
        <f t="shared" si="1532"/>
        <v>0</v>
      </c>
      <c r="BD1729" s="385">
        <f t="shared" si="1533"/>
        <v>0</v>
      </c>
      <c r="BE1729" s="385">
        <f t="shared" si="1534"/>
        <v>0</v>
      </c>
      <c r="BF1729" s="385">
        <f t="shared" si="1535"/>
        <v>0</v>
      </c>
      <c r="BG1729" s="385">
        <f t="shared" si="1536"/>
        <v>0</v>
      </c>
      <c r="BH1729" s="385">
        <f t="shared" si="1537"/>
        <v>0</v>
      </c>
      <c r="BI1729" s="385">
        <f t="shared" si="1538"/>
        <v>0</v>
      </c>
      <c r="BJ1729" s="385">
        <f t="shared" si="1539"/>
        <v>0</v>
      </c>
      <c r="BK1729" s="385">
        <f t="shared" si="1540"/>
        <v>0</v>
      </c>
      <c r="BL1729" s="385">
        <f t="shared" si="1541"/>
        <v>0</v>
      </c>
      <c r="BM1729" s="385">
        <f t="shared" si="1542"/>
        <v>0</v>
      </c>
      <c r="BN1729" s="385">
        <f t="shared" si="1543"/>
        <v>0</v>
      </c>
      <c r="CK1729" s="239">
        <f t="shared" si="1565"/>
        <v>0</v>
      </c>
      <c r="CL1729" s="239">
        <f t="shared" si="1566"/>
        <v>0</v>
      </c>
    </row>
    <row r="1730" spans="3:90" x14ac:dyDescent="0.35">
      <c r="C1730" s="235"/>
      <c r="D1730" s="246" t="str">
        <f t="shared" si="1544"/>
        <v/>
      </c>
      <c r="E1730" s="247" t="str">
        <f t="shared" si="1545"/>
        <v/>
      </c>
      <c r="F1730" s="248" t="str">
        <f t="shared" si="1546"/>
        <v/>
      </c>
      <c r="G1730" s="249" t="str">
        <f t="shared" si="1547"/>
        <v/>
      </c>
      <c r="H1730" s="250" t="str">
        <f t="shared" si="1548"/>
        <v/>
      </c>
      <c r="I1730" s="386" t="str">
        <f t="shared" si="1509"/>
        <v/>
      </c>
      <c r="J1730" s="387" t="str">
        <f t="shared" si="1510"/>
        <v/>
      </c>
      <c r="K1730" s="388" t="str">
        <f t="shared" si="1511"/>
        <v/>
      </c>
      <c r="L1730" s="389" t="str">
        <f t="shared" si="1512"/>
        <v/>
      </c>
      <c r="M1730" s="250" t="str">
        <f t="shared" si="1513"/>
        <v/>
      </c>
      <c r="N1730" s="246" t="b">
        <f t="shared" si="1549"/>
        <v>0</v>
      </c>
      <c r="O1730" s="246" t="b">
        <f t="shared" si="1550"/>
        <v>0</v>
      </c>
      <c r="P1730" s="246" t="b">
        <f t="shared" si="1551"/>
        <v>0</v>
      </c>
      <c r="Q1730" s="246" t="b">
        <f t="shared" si="1552"/>
        <v>0</v>
      </c>
      <c r="R1730" s="246" t="str">
        <f t="shared" si="1553"/>
        <v>No</v>
      </c>
      <c r="S1730" s="247" t="b">
        <f t="shared" si="1514"/>
        <v>0</v>
      </c>
      <c r="T1730" s="247" t="b">
        <f t="shared" si="1515"/>
        <v>0</v>
      </c>
      <c r="U1730" s="247" t="b">
        <f t="shared" si="1516"/>
        <v>0</v>
      </c>
      <c r="V1730" s="247" t="b">
        <f t="shared" si="1517"/>
        <v>0</v>
      </c>
      <c r="W1730" s="247" t="str">
        <f t="shared" si="1554"/>
        <v>No</v>
      </c>
      <c r="X1730" s="248" t="b">
        <f t="shared" si="1518"/>
        <v>0</v>
      </c>
      <c r="Y1730" s="248" t="b">
        <f t="shared" si="1519"/>
        <v>0</v>
      </c>
      <c r="Z1730" s="248" t="b">
        <f t="shared" si="1520"/>
        <v>0</v>
      </c>
      <c r="AA1730" s="248" t="b">
        <f t="shared" si="1521"/>
        <v>0</v>
      </c>
      <c r="AB1730" s="248" t="str">
        <f t="shared" si="1555"/>
        <v>No</v>
      </c>
      <c r="AC1730" s="249" t="b">
        <f t="shared" si="1522"/>
        <v>0</v>
      </c>
      <c r="AD1730" s="249" t="b">
        <f t="shared" si="1523"/>
        <v>0</v>
      </c>
      <c r="AE1730" s="249" t="b">
        <f t="shared" si="1524"/>
        <v>0</v>
      </c>
      <c r="AF1730" s="249" t="b">
        <f t="shared" si="1525"/>
        <v>0</v>
      </c>
      <c r="AG1730" s="249" t="str">
        <f t="shared" si="1556"/>
        <v>No</v>
      </c>
      <c r="AH1730" s="250" t="b">
        <f t="shared" si="1526"/>
        <v>0</v>
      </c>
      <c r="AI1730" s="250" t="b">
        <f t="shared" si="1527"/>
        <v>0</v>
      </c>
      <c r="AJ1730" s="250" t="b">
        <f t="shared" si="1528"/>
        <v>0</v>
      </c>
      <c r="AK1730" s="250" t="b">
        <f t="shared" si="1529"/>
        <v>0</v>
      </c>
      <c r="AL1730" s="250" t="str">
        <f t="shared" si="1557"/>
        <v>No</v>
      </c>
      <c r="AN1730" s="246" t="str">
        <f t="shared" si="1558"/>
        <v/>
      </c>
      <c r="AO1730" s="247" t="str">
        <f t="shared" si="1559"/>
        <v/>
      </c>
      <c r="AP1730" s="248" t="str">
        <f t="shared" si="1560"/>
        <v/>
      </c>
      <c r="AQ1730" s="249" t="str">
        <f t="shared" si="1561"/>
        <v/>
      </c>
      <c r="AR1730" s="250" t="str">
        <f t="shared" si="1562"/>
        <v/>
      </c>
      <c r="AS1730" s="234"/>
      <c r="AY1730" s="385">
        <f t="shared" si="1563"/>
        <v>0</v>
      </c>
      <c r="AZ1730" s="385">
        <f t="shared" si="1530"/>
        <v>0</v>
      </c>
      <c r="BA1730" s="385">
        <f t="shared" si="1564"/>
        <v>0</v>
      </c>
      <c r="BB1730" s="385">
        <f t="shared" si="1531"/>
        <v>0</v>
      </c>
      <c r="BC1730" s="385">
        <f t="shared" si="1532"/>
        <v>0</v>
      </c>
      <c r="BD1730" s="385">
        <f t="shared" si="1533"/>
        <v>0</v>
      </c>
      <c r="BE1730" s="385">
        <f t="shared" si="1534"/>
        <v>0</v>
      </c>
      <c r="BF1730" s="385">
        <f t="shared" si="1535"/>
        <v>0</v>
      </c>
      <c r="BG1730" s="385">
        <f t="shared" si="1536"/>
        <v>0</v>
      </c>
      <c r="BH1730" s="385">
        <f t="shared" si="1537"/>
        <v>0</v>
      </c>
      <c r="BI1730" s="385">
        <f t="shared" si="1538"/>
        <v>0</v>
      </c>
      <c r="BJ1730" s="385">
        <f t="shared" si="1539"/>
        <v>0</v>
      </c>
      <c r="BK1730" s="385">
        <f t="shared" si="1540"/>
        <v>0</v>
      </c>
      <c r="BL1730" s="385">
        <f t="shared" si="1541"/>
        <v>0</v>
      </c>
      <c r="BM1730" s="385">
        <f t="shared" si="1542"/>
        <v>0</v>
      </c>
      <c r="BN1730" s="385">
        <f t="shared" si="1543"/>
        <v>0</v>
      </c>
      <c r="CK1730" s="239">
        <f t="shared" si="1565"/>
        <v>0</v>
      </c>
      <c r="CL1730" s="239">
        <f t="shared" si="1566"/>
        <v>0</v>
      </c>
    </row>
    <row r="1731" spans="3:90" x14ac:dyDescent="0.35">
      <c r="C1731" s="235"/>
      <c r="D1731" s="246" t="str">
        <f t="shared" si="1544"/>
        <v/>
      </c>
      <c r="E1731" s="247" t="str">
        <f t="shared" si="1545"/>
        <v/>
      </c>
      <c r="F1731" s="248" t="str">
        <f t="shared" si="1546"/>
        <v/>
      </c>
      <c r="G1731" s="249" t="str">
        <f t="shared" si="1547"/>
        <v/>
      </c>
      <c r="H1731" s="250" t="str">
        <f t="shared" si="1548"/>
        <v/>
      </c>
      <c r="I1731" s="386" t="str">
        <f t="shared" si="1509"/>
        <v/>
      </c>
      <c r="J1731" s="387" t="str">
        <f t="shared" si="1510"/>
        <v/>
      </c>
      <c r="K1731" s="388" t="str">
        <f t="shared" si="1511"/>
        <v/>
      </c>
      <c r="L1731" s="389" t="str">
        <f t="shared" si="1512"/>
        <v/>
      </c>
      <c r="M1731" s="250" t="str">
        <f t="shared" si="1513"/>
        <v/>
      </c>
      <c r="N1731" s="246" t="b">
        <f t="shared" si="1549"/>
        <v>0</v>
      </c>
      <c r="O1731" s="246" t="b">
        <f t="shared" si="1550"/>
        <v>0</v>
      </c>
      <c r="P1731" s="246" t="b">
        <f t="shared" si="1551"/>
        <v>0</v>
      </c>
      <c r="Q1731" s="246" t="b">
        <f t="shared" si="1552"/>
        <v>0</v>
      </c>
      <c r="R1731" s="246" t="str">
        <f t="shared" si="1553"/>
        <v>No</v>
      </c>
      <c r="S1731" s="247" t="b">
        <f t="shared" si="1514"/>
        <v>0</v>
      </c>
      <c r="T1731" s="247" t="b">
        <f t="shared" si="1515"/>
        <v>0</v>
      </c>
      <c r="U1731" s="247" t="b">
        <f t="shared" si="1516"/>
        <v>0</v>
      </c>
      <c r="V1731" s="247" t="b">
        <f t="shared" si="1517"/>
        <v>0</v>
      </c>
      <c r="W1731" s="247" t="str">
        <f t="shared" si="1554"/>
        <v>No</v>
      </c>
      <c r="X1731" s="248" t="b">
        <f t="shared" si="1518"/>
        <v>0</v>
      </c>
      <c r="Y1731" s="248" t="b">
        <f t="shared" si="1519"/>
        <v>0</v>
      </c>
      <c r="Z1731" s="248" t="b">
        <f t="shared" si="1520"/>
        <v>0</v>
      </c>
      <c r="AA1731" s="248" t="b">
        <f t="shared" si="1521"/>
        <v>0</v>
      </c>
      <c r="AB1731" s="248" t="str">
        <f t="shared" si="1555"/>
        <v>No</v>
      </c>
      <c r="AC1731" s="249" t="b">
        <f t="shared" si="1522"/>
        <v>0</v>
      </c>
      <c r="AD1731" s="249" t="b">
        <f t="shared" si="1523"/>
        <v>0</v>
      </c>
      <c r="AE1731" s="249" t="b">
        <f t="shared" si="1524"/>
        <v>0</v>
      </c>
      <c r="AF1731" s="249" t="b">
        <f t="shared" si="1525"/>
        <v>0</v>
      </c>
      <c r="AG1731" s="249" t="str">
        <f t="shared" si="1556"/>
        <v>No</v>
      </c>
      <c r="AH1731" s="250" t="b">
        <f t="shared" si="1526"/>
        <v>0</v>
      </c>
      <c r="AI1731" s="250" t="b">
        <f t="shared" si="1527"/>
        <v>0</v>
      </c>
      <c r="AJ1731" s="250" t="b">
        <f t="shared" si="1528"/>
        <v>0</v>
      </c>
      <c r="AK1731" s="250" t="b">
        <f t="shared" si="1529"/>
        <v>0</v>
      </c>
      <c r="AL1731" s="250" t="str">
        <f t="shared" si="1557"/>
        <v>No</v>
      </c>
      <c r="AN1731" s="246" t="str">
        <f t="shared" si="1558"/>
        <v/>
      </c>
      <c r="AO1731" s="247" t="str">
        <f t="shared" si="1559"/>
        <v/>
      </c>
      <c r="AP1731" s="248" t="str">
        <f t="shared" si="1560"/>
        <v/>
      </c>
      <c r="AQ1731" s="249" t="str">
        <f t="shared" si="1561"/>
        <v/>
      </c>
      <c r="AR1731" s="250" t="str">
        <f t="shared" si="1562"/>
        <v/>
      </c>
      <c r="AS1731" s="234"/>
      <c r="AY1731" s="385">
        <f t="shared" si="1563"/>
        <v>0</v>
      </c>
      <c r="AZ1731" s="385">
        <f t="shared" si="1530"/>
        <v>0</v>
      </c>
      <c r="BA1731" s="385">
        <f t="shared" si="1564"/>
        <v>0</v>
      </c>
      <c r="BB1731" s="385">
        <f t="shared" si="1531"/>
        <v>0</v>
      </c>
      <c r="BC1731" s="385">
        <f t="shared" si="1532"/>
        <v>0</v>
      </c>
      <c r="BD1731" s="385">
        <f t="shared" si="1533"/>
        <v>0</v>
      </c>
      <c r="BE1731" s="385">
        <f t="shared" si="1534"/>
        <v>0</v>
      </c>
      <c r="BF1731" s="385">
        <f t="shared" si="1535"/>
        <v>0</v>
      </c>
      <c r="BG1731" s="385">
        <f t="shared" si="1536"/>
        <v>0</v>
      </c>
      <c r="BH1731" s="385">
        <f t="shared" si="1537"/>
        <v>0</v>
      </c>
      <c r="BI1731" s="385">
        <f t="shared" si="1538"/>
        <v>0</v>
      </c>
      <c r="BJ1731" s="385">
        <f t="shared" si="1539"/>
        <v>0</v>
      </c>
      <c r="BK1731" s="385">
        <f t="shared" si="1540"/>
        <v>0</v>
      </c>
      <c r="BL1731" s="385">
        <f t="shared" si="1541"/>
        <v>0</v>
      </c>
      <c r="BM1731" s="385">
        <f t="shared" si="1542"/>
        <v>0</v>
      </c>
      <c r="BN1731" s="385">
        <f t="shared" si="1543"/>
        <v>0</v>
      </c>
      <c r="CK1731" s="239">
        <f t="shared" si="1565"/>
        <v>0</v>
      </c>
      <c r="CL1731" s="239">
        <f t="shared" si="1566"/>
        <v>0</v>
      </c>
    </row>
    <row r="1732" spans="3:90" x14ac:dyDescent="0.35">
      <c r="C1732" s="235"/>
      <c r="D1732" s="246" t="str">
        <f t="shared" si="1544"/>
        <v/>
      </c>
      <c r="E1732" s="247" t="str">
        <f t="shared" si="1545"/>
        <v/>
      </c>
      <c r="F1732" s="248" t="str">
        <f t="shared" si="1546"/>
        <v/>
      </c>
      <c r="G1732" s="249" t="str">
        <f t="shared" si="1547"/>
        <v/>
      </c>
      <c r="H1732" s="250" t="str">
        <f t="shared" si="1548"/>
        <v/>
      </c>
      <c r="I1732" s="386" t="str">
        <f t="shared" ref="I1732:I1795" si="1567">IF(C1732="","",IF(OR(CY1732="Yes",CZ1732="Yes",DA1732="Yes",DB1732="Yes",DC1732="Yes",DD1732="Yes"), "Yes", "No"))</f>
        <v/>
      </c>
      <c r="J1732" s="387" t="str">
        <f t="shared" ref="J1732:J1795" si="1568">IF(C1732="","",IF(OR(DE1732="Yes",DF1732="Yes",DG1732="Yes",DH1732="Yes",DI1732="Yes",DJ1732="Yes"), "Yes", "No"))</f>
        <v/>
      </c>
      <c r="K1732" s="388" t="str">
        <f t="shared" ref="K1732:K1795" si="1569">IF(C1732="","",IF(OR(DK1732="Yes",DL1732="Yes",DM1732="Yes",DN1732="Yes",DO1732="Yes",DP1732="Yes"), "Yes", "No"))</f>
        <v/>
      </c>
      <c r="L1732" s="389" t="str">
        <f t="shared" ref="L1732:L1795" si="1570">IF(C1732="","",IF(OR(DQ1732="Yes",DR1732="Yes",DS1732="Yes",DT1732="Yes",DU1732="Yes",DV1732="Yes"), "Yes", "No"))</f>
        <v/>
      </c>
      <c r="M1732" s="250" t="str">
        <f t="shared" ref="M1732:M1795" si="1571">IF(C1732="","",IF(OR(DW1732="Yes",DX1732="Yes",DY1732="Yes",DZ1732="Yes",EA1732="Yes",EB1732="Yes"), "Yes", "No"))</f>
        <v/>
      </c>
      <c r="N1732" s="246" t="b">
        <f t="shared" si="1549"/>
        <v>0</v>
      </c>
      <c r="O1732" s="246" t="b">
        <f t="shared" si="1550"/>
        <v>0</v>
      </c>
      <c r="P1732" s="246" t="b">
        <f t="shared" si="1551"/>
        <v>0</v>
      </c>
      <c r="Q1732" s="246" t="b">
        <f t="shared" si="1552"/>
        <v>0</v>
      </c>
      <c r="R1732" s="246" t="str">
        <f t="shared" si="1553"/>
        <v>No</v>
      </c>
      <c r="S1732" s="247" t="b">
        <f t="shared" ref="S1732:S1795" si="1572">AND(B1732="Primary",E1732="New",J1732="Yes")</f>
        <v>0</v>
      </c>
      <c r="T1732" s="247" t="b">
        <f t="shared" ref="T1732:T1795" si="1573">AND(B1732="Primary",E1732="Continuing",J1732="Yes")</f>
        <v>0</v>
      </c>
      <c r="U1732" s="247" t="b">
        <f t="shared" ref="U1732:U1795" si="1574">AND(B1732="Secondary",E1732="New",J1732="Yes")</f>
        <v>0</v>
      </c>
      <c r="V1732" s="247" t="b">
        <f t="shared" ref="V1732:V1795" si="1575">AND(B1732="Secondary",E1732="Continuing",J1732="Yes")</f>
        <v>0</v>
      </c>
      <c r="W1732" s="247" t="str">
        <f t="shared" si="1554"/>
        <v>No</v>
      </c>
      <c r="X1732" s="248" t="b">
        <f t="shared" ref="X1732:X1795" si="1576">AND(B1732="Primary",F1732="New",K1732="Yes")</f>
        <v>0</v>
      </c>
      <c r="Y1732" s="248" t="b">
        <f t="shared" ref="Y1732:Y1795" si="1577">AND(B1732="Primary",F1732="Continuing",K1732="yes")</f>
        <v>0</v>
      </c>
      <c r="Z1732" s="248" t="b">
        <f t="shared" ref="Z1732:Z1795" si="1578">AND(B1732="Secondary",F1732="New",K1732="Yes")</f>
        <v>0</v>
      </c>
      <c r="AA1732" s="248" t="b">
        <f t="shared" ref="AA1732:AA1795" si="1579">AND(B1732="Secondary",F1732="Continuing",K1732="Yes")</f>
        <v>0</v>
      </c>
      <c r="AB1732" s="248" t="str">
        <f t="shared" si="1555"/>
        <v>No</v>
      </c>
      <c r="AC1732" s="249" t="b">
        <f t="shared" ref="AC1732:AC1795" si="1580">AND(B1732="Primary",G1732="New",L1732="Yes")</f>
        <v>0</v>
      </c>
      <c r="AD1732" s="249" t="b">
        <f t="shared" ref="AD1732:AD1795" si="1581">AND(B1732="Primary",G1732="Continuing",L1732="Yes")</f>
        <v>0</v>
      </c>
      <c r="AE1732" s="249" t="b">
        <f t="shared" ref="AE1732:AE1795" si="1582">AND(B1732="Secondary",G1732="New",L1732="Yes")</f>
        <v>0</v>
      </c>
      <c r="AF1732" s="249" t="b">
        <f t="shared" ref="AF1732:AF1795" si="1583">AND(B1732="Secondary",G1732="Continuing",L1732="Yes")</f>
        <v>0</v>
      </c>
      <c r="AG1732" s="249" t="str">
        <f t="shared" si="1556"/>
        <v>No</v>
      </c>
      <c r="AH1732" s="250" t="b">
        <f t="shared" ref="AH1732:AH1795" si="1584">AND(B1732="Primary",H1732="New",M1732="Yes")</f>
        <v>0</v>
      </c>
      <c r="AI1732" s="250" t="b">
        <f t="shared" ref="AI1732:AI1795" si="1585">AND(B1732="Primary",H1732="Continuing",M1732="Yes")</f>
        <v>0</v>
      </c>
      <c r="AJ1732" s="250" t="b">
        <f t="shared" ref="AJ1732:AJ1795" si="1586">AND(B1732="Secondary",H1732="New",M1732="Yes")</f>
        <v>0</v>
      </c>
      <c r="AK1732" s="250" t="b">
        <f t="shared" ref="AK1732:AK1795" si="1587">AND(B1732="Secondary",H1732="Continuing",M1732="Yes")</f>
        <v>0</v>
      </c>
      <c r="AL1732" s="250" t="str">
        <f t="shared" si="1557"/>
        <v>No</v>
      </c>
      <c r="AN1732" s="246" t="str">
        <f t="shared" si="1558"/>
        <v/>
      </c>
      <c r="AO1732" s="247" t="str">
        <f t="shared" si="1559"/>
        <v/>
      </c>
      <c r="AP1732" s="248" t="str">
        <f t="shared" si="1560"/>
        <v/>
      </c>
      <c r="AQ1732" s="249" t="str">
        <f t="shared" si="1561"/>
        <v/>
      </c>
      <c r="AR1732" s="250" t="str">
        <f t="shared" si="1562"/>
        <v/>
      </c>
      <c r="AS1732" s="234"/>
      <c r="AY1732" s="385">
        <f t="shared" si="1563"/>
        <v>0</v>
      </c>
      <c r="AZ1732" s="385">
        <f t="shared" ref="AZ1732:AZ1795" si="1588">IF(OR(AT1732="Beating",AU1732="Beating",AV1732="Beating",AW1732="Beating",AX1732="Beating"), 1, 0)</f>
        <v>0</v>
      </c>
      <c r="BA1732" s="385">
        <f t="shared" si="1564"/>
        <v>0</v>
      </c>
      <c r="BB1732" s="385">
        <f t="shared" ref="BB1732:BB1795" si="1589">IF(OR(AT1732="Burning",AU1732="Burning",AV1732="Burning",AW1732="Burning",AX1732="Burning"), 1, 0)</f>
        <v>0</v>
      </c>
      <c r="BC1732" s="385">
        <f t="shared" ref="BC1732:BC1795" si="1590">IF(OR(AT1732="Deprivation",AU1732="Deprivation",AV1732="Deprivation",AW1732="Deprivation",AX1732="Deprivation"), 1, 0)</f>
        <v>0</v>
      </c>
      <c r="BD1732" s="385">
        <f t="shared" ref="BD1732:BD1795" si="1591">IF(OR(AT1732="Electrical",AU1732="Electrical",AV1732="Electrical",AW1732="Electrical",AX1732="Electrical"), 1, 0)</f>
        <v>0</v>
      </c>
      <c r="BE1732" s="385">
        <f t="shared" ref="BE1732:BE1795" si="1592">IF(OR(AT1732="Forced Postures",AU1732="Forced Postures",AV1732="Forced Postures",AW1732="Forced Postures",AX1732="Forced Postures"), 1, 0)</f>
        <v>0</v>
      </c>
      <c r="BF1732" s="385">
        <f t="shared" ref="BF1732:BF1795" si="1593">IF(OR(AT1732="Gender-based violence",AU1732="Gender-based violence",AV1732="Gender-based violence",AW1732="Gender-based violence",AX1732="Gender-based violence"), 1, 0)</f>
        <v>0</v>
      </c>
      <c r="BG1732" s="385">
        <f t="shared" ref="BG1732:BG1795" si="1594">IF(OR(AT1732="Kidnapping and disappearances",AU1732="Kidnapping and disappearances",AV1732="Kidnapping and disappearances",AW1732="Kidnapping and disappearances",AX1732="Kidnapping and disappearances"), 1, 0)</f>
        <v>0</v>
      </c>
      <c r="BH1732" s="385">
        <f t="shared" ref="BH1732:BH1795" si="1595">IF(OR(AT1732="Rape and sexual torture",AU1732="Rape and sexual torture",AV1732="Rape and sexual torture",AW1732="Rape and sexual torture",AX1732="Rape and sexual torture"), 1, 0)</f>
        <v>0</v>
      </c>
      <c r="BI1732" s="385">
        <f t="shared" ref="BI1732:BI1795" si="1596">IF(OR(AT1732="Sensory stress",AU1732="Sensory stress",AV1732="Sensory stress",AW1732="Sensory stress",AX1732="Sensory stress"), 1, 0)</f>
        <v>0</v>
      </c>
      <c r="BJ1732" s="385">
        <f t="shared" ref="BJ1732:BJ1795" si="1597">IF(OR(AT1732="Severe humiliation",AU1732="Severe humiliation",AV1732="Severe humiliation",AW1732="Severe humiliation",AX1732="Severe humiliation"), 1, 0)</f>
        <v>0</v>
      </c>
      <c r="BK1732" s="385">
        <f t="shared" ref="BK1732:BK1795" si="1598">IF(OR(AT1732="Threats and psychological torture",AU1732="Threats and psychological torture",AV1732="Threats and psychological torture",AW1732="Threats and psychological torture",AX1732="Threats and psychological torture"), 1, 0)</f>
        <v>0</v>
      </c>
      <c r="BL1732" s="385">
        <f t="shared" ref="BL1732:BL1795" si="1599">IF(OR(AT1732="Witnessing torture of others",AU1732="Witnessing torture of others",AV1732="Witnessing torture of others",AW1732="Witnessing torture of others",AX1732="Witnessing torture of others"), 1, 0)</f>
        <v>0</v>
      </c>
      <c r="BM1732" s="385">
        <f t="shared" ref="BM1732:BM1795" si="1600">IF(OR(AT1732="Wounding/maiming",AU1732="Wounding/maiming",AV1732="Wounding/maiming",AW1732="Wounding/maiming",AX1732="Wounding/maiming"), 1, 0)</f>
        <v>0</v>
      </c>
      <c r="BN1732" s="385">
        <f t="shared" ref="BN1732:BN1795" si="1601">IF(OR(AT1732="Other",AU1732="Other",AV1732="Other",AW1732="Other",AX1732="Other"), 1, 0)</f>
        <v>0</v>
      </c>
      <c r="CK1732" s="239">
        <f t="shared" si="1565"/>
        <v>0</v>
      </c>
      <c r="CL1732" s="239">
        <f t="shared" si="1566"/>
        <v>0</v>
      </c>
    </row>
    <row r="1733" spans="3:90" x14ac:dyDescent="0.35">
      <c r="C1733" s="235"/>
      <c r="D1733" s="246" t="str">
        <f t="shared" ref="D1733:D1796" si="1602">IF(C1733="","",IF(AND(C1733&gt;=DATE(2022,9,30),C1733&lt;=DATE(2023,9,29)),"New",IF(C1733&lt;DATE(2022,9,30),"Continuing",IF(C1733&gt;DATE(2023,9,29),""))))</f>
        <v/>
      </c>
      <c r="E1733" s="247" t="str">
        <f t="shared" ref="E1733:E1796" si="1603">IF(C1733="","",IF(AND(C1733&gt;=DATE(2023,9,30),C1733&lt;=DATE(2024,9,29)),"New",IF(C1733&lt;DATE(2023,9,30),"Continuing",IF(C1733&gt;DATE(2024,9,29),""))))</f>
        <v/>
      </c>
      <c r="F1733" s="248" t="str">
        <f t="shared" ref="F1733:F1796" si="1604">IF(C1733="","",IF(AND(C1733&gt;=DATE(2024,9,30),C1733&lt;=DATE(2025,9,29)),"New",IF(C1733&lt;DATE(2024,9,30),"Continuing",IF(C1733&gt;DATE(2025,9,29),""))))</f>
        <v/>
      </c>
      <c r="G1733" s="249" t="str">
        <f t="shared" ref="G1733:G1796" si="1605">IF(C1733="","",IF(AND(C1733&gt;=DATE(2025,9,30),C1733&lt;=DATE(2026,9,29)),"New",IF(C1733&lt;DATE(2025,9,30),"Continuing",IF(C1733&gt;DATE(2026,9,29),""))))</f>
        <v/>
      </c>
      <c r="H1733" s="250" t="str">
        <f t="shared" ref="H1733:H1796" si="1606">IF(C1733="","",IF(AND(C1733&gt;=DATE(2026,9,30),C1733&lt;=DATE(2027,9,29)),"New",IF(C1733&lt;DATE(2026,9,30),"Continuing",IF(C1733&gt;DATE(2027,9,29),""))))</f>
        <v/>
      </c>
      <c r="I1733" s="386" t="str">
        <f t="shared" si="1567"/>
        <v/>
      </c>
      <c r="J1733" s="387" t="str">
        <f t="shared" si="1568"/>
        <v/>
      </c>
      <c r="K1733" s="388" t="str">
        <f t="shared" si="1569"/>
        <v/>
      </c>
      <c r="L1733" s="389" t="str">
        <f t="shared" si="1570"/>
        <v/>
      </c>
      <c r="M1733" s="250" t="str">
        <f t="shared" si="1571"/>
        <v/>
      </c>
      <c r="N1733" s="246" t="b">
        <f t="shared" ref="N1733:N1796" si="1607">AND(B1733="Primary",D1733="New",I1733="Yes")</f>
        <v>0</v>
      </c>
      <c r="O1733" s="246" t="b">
        <f t="shared" ref="O1733:O1796" si="1608">AND(B1733="Primary",D1733="Continuing",I1733="Yes")</f>
        <v>0</v>
      </c>
      <c r="P1733" s="246" t="b">
        <f t="shared" ref="P1733:P1796" si="1609">AND(B1733="Secondary",D1733="New",I1733="Yes")</f>
        <v>0</v>
      </c>
      <c r="Q1733" s="246" t="b">
        <f t="shared" ref="Q1733:Q1796" si="1610">AND(B1733="Secondary",D1733="Continuing",I1733="Yes")</f>
        <v>0</v>
      </c>
      <c r="R1733" s="246" t="str">
        <f t="shared" ref="R1733:R1796" si="1611">IF(OR(N1733=TRUE,O1733=TRUE),"Yes","No")</f>
        <v>No</v>
      </c>
      <c r="S1733" s="247" t="b">
        <f t="shared" si="1572"/>
        <v>0</v>
      </c>
      <c r="T1733" s="247" t="b">
        <f t="shared" si="1573"/>
        <v>0</v>
      </c>
      <c r="U1733" s="247" t="b">
        <f t="shared" si="1574"/>
        <v>0</v>
      </c>
      <c r="V1733" s="247" t="b">
        <f t="shared" si="1575"/>
        <v>0</v>
      </c>
      <c r="W1733" s="247" t="str">
        <f t="shared" ref="W1733:W1796" si="1612">IF(OR(S1733=TRUE,T1733=TRUE),"Yes","No")</f>
        <v>No</v>
      </c>
      <c r="X1733" s="248" t="b">
        <f t="shared" si="1576"/>
        <v>0</v>
      </c>
      <c r="Y1733" s="248" t="b">
        <f t="shared" si="1577"/>
        <v>0</v>
      </c>
      <c r="Z1733" s="248" t="b">
        <f t="shared" si="1578"/>
        <v>0</v>
      </c>
      <c r="AA1733" s="248" t="b">
        <f t="shared" si="1579"/>
        <v>0</v>
      </c>
      <c r="AB1733" s="248" t="str">
        <f t="shared" ref="AB1733:AB1796" si="1613">IF(OR(X1733=TRUE,Y1733=TRUE),"Yes","No")</f>
        <v>No</v>
      </c>
      <c r="AC1733" s="249" t="b">
        <f t="shared" si="1580"/>
        <v>0</v>
      </c>
      <c r="AD1733" s="249" t="b">
        <f t="shared" si="1581"/>
        <v>0</v>
      </c>
      <c r="AE1733" s="249" t="b">
        <f t="shared" si="1582"/>
        <v>0</v>
      </c>
      <c r="AF1733" s="249" t="b">
        <f t="shared" si="1583"/>
        <v>0</v>
      </c>
      <c r="AG1733" s="249" t="str">
        <f t="shared" ref="AG1733:AG1796" si="1614">IF(OR(AC1733=TRUE,AD1733=TRUE),"Yes","No")</f>
        <v>No</v>
      </c>
      <c r="AH1733" s="250" t="b">
        <f t="shared" si="1584"/>
        <v>0</v>
      </c>
      <c r="AI1733" s="250" t="b">
        <f t="shared" si="1585"/>
        <v>0</v>
      </c>
      <c r="AJ1733" s="250" t="b">
        <f t="shared" si="1586"/>
        <v>0</v>
      </c>
      <c r="AK1733" s="250" t="b">
        <f t="shared" si="1587"/>
        <v>0</v>
      </c>
      <c r="AL1733" s="250" t="str">
        <f t="shared" ref="AL1733:AL1796" si="1615">IF(OR(AH1733=TRUE,AI1733=TRUE),"Yes","No")</f>
        <v>No</v>
      </c>
      <c r="AN1733" s="246" t="str">
        <f t="shared" ref="AN1733:AN1796" si="1616">IF(AND(AM1733&gt;=DATE(2022,9,30),AM1733&lt;=DATE(2023,9,29)),"Closed","")</f>
        <v/>
      </c>
      <c r="AO1733" s="247" t="str">
        <f t="shared" ref="AO1733:AO1796" si="1617">IF(AND(AM1733&gt;=DATE(2023,9,30),AM1733&lt;=DATE(2024,9,29)),"Closed","")</f>
        <v/>
      </c>
      <c r="AP1733" s="248" t="str">
        <f t="shared" ref="AP1733:AP1796" si="1618">IF(AND(AM1733&gt;=DATE(2024,9,30),AM1733&lt;=DATE(2025,9,29)),"Closed","")</f>
        <v/>
      </c>
      <c r="AQ1733" s="249" t="str">
        <f t="shared" ref="AQ1733:AQ1796" si="1619">IF(AND(AM1733&gt;=DATE(2025,9,30),AM1733&lt;=DATE(2026,9,29)),"Closed","")</f>
        <v/>
      </c>
      <c r="AR1733" s="250" t="str">
        <f t="shared" ref="AR1733:AR1796" si="1620">IF(AND(AM1733&gt;=DATE(2026,9,30),AM1733&lt;=DATE(2027,9,29)),"Closed","")</f>
        <v/>
      </c>
      <c r="AS1733" s="234"/>
      <c r="AY1733" s="385">
        <f t="shared" ref="AY1733:AY1796" si="1621">IF(OR(AT1733="Asphyxiation",AU1733="Asphyxiation",AV1733="Asphyxiation",AW1733="Asphyxiation",AX1733="Asphyxiation"), 1, 0)</f>
        <v>0</v>
      </c>
      <c r="AZ1733" s="385">
        <f t="shared" si="1588"/>
        <v>0</v>
      </c>
      <c r="BA1733" s="385">
        <f t="shared" ref="BA1733:BA1796" si="1622">IF(OR(AT1733="New response option",AU1733="New response option",AV1733="New response option",AW1733="New response option",AX1733="New response option"), 1, 0)</f>
        <v>0</v>
      </c>
      <c r="BB1733" s="385">
        <f t="shared" si="1589"/>
        <v>0</v>
      </c>
      <c r="BC1733" s="385">
        <f t="shared" si="1590"/>
        <v>0</v>
      </c>
      <c r="BD1733" s="385">
        <f t="shared" si="1591"/>
        <v>0</v>
      </c>
      <c r="BE1733" s="385">
        <f t="shared" si="1592"/>
        <v>0</v>
      </c>
      <c r="BF1733" s="385">
        <f t="shared" si="1593"/>
        <v>0</v>
      </c>
      <c r="BG1733" s="385">
        <f t="shared" si="1594"/>
        <v>0</v>
      </c>
      <c r="BH1733" s="385">
        <f t="shared" si="1595"/>
        <v>0</v>
      </c>
      <c r="BI1733" s="385">
        <f t="shared" si="1596"/>
        <v>0</v>
      </c>
      <c r="BJ1733" s="385">
        <f t="shared" si="1597"/>
        <v>0</v>
      </c>
      <c r="BK1733" s="385">
        <f t="shared" si="1598"/>
        <v>0</v>
      </c>
      <c r="BL1733" s="385">
        <f t="shared" si="1599"/>
        <v>0</v>
      </c>
      <c r="BM1733" s="385">
        <f t="shared" si="1600"/>
        <v>0</v>
      </c>
      <c r="BN1733" s="385">
        <f t="shared" si="1601"/>
        <v>0</v>
      </c>
      <c r="CK1733" s="239">
        <f t="shared" ref="CK1733:CK1796" si="1623">IF(OR(CJ1733="Lawful Permanent Resident (LPR): Former refugee ",CJ1733="Lawful Permanent Resident (LPR): Former asylee ",CJ1733="Lawful Permanent Resident (LPR): Other former"), 1,0)</f>
        <v>0</v>
      </c>
      <c r="CL1733" s="239">
        <f t="shared" ref="CL1733:CL1796" si="1624">IF(OR(CJ1733="U.S. Citizen: Former refugee ",CJ1733="U.S. Citizen: Former asylee ",CJ1733="U.S. Citizen: Other former "), 1,0)</f>
        <v>0</v>
      </c>
    </row>
    <row r="1734" spans="3:90" x14ac:dyDescent="0.35">
      <c r="C1734" s="235"/>
      <c r="D1734" s="246" t="str">
        <f t="shared" si="1602"/>
        <v/>
      </c>
      <c r="E1734" s="247" t="str">
        <f t="shared" si="1603"/>
        <v/>
      </c>
      <c r="F1734" s="248" t="str">
        <f t="shared" si="1604"/>
        <v/>
      </c>
      <c r="G1734" s="249" t="str">
        <f t="shared" si="1605"/>
        <v/>
      </c>
      <c r="H1734" s="250" t="str">
        <f t="shared" si="1606"/>
        <v/>
      </c>
      <c r="I1734" s="386" t="str">
        <f t="shared" si="1567"/>
        <v/>
      </c>
      <c r="J1734" s="387" t="str">
        <f t="shared" si="1568"/>
        <v/>
      </c>
      <c r="K1734" s="388" t="str">
        <f t="shared" si="1569"/>
        <v/>
      </c>
      <c r="L1734" s="389" t="str">
        <f t="shared" si="1570"/>
        <v/>
      </c>
      <c r="M1734" s="250" t="str">
        <f t="shared" si="1571"/>
        <v/>
      </c>
      <c r="N1734" s="246" t="b">
        <f t="shared" si="1607"/>
        <v>0</v>
      </c>
      <c r="O1734" s="246" t="b">
        <f t="shared" si="1608"/>
        <v>0</v>
      </c>
      <c r="P1734" s="246" t="b">
        <f t="shared" si="1609"/>
        <v>0</v>
      </c>
      <c r="Q1734" s="246" t="b">
        <f t="shared" si="1610"/>
        <v>0</v>
      </c>
      <c r="R1734" s="246" t="str">
        <f t="shared" si="1611"/>
        <v>No</v>
      </c>
      <c r="S1734" s="247" t="b">
        <f t="shared" si="1572"/>
        <v>0</v>
      </c>
      <c r="T1734" s="247" t="b">
        <f t="shared" si="1573"/>
        <v>0</v>
      </c>
      <c r="U1734" s="247" t="b">
        <f t="shared" si="1574"/>
        <v>0</v>
      </c>
      <c r="V1734" s="247" t="b">
        <f t="shared" si="1575"/>
        <v>0</v>
      </c>
      <c r="W1734" s="247" t="str">
        <f t="shared" si="1612"/>
        <v>No</v>
      </c>
      <c r="X1734" s="248" t="b">
        <f t="shared" si="1576"/>
        <v>0</v>
      </c>
      <c r="Y1734" s="248" t="b">
        <f t="shared" si="1577"/>
        <v>0</v>
      </c>
      <c r="Z1734" s="248" t="b">
        <f t="shared" si="1578"/>
        <v>0</v>
      </c>
      <c r="AA1734" s="248" t="b">
        <f t="shared" si="1579"/>
        <v>0</v>
      </c>
      <c r="AB1734" s="248" t="str">
        <f t="shared" si="1613"/>
        <v>No</v>
      </c>
      <c r="AC1734" s="249" t="b">
        <f t="shared" si="1580"/>
        <v>0</v>
      </c>
      <c r="AD1734" s="249" t="b">
        <f t="shared" si="1581"/>
        <v>0</v>
      </c>
      <c r="AE1734" s="249" t="b">
        <f t="shared" si="1582"/>
        <v>0</v>
      </c>
      <c r="AF1734" s="249" t="b">
        <f t="shared" si="1583"/>
        <v>0</v>
      </c>
      <c r="AG1734" s="249" t="str">
        <f t="shared" si="1614"/>
        <v>No</v>
      </c>
      <c r="AH1734" s="250" t="b">
        <f t="shared" si="1584"/>
        <v>0</v>
      </c>
      <c r="AI1734" s="250" t="b">
        <f t="shared" si="1585"/>
        <v>0</v>
      </c>
      <c r="AJ1734" s="250" t="b">
        <f t="shared" si="1586"/>
        <v>0</v>
      </c>
      <c r="AK1734" s="250" t="b">
        <f t="shared" si="1587"/>
        <v>0</v>
      </c>
      <c r="AL1734" s="250" t="str">
        <f t="shared" si="1615"/>
        <v>No</v>
      </c>
      <c r="AN1734" s="246" t="str">
        <f t="shared" si="1616"/>
        <v/>
      </c>
      <c r="AO1734" s="247" t="str">
        <f t="shared" si="1617"/>
        <v/>
      </c>
      <c r="AP1734" s="248" t="str">
        <f t="shared" si="1618"/>
        <v/>
      </c>
      <c r="AQ1734" s="249" t="str">
        <f t="shared" si="1619"/>
        <v/>
      </c>
      <c r="AR1734" s="250" t="str">
        <f t="shared" si="1620"/>
        <v/>
      </c>
      <c r="AS1734" s="234"/>
      <c r="AY1734" s="385">
        <f t="shared" si="1621"/>
        <v>0</v>
      </c>
      <c r="AZ1734" s="385">
        <f t="shared" si="1588"/>
        <v>0</v>
      </c>
      <c r="BA1734" s="385">
        <f t="shared" si="1622"/>
        <v>0</v>
      </c>
      <c r="BB1734" s="385">
        <f t="shared" si="1589"/>
        <v>0</v>
      </c>
      <c r="BC1734" s="385">
        <f t="shared" si="1590"/>
        <v>0</v>
      </c>
      <c r="BD1734" s="385">
        <f t="shared" si="1591"/>
        <v>0</v>
      </c>
      <c r="BE1734" s="385">
        <f t="shared" si="1592"/>
        <v>0</v>
      </c>
      <c r="BF1734" s="385">
        <f t="shared" si="1593"/>
        <v>0</v>
      </c>
      <c r="BG1734" s="385">
        <f t="shared" si="1594"/>
        <v>0</v>
      </c>
      <c r="BH1734" s="385">
        <f t="shared" si="1595"/>
        <v>0</v>
      </c>
      <c r="BI1734" s="385">
        <f t="shared" si="1596"/>
        <v>0</v>
      </c>
      <c r="BJ1734" s="385">
        <f t="shared" si="1597"/>
        <v>0</v>
      </c>
      <c r="BK1734" s="385">
        <f t="shared" si="1598"/>
        <v>0</v>
      </c>
      <c r="BL1734" s="385">
        <f t="shared" si="1599"/>
        <v>0</v>
      </c>
      <c r="BM1734" s="385">
        <f t="shared" si="1600"/>
        <v>0</v>
      </c>
      <c r="BN1734" s="385">
        <f t="shared" si="1601"/>
        <v>0</v>
      </c>
      <c r="CK1734" s="239">
        <f t="shared" si="1623"/>
        <v>0</v>
      </c>
      <c r="CL1734" s="239">
        <f t="shared" si="1624"/>
        <v>0</v>
      </c>
    </row>
    <row r="1735" spans="3:90" x14ac:dyDescent="0.35">
      <c r="C1735" s="235"/>
      <c r="D1735" s="246" t="str">
        <f t="shared" si="1602"/>
        <v/>
      </c>
      <c r="E1735" s="247" t="str">
        <f t="shared" si="1603"/>
        <v/>
      </c>
      <c r="F1735" s="248" t="str">
        <f t="shared" si="1604"/>
        <v/>
      </c>
      <c r="G1735" s="249" t="str">
        <f t="shared" si="1605"/>
        <v/>
      </c>
      <c r="H1735" s="250" t="str">
        <f t="shared" si="1606"/>
        <v/>
      </c>
      <c r="I1735" s="386" t="str">
        <f t="shared" si="1567"/>
        <v/>
      </c>
      <c r="J1735" s="387" t="str">
        <f t="shared" si="1568"/>
        <v/>
      </c>
      <c r="K1735" s="388" t="str">
        <f t="shared" si="1569"/>
        <v/>
      </c>
      <c r="L1735" s="389" t="str">
        <f t="shared" si="1570"/>
        <v/>
      </c>
      <c r="M1735" s="250" t="str">
        <f t="shared" si="1571"/>
        <v/>
      </c>
      <c r="N1735" s="246" t="b">
        <f t="shared" si="1607"/>
        <v>0</v>
      </c>
      <c r="O1735" s="246" t="b">
        <f t="shared" si="1608"/>
        <v>0</v>
      </c>
      <c r="P1735" s="246" t="b">
        <f t="shared" si="1609"/>
        <v>0</v>
      </c>
      <c r="Q1735" s="246" t="b">
        <f t="shared" si="1610"/>
        <v>0</v>
      </c>
      <c r="R1735" s="246" t="str">
        <f t="shared" si="1611"/>
        <v>No</v>
      </c>
      <c r="S1735" s="247" t="b">
        <f t="shared" si="1572"/>
        <v>0</v>
      </c>
      <c r="T1735" s="247" t="b">
        <f t="shared" si="1573"/>
        <v>0</v>
      </c>
      <c r="U1735" s="247" t="b">
        <f t="shared" si="1574"/>
        <v>0</v>
      </c>
      <c r="V1735" s="247" t="b">
        <f t="shared" si="1575"/>
        <v>0</v>
      </c>
      <c r="W1735" s="247" t="str">
        <f t="shared" si="1612"/>
        <v>No</v>
      </c>
      <c r="X1735" s="248" t="b">
        <f t="shared" si="1576"/>
        <v>0</v>
      </c>
      <c r="Y1735" s="248" t="b">
        <f t="shared" si="1577"/>
        <v>0</v>
      </c>
      <c r="Z1735" s="248" t="b">
        <f t="shared" si="1578"/>
        <v>0</v>
      </c>
      <c r="AA1735" s="248" t="b">
        <f t="shared" si="1579"/>
        <v>0</v>
      </c>
      <c r="AB1735" s="248" t="str">
        <f t="shared" si="1613"/>
        <v>No</v>
      </c>
      <c r="AC1735" s="249" t="b">
        <f t="shared" si="1580"/>
        <v>0</v>
      </c>
      <c r="AD1735" s="249" t="b">
        <f t="shared" si="1581"/>
        <v>0</v>
      </c>
      <c r="AE1735" s="249" t="b">
        <f t="shared" si="1582"/>
        <v>0</v>
      </c>
      <c r="AF1735" s="249" t="b">
        <f t="shared" si="1583"/>
        <v>0</v>
      </c>
      <c r="AG1735" s="249" t="str">
        <f t="shared" si="1614"/>
        <v>No</v>
      </c>
      <c r="AH1735" s="250" t="b">
        <f t="shared" si="1584"/>
        <v>0</v>
      </c>
      <c r="AI1735" s="250" t="b">
        <f t="shared" si="1585"/>
        <v>0</v>
      </c>
      <c r="AJ1735" s="250" t="b">
        <f t="shared" si="1586"/>
        <v>0</v>
      </c>
      <c r="AK1735" s="250" t="b">
        <f t="shared" si="1587"/>
        <v>0</v>
      </c>
      <c r="AL1735" s="250" t="str">
        <f t="shared" si="1615"/>
        <v>No</v>
      </c>
      <c r="AN1735" s="246" t="str">
        <f t="shared" si="1616"/>
        <v/>
      </c>
      <c r="AO1735" s="247" t="str">
        <f t="shared" si="1617"/>
        <v/>
      </c>
      <c r="AP1735" s="248" t="str">
        <f t="shared" si="1618"/>
        <v/>
      </c>
      <c r="AQ1735" s="249" t="str">
        <f t="shared" si="1619"/>
        <v/>
      </c>
      <c r="AR1735" s="250" t="str">
        <f t="shared" si="1620"/>
        <v/>
      </c>
      <c r="AS1735" s="234"/>
      <c r="AY1735" s="385">
        <f t="shared" si="1621"/>
        <v>0</v>
      </c>
      <c r="AZ1735" s="385">
        <f t="shared" si="1588"/>
        <v>0</v>
      </c>
      <c r="BA1735" s="385">
        <f t="shared" si="1622"/>
        <v>0</v>
      </c>
      <c r="BB1735" s="385">
        <f t="shared" si="1589"/>
        <v>0</v>
      </c>
      <c r="BC1735" s="385">
        <f t="shared" si="1590"/>
        <v>0</v>
      </c>
      <c r="BD1735" s="385">
        <f t="shared" si="1591"/>
        <v>0</v>
      </c>
      <c r="BE1735" s="385">
        <f t="shared" si="1592"/>
        <v>0</v>
      </c>
      <c r="BF1735" s="385">
        <f t="shared" si="1593"/>
        <v>0</v>
      </c>
      <c r="BG1735" s="385">
        <f t="shared" si="1594"/>
        <v>0</v>
      </c>
      <c r="BH1735" s="385">
        <f t="shared" si="1595"/>
        <v>0</v>
      </c>
      <c r="BI1735" s="385">
        <f t="shared" si="1596"/>
        <v>0</v>
      </c>
      <c r="BJ1735" s="385">
        <f t="shared" si="1597"/>
        <v>0</v>
      </c>
      <c r="BK1735" s="385">
        <f t="shared" si="1598"/>
        <v>0</v>
      </c>
      <c r="BL1735" s="385">
        <f t="shared" si="1599"/>
        <v>0</v>
      </c>
      <c r="BM1735" s="385">
        <f t="shared" si="1600"/>
        <v>0</v>
      </c>
      <c r="BN1735" s="385">
        <f t="shared" si="1601"/>
        <v>0</v>
      </c>
      <c r="CK1735" s="239">
        <f t="shared" si="1623"/>
        <v>0</v>
      </c>
      <c r="CL1735" s="239">
        <f t="shared" si="1624"/>
        <v>0</v>
      </c>
    </row>
    <row r="1736" spans="3:90" x14ac:dyDescent="0.35">
      <c r="C1736" s="235"/>
      <c r="D1736" s="246" t="str">
        <f t="shared" si="1602"/>
        <v/>
      </c>
      <c r="E1736" s="247" t="str">
        <f t="shared" si="1603"/>
        <v/>
      </c>
      <c r="F1736" s="248" t="str">
        <f t="shared" si="1604"/>
        <v/>
      </c>
      <c r="G1736" s="249" t="str">
        <f t="shared" si="1605"/>
        <v/>
      </c>
      <c r="H1736" s="250" t="str">
        <f t="shared" si="1606"/>
        <v/>
      </c>
      <c r="I1736" s="386" t="str">
        <f t="shared" si="1567"/>
        <v/>
      </c>
      <c r="J1736" s="387" t="str">
        <f t="shared" si="1568"/>
        <v/>
      </c>
      <c r="K1736" s="388" t="str">
        <f t="shared" si="1569"/>
        <v/>
      </c>
      <c r="L1736" s="389" t="str">
        <f t="shared" si="1570"/>
        <v/>
      </c>
      <c r="M1736" s="250" t="str">
        <f t="shared" si="1571"/>
        <v/>
      </c>
      <c r="N1736" s="246" t="b">
        <f t="shared" si="1607"/>
        <v>0</v>
      </c>
      <c r="O1736" s="246" t="b">
        <f t="shared" si="1608"/>
        <v>0</v>
      </c>
      <c r="P1736" s="246" t="b">
        <f t="shared" si="1609"/>
        <v>0</v>
      </c>
      <c r="Q1736" s="246" t="b">
        <f t="shared" si="1610"/>
        <v>0</v>
      </c>
      <c r="R1736" s="246" t="str">
        <f t="shared" si="1611"/>
        <v>No</v>
      </c>
      <c r="S1736" s="247" t="b">
        <f t="shared" si="1572"/>
        <v>0</v>
      </c>
      <c r="T1736" s="247" t="b">
        <f t="shared" si="1573"/>
        <v>0</v>
      </c>
      <c r="U1736" s="247" t="b">
        <f t="shared" si="1574"/>
        <v>0</v>
      </c>
      <c r="V1736" s="247" t="b">
        <f t="shared" si="1575"/>
        <v>0</v>
      </c>
      <c r="W1736" s="247" t="str">
        <f t="shared" si="1612"/>
        <v>No</v>
      </c>
      <c r="X1736" s="248" t="b">
        <f t="shared" si="1576"/>
        <v>0</v>
      </c>
      <c r="Y1736" s="248" t="b">
        <f t="shared" si="1577"/>
        <v>0</v>
      </c>
      <c r="Z1736" s="248" t="b">
        <f t="shared" si="1578"/>
        <v>0</v>
      </c>
      <c r="AA1736" s="248" t="b">
        <f t="shared" si="1579"/>
        <v>0</v>
      </c>
      <c r="AB1736" s="248" t="str">
        <f t="shared" si="1613"/>
        <v>No</v>
      </c>
      <c r="AC1736" s="249" t="b">
        <f t="shared" si="1580"/>
        <v>0</v>
      </c>
      <c r="AD1736" s="249" t="b">
        <f t="shared" si="1581"/>
        <v>0</v>
      </c>
      <c r="AE1736" s="249" t="b">
        <f t="shared" si="1582"/>
        <v>0</v>
      </c>
      <c r="AF1736" s="249" t="b">
        <f t="shared" si="1583"/>
        <v>0</v>
      </c>
      <c r="AG1736" s="249" t="str">
        <f t="shared" si="1614"/>
        <v>No</v>
      </c>
      <c r="AH1736" s="250" t="b">
        <f t="shared" si="1584"/>
        <v>0</v>
      </c>
      <c r="AI1736" s="250" t="b">
        <f t="shared" si="1585"/>
        <v>0</v>
      </c>
      <c r="AJ1736" s="250" t="b">
        <f t="shared" si="1586"/>
        <v>0</v>
      </c>
      <c r="AK1736" s="250" t="b">
        <f t="shared" si="1587"/>
        <v>0</v>
      </c>
      <c r="AL1736" s="250" t="str">
        <f t="shared" si="1615"/>
        <v>No</v>
      </c>
      <c r="AN1736" s="246" t="str">
        <f t="shared" si="1616"/>
        <v/>
      </c>
      <c r="AO1736" s="247" t="str">
        <f t="shared" si="1617"/>
        <v/>
      </c>
      <c r="AP1736" s="248" t="str">
        <f t="shared" si="1618"/>
        <v/>
      </c>
      <c r="AQ1736" s="249" t="str">
        <f t="shared" si="1619"/>
        <v/>
      </c>
      <c r="AR1736" s="250" t="str">
        <f t="shared" si="1620"/>
        <v/>
      </c>
      <c r="AS1736" s="234"/>
      <c r="AY1736" s="385">
        <f t="shared" si="1621"/>
        <v>0</v>
      </c>
      <c r="AZ1736" s="385">
        <f t="shared" si="1588"/>
        <v>0</v>
      </c>
      <c r="BA1736" s="385">
        <f t="shared" si="1622"/>
        <v>0</v>
      </c>
      <c r="BB1736" s="385">
        <f t="shared" si="1589"/>
        <v>0</v>
      </c>
      <c r="BC1736" s="385">
        <f t="shared" si="1590"/>
        <v>0</v>
      </c>
      <c r="BD1736" s="385">
        <f t="shared" si="1591"/>
        <v>0</v>
      </c>
      <c r="BE1736" s="385">
        <f t="shared" si="1592"/>
        <v>0</v>
      </c>
      <c r="BF1736" s="385">
        <f t="shared" si="1593"/>
        <v>0</v>
      </c>
      <c r="BG1736" s="385">
        <f t="shared" si="1594"/>
        <v>0</v>
      </c>
      <c r="BH1736" s="385">
        <f t="shared" si="1595"/>
        <v>0</v>
      </c>
      <c r="BI1736" s="385">
        <f t="shared" si="1596"/>
        <v>0</v>
      </c>
      <c r="BJ1736" s="385">
        <f t="shared" si="1597"/>
        <v>0</v>
      </c>
      <c r="BK1736" s="385">
        <f t="shared" si="1598"/>
        <v>0</v>
      </c>
      <c r="BL1736" s="385">
        <f t="shared" si="1599"/>
        <v>0</v>
      </c>
      <c r="BM1736" s="385">
        <f t="shared" si="1600"/>
        <v>0</v>
      </c>
      <c r="BN1736" s="385">
        <f t="shared" si="1601"/>
        <v>0</v>
      </c>
      <c r="CK1736" s="239">
        <f t="shared" si="1623"/>
        <v>0</v>
      </c>
      <c r="CL1736" s="239">
        <f t="shared" si="1624"/>
        <v>0</v>
      </c>
    </row>
    <row r="1737" spans="3:90" x14ac:dyDescent="0.35">
      <c r="C1737" s="235"/>
      <c r="D1737" s="246" t="str">
        <f t="shared" si="1602"/>
        <v/>
      </c>
      <c r="E1737" s="247" t="str">
        <f t="shared" si="1603"/>
        <v/>
      </c>
      <c r="F1737" s="248" t="str">
        <f t="shared" si="1604"/>
        <v/>
      </c>
      <c r="G1737" s="249" t="str">
        <f t="shared" si="1605"/>
        <v/>
      </c>
      <c r="H1737" s="250" t="str">
        <f t="shared" si="1606"/>
        <v/>
      </c>
      <c r="I1737" s="386" t="str">
        <f t="shared" si="1567"/>
        <v/>
      </c>
      <c r="J1737" s="387" t="str">
        <f t="shared" si="1568"/>
        <v/>
      </c>
      <c r="K1737" s="388" t="str">
        <f t="shared" si="1569"/>
        <v/>
      </c>
      <c r="L1737" s="389" t="str">
        <f t="shared" si="1570"/>
        <v/>
      </c>
      <c r="M1737" s="250" t="str">
        <f t="shared" si="1571"/>
        <v/>
      </c>
      <c r="N1737" s="246" t="b">
        <f t="shared" si="1607"/>
        <v>0</v>
      </c>
      <c r="O1737" s="246" t="b">
        <f t="shared" si="1608"/>
        <v>0</v>
      </c>
      <c r="P1737" s="246" t="b">
        <f t="shared" si="1609"/>
        <v>0</v>
      </c>
      <c r="Q1737" s="246" t="b">
        <f t="shared" si="1610"/>
        <v>0</v>
      </c>
      <c r="R1737" s="246" t="str">
        <f t="shared" si="1611"/>
        <v>No</v>
      </c>
      <c r="S1737" s="247" t="b">
        <f t="shared" si="1572"/>
        <v>0</v>
      </c>
      <c r="T1737" s="247" t="b">
        <f t="shared" si="1573"/>
        <v>0</v>
      </c>
      <c r="U1737" s="247" t="b">
        <f t="shared" si="1574"/>
        <v>0</v>
      </c>
      <c r="V1737" s="247" t="b">
        <f t="shared" si="1575"/>
        <v>0</v>
      </c>
      <c r="W1737" s="247" t="str">
        <f t="shared" si="1612"/>
        <v>No</v>
      </c>
      <c r="X1737" s="248" t="b">
        <f t="shared" si="1576"/>
        <v>0</v>
      </c>
      <c r="Y1737" s="248" t="b">
        <f t="shared" si="1577"/>
        <v>0</v>
      </c>
      <c r="Z1737" s="248" t="b">
        <f t="shared" si="1578"/>
        <v>0</v>
      </c>
      <c r="AA1737" s="248" t="b">
        <f t="shared" si="1579"/>
        <v>0</v>
      </c>
      <c r="AB1737" s="248" t="str">
        <f t="shared" si="1613"/>
        <v>No</v>
      </c>
      <c r="AC1737" s="249" t="b">
        <f t="shared" si="1580"/>
        <v>0</v>
      </c>
      <c r="AD1737" s="249" t="b">
        <f t="shared" si="1581"/>
        <v>0</v>
      </c>
      <c r="AE1737" s="249" t="b">
        <f t="shared" si="1582"/>
        <v>0</v>
      </c>
      <c r="AF1737" s="249" t="b">
        <f t="shared" si="1583"/>
        <v>0</v>
      </c>
      <c r="AG1737" s="249" t="str">
        <f t="shared" si="1614"/>
        <v>No</v>
      </c>
      <c r="AH1737" s="250" t="b">
        <f t="shared" si="1584"/>
        <v>0</v>
      </c>
      <c r="AI1737" s="250" t="b">
        <f t="shared" si="1585"/>
        <v>0</v>
      </c>
      <c r="AJ1737" s="250" t="b">
        <f t="shared" si="1586"/>
        <v>0</v>
      </c>
      <c r="AK1737" s="250" t="b">
        <f t="shared" si="1587"/>
        <v>0</v>
      </c>
      <c r="AL1737" s="250" t="str">
        <f t="shared" si="1615"/>
        <v>No</v>
      </c>
      <c r="AN1737" s="246" t="str">
        <f t="shared" si="1616"/>
        <v/>
      </c>
      <c r="AO1737" s="247" t="str">
        <f t="shared" si="1617"/>
        <v/>
      </c>
      <c r="AP1737" s="248" t="str">
        <f t="shared" si="1618"/>
        <v/>
      </c>
      <c r="AQ1737" s="249" t="str">
        <f t="shared" si="1619"/>
        <v/>
      </c>
      <c r="AR1737" s="250" t="str">
        <f t="shared" si="1620"/>
        <v/>
      </c>
      <c r="AS1737" s="234"/>
      <c r="AY1737" s="385">
        <f t="shared" si="1621"/>
        <v>0</v>
      </c>
      <c r="AZ1737" s="385">
        <f t="shared" si="1588"/>
        <v>0</v>
      </c>
      <c r="BA1737" s="385">
        <f t="shared" si="1622"/>
        <v>0</v>
      </c>
      <c r="BB1737" s="385">
        <f t="shared" si="1589"/>
        <v>0</v>
      </c>
      <c r="BC1737" s="385">
        <f t="shared" si="1590"/>
        <v>0</v>
      </c>
      <c r="BD1737" s="385">
        <f t="shared" si="1591"/>
        <v>0</v>
      </c>
      <c r="BE1737" s="385">
        <f t="shared" si="1592"/>
        <v>0</v>
      </c>
      <c r="BF1737" s="385">
        <f t="shared" si="1593"/>
        <v>0</v>
      </c>
      <c r="BG1737" s="385">
        <f t="shared" si="1594"/>
        <v>0</v>
      </c>
      <c r="BH1737" s="385">
        <f t="shared" si="1595"/>
        <v>0</v>
      </c>
      <c r="BI1737" s="385">
        <f t="shared" si="1596"/>
        <v>0</v>
      </c>
      <c r="BJ1737" s="385">
        <f t="shared" si="1597"/>
        <v>0</v>
      </c>
      <c r="BK1737" s="385">
        <f t="shared" si="1598"/>
        <v>0</v>
      </c>
      <c r="BL1737" s="385">
        <f t="shared" si="1599"/>
        <v>0</v>
      </c>
      <c r="BM1737" s="385">
        <f t="shared" si="1600"/>
        <v>0</v>
      </c>
      <c r="BN1737" s="385">
        <f t="shared" si="1601"/>
        <v>0</v>
      </c>
      <c r="CK1737" s="239">
        <f t="shared" si="1623"/>
        <v>0</v>
      </c>
      <c r="CL1737" s="239">
        <f t="shared" si="1624"/>
        <v>0</v>
      </c>
    </row>
    <row r="1738" spans="3:90" x14ac:dyDescent="0.35">
      <c r="C1738" s="235"/>
      <c r="D1738" s="246" t="str">
        <f t="shared" si="1602"/>
        <v/>
      </c>
      <c r="E1738" s="247" t="str">
        <f t="shared" si="1603"/>
        <v/>
      </c>
      <c r="F1738" s="248" t="str">
        <f t="shared" si="1604"/>
        <v/>
      </c>
      <c r="G1738" s="249" t="str">
        <f t="shared" si="1605"/>
        <v/>
      </c>
      <c r="H1738" s="250" t="str">
        <f t="shared" si="1606"/>
        <v/>
      </c>
      <c r="I1738" s="386" t="str">
        <f t="shared" si="1567"/>
        <v/>
      </c>
      <c r="J1738" s="387" t="str">
        <f t="shared" si="1568"/>
        <v/>
      </c>
      <c r="K1738" s="388" t="str">
        <f t="shared" si="1569"/>
        <v/>
      </c>
      <c r="L1738" s="389" t="str">
        <f t="shared" si="1570"/>
        <v/>
      </c>
      <c r="M1738" s="250" t="str">
        <f t="shared" si="1571"/>
        <v/>
      </c>
      <c r="N1738" s="246" t="b">
        <f t="shared" si="1607"/>
        <v>0</v>
      </c>
      <c r="O1738" s="246" t="b">
        <f t="shared" si="1608"/>
        <v>0</v>
      </c>
      <c r="P1738" s="246" t="b">
        <f t="shared" si="1609"/>
        <v>0</v>
      </c>
      <c r="Q1738" s="246" t="b">
        <f t="shared" si="1610"/>
        <v>0</v>
      </c>
      <c r="R1738" s="246" t="str">
        <f t="shared" si="1611"/>
        <v>No</v>
      </c>
      <c r="S1738" s="247" t="b">
        <f t="shared" si="1572"/>
        <v>0</v>
      </c>
      <c r="T1738" s="247" t="b">
        <f t="shared" si="1573"/>
        <v>0</v>
      </c>
      <c r="U1738" s="247" t="b">
        <f t="shared" si="1574"/>
        <v>0</v>
      </c>
      <c r="V1738" s="247" t="b">
        <f t="shared" si="1575"/>
        <v>0</v>
      </c>
      <c r="W1738" s="247" t="str">
        <f t="shared" si="1612"/>
        <v>No</v>
      </c>
      <c r="X1738" s="248" t="b">
        <f t="shared" si="1576"/>
        <v>0</v>
      </c>
      <c r="Y1738" s="248" t="b">
        <f t="shared" si="1577"/>
        <v>0</v>
      </c>
      <c r="Z1738" s="248" t="b">
        <f t="shared" si="1578"/>
        <v>0</v>
      </c>
      <c r="AA1738" s="248" t="b">
        <f t="shared" si="1579"/>
        <v>0</v>
      </c>
      <c r="AB1738" s="248" t="str">
        <f t="shared" si="1613"/>
        <v>No</v>
      </c>
      <c r="AC1738" s="249" t="b">
        <f t="shared" si="1580"/>
        <v>0</v>
      </c>
      <c r="AD1738" s="249" t="b">
        <f t="shared" si="1581"/>
        <v>0</v>
      </c>
      <c r="AE1738" s="249" t="b">
        <f t="shared" si="1582"/>
        <v>0</v>
      </c>
      <c r="AF1738" s="249" t="b">
        <f t="shared" si="1583"/>
        <v>0</v>
      </c>
      <c r="AG1738" s="249" t="str">
        <f t="shared" si="1614"/>
        <v>No</v>
      </c>
      <c r="AH1738" s="250" t="b">
        <f t="shared" si="1584"/>
        <v>0</v>
      </c>
      <c r="AI1738" s="250" t="b">
        <f t="shared" si="1585"/>
        <v>0</v>
      </c>
      <c r="AJ1738" s="250" t="b">
        <f t="shared" si="1586"/>
        <v>0</v>
      </c>
      <c r="AK1738" s="250" t="b">
        <f t="shared" si="1587"/>
        <v>0</v>
      </c>
      <c r="AL1738" s="250" t="str">
        <f t="shared" si="1615"/>
        <v>No</v>
      </c>
      <c r="AN1738" s="246" t="str">
        <f t="shared" si="1616"/>
        <v/>
      </c>
      <c r="AO1738" s="247" t="str">
        <f t="shared" si="1617"/>
        <v/>
      </c>
      <c r="AP1738" s="248" t="str">
        <f t="shared" si="1618"/>
        <v/>
      </c>
      <c r="AQ1738" s="249" t="str">
        <f t="shared" si="1619"/>
        <v/>
      </c>
      <c r="AR1738" s="250" t="str">
        <f t="shared" si="1620"/>
        <v/>
      </c>
      <c r="AS1738" s="234"/>
      <c r="AY1738" s="385">
        <f t="shared" si="1621"/>
        <v>0</v>
      </c>
      <c r="AZ1738" s="385">
        <f t="shared" si="1588"/>
        <v>0</v>
      </c>
      <c r="BA1738" s="385">
        <f t="shared" si="1622"/>
        <v>0</v>
      </c>
      <c r="BB1738" s="385">
        <f t="shared" si="1589"/>
        <v>0</v>
      </c>
      <c r="BC1738" s="385">
        <f t="shared" si="1590"/>
        <v>0</v>
      </c>
      <c r="BD1738" s="385">
        <f t="shared" si="1591"/>
        <v>0</v>
      </c>
      <c r="BE1738" s="385">
        <f t="shared" si="1592"/>
        <v>0</v>
      </c>
      <c r="BF1738" s="385">
        <f t="shared" si="1593"/>
        <v>0</v>
      </c>
      <c r="BG1738" s="385">
        <f t="shared" si="1594"/>
        <v>0</v>
      </c>
      <c r="BH1738" s="385">
        <f t="shared" si="1595"/>
        <v>0</v>
      </c>
      <c r="BI1738" s="385">
        <f t="shared" si="1596"/>
        <v>0</v>
      </c>
      <c r="BJ1738" s="385">
        <f t="shared" si="1597"/>
        <v>0</v>
      </c>
      <c r="BK1738" s="385">
        <f t="shared" si="1598"/>
        <v>0</v>
      </c>
      <c r="BL1738" s="385">
        <f t="shared" si="1599"/>
        <v>0</v>
      </c>
      <c r="BM1738" s="385">
        <f t="shared" si="1600"/>
        <v>0</v>
      </c>
      <c r="BN1738" s="385">
        <f t="shared" si="1601"/>
        <v>0</v>
      </c>
      <c r="CK1738" s="239">
        <f t="shared" si="1623"/>
        <v>0</v>
      </c>
      <c r="CL1738" s="239">
        <f t="shared" si="1624"/>
        <v>0</v>
      </c>
    </row>
    <row r="1739" spans="3:90" x14ac:dyDescent="0.35">
      <c r="C1739" s="235"/>
      <c r="D1739" s="246" t="str">
        <f t="shared" si="1602"/>
        <v/>
      </c>
      <c r="E1739" s="247" t="str">
        <f t="shared" si="1603"/>
        <v/>
      </c>
      <c r="F1739" s="248" t="str">
        <f t="shared" si="1604"/>
        <v/>
      </c>
      <c r="G1739" s="249" t="str">
        <f t="shared" si="1605"/>
        <v/>
      </c>
      <c r="H1739" s="250" t="str">
        <f t="shared" si="1606"/>
        <v/>
      </c>
      <c r="I1739" s="386" t="str">
        <f t="shared" si="1567"/>
        <v/>
      </c>
      <c r="J1739" s="387" t="str">
        <f t="shared" si="1568"/>
        <v/>
      </c>
      <c r="K1739" s="388" t="str">
        <f t="shared" si="1569"/>
        <v/>
      </c>
      <c r="L1739" s="389" t="str">
        <f t="shared" si="1570"/>
        <v/>
      </c>
      <c r="M1739" s="250" t="str">
        <f t="shared" si="1571"/>
        <v/>
      </c>
      <c r="N1739" s="246" t="b">
        <f t="shared" si="1607"/>
        <v>0</v>
      </c>
      <c r="O1739" s="246" t="b">
        <f t="shared" si="1608"/>
        <v>0</v>
      </c>
      <c r="P1739" s="246" t="b">
        <f t="shared" si="1609"/>
        <v>0</v>
      </c>
      <c r="Q1739" s="246" t="b">
        <f t="shared" si="1610"/>
        <v>0</v>
      </c>
      <c r="R1739" s="246" t="str">
        <f t="shared" si="1611"/>
        <v>No</v>
      </c>
      <c r="S1739" s="247" t="b">
        <f t="shared" si="1572"/>
        <v>0</v>
      </c>
      <c r="T1739" s="247" t="b">
        <f t="shared" si="1573"/>
        <v>0</v>
      </c>
      <c r="U1739" s="247" t="b">
        <f t="shared" si="1574"/>
        <v>0</v>
      </c>
      <c r="V1739" s="247" t="b">
        <f t="shared" si="1575"/>
        <v>0</v>
      </c>
      <c r="W1739" s="247" t="str">
        <f t="shared" si="1612"/>
        <v>No</v>
      </c>
      <c r="X1739" s="248" t="b">
        <f t="shared" si="1576"/>
        <v>0</v>
      </c>
      <c r="Y1739" s="248" t="b">
        <f t="shared" si="1577"/>
        <v>0</v>
      </c>
      <c r="Z1739" s="248" t="b">
        <f t="shared" si="1578"/>
        <v>0</v>
      </c>
      <c r="AA1739" s="248" t="b">
        <f t="shared" si="1579"/>
        <v>0</v>
      </c>
      <c r="AB1739" s="248" t="str">
        <f t="shared" si="1613"/>
        <v>No</v>
      </c>
      <c r="AC1739" s="249" t="b">
        <f t="shared" si="1580"/>
        <v>0</v>
      </c>
      <c r="AD1739" s="249" t="b">
        <f t="shared" si="1581"/>
        <v>0</v>
      </c>
      <c r="AE1739" s="249" t="b">
        <f t="shared" si="1582"/>
        <v>0</v>
      </c>
      <c r="AF1739" s="249" t="b">
        <f t="shared" si="1583"/>
        <v>0</v>
      </c>
      <c r="AG1739" s="249" t="str">
        <f t="shared" si="1614"/>
        <v>No</v>
      </c>
      <c r="AH1739" s="250" t="b">
        <f t="shared" si="1584"/>
        <v>0</v>
      </c>
      <c r="AI1739" s="250" t="b">
        <f t="shared" si="1585"/>
        <v>0</v>
      </c>
      <c r="AJ1739" s="250" t="b">
        <f t="shared" si="1586"/>
        <v>0</v>
      </c>
      <c r="AK1739" s="250" t="b">
        <f t="shared" si="1587"/>
        <v>0</v>
      </c>
      <c r="AL1739" s="250" t="str">
        <f t="shared" si="1615"/>
        <v>No</v>
      </c>
      <c r="AN1739" s="246" t="str">
        <f t="shared" si="1616"/>
        <v/>
      </c>
      <c r="AO1739" s="247" t="str">
        <f t="shared" si="1617"/>
        <v/>
      </c>
      <c r="AP1739" s="248" t="str">
        <f t="shared" si="1618"/>
        <v/>
      </c>
      <c r="AQ1739" s="249" t="str">
        <f t="shared" si="1619"/>
        <v/>
      </c>
      <c r="AR1739" s="250" t="str">
        <f t="shared" si="1620"/>
        <v/>
      </c>
      <c r="AS1739" s="234"/>
      <c r="AY1739" s="385">
        <f t="shared" si="1621"/>
        <v>0</v>
      </c>
      <c r="AZ1739" s="385">
        <f t="shared" si="1588"/>
        <v>0</v>
      </c>
      <c r="BA1739" s="385">
        <f t="shared" si="1622"/>
        <v>0</v>
      </c>
      <c r="BB1739" s="385">
        <f t="shared" si="1589"/>
        <v>0</v>
      </c>
      <c r="BC1739" s="385">
        <f t="shared" si="1590"/>
        <v>0</v>
      </c>
      <c r="BD1739" s="385">
        <f t="shared" si="1591"/>
        <v>0</v>
      </c>
      <c r="BE1739" s="385">
        <f t="shared" si="1592"/>
        <v>0</v>
      </c>
      <c r="BF1739" s="385">
        <f t="shared" si="1593"/>
        <v>0</v>
      </c>
      <c r="BG1739" s="385">
        <f t="shared" si="1594"/>
        <v>0</v>
      </c>
      <c r="BH1739" s="385">
        <f t="shared" si="1595"/>
        <v>0</v>
      </c>
      <c r="BI1739" s="385">
        <f t="shared" si="1596"/>
        <v>0</v>
      </c>
      <c r="BJ1739" s="385">
        <f t="shared" si="1597"/>
        <v>0</v>
      </c>
      <c r="BK1739" s="385">
        <f t="shared" si="1598"/>
        <v>0</v>
      </c>
      <c r="BL1739" s="385">
        <f t="shared" si="1599"/>
        <v>0</v>
      </c>
      <c r="BM1739" s="385">
        <f t="shared" si="1600"/>
        <v>0</v>
      </c>
      <c r="BN1739" s="385">
        <f t="shared" si="1601"/>
        <v>0</v>
      </c>
      <c r="CK1739" s="239">
        <f t="shared" si="1623"/>
        <v>0</v>
      </c>
      <c r="CL1739" s="239">
        <f t="shared" si="1624"/>
        <v>0</v>
      </c>
    </row>
    <row r="1740" spans="3:90" x14ac:dyDescent="0.35">
      <c r="C1740" s="235"/>
      <c r="D1740" s="246" t="str">
        <f t="shared" si="1602"/>
        <v/>
      </c>
      <c r="E1740" s="247" t="str">
        <f t="shared" si="1603"/>
        <v/>
      </c>
      <c r="F1740" s="248" t="str">
        <f t="shared" si="1604"/>
        <v/>
      </c>
      <c r="G1740" s="249" t="str">
        <f t="shared" si="1605"/>
        <v/>
      </c>
      <c r="H1740" s="250" t="str">
        <f t="shared" si="1606"/>
        <v/>
      </c>
      <c r="I1740" s="386" t="str">
        <f t="shared" si="1567"/>
        <v/>
      </c>
      <c r="J1740" s="387" t="str">
        <f t="shared" si="1568"/>
        <v/>
      </c>
      <c r="K1740" s="388" t="str">
        <f t="shared" si="1569"/>
        <v/>
      </c>
      <c r="L1740" s="389" t="str">
        <f t="shared" si="1570"/>
        <v/>
      </c>
      <c r="M1740" s="250" t="str">
        <f t="shared" si="1571"/>
        <v/>
      </c>
      <c r="N1740" s="246" t="b">
        <f t="shared" si="1607"/>
        <v>0</v>
      </c>
      <c r="O1740" s="246" t="b">
        <f t="shared" si="1608"/>
        <v>0</v>
      </c>
      <c r="P1740" s="246" t="b">
        <f t="shared" si="1609"/>
        <v>0</v>
      </c>
      <c r="Q1740" s="246" t="b">
        <f t="shared" si="1610"/>
        <v>0</v>
      </c>
      <c r="R1740" s="246" t="str">
        <f t="shared" si="1611"/>
        <v>No</v>
      </c>
      <c r="S1740" s="247" t="b">
        <f t="shared" si="1572"/>
        <v>0</v>
      </c>
      <c r="T1740" s="247" t="b">
        <f t="shared" si="1573"/>
        <v>0</v>
      </c>
      <c r="U1740" s="247" t="b">
        <f t="shared" si="1574"/>
        <v>0</v>
      </c>
      <c r="V1740" s="247" t="b">
        <f t="shared" si="1575"/>
        <v>0</v>
      </c>
      <c r="W1740" s="247" t="str">
        <f t="shared" si="1612"/>
        <v>No</v>
      </c>
      <c r="X1740" s="248" t="b">
        <f t="shared" si="1576"/>
        <v>0</v>
      </c>
      <c r="Y1740" s="248" t="b">
        <f t="shared" si="1577"/>
        <v>0</v>
      </c>
      <c r="Z1740" s="248" t="b">
        <f t="shared" si="1578"/>
        <v>0</v>
      </c>
      <c r="AA1740" s="248" t="b">
        <f t="shared" si="1579"/>
        <v>0</v>
      </c>
      <c r="AB1740" s="248" t="str">
        <f t="shared" si="1613"/>
        <v>No</v>
      </c>
      <c r="AC1740" s="249" t="b">
        <f t="shared" si="1580"/>
        <v>0</v>
      </c>
      <c r="AD1740" s="249" t="b">
        <f t="shared" si="1581"/>
        <v>0</v>
      </c>
      <c r="AE1740" s="249" t="b">
        <f t="shared" si="1582"/>
        <v>0</v>
      </c>
      <c r="AF1740" s="249" t="b">
        <f t="shared" si="1583"/>
        <v>0</v>
      </c>
      <c r="AG1740" s="249" t="str">
        <f t="shared" si="1614"/>
        <v>No</v>
      </c>
      <c r="AH1740" s="250" t="b">
        <f t="shared" si="1584"/>
        <v>0</v>
      </c>
      <c r="AI1740" s="250" t="b">
        <f t="shared" si="1585"/>
        <v>0</v>
      </c>
      <c r="AJ1740" s="250" t="b">
        <f t="shared" si="1586"/>
        <v>0</v>
      </c>
      <c r="AK1740" s="250" t="b">
        <f t="shared" si="1587"/>
        <v>0</v>
      </c>
      <c r="AL1740" s="250" t="str">
        <f t="shared" si="1615"/>
        <v>No</v>
      </c>
      <c r="AN1740" s="246" t="str">
        <f t="shared" si="1616"/>
        <v/>
      </c>
      <c r="AO1740" s="247" t="str">
        <f t="shared" si="1617"/>
        <v/>
      </c>
      <c r="AP1740" s="248" t="str">
        <f t="shared" si="1618"/>
        <v/>
      </c>
      <c r="AQ1740" s="249" t="str">
        <f t="shared" si="1619"/>
        <v/>
      </c>
      <c r="AR1740" s="250" t="str">
        <f t="shared" si="1620"/>
        <v/>
      </c>
      <c r="AS1740" s="234"/>
      <c r="AY1740" s="385">
        <f t="shared" si="1621"/>
        <v>0</v>
      </c>
      <c r="AZ1740" s="385">
        <f t="shared" si="1588"/>
        <v>0</v>
      </c>
      <c r="BA1740" s="385">
        <f t="shared" si="1622"/>
        <v>0</v>
      </c>
      <c r="BB1740" s="385">
        <f t="shared" si="1589"/>
        <v>0</v>
      </c>
      <c r="BC1740" s="385">
        <f t="shared" si="1590"/>
        <v>0</v>
      </c>
      <c r="BD1740" s="385">
        <f t="shared" si="1591"/>
        <v>0</v>
      </c>
      <c r="BE1740" s="385">
        <f t="shared" si="1592"/>
        <v>0</v>
      </c>
      <c r="BF1740" s="385">
        <f t="shared" si="1593"/>
        <v>0</v>
      </c>
      <c r="BG1740" s="385">
        <f t="shared" si="1594"/>
        <v>0</v>
      </c>
      <c r="BH1740" s="385">
        <f t="shared" si="1595"/>
        <v>0</v>
      </c>
      <c r="BI1740" s="385">
        <f t="shared" si="1596"/>
        <v>0</v>
      </c>
      <c r="BJ1740" s="385">
        <f t="shared" si="1597"/>
        <v>0</v>
      </c>
      <c r="BK1740" s="385">
        <f t="shared" si="1598"/>
        <v>0</v>
      </c>
      <c r="BL1740" s="385">
        <f t="shared" si="1599"/>
        <v>0</v>
      </c>
      <c r="BM1740" s="385">
        <f t="shared" si="1600"/>
        <v>0</v>
      </c>
      <c r="BN1740" s="385">
        <f t="shared" si="1601"/>
        <v>0</v>
      </c>
      <c r="CK1740" s="239">
        <f t="shared" si="1623"/>
        <v>0</v>
      </c>
      <c r="CL1740" s="239">
        <f t="shared" si="1624"/>
        <v>0</v>
      </c>
    </row>
    <row r="1741" spans="3:90" x14ac:dyDescent="0.35">
      <c r="C1741" s="235"/>
      <c r="D1741" s="246" t="str">
        <f t="shared" si="1602"/>
        <v/>
      </c>
      <c r="E1741" s="247" t="str">
        <f t="shared" si="1603"/>
        <v/>
      </c>
      <c r="F1741" s="248" t="str">
        <f t="shared" si="1604"/>
        <v/>
      </c>
      <c r="G1741" s="249" t="str">
        <f t="shared" si="1605"/>
        <v/>
      </c>
      <c r="H1741" s="250" t="str">
        <f t="shared" si="1606"/>
        <v/>
      </c>
      <c r="I1741" s="386" t="str">
        <f t="shared" si="1567"/>
        <v/>
      </c>
      <c r="J1741" s="387" t="str">
        <f t="shared" si="1568"/>
        <v/>
      </c>
      <c r="K1741" s="388" t="str">
        <f t="shared" si="1569"/>
        <v/>
      </c>
      <c r="L1741" s="389" t="str">
        <f t="shared" si="1570"/>
        <v/>
      </c>
      <c r="M1741" s="250" t="str">
        <f t="shared" si="1571"/>
        <v/>
      </c>
      <c r="N1741" s="246" t="b">
        <f t="shared" si="1607"/>
        <v>0</v>
      </c>
      <c r="O1741" s="246" t="b">
        <f t="shared" si="1608"/>
        <v>0</v>
      </c>
      <c r="P1741" s="246" t="b">
        <f t="shared" si="1609"/>
        <v>0</v>
      </c>
      <c r="Q1741" s="246" t="b">
        <f t="shared" si="1610"/>
        <v>0</v>
      </c>
      <c r="R1741" s="246" t="str">
        <f t="shared" si="1611"/>
        <v>No</v>
      </c>
      <c r="S1741" s="247" t="b">
        <f t="shared" si="1572"/>
        <v>0</v>
      </c>
      <c r="T1741" s="247" t="b">
        <f t="shared" si="1573"/>
        <v>0</v>
      </c>
      <c r="U1741" s="247" t="b">
        <f t="shared" si="1574"/>
        <v>0</v>
      </c>
      <c r="V1741" s="247" t="b">
        <f t="shared" si="1575"/>
        <v>0</v>
      </c>
      <c r="W1741" s="247" t="str">
        <f t="shared" si="1612"/>
        <v>No</v>
      </c>
      <c r="X1741" s="248" t="b">
        <f t="shared" si="1576"/>
        <v>0</v>
      </c>
      <c r="Y1741" s="248" t="b">
        <f t="shared" si="1577"/>
        <v>0</v>
      </c>
      <c r="Z1741" s="248" t="b">
        <f t="shared" si="1578"/>
        <v>0</v>
      </c>
      <c r="AA1741" s="248" t="b">
        <f t="shared" si="1579"/>
        <v>0</v>
      </c>
      <c r="AB1741" s="248" t="str">
        <f t="shared" si="1613"/>
        <v>No</v>
      </c>
      <c r="AC1741" s="249" t="b">
        <f t="shared" si="1580"/>
        <v>0</v>
      </c>
      <c r="AD1741" s="249" t="b">
        <f t="shared" si="1581"/>
        <v>0</v>
      </c>
      <c r="AE1741" s="249" t="b">
        <f t="shared" si="1582"/>
        <v>0</v>
      </c>
      <c r="AF1741" s="249" t="b">
        <f t="shared" si="1583"/>
        <v>0</v>
      </c>
      <c r="AG1741" s="249" t="str">
        <f t="shared" si="1614"/>
        <v>No</v>
      </c>
      <c r="AH1741" s="250" t="b">
        <f t="shared" si="1584"/>
        <v>0</v>
      </c>
      <c r="AI1741" s="250" t="b">
        <f t="shared" si="1585"/>
        <v>0</v>
      </c>
      <c r="AJ1741" s="250" t="b">
        <f t="shared" si="1586"/>
        <v>0</v>
      </c>
      <c r="AK1741" s="250" t="b">
        <f t="shared" si="1587"/>
        <v>0</v>
      </c>
      <c r="AL1741" s="250" t="str">
        <f t="shared" si="1615"/>
        <v>No</v>
      </c>
      <c r="AN1741" s="246" t="str">
        <f t="shared" si="1616"/>
        <v/>
      </c>
      <c r="AO1741" s="247" t="str">
        <f t="shared" si="1617"/>
        <v/>
      </c>
      <c r="AP1741" s="248" t="str">
        <f t="shared" si="1618"/>
        <v/>
      </c>
      <c r="AQ1741" s="249" t="str">
        <f t="shared" si="1619"/>
        <v/>
      </c>
      <c r="AR1741" s="250" t="str">
        <f t="shared" si="1620"/>
        <v/>
      </c>
      <c r="AS1741" s="234"/>
      <c r="AY1741" s="385">
        <f t="shared" si="1621"/>
        <v>0</v>
      </c>
      <c r="AZ1741" s="385">
        <f t="shared" si="1588"/>
        <v>0</v>
      </c>
      <c r="BA1741" s="385">
        <f t="shared" si="1622"/>
        <v>0</v>
      </c>
      <c r="BB1741" s="385">
        <f t="shared" si="1589"/>
        <v>0</v>
      </c>
      <c r="BC1741" s="385">
        <f t="shared" si="1590"/>
        <v>0</v>
      </c>
      <c r="BD1741" s="385">
        <f t="shared" si="1591"/>
        <v>0</v>
      </c>
      <c r="BE1741" s="385">
        <f t="shared" si="1592"/>
        <v>0</v>
      </c>
      <c r="BF1741" s="385">
        <f t="shared" si="1593"/>
        <v>0</v>
      </c>
      <c r="BG1741" s="385">
        <f t="shared" si="1594"/>
        <v>0</v>
      </c>
      <c r="BH1741" s="385">
        <f t="shared" si="1595"/>
        <v>0</v>
      </c>
      <c r="BI1741" s="385">
        <f t="shared" si="1596"/>
        <v>0</v>
      </c>
      <c r="BJ1741" s="385">
        <f t="shared" si="1597"/>
        <v>0</v>
      </c>
      <c r="BK1741" s="385">
        <f t="shared" si="1598"/>
        <v>0</v>
      </c>
      <c r="BL1741" s="385">
        <f t="shared" si="1599"/>
        <v>0</v>
      </c>
      <c r="BM1741" s="385">
        <f t="shared" si="1600"/>
        <v>0</v>
      </c>
      <c r="BN1741" s="385">
        <f t="shared" si="1601"/>
        <v>0</v>
      </c>
      <c r="CK1741" s="239">
        <f t="shared" si="1623"/>
        <v>0</v>
      </c>
      <c r="CL1741" s="239">
        <f t="shared" si="1624"/>
        <v>0</v>
      </c>
    </row>
    <row r="1742" spans="3:90" x14ac:dyDescent="0.35">
      <c r="C1742" s="235"/>
      <c r="D1742" s="246" t="str">
        <f t="shared" si="1602"/>
        <v/>
      </c>
      <c r="E1742" s="247" t="str">
        <f t="shared" si="1603"/>
        <v/>
      </c>
      <c r="F1742" s="248" t="str">
        <f t="shared" si="1604"/>
        <v/>
      </c>
      <c r="G1742" s="249" t="str">
        <f t="shared" si="1605"/>
        <v/>
      </c>
      <c r="H1742" s="250" t="str">
        <f t="shared" si="1606"/>
        <v/>
      </c>
      <c r="I1742" s="386" t="str">
        <f t="shared" si="1567"/>
        <v/>
      </c>
      <c r="J1742" s="387" t="str">
        <f t="shared" si="1568"/>
        <v/>
      </c>
      <c r="K1742" s="388" t="str">
        <f t="shared" si="1569"/>
        <v/>
      </c>
      <c r="L1742" s="389" t="str">
        <f t="shared" si="1570"/>
        <v/>
      </c>
      <c r="M1742" s="250" t="str">
        <f t="shared" si="1571"/>
        <v/>
      </c>
      <c r="N1742" s="246" t="b">
        <f t="shared" si="1607"/>
        <v>0</v>
      </c>
      <c r="O1742" s="246" t="b">
        <f t="shared" si="1608"/>
        <v>0</v>
      </c>
      <c r="P1742" s="246" t="b">
        <f t="shared" si="1609"/>
        <v>0</v>
      </c>
      <c r="Q1742" s="246" t="b">
        <f t="shared" si="1610"/>
        <v>0</v>
      </c>
      <c r="R1742" s="246" t="str">
        <f t="shared" si="1611"/>
        <v>No</v>
      </c>
      <c r="S1742" s="247" t="b">
        <f t="shared" si="1572"/>
        <v>0</v>
      </c>
      <c r="T1742" s="247" t="b">
        <f t="shared" si="1573"/>
        <v>0</v>
      </c>
      <c r="U1742" s="247" t="b">
        <f t="shared" si="1574"/>
        <v>0</v>
      </c>
      <c r="V1742" s="247" t="b">
        <f t="shared" si="1575"/>
        <v>0</v>
      </c>
      <c r="W1742" s="247" t="str">
        <f t="shared" si="1612"/>
        <v>No</v>
      </c>
      <c r="X1742" s="248" t="b">
        <f t="shared" si="1576"/>
        <v>0</v>
      </c>
      <c r="Y1742" s="248" t="b">
        <f t="shared" si="1577"/>
        <v>0</v>
      </c>
      <c r="Z1742" s="248" t="b">
        <f t="shared" si="1578"/>
        <v>0</v>
      </c>
      <c r="AA1742" s="248" t="b">
        <f t="shared" si="1579"/>
        <v>0</v>
      </c>
      <c r="AB1742" s="248" t="str">
        <f t="shared" si="1613"/>
        <v>No</v>
      </c>
      <c r="AC1742" s="249" t="b">
        <f t="shared" si="1580"/>
        <v>0</v>
      </c>
      <c r="AD1742" s="249" t="b">
        <f t="shared" si="1581"/>
        <v>0</v>
      </c>
      <c r="AE1742" s="249" t="b">
        <f t="shared" si="1582"/>
        <v>0</v>
      </c>
      <c r="AF1742" s="249" t="b">
        <f t="shared" si="1583"/>
        <v>0</v>
      </c>
      <c r="AG1742" s="249" t="str">
        <f t="shared" si="1614"/>
        <v>No</v>
      </c>
      <c r="AH1742" s="250" t="b">
        <f t="shared" si="1584"/>
        <v>0</v>
      </c>
      <c r="AI1742" s="250" t="b">
        <f t="shared" si="1585"/>
        <v>0</v>
      </c>
      <c r="AJ1742" s="250" t="b">
        <f t="shared" si="1586"/>
        <v>0</v>
      </c>
      <c r="AK1742" s="250" t="b">
        <f t="shared" si="1587"/>
        <v>0</v>
      </c>
      <c r="AL1742" s="250" t="str">
        <f t="shared" si="1615"/>
        <v>No</v>
      </c>
      <c r="AN1742" s="246" t="str">
        <f t="shared" si="1616"/>
        <v/>
      </c>
      <c r="AO1742" s="247" t="str">
        <f t="shared" si="1617"/>
        <v/>
      </c>
      <c r="AP1742" s="248" t="str">
        <f t="shared" si="1618"/>
        <v/>
      </c>
      <c r="AQ1742" s="249" t="str">
        <f t="shared" si="1619"/>
        <v/>
      </c>
      <c r="AR1742" s="250" t="str">
        <f t="shared" si="1620"/>
        <v/>
      </c>
      <c r="AS1742" s="234"/>
      <c r="AY1742" s="385">
        <f t="shared" si="1621"/>
        <v>0</v>
      </c>
      <c r="AZ1742" s="385">
        <f t="shared" si="1588"/>
        <v>0</v>
      </c>
      <c r="BA1742" s="385">
        <f t="shared" si="1622"/>
        <v>0</v>
      </c>
      <c r="BB1742" s="385">
        <f t="shared" si="1589"/>
        <v>0</v>
      </c>
      <c r="BC1742" s="385">
        <f t="shared" si="1590"/>
        <v>0</v>
      </c>
      <c r="BD1742" s="385">
        <f t="shared" si="1591"/>
        <v>0</v>
      </c>
      <c r="BE1742" s="385">
        <f t="shared" si="1592"/>
        <v>0</v>
      </c>
      <c r="BF1742" s="385">
        <f t="shared" si="1593"/>
        <v>0</v>
      </c>
      <c r="BG1742" s="385">
        <f t="shared" si="1594"/>
        <v>0</v>
      </c>
      <c r="BH1742" s="385">
        <f t="shared" si="1595"/>
        <v>0</v>
      </c>
      <c r="BI1742" s="385">
        <f t="shared" si="1596"/>
        <v>0</v>
      </c>
      <c r="BJ1742" s="385">
        <f t="shared" si="1597"/>
        <v>0</v>
      </c>
      <c r="BK1742" s="385">
        <f t="shared" si="1598"/>
        <v>0</v>
      </c>
      <c r="BL1742" s="385">
        <f t="shared" si="1599"/>
        <v>0</v>
      </c>
      <c r="BM1742" s="385">
        <f t="shared" si="1600"/>
        <v>0</v>
      </c>
      <c r="BN1742" s="385">
        <f t="shared" si="1601"/>
        <v>0</v>
      </c>
      <c r="CK1742" s="239">
        <f t="shared" si="1623"/>
        <v>0</v>
      </c>
      <c r="CL1742" s="239">
        <f t="shared" si="1624"/>
        <v>0</v>
      </c>
    </row>
    <row r="1743" spans="3:90" x14ac:dyDescent="0.35">
      <c r="C1743" s="235"/>
      <c r="D1743" s="246" t="str">
        <f t="shared" si="1602"/>
        <v/>
      </c>
      <c r="E1743" s="247" t="str">
        <f t="shared" si="1603"/>
        <v/>
      </c>
      <c r="F1743" s="248" t="str">
        <f t="shared" si="1604"/>
        <v/>
      </c>
      <c r="G1743" s="249" t="str">
        <f t="shared" si="1605"/>
        <v/>
      </c>
      <c r="H1743" s="250" t="str">
        <f t="shared" si="1606"/>
        <v/>
      </c>
      <c r="I1743" s="386" t="str">
        <f t="shared" si="1567"/>
        <v/>
      </c>
      <c r="J1743" s="387" t="str">
        <f t="shared" si="1568"/>
        <v/>
      </c>
      <c r="K1743" s="388" t="str">
        <f t="shared" si="1569"/>
        <v/>
      </c>
      <c r="L1743" s="389" t="str">
        <f t="shared" si="1570"/>
        <v/>
      </c>
      <c r="M1743" s="250" t="str">
        <f t="shared" si="1571"/>
        <v/>
      </c>
      <c r="N1743" s="246" t="b">
        <f t="shared" si="1607"/>
        <v>0</v>
      </c>
      <c r="O1743" s="246" t="b">
        <f t="shared" si="1608"/>
        <v>0</v>
      </c>
      <c r="P1743" s="246" t="b">
        <f t="shared" si="1609"/>
        <v>0</v>
      </c>
      <c r="Q1743" s="246" t="b">
        <f t="shared" si="1610"/>
        <v>0</v>
      </c>
      <c r="R1743" s="246" t="str">
        <f t="shared" si="1611"/>
        <v>No</v>
      </c>
      <c r="S1743" s="247" t="b">
        <f t="shared" si="1572"/>
        <v>0</v>
      </c>
      <c r="T1743" s="247" t="b">
        <f t="shared" si="1573"/>
        <v>0</v>
      </c>
      <c r="U1743" s="247" t="b">
        <f t="shared" si="1574"/>
        <v>0</v>
      </c>
      <c r="V1743" s="247" t="b">
        <f t="shared" si="1575"/>
        <v>0</v>
      </c>
      <c r="W1743" s="247" t="str">
        <f t="shared" si="1612"/>
        <v>No</v>
      </c>
      <c r="X1743" s="248" t="b">
        <f t="shared" si="1576"/>
        <v>0</v>
      </c>
      <c r="Y1743" s="248" t="b">
        <f t="shared" si="1577"/>
        <v>0</v>
      </c>
      <c r="Z1743" s="248" t="b">
        <f t="shared" si="1578"/>
        <v>0</v>
      </c>
      <c r="AA1743" s="248" t="b">
        <f t="shared" si="1579"/>
        <v>0</v>
      </c>
      <c r="AB1743" s="248" t="str">
        <f t="shared" si="1613"/>
        <v>No</v>
      </c>
      <c r="AC1743" s="249" t="b">
        <f t="shared" si="1580"/>
        <v>0</v>
      </c>
      <c r="AD1743" s="249" t="b">
        <f t="shared" si="1581"/>
        <v>0</v>
      </c>
      <c r="AE1743" s="249" t="b">
        <f t="shared" si="1582"/>
        <v>0</v>
      </c>
      <c r="AF1743" s="249" t="b">
        <f t="shared" si="1583"/>
        <v>0</v>
      </c>
      <c r="AG1743" s="249" t="str">
        <f t="shared" si="1614"/>
        <v>No</v>
      </c>
      <c r="AH1743" s="250" t="b">
        <f t="shared" si="1584"/>
        <v>0</v>
      </c>
      <c r="AI1743" s="250" t="b">
        <f t="shared" si="1585"/>
        <v>0</v>
      </c>
      <c r="AJ1743" s="250" t="b">
        <f t="shared" si="1586"/>
        <v>0</v>
      </c>
      <c r="AK1743" s="250" t="b">
        <f t="shared" si="1587"/>
        <v>0</v>
      </c>
      <c r="AL1743" s="250" t="str">
        <f t="shared" si="1615"/>
        <v>No</v>
      </c>
      <c r="AN1743" s="246" t="str">
        <f t="shared" si="1616"/>
        <v/>
      </c>
      <c r="AO1743" s="247" t="str">
        <f t="shared" si="1617"/>
        <v/>
      </c>
      <c r="AP1743" s="248" t="str">
        <f t="shared" si="1618"/>
        <v/>
      </c>
      <c r="AQ1743" s="249" t="str">
        <f t="shared" si="1619"/>
        <v/>
      </c>
      <c r="AR1743" s="250" t="str">
        <f t="shared" si="1620"/>
        <v/>
      </c>
      <c r="AS1743" s="234"/>
      <c r="AY1743" s="385">
        <f t="shared" si="1621"/>
        <v>0</v>
      </c>
      <c r="AZ1743" s="385">
        <f t="shared" si="1588"/>
        <v>0</v>
      </c>
      <c r="BA1743" s="385">
        <f t="shared" si="1622"/>
        <v>0</v>
      </c>
      <c r="BB1743" s="385">
        <f t="shared" si="1589"/>
        <v>0</v>
      </c>
      <c r="BC1743" s="385">
        <f t="shared" si="1590"/>
        <v>0</v>
      </c>
      <c r="BD1743" s="385">
        <f t="shared" si="1591"/>
        <v>0</v>
      </c>
      <c r="BE1743" s="385">
        <f t="shared" si="1592"/>
        <v>0</v>
      </c>
      <c r="BF1743" s="385">
        <f t="shared" si="1593"/>
        <v>0</v>
      </c>
      <c r="BG1743" s="385">
        <f t="shared" si="1594"/>
        <v>0</v>
      </c>
      <c r="BH1743" s="385">
        <f t="shared" si="1595"/>
        <v>0</v>
      </c>
      <c r="BI1743" s="385">
        <f t="shared" si="1596"/>
        <v>0</v>
      </c>
      <c r="BJ1743" s="385">
        <f t="shared" si="1597"/>
        <v>0</v>
      </c>
      <c r="BK1743" s="385">
        <f t="shared" si="1598"/>
        <v>0</v>
      </c>
      <c r="BL1743" s="385">
        <f t="shared" si="1599"/>
        <v>0</v>
      </c>
      <c r="BM1743" s="385">
        <f t="shared" si="1600"/>
        <v>0</v>
      </c>
      <c r="BN1743" s="385">
        <f t="shared" si="1601"/>
        <v>0</v>
      </c>
      <c r="CK1743" s="239">
        <f t="shared" si="1623"/>
        <v>0</v>
      </c>
      <c r="CL1743" s="239">
        <f t="shared" si="1624"/>
        <v>0</v>
      </c>
    </row>
    <row r="1744" spans="3:90" x14ac:dyDescent="0.35">
      <c r="C1744" s="235"/>
      <c r="D1744" s="246" t="str">
        <f t="shared" si="1602"/>
        <v/>
      </c>
      <c r="E1744" s="247" t="str">
        <f t="shared" si="1603"/>
        <v/>
      </c>
      <c r="F1744" s="248" t="str">
        <f t="shared" si="1604"/>
        <v/>
      </c>
      <c r="G1744" s="249" t="str">
        <f t="shared" si="1605"/>
        <v/>
      </c>
      <c r="H1744" s="250" t="str">
        <f t="shared" si="1606"/>
        <v/>
      </c>
      <c r="I1744" s="386" t="str">
        <f t="shared" si="1567"/>
        <v/>
      </c>
      <c r="J1744" s="387" t="str">
        <f t="shared" si="1568"/>
        <v/>
      </c>
      <c r="K1744" s="388" t="str">
        <f t="shared" si="1569"/>
        <v/>
      </c>
      <c r="L1744" s="389" t="str">
        <f t="shared" si="1570"/>
        <v/>
      </c>
      <c r="M1744" s="250" t="str">
        <f t="shared" si="1571"/>
        <v/>
      </c>
      <c r="N1744" s="246" t="b">
        <f t="shared" si="1607"/>
        <v>0</v>
      </c>
      <c r="O1744" s="246" t="b">
        <f t="shared" si="1608"/>
        <v>0</v>
      </c>
      <c r="P1744" s="246" t="b">
        <f t="shared" si="1609"/>
        <v>0</v>
      </c>
      <c r="Q1744" s="246" t="b">
        <f t="shared" si="1610"/>
        <v>0</v>
      </c>
      <c r="R1744" s="246" t="str">
        <f t="shared" si="1611"/>
        <v>No</v>
      </c>
      <c r="S1744" s="247" t="b">
        <f t="shared" si="1572"/>
        <v>0</v>
      </c>
      <c r="T1744" s="247" t="b">
        <f t="shared" si="1573"/>
        <v>0</v>
      </c>
      <c r="U1744" s="247" t="b">
        <f t="shared" si="1574"/>
        <v>0</v>
      </c>
      <c r="V1744" s="247" t="b">
        <f t="shared" si="1575"/>
        <v>0</v>
      </c>
      <c r="W1744" s="247" t="str">
        <f t="shared" si="1612"/>
        <v>No</v>
      </c>
      <c r="X1744" s="248" t="b">
        <f t="shared" si="1576"/>
        <v>0</v>
      </c>
      <c r="Y1744" s="248" t="b">
        <f t="shared" si="1577"/>
        <v>0</v>
      </c>
      <c r="Z1744" s="248" t="b">
        <f t="shared" si="1578"/>
        <v>0</v>
      </c>
      <c r="AA1744" s="248" t="b">
        <f t="shared" si="1579"/>
        <v>0</v>
      </c>
      <c r="AB1744" s="248" t="str">
        <f t="shared" si="1613"/>
        <v>No</v>
      </c>
      <c r="AC1744" s="249" t="b">
        <f t="shared" si="1580"/>
        <v>0</v>
      </c>
      <c r="AD1744" s="249" t="b">
        <f t="shared" si="1581"/>
        <v>0</v>
      </c>
      <c r="AE1744" s="249" t="b">
        <f t="shared" si="1582"/>
        <v>0</v>
      </c>
      <c r="AF1744" s="249" t="b">
        <f t="shared" si="1583"/>
        <v>0</v>
      </c>
      <c r="AG1744" s="249" t="str">
        <f t="shared" si="1614"/>
        <v>No</v>
      </c>
      <c r="AH1744" s="250" t="b">
        <f t="shared" si="1584"/>
        <v>0</v>
      </c>
      <c r="AI1744" s="250" t="b">
        <f t="shared" si="1585"/>
        <v>0</v>
      </c>
      <c r="AJ1744" s="250" t="b">
        <f t="shared" si="1586"/>
        <v>0</v>
      </c>
      <c r="AK1744" s="250" t="b">
        <f t="shared" si="1587"/>
        <v>0</v>
      </c>
      <c r="AL1744" s="250" t="str">
        <f t="shared" si="1615"/>
        <v>No</v>
      </c>
      <c r="AN1744" s="246" t="str">
        <f t="shared" si="1616"/>
        <v/>
      </c>
      <c r="AO1744" s="247" t="str">
        <f t="shared" si="1617"/>
        <v/>
      </c>
      <c r="AP1744" s="248" t="str">
        <f t="shared" si="1618"/>
        <v/>
      </c>
      <c r="AQ1744" s="249" t="str">
        <f t="shared" si="1619"/>
        <v/>
      </c>
      <c r="AR1744" s="250" t="str">
        <f t="shared" si="1620"/>
        <v/>
      </c>
      <c r="AS1744" s="234"/>
      <c r="AY1744" s="385">
        <f t="shared" si="1621"/>
        <v>0</v>
      </c>
      <c r="AZ1744" s="385">
        <f t="shared" si="1588"/>
        <v>0</v>
      </c>
      <c r="BA1744" s="385">
        <f t="shared" si="1622"/>
        <v>0</v>
      </c>
      <c r="BB1744" s="385">
        <f t="shared" si="1589"/>
        <v>0</v>
      </c>
      <c r="BC1744" s="385">
        <f t="shared" si="1590"/>
        <v>0</v>
      </c>
      <c r="BD1744" s="385">
        <f t="shared" si="1591"/>
        <v>0</v>
      </c>
      <c r="BE1744" s="385">
        <f t="shared" si="1592"/>
        <v>0</v>
      </c>
      <c r="BF1744" s="385">
        <f t="shared" si="1593"/>
        <v>0</v>
      </c>
      <c r="BG1744" s="385">
        <f t="shared" si="1594"/>
        <v>0</v>
      </c>
      <c r="BH1744" s="385">
        <f t="shared" si="1595"/>
        <v>0</v>
      </c>
      <c r="BI1744" s="385">
        <f t="shared" si="1596"/>
        <v>0</v>
      </c>
      <c r="BJ1744" s="385">
        <f t="shared" si="1597"/>
        <v>0</v>
      </c>
      <c r="BK1744" s="385">
        <f t="shared" si="1598"/>
        <v>0</v>
      </c>
      <c r="BL1744" s="385">
        <f t="shared" si="1599"/>
        <v>0</v>
      </c>
      <c r="BM1744" s="385">
        <f t="shared" si="1600"/>
        <v>0</v>
      </c>
      <c r="BN1744" s="385">
        <f t="shared" si="1601"/>
        <v>0</v>
      </c>
      <c r="CK1744" s="239">
        <f t="shared" si="1623"/>
        <v>0</v>
      </c>
      <c r="CL1744" s="239">
        <f t="shared" si="1624"/>
        <v>0</v>
      </c>
    </row>
    <row r="1745" spans="3:90" x14ac:dyDescent="0.35">
      <c r="C1745" s="235"/>
      <c r="D1745" s="246" t="str">
        <f t="shared" si="1602"/>
        <v/>
      </c>
      <c r="E1745" s="247" t="str">
        <f t="shared" si="1603"/>
        <v/>
      </c>
      <c r="F1745" s="248" t="str">
        <f t="shared" si="1604"/>
        <v/>
      </c>
      <c r="G1745" s="249" t="str">
        <f t="shared" si="1605"/>
        <v/>
      </c>
      <c r="H1745" s="250" t="str">
        <f t="shared" si="1606"/>
        <v/>
      </c>
      <c r="I1745" s="386" t="str">
        <f t="shared" si="1567"/>
        <v/>
      </c>
      <c r="J1745" s="387" t="str">
        <f t="shared" si="1568"/>
        <v/>
      </c>
      <c r="K1745" s="388" t="str">
        <f t="shared" si="1569"/>
        <v/>
      </c>
      <c r="L1745" s="389" t="str">
        <f t="shared" si="1570"/>
        <v/>
      </c>
      <c r="M1745" s="250" t="str">
        <f t="shared" si="1571"/>
        <v/>
      </c>
      <c r="N1745" s="246" t="b">
        <f t="shared" si="1607"/>
        <v>0</v>
      </c>
      <c r="O1745" s="246" t="b">
        <f t="shared" si="1608"/>
        <v>0</v>
      </c>
      <c r="P1745" s="246" t="b">
        <f t="shared" si="1609"/>
        <v>0</v>
      </c>
      <c r="Q1745" s="246" t="b">
        <f t="shared" si="1610"/>
        <v>0</v>
      </c>
      <c r="R1745" s="246" t="str">
        <f t="shared" si="1611"/>
        <v>No</v>
      </c>
      <c r="S1745" s="247" t="b">
        <f t="shared" si="1572"/>
        <v>0</v>
      </c>
      <c r="T1745" s="247" t="b">
        <f t="shared" si="1573"/>
        <v>0</v>
      </c>
      <c r="U1745" s="247" t="b">
        <f t="shared" si="1574"/>
        <v>0</v>
      </c>
      <c r="V1745" s="247" t="b">
        <f t="shared" si="1575"/>
        <v>0</v>
      </c>
      <c r="W1745" s="247" t="str">
        <f t="shared" si="1612"/>
        <v>No</v>
      </c>
      <c r="X1745" s="248" t="b">
        <f t="shared" si="1576"/>
        <v>0</v>
      </c>
      <c r="Y1745" s="248" t="b">
        <f t="shared" si="1577"/>
        <v>0</v>
      </c>
      <c r="Z1745" s="248" t="b">
        <f t="shared" si="1578"/>
        <v>0</v>
      </c>
      <c r="AA1745" s="248" t="b">
        <f t="shared" si="1579"/>
        <v>0</v>
      </c>
      <c r="AB1745" s="248" t="str">
        <f t="shared" si="1613"/>
        <v>No</v>
      </c>
      <c r="AC1745" s="249" t="b">
        <f t="shared" si="1580"/>
        <v>0</v>
      </c>
      <c r="AD1745" s="249" t="b">
        <f t="shared" si="1581"/>
        <v>0</v>
      </c>
      <c r="AE1745" s="249" t="b">
        <f t="shared" si="1582"/>
        <v>0</v>
      </c>
      <c r="AF1745" s="249" t="b">
        <f t="shared" si="1583"/>
        <v>0</v>
      </c>
      <c r="AG1745" s="249" t="str">
        <f t="shared" si="1614"/>
        <v>No</v>
      </c>
      <c r="AH1745" s="250" t="b">
        <f t="shared" si="1584"/>
        <v>0</v>
      </c>
      <c r="AI1745" s="250" t="b">
        <f t="shared" si="1585"/>
        <v>0</v>
      </c>
      <c r="AJ1745" s="250" t="b">
        <f t="shared" si="1586"/>
        <v>0</v>
      </c>
      <c r="AK1745" s="250" t="b">
        <f t="shared" si="1587"/>
        <v>0</v>
      </c>
      <c r="AL1745" s="250" t="str">
        <f t="shared" si="1615"/>
        <v>No</v>
      </c>
      <c r="AN1745" s="246" t="str">
        <f t="shared" si="1616"/>
        <v/>
      </c>
      <c r="AO1745" s="247" t="str">
        <f t="shared" si="1617"/>
        <v/>
      </c>
      <c r="AP1745" s="248" t="str">
        <f t="shared" si="1618"/>
        <v/>
      </c>
      <c r="AQ1745" s="249" t="str">
        <f t="shared" si="1619"/>
        <v/>
      </c>
      <c r="AR1745" s="250" t="str">
        <f t="shared" si="1620"/>
        <v/>
      </c>
      <c r="AS1745" s="234"/>
      <c r="AY1745" s="385">
        <f t="shared" si="1621"/>
        <v>0</v>
      </c>
      <c r="AZ1745" s="385">
        <f t="shared" si="1588"/>
        <v>0</v>
      </c>
      <c r="BA1745" s="385">
        <f t="shared" si="1622"/>
        <v>0</v>
      </c>
      <c r="BB1745" s="385">
        <f t="shared" si="1589"/>
        <v>0</v>
      </c>
      <c r="BC1745" s="385">
        <f t="shared" si="1590"/>
        <v>0</v>
      </c>
      <c r="BD1745" s="385">
        <f t="shared" si="1591"/>
        <v>0</v>
      </c>
      <c r="BE1745" s="385">
        <f t="shared" si="1592"/>
        <v>0</v>
      </c>
      <c r="BF1745" s="385">
        <f t="shared" si="1593"/>
        <v>0</v>
      </c>
      <c r="BG1745" s="385">
        <f t="shared" si="1594"/>
        <v>0</v>
      </c>
      <c r="BH1745" s="385">
        <f t="shared" si="1595"/>
        <v>0</v>
      </c>
      <c r="BI1745" s="385">
        <f t="shared" si="1596"/>
        <v>0</v>
      </c>
      <c r="BJ1745" s="385">
        <f t="shared" si="1597"/>
        <v>0</v>
      </c>
      <c r="BK1745" s="385">
        <f t="shared" si="1598"/>
        <v>0</v>
      </c>
      <c r="BL1745" s="385">
        <f t="shared" si="1599"/>
        <v>0</v>
      </c>
      <c r="BM1745" s="385">
        <f t="shared" si="1600"/>
        <v>0</v>
      </c>
      <c r="BN1745" s="385">
        <f t="shared" si="1601"/>
        <v>0</v>
      </c>
      <c r="CK1745" s="239">
        <f t="shared" si="1623"/>
        <v>0</v>
      </c>
      <c r="CL1745" s="239">
        <f t="shared" si="1624"/>
        <v>0</v>
      </c>
    </row>
    <row r="1746" spans="3:90" x14ac:dyDescent="0.35">
      <c r="C1746" s="235"/>
      <c r="D1746" s="246" t="str">
        <f t="shared" si="1602"/>
        <v/>
      </c>
      <c r="E1746" s="247" t="str">
        <f t="shared" si="1603"/>
        <v/>
      </c>
      <c r="F1746" s="248" t="str">
        <f t="shared" si="1604"/>
        <v/>
      </c>
      <c r="G1746" s="249" t="str">
        <f t="shared" si="1605"/>
        <v/>
      </c>
      <c r="H1746" s="250" t="str">
        <f t="shared" si="1606"/>
        <v/>
      </c>
      <c r="I1746" s="386" t="str">
        <f t="shared" si="1567"/>
        <v/>
      </c>
      <c r="J1746" s="387" t="str">
        <f t="shared" si="1568"/>
        <v/>
      </c>
      <c r="K1746" s="388" t="str">
        <f t="shared" si="1569"/>
        <v/>
      </c>
      <c r="L1746" s="389" t="str">
        <f t="shared" si="1570"/>
        <v/>
      </c>
      <c r="M1746" s="250" t="str">
        <f t="shared" si="1571"/>
        <v/>
      </c>
      <c r="N1746" s="246" t="b">
        <f t="shared" si="1607"/>
        <v>0</v>
      </c>
      <c r="O1746" s="246" t="b">
        <f t="shared" si="1608"/>
        <v>0</v>
      </c>
      <c r="P1746" s="246" t="b">
        <f t="shared" si="1609"/>
        <v>0</v>
      </c>
      <c r="Q1746" s="246" t="b">
        <f t="shared" si="1610"/>
        <v>0</v>
      </c>
      <c r="R1746" s="246" t="str">
        <f t="shared" si="1611"/>
        <v>No</v>
      </c>
      <c r="S1746" s="247" t="b">
        <f t="shared" si="1572"/>
        <v>0</v>
      </c>
      <c r="T1746" s="247" t="b">
        <f t="shared" si="1573"/>
        <v>0</v>
      </c>
      <c r="U1746" s="247" t="b">
        <f t="shared" si="1574"/>
        <v>0</v>
      </c>
      <c r="V1746" s="247" t="b">
        <f t="shared" si="1575"/>
        <v>0</v>
      </c>
      <c r="W1746" s="247" t="str">
        <f t="shared" si="1612"/>
        <v>No</v>
      </c>
      <c r="X1746" s="248" t="b">
        <f t="shared" si="1576"/>
        <v>0</v>
      </c>
      <c r="Y1746" s="248" t="b">
        <f t="shared" si="1577"/>
        <v>0</v>
      </c>
      <c r="Z1746" s="248" t="b">
        <f t="shared" si="1578"/>
        <v>0</v>
      </c>
      <c r="AA1746" s="248" t="b">
        <f t="shared" si="1579"/>
        <v>0</v>
      </c>
      <c r="AB1746" s="248" t="str">
        <f t="shared" si="1613"/>
        <v>No</v>
      </c>
      <c r="AC1746" s="249" t="b">
        <f t="shared" si="1580"/>
        <v>0</v>
      </c>
      <c r="AD1746" s="249" t="b">
        <f t="shared" si="1581"/>
        <v>0</v>
      </c>
      <c r="AE1746" s="249" t="b">
        <f t="shared" si="1582"/>
        <v>0</v>
      </c>
      <c r="AF1746" s="249" t="b">
        <f t="shared" si="1583"/>
        <v>0</v>
      </c>
      <c r="AG1746" s="249" t="str">
        <f t="shared" si="1614"/>
        <v>No</v>
      </c>
      <c r="AH1746" s="250" t="b">
        <f t="shared" si="1584"/>
        <v>0</v>
      </c>
      <c r="AI1746" s="250" t="b">
        <f t="shared" si="1585"/>
        <v>0</v>
      </c>
      <c r="AJ1746" s="250" t="b">
        <f t="shared" si="1586"/>
        <v>0</v>
      </c>
      <c r="AK1746" s="250" t="b">
        <f t="shared" si="1587"/>
        <v>0</v>
      </c>
      <c r="AL1746" s="250" t="str">
        <f t="shared" si="1615"/>
        <v>No</v>
      </c>
      <c r="AN1746" s="246" t="str">
        <f t="shared" si="1616"/>
        <v/>
      </c>
      <c r="AO1746" s="247" t="str">
        <f t="shared" si="1617"/>
        <v/>
      </c>
      <c r="AP1746" s="248" t="str">
        <f t="shared" si="1618"/>
        <v/>
      </c>
      <c r="AQ1746" s="249" t="str">
        <f t="shared" si="1619"/>
        <v/>
      </c>
      <c r="AR1746" s="250" t="str">
        <f t="shared" si="1620"/>
        <v/>
      </c>
      <c r="AS1746" s="234"/>
      <c r="AY1746" s="385">
        <f t="shared" si="1621"/>
        <v>0</v>
      </c>
      <c r="AZ1746" s="385">
        <f t="shared" si="1588"/>
        <v>0</v>
      </c>
      <c r="BA1746" s="385">
        <f t="shared" si="1622"/>
        <v>0</v>
      </c>
      <c r="BB1746" s="385">
        <f t="shared" si="1589"/>
        <v>0</v>
      </c>
      <c r="BC1746" s="385">
        <f t="shared" si="1590"/>
        <v>0</v>
      </c>
      <c r="BD1746" s="385">
        <f t="shared" si="1591"/>
        <v>0</v>
      </c>
      <c r="BE1746" s="385">
        <f t="shared" si="1592"/>
        <v>0</v>
      </c>
      <c r="BF1746" s="385">
        <f t="shared" si="1593"/>
        <v>0</v>
      </c>
      <c r="BG1746" s="385">
        <f t="shared" si="1594"/>
        <v>0</v>
      </c>
      <c r="BH1746" s="385">
        <f t="shared" si="1595"/>
        <v>0</v>
      </c>
      <c r="BI1746" s="385">
        <f t="shared" si="1596"/>
        <v>0</v>
      </c>
      <c r="BJ1746" s="385">
        <f t="shared" si="1597"/>
        <v>0</v>
      </c>
      <c r="BK1746" s="385">
        <f t="shared" si="1598"/>
        <v>0</v>
      </c>
      <c r="BL1746" s="385">
        <f t="shared" si="1599"/>
        <v>0</v>
      </c>
      <c r="BM1746" s="385">
        <f t="shared" si="1600"/>
        <v>0</v>
      </c>
      <c r="BN1746" s="385">
        <f t="shared" si="1601"/>
        <v>0</v>
      </c>
      <c r="CK1746" s="239">
        <f t="shared" si="1623"/>
        <v>0</v>
      </c>
      <c r="CL1746" s="239">
        <f t="shared" si="1624"/>
        <v>0</v>
      </c>
    </row>
    <row r="1747" spans="3:90" x14ac:dyDescent="0.35">
      <c r="C1747" s="235"/>
      <c r="D1747" s="246" t="str">
        <f t="shared" si="1602"/>
        <v/>
      </c>
      <c r="E1747" s="247" t="str">
        <f t="shared" si="1603"/>
        <v/>
      </c>
      <c r="F1747" s="248" t="str">
        <f t="shared" si="1604"/>
        <v/>
      </c>
      <c r="G1747" s="249" t="str">
        <f t="shared" si="1605"/>
        <v/>
      </c>
      <c r="H1747" s="250" t="str">
        <f t="shared" si="1606"/>
        <v/>
      </c>
      <c r="I1747" s="386" t="str">
        <f t="shared" si="1567"/>
        <v/>
      </c>
      <c r="J1747" s="387" t="str">
        <f t="shared" si="1568"/>
        <v/>
      </c>
      <c r="K1747" s="388" t="str">
        <f t="shared" si="1569"/>
        <v/>
      </c>
      <c r="L1747" s="389" t="str">
        <f t="shared" si="1570"/>
        <v/>
      </c>
      <c r="M1747" s="250" t="str">
        <f t="shared" si="1571"/>
        <v/>
      </c>
      <c r="N1747" s="246" t="b">
        <f t="shared" si="1607"/>
        <v>0</v>
      </c>
      <c r="O1747" s="246" t="b">
        <f t="shared" si="1608"/>
        <v>0</v>
      </c>
      <c r="P1747" s="246" t="b">
        <f t="shared" si="1609"/>
        <v>0</v>
      </c>
      <c r="Q1747" s="246" t="b">
        <f t="shared" si="1610"/>
        <v>0</v>
      </c>
      <c r="R1747" s="246" t="str">
        <f t="shared" si="1611"/>
        <v>No</v>
      </c>
      <c r="S1747" s="247" t="b">
        <f t="shared" si="1572"/>
        <v>0</v>
      </c>
      <c r="T1747" s="247" t="b">
        <f t="shared" si="1573"/>
        <v>0</v>
      </c>
      <c r="U1747" s="247" t="b">
        <f t="shared" si="1574"/>
        <v>0</v>
      </c>
      <c r="V1747" s="247" t="b">
        <f t="shared" si="1575"/>
        <v>0</v>
      </c>
      <c r="W1747" s="247" t="str">
        <f t="shared" si="1612"/>
        <v>No</v>
      </c>
      <c r="X1747" s="248" t="b">
        <f t="shared" si="1576"/>
        <v>0</v>
      </c>
      <c r="Y1747" s="248" t="b">
        <f t="shared" si="1577"/>
        <v>0</v>
      </c>
      <c r="Z1747" s="248" t="b">
        <f t="shared" si="1578"/>
        <v>0</v>
      </c>
      <c r="AA1747" s="248" t="b">
        <f t="shared" si="1579"/>
        <v>0</v>
      </c>
      <c r="AB1747" s="248" t="str">
        <f t="shared" si="1613"/>
        <v>No</v>
      </c>
      <c r="AC1747" s="249" t="b">
        <f t="shared" si="1580"/>
        <v>0</v>
      </c>
      <c r="AD1747" s="249" t="b">
        <f t="shared" si="1581"/>
        <v>0</v>
      </c>
      <c r="AE1747" s="249" t="b">
        <f t="shared" si="1582"/>
        <v>0</v>
      </c>
      <c r="AF1747" s="249" t="b">
        <f t="shared" si="1583"/>
        <v>0</v>
      </c>
      <c r="AG1747" s="249" t="str">
        <f t="shared" si="1614"/>
        <v>No</v>
      </c>
      <c r="AH1747" s="250" t="b">
        <f t="shared" si="1584"/>
        <v>0</v>
      </c>
      <c r="AI1747" s="250" t="b">
        <f t="shared" si="1585"/>
        <v>0</v>
      </c>
      <c r="AJ1747" s="250" t="b">
        <f t="shared" si="1586"/>
        <v>0</v>
      </c>
      <c r="AK1747" s="250" t="b">
        <f t="shared" si="1587"/>
        <v>0</v>
      </c>
      <c r="AL1747" s="250" t="str">
        <f t="shared" si="1615"/>
        <v>No</v>
      </c>
      <c r="AN1747" s="246" t="str">
        <f t="shared" si="1616"/>
        <v/>
      </c>
      <c r="AO1747" s="247" t="str">
        <f t="shared" si="1617"/>
        <v/>
      </c>
      <c r="AP1747" s="248" t="str">
        <f t="shared" si="1618"/>
        <v/>
      </c>
      <c r="AQ1747" s="249" t="str">
        <f t="shared" si="1619"/>
        <v/>
      </c>
      <c r="AR1747" s="250" t="str">
        <f t="shared" si="1620"/>
        <v/>
      </c>
      <c r="AS1747" s="234"/>
      <c r="AY1747" s="385">
        <f t="shared" si="1621"/>
        <v>0</v>
      </c>
      <c r="AZ1747" s="385">
        <f t="shared" si="1588"/>
        <v>0</v>
      </c>
      <c r="BA1747" s="385">
        <f t="shared" si="1622"/>
        <v>0</v>
      </c>
      <c r="BB1747" s="385">
        <f t="shared" si="1589"/>
        <v>0</v>
      </c>
      <c r="BC1747" s="385">
        <f t="shared" si="1590"/>
        <v>0</v>
      </c>
      <c r="BD1747" s="385">
        <f t="shared" si="1591"/>
        <v>0</v>
      </c>
      <c r="BE1747" s="385">
        <f t="shared" si="1592"/>
        <v>0</v>
      </c>
      <c r="BF1747" s="385">
        <f t="shared" si="1593"/>
        <v>0</v>
      </c>
      <c r="BG1747" s="385">
        <f t="shared" si="1594"/>
        <v>0</v>
      </c>
      <c r="BH1747" s="385">
        <f t="shared" si="1595"/>
        <v>0</v>
      </c>
      <c r="BI1747" s="385">
        <f t="shared" si="1596"/>
        <v>0</v>
      </c>
      <c r="BJ1747" s="385">
        <f t="shared" si="1597"/>
        <v>0</v>
      </c>
      <c r="BK1747" s="385">
        <f t="shared" si="1598"/>
        <v>0</v>
      </c>
      <c r="BL1747" s="385">
        <f t="shared" si="1599"/>
        <v>0</v>
      </c>
      <c r="BM1747" s="385">
        <f t="shared" si="1600"/>
        <v>0</v>
      </c>
      <c r="BN1747" s="385">
        <f t="shared" si="1601"/>
        <v>0</v>
      </c>
      <c r="CK1747" s="239">
        <f t="shared" si="1623"/>
        <v>0</v>
      </c>
      <c r="CL1747" s="239">
        <f t="shared" si="1624"/>
        <v>0</v>
      </c>
    </row>
    <row r="1748" spans="3:90" x14ac:dyDescent="0.35">
      <c r="C1748" s="235"/>
      <c r="D1748" s="246" t="str">
        <f t="shared" si="1602"/>
        <v/>
      </c>
      <c r="E1748" s="247" t="str">
        <f t="shared" si="1603"/>
        <v/>
      </c>
      <c r="F1748" s="248" t="str">
        <f t="shared" si="1604"/>
        <v/>
      </c>
      <c r="G1748" s="249" t="str">
        <f t="shared" si="1605"/>
        <v/>
      </c>
      <c r="H1748" s="250" t="str">
        <f t="shared" si="1606"/>
        <v/>
      </c>
      <c r="I1748" s="386" t="str">
        <f t="shared" si="1567"/>
        <v/>
      </c>
      <c r="J1748" s="387" t="str">
        <f t="shared" si="1568"/>
        <v/>
      </c>
      <c r="K1748" s="388" t="str">
        <f t="shared" si="1569"/>
        <v/>
      </c>
      <c r="L1748" s="389" t="str">
        <f t="shared" si="1570"/>
        <v/>
      </c>
      <c r="M1748" s="250" t="str">
        <f t="shared" si="1571"/>
        <v/>
      </c>
      <c r="N1748" s="246" t="b">
        <f t="shared" si="1607"/>
        <v>0</v>
      </c>
      <c r="O1748" s="246" t="b">
        <f t="shared" si="1608"/>
        <v>0</v>
      </c>
      <c r="P1748" s="246" t="b">
        <f t="shared" si="1609"/>
        <v>0</v>
      </c>
      <c r="Q1748" s="246" t="b">
        <f t="shared" si="1610"/>
        <v>0</v>
      </c>
      <c r="R1748" s="246" t="str">
        <f t="shared" si="1611"/>
        <v>No</v>
      </c>
      <c r="S1748" s="247" t="b">
        <f t="shared" si="1572"/>
        <v>0</v>
      </c>
      <c r="T1748" s="247" t="b">
        <f t="shared" si="1573"/>
        <v>0</v>
      </c>
      <c r="U1748" s="247" t="b">
        <f t="shared" si="1574"/>
        <v>0</v>
      </c>
      <c r="V1748" s="247" t="b">
        <f t="shared" si="1575"/>
        <v>0</v>
      </c>
      <c r="W1748" s="247" t="str">
        <f t="shared" si="1612"/>
        <v>No</v>
      </c>
      <c r="X1748" s="248" t="b">
        <f t="shared" si="1576"/>
        <v>0</v>
      </c>
      <c r="Y1748" s="248" t="b">
        <f t="shared" si="1577"/>
        <v>0</v>
      </c>
      <c r="Z1748" s="248" t="b">
        <f t="shared" si="1578"/>
        <v>0</v>
      </c>
      <c r="AA1748" s="248" t="b">
        <f t="shared" si="1579"/>
        <v>0</v>
      </c>
      <c r="AB1748" s="248" t="str">
        <f t="shared" si="1613"/>
        <v>No</v>
      </c>
      <c r="AC1748" s="249" t="b">
        <f t="shared" si="1580"/>
        <v>0</v>
      </c>
      <c r="AD1748" s="249" t="b">
        <f t="shared" si="1581"/>
        <v>0</v>
      </c>
      <c r="AE1748" s="249" t="b">
        <f t="shared" si="1582"/>
        <v>0</v>
      </c>
      <c r="AF1748" s="249" t="b">
        <f t="shared" si="1583"/>
        <v>0</v>
      </c>
      <c r="AG1748" s="249" t="str">
        <f t="shared" si="1614"/>
        <v>No</v>
      </c>
      <c r="AH1748" s="250" t="b">
        <f t="shared" si="1584"/>
        <v>0</v>
      </c>
      <c r="AI1748" s="250" t="b">
        <f t="shared" si="1585"/>
        <v>0</v>
      </c>
      <c r="AJ1748" s="250" t="b">
        <f t="shared" si="1586"/>
        <v>0</v>
      </c>
      <c r="AK1748" s="250" t="b">
        <f t="shared" si="1587"/>
        <v>0</v>
      </c>
      <c r="AL1748" s="250" t="str">
        <f t="shared" si="1615"/>
        <v>No</v>
      </c>
      <c r="AN1748" s="246" t="str">
        <f t="shared" si="1616"/>
        <v/>
      </c>
      <c r="AO1748" s="247" t="str">
        <f t="shared" si="1617"/>
        <v/>
      </c>
      <c r="AP1748" s="248" t="str">
        <f t="shared" si="1618"/>
        <v/>
      </c>
      <c r="AQ1748" s="249" t="str">
        <f t="shared" si="1619"/>
        <v/>
      </c>
      <c r="AR1748" s="250" t="str">
        <f t="shared" si="1620"/>
        <v/>
      </c>
      <c r="AS1748" s="234"/>
      <c r="AY1748" s="385">
        <f t="shared" si="1621"/>
        <v>0</v>
      </c>
      <c r="AZ1748" s="385">
        <f t="shared" si="1588"/>
        <v>0</v>
      </c>
      <c r="BA1748" s="385">
        <f t="shared" si="1622"/>
        <v>0</v>
      </c>
      <c r="BB1748" s="385">
        <f t="shared" si="1589"/>
        <v>0</v>
      </c>
      <c r="BC1748" s="385">
        <f t="shared" si="1590"/>
        <v>0</v>
      </c>
      <c r="BD1748" s="385">
        <f t="shared" si="1591"/>
        <v>0</v>
      </c>
      <c r="BE1748" s="385">
        <f t="shared" si="1592"/>
        <v>0</v>
      </c>
      <c r="BF1748" s="385">
        <f t="shared" si="1593"/>
        <v>0</v>
      </c>
      <c r="BG1748" s="385">
        <f t="shared" si="1594"/>
        <v>0</v>
      </c>
      <c r="BH1748" s="385">
        <f t="shared" si="1595"/>
        <v>0</v>
      </c>
      <c r="BI1748" s="385">
        <f t="shared" si="1596"/>
        <v>0</v>
      </c>
      <c r="BJ1748" s="385">
        <f t="shared" si="1597"/>
        <v>0</v>
      </c>
      <c r="BK1748" s="385">
        <f t="shared" si="1598"/>
        <v>0</v>
      </c>
      <c r="BL1748" s="385">
        <f t="shared" si="1599"/>
        <v>0</v>
      </c>
      <c r="BM1748" s="385">
        <f t="shared" si="1600"/>
        <v>0</v>
      </c>
      <c r="BN1748" s="385">
        <f t="shared" si="1601"/>
        <v>0</v>
      </c>
      <c r="CK1748" s="239">
        <f t="shared" si="1623"/>
        <v>0</v>
      </c>
      <c r="CL1748" s="239">
        <f t="shared" si="1624"/>
        <v>0</v>
      </c>
    </row>
    <row r="1749" spans="3:90" x14ac:dyDescent="0.35">
      <c r="C1749" s="235"/>
      <c r="D1749" s="246" t="str">
        <f t="shared" si="1602"/>
        <v/>
      </c>
      <c r="E1749" s="247" t="str">
        <f t="shared" si="1603"/>
        <v/>
      </c>
      <c r="F1749" s="248" t="str">
        <f t="shared" si="1604"/>
        <v/>
      </c>
      <c r="G1749" s="249" t="str">
        <f t="shared" si="1605"/>
        <v/>
      </c>
      <c r="H1749" s="250" t="str">
        <f t="shared" si="1606"/>
        <v/>
      </c>
      <c r="I1749" s="386" t="str">
        <f t="shared" si="1567"/>
        <v/>
      </c>
      <c r="J1749" s="387" t="str">
        <f t="shared" si="1568"/>
        <v/>
      </c>
      <c r="K1749" s="388" t="str">
        <f t="shared" si="1569"/>
        <v/>
      </c>
      <c r="L1749" s="389" t="str">
        <f t="shared" si="1570"/>
        <v/>
      </c>
      <c r="M1749" s="250" t="str">
        <f t="shared" si="1571"/>
        <v/>
      </c>
      <c r="N1749" s="246" t="b">
        <f t="shared" si="1607"/>
        <v>0</v>
      </c>
      <c r="O1749" s="246" t="b">
        <f t="shared" si="1608"/>
        <v>0</v>
      </c>
      <c r="P1749" s="246" t="b">
        <f t="shared" si="1609"/>
        <v>0</v>
      </c>
      <c r="Q1749" s="246" t="b">
        <f t="shared" si="1610"/>
        <v>0</v>
      </c>
      <c r="R1749" s="246" t="str">
        <f t="shared" si="1611"/>
        <v>No</v>
      </c>
      <c r="S1749" s="247" t="b">
        <f t="shared" si="1572"/>
        <v>0</v>
      </c>
      <c r="T1749" s="247" t="b">
        <f t="shared" si="1573"/>
        <v>0</v>
      </c>
      <c r="U1749" s="247" t="b">
        <f t="shared" si="1574"/>
        <v>0</v>
      </c>
      <c r="V1749" s="247" t="b">
        <f t="shared" si="1575"/>
        <v>0</v>
      </c>
      <c r="W1749" s="247" t="str">
        <f t="shared" si="1612"/>
        <v>No</v>
      </c>
      <c r="X1749" s="248" t="b">
        <f t="shared" si="1576"/>
        <v>0</v>
      </c>
      <c r="Y1749" s="248" t="b">
        <f t="shared" si="1577"/>
        <v>0</v>
      </c>
      <c r="Z1749" s="248" t="b">
        <f t="shared" si="1578"/>
        <v>0</v>
      </c>
      <c r="AA1749" s="248" t="b">
        <f t="shared" si="1579"/>
        <v>0</v>
      </c>
      <c r="AB1749" s="248" t="str">
        <f t="shared" si="1613"/>
        <v>No</v>
      </c>
      <c r="AC1749" s="249" t="b">
        <f t="shared" si="1580"/>
        <v>0</v>
      </c>
      <c r="AD1749" s="249" t="b">
        <f t="shared" si="1581"/>
        <v>0</v>
      </c>
      <c r="AE1749" s="249" t="b">
        <f t="shared" si="1582"/>
        <v>0</v>
      </c>
      <c r="AF1749" s="249" t="b">
        <f t="shared" si="1583"/>
        <v>0</v>
      </c>
      <c r="AG1749" s="249" t="str">
        <f t="shared" si="1614"/>
        <v>No</v>
      </c>
      <c r="AH1749" s="250" t="b">
        <f t="shared" si="1584"/>
        <v>0</v>
      </c>
      <c r="AI1749" s="250" t="b">
        <f t="shared" si="1585"/>
        <v>0</v>
      </c>
      <c r="AJ1749" s="250" t="b">
        <f t="shared" si="1586"/>
        <v>0</v>
      </c>
      <c r="AK1749" s="250" t="b">
        <f t="shared" si="1587"/>
        <v>0</v>
      </c>
      <c r="AL1749" s="250" t="str">
        <f t="shared" si="1615"/>
        <v>No</v>
      </c>
      <c r="AN1749" s="246" t="str">
        <f t="shared" si="1616"/>
        <v/>
      </c>
      <c r="AO1749" s="247" t="str">
        <f t="shared" si="1617"/>
        <v/>
      </c>
      <c r="AP1749" s="248" t="str">
        <f t="shared" si="1618"/>
        <v/>
      </c>
      <c r="AQ1749" s="249" t="str">
        <f t="shared" si="1619"/>
        <v/>
      </c>
      <c r="AR1749" s="250" t="str">
        <f t="shared" si="1620"/>
        <v/>
      </c>
      <c r="AS1749" s="234"/>
      <c r="AY1749" s="385">
        <f t="shared" si="1621"/>
        <v>0</v>
      </c>
      <c r="AZ1749" s="385">
        <f t="shared" si="1588"/>
        <v>0</v>
      </c>
      <c r="BA1749" s="385">
        <f t="shared" si="1622"/>
        <v>0</v>
      </c>
      <c r="BB1749" s="385">
        <f t="shared" si="1589"/>
        <v>0</v>
      </c>
      <c r="BC1749" s="385">
        <f t="shared" si="1590"/>
        <v>0</v>
      </c>
      <c r="BD1749" s="385">
        <f t="shared" si="1591"/>
        <v>0</v>
      </c>
      <c r="BE1749" s="385">
        <f t="shared" si="1592"/>
        <v>0</v>
      </c>
      <c r="BF1749" s="385">
        <f t="shared" si="1593"/>
        <v>0</v>
      </c>
      <c r="BG1749" s="385">
        <f t="shared" si="1594"/>
        <v>0</v>
      </c>
      <c r="BH1749" s="385">
        <f t="shared" si="1595"/>
        <v>0</v>
      </c>
      <c r="BI1749" s="385">
        <f t="shared" si="1596"/>
        <v>0</v>
      </c>
      <c r="BJ1749" s="385">
        <f t="shared" si="1597"/>
        <v>0</v>
      </c>
      <c r="BK1749" s="385">
        <f t="shared" si="1598"/>
        <v>0</v>
      </c>
      <c r="BL1749" s="385">
        <f t="shared" si="1599"/>
        <v>0</v>
      </c>
      <c r="BM1749" s="385">
        <f t="shared" si="1600"/>
        <v>0</v>
      </c>
      <c r="BN1749" s="385">
        <f t="shared" si="1601"/>
        <v>0</v>
      </c>
      <c r="CK1749" s="239">
        <f t="shared" si="1623"/>
        <v>0</v>
      </c>
      <c r="CL1749" s="239">
        <f t="shared" si="1624"/>
        <v>0</v>
      </c>
    </row>
    <row r="1750" spans="3:90" x14ac:dyDescent="0.35">
      <c r="C1750" s="235"/>
      <c r="D1750" s="246" t="str">
        <f t="shared" si="1602"/>
        <v/>
      </c>
      <c r="E1750" s="247" t="str">
        <f t="shared" si="1603"/>
        <v/>
      </c>
      <c r="F1750" s="248" t="str">
        <f t="shared" si="1604"/>
        <v/>
      </c>
      <c r="G1750" s="249" t="str">
        <f t="shared" si="1605"/>
        <v/>
      </c>
      <c r="H1750" s="250" t="str">
        <f t="shared" si="1606"/>
        <v/>
      </c>
      <c r="I1750" s="386" t="str">
        <f t="shared" si="1567"/>
        <v/>
      </c>
      <c r="J1750" s="387" t="str">
        <f t="shared" si="1568"/>
        <v/>
      </c>
      <c r="K1750" s="388" t="str">
        <f t="shared" si="1569"/>
        <v/>
      </c>
      <c r="L1750" s="389" t="str">
        <f t="shared" si="1570"/>
        <v/>
      </c>
      <c r="M1750" s="250" t="str">
        <f t="shared" si="1571"/>
        <v/>
      </c>
      <c r="N1750" s="246" t="b">
        <f t="shared" si="1607"/>
        <v>0</v>
      </c>
      <c r="O1750" s="246" t="b">
        <f t="shared" si="1608"/>
        <v>0</v>
      </c>
      <c r="P1750" s="246" t="b">
        <f t="shared" si="1609"/>
        <v>0</v>
      </c>
      <c r="Q1750" s="246" t="b">
        <f t="shared" si="1610"/>
        <v>0</v>
      </c>
      <c r="R1750" s="246" t="str">
        <f t="shared" si="1611"/>
        <v>No</v>
      </c>
      <c r="S1750" s="247" t="b">
        <f t="shared" si="1572"/>
        <v>0</v>
      </c>
      <c r="T1750" s="247" t="b">
        <f t="shared" si="1573"/>
        <v>0</v>
      </c>
      <c r="U1750" s="247" t="b">
        <f t="shared" si="1574"/>
        <v>0</v>
      </c>
      <c r="V1750" s="247" t="b">
        <f t="shared" si="1575"/>
        <v>0</v>
      </c>
      <c r="W1750" s="247" t="str">
        <f t="shared" si="1612"/>
        <v>No</v>
      </c>
      <c r="X1750" s="248" t="b">
        <f t="shared" si="1576"/>
        <v>0</v>
      </c>
      <c r="Y1750" s="248" t="b">
        <f t="shared" si="1577"/>
        <v>0</v>
      </c>
      <c r="Z1750" s="248" t="b">
        <f t="shared" si="1578"/>
        <v>0</v>
      </c>
      <c r="AA1750" s="248" t="b">
        <f t="shared" si="1579"/>
        <v>0</v>
      </c>
      <c r="AB1750" s="248" t="str">
        <f t="shared" si="1613"/>
        <v>No</v>
      </c>
      <c r="AC1750" s="249" t="b">
        <f t="shared" si="1580"/>
        <v>0</v>
      </c>
      <c r="AD1750" s="249" t="b">
        <f t="shared" si="1581"/>
        <v>0</v>
      </c>
      <c r="AE1750" s="249" t="b">
        <f t="shared" si="1582"/>
        <v>0</v>
      </c>
      <c r="AF1750" s="249" t="b">
        <f t="shared" si="1583"/>
        <v>0</v>
      </c>
      <c r="AG1750" s="249" t="str">
        <f t="shared" si="1614"/>
        <v>No</v>
      </c>
      <c r="AH1750" s="250" t="b">
        <f t="shared" si="1584"/>
        <v>0</v>
      </c>
      <c r="AI1750" s="250" t="b">
        <f t="shared" si="1585"/>
        <v>0</v>
      </c>
      <c r="AJ1750" s="250" t="b">
        <f t="shared" si="1586"/>
        <v>0</v>
      </c>
      <c r="AK1750" s="250" t="b">
        <f t="shared" si="1587"/>
        <v>0</v>
      </c>
      <c r="AL1750" s="250" t="str">
        <f t="shared" si="1615"/>
        <v>No</v>
      </c>
      <c r="AN1750" s="246" t="str">
        <f t="shared" si="1616"/>
        <v/>
      </c>
      <c r="AO1750" s="247" t="str">
        <f t="shared" si="1617"/>
        <v/>
      </c>
      <c r="AP1750" s="248" t="str">
        <f t="shared" si="1618"/>
        <v/>
      </c>
      <c r="AQ1750" s="249" t="str">
        <f t="shared" si="1619"/>
        <v/>
      </c>
      <c r="AR1750" s="250" t="str">
        <f t="shared" si="1620"/>
        <v/>
      </c>
      <c r="AS1750" s="234"/>
      <c r="AY1750" s="385">
        <f t="shared" si="1621"/>
        <v>0</v>
      </c>
      <c r="AZ1750" s="385">
        <f t="shared" si="1588"/>
        <v>0</v>
      </c>
      <c r="BA1750" s="385">
        <f t="shared" si="1622"/>
        <v>0</v>
      </c>
      <c r="BB1750" s="385">
        <f t="shared" si="1589"/>
        <v>0</v>
      </c>
      <c r="BC1750" s="385">
        <f t="shared" si="1590"/>
        <v>0</v>
      </c>
      <c r="BD1750" s="385">
        <f t="shared" si="1591"/>
        <v>0</v>
      </c>
      <c r="BE1750" s="385">
        <f t="shared" si="1592"/>
        <v>0</v>
      </c>
      <c r="BF1750" s="385">
        <f t="shared" si="1593"/>
        <v>0</v>
      </c>
      <c r="BG1750" s="385">
        <f t="shared" si="1594"/>
        <v>0</v>
      </c>
      <c r="BH1750" s="385">
        <f t="shared" si="1595"/>
        <v>0</v>
      </c>
      <c r="BI1750" s="385">
        <f t="shared" si="1596"/>
        <v>0</v>
      </c>
      <c r="BJ1750" s="385">
        <f t="shared" si="1597"/>
        <v>0</v>
      </c>
      <c r="BK1750" s="385">
        <f t="shared" si="1598"/>
        <v>0</v>
      </c>
      <c r="BL1750" s="385">
        <f t="shared" si="1599"/>
        <v>0</v>
      </c>
      <c r="BM1750" s="385">
        <f t="shared" si="1600"/>
        <v>0</v>
      </c>
      <c r="BN1750" s="385">
        <f t="shared" si="1601"/>
        <v>0</v>
      </c>
      <c r="CK1750" s="239">
        <f t="shared" si="1623"/>
        <v>0</v>
      </c>
      <c r="CL1750" s="239">
        <f t="shared" si="1624"/>
        <v>0</v>
      </c>
    </row>
    <row r="1751" spans="3:90" x14ac:dyDescent="0.35">
      <c r="C1751" s="235"/>
      <c r="D1751" s="246" t="str">
        <f t="shared" si="1602"/>
        <v/>
      </c>
      <c r="E1751" s="247" t="str">
        <f t="shared" si="1603"/>
        <v/>
      </c>
      <c r="F1751" s="248" t="str">
        <f t="shared" si="1604"/>
        <v/>
      </c>
      <c r="G1751" s="249" t="str">
        <f t="shared" si="1605"/>
        <v/>
      </c>
      <c r="H1751" s="250" t="str">
        <f t="shared" si="1606"/>
        <v/>
      </c>
      <c r="I1751" s="386" t="str">
        <f t="shared" si="1567"/>
        <v/>
      </c>
      <c r="J1751" s="387" t="str">
        <f t="shared" si="1568"/>
        <v/>
      </c>
      <c r="K1751" s="388" t="str">
        <f t="shared" si="1569"/>
        <v/>
      </c>
      <c r="L1751" s="389" t="str">
        <f t="shared" si="1570"/>
        <v/>
      </c>
      <c r="M1751" s="250" t="str">
        <f t="shared" si="1571"/>
        <v/>
      </c>
      <c r="N1751" s="246" t="b">
        <f t="shared" si="1607"/>
        <v>0</v>
      </c>
      <c r="O1751" s="246" t="b">
        <f t="shared" si="1608"/>
        <v>0</v>
      </c>
      <c r="P1751" s="246" t="b">
        <f t="shared" si="1609"/>
        <v>0</v>
      </c>
      <c r="Q1751" s="246" t="b">
        <f t="shared" si="1610"/>
        <v>0</v>
      </c>
      <c r="R1751" s="246" t="str">
        <f t="shared" si="1611"/>
        <v>No</v>
      </c>
      <c r="S1751" s="247" t="b">
        <f t="shared" si="1572"/>
        <v>0</v>
      </c>
      <c r="T1751" s="247" t="b">
        <f t="shared" si="1573"/>
        <v>0</v>
      </c>
      <c r="U1751" s="247" t="b">
        <f t="shared" si="1574"/>
        <v>0</v>
      </c>
      <c r="V1751" s="247" t="b">
        <f t="shared" si="1575"/>
        <v>0</v>
      </c>
      <c r="W1751" s="247" t="str">
        <f t="shared" si="1612"/>
        <v>No</v>
      </c>
      <c r="X1751" s="248" t="b">
        <f t="shared" si="1576"/>
        <v>0</v>
      </c>
      <c r="Y1751" s="248" t="b">
        <f t="shared" si="1577"/>
        <v>0</v>
      </c>
      <c r="Z1751" s="248" t="b">
        <f t="shared" si="1578"/>
        <v>0</v>
      </c>
      <c r="AA1751" s="248" t="b">
        <f t="shared" si="1579"/>
        <v>0</v>
      </c>
      <c r="AB1751" s="248" t="str">
        <f t="shared" si="1613"/>
        <v>No</v>
      </c>
      <c r="AC1751" s="249" t="b">
        <f t="shared" si="1580"/>
        <v>0</v>
      </c>
      <c r="AD1751" s="249" t="b">
        <f t="shared" si="1581"/>
        <v>0</v>
      </c>
      <c r="AE1751" s="249" t="b">
        <f t="shared" si="1582"/>
        <v>0</v>
      </c>
      <c r="AF1751" s="249" t="b">
        <f t="shared" si="1583"/>
        <v>0</v>
      </c>
      <c r="AG1751" s="249" t="str">
        <f t="shared" si="1614"/>
        <v>No</v>
      </c>
      <c r="AH1751" s="250" t="b">
        <f t="shared" si="1584"/>
        <v>0</v>
      </c>
      <c r="AI1751" s="250" t="b">
        <f t="shared" si="1585"/>
        <v>0</v>
      </c>
      <c r="AJ1751" s="250" t="b">
        <f t="shared" si="1586"/>
        <v>0</v>
      </c>
      <c r="AK1751" s="250" t="b">
        <f t="shared" si="1587"/>
        <v>0</v>
      </c>
      <c r="AL1751" s="250" t="str">
        <f t="shared" si="1615"/>
        <v>No</v>
      </c>
      <c r="AN1751" s="246" t="str">
        <f t="shared" si="1616"/>
        <v/>
      </c>
      <c r="AO1751" s="247" t="str">
        <f t="shared" si="1617"/>
        <v/>
      </c>
      <c r="AP1751" s="248" t="str">
        <f t="shared" si="1618"/>
        <v/>
      </c>
      <c r="AQ1751" s="249" t="str">
        <f t="shared" si="1619"/>
        <v/>
      </c>
      <c r="AR1751" s="250" t="str">
        <f t="shared" si="1620"/>
        <v/>
      </c>
      <c r="AS1751" s="234"/>
      <c r="AY1751" s="385">
        <f t="shared" si="1621"/>
        <v>0</v>
      </c>
      <c r="AZ1751" s="385">
        <f t="shared" si="1588"/>
        <v>0</v>
      </c>
      <c r="BA1751" s="385">
        <f t="shared" si="1622"/>
        <v>0</v>
      </c>
      <c r="BB1751" s="385">
        <f t="shared" si="1589"/>
        <v>0</v>
      </c>
      <c r="BC1751" s="385">
        <f t="shared" si="1590"/>
        <v>0</v>
      </c>
      <c r="BD1751" s="385">
        <f t="shared" si="1591"/>
        <v>0</v>
      </c>
      <c r="BE1751" s="385">
        <f t="shared" si="1592"/>
        <v>0</v>
      </c>
      <c r="BF1751" s="385">
        <f t="shared" si="1593"/>
        <v>0</v>
      </c>
      <c r="BG1751" s="385">
        <f t="shared" si="1594"/>
        <v>0</v>
      </c>
      <c r="BH1751" s="385">
        <f t="shared" si="1595"/>
        <v>0</v>
      </c>
      <c r="BI1751" s="385">
        <f t="shared" si="1596"/>
        <v>0</v>
      </c>
      <c r="BJ1751" s="385">
        <f t="shared" si="1597"/>
        <v>0</v>
      </c>
      <c r="BK1751" s="385">
        <f t="shared" si="1598"/>
        <v>0</v>
      </c>
      <c r="BL1751" s="385">
        <f t="shared" si="1599"/>
        <v>0</v>
      </c>
      <c r="BM1751" s="385">
        <f t="shared" si="1600"/>
        <v>0</v>
      </c>
      <c r="BN1751" s="385">
        <f t="shared" si="1601"/>
        <v>0</v>
      </c>
      <c r="CK1751" s="239">
        <f t="shared" si="1623"/>
        <v>0</v>
      </c>
      <c r="CL1751" s="239">
        <f t="shared" si="1624"/>
        <v>0</v>
      </c>
    </row>
    <row r="1752" spans="3:90" x14ac:dyDescent="0.35">
      <c r="C1752" s="235"/>
      <c r="D1752" s="246" t="str">
        <f t="shared" si="1602"/>
        <v/>
      </c>
      <c r="E1752" s="247" t="str">
        <f t="shared" si="1603"/>
        <v/>
      </c>
      <c r="F1752" s="248" t="str">
        <f t="shared" si="1604"/>
        <v/>
      </c>
      <c r="G1752" s="249" t="str">
        <f t="shared" si="1605"/>
        <v/>
      </c>
      <c r="H1752" s="250" t="str">
        <f t="shared" si="1606"/>
        <v/>
      </c>
      <c r="I1752" s="386" t="str">
        <f t="shared" si="1567"/>
        <v/>
      </c>
      <c r="J1752" s="387" t="str">
        <f t="shared" si="1568"/>
        <v/>
      </c>
      <c r="K1752" s="388" t="str">
        <f t="shared" si="1569"/>
        <v/>
      </c>
      <c r="L1752" s="389" t="str">
        <f t="shared" si="1570"/>
        <v/>
      </c>
      <c r="M1752" s="250" t="str">
        <f t="shared" si="1571"/>
        <v/>
      </c>
      <c r="N1752" s="246" t="b">
        <f t="shared" si="1607"/>
        <v>0</v>
      </c>
      <c r="O1752" s="246" t="b">
        <f t="shared" si="1608"/>
        <v>0</v>
      </c>
      <c r="P1752" s="246" t="b">
        <f t="shared" si="1609"/>
        <v>0</v>
      </c>
      <c r="Q1752" s="246" t="b">
        <f t="shared" si="1610"/>
        <v>0</v>
      </c>
      <c r="R1752" s="246" t="str">
        <f t="shared" si="1611"/>
        <v>No</v>
      </c>
      <c r="S1752" s="247" t="b">
        <f t="shared" si="1572"/>
        <v>0</v>
      </c>
      <c r="T1752" s="247" t="b">
        <f t="shared" si="1573"/>
        <v>0</v>
      </c>
      <c r="U1752" s="247" t="b">
        <f t="shared" si="1574"/>
        <v>0</v>
      </c>
      <c r="V1752" s="247" t="b">
        <f t="shared" si="1575"/>
        <v>0</v>
      </c>
      <c r="W1752" s="247" t="str">
        <f t="shared" si="1612"/>
        <v>No</v>
      </c>
      <c r="X1752" s="248" t="b">
        <f t="shared" si="1576"/>
        <v>0</v>
      </c>
      <c r="Y1752" s="248" t="b">
        <f t="shared" si="1577"/>
        <v>0</v>
      </c>
      <c r="Z1752" s="248" t="b">
        <f t="shared" si="1578"/>
        <v>0</v>
      </c>
      <c r="AA1752" s="248" t="b">
        <f t="shared" si="1579"/>
        <v>0</v>
      </c>
      <c r="AB1752" s="248" t="str">
        <f t="shared" si="1613"/>
        <v>No</v>
      </c>
      <c r="AC1752" s="249" t="b">
        <f t="shared" si="1580"/>
        <v>0</v>
      </c>
      <c r="AD1752" s="249" t="b">
        <f t="shared" si="1581"/>
        <v>0</v>
      </c>
      <c r="AE1752" s="249" t="b">
        <f t="shared" si="1582"/>
        <v>0</v>
      </c>
      <c r="AF1752" s="249" t="b">
        <f t="shared" si="1583"/>
        <v>0</v>
      </c>
      <c r="AG1752" s="249" t="str">
        <f t="shared" si="1614"/>
        <v>No</v>
      </c>
      <c r="AH1752" s="250" t="b">
        <f t="shared" si="1584"/>
        <v>0</v>
      </c>
      <c r="AI1752" s="250" t="b">
        <f t="shared" si="1585"/>
        <v>0</v>
      </c>
      <c r="AJ1752" s="250" t="b">
        <f t="shared" si="1586"/>
        <v>0</v>
      </c>
      <c r="AK1752" s="250" t="b">
        <f t="shared" si="1587"/>
        <v>0</v>
      </c>
      <c r="AL1752" s="250" t="str">
        <f t="shared" si="1615"/>
        <v>No</v>
      </c>
      <c r="AN1752" s="246" t="str">
        <f t="shared" si="1616"/>
        <v/>
      </c>
      <c r="AO1752" s="247" t="str">
        <f t="shared" si="1617"/>
        <v/>
      </c>
      <c r="AP1752" s="248" t="str">
        <f t="shared" si="1618"/>
        <v/>
      </c>
      <c r="AQ1752" s="249" t="str">
        <f t="shared" si="1619"/>
        <v/>
      </c>
      <c r="AR1752" s="250" t="str">
        <f t="shared" si="1620"/>
        <v/>
      </c>
      <c r="AS1752" s="234"/>
      <c r="AY1752" s="385">
        <f t="shared" si="1621"/>
        <v>0</v>
      </c>
      <c r="AZ1752" s="385">
        <f t="shared" si="1588"/>
        <v>0</v>
      </c>
      <c r="BA1752" s="385">
        <f t="shared" si="1622"/>
        <v>0</v>
      </c>
      <c r="BB1752" s="385">
        <f t="shared" si="1589"/>
        <v>0</v>
      </c>
      <c r="BC1752" s="385">
        <f t="shared" si="1590"/>
        <v>0</v>
      </c>
      <c r="BD1752" s="385">
        <f t="shared" si="1591"/>
        <v>0</v>
      </c>
      <c r="BE1752" s="385">
        <f t="shared" si="1592"/>
        <v>0</v>
      </c>
      <c r="BF1752" s="385">
        <f t="shared" si="1593"/>
        <v>0</v>
      </c>
      <c r="BG1752" s="385">
        <f t="shared" si="1594"/>
        <v>0</v>
      </c>
      <c r="BH1752" s="385">
        <f t="shared" si="1595"/>
        <v>0</v>
      </c>
      <c r="BI1752" s="385">
        <f t="shared" si="1596"/>
        <v>0</v>
      </c>
      <c r="BJ1752" s="385">
        <f t="shared" si="1597"/>
        <v>0</v>
      </c>
      <c r="BK1752" s="385">
        <f t="shared" si="1598"/>
        <v>0</v>
      </c>
      <c r="BL1752" s="385">
        <f t="shared" si="1599"/>
        <v>0</v>
      </c>
      <c r="BM1752" s="385">
        <f t="shared" si="1600"/>
        <v>0</v>
      </c>
      <c r="BN1752" s="385">
        <f t="shared" si="1601"/>
        <v>0</v>
      </c>
      <c r="CK1752" s="239">
        <f t="shared" si="1623"/>
        <v>0</v>
      </c>
      <c r="CL1752" s="239">
        <f t="shared" si="1624"/>
        <v>0</v>
      </c>
    </row>
    <row r="1753" spans="3:90" x14ac:dyDescent="0.35">
      <c r="C1753" s="235"/>
      <c r="D1753" s="246" t="str">
        <f t="shared" si="1602"/>
        <v/>
      </c>
      <c r="E1753" s="247" t="str">
        <f t="shared" si="1603"/>
        <v/>
      </c>
      <c r="F1753" s="248" t="str">
        <f t="shared" si="1604"/>
        <v/>
      </c>
      <c r="G1753" s="249" t="str">
        <f t="shared" si="1605"/>
        <v/>
      </c>
      <c r="H1753" s="250" t="str">
        <f t="shared" si="1606"/>
        <v/>
      </c>
      <c r="I1753" s="386" t="str">
        <f t="shared" si="1567"/>
        <v/>
      </c>
      <c r="J1753" s="387" t="str">
        <f t="shared" si="1568"/>
        <v/>
      </c>
      <c r="K1753" s="388" t="str">
        <f t="shared" si="1569"/>
        <v/>
      </c>
      <c r="L1753" s="389" t="str">
        <f t="shared" si="1570"/>
        <v/>
      </c>
      <c r="M1753" s="250" t="str">
        <f t="shared" si="1571"/>
        <v/>
      </c>
      <c r="N1753" s="246" t="b">
        <f t="shared" si="1607"/>
        <v>0</v>
      </c>
      <c r="O1753" s="246" t="b">
        <f t="shared" si="1608"/>
        <v>0</v>
      </c>
      <c r="P1753" s="246" t="b">
        <f t="shared" si="1609"/>
        <v>0</v>
      </c>
      <c r="Q1753" s="246" t="b">
        <f t="shared" si="1610"/>
        <v>0</v>
      </c>
      <c r="R1753" s="246" t="str">
        <f t="shared" si="1611"/>
        <v>No</v>
      </c>
      <c r="S1753" s="247" t="b">
        <f t="shared" si="1572"/>
        <v>0</v>
      </c>
      <c r="T1753" s="247" t="b">
        <f t="shared" si="1573"/>
        <v>0</v>
      </c>
      <c r="U1753" s="247" t="b">
        <f t="shared" si="1574"/>
        <v>0</v>
      </c>
      <c r="V1753" s="247" t="b">
        <f t="shared" si="1575"/>
        <v>0</v>
      </c>
      <c r="W1753" s="247" t="str">
        <f t="shared" si="1612"/>
        <v>No</v>
      </c>
      <c r="X1753" s="248" t="b">
        <f t="shared" si="1576"/>
        <v>0</v>
      </c>
      <c r="Y1753" s="248" t="b">
        <f t="shared" si="1577"/>
        <v>0</v>
      </c>
      <c r="Z1753" s="248" t="b">
        <f t="shared" si="1578"/>
        <v>0</v>
      </c>
      <c r="AA1753" s="248" t="b">
        <f t="shared" si="1579"/>
        <v>0</v>
      </c>
      <c r="AB1753" s="248" t="str">
        <f t="shared" si="1613"/>
        <v>No</v>
      </c>
      <c r="AC1753" s="249" t="b">
        <f t="shared" si="1580"/>
        <v>0</v>
      </c>
      <c r="AD1753" s="249" t="b">
        <f t="shared" si="1581"/>
        <v>0</v>
      </c>
      <c r="AE1753" s="249" t="b">
        <f t="shared" si="1582"/>
        <v>0</v>
      </c>
      <c r="AF1753" s="249" t="b">
        <f t="shared" si="1583"/>
        <v>0</v>
      </c>
      <c r="AG1753" s="249" t="str">
        <f t="shared" si="1614"/>
        <v>No</v>
      </c>
      <c r="AH1753" s="250" t="b">
        <f t="shared" si="1584"/>
        <v>0</v>
      </c>
      <c r="AI1753" s="250" t="b">
        <f t="shared" si="1585"/>
        <v>0</v>
      </c>
      <c r="AJ1753" s="250" t="b">
        <f t="shared" si="1586"/>
        <v>0</v>
      </c>
      <c r="AK1753" s="250" t="b">
        <f t="shared" si="1587"/>
        <v>0</v>
      </c>
      <c r="AL1753" s="250" t="str">
        <f t="shared" si="1615"/>
        <v>No</v>
      </c>
      <c r="AN1753" s="246" t="str">
        <f t="shared" si="1616"/>
        <v/>
      </c>
      <c r="AO1753" s="247" t="str">
        <f t="shared" si="1617"/>
        <v/>
      </c>
      <c r="AP1753" s="248" t="str">
        <f t="shared" si="1618"/>
        <v/>
      </c>
      <c r="AQ1753" s="249" t="str">
        <f t="shared" si="1619"/>
        <v/>
      </c>
      <c r="AR1753" s="250" t="str">
        <f t="shared" si="1620"/>
        <v/>
      </c>
      <c r="AS1753" s="234"/>
      <c r="AY1753" s="385">
        <f t="shared" si="1621"/>
        <v>0</v>
      </c>
      <c r="AZ1753" s="385">
        <f t="shared" si="1588"/>
        <v>0</v>
      </c>
      <c r="BA1753" s="385">
        <f t="shared" si="1622"/>
        <v>0</v>
      </c>
      <c r="BB1753" s="385">
        <f t="shared" si="1589"/>
        <v>0</v>
      </c>
      <c r="BC1753" s="385">
        <f t="shared" si="1590"/>
        <v>0</v>
      </c>
      <c r="BD1753" s="385">
        <f t="shared" si="1591"/>
        <v>0</v>
      </c>
      <c r="BE1753" s="385">
        <f t="shared" si="1592"/>
        <v>0</v>
      </c>
      <c r="BF1753" s="385">
        <f t="shared" si="1593"/>
        <v>0</v>
      </c>
      <c r="BG1753" s="385">
        <f t="shared" si="1594"/>
        <v>0</v>
      </c>
      <c r="BH1753" s="385">
        <f t="shared" si="1595"/>
        <v>0</v>
      </c>
      <c r="BI1753" s="385">
        <f t="shared" si="1596"/>
        <v>0</v>
      </c>
      <c r="BJ1753" s="385">
        <f t="shared" si="1597"/>
        <v>0</v>
      </c>
      <c r="BK1753" s="385">
        <f t="shared" si="1598"/>
        <v>0</v>
      </c>
      <c r="BL1753" s="385">
        <f t="shared" si="1599"/>
        <v>0</v>
      </c>
      <c r="BM1753" s="385">
        <f t="shared" si="1600"/>
        <v>0</v>
      </c>
      <c r="BN1753" s="385">
        <f t="shared" si="1601"/>
        <v>0</v>
      </c>
      <c r="CK1753" s="239">
        <f t="shared" si="1623"/>
        <v>0</v>
      </c>
      <c r="CL1753" s="239">
        <f t="shared" si="1624"/>
        <v>0</v>
      </c>
    </row>
    <row r="1754" spans="3:90" x14ac:dyDescent="0.35">
      <c r="C1754" s="235"/>
      <c r="D1754" s="246" t="str">
        <f t="shared" si="1602"/>
        <v/>
      </c>
      <c r="E1754" s="247" t="str">
        <f t="shared" si="1603"/>
        <v/>
      </c>
      <c r="F1754" s="248" t="str">
        <f t="shared" si="1604"/>
        <v/>
      </c>
      <c r="G1754" s="249" t="str">
        <f t="shared" si="1605"/>
        <v/>
      </c>
      <c r="H1754" s="250" t="str">
        <f t="shared" si="1606"/>
        <v/>
      </c>
      <c r="I1754" s="386" t="str">
        <f t="shared" si="1567"/>
        <v/>
      </c>
      <c r="J1754" s="387" t="str">
        <f t="shared" si="1568"/>
        <v/>
      </c>
      <c r="K1754" s="388" t="str">
        <f t="shared" si="1569"/>
        <v/>
      </c>
      <c r="L1754" s="389" t="str">
        <f t="shared" si="1570"/>
        <v/>
      </c>
      <c r="M1754" s="250" t="str">
        <f t="shared" si="1571"/>
        <v/>
      </c>
      <c r="N1754" s="246" t="b">
        <f t="shared" si="1607"/>
        <v>0</v>
      </c>
      <c r="O1754" s="246" t="b">
        <f t="shared" si="1608"/>
        <v>0</v>
      </c>
      <c r="P1754" s="246" t="b">
        <f t="shared" si="1609"/>
        <v>0</v>
      </c>
      <c r="Q1754" s="246" t="b">
        <f t="shared" si="1610"/>
        <v>0</v>
      </c>
      <c r="R1754" s="246" t="str">
        <f t="shared" si="1611"/>
        <v>No</v>
      </c>
      <c r="S1754" s="247" t="b">
        <f t="shared" si="1572"/>
        <v>0</v>
      </c>
      <c r="T1754" s="247" t="b">
        <f t="shared" si="1573"/>
        <v>0</v>
      </c>
      <c r="U1754" s="247" t="b">
        <f t="shared" si="1574"/>
        <v>0</v>
      </c>
      <c r="V1754" s="247" t="b">
        <f t="shared" si="1575"/>
        <v>0</v>
      </c>
      <c r="W1754" s="247" t="str">
        <f t="shared" si="1612"/>
        <v>No</v>
      </c>
      <c r="X1754" s="248" t="b">
        <f t="shared" si="1576"/>
        <v>0</v>
      </c>
      <c r="Y1754" s="248" t="b">
        <f t="shared" si="1577"/>
        <v>0</v>
      </c>
      <c r="Z1754" s="248" t="b">
        <f t="shared" si="1578"/>
        <v>0</v>
      </c>
      <c r="AA1754" s="248" t="b">
        <f t="shared" si="1579"/>
        <v>0</v>
      </c>
      <c r="AB1754" s="248" t="str">
        <f t="shared" si="1613"/>
        <v>No</v>
      </c>
      <c r="AC1754" s="249" t="b">
        <f t="shared" si="1580"/>
        <v>0</v>
      </c>
      <c r="AD1754" s="249" t="b">
        <f t="shared" si="1581"/>
        <v>0</v>
      </c>
      <c r="AE1754" s="249" t="b">
        <f t="shared" si="1582"/>
        <v>0</v>
      </c>
      <c r="AF1754" s="249" t="b">
        <f t="shared" si="1583"/>
        <v>0</v>
      </c>
      <c r="AG1754" s="249" t="str">
        <f t="shared" si="1614"/>
        <v>No</v>
      </c>
      <c r="AH1754" s="250" t="b">
        <f t="shared" si="1584"/>
        <v>0</v>
      </c>
      <c r="AI1754" s="250" t="b">
        <f t="shared" si="1585"/>
        <v>0</v>
      </c>
      <c r="AJ1754" s="250" t="b">
        <f t="shared" si="1586"/>
        <v>0</v>
      </c>
      <c r="AK1754" s="250" t="b">
        <f t="shared" si="1587"/>
        <v>0</v>
      </c>
      <c r="AL1754" s="250" t="str">
        <f t="shared" si="1615"/>
        <v>No</v>
      </c>
      <c r="AN1754" s="246" t="str">
        <f t="shared" si="1616"/>
        <v/>
      </c>
      <c r="AO1754" s="247" t="str">
        <f t="shared" si="1617"/>
        <v/>
      </c>
      <c r="AP1754" s="248" t="str">
        <f t="shared" si="1618"/>
        <v/>
      </c>
      <c r="AQ1754" s="249" t="str">
        <f t="shared" si="1619"/>
        <v/>
      </c>
      <c r="AR1754" s="250" t="str">
        <f t="shared" si="1620"/>
        <v/>
      </c>
      <c r="AS1754" s="234"/>
      <c r="AY1754" s="385">
        <f t="shared" si="1621"/>
        <v>0</v>
      </c>
      <c r="AZ1754" s="385">
        <f t="shared" si="1588"/>
        <v>0</v>
      </c>
      <c r="BA1754" s="385">
        <f t="shared" si="1622"/>
        <v>0</v>
      </c>
      <c r="BB1754" s="385">
        <f t="shared" si="1589"/>
        <v>0</v>
      </c>
      <c r="BC1754" s="385">
        <f t="shared" si="1590"/>
        <v>0</v>
      </c>
      <c r="BD1754" s="385">
        <f t="shared" si="1591"/>
        <v>0</v>
      </c>
      <c r="BE1754" s="385">
        <f t="shared" si="1592"/>
        <v>0</v>
      </c>
      <c r="BF1754" s="385">
        <f t="shared" si="1593"/>
        <v>0</v>
      </c>
      <c r="BG1754" s="385">
        <f t="shared" si="1594"/>
        <v>0</v>
      </c>
      <c r="BH1754" s="385">
        <f t="shared" si="1595"/>
        <v>0</v>
      </c>
      <c r="BI1754" s="385">
        <f t="shared" si="1596"/>
        <v>0</v>
      </c>
      <c r="BJ1754" s="385">
        <f t="shared" si="1597"/>
        <v>0</v>
      </c>
      <c r="BK1754" s="385">
        <f t="shared" si="1598"/>
        <v>0</v>
      </c>
      <c r="BL1754" s="385">
        <f t="shared" si="1599"/>
        <v>0</v>
      </c>
      <c r="BM1754" s="385">
        <f t="shared" si="1600"/>
        <v>0</v>
      </c>
      <c r="BN1754" s="385">
        <f t="shared" si="1601"/>
        <v>0</v>
      </c>
      <c r="CK1754" s="239">
        <f t="shared" si="1623"/>
        <v>0</v>
      </c>
      <c r="CL1754" s="239">
        <f t="shared" si="1624"/>
        <v>0</v>
      </c>
    </row>
    <row r="1755" spans="3:90" x14ac:dyDescent="0.35">
      <c r="C1755" s="235"/>
      <c r="D1755" s="246" t="str">
        <f t="shared" si="1602"/>
        <v/>
      </c>
      <c r="E1755" s="247" t="str">
        <f t="shared" si="1603"/>
        <v/>
      </c>
      <c r="F1755" s="248" t="str">
        <f t="shared" si="1604"/>
        <v/>
      </c>
      <c r="G1755" s="249" t="str">
        <f t="shared" si="1605"/>
        <v/>
      </c>
      <c r="H1755" s="250" t="str">
        <f t="shared" si="1606"/>
        <v/>
      </c>
      <c r="I1755" s="386" t="str">
        <f t="shared" si="1567"/>
        <v/>
      </c>
      <c r="J1755" s="387" t="str">
        <f t="shared" si="1568"/>
        <v/>
      </c>
      <c r="K1755" s="388" t="str">
        <f t="shared" si="1569"/>
        <v/>
      </c>
      <c r="L1755" s="389" t="str">
        <f t="shared" si="1570"/>
        <v/>
      </c>
      <c r="M1755" s="250" t="str">
        <f t="shared" si="1571"/>
        <v/>
      </c>
      <c r="N1755" s="246" t="b">
        <f t="shared" si="1607"/>
        <v>0</v>
      </c>
      <c r="O1755" s="246" t="b">
        <f t="shared" si="1608"/>
        <v>0</v>
      </c>
      <c r="P1755" s="246" t="b">
        <f t="shared" si="1609"/>
        <v>0</v>
      </c>
      <c r="Q1755" s="246" t="b">
        <f t="shared" si="1610"/>
        <v>0</v>
      </c>
      <c r="R1755" s="246" t="str">
        <f t="shared" si="1611"/>
        <v>No</v>
      </c>
      <c r="S1755" s="247" t="b">
        <f t="shared" si="1572"/>
        <v>0</v>
      </c>
      <c r="T1755" s="247" t="b">
        <f t="shared" si="1573"/>
        <v>0</v>
      </c>
      <c r="U1755" s="247" t="b">
        <f t="shared" si="1574"/>
        <v>0</v>
      </c>
      <c r="V1755" s="247" t="b">
        <f t="shared" si="1575"/>
        <v>0</v>
      </c>
      <c r="W1755" s="247" t="str">
        <f t="shared" si="1612"/>
        <v>No</v>
      </c>
      <c r="X1755" s="248" t="b">
        <f t="shared" si="1576"/>
        <v>0</v>
      </c>
      <c r="Y1755" s="248" t="b">
        <f t="shared" si="1577"/>
        <v>0</v>
      </c>
      <c r="Z1755" s="248" t="b">
        <f t="shared" si="1578"/>
        <v>0</v>
      </c>
      <c r="AA1755" s="248" t="b">
        <f t="shared" si="1579"/>
        <v>0</v>
      </c>
      <c r="AB1755" s="248" t="str">
        <f t="shared" si="1613"/>
        <v>No</v>
      </c>
      <c r="AC1755" s="249" t="b">
        <f t="shared" si="1580"/>
        <v>0</v>
      </c>
      <c r="AD1755" s="249" t="b">
        <f t="shared" si="1581"/>
        <v>0</v>
      </c>
      <c r="AE1755" s="249" t="b">
        <f t="shared" si="1582"/>
        <v>0</v>
      </c>
      <c r="AF1755" s="249" t="b">
        <f t="shared" si="1583"/>
        <v>0</v>
      </c>
      <c r="AG1755" s="249" t="str">
        <f t="shared" si="1614"/>
        <v>No</v>
      </c>
      <c r="AH1755" s="250" t="b">
        <f t="shared" si="1584"/>
        <v>0</v>
      </c>
      <c r="AI1755" s="250" t="b">
        <f t="shared" si="1585"/>
        <v>0</v>
      </c>
      <c r="AJ1755" s="250" t="b">
        <f t="shared" si="1586"/>
        <v>0</v>
      </c>
      <c r="AK1755" s="250" t="b">
        <f t="shared" si="1587"/>
        <v>0</v>
      </c>
      <c r="AL1755" s="250" t="str">
        <f t="shared" si="1615"/>
        <v>No</v>
      </c>
      <c r="AN1755" s="246" t="str">
        <f t="shared" si="1616"/>
        <v/>
      </c>
      <c r="AO1755" s="247" t="str">
        <f t="shared" si="1617"/>
        <v/>
      </c>
      <c r="AP1755" s="248" t="str">
        <f t="shared" si="1618"/>
        <v/>
      </c>
      <c r="AQ1755" s="249" t="str">
        <f t="shared" si="1619"/>
        <v/>
      </c>
      <c r="AR1755" s="250" t="str">
        <f t="shared" si="1620"/>
        <v/>
      </c>
      <c r="AS1755" s="234"/>
      <c r="AY1755" s="385">
        <f t="shared" si="1621"/>
        <v>0</v>
      </c>
      <c r="AZ1755" s="385">
        <f t="shared" si="1588"/>
        <v>0</v>
      </c>
      <c r="BA1755" s="385">
        <f t="shared" si="1622"/>
        <v>0</v>
      </c>
      <c r="BB1755" s="385">
        <f t="shared" si="1589"/>
        <v>0</v>
      </c>
      <c r="BC1755" s="385">
        <f t="shared" si="1590"/>
        <v>0</v>
      </c>
      <c r="BD1755" s="385">
        <f t="shared" si="1591"/>
        <v>0</v>
      </c>
      <c r="BE1755" s="385">
        <f t="shared" si="1592"/>
        <v>0</v>
      </c>
      <c r="BF1755" s="385">
        <f t="shared" si="1593"/>
        <v>0</v>
      </c>
      <c r="BG1755" s="385">
        <f t="shared" si="1594"/>
        <v>0</v>
      </c>
      <c r="BH1755" s="385">
        <f t="shared" si="1595"/>
        <v>0</v>
      </c>
      <c r="BI1755" s="385">
        <f t="shared" si="1596"/>
        <v>0</v>
      </c>
      <c r="BJ1755" s="385">
        <f t="shared" si="1597"/>
        <v>0</v>
      </c>
      <c r="BK1755" s="385">
        <f t="shared" si="1598"/>
        <v>0</v>
      </c>
      <c r="BL1755" s="385">
        <f t="shared" si="1599"/>
        <v>0</v>
      </c>
      <c r="BM1755" s="385">
        <f t="shared" si="1600"/>
        <v>0</v>
      </c>
      <c r="BN1755" s="385">
        <f t="shared" si="1601"/>
        <v>0</v>
      </c>
      <c r="CK1755" s="239">
        <f t="shared" si="1623"/>
        <v>0</v>
      </c>
      <c r="CL1755" s="239">
        <f t="shared" si="1624"/>
        <v>0</v>
      </c>
    </row>
    <row r="1756" spans="3:90" x14ac:dyDescent="0.35">
      <c r="C1756" s="235"/>
      <c r="D1756" s="246" t="str">
        <f t="shared" si="1602"/>
        <v/>
      </c>
      <c r="E1756" s="247" t="str">
        <f t="shared" si="1603"/>
        <v/>
      </c>
      <c r="F1756" s="248" t="str">
        <f t="shared" si="1604"/>
        <v/>
      </c>
      <c r="G1756" s="249" t="str">
        <f t="shared" si="1605"/>
        <v/>
      </c>
      <c r="H1756" s="250" t="str">
        <f t="shared" si="1606"/>
        <v/>
      </c>
      <c r="I1756" s="386" t="str">
        <f t="shared" si="1567"/>
        <v/>
      </c>
      <c r="J1756" s="387" t="str">
        <f t="shared" si="1568"/>
        <v/>
      </c>
      <c r="K1756" s="388" t="str">
        <f t="shared" si="1569"/>
        <v/>
      </c>
      <c r="L1756" s="389" t="str">
        <f t="shared" si="1570"/>
        <v/>
      </c>
      <c r="M1756" s="250" t="str">
        <f t="shared" si="1571"/>
        <v/>
      </c>
      <c r="N1756" s="246" t="b">
        <f t="shared" si="1607"/>
        <v>0</v>
      </c>
      <c r="O1756" s="246" t="b">
        <f t="shared" si="1608"/>
        <v>0</v>
      </c>
      <c r="P1756" s="246" t="b">
        <f t="shared" si="1609"/>
        <v>0</v>
      </c>
      <c r="Q1756" s="246" t="b">
        <f t="shared" si="1610"/>
        <v>0</v>
      </c>
      <c r="R1756" s="246" t="str">
        <f t="shared" si="1611"/>
        <v>No</v>
      </c>
      <c r="S1756" s="247" t="b">
        <f t="shared" si="1572"/>
        <v>0</v>
      </c>
      <c r="T1756" s="247" t="b">
        <f t="shared" si="1573"/>
        <v>0</v>
      </c>
      <c r="U1756" s="247" t="b">
        <f t="shared" si="1574"/>
        <v>0</v>
      </c>
      <c r="V1756" s="247" t="b">
        <f t="shared" si="1575"/>
        <v>0</v>
      </c>
      <c r="W1756" s="247" t="str">
        <f t="shared" si="1612"/>
        <v>No</v>
      </c>
      <c r="X1756" s="248" t="b">
        <f t="shared" si="1576"/>
        <v>0</v>
      </c>
      <c r="Y1756" s="248" t="b">
        <f t="shared" si="1577"/>
        <v>0</v>
      </c>
      <c r="Z1756" s="248" t="b">
        <f t="shared" si="1578"/>
        <v>0</v>
      </c>
      <c r="AA1756" s="248" t="b">
        <f t="shared" si="1579"/>
        <v>0</v>
      </c>
      <c r="AB1756" s="248" t="str">
        <f t="shared" si="1613"/>
        <v>No</v>
      </c>
      <c r="AC1756" s="249" t="b">
        <f t="shared" si="1580"/>
        <v>0</v>
      </c>
      <c r="AD1756" s="249" t="b">
        <f t="shared" si="1581"/>
        <v>0</v>
      </c>
      <c r="AE1756" s="249" t="b">
        <f t="shared" si="1582"/>
        <v>0</v>
      </c>
      <c r="AF1756" s="249" t="b">
        <f t="shared" si="1583"/>
        <v>0</v>
      </c>
      <c r="AG1756" s="249" t="str">
        <f t="shared" si="1614"/>
        <v>No</v>
      </c>
      <c r="AH1756" s="250" t="b">
        <f t="shared" si="1584"/>
        <v>0</v>
      </c>
      <c r="AI1756" s="250" t="b">
        <f t="shared" si="1585"/>
        <v>0</v>
      </c>
      <c r="AJ1756" s="250" t="b">
        <f t="shared" si="1586"/>
        <v>0</v>
      </c>
      <c r="AK1756" s="250" t="b">
        <f t="shared" si="1587"/>
        <v>0</v>
      </c>
      <c r="AL1756" s="250" t="str">
        <f t="shared" si="1615"/>
        <v>No</v>
      </c>
      <c r="AN1756" s="246" t="str">
        <f t="shared" si="1616"/>
        <v/>
      </c>
      <c r="AO1756" s="247" t="str">
        <f t="shared" si="1617"/>
        <v/>
      </c>
      <c r="AP1756" s="248" t="str">
        <f t="shared" si="1618"/>
        <v/>
      </c>
      <c r="AQ1756" s="249" t="str">
        <f t="shared" si="1619"/>
        <v/>
      </c>
      <c r="AR1756" s="250" t="str">
        <f t="shared" si="1620"/>
        <v/>
      </c>
      <c r="AS1756" s="234"/>
      <c r="AY1756" s="385">
        <f t="shared" si="1621"/>
        <v>0</v>
      </c>
      <c r="AZ1756" s="385">
        <f t="shared" si="1588"/>
        <v>0</v>
      </c>
      <c r="BA1756" s="385">
        <f t="shared" si="1622"/>
        <v>0</v>
      </c>
      <c r="BB1756" s="385">
        <f t="shared" si="1589"/>
        <v>0</v>
      </c>
      <c r="BC1756" s="385">
        <f t="shared" si="1590"/>
        <v>0</v>
      </c>
      <c r="BD1756" s="385">
        <f t="shared" si="1591"/>
        <v>0</v>
      </c>
      <c r="BE1756" s="385">
        <f t="shared" si="1592"/>
        <v>0</v>
      </c>
      <c r="BF1756" s="385">
        <f t="shared" si="1593"/>
        <v>0</v>
      </c>
      <c r="BG1756" s="385">
        <f t="shared" si="1594"/>
        <v>0</v>
      </c>
      <c r="BH1756" s="385">
        <f t="shared" si="1595"/>
        <v>0</v>
      </c>
      <c r="BI1756" s="385">
        <f t="shared" si="1596"/>
        <v>0</v>
      </c>
      <c r="BJ1756" s="385">
        <f t="shared" si="1597"/>
        <v>0</v>
      </c>
      <c r="BK1756" s="385">
        <f t="shared" si="1598"/>
        <v>0</v>
      </c>
      <c r="BL1756" s="385">
        <f t="shared" si="1599"/>
        <v>0</v>
      </c>
      <c r="BM1756" s="385">
        <f t="shared" si="1600"/>
        <v>0</v>
      </c>
      <c r="BN1756" s="385">
        <f t="shared" si="1601"/>
        <v>0</v>
      </c>
      <c r="CK1756" s="239">
        <f t="shared" si="1623"/>
        <v>0</v>
      </c>
      <c r="CL1756" s="239">
        <f t="shared" si="1624"/>
        <v>0</v>
      </c>
    </row>
    <row r="1757" spans="3:90" x14ac:dyDescent="0.35">
      <c r="C1757" s="235"/>
      <c r="D1757" s="246" t="str">
        <f t="shared" si="1602"/>
        <v/>
      </c>
      <c r="E1757" s="247" t="str">
        <f t="shared" si="1603"/>
        <v/>
      </c>
      <c r="F1757" s="248" t="str">
        <f t="shared" si="1604"/>
        <v/>
      </c>
      <c r="G1757" s="249" t="str">
        <f t="shared" si="1605"/>
        <v/>
      </c>
      <c r="H1757" s="250" t="str">
        <f t="shared" si="1606"/>
        <v/>
      </c>
      <c r="I1757" s="386" t="str">
        <f t="shared" si="1567"/>
        <v/>
      </c>
      <c r="J1757" s="387" t="str">
        <f t="shared" si="1568"/>
        <v/>
      </c>
      <c r="K1757" s="388" t="str">
        <f t="shared" si="1569"/>
        <v/>
      </c>
      <c r="L1757" s="389" t="str">
        <f t="shared" si="1570"/>
        <v/>
      </c>
      <c r="M1757" s="250" t="str">
        <f t="shared" si="1571"/>
        <v/>
      </c>
      <c r="N1757" s="246" t="b">
        <f t="shared" si="1607"/>
        <v>0</v>
      </c>
      <c r="O1757" s="246" t="b">
        <f t="shared" si="1608"/>
        <v>0</v>
      </c>
      <c r="P1757" s="246" t="b">
        <f t="shared" si="1609"/>
        <v>0</v>
      </c>
      <c r="Q1757" s="246" t="b">
        <f t="shared" si="1610"/>
        <v>0</v>
      </c>
      <c r="R1757" s="246" t="str">
        <f t="shared" si="1611"/>
        <v>No</v>
      </c>
      <c r="S1757" s="247" t="b">
        <f t="shared" si="1572"/>
        <v>0</v>
      </c>
      <c r="T1757" s="247" t="b">
        <f t="shared" si="1573"/>
        <v>0</v>
      </c>
      <c r="U1757" s="247" t="b">
        <f t="shared" si="1574"/>
        <v>0</v>
      </c>
      <c r="V1757" s="247" t="b">
        <f t="shared" si="1575"/>
        <v>0</v>
      </c>
      <c r="W1757" s="247" t="str">
        <f t="shared" si="1612"/>
        <v>No</v>
      </c>
      <c r="X1757" s="248" t="b">
        <f t="shared" si="1576"/>
        <v>0</v>
      </c>
      <c r="Y1757" s="248" t="b">
        <f t="shared" si="1577"/>
        <v>0</v>
      </c>
      <c r="Z1757" s="248" t="b">
        <f t="shared" si="1578"/>
        <v>0</v>
      </c>
      <c r="AA1757" s="248" t="b">
        <f t="shared" si="1579"/>
        <v>0</v>
      </c>
      <c r="AB1757" s="248" t="str">
        <f t="shared" si="1613"/>
        <v>No</v>
      </c>
      <c r="AC1757" s="249" t="b">
        <f t="shared" si="1580"/>
        <v>0</v>
      </c>
      <c r="AD1757" s="249" t="b">
        <f t="shared" si="1581"/>
        <v>0</v>
      </c>
      <c r="AE1757" s="249" t="b">
        <f t="shared" si="1582"/>
        <v>0</v>
      </c>
      <c r="AF1757" s="249" t="b">
        <f t="shared" si="1583"/>
        <v>0</v>
      </c>
      <c r="AG1757" s="249" t="str">
        <f t="shared" si="1614"/>
        <v>No</v>
      </c>
      <c r="AH1757" s="250" t="b">
        <f t="shared" si="1584"/>
        <v>0</v>
      </c>
      <c r="AI1757" s="250" t="b">
        <f t="shared" si="1585"/>
        <v>0</v>
      </c>
      <c r="AJ1757" s="250" t="b">
        <f t="shared" si="1586"/>
        <v>0</v>
      </c>
      <c r="AK1757" s="250" t="b">
        <f t="shared" si="1587"/>
        <v>0</v>
      </c>
      <c r="AL1757" s="250" t="str">
        <f t="shared" si="1615"/>
        <v>No</v>
      </c>
      <c r="AN1757" s="246" t="str">
        <f t="shared" si="1616"/>
        <v/>
      </c>
      <c r="AO1757" s="247" t="str">
        <f t="shared" si="1617"/>
        <v/>
      </c>
      <c r="AP1757" s="248" t="str">
        <f t="shared" si="1618"/>
        <v/>
      </c>
      <c r="AQ1757" s="249" t="str">
        <f t="shared" si="1619"/>
        <v/>
      </c>
      <c r="AR1757" s="250" t="str">
        <f t="shared" si="1620"/>
        <v/>
      </c>
      <c r="AS1757" s="234"/>
      <c r="AY1757" s="385">
        <f t="shared" si="1621"/>
        <v>0</v>
      </c>
      <c r="AZ1757" s="385">
        <f t="shared" si="1588"/>
        <v>0</v>
      </c>
      <c r="BA1757" s="385">
        <f t="shared" si="1622"/>
        <v>0</v>
      </c>
      <c r="BB1757" s="385">
        <f t="shared" si="1589"/>
        <v>0</v>
      </c>
      <c r="BC1757" s="385">
        <f t="shared" si="1590"/>
        <v>0</v>
      </c>
      <c r="BD1757" s="385">
        <f t="shared" si="1591"/>
        <v>0</v>
      </c>
      <c r="BE1757" s="385">
        <f t="shared" si="1592"/>
        <v>0</v>
      </c>
      <c r="BF1757" s="385">
        <f t="shared" si="1593"/>
        <v>0</v>
      </c>
      <c r="BG1757" s="385">
        <f t="shared" si="1594"/>
        <v>0</v>
      </c>
      <c r="BH1757" s="385">
        <f t="shared" si="1595"/>
        <v>0</v>
      </c>
      <c r="BI1757" s="385">
        <f t="shared" si="1596"/>
        <v>0</v>
      </c>
      <c r="BJ1757" s="385">
        <f t="shared" si="1597"/>
        <v>0</v>
      </c>
      <c r="BK1757" s="385">
        <f t="shared" si="1598"/>
        <v>0</v>
      </c>
      <c r="BL1757" s="385">
        <f t="shared" si="1599"/>
        <v>0</v>
      </c>
      <c r="BM1757" s="385">
        <f t="shared" si="1600"/>
        <v>0</v>
      </c>
      <c r="BN1757" s="385">
        <f t="shared" si="1601"/>
        <v>0</v>
      </c>
      <c r="CK1757" s="239">
        <f t="shared" si="1623"/>
        <v>0</v>
      </c>
      <c r="CL1757" s="239">
        <f t="shared" si="1624"/>
        <v>0</v>
      </c>
    </row>
    <row r="1758" spans="3:90" x14ac:dyDescent="0.35">
      <c r="C1758" s="235"/>
      <c r="D1758" s="246" t="str">
        <f t="shared" si="1602"/>
        <v/>
      </c>
      <c r="E1758" s="247" t="str">
        <f t="shared" si="1603"/>
        <v/>
      </c>
      <c r="F1758" s="248" t="str">
        <f t="shared" si="1604"/>
        <v/>
      </c>
      <c r="G1758" s="249" t="str">
        <f t="shared" si="1605"/>
        <v/>
      </c>
      <c r="H1758" s="250" t="str">
        <f t="shared" si="1606"/>
        <v/>
      </c>
      <c r="I1758" s="386" t="str">
        <f t="shared" si="1567"/>
        <v/>
      </c>
      <c r="J1758" s="387" t="str">
        <f t="shared" si="1568"/>
        <v/>
      </c>
      <c r="K1758" s="388" t="str">
        <f t="shared" si="1569"/>
        <v/>
      </c>
      <c r="L1758" s="389" t="str">
        <f t="shared" si="1570"/>
        <v/>
      </c>
      <c r="M1758" s="250" t="str">
        <f t="shared" si="1571"/>
        <v/>
      </c>
      <c r="N1758" s="246" t="b">
        <f t="shared" si="1607"/>
        <v>0</v>
      </c>
      <c r="O1758" s="246" t="b">
        <f t="shared" si="1608"/>
        <v>0</v>
      </c>
      <c r="P1758" s="246" t="b">
        <f t="shared" si="1609"/>
        <v>0</v>
      </c>
      <c r="Q1758" s="246" t="b">
        <f t="shared" si="1610"/>
        <v>0</v>
      </c>
      <c r="R1758" s="246" t="str">
        <f t="shared" si="1611"/>
        <v>No</v>
      </c>
      <c r="S1758" s="247" t="b">
        <f t="shared" si="1572"/>
        <v>0</v>
      </c>
      <c r="T1758" s="247" t="b">
        <f t="shared" si="1573"/>
        <v>0</v>
      </c>
      <c r="U1758" s="247" t="b">
        <f t="shared" si="1574"/>
        <v>0</v>
      </c>
      <c r="V1758" s="247" t="b">
        <f t="shared" si="1575"/>
        <v>0</v>
      </c>
      <c r="W1758" s="247" t="str">
        <f t="shared" si="1612"/>
        <v>No</v>
      </c>
      <c r="X1758" s="248" t="b">
        <f t="shared" si="1576"/>
        <v>0</v>
      </c>
      <c r="Y1758" s="248" t="b">
        <f t="shared" si="1577"/>
        <v>0</v>
      </c>
      <c r="Z1758" s="248" t="b">
        <f t="shared" si="1578"/>
        <v>0</v>
      </c>
      <c r="AA1758" s="248" t="b">
        <f t="shared" si="1579"/>
        <v>0</v>
      </c>
      <c r="AB1758" s="248" t="str">
        <f t="shared" si="1613"/>
        <v>No</v>
      </c>
      <c r="AC1758" s="249" t="b">
        <f t="shared" si="1580"/>
        <v>0</v>
      </c>
      <c r="AD1758" s="249" t="b">
        <f t="shared" si="1581"/>
        <v>0</v>
      </c>
      <c r="AE1758" s="249" t="b">
        <f t="shared" si="1582"/>
        <v>0</v>
      </c>
      <c r="AF1758" s="249" t="b">
        <f t="shared" si="1583"/>
        <v>0</v>
      </c>
      <c r="AG1758" s="249" t="str">
        <f t="shared" si="1614"/>
        <v>No</v>
      </c>
      <c r="AH1758" s="250" t="b">
        <f t="shared" si="1584"/>
        <v>0</v>
      </c>
      <c r="AI1758" s="250" t="b">
        <f t="shared" si="1585"/>
        <v>0</v>
      </c>
      <c r="AJ1758" s="250" t="b">
        <f t="shared" si="1586"/>
        <v>0</v>
      </c>
      <c r="AK1758" s="250" t="b">
        <f t="shared" si="1587"/>
        <v>0</v>
      </c>
      <c r="AL1758" s="250" t="str">
        <f t="shared" si="1615"/>
        <v>No</v>
      </c>
      <c r="AN1758" s="246" t="str">
        <f t="shared" si="1616"/>
        <v/>
      </c>
      <c r="AO1758" s="247" t="str">
        <f t="shared" si="1617"/>
        <v/>
      </c>
      <c r="AP1758" s="248" t="str">
        <f t="shared" si="1618"/>
        <v/>
      </c>
      <c r="AQ1758" s="249" t="str">
        <f t="shared" si="1619"/>
        <v/>
      </c>
      <c r="AR1758" s="250" t="str">
        <f t="shared" si="1620"/>
        <v/>
      </c>
      <c r="AS1758" s="234"/>
      <c r="AY1758" s="385">
        <f t="shared" si="1621"/>
        <v>0</v>
      </c>
      <c r="AZ1758" s="385">
        <f t="shared" si="1588"/>
        <v>0</v>
      </c>
      <c r="BA1758" s="385">
        <f t="shared" si="1622"/>
        <v>0</v>
      </c>
      <c r="BB1758" s="385">
        <f t="shared" si="1589"/>
        <v>0</v>
      </c>
      <c r="BC1758" s="385">
        <f t="shared" si="1590"/>
        <v>0</v>
      </c>
      <c r="BD1758" s="385">
        <f t="shared" si="1591"/>
        <v>0</v>
      </c>
      <c r="BE1758" s="385">
        <f t="shared" si="1592"/>
        <v>0</v>
      </c>
      <c r="BF1758" s="385">
        <f t="shared" si="1593"/>
        <v>0</v>
      </c>
      <c r="BG1758" s="385">
        <f t="shared" si="1594"/>
        <v>0</v>
      </c>
      <c r="BH1758" s="385">
        <f t="shared" si="1595"/>
        <v>0</v>
      </c>
      <c r="BI1758" s="385">
        <f t="shared" si="1596"/>
        <v>0</v>
      </c>
      <c r="BJ1758" s="385">
        <f t="shared" si="1597"/>
        <v>0</v>
      </c>
      <c r="BK1758" s="385">
        <f t="shared" si="1598"/>
        <v>0</v>
      </c>
      <c r="BL1758" s="385">
        <f t="shared" si="1599"/>
        <v>0</v>
      </c>
      <c r="BM1758" s="385">
        <f t="shared" si="1600"/>
        <v>0</v>
      </c>
      <c r="BN1758" s="385">
        <f t="shared" si="1601"/>
        <v>0</v>
      </c>
      <c r="CK1758" s="239">
        <f t="shared" si="1623"/>
        <v>0</v>
      </c>
      <c r="CL1758" s="239">
        <f t="shared" si="1624"/>
        <v>0</v>
      </c>
    </row>
    <row r="1759" spans="3:90" x14ac:dyDescent="0.35">
      <c r="C1759" s="235"/>
      <c r="D1759" s="246" t="str">
        <f t="shared" si="1602"/>
        <v/>
      </c>
      <c r="E1759" s="247" t="str">
        <f t="shared" si="1603"/>
        <v/>
      </c>
      <c r="F1759" s="248" t="str">
        <f t="shared" si="1604"/>
        <v/>
      </c>
      <c r="G1759" s="249" t="str">
        <f t="shared" si="1605"/>
        <v/>
      </c>
      <c r="H1759" s="250" t="str">
        <f t="shared" si="1606"/>
        <v/>
      </c>
      <c r="I1759" s="386" t="str">
        <f t="shared" si="1567"/>
        <v/>
      </c>
      <c r="J1759" s="387" t="str">
        <f t="shared" si="1568"/>
        <v/>
      </c>
      <c r="K1759" s="388" t="str">
        <f t="shared" si="1569"/>
        <v/>
      </c>
      <c r="L1759" s="389" t="str">
        <f t="shared" si="1570"/>
        <v/>
      </c>
      <c r="M1759" s="250" t="str">
        <f t="shared" si="1571"/>
        <v/>
      </c>
      <c r="N1759" s="246" t="b">
        <f t="shared" si="1607"/>
        <v>0</v>
      </c>
      <c r="O1759" s="246" t="b">
        <f t="shared" si="1608"/>
        <v>0</v>
      </c>
      <c r="P1759" s="246" t="b">
        <f t="shared" si="1609"/>
        <v>0</v>
      </c>
      <c r="Q1759" s="246" t="b">
        <f t="shared" si="1610"/>
        <v>0</v>
      </c>
      <c r="R1759" s="246" t="str">
        <f t="shared" si="1611"/>
        <v>No</v>
      </c>
      <c r="S1759" s="247" t="b">
        <f t="shared" si="1572"/>
        <v>0</v>
      </c>
      <c r="T1759" s="247" t="b">
        <f t="shared" si="1573"/>
        <v>0</v>
      </c>
      <c r="U1759" s="247" t="b">
        <f t="shared" si="1574"/>
        <v>0</v>
      </c>
      <c r="V1759" s="247" t="b">
        <f t="shared" si="1575"/>
        <v>0</v>
      </c>
      <c r="W1759" s="247" t="str">
        <f t="shared" si="1612"/>
        <v>No</v>
      </c>
      <c r="X1759" s="248" t="b">
        <f t="shared" si="1576"/>
        <v>0</v>
      </c>
      <c r="Y1759" s="248" t="b">
        <f t="shared" si="1577"/>
        <v>0</v>
      </c>
      <c r="Z1759" s="248" t="b">
        <f t="shared" si="1578"/>
        <v>0</v>
      </c>
      <c r="AA1759" s="248" t="b">
        <f t="shared" si="1579"/>
        <v>0</v>
      </c>
      <c r="AB1759" s="248" t="str">
        <f t="shared" si="1613"/>
        <v>No</v>
      </c>
      <c r="AC1759" s="249" t="b">
        <f t="shared" si="1580"/>
        <v>0</v>
      </c>
      <c r="AD1759" s="249" t="b">
        <f t="shared" si="1581"/>
        <v>0</v>
      </c>
      <c r="AE1759" s="249" t="b">
        <f t="shared" si="1582"/>
        <v>0</v>
      </c>
      <c r="AF1759" s="249" t="b">
        <f t="shared" si="1583"/>
        <v>0</v>
      </c>
      <c r="AG1759" s="249" t="str">
        <f t="shared" si="1614"/>
        <v>No</v>
      </c>
      <c r="AH1759" s="250" t="b">
        <f t="shared" si="1584"/>
        <v>0</v>
      </c>
      <c r="AI1759" s="250" t="b">
        <f t="shared" si="1585"/>
        <v>0</v>
      </c>
      <c r="AJ1759" s="250" t="b">
        <f t="shared" si="1586"/>
        <v>0</v>
      </c>
      <c r="AK1759" s="250" t="b">
        <f t="shared" si="1587"/>
        <v>0</v>
      </c>
      <c r="AL1759" s="250" t="str">
        <f t="shared" si="1615"/>
        <v>No</v>
      </c>
      <c r="AN1759" s="246" t="str">
        <f t="shared" si="1616"/>
        <v/>
      </c>
      <c r="AO1759" s="247" t="str">
        <f t="shared" si="1617"/>
        <v/>
      </c>
      <c r="AP1759" s="248" t="str">
        <f t="shared" si="1618"/>
        <v/>
      </c>
      <c r="AQ1759" s="249" t="str">
        <f t="shared" si="1619"/>
        <v/>
      </c>
      <c r="AR1759" s="250" t="str">
        <f t="shared" si="1620"/>
        <v/>
      </c>
      <c r="AS1759" s="234"/>
      <c r="AY1759" s="385">
        <f t="shared" si="1621"/>
        <v>0</v>
      </c>
      <c r="AZ1759" s="385">
        <f t="shared" si="1588"/>
        <v>0</v>
      </c>
      <c r="BA1759" s="385">
        <f t="shared" si="1622"/>
        <v>0</v>
      </c>
      <c r="BB1759" s="385">
        <f t="shared" si="1589"/>
        <v>0</v>
      </c>
      <c r="BC1759" s="385">
        <f t="shared" si="1590"/>
        <v>0</v>
      </c>
      <c r="BD1759" s="385">
        <f t="shared" si="1591"/>
        <v>0</v>
      </c>
      <c r="BE1759" s="385">
        <f t="shared" si="1592"/>
        <v>0</v>
      </c>
      <c r="BF1759" s="385">
        <f t="shared" si="1593"/>
        <v>0</v>
      </c>
      <c r="BG1759" s="385">
        <f t="shared" si="1594"/>
        <v>0</v>
      </c>
      <c r="BH1759" s="385">
        <f t="shared" si="1595"/>
        <v>0</v>
      </c>
      <c r="BI1759" s="385">
        <f t="shared" si="1596"/>
        <v>0</v>
      </c>
      <c r="BJ1759" s="385">
        <f t="shared" si="1597"/>
        <v>0</v>
      </c>
      <c r="BK1759" s="385">
        <f t="shared" si="1598"/>
        <v>0</v>
      </c>
      <c r="BL1759" s="385">
        <f t="shared" si="1599"/>
        <v>0</v>
      </c>
      <c r="BM1759" s="385">
        <f t="shared" si="1600"/>
        <v>0</v>
      </c>
      <c r="BN1759" s="385">
        <f t="shared" si="1601"/>
        <v>0</v>
      </c>
      <c r="CK1759" s="239">
        <f t="shared" si="1623"/>
        <v>0</v>
      </c>
      <c r="CL1759" s="239">
        <f t="shared" si="1624"/>
        <v>0</v>
      </c>
    </row>
    <row r="1760" spans="3:90" x14ac:dyDescent="0.35">
      <c r="C1760" s="235"/>
      <c r="D1760" s="246" t="str">
        <f t="shared" si="1602"/>
        <v/>
      </c>
      <c r="E1760" s="247" t="str">
        <f t="shared" si="1603"/>
        <v/>
      </c>
      <c r="F1760" s="248" t="str">
        <f t="shared" si="1604"/>
        <v/>
      </c>
      <c r="G1760" s="249" t="str">
        <f t="shared" si="1605"/>
        <v/>
      </c>
      <c r="H1760" s="250" t="str">
        <f t="shared" si="1606"/>
        <v/>
      </c>
      <c r="I1760" s="386" t="str">
        <f t="shared" si="1567"/>
        <v/>
      </c>
      <c r="J1760" s="387" t="str">
        <f t="shared" si="1568"/>
        <v/>
      </c>
      <c r="K1760" s="388" t="str">
        <f t="shared" si="1569"/>
        <v/>
      </c>
      <c r="L1760" s="389" t="str">
        <f t="shared" si="1570"/>
        <v/>
      </c>
      <c r="M1760" s="250" t="str">
        <f t="shared" si="1571"/>
        <v/>
      </c>
      <c r="N1760" s="246" t="b">
        <f t="shared" si="1607"/>
        <v>0</v>
      </c>
      <c r="O1760" s="246" t="b">
        <f t="shared" si="1608"/>
        <v>0</v>
      </c>
      <c r="P1760" s="246" t="b">
        <f t="shared" si="1609"/>
        <v>0</v>
      </c>
      <c r="Q1760" s="246" t="b">
        <f t="shared" si="1610"/>
        <v>0</v>
      </c>
      <c r="R1760" s="246" t="str">
        <f t="shared" si="1611"/>
        <v>No</v>
      </c>
      <c r="S1760" s="247" t="b">
        <f t="shared" si="1572"/>
        <v>0</v>
      </c>
      <c r="T1760" s="247" t="b">
        <f t="shared" si="1573"/>
        <v>0</v>
      </c>
      <c r="U1760" s="247" t="b">
        <f t="shared" si="1574"/>
        <v>0</v>
      </c>
      <c r="V1760" s="247" t="b">
        <f t="shared" si="1575"/>
        <v>0</v>
      </c>
      <c r="W1760" s="247" t="str">
        <f t="shared" si="1612"/>
        <v>No</v>
      </c>
      <c r="X1760" s="248" t="b">
        <f t="shared" si="1576"/>
        <v>0</v>
      </c>
      <c r="Y1760" s="248" t="b">
        <f t="shared" si="1577"/>
        <v>0</v>
      </c>
      <c r="Z1760" s="248" t="b">
        <f t="shared" si="1578"/>
        <v>0</v>
      </c>
      <c r="AA1760" s="248" t="b">
        <f t="shared" si="1579"/>
        <v>0</v>
      </c>
      <c r="AB1760" s="248" t="str">
        <f t="shared" si="1613"/>
        <v>No</v>
      </c>
      <c r="AC1760" s="249" t="b">
        <f t="shared" si="1580"/>
        <v>0</v>
      </c>
      <c r="AD1760" s="249" t="b">
        <f t="shared" si="1581"/>
        <v>0</v>
      </c>
      <c r="AE1760" s="249" t="b">
        <f t="shared" si="1582"/>
        <v>0</v>
      </c>
      <c r="AF1760" s="249" t="b">
        <f t="shared" si="1583"/>
        <v>0</v>
      </c>
      <c r="AG1760" s="249" t="str">
        <f t="shared" si="1614"/>
        <v>No</v>
      </c>
      <c r="AH1760" s="250" t="b">
        <f t="shared" si="1584"/>
        <v>0</v>
      </c>
      <c r="AI1760" s="250" t="b">
        <f t="shared" si="1585"/>
        <v>0</v>
      </c>
      <c r="AJ1760" s="250" t="b">
        <f t="shared" si="1586"/>
        <v>0</v>
      </c>
      <c r="AK1760" s="250" t="b">
        <f t="shared" si="1587"/>
        <v>0</v>
      </c>
      <c r="AL1760" s="250" t="str">
        <f t="shared" si="1615"/>
        <v>No</v>
      </c>
      <c r="AN1760" s="246" t="str">
        <f t="shared" si="1616"/>
        <v/>
      </c>
      <c r="AO1760" s="247" t="str">
        <f t="shared" si="1617"/>
        <v/>
      </c>
      <c r="AP1760" s="248" t="str">
        <f t="shared" si="1618"/>
        <v/>
      </c>
      <c r="AQ1760" s="249" t="str">
        <f t="shared" si="1619"/>
        <v/>
      </c>
      <c r="AR1760" s="250" t="str">
        <f t="shared" si="1620"/>
        <v/>
      </c>
      <c r="AS1760" s="234"/>
      <c r="AY1760" s="385">
        <f t="shared" si="1621"/>
        <v>0</v>
      </c>
      <c r="AZ1760" s="385">
        <f t="shared" si="1588"/>
        <v>0</v>
      </c>
      <c r="BA1760" s="385">
        <f t="shared" si="1622"/>
        <v>0</v>
      </c>
      <c r="BB1760" s="385">
        <f t="shared" si="1589"/>
        <v>0</v>
      </c>
      <c r="BC1760" s="385">
        <f t="shared" si="1590"/>
        <v>0</v>
      </c>
      <c r="BD1760" s="385">
        <f t="shared" si="1591"/>
        <v>0</v>
      </c>
      <c r="BE1760" s="385">
        <f t="shared" si="1592"/>
        <v>0</v>
      </c>
      <c r="BF1760" s="385">
        <f t="shared" si="1593"/>
        <v>0</v>
      </c>
      <c r="BG1760" s="385">
        <f t="shared" si="1594"/>
        <v>0</v>
      </c>
      <c r="BH1760" s="385">
        <f t="shared" si="1595"/>
        <v>0</v>
      </c>
      <c r="BI1760" s="385">
        <f t="shared" si="1596"/>
        <v>0</v>
      </c>
      <c r="BJ1760" s="385">
        <f t="shared" si="1597"/>
        <v>0</v>
      </c>
      <c r="BK1760" s="385">
        <f t="shared" si="1598"/>
        <v>0</v>
      </c>
      <c r="BL1760" s="385">
        <f t="shared" si="1599"/>
        <v>0</v>
      </c>
      <c r="BM1760" s="385">
        <f t="shared" si="1600"/>
        <v>0</v>
      </c>
      <c r="BN1760" s="385">
        <f t="shared" si="1601"/>
        <v>0</v>
      </c>
      <c r="CK1760" s="239">
        <f t="shared" si="1623"/>
        <v>0</v>
      </c>
      <c r="CL1760" s="239">
        <f t="shared" si="1624"/>
        <v>0</v>
      </c>
    </row>
    <row r="1761" spans="3:90" x14ac:dyDescent="0.35">
      <c r="C1761" s="235"/>
      <c r="D1761" s="246" t="str">
        <f t="shared" si="1602"/>
        <v/>
      </c>
      <c r="E1761" s="247" t="str">
        <f t="shared" si="1603"/>
        <v/>
      </c>
      <c r="F1761" s="248" t="str">
        <f t="shared" si="1604"/>
        <v/>
      </c>
      <c r="G1761" s="249" t="str">
        <f t="shared" si="1605"/>
        <v/>
      </c>
      <c r="H1761" s="250" t="str">
        <f t="shared" si="1606"/>
        <v/>
      </c>
      <c r="I1761" s="386" t="str">
        <f t="shared" si="1567"/>
        <v/>
      </c>
      <c r="J1761" s="387" t="str">
        <f t="shared" si="1568"/>
        <v/>
      </c>
      <c r="K1761" s="388" t="str">
        <f t="shared" si="1569"/>
        <v/>
      </c>
      <c r="L1761" s="389" t="str">
        <f t="shared" si="1570"/>
        <v/>
      </c>
      <c r="M1761" s="250" t="str">
        <f t="shared" si="1571"/>
        <v/>
      </c>
      <c r="N1761" s="246" t="b">
        <f t="shared" si="1607"/>
        <v>0</v>
      </c>
      <c r="O1761" s="246" t="b">
        <f t="shared" si="1608"/>
        <v>0</v>
      </c>
      <c r="P1761" s="246" t="b">
        <f t="shared" si="1609"/>
        <v>0</v>
      </c>
      <c r="Q1761" s="246" t="b">
        <f t="shared" si="1610"/>
        <v>0</v>
      </c>
      <c r="R1761" s="246" t="str">
        <f t="shared" si="1611"/>
        <v>No</v>
      </c>
      <c r="S1761" s="247" t="b">
        <f t="shared" si="1572"/>
        <v>0</v>
      </c>
      <c r="T1761" s="247" t="b">
        <f t="shared" si="1573"/>
        <v>0</v>
      </c>
      <c r="U1761" s="247" t="b">
        <f t="shared" si="1574"/>
        <v>0</v>
      </c>
      <c r="V1761" s="247" t="b">
        <f t="shared" si="1575"/>
        <v>0</v>
      </c>
      <c r="W1761" s="247" t="str">
        <f t="shared" si="1612"/>
        <v>No</v>
      </c>
      <c r="X1761" s="248" t="b">
        <f t="shared" si="1576"/>
        <v>0</v>
      </c>
      <c r="Y1761" s="248" t="b">
        <f t="shared" si="1577"/>
        <v>0</v>
      </c>
      <c r="Z1761" s="248" t="b">
        <f t="shared" si="1578"/>
        <v>0</v>
      </c>
      <c r="AA1761" s="248" t="b">
        <f t="shared" si="1579"/>
        <v>0</v>
      </c>
      <c r="AB1761" s="248" t="str">
        <f t="shared" si="1613"/>
        <v>No</v>
      </c>
      <c r="AC1761" s="249" t="b">
        <f t="shared" si="1580"/>
        <v>0</v>
      </c>
      <c r="AD1761" s="249" t="b">
        <f t="shared" si="1581"/>
        <v>0</v>
      </c>
      <c r="AE1761" s="249" t="b">
        <f t="shared" si="1582"/>
        <v>0</v>
      </c>
      <c r="AF1761" s="249" t="b">
        <f t="shared" si="1583"/>
        <v>0</v>
      </c>
      <c r="AG1761" s="249" t="str">
        <f t="shared" si="1614"/>
        <v>No</v>
      </c>
      <c r="AH1761" s="250" t="b">
        <f t="shared" si="1584"/>
        <v>0</v>
      </c>
      <c r="AI1761" s="250" t="b">
        <f t="shared" si="1585"/>
        <v>0</v>
      </c>
      <c r="AJ1761" s="250" t="b">
        <f t="shared" si="1586"/>
        <v>0</v>
      </c>
      <c r="AK1761" s="250" t="b">
        <f t="shared" si="1587"/>
        <v>0</v>
      </c>
      <c r="AL1761" s="250" t="str">
        <f t="shared" si="1615"/>
        <v>No</v>
      </c>
      <c r="AN1761" s="246" t="str">
        <f t="shared" si="1616"/>
        <v/>
      </c>
      <c r="AO1761" s="247" t="str">
        <f t="shared" si="1617"/>
        <v/>
      </c>
      <c r="AP1761" s="248" t="str">
        <f t="shared" si="1618"/>
        <v/>
      </c>
      <c r="AQ1761" s="249" t="str">
        <f t="shared" si="1619"/>
        <v/>
      </c>
      <c r="AR1761" s="250" t="str">
        <f t="shared" si="1620"/>
        <v/>
      </c>
      <c r="AS1761" s="234"/>
      <c r="AY1761" s="385">
        <f t="shared" si="1621"/>
        <v>0</v>
      </c>
      <c r="AZ1761" s="385">
        <f t="shared" si="1588"/>
        <v>0</v>
      </c>
      <c r="BA1761" s="385">
        <f t="shared" si="1622"/>
        <v>0</v>
      </c>
      <c r="BB1761" s="385">
        <f t="shared" si="1589"/>
        <v>0</v>
      </c>
      <c r="BC1761" s="385">
        <f t="shared" si="1590"/>
        <v>0</v>
      </c>
      <c r="BD1761" s="385">
        <f t="shared" si="1591"/>
        <v>0</v>
      </c>
      <c r="BE1761" s="385">
        <f t="shared" si="1592"/>
        <v>0</v>
      </c>
      <c r="BF1761" s="385">
        <f t="shared" si="1593"/>
        <v>0</v>
      </c>
      <c r="BG1761" s="385">
        <f t="shared" si="1594"/>
        <v>0</v>
      </c>
      <c r="BH1761" s="385">
        <f t="shared" si="1595"/>
        <v>0</v>
      </c>
      <c r="BI1761" s="385">
        <f t="shared" si="1596"/>
        <v>0</v>
      </c>
      <c r="BJ1761" s="385">
        <f t="shared" si="1597"/>
        <v>0</v>
      </c>
      <c r="BK1761" s="385">
        <f t="shared" si="1598"/>
        <v>0</v>
      </c>
      <c r="BL1761" s="385">
        <f t="shared" si="1599"/>
        <v>0</v>
      </c>
      <c r="BM1761" s="385">
        <f t="shared" si="1600"/>
        <v>0</v>
      </c>
      <c r="BN1761" s="385">
        <f t="shared" si="1601"/>
        <v>0</v>
      </c>
      <c r="CK1761" s="239">
        <f t="shared" si="1623"/>
        <v>0</v>
      </c>
      <c r="CL1761" s="239">
        <f t="shared" si="1624"/>
        <v>0</v>
      </c>
    </row>
    <row r="1762" spans="3:90" x14ac:dyDescent="0.35">
      <c r="C1762" s="235"/>
      <c r="D1762" s="246" t="str">
        <f t="shared" si="1602"/>
        <v/>
      </c>
      <c r="E1762" s="247" t="str">
        <f t="shared" si="1603"/>
        <v/>
      </c>
      <c r="F1762" s="248" t="str">
        <f t="shared" si="1604"/>
        <v/>
      </c>
      <c r="G1762" s="249" t="str">
        <f t="shared" si="1605"/>
        <v/>
      </c>
      <c r="H1762" s="250" t="str">
        <f t="shared" si="1606"/>
        <v/>
      </c>
      <c r="I1762" s="386" t="str">
        <f t="shared" si="1567"/>
        <v/>
      </c>
      <c r="J1762" s="387" t="str">
        <f t="shared" si="1568"/>
        <v/>
      </c>
      <c r="K1762" s="388" t="str">
        <f t="shared" si="1569"/>
        <v/>
      </c>
      <c r="L1762" s="389" t="str">
        <f t="shared" si="1570"/>
        <v/>
      </c>
      <c r="M1762" s="250" t="str">
        <f t="shared" si="1571"/>
        <v/>
      </c>
      <c r="N1762" s="246" t="b">
        <f t="shared" si="1607"/>
        <v>0</v>
      </c>
      <c r="O1762" s="246" t="b">
        <f t="shared" si="1608"/>
        <v>0</v>
      </c>
      <c r="P1762" s="246" t="b">
        <f t="shared" si="1609"/>
        <v>0</v>
      </c>
      <c r="Q1762" s="246" t="b">
        <f t="shared" si="1610"/>
        <v>0</v>
      </c>
      <c r="R1762" s="246" t="str">
        <f t="shared" si="1611"/>
        <v>No</v>
      </c>
      <c r="S1762" s="247" t="b">
        <f t="shared" si="1572"/>
        <v>0</v>
      </c>
      <c r="T1762" s="247" t="b">
        <f t="shared" si="1573"/>
        <v>0</v>
      </c>
      <c r="U1762" s="247" t="b">
        <f t="shared" si="1574"/>
        <v>0</v>
      </c>
      <c r="V1762" s="247" t="b">
        <f t="shared" si="1575"/>
        <v>0</v>
      </c>
      <c r="W1762" s="247" t="str">
        <f t="shared" si="1612"/>
        <v>No</v>
      </c>
      <c r="X1762" s="248" t="b">
        <f t="shared" si="1576"/>
        <v>0</v>
      </c>
      <c r="Y1762" s="248" t="b">
        <f t="shared" si="1577"/>
        <v>0</v>
      </c>
      <c r="Z1762" s="248" t="b">
        <f t="shared" si="1578"/>
        <v>0</v>
      </c>
      <c r="AA1762" s="248" t="b">
        <f t="shared" si="1579"/>
        <v>0</v>
      </c>
      <c r="AB1762" s="248" t="str">
        <f t="shared" si="1613"/>
        <v>No</v>
      </c>
      <c r="AC1762" s="249" t="b">
        <f t="shared" si="1580"/>
        <v>0</v>
      </c>
      <c r="AD1762" s="249" t="b">
        <f t="shared" si="1581"/>
        <v>0</v>
      </c>
      <c r="AE1762" s="249" t="b">
        <f t="shared" si="1582"/>
        <v>0</v>
      </c>
      <c r="AF1762" s="249" t="b">
        <f t="shared" si="1583"/>
        <v>0</v>
      </c>
      <c r="AG1762" s="249" t="str">
        <f t="shared" si="1614"/>
        <v>No</v>
      </c>
      <c r="AH1762" s="250" t="b">
        <f t="shared" si="1584"/>
        <v>0</v>
      </c>
      <c r="AI1762" s="250" t="b">
        <f t="shared" si="1585"/>
        <v>0</v>
      </c>
      <c r="AJ1762" s="250" t="b">
        <f t="shared" si="1586"/>
        <v>0</v>
      </c>
      <c r="AK1762" s="250" t="b">
        <f t="shared" si="1587"/>
        <v>0</v>
      </c>
      <c r="AL1762" s="250" t="str">
        <f t="shared" si="1615"/>
        <v>No</v>
      </c>
      <c r="AN1762" s="246" t="str">
        <f t="shared" si="1616"/>
        <v/>
      </c>
      <c r="AO1762" s="247" t="str">
        <f t="shared" si="1617"/>
        <v/>
      </c>
      <c r="AP1762" s="248" t="str">
        <f t="shared" si="1618"/>
        <v/>
      </c>
      <c r="AQ1762" s="249" t="str">
        <f t="shared" si="1619"/>
        <v/>
      </c>
      <c r="AR1762" s="250" t="str">
        <f t="shared" si="1620"/>
        <v/>
      </c>
      <c r="AS1762" s="234"/>
      <c r="AY1762" s="385">
        <f t="shared" si="1621"/>
        <v>0</v>
      </c>
      <c r="AZ1762" s="385">
        <f t="shared" si="1588"/>
        <v>0</v>
      </c>
      <c r="BA1762" s="385">
        <f t="shared" si="1622"/>
        <v>0</v>
      </c>
      <c r="BB1762" s="385">
        <f t="shared" si="1589"/>
        <v>0</v>
      </c>
      <c r="BC1762" s="385">
        <f t="shared" si="1590"/>
        <v>0</v>
      </c>
      <c r="BD1762" s="385">
        <f t="shared" si="1591"/>
        <v>0</v>
      </c>
      <c r="BE1762" s="385">
        <f t="shared" si="1592"/>
        <v>0</v>
      </c>
      <c r="BF1762" s="385">
        <f t="shared" si="1593"/>
        <v>0</v>
      </c>
      <c r="BG1762" s="385">
        <f t="shared" si="1594"/>
        <v>0</v>
      </c>
      <c r="BH1762" s="385">
        <f t="shared" si="1595"/>
        <v>0</v>
      </c>
      <c r="BI1762" s="385">
        <f t="shared" si="1596"/>
        <v>0</v>
      </c>
      <c r="BJ1762" s="385">
        <f t="shared" si="1597"/>
        <v>0</v>
      </c>
      <c r="BK1762" s="385">
        <f t="shared" si="1598"/>
        <v>0</v>
      </c>
      <c r="BL1762" s="385">
        <f t="shared" si="1599"/>
        <v>0</v>
      </c>
      <c r="BM1762" s="385">
        <f t="shared" si="1600"/>
        <v>0</v>
      </c>
      <c r="BN1762" s="385">
        <f t="shared" si="1601"/>
        <v>0</v>
      </c>
      <c r="CK1762" s="239">
        <f t="shared" si="1623"/>
        <v>0</v>
      </c>
      <c r="CL1762" s="239">
        <f t="shared" si="1624"/>
        <v>0</v>
      </c>
    </row>
    <row r="1763" spans="3:90" x14ac:dyDescent="0.35">
      <c r="C1763" s="235"/>
      <c r="D1763" s="246" t="str">
        <f t="shared" si="1602"/>
        <v/>
      </c>
      <c r="E1763" s="247" t="str">
        <f t="shared" si="1603"/>
        <v/>
      </c>
      <c r="F1763" s="248" t="str">
        <f t="shared" si="1604"/>
        <v/>
      </c>
      <c r="G1763" s="249" t="str">
        <f t="shared" si="1605"/>
        <v/>
      </c>
      <c r="H1763" s="250" t="str">
        <f t="shared" si="1606"/>
        <v/>
      </c>
      <c r="I1763" s="386" t="str">
        <f t="shared" si="1567"/>
        <v/>
      </c>
      <c r="J1763" s="387" t="str">
        <f t="shared" si="1568"/>
        <v/>
      </c>
      <c r="K1763" s="388" t="str">
        <f t="shared" si="1569"/>
        <v/>
      </c>
      <c r="L1763" s="389" t="str">
        <f t="shared" si="1570"/>
        <v/>
      </c>
      <c r="M1763" s="250" t="str">
        <f t="shared" si="1571"/>
        <v/>
      </c>
      <c r="N1763" s="246" t="b">
        <f t="shared" si="1607"/>
        <v>0</v>
      </c>
      <c r="O1763" s="246" t="b">
        <f t="shared" si="1608"/>
        <v>0</v>
      </c>
      <c r="P1763" s="246" t="b">
        <f t="shared" si="1609"/>
        <v>0</v>
      </c>
      <c r="Q1763" s="246" t="b">
        <f t="shared" si="1610"/>
        <v>0</v>
      </c>
      <c r="R1763" s="246" t="str">
        <f t="shared" si="1611"/>
        <v>No</v>
      </c>
      <c r="S1763" s="247" t="b">
        <f t="shared" si="1572"/>
        <v>0</v>
      </c>
      <c r="T1763" s="247" t="b">
        <f t="shared" si="1573"/>
        <v>0</v>
      </c>
      <c r="U1763" s="247" t="b">
        <f t="shared" si="1574"/>
        <v>0</v>
      </c>
      <c r="V1763" s="247" t="b">
        <f t="shared" si="1575"/>
        <v>0</v>
      </c>
      <c r="W1763" s="247" t="str">
        <f t="shared" si="1612"/>
        <v>No</v>
      </c>
      <c r="X1763" s="248" t="b">
        <f t="shared" si="1576"/>
        <v>0</v>
      </c>
      <c r="Y1763" s="248" t="b">
        <f t="shared" si="1577"/>
        <v>0</v>
      </c>
      <c r="Z1763" s="248" t="b">
        <f t="shared" si="1578"/>
        <v>0</v>
      </c>
      <c r="AA1763" s="248" t="b">
        <f t="shared" si="1579"/>
        <v>0</v>
      </c>
      <c r="AB1763" s="248" t="str">
        <f t="shared" si="1613"/>
        <v>No</v>
      </c>
      <c r="AC1763" s="249" t="b">
        <f t="shared" si="1580"/>
        <v>0</v>
      </c>
      <c r="AD1763" s="249" t="b">
        <f t="shared" si="1581"/>
        <v>0</v>
      </c>
      <c r="AE1763" s="249" t="b">
        <f t="shared" si="1582"/>
        <v>0</v>
      </c>
      <c r="AF1763" s="249" t="b">
        <f t="shared" si="1583"/>
        <v>0</v>
      </c>
      <c r="AG1763" s="249" t="str">
        <f t="shared" si="1614"/>
        <v>No</v>
      </c>
      <c r="AH1763" s="250" t="b">
        <f t="shared" si="1584"/>
        <v>0</v>
      </c>
      <c r="AI1763" s="250" t="b">
        <f t="shared" si="1585"/>
        <v>0</v>
      </c>
      <c r="AJ1763" s="250" t="b">
        <f t="shared" si="1586"/>
        <v>0</v>
      </c>
      <c r="AK1763" s="250" t="b">
        <f t="shared" si="1587"/>
        <v>0</v>
      </c>
      <c r="AL1763" s="250" t="str">
        <f t="shared" si="1615"/>
        <v>No</v>
      </c>
      <c r="AN1763" s="246" t="str">
        <f t="shared" si="1616"/>
        <v/>
      </c>
      <c r="AO1763" s="247" t="str">
        <f t="shared" si="1617"/>
        <v/>
      </c>
      <c r="AP1763" s="248" t="str">
        <f t="shared" si="1618"/>
        <v/>
      </c>
      <c r="AQ1763" s="249" t="str">
        <f t="shared" si="1619"/>
        <v/>
      </c>
      <c r="AR1763" s="250" t="str">
        <f t="shared" si="1620"/>
        <v/>
      </c>
      <c r="AS1763" s="234"/>
      <c r="AY1763" s="385">
        <f t="shared" si="1621"/>
        <v>0</v>
      </c>
      <c r="AZ1763" s="385">
        <f t="shared" si="1588"/>
        <v>0</v>
      </c>
      <c r="BA1763" s="385">
        <f t="shared" si="1622"/>
        <v>0</v>
      </c>
      <c r="BB1763" s="385">
        <f t="shared" si="1589"/>
        <v>0</v>
      </c>
      <c r="BC1763" s="385">
        <f t="shared" si="1590"/>
        <v>0</v>
      </c>
      <c r="BD1763" s="385">
        <f t="shared" si="1591"/>
        <v>0</v>
      </c>
      <c r="BE1763" s="385">
        <f t="shared" si="1592"/>
        <v>0</v>
      </c>
      <c r="BF1763" s="385">
        <f t="shared" si="1593"/>
        <v>0</v>
      </c>
      <c r="BG1763" s="385">
        <f t="shared" si="1594"/>
        <v>0</v>
      </c>
      <c r="BH1763" s="385">
        <f t="shared" si="1595"/>
        <v>0</v>
      </c>
      <c r="BI1763" s="385">
        <f t="shared" si="1596"/>
        <v>0</v>
      </c>
      <c r="BJ1763" s="385">
        <f t="shared" si="1597"/>
        <v>0</v>
      </c>
      <c r="BK1763" s="385">
        <f t="shared" si="1598"/>
        <v>0</v>
      </c>
      <c r="BL1763" s="385">
        <f t="shared" si="1599"/>
        <v>0</v>
      </c>
      <c r="BM1763" s="385">
        <f t="shared" si="1600"/>
        <v>0</v>
      </c>
      <c r="BN1763" s="385">
        <f t="shared" si="1601"/>
        <v>0</v>
      </c>
      <c r="CK1763" s="239">
        <f t="shared" si="1623"/>
        <v>0</v>
      </c>
      <c r="CL1763" s="239">
        <f t="shared" si="1624"/>
        <v>0</v>
      </c>
    </row>
    <row r="1764" spans="3:90" x14ac:dyDescent="0.35">
      <c r="C1764" s="235"/>
      <c r="D1764" s="246" t="str">
        <f t="shared" si="1602"/>
        <v/>
      </c>
      <c r="E1764" s="247" t="str">
        <f t="shared" si="1603"/>
        <v/>
      </c>
      <c r="F1764" s="248" t="str">
        <f t="shared" si="1604"/>
        <v/>
      </c>
      <c r="G1764" s="249" t="str">
        <f t="shared" si="1605"/>
        <v/>
      </c>
      <c r="H1764" s="250" t="str">
        <f t="shared" si="1606"/>
        <v/>
      </c>
      <c r="I1764" s="386" t="str">
        <f t="shared" si="1567"/>
        <v/>
      </c>
      <c r="J1764" s="387" t="str">
        <f t="shared" si="1568"/>
        <v/>
      </c>
      <c r="K1764" s="388" t="str">
        <f t="shared" si="1569"/>
        <v/>
      </c>
      <c r="L1764" s="389" t="str">
        <f t="shared" si="1570"/>
        <v/>
      </c>
      <c r="M1764" s="250" t="str">
        <f t="shared" si="1571"/>
        <v/>
      </c>
      <c r="N1764" s="246" t="b">
        <f t="shared" si="1607"/>
        <v>0</v>
      </c>
      <c r="O1764" s="246" t="b">
        <f t="shared" si="1608"/>
        <v>0</v>
      </c>
      <c r="P1764" s="246" t="b">
        <f t="shared" si="1609"/>
        <v>0</v>
      </c>
      <c r="Q1764" s="246" t="b">
        <f t="shared" si="1610"/>
        <v>0</v>
      </c>
      <c r="R1764" s="246" t="str">
        <f t="shared" si="1611"/>
        <v>No</v>
      </c>
      <c r="S1764" s="247" t="b">
        <f t="shared" si="1572"/>
        <v>0</v>
      </c>
      <c r="T1764" s="247" t="b">
        <f t="shared" si="1573"/>
        <v>0</v>
      </c>
      <c r="U1764" s="247" t="b">
        <f t="shared" si="1574"/>
        <v>0</v>
      </c>
      <c r="V1764" s="247" t="b">
        <f t="shared" si="1575"/>
        <v>0</v>
      </c>
      <c r="W1764" s="247" t="str">
        <f t="shared" si="1612"/>
        <v>No</v>
      </c>
      <c r="X1764" s="248" t="b">
        <f t="shared" si="1576"/>
        <v>0</v>
      </c>
      <c r="Y1764" s="248" t="b">
        <f t="shared" si="1577"/>
        <v>0</v>
      </c>
      <c r="Z1764" s="248" t="b">
        <f t="shared" si="1578"/>
        <v>0</v>
      </c>
      <c r="AA1764" s="248" t="b">
        <f t="shared" si="1579"/>
        <v>0</v>
      </c>
      <c r="AB1764" s="248" t="str">
        <f t="shared" si="1613"/>
        <v>No</v>
      </c>
      <c r="AC1764" s="249" t="b">
        <f t="shared" si="1580"/>
        <v>0</v>
      </c>
      <c r="AD1764" s="249" t="b">
        <f t="shared" si="1581"/>
        <v>0</v>
      </c>
      <c r="AE1764" s="249" t="b">
        <f t="shared" si="1582"/>
        <v>0</v>
      </c>
      <c r="AF1764" s="249" t="b">
        <f t="shared" si="1583"/>
        <v>0</v>
      </c>
      <c r="AG1764" s="249" t="str">
        <f t="shared" si="1614"/>
        <v>No</v>
      </c>
      <c r="AH1764" s="250" t="b">
        <f t="shared" si="1584"/>
        <v>0</v>
      </c>
      <c r="AI1764" s="250" t="b">
        <f t="shared" si="1585"/>
        <v>0</v>
      </c>
      <c r="AJ1764" s="250" t="b">
        <f t="shared" si="1586"/>
        <v>0</v>
      </c>
      <c r="AK1764" s="250" t="b">
        <f t="shared" si="1587"/>
        <v>0</v>
      </c>
      <c r="AL1764" s="250" t="str">
        <f t="shared" si="1615"/>
        <v>No</v>
      </c>
      <c r="AN1764" s="246" t="str">
        <f t="shared" si="1616"/>
        <v/>
      </c>
      <c r="AO1764" s="247" t="str">
        <f t="shared" si="1617"/>
        <v/>
      </c>
      <c r="AP1764" s="248" t="str">
        <f t="shared" si="1618"/>
        <v/>
      </c>
      <c r="AQ1764" s="249" t="str">
        <f t="shared" si="1619"/>
        <v/>
      </c>
      <c r="AR1764" s="250" t="str">
        <f t="shared" si="1620"/>
        <v/>
      </c>
      <c r="AS1764" s="234"/>
      <c r="AY1764" s="385">
        <f t="shared" si="1621"/>
        <v>0</v>
      </c>
      <c r="AZ1764" s="385">
        <f t="shared" si="1588"/>
        <v>0</v>
      </c>
      <c r="BA1764" s="385">
        <f t="shared" si="1622"/>
        <v>0</v>
      </c>
      <c r="BB1764" s="385">
        <f t="shared" si="1589"/>
        <v>0</v>
      </c>
      <c r="BC1764" s="385">
        <f t="shared" si="1590"/>
        <v>0</v>
      </c>
      <c r="BD1764" s="385">
        <f t="shared" si="1591"/>
        <v>0</v>
      </c>
      <c r="BE1764" s="385">
        <f t="shared" si="1592"/>
        <v>0</v>
      </c>
      <c r="BF1764" s="385">
        <f t="shared" si="1593"/>
        <v>0</v>
      </c>
      <c r="BG1764" s="385">
        <f t="shared" si="1594"/>
        <v>0</v>
      </c>
      <c r="BH1764" s="385">
        <f t="shared" si="1595"/>
        <v>0</v>
      </c>
      <c r="BI1764" s="385">
        <f t="shared" si="1596"/>
        <v>0</v>
      </c>
      <c r="BJ1764" s="385">
        <f t="shared" si="1597"/>
        <v>0</v>
      </c>
      <c r="BK1764" s="385">
        <f t="shared" si="1598"/>
        <v>0</v>
      </c>
      <c r="BL1764" s="385">
        <f t="shared" si="1599"/>
        <v>0</v>
      </c>
      <c r="BM1764" s="385">
        <f t="shared" si="1600"/>
        <v>0</v>
      </c>
      <c r="BN1764" s="385">
        <f t="shared" si="1601"/>
        <v>0</v>
      </c>
      <c r="CK1764" s="239">
        <f t="shared" si="1623"/>
        <v>0</v>
      </c>
      <c r="CL1764" s="239">
        <f t="shared" si="1624"/>
        <v>0</v>
      </c>
    </row>
    <row r="1765" spans="3:90" x14ac:dyDescent="0.35">
      <c r="C1765" s="235"/>
      <c r="D1765" s="246" t="str">
        <f t="shared" si="1602"/>
        <v/>
      </c>
      <c r="E1765" s="247" t="str">
        <f t="shared" si="1603"/>
        <v/>
      </c>
      <c r="F1765" s="248" t="str">
        <f t="shared" si="1604"/>
        <v/>
      </c>
      <c r="G1765" s="249" t="str">
        <f t="shared" si="1605"/>
        <v/>
      </c>
      <c r="H1765" s="250" t="str">
        <f t="shared" si="1606"/>
        <v/>
      </c>
      <c r="I1765" s="386" t="str">
        <f t="shared" si="1567"/>
        <v/>
      </c>
      <c r="J1765" s="387" t="str">
        <f t="shared" si="1568"/>
        <v/>
      </c>
      <c r="K1765" s="388" t="str">
        <f t="shared" si="1569"/>
        <v/>
      </c>
      <c r="L1765" s="389" t="str">
        <f t="shared" si="1570"/>
        <v/>
      </c>
      <c r="M1765" s="250" t="str">
        <f t="shared" si="1571"/>
        <v/>
      </c>
      <c r="N1765" s="246" t="b">
        <f t="shared" si="1607"/>
        <v>0</v>
      </c>
      <c r="O1765" s="246" t="b">
        <f t="shared" si="1608"/>
        <v>0</v>
      </c>
      <c r="P1765" s="246" t="b">
        <f t="shared" si="1609"/>
        <v>0</v>
      </c>
      <c r="Q1765" s="246" t="b">
        <f t="shared" si="1610"/>
        <v>0</v>
      </c>
      <c r="R1765" s="246" t="str">
        <f t="shared" si="1611"/>
        <v>No</v>
      </c>
      <c r="S1765" s="247" t="b">
        <f t="shared" si="1572"/>
        <v>0</v>
      </c>
      <c r="T1765" s="247" t="b">
        <f t="shared" si="1573"/>
        <v>0</v>
      </c>
      <c r="U1765" s="247" t="b">
        <f t="shared" si="1574"/>
        <v>0</v>
      </c>
      <c r="V1765" s="247" t="b">
        <f t="shared" si="1575"/>
        <v>0</v>
      </c>
      <c r="W1765" s="247" t="str">
        <f t="shared" si="1612"/>
        <v>No</v>
      </c>
      <c r="X1765" s="248" t="b">
        <f t="shared" si="1576"/>
        <v>0</v>
      </c>
      <c r="Y1765" s="248" t="b">
        <f t="shared" si="1577"/>
        <v>0</v>
      </c>
      <c r="Z1765" s="248" t="b">
        <f t="shared" si="1578"/>
        <v>0</v>
      </c>
      <c r="AA1765" s="248" t="b">
        <f t="shared" si="1579"/>
        <v>0</v>
      </c>
      <c r="AB1765" s="248" t="str">
        <f t="shared" si="1613"/>
        <v>No</v>
      </c>
      <c r="AC1765" s="249" t="b">
        <f t="shared" si="1580"/>
        <v>0</v>
      </c>
      <c r="AD1765" s="249" t="b">
        <f t="shared" si="1581"/>
        <v>0</v>
      </c>
      <c r="AE1765" s="249" t="b">
        <f t="shared" si="1582"/>
        <v>0</v>
      </c>
      <c r="AF1765" s="249" t="b">
        <f t="shared" si="1583"/>
        <v>0</v>
      </c>
      <c r="AG1765" s="249" t="str">
        <f t="shared" si="1614"/>
        <v>No</v>
      </c>
      <c r="AH1765" s="250" t="b">
        <f t="shared" si="1584"/>
        <v>0</v>
      </c>
      <c r="AI1765" s="250" t="b">
        <f t="shared" si="1585"/>
        <v>0</v>
      </c>
      <c r="AJ1765" s="250" t="b">
        <f t="shared" si="1586"/>
        <v>0</v>
      </c>
      <c r="AK1765" s="250" t="b">
        <f t="shared" si="1587"/>
        <v>0</v>
      </c>
      <c r="AL1765" s="250" t="str">
        <f t="shared" si="1615"/>
        <v>No</v>
      </c>
      <c r="AN1765" s="246" t="str">
        <f t="shared" si="1616"/>
        <v/>
      </c>
      <c r="AO1765" s="247" t="str">
        <f t="shared" si="1617"/>
        <v/>
      </c>
      <c r="AP1765" s="248" t="str">
        <f t="shared" si="1618"/>
        <v/>
      </c>
      <c r="AQ1765" s="249" t="str">
        <f t="shared" si="1619"/>
        <v/>
      </c>
      <c r="AR1765" s="250" t="str">
        <f t="shared" si="1620"/>
        <v/>
      </c>
      <c r="AS1765" s="234"/>
      <c r="AY1765" s="385">
        <f t="shared" si="1621"/>
        <v>0</v>
      </c>
      <c r="AZ1765" s="385">
        <f t="shared" si="1588"/>
        <v>0</v>
      </c>
      <c r="BA1765" s="385">
        <f t="shared" si="1622"/>
        <v>0</v>
      </c>
      <c r="BB1765" s="385">
        <f t="shared" si="1589"/>
        <v>0</v>
      </c>
      <c r="BC1765" s="385">
        <f t="shared" si="1590"/>
        <v>0</v>
      </c>
      <c r="BD1765" s="385">
        <f t="shared" si="1591"/>
        <v>0</v>
      </c>
      <c r="BE1765" s="385">
        <f t="shared" si="1592"/>
        <v>0</v>
      </c>
      <c r="BF1765" s="385">
        <f t="shared" si="1593"/>
        <v>0</v>
      </c>
      <c r="BG1765" s="385">
        <f t="shared" si="1594"/>
        <v>0</v>
      </c>
      <c r="BH1765" s="385">
        <f t="shared" si="1595"/>
        <v>0</v>
      </c>
      <c r="BI1765" s="385">
        <f t="shared" si="1596"/>
        <v>0</v>
      </c>
      <c r="BJ1765" s="385">
        <f t="shared" si="1597"/>
        <v>0</v>
      </c>
      <c r="BK1765" s="385">
        <f t="shared" si="1598"/>
        <v>0</v>
      </c>
      <c r="BL1765" s="385">
        <f t="shared" si="1599"/>
        <v>0</v>
      </c>
      <c r="BM1765" s="385">
        <f t="shared" si="1600"/>
        <v>0</v>
      </c>
      <c r="BN1765" s="385">
        <f t="shared" si="1601"/>
        <v>0</v>
      </c>
      <c r="CK1765" s="239">
        <f t="shared" si="1623"/>
        <v>0</v>
      </c>
      <c r="CL1765" s="239">
        <f t="shared" si="1624"/>
        <v>0</v>
      </c>
    </row>
    <row r="1766" spans="3:90" x14ac:dyDescent="0.35">
      <c r="C1766" s="235"/>
      <c r="D1766" s="246" t="str">
        <f t="shared" si="1602"/>
        <v/>
      </c>
      <c r="E1766" s="247" t="str">
        <f t="shared" si="1603"/>
        <v/>
      </c>
      <c r="F1766" s="248" t="str">
        <f t="shared" si="1604"/>
        <v/>
      </c>
      <c r="G1766" s="249" t="str">
        <f t="shared" si="1605"/>
        <v/>
      </c>
      <c r="H1766" s="250" t="str">
        <f t="shared" si="1606"/>
        <v/>
      </c>
      <c r="I1766" s="386" t="str">
        <f t="shared" si="1567"/>
        <v/>
      </c>
      <c r="J1766" s="387" t="str">
        <f t="shared" si="1568"/>
        <v/>
      </c>
      <c r="K1766" s="388" t="str">
        <f t="shared" si="1569"/>
        <v/>
      </c>
      <c r="L1766" s="389" t="str">
        <f t="shared" si="1570"/>
        <v/>
      </c>
      <c r="M1766" s="250" t="str">
        <f t="shared" si="1571"/>
        <v/>
      </c>
      <c r="N1766" s="246" t="b">
        <f t="shared" si="1607"/>
        <v>0</v>
      </c>
      <c r="O1766" s="246" t="b">
        <f t="shared" si="1608"/>
        <v>0</v>
      </c>
      <c r="P1766" s="246" t="b">
        <f t="shared" si="1609"/>
        <v>0</v>
      </c>
      <c r="Q1766" s="246" t="b">
        <f t="shared" si="1610"/>
        <v>0</v>
      </c>
      <c r="R1766" s="246" t="str">
        <f t="shared" si="1611"/>
        <v>No</v>
      </c>
      <c r="S1766" s="247" t="b">
        <f t="shared" si="1572"/>
        <v>0</v>
      </c>
      <c r="T1766" s="247" t="b">
        <f t="shared" si="1573"/>
        <v>0</v>
      </c>
      <c r="U1766" s="247" t="b">
        <f t="shared" si="1574"/>
        <v>0</v>
      </c>
      <c r="V1766" s="247" t="b">
        <f t="shared" si="1575"/>
        <v>0</v>
      </c>
      <c r="W1766" s="247" t="str">
        <f t="shared" si="1612"/>
        <v>No</v>
      </c>
      <c r="X1766" s="248" t="b">
        <f t="shared" si="1576"/>
        <v>0</v>
      </c>
      <c r="Y1766" s="248" t="b">
        <f t="shared" si="1577"/>
        <v>0</v>
      </c>
      <c r="Z1766" s="248" t="b">
        <f t="shared" si="1578"/>
        <v>0</v>
      </c>
      <c r="AA1766" s="248" t="b">
        <f t="shared" si="1579"/>
        <v>0</v>
      </c>
      <c r="AB1766" s="248" t="str">
        <f t="shared" si="1613"/>
        <v>No</v>
      </c>
      <c r="AC1766" s="249" t="b">
        <f t="shared" si="1580"/>
        <v>0</v>
      </c>
      <c r="AD1766" s="249" t="b">
        <f t="shared" si="1581"/>
        <v>0</v>
      </c>
      <c r="AE1766" s="249" t="b">
        <f t="shared" si="1582"/>
        <v>0</v>
      </c>
      <c r="AF1766" s="249" t="b">
        <f t="shared" si="1583"/>
        <v>0</v>
      </c>
      <c r="AG1766" s="249" t="str">
        <f t="shared" si="1614"/>
        <v>No</v>
      </c>
      <c r="AH1766" s="250" t="b">
        <f t="shared" si="1584"/>
        <v>0</v>
      </c>
      <c r="AI1766" s="250" t="b">
        <f t="shared" si="1585"/>
        <v>0</v>
      </c>
      <c r="AJ1766" s="250" t="b">
        <f t="shared" si="1586"/>
        <v>0</v>
      </c>
      <c r="AK1766" s="250" t="b">
        <f t="shared" si="1587"/>
        <v>0</v>
      </c>
      <c r="AL1766" s="250" t="str">
        <f t="shared" si="1615"/>
        <v>No</v>
      </c>
      <c r="AN1766" s="246" t="str">
        <f t="shared" si="1616"/>
        <v/>
      </c>
      <c r="AO1766" s="247" t="str">
        <f t="shared" si="1617"/>
        <v/>
      </c>
      <c r="AP1766" s="248" t="str">
        <f t="shared" si="1618"/>
        <v/>
      </c>
      <c r="AQ1766" s="249" t="str">
        <f t="shared" si="1619"/>
        <v/>
      </c>
      <c r="AR1766" s="250" t="str">
        <f t="shared" si="1620"/>
        <v/>
      </c>
      <c r="AS1766" s="234"/>
      <c r="AY1766" s="385">
        <f t="shared" si="1621"/>
        <v>0</v>
      </c>
      <c r="AZ1766" s="385">
        <f t="shared" si="1588"/>
        <v>0</v>
      </c>
      <c r="BA1766" s="385">
        <f t="shared" si="1622"/>
        <v>0</v>
      </c>
      <c r="BB1766" s="385">
        <f t="shared" si="1589"/>
        <v>0</v>
      </c>
      <c r="BC1766" s="385">
        <f t="shared" si="1590"/>
        <v>0</v>
      </c>
      <c r="BD1766" s="385">
        <f t="shared" si="1591"/>
        <v>0</v>
      </c>
      <c r="BE1766" s="385">
        <f t="shared" si="1592"/>
        <v>0</v>
      </c>
      <c r="BF1766" s="385">
        <f t="shared" si="1593"/>
        <v>0</v>
      </c>
      <c r="BG1766" s="385">
        <f t="shared" si="1594"/>
        <v>0</v>
      </c>
      <c r="BH1766" s="385">
        <f t="shared" si="1595"/>
        <v>0</v>
      </c>
      <c r="BI1766" s="385">
        <f t="shared" si="1596"/>
        <v>0</v>
      </c>
      <c r="BJ1766" s="385">
        <f t="shared" si="1597"/>
        <v>0</v>
      </c>
      <c r="BK1766" s="385">
        <f t="shared" si="1598"/>
        <v>0</v>
      </c>
      <c r="BL1766" s="385">
        <f t="shared" si="1599"/>
        <v>0</v>
      </c>
      <c r="BM1766" s="385">
        <f t="shared" si="1600"/>
        <v>0</v>
      </c>
      <c r="BN1766" s="385">
        <f t="shared" si="1601"/>
        <v>0</v>
      </c>
      <c r="CK1766" s="239">
        <f t="shared" si="1623"/>
        <v>0</v>
      </c>
      <c r="CL1766" s="239">
        <f t="shared" si="1624"/>
        <v>0</v>
      </c>
    </row>
    <row r="1767" spans="3:90" x14ac:dyDescent="0.35">
      <c r="C1767" s="235"/>
      <c r="D1767" s="246" t="str">
        <f t="shared" si="1602"/>
        <v/>
      </c>
      <c r="E1767" s="247" t="str">
        <f t="shared" si="1603"/>
        <v/>
      </c>
      <c r="F1767" s="248" t="str">
        <f t="shared" si="1604"/>
        <v/>
      </c>
      <c r="G1767" s="249" t="str">
        <f t="shared" si="1605"/>
        <v/>
      </c>
      <c r="H1767" s="250" t="str">
        <f t="shared" si="1606"/>
        <v/>
      </c>
      <c r="I1767" s="386" t="str">
        <f t="shared" si="1567"/>
        <v/>
      </c>
      <c r="J1767" s="387" t="str">
        <f t="shared" si="1568"/>
        <v/>
      </c>
      <c r="K1767" s="388" t="str">
        <f t="shared" si="1569"/>
        <v/>
      </c>
      <c r="L1767" s="389" t="str">
        <f t="shared" si="1570"/>
        <v/>
      </c>
      <c r="M1767" s="250" t="str">
        <f t="shared" si="1571"/>
        <v/>
      </c>
      <c r="N1767" s="246" t="b">
        <f t="shared" si="1607"/>
        <v>0</v>
      </c>
      <c r="O1767" s="246" t="b">
        <f t="shared" si="1608"/>
        <v>0</v>
      </c>
      <c r="P1767" s="246" t="b">
        <f t="shared" si="1609"/>
        <v>0</v>
      </c>
      <c r="Q1767" s="246" t="b">
        <f t="shared" si="1610"/>
        <v>0</v>
      </c>
      <c r="R1767" s="246" t="str">
        <f t="shared" si="1611"/>
        <v>No</v>
      </c>
      <c r="S1767" s="247" t="b">
        <f t="shared" si="1572"/>
        <v>0</v>
      </c>
      <c r="T1767" s="247" t="b">
        <f t="shared" si="1573"/>
        <v>0</v>
      </c>
      <c r="U1767" s="247" t="b">
        <f t="shared" si="1574"/>
        <v>0</v>
      </c>
      <c r="V1767" s="247" t="b">
        <f t="shared" si="1575"/>
        <v>0</v>
      </c>
      <c r="W1767" s="247" t="str">
        <f t="shared" si="1612"/>
        <v>No</v>
      </c>
      <c r="X1767" s="248" t="b">
        <f t="shared" si="1576"/>
        <v>0</v>
      </c>
      <c r="Y1767" s="248" t="b">
        <f t="shared" si="1577"/>
        <v>0</v>
      </c>
      <c r="Z1767" s="248" t="b">
        <f t="shared" si="1578"/>
        <v>0</v>
      </c>
      <c r="AA1767" s="248" t="b">
        <f t="shared" si="1579"/>
        <v>0</v>
      </c>
      <c r="AB1767" s="248" t="str">
        <f t="shared" si="1613"/>
        <v>No</v>
      </c>
      <c r="AC1767" s="249" t="b">
        <f t="shared" si="1580"/>
        <v>0</v>
      </c>
      <c r="AD1767" s="249" t="b">
        <f t="shared" si="1581"/>
        <v>0</v>
      </c>
      <c r="AE1767" s="249" t="b">
        <f t="shared" si="1582"/>
        <v>0</v>
      </c>
      <c r="AF1767" s="249" t="b">
        <f t="shared" si="1583"/>
        <v>0</v>
      </c>
      <c r="AG1767" s="249" t="str">
        <f t="shared" si="1614"/>
        <v>No</v>
      </c>
      <c r="AH1767" s="250" t="b">
        <f t="shared" si="1584"/>
        <v>0</v>
      </c>
      <c r="AI1767" s="250" t="b">
        <f t="shared" si="1585"/>
        <v>0</v>
      </c>
      <c r="AJ1767" s="250" t="b">
        <f t="shared" si="1586"/>
        <v>0</v>
      </c>
      <c r="AK1767" s="250" t="b">
        <f t="shared" si="1587"/>
        <v>0</v>
      </c>
      <c r="AL1767" s="250" t="str">
        <f t="shared" si="1615"/>
        <v>No</v>
      </c>
      <c r="AN1767" s="246" t="str">
        <f t="shared" si="1616"/>
        <v/>
      </c>
      <c r="AO1767" s="247" t="str">
        <f t="shared" si="1617"/>
        <v/>
      </c>
      <c r="AP1767" s="248" t="str">
        <f t="shared" si="1618"/>
        <v/>
      </c>
      <c r="AQ1767" s="249" t="str">
        <f t="shared" si="1619"/>
        <v/>
      </c>
      <c r="AR1767" s="250" t="str">
        <f t="shared" si="1620"/>
        <v/>
      </c>
      <c r="AS1767" s="234"/>
      <c r="AY1767" s="385">
        <f t="shared" si="1621"/>
        <v>0</v>
      </c>
      <c r="AZ1767" s="385">
        <f t="shared" si="1588"/>
        <v>0</v>
      </c>
      <c r="BA1767" s="385">
        <f t="shared" si="1622"/>
        <v>0</v>
      </c>
      <c r="BB1767" s="385">
        <f t="shared" si="1589"/>
        <v>0</v>
      </c>
      <c r="BC1767" s="385">
        <f t="shared" si="1590"/>
        <v>0</v>
      </c>
      <c r="BD1767" s="385">
        <f t="shared" si="1591"/>
        <v>0</v>
      </c>
      <c r="BE1767" s="385">
        <f t="shared" si="1592"/>
        <v>0</v>
      </c>
      <c r="BF1767" s="385">
        <f t="shared" si="1593"/>
        <v>0</v>
      </c>
      <c r="BG1767" s="385">
        <f t="shared" si="1594"/>
        <v>0</v>
      </c>
      <c r="BH1767" s="385">
        <f t="shared" si="1595"/>
        <v>0</v>
      </c>
      <c r="BI1767" s="385">
        <f t="shared" si="1596"/>
        <v>0</v>
      </c>
      <c r="BJ1767" s="385">
        <f t="shared" si="1597"/>
        <v>0</v>
      </c>
      <c r="BK1767" s="385">
        <f t="shared" si="1598"/>
        <v>0</v>
      </c>
      <c r="BL1767" s="385">
        <f t="shared" si="1599"/>
        <v>0</v>
      </c>
      <c r="BM1767" s="385">
        <f t="shared" si="1600"/>
        <v>0</v>
      </c>
      <c r="BN1767" s="385">
        <f t="shared" si="1601"/>
        <v>0</v>
      </c>
      <c r="CK1767" s="239">
        <f t="shared" si="1623"/>
        <v>0</v>
      </c>
      <c r="CL1767" s="239">
        <f t="shared" si="1624"/>
        <v>0</v>
      </c>
    </row>
    <row r="1768" spans="3:90" x14ac:dyDescent="0.35">
      <c r="C1768" s="235"/>
      <c r="D1768" s="246" t="str">
        <f t="shared" si="1602"/>
        <v/>
      </c>
      <c r="E1768" s="247" t="str">
        <f t="shared" si="1603"/>
        <v/>
      </c>
      <c r="F1768" s="248" t="str">
        <f t="shared" si="1604"/>
        <v/>
      </c>
      <c r="G1768" s="249" t="str">
        <f t="shared" si="1605"/>
        <v/>
      </c>
      <c r="H1768" s="250" t="str">
        <f t="shared" si="1606"/>
        <v/>
      </c>
      <c r="I1768" s="386" t="str">
        <f t="shared" si="1567"/>
        <v/>
      </c>
      <c r="J1768" s="387" t="str">
        <f t="shared" si="1568"/>
        <v/>
      </c>
      <c r="K1768" s="388" t="str">
        <f t="shared" si="1569"/>
        <v/>
      </c>
      <c r="L1768" s="389" t="str">
        <f t="shared" si="1570"/>
        <v/>
      </c>
      <c r="M1768" s="250" t="str">
        <f t="shared" si="1571"/>
        <v/>
      </c>
      <c r="N1768" s="246" t="b">
        <f t="shared" si="1607"/>
        <v>0</v>
      </c>
      <c r="O1768" s="246" t="b">
        <f t="shared" si="1608"/>
        <v>0</v>
      </c>
      <c r="P1768" s="246" t="b">
        <f t="shared" si="1609"/>
        <v>0</v>
      </c>
      <c r="Q1768" s="246" t="b">
        <f t="shared" si="1610"/>
        <v>0</v>
      </c>
      <c r="R1768" s="246" t="str">
        <f t="shared" si="1611"/>
        <v>No</v>
      </c>
      <c r="S1768" s="247" t="b">
        <f t="shared" si="1572"/>
        <v>0</v>
      </c>
      <c r="T1768" s="247" t="b">
        <f t="shared" si="1573"/>
        <v>0</v>
      </c>
      <c r="U1768" s="247" t="b">
        <f t="shared" si="1574"/>
        <v>0</v>
      </c>
      <c r="V1768" s="247" t="b">
        <f t="shared" si="1575"/>
        <v>0</v>
      </c>
      <c r="W1768" s="247" t="str">
        <f t="shared" si="1612"/>
        <v>No</v>
      </c>
      <c r="X1768" s="248" t="b">
        <f t="shared" si="1576"/>
        <v>0</v>
      </c>
      <c r="Y1768" s="248" t="b">
        <f t="shared" si="1577"/>
        <v>0</v>
      </c>
      <c r="Z1768" s="248" t="b">
        <f t="shared" si="1578"/>
        <v>0</v>
      </c>
      <c r="AA1768" s="248" t="b">
        <f t="shared" si="1579"/>
        <v>0</v>
      </c>
      <c r="AB1768" s="248" t="str">
        <f t="shared" si="1613"/>
        <v>No</v>
      </c>
      <c r="AC1768" s="249" t="b">
        <f t="shared" si="1580"/>
        <v>0</v>
      </c>
      <c r="AD1768" s="249" t="b">
        <f t="shared" si="1581"/>
        <v>0</v>
      </c>
      <c r="AE1768" s="249" t="b">
        <f t="shared" si="1582"/>
        <v>0</v>
      </c>
      <c r="AF1768" s="249" t="b">
        <f t="shared" si="1583"/>
        <v>0</v>
      </c>
      <c r="AG1768" s="249" t="str">
        <f t="shared" si="1614"/>
        <v>No</v>
      </c>
      <c r="AH1768" s="250" t="b">
        <f t="shared" si="1584"/>
        <v>0</v>
      </c>
      <c r="AI1768" s="250" t="b">
        <f t="shared" si="1585"/>
        <v>0</v>
      </c>
      <c r="AJ1768" s="250" t="b">
        <f t="shared" si="1586"/>
        <v>0</v>
      </c>
      <c r="AK1768" s="250" t="b">
        <f t="shared" si="1587"/>
        <v>0</v>
      </c>
      <c r="AL1768" s="250" t="str">
        <f t="shared" si="1615"/>
        <v>No</v>
      </c>
      <c r="AN1768" s="246" t="str">
        <f t="shared" si="1616"/>
        <v/>
      </c>
      <c r="AO1768" s="247" t="str">
        <f t="shared" si="1617"/>
        <v/>
      </c>
      <c r="AP1768" s="248" t="str">
        <f t="shared" si="1618"/>
        <v/>
      </c>
      <c r="AQ1768" s="249" t="str">
        <f t="shared" si="1619"/>
        <v/>
      </c>
      <c r="AR1768" s="250" t="str">
        <f t="shared" si="1620"/>
        <v/>
      </c>
      <c r="AS1768" s="234"/>
      <c r="AY1768" s="385">
        <f t="shared" si="1621"/>
        <v>0</v>
      </c>
      <c r="AZ1768" s="385">
        <f t="shared" si="1588"/>
        <v>0</v>
      </c>
      <c r="BA1768" s="385">
        <f t="shared" si="1622"/>
        <v>0</v>
      </c>
      <c r="BB1768" s="385">
        <f t="shared" si="1589"/>
        <v>0</v>
      </c>
      <c r="BC1768" s="385">
        <f t="shared" si="1590"/>
        <v>0</v>
      </c>
      <c r="BD1768" s="385">
        <f t="shared" si="1591"/>
        <v>0</v>
      </c>
      <c r="BE1768" s="385">
        <f t="shared" si="1592"/>
        <v>0</v>
      </c>
      <c r="BF1768" s="385">
        <f t="shared" si="1593"/>
        <v>0</v>
      </c>
      <c r="BG1768" s="385">
        <f t="shared" si="1594"/>
        <v>0</v>
      </c>
      <c r="BH1768" s="385">
        <f t="shared" si="1595"/>
        <v>0</v>
      </c>
      <c r="BI1768" s="385">
        <f t="shared" si="1596"/>
        <v>0</v>
      </c>
      <c r="BJ1768" s="385">
        <f t="shared" si="1597"/>
        <v>0</v>
      </c>
      <c r="BK1768" s="385">
        <f t="shared" si="1598"/>
        <v>0</v>
      </c>
      <c r="BL1768" s="385">
        <f t="shared" si="1599"/>
        <v>0</v>
      </c>
      <c r="BM1768" s="385">
        <f t="shared" si="1600"/>
        <v>0</v>
      </c>
      <c r="BN1768" s="385">
        <f t="shared" si="1601"/>
        <v>0</v>
      </c>
      <c r="CK1768" s="239">
        <f t="shared" si="1623"/>
        <v>0</v>
      </c>
      <c r="CL1768" s="239">
        <f t="shared" si="1624"/>
        <v>0</v>
      </c>
    </row>
    <row r="1769" spans="3:90" x14ac:dyDescent="0.35">
      <c r="C1769" s="235"/>
      <c r="D1769" s="246" t="str">
        <f t="shared" si="1602"/>
        <v/>
      </c>
      <c r="E1769" s="247" t="str">
        <f t="shared" si="1603"/>
        <v/>
      </c>
      <c r="F1769" s="248" t="str">
        <f t="shared" si="1604"/>
        <v/>
      </c>
      <c r="G1769" s="249" t="str">
        <f t="shared" si="1605"/>
        <v/>
      </c>
      <c r="H1769" s="250" t="str">
        <f t="shared" si="1606"/>
        <v/>
      </c>
      <c r="I1769" s="386" t="str">
        <f t="shared" si="1567"/>
        <v/>
      </c>
      <c r="J1769" s="387" t="str">
        <f t="shared" si="1568"/>
        <v/>
      </c>
      <c r="K1769" s="388" t="str">
        <f t="shared" si="1569"/>
        <v/>
      </c>
      <c r="L1769" s="389" t="str">
        <f t="shared" si="1570"/>
        <v/>
      </c>
      <c r="M1769" s="250" t="str">
        <f t="shared" si="1571"/>
        <v/>
      </c>
      <c r="N1769" s="246" t="b">
        <f t="shared" si="1607"/>
        <v>0</v>
      </c>
      <c r="O1769" s="246" t="b">
        <f t="shared" si="1608"/>
        <v>0</v>
      </c>
      <c r="P1769" s="246" t="b">
        <f t="shared" si="1609"/>
        <v>0</v>
      </c>
      <c r="Q1769" s="246" t="b">
        <f t="shared" si="1610"/>
        <v>0</v>
      </c>
      <c r="R1769" s="246" t="str">
        <f t="shared" si="1611"/>
        <v>No</v>
      </c>
      <c r="S1769" s="247" t="b">
        <f t="shared" si="1572"/>
        <v>0</v>
      </c>
      <c r="T1769" s="247" t="b">
        <f t="shared" si="1573"/>
        <v>0</v>
      </c>
      <c r="U1769" s="247" t="b">
        <f t="shared" si="1574"/>
        <v>0</v>
      </c>
      <c r="V1769" s="247" t="b">
        <f t="shared" si="1575"/>
        <v>0</v>
      </c>
      <c r="W1769" s="247" t="str">
        <f t="shared" si="1612"/>
        <v>No</v>
      </c>
      <c r="X1769" s="248" t="b">
        <f t="shared" si="1576"/>
        <v>0</v>
      </c>
      <c r="Y1769" s="248" t="b">
        <f t="shared" si="1577"/>
        <v>0</v>
      </c>
      <c r="Z1769" s="248" t="b">
        <f t="shared" si="1578"/>
        <v>0</v>
      </c>
      <c r="AA1769" s="248" t="b">
        <f t="shared" si="1579"/>
        <v>0</v>
      </c>
      <c r="AB1769" s="248" t="str">
        <f t="shared" si="1613"/>
        <v>No</v>
      </c>
      <c r="AC1769" s="249" t="b">
        <f t="shared" si="1580"/>
        <v>0</v>
      </c>
      <c r="AD1769" s="249" t="b">
        <f t="shared" si="1581"/>
        <v>0</v>
      </c>
      <c r="AE1769" s="249" t="b">
        <f t="shared" si="1582"/>
        <v>0</v>
      </c>
      <c r="AF1769" s="249" t="b">
        <f t="shared" si="1583"/>
        <v>0</v>
      </c>
      <c r="AG1769" s="249" t="str">
        <f t="shared" si="1614"/>
        <v>No</v>
      </c>
      <c r="AH1769" s="250" t="b">
        <f t="shared" si="1584"/>
        <v>0</v>
      </c>
      <c r="AI1769" s="250" t="b">
        <f t="shared" si="1585"/>
        <v>0</v>
      </c>
      <c r="AJ1769" s="250" t="b">
        <f t="shared" si="1586"/>
        <v>0</v>
      </c>
      <c r="AK1769" s="250" t="b">
        <f t="shared" si="1587"/>
        <v>0</v>
      </c>
      <c r="AL1769" s="250" t="str">
        <f t="shared" si="1615"/>
        <v>No</v>
      </c>
      <c r="AN1769" s="246" t="str">
        <f t="shared" si="1616"/>
        <v/>
      </c>
      <c r="AO1769" s="247" t="str">
        <f t="shared" si="1617"/>
        <v/>
      </c>
      <c r="AP1769" s="248" t="str">
        <f t="shared" si="1618"/>
        <v/>
      </c>
      <c r="AQ1769" s="249" t="str">
        <f t="shared" si="1619"/>
        <v/>
      </c>
      <c r="AR1769" s="250" t="str">
        <f t="shared" si="1620"/>
        <v/>
      </c>
      <c r="AS1769" s="234"/>
      <c r="AY1769" s="385">
        <f t="shared" si="1621"/>
        <v>0</v>
      </c>
      <c r="AZ1769" s="385">
        <f t="shared" si="1588"/>
        <v>0</v>
      </c>
      <c r="BA1769" s="385">
        <f t="shared" si="1622"/>
        <v>0</v>
      </c>
      <c r="BB1769" s="385">
        <f t="shared" si="1589"/>
        <v>0</v>
      </c>
      <c r="BC1769" s="385">
        <f t="shared" si="1590"/>
        <v>0</v>
      </c>
      <c r="BD1769" s="385">
        <f t="shared" si="1591"/>
        <v>0</v>
      </c>
      <c r="BE1769" s="385">
        <f t="shared" si="1592"/>
        <v>0</v>
      </c>
      <c r="BF1769" s="385">
        <f t="shared" si="1593"/>
        <v>0</v>
      </c>
      <c r="BG1769" s="385">
        <f t="shared" si="1594"/>
        <v>0</v>
      </c>
      <c r="BH1769" s="385">
        <f t="shared" si="1595"/>
        <v>0</v>
      </c>
      <c r="BI1769" s="385">
        <f t="shared" si="1596"/>
        <v>0</v>
      </c>
      <c r="BJ1769" s="385">
        <f t="shared" si="1597"/>
        <v>0</v>
      </c>
      <c r="BK1769" s="385">
        <f t="shared" si="1598"/>
        <v>0</v>
      </c>
      <c r="BL1769" s="385">
        <f t="shared" si="1599"/>
        <v>0</v>
      </c>
      <c r="BM1769" s="385">
        <f t="shared" si="1600"/>
        <v>0</v>
      </c>
      <c r="BN1769" s="385">
        <f t="shared" si="1601"/>
        <v>0</v>
      </c>
      <c r="CK1769" s="239">
        <f t="shared" si="1623"/>
        <v>0</v>
      </c>
      <c r="CL1769" s="239">
        <f t="shared" si="1624"/>
        <v>0</v>
      </c>
    </row>
    <row r="1770" spans="3:90" x14ac:dyDescent="0.35">
      <c r="C1770" s="235"/>
      <c r="D1770" s="246" t="str">
        <f t="shared" si="1602"/>
        <v/>
      </c>
      <c r="E1770" s="247" t="str">
        <f t="shared" si="1603"/>
        <v/>
      </c>
      <c r="F1770" s="248" t="str">
        <f t="shared" si="1604"/>
        <v/>
      </c>
      <c r="G1770" s="249" t="str">
        <f t="shared" si="1605"/>
        <v/>
      </c>
      <c r="H1770" s="250" t="str">
        <f t="shared" si="1606"/>
        <v/>
      </c>
      <c r="I1770" s="386" t="str">
        <f t="shared" si="1567"/>
        <v/>
      </c>
      <c r="J1770" s="387" t="str">
        <f t="shared" si="1568"/>
        <v/>
      </c>
      <c r="K1770" s="388" t="str">
        <f t="shared" si="1569"/>
        <v/>
      </c>
      <c r="L1770" s="389" t="str">
        <f t="shared" si="1570"/>
        <v/>
      </c>
      <c r="M1770" s="250" t="str">
        <f t="shared" si="1571"/>
        <v/>
      </c>
      <c r="N1770" s="246" t="b">
        <f t="shared" si="1607"/>
        <v>0</v>
      </c>
      <c r="O1770" s="246" t="b">
        <f t="shared" si="1608"/>
        <v>0</v>
      </c>
      <c r="P1770" s="246" t="b">
        <f t="shared" si="1609"/>
        <v>0</v>
      </c>
      <c r="Q1770" s="246" t="b">
        <f t="shared" si="1610"/>
        <v>0</v>
      </c>
      <c r="R1770" s="246" t="str">
        <f t="shared" si="1611"/>
        <v>No</v>
      </c>
      <c r="S1770" s="247" t="b">
        <f t="shared" si="1572"/>
        <v>0</v>
      </c>
      <c r="T1770" s="247" t="b">
        <f t="shared" si="1573"/>
        <v>0</v>
      </c>
      <c r="U1770" s="247" t="b">
        <f t="shared" si="1574"/>
        <v>0</v>
      </c>
      <c r="V1770" s="247" t="b">
        <f t="shared" si="1575"/>
        <v>0</v>
      </c>
      <c r="W1770" s="247" t="str">
        <f t="shared" si="1612"/>
        <v>No</v>
      </c>
      <c r="X1770" s="248" t="b">
        <f t="shared" si="1576"/>
        <v>0</v>
      </c>
      <c r="Y1770" s="248" t="b">
        <f t="shared" si="1577"/>
        <v>0</v>
      </c>
      <c r="Z1770" s="248" t="b">
        <f t="shared" si="1578"/>
        <v>0</v>
      </c>
      <c r="AA1770" s="248" t="b">
        <f t="shared" si="1579"/>
        <v>0</v>
      </c>
      <c r="AB1770" s="248" t="str">
        <f t="shared" si="1613"/>
        <v>No</v>
      </c>
      <c r="AC1770" s="249" t="b">
        <f t="shared" si="1580"/>
        <v>0</v>
      </c>
      <c r="AD1770" s="249" t="b">
        <f t="shared" si="1581"/>
        <v>0</v>
      </c>
      <c r="AE1770" s="249" t="b">
        <f t="shared" si="1582"/>
        <v>0</v>
      </c>
      <c r="AF1770" s="249" t="b">
        <f t="shared" si="1583"/>
        <v>0</v>
      </c>
      <c r="AG1770" s="249" t="str">
        <f t="shared" si="1614"/>
        <v>No</v>
      </c>
      <c r="AH1770" s="250" t="b">
        <f t="shared" si="1584"/>
        <v>0</v>
      </c>
      <c r="AI1770" s="250" t="b">
        <f t="shared" si="1585"/>
        <v>0</v>
      </c>
      <c r="AJ1770" s="250" t="b">
        <f t="shared" si="1586"/>
        <v>0</v>
      </c>
      <c r="AK1770" s="250" t="b">
        <f t="shared" si="1587"/>
        <v>0</v>
      </c>
      <c r="AL1770" s="250" t="str">
        <f t="shared" si="1615"/>
        <v>No</v>
      </c>
      <c r="AN1770" s="246" t="str">
        <f t="shared" si="1616"/>
        <v/>
      </c>
      <c r="AO1770" s="247" t="str">
        <f t="shared" si="1617"/>
        <v/>
      </c>
      <c r="AP1770" s="248" t="str">
        <f t="shared" si="1618"/>
        <v/>
      </c>
      <c r="AQ1770" s="249" t="str">
        <f t="shared" si="1619"/>
        <v/>
      </c>
      <c r="AR1770" s="250" t="str">
        <f t="shared" si="1620"/>
        <v/>
      </c>
      <c r="AS1770" s="234"/>
      <c r="AY1770" s="385">
        <f t="shared" si="1621"/>
        <v>0</v>
      </c>
      <c r="AZ1770" s="385">
        <f t="shared" si="1588"/>
        <v>0</v>
      </c>
      <c r="BA1770" s="385">
        <f t="shared" si="1622"/>
        <v>0</v>
      </c>
      <c r="BB1770" s="385">
        <f t="shared" si="1589"/>
        <v>0</v>
      </c>
      <c r="BC1770" s="385">
        <f t="shared" si="1590"/>
        <v>0</v>
      </c>
      <c r="BD1770" s="385">
        <f t="shared" si="1591"/>
        <v>0</v>
      </c>
      <c r="BE1770" s="385">
        <f t="shared" si="1592"/>
        <v>0</v>
      </c>
      <c r="BF1770" s="385">
        <f t="shared" si="1593"/>
        <v>0</v>
      </c>
      <c r="BG1770" s="385">
        <f t="shared" si="1594"/>
        <v>0</v>
      </c>
      <c r="BH1770" s="385">
        <f t="shared" si="1595"/>
        <v>0</v>
      </c>
      <c r="BI1770" s="385">
        <f t="shared" si="1596"/>
        <v>0</v>
      </c>
      <c r="BJ1770" s="385">
        <f t="shared" si="1597"/>
        <v>0</v>
      </c>
      <c r="BK1770" s="385">
        <f t="shared" si="1598"/>
        <v>0</v>
      </c>
      <c r="BL1770" s="385">
        <f t="shared" si="1599"/>
        <v>0</v>
      </c>
      <c r="BM1770" s="385">
        <f t="shared" si="1600"/>
        <v>0</v>
      </c>
      <c r="BN1770" s="385">
        <f t="shared" si="1601"/>
        <v>0</v>
      </c>
      <c r="CK1770" s="239">
        <f t="shared" si="1623"/>
        <v>0</v>
      </c>
      <c r="CL1770" s="239">
        <f t="shared" si="1624"/>
        <v>0</v>
      </c>
    </row>
    <row r="1771" spans="3:90" x14ac:dyDescent="0.35">
      <c r="C1771" s="235"/>
      <c r="D1771" s="246" t="str">
        <f t="shared" si="1602"/>
        <v/>
      </c>
      <c r="E1771" s="247" t="str">
        <f t="shared" si="1603"/>
        <v/>
      </c>
      <c r="F1771" s="248" t="str">
        <f t="shared" si="1604"/>
        <v/>
      </c>
      <c r="G1771" s="249" t="str">
        <f t="shared" si="1605"/>
        <v/>
      </c>
      <c r="H1771" s="250" t="str">
        <f t="shared" si="1606"/>
        <v/>
      </c>
      <c r="I1771" s="386" t="str">
        <f t="shared" si="1567"/>
        <v/>
      </c>
      <c r="J1771" s="387" t="str">
        <f t="shared" si="1568"/>
        <v/>
      </c>
      <c r="K1771" s="388" t="str">
        <f t="shared" si="1569"/>
        <v/>
      </c>
      <c r="L1771" s="389" t="str">
        <f t="shared" si="1570"/>
        <v/>
      </c>
      <c r="M1771" s="250" t="str">
        <f t="shared" si="1571"/>
        <v/>
      </c>
      <c r="N1771" s="246" t="b">
        <f t="shared" si="1607"/>
        <v>0</v>
      </c>
      <c r="O1771" s="246" t="b">
        <f t="shared" si="1608"/>
        <v>0</v>
      </c>
      <c r="P1771" s="246" t="b">
        <f t="shared" si="1609"/>
        <v>0</v>
      </c>
      <c r="Q1771" s="246" t="b">
        <f t="shared" si="1610"/>
        <v>0</v>
      </c>
      <c r="R1771" s="246" t="str">
        <f t="shared" si="1611"/>
        <v>No</v>
      </c>
      <c r="S1771" s="247" t="b">
        <f t="shared" si="1572"/>
        <v>0</v>
      </c>
      <c r="T1771" s="247" t="b">
        <f t="shared" si="1573"/>
        <v>0</v>
      </c>
      <c r="U1771" s="247" t="b">
        <f t="shared" si="1574"/>
        <v>0</v>
      </c>
      <c r="V1771" s="247" t="b">
        <f t="shared" si="1575"/>
        <v>0</v>
      </c>
      <c r="W1771" s="247" t="str">
        <f t="shared" si="1612"/>
        <v>No</v>
      </c>
      <c r="X1771" s="248" t="b">
        <f t="shared" si="1576"/>
        <v>0</v>
      </c>
      <c r="Y1771" s="248" t="b">
        <f t="shared" si="1577"/>
        <v>0</v>
      </c>
      <c r="Z1771" s="248" t="b">
        <f t="shared" si="1578"/>
        <v>0</v>
      </c>
      <c r="AA1771" s="248" t="b">
        <f t="shared" si="1579"/>
        <v>0</v>
      </c>
      <c r="AB1771" s="248" t="str">
        <f t="shared" si="1613"/>
        <v>No</v>
      </c>
      <c r="AC1771" s="249" t="b">
        <f t="shared" si="1580"/>
        <v>0</v>
      </c>
      <c r="AD1771" s="249" t="b">
        <f t="shared" si="1581"/>
        <v>0</v>
      </c>
      <c r="AE1771" s="249" t="b">
        <f t="shared" si="1582"/>
        <v>0</v>
      </c>
      <c r="AF1771" s="249" t="b">
        <f t="shared" si="1583"/>
        <v>0</v>
      </c>
      <c r="AG1771" s="249" t="str">
        <f t="shared" si="1614"/>
        <v>No</v>
      </c>
      <c r="AH1771" s="250" t="b">
        <f t="shared" si="1584"/>
        <v>0</v>
      </c>
      <c r="AI1771" s="250" t="b">
        <f t="shared" si="1585"/>
        <v>0</v>
      </c>
      <c r="AJ1771" s="250" t="b">
        <f t="shared" si="1586"/>
        <v>0</v>
      </c>
      <c r="AK1771" s="250" t="b">
        <f t="shared" si="1587"/>
        <v>0</v>
      </c>
      <c r="AL1771" s="250" t="str">
        <f t="shared" si="1615"/>
        <v>No</v>
      </c>
      <c r="AN1771" s="246" t="str">
        <f t="shared" si="1616"/>
        <v/>
      </c>
      <c r="AO1771" s="247" t="str">
        <f t="shared" si="1617"/>
        <v/>
      </c>
      <c r="AP1771" s="248" t="str">
        <f t="shared" si="1618"/>
        <v/>
      </c>
      <c r="AQ1771" s="249" t="str">
        <f t="shared" si="1619"/>
        <v/>
      </c>
      <c r="AR1771" s="250" t="str">
        <f t="shared" si="1620"/>
        <v/>
      </c>
      <c r="AS1771" s="234"/>
      <c r="AY1771" s="385">
        <f t="shared" si="1621"/>
        <v>0</v>
      </c>
      <c r="AZ1771" s="385">
        <f t="shared" si="1588"/>
        <v>0</v>
      </c>
      <c r="BA1771" s="385">
        <f t="shared" si="1622"/>
        <v>0</v>
      </c>
      <c r="BB1771" s="385">
        <f t="shared" si="1589"/>
        <v>0</v>
      </c>
      <c r="BC1771" s="385">
        <f t="shared" si="1590"/>
        <v>0</v>
      </c>
      <c r="BD1771" s="385">
        <f t="shared" si="1591"/>
        <v>0</v>
      </c>
      <c r="BE1771" s="385">
        <f t="shared" si="1592"/>
        <v>0</v>
      </c>
      <c r="BF1771" s="385">
        <f t="shared" si="1593"/>
        <v>0</v>
      </c>
      <c r="BG1771" s="385">
        <f t="shared" si="1594"/>
        <v>0</v>
      </c>
      <c r="BH1771" s="385">
        <f t="shared" si="1595"/>
        <v>0</v>
      </c>
      <c r="BI1771" s="385">
        <f t="shared" si="1596"/>
        <v>0</v>
      </c>
      <c r="BJ1771" s="385">
        <f t="shared" si="1597"/>
        <v>0</v>
      </c>
      <c r="BK1771" s="385">
        <f t="shared" si="1598"/>
        <v>0</v>
      </c>
      <c r="BL1771" s="385">
        <f t="shared" si="1599"/>
        <v>0</v>
      </c>
      <c r="BM1771" s="385">
        <f t="shared" si="1600"/>
        <v>0</v>
      </c>
      <c r="BN1771" s="385">
        <f t="shared" si="1601"/>
        <v>0</v>
      </c>
      <c r="CK1771" s="239">
        <f t="shared" si="1623"/>
        <v>0</v>
      </c>
      <c r="CL1771" s="239">
        <f t="shared" si="1624"/>
        <v>0</v>
      </c>
    </row>
    <row r="1772" spans="3:90" x14ac:dyDescent="0.35">
      <c r="C1772" s="235"/>
      <c r="D1772" s="246" t="str">
        <f t="shared" si="1602"/>
        <v/>
      </c>
      <c r="E1772" s="247" t="str">
        <f t="shared" si="1603"/>
        <v/>
      </c>
      <c r="F1772" s="248" t="str">
        <f t="shared" si="1604"/>
        <v/>
      </c>
      <c r="G1772" s="249" t="str">
        <f t="shared" si="1605"/>
        <v/>
      </c>
      <c r="H1772" s="250" t="str">
        <f t="shared" si="1606"/>
        <v/>
      </c>
      <c r="I1772" s="386" t="str">
        <f t="shared" si="1567"/>
        <v/>
      </c>
      <c r="J1772" s="387" t="str">
        <f t="shared" si="1568"/>
        <v/>
      </c>
      <c r="K1772" s="388" t="str">
        <f t="shared" si="1569"/>
        <v/>
      </c>
      <c r="L1772" s="389" t="str">
        <f t="shared" si="1570"/>
        <v/>
      </c>
      <c r="M1772" s="250" t="str">
        <f t="shared" si="1571"/>
        <v/>
      </c>
      <c r="N1772" s="246" t="b">
        <f t="shared" si="1607"/>
        <v>0</v>
      </c>
      <c r="O1772" s="246" t="b">
        <f t="shared" si="1608"/>
        <v>0</v>
      </c>
      <c r="P1772" s="246" t="b">
        <f t="shared" si="1609"/>
        <v>0</v>
      </c>
      <c r="Q1772" s="246" t="b">
        <f t="shared" si="1610"/>
        <v>0</v>
      </c>
      <c r="R1772" s="246" t="str">
        <f t="shared" si="1611"/>
        <v>No</v>
      </c>
      <c r="S1772" s="247" t="b">
        <f t="shared" si="1572"/>
        <v>0</v>
      </c>
      <c r="T1772" s="247" t="b">
        <f t="shared" si="1573"/>
        <v>0</v>
      </c>
      <c r="U1772" s="247" t="b">
        <f t="shared" si="1574"/>
        <v>0</v>
      </c>
      <c r="V1772" s="247" t="b">
        <f t="shared" si="1575"/>
        <v>0</v>
      </c>
      <c r="W1772" s="247" t="str">
        <f t="shared" si="1612"/>
        <v>No</v>
      </c>
      <c r="X1772" s="248" t="b">
        <f t="shared" si="1576"/>
        <v>0</v>
      </c>
      <c r="Y1772" s="248" t="b">
        <f t="shared" si="1577"/>
        <v>0</v>
      </c>
      <c r="Z1772" s="248" t="b">
        <f t="shared" si="1578"/>
        <v>0</v>
      </c>
      <c r="AA1772" s="248" t="b">
        <f t="shared" si="1579"/>
        <v>0</v>
      </c>
      <c r="AB1772" s="248" t="str">
        <f t="shared" si="1613"/>
        <v>No</v>
      </c>
      <c r="AC1772" s="249" t="b">
        <f t="shared" si="1580"/>
        <v>0</v>
      </c>
      <c r="AD1772" s="249" t="b">
        <f t="shared" si="1581"/>
        <v>0</v>
      </c>
      <c r="AE1772" s="249" t="b">
        <f t="shared" si="1582"/>
        <v>0</v>
      </c>
      <c r="AF1772" s="249" t="b">
        <f t="shared" si="1583"/>
        <v>0</v>
      </c>
      <c r="AG1772" s="249" t="str">
        <f t="shared" si="1614"/>
        <v>No</v>
      </c>
      <c r="AH1772" s="250" t="b">
        <f t="shared" si="1584"/>
        <v>0</v>
      </c>
      <c r="AI1772" s="250" t="b">
        <f t="shared" si="1585"/>
        <v>0</v>
      </c>
      <c r="AJ1772" s="250" t="b">
        <f t="shared" si="1586"/>
        <v>0</v>
      </c>
      <c r="AK1772" s="250" t="b">
        <f t="shared" si="1587"/>
        <v>0</v>
      </c>
      <c r="AL1772" s="250" t="str">
        <f t="shared" si="1615"/>
        <v>No</v>
      </c>
      <c r="AN1772" s="246" t="str">
        <f t="shared" si="1616"/>
        <v/>
      </c>
      <c r="AO1772" s="247" t="str">
        <f t="shared" si="1617"/>
        <v/>
      </c>
      <c r="AP1772" s="248" t="str">
        <f t="shared" si="1618"/>
        <v/>
      </c>
      <c r="AQ1772" s="249" t="str">
        <f t="shared" si="1619"/>
        <v/>
      </c>
      <c r="AR1772" s="250" t="str">
        <f t="shared" si="1620"/>
        <v/>
      </c>
      <c r="AS1772" s="234"/>
      <c r="AY1772" s="385">
        <f t="shared" si="1621"/>
        <v>0</v>
      </c>
      <c r="AZ1772" s="385">
        <f t="shared" si="1588"/>
        <v>0</v>
      </c>
      <c r="BA1772" s="385">
        <f t="shared" si="1622"/>
        <v>0</v>
      </c>
      <c r="BB1772" s="385">
        <f t="shared" si="1589"/>
        <v>0</v>
      </c>
      <c r="BC1772" s="385">
        <f t="shared" si="1590"/>
        <v>0</v>
      </c>
      <c r="BD1772" s="385">
        <f t="shared" si="1591"/>
        <v>0</v>
      </c>
      <c r="BE1772" s="385">
        <f t="shared" si="1592"/>
        <v>0</v>
      </c>
      <c r="BF1772" s="385">
        <f t="shared" si="1593"/>
        <v>0</v>
      </c>
      <c r="BG1772" s="385">
        <f t="shared" si="1594"/>
        <v>0</v>
      </c>
      <c r="BH1772" s="385">
        <f t="shared" si="1595"/>
        <v>0</v>
      </c>
      <c r="BI1772" s="385">
        <f t="shared" si="1596"/>
        <v>0</v>
      </c>
      <c r="BJ1772" s="385">
        <f t="shared" si="1597"/>
        <v>0</v>
      </c>
      <c r="BK1772" s="385">
        <f t="shared" si="1598"/>
        <v>0</v>
      </c>
      <c r="BL1772" s="385">
        <f t="shared" si="1599"/>
        <v>0</v>
      </c>
      <c r="BM1772" s="385">
        <f t="shared" si="1600"/>
        <v>0</v>
      </c>
      <c r="BN1772" s="385">
        <f t="shared" si="1601"/>
        <v>0</v>
      </c>
      <c r="CK1772" s="239">
        <f t="shared" si="1623"/>
        <v>0</v>
      </c>
      <c r="CL1772" s="239">
        <f t="shared" si="1624"/>
        <v>0</v>
      </c>
    </row>
    <row r="1773" spans="3:90" x14ac:dyDescent="0.35">
      <c r="C1773" s="235"/>
      <c r="D1773" s="246" t="str">
        <f t="shared" si="1602"/>
        <v/>
      </c>
      <c r="E1773" s="247" t="str">
        <f t="shared" si="1603"/>
        <v/>
      </c>
      <c r="F1773" s="248" t="str">
        <f t="shared" si="1604"/>
        <v/>
      </c>
      <c r="G1773" s="249" t="str">
        <f t="shared" si="1605"/>
        <v/>
      </c>
      <c r="H1773" s="250" t="str">
        <f t="shared" si="1606"/>
        <v/>
      </c>
      <c r="I1773" s="386" t="str">
        <f t="shared" si="1567"/>
        <v/>
      </c>
      <c r="J1773" s="387" t="str">
        <f t="shared" si="1568"/>
        <v/>
      </c>
      <c r="K1773" s="388" t="str">
        <f t="shared" si="1569"/>
        <v/>
      </c>
      <c r="L1773" s="389" t="str">
        <f t="shared" si="1570"/>
        <v/>
      </c>
      <c r="M1773" s="250" t="str">
        <f t="shared" si="1571"/>
        <v/>
      </c>
      <c r="N1773" s="246" t="b">
        <f t="shared" si="1607"/>
        <v>0</v>
      </c>
      <c r="O1773" s="246" t="b">
        <f t="shared" si="1608"/>
        <v>0</v>
      </c>
      <c r="P1773" s="246" t="b">
        <f t="shared" si="1609"/>
        <v>0</v>
      </c>
      <c r="Q1773" s="246" t="b">
        <f t="shared" si="1610"/>
        <v>0</v>
      </c>
      <c r="R1773" s="246" t="str">
        <f t="shared" si="1611"/>
        <v>No</v>
      </c>
      <c r="S1773" s="247" t="b">
        <f t="shared" si="1572"/>
        <v>0</v>
      </c>
      <c r="T1773" s="247" t="b">
        <f t="shared" si="1573"/>
        <v>0</v>
      </c>
      <c r="U1773" s="247" t="b">
        <f t="shared" si="1574"/>
        <v>0</v>
      </c>
      <c r="V1773" s="247" t="b">
        <f t="shared" si="1575"/>
        <v>0</v>
      </c>
      <c r="W1773" s="247" t="str">
        <f t="shared" si="1612"/>
        <v>No</v>
      </c>
      <c r="X1773" s="248" t="b">
        <f t="shared" si="1576"/>
        <v>0</v>
      </c>
      <c r="Y1773" s="248" t="b">
        <f t="shared" si="1577"/>
        <v>0</v>
      </c>
      <c r="Z1773" s="248" t="b">
        <f t="shared" si="1578"/>
        <v>0</v>
      </c>
      <c r="AA1773" s="248" t="b">
        <f t="shared" si="1579"/>
        <v>0</v>
      </c>
      <c r="AB1773" s="248" t="str">
        <f t="shared" si="1613"/>
        <v>No</v>
      </c>
      <c r="AC1773" s="249" t="b">
        <f t="shared" si="1580"/>
        <v>0</v>
      </c>
      <c r="AD1773" s="249" t="b">
        <f t="shared" si="1581"/>
        <v>0</v>
      </c>
      <c r="AE1773" s="249" t="b">
        <f t="shared" si="1582"/>
        <v>0</v>
      </c>
      <c r="AF1773" s="249" t="b">
        <f t="shared" si="1583"/>
        <v>0</v>
      </c>
      <c r="AG1773" s="249" t="str">
        <f t="shared" si="1614"/>
        <v>No</v>
      </c>
      <c r="AH1773" s="250" t="b">
        <f t="shared" si="1584"/>
        <v>0</v>
      </c>
      <c r="AI1773" s="250" t="b">
        <f t="shared" si="1585"/>
        <v>0</v>
      </c>
      <c r="AJ1773" s="250" t="b">
        <f t="shared" si="1586"/>
        <v>0</v>
      </c>
      <c r="AK1773" s="250" t="b">
        <f t="shared" si="1587"/>
        <v>0</v>
      </c>
      <c r="AL1773" s="250" t="str">
        <f t="shared" si="1615"/>
        <v>No</v>
      </c>
      <c r="AN1773" s="246" t="str">
        <f t="shared" si="1616"/>
        <v/>
      </c>
      <c r="AO1773" s="247" t="str">
        <f t="shared" si="1617"/>
        <v/>
      </c>
      <c r="AP1773" s="248" t="str">
        <f t="shared" si="1618"/>
        <v/>
      </c>
      <c r="AQ1773" s="249" t="str">
        <f t="shared" si="1619"/>
        <v/>
      </c>
      <c r="AR1773" s="250" t="str">
        <f t="shared" si="1620"/>
        <v/>
      </c>
      <c r="AS1773" s="234"/>
      <c r="AY1773" s="385">
        <f t="shared" si="1621"/>
        <v>0</v>
      </c>
      <c r="AZ1773" s="385">
        <f t="shared" si="1588"/>
        <v>0</v>
      </c>
      <c r="BA1773" s="385">
        <f t="shared" si="1622"/>
        <v>0</v>
      </c>
      <c r="BB1773" s="385">
        <f t="shared" si="1589"/>
        <v>0</v>
      </c>
      <c r="BC1773" s="385">
        <f t="shared" si="1590"/>
        <v>0</v>
      </c>
      <c r="BD1773" s="385">
        <f t="shared" si="1591"/>
        <v>0</v>
      </c>
      <c r="BE1773" s="385">
        <f t="shared" si="1592"/>
        <v>0</v>
      </c>
      <c r="BF1773" s="385">
        <f t="shared" si="1593"/>
        <v>0</v>
      </c>
      <c r="BG1773" s="385">
        <f t="shared" si="1594"/>
        <v>0</v>
      </c>
      <c r="BH1773" s="385">
        <f t="shared" si="1595"/>
        <v>0</v>
      </c>
      <c r="BI1773" s="385">
        <f t="shared" si="1596"/>
        <v>0</v>
      </c>
      <c r="BJ1773" s="385">
        <f t="shared" si="1597"/>
        <v>0</v>
      </c>
      <c r="BK1773" s="385">
        <f t="shared" si="1598"/>
        <v>0</v>
      </c>
      <c r="BL1773" s="385">
        <f t="shared" si="1599"/>
        <v>0</v>
      </c>
      <c r="BM1773" s="385">
        <f t="shared" si="1600"/>
        <v>0</v>
      </c>
      <c r="BN1773" s="385">
        <f t="shared" si="1601"/>
        <v>0</v>
      </c>
      <c r="CK1773" s="239">
        <f t="shared" si="1623"/>
        <v>0</v>
      </c>
      <c r="CL1773" s="239">
        <f t="shared" si="1624"/>
        <v>0</v>
      </c>
    </row>
    <row r="1774" spans="3:90" x14ac:dyDescent="0.35">
      <c r="C1774" s="235"/>
      <c r="D1774" s="246" t="str">
        <f t="shared" si="1602"/>
        <v/>
      </c>
      <c r="E1774" s="247" t="str">
        <f t="shared" si="1603"/>
        <v/>
      </c>
      <c r="F1774" s="248" t="str">
        <f t="shared" si="1604"/>
        <v/>
      </c>
      <c r="G1774" s="249" t="str">
        <f t="shared" si="1605"/>
        <v/>
      </c>
      <c r="H1774" s="250" t="str">
        <f t="shared" si="1606"/>
        <v/>
      </c>
      <c r="I1774" s="386" t="str">
        <f t="shared" si="1567"/>
        <v/>
      </c>
      <c r="J1774" s="387" t="str">
        <f t="shared" si="1568"/>
        <v/>
      </c>
      <c r="K1774" s="388" t="str">
        <f t="shared" si="1569"/>
        <v/>
      </c>
      <c r="L1774" s="389" t="str">
        <f t="shared" si="1570"/>
        <v/>
      </c>
      <c r="M1774" s="250" t="str">
        <f t="shared" si="1571"/>
        <v/>
      </c>
      <c r="N1774" s="246" t="b">
        <f t="shared" si="1607"/>
        <v>0</v>
      </c>
      <c r="O1774" s="246" t="b">
        <f t="shared" si="1608"/>
        <v>0</v>
      </c>
      <c r="P1774" s="246" t="b">
        <f t="shared" si="1609"/>
        <v>0</v>
      </c>
      <c r="Q1774" s="246" t="b">
        <f t="shared" si="1610"/>
        <v>0</v>
      </c>
      <c r="R1774" s="246" t="str">
        <f t="shared" si="1611"/>
        <v>No</v>
      </c>
      <c r="S1774" s="247" t="b">
        <f t="shared" si="1572"/>
        <v>0</v>
      </c>
      <c r="T1774" s="247" t="b">
        <f t="shared" si="1573"/>
        <v>0</v>
      </c>
      <c r="U1774" s="247" t="b">
        <f t="shared" si="1574"/>
        <v>0</v>
      </c>
      <c r="V1774" s="247" t="b">
        <f t="shared" si="1575"/>
        <v>0</v>
      </c>
      <c r="W1774" s="247" t="str">
        <f t="shared" si="1612"/>
        <v>No</v>
      </c>
      <c r="X1774" s="248" t="b">
        <f t="shared" si="1576"/>
        <v>0</v>
      </c>
      <c r="Y1774" s="248" t="b">
        <f t="shared" si="1577"/>
        <v>0</v>
      </c>
      <c r="Z1774" s="248" t="b">
        <f t="shared" si="1578"/>
        <v>0</v>
      </c>
      <c r="AA1774" s="248" t="b">
        <f t="shared" si="1579"/>
        <v>0</v>
      </c>
      <c r="AB1774" s="248" t="str">
        <f t="shared" si="1613"/>
        <v>No</v>
      </c>
      <c r="AC1774" s="249" t="b">
        <f t="shared" si="1580"/>
        <v>0</v>
      </c>
      <c r="AD1774" s="249" t="b">
        <f t="shared" si="1581"/>
        <v>0</v>
      </c>
      <c r="AE1774" s="249" t="b">
        <f t="shared" si="1582"/>
        <v>0</v>
      </c>
      <c r="AF1774" s="249" t="b">
        <f t="shared" si="1583"/>
        <v>0</v>
      </c>
      <c r="AG1774" s="249" t="str">
        <f t="shared" si="1614"/>
        <v>No</v>
      </c>
      <c r="AH1774" s="250" t="b">
        <f t="shared" si="1584"/>
        <v>0</v>
      </c>
      <c r="AI1774" s="250" t="b">
        <f t="shared" si="1585"/>
        <v>0</v>
      </c>
      <c r="AJ1774" s="250" t="b">
        <f t="shared" si="1586"/>
        <v>0</v>
      </c>
      <c r="AK1774" s="250" t="b">
        <f t="shared" si="1587"/>
        <v>0</v>
      </c>
      <c r="AL1774" s="250" t="str">
        <f t="shared" si="1615"/>
        <v>No</v>
      </c>
      <c r="AN1774" s="246" t="str">
        <f t="shared" si="1616"/>
        <v/>
      </c>
      <c r="AO1774" s="247" t="str">
        <f t="shared" si="1617"/>
        <v/>
      </c>
      <c r="AP1774" s="248" t="str">
        <f t="shared" si="1618"/>
        <v/>
      </c>
      <c r="AQ1774" s="249" t="str">
        <f t="shared" si="1619"/>
        <v/>
      </c>
      <c r="AR1774" s="250" t="str">
        <f t="shared" si="1620"/>
        <v/>
      </c>
      <c r="AS1774" s="234"/>
      <c r="AY1774" s="385">
        <f t="shared" si="1621"/>
        <v>0</v>
      </c>
      <c r="AZ1774" s="385">
        <f t="shared" si="1588"/>
        <v>0</v>
      </c>
      <c r="BA1774" s="385">
        <f t="shared" si="1622"/>
        <v>0</v>
      </c>
      <c r="BB1774" s="385">
        <f t="shared" si="1589"/>
        <v>0</v>
      </c>
      <c r="BC1774" s="385">
        <f t="shared" si="1590"/>
        <v>0</v>
      </c>
      <c r="BD1774" s="385">
        <f t="shared" si="1591"/>
        <v>0</v>
      </c>
      <c r="BE1774" s="385">
        <f t="shared" si="1592"/>
        <v>0</v>
      </c>
      <c r="BF1774" s="385">
        <f t="shared" si="1593"/>
        <v>0</v>
      </c>
      <c r="BG1774" s="385">
        <f t="shared" si="1594"/>
        <v>0</v>
      </c>
      <c r="BH1774" s="385">
        <f t="shared" si="1595"/>
        <v>0</v>
      </c>
      <c r="BI1774" s="385">
        <f t="shared" si="1596"/>
        <v>0</v>
      </c>
      <c r="BJ1774" s="385">
        <f t="shared" si="1597"/>
        <v>0</v>
      </c>
      <c r="BK1774" s="385">
        <f t="shared" si="1598"/>
        <v>0</v>
      </c>
      <c r="BL1774" s="385">
        <f t="shared" si="1599"/>
        <v>0</v>
      </c>
      <c r="BM1774" s="385">
        <f t="shared" si="1600"/>
        <v>0</v>
      </c>
      <c r="BN1774" s="385">
        <f t="shared" si="1601"/>
        <v>0</v>
      </c>
      <c r="CK1774" s="239">
        <f t="shared" si="1623"/>
        <v>0</v>
      </c>
      <c r="CL1774" s="239">
        <f t="shared" si="1624"/>
        <v>0</v>
      </c>
    </row>
    <row r="1775" spans="3:90" x14ac:dyDescent="0.35">
      <c r="C1775" s="235"/>
      <c r="D1775" s="246" t="str">
        <f t="shared" si="1602"/>
        <v/>
      </c>
      <c r="E1775" s="247" t="str">
        <f t="shared" si="1603"/>
        <v/>
      </c>
      <c r="F1775" s="248" t="str">
        <f t="shared" si="1604"/>
        <v/>
      </c>
      <c r="G1775" s="249" t="str">
        <f t="shared" si="1605"/>
        <v/>
      </c>
      <c r="H1775" s="250" t="str">
        <f t="shared" si="1606"/>
        <v/>
      </c>
      <c r="I1775" s="386" t="str">
        <f t="shared" si="1567"/>
        <v/>
      </c>
      <c r="J1775" s="387" t="str">
        <f t="shared" si="1568"/>
        <v/>
      </c>
      <c r="K1775" s="388" t="str">
        <f t="shared" si="1569"/>
        <v/>
      </c>
      <c r="L1775" s="389" t="str">
        <f t="shared" si="1570"/>
        <v/>
      </c>
      <c r="M1775" s="250" t="str">
        <f t="shared" si="1571"/>
        <v/>
      </c>
      <c r="N1775" s="246" t="b">
        <f t="shared" si="1607"/>
        <v>0</v>
      </c>
      <c r="O1775" s="246" t="b">
        <f t="shared" si="1608"/>
        <v>0</v>
      </c>
      <c r="P1775" s="246" t="b">
        <f t="shared" si="1609"/>
        <v>0</v>
      </c>
      <c r="Q1775" s="246" t="b">
        <f t="shared" si="1610"/>
        <v>0</v>
      </c>
      <c r="R1775" s="246" t="str">
        <f t="shared" si="1611"/>
        <v>No</v>
      </c>
      <c r="S1775" s="247" t="b">
        <f t="shared" si="1572"/>
        <v>0</v>
      </c>
      <c r="T1775" s="247" t="b">
        <f t="shared" si="1573"/>
        <v>0</v>
      </c>
      <c r="U1775" s="247" t="b">
        <f t="shared" si="1574"/>
        <v>0</v>
      </c>
      <c r="V1775" s="247" t="b">
        <f t="shared" si="1575"/>
        <v>0</v>
      </c>
      <c r="W1775" s="247" t="str">
        <f t="shared" si="1612"/>
        <v>No</v>
      </c>
      <c r="X1775" s="248" t="b">
        <f t="shared" si="1576"/>
        <v>0</v>
      </c>
      <c r="Y1775" s="248" t="b">
        <f t="shared" si="1577"/>
        <v>0</v>
      </c>
      <c r="Z1775" s="248" t="b">
        <f t="shared" si="1578"/>
        <v>0</v>
      </c>
      <c r="AA1775" s="248" t="b">
        <f t="shared" si="1579"/>
        <v>0</v>
      </c>
      <c r="AB1775" s="248" t="str">
        <f t="shared" si="1613"/>
        <v>No</v>
      </c>
      <c r="AC1775" s="249" t="b">
        <f t="shared" si="1580"/>
        <v>0</v>
      </c>
      <c r="AD1775" s="249" t="b">
        <f t="shared" si="1581"/>
        <v>0</v>
      </c>
      <c r="AE1775" s="249" t="b">
        <f t="shared" si="1582"/>
        <v>0</v>
      </c>
      <c r="AF1775" s="249" t="b">
        <f t="shared" si="1583"/>
        <v>0</v>
      </c>
      <c r="AG1775" s="249" t="str">
        <f t="shared" si="1614"/>
        <v>No</v>
      </c>
      <c r="AH1775" s="250" t="b">
        <f t="shared" si="1584"/>
        <v>0</v>
      </c>
      <c r="AI1775" s="250" t="b">
        <f t="shared" si="1585"/>
        <v>0</v>
      </c>
      <c r="AJ1775" s="250" t="b">
        <f t="shared" si="1586"/>
        <v>0</v>
      </c>
      <c r="AK1775" s="250" t="b">
        <f t="shared" si="1587"/>
        <v>0</v>
      </c>
      <c r="AL1775" s="250" t="str">
        <f t="shared" si="1615"/>
        <v>No</v>
      </c>
      <c r="AN1775" s="246" t="str">
        <f t="shared" si="1616"/>
        <v/>
      </c>
      <c r="AO1775" s="247" t="str">
        <f t="shared" si="1617"/>
        <v/>
      </c>
      <c r="AP1775" s="248" t="str">
        <f t="shared" si="1618"/>
        <v/>
      </c>
      <c r="AQ1775" s="249" t="str">
        <f t="shared" si="1619"/>
        <v/>
      </c>
      <c r="AR1775" s="250" t="str">
        <f t="shared" si="1620"/>
        <v/>
      </c>
      <c r="AS1775" s="234"/>
      <c r="AY1775" s="385">
        <f t="shared" si="1621"/>
        <v>0</v>
      </c>
      <c r="AZ1775" s="385">
        <f t="shared" si="1588"/>
        <v>0</v>
      </c>
      <c r="BA1775" s="385">
        <f t="shared" si="1622"/>
        <v>0</v>
      </c>
      <c r="BB1775" s="385">
        <f t="shared" si="1589"/>
        <v>0</v>
      </c>
      <c r="BC1775" s="385">
        <f t="shared" si="1590"/>
        <v>0</v>
      </c>
      <c r="BD1775" s="385">
        <f t="shared" si="1591"/>
        <v>0</v>
      </c>
      <c r="BE1775" s="385">
        <f t="shared" si="1592"/>
        <v>0</v>
      </c>
      <c r="BF1775" s="385">
        <f t="shared" si="1593"/>
        <v>0</v>
      </c>
      <c r="BG1775" s="385">
        <f t="shared" si="1594"/>
        <v>0</v>
      </c>
      <c r="BH1775" s="385">
        <f t="shared" si="1595"/>
        <v>0</v>
      </c>
      <c r="BI1775" s="385">
        <f t="shared" si="1596"/>
        <v>0</v>
      </c>
      <c r="BJ1775" s="385">
        <f t="shared" si="1597"/>
        <v>0</v>
      </c>
      <c r="BK1775" s="385">
        <f t="shared" si="1598"/>
        <v>0</v>
      </c>
      <c r="BL1775" s="385">
        <f t="shared" si="1599"/>
        <v>0</v>
      </c>
      <c r="BM1775" s="385">
        <f t="shared" si="1600"/>
        <v>0</v>
      </c>
      <c r="BN1775" s="385">
        <f t="shared" si="1601"/>
        <v>0</v>
      </c>
      <c r="CK1775" s="239">
        <f t="shared" si="1623"/>
        <v>0</v>
      </c>
      <c r="CL1775" s="239">
        <f t="shared" si="1624"/>
        <v>0</v>
      </c>
    </row>
    <row r="1776" spans="3:90" x14ac:dyDescent="0.35">
      <c r="C1776" s="235"/>
      <c r="D1776" s="246" t="str">
        <f t="shared" si="1602"/>
        <v/>
      </c>
      <c r="E1776" s="247" t="str">
        <f t="shared" si="1603"/>
        <v/>
      </c>
      <c r="F1776" s="248" t="str">
        <f t="shared" si="1604"/>
        <v/>
      </c>
      <c r="G1776" s="249" t="str">
        <f t="shared" si="1605"/>
        <v/>
      </c>
      <c r="H1776" s="250" t="str">
        <f t="shared" si="1606"/>
        <v/>
      </c>
      <c r="I1776" s="386" t="str">
        <f t="shared" si="1567"/>
        <v/>
      </c>
      <c r="J1776" s="387" t="str">
        <f t="shared" si="1568"/>
        <v/>
      </c>
      <c r="K1776" s="388" t="str">
        <f t="shared" si="1569"/>
        <v/>
      </c>
      <c r="L1776" s="389" t="str">
        <f t="shared" si="1570"/>
        <v/>
      </c>
      <c r="M1776" s="250" t="str">
        <f t="shared" si="1571"/>
        <v/>
      </c>
      <c r="N1776" s="246" t="b">
        <f t="shared" si="1607"/>
        <v>0</v>
      </c>
      <c r="O1776" s="246" t="b">
        <f t="shared" si="1608"/>
        <v>0</v>
      </c>
      <c r="P1776" s="246" t="b">
        <f t="shared" si="1609"/>
        <v>0</v>
      </c>
      <c r="Q1776" s="246" t="b">
        <f t="shared" si="1610"/>
        <v>0</v>
      </c>
      <c r="R1776" s="246" t="str">
        <f t="shared" si="1611"/>
        <v>No</v>
      </c>
      <c r="S1776" s="247" t="b">
        <f t="shared" si="1572"/>
        <v>0</v>
      </c>
      <c r="T1776" s="247" t="b">
        <f t="shared" si="1573"/>
        <v>0</v>
      </c>
      <c r="U1776" s="247" t="b">
        <f t="shared" si="1574"/>
        <v>0</v>
      </c>
      <c r="V1776" s="247" t="b">
        <f t="shared" si="1575"/>
        <v>0</v>
      </c>
      <c r="W1776" s="247" t="str">
        <f t="shared" si="1612"/>
        <v>No</v>
      </c>
      <c r="X1776" s="248" t="b">
        <f t="shared" si="1576"/>
        <v>0</v>
      </c>
      <c r="Y1776" s="248" t="b">
        <f t="shared" si="1577"/>
        <v>0</v>
      </c>
      <c r="Z1776" s="248" t="b">
        <f t="shared" si="1578"/>
        <v>0</v>
      </c>
      <c r="AA1776" s="248" t="b">
        <f t="shared" si="1579"/>
        <v>0</v>
      </c>
      <c r="AB1776" s="248" t="str">
        <f t="shared" si="1613"/>
        <v>No</v>
      </c>
      <c r="AC1776" s="249" t="b">
        <f t="shared" si="1580"/>
        <v>0</v>
      </c>
      <c r="AD1776" s="249" t="b">
        <f t="shared" si="1581"/>
        <v>0</v>
      </c>
      <c r="AE1776" s="249" t="b">
        <f t="shared" si="1582"/>
        <v>0</v>
      </c>
      <c r="AF1776" s="249" t="b">
        <f t="shared" si="1583"/>
        <v>0</v>
      </c>
      <c r="AG1776" s="249" t="str">
        <f t="shared" si="1614"/>
        <v>No</v>
      </c>
      <c r="AH1776" s="250" t="b">
        <f t="shared" si="1584"/>
        <v>0</v>
      </c>
      <c r="AI1776" s="250" t="b">
        <f t="shared" si="1585"/>
        <v>0</v>
      </c>
      <c r="AJ1776" s="250" t="b">
        <f t="shared" si="1586"/>
        <v>0</v>
      </c>
      <c r="AK1776" s="250" t="b">
        <f t="shared" si="1587"/>
        <v>0</v>
      </c>
      <c r="AL1776" s="250" t="str">
        <f t="shared" si="1615"/>
        <v>No</v>
      </c>
      <c r="AN1776" s="246" t="str">
        <f t="shared" si="1616"/>
        <v/>
      </c>
      <c r="AO1776" s="247" t="str">
        <f t="shared" si="1617"/>
        <v/>
      </c>
      <c r="AP1776" s="248" t="str">
        <f t="shared" si="1618"/>
        <v/>
      </c>
      <c r="AQ1776" s="249" t="str">
        <f t="shared" si="1619"/>
        <v/>
      </c>
      <c r="AR1776" s="250" t="str">
        <f t="shared" si="1620"/>
        <v/>
      </c>
      <c r="AS1776" s="234"/>
      <c r="AY1776" s="385">
        <f t="shared" si="1621"/>
        <v>0</v>
      </c>
      <c r="AZ1776" s="385">
        <f t="shared" si="1588"/>
        <v>0</v>
      </c>
      <c r="BA1776" s="385">
        <f t="shared" si="1622"/>
        <v>0</v>
      </c>
      <c r="BB1776" s="385">
        <f t="shared" si="1589"/>
        <v>0</v>
      </c>
      <c r="BC1776" s="385">
        <f t="shared" si="1590"/>
        <v>0</v>
      </c>
      <c r="BD1776" s="385">
        <f t="shared" si="1591"/>
        <v>0</v>
      </c>
      <c r="BE1776" s="385">
        <f t="shared" si="1592"/>
        <v>0</v>
      </c>
      <c r="BF1776" s="385">
        <f t="shared" si="1593"/>
        <v>0</v>
      </c>
      <c r="BG1776" s="385">
        <f t="shared" si="1594"/>
        <v>0</v>
      </c>
      <c r="BH1776" s="385">
        <f t="shared" si="1595"/>
        <v>0</v>
      </c>
      <c r="BI1776" s="385">
        <f t="shared" si="1596"/>
        <v>0</v>
      </c>
      <c r="BJ1776" s="385">
        <f t="shared" si="1597"/>
        <v>0</v>
      </c>
      <c r="BK1776" s="385">
        <f t="shared" si="1598"/>
        <v>0</v>
      </c>
      <c r="BL1776" s="385">
        <f t="shared" si="1599"/>
        <v>0</v>
      </c>
      <c r="BM1776" s="385">
        <f t="shared" si="1600"/>
        <v>0</v>
      </c>
      <c r="BN1776" s="385">
        <f t="shared" si="1601"/>
        <v>0</v>
      </c>
      <c r="CK1776" s="239">
        <f t="shared" si="1623"/>
        <v>0</v>
      </c>
      <c r="CL1776" s="239">
        <f t="shared" si="1624"/>
        <v>0</v>
      </c>
    </row>
    <row r="1777" spans="3:90" x14ac:dyDescent="0.35">
      <c r="C1777" s="235"/>
      <c r="D1777" s="246" t="str">
        <f t="shared" si="1602"/>
        <v/>
      </c>
      <c r="E1777" s="247" t="str">
        <f t="shared" si="1603"/>
        <v/>
      </c>
      <c r="F1777" s="248" t="str">
        <f t="shared" si="1604"/>
        <v/>
      </c>
      <c r="G1777" s="249" t="str">
        <f t="shared" si="1605"/>
        <v/>
      </c>
      <c r="H1777" s="250" t="str">
        <f t="shared" si="1606"/>
        <v/>
      </c>
      <c r="I1777" s="386" t="str">
        <f t="shared" si="1567"/>
        <v/>
      </c>
      <c r="J1777" s="387" t="str">
        <f t="shared" si="1568"/>
        <v/>
      </c>
      <c r="K1777" s="388" t="str">
        <f t="shared" si="1569"/>
        <v/>
      </c>
      <c r="L1777" s="389" t="str">
        <f t="shared" si="1570"/>
        <v/>
      </c>
      <c r="M1777" s="250" t="str">
        <f t="shared" si="1571"/>
        <v/>
      </c>
      <c r="N1777" s="246" t="b">
        <f t="shared" si="1607"/>
        <v>0</v>
      </c>
      <c r="O1777" s="246" t="b">
        <f t="shared" si="1608"/>
        <v>0</v>
      </c>
      <c r="P1777" s="246" t="b">
        <f t="shared" si="1609"/>
        <v>0</v>
      </c>
      <c r="Q1777" s="246" t="b">
        <f t="shared" si="1610"/>
        <v>0</v>
      </c>
      <c r="R1777" s="246" t="str">
        <f t="shared" si="1611"/>
        <v>No</v>
      </c>
      <c r="S1777" s="247" t="b">
        <f t="shared" si="1572"/>
        <v>0</v>
      </c>
      <c r="T1777" s="247" t="b">
        <f t="shared" si="1573"/>
        <v>0</v>
      </c>
      <c r="U1777" s="247" t="b">
        <f t="shared" si="1574"/>
        <v>0</v>
      </c>
      <c r="V1777" s="247" t="b">
        <f t="shared" si="1575"/>
        <v>0</v>
      </c>
      <c r="W1777" s="247" t="str">
        <f t="shared" si="1612"/>
        <v>No</v>
      </c>
      <c r="X1777" s="248" t="b">
        <f t="shared" si="1576"/>
        <v>0</v>
      </c>
      <c r="Y1777" s="248" t="b">
        <f t="shared" si="1577"/>
        <v>0</v>
      </c>
      <c r="Z1777" s="248" t="b">
        <f t="shared" si="1578"/>
        <v>0</v>
      </c>
      <c r="AA1777" s="248" t="b">
        <f t="shared" si="1579"/>
        <v>0</v>
      </c>
      <c r="AB1777" s="248" t="str">
        <f t="shared" si="1613"/>
        <v>No</v>
      </c>
      <c r="AC1777" s="249" t="b">
        <f t="shared" si="1580"/>
        <v>0</v>
      </c>
      <c r="AD1777" s="249" t="b">
        <f t="shared" si="1581"/>
        <v>0</v>
      </c>
      <c r="AE1777" s="249" t="b">
        <f t="shared" si="1582"/>
        <v>0</v>
      </c>
      <c r="AF1777" s="249" t="b">
        <f t="shared" si="1583"/>
        <v>0</v>
      </c>
      <c r="AG1777" s="249" t="str">
        <f t="shared" si="1614"/>
        <v>No</v>
      </c>
      <c r="AH1777" s="250" t="b">
        <f t="shared" si="1584"/>
        <v>0</v>
      </c>
      <c r="AI1777" s="250" t="b">
        <f t="shared" si="1585"/>
        <v>0</v>
      </c>
      <c r="AJ1777" s="250" t="b">
        <f t="shared" si="1586"/>
        <v>0</v>
      </c>
      <c r="AK1777" s="250" t="b">
        <f t="shared" si="1587"/>
        <v>0</v>
      </c>
      <c r="AL1777" s="250" t="str">
        <f t="shared" si="1615"/>
        <v>No</v>
      </c>
      <c r="AN1777" s="246" t="str">
        <f t="shared" si="1616"/>
        <v/>
      </c>
      <c r="AO1777" s="247" t="str">
        <f t="shared" si="1617"/>
        <v/>
      </c>
      <c r="AP1777" s="248" t="str">
        <f t="shared" si="1618"/>
        <v/>
      </c>
      <c r="AQ1777" s="249" t="str">
        <f t="shared" si="1619"/>
        <v/>
      </c>
      <c r="AR1777" s="250" t="str">
        <f t="shared" si="1620"/>
        <v/>
      </c>
      <c r="AS1777" s="234"/>
      <c r="AY1777" s="385">
        <f t="shared" si="1621"/>
        <v>0</v>
      </c>
      <c r="AZ1777" s="385">
        <f t="shared" si="1588"/>
        <v>0</v>
      </c>
      <c r="BA1777" s="385">
        <f t="shared" si="1622"/>
        <v>0</v>
      </c>
      <c r="BB1777" s="385">
        <f t="shared" si="1589"/>
        <v>0</v>
      </c>
      <c r="BC1777" s="385">
        <f t="shared" si="1590"/>
        <v>0</v>
      </c>
      <c r="BD1777" s="385">
        <f t="shared" si="1591"/>
        <v>0</v>
      </c>
      <c r="BE1777" s="385">
        <f t="shared" si="1592"/>
        <v>0</v>
      </c>
      <c r="BF1777" s="385">
        <f t="shared" si="1593"/>
        <v>0</v>
      </c>
      <c r="BG1777" s="385">
        <f t="shared" si="1594"/>
        <v>0</v>
      </c>
      <c r="BH1777" s="385">
        <f t="shared" si="1595"/>
        <v>0</v>
      </c>
      <c r="BI1777" s="385">
        <f t="shared" si="1596"/>
        <v>0</v>
      </c>
      <c r="BJ1777" s="385">
        <f t="shared" si="1597"/>
        <v>0</v>
      </c>
      <c r="BK1777" s="385">
        <f t="shared" si="1598"/>
        <v>0</v>
      </c>
      <c r="BL1777" s="385">
        <f t="shared" si="1599"/>
        <v>0</v>
      </c>
      <c r="BM1777" s="385">
        <f t="shared" si="1600"/>
        <v>0</v>
      </c>
      <c r="BN1777" s="385">
        <f t="shared" si="1601"/>
        <v>0</v>
      </c>
      <c r="CK1777" s="239">
        <f t="shared" si="1623"/>
        <v>0</v>
      </c>
      <c r="CL1777" s="239">
        <f t="shared" si="1624"/>
        <v>0</v>
      </c>
    </row>
    <row r="1778" spans="3:90" x14ac:dyDescent="0.35">
      <c r="C1778" s="235"/>
      <c r="D1778" s="246" t="str">
        <f t="shared" si="1602"/>
        <v/>
      </c>
      <c r="E1778" s="247" t="str">
        <f t="shared" si="1603"/>
        <v/>
      </c>
      <c r="F1778" s="248" t="str">
        <f t="shared" si="1604"/>
        <v/>
      </c>
      <c r="G1778" s="249" t="str">
        <f t="shared" si="1605"/>
        <v/>
      </c>
      <c r="H1778" s="250" t="str">
        <f t="shared" si="1606"/>
        <v/>
      </c>
      <c r="I1778" s="386" t="str">
        <f t="shared" si="1567"/>
        <v/>
      </c>
      <c r="J1778" s="387" t="str">
        <f t="shared" si="1568"/>
        <v/>
      </c>
      <c r="K1778" s="388" t="str">
        <f t="shared" si="1569"/>
        <v/>
      </c>
      <c r="L1778" s="389" t="str">
        <f t="shared" si="1570"/>
        <v/>
      </c>
      <c r="M1778" s="250" t="str">
        <f t="shared" si="1571"/>
        <v/>
      </c>
      <c r="N1778" s="246" t="b">
        <f t="shared" si="1607"/>
        <v>0</v>
      </c>
      <c r="O1778" s="246" t="b">
        <f t="shared" si="1608"/>
        <v>0</v>
      </c>
      <c r="P1778" s="246" t="b">
        <f t="shared" si="1609"/>
        <v>0</v>
      </c>
      <c r="Q1778" s="246" t="b">
        <f t="shared" si="1610"/>
        <v>0</v>
      </c>
      <c r="R1778" s="246" t="str">
        <f t="shared" si="1611"/>
        <v>No</v>
      </c>
      <c r="S1778" s="247" t="b">
        <f t="shared" si="1572"/>
        <v>0</v>
      </c>
      <c r="T1778" s="247" t="b">
        <f t="shared" si="1573"/>
        <v>0</v>
      </c>
      <c r="U1778" s="247" t="b">
        <f t="shared" si="1574"/>
        <v>0</v>
      </c>
      <c r="V1778" s="247" t="b">
        <f t="shared" si="1575"/>
        <v>0</v>
      </c>
      <c r="W1778" s="247" t="str">
        <f t="shared" si="1612"/>
        <v>No</v>
      </c>
      <c r="X1778" s="248" t="b">
        <f t="shared" si="1576"/>
        <v>0</v>
      </c>
      <c r="Y1778" s="248" t="b">
        <f t="shared" si="1577"/>
        <v>0</v>
      </c>
      <c r="Z1778" s="248" t="b">
        <f t="shared" si="1578"/>
        <v>0</v>
      </c>
      <c r="AA1778" s="248" t="b">
        <f t="shared" si="1579"/>
        <v>0</v>
      </c>
      <c r="AB1778" s="248" t="str">
        <f t="shared" si="1613"/>
        <v>No</v>
      </c>
      <c r="AC1778" s="249" t="b">
        <f t="shared" si="1580"/>
        <v>0</v>
      </c>
      <c r="AD1778" s="249" t="b">
        <f t="shared" si="1581"/>
        <v>0</v>
      </c>
      <c r="AE1778" s="249" t="b">
        <f t="shared" si="1582"/>
        <v>0</v>
      </c>
      <c r="AF1778" s="249" t="b">
        <f t="shared" si="1583"/>
        <v>0</v>
      </c>
      <c r="AG1778" s="249" t="str">
        <f t="shared" si="1614"/>
        <v>No</v>
      </c>
      <c r="AH1778" s="250" t="b">
        <f t="shared" si="1584"/>
        <v>0</v>
      </c>
      <c r="AI1778" s="250" t="b">
        <f t="shared" si="1585"/>
        <v>0</v>
      </c>
      <c r="AJ1778" s="250" t="b">
        <f t="shared" si="1586"/>
        <v>0</v>
      </c>
      <c r="AK1778" s="250" t="b">
        <f t="shared" si="1587"/>
        <v>0</v>
      </c>
      <c r="AL1778" s="250" t="str">
        <f t="shared" si="1615"/>
        <v>No</v>
      </c>
      <c r="AN1778" s="246" t="str">
        <f t="shared" si="1616"/>
        <v/>
      </c>
      <c r="AO1778" s="247" t="str">
        <f t="shared" si="1617"/>
        <v/>
      </c>
      <c r="AP1778" s="248" t="str">
        <f t="shared" si="1618"/>
        <v/>
      </c>
      <c r="AQ1778" s="249" t="str">
        <f t="shared" si="1619"/>
        <v/>
      </c>
      <c r="AR1778" s="250" t="str">
        <f t="shared" si="1620"/>
        <v/>
      </c>
      <c r="AS1778" s="234"/>
      <c r="AY1778" s="385">
        <f t="shared" si="1621"/>
        <v>0</v>
      </c>
      <c r="AZ1778" s="385">
        <f t="shared" si="1588"/>
        <v>0</v>
      </c>
      <c r="BA1778" s="385">
        <f t="shared" si="1622"/>
        <v>0</v>
      </c>
      <c r="BB1778" s="385">
        <f t="shared" si="1589"/>
        <v>0</v>
      </c>
      <c r="BC1778" s="385">
        <f t="shared" si="1590"/>
        <v>0</v>
      </c>
      <c r="BD1778" s="385">
        <f t="shared" si="1591"/>
        <v>0</v>
      </c>
      <c r="BE1778" s="385">
        <f t="shared" si="1592"/>
        <v>0</v>
      </c>
      <c r="BF1778" s="385">
        <f t="shared" si="1593"/>
        <v>0</v>
      </c>
      <c r="BG1778" s="385">
        <f t="shared" si="1594"/>
        <v>0</v>
      </c>
      <c r="BH1778" s="385">
        <f t="shared" si="1595"/>
        <v>0</v>
      </c>
      <c r="BI1778" s="385">
        <f t="shared" si="1596"/>
        <v>0</v>
      </c>
      <c r="BJ1778" s="385">
        <f t="shared" si="1597"/>
        <v>0</v>
      </c>
      <c r="BK1778" s="385">
        <f t="shared" si="1598"/>
        <v>0</v>
      </c>
      <c r="BL1778" s="385">
        <f t="shared" si="1599"/>
        <v>0</v>
      </c>
      <c r="BM1778" s="385">
        <f t="shared" si="1600"/>
        <v>0</v>
      </c>
      <c r="BN1778" s="385">
        <f t="shared" si="1601"/>
        <v>0</v>
      </c>
      <c r="CK1778" s="239">
        <f t="shared" si="1623"/>
        <v>0</v>
      </c>
      <c r="CL1778" s="239">
        <f t="shared" si="1624"/>
        <v>0</v>
      </c>
    </row>
    <row r="1779" spans="3:90" x14ac:dyDescent="0.35">
      <c r="C1779" s="235"/>
      <c r="D1779" s="246" t="str">
        <f t="shared" si="1602"/>
        <v/>
      </c>
      <c r="E1779" s="247" t="str">
        <f t="shared" si="1603"/>
        <v/>
      </c>
      <c r="F1779" s="248" t="str">
        <f t="shared" si="1604"/>
        <v/>
      </c>
      <c r="G1779" s="249" t="str">
        <f t="shared" si="1605"/>
        <v/>
      </c>
      <c r="H1779" s="250" t="str">
        <f t="shared" si="1606"/>
        <v/>
      </c>
      <c r="I1779" s="386" t="str">
        <f t="shared" si="1567"/>
        <v/>
      </c>
      <c r="J1779" s="387" t="str">
        <f t="shared" si="1568"/>
        <v/>
      </c>
      <c r="K1779" s="388" t="str">
        <f t="shared" si="1569"/>
        <v/>
      </c>
      <c r="L1779" s="389" t="str">
        <f t="shared" si="1570"/>
        <v/>
      </c>
      <c r="M1779" s="250" t="str">
        <f t="shared" si="1571"/>
        <v/>
      </c>
      <c r="N1779" s="246" t="b">
        <f t="shared" si="1607"/>
        <v>0</v>
      </c>
      <c r="O1779" s="246" t="b">
        <f t="shared" si="1608"/>
        <v>0</v>
      </c>
      <c r="P1779" s="246" t="b">
        <f t="shared" si="1609"/>
        <v>0</v>
      </c>
      <c r="Q1779" s="246" t="b">
        <f t="shared" si="1610"/>
        <v>0</v>
      </c>
      <c r="R1779" s="246" t="str">
        <f t="shared" si="1611"/>
        <v>No</v>
      </c>
      <c r="S1779" s="247" t="b">
        <f t="shared" si="1572"/>
        <v>0</v>
      </c>
      <c r="T1779" s="247" t="b">
        <f t="shared" si="1573"/>
        <v>0</v>
      </c>
      <c r="U1779" s="247" t="b">
        <f t="shared" si="1574"/>
        <v>0</v>
      </c>
      <c r="V1779" s="247" t="b">
        <f t="shared" si="1575"/>
        <v>0</v>
      </c>
      <c r="W1779" s="247" t="str">
        <f t="shared" si="1612"/>
        <v>No</v>
      </c>
      <c r="X1779" s="248" t="b">
        <f t="shared" si="1576"/>
        <v>0</v>
      </c>
      <c r="Y1779" s="248" t="b">
        <f t="shared" si="1577"/>
        <v>0</v>
      </c>
      <c r="Z1779" s="248" t="b">
        <f t="shared" si="1578"/>
        <v>0</v>
      </c>
      <c r="AA1779" s="248" t="b">
        <f t="shared" si="1579"/>
        <v>0</v>
      </c>
      <c r="AB1779" s="248" t="str">
        <f t="shared" si="1613"/>
        <v>No</v>
      </c>
      <c r="AC1779" s="249" t="b">
        <f t="shared" si="1580"/>
        <v>0</v>
      </c>
      <c r="AD1779" s="249" t="b">
        <f t="shared" si="1581"/>
        <v>0</v>
      </c>
      <c r="AE1779" s="249" t="b">
        <f t="shared" si="1582"/>
        <v>0</v>
      </c>
      <c r="AF1779" s="249" t="b">
        <f t="shared" si="1583"/>
        <v>0</v>
      </c>
      <c r="AG1779" s="249" t="str">
        <f t="shared" si="1614"/>
        <v>No</v>
      </c>
      <c r="AH1779" s="250" t="b">
        <f t="shared" si="1584"/>
        <v>0</v>
      </c>
      <c r="AI1779" s="250" t="b">
        <f t="shared" si="1585"/>
        <v>0</v>
      </c>
      <c r="AJ1779" s="250" t="b">
        <f t="shared" si="1586"/>
        <v>0</v>
      </c>
      <c r="AK1779" s="250" t="b">
        <f t="shared" si="1587"/>
        <v>0</v>
      </c>
      <c r="AL1779" s="250" t="str">
        <f t="shared" si="1615"/>
        <v>No</v>
      </c>
      <c r="AN1779" s="246" t="str">
        <f t="shared" si="1616"/>
        <v/>
      </c>
      <c r="AO1779" s="247" t="str">
        <f t="shared" si="1617"/>
        <v/>
      </c>
      <c r="AP1779" s="248" t="str">
        <f t="shared" si="1618"/>
        <v/>
      </c>
      <c r="AQ1779" s="249" t="str">
        <f t="shared" si="1619"/>
        <v/>
      </c>
      <c r="AR1779" s="250" t="str">
        <f t="shared" si="1620"/>
        <v/>
      </c>
      <c r="AS1779" s="234"/>
      <c r="AY1779" s="385">
        <f t="shared" si="1621"/>
        <v>0</v>
      </c>
      <c r="AZ1779" s="385">
        <f t="shared" si="1588"/>
        <v>0</v>
      </c>
      <c r="BA1779" s="385">
        <f t="shared" si="1622"/>
        <v>0</v>
      </c>
      <c r="BB1779" s="385">
        <f t="shared" si="1589"/>
        <v>0</v>
      </c>
      <c r="BC1779" s="385">
        <f t="shared" si="1590"/>
        <v>0</v>
      </c>
      <c r="BD1779" s="385">
        <f t="shared" si="1591"/>
        <v>0</v>
      </c>
      <c r="BE1779" s="385">
        <f t="shared" si="1592"/>
        <v>0</v>
      </c>
      <c r="BF1779" s="385">
        <f t="shared" si="1593"/>
        <v>0</v>
      </c>
      <c r="BG1779" s="385">
        <f t="shared" si="1594"/>
        <v>0</v>
      </c>
      <c r="BH1779" s="385">
        <f t="shared" si="1595"/>
        <v>0</v>
      </c>
      <c r="BI1779" s="385">
        <f t="shared" si="1596"/>
        <v>0</v>
      </c>
      <c r="BJ1779" s="385">
        <f t="shared" si="1597"/>
        <v>0</v>
      </c>
      <c r="BK1779" s="385">
        <f t="shared" si="1598"/>
        <v>0</v>
      </c>
      <c r="BL1779" s="385">
        <f t="shared" si="1599"/>
        <v>0</v>
      </c>
      <c r="BM1779" s="385">
        <f t="shared" si="1600"/>
        <v>0</v>
      </c>
      <c r="BN1779" s="385">
        <f t="shared" si="1601"/>
        <v>0</v>
      </c>
      <c r="CK1779" s="239">
        <f t="shared" si="1623"/>
        <v>0</v>
      </c>
      <c r="CL1779" s="239">
        <f t="shared" si="1624"/>
        <v>0</v>
      </c>
    </row>
    <row r="1780" spans="3:90" x14ac:dyDescent="0.35">
      <c r="C1780" s="235"/>
      <c r="D1780" s="246" t="str">
        <f t="shared" si="1602"/>
        <v/>
      </c>
      <c r="E1780" s="247" t="str">
        <f t="shared" si="1603"/>
        <v/>
      </c>
      <c r="F1780" s="248" t="str">
        <f t="shared" si="1604"/>
        <v/>
      </c>
      <c r="G1780" s="249" t="str">
        <f t="shared" si="1605"/>
        <v/>
      </c>
      <c r="H1780" s="250" t="str">
        <f t="shared" si="1606"/>
        <v/>
      </c>
      <c r="I1780" s="386" t="str">
        <f t="shared" si="1567"/>
        <v/>
      </c>
      <c r="J1780" s="387" t="str">
        <f t="shared" si="1568"/>
        <v/>
      </c>
      <c r="K1780" s="388" t="str">
        <f t="shared" si="1569"/>
        <v/>
      </c>
      <c r="L1780" s="389" t="str">
        <f t="shared" si="1570"/>
        <v/>
      </c>
      <c r="M1780" s="250" t="str">
        <f t="shared" si="1571"/>
        <v/>
      </c>
      <c r="N1780" s="246" t="b">
        <f t="shared" si="1607"/>
        <v>0</v>
      </c>
      <c r="O1780" s="246" t="b">
        <f t="shared" si="1608"/>
        <v>0</v>
      </c>
      <c r="P1780" s="246" t="b">
        <f t="shared" si="1609"/>
        <v>0</v>
      </c>
      <c r="Q1780" s="246" t="b">
        <f t="shared" si="1610"/>
        <v>0</v>
      </c>
      <c r="R1780" s="246" t="str">
        <f t="shared" si="1611"/>
        <v>No</v>
      </c>
      <c r="S1780" s="247" t="b">
        <f t="shared" si="1572"/>
        <v>0</v>
      </c>
      <c r="T1780" s="247" t="b">
        <f t="shared" si="1573"/>
        <v>0</v>
      </c>
      <c r="U1780" s="247" t="b">
        <f t="shared" si="1574"/>
        <v>0</v>
      </c>
      <c r="V1780" s="247" t="b">
        <f t="shared" si="1575"/>
        <v>0</v>
      </c>
      <c r="W1780" s="247" t="str">
        <f t="shared" si="1612"/>
        <v>No</v>
      </c>
      <c r="X1780" s="248" t="b">
        <f t="shared" si="1576"/>
        <v>0</v>
      </c>
      <c r="Y1780" s="248" t="b">
        <f t="shared" si="1577"/>
        <v>0</v>
      </c>
      <c r="Z1780" s="248" t="b">
        <f t="shared" si="1578"/>
        <v>0</v>
      </c>
      <c r="AA1780" s="248" t="b">
        <f t="shared" si="1579"/>
        <v>0</v>
      </c>
      <c r="AB1780" s="248" t="str">
        <f t="shared" si="1613"/>
        <v>No</v>
      </c>
      <c r="AC1780" s="249" t="b">
        <f t="shared" si="1580"/>
        <v>0</v>
      </c>
      <c r="AD1780" s="249" t="b">
        <f t="shared" si="1581"/>
        <v>0</v>
      </c>
      <c r="AE1780" s="249" t="b">
        <f t="shared" si="1582"/>
        <v>0</v>
      </c>
      <c r="AF1780" s="249" t="b">
        <f t="shared" si="1583"/>
        <v>0</v>
      </c>
      <c r="AG1780" s="249" t="str">
        <f t="shared" si="1614"/>
        <v>No</v>
      </c>
      <c r="AH1780" s="250" t="b">
        <f t="shared" si="1584"/>
        <v>0</v>
      </c>
      <c r="AI1780" s="250" t="b">
        <f t="shared" si="1585"/>
        <v>0</v>
      </c>
      <c r="AJ1780" s="250" t="b">
        <f t="shared" si="1586"/>
        <v>0</v>
      </c>
      <c r="AK1780" s="250" t="b">
        <f t="shared" si="1587"/>
        <v>0</v>
      </c>
      <c r="AL1780" s="250" t="str">
        <f t="shared" si="1615"/>
        <v>No</v>
      </c>
      <c r="AN1780" s="246" t="str">
        <f t="shared" si="1616"/>
        <v/>
      </c>
      <c r="AO1780" s="247" t="str">
        <f t="shared" si="1617"/>
        <v/>
      </c>
      <c r="AP1780" s="248" t="str">
        <f t="shared" si="1618"/>
        <v/>
      </c>
      <c r="AQ1780" s="249" t="str">
        <f t="shared" si="1619"/>
        <v/>
      </c>
      <c r="AR1780" s="250" t="str">
        <f t="shared" si="1620"/>
        <v/>
      </c>
      <c r="AS1780" s="234"/>
      <c r="AY1780" s="385">
        <f t="shared" si="1621"/>
        <v>0</v>
      </c>
      <c r="AZ1780" s="385">
        <f t="shared" si="1588"/>
        <v>0</v>
      </c>
      <c r="BA1780" s="385">
        <f t="shared" si="1622"/>
        <v>0</v>
      </c>
      <c r="BB1780" s="385">
        <f t="shared" si="1589"/>
        <v>0</v>
      </c>
      <c r="BC1780" s="385">
        <f t="shared" si="1590"/>
        <v>0</v>
      </c>
      <c r="BD1780" s="385">
        <f t="shared" si="1591"/>
        <v>0</v>
      </c>
      <c r="BE1780" s="385">
        <f t="shared" si="1592"/>
        <v>0</v>
      </c>
      <c r="BF1780" s="385">
        <f t="shared" si="1593"/>
        <v>0</v>
      </c>
      <c r="BG1780" s="385">
        <f t="shared" si="1594"/>
        <v>0</v>
      </c>
      <c r="BH1780" s="385">
        <f t="shared" si="1595"/>
        <v>0</v>
      </c>
      <c r="BI1780" s="385">
        <f t="shared" si="1596"/>
        <v>0</v>
      </c>
      <c r="BJ1780" s="385">
        <f t="shared" si="1597"/>
        <v>0</v>
      </c>
      <c r="BK1780" s="385">
        <f t="shared" si="1598"/>
        <v>0</v>
      </c>
      <c r="BL1780" s="385">
        <f t="shared" si="1599"/>
        <v>0</v>
      </c>
      <c r="BM1780" s="385">
        <f t="shared" si="1600"/>
        <v>0</v>
      </c>
      <c r="BN1780" s="385">
        <f t="shared" si="1601"/>
        <v>0</v>
      </c>
      <c r="CK1780" s="239">
        <f t="shared" si="1623"/>
        <v>0</v>
      </c>
      <c r="CL1780" s="239">
        <f t="shared" si="1624"/>
        <v>0</v>
      </c>
    </row>
    <row r="1781" spans="3:90" x14ac:dyDescent="0.35">
      <c r="C1781" s="235"/>
      <c r="D1781" s="246" t="str">
        <f t="shared" si="1602"/>
        <v/>
      </c>
      <c r="E1781" s="247" t="str">
        <f t="shared" si="1603"/>
        <v/>
      </c>
      <c r="F1781" s="248" t="str">
        <f t="shared" si="1604"/>
        <v/>
      </c>
      <c r="G1781" s="249" t="str">
        <f t="shared" si="1605"/>
        <v/>
      </c>
      <c r="H1781" s="250" t="str">
        <f t="shared" si="1606"/>
        <v/>
      </c>
      <c r="I1781" s="386" t="str">
        <f t="shared" si="1567"/>
        <v/>
      </c>
      <c r="J1781" s="387" t="str">
        <f t="shared" si="1568"/>
        <v/>
      </c>
      <c r="K1781" s="388" t="str">
        <f t="shared" si="1569"/>
        <v/>
      </c>
      <c r="L1781" s="389" t="str">
        <f t="shared" si="1570"/>
        <v/>
      </c>
      <c r="M1781" s="250" t="str">
        <f t="shared" si="1571"/>
        <v/>
      </c>
      <c r="N1781" s="246" t="b">
        <f t="shared" si="1607"/>
        <v>0</v>
      </c>
      <c r="O1781" s="246" t="b">
        <f t="shared" si="1608"/>
        <v>0</v>
      </c>
      <c r="P1781" s="246" t="b">
        <f t="shared" si="1609"/>
        <v>0</v>
      </c>
      <c r="Q1781" s="246" t="b">
        <f t="shared" si="1610"/>
        <v>0</v>
      </c>
      <c r="R1781" s="246" t="str">
        <f t="shared" si="1611"/>
        <v>No</v>
      </c>
      <c r="S1781" s="247" t="b">
        <f t="shared" si="1572"/>
        <v>0</v>
      </c>
      <c r="T1781" s="247" t="b">
        <f t="shared" si="1573"/>
        <v>0</v>
      </c>
      <c r="U1781" s="247" t="b">
        <f t="shared" si="1574"/>
        <v>0</v>
      </c>
      <c r="V1781" s="247" t="b">
        <f t="shared" si="1575"/>
        <v>0</v>
      </c>
      <c r="W1781" s="247" t="str">
        <f t="shared" si="1612"/>
        <v>No</v>
      </c>
      <c r="X1781" s="248" t="b">
        <f t="shared" si="1576"/>
        <v>0</v>
      </c>
      <c r="Y1781" s="248" t="b">
        <f t="shared" si="1577"/>
        <v>0</v>
      </c>
      <c r="Z1781" s="248" t="b">
        <f t="shared" si="1578"/>
        <v>0</v>
      </c>
      <c r="AA1781" s="248" t="b">
        <f t="shared" si="1579"/>
        <v>0</v>
      </c>
      <c r="AB1781" s="248" t="str">
        <f t="shared" si="1613"/>
        <v>No</v>
      </c>
      <c r="AC1781" s="249" t="b">
        <f t="shared" si="1580"/>
        <v>0</v>
      </c>
      <c r="AD1781" s="249" t="b">
        <f t="shared" si="1581"/>
        <v>0</v>
      </c>
      <c r="AE1781" s="249" t="b">
        <f t="shared" si="1582"/>
        <v>0</v>
      </c>
      <c r="AF1781" s="249" t="b">
        <f t="shared" si="1583"/>
        <v>0</v>
      </c>
      <c r="AG1781" s="249" t="str">
        <f t="shared" si="1614"/>
        <v>No</v>
      </c>
      <c r="AH1781" s="250" t="b">
        <f t="shared" si="1584"/>
        <v>0</v>
      </c>
      <c r="AI1781" s="250" t="b">
        <f t="shared" si="1585"/>
        <v>0</v>
      </c>
      <c r="AJ1781" s="250" t="b">
        <f t="shared" si="1586"/>
        <v>0</v>
      </c>
      <c r="AK1781" s="250" t="b">
        <f t="shared" si="1587"/>
        <v>0</v>
      </c>
      <c r="AL1781" s="250" t="str">
        <f t="shared" si="1615"/>
        <v>No</v>
      </c>
      <c r="AN1781" s="246" t="str">
        <f t="shared" si="1616"/>
        <v/>
      </c>
      <c r="AO1781" s="247" t="str">
        <f t="shared" si="1617"/>
        <v/>
      </c>
      <c r="AP1781" s="248" t="str">
        <f t="shared" si="1618"/>
        <v/>
      </c>
      <c r="AQ1781" s="249" t="str">
        <f t="shared" si="1619"/>
        <v/>
      </c>
      <c r="AR1781" s="250" t="str">
        <f t="shared" si="1620"/>
        <v/>
      </c>
      <c r="AS1781" s="234"/>
      <c r="AY1781" s="385">
        <f t="shared" si="1621"/>
        <v>0</v>
      </c>
      <c r="AZ1781" s="385">
        <f t="shared" si="1588"/>
        <v>0</v>
      </c>
      <c r="BA1781" s="385">
        <f t="shared" si="1622"/>
        <v>0</v>
      </c>
      <c r="BB1781" s="385">
        <f t="shared" si="1589"/>
        <v>0</v>
      </c>
      <c r="BC1781" s="385">
        <f t="shared" si="1590"/>
        <v>0</v>
      </c>
      <c r="BD1781" s="385">
        <f t="shared" si="1591"/>
        <v>0</v>
      </c>
      <c r="BE1781" s="385">
        <f t="shared" si="1592"/>
        <v>0</v>
      </c>
      <c r="BF1781" s="385">
        <f t="shared" si="1593"/>
        <v>0</v>
      </c>
      <c r="BG1781" s="385">
        <f t="shared" si="1594"/>
        <v>0</v>
      </c>
      <c r="BH1781" s="385">
        <f t="shared" si="1595"/>
        <v>0</v>
      </c>
      <c r="BI1781" s="385">
        <f t="shared" si="1596"/>
        <v>0</v>
      </c>
      <c r="BJ1781" s="385">
        <f t="shared" si="1597"/>
        <v>0</v>
      </c>
      <c r="BK1781" s="385">
        <f t="shared" si="1598"/>
        <v>0</v>
      </c>
      <c r="BL1781" s="385">
        <f t="shared" si="1599"/>
        <v>0</v>
      </c>
      <c r="BM1781" s="385">
        <f t="shared" si="1600"/>
        <v>0</v>
      </c>
      <c r="BN1781" s="385">
        <f t="shared" si="1601"/>
        <v>0</v>
      </c>
      <c r="CK1781" s="239">
        <f t="shared" si="1623"/>
        <v>0</v>
      </c>
      <c r="CL1781" s="239">
        <f t="shared" si="1624"/>
        <v>0</v>
      </c>
    </row>
    <row r="1782" spans="3:90" x14ac:dyDescent="0.35">
      <c r="C1782" s="235"/>
      <c r="D1782" s="246" t="str">
        <f t="shared" si="1602"/>
        <v/>
      </c>
      <c r="E1782" s="247" t="str">
        <f t="shared" si="1603"/>
        <v/>
      </c>
      <c r="F1782" s="248" t="str">
        <f t="shared" si="1604"/>
        <v/>
      </c>
      <c r="G1782" s="249" t="str">
        <f t="shared" si="1605"/>
        <v/>
      </c>
      <c r="H1782" s="250" t="str">
        <f t="shared" si="1606"/>
        <v/>
      </c>
      <c r="I1782" s="386" t="str">
        <f t="shared" si="1567"/>
        <v/>
      </c>
      <c r="J1782" s="387" t="str">
        <f t="shared" si="1568"/>
        <v/>
      </c>
      <c r="K1782" s="388" t="str">
        <f t="shared" si="1569"/>
        <v/>
      </c>
      <c r="L1782" s="389" t="str">
        <f t="shared" si="1570"/>
        <v/>
      </c>
      <c r="M1782" s="250" t="str">
        <f t="shared" si="1571"/>
        <v/>
      </c>
      <c r="N1782" s="246" t="b">
        <f t="shared" si="1607"/>
        <v>0</v>
      </c>
      <c r="O1782" s="246" t="b">
        <f t="shared" si="1608"/>
        <v>0</v>
      </c>
      <c r="P1782" s="246" t="b">
        <f t="shared" si="1609"/>
        <v>0</v>
      </c>
      <c r="Q1782" s="246" t="b">
        <f t="shared" si="1610"/>
        <v>0</v>
      </c>
      <c r="R1782" s="246" t="str">
        <f t="shared" si="1611"/>
        <v>No</v>
      </c>
      <c r="S1782" s="247" t="b">
        <f t="shared" si="1572"/>
        <v>0</v>
      </c>
      <c r="T1782" s="247" t="b">
        <f t="shared" si="1573"/>
        <v>0</v>
      </c>
      <c r="U1782" s="247" t="b">
        <f t="shared" si="1574"/>
        <v>0</v>
      </c>
      <c r="V1782" s="247" t="b">
        <f t="shared" si="1575"/>
        <v>0</v>
      </c>
      <c r="W1782" s="247" t="str">
        <f t="shared" si="1612"/>
        <v>No</v>
      </c>
      <c r="X1782" s="248" t="b">
        <f t="shared" si="1576"/>
        <v>0</v>
      </c>
      <c r="Y1782" s="248" t="b">
        <f t="shared" si="1577"/>
        <v>0</v>
      </c>
      <c r="Z1782" s="248" t="b">
        <f t="shared" si="1578"/>
        <v>0</v>
      </c>
      <c r="AA1782" s="248" t="b">
        <f t="shared" si="1579"/>
        <v>0</v>
      </c>
      <c r="AB1782" s="248" t="str">
        <f t="shared" si="1613"/>
        <v>No</v>
      </c>
      <c r="AC1782" s="249" t="b">
        <f t="shared" si="1580"/>
        <v>0</v>
      </c>
      <c r="AD1782" s="249" t="b">
        <f t="shared" si="1581"/>
        <v>0</v>
      </c>
      <c r="AE1782" s="249" t="b">
        <f t="shared" si="1582"/>
        <v>0</v>
      </c>
      <c r="AF1782" s="249" t="b">
        <f t="shared" si="1583"/>
        <v>0</v>
      </c>
      <c r="AG1782" s="249" t="str">
        <f t="shared" si="1614"/>
        <v>No</v>
      </c>
      <c r="AH1782" s="250" t="b">
        <f t="shared" si="1584"/>
        <v>0</v>
      </c>
      <c r="AI1782" s="250" t="b">
        <f t="shared" si="1585"/>
        <v>0</v>
      </c>
      <c r="AJ1782" s="250" t="b">
        <f t="shared" si="1586"/>
        <v>0</v>
      </c>
      <c r="AK1782" s="250" t="b">
        <f t="shared" si="1587"/>
        <v>0</v>
      </c>
      <c r="AL1782" s="250" t="str">
        <f t="shared" si="1615"/>
        <v>No</v>
      </c>
      <c r="AN1782" s="246" t="str">
        <f t="shared" si="1616"/>
        <v/>
      </c>
      <c r="AO1782" s="247" t="str">
        <f t="shared" si="1617"/>
        <v/>
      </c>
      <c r="AP1782" s="248" t="str">
        <f t="shared" si="1618"/>
        <v/>
      </c>
      <c r="AQ1782" s="249" t="str">
        <f t="shared" si="1619"/>
        <v/>
      </c>
      <c r="AR1782" s="250" t="str">
        <f t="shared" si="1620"/>
        <v/>
      </c>
      <c r="AS1782" s="234"/>
      <c r="AY1782" s="385">
        <f t="shared" si="1621"/>
        <v>0</v>
      </c>
      <c r="AZ1782" s="385">
        <f t="shared" si="1588"/>
        <v>0</v>
      </c>
      <c r="BA1782" s="385">
        <f t="shared" si="1622"/>
        <v>0</v>
      </c>
      <c r="BB1782" s="385">
        <f t="shared" si="1589"/>
        <v>0</v>
      </c>
      <c r="BC1782" s="385">
        <f t="shared" si="1590"/>
        <v>0</v>
      </c>
      <c r="BD1782" s="385">
        <f t="shared" si="1591"/>
        <v>0</v>
      </c>
      <c r="BE1782" s="385">
        <f t="shared" si="1592"/>
        <v>0</v>
      </c>
      <c r="BF1782" s="385">
        <f t="shared" si="1593"/>
        <v>0</v>
      </c>
      <c r="BG1782" s="385">
        <f t="shared" si="1594"/>
        <v>0</v>
      </c>
      <c r="BH1782" s="385">
        <f t="shared" si="1595"/>
        <v>0</v>
      </c>
      <c r="BI1782" s="385">
        <f t="shared" si="1596"/>
        <v>0</v>
      </c>
      <c r="BJ1782" s="385">
        <f t="shared" si="1597"/>
        <v>0</v>
      </c>
      <c r="BK1782" s="385">
        <f t="shared" si="1598"/>
        <v>0</v>
      </c>
      <c r="BL1782" s="385">
        <f t="shared" si="1599"/>
        <v>0</v>
      </c>
      <c r="BM1782" s="385">
        <f t="shared" si="1600"/>
        <v>0</v>
      </c>
      <c r="BN1782" s="385">
        <f t="shared" si="1601"/>
        <v>0</v>
      </c>
      <c r="CK1782" s="239">
        <f t="shared" si="1623"/>
        <v>0</v>
      </c>
      <c r="CL1782" s="239">
        <f t="shared" si="1624"/>
        <v>0</v>
      </c>
    </row>
    <row r="1783" spans="3:90" x14ac:dyDescent="0.35">
      <c r="C1783" s="235"/>
      <c r="D1783" s="246" t="str">
        <f t="shared" si="1602"/>
        <v/>
      </c>
      <c r="E1783" s="247" t="str">
        <f t="shared" si="1603"/>
        <v/>
      </c>
      <c r="F1783" s="248" t="str">
        <f t="shared" si="1604"/>
        <v/>
      </c>
      <c r="G1783" s="249" t="str">
        <f t="shared" si="1605"/>
        <v/>
      </c>
      <c r="H1783" s="250" t="str">
        <f t="shared" si="1606"/>
        <v/>
      </c>
      <c r="I1783" s="386" t="str">
        <f t="shared" si="1567"/>
        <v/>
      </c>
      <c r="J1783" s="387" t="str">
        <f t="shared" si="1568"/>
        <v/>
      </c>
      <c r="K1783" s="388" t="str">
        <f t="shared" si="1569"/>
        <v/>
      </c>
      <c r="L1783" s="389" t="str">
        <f t="shared" si="1570"/>
        <v/>
      </c>
      <c r="M1783" s="250" t="str">
        <f t="shared" si="1571"/>
        <v/>
      </c>
      <c r="N1783" s="246" t="b">
        <f t="shared" si="1607"/>
        <v>0</v>
      </c>
      <c r="O1783" s="246" t="b">
        <f t="shared" si="1608"/>
        <v>0</v>
      </c>
      <c r="P1783" s="246" t="b">
        <f t="shared" si="1609"/>
        <v>0</v>
      </c>
      <c r="Q1783" s="246" t="b">
        <f t="shared" si="1610"/>
        <v>0</v>
      </c>
      <c r="R1783" s="246" t="str">
        <f t="shared" si="1611"/>
        <v>No</v>
      </c>
      <c r="S1783" s="247" t="b">
        <f t="shared" si="1572"/>
        <v>0</v>
      </c>
      <c r="T1783" s="247" t="b">
        <f t="shared" si="1573"/>
        <v>0</v>
      </c>
      <c r="U1783" s="247" t="b">
        <f t="shared" si="1574"/>
        <v>0</v>
      </c>
      <c r="V1783" s="247" t="b">
        <f t="shared" si="1575"/>
        <v>0</v>
      </c>
      <c r="W1783" s="247" t="str">
        <f t="shared" si="1612"/>
        <v>No</v>
      </c>
      <c r="X1783" s="248" t="b">
        <f t="shared" si="1576"/>
        <v>0</v>
      </c>
      <c r="Y1783" s="248" t="b">
        <f t="shared" si="1577"/>
        <v>0</v>
      </c>
      <c r="Z1783" s="248" t="b">
        <f t="shared" si="1578"/>
        <v>0</v>
      </c>
      <c r="AA1783" s="248" t="b">
        <f t="shared" si="1579"/>
        <v>0</v>
      </c>
      <c r="AB1783" s="248" t="str">
        <f t="shared" si="1613"/>
        <v>No</v>
      </c>
      <c r="AC1783" s="249" t="b">
        <f t="shared" si="1580"/>
        <v>0</v>
      </c>
      <c r="AD1783" s="249" t="b">
        <f t="shared" si="1581"/>
        <v>0</v>
      </c>
      <c r="AE1783" s="249" t="b">
        <f t="shared" si="1582"/>
        <v>0</v>
      </c>
      <c r="AF1783" s="249" t="b">
        <f t="shared" si="1583"/>
        <v>0</v>
      </c>
      <c r="AG1783" s="249" t="str">
        <f t="shared" si="1614"/>
        <v>No</v>
      </c>
      <c r="AH1783" s="250" t="b">
        <f t="shared" si="1584"/>
        <v>0</v>
      </c>
      <c r="AI1783" s="250" t="b">
        <f t="shared" si="1585"/>
        <v>0</v>
      </c>
      <c r="AJ1783" s="250" t="b">
        <f t="shared" si="1586"/>
        <v>0</v>
      </c>
      <c r="AK1783" s="250" t="b">
        <f t="shared" si="1587"/>
        <v>0</v>
      </c>
      <c r="AL1783" s="250" t="str">
        <f t="shared" si="1615"/>
        <v>No</v>
      </c>
      <c r="AN1783" s="246" t="str">
        <f t="shared" si="1616"/>
        <v/>
      </c>
      <c r="AO1783" s="247" t="str">
        <f t="shared" si="1617"/>
        <v/>
      </c>
      <c r="AP1783" s="248" t="str">
        <f t="shared" si="1618"/>
        <v/>
      </c>
      <c r="AQ1783" s="249" t="str">
        <f t="shared" si="1619"/>
        <v/>
      </c>
      <c r="AR1783" s="250" t="str">
        <f t="shared" si="1620"/>
        <v/>
      </c>
      <c r="AS1783" s="234"/>
      <c r="AY1783" s="385">
        <f t="shared" si="1621"/>
        <v>0</v>
      </c>
      <c r="AZ1783" s="385">
        <f t="shared" si="1588"/>
        <v>0</v>
      </c>
      <c r="BA1783" s="385">
        <f t="shared" si="1622"/>
        <v>0</v>
      </c>
      <c r="BB1783" s="385">
        <f t="shared" si="1589"/>
        <v>0</v>
      </c>
      <c r="BC1783" s="385">
        <f t="shared" si="1590"/>
        <v>0</v>
      </c>
      <c r="BD1783" s="385">
        <f t="shared" si="1591"/>
        <v>0</v>
      </c>
      <c r="BE1783" s="385">
        <f t="shared" si="1592"/>
        <v>0</v>
      </c>
      <c r="BF1783" s="385">
        <f t="shared" si="1593"/>
        <v>0</v>
      </c>
      <c r="BG1783" s="385">
        <f t="shared" si="1594"/>
        <v>0</v>
      </c>
      <c r="BH1783" s="385">
        <f t="shared" si="1595"/>
        <v>0</v>
      </c>
      <c r="BI1783" s="385">
        <f t="shared" si="1596"/>
        <v>0</v>
      </c>
      <c r="BJ1783" s="385">
        <f t="shared" si="1597"/>
        <v>0</v>
      </c>
      <c r="BK1783" s="385">
        <f t="shared" si="1598"/>
        <v>0</v>
      </c>
      <c r="BL1783" s="385">
        <f t="shared" si="1599"/>
        <v>0</v>
      </c>
      <c r="BM1783" s="385">
        <f t="shared" si="1600"/>
        <v>0</v>
      </c>
      <c r="BN1783" s="385">
        <f t="shared" si="1601"/>
        <v>0</v>
      </c>
      <c r="CK1783" s="239">
        <f t="shared" si="1623"/>
        <v>0</v>
      </c>
      <c r="CL1783" s="239">
        <f t="shared" si="1624"/>
        <v>0</v>
      </c>
    </row>
    <row r="1784" spans="3:90" x14ac:dyDescent="0.35">
      <c r="C1784" s="235"/>
      <c r="D1784" s="246" t="str">
        <f t="shared" si="1602"/>
        <v/>
      </c>
      <c r="E1784" s="247" t="str">
        <f t="shared" si="1603"/>
        <v/>
      </c>
      <c r="F1784" s="248" t="str">
        <f t="shared" si="1604"/>
        <v/>
      </c>
      <c r="G1784" s="249" t="str">
        <f t="shared" si="1605"/>
        <v/>
      </c>
      <c r="H1784" s="250" t="str">
        <f t="shared" si="1606"/>
        <v/>
      </c>
      <c r="I1784" s="386" t="str">
        <f t="shared" si="1567"/>
        <v/>
      </c>
      <c r="J1784" s="387" t="str">
        <f t="shared" si="1568"/>
        <v/>
      </c>
      <c r="K1784" s="388" t="str">
        <f t="shared" si="1569"/>
        <v/>
      </c>
      <c r="L1784" s="389" t="str">
        <f t="shared" si="1570"/>
        <v/>
      </c>
      <c r="M1784" s="250" t="str">
        <f t="shared" si="1571"/>
        <v/>
      </c>
      <c r="N1784" s="246" t="b">
        <f t="shared" si="1607"/>
        <v>0</v>
      </c>
      <c r="O1784" s="246" t="b">
        <f t="shared" si="1608"/>
        <v>0</v>
      </c>
      <c r="P1784" s="246" t="b">
        <f t="shared" si="1609"/>
        <v>0</v>
      </c>
      <c r="Q1784" s="246" t="b">
        <f t="shared" si="1610"/>
        <v>0</v>
      </c>
      <c r="R1784" s="246" t="str">
        <f t="shared" si="1611"/>
        <v>No</v>
      </c>
      <c r="S1784" s="247" t="b">
        <f t="shared" si="1572"/>
        <v>0</v>
      </c>
      <c r="T1784" s="247" t="b">
        <f t="shared" si="1573"/>
        <v>0</v>
      </c>
      <c r="U1784" s="247" t="b">
        <f t="shared" si="1574"/>
        <v>0</v>
      </c>
      <c r="V1784" s="247" t="b">
        <f t="shared" si="1575"/>
        <v>0</v>
      </c>
      <c r="W1784" s="247" t="str">
        <f t="shared" si="1612"/>
        <v>No</v>
      </c>
      <c r="X1784" s="248" t="b">
        <f t="shared" si="1576"/>
        <v>0</v>
      </c>
      <c r="Y1784" s="248" t="b">
        <f t="shared" si="1577"/>
        <v>0</v>
      </c>
      <c r="Z1784" s="248" t="b">
        <f t="shared" si="1578"/>
        <v>0</v>
      </c>
      <c r="AA1784" s="248" t="b">
        <f t="shared" si="1579"/>
        <v>0</v>
      </c>
      <c r="AB1784" s="248" t="str">
        <f t="shared" si="1613"/>
        <v>No</v>
      </c>
      <c r="AC1784" s="249" t="b">
        <f t="shared" si="1580"/>
        <v>0</v>
      </c>
      <c r="AD1784" s="249" t="b">
        <f t="shared" si="1581"/>
        <v>0</v>
      </c>
      <c r="AE1784" s="249" t="b">
        <f t="shared" si="1582"/>
        <v>0</v>
      </c>
      <c r="AF1784" s="249" t="b">
        <f t="shared" si="1583"/>
        <v>0</v>
      </c>
      <c r="AG1784" s="249" t="str">
        <f t="shared" si="1614"/>
        <v>No</v>
      </c>
      <c r="AH1784" s="250" t="b">
        <f t="shared" si="1584"/>
        <v>0</v>
      </c>
      <c r="AI1784" s="250" t="b">
        <f t="shared" si="1585"/>
        <v>0</v>
      </c>
      <c r="AJ1784" s="250" t="b">
        <f t="shared" si="1586"/>
        <v>0</v>
      </c>
      <c r="AK1784" s="250" t="b">
        <f t="shared" si="1587"/>
        <v>0</v>
      </c>
      <c r="AL1784" s="250" t="str">
        <f t="shared" si="1615"/>
        <v>No</v>
      </c>
      <c r="AN1784" s="246" t="str">
        <f t="shared" si="1616"/>
        <v/>
      </c>
      <c r="AO1784" s="247" t="str">
        <f t="shared" si="1617"/>
        <v/>
      </c>
      <c r="AP1784" s="248" t="str">
        <f t="shared" si="1618"/>
        <v/>
      </c>
      <c r="AQ1784" s="249" t="str">
        <f t="shared" si="1619"/>
        <v/>
      </c>
      <c r="AR1784" s="250" t="str">
        <f t="shared" si="1620"/>
        <v/>
      </c>
      <c r="AS1784" s="234"/>
      <c r="AY1784" s="385">
        <f t="shared" si="1621"/>
        <v>0</v>
      </c>
      <c r="AZ1784" s="385">
        <f t="shared" si="1588"/>
        <v>0</v>
      </c>
      <c r="BA1784" s="385">
        <f t="shared" si="1622"/>
        <v>0</v>
      </c>
      <c r="BB1784" s="385">
        <f t="shared" si="1589"/>
        <v>0</v>
      </c>
      <c r="BC1784" s="385">
        <f t="shared" si="1590"/>
        <v>0</v>
      </c>
      <c r="BD1784" s="385">
        <f t="shared" si="1591"/>
        <v>0</v>
      </c>
      <c r="BE1784" s="385">
        <f t="shared" si="1592"/>
        <v>0</v>
      </c>
      <c r="BF1784" s="385">
        <f t="shared" si="1593"/>
        <v>0</v>
      </c>
      <c r="BG1784" s="385">
        <f t="shared" si="1594"/>
        <v>0</v>
      </c>
      <c r="BH1784" s="385">
        <f t="shared" si="1595"/>
        <v>0</v>
      </c>
      <c r="BI1784" s="385">
        <f t="shared" si="1596"/>
        <v>0</v>
      </c>
      <c r="BJ1784" s="385">
        <f t="shared" si="1597"/>
        <v>0</v>
      </c>
      <c r="BK1784" s="385">
        <f t="shared" si="1598"/>
        <v>0</v>
      </c>
      <c r="BL1784" s="385">
        <f t="shared" si="1599"/>
        <v>0</v>
      </c>
      <c r="BM1784" s="385">
        <f t="shared" si="1600"/>
        <v>0</v>
      </c>
      <c r="BN1784" s="385">
        <f t="shared" si="1601"/>
        <v>0</v>
      </c>
      <c r="CK1784" s="239">
        <f t="shared" si="1623"/>
        <v>0</v>
      </c>
      <c r="CL1784" s="239">
        <f t="shared" si="1624"/>
        <v>0</v>
      </c>
    </row>
    <row r="1785" spans="3:90" x14ac:dyDescent="0.35">
      <c r="C1785" s="235"/>
      <c r="D1785" s="246" t="str">
        <f t="shared" si="1602"/>
        <v/>
      </c>
      <c r="E1785" s="247" t="str">
        <f t="shared" si="1603"/>
        <v/>
      </c>
      <c r="F1785" s="248" t="str">
        <f t="shared" si="1604"/>
        <v/>
      </c>
      <c r="G1785" s="249" t="str">
        <f t="shared" si="1605"/>
        <v/>
      </c>
      <c r="H1785" s="250" t="str">
        <f t="shared" si="1606"/>
        <v/>
      </c>
      <c r="I1785" s="386" t="str">
        <f t="shared" si="1567"/>
        <v/>
      </c>
      <c r="J1785" s="387" t="str">
        <f t="shared" si="1568"/>
        <v/>
      </c>
      <c r="K1785" s="388" t="str">
        <f t="shared" si="1569"/>
        <v/>
      </c>
      <c r="L1785" s="389" t="str">
        <f t="shared" si="1570"/>
        <v/>
      </c>
      <c r="M1785" s="250" t="str">
        <f t="shared" si="1571"/>
        <v/>
      </c>
      <c r="N1785" s="246" t="b">
        <f t="shared" si="1607"/>
        <v>0</v>
      </c>
      <c r="O1785" s="246" t="b">
        <f t="shared" si="1608"/>
        <v>0</v>
      </c>
      <c r="P1785" s="246" t="b">
        <f t="shared" si="1609"/>
        <v>0</v>
      </c>
      <c r="Q1785" s="246" t="b">
        <f t="shared" si="1610"/>
        <v>0</v>
      </c>
      <c r="R1785" s="246" t="str">
        <f t="shared" si="1611"/>
        <v>No</v>
      </c>
      <c r="S1785" s="247" t="b">
        <f t="shared" si="1572"/>
        <v>0</v>
      </c>
      <c r="T1785" s="247" t="b">
        <f t="shared" si="1573"/>
        <v>0</v>
      </c>
      <c r="U1785" s="247" t="b">
        <f t="shared" si="1574"/>
        <v>0</v>
      </c>
      <c r="V1785" s="247" t="b">
        <f t="shared" si="1575"/>
        <v>0</v>
      </c>
      <c r="W1785" s="247" t="str">
        <f t="shared" si="1612"/>
        <v>No</v>
      </c>
      <c r="X1785" s="248" t="b">
        <f t="shared" si="1576"/>
        <v>0</v>
      </c>
      <c r="Y1785" s="248" t="b">
        <f t="shared" si="1577"/>
        <v>0</v>
      </c>
      <c r="Z1785" s="248" t="b">
        <f t="shared" si="1578"/>
        <v>0</v>
      </c>
      <c r="AA1785" s="248" t="b">
        <f t="shared" si="1579"/>
        <v>0</v>
      </c>
      <c r="AB1785" s="248" t="str">
        <f t="shared" si="1613"/>
        <v>No</v>
      </c>
      <c r="AC1785" s="249" t="b">
        <f t="shared" si="1580"/>
        <v>0</v>
      </c>
      <c r="AD1785" s="249" t="b">
        <f t="shared" si="1581"/>
        <v>0</v>
      </c>
      <c r="AE1785" s="249" t="b">
        <f t="shared" si="1582"/>
        <v>0</v>
      </c>
      <c r="AF1785" s="249" t="b">
        <f t="shared" si="1583"/>
        <v>0</v>
      </c>
      <c r="AG1785" s="249" t="str">
        <f t="shared" si="1614"/>
        <v>No</v>
      </c>
      <c r="AH1785" s="250" t="b">
        <f t="shared" si="1584"/>
        <v>0</v>
      </c>
      <c r="AI1785" s="250" t="b">
        <f t="shared" si="1585"/>
        <v>0</v>
      </c>
      <c r="AJ1785" s="250" t="b">
        <f t="shared" si="1586"/>
        <v>0</v>
      </c>
      <c r="AK1785" s="250" t="b">
        <f t="shared" si="1587"/>
        <v>0</v>
      </c>
      <c r="AL1785" s="250" t="str">
        <f t="shared" si="1615"/>
        <v>No</v>
      </c>
      <c r="AN1785" s="246" t="str">
        <f t="shared" si="1616"/>
        <v/>
      </c>
      <c r="AO1785" s="247" t="str">
        <f t="shared" si="1617"/>
        <v/>
      </c>
      <c r="AP1785" s="248" t="str">
        <f t="shared" si="1618"/>
        <v/>
      </c>
      <c r="AQ1785" s="249" t="str">
        <f t="shared" si="1619"/>
        <v/>
      </c>
      <c r="AR1785" s="250" t="str">
        <f t="shared" si="1620"/>
        <v/>
      </c>
      <c r="AS1785" s="234"/>
      <c r="AY1785" s="385">
        <f t="shared" si="1621"/>
        <v>0</v>
      </c>
      <c r="AZ1785" s="385">
        <f t="shared" si="1588"/>
        <v>0</v>
      </c>
      <c r="BA1785" s="385">
        <f t="shared" si="1622"/>
        <v>0</v>
      </c>
      <c r="BB1785" s="385">
        <f t="shared" si="1589"/>
        <v>0</v>
      </c>
      <c r="BC1785" s="385">
        <f t="shared" si="1590"/>
        <v>0</v>
      </c>
      <c r="BD1785" s="385">
        <f t="shared" si="1591"/>
        <v>0</v>
      </c>
      <c r="BE1785" s="385">
        <f t="shared" si="1592"/>
        <v>0</v>
      </c>
      <c r="BF1785" s="385">
        <f t="shared" si="1593"/>
        <v>0</v>
      </c>
      <c r="BG1785" s="385">
        <f t="shared" si="1594"/>
        <v>0</v>
      </c>
      <c r="BH1785" s="385">
        <f t="shared" si="1595"/>
        <v>0</v>
      </c>
      <c r="BI1785" s="385">
        <f t="shared" si="1596"/>
        <v>0</v>
      </c>
      <c r="BJ1785" s="385">
        <f t="shared" si="1597"/>
        <v>0</v>
      </c>
      <c r="BK1785" s="385">
        <f t="shared" si="1598"/>
        <v>0</v>
      </c>
      <c r="BL1785" s="385">
        <f t="shared" si="1599"/>
        <v>0</v>
      </c>
      <c r="BM1785" s="385">
        <f t="shared" si="1600"/>
        <v>0</v>
      </c>
      <c r="BN1785" s="385">
        <f t="shared" si="1601"/>
        <v>0</v>
      </c>
      <c r="CK1785" s="239">
        <f t="shared" si="1623"/>
        <v>0</v>
      </c>
      <c r="CL1785" s="239">
        <f t="shared" si="1624"/>
        <v>0</v>
      </c>
    </row>
    <row r="1786" spans="3:90" x14ac:dyDescent="0.35">
      <c r="C1786" s="235"/>
      <c r="D1786" s="246" t="str">
        <f t="shared" si="1602"/>
        <v/>
      </c>
      <c r="E1786" s="247" t="str">
        <f t="shared" si="1603"/>
        <v/>
      </c>
      <c r="F1786" s="248" t="str">
        <f t="shared" si="1604"/>
        <v/>
      </c>
      <c r="G1786" s="249" t="str">
        <f t="shared" si="1605"/>
        <v/>
      </c>
      <c r="H1786" s="250" t="str">
        <f t="shared" si="1606"/>
        <v/>
      </c>
      <c r="I1786" s="386" t="str">
        <f t="shared" si="1567"/>
        <v/>
      </c>
      <c r="J1786" s="387" t="str">
        <f t="shared" si="1568"/>
        <v/>
      </c>
      <c r="K1786" s="388" t="str">
        <f t="shared" si="1569"/>
        <v/>
      </c>
      <c r="L1786" s="389" t="str">
        <f t="shared" si="1570"/>
        <v/>
      </c>
      <c r="M1786" s="250" t="str">
        <f t="shared" si="1571"/>
        <v/>
      </c>
      <c r="N1786" s="246" t="b">
        <f t="shared" si="1607"/>
        <v>0</v>
      </c>
      <c r="O1786" s="246" t="b">
        <f t="shared" si="1608"/>
        <v>0</v>
      </c>
      <c r="P1786" s="246" t="b">
        <f t="shared" si="1609"/>
        <v>0</v>
      </c>
      <c r="Q1786" s="246" t="b">
        <f t="shared" si="1610"/>
        <v>0</v>
      </c>
      <c r="R1786" s="246" t="str">
        <f t="shared" si="1611"/>
        <v>No</v>
      </c>
      <c r="S1786" s="247" t="b">
        <f t="shared" si="1572"/>
        <v>0</v>
      </c>
      <c r="T1786" s="247" t="b">
        <f t="shared" si="1573"/>
        <v>0</v>
      </c>
      <c r="U1786" s="247" t="b">
        <f t="shared" si="1574"/>
        <v>0</v>
      </c>
      <c r="V1786" s="247" t="b">
        <f t="shared" si="1575"/>
        <v>0</v>
      </c>
      <c r="W1786" s="247" t="str">
        <f t="shared" si="1612"/>
        <v>No</v>
      </c>
      <c r="X1786" s="248" t="b">
        <f t="shared" si="1576"/>
        <v>0</v>
      </c>
      <c r="Y1786" s="248" t="b">
        <f t="shared" si="1577"/>
        <v>0</v>
      </c>
      <c r="Z1786" s="248" t="b">
        <f t="shared" si="1578"/>
        <v>0</v>
      </c>
      <c r="AA1786" s="248" t="b">
        <f t="shared" si="1579"/>
        <v>0</v>
      </c>
      <c r="AB1786" s="248" t="str">
        <f t="shared" si="1613"/>
        <v>No</v>
      </c>
      <c r="AC1786" s="249" t="b">
        <f t="shared" si="1580"/>
        <v>0</v>
      </c>
      <c r="AD1786" s="249" t="b">
        <f t="shared" si="1581"/>
        <v>0</v>
      </c>
      <c r="AE1786" s="249" t="b">
        <f t="shared" si="1582"/>
        <v>0</v>
      </c>
      <c r="AF1786" s="249" t="b">
        <f t="shared" si="1583"/>
        <v>0</v>
      </c>
      <c r="AG1786" s="249" t="str">
        <f t="shared" si="1614"/>
        <v>No</v>
      </c>
      <c r="AH1786" s="250" t="b">
        <f t="shared" si="1584"/>
        <v>0</v>
      </c>
      <c r="AI1786" s="250" t="b">
        <f t="shared" si="1585"/>
        <v>0</v>
      </c>
      <c r="AJ1786" s="250" t="b">
        <f t="shared" si="1586"/>
        <v>0</v>
      </c>
      <c r="AK1786" s="250" t="b">
        <f t="shared" si="1587"/>
        <v>0</v>
      </c>
      <c r="AL1786" s="250" t="str">
        <f t="shared" si="1615"/>
        <v>No</v>
      </c>
      <c r="AN1786" s="246" t="str">
        <f t="shared" si="1616"/>
        <v/>
      </c>
      <c r="AO1786" s="247" t="str">
        <f t="shared" si="1617"/>
        <v/>
      </c>
      <c r="AP1786" s="248" t="str">
        <f t="shared" si="1618"/>
        <v/>
      </c>
      <c r="AQ1786" s="249" t="str">
        <f t="shared" si="1619"/>
        <v/>
      </c>
      <c r="AR1786" s="250" t="str">
        <f t="shared" si="1620"/>
        <v/>
      </c>
      <c r="AS1786" s="234"/>
      <c r="AY1786" s="385">
        <f t="shared" si="1621"/>
        <v>0</v>
      </c>
      <c r="AZ1786" s="385">
        <f t="shared" si="1588"/>
        <v>0</v>
      </c>
      <c r="BA1786" s="385">
        <f t="shared" si="1622"/>
        <v>0</v>
      </c>
      <c r="BB1786" s="385">
        <f t="shared" si="1589"/>
        <v>0</v>
      </c>
      <c r="BC1786" s="385">
        <f t="shared" si="1590"/>
        <v>0</v>
      </c>
      <c r="BD1786" s="385">
        <f t="shared" si="1591"/>
        <v>0</v>
      </c>
      <c r="BE1786" s="385">
        <f t="shared" si="1592"/>
        <v>0</v>
      </c>
      <c r="BF1786" s="385">
        <f t="shared" si="1593"/>
        <v>0</v>
      </c>
      <c r="BG1786" s="385">
        <f t="shared" si="1594"/>
        <v>0</v>
      </c>
      <c r="BH1786" s="385">
        <f t="shared" si="1595"/>
        <v>0</v>
      </c>
      <c r="BI1786" s="385">
        <f t="shared" si="1596"/>
        <v>0</v>
      </c>
      <c r="BJ1786" s="385">
        <f t="shared" si="1597"/>
        <v>0</v>
      </c>
      <c r="BK1786" s="385">
        <f t="shared" si="1598"/>
        <v>0</v>
      </c>
      <c r="BL1786" s="385">
        <f t="shared" si="1599"/>
        <v>0</v>
      </c>
      <c r="BM1786" s="385">
        <f t="shared" si="1600"/>
        <v>0</v>
      </c>
      <c r="BN1786" s="385">
        <f t="shared" si="1601"/>
        <v>0</v>
      </c>
      <c r="CK1786" s="239">
        <f t="shared" si="1623"/>
        <v>0</v>
      </c>
      <c r="CL1786" s="239">
        <f t="shared" si="1624"/>
        <v>0</v>
      </c>
    </row>
    <row r="1787" spans="3:90" x14ac:dyDescent="0.35">
      <c r="C1787" s="235"/>
      <c r="D1787" s="246" t="str">
        <f t="shared" si="1602"/>
        <v/>
      </c>
      <c r="E1787" s="247" t="str">
        <f t="shared" si="1603"/>
        <v/>
      </c>
      <c r="F1787" s="248" t="str">
        <f t="shared" si="1604"/>
        <v/>
      </c>
      <c r="G1787" s="249" t="str">
        <f t="shared" si="1605"/>
        <v/>
      </c>
      <c r="H1787" s="250" t="str">
        <f t="shared" si="1606"/>
        <v/>
      </c>
      <c r="I1787" s="386" t="str">
        <f t="shared" si="1567"/>
        <v/>
      </c>
      <c r="J1787" s="387" t="str">
        <f t="shared" si="1568"/>
        <v/>
      </c>
      <c r="K1787" s="388" t="str">
        <f t="shared" si="1569"/>
        <v/>
      </c>
      <c r="L1787" s="389" t="str">
        <f t="shared" si="1570"/>
        <v/>
      </c>
      <c r="M1787" s="250" t="str">
        <f t="shared" si="1571"/>
        <v/>
      </c>
      <c r="N1787" s="246" t="b">
        <f t="shared" si="1607"/>
        <v>0</v>
      </c>
      <c r="O1787" s="246" t="b">
        <f t="shared" si="1608"/>
        <v>0</v>
      </c>
      <c r="P1787" s="246" t="b">
        <f t="shared" si="1609"/>
        <v>0</v>
      </c>
      <c r="Q1787" s="246" t="b">
        <f t="shared" si="1610"/>
        <v>0</v>
      </c>
      <c r="R1787" s="246" t="str">
        <f t="shared" si="1611"/>
        <v>No</v>
      </c>
      <c r="S1787" s="247" t="b">
        <f t="shared" si="1572"/>
        <v>0</v>
      </c>
      <c r="T1787" s="247" t="b">
        <f t="shared" si="1573"/>
        <v>0</v>
      </c>
      <c r="U1787" s="247" t="b">
        <f t="shared" si="1574"/>
        <v>0</v>
      </c>
      <c r="V1787" s="247" t="b">
        <f t="shared" si="1575"/>
        <v>0</v>
      </c>
      <c r="W1787" s="247" t="str">
        <f t="shared" si="1612"/>
        <v>No</v>
      </c>
      <c r="X1787" s="248" t="b">
        <f t="shared" si="1576"/>
        <v>0</v>
      </c>
      <c r="Y1787" s="248" t="b">
        <f t="shared" si="1577"/>
        <v>0</v>
      </c>
      <c r="Z1787" s="248" t="b">
        <f t="shared" si="1578"/>
        <v>0</v>
      </c>
      <c r="AA1787" s="248" t="b">
        <f t="shared" si="1579"/>
        <v>0</v>
      </c>
      <c r="AB1787" s="248" t="str">
        <f t="shared" si="1613"/>
        <v>No</v>
      </c>
      <c r="AC1787" s="249" t="b">
        <f t="shared" si="1580"/>
        <v>0</v>
      </c>
      <c r="AD1787" s="249" t="b">
        <f t="shared" si="1581"/>
        <v>0</v>
      </c>
      <c r="AE1787" s="249" t="b">
        <f t="shared" si="1582"/>
        <v>0</v>
      </c>
      <c r="AF1787" s="249" t="b">
        <f t="shared" si="1583"/>
        <v>0</v>
      </c>
      <c r="AG1787" s="249" t="str">
        <f t="shared" si="1614"/>
        <v>No</v>
      </c>
      <c r="AH1787" s="250" t="b">
        <f t="shared" si="1584"/>
        <v>0</v>
      </c>
      <c r="AI1787" s="250" t="b">
        <f t="shared" si="1585"/>
        <v>0</v>
      </c>
      <c r="AJ1787" s="250" t="b">
        <f t="shared" si="1586"/>
        <v>0</v>
      </c>
      <c r="AK1787" s="250" t="b">
        <f t="shared" si="1587"/>
        <v>0</v>
      </c>
      <c r="AL1787" s="250" t="str">
        <f t="shared" si="1615"/>
        <v>No</v>
      </c>
      <c r="AN1787" s="246" t="str">
        <f t="shared" si="1616"/>
        <v/>
      </c>
      <c r="AO1787" s="247" t="str">
        <f t="shared" si="1617"/>
        <v/>
      </c>
      <c r="AP1787" s="248" t="str">
        <f t="shared" si="1618"/>
        <v/>
      </c>
      <c r="AQ1787" s="249" t="str">
        <f t="shared" si="1619"/>
        <v/>
      </c>
      <c r="AR1787" s="250" t="str">
        <f t="shared" si="1620"/>
        <v/>
      </c>
      <c r="AS1787" s="234"/>
      <c r="AY1787" s="385">
        <f t="shared" si="1621"/>
        <v>0</v>
      </c>
      <c r="AZ1787" s="385">
        <f t="shared" si="1588"/>
        <v>0</v>
      </c>
      <c r="BA1787" s="385">
        <f t="shared" si="1622"/>
        <v>0</v>
      </c>
      <c r="BB1787" s="385">
        <f t="shared" si="1589"/>
        <v>0</v>
      </c>
      <c r="BC1787" s="385">
        <f t="shared" si="1590"/>
        <v>0</v>
      </c>
      <c r="BD1787" s="385">
        <f t="shared" si="1591"/>
        <v>0</v>
      </c>
      <c r="BE1787" s="385">
        <f t="shared" si="1592"/>
        <v>0</v>
      </c>
      <c r="BF1787" s="385">
        <f t="shared" si="1593"/>
        <v>0</v>
      </c>
      <c r="BG1787" s="385">
        <f t="shared" si="1594"/>
        <v>0</v>
      </c>
      <c r="BH1787" s="385">
        <f t="shared" si="1595"/>
        <v>0</v>
      </c>
      <c r="BI1787" s="385">
        <f t="shared" si="1596"/>
        <v>0</v>
      </c>
      <c r="BJ1787" s="385">
        <f t="shared" si="1597"/>
        <v>0</v>
      </c>
      <c r="BK1787" s="385">
        <f t="shared" si="1598"/>
        <v>0</v>
      </c>
      <c r="BL1787" s="385">
        <f t="shared" si="1599"/>
        <v>0</v>
      </c>
      <c r="BM1787" s="385">
        <f t="shared" si="1600"/>
        <v>0</v>
      </c>
      <c r="BN1787" s="385">
        <f t="shared" si="1601"/>
        <v>0</v>
      </c>
      <c r="CK1787" s="239">
        <f t="shared" si="1623"/>
        <v>0</v>
      </c>
      <c r="CL1787" s="239">
        <f t="shared" si="1624"/>
        <v>0</v>
      </c>
    </row>
    <row r="1788" spans="3:90" x14ac:dyDescent="0.35">
      <c r="C1788" s="235"/>
      <c r="D1788" s="246" t="str">
        <f t="shared" si="1602"/>
        <v/>
      </c>
      <c r="E1788" s="247" t="str">
        <f t="shared" si="1603"/>
        <v/>
      </c>
      <c r="F1788" s="248" t="str">
        <f t="shared" si="1604"/>
        <v/>
      </c>
      <c r="G1788" s="249" t="str">
        <f t="shared" si="1605"/>
        <v/>
      </c>
      <c r="H1788" s="250" t="str">
        <f t="shared" si="1606"/>
        <v/>
      </c>
      <c r="I1788" s="386" t="str">
        <f t="shared" si="1567"/>
        <v/>
      </c>
      <c r="J1788" s="387" t="str">
        <f t="shared" si="1568"/>
        <v/>
      </c>
      <c r="K1788" s="388" t="str">
        <f t="shared" si="1569"/>
        <v/>
      </c>
      <c r="L1788" s="389" t="str">
        <f t="shared" si="1570"/>
        <v/>
      </c>
      <c r="M1788" s="250" t="str">
        <f t="shared" si="1571"/>
        <v/>
      </c>
      <c r="N1788" s="246" t="b">
        <f t="shared" si="1607"/>
        <v>0</v>
      </c>
      <c r="O1788" s="246" t="b">
        <f t="shared" si="1608"/>
        <v>0</v>
      </c>
      <c r="P1788" s="246" t="b">
        <f t="shared" si="1609"/>
        <v>0</v>
      </c>
      <c r="Q1788" s="246" t="b">
        <f t="shared" si="1610"/>
        <v>0</v>
      </c>
      <c r="R1788" s="246" t="str">
        <f t="shared" si="1611"/>
        <v>No</v>
      </c>
      <c r="S1788" s="247" t="b">
        <f t="shared" si="1572"/>
        <v>0</v>
      </c>
      <c r="T1788" s="247" t="b">
        <f t="shared" si="1573"/>
        <v>0</v>
      </c>
      <c r="U1788" s="247" t="b">
        <f t="shared" si="1574"/>
        <v>0</v>
      </c>
      <c r="V1788" s="247" t="b">
        <f t="shared" si="1575"/>
        <v>0</v>
      </c>
      <c r="W1788" s="247" t="str">
        <f t="shared" si="1612"/>
        <v>No</v>
      </c>
      <c r="X1788" s="248" t="b">
        <f t="shared" si="1576"/>
        <v>0</v>
      </c>
      <c r="Y1788" s="248" t="b">
        <f t="shared" si="1577"/>
        <v>0</v>
      </c>
      <c r="Z1788" s="248" t="b">
        <f t="shared" si="1578"/>
        <v>0</v>
      </c>
      <c r="AA1788" s="248" t="b">
        <f t="shared" si="1579"/>
        <v>0</v>
      </c>
      <c r="AB1788" s="248" t="str">
        <f t="shared" si="1613"/>
        <v>No</v>
      </c>
      <c r="AC1788" s="249" t="b">
        <f t="shared" si="1580"/>
        <v>0</v>
      </c>
      <c r="AD1788" s="249" t="b">
        <f t="shared" si="1581"/>
        <v>0</v>
      </c>
      <c r="AE1788" s="249" t="b">
        <f t="shared" si="1582"/>
        <v>0</v>
      </c>
      <c r="AF1788" s="249" t="b">
        <f t="shared" si="1583"/>
        <v>0</v>
      </c>
      <c r="AG1788" s="249" t="str">
        <f t="shared" si="1614"/>
        <v>No</v>
      </c>
      <c r="AH1788" s="250" t="b">
        <f t="shared" si="1584"/>
        <v>0</v>
      </c>
      <c r="AI1788" s="250" t="b">
        <f t="shared" si="1585"/>
        <v>0</v>
      </c>
      <c r="AJ1788" s="250" t="b">
        <f t="shared" si="1586"/>
        <v>0</v>
      </c>
      <c r="AK1788" s="250" t="b">
        <f t="shared" si="1587"/>
        <v>0</v>
      </c>
      <c r="AL1788" s="250" t="str">
        <f t="shared" si="1615"/>
        <v>No</v>
      </c>
      <c r="AN1788" s="246" t="str">
        <f t="shared" si="1616"/>
        <v/>
      </c>
      <c r="AO1788" s="247" t="str">
        <f t="shared" si="1617"/>
        <v/>
      </c>
      <c r="AP1788" s="248" t="str">
        <f t="shared" si="1618"/>
        <v/>
      </c>
      <c r="AQ1788" s="249" t="str">
        <f t="shared" si="1619"/>
        <v/>
      </c>
      <c r="AR1788" s="250" t="str">
        <f t="shared" si="1620"/>
        <v/>
      </c>
      <c r="AS1788" s="234"/>
      <c r="AY1788" s="385">
        <f t="shared" si="1621"/>
        <v>0</v>
      </c>
      <c r="AZ1788" s="385">
        <f t="shared" si="1588"/>
        <v>0</v>
      </c>
      <c r="BA1788" s="385">
        <f t="shared" si="1622"/>
        <v>0</v>
      </c>
      <c r="BB1788" s="385">
        <f t="shared" si="1589"/>
        <v>0</v>
      </c>
      <c r="BC1788" s="385">
        <f t="shared" si="1590"/>
        <v>0</v>
      </c>
      <c r="BD1788" s="385">
        <f t="shared" si="1591"/>
        <v>0</v>
      </c>
      <c r="BE1788" s="385">
        <f t="shared" si="1592"/>
        <v>0</v>
      </c>
      <c r="BF1788" s="385">
        <f t="shared" si="1593"/>
        <v>0</v>
      </c>
      <c r="BG1788" s="385">
        <f t="shared" si="1594"/>
        <v>0</v>
      </c>
      <c r="BH1788" s="385">
        <f t="shared" si="1595"/>
        <v>0</v>
      </c>
      <c r="BI1788" s="385">
        <f t="shared" si="1596"/>
        <v>0</v>
      </c>
      <c r="BJ1788" s="385">
        <f t="shared" si="1597"/>
        <v>0</v>
      </c>
      <c r="BK1788" s="385">
        <f t="shared" si="1598"/>
        <v>0</v>
      </c>
      <c r="BL1788" s="385">
        <f t="shared" si="1599"/>
        <v>0</v>
      </c>
      <c r="BM1788" s="385">
        <f t="shared" si="1600"/>
        <v>0</v>
      </c>
      <c r="BN1788" s="385">
        <f t="shared" si="1601"/>
        <v>0</v>
      </c>
      <c r="CK1788" s="239">
        <f t="shared" si="1623"/>
        <v>0</v>
      </c>
      <c r="CL1788" s="239">
        <f t="shared" si="1624"/>
        <v>0</v>
      </c>
    </row>
    <row r="1789" spans="3:90" x14ac:dyDescent="0.35">
      <c r="C1789" s="235"/>
      <c r="D1789" s="246" t="str">
        <f t="shared" si="1602"/>
        <v/>
      </c>
      <c r="E1789" s="247" t="str">
        <f t="shared" si="1603"/>
        <v/>
      </c>
      <c r="F1789" s="248" t="str">
        <f t="shared" si="1604"/>
        <v/>
      </c>
      <c r="G1789" s="249" t="str">
        <f t="shared" si="1605"/>
        <v/>
      </c>
      <c r="H1789" s="250" t="str">
        <f t="shared" si="1606"/>
        <v/>
      </c>
      <c r="I1789" s="386" t="str">
        <f t="shared" si="1567"/>
        <v/>
      </c>
      <c r="J1789" s="387" t="str">
        <f t="shared" si="1568"/>
        <v/>
      </c>
      <c r="K1789" s="388" t="str">
        <f t="shared" si="1569"/>
        <v/>
      </c>
      <c r="L1789" s="389" t="str">
        <f t="shared" si="1570"/>
        <v/>
      </c>
      <c r="M1789" s="250" t="str">
        <f t="shared" si="1571"/>
        <v/>
      </c>
      <c r="N1789" s="246" t="b">
        <f t="shared" si="1607"/>
        <v>0</v>
      </c>
      <c r="O1789" s="246" t="b">
        <f t="shared" si="1608"/>
        <v>0</v>
      </c>
      <c r="P1789" s="246" t="b">
        <f t="shared" si="1609"/>
        <v>0</v>
      </c>
      <c r="Q1789" s="246" t="b">
        <f t="shared" si="1610"/>
        <v>0</v>
      </c>
      <c r="R1789" s="246" t="str">
        <f t="shared" si="1611"/>
        <v>No</v>
      </c>
      <c r="S1789" s="247" t="b">
        <f t="shared" si="1572"/>
        <v>0</v>
      </c>
      <c r="T1789" s="247" t="b">
        <f t="shared" si="1573"/>
        <v>0</v>
      </c>
      <c r="U1789" s="247" t="b">
        <f t="shared" si="1574"/>
        <v>0</v>
      </c>
      <c r="V1789" s="247" t="b">
        <f t="shared" si="1575"/>
        <v>0</v>
      </c>
      <c r="W1789" s="247" t="str">
        <f t="shared" si="1612"/>
        <v>No</v>
      </c>
      <c r="X1789" s="248" t="b">
        <f t="shared" si="1576"/>
        <v>0</v>
      </c>
      <c r="Y1789" s="248" t="b">
        <f t="shared" si="1577"/>
        <v>0</v>
      </c>
      <c r="Z1789" s="248" t="b">
        <f t="shared" si="1578"/>
        <v>0</v>
      </c>
      <c r="AA1789" s="248" t="b">
        <f t="shared" si="1579"/>
        <v>0</v>
      </c>
      <c r="AB1789" s="248" t="str">
        <f t="shared" si="1613"/>
        <v>No</v>
      </c>
      <c r="AC1789" s="249" t="b">
        <f t="shared" si="1580"/>
        <v>0</v>
      </c>
      <c r="AD1789" s="249" t="b">
        <f t="shared" si="1581"/>
        <v>0</v>
      </c>
      <c r="AE1789" s="249" t="b">
        <f t="shared" si="1582"/>
        <v>0</v>
      </c>
      <c r="AF1789" s="249" t="b">
        <f t="shared" si="1583"/>
        <v>0</v>
      </c>
      <c r="AG1789" s="249" t="str">
        <f t="shared" si="1614"/>
        <v>No</v>
      </c>
      <c r="AH1789" s="250" t="b">
        <f t="shared" si="1584"/>
        <v>0</v>
      </c>
      <c r="AI1789" s="250" t="b">
        <f t="shared" si="1585"/>
        <v>0</v>
      </c>
      <c r="AJ1789" s="250" t="b">
        <f t="shared" si="1586"/>
        <v>0</v>
      </c>
      <c r="AK1789" s="250" t="b">
        <f t="shared" si="1587"/>
        <v>0</v>
      </c>
      <c r="AL1789" s="250" t="str">
        <f t="shared" si="1615"/>
        <v>No</v>
      </c>
      <c r="AN1789" s="246" t="str">
        <f t="shared" si="1616"/>
        <v/>
      </c>
      <c r="AO1789" s="247" t="str">
        <f t="shared" si="1617"/>
        <v/>
      </c>
      <c r="AP1789" s="248" t="str">
        <f t="shared" si="1618"/>
        <v/>
      </c>
      <c r="AQ1789" s="249" t="str">
        <f t="shared" si="1619"/>
        <v/>
      </c>
      <c r="AR1789" s="250" t="str">
        <f t="shared" si="1620"/>
        <v/>
      </c>
      <c r="AS1789" s="234"/>
      <c r="AY1789" s="385">
        <f t="shared" si="1621"/>
        <v>0</v>
      </c>
      <c r="AZ1789" s="385">
        <f t="shared" si="1588"/>
        <v>0</v>
      </c>
      <c r="BA1789" s="385">
        <f t="shared" si="1622"/>
        <v>0</v>
      </c>
      <c r="BB1789" s="385">
        <f t="shared" si="1589"/>
        <v>0</v>
      </c>
      <c r="BC1789" s="385">
        <f t="shared" si="1590"/>
        <v>0</v>
      </c>
      <c r="BD1789" s="385">
        <f t="shared" si="1591"/>
        <v>0</v>
      </c>
      <c r="BE1789" s="385">
        <f t="shared" si="1592"/>
        <v>0</v>
      </c>
      <c r="BF1789" s="385">
        <f t="shared" si="1593"/>
        <v>0</v>
      </c>
      <c r="BG1789" s="385">
        <f t="shared" si="1594"/>
        <v>0</v>
      </c>
      <c r="BH1789" s="385">
        <f t="shared" si="1595"/>
        <v>0</v>
      </c>
      <c r="BI1789" s="385">
        <f t="shared" si="1596"/>
        <v>0</v>
      </c>
      <c r="BJ1789" s="385">
        <f t="shared" si="1597"/>
        <v>0</v>
      </c>
      <c r="BK1789" s="385">
        <f t="shared" si="1598"/>
        <v>0</v>
      </c>
      <c r="BL1789" s="385">
        <f t="shared" si="1599"/>
        <v>0</v>
      </c>
      <c r="BM1789" s="385">
        <f t="shared" si="1600"/>
        <v>0</v>
      </c>
      <c r="BN1789" s="385">
        <f t="shared" si="1601"/>
        <v>0</v>
      </c>
      <c r="CK1789" s="239">
        <f t="shared" si="1623"/>
        <v>0</v>
      </c>
      <c r="CL1789" s="239">
        <f t="shared" si="1624"/>
        <v>0</v>
      </c>
    </row>
    <row r="1790" spans="3:90" x14ac:dyDescent="0.35">
      <c r="C1790" s="235"/>
      <c r="D1790" s="246" t="str">
        <f t="shared" si="1602"/>
        <v/>
      </c>
      <c r="E1790" s="247" t="str">
        <f t="shared" si="1603"/>
        <v/>
      </c>
      <c r="F1790" s="248" t="str">
        <f t="shared" si="1604"/>
        <v/>
      </c>
      <c r="G1790" s="249" t="str">
        <f t="shared" si="1605"/>
        <v/>
      </c>
      <c r="H1790" s="250" t="str">
        <f t="shared" si="1606"/>
        <v/>
      </c>
      <c r="I1790" s="386" t="str">
        <f t="shared" si="1567"/>
        <v/>
      </c>
      <c r="J1790" s="387" t="str">
        <f t="shared" si="1568"/>
        <v/>
      </c>
      <c r="K1790" s="388" t="str">
        <f t="shared" si="1569"/>
        <v/>
      </c>
      <c r="L1790" s="389" t="str">
        <f t="shared" si="1570"/>
        <v/>
      </c>
      <c r="M1790" s="250" t="str">
        <f t="shared" si="1571"/>
        <v/>
      </c>
      <c r="N1790" s="246" t="b">
        <f t="shared" si="1607"/>
        <v>0</v>
      </c>
      <c r="O1790" s="246" t="b">
        <f t="shared" si="1608"/>
        <v>0</v>
      </c>
      <c r="P1790" s="246" t="b">
        <f t="shared" si="1609"/>
        <v>0</v>
      </c>
      <c r="Q1790" s="246" t="b">
        <f t="shared" si="1610"/>
        <v>0</v>
      </c>
      <c r="R1790" s="246" t="str">
        <f t="shared" si="1611"/>
        <v>No</v>
      </c>
      <c r="S1790" s="247" t="b">
        <f t="shared" si="1572"/>
        <v>0</v>
      </c>
      <c r="T1790" s="247" t="b">
        <f t="shared" si="1573"/>
        <v>0</v>
      </c>
      <c r="U1790" s="247" t="b">
        <f t="shared" si="1574"/>
        <v>0</v>
      </c>
      <c r="V1790" s="247" t="b">
        <f t="shared" si="1575"/>
        <v>0</v>
      </c>
      <c r="W1790" s="247" t="str">
        <f t="shared" si="1612"/>
        <v>No</v>
      </c>
      <c r="X1790" s="248" t="b">
        <f t="shared" si="1576"/>
        <v>0</v>
      </c>
      <c r="Y1790" s="248" t="b">
        <f t="shared" si="1577"/>
        <v>0</v>
      </c>
      <c r="Z1790" s="248" t="b">
        <f t="shared" si="1578"/>
        <v>0</v>
      </c>
      <c r="AA1790" s="248" t="b">
        <f t="shared" si="1579"/>
        <v>0</v>
      </c>
      <c r="AB1790" s="248" t="str">
        <f t="shared" si="1613"/>
        <v>No</v>
      </c>
      <c r="AC1790" s="249" t="b">
        <f t="shared" si="1580"/>
        <v>0</v>
      </c>
      <c r="AD1790" s="249" t="b">
        <f t="shared" si="1581"/>
        <v>0</v>
      </c>
      <c r="AE1790" s="249" t="b">
        <f t="shared" si="1582"/>
        <v>0</v>
      </c>
      <c r="AF1790" s="249" t="b">
        <f t="shared" si="1583"/>
        <v>0</v>
      </c>
      <c r="AG1790" s="249" t="str">
        <f t="shared" si="1614"/>
        <v>No</v>
      </c>
      <c r="AH1790" s="250" t="b">
        <f t="shared" si="1584"/>
        <v>0</v>
      </c>
      <c r="AI1790" s="250" t="b">
        <f t="shared" si="1585"/>
        <v>0</v>
      </c>
      <c r="AJ1790" s="250" t="b">
        <f t="shared" si="1586"/>
        <v>0</v>
      </c>
      <c r="AK1790" s="250" t="b">
        <f t="shared" si="1587"/>
        <v>0</v>
      </c>
      <c r="AL1790" s="250" t="str">
        <f t="shared" si="1615"/>
        <v>No</v>
      </c>
      <c r="AN1790" s="246" t="str">
        <f t="shared" si="1616"/>
        <v/>
      </c>
      <c r="AO1790" s="247" t="str">
        <f t="shared" si="1617"/>
        <v/>
      </c>
      <c r="AP1790" s="248" t="str">
        <f t="shared" si="1618"/>
        <v/>
      </c>
      <c r="AQ1790" s="249" t="str">
        <f t="shared" si="1619"/>
        <v/>
      </c>
      <c r="AR1790" s="250" t="str">
        <f t="shared" si="1620"/>
        <v/>
      </c>
      <c r="AS1790" s="234"/>
      <c r="AY1790" s="385">
        <f t="shared" si="1621"/>
        <v>0</v>
      </c>
      <c r="AZ1790" s="385">
        <f t="shared" si="1588"/>
        <v>0</v>
      </c>
      <c r="BA1790" s="385">
        <f t="shared" si="1622"/>
        <v>0</v>
      </c>
      <c r="BB1790" s="385">
        <f t="shared" si="1589"/>
        <v>0</v>
      </c>
      <c r="BC1790" s="385">
        <f t="shared" si="1590"/>
        <v>0</v>
      </c>
      <c r="BD1790" s="385">
        <f t="shared" si="1591"/>
        <v>0</v>
      </c>
      <c r="BE1790" s="385">
        <f t="shared" si="1592"/>
        <v>0</v>
      </c>
      <c r="BF1790" s="385">
        <f t="shared" si="1593"/>
        <v>0</v>
      </c>
      <c r="BG1790" s="385">
        <f t="shared" si="1594"/>
        <v>0</v>
      </c>
      <c r="BH1790" s="385">
        <f t="shared" si="1595"/>
        <v>0</v>
      </c>
      <c r="BI1790" s="385">
        <f t="shared" si="1596"/>
        <v>0</v>
      </c>
      <c r="BJ1790" s="385">
        <f t="shared" si="1597"/>
        <v>0</v>
      </c>
      <c r="BK1790" s="385">
        <f t="shared" si="1598"/>
        <v>0</v>
      </c>
      <c r="BL1790" s="385">
        <f t="shared" si="1599"/>
        <v>0</v>
      </c>
      <c r="BM1790" s="385">
        <f t="shared" si="1600"/>
        <v>0</v>
      </c>
      <c r="BN1790" s="385">
        <f t="shared" si="1601"/>
        <v>0</v>
      </c>
      <c r="CK1790" s="239">
        <f t="shared" si="1623"/>
        <v>0</v>
      </c>
      <c r="CL1790" s="239">
        <f t="shared" si="1624"/>
        <v>0</v>
      </c>
    </row>
    <row r="1791" spans="3:90" x14ac:dyDescent="0.35">
      <c r="C1791" s="235"/>
      <c r="D1791" s="246" t="str">
        <f t="shared" si="1602"/>
        <v/>
      </c>
      <c r="E1791" s="247" t="str">
        <f t="shared" si="1603"/>
        <v/>
      </c>
      <c r="F1791" s="248" t="str">
        <f t="shared" si="1604"/>
        <v/>
      </c>
      <c r="G1791" s="249" t="str">
        <f t="shared" si="1605"/>
        <v/>
      </c>
      <c r="H1791" s="250" t="str">
        <f t="shared" si="1606"/>
        <v/>
      </c>
      <c r="I1791" s="386" t="str">
        <f t="shared" si="1567"/>
        <v/>
      </c>
      <c r="J1791" s="387" t="str">
        <f t="shared" si="1568"/>
        <v/>
      </c>
      <c r="K1791" s="388" t="str">
        <f t="shared" si="1569"/>
        <v/>
      </c>
      <c r="L1791" s="389" t="str">
        <f t="shared" si="1570"/>
        <v/>
      </c>
      <c r="M1791" s="250" t="str">
        <f t="shared" si="1571"/>
        <v/>
      </c>
      <c r="N1791" s="246" t="b">
        <f t="shared" si="1607"/>
        <v>0</v>
      </c>
      <c r="O1791" s="246" t="b">
        <f t="shared" si="1608"/>
        <v>0</v>
      </c>
      <c r="P1791" s="246" t="b">
        <f t="shared" si="1609"/>
        <v>0</v>
      </c>
      <c r="Q1791" s="246" t="b">
        <f t="shared" si="1610"/>
        <v>0</v>
      </c>
      <c r="R1791" s="246" t="str">
        <f t="shared" si="1611"/>
        <v>No</v>
      </c>
      <c r="S1791" s="247" t="b">
        <f t="shared" si="1572"/>
        <v>0</v>
      </c>
      <c r="T1791" s="247" t="b">
        <f t="shared" si="1573"/>
        <v>0</v>
      </c>
      <c r="U1791" s="247" t="b">
        <f t="shared" si="1574"/>
        <v>0</v>
      </c>
      <c r="V1791" s="247" t="b">
        <f t="shared" si="1575"/>
        <v>0</v>
      </c>
      <c r="W1791" s="247" t="str">
        <f t="shared" si="1612"/>
        <v>No</v>
      </c>
      <c r="X1791" s="248" t="b">
        <f t="shared" si="1576"/>
        <v>0</v>
      </c>
      <c r="Y1791" s="248" t="b">
        <f t="shared" si="1577"/>
        <v>0</v>
      </c>
      <c r="Z1791" s="248" t="b">
        <f t="shared" si="1578"/>
        <v>0</v>
      </c>
      <c r="AA1791" s="248" t="b">
        <f t="shared" si="1579"/>
        <v>0</v>
      </c>
      <c r="AB1791" s="248" t="str">
        <f t="shared" si="1613"/>
        <v>No</v>
      </c>
      <c r="AC1791" s="249" t="b">
        <f t="shared" si="1580"/>
        <v>0</v>
      </c>
      <c r="AD1791" s="249" t="b">
        <f t="shared" si="1581"/>
        <v>0</v>
      </c>
      <c r="AE1791" s="249" t="b">
        <f t="shared" si="1582"/>
        <v>0</v>
      </c>
      <c r="AF1791" s="249" t="b">
        <f t="shared" si="1583"/>
        <v>0</v>
      </c>
      <c r="AG1791" s="249" t="str">
        <f t="shared" si="1614"/>
        <v>No</v>
      </c>
      <c r="AH1791" s="250" t="b">
        <f t="shared" si="1584"/>
        <v>0</v>
      </c>
      <c r="AI1791" s="250" t="b">
        <f t="shared" si="1585"/>
        <v>0</v>
      </c>
      <c r="AJ1791" s="250" t="b">
        <f t="shared" si="1586"/>
        <v>0</v>
      </c>
      <c r="AK1791" s="250" t="b">
        <f t="shared" si="1587"/>
        <v>0</v>
      </c>
      <c r="AL1791" s="250" t="str">
        <f t="shared" si="1615"/>
        <v>No</v>
      </c>
      <c r="AN1791" s="246" t="str">
        <f t="shared" si="1616"/>
        <v/>
      </c>
      <c r="AO1791" s="247" t="str">
        <f t="shared" si="1617"/>
        <v/>
      </c>
      <c r="AP1791" s="248" t="str">
        <f t="shared" si="1618"/>
        <v/>
      </c>
      <c r="AQ1791" s="249" t="str">
        <f t="shared" si="1619"/>
        <v/>
      </c>
      <c r="AR1791" s="250" t="str">
        <f t="shared" si="1620"/>
        <v/>
      </c>
      <c r="AS1791" s="234"/>
      <c r="AY1791" s="385">
        <f t="shared" si="1621"/>
        <v>0</v>
      </c>
      <c r="AZ1791" s="385">
        <f t="shared" si="1588"/>
        <v>0</v>
      </c>
      <c r="BA1791" s="385">
        <f t="shared" si="1622"/>
        <v>0</v>
      </c>
      <c r="BB1791" s="385">
        <f t="shared" si="1589"/>
        <v>0</v>
      </c>
      <c r="BC1791" s="385">
        <f t="shared" si="1590"/>
        <v>0</v>
      </c>
      <c r="BD1791" s="385">
        <f t="shared" si="1591"/>
        <v>0</v>
      </c>
      <c r="BE1791" s="385">
        <f t="shared" si="1592"/>
        <v>0</v>
      </c>
      <c r="BF1791" s="385">
        <f t="shared" si="1593"/>
        <v>0</v>
      </c>
      <c r="BG1791" s="385">
        <f t="shared" si="1594"/>
        <v>0</v>
      </c>
      <c r="BH1791" s="385">
        <f t="shared" si="1595"/>
        <v>0</v>
      </c>
      <c r="BI1791" s="385">
        <f t="shared" si="1596"/>
        <v>0</v>
      </c>
      <c r="BJ1791" s="385">
        <f t="shared" si="1597"/>
        <v>0</v>
      </c>
      <c r="BK1791" s="385">
        <f t="shared" si="1598"/>
        <v>0</v>
      </c>
      <c r="BL1791" s="385">
        <f t="shared" si="1599"/>
        <v>0</v>
      </c>
      <c r="BM1791" s="385">
        <f t="shared" si="1600"/>
        <v>0</v>
      </c>
      <c r="BN1791" s="385">
        <f t="shared" si="1601"/>
        <v>0</v>
      </c>
      <c r="CK1791" s="239">
        <f t="shared" si="1623"/>
        <v>0</v>
      </c>
      <c r="CL1791" s="239">
        <f t="shared" si="1624"/>
        <v>0</v>
      </c>
    </row>
    <row r="1792" spans="3:90" x14ac:dyDescent="0.35">
      <c r="C1792" s="235"/>
      <c r="D1792" s="246" t="str">
        <f t="shared" si="1602"/>
        <v/>
      </c>
      <c r="E1792" s="247" t="str">
        <f t="shared" si="1603"/>
        <v/>
      </c>
      <c r="F1792" s="248" t="str">
        <f t="shared" si="1604"/>
        <v/>
      </c>
      <c r="G1792" s="249" t="str">
        <f t="shared" si="1605"/>
        <v/>
      </c>
      <c r="H1792" s="250" t="str">
        <f t="shared" si="1606"/>
        <v/>
      </c>
      <c r="I1792" s="386" t="str">
        <f t="shared" si="1567"/>
        <v/>
      </c>
      <c r="J1792" s="387" t="str">
        <f t="shared" si="1568"/>
        <v/>
      </c>
      <c r="K1792" s="388" t="str">
        <f t="shared" si="1569"/>
        <v/>
      </c>
      <c r="L1792" s="389" t="str">
        <f t="shared" si="1570"/>
        <v/>
      </c>
      <c r="M1792" s="250" t="str">
        <f t="shared" si="1571"/>
        <v/>
      </c>
      <c r="N1792" s="246" t="b">
        <f t="shared" si="1607"/>
        <v>0</v>
      </c>
      <c r="O1792" s="246" t="b">
        <f t="shared" si="1608"/>
        <v>0</v>
      </c>
      <c r="P1792" s="246" t="b">
        <f t="shared" si="1609"/>
        <v>0</v>
      </c>
      <c r="Q1792" s="246" t="b">
        <f t="shared" si="1610"/>
        <v>0</v>
      </c>
      <c r="R1792" s="246" t="str">
        <f t="shared" si="1611"/>
        <v>No</v>
      </c>
      <c r="S1792" s="247" t="b">
        <f t="shared" si="1572"/>
        <v>0</v>
      </c>
      <c r="T1792" s="247" t="b">
        <f t="shared" si="1573"/>
        <v>0</v>
      </c>
      <c r="U1792" s="247" t="b">
        <f t="shared" si="1574"/>
        <v>0</v>
      </c>
      <c r="V1792" s="247" t="b">
        <f t="shared" si="1575"/>
        <v>0</v>
      </c>
      <c r="W1792" s="247" t="str">
        <f t="shared" si="1612"/>
        <v>No</v>
      </c>
      <c r="X1792" s="248" t="b">
        <f t="shared" si="1576"/>
        <v>0</v>
      </c>
      <c r="Y1792" s="248" t="b">
        <f t="shared" si="1577"/>
        <v>0</v>
      </c>
      <c r="Z1792" s="248" t="b">
        <f t="shared" si="1578"/>
        <v>0</v>
      </c>
      <c r="AA1792" s="248" t="b">
        <f t="shared" si="1579"/>
        <v>0</v>
      </c>
      <c r="AB1792" s="248" t="str">
        <f t="shared" si="1613"/>
        <v>No</v>
      </c>
      <c r="AC1792" s="249" t="b">
        <f t="shared" si="1580"/>
        <v>0</v>
      </c>
      <c r="AD1792" s="249" t="b">
        <f t="shared" si="1581"/>
        <v>0</v>
      </c>
      <c r="AE1792" s="249" t="b">
        <f t="shared" si="1582"/>
        <v>0</v>
      </c>
      <c r="AF1792" s="249" t="b">
        <f t="shared" si="1583"/>
        <v>0</v>
      </c>
      <c r="AG1792" s="249" t="str">
        <f t="shared" si="1614"/>
        <v>No</v>
      </c>
      <c r="AH1792" s="250" t="b">
        <f t="shared" si="1584"/>
        <v>0</v>
      </c>
      <c r="AI1792" s="250" t="b">
        <f t="shared" si="1585"/>
        <v>0</v>
      </c>
      <c r="AJ1792" s="250" t="b">
        <f t="shared" si="1586"/>
        <v>0</v>
      </c>
      <c r="AK1792" s="250" t="b">
        <f t="shared" si="1587"/>
        <v>0</v>
      </c>
      <c r="AL1792" s="250" t="str">
        <f t="shared" si="1615"/>
        <v>No</v>
      </c>
      <c r="AN1792" s="246" t="str">
        <f t="shared" si="1616"/>
        <v/>
      </c>
      <c r="AO1792" s="247" t="str">
        <f t="shared" si="1617"/>
        <v/>
      </c>
      <c r="AP1792" s="248" t="str">
        <f t="shared" si="1618"/>
        <v/>
      </c>
      <c r="AQ1792" s="249" t="str">
        <f t="shared" si="1619"/>
        <v/>
      </c>
      <c r="AR1792" s="250" t="str">
        <f t="shared" si="1620"/>
        <v/>
      </c>
      <c r="AS1792" s="234"/>
      <c r="AY1792" s="385">
        <f t="shared" si="1621"/>
        <v>0</v>
      </c>
      <c r="AZ1792" s="385">
        <f t="shared" si="1588"/>
        <v>0</v>
      </c>
      <c r="BA1792" s="385">
        <f t="shared" si="1622"/>
        <v>0</v>
      </c>
      <c r="BB1792" s="385">
        <f t="shared" si="1589"/>
        <v>0</v>
      </c>
      <c r="BC1792" s="385">
        <f t="shared" si="1590"/>
        <v>0</v>
      </c>
      <c r="BD1792" s="385">
        <f t="shared" si="1591"/>
        <v>0</v>
      </c>
      <c r="BE1792" s="385">
        <f t="shared" si="1592"/>
        <v>0</v>
      </c>
      <c r="BF1792" s="385">
        <f t="shared" si="1593"/>
        <v>0</v>
      </c>
      <c r="BG1792" s="385">
        <f t="shared" si="1594"/>
        <v>0</v>
      </c>
      <c r="BH1792" s="385">
        <f t="shared" si="1595"/>
        <v>0</v>
      </c>
      <c r="BI1792" s="385">
        <f t="shared" si="1596"/>
        <v>0</v>
      </c>
      <c r="BJ1792" s="385">
        <f t="shared" si="1597"/>
        <v>0</v>
      </c>
      <c r="BK1792" s="385">
        <f t="shared" si="1598"/>
        <v>0</v>
      </c>
      <c r="BL1792" s="385">
        <f t="shared" si="1599"/>
        <v>0</v>
      </c>
      <c r="BM1792" s="385">
        <f t="shared" si="1600"/>
        <v>0</v>
      </c>
      <c r="BN1792" s="385">
        <f t="shared" si="1601"/>
        <v>0</v>
      </c>
      <c r="CK1792" s="239">
        <f t="shared" si="1623"/>
        <v>0</v>
      </c>
      <c r="CL1792" s="239">
        <f t="shared" si="1624"/>
        <v>0</v>
      </c>
    </row>
    <row r="1793" spans="3:90" x14ac:dyDescent="0.35">
      <c r="C1793" s="235"/>
      <c r="D1793" s="246" t="str">
        <f t="shared" si="1602"/>
        <v/>
      </c>
      <c r="E1793" s="247" t="str">
        <f t="shared" si="1603"/>
        <v/>
      </c>
      <c r="F1793" s="248" t="str">
        <f t="shared" si="1604"/>
        <v/>
      </c>
      <c r="G1793" s="249" t="str">
        <f t="shared" si="1605"/>
        <v/>
      </c>
      <c r="H1793" s="250" t="str">
        <f t="shared" si="1606"/>
        <v/>
      </c>
      <c r="I1793" s="386" t="str">
        <f t="shared" si="1567"/>
        <v/>
      </c>
      <c r="J1793" s="387" t="str">
        <f t="shared" si="1568"/>
        <v/>
      </c>
      <c r="K1793" s="388" t="str">
        <f t="shared" si="1569"/>
        <v/>
      </c>
      <c r="L1793" s="389" t="str">
        <f t="shared" si="1570"/>
        <v/>
      </c>
      <c r="M1793" s="250" t="str">
        <f t="shared" si="1571"/>
        <v/>
      </c>
      <c r="N1793" s="246" t="b">
        <f t="shared" si="1607"/>
        <v>0</v>
      </c>
      <c r="O1793" s="246" t="b">
        <f t="shared" si="1608"/>
        <v>0</v>
      </c>
      <c r="P1793" s="246" t="b">
        <f t="shared" si="1609"/>
        <v>0</v>
      </c>
      <c r="Q1793" s="246" t="b">
        <f t="shared" si="1610"/>
        <v>0</v>
      </c>
      <c r="R1793" s="246" t="str">
        <f t="shared" si="1611"/>
        <v>No</v>
      </c>
      <c r="S1793" s="247" t="b">
        <f t="shared" si="1572"/>
        <v>0</v>
      </c>
      <c r="T1793" s="247" t="b">
        <f t="shared" si="1573"/>
        <v>0</v>
      </c>
      <c r="U1793" s="247" t="b">
        <f t="shared" si="1574"/>
        <v>0</v>
      </c>
      <c r="V1793" s="247" t="b">
        <f t="shared" si="1575"/>
        <v>0</v>
      </c>
      <c r="W1793" s="247" t="str">
        <f t="shared" si="1612"/>
        <v>No</v>
      </c>
      <c r="X1793" s="248" t="b">
        <f t="shared" si="1576"/>
        <v>0</v>
      </c>
      <c r="Y1793" s="248" t="b">
        <f t="shared" si="1577"/>
        <v>0</v>
      </c>
      <c r="Z1793" s="248" t="b">
        <f t="shared" si="1578"/>
        <v>0</v>
      </c>
      <c r="AA1793" s="248" t="b">
        <f t="shared" si="1579"/>
        <v>0</v>
      </c>
      <c r="AB1793" s="248" t="str">
        <f t="shared" si="1613"/>
        <v>No</v>
      </c>
      <c r="AC1793" s="249" t="b">
        <f t="shared" si="1580"/>
        <v>0</v>
      </c>
      <c r="AD1793" s="249" t="b">
        <f t="shared" si="1581"/>
        <v>0</v>
      </c>
      <c r="AE1793" s="249" t="b">
        <f t="shared" si="1582"/>
        <v>0</v>
      </c>
      <c r="AF1793" s="249" t="b">
        <f t="shared" si="1583"/>
        <v>0</v>
      </c>
      <c r="AG1793" s="249" t="str">
        <f t="shared" si="1614"/>
        <v>No</v>
      </c>
      <c r="AH1793" s="250" t="b">
        <f t="shared" si="1584"/>
        <v>0</v>
      </c>
      <c r="AI1793" s="250" t="b">
        <f t="shared" si="1585"/>
        <v>0</v>
      </c>
      <c r="AJ1793" s="250" t="b">
        <f t="shared" si="1586"/>
        <v>0</v>
      </c>
      <c r="AK1793" s="250" t="b">
        <f t="shared" si="1587"/>
        <v>0</v>
      </c>
      <c r="AL1793" s="250" t="str">
        <f t="shared" si="1615"/>
        <v>No</v>
      </c>
      <c r="AN1793" s="246" t="str">
        <f t="shared" si="1616"/>
        <v/>
      </c>
      <c r="AO1793" s="247" t="str">
        <f t="shared" si="1617"/>
        <v/>
      </c>
      <c r="AP1793" s="248" t="str">
        <f t="shared" si="1618"/>
        <v/>
      </c>
      <c r="AQ1793" s="249" t="str">
        <f t="shared" si="1619"/>
        <v/>
      </c>
      <c r="AR1793" s="250" t="str">
        <f t="shared" si="1620"/>
        <v/>
      </c>
      <c r="AS1793" s="234"/>
      <c r="AY1793" s="385">
        <f t="shared" si="1621"/>
        <v>0</v>
      </c>
      <c r="AZ1793" s="385">
        <f t="shared" si="1588"/>
        <v>0</v>
      </c>
      <c r="BA1793" s="385">
        <f t="shared" si="1622"/>
        <v>0</v>
      </c>
      <c r="BB1793" s="385">
        <f t="shared" si="1589"/>
        <v>0</v>
      </c>
      <c r="BC1793" s="385">
        <f t="shared" si="1590"/>
        <v>0</v>
      </c>
      <c r="BD1793" s="385">
        <f t="shared" si="1591"/>
        <v>0</v>
      </c>
      <c r="BE1793" s="385">
        <f t="shared" si="1592"/>
        <v>0</v>
      </c>
      <c r="BF1793" s="385">
        <f t="shared" si="1593"/>
        <v>0</v>
      </c>
      <c r="BG1793" s="385">
        <f t="shared" si="1594"/>
        <v>0</v>
      </c>
      <c r="BH1793" s="385">
        <f t="shared" si="1595"/>
        <v>0</v>
      </c>
      <c r="BI1793" s="385">
        <f t="shared" si="1596"/>
        <v>0</v>
      </c>
      <c r="BJ1793" s="385">
        <f t="shared" si="1597"/>
        <v>0</v>
      </c>
      <c r="BK1793" s="385">
        <f t="shared" si="1598"/>
        <v>0</v>
      </c>
      <c r="BL1793" s="385">
        <f t="shared" si="1599"/>
        <v>0</v>
      </c>
      <c r="BM1793" s="385">
        <f t="shared" si="1600"/>
        <v>0</v>
      </c>
      <c r="BN1793" s="385">
        <f t="shared" si="1601"/>
        <v>0</v>
      </c>
      <c r="CK1793" s="239">
        <f t="shared" si="1623"/>
        <v>0</v>
      </c>
      <c r="CL1793" s="239">
        <f t="shared" si="1624"/>
        <v>0</v>
      </c>
    </row>
    <row r="1794" spans="3:90" x14ac:dyDescent="0.35">
      <c r="C1794" s="235"/>
      <c r="D1794" s="246" t="str">
        <f t="shared" si="1602"/>
        <v/>
      </c>
      <c r="E1794" s="247" t="str">
        <f t="shared" si="1603"/>
        <v/>
      </c>
      <c r="F1794" s="248" t="str">
        <f t="shared" si="1604"/>
        <v/>
      </c>
      <c r="G1794" s="249" t="str">
        <f t="shared" si="1605"/>
        <v/>
      </c>
      <c r="H1794" s="250" t="str">
        <f t="shared" si="1606"/>
        <v/>
      </c>
      <c r="I1794" s="386" t="str">
        <f t="shared" si="1567"/>
        <v/>
      </c>
      <c r="J1794" s="387" t="str">
        <f t="shared" si="1568"/>
        <v/>
      </c>
      <c r="K1794" s="388" t="str">
        <f t="shared" si="1569"/>
        <v/>
      </c>
      <c r="L1794" s="389" t="str">
        <f t="shared" si="1570"/>
        <v/>
      </c>
      <c r="M1794" s="250" t="str">
        <f t="shared" si="1571"/>
        <v/>
      </c>
      <c r="N1794" s="246" t="b">
        <f t="shared" si="1607"/>
        <v>0</v>
      </c>
      <c r="O1794" s="246" t="b">
        <f t="shared" si="1608"/>
        <v>0</v>
      </c>
      <c r="P1794" s="246" t="b">
        <f t="shared" si="1609"/>
        <v>0</v>
      </c>
      <c r="Q1794" s="246" t="b">
        <f t="shared" si="1610"/>
        <v>0</v>
      </c>
      <c r="R1794" s="246" t="str">
        <f t="shared" si="1611"/>
        <v>No</v>
      </c>
      <c r="S1794" s="247" t="b">
        <f t="shared" si="1572"/>
        <v>0</v>
      </c>
      <c r="T1794" s="247" t="b">
        <f t="shared" si="1573"/>
        <v>0</v>
      </c>
      <c r="U1794" s="247" t="b">
        <f t="shared" si="1574"/>
        <v>0</v>
      </c>
      <c r="V1794" s="247" t="b">
        <f t="shared" si="1575"/>
        <v>0</v>
      </c>
      <c r="W1794" s="247" t="str">
        <f t="shared" si="1612"/>
        <v>No</v>
      </c>
      <c r="X1794" s="248" t="b">
        <f t="shared" si="1576"/>
        <v>0</v>
      </c>
      <c r="Y1794" s="248" t="b">
        <f t="shared" si="1577"/>
        <v>0</v>
      </c>
      <c r="Z1794" s="248" t="b">
        <f t="shared" si="1578"/>
        <v>0</v>
      </c>
      <c r="AA1794" s="248" t="b">
        <f t="shared" si="1579"/>
        <v>0</v>
      </c>
      <c r="AB1794" s="248" t="str">
        <f t="shared" si="1613"/>
        <v>No</v>
      </c>
      <c r="AC1794" s="249" t="b">
        <f t="shared" si="1580"/>
        <v>0</v>
      </c>
      <c r="AD1794" s="249" t="b">
        <f t="shared" si="1581"/>
        <v>0</v>
      </c>
      <c r="AE1794" s="249" t="b">
        <f t="shared" si="1582"/>
        <v>0</v>
      </c>
      <c r="AF1794" s="249" t="b">
        <f t="shared" si="1583"/>
        <v>0</v>
      </c>
      <c r="AG1794" s="249" t="str">
        <f t="shared" si="1614"/>
        <v>No</v>
      </c>
      <c r="AH1794" s="250" t="b">
        <f t="shared" si="1584"/>
        <v>0</v>
      </c>
      <c r="AI1794" s="250" t="b">
        <f t="shared" si="1585"/>
        <v>0</v>
      </c>
      <c r="AJ1794" s="250" t="b">
        <f t="shared" si="1586"/>
        <v>0</v>
      </c>
      <c r="AK1794" s="250" t="b">
        <f t="shared" si="1587"/>
        <v>0</v>
      </c>
      <c r="AL1794" s="250" t="str">
        <f t="shared" si="1615"/>
        <v>No</v>
      </c>
      <c r="AN1794" s="246" t="str">
        <f t="shared" si="1616"/>
        <v/>
      </c>
      <c r="AO1794" s="247" t="str">
        <f t="shared" si="1617"/>
        <v/>
      </c>
      <c r="AP1794" s="248" t="str">
        <f t="shared" si="1618"/>
        <v/>
      </c>
      <c r="AQ1794" s="249" t="str">
        <f t="shared" si="1619"/>
        <v/>
      </c>
      <c r="AR1794" s="250" t="str">
        <f t="shared" si="1620"/>
        <v/>
      </c>
      <c r="AS1794" s="234"/>
      <c r="AY1794" s="385">
        <f t="shared" si="1621"/>
        <v>0</v>
      </c>
      <c r="AZ1794" s="385">
        <f t="shared" si="1588"/>
        <v>0</v>
      </c>
      <c r="BA1794" s="385">
        <f t="shared" si="1622"/>
        <v>0</v>
      </c>
      <c r="BB1794" s="385">
        <f t="shared" si="1589"/>
        <v>0</v>
      </c>
      <c r="BC1794" s="385">
        <f t="shared" si="1590"/>
        <v>0</v>
      </c>
      <c r="BD1794" s="385">
        <f t="shared" si="1591"/>
        <v>0</v>
      </c>
      <c r="BE1794" s="385">
        <f t="shared" si="1592"/>
        <v>0</v>
      </c>
      <c r="BF1794" s="385">
        <f t="shared" si="1593"/>
        <v>0</v>
      </c>
      <c r="BG1794" s="385">
        <f t="shared" si="1594"/>
        <v>0</v>
      </c>
      <c r="BH1794" s="385">
        <f t="shared" si="1595"/>
        <v>0</v>
      </c>
      <c r="BI1794" s="385">
        <f t="shared" si="1596"/>
        <v>0</v>
      </c>
      <c r="BJ1794" s="385">
        <f t="shared" si="1597"/>
        <v>0</v>
      </c>
      <c r="BK1794" s="385">
        <f t="shared" si="1598"/>
        <v>0</v>
      </c>
      <c r="BL1794" s="385">
        <f t="shared" si="1599"/>
        <v>0</v>
      </c>
      <c r="BM1794" s="385">
        <f t="shared" si="1600"/>
        <v>0</v>
      </c>
      <c r="BN1794" s="385">
        <f t="shared" si="1601"/>
        <v>0</v>
      </c>
      <c r="CK1794" s="239">
        <f t="shared" si="1623"/>
        <v>0</v>
      </c>
      <c r="CL1794" s="239">
        <f t="shared" si="1624"/>
        <v>0</v>
      </c>
    </row>
    <row r="1795" spans="3:90" x14ac:dyDescent="0.35">
      <c r="C1795" s="235"/>
      <c r="D1795" s="246" t="str">
        <f t="shared" si="1602"/>
        <v/>
      </c>
      <c r="E1795" s="247" t="str">
        <f t="shared" si="1603"/>
        <v/>
      </c>
      <c r="F1795" s="248" t="str">
        <f t="shared" si="1604"/>
        <v/>
      </c>
      <c r="G1795" s="249" t="str">
        <f t="shared" si="1605"/>
        <v/>
      </c>
      <c r="H1795" s="250" t="str">
        <f t="shared" si="1606"/>
        <v/>
      </c>
      <c r="I1795" s="386" t="str">
        <f t="shared" si="1567"/>
        <v/>
      </c>
      <c r="J1795" s="387" t="str">
        <f t="shared" si="1568"/>
        <v/>
      </c>
      <c r="K1795" s="388" t="str">
        <f t="shared" si="1569"/>
        <v/>
      </c>
      <c r="L1795" s="389" t="str">
        <f t="shared" si="1570"/>
        <v/>
      </c>
      <c r="M1795" s="250" t="str">
        <f t="shared" si="1571"/>
        <v/>
      </c>
      <c r="N1795" s="246" t="b">
        <f t="shared" si="1607"/>
        <v>0</v>
      </c>
      <c r="O1795" s="246" t="b">
        <f t="shared" si="1608"/>
        <v>0</v>
      </c>
      <c r="P1795" s="246" t="b">
        <f t="shared" si="1609"/>
        <v>0</v>
      </c>
      <c r="Q1795" s="246" t="b">
        <f t="shared" si="1610"/>
        <v>0</v>
      </c>
      <c r="R1795" s="246" t="str">
        <f t="shared" si="1611"/>
        <v>No</v>
      </c>
      <c r="S1795" s="247" t="b">
        <f t="shared" si="1572"/>
        <v>0</v>
      </c>
      <c r="T1795" s="247" t="b">
        <f t="shared" si="1573"/>
        <v>0</v>
      </c>
      <c r="U1795" s="247" t="b">
        <f t="shared" si="1574"/>
        <v>0</v>
      </c>
      <c r="V1795" s="247" t="b">
        <f t="shared" si="1575"/>
        <v>0</v>
      </c>
      <c r="W1795" s="247" t="str">
        <f t="shared" si="1612"/>
        <v>No</v>
      </c>
      <c r="X1795" s="248" t="b">
        <f t="shared" si="1576"/>
        <v>0</v>
      </c>
      <c r="Y1795" s="248" t="b">
        <f t="shared" si="1577"/>
        <v>0</v>
      </c>
      <c r="Z1795" s="248" t="b">
        <f t="shared" si="1578"/>
        <v>0</v>
      </c>
      <c r="AA1795" s="248" t="b">
        <f t="shared" si="1579"/>
        <v>0</v>
      </c>
      <c r="AB1795" s="248" t="str">
        <f t="shared" si="1613"/>
        <v>No</v>
      </c>
      <c r="AC1795" s="249" t="b">
        <f t="shared" si="1580"/>
        <v>0</v>
      </c>
      <c r="AD1795" s="249" t="b">
        <f t="shared" si="1581"/>
        <v>0</v>
      </c>
      <c r="AE1795" s="249" t="b">
        <f t="shared" si="1582"/>
        <v>0</v>
      </c>
      <c r="AF1795" s="249" t="b">
        <f t="shared" si="1583"/>
        <v>0</v>
      </c>
      <c r="AG1795" s="249" t="str">
        <f t="shared" si="1614"/>
        <v>No</v>
      </c>
      <c r="AH1795" s="250" t="b">
        <f t="shared" si="1584"/>
        <v>0</v>
      </c>
      <c r="AI1795" s="250" t="b">
        <f t="shared" si="1585"/>
        <v>0</v>
      </c>
      <c r="AJ1795" s="250" t="b">
        <f t="shared" si="1586"/>
        <v>0</v>
      </c>
      <c r="AK1795" s="250" t="b">
        <f t="shared" si="1587"/>
        <v>0</v>
      </c>
      <c r="AL1795" s="250" t="str">
        <f t="shared" si="1615"/>
        <v>No</v>
      </c>
      <c r="AN1795" s="246" t="str">
        <f t="shared" si="1616"/>
        <v/>
      </c>
      <c r="AO1795" s="247" t="str">
        <f t="shared" si="1617"/>
        <v/>
      </c>
      <c r="AP1795" s="248" t="str">
        <f t="shared" si="1618"/>
        <v/>
      </c>
      <c r="AQ1795" s="249" t="str">
        <f t="shared" si="1619"/>
        <v/>
      </c>
      <c r="AR1795" s="250" t="str">
        <f t="shared" si="1620"/>
        <v/>
      </c>
      <c r="AS1795" s="234"/>
      <c r="AY1795" s="385">
        <f t="shared" si="1621"/>
        <v>0</v>
      </c>
      <c r="AZ1795" s="385">
        <f t="shared" si="1588"/>
        <v>0</v>
      </c>
      <c r="BA1795" s="385">
        <f t="shared" si="1622"/>
        <v>0</v>
      </c>
      <c r="BB1795" s="385">
        <f t="shared" si="1589"/>
        <v>0</v>
      </c>
      <c r="BC1795" s="385">
        <f t="shared" si="1590"/>
        <v>0</v>
      </c>
      <c r="BD1795" s="385">
        <f t="shared" si="1591"/>
        <v>0</v>
      </c>
      <c r="BE1795" s="385">
        <f t="shared" si="1592"/>
        <v>0</v>
      </c>
      <c r="BF1795" s="385">
        <f t="shared" si="1593"/>
        <v>0</v>
      </c>
      <c r="BG1795" s="385">
        <f t="shared" si="1594"/>
        <v>0</v>
      </c>
      <c r="BH1795" s="385">
        <f t="shared" si="1595"/>
        <v>0</v>
      </c>
      <c r="BI1795" s="385">
        <f t="shared" si="1596"/>
        <v>0</v>
      </c>
      <c r="BJ1795" s="385">
        <f t="shared" si="1597"/>
        <v>0</v>
      </c>
      <c r="BK1795" s="385">
        <f t="shared" si="1598"/>
        <v>0</v>
      </c>
      <c r="BL1795" s="385">
        <f t="shared" si="1599"/>
        <v>0</v>
      </c>
      <c r="BM1795" s="385">
        <f t="shared" si="1600"/>
        <v>0</v>
      </c>
      <c r="BN1795" s="385">
        <f t="shared" si="1601"/>
        <v>0</v>
      </c>
      <c r="CK1795" s="239">
        <f t="shared" si="1623"/>
        <v>0</v>
      </c>
      <c r="CL1795" s="239">
        <f t="shared" si="1624"/>
        <v>0</v>
      </c>
    </row>
    <row r="1796" spans="3:90" x14ac:dyDescent="0.35">
      <c r="C1796" s="235"/>
      <c r="D1796" s="246" t="str">
        <f t="shared" si="1602"/>
        <v/>
      </c>
      <c r="E1796" s="247" t="str">
        <f t="shared" si="1603"/>
        <v/>
      </c>
      <c r="F1796" s="248" t="str">
        <f t="shared" si="1604"/>
        <v/>
      </c>
      <c r="G1796" s="249" t="str">
        <f t="shared" si="1605"/>
        <v/>
      </c>
      <c r="H1796" s="250" t="str">
        <f t="shared" si="1606"/>
        <v/>
      </c>
      <c r="I1796" s="386" t="str">
        <f t="shared" ref="I1796:I1859" si="1625">IF(C1796="","",IF(OR(CY1796="Yes",CZ1796="Yes",DA1796="Yes",DB1796="Yes",DC1796="Yes",DD1796="Yes"), "Yes", "No"))</f>
        <v/>
      </c>
      <c r="J1796" s="387" t="str">
        <f t="shared" ref="J1796:J1859" si="1626">IF(C1796="","",IF(OR(DE1796="Yes",DF1796="Yes",DG1796="Yes",DH1796="Yes",DI1796="Yes",DJ1796="Yes"), "Yes", "No"))</f>
        <v/>
      </c>
      <c r="K1796" s="388" t="str">
        <f t="shared" ref="K1796:K1859" si="1627">IF(C1796="","",IF(OR(DK1796="Yes",DL1796="Yes",DM1796="Yes",DN1796="Yes",DO1796="Yes",DP1796="Yes"), "Yes", "No"))</f>
        <v/>
      </c>
      <c r="L1796" s="389" t="str">
        <f t="shared" ref="L1796:L1859" si="1628">IF(C1796="","",IF(OR(DQ1796="Yes",DR1796="Yes",DS1796="Yes",DT1796="Yes",DU1796="Yes",DV1796="Yes"), "Yes", "No"))</f>
        <v/>
      </c>
      <c r="M1796" s="250" t="str">
        <f t="shared" ref="M1796:M1859" si="1629">IF(C1796="","",IF(OR(DW1796="Yes",DX1796="Yes",DY1796="Yes",DZ1796="Yes",EA1796="Yes",EB1796="Yes"), "Yes", "No"))</f>
        <v/>
      </c>
      <c r="N1796" s="246" t="b">
        <f t="shared" si="1607"/>
        <v>0</v>
      </c>
      <c r="O1796" s="246" t="b">
        <f t="shared" si="1608"/>
        <v>0</v>
      </c>
      <c r="P1796" s="246" t="b">
        <f t="shared" si="1609"/>
        <v>0</v>
      </c>
      <c r="Q1796" s="246" t="b">
        <f t="shared" si="1610"/>
        <v>0</v>
      </c>
      <c r="R1796" s="246" t="str">
        <f t="shared" si="1611"/>
        <v>No</v>
      </c>
      <c r="S1796" s="247" t="b">
        <f t="shared" ref="S1796:S1859" si="1630">AND(B1796="Primary",E1796="New",J1796="Yes")</f>
        <v>0</v>
      </c>
      <c r="T1796" s="247" t="b">
        <f t="shared" ref="T1796:T1859" si="1631">AND(B1796="Primary",E1796="Continuing",J1796="Yes")</f>
        <v>0</v>
      </c>
      <c r="U1796" s="247" t="b">
        <f t="shared" ref="U1796:U1859" si="1632">AND(B1796="Secondary",E1796="New",J1796="Yes")</f>
        <v>0</v>
      </c>
      <c r="V1796" s="247" t="b">
        <f t="shared" ref="V1796:V1859" si="1633">AND(B1796="Secondary",E1796="Continuing",J1796="Yes")</f>
        <v>0</v>
      </c>
      <c r="W1796" s="247" t="str">
        <f t="shared" si="1612"/>
        <v>No</v>
      </c>
      <c r="X1796" s="248" t="b">
        <f t="shared" ref="X1796:X1859" si="1634">AND(B1796="Primary",F1796="New",K1796="Yes")</f>
        <v>0</v>
      </c>
      <c r="Y1796" s="248" t="b">
        <f t="shared" ref="Y1796:Y1859" si="1635">AND(B1796="Primary",F1796="Continuing",K1796="yes")</f>
        <v>0</v>
      </c>
      <c r="Z1796" s="248" t="b">
        <f t="shared" ref="Z1796:Z1859" si="1636">AND(B1796="Secondary",F1796="New",K1796="Yes")</f>
        <v>0</v>
      </c>
      <c r="AA1796" s="248" t="b">
        <f t="shared" ref="AA1796:AA1859" si="1637">AND(B1796="Secondary",F1796="Continuing",K1796="Yes")</f>
        <v>0</v>
      </c>
      <c r="AB1796" s="248" t="str">
        <f t="shared" si="1613"/>
        <v>No</v>
      </c>
      <c r="AC1796" s="249" t="b">
        <f t="shared" ref="AC1796:AC1859" si="1638">AND(B1796="Primary",G1796="New",L1796="Yes")</f>
        <v>0</v>
      </c>
      <c r="AD1796" s="249" t="b">
        <f t="shared" ref="AD1796:AD1859" si="1639">AND(B1796="Primary",G1796="Continuing",L1796="Yes")</f>
        <v>0</v>
      </c>
      <c r="AE1796" s="249" t="b">
        <f t="shared" ref="AE1796:AE1859" si="1640">AND(B1796="Secondary",G1796="New",L1796="Yes")</f>
        <v>0</v>
      </c>
      <c r="AF1796" s="249" t="b">
        <f t="shared" ref="AF1796:AF1859" si="1641">AND(B1796="Secondary",G1796="Continuing",L1796="Yes")</f>
        <v>0</v>
      </c>
      <c r="AG1796" s="249" t="str">
        <f t="shared" si="1614"/>
        <v>No</v>
      </c>
      <c r="AH1796" s="250" t="b">
        <f t="shared" ref="AH1796:AH1859" si="1642">AND(B1796="Primary",H1796="New",M1796="Yes")</f>
        <v>0</v>
      </c>
      <c r="AI1796" s="250" t="b">
        <f t="shared" ref="AI1796:AI1859" si="1643">AND(B1796="Primary",H1796="Continuing",M1796="Yes")</f>
        <v>0</v>
      </c>
      <c r="AJ1796" s="250" t="b">
        <f t="shared" ref="AJ1796:AJ1859" si="1644">AND(B1796="Secondary",H1796="New",M1796="Yes")</f>
        <v>0</v>
      </c>
      <c r="AK1796" s="250" t="b">
        <f t="shared" ref="AK1796:AK1859" si="1645">AND(B1796="Secondary",H1796="Continuing",M1796="Yes")</f>
        <v>0</v>
      </c>
      <c r="AL1796" s="250" t="str">
        <f t="shared" si="1615"/>
        <v>No</v>
      </c>
      <c r="AN1796" s="246" t="str">
        <f t="shared" si="1616"/>
        <v/>
      </c>
      <c r="AO1796" s="247" t="str">
        <f t="shared" si="1617"/>
        <v/>
      </c>
      <c r="AP1796" s="248" t="str">
        <f t="shared" si="1618"/>
        <v/>
      </c>
      <c r="AQ1796" s="249" t="str">
        <f t="shared" si="1619"/>
        <v/>
      </c>
      <c r="AR1796" s="250" t="str">
        <f t="shared" si="1620"/>
        <v/>
      </c>
      <c r="AS1796" s="234"/>
      <c r="AY1796" s="385">
        <f t="shared" si="1621"/>
        <v>0</v>
      </c>
      <c r="AZ1796" s="385">
        <f t="shared" ref="AZ1796:AZ1859" si="1646">IF(OR(AT1796="Beating",AU1796="Beating",AV1796="Beating",AW1796="Beating",AX1796="Beating"), 1, 0)</f>
        <v>0</v>
      </c>
      <c r="BA1796" s="385">
        <f t="shared" si="1622"/>
        <v>0</v>
      </c>
      <c r="BB1796" s="385">
        <f t="shared" ref="BB1796:BB1859" si="1647">IF(OR(AT1796="Burning",AU1796="Burning",AV1796="Burning",AW1796="Burning",AX1796="Burning"), 1, 0)</f>
        <v>0</v>
      </c>
      <c r="BC1796" s="385">
        <f t="shared" ref="BC1796:BC1859" si="1648">IF(OR(AT1796="Deprivation",AU1796="Deprivation",AV1796="Deprivation",AW1796="Deprivation",AX1796="Deprivation"), 1, 0)</f>
        <v>0</v>
      </c>
      <c r="BD1796" s="385">
        <f t="shared" ref="BD1796:BD1859" si="1649">IF(OR(AT1796="Electrical",AU1796="Electrical",AV1796="Electrical",AW1796="Electrical",AX1796="Electrical"), 1, 0)</f>
        <v>0</v>
      </c>
      <c r="BE1796" s="385">
        <f t="shared" ref="BE1796:BE1859" si="1650">IF(OR(AT1796="Forced Postures",AU1796="Forced Postures",AV1796="Forced Postures",AW1796="Forced Postures",AX1796="Forced Postures"), 1, 0)</f>
        <v>0</v>
      </c>
      <c r="BF1796" s="385">
        <f t="shared" ref="BF1796:BF1859" si="1651">IF(OR(AT1796="Gender-based violence",AU1796="Gender-based violence",AV1796="Gender-based violence",AW1796="Gender-based violence",AX1796="Gender-based violence"), 1, 0)</f>
        <v>0</v>
      </c>
      <c r="BG1796" s="385">
        <f t="shared" ref="BG1796:BG1859" si="1652">IF(OR(AT1796="Kidnapping and disappearances",AU1796="Kidnapping and disappearances",AV1796="Kidnapping and disappearances",AW1796="Kidnapping and disappearances",AX1796="Kidnapping and disappearances"), 1, 0)</f>
        <v>0</v>
      </c>
      <c r="BH1796" s="385">
        <f t="shared" ref="BH1796:BH1859" si="1653">IF(OR(AT1796="Rape and sexual torture",AU1796="Rape and sexual torture",AV1796="Rape and sexual torture",AW1796="Rape and sexual torture",AX1796="Rape and sexual torture"), 1, 0)</f>
        <v>0</v>
      </c>
      <c r="BI1796" s="385">
        <f t="shared" ref="BI1796:BI1859" si="1654">IF(OR(AT1796="Sensory stress",AU1796="Sensory stress",AV1796="Sensory stress",AW1796="Sensory stress",AX1796="Sensory stress"), 1, 0)</f>
        <v>0</v>
      </c>
      <c r="BJ1796" s="385">
        <f t="shared" ref="BJ1796:BJ1859" si="1655">IF(OR(AT1796="Severe humiliation",AU1796="Severe humiliation",AV1796="Severe humiliation",AW1796="Severe humiliation",AX1796="Severe humiliation"), 1, 0)</f>
        <v>0</v>
      </c>
      <c r="BK1796" s="385">
        <f t="shared" ref="BK1796:BK1859" si="1656">IF(OR(AT1796="Threats and psychological torture",AU1796="Threats and psychological torture",AV1796="Threats and psychological torture",AW1796="Threats and psychological torture",AX1796="Threats and psychological torture"), 1, 0)</f>
        <v>0</v>
      </c>
      <c r="BL1796" s="385">
        <f t="shared" ref="BL1796:BL1859" si="1657">IF(OR(AT1796="Witnessing torture of others",AU1796="Witnessing torture of others",AV1796="Witnessing torture of others",AW1796="Witnessing torture of others",AX1796="Witnessing torture of others"), 1, 0)</f>
        <v>0</v>
      </c>
      <c r="BM1796" s="385">
        <f t="shared" ref="BM1796:BM1859" si="1658">IF(OR(AT1796="Wounding/maiming",AU1796="Wounding/maiming",AV1796="Wounding/maiming",AW1796="Wounding/maiming",AX1796="Wounding/maiming"), 1, 0)</f>
        <v>0</v>
      </c>
      <c r="BN1796" s="385">
        <f t="shared" ref="BN1796:BN1859" si="1659">IF(OR(AT1796="Other",AU1796="Other",AV1796="Other",AW1796="Other",AX1796="Other"), 1, 0)</f>
        <v>0</v>
      </c>
      <c r="CK1796" s="239">
        <f t="shared" si="1623"/>
        <v>0</v>
      </c>
      <c r="CL1796" s="239">
        <f t="shared" si="1624"/>
        <v>0</v>
      </c>
    </row>
    <row r="1797" spans="3:90" x14ac:dyDescent="0.35">
      <c r="C1797" s="235"/>
      <c r="D1797" s="246" t="str">
        <f t="shared" ref="D1797:D1860" si="1660">IF(C1797="","",IF(AND(C1797&gt;=DATE(2022,9,30),C1797&lt;=DATE(2023,9,29)),"New",IF(C1797&lt;DATE(2022,9,30),"Continuing",IF(C1797&gt;DATE(2023,9,29),""))))</f>
        <v/>
      </c>
      <c r="E1797" s="247" t="str">
        <f t="shared" ref="E1797:E1860" si="1661">IF(C1797="","",IF(AND(C1797&gt;=DATE(2023,9,30),C1797&lt;=DATE(2024,9,29)),"New",IF(C1797&lt;DATE(2023,9,30),"Continuing",IF(C1797&gt;DATE(2024,9,29),""))))</f>
        <v/>
      </c>
      <c r="F1797" s="248" t="str">
        <f t="shared" ref="F1797:F1860" si="1662">IF(C1797="","",IF(AND(C1797&gt;=DATE(2024,9,30),C1797&lt;=DATE(2025,9,29)),"New",IF(C1797&lt;DATE(2024,9,30),"Continuing",IF(C1797&gt;DATE(2025,9,29),""))))</f>
        <v/>
      </c>
      <c r="G1797" s="249" t="str">
        <f t="shared" ref="G1797:G1860" si="1663">IF(C1797="","",IF(AND(C1797&gt;=DATE(2025,9,30),C1797&lt;=DATE(2026,9,29)),"New",IF(C1797&lt;DATE(2025,9,30),"Continuing",IF(C1797&gt;DATE(2026,9,29),""))))</f>
        <v/>
      </c>
      <c r="H1797" s="250" t="str">
        <f t="shared" ref="H1797:H1860" si="1664">IF(C1797="","",IF(AND(C1797&gt;=DATE(2026,9,30),C1797&lt;=DATE(2027,9,29)),"New",IF(C1797&lt;DATE(2026,9,30),"Continuing",IF(C1797&gt;DATE(2027,9,29),""))))</f>
        <v/>
      </c>
      <c r="I1797" s="386" t="str">
        <f t="shared" si="1625"/>
        <v/>
      </c>
      <c r="J1797" s="387" t="str">
        <f t="shared" si="1626"/>
        <v/>
      </c>
      <c r="K1797" s="388" t="str">
        <f t="shared" si="1627"/>
        <v/>
      </c>
      <c r="L1797" s="389" t="str">
        <f t="shared" si="1628"/>
        <v/>
      </c>
      <c r="M1797" s="250" t="str">
        <f t="shared" si="1629"/>
        <v/>
      </c>
      <c r="N1797" s="246" t="b">
        <f t="shared" ref="N1797:N1860" si="1665">AND(B1797="Primary",D1797="New",I1797="Yes")</f>
        <v>0</v>
      </c>
      <c r="O1797" s="246" t="b">
        <f t="shared" ref="O1797:O1860" si="1666">AND(B1797="Primary",D1797="Continuing",I1797="Yes")</f>
        <v>0</v>
      </c>
      <c r="P1797" s="246" t="b">
        <f t="shared" ref="P1797:P1860" si="1667">AND(B1797="Secondary",D1797="New",I1797="Yes")</f>
        <v>0</v>
      </c>
      <c r="Q1797" s="246" t="b">
        <f t="shared" ref="Q1797:Q1860" si="1668">AND(B1797="Secondary",D1797="Continuing",I1797="Yes")</f>
        <v>0</v>
      </c>
      <c r="R1797" s="246" t="str">
        <f t="shared" ref="R1797:R1860" si="1669">IF(OR(N1797=TRUE,O1797=TRUE),"Yes","No")</f>
        <v>No</v>
      </c>
      <c r="S1797" s="247" t="b">
        <f t="shared" si="1630"/>
        <v>0</v>
      </c>
      <c r="T1797" s="247" t="b">
        <f t="shared" si="1631"/>
        <v>0</v>
      </c>
      <c r="U1797" s="247" t="b">
        <f t="shared" si="1632"/>
        <v>0</v>
      </c>
      <c r="V1797" s="247" t="b">
        <f t="shared" si="1633"/>
        <v>0</v>
      </c>
      <c r="W1797" s="247" t="str">
        <f t="shared" ref="W1797:W1860" si="1670">IF(OR(S1797=TRUE,T1797=TRUE),"Yes","No")</f>
        <v>No</v>
      </c>
      <c r="X1797" s="248" t="b">
        <f t="shared" si="1634"/>
        <v>0</v>
      </c>
      <c r="Y1797" s="248" t="b">
        <f t="shared" si="1635"/>
        <v>0</v>
      </c>
      <c r="Z1797" s="248" t="b">
        <f t="shared" si="1636"/>
        <v>0</v>
      </c>
      <c r="AA1797" s="248" t="b">
        <f t="shared" si="1637"/>
        <v>0</v>
      </c>
      <c r="AB1797" s="248" t="str">
        <f t="shared" ref="AB1797:AB1860" si="1671">IF(OR(X1797=TRUE,Y1797=TRUE),"Yes","No")</f>
        <v>No</v>
      </c>
      <c r="AC1797" s="249" t="b">
        <f t="shared" si="1638"/>
        <v>0</v>
      </c>
      <c r="AD1797" s="249" t="b">
        <f t="shared" si="1639"/>
        <v>0</v>
      </c>
      <c r="AE1797" s="249" t="b">
        <f t="shared" si="1640"/>
        <v>0</v>
      </c>
      <c r="AF1797" s="249" t="b">
        <f t="shared" si="1641"/>
        <v>0</v>
      </c>
      <c r="AG1797" s="249" t="str">
        <f t="shared" ref="AG1797:AG1860" si="1672">IF(OR(AC1797=TRUE,AD1797=TRUE),"Yes","No")</f>
        <v>No</v>
      </c>
      <c r="AH1797" s="250" t="b">
        <f t="shared" si="1642"/>
        <v>0</v>
      </c>
      <c r="AI1797" s="250" t="b">
        <f t="shared" si="1643"/>
        <v>0</v>
      </c>
      <c r="AJ1797" s="250" t="b">
        <f t="shared" si="1644"/>
        <v>0</v>
      </c>
      <c r="AK1797" s="250" t="b">
        <f t="shared" si="1645"/>
        <v>0</v>
      </c>
      <c r="AL1797" s="250" t="str">
        <f t="shared" ref="AL1797:AL1860" si="1673">IF(OR(AH1797=TRUE,AI1797=TRUE),"Yes","No")</f>
        <v>No</v>
      </c>
      <c r="AN1797" s="246" t="str">
        <f t="shared" ref="AN1797:AN1860" si="1674">IF(AND(AM1797&gt;=DATE(2022,9,30),AM1797&lt;=DATE(2023,9,29)),"Closed","")</f>
        <v/>
      </c>
      <c r="AO1797" s="247" t="str">
        <f t="shared" ref="AO1797:AO1860" si="1675">IF(AND(AM1797&gt;=DATE(2023,9,30),AM1797&lt;=DATE(2024,9,29)),"Closed","")</f>
        <v/>
      </c>
      <c r="AP1797" s="248" t="str">
        <f t="shared" ref="AP1797:AP1860" si="1676">IF(AND(AM1797&gt;=DATE(2024,9,30),AM1797&lt;=DATE(2025,9,29)),"Closed","")</f>
        <v/>
      </c>
      <c r="AQ1797" s="249" t="str">
        <f t="shared" ref="AQ1797:AQ1860" si="1677">IF(AND(AM1797&gt;=DATE(2025,9,30),AM1797&lt;=DATE(2026,9,29)),"Closed","")</f>
        <v/>
      </c>
      <c r="AR1797" s="250" t="str">
        <f t="shared" ref="AR1797:AR1860" si="1678">IF(AND(AM1797&gt;=DATE(2026,9,30),AM1797&lt;=DATE(2027,9,29)),"Closed","")</f>
        <v/>
      </c>
      <c r="AS1797" s="234"/>
      <c r="AY1797" s="385">
        <f t="shared" ref="AY1797:AY1860" si="1679">IF(OR(AT1797="Asphyxiation",AU1797="Asphyxiation",AV1797="Asphyxiation",AW1797="Asphyxiation",AX1797="Asphyxiation"), 1, 0)</f>
        <v>0</v>
      </c>
      <c r="AZ1797" s="385">
        <f t="shared" si="1646"/>
        <v>0</v>
      </c>
      <c r="BA1797" s="385">
        <f t="shared" ref="BA1797:BA1860" si="1680">IF(OR(AT1797="New response option",AU1797="New response option",AV1797="New response option",AW1797="New response option",AX1797="New response option"), 1, 0)</f>
        <v>0</v>
      </c>
      <c r="BB1797" s="385">
        <f t="shared" si="1647"/>
        <v>0</v>
      </c>
      <c r="BC1797" s="385">
        <f t="shared" si="1648"/>
        <v>0</v>
      </c>
      <c r="BD1797" s="385">
        <f t="shared" si="1649"/>
        <v>0</v>
      </c>
      <c r="BE1797" s="385">
        <f t="shared" si="1650"/>
        <v>0</v>
      </c>
      <c r="BF1797" s="385">
        <f t="shared" si="1651"/>
        <v>0</v>
      </c>
      <c r="BG1797" s="385">
        <f t="shared" si="1652"/>
        <v>0</v>
      </c>
      <c r="BH1797" s="385">
        <f t="shared" si="1653"/>
        <v>0</v>
      </c>
      <c r="BI1797" s="385">
        <f t="shared" si="1654"/>
        <v>0</v>
      </c>
      <c r="BJ1797" s="385">
        <f t="shared" si="1655"/>
        <v>0</v>
      </c>
      <c r="BK1797" s="385">
        <f t="shared" si="1656"/>
        <v>0</v>
      </c>
      <c r="BL1797" s="385">
        <f t="shared" si="1657"/>
        <v>0</v>
      </c>
      <c r="BM1797" s="385">
        <f t="shared" si="1658"/>
        <v>0</v>
      </c>
      <c r="BN1797" s="385">
        <f t="shared" si="1659"/>
        <v>0</v>
      </c>
      <c r="CK1797" s="239">
        <f t="shared" ref="CK1797:CK1860" si="1681">IF(OR(CJ1797="Lawful Permanent Resident (LPR): Former refugee ",CJ1797="Lawful Permanent Resident (LPR): Former asylee ",CJ1797="Lawful Permanent Resident (LPR): Other former"), 1,0)</f>
        <v>0</v>
      </c>
      <c r="CL1797" s="239">
        <f t="shared" ref="CL1797:CL1860" si="1682">IF(OR(CJ1797="U.S. Citizen: Former refugee ",CJ1797="U.S. Citizen: Former asylee ",CJ1797="U.S. Citizen: Other former "), 1,0)</f>
        <v>0</v>
      </c>
    </row>
    <row r="1798" spans="3:90" x14ac:dyDescent="0.35">
      <c r="C1798" s="235"/>
      <c r="D1798" s="246" t="str">
        <f t="shared" si="1660"/>
        <v/>
      </c>
      <c r="E1798" s="247" t="str">
        <f t="shared" si="1661"/>
        <v/>
      </c>
      <c r="F1798" s="248" t="str">
        <f t="shared" si="1662"/>
        <v/>
      </c>
      <c r="G1798" s="249" t="str">
        <f t="shared" si="1663"/>
        <v/>
      </c>
      <c r="H1798" s="250" t="str">
        <f t="shared" si="1664"/>
        <v/>
      </c>
      <c r="I1798" s="386" t="str">
        <f t="shared" si="1625"/>
        <v/>
      </c>
      <c r="J1798" s="387" t="str">
        <f t="shared" si="1626"/>
        <v/>
      </c>
      <c r="K1798" s="388" t="str">
        <f t="shared" si="1627"/>
        <v/>
      </c>
      <c r="L1798" s="389" t="str">
        <f t="shared" si="1628"/>
        <v/>
      </c>
      <c r="M1798" s="250" t="str">
        <f t="shared" si="1629"/>
        <v/>
      </c>
      <c r="N1798" s="246" t="b">
        <f t="shared" si="1665"/>
        <v>0</v>
      </c>
      <c r="O1798" s="246" t="b">
        <f t="shared" si="1666"/>
        <v>0</v>
      </c>
      <c r="P1798" s="246" t="b">
        <f t="shared" si="1667"/>
        <v>0</v>
      </c>
      <c r="Q1798" s="246" t="b">
        <f t="shared" si="1668"/>
        <v>0</v>
      </c>
      <c r="R1798" s="246" t="str">
        <f t="shared" si="1669"/>
        <v>No</v>
      </c>
      <c r="S1798" s="247" t="b">
        <f t="shared" si="1630"/>
        <v>0</v>
      </c>
      <c r="T1798" s="247" t="b">
        <f t="shared" si="1631"/>
        <v>0</v>
      </c>
      <c r="U1798" s="247" t="b">
        <f t="shared" si="1632"/>
        <v>0</v>
      </c>
      <c r="V1798" s="247" t="b">
        <f t="shared" si="1633"/>
        <v>0</v>
      </c>
      <c r="W1798" s="247" t="str">
        <f t="shared" si="1670"/>
        <v>No</v>
      </c>
      <c r="X1798" s="248" t="b">
        <f t="shared" si="1634"/>
        <v>0</v>
      </c>
      <c r="Y1798" s="248" t="b">
        <f t="shared" si="1635"/>
        <v>0</v>
      </c>
      <c r="Z1798" s="248" t="b">
        <f t="shared" si="1636"/>
        <v>0</v>
      </c>
      <c r="AA1798" s="248" t="b">
        <f t="shared" si="1637"/>
        <v>0</v>
      </c>
      <c r="AB1798" s="248" t="str">
        <f t="shared" si="1671"/>
        <v>No</v>
      </c>
      <c r="AC1798" s="249" t="b">
        <f t="shared" si="1638"/>
        <v>0</v>
      </c>
      <c r="AD1798" s="249" t="b">
        <f t="shared" si="1639"/>
        <v>0</v>
      </c>
      <c r="AE1798" s="249" t="b">
        <f t="shared" si="1640"/>
        <v>0</v>
      </c>
      <c r="AF1798" s="249" t="b">
        <f t="shared" si="1641"/>
        <v>0</v>
      </c>
      <c r="AG1798" s="249" t="str">
        <f t="shared" si="1672"/>
        <v>No</v>
      </c>
      <c r="AH1798" s="250" t="b">
        <f t="shared" si="1642"/>
        <v>0</v>
      </c>
      <c r="AI1798" s="250" t="b">
        <f t="shared" si="1643"/>
        <v>0</v>
      </c>
      <c r="AJ1798" s="250" t="b">
        <f t="shared" si="1644"/>
        <v>0</v>
      </c>
      <c r="AK1798" s="250" t="b">
        <f t="shared" si="1645"/>
        <v>0</v>
      </c>
      <c r="AL1798" s="250" t="str">
        <f t="shared" si="1673"/>
        <v>No</v>
      </c>
      <c r="AN1798" s="246" t="str">
        <f t="shared" si="1674"/>
        <v/>
      </c>
      <c r="AO1798" s="247" t="str">
        <f t="shared" si="1675"/>
        <v/>
      </c>
      <c r="AP1798" s="248" t="str">
        <f t="shared" si="1676"/>
        <v/>
      </c>
      <c r="AQ1798" s="249" t="str">
        <f t="shared" si="1677"/>
        <v/>
      </c>
      <c r="AR1798" s="250" t="str">
        <f t="shared" si="1678"/>
        <v/>
      </c>
      <c r="AS1798" s="234"/>
      <c r="AY1798" s="385">
        <f t="shared" si="1679"/>
        <v>0</v>
      </c>
      <c r="AZ1798" s="385">
        <f t="shared" si="1646"/>
        <v>0</v>
      </c>
      <c r="BA1798" s="385">
        <f t="shared" si="1680"/>
        <v>0</v>
      </c>
      <c r="BB1798" s="385">
        <f t="shared" si="1647"/>
        <v>0</v>
      </c>
      <c r="BC1798" s="385">
        <f t="shared" si="1648"/>
        <v>0</v>
      </c>
      <c r="BD1798" s="385">
        <f t="shared" si="1649"/>
        <v>0</v>
      </c>
      <c r="BE1798" s="385">
        <f t="shared" si="1650"/>
        <v>0</v>
      </c>
      <c r="BF1798" s="385">
        <f t="shared" si="1651"/>
        <v>0</v>
      </c>
      <c r="BG1798" s="385">
        <f t="shared" si="1652"/>
        <v>0</v>
      </c>
      <c r="BH1798" s="385">
        <f t="shared" si="1653"/>
        <v>0</v>
      </c>
      <c r="BI1798" s="385">
        <f t="shared" si="1654"/>
        <v>0</v>
      </c>
      <c r="BJ1798" s="385">
        <f t="shared" si="1655"/>
        <v>0</v>
      </c>
      <c r="BK1798" s="385">
        <f t="shared" si="1656"/>
        <v>0</v>
      </c>
      <c r="BL1798" s="385">
        <f t="shared" si="1657"/>
        <v>0</v>
      </c>
      <c r="BM1798" s="385">
        <f t="shared" si="1658"/>
        <v>0</v>
      </c>
      <c r="BN1798" s="385">
        <f t="shared" si="1659"/>
        <v>0</v>
      </c>
      <c r="CK1798" s="239">
        <f t="shared" si="1681"/>
        <v>0</v>
      </c>
      <c r="CL1798" s="239">
        <f t="shared" si="1682"/>
        <v>0</v>
      </c>
    </row>
    <row r="1799" spans="3:90" x14ac:dyDescent="0.35">
      <c r="C1799" s="235"/>
      <c r="D1799" s="246" t="str">
        <f t="shared" si="1660"/>
        <v/>
      </c>
      <c r="E1799" s="247" t="str">
        <f t="shared" si="1661"/>
        <v/>
      </c>
      <c r="F1799" s="248" t="str">
        <f t="shared" si="1662"/>
        <v/>
      </c>
      <c r="G1799" s="249" t="str">
        <f t="shared" si="1663"/>
        <v/>
      </c>
      <c r="H1799" s="250" t="str">
        <f t="shared" si="1664"/>
        <v/>
      </c>
      <c r="I1799" s="386" t="str">
        <f t="shared" si="1625"/>
        <v/>
      </c>
      <c r="J1799" s="387" t="str">
        <f t="shared" si="1626"/>
        <v/>
      </c>
      <c r="K1799" s="388" t="str">
        <f t="shared" si="1627"/>
        <v/>
      </c>
      <c r="L1799" s="389" t="str">
        <f t="shared" si="1628"/>
        <v/>
      </c>
      <c r="M1799" s="250" t="str">
        <f t="shared" si="1629"/>
        <v/>
      </c>
      <c r="N1799" s="246" t="b">
        <f t="shared" si="1665"/>
        <v>0</v>
      </c>
      <c r="O1799" s="246" t="b">
        <f t="shared" si="1666"/>
        <v>0</v>
      </c>
      <c r="P1799" s="246" t="b">
        <f t="shared" si="1667"/>
        <v>0</v>
      </c>
      <c r="Q1799" s="246" t="b">
        <f t="shared" si="1668"/>
        <v>0</v>
      </c>
      <c r="R1799" s="246" t="str">
        <f t="shared" si="1669"/>
        <v>No</v>
      </c>
      <c r="S1799" s="247" t="b">
        <f t="shared" si="1630"/>
        <v>0</v>
      </c>
      <c r="T1799" s="247" t="b">
        <f t="shared" si="1631"/>
        <v>0</v>
      </c>
      <c r="U1799" s="247" t="b">
        <f t="shared" si="1632"/>
        <v>0</v>
      </c>
      <c r="V1799" s="247" t="b">
        <f t="shared" si="1633"/>
        <v>0</v>
      </c>
      <c r="W1799" s="247" t="str">
        <f t="shared" si="1670"/>
        <v>No</v>
      </c>
      <c r="X1799" s="248" t="b">
        <f t="shared" si="1634"/>
        <v>0</v>
      </c>
      <c r="Y1799" s="248" t="b">
        <f t="shared" si="1635"/>
        <v>0</v>
      </c>
      <c r="Z1799" s="248" t="b">
        <f t="shared" si="1636"/>
        <v>0</v>
      </c>
      <c r="AA1799" s="248" t="b">
        <f t="shared" si="1637"/>
        <v>0</v>
      </c>
      <c r="AB1799" s="248" t="str">
        <f t="shared" si="1671"/>
        <v>No</v>
      </c>
      <c r="AC1799" s="249" t="b">
        <f t="shared" si="1638"/>
        <v>0</v>
      </c>
      <c r="AD1799" s="249" t="b">
        <f t="shared" si="1639"/>
        <v>0</v>
      </c>
      <c r="AE1799" s="249" t="b">
        <f t="shared" si="1640"/>
        <v>0</v>
      </c>
      <c r="AF1799" s="249" t="b">
        <f t="shared" si="1641"/>
        <v>0</v>
      </c>
      <c r="AG1799" s="249" t="str">
        <f t="shared" si="1672"/>
        <v>No</v>
      </c>
      <c r="AH1799" s="250" t="b">
        <f t="shared" si="1642"/>
        <v>0</v>
      </c>
      <c r="AI1799" s="250" t="b">
        <f t="shared" si="1643"/>
        <v>0</v>
      </c>
      <c r="AJ1799" s="250" t="b">
        <f t="shared" si="1644"/>
        <v>0</v>
      </c>
      <c r="AK1799" s="250" t="b">
        <f t="shared" si="1645"/>
        <v>0</v>
      </c>
      <c r="AL1799" s="250" t="str">
        <f t="shared" si="1673"/>
        <v>No</v>
      </c>
      <c r="AN1799" s="246" t="str">
        <f t="shared" si="1674"/>
        <v/>
      </c>
      <c r="AO1799" s="247" t="str">
        <f t="shared" si="1675"/>
        <v/>
      </c>
      <c r="AP1799" s="248" t="str">
        <f t="shared" si="1676"/>
        <v/>
      </c>
      <c r="AQ1799" s="249" t="str">
        <f t="shared" si="1677"/>
        <v/>
      </c>
      <c r="AR1799" s="250" t="str">
        <f t="shared" si="1678"/>
        <v/>
      </c>
      <c r="AS1799" s="234"/>
      <c r="AY1799" s="385">
        <f t="shared" si="1679"/>
        <v>0</v>
      </c>
      <c r="AZ1799" s="385">
        <f t="shared" si="1646"/>
        <v>0</v>
      </c>
      <c r="BA1799" s="385">
        <f t="shared" si="1680"/>
        <v>0</v>
      </c>
      <c r="BB1799" s="385">
        <f t="shared" si="1647"/>
        <v>0</v>
      </c>
      <c r="BC1799" s="385">
        <f t="shared" si="1648"/>
        <v>0</v>
      </c>
      <c r="BD1799" s="385">
        <f t="shared" si="1649"/>
        <v>0</v>
      </c>
      <c r="BE1799" s="385">
        <f t="shared" si="1650"/>
        <v>0</v>
      </c>
      <c r="BF1799" s="385">
        <f t="shared" si="1651"/>
        <v>0</v>
      </c>
      <c r="BG1799" s="385">
        <f t="shared" si="1652"/>
        <v>0</v>
      </c>
      <c r="BH1799" s="385">
        <f t="shared" si="1653"/>
        <v>0</v>
      </c>
      <c r="BI1799" s="385">
        <f t="shared" si="1654"/>
        <v>0</v>
      </c>
      <c r="BJ1799" s="385">
        <f t="shared" si="1655"/>
        <v>0</v>
      </c>
      <c r="BK1799" s="385">
        <f t="shared" si="1656"/>
        <v>0</v>
      </c>
      <c r="BL1799" s="385">
        <f t="shared" si="1657"/>
        <v>0</v>
      </c>
      <c r="BM1799" s="385">
        <f t="shared" si="1658"/>
        <v>0</v>
      </c>
      <c r="BN1799" s="385">
        <f t="shared" si="1659"/>
        <v>0</v>
      </c>
      <c r="CK1799" s="239">
        <f t="shared" si="1681"/>
        <v>0</v>
      </c>
      <c r="CL1799" s="239">
        <f t="shared" si="1682"/>
        <v>0</v>
      </c>
    </row>
    <row r="1800" spans="3:90" x14ac:dyDescent="0.35">
      <c r="C1800" s="235"/>
      <c r="D1800" s="246" t="str">
        <f t="shared" si="1660"/>
        <v/>
      </c>
      <c r="E1800" s="247" t="str">
        <f t="shared" si="1661"/>
        <v/>
      </c>
      <c r="F1800" s="248" t="str">
        <f t="shared" si="1662"/>
        <v/>
      </c>
      <c r="G1800" s="249" t="str">
        <f t="shared" si="1663"/>
        <v/>
      </c>
      <c r="H1800" s="250" t="str">
        <f t="shared" si="1664"/>
        <v/>
      </c>
      <c r="I1800" s="386" t="str">
        <f t="shared" si="1625"/>
        <v/>
      </c>
      <c r="J1800" s="387" t="str">
        <f t="shared" si="1626"/>
        <v/>
      </c>
      <c r="K1800" s="388" t="str">
        <f t="shared" si="1627"/>
        <v/>
      </c>
      <c r="L1800" s="389" t="str">
        <f t="shared" si="1628"/>
        <v/>
      </c>
      <c r="M1800" s="250" t="str">
        <f t="shared" si="1629"/>
        <v/>
      </c>
      <c r="N1800" s="246" t="b">
        <f t="shared" si="1665"/>
        <v>0</v>
      </c>
      <c r="O1800" s="246" t="b">
        <f t="shared" si="1666"/>
        <v>0</v>
      </c>
      <c r="P1800" s="246" t="b">
        <f t="shared" si="1667"/>
        <v>0</v>
      </c>
      <c r="Q1800" s="246" t="b">
        <f t="shared" si="1668"/>
        <v>0</v>
      </c>
      <c r="R1800" s="246" t="str">
        <f t="shared" si="1669"/>
        <v>No</v>
      </c>
      <c r="S1800" s="247" t="b">
        <f t="shared" si="1630"/>
        <v>0</v>
      </c>
      <c r="T1800" s="247" t="b">
        <f t="shared" si="1631"/>
        <v>0</v>
      </c>
      <c r="U1800" s="247" t="b">
        <f t="shared" si="1632"/>
        <v>0</v>
      </c>
      <c r="V1800" s="247" t="b">
        <f t="shared" si="1633"/>
        <v>0</v>
      </c>
      <c r="W1800" s="247" t="str">
        <f t="shared" si="1670"/>
        <v>No</v>
      </c>
      <c r="X1800" s="248" t="b">
        <f t="shared" si="1634"/>
        <v>0</v>
      </c>
      <c r="Y1800" s="248" t="b">
        <f t="shared" si="1635"/>
        <v>0</v>
      </c>
      <c r="Z1800" s="248" t="b">
        <f t="shared" si="1636"/>
        <v>0</v>
      </c>
      <c r="AA1800" s="248" t="b">
        <f t="shared" si="1637"/>
        <v>0</v>
      </c>
      <c r="AB1800" s="248" t="str">
        <f t="shared" si="1671"/>
        <v>No</v>
      </c>
      <c r="AC1800" s="249" t="b">
        <f t="shared" si="1638"/>
        <v>0</v>
      </c>
      <c r="AD1800" s="249" t="b">
        <f t="shared" si="1639"/>
        <v>0</v>
      </c>
      <c r="AE1800" s="249" t="b">
        <f t="shared" si="1640"/>
        <v>0</v>
      </c>
      <c r="AF1800" s="249" t="b">
        <f t="shared" si="1641"/>
        <v>0</v>
      </c>
      <c r="AG1800" s="249" t="str">
        <f t="shared" si="1672"/>
        <v>No</v>
      </c>
      <c r="AH1800" s="250" t="b">
        <f t="shared" si="1642"/>
        <v>0</v>
      </c>
      <c r="AI1800" s="250" t="b">
        <f t="shared" si="1643"/>
        <v>0</v>
      </c>
      <c r="AJ1800" s="250" t="b">
        <f t="shared" si="1644"/>
        <v>0</v>
      </c>
      <c r="AK1800" s="250" t="b">
        <f t="shared" si="1645"/>
        <v>0</v>
      </c>
      <c r="AL1800" s="250" t="str">
        <f t="shared" si="1673"/>
        <v>No</v>
      </c>
      <c r="AN1800" s="246" t="str">
        <f t="shared" si="1674"/>
        <v/>
      </c>
      <c r="AO1800" s="247" t="str">
        <f t="shared" si="1675"/>
        <v/>
      </c>
      <c r="AP1800" s="248" t="str">
        <f t="shared" si="1676"/>
        <v/>
      </c>
      <c r="AQ1800" s="249" t="str">
        <f t="shared" si="1677"/>
        <v/>
      </c>
      <c r="AR1800" s="250" t="str">
        <f t="shared" si="1678"/>
        <v/>
      </c>
      <c r="AS1800" s="234"/>
      <c r="AY1800" s="385">
        <f t="shared" si="1679"/>
        <v>0</v>
      </c>
      <c r="AZ1800" s="385">
        <f t="shared" si="1646"/>
        <v>0</v>
      </c>
      <c r="BA1800" s="385">
        <f t="shared" si="1680"/>
        <v>0</v>
      </c>
      <c r="BB1800" s="385">
        <f t="shared" si="1647"/>
        <v>0</v>
      </c>
      <c r="BC1800" s="385">
        <f t="shared" si="1648"/>
        <v>0</v>
      </c>
      <c r="BD1800" s="385">
        <f t="shared" si="1649"/>
        <v>0</v>
      </c>
      <c r="BE1800" s="385">
        <f t="shared" si="1650"/>
        <v>0</v>
      </c>
      <c r="BF1800" s="385">
        <f t="shared" si="1651"/>
        <v>0</v>
      </c>
      <c r="BG1800" s="385">
        <f t="shared" si="1652"/>
        <v>0</v>
      </c>
      <c r="BH1800" s="385">
        <f t="shared" si="1653"/>
        <v>0</v>
      </c>
      <c r="BI1800" s="385">
        <f t="shared" si="1654"/>
        <v>0</v>
      </c>
      <c r="BJ1800" s="385">
        <f t="shared" si="1655"/>
        <v>0</v>
      </c>
      <c r="BK1800" s="385">
        <f t="shared" si="1656"/>
        <v>0</v>
      </c>
      <c r="BL1800" s="385">
        <f t="shared" si="1657"/>
        <v>0</v>
      </c>
      <c r="BM1800" s="385">
        <f t="shared" si="1658"/>
        <v>0</v>
      </c>
      <c r="BN1800" s="385">
        <f t="shared" si="1659"/>
        <v>0</v>
      </c>
      <c r="CK1800" s="239">
        <f t="shared" si="1681"/>
        <v>0</v>
      </c>
      <c r="CL1800" s="239">
        <f t="shared" si="1682"/>
        <v>0</v>
      </c>
    </row>
    <row r="1801" spans="3:90" x14ac:dyDescent="0.35">
      <c r="C1801" s="235"/>
      <c r="D1801" s="246" t="str">
        <f t="shared" si="1660"/>
        <v/>
      </c>
      <c r="E1801" s="247" t="str">
        <f t="shared" si="1661"/>
        <v/>
      </c>
      <c r="F1801" s="248" t="str">
        <f t="shared" si="1662"/>
        <v/>
      </c>
      <c r="G1801" s="249" t="str">
        <f t="shared" si="1663"/>
        <v/>
      </c>
      <c r="H1801" s="250" t="str">
        <f t="shared" si="1664"/>
        <v/>
      </c>
      <c r="I1801" s="386" t="str">
        <f t="shared" si="1625"/>
        <v/>
      </c>
      <c r="J1801" s="387" t="str">
        <f t="shared" si="1626"/>
        <v/>
      </c>
      <c r="K1801" s="388" t="str">
        <f t="shared" si="1627"/>
        <v/>
      </c>
      <c r="L1801" s="389" t="str">
        <f t="shared" si="1628"/>
        <v/>
      </c>
      <c r="M1801" s="250" t="str">
        <f t="shared" si="1629"/>
        <v/>
      </c>
      <c r="N1801" s="246" t="b">
        <f t="shared" si="1665"/>
        <v>0</v>
      </c>
      <c r="O1801" s="246" t="b">
        <f t="shared" si="1666"/>
        <v>0</v>
      </c>
      <c r="P1801" s="246" t="b">
        <f t="shared" si="1667"/>
        <v>0</v>
      </c>
      <c r="Q1801" s="246" t="b">
        <f t="shared" si="1668"/>
        <v>0</v>
      </c>
      <c r="R1801" s="246" t="str">
        <f t="shared" si="1669"/>
        <v>No</v>
      </c>
      <c r="S1801" s="247" t="b">
        <f t="shared" si="1630"/>
        <v>0</v>
      </c>
      <c r="T1801" s="247" t="b">
        <f t="shared" si="1631"/>
        <v>0</v>
      </c>
      <c r="U1801" s="247" t="b">
        <f t="shared" si="1632"/>
        <v>0</v>
      </c>
      <c r="V1801" s="247" t="b">
        <f t="shared" si="1633"/>
        <v>0</v>
      </c>
      <c r="W1801" s="247" t="str">
        <f t="shared" si="1670"/>
        <v>No</v>
      </c>
      <c r="X1801" s="248" t="b">
        <f t="shared" si="1634"/>
        <v>0</v>
      </c>
      <c r="Y1801" s="248" t="b">
        <f t="shared" si="1635"/>
        <v>0</v>
      </c>
      <c r="Z1801" s="248" t="b">
        <f t="shared" si="1636"/>
        <v>0</v>
      </c>
      <c r="AA1801" s="248" t="b">
        <f t="shared" si="1637"/>
        <v>0</v>
      </c>
      <c r="AB1801" s="248" t="str">
        <f t="shared" si="1671"/>
        <v>No</v>
      </c>
      <c r="AC1801" s="249" t="b">
        <f t="shared" si="1638"/>
        <v>0</v>
      </c>
      <c r="AD1801" s="249" t="b">
        <f t="shared" si="1639"/>
        <v>0</v>
      </c>
      <c r="AE1801" s="249" t="b">
        <f t="shared" si="1640"/>
        <v>0</v>
      </c>
      <c r="AF1801" s="249" t="b">
        <f t="shared" si="1641"/>
        <v>0</v>
      </c>
      <c r="AG1801" s="249" t="str">
        <f t="shared" si="1672"/>
        <v>No</v>
      </c>
      <c r="AH1801" s="250" t="b">
        <f t="shared" si="1642"/>
        <v>0</v>
      </c>
      <c r="AI1801" s="250" t="b">
        <f t="shared" si="1643"/>
        <v>0</v>
      </c>
      <c r="AJ1801" s="250" t="b">
        <f t="shared" si="1644"/>
        <v>0</v>
      </c>
      <c r="AK1801" s="250" t="b">
        <f t="shared" si="1645"/>
        <v>0</v>
      </c>
      <c r="AL1801" s="250" t="str">
        <f t="shared" si="1673"/>
        <v>No</v>
      </c>
      <c r="AN1801" s="246" t="str">
        <f t="shared" si="1674"/>
        <v/>
      </c>
      <c r="AO1801" s="247" t="str">
        <f t="shared" si="1675"/>
        <v/>
      </c>
      <c r="AP1801" s="248" t="str">
        <f t="shared" si="1676"/>
        <v/>
      </c>
      <c r="AQ1801" s="249" t="str">
        <f t="shared" si="1677"/>
        <v/>
      </c>
      <c r="AR1801" s="250" t="str">
        <f t="shared" si="1678"/>
        <v/>
      </c>
      <c r="AS1801" s="234"/>
      <c r="AY1801" s="385">
        <f t="shared" si="1679"/>
        <v>0</v>
      </c>
      <c r="AZ1801" s="385">
        <f t="shared" si="1646"/>
        <v>0</v>
      </c>
      <c r="BA1801" s="385">
        <f t="shared" si="1680"/>
        <v>0</v>
      </c>
      <c r="BB1801" s="385">
        <f t="shared" si="1647"/>
        <v>0</v>
      </c>
      <c r="BC1801" s="385">
        <f t="shared" si="1648"/>
        <v>0</v>
      </c>
      <c r="BD1801" s="385">
        <f t="shared" si="1649"/>
        <v>0</v>
      </c>
      <c r="BE1801" s="385">
        <f t="shared" si="1650"/>
        <v>0</v>
      </c>
      <c r="BF1801" s="385">
        <f t="shared" si="1651"/>
        <v>0</v>
      </c>
      <c r="BG1801" s="385">
        <f t="shared" si="1652"/>
        <v>0</v>
      </c>
      <c r="BH1801" s="385">
        <f t="shared" si="1653"/>
        <v>0</v>
      </c>
      <c r="BI1801" s="385">
        <f t="shared" si="1654"/>
        <v>0</v>
      </c>
      <c r="BJ1801" s="385">
        <f t="shared" si="1655"/>
        <v>0</v>
      </c>
      <c r="BK1801" s="385">
        <f t="shared" si="1656"/>
        <v>0</v>
      </c>
      <c r="BL1801" s="385">
        <f t="shared" si="1657"/>
        <v>0</v>
      </c>
      <c r="BM1801" s="385">
        <f t="shared" si="1658"/>
        <v>0</v>
      </c>
      <c r="BN1801" s="385">
        <f t="shared" si="1659"/>
        <v>0</v>
      </c>
      <c r="CK1801" s="239">
        <f t="shared" si="1681"/>
        <v>0</v>
      </c>
      <c r="CL1801" s="239">
        <f t="shared" si="1682"/>
        <v>0</v>
      </c>
    </row>
    <row r="1802" spans="3:90" x14ac:dyDescent="0.35">
      <c r="C1802" s="235"/>
      <c r="D1802" s="246" t="str">
        <f t="shared" si="1660"/>
        <v/>
      </c>
      <c r="E1802" s="247" t="str">
        <f t="shared" si="1661"/>
        <v/>
      </c>
      <c r="F1802" s="248" t="str">
        <f t="shared" si="1662"/>
        <v/>
      </c>
      <c r="G1802" s="249" t="str">
        <f t="shared" si="1663"/>
        <v/>
      </c>
      <c r="H1802" s="250" t="str">
        <f t="shared" si="1664"/>
        <v/>
      </c>
      <c r="I1802" s="386" t="str">
        <f t="shared" si="1625"/>
        <v/>
      </c>
      <c r="J1802" s="387" t="str">
        <f t="shared" si="1626"/>
        <v/>
      </c>
      <c r="K1802" s="388" t="str">
        <f t="shared" si="1627"/>
        <v/>
      </c>
      <c r="L1802" s="389" t="str">
        <f t="shared" si="1628"/>
        <v/>
      </c>
      <c r="M1802" s="250" t="str">
        <f t="shared" si="1629"/>
        <v/>
      </c>
      <c r="N1802" s="246" t="b">
        <f t="shared" si="1665"/>
        <v>0</v>
      </c>
      <c r="O1802" s="246" t="b">
        <f t="shared" si="1666"/>
        <v>0</v>
      </c>
      <c r="P1802" s="246" t="b">
        <f t="shared" si="1667"/>
        <v>0</v>
      </c>
      <c r="Q1802" s="246" t="b">
        <f t="shared" si="1668"/>
        <v>0</v>
      </c>
      <c r="R1802" s="246" t="str">
        <f t="shared" si="1669"/>
        <v>No</v>
      </c>
      <c r="S1802" s="247" t="b">
        <f t="shared" si="1630"/>
        <v>0</v>
      </c>
      <c r="T1802" s="247" t="b">
        <f t="shared" si="1631"/>
        <v>0</v>
      </c>
      <c r="U1802" s="247" t="b">
        <f t="shared" si="1632"/>
        <v>0</v>
      </c>
      <c r="V1802" s="247" t="b">
        <f t="shared" si="1633"/>
        <v>0</v>
      </c>
      <c r="W1802" s="247" t="str">
        <f t="shared" si="1670"/>
        <v>No</v>
      </c>
      <c r="X1802" s="248" t="b">
        <f t="shared" si="1634"/>
        <v>0</v>
      </c>
      <c r="Y1802" s="248" t="b">
        <f t="shared" si="1635"/>
        <v>0</v>
      </c>
      <c r="Z1802" s="248" t="b">
        <f t="shared" si="1636"/>
        <v>0</v>
      </c>
      <c r="AA1802" s="248" t="b">
        <f t="shared" si="1637"/>
        <v>0</v>
      </c>
      <c r="AB1802" s="248" t="str">
        <f t="shared" si="1671"/>
        <v>No</v>
      </c>
      <c r="AC1802" s="249" t="b">
        <f t="shared" si="1638"/>
        <v>0</v>
      </c>
      <c r="AD1802" s="249" t="b">
        <f t="shared" si="1639"/>
        <v>0</v>
      </c>
      <c r="AE1802" s="249" t="b">
        <f t="shared" si="1640"/>
        <v>0</v>
      </c>
      <c r="AF1802" s="249" t="b">
        <f t="shared" si="1641"/>
        <v>0</v>
      </c>
      <c r="AG1802" s="249" t="str">
        <f t="shared" si="1672"/>
        <v>No</v>
      </c>
      <c r="AH1802" s="250" t="b">
        <f t="shared" si="1642"/>
        <v>0</v>
      </c>
      <c r="AI1802" s="250" t="b">
        <f t="shared" si="1643"/>
        <v>0</v>
      </c>
      <c r="AJ1802" s="250" t="b">
        <f t="shared" si="1644"/>
        <v>0</v>
      </c>
      <c r="AK1802" s="250" t="b">
        <f t="shared" si="1645"/>
        <v>0</v>
      </c>
      <c r="AL1802" s="250" t="str">
        <f t="shared" si="1673"/>
        <v>No</v>
      </c>
      <c r="AN1802" s="246" t="str">
        <f t="shared" si="1674"/>
        <v/>
      </c>
      <c r="AO1802" s="247" t="str">
        <f t="shared" si="1675"/>
        <v/>
      </c>
      <c r="AP1802" s="248" t="str">
        <f t="shared" si="1676"/>
        <v/>
      </c>
      <c r="AQ1802" s="249" t="str">
        <f t="shared" si="1677"/>
        <v/>
      </c>
      <c r="AR1802" s="250" t="str">
        <f t="shared" si="1678"/>
        <v/>
      </c>
      <c r="AS1802" s="234"/>
      <c r="AY1802" s="385">
        <f t="shared" si="1679"/>
        <v>0</v>
      </c>
      <c r="AZ1802" s="385">
        <f t="shared" si="1646"/>
        <v>0</v>
      </c>
      <c r="BA1802" s="385">
        <f t="shared" si="1680"/>
        <v>0</v>
      </c>
      <c r="BB1802" s="385">
        <f t="shared" si="1647"/>
        <v>0</v>
      </c>
      <c r="BC1802" s="385">
        <f t="shared" si="1648"/>
        <v>0</v>
      </c>
      <c r="BD1802" s="385">
        <f t="shared" si="1649"/>
        <v>0</v>
      </c>
      <c r="BE1802" s="385">
        <f t="shared" si="1650"/>
        <v>0</v>
      </c>
      <c r="BF1802" s="385">
        <f t="shared" si="1651"/>
        <v>0</v>
      </c>
      <c r="BG1802" s="385">
        <f t="shared" si="1652"/>
        <v>0</v>
      </c>
      <c r="BH1802" s="385">
        <f t="shared" si="1653"/>
        <v>0</v>
      </c>
      <c r="BI1802" s="385">
        <f t="shared" si="1654"/>
        <v>0</v>
      </c>
      <c r="BJ1802" s="385">
        <f t="shared" si="1655"/>
        <v>0</v>
      </c>
      <c r="BK1802" s="385">
        <f t="shared" si="1656"/>
        <v>0</v>
      </c>
      <c r="BL1802" s="385">
        <f t="shared" si="1657"/>
        <v>0</v>
      </c>
      <c r="BM1802" s="385">
        <f t="shared" si="1658"/>
        <v>0</v>
      </c>
      <c r="BN1802" s="385">
        <f t="shared" si="1659"/>
        <v>0</v>
      </c>
      <c r="CK1802" s="239">
        <f t="shared" si="1681"/>
        <v>0</v>
      </c>
      <c r="CL1802" s="239">
        <f t="shared" si="1682"/>
        <v>0</v>
      </c>
    </row>
    <row r="1803" spans="3:90" x14ac:dyDescent="0.35">
      <c r="C1803" s="235"/>
      <c r="D1803" s="246" t="str">
        <f t="shared" si="1660"/>
        <v/>
      </c>
      <c r="E1803" s="247" t="str">
        <f t="shared" si="1661"/>
        <v/>
      </c>
      <c r="F1803" s="248" t="str">
        <f t="shared" si="1662"/>
        <v/>
      </c>
      <c r="G1803" s="249" t="str">
        <f t="shared" si="1663"/>
        <v/>
      </c>
      <c r="H1803" s="250" t="str">
        <f t="shared" si="1664"/>
        <v/>
      </c>
      <c r="I1803" s="386" t="str">
        <f t="shared" si="1625"/>
        <v/>
      </c>
      <c r="J1803" s="387" t="str">
        <f t="shared" si="1626"/>
        <v/>
      </c>
      <c r="K1803" s="388" t="str">
        <f t="shared" si="1627"/>
        <v/>
      </c>
      <c r="L1803" s="389" t="str">
        <f t="shared" si="1628"/>
        <v/>
      </c>
      <c r="M1803" s="250" t="str">
        <f t="shared" si="1629"/>
        <v/>
      </c>
      <c r="N1803" s="246" t="b">
        <f t="shared" si="1665"/>
        <v>0</v>
      </c>
      <c r="O1803" s="246" t="b">
        <f t="shared" si="1666"/>
        <v>0</v>
      </c>
      <c r="P1803" s="246" t="b">
        <f t="shared" si="1667"/>
        <v>0</v>
      </c>
      <c r="Q1803" s="246" t="b">
        <f t="shared" si="1668"/>
        <v>0</v>
      </c>
      <c r="R1803" s="246" t="str">
        <f t="shared" si="1669"/>
        <v>No</v>
      </c>
      <c r="S1803" s="247" t="b">
        <f t="shared" si="1630"/>
        <v>0</v>
      </c>
      <c r="T1803" s="247" t="b">
        <f t="shared" si="1631"/>
        <v>0</v>
      </c>
      <c r="U1803" s="247" t="b">
        <f t="shared" si="1632"/>
        <v>0</v>
      </c>
      <c r="V1803" s="247" t="b">
        <f t="shared" si="1633"/>
        <v>0</v>
      </c>
      <c r="W1803" s="247" t="str">
        <f t="shared" si="1670"/>
        <v>No</v>
      </c>
      <c r="X1803" s="248" t="b">
        <f t="shared" si="1634"/>
        <v>0</v>
      </c>
      <c r="Y1803" s="248" t="b">
        <f t="shared" si="1635"/>
        <v>0</v>
      </c>
      <c r="Z1803" s="248" t="b">
        <f t="shared" si="1636"/>
        <v>0</v>
      </c>
      <c r="AA1803" s="248" t="b">
        <f t="shared" si="1637"/>
        <v>0</v>
      </c>
      <c r="AB1803" s="248" t="str">
        <f t="shared" si="1671"/>
        <v>No</v>
      </c>
      <c r="AC1803" s="249" t="b">
        <f t="shared" si="1638"/>
        <v>0</v>
      </c>
      <c r="AD1803" s="249" t="b">
        <f t="shared" si="1639"/>
        <v>0</v>
      </c>
      <c r="AE1803" s="249" t="b">
        <f t="shared" si="1640"/>
        <v>0</v>
      </c>
      <c r="AF1803" s="249" t="b">
        <f t="shared" si="1641"/>
        <v>0</v>
      </c>
      <c r="AG1803" s="249" t="str">
        <f t="shared" si="1672"/>
        <v>No</v>
      </c>
      <c r="AH1803" s="250" t="b">
        <f t="shared" si="1642"/>
        <v>0</v>
      </c>
      <c r="AI1803" s="250" t="b">
        <f t="shared" si="1643"/>
        <v>0</v>
      </c>
      <c r="AJ1803" s="250" t="b">
        <f t="shared" si="1644"/>
        <v>0</v>
      </c>
      <c r="AK1803" s="250" t="b">
        <f t="shared" si="1645"/>
        <v>0</v>
      </c>
      <c r="AL1803" s="250" t="str">
        <f t="shared" si="1673"/>
        <v>No</v>
      </c>
      <c r="AN1803" s="246" t="str">
        <f t="shared" si="1674"/>
        <v/>
      </c>
      <c r="AO1803" s="247" t="str">
        <f t="shared" si="1675"/>
        <v/>
      </c>
      <c r="AP1803" s="248" t="str">
        <f t="shared" si="1676"/>
        <v/>
      </c>
      <c r="AQ1803" s="249" t="str">
        <f t="shared" si="1677"/>
        <v/>
      </c>
      <c r="AR1803" s="250" t="str">
        <f t="shared" si="1678"/>
        <v/>
      </c>
      <c r="AS1803" s="234"/>
      <c r="AY1803" s="385">
        <f t="shared" si="1679"/>
        <v>0</v>
      </c>
      <c r="AZ1803" s="385">
        <f t="shared" si="1646"/>
        <v>0</v>
      </c>
      <c r="BA1803" s="385">
        <f t="shared" si="1680"/>
        <v>0</v>
      </c>
      <c r="BB1803" s="385">
        <f t="shared" si="1647"/>
        <v>0</v>
      </c>
      <c r="BC1803" s="385">
        <f t="shared" si="1648"/>
        <v>0</v>
      </c>
      <c r="BD1803" s="385">
        <f t="shared" si="1649"/>
        <v>0</v>
      </c>
      <c r="BE1803" s="385">
        <f t="shared" si="1650"/>
        <v>0</v>
      </c>
      <c r="BF1803" s="385">
        <f t="shared" si="1651"/>
        <v>0</v>
      </c>
      <c r="BG1803" s="385">
        <f t="shared" si="1652"/>
        <v>0</v>
      </c>
      <c r="BH1803" s="385">
        <f t="shared" si="1653"/>
        <v>0</v>
      </c>
      <c r="BI1803" s="385">
        <f t="shared" si="1654"/>
        <v>0</v>
      </c>
      <c r="BJ1803" s="385">
        <f t="shared" si="1655"/>
        <v>0</v>
      </c>
      <c r="BK1803" s="385">
        <f t="shared" si="1656"/>
        <v>0</v>
      </c>
      <c r="BL1803" s="385">
        <f t="shared" si="1657"/>
        <v>0</v>
      </c>
      <c r="BM1803" s="385">
        <f t="shared" si="1658"/>
        <v>0</v>
      </c>
      <c r="BN1803" s="385">
        <f t="shared" si="1659"/>
        <v>0</v>
      </c>
      <c r="CK1803" s="239">
        <f t="shared" si="1681"/>
        <v>0</v>
      </c>
      <c r="CL1803" s="239">
        <f t="shared" si="1682"/>
        <v>0</v>
      </c>
    </row>
    <row r="1804" spans="3:90" x14ac:dyDescent="0.35">
      <c r="C1804" s="235"/>
      <c r="D1804" s="246" t="str">
        <f t="shared" si="1660"/>
        <v/>
      </c>
      <c r="E1804" s="247" t="str">
        <f t="shared" si="1661"/>
        <v/>
      </c>
      <c r="F1804" s="248" t="str">
        <f t="shared" si="1662"/>
        <v/>
      </c>
      <c r="G1804" s="249" t="str">
        <f t="shared" si="1663"/>
        <v/>
      </c>
      <c r="H1804" s="250" t="str">
        <f t="shared" si="1664"/>
        <v/>
      </c>
      <c r="I1804" s="386" t="str">
        <f t="shared" si="1625"/>
        <v/>
      </c>
      <c r="J1804" s="387" t="str">
        <f t="shared" si="1626"/>
        <v/>
      </c>
      <c r="K1804" s="388" t="str">
        <f t="shared" si="1627"/>
        <v/>
      </c>
      <c r="L1804" s="389" t="str">
        <f t="shared" si="1628"/>
        <v/>
      </c>
      <c r="M1804" s="250" t="str">
        <f t="shared" si="1629"/>
        <v/>
      </c>
      <c r="N1804" s="246" t="b">
        <f t="shared" si="1665"/>
        <v>0</v>
      </c>
      <c r="O1804" s="246" t="b">
        <f t="shared" si="1666"/>
        <v>0</v>
      </c>
      <c r="P1804" s="246" t="b">
        <f t="shared" si="1667"/>
        <v>0</v>
      </c>
      <c r="Q1804" s="246" t="b">
        <f t="shared" si="1668"/>
        <v>0</v>
      </c>
      <c r="R1804" s="246" t="str">
        <f t="shared" si="1669"/>
        <v>No</v>
      </c>
      <c r="S1804" s="247" t="b">
        <f t="shared" si="1630"/>
        <v>0</v>
      </c>
      <c r="T1804" s="247" t="b">
        <f t="shared" si="1631"/>
        <v>0</v>
      </c>
      <c r="U1804" s="247" t="b">
        <f t="shared" si="1632"/>
        <v>0</v>
      </c>
      <c r="V1804" s="247" t="b">
        <f t="shared" si="1633"/>
        <v>0</v>
      </c>
      <c r="W1804" s="247" t="str">
        <f t="shared" si="1670"/>
        <v>No</v>
      </c>
      <c r="X1804" s="248" t="b">
        <f t="shared" si="1634"/>
        <v>0</v>
      </c>
      <c r="Y1804" s="248" t="b">
        <f t="shared" si="1635"/>
        <v>0</v>
      </c>
      <c r="Z1804" s="248" t="b">
        <f t="shared" si="1636"/>
        <v>0</v>
      </c>
      <c r="AA1804" s="248" t="b">
        <f t="shared" si="1637"/>
        <v>0</v>
      </c>
      <c r="AB1804" s="248" t="str">
        <f t="shared" si="1671"/>
        <v>No</v>
      </c>
      <c r="AC1804" s="249" t="b">
        <f t="shared" si="1638"/>
        <v>0</v>
      </c>
      <c r="AD1804" s="249" t="b">
        <f t="shared" si="1639"/>
        <v>0</v>
      </c>
      <c r="AE1804" s="249" t="b">
        <f t="shared" si="1640"/>
        <v>0</v>
      </c>
      <c r="AF1804" s="249" t="b">
        <f t="shared" si="1641"/>
        <v>0</v>
      </c>
      <c r="AG1804" s="249" t="str">
        <f t="shared" si="1672"/>
        <v>No</v>
      </c>
      <c r="AH1804" s="250" t="b">
        <f t="shared" si="1642"/>
        <v>0</v>
      </c>
      <c r="AI1804" s="250" t="b">
        <f t="shared" si="1643"/>
        <v>0</v>
      </c>
      <c r="AJ1804" s="250" t="b">
        <f t="shared" si="1644"/>
        <v>0</v>
      </c>
      <c r="AK1804" s="250" t="b">
        <f t="shared" si="1645"/>
        <v>0</v>
      </c>
      <c r="AL1804" s="250" t="str">
        <f t="shared" si="1673"/>
        <v>No</v>
      </c>
      <c r="AN1804" s="246" t="str">
        <f t="shared" si="1674"/>
        <v/>
      </c>
      <c r="AO1804" s="247" t="str">
        <f t="shared" si="1675"/>
        <v/>
      </c>
      <c r="AP1804" s="248" t="str">
        <f t="shared" si="1676"/>
        <v/>
      </c>
      <c r="AQ1804" s="249" t="str">
        <f t="shared" si="1677"/>
        <v/>
      </c>
      <c r="AR1804" s="250" t="str">
        <f t="shared" si="1678"/>
        <v/>
      </c>
      <c r="AS1804" s="234"/>
      <c r="AY1804" s="385">
        <f t="shared" si="1679"/>
        <v>0</v>
      </c>
      <c r="AZ1804" s="385">
        <f t="shared" si="1646"/>
        <v>0</v>
      </c>
      <c r="BA1804" s="385">
        <f t="shared" si="1680"/>
        <v>0</v>
      </c>
      <c r="BB1804" s="385">
        <f t="shared" si="1647"/>
        <v>0</v>
      </c>
      <c r="BC1804" s="385">
        <f t="shared" si="1648"/>
        <v>0</v>
      </c>
      <c r="BD1804" s="385">
        <f t="shared" si="1649"/>
        <v>0</v>
      </c>
      <c r="BE1804" s="385">
        <f t="shared" si="1650"/>
        <v>0</v>
      </c>
      <c r="BF1804" s="385">
        <f t="shared" si="1651"/>
        <v>0</v>
      </c>
      <c r="BG1804" s="385">
        <f t="shared" si="1652"/>
        <v>0</v>
      </c>
      <c r="BH1804" s="385">
        <f t="shared" si="1653"/>
        <v>0</v>
      </c>
      <c r="BI1804" s="385">
        <f t="shared" si="1654"/>
        <v>0</v>
      </c>
      <c r="BJ1804" s="385">
        <f t="shared" si="1655"/>
        <v>0</v>
      </c>
      <c r="BK1804" s="385">
        <f t="shared" si="1656"/>
        <v>0</v>
      </c>
      <c r="BL1804" s="385">
        <f t="shared" si="1657"/>
        <v>0</v>
      </c>
      <c r="BM1804" s="385">
        <f t="shared" si="1658"/>
        <v>0</v>
      </c>
      <c r="BN1804" s="385">
        <f t="shared" si="1659"/>
        <v>0</v>
      </c>
      <c r="CK1804" s="239">
        <f t="shared" si="1681"/>
        <v>0</v>
      </c>
      <c r="CL1804" s="239">
        <f t="shared" si="1682"/>
        <v>0</v>
      </c>
    </row>
    <row r="1805" spans="3:90" x14ac:dyDescent="0.35">
      <c r="C1805" s="235"/>
      <c r="D1805" s="246" t="str">
        <f t="shared" si="1660"/>
        <v/>
      </c>
      <c r="E1805" s="247" t="str">
        <f t="shared" si="1661"/>
        <v/>
      </c>
      <c r="F1805" s="248" t="str">
        <f t="shared" si="1662"/>
        <v/>
      </c>
      <c r="G1805" s="249" t="str">
        <f t="shared" si="1663"/>
        <v/>
      </c>
      <c r="H1805" s="250" t="str">
        <f t="shared" si="1664"/>
        <v/>
      </c>
      <c r="I1805" s="386" t="str">
        <f t="shared" si="1625"/>
        <v/>
      </c>
      <c r="J1805" s="387" t="str">
        <f t="shared" si="1626"/>
        <v/>
      </c>
      <c r="K1805" s="388" t="str">
        <f t="shared" si="1627"/>
        <v/>
      </c>
      <c r="L1805" s="389" t="str">
        <f t="shared" si="1628"/>
        <v/>
      </c>
      <c r="M1805" s="250" t="str">
        <f t="shared" si="1629"/>
        <v/>
      </c>
      <c r="N1805" s="246" t="b">
        <f t="shared" si="1665"/>
        <v>0</v>
      </c>
      <c r="O1805" s="246" t="b">
        <f t="shared" si="1666"/>
        <v>0</v>
      </c>
      <c r="P1805" s="246" t="b">
        <f t="shared" si="1667"/>
        <v>0</v>
      </c>
      <c r="Q1805" s="246" t="b">
        <f t="shared" si="1668"/>
        <v>0</v>
      </c>
      <c r="R1805" s="246" t="str">
        <f t="shared" si="1669"/>
        <v>No</v>
      </c>
      <c r="S1805" s="247" t="b">
        <f t="shared" si="1630"/>
        <v>0</v>
      </c>
      <c r="T1805" s="247" t="b">
        <f t="shared" si="1631"/>
        <v>0</v>
      </c>
      <c r="U1805" s="247" t="b">
        <f t="shared" si="1632"/>
        <v>0</v>
      </c>
      <c r="V1805" s="247" t="b">
        <f t="shared" si="1633"/>
        <v>0</v>
      </c>
      <c r="W1805" s="247" t="str">
        <f t="shared" si="1670"/>
        <v>No</v>
      </c>
      <c r="X1805" s="248" t="b">
        <f t="shared" si="1634"/>
        <v>0</v>
      </c>
      <c r="Y1805" s="248" t="b">
        <f t="shared" si="1635"/>
        <v>0</v>
      </c>
      <c r="Z1805" s="248" t="b">
        <f t="shared" si="1636"/>
        <v>0</v>
      </c>
      <c r="AA1805" s="248" t="b">
        <f t="shared" si="1637"/>
        <v>0</v>
      </c>
      <c r="AB1805" s="248" t="str">
        <f t="shared" si="1671"/>
        <v>No</v>
      </c>
      <c r="AC1805" s="249" t="b">
        <f t="shared" si="1638"/>
        <v>0</v>
      </c>
      <c r="AD1805" s="249" t="b">
        <f t="shared" si="1639"/>
        <v>0</v>
      </c>
      <c r="AE1805" s="249" t="b">
        <f t="shared" si="1640"/>
        <v>0</v>
      </c>
      <c r="AF1805" s="249" t="b">
        <f t="shared" si="1641"/>
        <v>0</v>
      </c>
      <c r="AG1805" s="249" t="str">
        <f t="shared" si="1672"/>
        <v>No</v>
      </c>
      <c r="AH1805" s="250" t="b">
        <f t="shared" si="1642"/>
        <v>0</v>
      </c>
      <c r="AI1805" s="250" t="b">
        <f t="shared" si="1643"/>
        <v>0</v>
      </c>
      <c r="AJ1805" s="250" t="b">
        <f t="shared" si="1644"/>
        <v>0</v>
      </c>
      <c r="AK1805" s="250" t="b">
        <f t="shared" si="1645"/>
        <v>0</v>
      </c>
      <c r="AL1805" s="250" t="str">
        <f t="shared" si="1673"/>
        <v>No</v>
      </c>
      <c r="AN1805" s="246" t="str">
        <f t="shared" si="1674"/>
        <v/>
      </c>
      <c r="AO1805" s="247" t="str">
        <f t="shared" si="1675"/>
        <v/>
      </c>
      <c r="AP1805" s="248" t="str">
        <f t="shared" si="1676"/>
        <v/>
      </c>
      <c r="AQ1805" s="249" t="str">
        <f t="shared" si="1677"/>
        <v/>
      </c>
      <c r="AR1805" s="250" t="str">
        <f t="shared" si="1678"/>
        <v/>
      </c>
      <c r="AS1805" s="234"/>
      <c r="AY1805" s="385">
        <f t="shared" si="1679"/>
        <v>0</v>
      </c>
      <c r="AZ1805" s="385">
        <f t="shared" si="1646"/>
        <v>0</v>
      </c>
      <c r="BA1805" s="385">
        <f t="shared" si="1680"/>
        <v>0</v>
      </c>
      <c r="BB1805" s="385">
        <f t="shared" si="1647"/>
        <v>0</v>
      </c>
      <c r="BC1805" s="385">
        <f t="shared" si="1648"/>
        <v>0</v>
      </c>
      <c r="BD1805" s="385">
        <f t="shared" si="1649"/>
        <v>0</v>
      </c>
      <c r="BE1805" s="385">
        <f t="shared" si="1650"/>
        <v>0</v>
      </c>
      <c r="BF1805" s="385">
        <f t="shared" si="1651"/>
        <v>0</v>
      </c>
      <c r="BG1805" s="385">
        <f t="shared" si="1652"/>
        <v>0</v>
      </c>
      <c r="BH1805" s="385">
        <f t="shared" si="1653"/>
        <v>0</v>
      </c>
      <c r="BI1805" s="385">
        <f t="shared" si="1654"/>
        <v>0</v>
      </c>
      <c r="BJ1805" s="385">
        <f t="shared" si="1655"/>
        <v>0</v>
      </c>
      <c r="BK1805" s="385">
        <f t="shared" si="1656"/>
        <v>0</v>
      </c>
      <c r="BL1805" s="385">
        <f t="shared" si="1657"/>
        <v>0</v>
      </c>
      <c r="BM1805" s="385">
        <f t="shared" si="1658"/>
        <v>0</v>
      </c>
      <c r="BN1805" s="385">
        <f t="shared" si="1659"/>
        <v>0</v>
      </c>
      <c r="CK1805" s="239">
        <f t="shared" si="1681"/>
        <v>0</v>
      </c>
      <c r="CL1805" s="239">
        <f t="shared" si="1682"/>
        <v>0</v>
      </c>
    </row>
    <row r="1806" spans="3:90" x14ac:dyDescent="0.35">
      <c r="C1806" s="235"/>
      <c r="D1806" s="246" t="str">
        <f t="shared" si="1660"/>
        <v/>
      </c>
      <c r="E1806" s="247" t="str">
        <f t="shared" si="1661"/>
        <v/>
      </c>
      <c r="F1806" s="248" t="str">
        <f t="shared" si="1662"/>
        <v/>
      </c>
      <c r="G1806" s="249" t="str">
        <f t="shared" si="1663"/>
        <v/>
      </c>
      <c r="H1806" s="250" t="str">
        <f t="shared" si="1664"/>
        <v/>
      </c>
      <c r="I1806" s="386" t="str">
        <f t="shared" si="1625"/>
        <v/>
      </c>
      <c r="J1806" s="387" t="str">
        <f t="shared" si="1626"/>
        <v/>
      </c>
      <c r="K1806" s="388" t="str">
        <f t="shared" si="1627"/>
        <v/>
      </c>
      <c r="L1806" s="389" t="str">
        <f t="shared" si="1628"/>
        <v/>
      </c>
      <c r="M1806" s="250" t="str">
        <f t="shared" si="1629"/>
        <v/>
      </c>
      <c r="N1806" s="246" t="b">
        <f t="shared" si="1665"/>
        <v>0</v>
      </c>
      <c r="O1806" s="246" t="b">
        <f t="shared" si="1666"/>
        <v>0</v>
      </c>
      <c r="P1806" s="246" t="b">
        <f t="shared" si="1667"/>
        <v>0</v>
      </c>
      <c r="Q1806" s="246" t="b">
        <f t="shared" si="1668"/>
        <v>0</v>
      </c>
      <c r="R1806" s="246" t="str">
        <f t="shared" si="1669"/>
        <v>No</v>
      </c>
      <c r="S1806" s="247" t="b">
        <f t="shared" si="1630"/>
        <v>0</v>
      </c>
      <c r="T1806" s="247" t="b">
        <f t="shared" si="1631"/>
        <v>0</v>
      </c>
      <c r="U1806" s="247" t="b">
        <f t="shared" si="1632"/>
        <v>0</v>
      </c>
      <c r="V1806" s="247" t="b">
        <f t="shared" si="1633"/>
        <v>0</v>
      </c>
      <c r="W1806" s="247" t="str">
        <f t="shared" si="1670"/>
        <v>No</v>
      </c>
      <c r="X1806" s="248" t="b">
        <f t="shared" si="1634"/>
        <v>0</v>
      </c>
      <c r="Y1806" s="248" t="b">
        <f t="shared" si="1635"/>
        <v>0</v>
      </c>
      <c r="Z1806" s="248" t="b">
        <f t="shared" si="1636"/>
        <v>0</v>
      </c>
      <c r="AA1806" s="248" t="b">
        <f t="shared" si="1637"/>
        <v>0</v>
      </c>
      <c r="AB1806" s="248" t="str">
        <f t="shared" si="1671"/>
        <v>No</v>
      </c>
      <c r="AC1806" s="249" t="b">
        <f t="shared" si="1638"/>
        <v>0</v>
      </c>
      <c r="AD1806" s="249" t="b">
        <f t="shared" si="1639"/>
        <v>0</v>
      </c>
      <c r="AE1806" s="249" t="b">
        <f t="shared" si="1640"/>
        <v>0</v>
      </c>
      <c r="AF1806" s="249" t="b">
        <f t="shared" si="1641"/>
        <v>0</v>
      </c>
      <c r="AG1806" s="249" t="str">
        <f t="shared" si="1672"/>
        <v>No</v>
      </c>
      <c r="AH1806" s="250" t="b">
        <f t="shared" si="1642"/>
        <v>0</v>
      </c>
      <c r="AI1806" s="250" t="b">
        <f t="shared" si="1643"/>
        <v>0</v>
      </c>
      <c r="AJ1806" s="250" t="b">
        <f t="shared" si="1644"/>
        <v>0</v>
      </c>
      <c r="AK1806" s="250" t="b">
        <f t="shared" si="1645"/>
        <v>0</v>
      </c>
      <c r="AL1806" s="250" t="str">
        <f t="shared" si="1673"/>
        <v>No</v>
      </c>
      <c r="AN1806" s="246" t="str">
        <f t="shared" si="1674"/>
        <v/>
      </c>
      <c r="AO1806" s="247" t="str">
        <f t="shared" si="1675"/>
        <v/>
      </c>
      <c r="AP1806" s="248" t="str">
        <f t="shared" si="1676"/>
        <v/>
      </c>
      <c r="AQ1806" s="249" t="str">
        <f t="shared" si="1677"/>
        <v/>
      </c>
      <c r="AR1806" s="250" t="str">
        <f t="shared" si="1678"/>
        <v/>
      </c>
      <c r="AS1806" s="234"/>
      <c r="AY1806" s="385">
        <f t="shared" si="1679"/>
        <v>0</v>
      </c>
      <c r="AZ1806" s="385">
        <f t="shared" si="1646"/>
        <v>0</v>
      </c>
      <c r="BA1806" s="385">
        <f t="shared" si="1680"/>
        <v>0</v>
      </c>
      <c r="BB1806" s="385">
        <f t="shared" si="1647"/>
        <v>0</v>
      </c>
      <c r="BC1806" s="385">
        <f t="shared" si="1648"/>
        <v>0</v>
      </c>
      <c r="BD1806" s="385">
        <f t="shared" si="1649"/>
        <v>0</v>
      </c>
      <c r="BE1806" s="385">
        <f t="shared" si="1650"/>
        <v>0</v>
      </c>
      <c r="BF1806" s="385">
        <f t="shared" si="1651"/>
        <v>0</v>
      </c>
      <c r="BG1806" s="385">
        <f t="shared" si="1652"/>
        <v>0</v>
      </c>
      <c r="BH1806" s="385">
        <f t="shared" si="1653"/>
        <v>0</v>
      </c>
      <c r="BI1806" s="385">
        <f t="shared" si="1654"/>
        <v>0</v>
      </c>
      <c r="BJ1806" s="385">
        <f t="shared" si="1655"/>
        <v>0</v>
      </c>
      <c r="BK1806" s="385">
        <f t="shared" si="1656"/>
        <v>0</v>
      </c>
      <c r="BL1806" s="385">
        <f t="shared" si="1657"/>
        <v>0</v>
      </c>
      <c r="BM1806" s="385">
        <f t="shared" si="1658"/>
        <v>0</v>
      </c>
      <c r="BN1806" s="385">
        <f t="shared" si="1659"/>
        <v>0</v>
      </c>
      <c r="CK1806" s="239">
        <f t="shared" si="1681"/>
        <v>0</v>
      </c>
      <c r="CL1806" s="239">
        <f t="shared" si="1682"/>
        <v>0</v>
      </c>
    </row>
    <row r="1807" spans="3:90" x14ac:dyDescent="0.35">
      <c r="C1807" s="235"/>
      <c r="D1807" s="246" t="str">
        <f t="shared" si="1660"/>
        <v/>
      </c>
      <c r="E1807" s="247" t="str">
        <f t="shared" si="1661"/>
        <v/>
      </c>
      <c r="F1807" s="248" t="str">
        <f t="shared" si="1662"/>
        <v/>
      </c>
      <c r="G1807" s="249" t="str">
        <f t="shared" si="1663"/>
        <v/>
      </c>
      <c r="H1807" s="250" t="str">
        <f t="shared" si="1664"/>
        <v/>
      </c>
      <c r="I1807" s="386" t="str">
        <f t="shared" si="1625"/>
        <v/>
      </c>
      <c r="J1807" s="387" t="str">
        <f t="shared" si="1626"/>
        <v/>
      </c>
      <c r="K1807" s="388" t="str">
        <f t="shared" si="1627"/>
        <v/>
      </c>
      <c r="L1807" s="389" t="str">
        <f t="shared" si="1628"/>
        <v/>
      </c>
      <c r="M1807" s="250" t="str">
        <f t="shared" si="1629"/>
        <v/>
      </c>
      <c r="N1807" s="246" t="b">
        <f t="shared" si="1665"/>
        <v>0</v>
      </c>
      <c r="O1807" s="246" t="b">
        <f t="shared" si="1666"/>
        <v>0</v>
      </c>
      <c r="P1807" s="246" t="b">
        <f t="shared" si="1667"/>
        <v>0</v>
      </c>
      <c r="Q1807" s="246" t="b">
        <f t="shared" si="1668"/>
        <v>0</v>
      </c>
      <c r="R1807" s="246" t="str">
        <f t="shared" si="1669"/>
        <v>No</v>
      </c>
      <c r="S1807" s="247" t="b">
        <f t="shared" si="1630"/>
        <v>0</v>
      </c>
      <c r="T1807" s="247" t="b">
        <f t="shared" si="1631"/>
        <v>0</v>
      </c>
      <c r="U1807" s="247" t="b">
        <f t="shared" si="1632"/>
        <v>0</v>
      </c>
      <c r="V1807" s="247" t="b">
        <f t="shared" si="1633"/>
        <v>0</v>
      </c>
      <c r="W1807" s="247" t="str">
        <f t="shared" si="1670"/>
        <v>No</v>
      </c>
      <c r="X1807" s="248" t="b">
        <f t="shared" si="1634"/>
        <v>0</v>
      </c>
      <c r="Y1807" s="248" t="b">
        <f t="shared" si="1635"/>
        <v>0</v>
      </c>
      <c r="Z1807" s="248" t="b">
        <f t="shared" si="1636"/>
        <v>0</v>
      </c>
      <c r="AA1807" s="248" t="b">
        <f t="shared" si="1637"/>
        <v>0</v>
      </c>
      <c r="AB1807" s="248" t="str">
        <f t="shared" si="1671"/>
        <v>No</v>
      </c>
      <c r="AC1807" s="249" t="b">
        <f t="shared" si="1638"/>
        <v>0</v>
      </c>
      <c r="AD1807" s="249" t="b">
        <f t="shared" si="1639"/>
        <v>0</v>
      </c>
      <c r="AE1807" s="249" t="b">
        <f t="shared" si="1640"/>
        <v>0</v>
      </c>
      <c r="AF1807" s="249" t="b">
        <f t="shared" si="1641"/>
        <v>0</v>
      </c>
      <c r="AG1807" s="249" t="str">
        <f t="shared" si="1672"/>
        <v>No</v>
      </c>
      <c r="AH1807" s="250" t="b">
        <f t="shared" si="1642"/>
        <v>0</v>
      </c>
      <c r="AI1807" s="250" t="b">
        <f t="shared" si="1643"/>
        <v>0</v>
      </c>
      <c r="AJ1807" s="250" t="b">
        <f t="shared" si="1644"/>
        <v>0</v>
      </c>
      <c r="AK1807" s="250" t="b">
        <f t="shared" si="1645"/>
        <v>0</v>
      </c>
      <c r="AL1807" s="250" t="str">
        <f t="shared" si="1673"/>
        <v>No</v>
      </c>
      <c r="AN1807" s="246" t="str">
        <f t="shared" si="1674"/>
        <v/>
      </c>
      <c r="AO1807" s="247" t="str">
        <f t="shared" si="1675"/>
        <v/>
      </c>
      <c r="AP1807" s="248" t="str">
        <f t="shared" si="1676"/>
        <v/>
      </c>
      <c r="AQ1807" s="249" t="str">
        <f t="shared" si="1677"/>
        <v/>
      </c>
      <c r="AR1807" s="250" t="str">
        <f t="shared" si="1678"/>
        <v/>
      </c>
      <c r="AS1807" s="234"/>
      <c r="AY1807" s="385">
        <f t="shared" si="1679"/>
        <v>0</v>
      </c>
      <c r="AZ1807" s="385">
        <f t="shared" si="1646"/>
        <v>0</v>
      </c>
      <c r="BA1807" s="385">
        <f t="shared" si="1680"/>
        <v>0</v>
      </c>
      <c r="BB1807" s="385">
        <f t="shared" si="1647"/>
        <v>0</v>
      </c>
      <c r="BC1807" s="385">
        <f t="shared" si="1648"/>
        <v>0</v>
      </c>
      <c r="BD1807" s="385">
        <f t="shared" si="1649"/>
        <v>0</v>
      </c>
      <c r="BE1807" s="385">
        <f t="shared" si="1650"/>
        <v>0</v>
      </c>
      <c r="BF1807" s="385">
        <f t="shared" si="1651"/>
        <v>0</v>
      </c>
      <c r="BG1807" s="385">
        <f t="shared" si="1652"/>
        <v>0</v>
      </c>
      <c r="BH1807" s="385">
        <f t="shared" si="1653"/>
        <v>0</v>
      </c>
      <c r="BI1807" s="385">
        <f t="shared" si="1654"/>
        <v>0</v>
      </c>
      <c r="BJ1807" s="385">
        <f t="shared" si="1655"/>
        <v>0</v>
      </c>
      <c r="BK1807" s="385">
        <f t="shared" si="1656"/>
        <v>0</v>
      </c>
      <c r="BL1807" s="385">
        <f t="shared" si="1657"/>
        <v>0</v>
      </c>
      <c r="BM1807" s="385">
        <f t="shared" si="1658"/>
        <v>0</v>
      </c>
      <c r="BN1807" s="385">
        <f t="shared" si="1659"/>
        <v>0</v>
      </c>
      <c r="CK1807" s="239">
        <f t="shared" si="1681"/>
        <v>0</v>
      </c>
      <c r="CL1807" s="239">
        <f t="shared" si="1682"/>
        <v>0</v>
      </c>
    </row>
    <row r="1808" spans="3:90" x14ac:dyDescent="0.35">
      <c r="C1808" s="235"/>
      <c r="D1808" s="246" t="str">
        <f t="shared" si="1660"/>
        <v/>
      </c>
      <c r="E1808" s="247" t="str">
        <f t="shared" si="1661"/>
        <v/>
      </c>
      <c r="F1808" s="248" t="str">
        <f t="shared" si="1662"/>
        <v/>
      </c>
      <c r="G1808" s="249" t="str">
        <f t="shared" si="1663"/>
        <v/>
      </c>
      <c r="H1808" s="250" t="str">
        <f t="shared" si="1664"/>
        <v/>
      </c>
      <c r="I1808" s="386" t="str">
        <f t="shared" si="1625"/>
        <v/>
      </c>
      <c r="J1808" s="387" t="str">
        <f t="shared" si="1626"/>
        <v/>
      </c>
      <c r="K1808" s="388" t="str">
        <f t="shared" si="1627"/>
        <v/>
      </c>
      <c r="L1808" s="389" t="str">
        <f t="shared" si="1628"/>
        <v/>
      </c>
      <c r="M1808" s="250" t="str">
        <f t="shared" si="1629"/>
        <v/>
      </c>
      <c r="N1808" s="246" t="b">
        <f t="shared" si="1665"/>
        <v>0</v>
      </c>
      <c r="O1808" s="246" t="b">
        <f t="shared" si="1666"/>
        <v>0</v>
      </c>
      <c r="P1808" s="246" t="b">
        <f t="shared" si="1667"/>
        <v>0</v>
      </c>
      <c r="Q1808" s="246" t="b">
        <f t="shared" si="1668"/>
        <v>0</v>
      </c>
      <c r="R1808" s="246" t="str">
        <f t="shared" si="1669"/>
        <v>No</v>
      </c>
      <c r="S1808" s="247" t="b">
        <f t="shared" si="1630"/>
        <v>0</v>
      </c>
      <c r="T1808" s="247" t="b">
        <f t="shared" si="1631"/>
        <v>0</v>
      </c>
      <c r="U1808" s="247" t="b">
        <f t="shared" si="1632"/>
        <v>0</v>
      </c>
      <c r="V1808" s="247" t="b">
        <f t="shared" si="1633"/>
        <v>0</v>
      </c>
      <c r="W1808" s="247" t="str">
        <f t="shared" si="1670"/>
        <v>No</v>
      </c>
      <c r="X1808" s="248" t="b">
        <f t="shared" si="1634"/>
        <v>0</v>
      </c>
      <c r="Y1808" s="248" t="b">
        <f t="shared" si="1635"/>
        <v>0</v>
      </c>
      <c r="Z1808" s="248" t="b">
        <f t="shared" si="1636"/>
        <v>0</v>
      </c>
      <c r="AA1808" s="248" t="b">
        <f t="shared" si="1637"/>
        <v>0</v>
      </c>
      <c r="AB1808" s="248" t="str">
        <f t="shared" si="1671"/>
        <v>No</v>
      </c>
      <c r="AC1808" s="249" t="b">
        <f t="shared" si="1638"/>
        <v>0</v>
      </c>
      <c r="AD1808" s="249" t="b">
        <f t="shared" si="1639"/>
        <v>0</v>
      </c>
      <c r="AE1808" s="249" t="b">
        <f t="shared" si="1640"/>
        <v>0</v>
      </c>
      <c r="AF1808" s="249" t="b">
        <f t="shared" si="1641"/>
        <v>0</v>
      </c>
      <c r="AG1808" s="249" t="str">
        <f t="shared" si="1672"/>
        <v>No</v>
      </c>
      <c r="AH1808" s="250" t="b">
        <f t="shared" si="1642"/>
        <v>0</v>
      </c>
      <c r="AI1808" s="250" t="b">
        <f t="shared" si="1643"/>
        <v>0</v>
      </c>
      <c r="AJ1808" s="250" t="b">
        <f t="shared" si="1644"/>
        <v>0</v>
      </c>
      <c r="AK1808" s="250" t="b">
        <f t="shared" si="1645"/>
        <v>0</v>
      </c>
      <c r="AL1808" s="250" t="str">
        <f t="shared" si="1673"/>
        <v>No</v>
      </c>
      <c r="AN1808" s="246" t="str">
        <f t="shared" si="1674"/>
        <v/>
      </c>
      <c r="AO1808" s="247" t="str">
        <f t="shared" si="1675"/>
        <v/>
      </c>
      <c r="AP1808" s="248" t="str">
        <f t="shared" si="1676"/>
        <v/>
      </c>
      <c r="AQ1808" s="249" t="str">
        <f t="shared" si="1677"/>
        <v/>
      </c>
      <c r="AR1808" s="250" t="str">
        <f t="shared" si="1678"/>
        <v/>
      </c>
      <c r="AS1808" s="234"/>
      <c r="AY1808" s="385">
        <f t="shared" si="1679"/>
        <v>0</v>
      </c>
      <c r="AZ1808" s="385">
        <f t="shared" si="1646"/>
        <v>0</v>
      </c>
      <c r="BA1808" s="385">
        <f t="shared" si="1680"/>
        <v>0</v>
      </c>
      <c r="BB1808" s="385">
        <f t="shared" si="1647"/>
        <v>0</v>
      </c>
      <c r="BC1808" s="385">
        <f t="shared" si="1648"/>
        <v>0</v>
      </c>
      <c r="BD1808" s="385">
        <f t="shared" si="1649"/>
        <v>0</v>
      </c>
      <c r="BE1808" s="385">
        <f t="shared" si="1650"/>
        <v>0</v>
      </c>
      <c r="BF1808" s="385">
        <f t="shared" si="1651"/>
        <v>0</v>
      </c>
      <c r="BG1808" s="385">
        <f t="shared" si="1652"/>
        <v>0</v>
      </c>
      <c r="BH1808" s="385">
        <f t="shared" si="1653"/>
        <v>0</v>
      </c>
      <c r="BI1808" s="385">
        <f t="shared" si="1654"/>
        <v>0</v>
      </c>
      <c r="BJ1808" s="385">
        <f t="shared" si="1655"/>
        <v>0</v>
      </c>
      <c r="BK1808" s="385">
        <f t="shared" si="1656"/>
        <v>0</v>
      </c>
      <c r="BL1808" s="385">
        <f t="shared" si="1657"/>
        <v>0</v>
      </c>
      <c r="BM1808" s="385">
        <f t="shared" si="1658"/>
        <v>0</v>
      </c>
      <c r="BN1808" s="385">
        <f t="shared" si="1659"/>
        <v>0</v>
      </c>
      <c r="CK1808" s="239">
        <f t="shared" si="1681"/>
        <v>0</v>
      </c>
      <c r="CL1808" s="239">
        <f t="shared" si="1682"/>
        <v>0</v>
      </c>
    </row>
    <row r="1809" spans="3:90" x14ac:dyDescent="0.35">
      <c r="C1809" s="235"/>
      <c r="D1809" s="246" t="str">
        <f t="shared" si="1660"/>
        <v/>
      </c>
      <c r="E1809" s="247" t="str">
        <f t="shared" si="1661"/>
        <v/>
      </c>
      <c r="F1809" s="248" t="str">
        <f t="shared" si="1662"/>
        <v/>
      </c>
      <c r="G1809" s="249" t="str">
        <f t="shared" si="1663"/>
        <v/>
      </c>
      <c r="H1809" s="250" t="str">
        <f t="shared" si="1664"/>
        <v/>
      </c>
      <c r="I1809" s="386" t="str">
        <f t="shared" si="1625"/>
        <v/>
      </c>
      <c r="J1809" s="387" t="str">
        <f t="shared" si="1626"/>
        <v/>
      </c>
      <c r="K1809" s="388" t="str">
        <f t="shared" si="1627"/>
        <v/>
      </c>
      <c r="L1809" s="389" t="str">
        <f t="shared" si="1628"/>
        <v/>
      </c>
      <c r="M1809" s="250" t="str">
        <f t="shared" si="1629"/>
        <v/>
      </c>
      <c r="N1809" s="246" t="b">
        <f t="shared" si="1665"/>
        <v>0</v>
      </c>
      <c r="O1809" s="246" t="b">
        <f t="shared" si="1666"/>
        <v>0</v>
      </c>
      <c r="P1809" s="246" t="b">
        <f t="shared" si="1667"/>
        <v>0</v>
      </c>
      <c r="Q1809" s="246" t="b">
        <f t="shared" si="1668"/>
        <v>0</v>
      </c>
      <c r="R1809" s="246" t="str">
        <f t="shared" si="1669"/>
        <v>No</v>
      </c>
      <c r="S1809" s="247" t="b">
        <f t="shared" si="1630"/>
        <v>0</v>
      </c>
      <c r="T1809" s="247" t="b">
        <f t="shared" si="1631"/>
        <v>0</v>
      </c>
      <c r="U1809" s="247" t="b">
        <f t="shared" si="1632"/>
        <v>0</v>
      </c>
      <c r="V1809" s="247" t="b">
        <f t="shared" si="1633"/>
        <v>0</v>
      </c>
      <c r="W1809" s="247" t="str">
        <f t="shared" si="1670"/>
        <v>No</v>
      </c>
      <c r="X1809" s="248" t="b">
        <f t="shared" si="1634"/>
        <v>0</v>
      </c>
      <c r="Y1809" s="248" t="b">
        <f t="shared" si="1635"/>
        <v>0</v>
      </c>
      <c r="Z1809" s="248" t="b">
        <f t="shared" si="1636"/>
        <v>0</v>
      </c>
      <c r="AA1809" s="248" t="b">
        <f t="shared" si="1637"/>
        <v>0</v>
      </c>
      <c r="AB1809" s="248" t="str">
        <f t="shared" si="1671"/>
        <v>No</v>
      </c>
      <c r="AC1809" s="249" t="b">
        <f t="shared" si="1638"/>
        <v>0</v>
      </c>
      <c r="AD1809" s="249" t="b">
        <f t="shared" si="1639"/>
        <v>0</v>
      </c>
      <c r="AE1809" s="249" t="b">
        <f t="shared" si="1640"/>
        <v>0</v>
      </c>
      <c r="AF1809" s="249" t="b">
        <f t="shared" si="1641"/>
        <v>0</v>
      </c>
      <c r="AG1809" s="249" t="str">
        <f t="shared" si="1672"/>
        <v>No</v>
      </c>
      <c r="AH1809" s="250" t="b">
        <f t="shared" si="1642"/>
        <v>0</v>
      </c>
      <c r="AI1809" s="250" t="b">
        <f t="shared" si="1643"/>
        <v>0</v>
      </c>
      <c r="AJ1809" s="250" t="b">
        <f t="shared" si="1644"/>
        <v>0</v>
      </c>
      <c r="AK1809" s="250" t="b">
        <f t="shared" si="1645"/>
        <v>0</v>
      </c>
      <c r="AL1809" s="250" t="str">
        <f t="shared" si="1673"/>
        <v>No</v>
      </c>
      <c r="AN1809" s="246" t="str">
        <f t="shared" si="1674"/>
        <v/>
      </c>
      <c r="AO1809" s="247" t="str">
        <f t="shared" si="1675"/>
        <v/>
      </c>
      <c r="AP1809" s="248" t="str">
        <f t="shared" si="1676"/>
        <v/>
      </c>
      <c r="AQ1809" s="249" t="str">
        <f t="shared" si="1677"/>
        <v/>
      </c>
      <c r="AR1809" s="250" t="str">
        <f t="shared" si="1678"/>
        <v/>
      </c>
      <c r="AS1809" s="234"/>
      <c r="AY1809" s="385">
        <f t="shared" si="1679"/>
        <v>0</v>
      </c>
      <c r="AZ1809" s="385">
        <f t="shared" si="1646"/>
        <v>0</v>
      </c>
      <c r="BA1809" s="385">
        <f t="shared" si="1680"/>
        <v>0</v>
      </c>
      <c r="BB1809" s="385">
        <f t="shared" si="1647"/>
        <v>0</v>
      </c>
      <c r="BC1809" s="385">
        <f t="shared" si="1648"/>
        <v>0</v>
      </c>
      <c r="BD1809" s="385">
        <f t="shared" si="1649"/>
        <v>0</v>
      </c>
      <c r="BE1809" s="385">
        <f t="shared" si="1650"/>
        <v>0</v>
      </c>
      <c r="BF1809" s="385">
        <f t="shared" si="1651"/>
        <v>0</v>
      </c>
      <c r="BG1809" s="385">
        <f t="shared" si="1652"/>
        <v>0</v>
      </c>
      <c r="BH1809" s="385">
        <f t="shared" si="1653"/>
        <v>0</v>
      </c>
      <c r="BI1809" s="385">
        <f t="shared" si="1654"/>
        <v>0</v>
      </c>
      <c r="BJ1809" s="385">
        <f t="shared" si="1655"/>
        <v>0</v>
      </c>
      <c r="BK1809" s="385">
        <f t="shared" si="1656"/>
        <v>0</v>
      </c>
      <c r="BL1809" s="385">
        <f t="shared" si="1657"/>
        <v>0</v>
      </c>
      <c r="BM1809" s="385">
        <f t="shared" si="1658"/>
        <v>0</v>
      </c>
      <c r="BN1809" s="385">
        <f t="shared" si="1659"/>
        <v>0</v>
      </c>
      <c r="CK1809" s="239">
        <f t="shared" si="1681"/>
        <v>0</v>
      </c>
      <c r="CL1809" s="239">
        <f t="shared" si="1682"/>
        <v>0</v>
      </c>
    </row>
    <row r="1810" spans="3:90" x14ac:dyDescent="0.35">
      <c r="C1810" s="235"/>
      <c r="D1810" s="246" t="str">
        <f t="shared" si="1660"/>
        <v/>
      </c>
      <c r="E1810" s="247" t="str">
        <f t="shared" si="1661"/>
        <v/>
      </c>
      <c r="F1810" s="248" t="str">
        <f t="shared" si="1662"/>
        <v/>
      </c>
      <c r="G1810" s="249" t="str">
        <f t="shared" si="1663"/>
        <v/>
      </c>
      <c r="H1810" s="250" t="str">
        <f t="shared" si="1664"/>
        <v/>
      </c>
      <c r="I1810" s="386" t="str">
        <f t="shared" si="1625"/>
        <v/>
      </c>
      <c r="J1810" s="387" t="str">
        <f t="shared" si="1626"/>
        <v/>
      </c>
      <c r="K1810" s="388" t="str">
        <f t="shared" si="1627"/>
        <v/>
      </c>
      <c r="L1810" s="389" t="str">
        <f t="shared" si="1628"/>
        <v/>
      </c>
      <c r="M1810" s="250" t="str">
        <f t="shared" si="1629"/>
        <v/>
      </c>
      <c r="N1810" s="246" t="b">
        <f t="shared" si="1665"/>
        <v>0</v>
      </c>
      <c r="O1810" s="246" t="b">
        <f t="shared" si="1666"/>
        <v>0</v>
      </c>
      <c r="P1810" s="246" t="b">
        <f t="shared" si="1667"/>
        <v>0</v>
      </c>
      <c r="Q1810" s="246" t="b">
        <f t="shared" si="1668"/>
        <v>0</v>
      </c>
      <c r="R1810" s="246" t="str">
        <f t="shared" si="1669"/>
        <v>No</v>
      </c>
      <c r="S1810" s="247" t="b">
        <f t="shared" si="1630"/>
        <v>0</v>
      </c>
      <c r="T1810" s="247" t="b">
        <f t="shared" si="1631"/>
        <v>0</v>
      </c>
      <c r="U1810" s="247" t="b">
        <f t="shared" si="1632"/>
        <v>0</v>
      </c>
      <c r="V1810" s="247" t="b">
        <f t="shared" si="1633"/>
        <v>0</v>
      </c>
      <c r="W1810" s="247" t="str">
        <f t="shared" si="1670"/>
        <v>No</v>
      </c>
      <c r="X1810" s="248" t="b">
        <f t="shared" si="1634"/>
        <v>0</v>
      </c>
      <c r="Y1810" s="248" t="b">
        <f t="shared" si="1635"/>
        <v>0</v>
      </c>
      <c r="Z1810" s="248" t="b">
        <f t="shared" si="1636"/>
        <v>0</v>
      </c>
      <c r="AA1810" s="248" t="b">
        <f t="shared" si="1637"/>
        <v>0</v>
      </c>
      <c r="AB1810" s="248" t="str">
        <f t="shared" si="1671"/>
        <v>No</v>
      </c>
      <c r="AC1810" s="249" t="b">
        <f t="shared" si="1638"/>
        <v>0</v>
      </c>
      <c r="AD1810" s="249" t="b">
        <f t="shared" si="1639"/>
        <v>0</v>
      </c>
      <c r="AE1810" s="249" t="b">
        <f t="shared" si="1640"/>
        <v>0</v>
      </c>
      <c r="AF1810" s="249" t="b">
        <f t="shared" si="1641"/>
        <v>0</v>
      </c>
      <c r="AG1810" s="249" t="str">
        <f t="shared" si="1672"/>
        <v>No</v>
      </c>
      <c r="AH1810" s="250" t="b">
        <f t="shared" si="1642"/>
        <v>0</v>
      </c>
      <c r="AI1810" s="250" t="b">
        <f t="shared" si="1643"/>
        <v>0</v>
      </c>
      <c r="AJ1810" s="250" t="b">
        <f t="shared" si="1644"/>
        <v>0</v>
      </c>
      <c r="AK1810" s="250" t="b">
        <f t="shared" si="1645"/>
        <v>0</v>
      </c>
      <c r="AL1810" s="250" t="str">
        <f t="shared" si="1673"/>
        <v>No</v>
      </c>
      <c r="AN1810" s="246" t="str">
        <f t="shared" si="1674"/>
        <v/>
      </c>
      <c r="AO1810" s="247" t="str">
        <f t="shared" si="1675"/>
        <v/>
      </c>
      <c r="AP1810" s="248" t="str">
        <f t="shared" si="1676"/>
        <v/>
      </c>
      <c r="AQ1810" s="249" t="str">
        <f t="shared" si="1677"/>
        <v/>
      </c>
      <c r="AR1810" s="250" t="str">
        <f t="shared" si="1678"/>
        <v/>
      </c>
      <c r="AS1810" s="234"/>
      <c r="AY1810" s="385">
        <f t="shared" si="1679"/>
        <v>0</v>
      </c>
      <c r="AZ1810" s="385">
        <f t="shared" si="1646"/>
        <v>0</v>
      </c>
      <c r="BA1810" s="385">
        <f t="shared" si="1680"/>
        <v>0</v>
      </c>
      <c r="BB1810" s="385">
        <f t="shared" si="1647"/>
        <v>0</v>
      </c>
      <c r="BC1810" s="385">
        <f t="shared" si="1648"/>
        <v>0</v>
      </c>
      <c r="BD1810" s="385">
        <f t="shared" si="1649"/>
        <v>0</v>
      </c>
      <c r="BE1810" s="385">
        <f t="shared" si="1650"/>
        <v>0</v>
      </c>
      <c r="BF1810" s="385">
        <f t="shared" si="1651"/>
        <v>0</v>
      </c>
      <c r="BG1810" s="385">
        <f t="shared" si="1652"/>
        <v>0</v>
      </c>
      <c r="BH1810" s="385">
        <f t="shared" si="1653"/>
        <v>0</v>
      </c>
      <c r="BI1810" s="385">
        <f t="shared" si="1654"/>
        <v>0</v>
      </c>
      <c r="BJ1810" s="385">
        <f t="shared" si="1655"/>
        <v>0</v>
      </c>
      <c r="BK1810" s="385">
        <f t="shared" si="1656"/>
        <v>0</v>
      </c>
      <c r="BL1810" s="385">
        <f t="shared" si="1657"/>
        <v>0</v>
      </c>
      <c r="BM1810" s="385">
        <f t="shared" si="1658"/>
        <v>0</v>
      </c>
      <c r="BN1810" s="385">
        <f t="shared" si="1659"/>
        <v>0</v>
      </c>
      <c r="CK1810" s="239">
        <f t="shared" si="1681"/>
        <v>0</v>
      </c>
      <c r="CL1810" s="239">
        <f t="shared" si="1682"/>
        <v>0</v>
      </c>
    </row>
    <row r="1811" spans="3:90" x14ac:dyDescent="0.35">
      <c r="C1811" s="235"/>
      <c r="D1811" s="246" t="str">
        <f t="shared" si="1660"/>
        <v/>
      </c>
      <c r="E1811" s="247" t="str">
        <f t="shared" si="1661"/>
        <v/>
      </c>
      <c r="F1811" s="248" t="str">
        <f t="shared" si="1662"/>
        <v/>
      </c>
      <c r="G1811" s="249" t="str">
        <f t="shared" si="1663"/>
        <v/>
      </c>
      <c r="H1811" s="250" t="str">
        <f t="shared" si="1664"/>
        <v/>
      </c>
      <c r="I1811" s="386" t="str">
        <f t="shared" si="1625"/>
        <v/>
      </c>
      <c r="J1811" s="387" t="str">
        <f t="shared" si="1626"/>
        <v/>
      </c>
      <c r="K1811" s="388" t="str">
        <f t="shared" si="1627"/>
        <v/>
      </c>
      <c r="L1811" s="389" t="str">
        <f t="shared" si="1628"/>
        <v/>
      </c>
      <c r="M1811" s="250" t="str">
        <f t="shared" si="1629"/>
        <v/>
      </c>
      <c r="N1811" s="246" t="b">
        <f t="shared" si="1665"/>
        <v>0</v>
      </c>
      <c r="O1811" s="246" t="b">
        <f t="shared" si="1666"/>
        <v>0</v>
      </c>
      <c r="P1811" s="246" t="b">
        <f t="shared" si="1667"/>
        <v>0</v>
      </c>
      <c r="Q1811" s="246" t="b">
        <f t="shared" si="1668"/>
        <v>0</v>
      </c>
      <c r="R1811" s="246" t="str">
        <f t="shared" si="1669"/>
        <v>No</v>
      </c>
      <c r="S1811" s="247" t="b">
        <f t="shared" si="1630"/>
        <v>0</v>
      </c>
      <c r="T1811" s="247" t="b">
        <f t="shared" si="1631"/>
        <v>0</v>
      </c>
      <c r="U1811" s="247" t="b">
        <f t="shared" si="1632"/>
        <v>0</v>
      </c>
      <c r="V1811" s="247" t="b">
        <f t="shared" si="1633"/>
        <v>0</v>
      </c>
      <c r="W1811" s="247" t="str">
        <f t="shared" si="1670"/>
        <v>No</v>
      </c>
      <c r="X1811" s="248" t="b">
        <f t="shared" si="1634"/>
        <v>0</v>
      </c>
      <c r="Y1811" s="248" t="b">
        <f t="shared" si="1635"/>
        <v>0</v>
      </c>
      <c r="Z1811" s="248" t="b">
        <f t="shared" si="1636"/>
        <v>0</v>
      </c>
      <c r="AA1811" s="248" t="b">
        <f t="shared" si="1637"/>
        <v>0</v>
      </c>
      <c r="AB1811" s="248" t="str">
        <f t="shared" si="1671"/>
        <v>No</v>
      </c>
      <c r="AC1811" s="249" t="b">
        <f t="shared" si="1638"/>
        <v>0</v>
      </c>
      <c r="AD1811" s="249" t="b">
        <f t="shared" si="1639"/>
        <v>0</v>
      </c>
      <c r="AE1811" s="249" t="b">
        <f t="shared" si="1640"/>
        <v>0</v>
      </c>
      <c r="AF1811" s="249" t="b">
        <f t="shared" si="1641"/>
        <v>0</v>
      </c>
      <c r="AG1811" s="249" t="str">
        <f t="shared" si="1672"/>
        <v>No</v>
      </c>
      <c r="AH1811" s="250" t="b">
        <f t="shared" si="1642"/>
        <v>0</v>
      </c>
      <c r="AI1811" s="250" t="b">
        <f t="shared" si="1643"/>
        <v>0</v>
      </c>
      <c r="AJ1811" s="250" t="b">
        <f t="shared" si="1644"/>
        <v>0</v>
      </c>
      <c r="AK1811" s="250" t="b">
        <f t="shared" si="1645"/>
        <v>0</v>
      </c>
      <c r="AL1811" s="250" t="str">
        <f t="shared" si="1673"/>
        <v>No</v>
      </c>
      <c r="AN1811" s="246" t="str">
        <f t="shared" si="1674"/>
        <v/>
      </c>
      <c r="AO1811" s="247" t="str">
        <f t="shared" si="1675"/>
        <v/>
      </c>
      <c r="AP1811" s="248" t="str">
        <f t="shared" si="1676"/>
        <v/>
      </c>
      <c r="AQ1811" s="249" t="str">
        <f t="shared" si="1677"/>
        <v/>
      </c>
      <c r="AR1811" s="250" t="str">
        <f t="shared" si="1678"/>
        <v/>
      </c>
      <c r="AS1811" s="234"/>
      <c r="AY1811" s="385">
        <f t="shared" si="1679"/>
        <v>0</v>
      </c>
      <c r="AZ1811" s="385">
        <f t="shared" si="1646"/>
        <v>0</v>
      </c>
      <c r="BA1811" s="385">
        <f t="shared" si="1680"/>
        <v>0</v>
      </c>
      <c r="BB1811" s="385">
        <f t="shared" si="1647"/>
        <v>0</v>
      </c>
      <c r="BC1811" s="385">
        <f t="shared" si="1648"/>
        <v>0</v>
      </c>
      <c r="BD1811" s="385">
        <f t="shared" si="1649"/>
        <v>0</v>
      </c>
      <c r="BE1811" s="385">
        <f t="shared" si="1650"/>
        <v>0</v>
      </c>
      <c r="BF1811" s="385">
        <f t="shared" si="1651"/>
        <v>0</v>
      </c>
      <c r="BG1811" s="385">
        <f t="shared" si="1652"/>
        <v>0</v>
      </c>
      <c r="BH1811" s="385">
        <f t="shared" si="1653"/>
        <v>0</v>
      </c>
      <c r="BI1811" s="385">
        <f t="shared" si="1654"/>
        <v>0</v>
      </c>
      <c r="BJ1811" s="385">
        <f t="shared" si="1655"/>
        <v>0</v>
      </c>
      <c r="BK1811" s="385">
        <f t="shared" si="1656"/>
        <v>0</v>
      </c>
      <c r="BL1811" s="385">
        <f t="shared" si="1657"/>
        <v>0</v>
      </c>
      <c r="BM1811" s="385">
        <f t="shared" si="1658"/>
        <v>0</v>
      </c>
      <c r="BN1811" s="385">
        <f t="shared" si="1659"/>
        <v>0</v>
      </c>
      <c r="CK1811" s="239">
        <f t="shared" si="1681"/>
        <v>0</v>
      </c>
      <c r="CL1811" s="239">
        <f t="shared" si="1682"/>
        <v>0</v>
      </c>
    </row>
    <row r="1812" spans="3:90" x14ac:dyDescent="0.35">
      <c r="C1812" s="235"/>
      <c r="D1812" s="246" t="str">
        <f t="shared" si="1660"/>
        <v/>
      </c>
      <c r="E1812" s="247" t="str">
        <f t="shared" si="1661"/>
        <v/>
      </c>
      <c r="F1812" s="248" t="str">
        <f t="shared" si="1662"/>
        <v/>
      </c>
      <c r="G1812" s="249" t="str">
        <f t="shared" si="1663"/>
        <v/>
      </c>
      <c r="H1812" s="250" t="str">
        <f t="shared" si="1664"/>
        <v/>
      </c>
      <c r="I1812" s="386" t="str">
        <f t="shared" si="1625"/>
        <v/>
      </c>
      <c r="J1812" s="387" t="str">
        <f t="shared" si="1626"/>
        <v/>
      </c>
      <c r="K1812" s="388" t="str">
        <f t="shared" si="1627"/>
        <v/>
      </c>
      <c r="L1812" s="389" t="str">
        <f t="shared" si="1628"/>
        <v/>
      </c>
      <c r="M1812" s="250" t="str">
        <f t="shared" si="1629"/>
        <v/>
      </c>
      <c r="N1812" s="246" t="b">
        <f t="shared" si="1665"/>
        <v>0</v>
      </c>
      <c r="O1812" s="246" t="b">
        <f t="shared" si="1666"/>
        <v>0</v>
      </c>
      <c r="P1812" s="246" t="b">
        <f t="shared" si="1667"/>
        <v>0</v>
      </c>
      <c r="Q1812" s="246" t="b">
        <f t="shared" si="1668"/>
        <v>0</v>
      </c>
      <c r="R1812" s="246" t="str">
        <f t="shared" si="1669"/>
        <v>No</v>
      </c>
      <c r="S1812" s="247" t="b">
        <f t="shared" si="1630"/>
        <v>0</v>
      </c>
      <c r="T1812" s="247" t="b">
        <f t="shared" si="1631"/>
        <v>0</v>
      </c>
      <c r="U1812" s="247" t="b">
        <f t="shared" si="1632"/>
        <v>0</v>
      </c>
      <c r="V1812" s="247" t="b">
        <f t="shared" si="1633"/>
        <v>0</v>
      </c>
      <c r="W1812" s="247" t="str">
        <f t="shared" si="1670"/>
        <v>No</v>
      </c>
      <c r="X1812" s="248" t="b">
        <f t="shared" si="1634"/>
        <v>0</v>
      </c>
      <c r="Y1812" s="248" t="b">
        <f t="shared" si="1635"/>
        <v>0</v>
      </c>
      <c r="Z1812" s="248" t="b">
        <f t="shared" si="1636"/>
        <v>0</v>
      </c>
      <c r="AA1812" s="248" t="b">
        <f t="shared" si="1637"/>
        <v>0</v>
      </c>
      <c r="AB1812" s="248" t="str">
        <f t="shared" si="1671"/>
        <v>No</v>
      </c>
      <c r="AC1812" s="249" t="b">
        <f t="shared" si="1638"/>
        <v>0</v>
      </c>
      <c r="AD1812" s="249" t="b">
        <f t="shared" si="1639"/>
        <v>0</v>
      </c>
      <c r="AE1812" s="249" t="b">
        <f t="shared" si="1640"/>
        <v>0</v>
      </c>
      <c r="AF1812" s="249" t="b">
        <f t="shared" si="1641"/>
        <v>0</v>
      </c>
      <c r="AG1812" s="249" t="str">
        <f t="shared" si="1672"/>
        <v>No</v>
      </c>
      <c r="AH1812" s="250" t="b">
        <f t="shared" si="1642"/>
        <v>0</v>
      </c>
      <c r="AI1812" s="250" t="b">
        <f t="shared" si="1643"/>
        <v>0</v>
      </c>
      <c r="AJ1812" s="250" t="b">
        <f t="shared" si="1644"/>
        <v>0</v>
      </c>
      <c r="AK1812" s="250" t="b">
        <f t="shared" si="1645"/>
        <v>0</v>
      </c>
      <c r="AL1812" s="250" t="str">
        <f t="shared" si="1673"/>
        <v>No</v>
      </c>
      <c r="AN1812" s="246" t="str">
        <f t="shared" si="1674"/>
        <v/>
      </c>
      <c r="AO1812" s="247" t="str">
        <f t="shared" si="1675"/>
        <v/>
      </c>
      <c r="AP1812" s="248" t="str">
        <f t="shared" si="1676"/>
        <v/>
      </c>
      <c r="AQ1812" s="249" t="str">
        <f t="shared" si="1677"/>
        <v/>
      </c>
      <c r="AR1812" s="250" t="str">
        <f t="shared" si="1678"/>
        <v/>
      </c>
      <c r="AS1812" s="234"/>
      <c r="AY1812" s="385">
        <f t="shared" si="1679"/>
        <v>0</v>
      </c>
      <c r="AZ1812" s="385">
        <f t="shared" si="1646"/>
        <v>0</v>
      </c>
      <c r="BA1812" s="385">
        <f t="shared" si="1680"/>
        <v>0</v>
      </c>
      <c r="BB1812" s="385">
        <f t="shared" si="1647"/>
        <v>0</v>
      </c>
      <c r="BC1812" s="385">
        <f t="shared" si="1648"/>
        <v>0</v>
      </c>
      <c r="BD1812" s="385">
        <f t="shared" si="1649"/>
        <v>0</v>
      </c>
      <c r="BE1812" s="385">
        <f t="shared" si="1650"/>
        <v>0</v>
      </c>
      <c r="BF1812" s="385">
        <f t="shared" si="1651"/>
        <v>0</v>
      </c>
      <c r="BG1812" s="385">
        <f t="shared" si="1652"/>
        <v>0</v>
      </c>
      <c r="BH1812" s="385">
        <f t="shared" si="1653"/>
        <v>0</v>
      </c>
      <c r="BI1812" s="385">
        <f t="shared" si="1654"/>
        <v>0</v>
      </c>
      <c r="BJ1812" s="385">
        <f t="shared" si="1655"/>
        <v>0</v>
      </c>
      <c r="BK1812" s="385">
        <f t="shared" si="1656"/>
        <v>0</v>
      </c>
      <c r="BL1812" s="385">
        <f t="shared" si="1657"/>
        <v>0</v>
      </c>
      <c r="BM1812" s="385">
        <f t="shared" si="1658"/>
        <v>0</v>
      </c>
      <c r="BN1812" s="385">
        <f t="shared" si="1659"/>
        <v>0</v>
      </c>
      <c r="CK1812" s="239">
        <f t="shared" si="1681"/>
        <v>0</v>
      </c>
      <c r="CL1812" s="239">
        <f t="shared" si="1682"/>
        <v>0</v>
      </c>
    </row>
    <row r="1813" spans="3:90" x14ac:dyDescent="0.35">
      <c r="C1813" s="235"/>
      <c r="D1813" s="246" t="str">
        <f t="shared" si="1660"/>
        <v/>
      </c>
      <c r="E1813" s="247" t="str">
        <f t="shared" si="1661"/>
        <v/>
      </c>
      <c r="F1813" s="248" t="str">
        <f t="shared" si="1662"/>
        <v/>
      </c>
      <c r="G1813" s="249" t="str">
        <f t="shared" si="1663"/>
        <v/>
      </c>
      <c r="H1813" s="250" t="str">
        <f t="shared" si="1664"/>
        <v/>
      </c>
      <c r="I1813" s="386" t="str">
        <f t="shared" si="1625"/>
        <v/>
      </c>
      <c r="J1813" s="387" t="str">
        <f t="shared" si="1626"/>
        <v/>
      </c>
      <c r="K1813" s="388" t="str">
        <f t="shared" si="1627"/>
        <v/>
      </c>
      <c r="L1813" s="389" t="str">
        <f t="shared" si="1628"/>
        <v/>
      </c>
      <c r="M1813" s="250" t="str">
        <f t="shared" si="1629"/>
        <v/>
      </c>
      <c r="N1813" s="246" t="b">
        <f t="shared" si="1665"/>
        <v>0</v>
      </c>
      <c r="O1813" s="246" t="b">
        <f t="shared" si="1666"/>
        <v>0</v>
      </c>
      <c r="P1813" s="246" t="b">
        <f t="shared" si="1667"/>
        <v>0</v>
      </c>
      <c r="Q1813" s="246" t="b">
        <f t="shared" si="1668"/>
        <v>0</v>
      </c>
      <c r="R1813" s="246" t="str">
        <f t="shared" si="1669"/>
        <v>No</v>
      </c>
      <c r="S1813" s="247" t="b">
        <f t="shared" si="1630"/>
        <v>0</v>
      </c>
      <c r="T1813" s="247" t="b">
        <f t="shared" si="1631"/>
        <v>0</v>
      </c>
      <c r="U1813" s="247" t="b">
        <f t="shared" si="1632"/>
        <v>0</v>
      </c>
      <c r="V1813" s="247" t="b">
        <f t="shared" si="1633"/>
        <v>0</v>
      </c>
      <c r="W1813" s="247" t="str">
        <f t="shared" si="1670"/>
        <v>No</v>
      </c>
      <c r="X1813" s="248" t="b">
        <f t="shared" si="1634"/>
        <v>0</v>
      </c>
      <c r="Y1813" s="248" t="b">
        <f t="shared" si="1635"/>
        <v>0</v>
      </c>
      <c r="Z1813" s="248" t="b">
        <f t="shared" si="1636"/>
        <v>0</v>
      </c>
      <c r="AA1813" s="248" t="b">
        <f t="shared" si="1637"/>
        <v>0</v>
      </c>
      <c r="AB1813" s="248" t="str">
        <f t="shared" si="1671"/>
        <v>No</v>
      </c>
      <c r="AC1813" s="249" t="b">
        <f t="shared" si="1638"/>
        <v>0</v>
      </c>
      <c r="AD1813" s="249" t="b">
        <f t="shared" si="1639"/>
        <v>0</v>
      </c>
      <c r="AE1813" s="249" t="b">
        <f t="shared" si="1640"/>
        <v>0</v>
      </c>
      <c r="AF1813" s="249" t="b">
        <f t="shared" si="1641"/>
        <v>0</v>
      </c>
      <c r="AG1813" s="249" t="str">
        <f t="shared" si="1672"/>
        <v>No</v>
      </c>
      <c r="AH1813" s="250" t="b">
        <f t="shared" si="1642"/>
        <v>0</v>
      </c>
      <c r="AI1813" s="250" t="b">
        <f t="shared" si="1643"/>
        <v>0</v>
      </c>
      <c r="AJ1813" s="250" t="b">
        <f t="shared" si="1644"/>
        <v>0</v>
      </c>
      <c r="AK1813" s="250" t="b">
        <f t="shared" si="1645"/>
        <v>0</v>
      </c>
      <c r="AL1813" s="250" t="str">
        <f t="shared" si="1673"/>
        <v>No</v>
      </c>
      <c r="AN1813" s="246" t="str">
        <f t="shared" si="1674"/>
        <v/>
      </c>
      <c r="AO1813" s="247" t="str">
        <f t="shared" si="1675"/>
        <v/>
      </c>
      <c r="AP1813" s="248" t="str">
        <f t="shared" si="1676"/>
        <v/>
      </c>
      <c r="AQ1813" s="249" t="str">
        <f t="shared" si="1677"/>
        <v/>
      </c>
      <c r="AR1813" s="250" t="str">
        <f t="shared" si="1678"/>
        <v/>
      </c>
      <c r="AS1813" s="234"/>
      <c r="AY1813" s="385">
        <f t="shared" si="1679"/>
        <v>0</v>
      </c>
      <c r="AZ1813" s="385">
        <f t="shared" si="1646"/>
        <v>0</v>
      </c>
      <c r="BA1813" s="385">
        <f t="shared" si="1680"/>
        <v>0</v>
      </c>
      <c r="BB1813" s="385">
        <f t="shared" si="1647"/>
        <v>0</v>
      </c>
      <c r="BC1813" s="385">
        <f t="shared" si="1648"/>
        <v>0</v>
      </c>
      <c r="BD1813" s="385">
        <f t="shared" si="1649"/>
        <v>0</v>
      </c>
      <c r="BE1813" s="385">
        <f t="shared" si="1650"/>
        <v>0</v>
      </c>
      <c r="BF1813" s="385">
        <f t="shared" si="1651"/>
        <v>0</v>
      </c>
      <c r="BG1813" s="385">
        <f t="shared" si="1652"/>
        <v>0</v>
      </c>
      <c r="BH1813" s="385">
        <f t="shared" si="1653"/>
        <v>0</v>
      </c>
      <c r="BI1813" s="385">
        <f t="shared" si="1654"/>
        <v>0</v>
      </c>
      <c r="BJ1813" s="385">
        <f t="shared" si="1655"/>
        <v>0</v>
      </c>
      <c r="BK1813" s="385">
        <f t="shared" si="1656"/>
        <v>0</v>
      </c>
      <c r="BL1813" s="385">
        <f t="shared" si="1657"/>
        <v>0</v>
      </c>
      <c r="BM1813" s="385">
        <f t="shared" si="1658"/>
        <v>0</v>
      </c>
      <c r="BN1813" s="385">
        <f t="shared" si="1659"/>
        <v>0</v>
      </c>
      <c r="CK1813" s="239">
        <f t="shared" si="1681"/>
        <v>0</v>
      </c>
      <c r="CL1813" s="239">
        <f t="shared" si="1682"/>
        <v>0</v>
      </c>
    </row>
    <row r="1814" spans="3:90" x14ac:dyDescent="0.35">
      <c r="C1814" s="235"/>
      <c r="D1814" s="246" t="str">
        <f t="shared" si="1660"/>
        <v/>
      </c>
      <c r="E1814" s="247" t="str">
        <f t="shared" si="1661"/>
        <v/>
      </c>
      <c r="F1814" s="248" t="str">
        <f t="shared" si="1662"/>
        <v/>
      </c>
      <c r="G1814" s="249" t="str">
        <f t="shared" si="1663"/>
        <v/>
      </c>
      <c r="H1814" s="250" t="str">
        <f t="shared" si="1664"/>
        <v/>
      </c>
      <c r="I1814" s="386" t="str">
        <f t="shared" si="1625"/>
        <v/>
      </c>
      <c r="J1814" s="387" t="str">
        <f t="shared" si="1626"/>
        <v/>
      </c>
      <c r="K1814" s="388" t="str">
        <f t="shared" si="1627"/>
        <v/>
      </c>
      <c r="L1814" s="389" t="str">
        <f t="shared" si="1628"/>
        <v/>
      </c>
      <c r="M1814" s="250" t="str">
        <f t="shared" si="1629"/>
        <v/>
      </c>
      <c r="N1814" s="246" t="b">
        <f t="shared" si="1665"/>
        <v>0</v>
      </c>
      <c r="O1814" s="246" t="b">
        <f t="shared" si="1666"/>
        <v>0</v>
      </c>
      <c r="P1814" s="246" t="b">
        <f t="shared" si="1667"/>
        <v>0</v>
      </c>
      <c r="Q1814" s="246" t="b">
        <f t="shared" si="1668"/>
        <v>0</v>
      </c>
      <c r="R1814" s="246" t="str">
        <f t="shared" si="1669"/>
        <v>No</v>
      </c>
      <c r="S1814" s="247" t="b">
        <f t="shared" si="1630"/>
        <v>0</v>
      </c>
      <c r="T1814" s="247" t="b">
        <f t="shared" si="1631"/>
        <v>0</v>
      </c>
      <c r="U1814" s="247" t="b">
        <f t="shared" si="1632"/>
        <v>0</v>
      </c>
      <c r="V1814" s="247" t="b">
        <f t="shared" si="1633"/>
        <v>0</v>
      </c>
      <c r="W1814" s="247" t="str">
        <f t="shared" si="1670"/>
        <v>No</v>
      </c>
      <c r="X1814" s="248" t="b">
        <f t="shared" si="1634"/>
        <v>0</v>
      </c>
      <c r="Y1814" s="248" t="b">
        <f t="shared" si="1635"/>
        <v>0</v>
      </c>
      <c r="Z1814" s="248" t="b">
        <f t="shared" si="1636"/>
        <v>0</v>
      </c>
      <c r="AA1814" s="248" t="b">
        <f t="shared" si="1637"/>
        <v>0</v>
      </c>
      <c r="AB1814" s="248" t="str">
        <f t="shared" si="1671"/>
        <v>No</v>
      </c>
      <c r="AC1814" s="249" t="b">
        <f t="shared" si="1638"/>
        <v>0</v>
      </c>
      <c r="AD1814" s="249" t="b">
        <f t="shared" si="1639"/>
        <v>0</v>
      </c>
      <c r="AE1814" s="249" t="b">
        <f t="shared" si="1640"/>
        <v>0</v>
      </c>
      <c r="AF1814" s="249" t="b">
        <f t="shared" si="1641"/>
        <v>0</v>
      </c>
      <c r="AG1814" s="249" t="str">
        <f t="shared" si="1672"/>
        <v>No</v>
      </c>
      <c r="AH1814" s="250" t="b">
        <f t="shared" si="1642"/>
        <v>0</v>
      </c>
      <c r="AI1814" s="250" t="b">
        <f t="shared" si="1643"/>
        <v>0</v>
      </c>
      <c r="AJ1814" s="250" t="b">
        <f t="shared" si="1644"/>
        <v>0</v>
      </c>
      <c r="AK1814" s="250" t="b">
        <f t="shared" si="1645"/>
        <v>0</v>
      </c>
      <c r="AL1814" s="250" t="str">
        <f t="shared" si="1673"/>
        <v>No</v>
      </c>
      <c r="AN1814" s="246" t="str">
        <f t="shared" si="1674"/>
        <v/>
      </c>
      <c r="AO1814" s="247" t="str">
        <f t="shared" si="1675"/>
        <v/>
      </c>
      <c r="AP1814" s="248" t="str">
        <f t="shared" si="1676"/>
        <v/>
      </c>
      <c r="AQ1814" s="249" t="str">
        <f t="shared" si="1677"/>
        <v/>
      </c>
      <c r="AR1814" s="250" t="str">
        <f t="shared" si="1678"/>
        <v/>
      </c>
      <c r="AS1814" s="234"/>
      <c r="AY1814" s="385">
        <f t="shared" si="1679"/>
        <v>0</v>
      </c>
      <c r="AZ1814" s="385">
        <f t="shared" si="1646"/>
        <v>0</v>
      </c>
      <c r="BA1814" s="385">
        <f t="shared" si="1680"/>
        <v>0</v>
      </c>
      <c r="BB1814" s="385">
        <f t="shared" si="1647"/>
        <v>0</v>
      </c>
      <c r="BC1814" s="385">
        <f t="shared" si="1648"/>
        <v>0</v>
      </c>
      <c r="BD1814" s="385">
        <f t="shared" si="1649"/>
        <v>0</v>
      </c>
      <c r="BE1814" s="385">
        <f t="shared" si="1650"/>
        <v>0</v>
      </c>
      <c r="BF1814" s="385">
        <f t="shared" si="1651"/>
        <v>0</v>
      </c>
      <c r="BG1814" s="385">
        <f t="shared" si="1652"/>
        <v>0</v>
      </c>
      <c r="BH1814" s="385">
        <f t="shared" si="1653"/>
        <v>0</v>
      </c>
      <c r="BI1814" s="385">
        <f t="shared" si="1654"/>
        <v>0</v>
      </c>
      <c r="BJ1814" s="385">
        <f t="shared" si="1655"/>
        <v>0</v>
      </c>
      <c r="BK1814" s="385">
        <f t="shared" si="1656"/>
        <v>0</v>
      </c>
      <c r="BL1814" s="385">
        <f t="shared" si="1657"/>
        <v>0</v>
      </c>
      <c r="BM1814" s="385">
        <f t="shared" si="1658"/>
        <v>0</v>
      </c>
      <c r="BN1814" s="385">
        <f t="shared" si="1659"/>
        <v>0</v>
      </c>
      <c r="CK1814" s="239">
        <f t="shared" si="1681"/>
        <v>0</v>
      </c>
      <c r="CL1814" s="239">
        <f t="shared" si="1682"/>
        <v>0</v>
      </c>
    </row>
    <row r="1815" spans="3:90" x14ac:dyDescent="0.35">
      <c r="C1815" s="235"/>
      <c r="D1815" s="246" t="str">
        <f t="shared" si="1660"/>
        <v/>
      </c>
      <c r="E1815" s="247" t="str">
        <f t="shared" si="1661"/>
        <v/>
      </c>
      <c r="F1815" s="248" t="str">
        <f t="shared" si="1662"/>
        <v/>
      </c>
      <c r="G1815" s="249" t="str">
        <f t="shared" si="1663"/>
        <v/>
      </c>
      <c r="H1815" s="250" t="str">
        <f t="shared" si="1664"/>
        <v/>
      </c>
      <c r="I1815" s="386" t="str">
        <f t="shared" si="1625"/>
        <v/>
      </c>
      <c r="J1815" s="387" t="str">
        <f t="shared" si="1626"/>
        <v/>
      </c>
      <c r="K1815" s="388" t="str">
        <f t="shared" si="1627"/>
        <v/>
      </c>
      <c r="L1815" s="389" t="str">
        <f t="shared" si="1628"/>
        <v/>
      </c>
      <c r="M1815" s="250" t="str">
        <f t="shared" si="1629"/>
        <v/>
      </c>
      <c r="N1815" s="246" t="b">
        <f t="shared" si="1665"/>
        <v>0</v>
      </c>
      <c r="O1815" s="246" t="b">
        <f t="shared" si="1666"/>
        <v>0</v>
      </c>
      <c r="P1815" s="246" t="b">
        <f t="shared" si="1667"/>
        <v>0</v>
      </c>
      <c r="Q1815" s="246" t="b">
        <f t="shared" si="1668"/>
        <v>0</v>
      </c>
      <c r="R1815" s="246" t="str">
        <f t="shared" si="1669"/>
        <v>No</v>
      </c>
      <c r="S1815" s="247" t="b">
        <f t="shared" si="1630"/>
        <v>0</v>
      </c>
      <c r="T1815" s="247" t="b">
        <f t="shared" si="1631"/>
        <v>0</v>
      </c>
      <c r="U1815" s="247" t="b">
        <f t="shared" si="1632"/>
        <v>0</v>
      </c>
      <c r="V1815" s="247" t="b">
        <f t="shared" si="1633"/>
        <v>0</v>
      </c>
      <c r="W1815" s="247" t="str">
        <f t="shared" si="1670"/>
        <v>No</v>
      </c>
      <c r="X1815" s="248" t="b">
        <f t="shared" si="1634"/>
        <v>0</v>
      </c>
      <c r="Y1815" s="248" t="b">
        <f t="shared" si="1635"/>
        <v>0</v>
      </c>
      <c r="Z1815" s="248" t="b">
        <f t="shared" si="1636"/>
        <v>0</v>
      </c>
      <c r="AA1815" s="248" t="b">
        <f t="shared" si="1637"/>
        <v>0</v>
      </c>
      <c r="AB1815" s="248" t="str">
        <f t="shared" si="1671"/>
        <v>No</v>
      </c>
      <c r="AC1815" s="249" t="b">
        <f t="shared" si="1638"/>
        <v>0</v>
      </c>
      <c r="AD1815" s="249" t="b">
        <f t="shared" si="1639"/>
        <v>0</v>
      </c>
      <c r="AE1815" s="249" t="b">
        <f t="shared" si="1640"/>
        <v>0</v>
      </c>
      <c r="AF1815" s="249" t="b">
        <f t="shared" si="1641"/>
        <v>0</v>
      </c>
      <c r="AG1815" s="249" t="str">
        <f t="shared" si="1672"/>
        <v>No</v>
      </c>
      <c r="AH1815" s="250" t="b">
        <f t="shared" si="1642"/>
        <v>0</v>
      </c>
      <c r="AI1815" s="250" t="b">
        <f t="shared" si="1643"/>
        <v>0</v>
      </c>
      <c r="AJ1815" s="250" t="b">
        <f t="shared" si="1644"/>
        <v>0</v>
      </c>
      <c r="AK1815" s="250" t="b">
        <f t="shared" si="1645"/>
        <v>0</v>
      </c>
      <c r="AL1815" s="250" t="str">
        <f t="shared" si="1673"/>
        <v>No</v>
      </c>
      <c r="AN1815" s="246" t="str">
        <f t="shared" si="1674"/>
        <v/>
      </c>
      <c r="AO1815" s="247" t="str">
        <f t="shared" si="1675"/>
        <v/>
      </c>
      <c r="AP1815" s="248" t="str">
        <f t="shared" si="1676"/>
        <v/>
      </c>
      <c r="AQ1815" s="249" t="str">
        <f t="shared" si="1677"/>
        <v/>
      </c>
      <c r="AR1815" s="250" t="str">
        <f t="shared" si="1678"/>
        <v/>
      </c>
      <c r="AS1815" s="234"/>
      <c r="AY1815" s="385">
        <f t="shared" si="1679"/>
        <v>0</v>
      </c>
      <c r="AZ1815" s="385">
        <f t="shared" si="1646"/>
        <v>0</v>
      </c>
      <c r="BA1815" s="385">
        <f t="shared" si="1680"/>
        <v>0</v>
      </c>
      <c r="BB1815" s="385">
        <f t="shared" si="1647"/>
        <v>0</v>
      </c>
      <c r="BC1815" s="385">
        <f t="shared" si="1648"/>
        <v>0</v>
      </c>
      <c r="BD1815" s="385">
        <f t="shared" si="1649"/>
        <v>0</v>
      </c>
      <c r="BE1815" s="385">
        <f t="shared" si="1650"/>
        <v>0</v>
      </c>
      <c r="BF1815" s="385">
        <f t="shared" si="1651"/>
        <v>0</v>
      </c>
      <c r="BG1815" s="385">
        <f t="shared" si="1652"/>
        <v>0</v>
      </c>
      <c r="BH1815" s="385">
        <f t="shared" si="1653"/>
        <v>0</v>
      </c>
      <c r="BI1815" s="385">
        <f t="shared" si="1654"/>
        <v>0</v>
      </c>
      <c r="BJ1815" s="385">
        <f t="shared" si="1655"/>
        <v>0</v>
      </c>
      <c r="BK1815" s="385">
        <f t="shared" si="1656"/>
        <v>0</v>
      </c>
      <c r="BL1815" s="385">
        <f t="shared" si="1657"/>
        <v>0</v>
      </c>
      <c r="BM1815" s="385">
        <f t="shared" si="1658"/>
        <v>0</v>
      </c>
      <c r="BN1815" s="385">
        <f t="shared" si="1659"/>
        <v>0</v>
      </c>
      <c r="CK1815" s="239">
        <f t="shared" si="1681"/>
        <v>0</v>
      </c>
      <c r="CL1815" s="239">
        <f t="shared" si="1682"/>
        <v>0</v>
      </c>
    </row>
    <row r="1816" spans="3:90" x14ac:dyDescent="0.35">
      <c r="C1816" s="235"/>
      <c r="D1816" s="246" t="str">
        <f t="shared" si="1660"/>
        <v/>
      </c>
      <c r="E1816" s="247" t="str">
        <f t="shared" si="1661"/>
        <v/>
      </c>
      <c r="F1816" s="248" t="str">
        <f t="shared" si="1662"/>
        <v/>
      </c>
      <c r="G1816" s="249" t="str">
        <f t="shared" si="1663"/>
        <v/>
      </c>
      <c r="H1816" s="250" t="str">
        <f t="shared" si="1664"/>
        <v/>
      </c>
      <c r="I1816" s="386" t="str">
        <f t="shared" si="1625"/>
        <v/>
      </c>
      <c r="J1816" s="387" t="str">
        <f t="shared" si="1626"/>
        <v/>
      </c>
      <c r="K1816" s="388" t="str">
        <f t="shared" si="1627"/>
        <v/>
      </c>
      <c r="L1816" s="389" t="str">
        <f t="shared" si="1628"/>
        <v/>
      </c>
      <c r="M1816" s="250" t="str">
        <f t="shared" si="1629"/>
        <v/>
      </c>
      <c r="N1816" s="246" t="b">
        <f t="shared" si="1665"/>
        <v>0</v>
      </c>
      <c r="O1816" s="246" t="b">
        <f t="shared" si="1666"/>
        <v>0</v>
      </c>
      <c r="P1816" s="246" t="b">
        <f t="shared" si="1667"/>
        <v>0</v>
      </c>
      <c r="Q1816" s="246" t="b">
        <f t="shared" si="1668"/>
        <v>0</v>
      </c>
      <c r="R1816" s="246" t="str">
        <f t="shared" si="1669"/>
        <v>No</v>
      </c>
      <c r="S1816" s="247" t="b">
        <f t="shared" si="1630"/>
        <v>0</v>
      </c>
      <c r="T1816" s="247" t="b">
        <f t="shared" si="1631"/>
        <v>0</v>
      </c>
      <c r="U1816" s="247" t="b">
        <f t="shared" si="1632"/>
        <v>0</v>
      </c>
      <c r="V1816" s="247" t="b">
        <f t="shared" si="1633"/>
        <v>0</v>
      </c>
      <c r="W1816" s="247" t="str">
        <f t="shared" si="1670"/>
        <v>No</v>
      </c>
      <c r="X1816" s="248" t="b">
        <f t="shared" si="1634"/>
        <v>0</v>
      </c>
      <c r="Y1816" s="248" t="b">
        <f t="shared" si="1635"/>
        <v>0</v>
      </c>
      <c r="Z1816" s="248" t="b">
        <f t="shared" si="1636"/>
        <v>0</v>
      </c>
      <c r="AA1816" s="248" t="b">
        <f t="shared" si="1637"/>
        <v>0</v>
      </c>
      <c r="AB1816" s="248" t="str">
        <f t="shared" si="1671"/>
        <v>No</v>
      </c>
      <c r="AC1816" s="249" t="b">
        <f t="shared" si="1638"/>
        <v>0</v>
      </c>
      <c r="AD1816" s="249" t="b">
        <f t="shared" si="1639"/>
        <v>0</v>
      </c>
      <c r="AE1816" s="249" t="b">
        <f t="shared" si="1640"/>
        <v>0</v>
      </c>
      <c r="AF1816" s="249" t="b">
        <f t="shared" si="1641"/>
        <v>0</v>
      </c>
      <c r="AG1816" s="249" t="str">
        <f t="shared" si="1672"/>
        <v>No</v>
      </c>
      <c r="AH1816" s="250" t="b">
        <f t="shared" si="1642"/>
        <v>0</v>
      </c>
      <c r="AI1816" s="250" t="b">
        <f t="shared" si="1643"/>
        <v>0</v>
      </c>
      <c r="AJ1816" s="250" t="b">
        <f t="shared" si="1644"/>
        <v>0</v>
      </c>
      <c r="AK1816" s="250" t="b">
        <f t="shared" si="1645"/>
        <v>0</v>
      </c>
      <c r="AL1816" s="250" t="str">
        <f t="shared" si="1673"/>
        <v>No</v>
      </c>
      <c r="AN1816" s="246" t="str">
        <f t="shared" si="1674"/>
        <v/>
      </c>
      <c r="AO1816" s="247" t="str">
        <f t="shared" si="1675"/>
        <v/>
      </c>
      <c r="AP1816" s="248" t="str">
        <f t="shared" si="1676"/>
        <v/>
      </c>
      <c r="AQ1816" s="249" t="str">
        <f t="shared" si="1677"/>
        <v/>
      </c>
      <c r="AR1816" s="250" t="str">
        <f t="shared" si="1678"/>
        <v/>
      </c>
      <c r="AS1816" s="234"/>
      <c r="AY1816" s="385">
        <f t="shared" si="1679"/>
        <v>0</v>
      </c>
      <c r="AZ1816" s="385">
        <f t="shared" si="1646"/>
        <v>0</v>
      </c>
      <c r="BA1816" s="385">
        <f t="shared" si="1680"/>
        <v>0</v>
      </c>
      <c r="BB1816" s="385">
        <f t="shared" si="1647"/>
        <v>0</v>
      </c>
      <c r="BC1816" s="385">
        <f t="shared" si="1648"/>
        <v>0</v>
      </c>
      <c r="BD1816" s="385">
        <f t="shared" si="1649"/>
        <v>0</v>
      </c>
      <c r="BE1816" s="385">
        <f t="shared" si="1650"/>
        <v>0</v>
      </c>
      <c r="BF1816" s="385">
        <f t="shared" si="1651"/>
        <v>0</v>
      </c>
      <c r="BG1816" s="385">
        <f t="shared" si="1652"/>
        <v>0</v>
      </c>
      <c r="BH1816" s="385">
        <f t="shared" si="1653"/>
        <v>0</v>
      </c>
      <c r="BI1816" s="385">
        <f t="shared" si="1654"/>
        <v>0</v>
      </c>
      <c r="BJ1816" s="385">
        <f t="shared" si="1655"/>
        <v>0</v>
      </c>
      <c r="BK1816" s="385">
        <f t="shared" si="1656"/>
        <v>0</v>
      </c>
      <c r="BL1816" s="385">
        <f t="shared" si="1657"/>
        <v>0</v>
      </c>
      <c r="BM1816" s="385">
        <f t="shared" si="1658"/>
        <v>0</v>
      </c>
      <c r="BN1816" s="385">
        <f t="shared" si="1659"/>
        <v>0</v>
      </c>
      <c r="CK1816" s="239">
        <f t="shared" si="1681"/>
        <v>0</v>
      </c>
      <c r="CL1816" s="239">
        <f t="shared" si="1682"/>
        <v>0</v>
      </c>
    </row>
    <row r="1817" spans="3:90" x14ac:dyDescent="0.35">
      <c r="C1817" s="235"/>
      <c r="D1817" s="246" t="str">
        <f t="shared" si="1660"/>
        <v/>
      </c>
      <c r="E1817" s="247" t="str">
        <f t="shared" si="1661"/>
        <v/>
      </c>
      <c r="F1817" s="248" t="str">
        <f t="shared" si="1662"/>
        <v/>
      </c>
      <c r="G1817" s="249" t="str">
        <f t="shared" si="1663"/>
        <v/>
      </c>
      <c r="H1817" s="250" t="str">
        <f t="shared" si="1664"/>
        <v/>
      </c>
      <c r="I1817" s="386" t="str">
        <f t="shared" si="1625"/>
        <v/>
      </c>
      <c r="J1817" s="387" t="str">
        <f t="shared" si="1626"/>
        <v/>
      </c>
      <c r="K1817" s="388" t="str">
        <f t="shared" si="1627"/>
        <v/>
      </c>
      <c r="L1817" s="389" t="str">
        <f t="shared" si="1628"/>
        <v/>
      </c>
      <c r="M1817" s="250" t="str">
        <f t="shared" si="1629"/>
        <v/>
      </c>
      <c r="N1817" s="246" t="b">
        <f t="shared" si="1665"/>
        <v>0</v>
      </c>
      <c r="O1817" s="246" t="b">
        <f t="shared" si="1666"/>
        <v>0</v>
      </c>
      <c r="P1817" s="246" t="b">
        <f t="shared" si="1667"/>
        <v>0</v>
      </c>
      <c r="Q1817" s="246" t="b">
        <f t="shared" si="1668"/>
        <v>0</v>
      </c>
      <c r="R1817" s="246" t="str">
        <f t="shared" si="1669"/>
        <v>No</v>
      </c>
      <c r="S1817" s="247" t="b">
        <f t="shared" si="1630"/>
        <v>0</v>
      </c>
      <c r="T1817" s="247" t="b">
        <f t="shared" si="1631"/>
        <v>0</v>
      </c>
      <c r="U1817" s="247" t="b">
        <f t="shared" si="1632"/>
        <v>0</v>
      </c>
      <c r="V1817" s="247" t="b">
        <f t="shared" si="1633"/>
        <v>0</v>
      </c>
      <c r="W1817" s="247" t="str">
        <f t="shared" si="1670"/>
        <v>No</v>
      </c>
      <c r="X1817" s="248" t="b">
        <f t="shared" si="1634"/>
        <v>0</v>
      </c>
      <c r="Y1817" s="248" t="b">
        <f t="shared" si="1635"/>
        <v>0</v>
      </c>
      <c r="Z1817" s="248" t="b">
        <f t="shared" si="1636"/>
        <v>0</v>
      </c>
      <c r="AA1817" s="248" t="b">
        <f t="shared" si="1637"/>
        <v>0</v>
      </c>
      <c r="AB1817" s="248" t="str">
        <f t="shared" si="1671"/>
        <v>No</v>
      </c>
      <c r="AC1817" s="249" t="b">
        <f t="shared" si="1638"/>
        <v>0</v>
      </c>
      <c r="AD1817" s="249" t="b">
        <f t="shared" si="1639"/>
        <v>0</v>
      </c>
      <c r="AE1817" s="249" t="b">
        <f t="shared" si="1640"/>
        <v>0</v>
      </c>
      <c r="AF1817" s="249" t="b">
        <f t="shared" si="1641"/>
        <v>0</v>
      </c>
      <c r="AG1817" s="249" t="str">
        <f t="shared" si="1672"/>
        <v>No</v>
      </c>
      <c r="AH1817" s="250" t="b">
        <f t="shared" si="1642"/>
        <v>0</v>
      </c>
      <c r="AI1817" s="250" t="b">
        <f t="shared" si="1643"/>
        <v>0</v>
      </c>
      <c r="AJ1817" s="250" t="b">
        <f t="shared" si="1644"/>
        <v>0</v>
      </c>
      <c r="AK1817" s="250" t="b">
        <f t="shared" si="1645"/>
        <v>0</v>
      </c>
      <c r="AL1817" s="250" t="str">
        <f t="shared" si="1673"/>
        <v>No</v>
      </c>
      <c r="AN1817" s="246" t="str">
        <f t="shared" si="1674"/>
        <v/>
      </c>
      <c r="AO1817" s="247" t="str">
        <f t="shared" si="1675"/>
        <v/>
      </c>
      <c r="AP1817" s="248" t="str">
        <f t="shared" si="1676"/>
        <v/>
      </c>
      <c r="AQ1817" s="249" t="str">
        <f t="shared" si="1677"/>
        <v/>
      </c>
      <c r="AR1817" s="250" t="str">
        <f t="shared" si="1678"/>
        <v/>
      </c>
      <c r="AS1817" s="234"/>
      <c r="AY1817" s="385">
        <f t="shared" si="1679"/>
        <v>0</v>
      </c>
      <c r="AZ1817" s="385">
        <f t="shared" si="1646"/>
        <v>0</v>
      </c>
      <c r="BA1817" s="385">
        <f t="shared" si="1680"/>
        <v>0</v>
      </c>
      <c r="BB1817" s="385">
        <f t="shared" si="1647"/>
        <v>0</v>
      </c>
      <c r="BC1817" s="385">
        <f t="shared" si="1648"/>
        <v>0</v>
      </c>
      <c r="BD1817" s="385">
        <f t="shared" si="1649"/>
        <v>0</v>
      </c>
      <c r="BE1817" s="385">
        <f t="shared" si="1650"/>
        <v>0</v>
      </c>
      <c r="BF1817" s="385">
        <f t="shared" si="1651"/>
        <v>0</v>
      </c>
      <c r="BG1817" s="385">
        <f t="shared" si="1652"/>
        <v>0</v>
      </c>
      <c r="BH1817" s="385">
        <f t="shared" si="1653"/>
        <v>0</v>
      </c>
      <c r="BI1817" s="385">
        <f t="shared" si="1654"/>
        <v>0</v>
      </c>
      <c r="BJ1817" s="385">
        <f t="shared" si="1655"/>
        <v>0</v>
      </c>
      <c r="BK1817" s="385">
        <f t="shared" si="1656"/>
        <v>0</v>
      </c>
      <c r="BL1817" s="385">
        <f t="shared" si="1657"/>
        <v>0</v>
      </c>
      <c r="BM1817" s="385">
        <f t="shared" si="1658"/>
        <v>0</v>
      </c>
      <c r="BN1817" s="385">
        <f t="shared" si="1659"/>
        <v>0</v>
      </c>
      <c r="CK1817" s="239">
        <f t="shared" si="1681"/>
        <v>0</v>
      </c>
      <c r="CL1817" s="239">
        <f t="shared" si="1682"/>
        <v>0</v>
      </c>
    </row>
    <row r="1818" spans="3:90" x14ac:dyDescent="0.35">
      <c r="C1818" s="235"/>
      <c r="D1818" s="246" t="str">
        <f t="shared" si="1660"/>
        <v/>
      </c>
      <c r="E1818" s="247" t="str">
        <f t="shared" si="1661"/>
        <v/>
      </c>
      <c r="F1818" s="248" t="str">
        <f t="shared" si="1662"/>
        <v/>
      </c>
      <c r="G1818" s="249" t="str">
        <f t="shared" si="1663"/>
        <v/>
      </c>
      <c r="H1818" s="250" t="str">
        <f t="shared" si="1664"/>
        <v/>
      </c>
      <c r="I1818" s="386" t="str">
        <f t="shared" si="1625"/>
        <v/>
      </c>
      <c r="J1818" s="387" t="str">
        <f t="shared" si="1626"/>
        <v/>
      </c>
      <c r="K1818" s="388" t="str">
        <f t="shared" si="1627"/>
        <v/>
      </c>
      <c r="L1818" s="389" t="str">
        <f t="shared" si="1628"/>
        <v/>
      </c>
      <c r="M1818" s="250" t="str">
        <f t="shared" si="1629"/>
        <v/>
      </c>
      <c r="N1818" s="246" t="b">
        <f t="shared" si="1665"/>
        <v>0</v>
      </c>
      <c r="O1818" s="246" t="b">
        <f t="shared" si="1666"/>
        <v>0</v>
      </c>
      <c r="P1818" s="246" t="b">
        <f t="shared" si="1667"/>
        <v>0</v>
      </c>
      <c r="Q1818" s="246" t="b">
        <f t="shared" si="1668"/>
        <v>0</v>
      </c>
      <c r="R1818" s="246" t="str">
        <f t="shared" si="1669"/>
        <v>No</v>
      </c>
      <c r="S1818" s="247" t="b">
        <f t="shared" si="1630"/>
        <v>0</v>
      </c>
      <c r="T1818" s="247" t="b">
        <f t="shared" si="1631"/>
        <v>0</v>
      </c>
      <c r="U1818" s="247" t="b">
        <f t="shared" si="1632"/>
        <v>0</v>
      </c>
      <c r="V1818" s="247" t="b">
        <f t="shared" si="1633"/>
        <v>0</v>
      </c>
      <c r="W1818" s="247" t="str">
        <f t="shared" si="1670"/>
        <v>No</v>
      </c>
      <c r="X1818" s="248" t="b">
        <f t="shared" si="1634"/>
        <v>0</v>
      </c>
      <c r="Y1818" s="248" t="b">
        <f t="shared" si="1635"/>
        <v>0</v>
      </c>
      <c r="Z1818" s="248" t="b">
        <f t="shared" si="1636"/>
        <v>0</v>
      </c>
      <c r="AA1818" s="248" t="b">
        <f t="shared" si="1637"/>
        <v>0</v>
      </c>
      <c r="AB1818" s="248" t="str">
        <f t="shared" si="1671"/>
        <v>No</v>
      </c>
      <c r="AC1818" s="249" t="b">
        <f t="shared" si="1638"/>
        <v>0</v>
      </c>
      <c r="AD1818" s="249" t="b">
        <f t="shared" si="1639"/>
        <v>0</v>
      </c>
      <c r="AE1818" s="249" t="b">
        <f t="shared" si="1640"/>
        <v>0</v>
      </c>
      <c r="AF1818" s="249" t="b">
        <f t="shared" si="1641"/>
        <v>0</v>
      </c>
      <c r="AG1818" s="249" t="str">
        <f t="shared" si="1672"/>
        <v>No</v>
      </c>
      <c r="AH1818" s="250" t="b">
        <f t="shared" si="1642"/>
        <v>0</v>
      </c>
      <c r="AI1818" s="250" t="b">
        <f t="shared" si="1643"/>
        <v>0</v>
      </c>
      <c r="AJ1818" s="250" t="b">
        <f t="shared" si="1644"/>
        <v>0</v>
      </c>
      <c r="AK1818" s="250" t="b">
        <f t="shared" si="1645"/>
        <v>0</v>
      </c>
      <c r="AL1818" s="250" t="str">
        <f t="shared" si="1673"/>
        <v>No</v>
      </c>
      <c r="AN1818" s="246" t="str">
        <f t="shared" si="1674"/>
        <v/>
      </c>
      <c r="AO1818" s="247" t="str">
        <f t="shared" si="1675"/>
        <v/>
      </c>
      <c r="AP1818" s="248" t="str">
        <f t="shared" si="1676"/>
        <v/>
      </c>
      <c r="AQ1818" s="249" t="str">
        <f t="shared" si="1677"/>
        <v/>
      </c>
      <c r="AR1818" s="250" t="str">
        <f t="shared" si="1678"/>
        <v/>
      </c>
      <c r="AS1818" s="234"/>
      <c r="AY1818" s="385">
        <f t="shared" si="1679"/>
        <v>0</v>
      </c>
      <c r="AZ1818" s="385">
        <f t="shared" si="1646"/>
        <v>0</v>
      </c>
      <c r="BA1818" s="385">
        <f t="shared" si="1680"/>
        <v>0</v>
      </c>
      <c r="BB1818" s="385">
        <f t="shared" si="1647"/>
        <v>0</v>
      </c>
      <c r="BC1818" s="385">
        <f t="shared" si="1648"/>
        <v>0</v>
      </c>
      <c r="BD1818" s="385">
        <f t="shared" si="1649"/>
        <v>0</v>
      </c>
      <c r="BE1818" s="385">
        <f t="shared" si="1650"/>
        <v>0</v>
      </c>
      <c r="BF1818" s="385">
        <f t="shared" si="1651"/>
        <v>0</v>
      </c>
      <c r="BG1818" s="385">
        <f t="shared" si="1652"/>
        <v>0</v>
      </c>
      <c r="BH1818" s="385">
        <f t="shared" si="1653"/>
        <v>0</v>
      </c>
      <c r="BI1818" s="385">
        <f t="shared" si="1654"/>
        <v>0</v>
      </c>
      <c r="BJ1818" s="385">
        <f t="shared" si="1655"/>
        <v>0</v>
      </c>
      <c r="BK1818" s="385">
        <f t="shared" si="1656"/>
        <v>0</v>
      </c>
      <c r="BL1818" s="385">
        <f t="shared" si="1657"/>
        <v>0</v>
      </c>
      <c r="BM1818" s="385">
        <f t="shared" si="1658"/>
        <v>0</v>
      </c>
      <c r="BN1818" s="385">
        <f t="shared" si="1659"/>
        <v>0</v>
      </c>
      <c r="CK1818" s="239">
        <f t="shared" si="1681"/>
        <v>0</v>
      </c>
      <c r="CL1818" s="239">
        <f t="shared" si="1682"/>
        <v>0</v>
      </c>
    </row>
    <row r="1819" spans="3:90" x14ac:dyDescent="0.35">
      <c r="C1819" s="235"/>
      <c r="D1819" s="246" t="str">
        <f t="shared" si="1660"/>
        <v/>
      </c>
      <c r="E1819" s="247" t="str">
        <f t="shared" si="1661"/>
        <v/>
      </c>
      <c r="F1819" s="248" t="str">
        <f t="shared" si="1662"/>
        <v/>
      </c>
      <c r="G1819" s="249" t="str">
        <f t="shared" si="1663"/>
        <v/>
      </c>
      <c r="H1819" s="250" t="str">
        <f t="shared" si="1664"/>
        <v/>
      </c>
      <c r="I1819" s="386" t="str">
        <f t="shared" si="1625"/>
        <v/>
      </c>
      <c r="J1819" s="387" t="str">
        <f t="shared" si="1626"/>
        <v/>
      </c>
      <c r="K1819" s="388" t="str">
        <f t="shared" si="1627"/>
        <v/>
      </c>
      <c r="L1819" s="389" t="str">
        <f t="shared" si="1628"/>
        <v/>
      </c>
      <c r="M1819" s="250" t="str">
        <f t="shared" si="1629"/>
        <v/>
      </c>
      <c r="N1819" s="246" t="b">
        <f t="shared" si="1665"/>
        <v>0</v>
      </c>
      <c r="O1819" s="246" t="b">
        <f t="shared" si="1666"/>
        <v>0</v>
      </c>
      <c r="P1819" s="246" t="b">
        <f t="shared" si="1667"/>
        <v>0</v>
      </c>
      <c r="Q1819" s="246" t="b">
        <f t="shared" si="1668"/>
        <v>0</v>
      </c>
      <c r="R1819" s="246" t="str">
        <f t="shared" si="1669"/>
        <v>No</v>
      </c>
      <c r="S1819" s="247" t="b">
        <f t="shared" si="1630"/>
        <v>0</v>
      </c>
      <c r="T1819" s="247" t="b">
        <f t="shared" si="1631"/>
        <v>0</v>
      </c>
      <c r="U1819" s="247" t="b">
        <f t="shared" si="1632"/>
        <v>0</v>
      </c>
      <c r="V1819" s="247" t="b">
        <f t="shared" si="1633"/>
        <v>0</v>
      </c>
      <c r="W1819" s="247" t="str">
        <f t="shared" si="1670"/>
        <v>No</v>
      </c>
      <c r="X1819" s="248" t="b">
        <f t="shared" si="1634"/>
        <v>0</v>
      </c>
      <c r="Y1819" s="248" t="b">
        <f t="shared" si="1635"/>
        <v>0</v>
      </c>
      <c r="Z1819" s="248" t="b">
        <f t="shared" si="1636"/>
        <v>0</v>
      </c>
      <c r="AA1819" s="248" t="b">
        <f t="shared" si="1637"/>
        <v>0</v>
      </c>
      <c r="AB1819" s="248" t="str">
        <f t="shared" si="1671"/>
        <v>No</v>
      </c>
      <c r="AC1819" s="249" t="b">
        <f t="shared" si="1638"/>
        <v>0</v>
      </c>
      <c r="AD1819" s="249" t="b">
        <f t="shared" si="1639"/>
        <v>0</v>
      </c>
      <c r="AE1819" s="249" t="b">
        <f t="shared" si="1640"/>
        <v>0</v>
      </c>
      <c r="AF1819" s="249" t="b">
        <f t="shared" si="1641"/>
        <v>0</v>
      </c>
      <c r="AG1819" s="249" t="str">
        <f t="shared" si="1672"/>
        <v>No</v>
      </c>
      <c r="AH1819" s="250" t="b">
        <f t="shared" si="1642"/>
        <v>0</v>
      </c>
      <c r="AI1819" s="250" t="b">
        <f t="shared" si="1643"/>
        <v>0</v>
      </c>
      <c r="AJ1819" s="250" t="b">
        <f t="shared" si="1644"/>
        <v>0</v>
      </c>
      <c r="AK1819" s="250" t="b">
        <f t="shared" si="1645"/>
        <v>0</v>
      </c>
      <c r="AL1819" s="250" t="str">
        <f t="shared" si="1673"/>
        <v>No</v>
      </c>
      <c r="AN1819" s="246" t="str">
        <f t="shared" si="1674"/>
        <v/>
      </c>
      <c r="AO1819" s="247" t="str">
        <f t="shared" si="1675"/>
        <v/>
      </c>
      <c r="AP1819" s="248" t="str">
        <f t="shared" si="1676"/>
        <v/>
      </c>
      <c r="AQ1819" s="249" t="str">
        <f t="shared" si="1677"/>
        <v/>
      </c>
      <c r="AR1819" s="250" t="str">
        <f t="shared" si="1678"/>
        <v/>
      </c>
      <c r="AS1819" s="234"/>
      <c r="AY1819" s="385">
        <f t="shared" si="1679"/>
        <v>0</v>
      </c>
      <c r="AZ1819" s="385">
        <f t="shared" si="1646"/>
        <v>0</v>
      </c>
      <c r="BA1819" s="385">
        <f t="shared" si="1680"/>
        <v>0</v>
      </c>
      <c r="BB1819" s="385">
        <f t="shared" si="1647"/>
        <v>0</v>
      </c>
      <c r="BC1819" s="385">
        <f t="shared" si="1648"/>
        <v>0</v>
      </c>
      <c r="BD1819" s="385">
        <f t="shared" si="1649"/>
        <v>0</v>
      </c>
      <c r="BE1819" s="385">
        <f t="shared" si="1650"/>
        <v>0</v>
      </c>
      <c r="BF1819" s="385">
        <f t="shared" si="1651"/>
        <v>0</v>
      </c>
      <c r="BG1819" s="385">
        <f t="shared" si="1652"/>
        <v>0</v>
      </c>
      <c r="BH1819" s="385">
        <f t="shared" si="1653"/>
        <v>0</v>
      </c>
      <c r="BI1819" s="385">
        <f t="shared" si="1654"/>
        <v>0</v>
      </c>
      <c r="BJ1819" s="385">
        <f t="shared" si="1655"/>
        <v>0</v>
      </c>
      <c r="BK1819" s="385">
        <f t="shared" si="1656"/>
        <v>0</v>
      </c>
      <c r="BL1819" s="385">
        <f t="shared" si="1657"/>
        <v>0</v>
      </c>
      <c r="BM1819" s="385">
        <f t="shared" si="1658"/>
        <v>0</v>
      </c>
      <c r="BN1819" s="385">
        <f t="shared" si="1659"/>
        <v>0</v>
      </c>
      <c r="CK1819" s="239">
        <f t="shared" si="1681"/>
        <v>0</v>
      </c>
      <c r="CL1819" s="239">
        <f t="shared" si="1682"/>
        <v>0</v>
      </c>
    </row>
    <row r="1820" spans="3:90" x14ac:dyDescent="0.35">
      <c r="C1820" s="235"/>
      <c r="D1820" s="246" t="str">
        <f t="shared" si="1660"/>
        <v/>
      </c>
      <c r="E1820" s="247" t="str">
        <f t="shared" si="1661"/>
        <v/>
      </c>
      <c r="F1820" s="248" t="str">
        <f t="shared" si="1662"/>
        <v/>
      </c>
      <c r="G1820" s="249" t="str">
        <f t="shared" si="1663"/>
        <v/>
      </c>
      <c r="H1820" s="250" t="str">
        <f t="shared" si="1664"/>
        <v/>
      </c>
      <c r="I1820" s="386" t="str">
        <f t="shared" si="1625"/>
        <v/>
      </c>
      <c r="J1820" s="387" t="str">
        <f t="shared" si="1626"/>
        <v/>
      </c>
      <c r="K1820" s="388" t="str">
        <f t="shared" si="1627"/>
        <v/>
      </c>
      <c r="L1820" s="389" t="str">
        <f t="shared" si="1628"/>
        <v/>
      </c>
      <c r="M1820" s="250" t="str">
        <f t="shared" si="1629"/>
        <v/>
      </c>
      <c r="N1820" s="246" t="b">
        <f t="shared" si="1665"/>
        <v>0</v>
      </c>
      <c r="O1820" s="246" t="b">
        <f t="shared" si="1666"/>
        <v>0</v>
      </c>
      <c r="P1820" s="246" t="b">
        <f t="shared" si="1667"/>
        <v>0</v>
      </c>
      <c r="Q1820" s="246" t="b">
        <f t="shared" si="1668"/>
        <v>0</v>
      </c>
      <c r="R1820" s="246" t="str">
        <f t="shared" si="1669"/>
        <v>No</v>
      </c>
      <c r="S1820" s="247" t="b">
        <f t="shared" si="1630"/>
        <v>0</v>
      </c>
      <c r="T1820" s="247" t="b">
        <f t="shared" si="1631"/>
        <v>0</v>
      </c>
      <c r="U1820" s="247" t="b">
        <f t="shared" si="1632"/>
        <v>0</v>
      </c>
      <c r="V1820" s="247" t="b">
        <f t="shared" si="1633"/>
        <v>0</v>
      </c>
      <c r="W1820" s="247" t="str">
        <f t="shared" si="1670"/>
        <v>No</v>
      </c>
      <c r="X1820" s="248" t="b">
        <f t="shared" si="1634"/>
        <v>0</v>
      </c>
      <c r="Y1820" s="248" t="b">
        <f t="shared" si="1635"/>
        <v>0</v>
      </c>
      <c r="Z1820" s="248" t="b">
        <f t="shared" si="1636"/>
        <v>0</v>
      </c>
      <c r="AA1820" s="248" t="b">
        <f t="shared" si="1637"/>
        <v>0</v>
      </c>
      <c r="AB1820" s="248" t="str">
        <f t="shared" si="1671"/>
        <v>No</v>
      </c>
      <c r="AC1820" s="249" t="b">
        <f t="shared" si="1638"/>
        <v>0</v>
      </c>
      <c r="AD1820" s="249" t="b">
        <f t="shared" si="1639"/>
        <v>0</v>
      </c>
      <c r="AE1820" s="249" t="b">
        <f t="shared" si="1640"/>
        <v>0</v>
      </c>
      <c r="AF1820" s="249" t="b">
        <f t="shared" si="1641"/>
        <v>0</v>
      </c>
      <c r="AG1820" s="249" t="str">
        <f t="shared" si="1672"/>
        <v>No</v>
      </c>
      <c r="AH1820" s="250" t="b">
        <f t="shared" si="1642"/>
        <v>0</v>
      </c>
      <c r="AI1820" s="250" t="b">
        <f t="shared" si="1643"/>
        <v>0</v>
      </c>
      <c r="AJ1820" s="250" t="b">
        <f t="shared" si="1644"/>
        <v>0</v>
      </c>
      <c r="AK1820" s="250" t="b">
        <f t="shared" si="1645"/>
        <v>0</v>
      </c>
      <c r="AL1820" s="250" t="str">
        <f t="shared" si="1673"/>
        <v>No</v>
      </c>
      <c r="AN1820" s="246" t="str">
        <f t="shared" si="1674"/>
        <v/>
      </c>
      <c r="AO1820" s="247" t="str">
        <f t="shared" si="1675"/>
        <v/>
      </c>
      <c r="AP1820" s="248" t="str">
        <f t="shared" si="1676"/>
        <v/>
      </c>
      <c r="AQ1820" s="249" t="str">
        <f t="shared" si="1677"/>
        <v/>
      </c>
      <c r="AR1820" s="250" t="str">
        <f t="shared" si="1678"/>
        <v/>
      </c>
      <c r="AS1820" s="234"/>
      <c r="AY1820" s="385">
        <f t="shared" si="1679"/>
        <v>0</v>
      </c>
      <c r="AZ1820" s="385">
        <f t="shared" si="1646"/>
        <v>0</v>
      </c>
      <c r="BA1820" s="385">
        <f t="shared" si="1680"/>
        <v>0</v>
      </c>
      <c r="BB1820" s="385">
        <f t="shared" si="1647"/>
        <v>0</v>
      </c>
      <c r="BC1820" s="385">
        <f t="shared" si="1648"/>
        <v>0</v>
      </c>
      <c r="BD1820" s="385">
        <f t="shared" si="1649"/>
        <v>0</v>
      </c>
      <c r="BE1820" s="385">
        <f t="shared" si="1650"/>
        <v>0</v>
      </c>
      <c r="BF1820" s="385">
        <f t="shared" si="1651"/>
        <v>0</v>
      </c>
      <c r="BG1820" s="385">
        <f t="shared" si="1652"/>
        <v>0</v>
      </c>
      <c r="BH1820" s="385">
        <f t="shared" si="1653"/>
        <v>0</v>
      </c>
      <c r="BI1820" s="385">
        <f t="shared" si="1654"/>
        <v>0</v>
      </c>
      <c r="BJ1820" s="385">
        <f t="shared" si="1655"/>
        <v>0</v>
      </c>
      <c r="BK1820" s="385">
        <f t="shared" si="1656"/>
        <v>0</v>
      </c>
      <c r="BL1820" s="385">
        <f t="shared" si="1657"/>
        <v>0</v>
      </c>
      <c r="BM1820" s="385">
        <f t="shared" si="1658"/>
        <v>0</v>
      </c>
      <c r="BN1820" s="385">
        <f t="shared" si="1659"/>
        <v>0</v>
      </c>
      <c r="CK1820" s="239">
        <f t="shared" si="1681"/>
        <v>0</v>
      </c>
      <c r="CL1820" s="239">
        <f t="shared" si="1682"/>
        <v>0</v>
      </c>
    </row>
    <row r="1821" spans="3:90" x14ac:dyDescent="0.35">
      <c r="C1821" s="235"/>
      <c r="D1821" s="246" t="str">
        <f t="shared" si="1660"/>
        <v/>
      </c>
      <c r="E1821" s="247" t="str">
        <f t="shared" si="1661"/>
        <v/>
      </c>
      <c r="F1821" s="248" t="str">
        <f t="shared" si="1662"/>
        <v/>
      </c>
      <c r="G1821" s="249" t="str">
        <f t="shared" si="1663"/>
        <v/>
      </c>
      <c r="H1821" s="250" t="str">
        <f t="shared" si="1664"/>
        <v/>
      </c>
      <c r="I1821" s="386" t="str">
        <f t="shared" si="1625"/>
        <v/>
      </c>
      <c r="J1821" s="387" t="str">
        <f t="shared" si="1626"/>
        <v/>
      </c>
      <c r="K1821" s="388" t="str">
        <f t="shared" si="1627"/>
        <v/>
      </c>
      <c r="L1821" s="389" t="str">
        <f t="shared" si="1628"/>
        <v/>
      </c>
      <c r="M1821" s="250" t="str">
        <f t="shared" si="1629"/>
        <v/>
      </c>
      <c r="N1821" s="246" t="b">
        <f t="shared" si="1665"/>
        <v>0</v>
      </c>
      <c r="O1821" s="246" t="b">
        <f t="shared" si="1666"/>
        <v>0</v>
      </c>
      <c r="P1821" s="246" t="b">
        <f t="shared" si="1667"/>
        <v>0</v>
      </c>
      <c r="Q1821" s="246" t="b">
        <f t="shared" si="1668"/>
        <v>0</v>
      </c>
      <c r="R1821" s="246" t="str">
        <f t="shared" si="1669"/>
        <v>No</v>
      </c>
      <c r="S1821" s="247" t="b">
        <f t="shared" si="1630"/>
        <v>0</v>
      </c>
      <c r="T1821" s="247" t="b">
        <f t="shared" si="1631"/>
        <v>0</v>
      </c>
      <c r="U1821" s="247" t="b">
        <f t="shared" si="1632"/>
        <v>0</v>
      </c>
      <c r="V1821" s="247" t="b">
        <f t="shared" si="1633"/>
        <v>0</v>
      </c>
      <c r="W1821" s="247" t="str">
        <f t="shared" si="1670"/>
        <v>No</v>
      </c>
      <c r="X1821" s="248" t="b">
        <f t="shared" si="1634"/>
        <v>0</v>
      </c>
      <c r="Y1821" s="248" t="b">
        <f t="shared" si="1635"/>
        <v>0</v>
      </c>
      <c r="Z1821" s="248" t="b">
        <f t="shared" si="1636"/>
        <v>0</v>
      </c>
      <c r="AA1821" s="248" t="b">
        <f t="shared" si="1637"/>
        <v>0</v>
      </c>
      <c r="AB1821" s="248" t="str">
        <f t="shared" si="1671"/>
        <v>No</v>
      </c>
      <c r="AC1821" s="249" t="b">
        <f t="shared" si="1638"/>
        <v>0</v>
      </c>
      <c r="AD1821" s="249" t="b">
        <f t="shared" si="1639"/>
        <v>0</v>
      </c>
      <c r="AE1821" s="249" t="b">
        <f t="shared" si="1640"/>
        <v>0</v>
      </c>
      <c r="AF1821" s="249" t="b">
        <f t="shared" si="1641"/>
        <v>0</v>
      </c>
      <c r="AG1821" s="249" t="str">
        <f t="shared" si="1672"/>
        <v>No</v>
      </c>
      <c r="AH1821" s="250" t="b">
        <f t="shared" si="1642"/>
        <v>0</v>
      </c>
      <c r="AI1821" s="250" t="b">
        <f t="shared" si="1643"/>
        <v>0</v>
      </c>
      <c r="AJ1821" s="250" t="b">
        <f t="shared" si="1644"/>
        <v>0</v>
      </c>
      <c r="AK1821" s="250" t="b">
        <f t="shared" si="1645"/>
        <v>0</v>
      </c>
      <c r="AL1821" s="250" t="str">
        <f t="shared" si="1673"/>
        <v>No</v>
      </c>
      <c r="AN1821" s="246" t="str">
        <f t="shared" si="1674"/>
        <v/>
      </c>
      <c r="AO1821" s="247" t="str">
        <f t="shared" si="1675"/>
        <v/>
      </c>
      <c r="AP1821" s="248" t="str">
        <f t="shared" si="1676"/>
        <v/>
      </c>
      <c r="AQ1821" s="249" t="str">
        <f t="shared" si="1677"/>
        <v/>
      </c>
      <c r="AR1821" s="250" t="str">
        <f t="shared" si="1678"/>
        <v/>
      </c>
      <c r="AS1821" s="234"/>
      <c r="AY1821" s="385">
        <f t="shared" si="1679"/>
        <v>0</v>
      </c>
      <c r="AZ1821" s="385">
        <f t="shared" si="1646"/>
        <v>0</v>
      </c>
      <c r="BA1821" s="385">
        <f t="shared" si="1680"/>
        <v>0</v>
      </c>
      <c r="BB1821" s="385">
        <f t="shared" si="1647"/>
        <v>0</v>
      </c>
      <c r="BC1821" s="385">
        <f t="shared" si="1648"/>
        <v>0</v>
      </c>
      <c r="BD1821" s="385">
        <f t="shared" si="1649"/>
        <v>0</v>
      </c>
      <c r="BE1821" s="385">
        <f t="shared" si="1650"/>
        <v>0</v>
      </c>
      <c r="BF1821" s="385">
        <f t="shared" si="1651"/>
        <v>0</v>
      </c>
      <c r="BG1821" s="385">
        <f t="shared" si="1652"/>
        <v>0</v>
      </c>
      <c r="BH1821" s="385">
        <f t="shared" si="1653"/>
        <v>0</v>
      </c>
      <c r="BI1821" s="385">
        <f t="shared" si="1654"/>
        <v>0</v>
      </c>
      <c r="BJ1821" s="385">
        <f t="shared" si="1655"/>
        <v>0</v>
      </c>
      <c r="BK1821" s="385">
        <f t="shared" si="1656"/>
        <v>0</v>
      </c>
      <c r="BL1821" s="385">
        <f t="shared" si="1657"/>
        <v>0</v>
      </c>
      <c r="BM1821" s="385">
        <f t="shared" si="1658"/>
        <v>0</v>
      </c>
      <c r="BN1821" s="385">
        <f t="shared" si="1659"/>
        <v>0</v>
      </c>
      <c r="CK1821" s="239">
        <f t="shared" si="1681"/>
        <v>0</v>
      </c>
      <c r="CL1821" s="239">
        <f t="shared" si="1682"/>
        <v>0</v>
      </c>
    </row>
    <row r="1822" spans="3:90" x14ac:dyDescent="0.35">
      <c r="C1822" s="235"/>
      <c r="D1822" s="246" t="str">
        <f t="shared" si="1660"/>
        <v/>
      </c>
      <c r="E1822" s="247" t="str">
        <f t="shared" si="1661"/>
        <v/>
      </c>
      <c r="F1822" s="248" t="str">
        <f t="shared" si="1662"/>
        <v/>
      </c>
      <c r="G1822" s="249" t="str">
        <f t="shared" si="1663"/>
        <v/>
      </c>
      <c r="H1822" s="250" t="str">
        <f t="shared" si="1664"/>
        <v/>
      </c>
      <c r="I1822" s="386" t="str">
        <f t="shared" si="1625"/>
        <v/>
      </c>
      <c r="J1822" s="387" t="str">
        <f t="shared" si="1626"/>
        <v/>
      </c>
      <c r="K1822" s="388" t="str">
        <f t="shared" si="1627"/>
        <v/>
      </c>
      <c r="L1822" s="389" t="str">
        <f t="shared" si="1628"/>
        <v/>
      </c>
      <c r="M1822" s="250" t="str">
        <f t="shared" si="1629"/>
        <v/>
      </c>
      <c r="N1822" s="246" t="b">
        <f t="shared" si="1665"/>
        <v>0</v>
      </c>
      <c r="O1822" s="246" t="b">
        <f t="shared" si="1666"/>
        <v>0</v>
      </c>
      <c r="P1822" s="246" t="b">
        <f t="shared" si="1667"/>
        <v>0</v>
      </c>
      <c r="Q1822" s="246" t="b">
        <f t="shared" si="1668"/>
        <v>0</v>
      </c>
      <c r="R1822" s="246" t="str">
        <f t="shared" si="1669"/>
        <v>No</v>
      </c>
      <c r="S1822" s="247" t="b">
        <f t="shared" si="1630"/>
        <v>0</v>
      </c>
      <c r="T1822" s="247" t="b">
        <f t="shared" si="1631"/>
        <v>0</v>
      </c>
      <c r="U1822" s="247" t="b">
        <f t="shared" si="1632"/>
        <v>0</v>
      </c>
      <c r="V1822" s="247" t="b">
        <f t="shared" si="1633"/>
        <v>0</v>
      </c>
      <c r="W1822" s="247" t="str">
        <f t="shared" si="1670"/>
        <v>No</v>
      </c>
      <c r="X1822" s="248" t="b">
        <f t="shared" si="1634"/>
        <v>0</v>
      </c>
      <c r="Y1822" s="248" t="b">
        <f t="shared" si="1635"/>
        <v>0</v>
      </c>
      <c r="Z1822" s="248" t="b">
        <f t="shared" si="1636"/>
        <v>0</v>
      </c>
      <c r="AA1822" s="248" t="b">
        <f t="shared" si="1637"/>
        <v>0</v>
      </c>
      <c r="AB1822" s="248" t="str">
        <f t="shared" si="1671"/>
        <v>No</v>
      </c>
      <c r="AC1822" s="249" t="b">
        <f t="shared" si="1638"/>
        <v>0</v>
      </c>
      <c r="AD1822" s="249" t="b">
        <f t="shared" si="1639"/>
        <v>0</v>
      </c>
      <c r="AE1822" s="249" t="b">
        <f t="shared" si="1640"/>
        <v>0</v>
      </c>
      <c r="AF1822" s="249" t="b">
        <f t="shared" si="1641"/>
        <v>0</v>
      </c>
      <c r="AG1822" s="249" t="str">
        <f t="shared" si="1672"/>
        <v>No</v>
      </c>
      <c r="AH1822" s="250" t="b">
        <f t="shared" si="1642"/>
        <v>0</v>
      </c>
      <c r="AI1822" s="250" t="b">
        <f t="shared" si="1643"/>
        <v>0</v>
      </c>
      <c r="AJ1822" s="250" t="b">
        <f t="shared" si="1644"/>
        <v>0</v>
      </c>
      <c r="AK1822" s="250" t="b">
        <f t="shared" si="1645"/>
        <v>0</v>
      </c>
      <c r="AL1822" s="250" t="str">
        <f t="shared" si="1673"/>
        <v>No</v>
      </c>
      <c r="AN1822" s="246" t="str">
        <f t="shared" si="1674"/>
        <v/>
      </c>
      <c r="AO1822" s="247" t="str">
        <f t="shared" si="1675"/>
        <v/>
      </c>
      <c r="AP1822" s="248" t="str">
        <f t="shared" si="1676"/>
        <v/>
      </c>
      <c r="AQ1822" s="249" t="str">
        <f t="shared" si="1677"/>
        <v/>
      </c>
      <c r="AR1822" s="250" t="str">
        <f t="shared" si="1678"/>
        <v/>
      </c>
      <c r="AS1822" s="234"/>
      <c r="AY1822" s="385">
        <f t="shared" si="1679"/>
        <v>0</v>
      </c>
      <c r="AZ1822" s="385">
        <f t="shared" si="1646"/>
        <v>0</v>
      </c>
      <c r="BA1822" s="385">
        <f t="shared" si="1680"/>
        <v>0</v>
      </c>
      <c r="BB1822" s="385">
        <f t="shared" si="1647"/>
        <v>0</v>
      </c>
      <c r="BC1822" s="385">
        <f t="shared" si="1648"/>
        <v>0</v>
      </c>
      <c r="BD1822" s="385">
        <f t="shared" si="1649"/>
        <v>0</v>
      </c>
      <c r="BE1822" s="385">
        <f t="shared" si="1650"/>
        <v>0</v>
      </c>
      <c r="BF1822" s="385">
        <f t="shared" si="1651"/>
        <v>0</v>
      </c>
      <c r="BG1822" s="385">
        <f t="shared" si="1652"/>
        <v>0</v>
      </c>
      <c r="BH1822" s="385">
        <f t="shared" si="1653"/>
        <v>0</v>
      </c>
      <c r="BI1822" s="385">
        <f t="shared" si="1654"/>
        <v>0</v>
      </c>
      <c r="BJ1822" s="385">
        <f t="shared" si="1655"/>
        <v>0</v>
      </c>
      <c r="BK1822" s="385">
        <f t="shared" si="1656"/>
        <v>0</v>
      </c>
      <c r="BL1822" s="385">
        <f t="shared" si="1657"/>
        <v>0</v>
      </c>
      <c r="BM1822" s="385">
        <f t="shared" si="1658"/>
        <v>0</v>
      </c>
      <c r="BN1822" s="385">
        <f t="shared" si="1659"/>
        <v>0</v>
      </c>
      <c r="CK1822" s="239">
        <f t="shared" si="1681"/>
        <v>0</v>
      </c>
      <c r="CL1822" s="239">
        <f t="shared" si="1682"/>
        <v>0</v>
      </c>
    </row>
    <row r="1823" spans="3:90" x14ac:dyDescent="0.35">
      <c r="C1823" s="235"/>
      <c r="D1823" s="246" t="str">
        <f t="shared" si="1660"/>
        <v/>
      </c>
      <c r="E1823" s="247" t="str">
        <f t="shared" si="1661"/>
        <v/>
      </c>
      <c r="F1823" s="248" t="str">
        <f t="shared" si="1662"/>
        <v/>
      </c>
      <c r="G1823" s="249" t="str">
        <f t="shared" si="1663"/>
        <v/>
      </c>
      <c r="H1823" s="250" t="str">
        <f t="shared" si="1664"/>
        <v/>
      </c>
      <c r="I1823" s="386" t="str">
        <f t="shared" si="1625"/>
        <v/>
      </c>
      <c r="J1823" s="387" t="str">
        <f t="shared" si="1626"/>
        <v/>
      </c>
      <c r="K1823" s="388" t="str">
        <f t="shared" si="1627"/>
        <v/>
      </c>
      <c r="L1823" s="389" t="str">
        <f t="shared" si="1628"/>
        <v/>
      </c>
      <c r="M1823" s="250" t="str">
        <f t="shared" si="1629"/>
        <v/>
      </c>
      <c r="N1823" s="246" t="b">
        <f t="shared" si="1665"/>
        <v>0</v>
      </c>
      <c r="O1823" s="246" t="b">
        <f t="shared" si="1666"/>
        <v>0</v>
      </c>
      <c r="P1823" s="246" t="b">
        <f t="shared" si="1667"/>
        <v>0</v>
      </c>
      <c r="Q1823" s="246" t="b">
        <f t="shared" si="1668"/>
        <v>0</v>
      </c>
      <c r="R1823" s="246" t="str">
        <f t="shared" si="1669"/>
        <v>No</v>
      </c>
      <c r="S1823" s="247" t="b">
        <f t="shared" si="1630"/>
        <v>0</v>
      </c>
      <c r="T1823" s="247" t="b">
        <f t="shared" si="1631"/>
        <v>0</v>
      </c>
      <c r="U1823" s="247" t="b">
        <f t="shared" si="1632"/>
        <v>0</v>
      </c>
      <c r="V1823" s="247" t="b">
        <f t="shared" si="1633"/>
        <v>0</v>
      </c>
      <c r="W1823" s="247" t="str">
        <f t="shared" si="1670"/>
        <v>No</v>
      </c>
      <c r="X1823" s="248" t="b">
        <f t="shared" si="1634"/>
        <v>0</v>
      </c>
      <c r="Y1823" s="248" t="b">
        <f t="shared" si="1635"/>
        <v>0</v>
      </c>
      <c r="Z1823" s="248" t="b">
        <f t="shared" si="1636"/>
        <v>0</v>
      </c>
      <c r="AA1823" s="248" t="b">
        <f t="shared" si="1637"/>
        <v>0</v>
      </c>
      <c r="AB1823" s="248" t="str">
        <f t="shared" si="1671"/>
        <v>No</v>
      </c>
      <c r="AC1823" s="249" t="b">
        <f t="shared" si="1638"/>
        <v>0</v>
      </c>
      <c r="AD1823" s="249" t="b">
        <f t="shared" si="1639"/>
        <v>0</v>
      </c>
      <c r="AE1823" s="249" t="b">
        <f t="shared" si="1640"/>
        <v>0</v>
      </c>
      <c r="AF1823" s="249" t="b">
        <f t="shared" si="1641"/>
        <v>0</v>
      </c>
      <c r="AG1823" s="249" t="str">
        <f t="shared" si="1672"/>
        <v>No</v>
      </c>
      <c r="AH1823" s="250" t="b">
        <f t="shared" si="1642"/>
        <v>0</v>
      </c>
      <c r="AI1823" s="250" t="b">
        <f t="shared" si="1643"/>
        <v>0</v>
      </c>
      <c r="AJ1823" s="250" t="b">
        <f t="shared" si="1644"/>
        <v>0</v>
      </c>
      <c r="AK1823" s="250" t="b">
        <f t="shared" si="1645"/>
        <v>0</v>
      </c>
      <c r="AL1823" s="250" t="str">
        <f t="shared" si="1673"/>
        <v>No</v>
      </c>
      <c r="AN1823" s="246" t="str">
        <f t="shared" si="1674"/>
        <v/>
      </c>
      <c r="AO1823" s="247" t="str">
        <f t="shared" si="1675"/>
        <v/>
      </c>
      <c r="AP1823" s="248" t="str">
        <f t="shared" si="1676"/>
        <v/>
      </c>
      <c r="AQ1823" s="249" t="str">
        <f t="shared" si="1677"/>
        <v/>
      </c>
      <c r="AR1823" s="250" t="str">
        <f t="shared" si="1678"/>
        <v/>
      </c>
      <c r="AS1823" s="234"/>
      <c r="AY1823" s="385">
        <f t="shared" si="1679"/>
        <v>0</v>
      </c>
      <c r="AZ1823" s="385">
        <f t="shared" si="1646"/>
        <v>0</v>
      </c>
      <c r="BA1823" s="385">
        <f t="shared" si="1680"/>
        <v>0</v>
      </c>
      <c r="BB1823" s="385">
        <f t="shared" si="1647"/>
        <v>0</v>
      </c>
      <c r="BC1823" s="385">
        <f t="shared" si="1648"/>
        <v>0</v>
      </c>
      <c r="BD1823" s="385">
        <f t="shared" si="1649"/>
        <v>0</v>
      </c>
      <c r="BE1823" s="385">
        <f t="shared" si="1650"/>
        <v>0</v>
      </c>
      <c r="BF1823" s="385">
        <f t="shared" si="1651"/>
        <v>0</v>
      </c>
      <c r="BG1823" s="385">
        <f t="shared" si="1652"/>
        <v>0</v>
      </c>
      <c r="BH1823" s="385">
        <f t="shared" si="1653"/>
        <v>0</v>
      </c>
      <c r="BI1823" s="385">
        <f t="shared" si="1654"/>
        <v>0</v>
      </c>
      <c r="BJ1823" s="385">
        <f t="shared" si="1655"/>
        <v>0</v>
      </c>
      <c r="BK1823" s="385">
        <f t="shared" si="1656"/>
        <v>0</v>
      </c>
      <c r="BL1823" s="385">
        <f t="shared" si="1657"/>
        <v>0</v>
      </c>
      <c r="BM1823" s="385">
        <f t="shared" si="1658"/>
        <v>0</v>
      </c>
      <c r="BN1823" s="385">
        <f t="shared" si="1659"/>
        <v>0</v>
      </c>
      <c r="CK1823" s="239">
        <f t="shared" si="1681"/>
        <v>0</v>
      </c>
      <c r="CL1823" s="239">
        <f t="shared" si="1682"/>
        <v>0</v>
      </c>
    </row>
    <row r="1824" spans="3:90" x14ac:dyDescent="0.35">
      <c r="C1824" s="235"/>
      <c r="D1824" s="246" t="str">
        <f t="shared" si="1660"/>
        <v/>
      </c>
      <c r="E1824" s="247" t="str">
        <f t="shared" si="1661"/>
        <v/>
      </c>
      <c r="F1824" s="248" t="str">
        <f t="shared" si="1662"/>
        <v/>
      </c>
      <c r="G1824" s="249" t="str">
        <f t="shared" si="1663"/>
        <v/>
      </c>
      <c r="H1824" s="250" t="str">
        <f t="shared" si="1664"/>
        <v/>
      </c>
      <c r="I1824" s="386" t="str">
        <f t="shared" si="1625"/>
        <v/>
      </c>
      <c r="J1824" s="387" t="str">
        <f t="shared" si="1626"/>
        <v/>
      </c>
      <c r="K1824" s="388" t="str">
        <f t="shared" si="1627"/>
        <v/>
      </c>
      <c r="L1824" s="389" t="str">
        <f t="shared" si="1628"/>
        <v/>
      </c>
      <c r="M1824" s="250" t="str">
        <f t="shared" si="1629"/>
        <v/>
      </c>
      <c r="N1824" s="246" t="b">
        <f t="shared" si="1665"/>
        <v>0</v>
      </c>
      <c r="O1824" s="246" t="b">
        <f t="shared" si="1666"/>
        <v>0</v>
      </c>
      <c r="P1824" s="246" t="b">
        <f t="shared" si="1667"/>
        <v>0</v>
      </c>
      <c r="Q1824" s="246" t="b">
        <f t="shared" si="1668"/>
        <v>0</v>
      </c>
      <c r="R1824" s="246" t="str">
        <f t="shared" si="1669"/>
        <v>No</v>
      </c>
      <c r="S1824" s="247" t="b">
        <f t="shared" si="1630"/>
        <v>0</v>
      </c>
      <c r="T1824" s="247" t="b">
        <f t="shared" si="1631"/>
        <v>0</v>
      </c>
      <c r="U1824" s="247" t="b">
        <f t="shared" si="1632"/>
        <v>0</v>
      </c>
      <c r="V1824" s="247" t="b">
        <f t="shared" si="1633"/>
        <v>0</v>
      </c>
      <c r="W1824" s="247" t="str">
        <f t="shared" si="1670"/>
        <v>No</v>
      </c>
      <c r="X1824" s="248" t="b">
        <f t="shared" si="1634"/>
        <v>0</v>
      </c>
      <c r="Y1824" s="248" t="b">
        <f t="shared" si="1635"/>
        <v>0</v>
      </c>
      <c r="Z1824" s="248" t="b">
        <f t="shared" si="1636"/>
        <v>0</v>
      </c>
      <c r="AA1824" s="248" t="b">
        <f t="shared" si="1637"/>
        <v>0</v>
      </c>
      <c r="AB1824" s="248" t="str">
        <f t="shared" si="1671"/>
        <v>No</v>
      </c>
      <c r="AC1824" s="249" t="b">
        <f t="shared" si="1638"/>
        <v>0</v>
      </c>
      <c r="AD1824" s="249" t="b">
        <f t="shared" si="1639"/>
        <v>0</v>
      </c>
      <c r="AE1824" s="249" t="b">
        <f t="shared" si="1640"/>
        <v>0</v>
      </c>
      <c r="AF1824" s="249" t="b">
        <f t="shared" si="1641"/>
        <v>0</v>
      </c>
      <c r="AG1824" s="249" t="str">
        <f t="shared" si="1672"/>
        <v>No</v>
      </c>
      <c r="AH1824" s="250" t="b">
        <f t="shared" si="1642"/>
        <v>0</v>
      </c>
      <c r="AI1824" s="250" t="b">
        <f t="shared" si="1643"/>
        <v>0</v>
      </c>
      <c r="AJ1824" s="250" t="b">
        <f t="shared" si="1644"/>
        <v>0</v>
      </c>
      <c r="AK1824" s="250" t="b">
        <f t="shared" si="1645"/>
        <v>0</v>
      </c>
      <c r="AL1824" s="250" t="str">
        <f t="shared" si="1673"/>
        <v>No</v>
      </c>
      <c r="AN1824" s="246" t="str">
        <f t="shared" si="1674"/>
        <v/>
      </c>
      <c r="AO1824" s="247" t="str">
        <f t="shared" si="1675"/>
        <v/>
      </c>
      <c r="AP1824" s="248" t="str">
        <f t="shared" si="1676"/>
        <v/>
      </c>
      <c r="AQ1824" s="249" t="str">
        <f t="shared" si="1677"/>
        <v/>
      </c>
      <c r="AR1824" s="250" t="str">
        <f t="shared" si="1678"/>
        <v/>
      </c>
      <c r="AS1824" s="234"/>
      <c r="AY1824" s="385">
        <f t="shared" si="1679"/>
        <v>0</v>
      </c>
      <c r="AZ1824" s="385">
        <f t="shared" si="1646"/>
        <v>0</v>
      </c>
      <c r="BA1824" s="385">
        <f t="shared" si="1680"/>
        <v>0</v>
      </c>
      <c r="BB1824" s="385">
        <f t="shared" si="1647"/>
        <v>0</v>
      </c>
      <c r="BC1824" s="385">
        <f t="shared" si="1648"/>
        <v>0</v>
      </c>
      <c r="BD1824" s="385">
        <f t="shared" si="1649"/>
        <v>0</v>
      </c>
      <c r="BE1824" s="385">
        <f t="shared" si="1650"/>
        <v>0</v>
      </c>
      <c r="BF1824" s="385">
        <f t="shared" si="1651"/>
        <v>0</v>
      </c>
      <c r="BG1824" s="385">
        <f t="shared" si="1652"/>
        <v>0</v>
      </c>
      <c r="BH1824" s="385">
        <f t="shared" si="1653"/>
        <v>0</v>
      </c>
      <c r="BI1824" s="385">
        <f t="shared" si="1654"/>
        <v>0</v>
      </c>
      <c r="BJ1824" s="385">
        <f t="shared" si="1655"/>
        <v>0</v>
      </c>
      <c r="BK1824" s="385">
        <f t="shared" si="1656"/>
        <v>0</v>
      </c>
      <c r="BL1824" s="385">
        <f t="shared" si="1657"/>
        <v>0</v>
      </c>
      <c r="BM1824" s="385">
        <f t="shared" si="1658"/>
        <v>0</v>
      </c>
      <c r="BN1824" s="385">
        <f t="shared" si="1659"/>
        <v>0</v>
      </c>
      <c r="CK1824" s="239">
        <f t="shared" si="1681"/>
        <v>0</v>
      </c>
      <c r="CL1824" s="239">
        <f t="shared" si="1682"/>
        <v>0</v>
      </c>
    </row>
    <row r="1825" spans="3:90" x14ac:dyDescent="0.35">
      <c r="C1825" s="235"/>
      <c r="D1825" s="246" t="str">
        <f t="shared" si="1660"/>
        <v/>
      </c>
      <c r="E1825" s="247" t="str">
        <f t="shared" si="1661"/>
        <v/>
      </c>
      <c r="F1825" s="248" t="str">
        <f t="shared" si="1662"/>
        <v/>
      </c>
      <c r="G1825" s="249" t="str">
        <f t="shared" si="1663"/>
        <v/>
      </c>
      <c r="H1825" s="250" t="str">
        <f t="shared" si="1664"/>
        <v/>
      </c>
      <c r="I1825" s="386" t="str">
        <f t="shared" si="1625"/>
        <v/>
      </c>
      <c r="J1825" s="387" t="str">
        <f t="shared" si="1626"/>
        <v/>
      </c>
      <c r="K1825" s="388" t="str">
        <f t="shared" si="1627"/>
        <v/>
      </c>
      <c r="L1825" s="389" t="str">
        <f t="shared" si="1628"/>
        <v/>
      </c>
      <c r="M1825" s="250" t="str">
        <f t="shared" si="1629"/>
        <v/>
      </c>
      <c r="N1825" s="246" t="b">
        <f t="shared" si="1665"/>
        <v>0</v>
      </c>
      <c r="O1825" s="246" t="b">
        <f t="shared" si="1666"/>
        <v>0</v>
      </c>
      <c r="P1825" s="246" t="b">
        <f t="shared" si="1667"/>
        <v>0</v>
      </c>
      <c r="Q1825" s="246" t="b">
        <f t="shared" si="1668"/>
        <v>0</v>
      </c>
      <c r="R1825" s="246" t="str">
        <f t="shared" si="1669"/>
        <v>No</v>
      </c>
      <c r="S1825" s="247" t="b">
        <f t="shared" si="1630"/>
        <v>0</v>
      </c>
      <c r="T1825" s="247" t="b">
        <f t="shared" si="1631"/>
        <v>0</v>
      </c>
      <c r="U1825" s="247" t="b">
        <f t="shared" si="1632"/>
        <v>0</v>
      </c>
      <c r="V1825" s="247" t="b">
        <f t="shared" si="1633"/>
        <v>0</v>
      </c>
      <c r="W1825" s="247" t="str">
        <f t="shared" si="1670"/>
        <v>No</v>
      </c>
      <c r="X1825" s="248" t="b">
        <f t="shared" si="1634"/>
        <v>0</v>
      </c>
      <c r="Y1825" s="248" t="b">
        <f t="shared" si="1635"/>
        <v>0</v>
      </c>
      <c r="Z1825" s="248" t="b">
        <f t="shared" si="1636"/>
        <v>0</v>
      </c>
      <c r="AA1825" s="248" t="b">
        <f t="shared" si="1637"/>
        <v>0</v>
      </c>
      <c r="AB1825" s="248" t="str">
        <f t="shared" si="1671"/>
        <v>No</v>
      </c>
      <c r="AC1825" s="249" t="b">
        <f t="shared" si="1638"/>
        <v>0</v>
      </c>
      <c r="AD1825" s="249" t="b">
        <f t="shared" si="1639"/>
        <v>0</v>
      </c>
      <c r="AE1825" s="249" t="b">
        <f t="shared" si="1640"/>
        <v>0</v>
      </c>
      <c r="AF1825" s="249" t="b">
        <f t="shared" si="1641"/>
        <v>0</v>
      </c>
      <c r="AG1825" s="249" t="str">
        <f t="shared" si="1672"/>
        <v>No</v>
      </c>
      <c r="AH1825" s="250" t="b">
        <f t="shared" si="1642"/>
        <v>0</v>
      </c>
      <c r="AI1825" s="250" t="b">
        <f t="shared" si="1643"/>
        <v>0</v>
      </c>
      <c r="AJ1825" s="250" t="b">
        <f t="shared" si="1644"/>
        <v>0</v>
      </c>
      <c r="AK1825" s="250" t="b">
        <f t="shared" si="1645"/>
        <v>0</v>
      </c>
      <c r="AL1825" s="250" t="str">
        <f t="shared" si="1673"/>
        <v>No</v>
      </c>
      <c r="AN1825" s="246" t="str">
        <f t="shared" si="1674"/>
        <v/>
      </c>
      <c r="AO1825" s="247" t="str">
        <f t="shared" si="1675"/>
        <v/>
      </c>
      <c r="AP1825" s="248" t="str">
        <f t="shared" si="1676"/>
        <v/>
      </c>
      <c r="AQ1825" s="249" t="str">
        <f t="shared" si="1677"/>
        <v/>
      </c>
      <c r="AR1825" s="250" t="str">
        <f t="shared" si="1678"/>
        <v/>
      </c>
      <c r="AS1825" s="234"/>
      <c r="AY1825" s="385">
        <f t="shared" si="1679"/>
        <v>0</v>
      </c>
      <c r="AZ1825" s="385">
        <f t="shared" si="1646"/>
        <v>0</v>
      </c>
      <c r="BA1825" s="385">
        <f t="shared" si="1680"/>
        <v>0</v>
      </c>
      <c r="BB1825" s="385">
        <f t="shared" si="1647"/>
        <v>0</v>
      </c>
      <c r="BC1825" s="385">
        <f t="shared" si="1648"/>
        <v>0</v>
      </c>
      <c r="BD1825" s="385">
        <f t="shared" si="1649"/>
        <v>0</v>
      </c>
      <c r="BE1825" s="385">
        <f t="shared" si="1650"/>
        <v>0</v>
      </c>
      <c r="BF1825" s="385">
        <f t="shared" si="1651"/>
        <v>0</v>
      </c>
      <c r="BG1825" s="385">
        <f t="shared" si="1652"/>
        <v>0</v>
      </c>
      <c r="BH1825" s="385">
        <f t="shared" si="1653"/>
        <v>0</v>
      </c>
      <c r="BI1825" s="385">
        <f t="shared" si="1654"/>
        <v>0</v>
      </c>
      <c r="BJ1825" s="385">
        <f t="shared" si="1655"/>
        <v>0</v>
      </c>
      <c r="BK1825" s="385">
        <f t="shared" si="1656"/>
        <v>0</v>
      </c>
      <c r="BL1825" s="385">
        <f t="shared" si="1657"/>
        <v>0</v>
      </c>
      <c r="BM1825" s="385">
        <f t="shared" si="1658"/>
        <v>0</v>
      </c>
      <c r="BN1825" s="385">
        <f t="shared" si="1659"/>
        <v>0</v>
      </c>
      <c r="CK1825" s="239">
        <f t="shared" si="1681"/>
        <v>0</v>
      </c>
      <c r="CL1825" s="239">
        <f t="shared" si="1682"/>
        <v>0</v>
      </c>
    </row>
    <row r="1826" spans="3:90" x14ac:dyDescent="0.35">
      <c r="C1826" s="235"/>
      <c r="D1826" s="246" t="str">
        <f t="shared" si="1660"/>
        <v/>
      </c>
      <c r="E1826" s="247" t="str">
        <f t="shared" si="1661"/>
        <v/>
      </c>
      <c r="F1826" s="248" t="str">
        <f t="shared" si="1662"/>
        <v/>
      </c>
      <c r="G1826" s="249" t="str">
        <f t="shared" si="1663"/>
        <v/>
      </c>
      <c r="H1826" s="250" t="str">
        <f t="shared" si="1664"/>
        <v/>
      </c>
      <c r="I1826" s="386" t="str">
        <f t="shared" si="1625"/>
        <v/>
      </c>
      <c r="J1826" s="387" t="str">
        <f t="shared" si="1626"/>
        <v/>
      </c>
      <c r="K1826" s="388" t="str">
        <f t="shared" si="1627"/>
        <v/>
      </c>
      <c r="L1826" s="389" t="str">
        <f t="shared" si="1628"/>
        <v/>
      </c>
      <c r="M1826" s="250" t="str">
        <f t="shared" si="1629"/>
        <v/>
      </c>
      <c r="N1826" s="246" t="b">
        <f t="shared" si="1665"/>
        <v>0</v>
      </c>
      <c r="O1826" s="246" t="b">
        <f t="shared" si="1666"/>
        <v>0</v>
      </c>
      <c r="P1826" s="246" t="b">
        <f t="shared" si="1667"/>
        <v>0</v>
      </c>
      <c r="Q1826" s="246" t="b">
        <f t="shared" si="1668"/>
        <v>0</v>
      </c>
      <c r="R1826" s="246" t="str">
        <f t="shared" si="1669"/>
        <v>No</v>
      </c>
      <c r="S1826" s="247" t="b">
        <f t="shared" si="1630"/>
        <v>0</v>
      </c>
      <c r="T1826" s="247" t="b">
        <f t="shared" si="1631"/>
        <v>0</v>
      </c>
      <c r="U1826" s="247" t="b">
        <f t="shared" si="1632"/>
        <v>0</v>
      </c>
      <c r="V1826" s="247" t="b">
        <f t="shared" si="1633"/>
        <v>0</v>
      </c>
      <c r="W1826" s="247" t="str">
        <f t="shared" si="1670"/>
        <v>No</v>
      </c>
      <c r="X1826" s="248" t="b">
        <f t="shared" si="1634"/>
        <v>0</v>
      </c>
      <c r="Y1826" s="248" t="b">
        <f t="shared" si="1635"/>
        <v>0</v>
      </c>
      <c r="Z1826" s="248" t="b">
        <f t="shared" si="1636"/>
        <v>0</v>
      </c>
      <c r="AA1826" s="248" t="b">
        <f t="shared" si="1637"/>
        <v>0</v>
      </c>
      <c r="AB1826" s="248" t="str">
        <f t="shared" si="1671"/>
        <v>No</v>
      </c>
      <c r="AC1826" s="249" t="b">
        <f t="shared" si="1638"/>
        <v>0</v>
      </c>
      <c r="AD1826" s="249" t="b">
        <f t="shared" si="1639"/>
        <v>0</v>
      </c>
      <c r="AE1826" s="249" t="b">
        <f t="shared" si="1640"/>
        <v>0</v>
      </c>
      <c r="AF1826" s="249" t="b">
        <f t="shared" si="1641"/>
        <v>0</v>
      </c>
      <c r="AG1826" s="249" t="str">
        <f t="shared" si="1672"/>
        <v>No</v>
      </c>
      <c r="AH1826" s="250" t="b">
        <f t="shared" si="1642"/>
        <v>0</v>
      </c>
      <c r="AI1826" s="250" t="b">
        <f t="shared" si="1643"/>
        <v>0</v>
      </c>
      <c r="AJ1826" s="250" t="b">
        <f t="shared" si="1644"/>
        <v>0</v>
      </c>
      <c r="AK1826" s="250" t="b">
        <f t="shared" si="1645"/>
        <v>0</v>
      </c>
      <c r="AL1826" s="250" t="str">
        <f t="shared" si="1673"/>
        <v>No</v>
      </c>
      <c r="AN1826" s="246" t="str">
        <f t="shared" si="1674"/>
        <v/>
      </c>
      <c r="AO1826" s="247" t="str">
        <f t="shared" si="1675"/>
        <v/>
      </c>
      <c r="AP1826" s="248" t="str">
        <f t="shared" si="1676"/>
        <v/>
      </c>
      <c r="AQ1826" s="249" t="str">
        <f t="shared" si="1677"/>
        <v/>
      </c>
      <c r="AR1826" s="250" t="str">
        <f t="shared" si="1678"/>
        <v/>
      </c>
      <c r="AS1826" s="234"/>
      <c r="AY1826" s="385">
        <f t="shared" si="1679"/>
        <v>0</v>
      </c>
      <c r="AZ1826" s="385">
        <f t="shared" si="1646"/>
        <v>0</v>
      </c>
      <c r="BA1826" s="385">
        <f t="shared" si="1680"/>
        <v>0</v>
      </c>
      <c r="BB1826" s="385">
        <f t="shared" si="1647"/>
        <v>0</v>
      </c>
      <c r="BC1826" s="385">
        <f t="shared" si="1648"/>
        <v>0</v>
      </c>
      <c r="BD1826" s="385">
        <f t="shared" si="1649"/>
        <v>0</v>
      </c>
      <c r="BE1826" s="385">
        <f t="shared" si="1650"/>
        <v>0</v>
      </c>
      <c r="BF1826" s="385">
        <f t="shared" si="1651"/>
        <v>0</v>
      </c>
      <c r="BG1826" s="385">
        <f t="shared" si="1652"/>
        <v>0</v>
      </c>
      <c r="BH1826" s="385">
        <f t="shared" si="1653"/>
        <v>0</v>
      </c>
      <c r="BI1826" s="385">
        <f t="shared" si="1654"/>
        <v>0</v>
      </c>
      <c r="BJ1826" s="385">
        <f t="shared" si="1655"/>
        <v>0</v>
      </c>
      <c r="BK1826" s="385">
        <f t="shared" si="1656"/>
        <v>0</v>
      </c>
      <c r="BL1826" s="385">
        <f t="shared" si="1657"/>
        <v>0</v>
      </c>
      <c r="BM1826" s="385">
        <f t="shared" si="1658"/>
        <v>0</v>
      </c>
      <c r="BN1826" s="385">
        <f t="shared" si="1659"/>
        <v>0</v>
      </c>
      <c r="CK1826" s="239">
        <f t="shared" si="1681"/>
        <v>0</v>
      </c>
      <c r="CL1826" s="239">
        <f t="shared" si="1682"/>
        <v>0</v>
      </c>
    </row>
    <row r="1827" spans="3:90" x14ac:dyDescent="0.35">
      <c r="C1827" s="235"/>
      <c r="D1827" s="246" t="str">
        <f t="shared" si="1660"/>
        <v/>
      </c>
      <c r="E1827" s="247" t="str">
        <f t="shared" si="1661"/>
        <v/>
      </c>
      <c r="F1827" s="248" t="str">
        <f t="shared" si="1662"/>
        <v/>
      </c>
      <c r="G1827" s="249" t="str">
        <f t="shared" si="1663"/>
        <v/>
      </c>
      <c r="H1827" s="250" t="str">
        <f t="shared" si="1664"/>
        <v/>
      </c>
      <c r="I1827" s="386" t="str">
        <f t="shared" si="1625"/>
        <v/>
      </c>
      <c r="J1827" s="387" t="str">
        <f t="shared" si="1626"/>
        <v/>
      </c>
      <c r="K1827" s="388" t="str">
        <f t="shared" si="1627"/>
        <v/>
      </c>
      <c r="L1827" s="389" t="str">
        <f t="shared" si="1628"/>
        <v/>
      </c>
      <c r="M1827" s="250" t="str">
        <f t="shared" si="1629"/>
        <v/>
      </c>
      <c r="N1827" s="246" t="b">
        <f t="shared" si="1665"/>
        <v>0</v>
      </c>
      <c r="O1827" s="246" t="b">
        <f t="shared" si="1666"/>
        <v>0</v>
      </c>
      <c r="P1827" s="246" t="b">
        <f t="shared" si="1667"/>
        <v>0</v>
      </c>
      <c r="Q1827" s="246" t="b">
        <f t="shared" si="1668"/>
        <v>0</v>
      </c>
      <c r="R1827" s="246" t="str">
        <f t="shared" si="1669"/>
        <v>No</v>
      </c>
      <c r="S1827" s="247" t="b">
        <f t="shared" si="1630"/>
        <v>0</v>
      </c>
      <c r="T1827" s="247" t="b">
        <f t="shared" si="1631"/>
        <v>0</v>
      </c>
      <c r="U1827" s="247" t="b">
        <f t="shared" si="1632"/>
        <v>0</v>
      </c>
      <c r="V1827" s="247" t="b">
        <f t="shared" si="1633"/>
        <v>0</v>
      </c>
      <c r="W1827" s="247" t="str">
        <f t="shared" si="1670"/>
        <v>No</v>
      </c>
      <c r="X1827" s="248" t="b">
        <f t="shared" si="1634"/>
        <v>0</v>
      </c>
      <c r="Y1827" s="248" t="b">
        <f t="shared" si="1635"/>
        <v>0</v>
      </c>
      <c r="Z1827" s="248" t="b">
        <f t="shared" si="1636"/>
        <v>0</v>
      </c>
      <c r="AA1827" s="248" t="b">
        <f t="shared" si="1637"/>
        <v>0</v>
      </c>
      <c r="AB1827" s="248" t="str">
        <f t="shared" si="1671"/>
        <v>No</v>
      </c>
      <c r="AC1827" s="249" t="b">
        <f t="shared" si="1638"/>
        <v>0</v>
      </c>
      <c r="AD1827" s="249" t="b">
        <f t="shared" si="1639"/>
        <v>0</v>
      </c>
      <c r="AE1827" s="249" t="b">
        <f t="shared" si="1640"/>
        <v>0</v>
      </c>
      <c r="AF1827" s="249" t="b">
        <f t="shared" si="1641"/>
        <v>0</v>
      </c>
      <c r="AG1827" s="249" t="str">
        <f t="shared" si="1672"/>
        <v>No</v>
      </c>
      <c r="AH1827" s="250" t="b">
        <f t="shared" si="1642"/>
        <v>0</v>
      </c>
      <c r="AI1827" s="250" t="b">
        <f t="shared" si="1643"/>
        <v>0</v>
      </c>
      <c r="AJ1827" s="250" t="b">
        <f t="shared" si="1644"/>
        <v>0</v>
      </c>
      <c r="AK1827" s="250" t="b">
        <f t="shared" si="1645"/>
        <v>0</v>
      </c>
      <c r="AL1827" s="250" t="str">
        <f t="shared" si="1673"/>
        <v>No</v>
      </c>
      <c r="AN1827" s="246" t="str">
        <f t="shared" si="1674"/>
        <v/>
      </c>
      <c r="AO1827" s="247" t="str">
        <f t="shared" si="1675"/>
        <v/>
      </c>
      <c r="AP1827" s="248" t="str">
        <f t="shared" si="1676"/>
        <v/>
      </c>
      <c r="AQ1827" s="249" t="str">
        <f t="shared" si="1677"/>
        <v/>
      </c>
      <c r="AR1827" s="250" t="str">
        <f t="shared" si="1678"/>
        <v/>
      </c>
      <c r="AS1827" s="234"/>
      <c r="AY1827" s="385">
        <f t="shared" si="1679"/>
        <v>0</v>
      </c>
      <c r="AZ1827" s="385">
        <f t="shared" si="1646"/>
        <v>0</v>
      </c>
      <c r="BA1827" s="385">
        <f t="shared" si="1680"/>
        <v>0</v>
      </c>
      <c r="BB1827" s="385">
        <f t="shared" si="1647"/>
        <v>0</v>
      </c>
      <c r="BC1827" s="385">
        <f t="shared" si="1648"/>
        <v>0</v>
      </c>
      <c r="BD1827" s="385">
        <f t="shared" si="1649"/>
        <v>0</v>
      </c>
      <c r="BE1827" s="385">
        <f t="shared" si="1650"/>
        <v>0</v>
      </c>
      <c r="BF1827" s="385">
        <f t="shared" si="1651"/>
        <v>0</v>
      </c>
      <c r="BG1827" s="385">
        <f t="shared" si="1652"/>
        <v>0</v>
      </c>
      <c r="BH1827" s="385">
        <f t="shared" si="1653"/>
        <v>0</v>
      </c>
      <c r="BI1827" s="385">
        <f t="shared" si="1654"/>
        <v>0</v>
      </c>
      <c r="BJ1827" s="385">
        <f t="shared" si="1655"/>
        <v>0</v>
      </c>
      <c r="BK1827" s="385">
        <f t="shared" si="1656"/>
        <v>0</v>
      </c>
      <c r="BL1827" s="385">
        <f t="shared" si="1657"/>
        <v>0</v>
      </c>
      <c r="BM1827" s="385">
        <f t="shared" si="1658"/>
        <v>0</v>
      </c>
      <c r="BN1827" s="385">
        <f t="shared" si="1659"/>
        <v>0</v>
      </c>
      <c r="CK1827" s="239">
        <f t="shared" si="1681"/>
        <v>0</v>
      </c>
      <c r="CL1827" s="239">
        <f t="shared" si="1682"/>
        <v>0</v>
      </c>
    </row>
    <row r="1828" spans="3:90" x14ac:dyDescent="0.35">
      <c r="C1828" s="235"/>
      <c r="D1828" s="246" t="str">
        <f t="shared" si="1660"/>
        <v/>
      </c>
      <c r="E1828" s="247" t="str">
        <f t="shared" si="1661"/>
        <v/>
      </c>
      <c r="F1828" s="248" t="str">
        <f t="shared" si="1662"/>
        <v/>
      </c>
      <c r="G1828" s="249" t="str">
        <f t="shared" si="1663"/>
        <v/>
      </c>
      <c r="H1828" s="250" t="str">
        <f t="shared" si="1664"/>
        <v/>
      </c>
      <c r="I1828" s="386" t="str">
        <f t="shared" si="1625"/>
        <v/>
      </c>
      <c r="J1828" s="387" t="str">
        <f t="shared" si="1626"/>
        <v/>
      </c>
      <c r="K1828" s="388" t="str">
        <f t="shared" si="1627"/>
        <v/>
      </c>
      <c r="L1828" s="389" t="str">
        <f t="shared" si="1628"/>
        <v/>
      </c>
      <c r="M1828" s="250" t="str">
        <f t="shared" si="1629"/>
        <v/>
      </c>
      <c r="N1828" s="246" t="b">
        <f t="shared" si="1665"/>
        <v>0</v>
      </c>
      <c r="O1828" s="246" t="b">
        <f t="shared" si="1666"/>
        <v>0</v>
      </c>
      <c r="P1828" s="246" t="b">
        <f t="shared" si="1667"/>
        <v>0</v>
      </c>
      <c r="Q1828" s="246" t="b">
        <f t="shared" si="1668"/>
        <v>0</v>
      </c>
      <c r="R1828" s="246" t="str">
        <f t="shared" si="1669"/>
        <v>No</v>
      </c>
      <c r="S1828" s="247" t="b">
        <f t="shared" si="1630"/>
        <v>0</v>
      </c>
      <c r="T1828" s="247" t="b">
        <f t="shared" si="1631"/>
        <v>0</v>
      </c>
      <c r="U1828" s="247" t="b">
        <f t="shared" si="1632"/>
        <v>0</v>
      </c>
      <c r="V1828" s="247" t="b">
        <f t="shared" si="1633"/>
        <v>0</v>
      </c>
      <c r="W1828" s="247" t="str">
        <f t="shared" si="1670"/>
        <v>No</v>
      </c>
      <c r="X1828" s="248" t="b">
        <f t="shared" si="1634"/>
        <v>0</v>
      </c>
      <c r="Y1828" s="248" t="b">
        <f t="shared" si="1635"/>
        <v>0</v>
      </c>
      <c r="Z1828" s="248" t="b">
        <f t="shared" si="1636"/>
        <v>0</v>
      </c>
      <c r="AA1828" s="248" t="b">
        <f t="shared" si="1637"/>
        <v>0</v>
      </c>
      <c r="AB1828" s="248" t="str">
        <f t="shared" si="1671"/>
        <v>No</v>
      </c>
      <c r="AC1828" s="249" t="b">
        <f t="shared" si="1638"/>
        <v>0</v>
      </c>
      <c r="AD1828" s="249" t="b">
        <f t="shared" si="1639"/>
        <v>0</v>
      </c>
      <c r="AE1828" s="249" t="b">
        <f t="shared" si="1640"/>
        <v>0</v>
      </c>
      <c r="AF1828" s="249" t="b">
        <f t="shared" si="1641"/>
        <v>0</v>
      </c>
      <c r="AG1828" s="249" t="str">
        <f t="shared" si="1672"/>
        <v>No</v>
      </c>
      <c r="AH1828" s="250" t="b">
        <f t="shared" si="1642"/>
        <v>0</v>
      </c>
      <c r="AI1828" s="250" t="b">
        <f t="shared" si="1643"/>
        <v>0</v>
      </c>
      <c r="AJ1828" s="250" t="b">
        <f t="shared" si="1644"/>
        <v>0</v>
      </c>
      <c r="AK1828" s="250" t="b">
        <f t="shared" si="1645"/>
        <v>0</v>
      </c>
      <c r="AL1828" s="250" t="str">
        <f t="shared" si="1673"/>
        <v>No</v>
      </c>
      <c r="AN1828" s="246" t="str">
        <f t="shared" si="1674"/>
        <v/>
      </c>
      <c r="AO1828" s="247" t="str">
        <f t="shared" si="1675"/>
        <v/>
      </c>
      <c r="AP1828" s="248" t="str">
        <f t="shared" si="1676"/>
        <v/>
      </c>
      <c r="AQ1828" s="249" t="str">
        <f t="shared" si="1677"/>
        <v/>
      </c>
      <c r="AR1828" s="250" t="str">
        <f t="shared" si="1678"/>
        <v/>
      </c>
      <c r="AS1828" s="234"/>
      <c r="AY1828" s="385">
        <f t="shared" si="1679"/>
        <v>0</v>
      </c>
      <c r="AZ1828" s="385">
        <f t="shared" si="1646"/>
        <v>0</v>
      </c>
      <c r="BA1828" s="385">
        <f t="shared" si="1680"/>
        <v>0</v>
      </c>
      <c r="BB1828" s="385">
        <f t="shared" si="1647"/>
        <v>0</v>
      </c>
      <c r="BC1828" s="385">
        <f t="shared" si="1648"/>
        <v>0</v>
      </c>
      <c r="BD1828" s="385">
        <f t="shared" si="1649"/>
        <v>0</v>
      </c>
      <c r="BE1828" s="385">
        <f t="shared" si="1650"/>
        <v>0</v>
      </c>
      <c r="BF1828" s="385">
        <f t="shared" si="1651"/>
        <v>0</v>
      </c>
      <c r="BG1828" s="385">
        <f t="shared" si="1652"/>
        <v>0</v>
      </c>
      <c r="BH1828" s="385">
        <f t="shared" si="1653"/>
        <v>0</v>
      </c>
      <c r="BI1828" s="385">
        <f t="shared" si="1654"/>
        <v>0</v>
      </c>
      <c r="BJ1828" s="385">
        <f t="shared" si="1655"/>
        <v>0</v>
      </c>
      <c r="BK1828" s="385">
        <f t="shared" si="1656"/>
        <v>0</v>
      </c>
      <c r="BL1828" s="385">
        <f t="shared" si="1657"/>
        <v>0</v>
      </c>
      <c r="BM1828" s="385">
        <f t="shared" si="1658"/>
        <v>0</v>
      </c>
      <c r="BN1828" s="385">
        <f t="shared" si="1659"/>
        <v>0</v>
      </c>
      <c r="CK1828" s="239">
        <f t="shared" si="1681"/>
        <v>0</v>
      </c>
      <c r="CL1828" s="239">
        <f t="shared" si="1682"/>
        <v>0</v>
      </c>
    </row>
    <row r="1829" spans="3:90" x14ac:dyDescent="0.35">
      <c r="C1829" s="235"/>
      <c r="D1829" s="246" t="str">
        <f t="shared" si="1660"/>
        <v/>
      </c>
      <c r="E1829" s="247" t="str">
        <f t="shared" si="1661"/>
        <v/>
      </c>
      <c r="F1829" s="248" t="str">
        <f t="shared" si="1662"/>
        <v/>
      </c>
      <c r="G1829" s="249" t="str">
        <f t="shared" si="1663"/>
        <v/>
      </c>
      <c r="H1829" s="250" t="str">
        <f t="shared" si="1664"/>
        <v/>
      </c>
      <c r="I1829" s="386" t="str">
        <f t="shared" si="1625"/>
        <v/>
      </c>
      <c r="J1829" s="387" t="str">
        <f t="shared" si="1626"/>
        <v/>
      </c>
      <c r="K1829" s="388" t="str">
        <f t="shared" si="1627"/>
        <v/>
      </c>
      <c r="L1829" s="389" t="str">
        <f t="shared" si="1628"/>
        <v/>
      </c>
      <c r="M1829" s="250" t="str">
        <f t="shared" si="1629"/>
        <v/>
      </c>
      <c r="N1829" s="246" t="b">
        <f t="shared" si="1665"/>
        <v>0</v>
      </c>
      <c r="O1829" s="246" t="b">
        <f t="shared" si="1666"/>
        <v>0</v>
      </c>
      <c r="P1829" s="246" t="b">
        <f t="shared" si="1667"/>
        <v>0</v>
      </c>
      <c r="Q1829" s="246" t="b">
        <f t="shared" si="1668"/>
        <v>0</v>
      </c>
      <c r="R1829" s="246" t="str">
        <f t="shared" si="1669"/>
        <v>No</v>
      </c>
      <c r="S1829" s="247" t="b">
        <f t="shared" si="1630"/>
        <v>0</v>
      </c>
      <c r="T1829" s="247" t="b">
        <f t="shared" si="1631"/>
        <v>0</v>
      </c>
      <c r="U1829" s="247" t="b">
        <f t="shared" si="1632"/>
        <v>0</v>
      </c>
      <c r="V1829" s="247" t="b">
        <f t="shared" si="1633"/>
        <v>0</v>
      </c>
      <c r="W1829" s="247" t="str">
        <f t="shared" si="1670"/>
        <v>No</v>
      </c>
      <c r="X1829" s="248" t="b">
        <f t="shared" si="1634"/>
        <v>0</v>
      </c>
      <c r="Y1829" s="248" t="b">
        <f t="shared" si="1635"/>
        <v>0</v>
      </c>
      <c r="Z1829" s="248" t="b">
        <f t="shared" si="1636"/>
        <v>0</v>
      </c>
      <c r="AA1829" s="248" t="b">
        <f t="shared" si="1637"/>
        <v>0</v>
      </c>
      <c r="AB1829" s="248" t="str">
        <f t="shared" si="1671"/>
        <v>No</v>
      </c>
      <c r="AC1829" s="249" t="b">
        <f t="shared" si="1638"/>
        <v>0</v>
      </c>
      <c r="AD1829" s="249" t="b">
        <f t="shared" si="1639"/>
        <v>0</v>
      </c>
      <c r="AE1829" s="249" t="b">
        <f t="shared" si="1640"/>
        <v>0</v>
      </c>
      <c r="AF1829" s="249" t="b">
        <f t="shared" si="1641"/>
        <v>0</v>
      </c>
      <c r="AG1829" s="249" t="str">
        <f t="shared" si="1672"/>
        <v>No</v>
      </c>
      <c r="AH1829" s="250" t="b">
        <f t="shared" si="1642"/>
        <v>0</v>
      </c>
      <c r="AI1829" s="250" t="b">
        <f t="shared" si="1643"/>
        <v>0</v>
      </c>
      <c r="AJ1829" s="250" t="b">
        <f t="shared" si="1644"/>
        <v>0</v>
      </c>
      <c r="AK1829" s="250" t="b">
        <f t="shared" si="1645"/>
        <v>0</v>
      </c>
      <c r="AL1829" s="250" t="str">
        <f t="shared" si="1673"/>
        <v>No</v>
      </c>
      <c r="AN1829" s="246" t="str">
        <f t="shared" si="1674"/>
        <v/>
      </c>
      <c r="AO1829" s="247" t="str">
        <f t="shared" si="1675"/>
        <v/>
      </c>
      <c r="AP1829" s="248" t="str">
        <f t="shared" si="1676"/>
        <v/>
      </c>
      <c r="AQ1829" s="249" t="str">
        <f t="shared" si="1677"/>
        <v/>
      </c>
      <c r="AR1829" s="250" t="str">
        <f t="shared" si="1678"/>
        <v/>
      </c>
      <c r="AS1829" s="234"/>
      <c r="AY1829" s="385">
        <f t="shared" si="1679"/>
        <v>0</v>
      </c>
      <c r="AZ1829" s="385">
        <f t="shared" si="1646"/>
        <v>0</v>
      </c>
      <c r="BA1829" s="385">
        <f t="shared" si="1680"/>
        <v>0</v>
      </c>
      <c r="BB1829" s="385">
        <f t="shared" si="1647"/>
        <v>0</v>
      </c>
      <c r="BC1829" s="385">
        <f t="shared" si="1648"/>
        <v>0</v>
      </c>
      <c r="BD1829" s="385">
        <f t="shared" si="1649"/>
        <v>0</v>
      </c>
      <c r="BE1829" s="385">
        <f t="shared" si="1650"/>
        <v>0</v>
      </c>
      <c r="BF1829" s="385">
        <f t="shared" si="1651"/>
        <v>0</v>
      </c>
      <c r="BG1829" s="385">
        <f t="shared" si="1652"/>
        <v>0</v>
      </c>
      <c r="BH1829" s="385">
        <f t="shared" si="1653"/>
        <v>0</v>
      </c>
      <c r="BI1829" s="385">
        <f t="shared" si="1654"/>
        <v>0</v>
      </c>
      <c r="BJ1829" s="385">
        <f t="shared" si="1655"/>
        <v>0</v>
      </c>
      <c r="BK1829" s="385">
        <f t="shared" si="1656"/>
        <v>0</v>
      </c>
      <c r="BL1829" s="385">
        <f t="shared" si="1657"/>
        <v>0</v>
      </c>
      <c r="BM1829" s="385">
        <f t="shared" si="1658"/>
        <v>0</v>
      </c>
      <c r="BN1829" s="385">
        <f t="shared" si="1659"/>
        <v>0</v>
      </c>
      <c r="CK1829" s="239">
        <f t="shared" si="1681"/>
        <v>0</v>
      </c>
      <c r="CL1829" s="239">
        <f t="shared" si="1682"/>
        <v>0</v>
      </c>
    </row>
    <row r="1830" spans="3:90" x14ac:dyDescent="0.35">
      <c r="C1830" s="235"/>
      <c r="D1830" s="246" t="str">
        <f t="shared" si="1660"/>
        <v/>
      </c>
      <c r="E1830" s="247" t="str">
        <f t="shared" si="1661"/>
        <v/>
      </c>
      <c r="F1830" s="248" t="str">
        <f t="shared" si="1662"/>
        <v/>
      </c>
      <c r="G1830" s="249" t="str">
        <f t="shared" si="1663"/>
        <v/>
      </c>
      <c r="H1830" s="250" t="str">
        <f t="shared" si="1664"/>
        <v/>
      </c>
      <c r="I1830" s="386" t="str">
        <f t="shared" si="1625"/>
        <v/>
      </c>
      <c r="J1830" s="387" t="str">
        <f t="shared" si="1626"/>
        <v/>
      </c>
      <c r="K1830" s="388" t="str">
        <f t="shared" si="1627"/>
        <v/>
      </c>
      <c r="L1830" s="389" t="str">
        <f t="shared" si="1628"/>
        <v/>
      </c>
      <c r="M1830" s="250" t="str">
        <f t="shared" si="1629"/>
        <v/>
      </c>
      <c r="N1830" s="246" t="b">
        <f t="shared" si="1665"/>
        <v>0</v>
      </c>
      <c r="O1830" s="246" t="b">
        <f t="shared" si="1666"/>
        <v>0</v>
      </c>
      <c r="P1830" s="246" t="b">
        <f t="shared" si="1667"/>
        <v>0</v>
      </c>
      <c r="Q1830" s="246" t="b">
        <f t="shared" si="1668"/>
        <v>0</v>
      </c>
      <c r="R1830" s="246" t="str">
        <f t="shared" si="1669"/>
        <v>No</v>
      </c>
      <c r="S1830" s="247" t="b">
        <f t="shared" si="1630"/>
        <v>0</v>
      </c>
      <c r="T1830" s="247" t="b">
        <f t="shared" si="1631"/>
        <v>0</v>
      </c>
      <c r="U1830" s="247" t="b">
        <f t="shared" si="1632"/>
        <v>0</v>
      </c>
      <c r="V1830" s="247" t="b">
        <f t="shared" si="1633"/>
        <v>0</v>
      </c>
      <c r="W1830" s="247" t="str">
        <f t="shared" si="1670"/>
        <v>No</v>
      </c>
      <c r="X1830" s="248" t="b">
        <f t="shared" si="1634"/>
        <v>0</v>
      </c>
      <c r="Y1830" s="248" t="b">
        <f t="shared" si="1635"/>
        <v>0</v>
      </c>
      <c r="Z1830" s="248" t="b">
        <f t="shared" si="1636"/>
        <v>0</v>
      </c>
      <c r="AA1830" s="248" t="b">
        <f t="shared" si="1637"/>
        <v>0</v>
      </c>
      <c r="AB1830" s="248" t="str">
        <f t="shared" si="1671"/>
        <v>No</v>
      </c>
      <c r="AC1830" s="249" t="b">
        <f t="shared" si="1638"/>
        <v>0</v>
      </c>
      <c r="AD1830" s="249" t="b">
        <f t="shared" si="1639"/>
        <v>0</v>
      </c>
      <c r="AE1830" s="249" t="b">
        <f t="shared" si="1640"/>
        <v>0</v>
      </c>
      <c r="AF1830" s="249" t="b">
        <f t="shared" si="1641"/>
        <v>0</v>
      </c>
      <c r="AG1830" s="249" t="str">
        <f t="shared" si="1672"/>
        <v>No</v>
      </c>
      <c r="AH1830" s="250" t="b">
        <f t="shared" si="1642"/>
        <v>0</v>
      </c>
      <c r="AI1830" s="250" t="b">
        <f t="shared" si="1643"/>
        <v>0</v>
      </c>
      <c r="AJ1830" s="250" t="b">
        <f t="shared" si="1644"/>
        <v>0</v>
      </c>
      <c r="AK1830" s="250" t="b">
        <f t="shared" si="1645"/>
        <v>0</v>
      </c>
      <c r="AL1830" s="250" t="str">
        <f t="shared" si="1673"/>
        <v>No</v>
      </c>
      <c r="AN1830" s="246" t="str">
        <f t="shared" si="1674"/>
        <v/>
      </c>
      <c r="AO1830" s="247" t="str">
        <f t="shared" si="1675"/>
        <v/>
      </c>
      <c r="AP1830" s="248" t="str">
        <f t="shared" si="1676"/>
        <v/>
      </c>
      <c r="AQ1830" s="249" t="str">
        <f t="shared" si="1677"/>
        <v/>
      </c>
      <c r="AR1830" s="250" t="str">
        <f t="shared" si="1678"/>
        <v/>
      </c>
      <c r="AS1830" s="234"/>
      <c r="AY1830" s="385">
        <f t="shared" si="1679"/>
        <v>0</v>
      </c>
      <c r="AZ1830" s="385">
        <f t="shared" si="1646"/>
        <v>0</v>
      </c>
      <c r="BA1830" s="385">
        <f t="shared" si="1680"/>
        <v>0</v>
      </c>
      <c r="BB1830" s="385">
        <f t="shared" si="1647"/>
        <v>0</v>
      </c>
      <c r="BC1830" s="385">
        <f t="shared" si="1648"/>
        <v>0</v>
      </c>
      <c r="BD1830" s="385">
        <f t="shared" si="1649"/>
        <v>0</v>
      </c>
      <c r="BE1830" s="385">
        <f t="shared" si="1650"/>
        <v>0</v>
      </c>
      <c r="BF1830" s="385">
        <f t="shared" si="1651"/>
        <v>0</v>
      </c>
      <c r="BG1830" s="385">
        <f t="shared" si="1652"/>
        <v>0</v>
      </c>
      <c r="BH1830" s="385">
        <f t="shared" si="1653"/>
        <v>0</v>
      </c>
      <c r="BI1830" s="385">
        <f t="shared" si="1654"/>
        <v>0</v>
      </c>
      <c r="BJ1830" s="385">
        <f t="shared" si="1655"/>
        <v>0</v>
      </c>
      <c r="BK1830" s="385">
        <f t="shared" si="1656"/>
        <v>0</v>
      </c>
      <c r="BL1830" s="385">
        <f t="shared" si="1657"/>
        <v>0</v>
      </c>
      <c r="BM1830" s="385">
        <f t="shared" si="1658"/>
        <v>0</v>
      </c>
      <c r="BN1830" s="385">
        <f t="shared" si="1659"/>
        <v>0</v>
      </c>
      <c r="CK1830" s="239">
        <f t="shared" si="1681"/>
        <v>0</v>
      </c>
      <c r="CL1830" s="239">
        <f t="shared" si="1682"/>
        <v>0</v>
      </c>
    </row>
    <row r="1831" spans="3:90" x14ac:dyDescent="0.35">
      <c r="C1831" s="235"/>
      <c r="D1831" s="246" t="str">
        <f t="shared" si="1660"/>
        <v/>
      </c>
      <c r="E1831" s="247" t="str">
        <f t="shared" si="1661"/>
        <v/>
      </c>
      <c r="F1831" s="248" t="str">
        <f t="shared" si="1662"/>
        <v/>
      </c>
      <c r="G1831" s="249" t="str">
        <f t="shared" si="1663"/>
        <v/>
      </c>
      <c r="H1831" s="250" t="str">
        <f t="shared" si="1664"/>
        <v/>
      </c>
      <c r="I1831" s="386" t="str">
        <f t="shared" si="1625"/>
        <v/>
      </c>
      <c r="J1831" s="387" t="str">
        <f t="shared" si="1626"/>
        <v/>
      </c>
      <c r="K1831" s="388" t="str">
        <f t="shared" si="1627"/>
        <v/>
      </c>
      <c r="L1831" s="389" t="str">
        <f t="shared" si="1628"/>
        <v/>
      </c>
      <c r="M1831" s="250" t="str">
        <f t="shared" si="1629"/>
        <v/>
      </c>
      <c r="N1831" s="246" t="b">
        <f t="shared" si="1665"/>
        <v>0</v>
      </c>
      <c r="O1831" s="246" t="b">
        <f t="shared" si="1666"/>
        <v>0</v>
      </c>
      <c r="P1831" s="246" t="b">
        <f t="shared" si="1667"/>
        <v>0</v>
      </c>
      <c r="Q1831" s="246" t="b">
        <f t="shared" si="1668"/>
        <v>0</v>
      </c>
      <c r="R1831" s="246" t="str">
        <f t="shared" si="1669"/>
        <v>No</v>
      </c>
      <c r="S1831" s="247" t="b">
        <f t="shared" si="1630"/>
        <v>0</v>
      </c>
      <c r="T1831" s="247" t="b">
        <f t="shared" si="1631"/>
        <v>0</v>
      </c>
      <c r="U1831" s="247" t="b">
        <f t="shared" si="1632"/>
        <v>0</v>
      </c>
      <c r="V1831" s="247" t="b">
        <f t="shared" si="1633"/>
        <v>0</v>
      </c>
      <c r="W1831" s="247" t="str">
        <f t="shared" si="1670"/>
        <v>No</v>
      </c>
      <c r="X1831" s="248" t="b">
        <f t="shared" si="1634"/>
        <v>0</v>
      </c>
      <c r="Y1831" s="248" t="b">
        <f t="shared" si="1635"/>
        <v>0</v>
      </c>
      <c r="Z1831" s="248" t="b">
        <f t="shared" si="1636"/>
        <v>0</v>
      </c>
      <c r="AA1831" s="248" t="b">
        <f t="shared" si="1637"/>
        <v>0</v>
      </c>
      <c r="AB1831" s="248" t="str">
        <f t="shared" si="1671"/>
        <v>No</v>
      </c>
      <c r="AC1831" s="249" t="b">
        <f t="shared" si="1638"/>
        <v>0</v>
      </c>
      <c r="AD1831" s="249" t="b">
        <f t="shared" si="1639"/>
        <v>0</v>
      </c>
      <c r="AE1831" s="249" t="b">
        <f t="shared" si="1640"/>
        <v>0</v>
      </c>
      <c r="AF1831" s="249" t="b">
        <f t="shared" si="1641"/>
        <v>0</v>
      </c>
      <c r="AG1831" s="249" t="str">
        <f t="shared" si="1672"/>
        <v>No</v>
      </c>
      <c r="AH1831" s="250" t="b">
        <f t="shared" si="1642"/>
        <v>0</v>
      </c>
      <c r="AI1831" s="250" t="b">
        <f t="shared" si="1643"/>
        <v>0</v>
      </c>
      <c r="AJ1831" s="250" t="b">
        <f t="shared" si="1644"/>
        <v>0</v>
      </c>
      <c r="AK1831" s="250" t="b">
        <f t="shared" si="1645"/>
        <v>0</v>
      </c>
      <c r="AL1831" s="250" t="str">
        <f t="shared" si="1673"/>
        <v>No</v>
      </c>
      <c r="AN1831" s="246" t="str">
        <f t="shared" si="1674"/>
        <v/>
      </c>
      <c r="AO1831" s="247" t="str">
        <f t="shared" si="1675"/>
        <v/>
      </c>
      <c r="AP1831" s="248" t="str">
        <f t="shared" si="1676"/>
        <v/>
      </c>
      <c r="AQ1831" s="249" t="str">
        <f t="shared" si="1677"/>
        <v/>
      </c>
      <c r="AR1831" s="250" t="str">
        <f t="shared" si="1678"/>
        <v/>
      </c>
      <c r="AS1831" s="234"/>
      <c r="AY1831" s="385">
        <f t="shared" si="1679"/>
        <v>0</v>
      </c>
      <c r="AZ1831" s="385">
        <f t="shared" si="1646"/>
        <v>0</v>
      </c>
      <c r="BA1831" s="385">
        <f t="shared" si="1680"/>
        <v>0</v>
      </c>
      <c r="BB1831" s="385">
        <f t="shared" si="1647"/>
        <v>0</v>
      </c>
      <c r="BC1831" s="385">
        <f t="shared" si="1648"/>
        <v>0</v>
      </c>
      <c r="BD1831" s="385">
        <f t="shared" si="1649"/>
        <v>0</v>
      </c>
      <c r="BE1831" s="385">
        <f t="shared" si="1650"/>
        <v>0</v>
      </c>
      <c r="BF1831" s="385">
        <f t="shared" si="1651"/>
        <v>0</v>
      </c>
      <c r="BG1831" s="385">
        <f t="shared" si="1652"/>
        <v>0</v>
      </c>
      <c r="BH1831" s="385">
        <f t="shared" si="1653"/>
        <v>0</v>
      </c>
      <c r="BI1831" s="385">
        <f t="shared" si="1654"/>
        <v>0</v>
      </c>
      <c r="BJ1831" s="385">
        <f t="shared" si="1655"/>
        <v>0</v>
      </c>
      <c r="BK1831" s="385">
        <f t="shared" si="1656"/>
        <v>0</v>
      </c>
      <c r="BL1831" s="385">
        <f t="shared" si="1657"/>
        <v>0</v>
      </c>
      <c r="BM1831" s="385">
        <f t="shared" si="1658"/>
        <v>0</v>
      </c>
      <c r="BN1831" s="385">
        <f t="shared" si="1659"/>
        <v>0</v>
      </c>
      <c r="CK1831" s="239">
        <f t="shared" si="1681"/>
        <v>0</v>
      </c>
      <c r="CL1831" s="239">
        <f t="shared" si="1682"/>
        <v>0</v>
      </c>
    </row>
    <row r="1832" spans="3:90" x14ac:dyDescent="0.35">
      <c r="C1832" s="235"/>
      <c r="D1832" s="246" t="str">
        <f t="shared" si="1660"/>
        <v/>
      </c>
      <c r="E1832" s="247" t="str">
        <f t="shared" si="1661"/>
        <v/>
      </c>
      <c r="F1832" s="248" t="str">
        <f t="shared" si="1662"/>
        <v/>
      </c>
      <c r="G1832" s="249" t="str">
        <f t="shared" si="1663"/>
        <v/>
      </c>
      <c r="H1832" s="250" t="str">
        <f t="shared" si="1664"/>
        <v/>
      </c>
      <c r="I1832" s="386" t="str">
        <f t="shared" si="1625"/>
        <v/>
      </c>
      <c r="J1832" s="387" t="str">
        <f t="shared" si="1626"/>
        <v/>
      </c>
      <c r="K1832" s="388" t="str">
        <f t="shared" si="1627"/>
        <v/>
      </c>
      <c r="L1832" s="389" t="str">
        <f t="shared" si="1628"/>
        <v/>
      </c>
      <c r="M1832" s="250" t="str">
        <f t="shared" si="1629"/>
        <v/>
      </c>
      <c r="N1832" s="246" t="b">
        <f t="shared" si="1665"/>
        <v>0</v>
      </c>
      <c r="O1832" s="246" t="b">
        <f t="shared" si="1666"/>
        <v>0</v>
      </c>
      <c r="P1832" s="246" t="b">
        <f t="shared" si="1667"/>
        <v>0</v>
      </c>
      <c r="Q1832" s="246" t="b">
        <f t="shared" si="1668"/>
        <v>0</v>
      </c>
      <c r="R1832" s="246" t="str">
        <f t="shared" si="1669"/>
        <v>No</v>
      </c>
      <c r="S1832" s="247" t="b">
        <f t="shared" si="1630"/>
        <v>0</v>
      </c>
      <c r="T1832" s="247" t="b">
        <f t="shared" si="1631"/>
        <v>0</v>
      </c>
      <c r="U1832" s="247" t="b">
        <f t="shared" si="1632"/>
        <v>0</v>
      </c>
      <c r="V1832" s="247" t="b">
        <f t="shared" si="1633"/>
        <v>0</v>
      </c>
      <c r="W1832" s="247" t="str">
        <f t="shared" si="1670"/>
        <v>No</v>
      </c>
      <c r="X1832" s="248" t="b">
        <f t="shared" si="1634"/>
        <v>0</v>
      </c>
      <c r="Y1832" s="248" t="b">
        <f t="shared" si="1635"/>
        <v>0</v>
      </c>
      <c r="Z1832" s="248" t="b">
        <f t="shared" si="1636"/>
        <v>0</v>
      </c>
      <c r="AA1832" s="248" t="b">
        <f t="shared" si="1637"/>
        <v>0</v>
      </c>
      <c r="AB1832" s="248" t="str">
        <f t="shared" si="1671"/>
        <v>No</v>
      </c>
      <c r="AC1832" s="249" t="b">
        <f t="shared" si="1638"/>
        <v>0</v>
      </c>
      <c r="AD1832" s="249" t="b">
        <f t="shared" si="1639"/>
        <v>0</v>
      </c>
      <c r="AE1832" s="249" t="b">
        <f t="shared" si="1640"/>
        <v>0</v>
      </c>
      <c r="AF1832" s="249" t="b">
        <f t="shared" si="1641"/>
        <v>0</v>
      </c>
      <c r="AG1832" s="249" t="str">
        <f t="shared" si="1672"/>
        <v>No</v>
      </c>
      <c r="AH1832" s="250" t="b">
        <f t="shared" si="1642"/>
        <v>0</v>
      </c>
      <c r="AI1832" s="250" t="b">
        <f t="shared" si="1643"/>
        <v>0</v>
      </c>
      <c r="AJ1832" s="250" t="b">
        <f t="shared" si="1644"/>
        <v>0</v>
      </c>
      <c r="AK1832" s="250" t="b">
        <f t="shared" si="1645"/>
        <v>0</v>
      </c>
      <c r="AL1832" s="250" t="str">
        <f t="shared" si="1673"/>
        <v>No</v>
      </c>
      <c r="AN1832" s="246" t="str">
        <f t="shared" si="1674"/>
        <v/>
      </c>
      <c r="AO1832" s="247" t="str">
        <f t="shared" si="1675"/>
        <v/>
      </c>
      <c r="AP1832" s="248" t="str">
        <f t="shared" si="1676"/>
        <v/>
      </c>
      <c r="AQ1832" s="249" t="str">
        <f t="shared" si="1677"/>
        <v/>
      </c>
      <c r="AR1832" s="250" t="str">
        <f t="shared" si="1678"/>
        <v/>
      </c>
      <c r="AS1832" s="234"/>
      <c r="AY1832" s="385">
        <f t="shared" si="1679"/>
        <v>0</v>
      </c>
      <c r="AZ1832" s="385">
        <f t="shared" si="1646"/>
        <v>0</v>
      </c>
      <c r="BA1832" s="385">
        <f t="shared" si="1680"/>
        <v>0</v>
      </c>
      <c r="BB1832" s="385">
        <f t="shared" si="1647"/>
        <v>0</v>
      </c>
      <c r="BC1832" s="385">
        <f t="shared" si="1648"/>
        <v>0</v>
      </c>
      <c r="BD1832" s="385">
        <f t="shared" si="1649"/>
        <v>0</v>
      </c>
      <c r="BE1832" s="385">
        <f t="shared" si="1650"/>
        <v>0</v>
      </c>
      <c r="BF1832" s="385">
        <f t="shared" si="1651"/>
        <v>0</v>
      </c>
      <c r="BG1832" s="385">
        <f t="shared" si="1652"/>
        <v>0</v>
      </c>
      <c r="BH1832" s="385">
        <f t="shared" si="1653"/>
        <v>0</v>
      </c>
      <c r="BI1832" s="385">
        <f t="shared" si="1654"/>
        <v>0</v>
      </c>
      <c r="BJ1832" s="385">
        <f t="shared" si="1655"/>
        <v>0</v>
      </c>
      <c r="BK1832" s="385">
        <f t="shared" si="1656"/>
        <v>0</v>
      </c>
      <c r="BL1832" s="385">
        <f t="shared" si="1657"/>
        <v>0</v>
      </c>
      <c r="BM1832" s="385">
        <f t="shared" si="1658"/>
        <v>0</v>
      </c>
      <c r="BN1832" s="385">
        <f t="shared" si="1659"/>
        <v>0</v>
      </c>
      <c r="CK1832" s="239">
        <f t="shared" si="1681"/>
        <v>0</v>
      </c>
      <c r="CL1832" s="239">
        <f t="shared" si="1682"/>
        <v>0</v>
      </c>
    </row>
    <row r="1833" spans="3:90" x14ac:dyDescent="0.35">
      <c r="C1833" s="235"/>
      <c r="D1833" s="246" t="str">
        <f t="shared" si="1660"/>
        <v/>
      </c>
      <c r="E1833" s="247" t="str">
        <f t="shared" si="1661"/>
        <v/>
      </c>
      <c r="F1833" s="248" t="str">
        <f t="shared" si="1662"/>
        <v/>
      </c>
      <c r="G1833" s="249" t="str">
        <f t="shared" si="1663"/>
        <v/>
      </c>
      <c r="H1833" s="250" t="str">
        <f t="shared" si="1664"/>
        <v/>
      </c>
      <c r="I1833" s="386" t="str">
        <f t="shared" si="1625"/>
        <v/>
      </c>
      <c r="J1833" s="387" t="str">
        <f t="shared" si="1626"/>
        <v/>
      </c>
      <c r="K1833" s="388" t="str">
        <f t="shared" si="1627"/>
        <v/>
      </c>
      <c r="L1833" s="389" t="str">
        <f t="shared" si="1628"/>
        <v/>
      </c>
      <c r="M1833" s="250" t="str">
        <f t="shared" si="1629"/>
        <v/>
      </c>
      <c r="N1833" s="246" t="b">
        <f t="shared" si="1665"/>
        <v>0</v>
      </c>
      <c r="O1833" s="246" t="b">
        <f t="shared" si="1666"/>
        <v>0</v>
      </c>
      <c r="P1833" s="246" t="b">
        <f t="shared" si="1667"/>
        <v>0</v>
      </c>
      <c r="Q1833" s="246" t="b">
        <f t="shared" si="1668"/>
        <v>0</v>
      </c>
      <c r="R1833" s="246" t="str">
        <f t="shared" si="1669"/>
        <v>No</v>
      </c>
      <c r="S1833" s="247" t="b">
        <f t="shared" si="1630"/>
        <v>0</v>
      </c>
      <c r="T1833" s="247" t="b">
        <f t="shared" si="1631"/>
        <v>0</v>
      </c>
      <c r="U1833" s="247" t="b">
        <f t="shared" si="1632"/>
        <v>0</v>
      </c>
      <c r="V1833" s="247" t="b">
        <f t="shared" si="1633"/>
        <v>0</v>
      </c>
      <c r="W1833" s="247" t="str">
        <f t="shared" si="1670"/>
        <v>No</v>
      </c>
      <c r="X1833" s="248" t="b">
        <f t="shared" si="1634"/>
        <v>0</v>
      </c>
      <c r="Y1833" s="248" t="b">
        <f t="shared" si="1635"/>
        <v>0</v>
      </c>
      <c r="Z1833" s="248" t="b">
        <f t="shared" si="1636"/>
        <v>0</v>
      </c>
      <c r="AA1833" s="248" t="b">
        <f t="shared" si="1637"/>
        <v>0</v>
      </c>
      <c r="AB1833" s="248" t="str">
        <f t="shared" si="1671"/>
        <v>No</v>
      </c>
      <c r="AC1833" s="249" t="b">
        <f t="shared" si="1638"/>
        <v>0</v>
      </c>
      <c r="AD1833" s="249" t="b">
        <f t="shared" si="1639"/>
        <v>0</v>
      </c>
      <c r="AE1833" s="249" t="b">
        <f t="shared" si="1640"/>
        <v>0</v>
      </c>
      <c r="AF1833" s="249" t="b">
        <f t="shared" si="1641"/>
        <v>0</v>
      </c>
      <c r="AG1833" s="249" t="str">
        <f t="shared" si="1672"/>
        <v>No</v>
      </c>
      <c r="AH1833" s="250" t="b">
        <f t="shared" si="1642"/>
        <v>0</v>
      </c>
      <c r="AI1833" s="250" t="b">
        <f t="shared" si="1643"/>
        <v>0</v>
      </c>
      <c r="AJ1833" s="250" t="b">
        <f t="shared" si="1644"/>
        <v>0</v>
      </c>
      <c r="AK1833" s="250" t="b">
        <f t="shared" si="1645"/>
        <v>0</v>
      </c>
      <c r="AL1833" s="250" t="str">
        <f t="shared" si="1673"/>
        <v>No</v>
      </c>
      <c r="AN1833" s="246" t="str">
        <f t="shared" si="1674"/>
        <v/>
      </c>
      <c r="AO1833" s="247" t="str">
        <f t="shared" si="1675"/>
        <v/>
      </c>
      <c r="AP1833" s="248" t="str">
        <f t="shared" si="1676"/>
        <v/>
      </c>
      <c r="AQ1833" s="249" t="str">
        <f t="shared" si="1677"/>
        <v/>
      </c>
      <c r="AR1833" s="250" t="str">
        <f t="shared" si="1678"/>
        <v/>
      </c>
      <c r="AS1833" s="234"/>
      <c r="AY1833" s="385">
        <f t="shared" si="1679"/>
        <v>0</v>
      </c>
      <c r="AZ1833" s="385">
        <f t="shared" si="1646"/>
        <v>0</v>
      </c>
      <c r="BA1833" s="385">
        <f t="shared" si="1680"/>
        <v>0</v>
      </c>
      <c r="BB1833" s="385">
        <f t="shared" si="1647"/>
        <v>0</v>
      </c>
      <c r="BC1833" s="385">
        <f t="shared" si="1648"/>
        <v>0</v>
      </c>
      <c r="BD1833" s="385">
        <f t="shared" si="1649"/>
        <v>0</v>
      </c>
      <c r="BE1833" s="385">
        <f t="shared" si="1650"/>
        <v>0</v>
      </c>
      <c r="BF1833" s="385">
        <f t="shared" si="1651"/>
        <v>0</v>
      </c>
      <c r="BG1833" s="385">
        <f t="shared" si="1652"/>
        <v>0</v>
      </c>
      <c r="BH1833" s="385">
        <f t="shared" si="1653"/>
        <v>0</v>
      </c>
      <c r="BI1833" s="385">
        <f t="shared" si="1654"/>
        <v>0</v>
      </c>
      <c r="BJ1833" s="385">
        <f t="shared" si="1655"/>
        <v>0</v>
      </c>
      <c r="BK1833" s="385">
        <f t="shared" si="1656"/>
        <v>0</v>
      </c>
      <c r="BL1833" s="385">
        <f t="shared" si="1657"/>
        <v>0</v>
      </c>
      <c r="BM1833" s="385">
        <f t="shared" si="1658"/>
        <v>0</v>
      </c>
      <c r="BN1833" s="385">
        <f t="shared" si="1659"/>
        <v>0</v>
      </c>
      <c r="CK1833" s="239">
        <f t="shared" si="1681"/>
        <v>0</v>
      </c>
      <c r="CL1833" s="239">
        <f t="shared" si="1682"/>
        <v>0</v>
      </c>
    </row>
    <row r="1834" spans="3:90" x14ac:dyDescent="0.35">
      <c r="C1834" s="235"/>
      <c r="D1834" s="246" t="str">
        <f t="shared" si="1660"/>
        <v/>
      </c>
      <c r="E1834" s="247" t="str">
        <f t="shared" si="1661"/>
        <v/>
      </c>
      <c r="F1834" s="248" t="str">
        <f t="shared" si="1662"/>
        <v/>
      </c>
      <c r="G1834" s="249" t="str">
        <f t="shared" si="1663"/>
        <v/>
      </c>
      <c r="H1834" s="250" t="str">
        <f t="shared" si="1664"/>
        <v/>
      </c>
      <c r="I1834" s="386" t="str">
        <f t="shared" si="1625"/>
        <v/>
      </c>
      <c r="J1834" s="387" t="str">
        <f t="shared" si="1626"/>
        <v/>
      </c>
      <c r="K1834" s="388" t="str">
        <f t="shared" si="1627"/>
        <v/>
      </c>
      <c r="L1834" s="389" t="str">
        <f t="shared" si="1628"/>
        <v/>
      </c>
      <c r="M1834" s="250" t="str">
        <f t="shared" si="1629"/>
        <v/>
      </c>
      <c r="N1834" s="246" t="b">
        <f t="shared" si="1665"/>
        <v>0</v>
      </c>
      <c r="O1834" s="246" t="b">
        <f t="shared" si="1666"/>
        <v>0</v>
      </c>
      <c r="P1834" s="246" t="b">
        <f t="shared" si="1667"/>
        <v>0</v>
      </c>
      <c r="Q1834" s="246" t="b">
        <f t="shared" si="1668"/>
        <v>0</v>
      </c>
      <c r="R1834" s="246" t="str">
        <f t="shared" si="1669"/>
        <v>No</v>
      </c>
      <c r="S1834" s="247" t="b">
        <f t="shared" si="1630"/>
        <v>0</v>
      </c>
      <c r="T1834" s="247" t="b">
        <f t="shared" si="1631"/>
        <v>0</v>
      </c>
      <c r="U1834" s="247" t="b">
        <f t="shared" si="1632"/>
        <v>0</v>
      </c>
      <c r="V1834" s="247" t="b">
        <f t="shared" si="1633"/>
        <v>0</v>
      </c>
      <c r="W1834" s="247" t="str">
        <f t="shared" si="1670"/>
        <v>No</v>
      </c>
      <c r="X1834" s="248" t="b">
        <f t="shared" si="1634"/>
        <v>0</v>
      </c>
      <c r="Y1834" s="248" t="b">
        <f t="shared" si="1635"/>
        <v>0</v>
      </c>
      <c r="Z1834" s="248" t="b">
        <f t="shared" si="1636"/>
        <v>0</v>
      </c>
      <c r="AA1834" s="248" t="b">
        <f t="shared" si="1637"/>
        <v>0</v>
      </c>
      <c r="AB1834" s="248" t="str">
        <f t="shared" si="1671"/>
        <v>No</v>
      </c>
      <c r="AC1834" s="249" t="b">
        <f t="shared" si="1638"/>
        <v>0</v>
      </c>
      <c r="AD1834" s="249" t="b">
        <f t="shared" si="1639"/>
        <v>0</v>
      </c>
      <c r="AE1834" s="249" t="b">
        <f t="shared" si="1640"/>
        <v>0</v>
      </c>
      <c r="AF1834" s="249" t="b">
        <f t="shared" si="1641"/>
        <v>0</v>
      </c>
      <c r="AG1834" s="249" t="str">
        <f t="shared" si="1672"/>
        <v>No</v>
      </c>
      <c r="AH1834" s="250" t="b">
        <f t="shared" si="1642"/>
        <v>0</v>
      </c>
      <c r="AI1834" s="250" t="b">
        <f t="shared" si="1643"/>
        <v>0</v>
      </c>
      <c r="AJ1834" s="250" t="b">
        <f t="shared" si="1644"/>
        <v>0</v>
      </c>
      <c r="AK1834" s="250" t="b">
        <f t="shared" si="1645"/>
        <v>0</v>
      </c>
      <c r="AL1834" s="250" t="str">
        <f t="shared" si="1673"/>
        <v>No</v>
      </c>
      <c r="AN1834" s="246" t="str">
        <f t="shared" si="1674"/>
        <v/>
      </c>
      <c r="AO1834" s="247" t="str">
        <f t="shared" si="1675"/>
        <v/>
      </c>
      <c r="AP1834" s="248" t="str">
        <f t="shared" si="1676"/>
        <v/>
      </c>
      <c r="AQ1834" s="249" t="str">
        <f t="shared" si="1677"/>
        <v/>
      </c>
      <c r="AR1834" s="250" t="str">
        <f t="shared" si="1678"/>
        <v/>
      </c>
      <c r="AS1834" s="234"/>
      <c r="AY1834" s="385">
        <f t="shared" si="1679"/>
        <v>0</v>
      </c>
      <c r="AZ1834" s="385">
        <f t="shared" si="1646"/>
        <v>0</v>
      </c>
      <c r="BA1834" s="385">
        <f t="shared" si="1680"/>
        <v>0</v>
      </c>
      <c r="BB1834" s="385">
        <f t="shared" si="1647"/>
        <v>0</v>
      </c>
      <c r="BC1834" s="385">
        <f t="shared" si="1648"/>
        <v>0</v>
      </c>
      <c r="BD1834" s="385">
        <f t="shared" si="1649"/>
        <v>0</v>
      </c>
      <c r="BE1834" s="385">
        <f t="shared" si="1650"/>
        <v>0</v>
      </c>
      <c r="BF1834" s="385">
        <f t="shared" si="1651"/>
        <v>0</v>
      </c>
      <c r="BG1834" s="385">
        <f t="shared" si="1652"/>
        <v>0</v>
      </c>
      <c r="BH1834" s="385">
        <f t="shared" si="1653"/>
        <v>0</v>
      </c>
      <c r="BI1834" s="385">
        <f t="shared" si="1654"/>
        <v>0</v>
      </c>
      <c r="BJ1834" s="385">
        <f t="shared" si="1655"/>
        <v>0</v>
      </c>
      <c r="BK1834" s="385">
        <f t="shared" si="1656"/>
        <v>0</v>
      </c>
      <c r="BL1834" s="385">
        <f t="shared" si="1657"/>
        <v>0</v>
      </c>
      <c r="BM1834" s="385">
        <f t="shared" si="1658"/>
        <v>0</v>
      </c>
      <c r="BN1834" s="385">
        <f t="shared" si="1659"/>
        <v>0</v>
      </c>
      <c r="CK1834" s="239">
        <f t="shared" si="1681"/>
        <v>0</v>
      </c>
      <c r="CL1834" s="239">
        <f t="shared" si="1682"/>
        <v>0</v>
      </c>
    </row>
    <row r="1835" spans="3:90" x14ac:dyDescent="0.35">
      <c r="C1835" s="235"/>
      <c r="D1835" s="246" t="str">
        <f t="shared" si="1660"/>
        <v/>
      </c>
      <c r="E1835" s="247" t="str">
        <f t="shared" si="1661"/>
        <v/>
      </c>
      <c r="F1835" s="248" t="str">
        <f t="shared" si="1662"/>
        <v/>
      </c>
      <c r="G1835" s="249" t="str">
        <f t="shared" si="1663"/>
        <v/>
      </c>
      <c r="H1835" s="250" t="str">
        <f t="shared" si="1664"/>
        <v/>
      </c>
      <c r="I1835" s="386" t="str">
        <f t="shared" si="1625"/>
        <v/>
      </c>
      <c r="J1835" s="387" t="str">
        <f t="shared" si="1626"/>
        <v/>
      </c>
      <c r="K1835" s="388" t="str">
        <f t="shared" si="1627"/>
        <v/>
      </c>
      <c r="L1835" s="389" t="str">
        <f t="shared" si="1628"/>
        <v/>
      </c>
      <c r="M1835" s="250" t="str">
        <f t="shared" si="1629"/>
        <v/>
      </c>
      <c r="N1835" s="246" t="b">
        <f t="shared" si="1665"/>
        <v>0</v>
      </c>
      <c r="O1835" s="246" t="b">
        <f t="shared" si="1666"/>
        <v>0</v>
      </c>
      <c r="P1835" s="246" t="b">
        <f t="shared" si="1667"/>
        <v>0</v>
      </c>
      <c r="Q1835" s="246" t="b">
        <f t="shared" si="1668"/>
        <v>0</v>
      </c>
      <c r="R1835" s="246" t="str">
        <f t="shared" si="1669"/>
        <v>No</v>
      </c>
      <c r="S1835" s="247" t="b">
        <f t="shared" si="1630"/>
        <v>0</v>
      </c>
      <c r="T1835" s="247" t="b">
        <f t="shared" si="1631"/>
        <v>0</v>
      </c>
      <c r="U1835" s="247" t="b">
        <f t="shared" si="1632"/>
        <v>0</v>
      </c>
      <c r="V1835" s="247" t="b">
        <f t="shared" si="1633"/>
        <v>0</v>
      </c>
      <c r="W1835" s="247" t="str">
        <f t="shared" si="1670"/>
        <v>No</v>
      </c>
      <c r="X1835" s="248" t="b">
        <f t="shared" si="1634"/>
        <v>0</v>
      </c>
      <c r="Y1835" s="248" t="b">
        <f t="shared" si="1635"/>
        <v>0</v>
      </c>
      <c r="Z1835" s="248" t="b">
        <f t="shared" si="1636"/>
        <v>0</v>
      </c>
      <c r="AA1835" s="248" t="b">
        <f t="shared" si="1637"/>
        <v>0</v>
      </c>
      <c r="AB1835" s="248" t="str">
        <f t="shared" si="1671"/>
        <v>No</v>
      </c>
      <c r="AC1835" s="249" t="b">
        <f t="shared" si="1638"/>
        <v>0</v>
      </c>
      <c r="AD1835" s="249" t="b">
        <f t="shared" si="1639"/>
        <v>0</v>
      </c>
      <c r="AE1835" s="249" t="b">
        <f t="shared" si="1640"/>
        <v>0</v>
      </c>
      <c r="AF1835" s="249" t="b">
        <f t="shared" si="1641"/>
        <v>0</v>
      </c>
      <c r="AG1835" s="249" t="str">
        <f t="shared" si="1672"/>
        <v>No</v>
      </c>
      <c r="AH1835" s="250" t="b">
        <f t="shared" si="1642"/>
        <v>0</v>
      </c>
      <c r="AI1835" s="250" t="b">
        <f t="shared" si="1643"/>
        <v>0</v>
      </c>
      <c r="AJ1835" s="250" t="b">
        <f t="shared" si="1644"/>
        <v>0</v>
      </c>
      <c r="AK1835" s="250" t="b">
        <f t="shared" si="1645"/>
        <v>0</v>
      </c>
      <c r="AL1835" s="250" t="str">
        <f t="shared" si="1673"/>
        <v>No</v>
      </c>
      <c r="AN1835" s="246" t="str">
        <f t="shared" si="1674"/>
        <v/>
      </c>
      <c r="AO1835" s="247" t="str">
        <f t="shared" si="1675"/>
        <v/>
      </c>
      <c r="AP1835" s="248" t="str">
        <f t="shared" si="1676"/>
        <v/>
      </c>
      <c r="AQ1835" s="249" t="str">
        <f t="shared" si="1677"/>
        <v/>
      </c>
      <c r="AR1835" s="250" t="str">
        <f t="shared" si="1678"/>
        <v/>
      </c>
      <c r="AS1835" s="234"/>
      <c r="AY1835" s="385">
        <f t="shared" si="1679"/>
        <v>0</v>
      </c>
      <c r="AZ1835" s="385">
        <f t="shared" si="1646"/>
        <v>0</v>
      </c>
      <c r="BA1835" s="385">
        <f t="shared" si="1680"/>
        <v>0</v>
      </c>
      <c r="BB1835" s="385">
        <f t="shared" si="1647"/>
        <v>0</v>
      </c>
      <c r="BC1835" s="385">
        <f t="shared" si="1648"/>
        <v>0</v>
      </c>
      <c r="BD1835" s="385">
        <f t="shared" si="1649"/>
        <v>0</v>
      </c>
      <c r="BE1835" s="385">
        <f t="shared" si="1650"/>
        <v>0</v>
      </c>
      <c r="BF1835" s="385">
        <f t="shared" si="1651"/>
        <v>0</v>
      </c>
      <c r="BG1835" s="385">
        <f t="shared" si="1652"/>
        <v>0</v>
      </c>
      <c r="BH1835" s="385">
        <f t="shared" si="1653"/>
        <v>0</v>
      </c>
      <c r="BI1835" s="385">
        <f t="shared" si="1654"/>
        <v>0</v>
      </c>
      <c r="BJ1835" s="385">
        <f t="shared" si="1655"/>
        <v>0</v>
      </c>
      <c r="BK1835" s="385">
        <f t="shared" si="1656"/>
        <v>0</v>
      </c>
      <c r="BL1835" s="385">
        <f t="shared" si="1657"/>
        <v>0</v>
      </c>
      <c r="BM1835" s="385">
        <f t="shared" si="1658"/>
        <v>0</v>
      </c>
      <c r="BN1835" s="385">
        <f t="shared" si="1659"/>
        <v>0</v>
      </c>
      <c r="CK1835" s="239">
        <f t="shared" si="1681"/>
        <v>0</v>
      </c>
      <c r="CL1835" s="239">
        <f t="shared" si="1682"/>
        <v>0</v>
      </c>
    </row>
    <row r="1836" spans="3:90" x14ac:dyDescent="0.35">
      <c r="C1836" s="235"/>
      <c r="D1836" s="246" t="str">
        <f t="shared" si="1660"/>
        <v/>
      </c>
      <c r="E1836" s="247" t="str">
        <f t="shared" si="1661"/>
        <v/>
      </c>
      <c r="F1836" s="248" t="str">
        <f t="shared" si="1662"/>
        <v/>
      </c>
      <c r="G1836" s="249" t="str">
        <f t="shared" si="1663"/>
        <v/>
      </c>
      <c r="H1836" s="250" t="str">
        <f t="shared" si="1664"/>
        <v/>
      </c>
      <c r="I1836" s="386" t="str">
        <f t="shared" si="1625"/>
        <v/>
      </c>
      <c r="J1836" s="387" t="str">
        <f t="shared" si="1626"/>
        <v/>
      </c>
      <c r="K1836" s="388" t="str">
        <f t="shared" si="1627"/>
        <v/>
      </c>
      <c r="L1836" s="389" t="str">
        <f t="shared" si="1628"/>
        <v/>
      </c>
      <c r="M1836" s="250" t="str">
        <f t="shared" si="1629"/>
        <v/>
      </c>
      <c r="N1836" s="246" t="b">
        <f t="shared" si="1665"/>
        <v>0</v>
      </c>
      <c r="O1836" s="246" t="b">
        <f t="shared" si="1666"/>
        <v>0</v>
      </c>
      <c r="P1836" s="246" t="b">
        <f t="shared" si="1667"/>
        <v>0</v>
      </c>
      <c r="Q1836" s="246" t="b">
        <f t="shared" si="1668"/>
        <v>0</v>
      </c>
      <c r="R1836" s="246" t="str">
        <f t="shared" si="1669"/>
        <v>No</v>
      </c>
      <c r="S1836" s="247" t="b">
        <f t="shared" si="1630"/>
        <v>0</v>
      </c>
      <c r="T1836" s="247" t="b">
        <f t="shared" si="1631"/>
        <v>0</v>
      </c>
      <c r="U1836" s="247" t="b">
        <f t="shared" si="1632"/>
        <v>0</v>
      </c>
      <c r="V1836" s="247" t="b">
        <f t="shared" si="1633"/>
        <v>0</v>
      </c>
      <c r="W1836" s="247" t="str">
        <f t="shared" si="1670"/>
        <v>No</v>
      </c>
      <c r="X1836" s="248" t="b">
        <f t="shared" si="1634"/>
        <v>0</v>
      </c>
      <c r="Y1836" s="248" t="b">
        <f t="shared" si="1635"/>
        <v>0</v>
      </c>
      <c r="Z1836" s="248" t="b">
        <f t="shared" si="1636"/>
        <v>0</v>
      </c>
      <c r="AA1836" s="248" t="b">
        <f t="shared" si="1637"/>
        <v>0</v>
      </c>
      <c r="AB1836" s="248" t="str">
        <f t="shared" si="1671"/>
        <v>No</v>
      </c>
      <c r="AC1836" s="249" t="b">
        <f t="shared" si="1638"/>
        <v>0</v>
      </c>
      <c r="AD1836" s="249" t="b">
        <f t="shared" si="1639"/>
        <v>0</v>
      </c>
      <c r="AE1836" s="249" t="b">
        <f t="shared" si="1640"/>
        <v>0</v>
      </c>
      <c r="AF1836" s="249" t="b">
        <f t="shared" si="1641"/>
        <v>0</v>
      </c>
      <c r="AG1836" s="249" t="str">
        <f t="shared" si="1672"/>
        <v>No</v>
      </c>
      <c r="AH1836" s="250" t="b">
        <f t="shared" si="1642"/>
        <v>0</v>
      </c>
      <c r="AI1836" s="250" t="b">
        <f t="shared" si="1643"/>
        <v>0</v>
      </c>
      <c r="AJ1836" s="250" t="b">
        <f t="shared" si="1644"/>
        <v>0</v>
      </c>
      <c r="AK1836" s="250" t="b">
        <f t="shared" si="1645"/>
        <v>0</v>
      </c>
      <c r="AL1836" s="250" t="str">
        <f t="shared" si="1673"/>
        <v>No</v>
      </c>
      <c r="AN1836" s="246" t="str">
        <f t="shared" si="1674"/>
        <v/>
      </c>
      <c r="AO1836" s="247" t="str">
        <f t="shared" si="1675"/>
        <v/>
      </c>
      <c r="AP1836" s="248" t="str">
        <f t="shared" si="1676"/>
        <v/>
      </c>
      <c r="AQ1836" s="249" t="str">
        <f t="shared" si="1677"/>
        <v/>
      </c>
      <c r="AR1836" s="250" t="str">
        <f t="shared" si="1678"/>
        <v/>
      </c>
      <c r="AS1836" s="234"/>
      <c r="AY1836" s="385">
        <f t="shared" si="1679"/>
        <v>0</v>
      </c>
      <c r="AZ1836" s="385">
        <f t="shared" si="1646"/>
        <v>0</v>
      </c>
      <c r="BA1836" s="385">
        <f t="shared" si="1680"/>
        <v>0</v>
      </c>
      <c r="BB1836" s="385">
        <f t="shared" si="1647"/>
        <v>0</v>
      </c>
      <c r="BC1836" s="385">
        <f t="shared" si="1648"/>
        <v>0</v>
      </c>
      <c r="BD1836" s="385">
        <f t="shared" si="1649"/>
        <v>0</v>
      </c>
      <c r="BE1836" s="385">
        <f t="shared" si="1650"/>
        <v>0</v>
      </c>
      <c r="BF1836" s="385">
        <f t="shared" si="1651"/>
        <v>0</v>
      </c>
      <c r="BG1836" s="385">
        <f t="shared" si="1652"/>
        <v>0</v>
      </c>
      <c r="BH1836" s="385">
        <f t="shared" si="1653"/>
        <v>0</v>
      </c>
      <c r="BI1836" s="385">
        <f t="shared" si="1654"/>
        <v>0</v>
      </c>
      <c r="BJ1836" s="385">
        <f t="shared" si="1655"/>
        <v>0</v>
      </c>
      <c r="BK1836" s="385">
        <f t="shared" si="1656"/>
        <v>0</v>
      </c>
      <c r="BL1836" s="385">
        <f t="shared" si="1657"/>
        <v>0</v>
      </c>
      <c r="BM1836" s="385">
        <f t="shared" si="1658"/>
        <v>0</v>
      </c>
      <c r="BN1836" s="385">
        <f t="shared" si="1659"/>
        <v>0</v>
      </c>
      <c r="CK1836" s="239">
        <f t="shared" si="1681"/>
        <v>0</v>
      </c>
      <c r="CL1836" s="239">
        <f t="shared" si="1682"/>
        <v>0</v>
      </c>
    </row>
    <row r="1837" spans="3:90" x14ac:dyDescent="0.35">
      <c r="C1837" s="235"/>
      <c r="D1837" s="246" t="str">
        <f t="shared" si="1660"/>
        <v/>
      </c>
      <c r="E1837" s="247" t="str">
        <f t="shared" si="1661"/>
        <v/>
      </c>
      <c r="F1837" s="248" t="str">
        <f t="shared" si="1662"/>
        <v/>
      </c>
      <c r="G1837" s="249" t="str">
        <f t="shared" si="1663"/>
        <v/>
      </c>
      <c r="H1837" s="250" t="str">
        <f t="shared" si="1664"/>
        <v/>
      </c>
      <c r="I1837" s="386" t="str">
        <f t="shared" si="1625"/>
        <v/>
      </c>
      <c r="J1837" s="387" t="str">
        <f t="shared" si="1626"/>
        <v/>
      </c>
      <c r="K1837" s="388" t="str">
        <f t="shared" si="1627"/>
        <v/>
      </c>
      <c r="L1837" s="389" t="str">
        <f t="shared" si="1628"/>
        <v/>
      </c>
      <c r="M1837" s="250" t="str">
        <f t="shared" si="1629"/>
        <v/>
      </c>
      <c r="N1837" s="246" t="b">
        <f t="shared" si="1665"/>
        <v>0</v>
      </c>
      <c r="O1837" s="246" t="b">
        <f t="shared" si="1666"/>
        <v>0</v>
      </c>
      <c r="P1837" s="246" t="b">
        <f t="shared" si="1667"/>
        <v>0</v>
      </c>
      <c r="Q1837" s="246" t="b">
        <f t="shared" si="1668"/>
        <v>0</v>
      </c>
      <c r="R1837" s="246" t="str">
        <f t="shared" si="1669"/>
        <v>No</v>
      </c>
      <c r="S1837" s="247" t="b">
        <f t="shared" si="1630"/>
        <v>0</v>
      </c>
      <c r="T1837" s="247" t="b">
        <f t="shared" si="1631"/>
        <v>0</v>
      </c>
      <c r="U1837" s="247" t="b">
        <f t="shared" si="1632"/>
        <v>0</v>
      </c>
      <c r="V1837" s="247" t="b">
        <f t="shared" si="1633"/>
        <v>0</v>
      </c>
      <c r="W1837" s="247" t="str">
        <f t="shared" si="1670"/>
        <v>No</v>
      </c>
      <c r="X1837" s="248" t="b">
        <f t="shared" si="1634"/>
        <v>0</v>
      </c>
      <c r="Y1837" s="248" t="b">
        <f t="shared" si="1635"/>
        <v>0</v>
      </c>
      <c r="Z1837" s="248" t="b">
        <f t="shared" si="1636"/>
        <v>0</v>
      </c>
      <c r="AA1837" s="248" t="b">
        <f t="shared" si="1637"/>
        <v>0</v>
      </c>
      <c r="AB1837" s="248" t="str">
        <f t="shared" si="1671"/>
        <v>No</v>
      </c>
      <c r="AC1837" s="249" t="b">
        <f t="shared" si="1638"/>
        <v>0</v>
      </c>
      <c r="AD1837" s="249" t="b">
        <f t="shared" si="1639"/>
        <v>0</v>
      </c>
      <c r="AE1837" s="249" t="b">
        <f t="shared" si="1640"/>
        <v>0</v>
      </c>
      <c r="AF1837" s="249" t="b">
        <f t="shared" si="1641"/>
        <v>0</v>
      </c>
      <c r="AG1837" s="249" t="str">
        <f t="shared" si="1672"/>
        <v>No</v>
      </c>
      <c r="AH1837" s="250" t="b">
        <f t="shared" si="1642"/>
        <v>0</v>
      </c>
      <c r="AI1837" s="250" t="b">
        <f t="shared" si="1643"/>
        <v>0</v>
      </c>
      <c r="AJ1837" s="250" t="b">
        <f t="shared" si="1644"/>
        <v>0</v>
      </c>
      <c r="AK1837" s="250" t="b">
        <f t="shared" si="1645"/>
        <v>0</v>
      </c>
      <c r="AL1837" s="250" t="str">
        <f t="shared" si="1673"/>
        <v>No</v>
      </c>
      <c r="AN1837" s="246" t="str">
        <f t="shared" si="1674"/>
        <v/>
      </c>
      <c r="AO1837" s="247" t="str">
        <f t="shared" si="1675"/>
        <v/>
      </c>
      <c r="AP1837" s="248" t="str">
        <f t="shared" si="1676"/>
        <v/>
      </c>
      <c r="AQ1837" s="249" t="str">
        <f t="shared" si="1677"/>
        <v/>
      </c>
      <c r="AR1837" s="250" t="str">
        <f t="shared" si="1678"/>
        <v/>
      </c>
      <c r="AS1837" s="234"/>
      <c r="AY1837" s="385">
        <f t="shared" si="1679"/>
        <v>0</v>
      </c>
      <c r="AZ1837" s="385">
        <f t="shared" si="1646"/>
        <v>0</v>
      </c>
      <c r="BA1837" s="385">
        <f t="shared" si="1680"/>
        <v>0</v>
      </c>
      <c r="BB1837" s="385">
        <f t="shared" si="1647"/>
        <v>0</v>
      </c>
      <c r="BC1837" s="385">
        <f t="shared" si="1648"/>
        <v>0</v>
      </c>
      <c r="BD1837" s="385">
        <f t="shared" si="1649"/>
        <v>0</v>
      </c>
      <c r="BE1837" s="385">
        <f t="shared" si="1650"/>
        <v>0</v>
      </c>
      <c r="BF1837" s="385">
        <f t="shared" si="1651"/>
        <v>0</v>
      </c>
      <c r="BG1837" s="385">
        <f t="shared" si="1652"/>
        <v>0</v>
      </c>
      <c r="BH1837" s="385">
        <f t="shared" si="1653"/>
        <v>0</v>
      </c>
      <c r="BI1837" s="385">
        <f t="shared" si="1654"/>
        <v>0</v>
      </c>
      <c r="BJ1837" s="385">
        <f t="shared" si="1655"/>
        <v>0</v>
      </c>
      <c r="BK1837" s="385">
        <f t="shared" si="1656"/>
        <v>0</v>
      </c>
      <c r="BL1837" s="385">
        <f t="shared" si="1657"/>
        <v>0</v>
      </c>
      <c r="BM1837" s="385">
        <f t="shared" si="1658"/>
        <v>0</v>
      </c>
      <c r="BN1837" s="385">
        <f t="shared" si="1659"/>
        <v>0</v>
      </c>
      <c r="CK1837" s="239">
        <f t="shared" si="1681"/>
        <v>0</v>
      </c>
      <c r="CL1837" s="239">
        <f t="shared" si="1682"/>
        <v>0</v>
      </c>
    </row>
    <row r="1838" spans="3:90" x14ac:dyDescent="0.35">
      <c r="C1838" s="235"/>
      <c r="D1838" s="246" t="str">
        <f t="shared" si="1660"/>
        <v/>
      </c>
      <c r="E1838" s="247" t="str">
        <f t="shared" si="1661"/>
        <v/>
      </c>
      <c r="F1838" s="248" t="str">
        <f t="shared" si="1662"/>
        <v/>
      </c>
      <c r="G1838" s="249" t="str">
        <f t="shared" si="1663"/>
        <v/>
      </c>
      <c r="H1838" s="250" t="str">
        <f t="shared" si="1664"/>
        <v/>
      </c>
      <c r="I1838" s="386" t="str">
        <f t="shared" si="1625"/>
        <v/>
      </c>
      <c r="J1838" s="387" t="str">
        <f t="shared" si="1626"/>
        <v/>
      </c>
      <c r="K1838" s="388" t="str">
        <f t="shared" si="1627"/>
        <v/>
      </c>
      <c r="L1838" s="389" t="str">
        <f t="shared" si="1628"/>
        <v/>
      </c>
      <c r="M1838" s="250" t="str">
        <f t="shared" si="1629"/>
        <v/>
      </c>
      <c r="N1838" s="246" t="b">
        <f t="shared" si="1665"/>
        <v>0</v>
      </c>
      <c r="O1838" s="246" t="b">
        <f t="shared" si="1666"/>
        <v>0</v>
      </c>
      <c r="P1838" s="246" t="b">
        <f t="shared" si="1667"/>
        <v>0</v>
      </c>
      <c r="Q1838" s="246" t="b">
        <f t="shared" si="1668"/>
        <v>0</v>
      </c>
      <c r="R1838" s="246" t="str">
        <f t="shared" si="1669"/>
        <v>No</v>
      </c>
      <c r="S1838" s="247" t="b">
        <f t="shared" si="1630"/>
        <v>0</v>
      </c>
      <c r="T1838" s="247" t="b">
        <f t="shared" si="1631"/>
        <v>0</v>
      </c>
      <c r="U1838" s="247" t="b">
        <f t="shared" si="1632"/>
        <v>0</v>
      </c>
      <c r="V1838" s="247" t="b">
        <f t="shared" si="1633"/>
        <v>0</v>
      </c>
      <c r="W1838" s="247" t="str">
        <f t="shared" si="1670"/>
        <v>No</v>
      </c>
      <c r="X1838" s="248" t="b">
        <f t="shared" si="1634"/>
        <v>0</v>
      </c>
      <c r="Y1838" s="248" t="b">
        <f t="shared" si="1635"/>
        <v>0</v>
      </c>
      <c r="Z1838" s="248" t="b">
        <f t="shared" si="1636"/>
        <v>0</v>
      </c>
      <c r="AA1838" s="248" t="b">
        <f t="shared" si="1637"/>
        <v>0</v>
      </c>
      <c r="AB1838" s="248" t="str">
        <f t="shared" si="1671"/>
        <v>No</v>
      </c>
      <c r="AC1838" s="249" t="b">
        <f t="shared" si="1638"/>
        <v>0</v>
      </c>
      <c r="AD1838" s="249" t="b">
        <f t="shared" si="1639"/>
        <v>0</v>
      </c>
      <c r="AE1838" s="249" t="b">
        <f t="shared" si="1640"/>
        <v>0</v>
      </c>
      <c r="AF1838" s="249" t="b">
        <f t="shared" si="1641"/>
        <v>0</v>
      </c>
      <c r="AG1838" s="249" t="str">
        <f t="shared" si="1672"/>
        <v>No</v>
      </c>
      <c r="AH1838" s="250" t="b">
        <f t="shared" si="1642"/>
        <v>0</v>
      </c>
      <c r="AI1838" s="250" t="b">
        <f t="shared" si="1643"/>
        <v>0</v>
      </c>
      <c r="AJ1838" s="250" t="b">
        <f t="shared" si="1644"/>
        <v>0</v>
      </c>
      <c r="AK1838" s="250" t="b">
        <f t="shared" si="1645"/>
        <v>0</v>
      </c>
      <c r="AL1838" s="250" t="str">
        <f t="shared" si="1673"/>
        <v>No</v>
      </c>
      <c r="AN1838" s="246" t="str">
        <f t="shared" si="1674"/>
        <v/>
      </c>
      <c r="AO1838" s="247" t="str">
        <f t="shared" si="1675"/>
        <v/>
      </c>
      <c r="AP1838" s="248" t="str">
        <f t="shared" si="1676"/>
        <v/>
      </c>
      <c r="AQ1838" s="249" t="str">
        <f t="shared" si="1677"/>
        <v/>
      </c>
      <c r="AR1838" s="250" t="str">
        <f t="shared" si="1678"/>
        <v/>
      </c>
      <c r="AS1838" s="234"/>
      <c r="AY1838" s="385">
        <f t="shared" si="1679"/>
        <v>0</v>
      </c>
      <c r="AZ1838" s="385">
        <f t="shared" si="1646"/>
        <v>0</v>
      </c>
      <c r="BA1838" s="385">
        <f t="shared" si="1680"/>
        <v>0</v>
      </c>
      <c r="BB1838" s="385">
        <f t="shared" si="1647"/>
        <v>0</v>
      </c>
      <c r="BC1838" s="385">
        <f t="shared" si="1648"/>
        <v>0</v>
      </c>
      <c r="BD1838" s="385">
        <f t="shared" si="1649"/>
        <v>0</v>
      </c>
      <c r="BE1838" s="385">
        <f t="shared" si="1650"/>
        <v>0</v>
      </c>
      <c r="BF1838" s="385">
        <f t="shared" si="1651"/>
        <v>0</v>
      </c>
      <c r="BG1838" s="385">
        <f t="shared" si="1652"/>
        <v>0</v>
      </c>
      <c r="BH1838" s="385">
        <f t="shared" si="1653"/>
        <v>0</v>
      </c>
      <c r="BI1838" s="385">
        <f t="shared" si="1654"/>
        <v>0</v>
      </c>
      <c r="BJ1838" s="385">
        <f t="shared" si="1655"/>
        <v>0</v>
      </c>
      <c r="BK1838" s="385">
        <f t="shared" si="1656"/>
        <v>0</v>
      </c>
      <c r="BL1838" s="385">
        <f t="shared" si="1657"/>
        <v>0</v>
      </c>
      <c r="BM1838" s="385">
        <f t="shared" si="1658"/>
        <v>0</v>
      </c>
      <c r="BN1838" s="385">
        <f t="shared" si="1659"/>
        <v>0</v>
      </c>
      <c r="CK1838" s="239">
        <f t="shared" si="1681"/>
        <v>0</v>
      </c>
      <c r="CL1838" s="239">
        <f t="shared" si="1682"/>
        <v>0</v>
      </c>
    </row>
    <row r="1839" spans="3:90" x14ac:dyDescent="0.35">
      <c r="C1839" s="235"/>
      <c r="D1839" s="246" t="str">
        <f t="shared" si="1660"/>
        <v/>
      </c>
      <c r="E1839" s="247" t="str">
        <f t="shared" si="1661"/>
        <v/>
      </c>
      <c r="F1839" s="248" t="str">
        <f t="shared" si="1662"/>
        <v/>
      </c>
      <c r="G1839" s="249" t="str">
        <f t="shared" si="1663"/>
        <v/>
      </c>
      <c r="H1839" s="250" t="str">
        <f t="shared" si="1664"/>
        <v/>
      </c>
      <c r="I1839" s="386" t="str">
        <f t="shared" si="1625"/>
        <v/>
      </c>
      <c r="J1839" s="387" t="str">
        <f t="shared" si="1626"/>
        <v/>
      </c>
      <c r="K1839" s="388" t="str">
        <f t="shared" si="1627"/>
        <v/>
      </c>
      <c r="L1839" s="389" t="str">
        <f t="shared" si="1628"/>
        <v/>
      </c>
      <c r="M1839" s="250" t="str">
        <f t="shared" si="1629"/>
        <v/>
      </c>
      <c r="N1839" s="246" t="b">
        <f t="shared" si="1665"/>
        <v>0</v>
      </c>
      <c r="O1839" s="246" t="b">
        <f t="shared" si="1666"/>
        <v>0</v>
      </c>
      <c r="P1839" s="246" t="b">
        <f t="shared" si="1667"/>
        <v>0</v>
      </c>
      <c r="Q1839" s="246" t="b">
        <f t="shared" si="1668"/>
        <v>0</v>
      </c>
      <c r="R1839" s="246" t="str">
        <f t="shared" si="1669"/>
        <v>No</v>
      </c>
      <c r="S1839" s="247" t="b">
        <f t="shared" si="1630"/>
        <v>0</v>
      </c>
      <c r="T1839" s="247" t="b">
        <f t="shared" si="1631"/>
        <v>0</v>
      </c>
      <c r="U1839" s="247" t="b">
        <f t="shared" si="1632"/>
        <v>0</v>
      </c>
      <c r="V1839" s="247" t="b">
        <f t="shared" si="1633"/>
        <v>0</v>
      </c>
      <c r="W1839" s="247" t="str">
        <f t="shared" si="1670"/>
        <v>No</v>
      </c>
      <c r="X1839" s="248" t="b">
        <f t="shared" si="1634"/>
        <v>0</v>
      </c>
      <c r="Y1839" s="248" t="b">
        <f t="shared" si="1635"/>
        <v>0</v>
      </c>
      <c r="Z1839" s="248" t="b">
        <f t="shared" si="1636"/>
        <v>0</v>
      </c>
      <c r="AA1839" s="248" t="b">
        <f t="shared" si="1637"/>
        <v>0</v>
      </c>
      <c r="AB1839" s="248" t="str">
        <f t="shared" si="1671"/>
        <v>No</v>
      </c>
      <c r="AC1839" s="249" t="b">
        <f t="shared" si="1638"/>
        <v>0</v>
      </c>
      <c r="AD1839" s="249" t="b">
        <f t="shared" si="1639"/>
        <v>0</v>
      </c>
      <c r="AE1839" s="249" t="b">
        <f t="shared" si="1640"/>
        <v>0</v>
      </c>
      <c r="AF1839" s="249" t="b">
        <f t="shared" si="1641"/>
        <v>0</v>
      </c>
      <c r="AG1839" s="249" t="str">
        <f t="shared" si="1672"/>
        <v>No</v>
      </c>
      <c r="AH1839" s="250" t="b">
        <f t="shared" si="1642"/>
        <v>0</v>
      </c>
      <c r="AI1839" s="250" t="b">
        <f t="shared" si="1643"/>
        <v>0</v>
      </c>
      <c r="AJ1839" s="250" t="b">
        <f t="shared" si="1644"/>
        <v>0</v>
      </c>
      <c r="AK1839" s="250" t="b">
        <f t="shared" si="1645"/>
        <v>0</v>
      </c>
      <c r="AL1839" s="250" t="str">
        <f t="shared" si="1673"/>
        <v>No</v>
      </c>
      <c r="AN1839" s="246" t="str">
        <f t="shared" si="1674"/>
        <v/>
      </c>
      <c r="AO1839" s="247" t="str">
        <f t="shared" si="1675"/>
        <v/>
      </c>
      <c r="AP1839" s="248" t="str">
        <f t="shared" si="1676"/>
        <v/>
      </c>
      <c r="AQ1839" s="249" t="str">
        <f t="shared" si="1677"/>
        <v/>
      </c>
      <c r="AR1839" s="250" t="str">
        <f t="shared" si="1678"/>
        <v/>
      </c>
      <c r="AS1839" s="234"/>
      <c r="AY1839" s="385">
        <f t="shared" si="1679"/>
        <v>0</v>
      </c>
      <c r="AZ1839" s="385">
        <f t="shared" si="1646"/>
        <v>0</v>
      </c>
      <c r="BA1839" s="385">
        <f t="shared" si="1680"/>
        <v>0</v>
      </c>
      <c r="BB1839" s="385">
        <f t="shared" si="1647"/>
        <v>0</v>
      </c>
      <c r="BC1839" s="385">
        <f t="shared" si="1648"/>
        <v>0</v>
      </c>
      <c r="BD1839" s="385">
        <f t="shared" si="1649"/>
        <v>0</v>
      </c>
      <c r="BE1839" s="385">
        <f t="shared" si="1650"/>
        <v>0</v>
      </c>
      <c r="BF1839" s="385">
        <f t="shared" si="1651"/>
        <v>0</v>
      </c>
      <c r="BG1839" s="385">
        <f t="shared" si="1652"/>
        <v>0</v>
      </c>
      <c r="BH1839" s="385">
        <f t="shared" si="1653"/>
        <v>0</v>
      </c>
      <c r="BI1839" s="385">
        <f t="shared" si="1654"/>
        <v>0</v>
      </c>
      <c r="BJ1839" s="385">
        <f t="shared" si="1655"/>
        <v>0</v>
      </c>
      <c r="BK1839" s="385">
        <f t="shared" si="1656"/>
        <v>0</v>
      </c>
      <c r="BL1839" s="385">
        <f t="shared" si="1657"/>
        <v>0</v>
      </c>
      <c r="BM1839" s="385">
        <f t="shared" si="1658"/>
        <v>0</v>
      </c>
      <c r="BN1839" s="385">
        <f t="shared" si="1659"/>
        <v>0</v>
      </c>
      <c r="CK1839" s="239">
        <f t="shared" si="1681"/>
        <v>0</v>
      </c>
      <c r="CL1839" s="239">
        <f t="shared" si="1682"/>
        <v>0</v>
      </c>
    </row>
    <row r="1840" spans="3:90" x14ac:dyDescent="0.35">
      <c r="C1840" s="235"/>
      <c r="D1840" s="246" t="str">
        <f t="shared" si="1660"/>
        <v/>
      </c>
      <c r="E1840" s="247" t="str">
        <f t="shared" si="1661"/>
        <v/>
      </c>
      <c r="F1840" s="248" t="str">
        <f t="shared" si="1662"/>
        <v/>
      </c>
      <c r="G1840" s="249" t="str">
        <f t="shared" si="1663"/>
        <v/>
      </c>
      <c r="H1840" s="250" t="str">
        <f t="shared" si="1664"/>
        <v/>
      </c>
      <c r="I1840" s="386" t="str">
        <f t="shared" si="1625"/>
        <v/>
      </c>
      <c r="J1840" s="387" t="str">
        <f t="shared" si="1626"/>
        <v/>
      </c>
      <c r="K1840" s="388" t="str">
        <f t="shared" si="1627"/>
        <v/>
      </c>
      <c r="L1840" s="389" t="str">
        <f t="shared" si="1628"/>
        <v/>
      </c>
      <c r="M1840" s="250" t="str">
        <f t="shared" si="1629"/>
        <v/>
      </c>
      <c r="N1840" s="246" t="b">
        <f t="shared" si="1665"/>
        <v>0</v>
      </c>
      <c r="O1840" s="246" t="b">
        <f t="shared" si="1666"/>
        <v>0</v>
      </c>
      <c r="P1840" s="246" t="b">
        <f t="shared" si="1667"/>
        <v>0</v>
      </c>
      <c r="Q1840" s="246" t="b">
        <f t="shared" si="1668"/>
        <v>0</v>
      </c>
      <c r="R1840" s="246" t="str">
        <f t="shared" si="1669"/>
        <v>No</v>
      </c>
      <c r="S1840" s="247" t="b">
        <f t="shared" si="1630"/>
        <v>0</v>
      </c>
      <c r="T1840" s="247" t="b">
        <f t="shared" si="1631"/>
        <v>0</v>
      </c>
      <c r="U1840" s="247" t="b">
        <f t="shared" si="1632"/>
        <v>0</v>
      </c>
      <c r="V1840" s="247" t="b">
        <f t="shared" si="1633"/>
        <v>0</v>
      </c>
      <c r="W1840" s="247" t="str">
        <f t="shared" si="1670"/>
        <v>No</v>
      </c>
      <c r="X1840" s="248" t="b">
        <f t="shared" si="1634"/>
        <v>0</v>
      </c>
      <c r="Y1840" s="248" t="b">
        <f t="shared" si="1635"/>
        <v>0</v>
      </c>
      <c r="Z1840" s="248" t="b">
        <f t="shared" si="1636"/>
        <v>0</v>
      </c>
      <c r="AA1840" s="248" t="b">
        <f t="shared" si="1637"/>
        <v>0</v>
      </c>
      <c r="AB1840" s="248" t="str">
        <f t="shared" si="1671"/>
        <v>No</v>
      </c>
      <c r="AC1840" s="249" t="b">
        <f t="shared" si="1638"/>
        <v>0</v>
      </c>
      <c r="AD1840" s="249" t="b">
        <f t="shared" si="1639"/>
        <v>0</v>
      </c>
      <c r="AE1840" s="249" t="b">
        <f t="shared" si="1640"/>
        <v>0</v>
      </c>
      <c r="AF1840" s="249" t="b">
        <f t="shared" si="1641"/>
        <v>0</v>
      </c>
      <c r="AG1840" s="249" t="str">
        <f t="shared" si="1672"/>
        <v>No</v>
      </c>
      <c r="AH1840" s="250" t="b">
        <f t="shared" si="1642"/>
        <v>0</v>
      </c>
      <c r="AI1840" s="250" t="b">
        <f t="shared" si="1643"/>
        <v>0</v>
      </c>
      <c r="AJ1840" s="250" t="b">
        <f t="shared" si="1644"/>
        <v>0</v>
      </c>
      <c r="AK1840" s="250" t="b">
        <f t="shared" si="1645"/>
        <v>0</v>
      </c>
      <c r="AL1840" s="250" t="str">
        <f t="shared" si="1673"/>
        <v>No</v>
      </c>
      <c r="AN1840" s="246" t="str">
        <f t="shared" si="1674"/>
        <v/>
      </c>
      <c r="AO1840" s="247" t="str">
        <f t="shared" si="1675"/>
        <v/>
      </c>
      <c r="AP1840" s="248" t="str">
        <f t="shared" si="1676"/>
        <v/>
      </c>
      <c r="AQ1840" s="249" t="str">
        <f t="shared" si="1677"/>
        <v/>
      </c>
      <c r="AR1840" s="250" t="str">
        <f t="shared" si="1678"/>
        <v/>
      </c>
      <c r="AS1840" s="234"/>
      <c r="AY1840" s="385">
        <f t="shared" si="1679"/>
        <v>0</v>
      </c>
      <c r="AZ1840" s="385">
        <f t="shared" si="1646"/>
        <v>0</v>
      </c>
      <c r="BA1840" s="385">
        <f t="shared" si="1680"/>
        <v>0</v>
      </c>
      <c r="BB1840" s="385">
        <f t="shared" si="1647"/>
        <v>0</v>
      </c>
      <c r="BC1840" s="385">
        <f t="shared" si="1648"/>
        <v>0</v>
      </c>
      <c r="BD1840" s="385">
        <f t="shared" si="1649"/>
        <v>0</v>
      </c>
      <c r="BE1840" s="385">
        <f t="shared" si="1650"/>
        <v>0</v>
      </c>
      <c r="BF1840" s="385">
        <f t="shared" si="1651"/>
        <v>0</v>
      </c>
      <c r="BG1840" s="385">
        <f t="shared" si="1652"/>
        <v>0</v>
      </c>
      <c r="BH1840" s="385">
        <f t="shared" si="1653"/>
        <v>0</v>
      </c>
      <c r="BI1840" s="385">
        <f t="shared" si="1654"/>
        <v>0</v>
      </c>
      <c r="BJ1840" s="385">
        <f t="shared" si="1655"/>
        <v>0</v>
      </c>
      <c r="BK1840" s="385">
        <f t="shared" si="1656"/>
        <v>0</v>
      </c>
      <c r="BL1840" s="385">
        <f t="shared" si="1657"/>
        <v>0</v>
      </c>
      <c r="BM1840" s="385">
        <f t="shared" si="1658"/>
        <v>0</v>
      </c>
      <c r="BN1840" s="385">
        <f t="shared" si="1659"/>
        <v>0</v>
      </c>
      <c r="CK1840" s="239">
        <f t="shared" si="1681"/>
        <v>0</v>
      </c>
      <c r="CL1840" s="239">
        <f t="shared" si="1682"/>
        <v>0</v>
      </c>
    </row>
    <row r="1841" spans="3:90" x14ac:dyDescent="0.35">
      <c r="C1841" s="235"/>
      <c r="D1841" s="246" t="str">
        <f t="shared" si="1660"/>
        <v/>
      </c>
      <c r="E1841" s="247" t="str">
        <f t="shared" si="1661"/>
        <v/>
      </c>
      <c r="F1841" s="248" t="str">
        <f t="shared" si="1662"/>
        <v/>
      </c>
      <c r="G1841" s="249" t="str">
        <f t="shared" si="1663"/>
        <v/>
      </c>
      <c r="H1841" s="250" t="str">
        <f t="shared" si="1664"/>
        <v/>
      </c>
      <c r="I1841" s="386" t="str">
        <f t="shared" si="1625"/>
        <v/>
      </c>
      <c r="J1841" s="387" t="str">
        <f t="shared" si="1626"/>
        <v/>
      </c>
      <c r="K1841" s="388" t="str">
        <f t="shared" si="1627"/>
        <v/>
      </c>
      <c r="L1841" s="389" t="str">
        <f t="shared" si="1628"/>
        <v/>
      </c>
      <c r="M1841" s="250" t="str">
        <f t="shared" si="1629"/>
        <v/>
      </c>
      <c r="N1841" s="246" t="b">
        <f t="shared" si="1665"/>
        <v>0</v>
      </c>
      <c r="O1841" s="246" t="b">
        <f t="shared" si="1666"/>
        <v>0</v>
      </c>
      <c r="P1841" s="246" t="b">
        <f t="shared" si="1667"/>
        <v>0</v>
      </c>
      <c r="Q1841" s="246" t="b">
        <f t="shared" si="1668"/>
        <v>0</v>
      </c>
      <c r="R1841" s="246" t="str">
        <f t="shared" si="1669"/>
        <v>No</v>
      </c>
      <c r="S1841" s="247" t="b">
        <f t="shared" si="1630"/>
        <v>0</v>
      </c>
      <c r="T1841" s="247" t="b">
        <f t="shared" si="1631"/>
        <v>0</v>
      </c>
      <c r="U1841" s="247" t="b">
        <f t="shared" si="1632"/>
        <v>0</v>
      </c>
      <c r="V1841" s="247" t="b">
        <f t="shared" si="1633"/>
        <v>0</v>
      </c>
      <c r="W1841" s="247" t="str">
        <f t="shared" si="1670"/>
        <v>No</v>
      </c>
      <c r="X1841" s="248" t="b">
        <f t="shared" si="1634"/>
        <v>0</v>
      </c>
      <c r="Y1841" s="248" t="b">
        <f t="shared" si="1635"/>
        <v>0</v>
      </c>
      <c r="Z1841" s="248" t="b">
        <f t="shared" si="1636"/>
        <v>0</v>
      </c>
      <c r="AA1841" s="248" t="b">
        <f t="shared" si="1637"/>
        <v>0</v>
      </c>
      <c r="AB1841" s="248" t="str">
        <f t="shared" si="1671"/>
        <v>No</v>
      </c>
      <c r="AC1841" s="249" t="b">
        <f t="shared" si="1638"/>
        <v>0</v>
      </c>
      <c r="AD1841" s="249" t="b">
        <f t="shared" si="1639"/>
        <v>0</v>
      </c>
      <c r="AE1841" s="249" t="b">
        <f t="shared" si="1640"/>
        <v>0</v>
      </c>
      <c r="AF1841" s="249" t="b">
        <f t="shared" si="1641"/>
        <v>0</v>
      </c>
      <c r="AG1841" s="249" t="str">
        <f t="shared" si="1672"/>
        <v>No</v>
      </c>
      <c r="AH1841" s="250" t="b">
        <f t="shared" si="1642"/>
        <v>0</v>
      </c>
      <c r="AI1841" s="250" t="b">
        <f t="shared" si="1643"/>
        <v>0</v>
      </c>
      <c r="AJ1841" s="250" t="b">
        <f t="shared" si="1644"/>
        <v>0</v>
      </c>
      <c r="AK1841" s="250" t="b">
        <f t="shared" si="1645"/>
        <v>0</v>
      </c>
      <c r="AL1841" s="250" t="str">
        <f t="shared" si="1673"/>
        <v>No</v>
      </c>
      <c r="AN1841" s="246" t="str">
        <f t="shared" si="1674"/>
        <v/>
      </c>
      <c r="AO1841" s="247" t="str">
        <f t="shared" si="1675"/>
        <v/>
      </c>
      <c r="AP1841" s="248" t="str">
        <f t="shared" si="1676"/>
        <v/>
      </c>
      <c r="AQ1841" s="249" t="str">
        <f t="shared" si="1677"/>
        <v/>
      </c>
      <c r="AR1841" s="250" t="str">
        <f t="shared" si="1678"/>
        <v/>
      </c>
      <c r="AS1841" s="234"/>
      <c r="AY1841" s="385">
        <f t="shared" si="1679"/>
        <v>0</v>
      </c>
      <c r="AZ1841" s="385">
        <f t="shared" si="1646"/>
        <v>0</v>
      </c>
      <c r="BA1841" s="385">
        <f t="shared" si="1680"/>
        <v>0</v>
      </c>
      <c r="BB1841" s="385">
        <f t="shared" si="1647"/>
        <v>0</v>
      </c>
      <c r="BC1841" s="385">
        <f t="shared" si="1648"/>
        <v>0</v>
      </c>
      <c r="BD1841" s="385">
        <f t="shared" si="1649"/>
        <v>0</v>
      </c>
      <c r="BE1841" s="385">
        <f t="shared" si="1650"/>
        <v>0</v>
      </c>
      <c r="BF1841" s="385">
        <f t="shared" si="1651"/>
        <v>0</v>
      </c>
      <c r="BG1841" s="385">
        <f t="shared" si="1652"/>
        <v>0</v>
      </c>
      <c r="BH1841" s="385">
        <f t="shared" si="1653"/>
        <v>0</v>
      </c>
      <c r="BI1841" s="385">
        <f t="shared" si="1654"/>
        <v>0</v>
      </c>
      <c r="BJ1841" s="385">
        <f t="shared" si="1655"/>
        <v>0</v>
      </c>
      <c r="BK1841" s="385">
        <f t="shared" si="1656"/>
        <v>0</v>
      </c>
      <c r="BL1841" s="385">
        <f t="shared" si="1657"/>
        <v>0</v>
      </c>
      <c r="BM1841" s="385">
        <f t="shared" si="1658"/>
        <v>0</v>
      </c>
      <c r="BN1841" s="385">
        <f t="shared" si="1659"/>
        <v>0</v>
      </c>
      <c r="CK1841" s="239">
        <f t="shared" si="1681"/>
        <v>0</v>
      </c>
      <c r="CL1841" s="239">
        <f t="shared" si="1682"/>
        <v>0</v>
      </c>
    </row>
    <row r="1842" spans="3:90" x14ac:dyDescent="0.35">
      <c r="C1842" s="235"/>
      <c r="D1842" s="246" t="str">
        <f t="shared" si="1660"/>
        <v/>
      </c>
      <c r="E1842" s="247" t="str">
        <f t="shared" si="1661"/>
        <v/>
      </c>
      <c r="F1842" s="248" t="str">
        <f t="shared" si="1662"/>
        <v/>
      </c>
      <c r="G1842" s="249" t="str">
        <f t="shared" si="1663"/>
        <v/>
      </c>
      <c r="H1842" s="250" t="str">
        <f t="shared" si="1664"/>
        <v/>
      </c>
      <c r="I1842" s="386" t="str">
        <f t="shared" si="1625"/>
        <v/>
      </c>
      <c r="J1842" s="387" t="str">
        <f t="shared" si="1626"/>
        <v/>
      </c>
      <c r="K1842" s="388" t="str">
        <f t="shared" si="1627"/>
        <v/>
      </c>
      <c r="L1842" s="389" t="str">
        <f t="shared" si="1628"/>
        <v/>
      </c>
      <c r="M1842" s="250" t="str">
        <f t="shared" si="1629"/>
        <v/>
      </c>
      <c r="N1842" s="246" t="b">
        <f t="shared" si="1665"/>
        <v>0</v>
      </c>
      <c r="O1842" s="246" t="b">
        <f t="shared" si="1666"/>
        <v>0</v>
      </c>
      <c r="P1842" s="246" t="b">
        <f t="shared" si="1667"/>
        <v>0</v>
      </c>
      <c r="Q1842" s="246" t="b">
        <f t="shared" si="1668"/>
        <v>0</v>
      </c>
      <c r="R1842" s="246" t="str">
        <f t="shared" si="1669"/>
        <v>No</v>
      </c>
      <c r="S1842" s="247" t="b">
        <f t="shared" si="1630"/>
        <v>0</v>
      </c>
      <c r="T1842" s="247" t="b">
        <f t="shared" si="1631"/>
        <v>0</v>
      </c>
      <c r="U1842" s="247" t="b">
        <f t="shared" si="1632"/>
        <v>0</v>
      </c>
      <c r="V1842" s="247" t="b">
        <f t="shared" si="1633"/>
        <v>0</v>
      </c>
      <c r="W1842" s="247" t="str">
        <f t="shared" si="1670"/>
        <v>No</v>
      </c>
      <c r="X1842" s="248" t="b">
        <f t="shared" si="1634"/>
        <v>0</v>
      </c>
      <c r="Y1842" s="248" t="b">
        <f t="shared" si="1635"/>
        <v>0</v>
      </c>
      <c r="Z1842" s="248" t="b">
        <f t="shared" si="1636"/>
        <v>0</v>
      </c>
      <c r="AA1842" s="248" t="b">
        <f t="shared" si="1637"/>
        <v>0</v>
      </c>
      <c r="AB1842" s="248" t="str">
        <f t="shared" si="1671"/>
        <v>No</v>
      </c>
      <c r="AC1842" s="249" t="b">
        <f t="shared" si="1638"/>
        <v>0</v>
      </c>
      <c r="AD1842" s="249" t="b">
        <f t="shared" si="1639"/>
        <v>0</v>
      </c>
      <c r="AE1842" s="249" t="b">
        <f t="shared" si="1640"/>
        <v>0</v>
      </c>
      <c r="AF1842" s="249" t="b">
        <f t="shared" si="1641"/>
        <v>0</v>
      </c>
      <c r="AG1842" s="249" t="str">
        <f t="shared" si="1672"/>
        <v>No</v>
      </c>
      <c r="AH1842" s="250" t="b">
        <f t="shared" si="1642"/>
        <v>0</v>
      </c>
      <c r="AI1842" s="250" t="b">
        <f t="shared" si="1643"/>
        <v>0</v>
      </c>
      <c r="AJ1842" s="250" t="b">
        <f t="shared" si="1644"/>
        <v>0</v>
      </c>
      <c r="AK1842" s="250" t="b">
        <f t="shared" si="1645"/>
        <v>0</v>
      </c>
      <c r="AL1842" s="250" t="str">
        <f t="shared" si="1673"/>
        <v>No</v>
      </c>
      <c r="AN1842" s="246" t="str">
        <f t="shared" si="1674"/>
        <v/>
      </c>
      <c r="AO1842" s="247" t="str">
        <f t="shared" si="1675"/>
        <v/>
      </c>
      <c r="AP1842" s="248" t="str">
        <f t="shared" si="1676"/>
        <v/>
      </c>
      <c r="AQ1842" s="249" t="str">
        <f t="shared" si="1677"/>
        <v/>
      </c>
      <c r="AR1842" s="250" t="str">
        <f t="shared" si="1678"/>
        <v/>
      </c>
      <c r="AS1842" s="234"/>
      <c r="AY1842" s="385">
        <f t="shared" si="1679"/>
        <v>0</v>
      </c>
      <c r="AZ1842" s="385">
        <f t="shared" si="1646"/>
        <v>0</v>
      </c>
      <c r="BA1842" s="385">
        <f t="shared" si="1680"/>
        <v>0</v>
      </c>
      <c r="BB1842" s="385">
        <f t="shared" si="1647"/>
        <v>0</v>
      </c>
      <c r="BC1842" s="385">
        <f t="shared" si="1648"/>
        <v>0</v>
      </c>
      <c r="BD1842" s="385">
        <f t="shared" si="1649"/>
        <v>0</v>
      </c>
      <c r="BE1842" s="385">
        <f t="shared" si="1650"/>
        <v>0</v>
      </c>
      <c r="BF1842" s="385">
        <f t="shared" si="1651"/>
        <v>0</v>
      </c>
      <c r="BG1842" s="385">
        <f t="shared" si="1652"/>
        <v>0</v>
      </c>
      <c r="BH1842" s="385">
        <f t="shared" si="1653"/>
        <v>0</v>
      </c>
      <c r="BI1842" s="385">
        <f t="shared" si="1654"/>
        <v>0</v>
      </c>
      <c r="BJ1842" s="385">
        <f t="shared" si="1655"/>
        <v>0</v>
      </c>
      <c r="BK1842" s="385">
        <f t="shared" si="1656"/>
        <v>0</v>
      </c>
      <c r="BL1842" s="385">
        <f t="shared" si="1657"/>
        <v>0</v>
      </c>
      <c r="BM1842" s="385">
        <f t="shared" si="1658"/>
        <v>0</v>
      </c>
      <c r="BN1842" s="385">
        <f t="shared" si="1659"/>
        <v>0</v>
      </c>
      <c r="CK1842" s="239">
        <f t="shared" si="1681"/>
        <v>0</v>
      </c>
      <c r="CL1842" s="239">
        <f t="shared" si="1682"/>
        <v>0</v>
      </c>
    </row>
    <row r="1843" spans="3:90" x14ac:dyDescent="0.35">
      <c r="C1843" s="235"/>
      <c r="D1843" s="246" t="str">
        <f t="shared" si="1660"/>
        <v/>
      </c>
      <c r="E1843" s="247" t="str">
        <f t="shared" si="1661"/>
        <v/>
      </c>
      <c r="F1843" s="248" t="str">
        <f t="shared" si="1662"/>
        <v/>
      </c>
      <c r="G1843" s="249" t="str">
        <f t="shared" si="1663"/>
        <v/>
      </c>
      <c r="H1843" s="250" t="str">
        <f t="shared" si="1664"/>
        <v/>
      </c>
      <c r="I1843" s="386" t="str">
        <f t="shared" si="1625"/>
        <v/>
      </c>
      <c r="J1843" s="387" t="str">
        <f t="shared" si="1626"/>
        <v/>
      </c>
      <c r="K1843" s="388" t="str">
        <f t="shared" si="1627"/>
        <v/>
      </c>
      <c r="L1843" s="389" t="str">
        <f t="shared" si="1628"/>
        <v/>
      </c>
      <c r="M1843" s="250" t="str">
        <f t="shared" si="1629"/>
        <v/>
      </c>
      <c r="N1843" s="246" t="b">
        <f t="shared" si="1665"/>
        <v>0</v>
      </c>
      <c r="O1843" s="246" t="b">
        <f t="shared" si="1666"/>
        <v>0</v>
      </c>
      <c r="P1843" s="246" t="b">
        <f t="shared" si="1667"/>
        <v>0</v>
      </c>
      <c r="Q1843" s="246" t="b">
        <f t="shared" si="1668"/>
        <v>0</v>
      </c>
      <c r="R1843" s="246" t="str">
        <f t="shared" si="1669"/>
        <v>No</v>
      </c>
      <c r="S1843" s="247" t="b">
        <f t="shared" si="1630"/>
        <v>0</v>
      </c>
      <c r="T1843" s="247" t="b">
        <f t="shared" si="1631"/>
        <v>0</v>
      </c>
      <c r="U1843" s="247" t="b">
        <f t="shared" si="1632"/>
        <v>0</v>
      </c>
      <c r="V1843" s="247" t="b">
        <f t="shared" si="1633"/>
        <v>0</v>
      </c>
      <c r="W1843" s="247" t="str">
        <f t="shared" si="1670"/>
        <v>No</v>
      </c>
      <c r="X1843" s="248" t="b">
        <f t="shared" si="1634"/>
        <v>0</v>
      </c>
      <c r="Y1843" s="248" t="b">
        <f t="shared" si="1635"/>
        <v>0</v>
      </c>
      <c r="Z1843" s="248" t="b">
        <f t="shared" si="1636"/>
        <v>0</v>
      </c>
      <c r="AA1843" s="248" t="b">
        <f t="shared" si="1637"/>
        <v>0</v>
      </c>
      <c r="AB1843" s="248" t="str">
        <f t="shared" si="1671"/>
        <v>No</v>
      </c>
      <c r="AC1843" s="249" t="b">
        <f t="shared" si="1638"/>
        <v>0</v>
      </c>
      <c r="AD1843" s="249" t="b">
        <f t="shared" si="1639"/>
        <v>0</v>
      </c>
      <c r="AE1843" s="249" t="b">
        <f t="shared" si="1640"/>
        <v>0</v>
      </c>
      <c r="AF1843" s="249" t="b">
        <f t="shared" si="1641"/>
        <v>0</v>
      </c>
      <c r="AG1843" s="249" t="str">
        <f t="shared" si="1672"/>
        <v>No</v>
      </c>
      <c r="AH1843" s="250" t="b">
        <f t="shared" si="1642"/>
        <v>0</v>
      </c>
      <c r="AI1843" s="250" t="b">
        <f t="shared" si="1643"/>
        <v>0</v>
      </c>
      <c r="AJ1843" s="250" t="b">
        <f t="shared" si="1644"/>
        <v>0</v>
      </c>
      <c r="AK1843" s="250" t="b">
        <f t="shared" si="1645"/>
        <v>0</v>
      </c>
      <c r="AL1843" s="250" t="str">
        <f t="shared" si="1673"/>
        <v>No</v>
      </c>
      <c r="AN1843" s="246" t="str">
        <f t="shared" si="1674"/>
        <v/>
      </c>
      <c r="AO1843" s="247" t="str">
        <f t="shared" si="1675"/>
        <v/>
      </c>
      <c r="AP1843" s="248" t="str">
        <f t="shared" si="1676"/>
        <v/>
      </c>
      <c r="AQ1843" s="249" t="str">
        <f t="shared" si="1677"/>
        <v/>
      </c>
      <c r="AR1843" s="250" t="str">
        <f t="shared" si="1678"/>
        <v/>
      </c>
      <c r="AS1843" s="234"/>
      <c r="AY1843" s="385">
        <f t="shared" si="1679"/>
        <v>0</v>
      </c>
      <c r="AZ1843" s="385">
        <f t="shared" si="1646"/>
        <v>0</v>
      </c>
      <c r="BA1843" s="385">
        <f t="shared" si="1680"/>
        <v>0</v>
      </c>
      <c r="BB1843" s="385">
        <f t="shared" si="1647"/>
        <v>0</v>
      </c>
      <c r="BC1843" s="385">
        <f t="shared" si="1648"/>
        <v>0</v>
      </c>
      <c r="BD1843" s="385">
        <f t="shared" si="1649"/>
        <v>0</v>
      </c>
      <c r="BE1843" s="385">
        <f t="shared" si="1650"/>
        <v>0</v>
      </c>
      <c r="BF1843" s="385">
        <f t="shared" si="1651"/>
        <v>0</v>
      </c>
      <c r="BG1843" s="385">
        <f t="shared" si="1652"/>
        <v>0</v>
      </c>
      <c r="BH1843" s="385">
        <f t="shared" si="1653"/>
        <v>0</v>
      </c>
      <c r="BI1843" s="385">
        <f t="shared" si="1654"/>
        <v>0</v>
      </c>
      <c r="BJ1843" s="385">
        <f t="shared" si="1655"/>
        <v>0</v>
      </c>
      <c r="BK1843" s="385">
        <f t="shared" si="1656"/>
        <v>0</v>
      </c>
      <c r="BL1843" s="385">
        <f t="shared" si="1657"/>
        <v>0</v>
      </c>
      <c r="BM1843" s="385">
        <f t="shared" si="1658"/>
        <v>0</v>
      </c>
      <c r="BN1843" s="385">
        <f t="shared" si="1659"/>
        <v>0</v>
      </c>
      <c r="CK1843" s="239">
        <f t="shared" si="1681"/>
        <v>0</v>
      </c>
      <c r="CL1843" s="239">
        <f t="shared" si="1682"/>
        <v>0</v>
      </c>
    </row>
    <row r="1844" spans="3:90" x14ac:dyDescent="0.35">
      <c r="C1844" s="235"/>
      <c r="D1844" s="246" t="str">
        <f t="shared" si="1660"/>
        <v/>
      </c>
      <c r="E1844" s="247" t="str">
        <f t="shared" si="1661"/>
        <v/>
      </c>
      <c r="F1844" s="248" t="str">
        <f t="shared" si="1662"/>
        <v/>
      </c>
      <c r="G1844" s="249" t="str">
        <f t="shared" si="1663"/>
        <v/>
      </c>
      <c r="H1844" s="250" t="str">
        <f t="shared" si="1664"/>
        <v/>
      </c>
      <c r="I1844" s="386" t="str">
        <f t="shared" si="1625"/>
        <v/>
      </c>
      <c r="J1844" s="387" t="str">
        <f t="shared" si="1626"/>
        <v/>
      </c>
      <c r="K1844" s="388" t="str">
        <f t="shared" si="1627"/>
        <v/>
      </c>
      <c r="L1844" s="389" t="str">
        <f t="shared" si="1628"/>
        <v/>
      </c>
      <c r="M1844" s="250" t="str">
        <f t="shared" si="1629"/>
        <v/>
      </c>
      <c r="N1844" s="246" t="b">
        <f t="shared" si="1665"/>
        <v>0</v>
      </c>
      <c r="O1844" s="246" t="b">
        <f t="shared" si="1666"/>
        <v>0</v>
      </c>
      <c r="P1844" s="246" t="b">
        <f t="shared" si="1667"/>
        <v>0</v>
      </c>
      <c r="Q1844" s="246" t="b">
        <f t="shared" si="1668"/>
        <v>0</v>
      </c>
      <c r="R1844" s="246" t="str">
        <f t="shared" si="1669"/>
        <v>No</v>
      </c>
      <c r="S1844" s="247" t="b">
        <f t="shared" si="1630"/>
        <v>0</v>
      </c>
      <c r="T1844" s="247" t="b">
        <f t="shared" si="1631"/>
        <v>0</v>
      </c>
      <c r="U1844" s="247" t="b">
        <f t="shared" si="1632"/>
        <v>0</v>
      </c>
      <c r="V1844" s="247" t="b">
        <f t="shared" si="1633"/>
        <v>0</v>
      </c>
      <c r="W1844" s="247" t="str">
        <f t="shared" si="1670"/>
        <v>No</v>
      </c>
      <c r="X1844" s="248" t="b">
        <f t="shared" si="1634"/>
        <v>0</v>
      </c>
      <c r="Y1844" s="248" t="b">
        <f t="shared" si="1635"/>
        <v>0</v>
      </c>
      <c r="Z1844" s="248" t="b">
        <f t="shared" si="1636"/>
        <v>0</v>
      </c>
      <c r="AA1844" s="248" t="b">
        <f t="shared" si="1637"/>
        <v>0</v>
      </c>
      <c r="AB1844" s="248" t="str">
        <f t="shared" si="1671"/>
        <v>No</v>
      </c>
      <c r="AC1844" s="249" t="b">
        <f t="shared" si="1638"/>
        <v>0</v>
      </c>
      <c r="AD1844" s="249" t="b">
        <f t="shared" si="1639"/>
        <v>0</v>
      </c>
      <c r="AE1844" s="249" t="b">
        <f t="shared" si="1640"/>
        <v>0</v>
      </c>
      <c r="AF1844" s="249" t="b">
        <f t="shared" si="1641"/>
        <v>0</v>
      </c>
      <c r="AG1844" s="249" t="str">
        <f t="shared" si="1672"/>
        <v>No</v>
      </c>
      <c r="AH1844" s="250" t="b">
        <f t="shared" si="1642"/>
        <v>0</v>
      </c>
      <c r="AI1844" s="250" t="b">
        <f t="shared" si="1643"/>
        <v>0</v>
      </c>
      <c r="AJ1844" s="250" t="b">
        <f t="shared" si="1644"/>
        <v>0</v>
      </c>
      <c r="AK1844" s="250" t="b">
        <f t="shared" si="1645"/>
        <v>0</v>
      </c>
      <c r="AL1844" s="250" t="str">
        <f t="shared" si="1673"/>
        <v>No</v>
      </c>
      <c r="AN1844" s="246" t="str">
        <f t="shared" si="1674"/>
        <v/>
      </c>
      <c r="AO1844" s="247" t="str">
        <f t="shared" si="1675"/>
        <v/>
      </c>
      <c r="AP1844" s="248" t="str">
        <f t="shared" si="1676"/>
        <v/>
      </c>
      <c r="AQ1844" s="249" t="str">
        <f t="shared" si="1677"/>
        <v/>
      </c>
      <c r="AR1844" s="250" t="str">
        <f t="shared" si="1678"/>
        <v/>
      </c>
      <c r="AS1844" s="234"/>
      <c r="AY1844" s="385">
        <f t="shared" si="1679"/>
        <v>0</v>
      </c>
      <c r="AZ1844" s="385">
        <f t="shared" si="1646"/>
        <v>0</v>
      </c>
      <c r="BA1844" s="385">
        <f t="shared" si="1680"/>
        <v>0</v>
      </c>
      <c r="BB1844" s="385">
        <f t="shared" si="1647"/>
        <v>0</v>
      </c>
      <c r="BC1844" s="385">
        <f t="shared" si="1648"/>
        <v>0</v>
      </c>
      <c r="BD1844" s="385">
        <f t="shared" si="1649"/>
        <v>0</v>
      </c>
      <c r="BE1844" s="385">
        <f t="shared" si="1650"/>
        <v>0</v>
      </c>
      <c r="BF1844" s="385">
        <f t="shared" si="1651"/>
        <v>0</v>
      </c>
      <c r="BG1844" s="385">
        <f t="shared" si="1652"/>
        <v>0</v>
      </c>
      <c r="BH1844" s="385">
        <f t="shared" si="1653"/>
        <v>0</v>
      </c>
      <c r="BI1844" s="385">
        <f t="shared" si="1654"/>
        <v>0</v>
      </c>
      <c r="BJ1844" s="385">
        <f t="shared" si="1655"/>
        <v>0</v>
      </c>
      <c r="BK1844" s="385">
        <f t="shared" si="1656"/>
        <v>0</v>
      </c>
      <c r="BL1844" s="385">
        <f t="shared" si="1657"/>
        <v>0</v>
      </c>
      <c r="BM1844" s="385">
        <f t="shared" si="1658"/>
        <v>0</v>
      </c>
      <c r="BN1844" s="385">
        <f t="shared" si="1659"/>
        <v>0</v>
      </c>
      <c r="CK1844" s="239">
        <f t="shared" si="1681"/>
        <v>0</v>
      </c>
      <c r="CL1844" s="239">
        <f t="shared" si="1682"/>
        <v>0</v>
      </c>
    </row>
    <row r="1845" spans="3:90" x14ac:dyDescent="0.35">
      <c r="C1845" s="235"/>
      <c r="D1845" s="246" t="str">
        <f t="shared" si="1660"/>
        <v/>
      </c>
      <c r="E1845" s="247" t="str">
        <f t="shared" si="1661"/>
        <v/>
      </c>
      <c r="F1845" s="248" t="str">
        <f t="shared" si="1662"/>
        <v/>
      </c>
      <c r="G1845" s="249" t="str">
        <f t="shared" si="1663"/>
        <v/>
      </c>
      <c r="H1845" s="250" t="str">
        <f t="shared" si="1664"/>
        <v/>
      </c>
      <c r="I1845" s="386" t="str">
        <f t="shared" si="1625"/>
        <v/>
      </c>
      <c r="J1845" s="387" t="str">
        <f t="shared" si="1626"/>
        <v/>
      </c>
      <c r="K1845" s="388" t="str">
        <f t="shared" si="1627"/>
        <v/>
      </c>
      <c r="L1845" s="389" t="str">
        <f t="shared" si="1628"/>
        <v/>
      </c>
      <c r="M1845" s="250" t="str">
        <f t="shared" si="1629"/>
        <v/>
      </c>
      <c r="N1845" s="246" t="b">
        <f t="shared" si="1665"/>
        <v>0</v>
      </c>
      <c r="O1845" s="246" t="b">
        <f t="shared" si="1666"/>
        <v>0</v>
      </c>
      <c r="P1845" s="246" t="b">
        <f t="shared" si="1667"/>
        <v>0</v>
      </c>
      <c r="Q1845" s="246" t="b">
        <f t="shared" si="1668"/>
        <v>0</v>
      </c>
      <c r="R1845" s="246" t="str">
        <f t="shared" si="1669"/>
        <v>No</v>
      </c>
      <c r="S1845" s="247" t="b">
        <f t="shared" si="1630"/>
        <v>0</v>
      </c>
      <c r="T1845" s="247" t="b">
        <f t="shared" si="1631"/>
        <v>0</v>
      </c>
      <c r="U1845" s="247" t="b">
        <f t="shared" si="1632"/>
        <v>0</v>
      </c>
      <c r="V1845" s="247" t="b">
        <f t="shared" si="1633"/>
        <v>0</v>
      </c>
      <c r="W1845" s="247" t="str">
        <f t="shared" si="1670"/>
        <v>No</v>
      </c>
      <c r="X1845" s="248" t="b">
        <f t="shared" si="1634"/>
        <v>0</v>
      </c>
      <c r="Y1845" s="248" t="b">
        <f t="shared" si="1635"/>
        <v>0</v>
      </c>
      <c r="Z1845" s="248" t="b">
        <f t="shared" si="1636"/>
        <v>0</v>
      </c>
      <c r="AA1845" s="248" t="b">
        <f t="shared" si="1637"/>
        <v>0</v>
      </c>
      <c r="AB1845" s="248" t="str">
        <f t="shared" si="1671"/>
        <v>No</v>
      </c>
      <c r="AC1845" s="249" t="b">
        <f t="shared" si="1638"/>
        <v>0</v>
      </c>
      <c r="AD1845" s="249" t="b">
        <f t="shared" si="1639"/>
        <v>0</v>
      </c>
      <c r="AE1845" s="249" t="b">
        <f t="shared" si="1640"/>
        <v>0</v>
      </c>
      <c r="AF1845" s="249" t="b">
        <f t="shared" si="1641"/>
        <v>0</v>
      </c>
      <c r="AG1845" s="249" t="str">
        <f t="shared" si="1672"/>
        <v>No</v>
      </c>
      <c r="AH1845" s="250" t="b">
        <f t="shared" si="1642"/>
        <v>0</v>
      </c>
      <c r="AI1845" s="250" t="b">
        <f t="shared" si="1643"/>
        <v>0</v>
      </c>
      <c r="AJ1845" s="250" t="b">
        <f t="shared" si="1644"/>
        <v>0</v>
      </c>
      <c r="AK1845" s="250" t="b">
        <f t="shared" si="1645"/>
        <v>0</v>
      </c>
      <c r="AL1845" s="250" t="str">
        <f t="shared" si="1673"/>
        <v>No</v>
      </c>
      <c r="AN1845" s="246" t="str">
        <f t="shared" si="1674"/>
        <v/>
      </c>
      <c r="AO1845" s="247" t="str">
        <f t="shared" si="1675"/>
        <v/>
      </c>
      <c r="AP1845" s="248" t="str">
        <f t="shared" si="1676"/>
        <v/>
      </c>
      <c r="AQ1845" s="249" t="str">
        <f t="shared" si="1677"/>
        <v/>
      </c>
      <c r="AR1845" s="250" t="str">
        <f t="shared" si="1678"/>
        <v/>
      </c>
      <c r="AS1845" s="234"/>
      <c r="AY1845" s="385">
        <f t="shared" si="1679"/>
        <v>0</v>
      </c>
      <c r="AZ1845" s="385">
        <f t="shared" si="1646"/>
        <v>0</v>
      </c>
      <c r="BA1845" s="385">
        <f t="shared" si="1680"/>
        <v>0</v>
      </c>
      <c r="BB1845" s="385">
        <f t="shared" si="1647"/>
        <v>0</v>
      </c>
      <c r="BC1845" s="385">
        <f t="shared" si="1648"/>
        <v>0</v>
      </c>
      <c r="BD1845" s="385">
        <f t="shared" si="1649"/>
        <v>0</v>
      </c>
      <c r="BE1845" s="385">
        <f t="shared" si="1650"/>
        <v>0</v>
      </c>
      <c r="BF1845" s="385">
        <f t="shared" si="1651"/>
        <v>0</v>
      </c>
      <c r="BG1845" s="385">
        <f t="shared" si="1652"/>
        <v>0</v>
      </c>
      <c r="BH1845" s="385">
        <f t="shared" si="1653"/>
        <v>0</v>
      </c>
      <c r="BI1845" s="385">
        <f t="shared" si="1654"/>
        <v>0</v>
      </c>
      <c r="BJ1845" s="385">
        <f t="shared" si="1655"/>
        <v>0</v>
      </c>
      <c r="BK1845" s="385">
        <f t="shared" si="1656"/>
        <v>0</v>
      </c>
      <c r="BL1845" s="385">
        <f t="shared" si="1657"/>
        <v>0</v>
      </c>
      <c r="BM1845" s="385">
        <f t="shared" si="1658"/>
        <v>0</v>
      </c>
      <c r="BN1845" s="385">
        <f t="shared" si="1659"/>
        <v>0</v>
      </c>
      <c r="CK1845" s="239">
        <f t="shared" si="1681"/>
        <v>0</v>
      </c>
      <c r="CL1845" s="239">
        <f t="shared" si="1682"/>
        <v>0</v>
      </c>
    </row>
    <row r="1846" spans="3:90" x14ac:dyDescent="0.35">
      <c r="C1846" s="235"/>
      <c r="D1846" s="246" t="str">
        <f t="shared" si="1660"/>
        <v/>
      </c>
      <c r="E1846" s="247" t="str">
        <f t="shared" si="1661"/>
        <v/>
      </c>
      <c r="F1846" s="248" t="str">
        <f t="shared" si="1662"/>
        <v/>
      </c>
      <c r="G1846" s="249" t="str">
        <f t="shared" si="1663"/>
        <v/>
      </c>
      <c r="H1846" s="250" t="str">
        <f t="shared" si="1664"/>
        <v/>
      </c>
      <c r="I1846" s="386" t="str">
        <f t="shared" si="1625"/>
        <v/>
      </c>
      <c r="J1846" s="387" t="str">
        <f t="shared" si="1626"/>
        <v/>
      </c>
      <c r="K1846" s="388" t="str">
        <f t="shared" si="1627"/>
        <v/>
      </c>
      <c r="L1846" s="389" t="str">
        <f t="shared" si="1628"/>
        <v/>
      </c>
      <c r="M1846" s="250" t="str">
        <f t="shared" si="1629"/>
        <v/>
      </c>
      <c r="N1846" s="246" t="b">
        <f t="shared" si="1665"/>
        <v>0</v>
      </c>
      <c r="O1846" s="246" t="b">
        <f t="shared" si="1666"/>
        <v>0</v>
      </c>
      <c r="P1846" s="246" t="b">
        <f t="shared" si="1667"/>
        <v>0</v>
      </c>
      <c r="Q1846" s="246" t="b">
        <f t="shared" si="1668"/>
        <v>0</v>
      </c>
      <c r="R1846" s="246" t="str">
        <f t="shared" si="1669"/>
        <v>No</v>
      </c>
      <c r="S1846" s="247" t="b">
        <f t="shared" si="1630"/>
        <v>0</v>
      </c>
      <c r="T1846" s="247" t="b">
        <f t="shared" si="1631"/>
        <v>0</v>
      </c>
      <c r="U1846" s="247" t="b">
        <f t="shared" si="1632"/>
        <v>0</v>
      </c>
      <c r="V1846" s="247" t="b">
        <f t="shared" si="1633"/>
        <v>0</v>
      </c>
      <c r="W1846" s="247" t="str">
        <f t="shared" si="1670"/>
        <v>No</v>
      </c>
      <c r="X1846" s="248" t="b">
        <f t="shared" si="1634"/>
        <v>0</v>
      </c>
      <c r="Y1846" s="248" t="b">
        <f t="shared" si="1635"/>
        <v>0</v>
      </c>
      <c r="Z1846" s="248" t="b">
        <f t="shared" si="1636"/>
        <v>0</v>
      </c>
      <c r="AA1846" s="248" t="b">
        <f t="shared" si="1637"/>
        <v>0</v>
      </c>
      <c r="AB1846" s="248" t="str">
        <f t="shared" si="1671"/>
        <v>No</v>
      </c>
      <c r="AC1846" s="249" t="b">
        <f t="shared" si="1638"/>
        <v>0</v>
      </c>
      <c r="AD1846" s="249" t="b">
        <f t="shared" si="1639"/>
        <v>0</v>
      </c>
      <c r="AE1846" s="249" t="b">
        <f t="shared" si="1640"/>
        <v>0</v>
      </c>
      <c r="AF1846" s="249" t="b">
        <f t="shared" si="1641"/>
        <v>0</v>
      </c>
      <c r="AG1846" s="249" t="str">
        <f t="shared" si="1672"/>
        <v>No</v>
      </c>
      <c r="AH1846" s="250" t="b">
        <f t="shared" si="1642"/>
        <v>0</v>
      </c>
      <c r="AI1846" s="250" t="b">
        <f t="shared" si="1643"/>
        <v>0</v>
      </c>
      <c r="AJ1846" s="250" t="b">
        <f t="shared" si="1644"/>
        <v>0</v>
      </c>
      <c r="AK1846" s="250" t="b">
        <f t="shared" si="1645"/>
        <v>0</v>
      </c>
      <c r="AL1846" s="250" t="str">
        <f t="shared" si="1673"/>
        <v>No</v>
      </c>
      <c r="AN1846" s="246" t="str">
        <f t="shared" si="1674"/>
        <v/>
      </c>
      <c r="AO1846" s="247" t="str">
        <f t="shared" si="1675"/>
        <v/>
      </c>
      <c r="AP1846" s="248" t="str">
        <f t="shared" si="1676"/>
        <v/>
      </c>
      <c r="AQ1846" s="249" t="str">
        <f t="shared" si="1677"/>
        <v/>
      </c>
      <c r="AR1846" s="250" t="str">
        <f t="shared" si="1678"/>
        <v/>
      </c>
      <c r="AS1846" s="234"/>
      <c r="AY1846" s="385">
        <f t="shared" si="1679"/>
        <v>0</v>
      </c>
      <c r="AZ1846" s="385">
        <f t="shared" si="1646"/>
        <v>0</v>
      </c>
      <c r="BA1846" s="385">
        <f t="shared" si="1680"/>
        <v>0</v>
      </c>
      <c r="BB1846" s="385">
        <f t="shared" si="1647"/>
        <v>0</v>
      </c>
      <c r="BC1846" s="385">
        <f t="shared" si="1648"/>
        <v>0</v>
      </c>
      <c r="BD1846" s="385">
        <f t="shared" si="1649"/>
        <v>0</v>
      </c>
      <c r="BE1846" s="385">
        <f t="shared" si="1650"/>
        <v>0</v>
      </c>
      <c r="BF1846" s="385">
        <f t="shared" si="1651"/>
        <v>0</v>
      </c>
      <c r="BG1846" s="385">
        <f t="shared" si="1652"/>
        <v>0</v>
      </c>
      <c r="BH1846" s="385">
        <f t="shared" si="1653"/>
        <v>0</v>
      </c>
      <c r="BI1846" s="385">
        <f t="shared" si="1654"/>
        <v>0</v>
      </c>
      <c r="BJ1846" s="385">
        <f t="shared" si="1655"/>
        <v>0</v>
      </c>
      <c r="BK1846" s="385">
        <f t="shared" si="1656"/>
        <v>0</v>
      </c>
      <c r="BL1846" s="385">
        <f t="shared" si="1657"/>
        <v>0</v>
      </c>
      <c r="BM1846" s="385">
        <f t="shared" si="1658"/>
        <v>0</v>
      </c>
      <c r="BN1846" s="385">
        <f t="shared" si="1659"/>
        <v>0</v>
      </c>
      <c r="CK1846" s="239">
        <f t="shared" si="1681"/>
        <v>0</v>
      </c>
      <c r="CL1846" s="239">
        <f t="shared" si="1682"/>
        <v>0</v>
      </c>
    </row>
    <row r="1847" spans="3:90" x14ac:dyDescent="0.35">
      <c r="C1847" s="235"/>
      <c r="D1847" s="246" t="str">
        <f t="shared" si="1660"/>
        <v/>
      </c>
      <c r="E1847" s="247" t="str">
        <f t="shared" si="1661"/>
        <v/>
      </c>
      <c r="F1847" s="248" t="str">
        <f t="shared" si="1662"/>
        <v/>
      </c>
      <c r="G1847" s="249" t="str">
        <f t="shared" si="1663"/>
        <v/>
      </c>
      <c r="H1847" s="250" t="str">
        <f t="shared" si="1664"/>
        <v/>
      </c>
      <c r="I1847" s="386" t="str">
        <f t="shared" si="1625"/>
        <v/>
      </c>
      <c r="J1847" s="387" t="str">
        <f t="shared" si="1626"/>
        <v/>
      </c>
      <c r="K1847" s="388" t="str">
        <f t="shared" si="1627"/>
        <v/>
      </c>
      <c r="L1847" s="389" t="str">
        <f t="shared" si="1628"/>
        <v/>
      </c>
      <c r="M1847" s="250" t="str">
        <f t="shared" si="1629"/>
        <v/>
      </c>
      <c r="N1847" s="246" t="b">
        <f t="shared" si="1665"/>
        <v>0</v>
      </c>
      <c r="O1847" s="246" t="b">
        <f t="shared" si="1666"/>
        <v>0</v>
      </c>
      <c r="P1847" s="246" t="b">
        <f t="shared" si="1667"/>
        <v>0</v>
      </c>
      <c r="Q1847" s="246" t="b">
        <f t="shared" si="1668"/>
        <v>0</v>
      </c>
      <c r="R1847" s="246" t="str">
        <f t="shared" si="1669"/>
        <v>No</v>
      </c>
      <c r="S1847" s="247" t="b">
        <f t="shared" si="1630"/>
        <v>0</v>
      </c>
      <c r="T1847" s="247" t="b">
        <f t="shared" si="1631"/>
        <v>0</v>
      </c>
      <c r="U1847" s="247" t="b">
        <f t="shared" si="1632"/>
        <v>0</v>
      </c>
      <c r="V1847" s="247" t="b">
        <f t="shared" si="1633"/>
        <v>0</v>
      </c>
      <c r="W1847" s="247" t="str">
        <f t="shared" si="1670"/>
        <v>No</v>
      </c>
      <c r="X1847" s="248" t="b">
        <f t="shared" si="1634"/>
        <v>0</v>
      </c>
      <c r="Y1847" s="248" t="b">
        <f t="shared" si="1635"/>
        <v>0</v>
      </c>
      <c r="Z1847" s="248" t="b">
        <f t="shared" si="1636"/>
        <v>0</v>
      </c>
      <c r="AA1847" s="248" t="b">
        <f t="shared" si="1637"/>
        <v>0</v>
      </c>
      <c r="AB1847" s="248" t="str">
        <f t="shared" si="1671"/>
        <v>No</v>
      </c>
      <c r="AC1847" s="249" t="b">
        <f t="shared" si="1638"/>
        <v>0</v>
      </c>
      <c r="AD1847" s="249" t="b">
        <f t="shared" si="1639"/>
        <v>0</v>
      </c>
      <c r="AE1847" s="249" t="b">
        <f t="shared" si="1640"/>
        <v>0</v>
      </c>
      <c r="AF1847" s="249" t="b">
        <f t="shared" si="1641"/>
        <v>0</v>
      </c>
      <c r="AG1847" s="249" t="str">
        <f t="shared" si="1672"/>
        <v>No</v>
      </c>
      <c r="AH1847" s="250" t="b">
        <f t="shared" si="1642"/>
        <v>0</v>
      </c>
      <c r="AI1847" s="250" t="b">
        <f t="shared" si="1643"/>
        <v>0</v>
      </c>
      <c r="AJ1847" s="250" t="b">
        <f t="shared" si="1644"/>
        <v>0</v>
      </c>
      <c r="AK1847" s="250" t="b">
        <f t="shared" si="1645"/>
        <v>0</v>
      </c>
      <c r="AL1847" s="250" t="str">
        <f t="shared" si="1673"/>
        <v>No</v>
      </c>
      <c r="AN1847" s="246" t="str">
        <f t="shared" si="1674"/>
        <v/>
      </c>
      <c r="AO1847" s="247" t="str">
        <f t="shared" si="1675"/>
        <v/>
      </c>
      <c r="AP1847" s="248" t="str">
        <f t="shared" si="1676"/>
        <v/>
      </c>
      <c r="AQ1847" s="249" t="str">
        <f t="shared" si="1677"/>
        <v/>
      </c>
      <c r="AR1847" s="250" t="str">
        <f t="shared" si="1678"/>
        <v/>
      </c>
      <c r="AS1847" s="234"/>
      <c r="AY1847" s="385">
        <f t="shared" si="1679"/>
        <v>0</v>
      </c>
      <c r="AZ1847" s="385">
        <f t="shared" si="1646"/>
        <v>0</v>
      </c>
      <c r="BA1847" s="385">
        <f t="shared" si="1680"/>
        <v>0</v>
      </c>
      <c r="BB1847" s="385">
        <f t="shared" si="1647"/>
        <v>0</v>
      </c>
      <c r="BC1847" s="385">
        <f t="shared" si="1648"/>
        <v>0</v>
      </c>
      <c r="BD1847" s="385">
        <f t="shared" si="1649"/>
        <v>0</v>
      </c>
      <c r="BE1847" s="385">
        <f t="shared" si="1650"/>
        <v>0</v>
      </c>
      <c r="BF1847" s="385">
        <f t="shared" si="1651"/>
        <v>0</v>
      </c>
      <c r="BG1847" s="385">
        <f t="shared" si="1652"/>
        <v>0</v>
      </c>
      <c r="BH1847" s="385">
        <f t="shared" si="1653"/>
        <v>0</v>
      </c>
      <c r="BI1847" s="385">
        <f t="shared" si="1654"/>
        <v>0</v>
      </c>
      <c r="BJ1847" s="385">
        <f t="shared" si="1655"/>
        <v>0</v>
      </c>
      <c r="BK1847" s="385">
        <f t="shared" si="1656"/>
        <v>0</v>
      </c>
      <c r="BL1847" s="385">
        <f t="shared" si="1657"/>
        <v>0</v>
      </c>
      <c r="BM1847" s="385">
        <f t="shared" si="1658"/>
        <v>0</v>
      </c>
      <c r="BN1847" s="385">
        <f t="shared" si="1659"/>
        <v>0</v>
      </c>
      <c r="CK1847" s="239">
        <f t="shared" si="1681"/>
        <v>0</v>
      </c>
      <c r="CL1847" s="239">
        <f t="shared" si="1682"/>
        <v>0</v>
      </c>
    </row>
    <row r="1848" spans="3:90" x14ac:dyDescent="0.35">
      <c r="C1848" s="235"/>
      <c r="D1848" s="246" t="str">
        <f t="shared" si="1660"/>
        <v/>
      </c>
      <c r="E1848" s="247" t="str">
        <f t="shared" si="1661"/>
        <v/>
      </c>
      <c r="F1848" s="248" t="str">
        <f t="shared" si="1662"/>
        <v/>
      </c>
      <c r="G1848" s="249" t="str">
        <f t="shared" si="1663"/>
        <v/>
      </c>
      <c r="H1848" s="250" t="str">
        <f t="shared" si="1664"/>
        <v/>
      </c>
      <c r="I1848" s="386" t="str">
        <f t="shared" si="1625"/>
        <v/>
      </c>
      <c r="J1848" s="387" t="str">
        <f t="shared" si="1626"/>
        <v/>
      </c>
      <c r="K1848" s="388" t="str">
        <f t="shared" si="1627"/>
        <v/>
      </c>
      <c r="L1848" s="389" t="str">
        <f t="shared" si="1628"/>
        <v/>
      </c>
      <c r="M1848" s="250" t="str">
        <f t="shared" si="1629"/>
        <v/>
      </c>
      <c r="N1848" s="246" t="b">
        <f t="shared" si="1665"/>
        <v>0</v>
      </c>
      <c r="O1848" s="246" t="b">
        <f t="shared" si="1666"/>
        <v>0</v>
      </c>
      <c r="P1848" s="246" t="b">
        <f t="shared" si="1667"/>
        <v>0</v>
      </c>
      <c r="Q1848" s="246" t="b">
        <f t="shared" si="1668"/>
        <v>0</v>
      </c>
      <c r="R1848" s="246" t="str">
        <f t="shared" si="1669"/>
        <v>No</v>
      </c>
      <c r="S1848" s="247" t="b">
        <f t="shared" si="1630"/>
        <v>0</v>
      </c>
      <c r="T1848" s="247" t="b">
        <f t="shared" si="1631"/>
        <v>0</v>
      </c>
      <c r="U1848" s="247" t="b">
        <f t="shared" si="1632"/>
        <v>0</v>
      </c>
      <c r="V1848" s="247" t="b">
        <f t="shared" si="1633"/>
        <v>0</v>
      </c>
      <c r="W1848" s="247" t="str">
        <f t="shared" si="1670"/>
        <v>No</v>
      </c>
      <c r="X1848" s="248" t="b">
        <f t="shared" si="1634"/>
        <v>0</v>
      </c>
      <c r="Y1848" s="248" t="b">
        <f t="shared" si="1635"/>
        <v>0</v>
      </c>
      <c r="Z1848" s="248" t="b">
        <f t="shared" si="1636"/>
        <v>0</v>
      </c>
      <c r="AA1848" s="248" t="b">
        <f t="shared" si="1637"/>
        <v>0</v>
      </c>
      <c r="AB1848" s="248" t="str">
        <f t="shared" si="1671"/>
        <v>No</v>
      </c>
      <c r="AC1848" s="249" t="b">
        <f t="shared" si="1638"/>
        <v>0</v>
      </c>
      <c r="AD1848" s="249" t="b">
        <f t="shared" si="1639"/>
        <v>0</v>
      </c>
      <c r="AE1848" s="249" t="b">
        <f t="shared" si="1640"/>
        <v>0</v>
      </c>
      <c r="AF1848" s="249" t="b">
        <f t="shared" si="1641"/>
        <v>0</v>
      </c>
      <c r="AG1848" s="249" t="str">
        <f t="shared" si="1672"/>
        <v>No</v>
      </c>
      <c r="AH1848" s="250" t="b">
        <f t="shared" si="1642"/>
        <v>0</v>
      </c>
      <c r="AI1848" s="250" t="b">
        <f t="shared" si="1643"/>
        <v>0</v>
      </c>
      <c r="AJ1848" s="250" t="b">
        <f t="shared" si="1644"/>
        <v>0</v>
      </c>
      <c r="AK1848" s="250" t="b">
        <f t="shared" si="1645"/>
        <v>0</v>
      </c>
      <c r="AL1848" s="250" t="str">
        <f t="shared" si="1673"/>
        <v>No</v>
      </c>
      <c r="AN1848" s="246" t="str">
        <f t="shared" si="1674"/>
        <v/>
      </c>
      <c r="AO1848" s="247" t="str">
        <f t="shared" si="1675"/>
        <v/>
      </c>
      <c r="AP1848" s="248" t="str">
        <f t="shared" si="1676"/>
        <v/>
      </c>
      <c r="AQ1848" s="249" t="str">
        <f t="shared" si="1677"/>
        <v/>
      </c>
      <c r="AR1848" s="250" t="str">
        <f t="shared" si="1678"/>
        <v/>
      </c>
      <c r="AS1848" s="234"/>
      <c r="AY1848" s="385">
        <f t="shared" si="1679"/>
        <v>0</v>
      </c>
      <c r="AZ1848" s="385">
        <f t="shared" si="1646"/>
        <v>0</v>
      </c>
      <c r="BA1848" s="385">
        <f t="shared" si="1680"/>
        <v>0</v>
      </c>
      <c r="BB1848" s="385">
        <f t="shared" si="1647"/>
        <v>0</v>
      </c>
      <c r="BC1848" s="385">
        <f t="shared" si="1648"/>
        <v>0</v>
      </c>
      <c r="BD1848" s="385">
        <f t="shared" si="1649"/>
        <v>0</v>
      </c>
      <c r="BE1848" s="385">
        <f t="shared" si="1650"/>
        <v>0</v>
      </c>
      <c r="BF1848" s="385">
        <f t="shared" si="1651"/>
        <v>0</v>
      </c>
      <c r="BG1848" s="385">
        <f t="shared" si="1652"/>
        <v>0</v>
      </c>
      <c r="BH1848" s="385">
        <f t="shared" si="1653"/>
        <v>0</v>
      </c>
      <c r="BI1848" s="385">
        <f t="shared" si="1654"/>
        <v>0</v>
      </c>
      <c r="BJ1848" s="385">
        <f t="shared" si="1655"/>
        <v>0</v>
      </c>
      <c r="BK1848" s="385">
        <f t="shared" si="1656"/>
        <v>0</v>
      </c>
      <c r="BL1848" s="385">
        <f t="shared" si="1657"/>
        <v>0</v>
      </c>
      <c r="BM1848" s="385">
        <f t="shared" si="1658"/>
        <v>0</v>
      </c>
      <c r="BN1848" s="385">
        <f t="shared" si="1659"/>
        <v>0</v>
      </c>
      <c r="CK1848" s="239">
        <f t="shared" si="1681"/>
        <v>0</v>
      </c>
      <c r="CL1848" s="239">
        <f t="shared" si="1682"/>
        <v>0</v>
      </c>
    </row>
    <row r="1849" spans="3:90" x14ac:dyDescent="0.35">
      <c r="C1849" s="235"/>
      <c r="D1849" s="246" t="str">
        <f t="shared" si="1660"/>
        <v/>
      </c>
      <c r="E1849" s="247" t="str">
        <f t="shared" si="1661"/>
        <v/>
      </c>
      <c r="F1849" s="248" t="str">
        <f t="shared" si="1662"/>
        <v/>
      </c>
      <c r="G1849" s="249" t="str">
        <f t="shared" si="1663"/>
        <v/>
      </c>
      <c r="H1849" s="250" t="str">
        <f t="shared" si="1664"/>
        <v/>
      </c>
      <c r="I1849" s="386" t="str">
        <f t="shared" si="1625"/>
        <v/>
      </c>
      <c r="J1849" s="387" t="str">
        <f t="shared" si="1626"/>
        <v/>
      </c>
      <c r="K1849" s="388" t="str">
        <f t="shared" si="1627"/>
        <v/>
      </c>
      <c r="L1849" s="389" t="str">
        <f t="shared" si="1628"/>
        <v/>
      </c>
      <c r="M1849" s="250" t="str">
        <f t="shared" si="1629"/>
        <v/>
      </c>
      <c r="N1849" s="246" t="b">
        <f t="shared" si="1665"/>
        <v>0</v>
      </c>
      <c r="O1849" s="246" t="b">
        <f t="shared" si="1666"/>
        <v>0</v>
      </c>
      <c r="P1849" s="246" t="b">
        <f t="shared" si="1667"/>
        <v>0</v>
      </c>
      <c r="Q1849" s="246" t="b">
        <f t="shared" si="1668"/>
        <v>0</v>
      </c>
      <c r="R1849" s="246" t="str">
        <f t="shared" si="1669"/>
        <v>No</v>
      </c>
      <c r="S1849" s="247" t="b">
        <f t="shared" si="1630"/>
        <v>0</v>
      </c>
      <c r="T1849" s="247" t="b">
        <f t="shared" si="1631"/>
        <v>0</v>
      </c>
      <c r="U1849" s="247" t="b">
        <f t="shared" si="1632"/>
        <v>0</v>
      </c>
      <c r="V1849" s="247" t="b">
        <f t="shared" si="1633"/>
        <v>0</v>
      </c>
      <c r="W1849" s="247" t="str">
        <f t="shared" si="1670"/>
        <v>No</v>
      </c>
      <c r="X1849" s="248" t="b">
        <f t="shared" si="1634"/>
        <v>0</v>
      </c>
      <c r="Y1849" s="248" t="b">
        <f t="shared" si="1635"/>
        <v>0</v>
      </c>
      <c r="Z1849" s="248" t="b">
        <f t="shared" si="1636"/>
        <v>0</v>
      </c>
      <c r="AA1849" s="248" t="b">
        <f t="shared" si="1637"/>
        <v>0</v>
      </c>
      <c r="AB1849" s="248" t="str">
        <f t="shared" si="1671"/>
        <v>No</v>
      </c>
      <c r="AC1849" s="249" t="b">
        <f t="shared" si="1638"/>
        <v>0</v>
      </c>
      <c r="AD1849" s="249" t="b">
        <f t="shared" si="1639"/>
        <v>0</v>
      </c>
      <c r="AE1849" s="249" t="b">
        <f t="shared" si="1640"/>
        <v>0</v>
      </c>
      <c r="AF1849" s="249" t="b">
        <f t="shared" si="1641"/>
        <v>0</v>
      </c>
      <c r="AG1849" s="249" t="str">
        <f t="shared" si="1672"/>
        <v>No</v>
      </c>
      <c r="AH1849" s="250" t="b">
        <f t="shared" si="1642"/>
        <v>0</v>
      </c>
      <c r="AI1849" s="250" t="b">
        <f t="shared" si="1643"/>
        <v>0</v>
      </c>
      <c r="AJ1849" s="250" t="b">
        <f t="shared" si="1644"/>
        <v>0</v>
      </c>
      <c r="AK1849" s="250" t="b">
        <f t="shared" si="1645"/>
        <v>0</v>
      </c>
      <c r="AL1849" s="250" t="str">
        <f t="shared" si="1673"/>
        <v>No</v>
      </c>
      <c r="AN1849" s="246" t="str">
        <f t="shared" si="1674"/>
        <v/>
      </c>
      <c r="AO1849" s="247" t="str">
        <f t="shared" si="1675"/>
        <v/>
      </c>
      <c r="AP1849" s="248" t="str">
        <f t="shared" si="1676"/>
        <v/>
      </c>
      <c r="AQ1849" s="249" t="str">
        <f t="shared" si="1677"/>
        <v/>
      </c>
      <c r="AR1849" s="250" t="str">
        <f t="shared" si="1678"/>
        <v/>
      </c>
      <c r="AS1849" s="234"/>
      <c r="AY1849" s="385">
        <f t="shared" si="1679"/>
        <v>0</v>
      </c>
      <c r="AZ1849" s="385">
        <f t="shared" si="1646"/>
        <v>0</v>
      </c>
      <c r="BA1849" s="385">
        <f t="shared" si="1680"/>
        <v>0</v>
      </c>
      <c r="BB1849" s="385">
        <f t="shared" si="1647"/>
        <v>0</v>
      </c>
      <c r="BC1849" s="385">
        <f t="shared" si="1648"/>
        <v>0</v>
      </c>
      <c r="BD1849" s="385">
        <f t="shared" si="1649"/>
        <v>0</v>
      </c>
      <c r="BE1849" s="385">
        <f t="shared" si="1650"/>
        <v>0</v>
      </c>
      <c r="BF1849" s="385">
        <f t="shared" si="1651"/>
        <v>0</v>
      </c>
      <c r="BG1849" s="385">
        <f t="shared" si="1652"/>
        <v>0</v>
      </c>
      <c r="BH1849" s="385">
        <f t="shared" si="1653"/>
        <v>0</v>
      </c>
      <c r="BI1849" s="385">
        <f t="shared" si="1654"/>
        <v>0</v>
      </c>
      <c r="BJ1849" s="385">
        <f t="shared" si="1655"/>
        <v>0</v>
      </c>
      <c r="BK1849" s="385">
        <f t="shared" si="1656"/>
        <v>0</v>
      </c>
      <c r="BL1849" s="385">
        <f t="shared" si="1657"/>
        <v>0</v>
      </c>
      <c r="BM1849" s="385">
        <f t="shared" si="1658"/>
        <v>0</v>
      </c>
      <c r="BN1849" s="385">
        <f t="shared" si="1659"/>
        <v>0</v>
      </c>
      <c r="CK1849" s="239">
        <f t="shared" si="1681"/>
        <v>0</v>
      </c>
      <c r="CL1849" s="239">
        <f t="shared" si="1682"/>
        <v>0</v>
      </c>
    </row>
    <row r="1850" spans="3:90" x14ac:dyDescent="0.35">
      <c r="C1850" s="235"/>
      <c r="D1850" s="246" t="str">
        <f t="shared" si="1660"/>
        <v/>
      </c>
      <c r="E1850" s="247" t="str">
        <f t="shared" si="1661"/>
        <v/>
      </c>
      <c r="F1850" s="248" t="str">
        <f t="shared" si="1662"/>
        <v/>
      </c>
      <c r="G1850" s="249" t="str">
        <f t="shared" si="1663"/>
        <v/>
      </c>
      <c r="H1850" s="250" t="str">
        <f t="shared" si="1664"/>
        <v/>
      </c>
      <c r="I1850" s="386" t="str">
        <f t="shared" si="1625"/>
        <v/>
      </c>
      <c r="J1850" s="387" t="str">
        <f t="shared" si="1626"/>
        <v/>
      </c>
      <c r="K1850" s="388" t="str">
        <f t="shared" si="1627"/>
        <v/>
      </c>
      <c r="L1850" s="389" t="str">
        <f t="shared" si="1628"/>
        <v/>
      </c>
      <c r="M1850" s="250" t="str">
        <f t="shared" si="1629"/>
        <v/>
      </c>
      <c r="N1850" s="246" t="b">
        <f t="shared" si="1665"/>
        <v>0</v>
      </c>
      <c r="O1850" s="246" t="b">
        <f t="shared" si="1666"/>
        <v>0</v>
      </c>
      <c r="P1850" s="246" t="b">
        <f t="shared" si="1667"/>
        <v>0</v>
      </c>
      <c r="Q1850" s="246" t="b">
        <f t="shared" si="1668"/>
        <v>0</v>
      </c>
      <c r="R1850" s="246" t="str">
        <f t="shared" si="1669"/>
        <v>No</v>
      </c>
      <c r="S1850" s="247" t="b">
        <f t="shared" si="1630"/>
        <v>0</v>
      </c>
      <c r="T1850" s="247" t="b">
        <f t="shared" si="1631"/>
        <v>0</v>
      </c>
      <c r="U1850" s="247" t="b">
        <f t="shared" si="1632"/>
        <v>0</v>
      </c>
      <c r="V1850" s="247" t="b">
        <f t="shared" si="1633"/>
        <v>0</v>
      </c>
      <c r="W1850" s="247" t="str">
        <f t="shared" si="1670"/>
        <v>No</v>
      </c>
      <c r="X1850" s="248" t="b">
        <f t="shared" si="1634"/>
        <v>0</v>
      </c>
      <c r="Y1850" s="248" t="b">
        <f t="shared" si="1635"/>
        <v>0</v>
      </c>
      <c r="Z1850" s="248" t="b">
        <f t="shared" si="1636"/>
        <v>0</v>
      </c>
      <c r="AA1850" s="248" t="b">
        <f t="shared" si="1637"/>
        <v>0</v>
      </c>
      <c r="AB1850" s="248" t="str">
        <f t="shared" si="1671"/>
        <v>No</v>
      </c>
      <c r="AC1850" s="249" t="b">
        <f t="shared" si="1638"/>
        <v>0</v>
      </c>
      <c r="AD1850" s="249" t="b">
        <f t="shared" si="1639"/>
        <v>0</v>
      </c>
      <c r="AE1850" s="249" t="b">
        <f t="shared" si="1640"/>
        <v>0</v>
      </c>
      <c r="AF1850" s="249" t="b">
        <f t="shared" si="1641"/>
        <v>0</v>
      </c>
      <c r="AG1850" s="249" t="str">
        <f t="shared" si="1672"/>
        <v>No</v>
      </c>
      <c r="AH1850" s="250" t="b">
        <f t="shared" si="1642"/>
        <v>0</v>
      </c>
      <c r="AI1850" s="250" t="b">
        <f t="shared" si="1643"/>
        <v>0</v>
      </c>
      <c r="AJ1850" s="250" t="b">
        <f t="shared" si="1644"/>
        <v>0</v>
      </c>
      <c r="AK1850" s="250" t="b">
        <f t="shared" si="1645"/>
        <v>0</v>
      </c>
      <c r="AL1850" s="250" t="str">
        <f t="shared" si="1673"/>
        <v>No</v>
      </c>
      <c r="AN1850" s="246" t="str">
        <f t="shared" si="1674"/>
        <v/>
      </c>
      <c r="AO1850" s="247" t="str">
        <f t="shared" si="1675"/>
        <v/>
      </c>
      <c r="AP1850" s="248" t="str">
        <f t="shared" si="1676"/>
        <v/>
      </c>
      <c r="AQ1850" s="249" t="str">
        <f t="shared" si="1677"/>
        <v/>
      </c>
      <c r="AR1850" s="250" t="str">
        <f t="shared" si="1678"/>
        <v/>
      </c>
      <c r="AS1850" s="234"/>
      <c r="AY1850" s="385">
        <f t="shared" si="1679"/>
        <v>0</v>
      </c>
      <c r="AZ1850" s="385">
        <f t="shared" si="1646"/>
        <v>0</v>
      </c>
      <c r="BA1850" s="385">
        <f t="shared" si="1680"/>
        <v>0</v>
      </c>
      <c r="BB1850" s="385">
        <f t="shared" si="1647"/>
        <v>0</v>
      </c>
      <c r="BC1850" s="385">
        <f t="shared" si="1648"/>
        <v>0</v>
      </c>
      <c r="BD1850" s="385">
        <f t="shared" si="1649"/>
        <v>0</v>
      </c>
      <c r="BE1850" s="385">
        <f t="shared" si="1650"/>
        <v>0</v>
      </c>
      <c r="BF1850" s="385">
        <f t="shared" si="1651"/>
        <v>0</v>
      </c>
      <c r="BG1850" s="385">
        <f t="shared" si="1652"/>
        <v>0</v>
      </c>
      <c r="BH1850" s="385">
        <f t="shared" si="1653"/>
        <v>0</v>
      </c>
      <c r="BI1850" s="385">
        <f t="shared" si="1654"/>
        <v>0</v>
      </c>
      <c r="BJ1850" s="385">
        <f t="shared" si="1655"/>
        <v>0</v>
      </c>
      <c r="BK1850" s="385">
        <f t="shared" si="1656"/>
        <v>0</v>
      </c>
      <c r="BL1850" s="385">
        <f t="shared" si="1657"/>
        <v>0</v>
      </c>
      <c r="BM1850" s="385">
        <f t="shared" si="1658"/>
        <v>0</v>
      </c>
      <c r="BN1850" s="385">
        <f t="shared" si="1659"/>
        <v>0</v>
      </c>
      <c r="CK1850" s="239">
        <f t="shared" si="1681"/>
        <v>0</v>
      </c>
      <c r="CL1850" s="239">
        <f t="shared" si="1682"/>
        <v>0</v>
      </c>
    </row>
    <row r="1851" spans="3:90" x14ac:dyDescent="0.35">
      <c r="C1851" s="235"/>
      <c r="D1851" s="246" t="str">
        <f t="shared" si="1660"/>
        <v/>
      </c>
      <c r="E1851" s="247" t="str">
        <f t="shared" si="1661"/>
        <v/>
      </c>
      <c r="F1851" s="248" t="str">
        <f t="shared" si="1662"/>
        <v/>
      </c>
      <c r="G1851" s="249" t="str">
        <f t="shared" si="1663"/>
        <v/>
      </c>
      <c r="H1851" s="250" t="str">
        <f t="shared" si="1664"/>
        <v/>
      </c>
      <c r="I1851" s="386" t="str">
        <f t="shared" si="1625"/>
        <v/>
      </c>
      <c r="J1851" s="387" t="str">
        <f t="shared" si="1626"/>
        <v/>
      </c>
      <c r="K1851" s="388" t="str">
        <f t="shared" si="1627"/>
        <v/>
      </c>
      <c r="L1851" s="389" t="str">
        <f t="shared" si="1628"/>
        <v/>
      </c>
      <c r="M1851" s="250" t="str">
        <f t="shared" si="1629"/>
        <v/>
      </c>
      <c r="N1851" s="246" t="b">
        <f t="shared" si="1665"/>
        <v>0</v>
      </c>
      <c r="O1851" s="246" t="b">
        <f t="shared" si="1666"/>
        <v>0</v>
      </c>
      <c r="P1851" s="246" t="b">
        <f t="shared" si="1667"/>
        <v>0</v>
      </c>
      <c r="Q1851" s="246" t="b">
        <f t="shared" si="1668"/>
        <v>0</v>
      </c>
      <c r="R1851" s="246" t="str">
        <f t="shared" si="1669"/>
        <v>No</v>
      </c>
      <c r="S1851" s="247" t="b">
        <f t="shared" si="1630"/>
        <v>0</v>
      </c>
      <c r="T1851" s="247" t="b">
        <f t="shared" si="1631"/>
        <v>0</v>
      </c>
      <c r="U1851" s="247" t="b">
        <f t="shared" si="1632"/>
        <v>0</v>
      </c>
      <c r="V1851" s="247" t="b">
        <f t="shared" si="1633"/>
        <v>0</v>
      </c>
      <c r="W1851" s="247" t="str">
        <f t="shared" si="1670"/>
        <v>No</v>
      </c>
      <c r="X1851" s="248" t="b">
        <f t="shared" si="1634"/>
        <v>0</v>
      </c>
      <c r="Y1851" s="248" t="b">
        <f t="shared" si="1635"/>
        <v>0</v>
      </c>
      <c r="Z1851" s="248" t="b">
        <f t="shared" si="1636"/>
        <v>0</v>
      </c>
      <c r="AA1851" s="248" t="b">
        <f t="shared" si="1637"/>
        <v>0</v>
      </c>
      <c r="AB1851" s="248" t="str">
        <f t="shared" si="1671"/>
        <v>No</v>
      </c>
      <c r="AC1851" s="249" t="b">
        <f t="shared" si="1638"/>
        <v>0</v>
      </c>
      <c r="AD1851" s="249" t="b">
        <f t="shared" si="1639"/>
        <v>0</v>
      </c>
      <c r="AE1851" s="249" t="b">
        <f t="shared" si="1640"/>
        <v>0</v>
      </c>
      <c r="AF1851" s="249" t="b">
        <f t="shared" si="1641"/>
        <v>0</v>
      </c>
      <c r="AG1851" s="249" t="str">
        <f t="shared" si="1672"/>
        <v>No</v>
      </c>
      <c r="AH1851" s="250" t="b">
        <f t="shared" si="1642"/>
        <v>0</v>
      </c>
      <c r="AI1851" s="250" t="b">
        <f t="shared" si="1643"/>
        <v>0</v>
      </c>
      <c r="AJ1851" s="250" t="b">
        <f t="shared" si="1644"/>
        <v>0</v>
      </c>
      <c r="AK1851" s="250" t="b">
        <f t="shared" si="1645"/>
        <v>0</v>
      </c>
      <c r="AL1851" s="250" t="str">
        <f t="shared" si="1673"/>
        <v>No</v>
      </c>
      <c r="AN1851" s="246" t="str">
        <f t="shared" si="1674"/>
        <v/>
      </c>
      <c r="AO1851" s="247" t="str">
        <f t="shared" si="1675"/>
        <v/>
      </c>
      <c r="AP1851" s="248" t="str">
        <f t="shared" si="1676"/>
        <v/>
      </c>
      <c r="AQ1851" s="249" t="str">
        <f t="shared" si="1677"/>
        <v/>
      </c>
      <c r="AR1851" s="250" t="str">
        <f t="shared" si="1678"/>
        <v/>
      </c>
      <c r="AS1851" s="234"/>
      <c r="AY1851" s="385">
        <f t="shared" si="1679"/>
        <v>0</v>
      </c>
      <c r="AZ1851" s="385">
        <f t="shared" si="1646"/>
        <v>0</v>
      </c>
      <c r="BA1851" s="385">
        <f t="shared" si="1680"/>
        <v>0</v>
      </c>
      <c r="BB1851" s="385">
        <f t="shared" si="1647"/>
        <v>0</v>
      </c>
      <c r="BC1851" s="385">
        <f t="shared" si="1648"/>
        <v>0</v>
      </c>
      <c r="BD1851" s="385">
        <f t="shared" si="1649"/>
        <v>0</v>
      </c>
      <c r="BE1851" s="385">
        <f t="shared" si="1650"/>
        <v>0</v>
      </c>
      <c r="BF1851" s="385">
        <f t="shared" si="1651"/>
        <v>0</v>
      </c>
      <c r="BG1851" s="385">
        <f t="shared" si="1652"/>
        <v>0</v>
      </c>
      <c r="BH1851" s="385">
        <f t="shared" si="1653"/>
        <v>0</v>
      </c>
      <c r="BI1851" s="385">
        <f t="shared" si="1654"/>
        <v>0</v>
      </c>
      <c r="BJ1851" s="385">
        <f t="shared" si="1655"/>
        <v>0</v>
      </c>
      <c r="BK1851" s="385">
        <f t="shared" si="1656"/>
        <v>0</v>
      </c>
      <c r="BL1851" s="385">
        <f t="shared" si="1657"/>
        <v>0</v>
      </c>
      <c r="BM1851" s="385">
        <f t="shared" si="1658"/>
        <v>0</v>
      </c>
      <c r="BN1851" s="385">
        <f t="shared" si="1659"/>
        <v>0</v>
      </c>
      <c r="CK1851" s="239">
        <f t="shared" si="1681"/>
        <v>0</v>
      </c>
      <c r="CL1851" s="239">
        <f t="shared" si="1682"/>
        <v>0</v>
      </c>
    </row>
    <row r="1852" spans="3:90" x14ac:dyDescent="0.35">
      <c r="C1852" s="235"/>
      <c r="D1852" s="246" t="str">
        <f t="shared" si="1660"/>
        <v/>
      </c>
      <c r="E1852" s="247" t="str">
        <f t="shared" si="1661"/>
        <v/>
      </c>
      <c r="F1852" s="248" t="str">
        <f t="shared" si="1662"/>
        <v/>
      </c>
      <c r="G1852" s="249" t="str">
        <f t="shared" si="1663"/>
        <v/>
      </c>
      <c r="H1852" s="250" t="str">
        <f t="shared" si="1664"/>
        <v/>
      </c>
      <c r="I1852" s="386" t="str">
        <f t="shared" si="1625"/>
        <v/>
      </c>
      <c r="J1852" s="387" t="str">
        <f t="shared" si="1626"/>
        <v/>
      </c>
      <c r="K1852" s="388" t="str">
        <f t="shared" si="1627"/>
        <v/>
      </c>
      <c r="L1852" s="389" t="str">
        <f t="shared" si="1628"/>
        <v/>
      </c>
      <c r="M1852" s="250" t="str">
        <f t="shared" si="1629"/>
        <v/>
      </c>
      <c r="N1852" s="246" t="b">
        <f t="shared" si="1665"/>
        <v>0</v>
      </c>
      <c r="O1852" s="246" t="b">
        <f t="shared" si="1666"/>
        <v>0</v>
      </c>
      <c r="P1852" s="246" t="b">
        <f t="shared" si="1667"/>
        <v>0</v>
      </c>
      <c r="Q1852" s="246" t="b">
        <f t="shared" si="1668"/>
        <v>0</v>
      </c>
      <c r="R1852" s="246" t="str">
        <f t="shared" si="1669"/>
        <v>No</v>
      </c>
      <c r="S1852" s="247" t="b">
        <f t="shared" si="1630"/>
        <v>0</v>
      </c>
      <c r="T1852" s="247" t="b">
        <f t="shared" si="1631"/>
        <v>0</v>
      </c>
      <c r="U1852" s="247" t="b">
        <f t="shared" si="1632"/>
        <v>0</v>
      </c>
      <c r="V1852" s="247" t="b">
        <f t="shared" si="1633"/>
        <v>0</v>
      </c>
      <c r="W1852" s="247" t="str">
        <f t="shared" si="1670"/>
        <v>No</v>
      </c>
      <c r="X1852" s="248" t="b">
        <f t="shared" si="1634"/>
        <v>0</v>
      </c>
      <c r="Y1852" s="248" t="b">
        <f t="shared" si="1635"/>
        <v>0</v>
      </c>
      <c r="Z1852" s="248" t="b">
        <f t="shared" si="1636"/>
        <v>0</v>
      </c>
      <c r="AA1852" s="248" t="b">
        <f t="shared" si="1637"/>
        <v>0</v>
      </c>
      <c r="AB1852" s="248" t="str">
        <f t="shared" si="1671"/>
        <v>No</v>
      </c>
      <c r="AC1852" s="249" t="b">
        <f t="shared" si="1638"/>
        <v>0</v>
      </c>
      <c r="AD1852" s="249" t="b">
        <f t="shared" si="1639"/>
        <v>0</v>
      </c>
      <c r="AE1852" s="249" t="b">
        <f t="shared" si="1640"/>
        <v>0</v>
      </c>
      <c r="AF1852" s="249" t="b">
        <f t="shared" si="1641"/>
        <v>0</v>
      </c>
      <c r="AG1852" s="249" t="str">
        <f t="shared" si="1672"/>
        <v>No</v>
      </c>
      <c r="AH1852" s="250" t="b">
        <f t="shared" si="1642"/>
        <v>0</v>
      </c>
      <c r="AI1852" s="250" t="b">
        <f t="shared" si="1643"/>
        <v>0</v>
      </c>
      <c r="AJ1852" s="250" t="b">
        <f t="shared" si="1644"/>
        <v>0</v>
      </c>
      <c r="AK1852" s="250" t="b">
        <f t="shared" si="1645"/>
        <v>0</v>
      </c>
      <c r="AL1852" s="250" t="str">
        <f t="shared" si="1673"/>
        <v>No</v>
      </c>
      <c r="AN1852" s="246" t="str">
        <f t="shared" si="1674"/>
        <v/>
      </c>
      <c r="AO1852" s="247" t="str">
        <f t="shared" si="1675"/>
        <v/>
      </c>
      <c r="AP1852" s="248" t="str">
        <f t="shared" si="1676"/>
        <v/>
      </c>
      <c r="AQ1852" s="249" t="str">
        <f t="shared" si="1677"/>
        <v/>
      </c>
      <c r="AR1852" s="250" t="str">
        <f t="shared" si="1678"/>
        <v/>
      </c>
      <c r="AS1852" s="234"/>
      <c r="AY1852" s="385">
        <f t="shared" si="1679"/>
        <v>0</v>
      </c>
      <c r="AZ1852" s="385">
        <f t="shared" si="1646"/>
        <v>0</v>
      </c>
      <c r="BA1852" s="385">
        <f t="shared" si="1680"/>
        <v>0</v>
      </c>
      <c r="BB1852" s="385">
        <f t="shared" si="1647"/>
        <v>0</v>
      </c>
      <c r="BC1852" s="385">
        <f t="shared" si="1648"/>
        <v>0</v>
      </c>
      <c r="BD1852" s="385">
        <f t="shared" si="1649"/>
        <v>0</v>
      </c>
      <c r="BE1852" s="385">
        <f t="shared" si="1650"/>
        <v>0</v>
      </c>
      <c r="BF1852" s="385">
        <f t="shared" si="1651"/>
        <v>0</v>
      </c>
      <c r="BG1852" s="385">
        <f t="shared" si="1652"/>
        <v>0</v>
      </c>
      <c r="BH1852" s="385">
        <f t="shared" si="1653"/>
        <v>0</v>
      </c>
      <c r="BI1852" s="385">
        <f t="shared" si="1654"/>
        <v>0</v>
      </c>
      <c r="BJ1852" s="385">
        <f t="shared" si="1655"/>
        <v>0</v>
      </c>
      <c r="BK1852" s="385">
        <f t="shared" si="1656"/>
        <v>0</v>
      </c>
      <c r="BL1852" s="385">
        <f t="shared" si="1657"/>
        <v>0</v>
      </c>
      <c r="BM1852" s="385">
        <f t="shared" si="1658"/>
        <v>0</v>
      </c>
      <c r="BN1852" s="385">
        <f t="shared" si="1659"/>
        <v>0</v>
      </c>
      <c r="CK1852" s="239">
        <f t="shared" si="1681"/>
        <v>0</v>
      </c>
      <c r="CL1852" s="239">
        <f t="shared" si="1682"/>
        <v>0</v>
      </c>
    </row>
    <row r="1853" spans="3:90" x14ac:dyDescent="0.35">
      <c r="C1853" s="235"/>
      <c r="D1853" s="246" t="str">
        <f t="shared" si="1660"/>
        <v/>
      </c>
      <c r="E1853" s="247" t="str">
        <f t="shared" si="1661"/>
        <v/>
      </c>
      <c r="F1853" s="248" t="str">
        <f t="shared" si="1662"/>
        <v/>
      </c>
      <c r="G1853" s="249" t="str">
        <f t="shared" si="1663"/>
        <v/>
      </c>
      <c r="H1853" s="250" t="str">
        <f t="shared" si="1664"/>
        <v/>
      </c>
      <c r="I1853" s="386" t="str">
        <f t="shared" si="1625"/>
        <v/>
      </c>
      <c r="J1853" s="387" t="str">
        <f t="shared" si="1626"/>
        <v/>
      </c>
      <c r="K1853" s="388" t="str">
        <f t="shared" si="1627"/>
        <v/>
      </c>
      <c r="L1853" s="389" t="str">
        <f t="shared" si="1628"/>
        <v/>
      </c>
      <c r="M1853" s="250" t="str">
        <f t="shared" si="1629"/>
        <v/>
      </c>
      <c r="N1853" s="246" t="b">
        <f t="shared" si="1665"/>
        <v>0</v>
      </c>
      <c r="O1853" s="246" t="b">
        <f t="shared" si="1666"/>
        <v>0</v>
      </c>
      <c r="P1853" s="246" t="b">
        <f t="shared" si="1667"/>
        <v>0</v>
      </c>
      <c r="Q1853" s="246" t="b">
        <f t="shared" si="1668"/>
        <v>0</v>
      </c>
      <c r="R1853" s="246" t="str">
        <f t="shared" si="1669"/>
        <v>No</v>
      </c>
      <c r="S1853" s="247" t="b">
        <f t="shared" si="1630"/>
        <v>0</v>
      </c>
      <c r="T1853" s="247" t="b">
        <f t="shared" si="1631"/>
        <v>0</v>
      </c>
      <c r="U1853" s="247" t="b">
        <f t="shared" si="1632"/>
        <v>0</v>
      </c>
      <c r="V1853" s="247" t="b">
        <f t="shared" si="1633"/>
        <v>0</v>
      </c>
      <c r="W1853" s="247" t="str">
        <f t="shared" si="1670"/>
        <v>No</v>
      </c>
      <c r="X1853" s="248" t="b">
        <f t="shared" si="1634"/>
        <v>0</v>
      </c>
      <c r="Y1853" s="248" t="b">
        <f t="shared" si="1635"/>
        <v>0</v>
      </c>
      <c r="Z1853" s="248" t="b">
        <f t="shared" si="1636"/>
        <v>0</v>
      </c>
      <c r="AA1853" s="248" t="b">
        <f t="shared" si="1637"/>
        <v>0</v>
      </c>
      <c r="AB1853" s="248" t="str">
        <f t="shared" si="1671"/>
        <v>No</v>
      </c>
      <c r="AC1853" s="249" t="b">
        <f t="shared" si="1638"/>
        <v>0</v>
      </c>
      <c r="AD1853" s="249" t="b">
        <f t="shared" si="1639"/>
        <v>0</v>
      </c>
      <c r="AE1853" s="249" t="b">
        <f t="shared" si="1640"/>
        <v>0</v>
      </c>
      <c r="AF1853" s="249" t="b">
        <f t="shared" si="1641"/>
        <v>0</v>
      </c>
      <c r="AG1853" s="249" t="str">
        <f t="shared" si="1672"/>
        <v>No</v>
      </c>
      <c r="AH1853" s="250" t="b">
        <f t="shared" si="1642"/>
        <v>0</v>
      </c>
      <c r="AI1853" s="250" t="b">
        <f t="shared" si="1643"/>
        <v>0</v>
      </c>
      <c r="AJ1853" s="250" t="b">
        <f t="shared" si="1644"/>
        <v>0</v>
      </c>
      <c r="AK1853" s="250" t="b">
        <f t="shared" si="1645"/>
        <v>0</v>
      </c>
      <c r="AL1853" s="250" t="str">
        <f t="shared" si="1673"/>
        <v>No</v>
      </c>
      <c r="AN1853" s="246" t="str">
        <f t="shared" si="1674"/>
        <v/>
      </c>
      <c r="AO1853" s="247" t="str">
        <f t="shared" si="1675"/>
        <v/>
      </c>
      <c r="AP1853" s="248" t="str">
        <f t="shared" si="1676"/>
        <v/>
      </c>
      <c r="AQ1853" s="249" t="str">
        <f t="shared" si="1677"/>
        <v/>
      </c>
      <c r="AR1853" s="250" t="str">
        <f t="shared" si="1678"/>
        <v/>
      </c>
      <c r="AS1853" s="234"/>
      <c r="AY1853" s="385">
        <f t="shared" si="1679"/>
        <v>0</v>
      </c>
      <c r="AZ1853" s="385">
        <f t="shared" si="1646"/>
        <v>0</v>
      </c>
      <c r="BA1853" s="385">
        <f t="shared" si="1680"/>
        <v>0</v>
      </c>
      <c r="BB1853" s="385">
        <f t="shared" si="1647"/>
        <v>0</v>
      </c>
      <c r="BC1853" s="385">
        <f t="shared" si="1648"/>
        <v>0</v>
      </c>
      <c r="BD1853" s="385">
        <f t="shared" si="1649"/>
        <v>0</v>
      </c>
      <c r="BE1853" s="385">
        <f t="shared" si="1650"/>
        <v>0</v>
      </c>
      <c r="BF1853" s="385">
        <f t="shared" si="1651"/>
        <v>0</v>
      </c>
      <c r="BG1853" s="385">
        <f t="shared" si="1652"/>
        <v>0</v>
      </c>
      <c r="BH1853" s="385">
        <f t="shared" si="1653"/>
        <v>0</v>
      </c>
      <c r="BI1853" s="385">
        <f t="shared" si="1654"/>
        <v>0</v>
      </c>
      <c r="BJ1853" s="385">
        <f t="shared" si="1655"/>
        <v>0</v>
      </c>
      <c r="BK1853" s="385">
        <f t="shared" si="1656"/>
        <v>0</v>
      </c>
      <c r="BL1853" s="385">
        <f t="shared" si="1657"/>
        <v>0</v>
      </c>
      <c r="BM1853" s="385">
        <f t="shared" si="1658"/>
        <v>0</v>
      </c>
      <c r="BN1853" s="385">
        <f t="shared" si="1659"/>
        <v>0</v>
      </c>
      <c r="CK1853" s="239">
        <f t="shared" si="1681"/>
        <v>0</v>
      </c>
      <c r="CL1853" s="239">
        <f t="shared" si="1682"/>
        <v>0</v>
      </c>
    </row>
    <row r="1854" spans="3:90" x14ac:dyDescent="0.35">
      <c r="C1854" s="235"/>
      <c r="D1854" s="246" t="str">
        <f t="shared" si="1660"/>
        <v/>
      </c>
      <c r="E1854" s="247" t="str">
        <f t="shared" si="1661"/>
        <v/>
      </c>
      <c r="F1854" s="248" t="str">
        <f t="shared" si="1662"/>
        <v/>
      </c>
      <c r="G1854" s="249" t="str">
        <f t="shared" si="1663"/>
        <v/>
      </c>
      <c r="H1854" s="250" t="str">
        <f t="shared" si="1664"/>
        <v/>
      </c>
      <c r="I1854" s="386" t="str">
        <f t="shared" si="1625"/>
        <v/>
      </c>
      <c r="J1854" s="387" t="str">
        <f t="shared" si="1626"/>
        <v/>
      </c>
      <c r="K1854" s="388" t="str">
        <f t="shared" si="1627"/>
        <v/>
      </c>
      <c r="L1854" s="389" t="str">
        <f t="shared" si="1628"/>
        <v/>
      </c>
      <c r="M1854" s="250" t="str">
        <f t="shared" si="1629"/>
        <v/>
      </c>
      <c r="N1854" s="246" t="b">
        <f t="shared" si="1665"/>
        <v>0</v>
      </c>
      <c r="O1854" s="246" t="b">
        <f t="shared" si="1666"/>
        <v>0</v>
      </c>
      <c r="P1854" s="246" t="b">
        <f t="shared" si="1667"/>
        <v>0</v>
      </c>
      <c r="Q1854" s="246" t="b">
        <f t="shared" si="1668"/>
        <v>0</v>
      </c>
      <c r="R1854" s="246" t="str">
        <f t="shared" si="1669"/>
        <v>No</v>
      </c>
      <c r="S1854" s="247" t="b">
        <f t="shared" si="1630"/>
        <v>0</v>
      </c>
      <c r="T1854" s="247" t="b">
        <f t="shared" si="1631"/>
        <v>0</v>
      </c>
      <c r="U1854" s="247" t="b">
        <f t="shared" si="1632"/>
        <v>0</v>
      </c>
      <c r="V1854" s="247" t="b">
        <f t="shared" si="1633"/>
        <v>0</v>
      </c>
      <c r="W1854" s="247" t="str">
        <f t="shared" si="1670"/>
        <v>No</v>
      </c>
      <c r="X1854" s="248" t="b">
        <f t="shared" si="1634"/>
        <v>0</v>
      </c>
      <c r="Y1854" s="248" t="b">
        <f t="shared" si="1635"/>
        <v>0</v>
      </c>
      <c r="Z1854" s="248" t="b">
        <f t="shared" si="1636"/>
        <v>0</v>
      </c>
      <c r="AA1854" s="248" t="b">
        <f t="shared" si="1637"/>
        <v>0</v>
      </c>
      <c r="AB1854" s="248" t="str">
        <f t="shared" si="1671"/>
        <v>No</v>
      </c>
      <c r="AC1854" s="249" t="b">
        <f t="shared" si="1638"/>
        <v>0</v>
      </c>
      <c r="AD1854" s="249" t="b">
        <f t="shared" si="1639"/>
        <v>0</v>
      </c>
      <c r="AE1854" s="249" t="b">
        <f t="shared" si="1640"/>
        <v>0</v>
      </c>
      <c r="AF1854" s="249" t="b">
        <f t="shared" si="1641"/>
        <v>0</v>
      </c>
      <c r="AG1854" s="249" t="str">
        <f t="shared" si="1672"/>
        <v>No</v>
      </c>
      <c r="AH1854" s="250" t="b">
        <f t="shared" si="1642"/>
        <v>0</v>
      </c>
      <c r="AI1854" s="250" t="b">
        <f t="shared" si="1643"/>
        <v>0</v>
      </c>
      <c r="AJ1854" s="250" t="b">
        <f t="shared" si="1644"/>
        <v>0</v>
      </c>
      <c r="AK1854" s="250" t="b">
        <f t="shared" si="1645"/>
        <v>0</v>
      </c>
      <c r="AL1854" s="250" t="str">
        <f t="shared" si="1673"/>
        <v>No</v>
      </c>
      <c r="AN1854" s="246" t="str">
        <f t="shared" si="1674"/>
        <v/>
      </c>
      <c r="AO1854" s="247" t="str">
        <f t="shared" si="1675"/>
        <v/>
      </c>
      <c r="AP1854" s="248" t="str">
        <f t="shared" si="1676"/>
        <v/>
      </c>
      <c r="AQ1854" s="249" t="str">
        <f t="shared" si="1677"/>
        <v/>
      </c>
      <c r="AR1854" s="250" t="str">
        <f t="shared" si="1678"/>
        <v/>
      </c>
      <c r="AS1854" s="234"/>
      <c r="AY1854" s="385">
        <f t="shared" si="1679"/>
        <v>0</v>
      </c>
      <c r="AZ1854" s="385">
        <f t="shared" si="1646"/>
        <v>0</v>
      </c>
      <c r="BA1854" s="385">
        <f t="shared" si="1680"/>
        <v>0</v>
      </c>
      <c r="BB1854" s="385">
        <f t="shared" si="1647"/>
        <v>0</v>
      </c>
      <c r="BC1854" s="385">
        <f t="shared" si="1648"/>
        <v>0</v>
      </c>
      <c r="BD1854" s="385">
        <f t="shared" si="1649"/>
        <v>0</v>
      </c>
      <c r="BE1854" s="385">
        <f t="shared" si="1650"/>
        <v>0</v>
      </c>
      <c r="BF1854" s="385">
        <f t="shared" si="1651"/>
        <v>0</v>
      </c>
      <c r="BG1854" s="385">
        <f t="shared" si="1652"/>
        <v>0</v>
      </c>
      <c r="BH1854" s="385">
        <f t="shared" si="1653"/>
        <v>0</v>
      </c>
      <c r="BI1854" s="385">
        <f t="shared" si="1654"/>
        <v>0</v>
      </c>
      <c r="BJ1854" s="385">
        <f t="shared" si="1655"/>
        <v>0</v>
      </c>
      <c r="BK1854" s="385">
        <f t="shared" si="1656"/>
        <v>0</v>
      </c>
      <c r="BL1854" s="385">
        <f t="shared" si="1657"/>
        <v>0</v>
      </c>
      <c r="BM1854" s="385">
        <f t="shared" si="1658"/>
        <v>0</v>
      </c>
      <c r="BN1854" s="385">
        <f t="shared" si="1659"/>
        <v>0</v>
      </c>
      <c r="CK1854" s="239">
        <f t="shared" si="1681"/>
        <v>0</v>
      </c>
      <c r="CL1854" s="239">
        <f t="shared" si="1682"/>
        <v>0</v>
      </c>
    </row>
    <row r="1855" spans="3:90" x14ac:dyDescent="0.35">
      <c r="C1855" s="235"/>
      <c r="D1855" s="246" t="str">
        <f t="shared" si="1660"/>
        <v/>
      </c>
      <c r="E1855" s="247" t="str">
        <f t="shared" si="1661"/>
        <v/>
      </c>
      <c r="F1855" s="248" t="str">
        <f t="shared" si="1662"/>
        <v/>
      </c>
      <c r="G1855" s="249" t="str">
        <f t="shared" si="1663"/>
        <v/>
      </c>
      <c r="H1855" s="250" t="str">
        <f t="shared" si="1664"/>
        <v/>
      </c>
      <c r="I1855" s="386" t="str">
        <f t="shared" si="1625"/>
        <v/>
      </c>
      <c r="J1855" s="387" t="str">
        <f t="shared" si="1626"/>
        <v/>
      </c>
      <c r="K1855" s="388" t="str">
        <f t="shared" si="1627"/>
        <v/>
      </c>
      <c r="L1855" s="389" t="str">
        <f t="shared" si="1628"/>
        <v/>
      </c>
      <c r="M1855" s="250" t="str">
        <f t="shared" si="1629"/>
        <v/>
      </c>
      <c r="N1855" s="246" t="b">
        <f t="shared" si="1665"/>
        <v>0</v>
      </c>
      <c r="O1855" s="246" t="b">
        <f t="shared" si="1666"/>
        <v>0</v>
      </c>
      <c r="P1855" s="246" t="b">
        <f t="shared" si="1667"/>
        <v>0</v>
      </c>
      <c r="Q1855" s="246" t="b">
        <f t="shared" si="1668"/>
        <v>0</v>
      </c>
      <c r="R1855" s="246" t="str">
        <f t="shared" si="1669"/>
        <v>No</v>
      </c>
      <c r="S1855" s="247" t="b">
        <f t="shared" si="1630"/>
        <v>0</v>
      </c>
      <c r="T1855" s="247" t="b">
        <f t="shared" si="1631"/>
        <v>0</v>
      </c>
      <c r="U1855" s="247" t="b">
        <f t="shared" si="1632"/>
        <v>0</v>
      </c>
      <c r="V1855" s="247" t="b">
        <f t="shared" si="1633"/>
        <v>0</v>
      </c>
      <c r="W1855" s="247" t="str">
        <f t="shared" si="1670"/>
        <v>No</v>
      </c>
      <c r="X1855" s="248" t="b">
        <f t="shared" si="1634"/>
        <v>0</v>
      </c>
      <c r="Y1855" s="248" t="b">
        <f t="shared" si="1635"/>
        <v>0</v>
      </c>
      <c r="Z1855" s="248" t="b">
        <f t="shared" si="1636"/>
        <v>0</v>
      </c>
      <c r="AA1855" s="248" t="b">
        <f t="shared" si="1637"/>
        <v>0</v>
      </c>
      <c r="AB1855" s="248" t="str">
        <f t="shared" si="1671"/>
        <v>No</v>
      </c>
      <c r="AC1855" s="249" t="b">
        <f t="shared" si="1638"/>
        <v>0</v>
      </c>
      <c r="AD1855" s="249" t="b">
        <f t="shared" si="1639"/>
        <v>0</v>
      </c>
      <c r="AE1855" s="249" t="b">
        <f t="shared" si="1640"/>
        <v>0</v>
      </c>
      <c r="AF1855" s="249" t="b">
        <f t="shared" si="1641"/>
        <v>0</v>
      </c>
      <c r="AG1855" s="249" t="str">
        <f t="shared" si="1672"/>
        <v>No</v>
      </c>
      <c r="AH1855" s="250" t="b">
        <f t="shared" si="1642"/>
        <v>0</v>
      </c>
      <c r="AI1855" s="250" t="b">
        <f t="shared" si="1643"/>
        <v>0</v>
      </c>
      <c r="AJ1855" s="250" t="b">
        <f t="shared" si="1644"/>
        <v>0</v>
      </c>
      <c r="AK1855" s="250" t="b">
        <f t="shared" si="1645"/>
        <v>0</v>
      </c>
      <c r="AL1855" s="250" t="str">
        <f t="shared" si="1673"/>
        <v>No</v>
      </c>
      <c r="AN1855" s="246" t="str">
        <f t="shared" si="1674"/>
        <v/>
      </c>
      <c r="AO1855" s="247" t="str">
        <f t="shared" si="1675"/>
        <v/>
      </c>
      <c r="AP1855" s="248" t="str">
        <f t="shared" si="1676"/>
        <v/>
      </c>
      <c r="AQ1855" s="249" t="str">
        <f t="shared" si="1677"/>
        <v/>
      </c>
      <c r="AR1855" s="250" t="str">
        <f t="shared" si="1678"/>
        <v/>
      </c>
      <c r="AS1855" s="234"/>
      <c r="AY1855" s="385">
        <f t="shared" si="1679"/>
        <v>0</v>
      </c>
      <c r="AZ1855" s="385">
        <f t="shared" si="1646"/>
        <v>0</v>
      </c>
      <c r="BA1855" s="385">
        <f t="shared" si="1680"/>
        <v>0</v>
      </c>
      <c r="BB1855" s="385">
        <f t="shared" si="1647"/>
        <v>0</v>
      </c>
      <c r="BC1855" s="385">
        <f t="shared" si="1648"/>
        <v>0</v>
      </c>
      <c r="BD1855" s="385">
        <f t="shared" si="1649"/>
        <v>0</v>
      </c>
      <c r="BE1855" s="385">
        <f t="shared" si="1650"/>
        <v>0</v>
      </c>
      <c r="BF1855" s="385">
        <f t="shared" si="1651"/>
        <v>0</v>
      </c>
      <c r="BG1855" s="385">
        <f t="shared" si="1652"/>
        <v>0</v>
      </c>
      <c r="BH1855" s="385">
        <f t="shared" si="1653"/>
        <v>0</v>
      </c>
      <c r="BI1855" s="385">
        <f t="shared" si="1654"/>
        <v>0</v>
      </c>
      <c r="BJ1855" s="385">
        <f t="shared" si="1655"/>
        <v>0</v>
      </c>
      <c r="BK1855" s="385">
        <f t="shared" si="1656"/>
        <v>0</v>
      </c>
      <c r="BL1855" s="385">
        <f t="shared" si="1657"/>
        <v>0</v>
      </c>
      <c r="BM1855" s="385">
        <f t="shared" si="1658"/>
        <v>0</v>
      </c>
      <c r="BN1855" s="385">
        <f t="shared" si="1659"/>
        <v>0</v>
      </c>
      <c r="CK1855" s="239">
        <f t="shared" si="1681"/>
        <v>0</v>
      </c>
      <c r="CL1855" s="239">
        <f t="shared" si="1682"/>
        <v>0</v>
      </c>
    </row>
    <row r="1856" spans="3:90" x14ac:dyDescent="0.35">
      <c r="C1856" s="235"/>
      <c r="D1856" s="246" t="str">
        <f t="shared" si="1660"/>
        <v/>
      </c>
      <c r="E1856" s="247" t="str">
        <f t="shared" si="1661"/>
        <v/>
      </c>
      <c r="F1856" s="248" t="str">
        <f t="shared" si="1662"/>
        <v/>
      </c>
      <c r="G1856" s="249" t="str">
        <f t="shared" si="1663"/>
        <v/>
      </c>
      <c r="H1856" s="250" t="str">
        <f t="shared" si="1664"/>
        <v/>
      </c>
      <c r="I1856" s="386" t="str">
        <f t="shared" si="1625"/>
        <v/>
      </c>
      <c r="J1856" s="387" t="str">
        <f t="shared" si="1626"/>
        <v/>
      </c>
      <c r="K1856" s="388" t="str">
        <f t="shared" si="1627"/>
        <v/>
      </c>
      <c r="L1856" s="389" t="str">
        <f t="shared" si="1628"/>
        <v/>
      </c>
      <c r="M1856" s="250" t="str">
        <f t="shared" si="1629"/>
        <v/>
      </c>
      <c r="N1856" s="246" t="b">
        <f t="shared" si="1665"/>
        <v>0</v>
      </c>
      <c r="O1856" s="246" t="b">
        <f t="shared" si="1666"/>
        <v>0</v>
      </c>
      <c r="P1856" s="246" t="b">
        <f t="shared" si="1667"/>
        <v>0</v>
      </c>
      <c r="Q1856" s="246" t="b">
        <f t="shared" si="1668"/>
        <v>0</v>
      </c>
      <c r="R1856" s="246" t="str">
        <f t="shared" si="1669"/>
        <v>No</v>
      </c>
      <c r="S1856" s="247" t="b">
        <f t="shared" si="1630"/>
        <v>0</v>
      </c>
      <c r="T1856" s="247" t="b">
        <f t="shared" si="1631"/>
        <v>0</v>
      </c>
      <c r="U1856" s="247" t="b">
        <f t="shared" si="1632"/>
        <v>0</v>
      </c>
      <c r="V1856" s="247" t="b">
        <f t="shared" si="1633"/>
        <v>0</v>
      </c>
      <c r="W1856" s="247" t="str">
        <f t="shared" si="1670"/>
        <v>No</v>
      </c>
      <c r="X1856" s="248" t="b">
        <f t="shared" si="1634"/>
        <v>0</v>
      </c>
      <c r="Y1856" s="248" t="b">
        <f t="shared" si="1635"/>
        <v>0</v>
      </c>
      <c r="Z1856" s="248" t="b">
        <f t="shared" si="1636"/>
        <v>0</v>
      </c>
      <c r="AA1856" s="248" t="b">
        <f t="shared" si="1637"/>
        <v>0</v>
      </c>
      <c r="AB1856" s="248" t="str">
        <f t="shared" si="1671"/>
        <v>No</v>
      </c>
      <c r="AC1856" s="249" t="b">
        <f t="shared" si="1638"/>
        <v>0</v>
      </c>
      <c r="AD1856" s="249" t="b">
        <f t="shared" si="1639"/>
        <v>0</v>
      </c>
      <c r="AE1856" s="249" t="b">
        <f t="shared" si="1640"/>
        <v>0</v>
      </c>
      <c r="AF1856" s="249" t="b">
        <f t="shared" si="1641"/>
        <v>0</v>
      </c>
      <c r="AG1856" s="249" t="str">
        <f t="shared" si="1672"/>
        <v>No</v>
      </c>
      <c r="AH1856" s="250" t="b">
        <f t="shared" si="1642"/>
        <v>0</v>
      </c>
      <c r="AI1856" s="250" t="b">
        <f t="shared" si="1643"/>
        <v>0</v>
      </c>
      <c r="AJ1856" s="250" t="b">
        <f t="shared" si="1644"/>
        <v>0</v>
      </c>
      <c r="AK1856" s="250" t="b">
        <f t="shared" si="1645"/>
        <v>0</v>
      </c>
      <c r="AL1856" s="250" t="str">
        <f t="shared" si="1673"/>
        <v>No</v>
      </c>
      <c r="AN1856" s="246" t="str">
        <f t="shared" si="1674"/>
        <v/>
      </c>
      <c r="AO1856" s="247" t="str">
        <f t="shared" si="1675"/>
        <v/>
      </c>
      <c r="AP1856" s="248" t="str">
        <f t="shared" si="1676"/>
        <v/>
      </c>
      <c r="AQ1856" s="249" t="str">
        <f t="shared" si="1677"/>
        <v/>
      </c>
      <c r="AR1856" s="250" t="str">
        <f t="shared" si="1678"/>
        <v/>
      </c>
      <c r="AS1856" s="234"/>
      <c r="AY1856" s="385">
        <f t="shared" si="1679"/>
        <v>0</v>
      </c>
      <c r="AZ1856" s="385">
        <f t="shared" si="1646"/>
        <v>0</v>
      </c>
      <c r="BA1856" s="385">
        <f t="shared" si="1680"/>
        <v>0</v>
      </c>
      <c r="BB1856" s="385">
        <f t="shared" si="1647"/>
        <v>0</v>
      </c>
      <c r="BC1856" s="385">
        <f t="shared" si="1648"/>
        <v>0</v>
      </c>
      <c r="BD1856" s="385">
        <f t="shared" si="1649"/>
        <v>0</v>
      </c>
      <c r="BE1856" s="385">
        <f t="shared" si="1650"/>
        <v>0</v>
      </c>
      <c r="BF1856" s="385">
        <f t="shared" si="1651"/>
        <v>0</v>
      </c>
      <c r="BG1856" s="385">
        <f t="shared" si="1652"/>
        <v>0</v>
      </c>
      <c r="BH1856" s="385">
        <f t="shared" si="1653"/>
        <v>0</v>
      </c>
      <c r="BI1856" s="385">
        <f t="shared" si="1654"/>
        <v>0</v>
      </c>
      <c r="BJ1856" s="385">
        <f t="shared" si="1655"/>
        <v>0</v>
      </c>
      <c r="BK1856" s="385">
        <f t="shared" si="1656"/>
        <v>0</v>
      </c>
      <c r="BL1856" s="385">
        <f t="shared" si="1657"/>
        <v>0</v>
      </c>
      <c r="BM1856" s="385">
        <f t="shared" si="1658"/>
        <v>0</v>
      </c>
      <c r="BN1856" s="385">
        <f t="shared" si="1659"/>
        <v>0</v>
      </c>
      <c r="CK1856" s="239">
        <f t="shared" si="1681"/>
        <v>0</v>
      </c>
      <c r="CL1856" s="239">
        <f t="shared" si="1682"/>
        <v>0</v>
      </c>
    </row>
    <row r="1857" spans="3:90" x14ac:dyDescent="0.35">
      <c r="C1857" s="235"/>
      <c r="D1857" s="246" t="str">
        <f t="shared" si="1660"/>
        <v/>
      </c>
      <c r="E1857" s="247" t="str">
        <f t="shared" si="1661"/>
        <v/>
      </c>
      <c r="F1857" s="248" t="str">
        <f t="shared" si="1662"/>
        <v/>
      </c>
      <c r="G1857" s="249" t="str">
        <f t="shared" si="1663"/>
        <v/>
      </c>
      <c r="H1857" s="250" t="str">
        <f t="shared" si="1664"/>
        <v/>
      </c>
      <c r="I1857" s="386" t="str">
        <f t="shared" si="1625"/>
        <v/>
      </c>
      <c r="J1857" s="387" t="str">
        <f t="shared" si="1626"/>
        <v/>
      </c>
      <c r="K1857" s="388" t="str">
        <f t="shared" si="1627"/>
        <v/>
      </c>
      <c r="L1857" s="389" t="str">
        <f t="shared" si="1628"/>
        <v/>
      </c>
      <c r="M1857" s="250" t="str">
        <f t="shared" si="1629"/>
        <v/>
      </c>
      <c r="N1857" s="246" t="b">
        <f t="shared" si="1665"/>
        <v>0</v>
      </c>
      <c r="O1857" s="246" t="b">
        <f t="shared" si="1666"/>
        <v>0</v>
      </c>
      <c r="P1857" s="246" t="b">
        <f t="shared" si="1667"/>
        <v>0</v>
      </c>
      <c r="Q1857" s="246" t="b">
        <f t="shared" si="1668"/>
        <v>0</v>
      </c>
      <c r="R1857" s="246" t="str">
        <f t="shared" si="1669"/>
        <v>No</v>
      </c>
      <c r="S1857" s="247" t="b">
        <f t="shared" si="1630"/>
        <v>0</v>
      </c>
      <c r="T1857" s="247" t="b">
        <f t="shared" si="1631"/>
        <v>0</v>
      </c>
      <c r="U1857" s="247" t="b">
        <f t="shared" si="1632"/>
        <v>0</v>
      </c>
      <c r="V1857" s="247" t="b">
        <f t="shared" si="1633"/>
        <v>0</v>
      </c>
      <c r="W1857" s="247" t="str">
        <f t="shared" si="1670"/>
        <v>No</v>
      </c>
      <c r="X1857" s="248" t="b">
        <f t="shared" si="1634"/>
        <v>0</v>
      </c>
      <c r="Y1857" s="248" t="b">
        <f t="shared" si="1635"/>
        <v>0</v>
      </c>
      <c r="Z1857" s="248" t="b">
        <f t="shared" si="1636"/>
        <v>0</v>
      </c>
      <c r="AA1857" s="248" t="b">
        <f t="shared" si="1637"/>
        <v>0</v>
      </c>
      <c r="AB1857" s="248" t="str">
        <f t="shared" si="1671"/>
        <v>No</v>
      </c>
      <c r="AC1857" s="249" t="b">
        <f t="shared" si="1638"/>
        <v>0</v>
      </c>
      <c r="AD1857" s="249" t="b">
        <f t="shared" si="1639"/>
        <v>0</v>
      </c>
      <c r="AE1857" s="249" t="b">
        <f t="shared" si="1640"/>
        <v>0</v>
      </c>
      <c r="AF1857" s="249" t="b">
        <f t="shared" si="1641"/>
        <v>0</v>
      </c>
      <c r="AG1857" s="249" t="str">
        <f t="shared" si="1672"/>
        <v>No</v>
      </c>
      <c r="AH1857" s="250" t="b">
        <f t="shared" si="1642"/>
        <v>0</v>
      </c>
      <c r="AI1857" s="250" t="b">
        <f t="shared" si="1643"/>
        <v>0</v>
      </c>
      <c r="AJ1857" s="250" t="b">
        <f t="shared" si="1644"/>
        <v>0</v>
      </c>
      <c r="AK1857" s="250" t="b">
        <f t="shared" si="1645"/>
        <v>0</v>
      </c>
      <c r="AL1857" s="250" t="str">
        <f t="shared" si="1673"/>
        <v>No</v>
      </c>
      <c r="AN1857" s="246" t="str">
        <f t="shared" si="1674"/>
        <v/>
      </c>
      <c r="AO1857" s="247" t="str">
        <f t="shared" si="1675"/>
        <v/>
      </c>
      <c r="AP1857" s="248" t="str">
        <f t="shared" si="1676"/>
        <v/>
      </c>
      <c r="AQ1857" s="249" t="str">
        <f t="shared" si="1677"/>
        <v/>
      </c>
      <c r="AR1857" s="250" t="str">
        <f t="shared" si="1678"/>
        <v/>
      </c>
      <c r="AS1857" s="234"/>
      <c r="AY1857" s="385">
        <f t="shared" si="1679"/>
        <v>0</v>
      </c>
      <c r="AZ1857" s="385">
        <f t="shared" si="1646"/>
        <v>0</v>
      </c>
      <c r="BA1857" s="385">
        <f t="shared" si="1680"/>
        <v>0</v>
      </c>
      <c r="BB1857" s="385">
        <f t="shared" si="1647"/>
        <v>0</v>
      </c>
      <c r="BC1857" s="385">
        <f t="shared" si="1648"/>
        <v>0</v>
      </c>
      <c r="BD1857" s="385">
        <f t="shared" si="1649"/>
        <v>0</v>
      </c>
      <c r="BE1857" s="385">
        <f t="shared" si="1650"/>
        <v>0</v>
      </c>
      <c r="BF1857" s="385">
        <f t="shared" si="1651"/>
        <v>0</v>
      </c>
      <c r="BG1857" s="385">
        <f t="shared" si="1652"/>
        <v>0</v>
      </c>
      <c r="BH1857" s="385">
        <f t="shared" si="1653"/>
        <v>0</v>
      </c>
      <c r="BI1857" s="385">
        <f t="shared" si="1654"/>
        <v>0</v>
      </c>
      <c r="BJ1857" s="385">
        <f t="shared" si="1655"/>
        <v>0</v>
      </c>
      <c r="BK1857" s="385">
        <f t="shared" si="1656"/>
        <v>0</v>
      </c>
      <c r="BL1857" s="385">
        <f t="shared" si="1657"/>
        <v>0</v>
      </c>
      <c r="BM1857" s="385">
        <f t="shared" si="1658"/>
        <v>0</v>
      </c>
      <c r="BN1857" s="385">
        <f t="shared" si="1659"/>
        <v>0</v>
      </c>
      <c r="CK1857" s="239">
        <f t="shared" si="1681"/>
        <v>0</v>
      </c>
      <c r="CL1857" s="239">
        <f t="shared" si="1682"/>
        <v>0</v>
      </c>
    </row>
    <row r="1858" spans="3:90" x14ac:dyDescent="0.35">
      <c r="C1858" s="235"/>
      <c r="D1858" s="246" t="str">
        <f t="shared" si="1660"/>
        <v/>
      </c>
      <c r="E1858" s="247" t="str">
        <f t="shared" si="1661"/>
        <v/>
      </c>
      <c r="F1858" s="248" t="str">
        <f t="shared" si="1662"/>
        <v/>
      </c>
      <c r="G1858" s="249" t="str">
        <f t="shared" si="1663"/>
        <v/>
      </c>
      <c r="H1858" s="250" t="str">
        <f t="shared" si="1664"/>
        <v/>
      </c>
      <c r="I1858" s="386" t="str">
        <f t="shared" si="1625"/>
        <v/>
      </c>
      <c r="J1858" s="387" t="str">
        <f t="shared" si="1626"/>
        <v/>
      </c>
      <c r="K1858" s="388" t="str">
        <f t="shared" si="1627"/>
        <v/>
      </c>
      <c r="L1858" s="389" t="str">
        <f t="shared" si="1628"/>
        <v/>
      </c>
      <c r="M1858" s="250" t="str">
        <f t="shared" si="1629"/>
        <v/>
      </c>
      <c r="N1858" s="246" t="b">
        <f t="shared" si="1665"/>
        <v>0</v>
      </c>
      <c r="O1858" s="246" t="b">
        <f t="shared" si="1666"/>
        <v>0</v>
      </c>
      <c r="P1858" s="246" t="b">
        <f t="shared" si="1667"/>
        <v>0</v>
      </c>
      <c r="Q1858" s="246" t="b">
        <f t="shared" si="1668"/>
        <v>0</v>
      </c>
      <c r="R1858" s="246" t="str">
        <f t="shared" si="1669"/>
        <v>No</v>
      </c>
      <c r="S1858" s="247" t="b">
        <f t="shared" si="1630"/>
        <v>0</v>
      </c>
      <c r="T1858" s="247" t="b">
        <f t="shared" si="1631"/>
        <v>0</v>
      </c>
      <c r="U1858" s="247" t="b">
        <f t="shared" si="1632"/>
        <v>0</v>
      </c>
      <c r="V1858" s="247" t="b">
        <f t="shared" si="1633"/>
        <v>0</v>
      </c>
      <c r="W1858" s="247" t="str">
        <f t="shared" si="1670"/>
        <v>No</v>
      </c>
      <c r="X1858" s="248" t="b">
        <f t="shared" si="1634"/>
        <v>0</v>
      </c>
      <c r="Y1858" s="248" t="b">
        <f t="shared" si="1635"/>
        <v>0</v>
      </c>
      <c r="Z1858" s="248" t="b">
        <f t="shared" si="1636"/>
        <v>0</v>
      </c>
      <c r="AA1858" s="248" t="b">
        <f t="shared" si="1637"/>
        <v>0</v>
      </c>
      <c r="AB1858" s="248" t="str">
        <f t="shared" si="1671"/>
        <v>No</v>
      </c>
      <c r="AC1858" s="249" t="b">
        <f t="shared" si="1638"/>
        <v>0</v>
      </c>
      <c r="AD1858" s="249" t="b">
        <f t="shared" si="1639"/>
        <v>0</v>
      </c>
      <c r="AE1858" s="249" t="b">
        <f t="shared" si="1640"/>
        <v>0</v>
      </c>
      <c r="AF1858" s="249" t="b">
        <f t="shared" si="1641"/>
        <v>0</v>
      </c>
      <c r="AG1858" s="249" t="str">
        <f t="shared" si="1672"/>
        <v>No</v>
      </c>
      <c r="AH1858" s="250" t="b">
        <f t="shared" si="1642"/>
        <v>0</v>
      </c>
      <c r="AI1858" s="250" t="b">
        <f t="shared" si="1643"/>
        <v>0</v>
      </c>
      <c r="AJ1858" s="250" t="b">
        <f t="shared" si="1644"/>
        <v>0</v>
      </c>
      <c r="AK1858" s="250" t="b">
        <f t="shared" si="1645"/>
        <v>0</v>
      </c>
      <c r="AL1858" s="250" t="str">
        <f t="shared" si="1673"/>
        <v>No</v>
      </c>
      <c r="AN1858" s="246" t="str">
        <f t="shared" si="1674"/>
        <v/>
      </c>
      <c r="AO1858" s="247" t="str">
        <f t="shared" si="1675"/>
        <v/>
      </c>
      <c r="AP1858" s="248" t="str">
        <f t="shared" si="1676"/>
        <v/>
      </c>
      <c r="AQ1858" s="249" t="str">
        <f t="shared" si="1677"/>
        <v/>
      </c>
      <c r="AR1858" s="250" t="str">
        <f t="shared" si="1678"/>
        <v/>
      </c>
      <c r="AS1858" s="234"/>
      <c r="AY1858" s="385">
        <f t="shared" si="1679"/>
        <v>0</v>
      </c>
      <c r="AZ1858" s="385">
        <f t="shared" si="1646"/>
        <v>0</v>
      </c>
      <c r="BA1858" s="385">
        <f t="shared" si="1680"/>
        <v>0</v>
      </c>
      <c r="BB1858" s="385">
        <f t="shared" si="1647"/>
        <v>0</v>
      </c>
      <c r="BC1858" s="385">
        <f t="shared" si="1648"/>
        <v>0</v>
      </c>
      <c r="BD1858" s="385">
        <f t="shared" si="1649"/>
        <v>0</v>
      </c>
      <c r="BE1858" s="385">
        <f t="shared" si="1650"/>
        <v>0</v>
      </c>
      <c r="BF1858" s="385">
        <f t="shared" si="1651"/>
        <v>0</v>
      </c>
      <c r="BG1858" s="385">
        <f t="shared" si="1652"/>
        <v>0</v>
      </c>
      <c r="BH1858" s="385">
        <f t="shared" si="1653"/>
        <v>0</v>
      </c>
      <c r="BI1858" s="385">
        <f t="shared" si="1654"/>
        <v>0</v>
      </c>
      <c r="BJ1858" s="385">
        <f t="shared" si="1655"/>
        <v>0</v>
      </c>
      <c r="BK1858" s="385">
        <f t="shared" si="1656"/>
        <v>0</v>
      </c>
      <c r="BL1858" s="385">
        <f t="shared" si="1657"/>
        <v>0</v>
      </c>
      <c r="BM1858" s="385">
        <f t="shared" si="1658"/>
        <v>0</v>
      </c>
      <c r="BN1858" s="385">
        <f t="shared" si="1659"/>
        <v>0</v>
      </c>
      <c r="CK1858" s="239">
        <f t="shared" si="1681"/>
        <v>0</v>
      </c>
      <c r="CL1858" s="239">
        <f t="shared" si="1682"/>
        <v>0</v>
      </c>
    </row>
    <row r="1859" spans="3:90" x14ac:dyDescent="0.35">
      <c r="C1859" s="235"/>
      <c r="D1859" s="246" t="str">
        <f t="shared" si="1660"/>
        <v/>
      </c>
      <c r="E1859" s="247" t="str">
        <f t="shared" si="1661"/>
        <v/>
      </c>
      <c r="F1859" s="248" t="str">
        <f t="shared" si="1662"/>
        <v/>
      </c>
      <c r="G1859" s="249" t="str">
        <f t="shared" si="1663"/>
        <v/>
      </c>
      <c r="H1859" s="250" t="str">
        <f t="shared" si="1664"/>
        <v/>
      </c>
      <c r="I1859" s="386" t="str">
        <f t="shared" si="1625"/>
        <v/>
      </c>
      <c r="J1859" s="387" t="str">
        <f t="shared" si="1626"/>
        <v/>
      </c>
      <c r="K1859" s="388" t="str">
        <f t="shared" si="1627"/>
        <v/>
      </c>
      <c r="L1859" s="389" t="str">
        <f t="shared" si="1628"/>
        <v/>
      </c>
      <c r="M1859" s="250" t="str">
        <f t="shared" si="1629"/>
        <v/>
      </c>
      <c r="N1859" s="246" t="b">
        <f t="shared" si="1665"/>
        <v>0</v>
      </c>
      <c r="O1859" s="246" t="b">
        <f t="shared" si="1666"/>
        <v>0</v>
      </c>
      <c r="P1859" s="246" t="b">
        <f t="shared" si="1667"/>
        <v>0</v>
      </c>
      <c r="Q1859" s="246" t="b">
        <f t="shared" si="1668"/>
        <v>0</v>
      </c>
      <c r="R1859" s="246" t="str">
        <f t="shared" si="1669"/>
        <v>No</v>
      </c>
      <c r="S1859" s="247" t="b">
        <f t="shared" si="1630"/>
        <v>0</v>
      </c>
      <c r="T1859" s="247" t="b">
        <f t="shared" si="1631"/>
        <v>0</v>
      </c>
      <c r="U1859" s="247" t="b">
        <f t="shared" si="1632"/>
        <v>0</v>
      </c>
      <c r="V1859" s="247" t="b">
        <f t="shared" si="1633"/>
        <v>0</v>
      </c>
      <c r="W1859" s="247" t="str">
        <f t="shared" si="1670"/>
        <v>No</v>
      </c>
      <c r="X1859" s="248" t="b">
        <f t="shared" si="1634"/>
        <v>0</v>
      </c>
      <c r="Y1859" s="248" t="b">
        <f t="shared" si="1635"/>
        <v>0</v>
      </c>
      <c r="Z1859" s="248" t="b">
        <f t="shared" si="1636"/>
        <v>0</v>
      </c>
      <c r="AA1859" s="248" t="b">
        <f t="shared" si="1637"/>
        <v>0</v>
      </c>
      <c r="AB1859" s="248" t="str">
        <f t="shared" si="1671"/>
        <v>No</v>
      </c>
      <c r="AC1859" s="249" t="b">
        <f t="shared" si="1638"/>
        <v>0</v>
      </c>
      <c r="AD1859" s="249" t="b">
        <f t="shared" si="1639"/>
        <v>0</v>
      </c>
      <c r="AE1859" s="249" t="b">
        <f t="shared" si="1640"/>
        <v>0</v>
      </c>
      <c r="AF1859" s="249" t="b">
        <f t="shared" si="1641"/>
        <v>0</v>
      </c>
      <c r="AG1859" s="249" t="str">
        <f t="shared" si="1672"/>
        <v>No</v>
      </c>
      <c r="AH1859" s="250" t="b">
        <f t="shared" si="1642"/>
        <v>0</v>
      </c>
      <c r="AI1859" s="250" t="b">
        <f t="shared" si="1643"/>
        <v>0</v>
      </c>
      <c r="AJ1859" s="250" t="b">
        <f t="shared" si="1644"/>
        <v>0</v>
      </c>
      <c r="AK1859" s="250" t="b">
        <f t="shared" si="1645"/>
        <v>0</v>
      </c>
      <c r="AL1859" s="250" t="str">
        <f t="shared" si="1673"/>
        <v>No</v>
      </c>
      <c r="AN1859" s="246" t="str">
        <f t="shared" si="1674"/>
        <v/>
      </c>
      <c r="AO1859" s="247" t="str">
        <f t="shared" si="1675"/>
        <v/>
      </c>
      <c r="AP1859" s="248" t="str">
        <f t="shared" si="1676"/>
        <v/>
      </c>
      <c r="AQ1859" s="249" t="str">
        <f t="shared" si="1677"/>
        <v/>
      </c>
      <c r="AR1859" s="250" t="str">
        <f t="shared" si="1678"/>
        <v/>
      </c>
      <c r="AS1859" s="234"/>
      <c r="AY1859" s="385">
        <f t="shared" si="1679"/>
        <v>0</v>
      </c>
      <c r="AZ1859" s="385">
        <f t="shared" si="1646"/>
        <v>0</v>
      </c>
      <c r="BA1859" s="385">
        <f t="shared" si="1680"/>
        <v>0</v>
      </c>
      <c r="BB1859" s="385">
        <f t="shared" si="1647"/>
        <v>0</v>
      </c>
      <c r="BC1859" s="385">
        <f t="shared" si="1648"/>
        <v>0</v>
      </c>
      <c r="BD1859" s="385">
        <f t="shared" si="1649"/>
        <v>0</v>
      </c>
      <c r="BE1859" s="385">
        <f t="shared" si="1650"/>
        <v>0</v>
      </c>
      <c r="BF1859" s="385">
        <f t="shared" si="1651"/>
        <v>0</v>
      </c>
      <c r="BG1859" s="385">
        <f t="shared" si="1652"/>
        <v>0</v>
      </c>
      <c r="BH1859" s="385">
        <f t="shared" si="1653"/>
        <v>0</v>
      </c>
      <c r="BI1859" s="385">
        <f t="shared" si="1654"/>
        <v>0</v>
      </c>
      <c r="BJ1859" s="385">
        <f t="shared" si="1655"/>
        <v>0</v>
      </c>
      <c r="BK1859" s="385">
        <f t="shared" si="1656"/>
        <v>0</v>
      </c>
      <c r="BL1859" s="385">
        <f t="shared" si="1657"/>
        <v>0</v>
      </c>
      <c r="BM1859" s="385">
        <f t="shared" si="1658"/>
        <v>0</v>
      </c>
      <c r="BN1859" s="385">
        <f t="shared" si="1659"/>
        <v>0</v>
      </c>
      <c r="CK1859" s="239">
        <f t="shared" si="1681"/>
        <v>0</v>
      </c>
      <c r="CL1859" s="239">
        <f t="shared" si="1682"/>
        <v>0</v>
      </c>
    </row>
    <row r="1860" spans="3:90" x14ac:dyDescent="0.35">
      <c r="C1860" s="235"/>
      <c r="D1860" s="246" t="str">
        <f t="shared" si="1660"/>
        <v/>
      </c>
      <c r="E1860" s="247" t="str">
        <f t="shared" si="1661"/>
        <v/>
      </c>
      <c r="F1860" s="248" t="str">
        <f t="shared" si="1662"/>
        <v/>
      </c>
      <c r="G1860" s="249" t="str">
        <f t="shared" si="1663"/>
        <v/>
      </c>
      <c r="H1860" s="250" t="str">
        <f t="shared" si="1664"/>
        <v/>
      </c>
      <c r="I1860" s="386" t="str">
        <f t="shared" ref="I1860:I1923" si="1683">IF(C1860="","",IF(OR(CY1860="Yes",CZ1860="Yes",DA1860="Yes",DB1860="Yes",DC1860="Yes",DD1860="Yes"), "Yes", "No"))</f>
        <v/>
      </c>
      <c r="J1860" s="387" t="str">
        <f t="shared" ref="J1860:J1923" si="1684">IF(C1860="","",IF(OR(DE1860="Yes",DF1860="Yes",DG1860="Yes",DH1860="Yes",DI1860="Yes",DJ1860="Yes"), "Yes", "No"))</f>
        <v/>
      </c>
      <c r="K1860" s="388" t="str">
        <f t="shared" ref="K1860:K1923" si="1685">IF(C1860="","",IF(OR(DK1860="Yes",DL1860="Yes",DM1860="Yes",DN1860="Yes",DO1860="Yes",DP1860="Yes"), "Yes", "No"))</f>
        <v/>
      </c>
      <c r="L1860" s="389" t="str">
        <f t="shared" ref="L1860:L1923" si="1686">IF(C1860="","",IF(OR(DQ1860="Yes",DR1860="Yes",DS1860="Yes",DT1860="Yes",DU1860="Yes",DV1860="Yes"), "Yes", "No"))</f>
        <v/>
      </c>
      <c r="M1860" s="250" t="str">
        <f t="shared" ref="M1860:M1923" si="1687">IF(C1860="","",IF(OR(DW1860="Yes",DX1860="Yes",DY1860="Yes",DZ1860="Yes",EA1860="Yes",EB1860="Yes"), "Yes", "No"))</f>
        <v/>
      </c>
      <c r="N1860" s="246" t="b">
        <f t="shared" si="1665"/>
        <v>0</v>
      </c>
      <c r="O1860" s="246" t="b">
        <f t="shared" si="1666"/>
        <v>0</v>
      </c>
      <c r="P1860" s="246" t="b">
        <f t="shared" si="1667"/>
        <v>0</v>
      </c>
      <c r="Q1860" s="246" t="b">
        <f t="shared" si="1668"/>
        <v>0</v>
      </c>
      <c r="R1860" s="246" t="str">
        <f t="shared" si="1669"/>
        <v>No</v>
      </c>
      <c r="S1860" s="247" t="b">
        <f t="shared" ref="S1860:S1923" si="1688">AND(B1860="Primary",E1860="New",J1860="Yes")</f>
        <v>0</v>
      </c>
      <c r="T1860" s="247" t="b">
        <f t="shared" ref="T1860:T1923" si="1689">AND(B1860="Primary",E1860="Continuing",J1860="Yes")</f>
        <v>0</v>
      </c>
      <c r="U1860" s="247" t="b">
        <f t="shared" ref="U1860:U1923" si="1690">AND(B1860="Secondary",E1860="New",J1860="Yes")</f>
        <v>0</v>
      </c>
      <c r="V1860" s="247" t="b">
        <f t="shared" ref="V1860:V1923" si="1691">AND(B1860="Secondary",E1860="Continuing",J1860="Yes")</f>
        <v>0</v>
      </c>
      <c r="W1860" s="247" t="str">
        <f t="shared" si="1670"/>
        <v>No</v>
      </c>
      <c r="X1860" s="248" t="b">
        <f t="shared" ref="X1860:X1923" si="1692">AND(B1860="Primary",F1860="New",K1860="Yes")</f>
        <v>0</v>
      </c>
      <c r="Y1860" s="248" t="b">
        <f t="shared" ref="Y1860:Y1923" si="1693">AND(B1860="Primary",F1860="Continuing",K1860="yes")</f>
        <v>0</v>
      </c>
      <c r="Z1860" s="248" t="b">
        <f t="shared" ref="Z1860:Z1923" si="1694">AND(B1860="Secondary",F1860="New",K1860="Yes")</f>
        <v>0</v>
      </c>
      <c r="AA1860" s="248" t="b">
        <f t="shared" ref="AA1860:AA1923" si="1695">AND(B1860="Secondary",F1860="Continuing",K1860="Yes")</f>
        <v>0</v>
      </c>
      <c r="AB1860" s="248" t="str">
        <f t="shared" si="1671"/>
        <v>No</v>
      </c>
      <c r="AC1860" s="249" t="b">
        <f t="shared" ref="AC1860:AC1923" si="1696">AND(B1860="Primary",G1860="New",L1860="Yes")</f>
        <v>0</v>
      </c>
      <c r="AD1860" s="249" t="b">
        <f t="shared" ref="AD1860:AD1923" si="1697">AND(B1860="Primary",G1860="Continuing",L1860="Yes")</f>
        <v>0</v>
      </c>
      <c r="AE1860" s="249" t="b">
        <f t="shared" ref="AE1860:AE1923" si="1698">AND(B1860="Secondary",G1860="New",L1860="Yes")</f>
        <v>0</v>
      </c>
      <c r="AF1860" s="249" t="b">
        <f t="shared" ref="AF1860:AF1923" si="1699">AND(B1860="Secondary",G1860="Continuing",L1860="Yes")</f>
        <v>0</v>
      </c>
      <c r="AG1860" s="249" t="str">
        <f t="shared" si="1672"/>
        <v>No</v>
      </c>
      <c r="AH1860" s="250" t="b">
        <f t="shared" ref="AH1860:AH1923" si="1700">AND(B1860="Primary",H1860="New",M1860="Yes")</f>
        <v>0</v>
      </c>
      <c r="AI1860" s="250" t="b">
        <f t="shared" ref="AI1860:AI1923" si="1701">AND(B1860="Primary",H1860="Continuing",M1860="Yes")</f>
        <v>0</v>
      </c>
      <c r="AJ1860" s="250" t="b">
        <f t="shared" ref="AJ1860:AJ1923" si="1702">AND(B1860="Secondary",H1860="New",M1860="Yes")</f>
        <v>0</v>
      </c>
      <c r="AK1860" s="250" t="b">
        <f t="shared" ref="AK1860:AK1923" si="1703">AND(B1860="Secondary",H1860="Continuing",M1860="Yes")</f>
        <v>0</v>
      </c>
      <c r="AL1860" s="250" t="str">
        <f t="shared" si="1673"/>
        <v>No</v>
      </c>
      <c r="AN1860" s="246" t="str">
        <f t="shared" si="1674"/>
        <v/>
      </c>
      <c r="AO1860" s="247" t="str">
        <f t="shared" si="1675"/>
        <v/>
      </c>
      <c r="AP1860" s="248" t="str">
        <f t="shared" si="1676"/>
        <v/>
      </c>
      <c r="AQ1860" s="249" t="str">
        <f t="shared" si="1677"/>
        <v/>
      </c>
      <c r="AR1860" s="250" t="str">
        <f t="shared" si="1678"/>
        <v/>
      </c>
      <c r="AS1860" s="234"/>
      <c r="AY1860" s="385">
        <f t="shared" si="1679"/>
        <v>0</v>
      </c>
      <c r="AZ1860" s="385">
        <f t="shared" ref="AZ1860:AZ1923" si="1704">IF(OR(AT1860="Beating",AU1860="Beating",AV1860="Beating",AW1860="Beating",AX1860="Beating"), 1, 0)</f>
        <v>0</v>
      </c>
      <c r="BA1860" s="385">
        <f t="shared" si="1680"/>
        <v>0</v>
      </c>
      <c r="BB1860" s="385">
        <f t="shared" ref="BB1860:BB1923" si="1705">IF(OR(AT1860="Burning",AU1860="Burning",AV1860="Burning",AW1860="Burning",AX1860="Burning"), 1, 0)</f>
        <v>0</v>
      </c>
      <c r="BC1860" s="385">
        <f t="shared" ref="BC1860:BC1923" si="1706">IF(OR(AT1860="Deprivation",AU1860="Deprivation",AV1860="Deprivation",AW1860="Deprivation",AX1860="Deprivation"), 1, 0)</f>
        <v>0</v>
      </c>
      <c r="BD1860" s="385">
        <f t="shared" ref="BD1860:BD1923" si="1707">IF(OR(AT1860="Electrical",AU1860="Electrical",AV1860="Electrical",AW1860="Electrical",AX1860="Electrical"), 1, 0)</f>
        <v>0</v>
      </c>
      <c r="BE1860" s="385">
        <f t="shared" ref="BE1860:BE1923" si="1708">IF(OR(AT1860="Forced Postures",AU1860="Forced Postures",AV1860="Forced Postures",AW1860="Forced Postures",AX1860="Forced Postures"), 1, 0)</f>
        <v>0</v>
      </c>
      <c r="BF1860" s="385">
        <f t="shared" ref="BF1860:BF1923" si="1709">IF(OR(AT1860="Gender-based violence",AU1860="Gender-based violence",AV1860="Gender-based violence",AW1860="Gender-based violence",AX1860="Gender-based violence"), 1, 0)</f>
        <v>0</v>
      </c>
      <c r="BG1860" s="385">
        <f t="shared" ref="BG1860:BG1923" si="1710">IF(OR(AT1860="Kidnapping and disappearances",AU1860="Kidnapping and disappearances",AV1860="Kidnapping and disappearances",AW1860="Kidnapping and disappearances",AX1860="Kidnapping and disappearances"), 1, 0)</f>
        <v>0</v>
      </c>
      <c r="BH1860" s="385">
        <f t="shared" ref="BH1860:BH1923" si="1711">IF(OR(AT1860="Rape and sexual torture",AU1860="Rape and sexual torture",AV1860="Rape and sexual torture",AW1860="Rape and sexual torture",AX1860="Rape and sexual torture"), 1, 0)</f>
        <v>0</v>
      </c>
      <c r="BI1860" s="385">
        <f t="shared" ref="BI1860:BI1923" si="1712">IF(OR(AT1860="Sensory stress",AU1860="Sensory stress",AV1860="Sensory stress",AW1860="Sensory stress",AX1860="Sensory stress"), 1, 0)</f>
        <v>0</v>
      </c>
      <c r="BJ1860" s="385">
        <f t="shared" ref="BJ1860:BJ1923" si="1713">IF(OR(AT1860="Severe humiliation",AU1860="Severe humiliation",AV1860="Severe humiliation",AW1860="Severe humiliation",AX1860="Severe humiliation"), 1, 0)</f>
        <v>0</v>
      </c>
      <c r="BK1860" s="385">
        <f t="shared" ref="BK1860:BK1923" si="1714">IF(OR(AT1860="Threats and psychological torture",AU1860="Threats and psychological torture",AV1860="Threats and psychological torture",AW1860="Threats and psychological torture",AX1860="Threats and psychological torture"), 1, 0)</f>
        <v>0</v>
      </c>
      <c r="BL1860" s="385">
        <f t="shared" ref="BL1860:BL1923" si="1715">IF(OR(AT1860="Witnessing torture of others",AU1860="Witnessing torture of others",AV1860="Witnessing torture of others",AW1860="Witnessing torture of others",AX1860="Witnessing torture of others"), 1, 0)</f>
        <v>0</v>
      </c>
      <c r="BM1860" s="385">
        <f t="shared" ref="BM1860:BM1923" si="1716">IF(OR(AT1860="Wounding/maiming",AU1860="Wounding/maiming",AV1860="Wounding/maiming",AW1860="Wounding/maiming",AX1860="Wounding/maiming"), 1, 0)</f>
        <v>0</v>
      </c>
      <c r="BN1860" s="385">
        <f t="shared" ref="BN1860:BN1923" si="1717">IF(OR(AT1860="Other",AU1860="Other",AV1860="Other",AW1860="Other",AX1860="Other"), 1, 0)</f>
        <v>0</v>
      </c>
      <c r="CK1860" s="239">
        <f t="shared" si="1681"/>
        <v>0</v>
      </c>
      <c r="CL1860" s="239">
        <f t="shared" si="1682"/>
        <v>0</v>
      </c>
    </row>
    <row r="1861" spans="3:90" x14ac:dyDescent="0.35">
      <c r="C1861" s="235"/>
      <c r="D1861" s="246" t="str">
        <f t="shared" ref="D1861:D1924" si="1718">IF(C1861="","",IF(AND(C1861&gt;=DATE(2022,9,30),C1861&lt;=DATE(2023,9,29)),"New",IF(C1861&lt;DATE(2022,9,30),"Continuing",IF(C1861&gt;DATE(2023,9,29),""))))</f>
        <v/>
      </c>
      <c r="E1861" s="247" t="str">
        <f t="shared" ref="E1861:E1924" si="1719">IF(C1861="","",IF(AND(C1861&gt;=DATE(2023,9,30),C1861&lt;=DATE(2024,9,29)),"New",IF(C1861&lt;DATE(2023,9,30),"Continuing",IF(C1861&gt;DATE(2024,9,29),""))))</f>
        <v/>
      </c>
      <c r="F1861" s="248" t="str">
        <f t="shared" ref="F1861:F1924" si="1720">IF(C1861="","",IF(AND(C1861&gt;=DATE(2024,9,30),C1861&lt;=DATE(2025,9,29)),"New",IF(C1861&lt;DATE(2024,9,30),"Continuing",IF(C1861&gt;DATE(2025,9,29),""))))</f>
        <v/>
      </c>
      <c r="G1861" s="249" t="str">
        <f t="shared" ref="G1861:G1924" si="1721">IF(C1861="","",IF(AND(C1861&gt;=DATE(2025,9,30),C1861&lt;=DATE(2026,9,29)),"New",IF(C1861&lt;DATE(2025,9,30),"Continuing",IF(C1861&gt;DATE(2026,9,29),""))))</f>
        <v/>
      </c>
      <c r="H1861" s="250" t="str">
        <f t="shared" ref="H1861:H1924" si="1722">IF(C1861="","",IF(AND(C1861&gt;=DATE(2026,9,30),C1861&lt;=DATE(2027,9,29)),"New",IF(C1861&lt;DATE(2026,9,30),"Continuing",IF(C1861&gt;DATE(2027,9,29),""))))</f>
        <v/>
      </c>
      <c r="I1861" s="386" t="str">
        <f t="shared" si="1683"/>
        <v/>
      </c>
      <c r="J1861" s="387" t="str">
        <f t="shared" si="1684"/>
        <v/>
      </c>
      <c r="K1861" s="388" t="str">
        <f t="shared" si="1685"/>
        <v/>
      </c>
      <c r="L1861" s="389" t="str">
        <f t="shared" si="1686"/>
        <v/>
      </c>
      <c r="M1861" s="250" t="str">
        <f t="shared" si="1687"/>
        <v/>
      </c>
      <c r="N1861" s="246" t="b">
        <f t="shared" ref="N1861:N1924" si="1723">AND(B1861="Primary",D1861="New",I1861="Yes")</f>
        <v>0</v>
      </c>
      <c r="O1861" s="246" t="b">
        <f t="shared" ref="O1861:O1924" si="1724">AND(B1861="Primary",D1861="Continuing",I1861="Yes")</f>
        <v>0</v>
      </c>
      <c r="P1861" s="246" t="b">
        <f t="shared" ref="P1861:P1924" si="1725">AND(B1861="Secondary",D1861="New",I1861="Yes")</f>
        <v>0</v>
      </c>
      <c r="Q1861" s="246" t="b">
        <f t="shared" ref="Q1861:Q1924" si="1726">AND(B1861="Secondary",D1861="Continuing",I1861="Yes")</f>
        <v>0</v>
      </c>
      <c r="R1861" s="246" t="str">
        <f t="shared" ref="R1861:R1924" si="1727">IF(OR(N1861=TRUE,O1861=TRUE),"Yes","No")</f>
        <v>No</v>
      </c>
      <c r="S1861" s="247" t="b">
        <f t="shared" si="1688"/>
        <v>0</v>
      </c>
      <c r="T1861" s="247" t="b">
        <f t="shared" si="1689"/>
        <v>0</v>
      </c>
      <c r="U1861" s="247" t="b">
        <f t="shared" si="1690"/>
        <v>0</v>
      </c>
      <c r="V1861" s="247" t="b">
        <f t="shared" si="1691"/>
        <v>0</v>
      </c>
      <c r="W1861" s="247" t="str">
        <f t="shared" ref="W1861:W1924" si="1728">IF(OR(S1861=TRUE,T1861=TRUE),"Yes","No")</f>
        <v>No</v>
      </c>
      <c r="X1861" s="248" t="b">
        <f t="shared" si="1692"/>
        <v>0</v>
      </c>
      <c r="Y1861" s="248" t="b">
        <f t="shared" si="1693"/>
        <v>0</v>
      </c>
      <c r="Z1861" s="248" t="b">
        <f t="shared" si="1694"/>
        <v>0</v>
      </c>
      <c r="AA1861" s="248" t="b">
        <f t="shared" si="1695"/>
        <v>0</v>
      </c>
      <c r="AB1861" s="248" t="str">
        <f t="shared" ref="AB1861:AB1924" si="1729">IF(OR(X1861=TRUE,Y1861=TRUE),"Yes","No")</f>
        <v>No</v>
      </c>
      <c r="AC1861" s="249" t="b">
        <f t="shared" si="1696"/>
        <v>0</v>
      </c>
      <c r="AD1861" s="249" t="b">
        <f t="shared" si="1697"/>
        <v>0</v>
      </c>
      <c r="AE1861" s="249" t="b">
        <f t="shared" si="1698"/>
        <v>0</v>
      </c>
      <c r="AF1861" s="249" t="b">
        <f t="shared" si="1699"/>
        <v>0</v>
      </c>
      <c r="AG1861" s="249" t="str">
        <f t="shared" ref="AG1861:AG1924" si="1730">IF(OR(AC1861=TRUE,AD1861=TRUE),"Yes","No")</f>
        <v>No</v>
      </c>
      <c r="AH1861" s="250" t="b">
        <f t="shared" si="1700"/>
        <v>0</v>
      </c>
      <c r="AI1861" s="250" t="b">
        <f t="shared" si="1701"/>
        <v>0</v>
      </c>
      <c r="AJ1861" s="250" t="b">
        <f t="shared" si="1702"/>
        <v>0</v>
      </c>
      <c r="AK1861" s="250" t="b">
        <f t="shared" si="1703"/>
        <v>0</v>
      </c>
      <c r="AL1861" s="250" t="str">
        <f t="shared" ref="AL1861:AL1924" si="1731">IF(OR(AH1861=TRUE,AI1861=TRUE),"Yes","No")</f>
        <v>No</v>
      </c>
      <c r="AN1861" s="246" t="str">
        <f t="shared" ref="AN1861:AN1924" si="1732">IF(AND(AM1861&gt;=DATE(2022,9,30),AM1861&lt;=DATE(2023,9,29)),"Closed","")</f>
        <v/>
      </c>
      <c r="AO1861" s="247" t="str">
        <f t="shared" ref="AO1861:AO1924" si="1733">IF(AND(AM1861&gt;=DATE(2023,9,30),AM1861&lt;=DATE(2024,9,29)),"Closed","")</f>
        <v/>
      </c>
      <c r="AP1861" s="248" t="str">
        <f t="shared" ref="AP1861:AP1924" si="1734">IF(AND(AM1861&gt;=DATE(2024,9,30),AM1861&lt;=DATE(2025,9,29)),"Closed","")</f>
        <v/>
      </c>
      <c r="AQ1861" s="249" t="str">
        <f t="shared" ref="AQ1861:AQ1924" si="1735">IF(AND(AM1861&gt;=DATE(2025,9,30),AM1861&lt;=DATE(2026,9,29)),"Closed","")</f>
        <v/>
      </c>
      <c r="AR1861" s="250" t="str">
        <f t="shared" ref="AR1861:AR1924" si="1736">IF(AND(AM1861&gt;=DATE(2026,9,30),AM1861&lt;=DATE(2027,9,29)),"Closed","")</f>
        <v/>
      </c>
      <c r="AS1861" s="234"/>
      <c r="AY1861" s="385">
        <f t="shared" ref="AY1861:AY1924" si="1737">IF(OR(AT1861="Asphyxiation",AU1861="Asphyxiation",AV1861="Asphyxiation",AW1861="Asphyxiation",AX1861="Asphyxiation"), 1, 0)</f>
        <v>0</v>
      </c>
      <c r="AZ1861" s="385">
        <f t="shared" si="1704"/>
        <v>0</v>
      </c>
      <c r="BA1861" s="385">
        <f t="shared" ref="BA1861:BA1924" si="1738">IF(OR(AT1861="New response option",AU1861="New response option",AV1861="New response option",AW1861="New response option",AX1861="New response option"), 1, 0)</f>
        <v>0</v>
      </c>
      <c r="BB1861" s="385">
        <f t="shared" si="1705"/>
        <v>0</v>
      </c>
      <c r="BC1861" s="385">
        <f t="shared" si="1706"/>
        <v>0</v>
      </c>
      <c r="BD1861" s="385">
        <f t="shared" si="1707"/>
        <v>0</v>
      </c>
      <c r="BE1861" s="385">
        <f t="shared" si="1708"/>
        <v>0</v>
      </c>
      <c r="BF1861" s="385">
        <f t="shared" si="1709"/>
        <v>0</v>
      </c>
      <c r="BG1861" s="385">
        <f t="shared" si="1710"/>
        <v>0</v>
      </c>
      <c r="BH1861" s="385">
        <f t="shared" si="1711"/>
        <v>0</v>
      </c>
      <c r="BI1861" s="385">
        <f t="shared" si="1712"/>
        <v>0</v>
      </c>
      <c r="BJ1861" s="385">
        <f t="shared" si="1713"/>
        <v>0</v>
      </c>
      <c r="BK1861" s="385">
        <f t="shared" si="1714"/>
        <v>0</v>
      </c>
      <c r="BL1861" s="385">
        <f t="shared" si="1715"/>
        <v>0</v>
      </c>
      <c r="BM1861" s="385">
        <f t="shared" si="1716"/>
        <v>0</v>
      </c>
      <c r="BN1861" s="385">
        <f t="shared" si="1717"/>
        <v>0</v>
      </c>
      <c r="CK1861" s="239">
        <f t="shared" ref="CK1861:CK1924" si="1739">IF(OR(CJ1861="Lawful Permanent Resident (LPR): Former refugee ",CJ1861="Lawful Permanent Resident (LPR): Former asylee ",CJ1861="Lawful Permanent Resident (LPR): Other former"), 1,0)</f>
        <v>0</v>
      </c>
      <c r="CL1861" s="239">
        <f t="shared" ref="CL1861:CL1924" si="1740">IF(OR(CJ1861="U.S. Citizen: Former refugee ",CJ1861="U.S. Citizen: Former asylee ",CJ1861="U.S. Citizen: Other former "), 1,0)</f>
        <v>0</v>
      </c>
    </row>
    <row r="1862" spans="3:90" x14ac:dyDescent="0.35">
      <c r="C1862" s="235"/>
      <c r="D1862" s="246" t="str">
        <f t="shared" si="1718"/>
        <v/>
      </c>
      <c r="E1862" s="247" t="str">
        <f t="shared" si="1719"/>
        <v/>
      </c>
      <c r="F1862" s="248" t="str">
        <f t="shared" si="1720"/>
        <v/>
      </c>
      <c r="G1862" s="249" t="str">
        <f t="shared" si="1721"/>
        <v/>
      </c>
      <c r="H1862" s="250" t="str">
        <f t="shared" si="1722"/>
        <v/>
      </c>
      <c r="I1862" s="386" t="str">
        <f t="shared" si="1683"/>
        <v/>
      </c>
      <c r="J1862" s="387" t="str">
        <f t="shared" si="1684"/>
        <v/>
      </c>
      <c r="K1862" s="388" t="str">
        <f t="shared" si="1685"/>
        <v/>
      </c>
      <c r="L1862" s="389" t="str">
        <f t="shared" si="1686"/>
        <v/>
      </c>
      <c r="M1862" s="250" t="str">
        <f t="shared" si="1687"/>
        <v/>
      </c>
      <c r="N1862" s="246" t="b">
        <f t="shared" si="1723"/>
        <v>0</v>
      </c>
      <c r="O1862" s="246" t="b">
        <f t="shared" si="1724"/>
        <v>0</v>
      </c>
      <c r="P1862" s="246" t="b">
        <f t="shared" si="1725"/>
        <v>0</v>
      </c>
      <c r="Q1862" s="246" t="b">
        <f t="shared" si="1726"/>
        <v>0</v>
      </c>
      <c r="R1862" s="246" t="str">
        <f t="shared" si="1727"/>
        <v>No</v>
      </c>
      <c r="S1862" s="247" t="b">
        <f t="shared" si="1688"/>
        <v>0</v>
      </c>
      <c r="T1862" s="247" t="b">
        <f t="shared" si="1689"/>
        <v>0</v>
      </c>
      <c r="U1862" s="247" t="b">
        <f t="shared" si="1690"/>
        <v>0</v>
      </c>
      <c r="V1862" s="247" t="b">
        <f t="shared" si="1691"/>
        <v>0</v>
      </c>
      <c r="W1862" s="247" t="str">
        <f t="shared" si="1728"/>
        <v>No</v>
      </c>
      <c r="X1862" s="248" t="b">
        <f t="shared" si="1692"/>
        <v>0</v>
      </c>
      <c r="Y1862" s="248" t="b">
        <f t="shared" si="1693"/>
        <v>0</v>
      </c>
      <c r="Z1862" s="248" t="b">
        <f t="shared" si="1694"/>
        <v>0</v>
      </c>
      <c r="AA1862" s="248" t="b">
        <f t="shared" si="1695"/>
        <v>0</v>
      </c>
      <c r="AB1862" s="248" t="str">
        <f t="shared" si="1729"/>
        <v>No</v>
      </c>
      <c r="AC1862" s="249" t="b">
        <f t="shared" si="1696"/>
        <v>0</v>
      </c>
      <c r="AD1862" s="249" t="b">
        <f t="shared" si="1697"/>
        <v>0</v>
      </c>
      <c r="AE1862" s="249" t="b">
        <f t="shared" si="1698"/>
        <v>0</v>
      </c>
      <c r="AF1862" s="249" t="b">
        <f t="shared" si="1699"/>
        <v>0</v>
      </c>
      <c r="AG1862" s="249" t="str">
        <f t="shared" si="1730"/>
        <v>No</v>
      </c>
      <c r="AH1862" s="250" t="b">
        <f t="shared" si="1700"/>
        <v>0</v>
      </c>
      <c r="AI1862" s="250" t="b">
        <f t="shared" si="1701"/>
        <v>0</v>
      </c>
      <c r="AJ1862" s="250" t="b">
        <f t="shared" si="1702"/>
        <v>0</v>
      </c>
      <c r="AK1862" s="250" t="b">
        <f t="shared" si="1703"/>
        <v>0</v>
      </c>
      <c r="AL1862" s="250" t="str">
        <f t="shared" si="1731"/>
        <v>No</v>
      </c>
      <c r="AN1862" s="246" t="str">
        <f t="shared" si="1732"/>
        <v/>
      </c>
      <c r="AO1862" s="247" t="str">
        <f t="shared" si="1733"/>
        <v/>
      </c>
      <c r="AP1862" s="248" t="str">
        <f t="shared" si="1734"/>
        <v/>
      </c>
      <c r="AQ1862" s="249" t="str">
        <f t="shared" si="1735"/>
        <v/>
      </c>
      <c r="AR1862" s="250" t="str">
        <f t="shared" si="1736"/>
        <v/>
      </c>
      <c r="AS1862" s="234"/>
      <c r="AY1862" s="385">
        <f t="shared" si="1737"/>
        <v>0</v>
      </c>
      <c r="AZ1862" s="385">
        <f t="shared" si="1704"/>
        <v>0</v>
      </c>
      <c r="BA1862" s="385">
        <f t="shared" si="1738"/>
        <v>0</v>
      </c>
      <c r="BB1862" s="385">
        <f t="shared" si="1705"/>
        <v>0</v>
      </c>
      <c r="BC1862" s="385">
        <f t="shared" si="1706"/>
        <v>0</v>
      </c>
      <c r="BD1862" s="385">
        <f t="shared" si="1707"/>
        <v>0</v>
      </c>
      <c r="BE1862" s="385">
        <f t="shared" si="1708"/>
        <v>0</v>
      </c>
      <c r="BF1862" s="385">
        <f t="shared" si="1709"/>
        <v>0</v>
      </c>
      <c r="BG1862" s="385">
        <f t="shared" si="1710"/>
        <v>0</v>
      </c>
      <c r="BH1862" s="385">
        <f t="shared" si="1711"/>
        <v>0</v>
      </c>
      <c r="BI1862" s="385">
        <f t="shared" si="1712"/>
        <v>0</v>
      </c>
      <c r="BJ1862" s="385">
        <f t="shared" si="1713"/>
        <v>0</v>
      </c>
      <c r="BK1862" s="385">
        <f t="shared" si="1714"/>
        <v>0</v>
      </c>
      <c r="BL1862" s="385">
        <f t="shared" si="1715"/>
        <v>0</v>
      </c>
      <c r="BM1862" s="385">
        <f t="shared" si="1716"/>
        <v>0</v>
      </c>
      <c r="BN1862" s="385">
        <f t="shared" si="1717"/>
        <v>0</v>
      </c>
      <c r="CK1862" s="239">
        <f t="shared" si="1739"/>
        <v>0</v>
      </c>
      <c r="CL1862" s="239">
        <f t="shared" si="1740"/>
        <v>0</v>
      </c>
    </row>
    <row r="1863" spans="3:90" x14ac:dyDescent="0.35">
      <c r="C1863" s="235"/>
      <c r="D1863" s="246" t="str">
        <f t="shared" si="1718"/>
        <v/>
      </c>
      <c r="E1863" s="247" t="str">
        <f t="shared" si="1719"/>
        <v/>
      </c>
      <c r="F1863" s="248" t="str">
        <f t="shared" si="1720"/>
        <v/>
      </c>
      <c r="G1863" s="249" t="str">
        <f t="shared" si="1721"/>
        <v/>
      </c>
      <c r="H1863" s="250" t="str">
        <f t="shared" si="1722"/>
        <v/>
      </c>
      <c r="I1863" s="386" t="str">
        <f t="shared" si="1683"/>
        <v/>
      </c>
      <c r="J1863" s="387" t="str">
        <f t="shared" si="1684"/>
        <v/>
      </c>
      <c r="K1863" s="388" t="str">
        <f t="shared" si="1685"/>
        <v/>
      </c>
      <c r="L1863" s="389" t="str">
        <f t="shared" si="1686"/>
        <v/>
      </c>
      <c r="M1863" s="250" t="str">
        <f t="shared" si="1687"/>
        <v/>
      </c>
      <c r="N1863" s="246" t="b">
        <f t="shared" si="1723"/>
        <v>0</v>
      </c>
      <c r="O1863" s="246" t="b">
        <f t="shared" si="1724"/>
        <v>0</v>
      </c>
      <c r="P1863" s="246" t="b">
        <f t="shared" si="1725"/>
        <v>0</v>
      </c>
      <c r="Q1863" s="246" t="b">
        <f t="shared" si="1726"/>
        <v>0</v>
      </c>
      <c r="R1863" s="246" t="str">
        <f t="shared" si="1727"/>
        <v>No</v>
      </c>
      <c r="S1863" s="247" t="b">
        <f t="shared" si="1688"/>
        <v>0</v>
      </c>
      <c r="T1863" s="247" t="b">
        <f t="shared" si="1689"/>
        <v>0</v>
      </c>
      <c r="U1863" s="247" t="b">
        <f t="shared" si="1690"/>
        <v>0</v>
      </c>
      <c r="V1863" s="247" t="b">
        <f t="shared" si="1691"/>
        <v>0</v>
      </c>
      <c r="W1863" s="247" t="str">
        <f t="shared" si="1728"/>
        <v>No</v>
      </c>
      <c r="X1863" s="248" t="b">
        <f t="shared" si="1692"/>
        <v>0</v>
      </c>
      <c r="Y1863" s="248" t="b">
        <f t="shared" si="1693"/>
        <v>0</v>
      </c>
      <c r="Z1863" s="248" t="b">
        <f t="shared" si="1694"/>
        <v>0</v>
      </c>
      <c r="AA1863" s="248" t="b">
        <f t="shared" si="1695"/>
        <v>0</v>
      </c>
      <c r="AB1863" s="248" t="str">
        <f t="shared" si="1729"/>
        <v>No</v>
      </c>
      <c r="AC1863" s="249" t="b">
        <f t="shared" si="1696"/>
        <v>0</v>
      </c>
      <c r="AD1863" s="249" t="b">
        <f t="shared" si="1697"/>
        <v>0</v>
      </c>
      <c r="AE1863" s="249" t="b">
        <f t="shared" si="1698"/>
        <v>0</v>
      </c>
      <c r="AF1863" s="249" t="b">
        <f t="shared" si="1699"/>
        <v>0</v>
      </c>
      <c r="AG1863" s="249" t="str">
        <f t="shared" si="1730"/>
        <v>No</v>
      </c>
      <c r="AH1863" s="250" t="b">
        <f t="shared" si="1700"/>
        <v>0</v>
      </c>
      <c r="AI1863" s="250" t="b">
        <f t="shared" si="1701"/>
        <v>0</v>
      </c>
      <c r="AJ1863" s="250" t="b">
        <f t="shared" si="1702"/>
        <v>0</v>
      </c>
      <c r="AK1863" s="250" t="b">
        <f t="shared" si="1703"/>
        <v>0</v>
      </c>
      <c r="AL1863" s="250" t="str">
        <f t="shared" si="1731"/>
        <v>No</v>
      </c>
      <c r="AN1863" s="246" t="str">
        <f t="shared" si="1732"/>
        <v/>
      </c>
      <c r="AO1863" s="247" t="str">
        <f t="shared" si="1733"/>
        <v/>
      </c>
      <c r="AP1863" s="248" t="str">
        <f t="shared" si="1734"/>
        <v/>
      </c>
      <c r="AQ1863" s="249" t="str">
        <f t="shared" si="1735"/>
        <v/>
      </c>
      <c r="AR1863" s="250" t="str">
        <f t="shared" si="1736"/>
        <v/>
      </c>
      <c r="AS1863" s="234"/>
      <c r="AY1863" s="385">
        <f t="shared" si="1737"/>
        <v>0</v>
      </c>
      <c r="AZ1863" s="385">
        <f t="shared" si="1704"/>
        <v>0</v>
      </c>
      <c r="BA1863" s="385">
        <f t="shared" si="1738"/>
        <v>0</v>
      </c>
      <c r="BB1863" s="385">
        <f t="shared" si="1705"/>
        <v>0</v>
      </c>
      <c r="BC1863" s="385">
        <f t="shared" si="1706"/>
        <v>0</v>
      </c>
      <c r="BD1863" s="385">
        <f t="shared" si="1707"/>
        <v>0</v>
      </c>
      <c r="BE1863" s="385">
        <f t="shared" si="1708"/>
        <v>0</v>
      </c>
      <c r="BF1863" s="385">
        <f t="shared" si="1709"/>
        <v>0</v>
      </c>
      <c r="BG1863" s="385">
        <f t="shared" si="1710"/>
        <v>0</v>
      </c>
      <c r="BH1863" s="385">
        <f t="shared" si="1711"/>
        <v>0</v>
      </c>
      <c r="BI1863" s="385">
        <f t="shared" si="1712"/>
        <v>0</v>
      </c>
      <c r="BJ1863" s="385">
        <f t="shared" si="1713"/>
        <v>0</v>
      </c>
      <c r="BK1863" s="385">
        <f t="shared" si="1714"/>
        <v>0</v>
      </c>
      <c r="BL1863" s="385">
        <f t="shared" si="1715"/>
        <v>0</v>
      </c>
      <c r="BM1863" s="385">
        <f t="shared" si="1716"/>
        <v>0</v>
      </c>
      <c r="BN1863" s="385">
        <f t="shared" si="1717"/>
        <v>0</v>
      </c>
      <c r="CK1863" s="239">
        <f t="shared" si="1739"/>
        <v>0</v>
      </c>
      <c r="CL1863" s="239">
        <f t="shared" si="1740"/>
        <v>0</v>
      </c>
    </row>
    <row r="1864" spans="3:90" x14ac:dyDescent="0.35">
      <c r="C1864" s="235"/>
      <c r="D1864" s="246" t="str">
        <f t="shared" si="1718"/>
        <v/>
      </c>
      <c r="E1864" s="247" t="str">
        <f t="shared" si="1719"/>
        <v/>
      </c>
      <c r="F1864" s="248" t="str">
        <f t="shared" si="1720"/>
        <v/>
      </c>
      <c r="G1864" s="249" t="str">
        <f t="shared" si="1721"/>
        <v/>
      </c>
      <c r="H1864" s="250" t="str">
        <f t="shared" si="1722"/>
        <v/>
      </c>
      <c r="I1864" s="386" t="str">
        <f t="shared" si="1683"/>
        <v/>
      </c>
      <c r="J1864" s="387" t="str">
        <f t="shared" si="1684"/>
        <v/>
      </c>
      <c r="K1864" s="388" t="str">
        <f t="shared" si="1685"/>
        <v/>
      </c>
      <c r="L1864" s="389" t="str">
        <f t="shared" si="1686"/>
        <v/>
      </c>
      <c r="M1864" s="250" t="str">
        <f t="shared" si="1687"/>
        <v/>
      </c>
      <c r="N1864" s="246" t="b">
        <f t="shared" si="1723"/>
        <v>0</v>
      </c>
      <c r="O1864" s="246" t="b">
        <f t="shared" si="1724"/>
        <v>0</v>
      </c>
      <c r="P1864" s="246" t="b">
        <f t="shared" si="1725"/>
        <v>0</v>
      </c>
      <c r="Q1864" s="246" t="b">
        <f t="shared" si="1726"/>
        <v>0</v>
      </c>
      <c r="R1864" s="246" t="str">
        <f t="shared" si="1727"/>
        <v>No</v>
      </c>
      <c r="S1864" s="247" t="b">
        <f t="shared" si="1688"/>
        <v>0</v>
      </c>
      <c r="T1864" s="247" t="b">
        <f t="shared" si="1689"/>
        <v>0</v>
      </c>
      <c r="U1864" s="247" t="b">
        <f t="shared" si="1690"/>
        <v>0</v>
      </c>
      <c r="V1864" s="247" t="b">
        <f t="shared" si="1691"/>
        <v>0</v>
      </c>
      <c r="W1864" s="247" t="str">
        <f t="shared" si="1728"/>
        <v>No</v>
      </c>
      <c r="X1864" s="248" t="b">
        <f t="shared" si="1692"/>
        <v>0</v>
      </c>
      <c r="Y1864" s="248" t="b">
        <f t="shared" si="1693"/>
        <v>0</v>
      </c>
      <c r="Z1864" s="248" t="b">
        <f t="shared" si="1694"/>
        <v>0</v>
      </c>
      <c r="AA1864" s="248" t="b">
        <f t="shared" si="1695"/>
        <v>0</v>
      </c>
      <c r="AB1864" s="248" t="str">
        <f t="shared" si="1729"/>
        <v>No</v>
      </c>
      <c r="AC1864" s="249" t="b">
        <f t="shared" si="1696"/>
        <v>0</v>
      </c>
      <c r="AD1864" s="249" t="b">
        <f t="shared" si="1697"/>
        <v>0</v>
      </c>
      <c r="AE1864" s="249" t="b">
        <f t="shared" si="1698"/>
        <v>0</v>
      </c>
      <c r="AF1864" s="249" t="b">
        <f t="shared" si="1699"/>
        <v>0</v>
      </c>
      <c r="AG1864" s="249" t="str">
        <f t="shared" si="1730"/>
        <v>No</v>
      </c>
      <c r="AH1864" s="250" t="b">
        <f t="shared" si="1700"/>
        <v>0</v>
      </c>
      <c r="AI1864" s="250" t="b">
        <f t="shared" si="1701"/>
        <v>0</v>
      </c>
      <c r="AJ1864" s="250" t="b">
        <f t="shared" si="1702"/>
        <v>0</v>
      </c>
      <c r="AK1864" s="250" t="b">
        <f t="shared" si="1703"/>
        <v>0</v>
      </c>
      <c r="AL1864" s="250" t="str">
        <f t="shared" si="1731"/>
        <v>No</v>
      </c>
      <c r="AN1864" s="246" t="str">
        <f t="shared" si="1732"/>
        <v/>
      </c>
      <c r="AO1864" s="247" t="str">
        <f t="shared" si="1733"/>
        <v/>
      </c>
      <c r="AP1864" s="248" t="str">
        <f t="shared" si="1734"/>
        <v/>
      </c>
      <c r="AQ1864" s="249" t="str">
        <f t="shared" si="1735"/>
        <v/>
      </c>
      <c r="AR1864" s="250" t="str">
        <f t="shared" si="1736"/>
        <v/>
      </c>
      <c r="AS1864" s="234"/>
      <c r="AY1864" s="385">
        <f t="shared" si="1737"/>
        <v>0</v>
      </c>
      <c r="AZ1864" s="385">
        <f t="shared" si="1704"/>
        <v>0</v>
      </c>
      <c r="BA1864" s="385">
        <f t="shared" si="1738"/>
        <v>0</v>
      </c>
      <c r="BB1864" s="385">
        <f t="shared" si="1705"/>
        <v>0</v>
      </c>
      <c r="BC1864" s="385">
        <f t="shared" si="1706"/>
        <v>0</v>
      </c>
      <c r="BD1864" s="385">
        <f t="shared" si="1707"/>
        <v>0</v>
      </c>
      <c r="BE1864" s="385">
        <f t="shared" si="1708"/>
        <v>0</v>
      </c>
      <c r="BF1864" s="385">
        <f t="shared" si="1709"/>
        <v>0</v>
      </c>
      <c r="BG1864" s="385">
        <f t="shared" si="1710"/>
        <v>0</v>
      </c>
      <c r="BH1864" s="385">
        <f t="shared" si="1711"/>
        <v>0</v>
      </c>
      <c r="BI1864" s="385">
        <f t="shared" si="1712"/>
        <v>0</v>
      </c>
      <c r="BJ1864" s="385">
        <f t="shared" si="1713"/>
        <v>0</v>
      </c>
      <c r="BK1864" s="385">
        <f t="shared" si="1714"/>
        <v>0</v>
      </c>
      <c r="BL1864" s="385">
        <f t="shared" si="1715"/>
        <v>0</v>
      </c>
      <c r="BM1864" s="385">
        <f t="shared" si="1716"/>
        <v>0</v>
      </c>
      <c r="BN1864" s="385">
        <f t="shared" si="1717"/>
        <v>0</v>
      </c>
      <c r="CK1864" s="239">
        <f t="shared" si="1739"/>
        <v>0</v>
      </c>
      <c r="CL1864" s="239">
        <f t="shared" si="1740"/>
        <v>0</v>
      </c>
    </row>
    <row r="1865" spans="3:90" x14ac:dyDescent="0.35">
      <c r="C1865" s="235"/>
      <c r="D1865" s="246" t="str">
        <f t="shared" si="1718"/>
        <v/>
      </c>
      <c r="E1865" s="247" t="str">
        <f t="shared" si="1719"/>
        <v/>
      </c>
      <c r="F1865" s="248" t="str">
        <f t="shared" si="1720"/>
        <v/>
      </c>
      <c r="G1865" s="249" t="str">
        <f t="shared" si="1721"/>
        <v/>
      </c>
      <c r="H1865" s="250" t="str">
        <f t="shared" si="1722"/>
        <v/>
      </c>
      <c r="I1865" s="386" t="str">
        <f t="shared" si="1683"/>
        <v/>
      </c>
      <c r="J1865" s="387" t="str">
        <f t="shared" si="1684"/>
        <v/>
      </c>
      <c r="K1865" s="388" t="str">
        <f t="shared" si="1685"/>
        <v/>
      </c>
      <c r="L1865" s="389" t="str">
        <f t="shared" si="1686"/>
        <v/>
      </c>
      <c r="M1865" s="250" t="str">
        <f t="shared" si="1687"/>
        <v/>
      </c>
      <c r="N1865" s="246" t="b">
        <f t="shared" si="1723"/>
        <v>0</v>
      </c>
      <c r="O1865" s="246" t="b">
        <f t="shared" si="1724"/>
        <v>0</v>
      </c>
      <c r="P1865" s="246" t="b">
        <f t="shared" si="1725"/>
        <v>0</v>
      </c>
      <c r="Q1865" s="246" t="b">
        <f t="shared" si="1726"/>
        <v>0</v>
      </c>
      <c r="R1865" s="246" t="str">
        <f t="shared" si="1727"/>
        <v>No</v>
      </c>
      <c r="S1865" s="247" t="b">
        <f t="shared" si="1688"/>
        <v>0</v>
      </c>
      <c r="T1865" s="247" t="b">
        <f t="shared" si="1689"/>
        <v>0</v>
      </c>
      <c r="U1865" s="247" t="b">
        <f t="shared" si="1690"/>
        <v>0</v>
      </c>
      <c r="V1865" s="247" t="b">
        <f t="shared" si="1691"/>
        <v>0</v>
      </c>
      <c r="W1865" s="247" t="str">
        <f t="shared" si="1728"/>
        <v>No</v>
      </c>
      <c r="X1865" s="248" t="b">
        <f t="shared" si="1692"/>
        <v>0</v>
      </c>
      <c r="Y1865" s="248" t="b">
        <f t="shared" si="1693"/>
        <v>0</v>
      </c>
      <c r="Z1865" s="248" t="b">
        <f t="shared" si="1694"/>
        <v>0</v>
      </c>
      <c r="AA1865" s="248" t="b">
        <f t="shared" si="1695"/>
        <v>0</v>
      </c>
      <c r="AB1865" s="248" t="str">
        <f t="shared" si="1729"/>
        <v>No</v>
      </c>
      <c r="AC1865" s="249" t="b">
        <f t="shared" si="1696"/>
        <v>0</v>
      </c>
      <c r="AD1865" s="249" t="b">
        <f t="shared" si="1697"/>
        <v>0</v>
      </c>
      <c r="AE1865" s="249" t="b">
        <f t="shared" si="1698"/>
        <v>0</v>
      </c>
      <c r="AF1865" s="249" t="b">
        <f t="shared" si="1699"/>
        <v>0</v>
      </c>
      <c r="AG1865" s="249" t="str">
        <f t="shared" si="1730"/>
        <v>No</v>
      </c>
      <c r="AH1865" s="250" t="b">
        <f t="shared" si="1700"/>
        <v>0</v>
      </c>
      <c r="AI1865" s="250" t="b">
        <f t="shared" si="1701"/>
        <v>0</v>
      </c>
      <c r="AJ1865" s="250" t="b">
        <f t="shared" si="1702"/>
        <v>0</v>
      </c>
      <c r="AK1865" s="250" t="b">
        <f t="shared" si="1703"/>
        <v>0</v>
      </c>
      <c r="AL1865" s="250" t="str">
        <f t="shared" si="1731"/>
        <v>No</v>
      </c>
      <c r="AN1865" s="246" t="str">
        <f t="shared" si="1732"/>
        <v/>
      </c>
      <c r="AO1865" s="247" t="str">
        <f t="shared" si="1733"/>
        <v/>
      </c>
      <c r="AP1865" s="248" t="str">
        <f t="shared" si="1734"/>
        <v/>
      </c>
      <c r="AQ1865" s="249" t="str">
        <f t="shared" si="1735"/>
        <v/>
      </c>
      <c r="AR1865" s="250" t="str">
        <f t="shared" si="1736"/>
        <v/>
      </c>
      <c r="AS1865" s="234"/>
      <c r="AY1865" s="385">
        <f t="shared" si="1737"/>
        <v>0</v>
      </c>
      <c r="AZ1865" s="385">
        <f t="shared" si="1704"/>
        <v>0</v>
      </c>
      <c r="BA1865" s="385">
        <f t="shared" si="1738"/>
        <v>0</v>
      </c>
      <c r="BB1865" s="385">
        <f t="shared" si="1705"/>
        <v>0</v>
      </c>
      <c r="BC1865" s="385">
        <f t="shared" si="1706"/>
        <v>0</v>
      </c>
      <c r="BD1865" s="385">
        <f t="shared" si="1707"/>
        <v>0</v>
      </c>
      <c r="BE1865" s="385">
        <f t="shared" si="1708"/>
        <v>0</v>
      </c>
      <c r="BF1865" s="385">
        <f t="shared" si="1709"/>
        <v>0</v>
      </c>
      <c r="BG1865" s="385">
        <f t="shared" si="1710"/>
        <v>0</v>
      </c>
      <c r="BH1865" s="385">
        <f t="shared" si="1711"/>
        <v>0</v>
      </c>
      <c r="BI1865" s="385">
        <f t="shared" si="1712"/>
        <v>0</v>
      </c>
      <c r="BJ1865" s="385">
        <f t="shared" si="1713"/>
        <v>0</v>
      </c>
      <c r="BK1865" s="385">
        <f t="shared" si="1714"/>
        <v>0</v>
      </c>
      <c r="BL1865" s="385">
        <f t="shared" si="1715"/>
        <v>0</v>
      </c>
      <c r="BM1865" s="385">
        <f t="shared" si="1716"/>
        <v>0</v>
      </c>
      <c r="BN1865" s="385">
        <f t="shared" si="1717"/>
        <v>0</v>
      </c>
      <c r="CK1865" s="239">
        <f t="shared" si="1739"/>
        <v>0</v>
      </c>
      <c r="CL1865" s="239">
        <f t="shared" si="1740"/>
        <v>0</v>
      </c>
    </row>
    <row r="1866" spans="3:90" x14ac:dyDescent="0.35">
      <c r="C1866" s="235"/>
      <c r="D1866" s="246" t="str">
        <f t="shared" si="1718"/>
        <v/>
      </c>
      <c r="E1866" s="247" t="str">
        <f t="shared" si="1719"/>
        <v/>
      </c>
      <c r="F1866" s="248" t="str">
        <f t="shared" si="1720"/>
        <v/>
      </c>
      <c r="G1866" s="249" t="str">
        <f t="shared" si="1721"/>
        <v/>
      </c>
      <c r="H1866" s="250" t="str">
        <f t="shared" si="1722"/>
        <v/>
      </c>
      <c r="I1866" s="386" t="str">
        <f t="shared" si="1683"/>
        <v/>
      </c>
      <c r="J1866" s="387" t="str">
        <f t="shared" si="1684"/>
        <v/>
      </c>
      <c r="K1866" s="388" t="str">
        <f t="shared" si="1685"/>
        <v/>
      </c>
      <c r="L1866" s="389" t="str">
        <f t="shared" si="1686"/>
        <v/>
      </c>
      <c r="M1866" s="250" t="str">
        <f t="shared" si="1687"/>
        <v/>
      </c>
      <c r="N1866" s="246" t="b">
        <f t="shared" si="1723"/>
        <v>0</v>
      </c>
      <c r="O1866" s="246" t="b">
        <f t="shared" si="1724"/>
        <v>0</v>
      </c>
      <c r="P1866" s="246" t="b">
        <f t="shared" si="1725"/>
        <v>0</v>
      </c>
      <c r="Q1866" s="246" t="b">
        <f t="shared" si="1726"/>
        <v>0</v>
      </c>
      <c r="R1866" s="246" t="str">
        <f t="shared" si="1727"/>
        <v>No</v>
      </c>
      <c r="S1866" s="247" t="b">
        <f t="shared" si="1688"/>
        <v>0</v>
      </c>
      <c r="T1866" s="247" t="b">
        <f t="shared" si="1689"/>
        <v>0</v>
      </c>
      <c r="U1866" s="247" t="b">
        <f t="shared" si="1690"/>
        <v>0</v>
      </c>
      <c r="V1866" s="247" t="b">
        <f t="shared" si="1691"/>
        <v>0</v>
      </c>
      <c r="W1866" s="247" t="str">
        <f t="shared" si="1728"/>
        <v>No</v>
      </c>
      <c r="X1866" s="248" t="b">
        <f t="shared" si="1692"/>
        <v>0</v>
      </c>
      <c r="Y1866" s="248" t="b">
        <f t="shared" si="1693"/>
        <v>0</v>
      </c>
      <c r="Z1866" s="248" t="b">
        <f t="shared" si="1694"/>
        <v>0</v>
      </c>
      <c r="AA1866" s="248" t="b">
        <f t="shared" si="1695"/>
        <v>0</v>
      </c>
      <c r="AB1866" s="248" t="str">
        <f t="shared" si="1729"/>
        <v>No</v>
      </c>
      <c r="AC1866" s="249" t="b">
        <f t="shared" si="1696"/>
        <v>0</v>
      </c>
      <c r="AD1866" s="249" t="b">
        <f t="shared" si="1697"/>
        <v>0</v>
      </c>
      <c r="AE1866" s="249" t="b">
        <f t="shared" si="1698"/>
        <v>0</v>
      </c>
      <c r="AF1866" s="249" t="b">
        <f t="shared" si="1699"/>
        <v>0</v>
      </c>
      <c r="AG1866" s="249" t="str">
        <f t="shared" si="1730"/>
        <v>No</v>
      </c>
      <c r="AH1866" s="250" t="b">
        <f t="shared" si="1700"/>
        <v>0</v>
      </c>
      <c r="AI1866" s="250" t="b">
        <f t="shared" si="1701"/>
        <v>0</v>
      </c>
      <c r="AJ1866" s="250" t="b">
        <f t="shared" si="1702"/>
        <v>0</v>
      </c>
      <c r="AK1866" s="250" t="b">
        <f t="shared" si="1703"/>
        <v>0</v>
      </c>
      <c r="AL1866" s="250" t="str">
        <f t="shared" si="1731"/>
        <v>No</v>
      </c>
      <c r="AN1866" s="246" t="str">
        <f t="shared" si="1732"/>
        <v/>
      </c>
      <c r="AO1866" s="247" t="str">
        <f t="shared" si="1733"/>
        <v/>
      </c>
      <c r="AP1866" s="248" t="str">
        <f t="shared" si="1734"/>
        <v/>
      </c>
      <c r="AQ1866" s="249" t="str">
        <f t="shared" si="1735"/>
        <v/>
      </c>
      <c r="AR1866" s="250" t="str">
        <f t="shared" si="1736"/>
        <v/>
      </c>
      <c r="AS1866" s="234"/>
      <c r="AY1866" s="385">
        <f t="shared" si="1737"/>
        <v>0</v>
      </c>
      <c r="AZ1866" s="385">
        <f t="shared" si="1704"/>
        <v>0</v>
      </c>
      <c r="BA1866" s="385">
        <f t="shared" si="1738"/>
        <v>0</v>
      </c>
      <c r="BB1866" s="385">
        <f t="shared" si="1705"/>
        <v>0</v>
      </c>
      <c r="BC1866" s="385">
        <f t="shared" si="1706"/>
        <v>0</v>
      </c>
      <c r="BD1866" s="385">
        <f t="shared" si="1707"/>
        <v>0</v>
      </c>
      <c r="BE1866" s="385">
        <f t="shared" si="1708"/>
        <v>0</v>
      </c>
      <c r="BF1866" s="385">
        <f t="shared" si="1709"/>
        <v>0</v>
      </c>
      <c r="BG1866" s="385">
        <f t="shared" si="1710"/>
        <v>0</v>
      </c>
      <c r="BH1866" s="385">
        <f t="shared" si="1711"/>
        <v>0</v>
      </c>
      <c r="BI1866" s="385">
        <f t="shared" si="1712"/>
        <v>0</v>
      </c>
      <c r="BJ1866" s="385">
        <f t="shared" si="1713"/>
        <v>0</v>
      </c>
      <c r="BK1866" s="385">
        <f t="shared" si="1714"/>
        <v>0</v>
      </c>
      <c r="BL1866" s="385">
        <f t="shared" si="1715"/>
        <v>0</v>
      </c>
      <c r="BM1866" s="385">
        <f t="shared" si="1716"/>
        <v>0</v>
      </c>
      <c r="BN1866" s="385">
        <f t="shared" si="1717"/>
        <v>0</v>
      </c>
      <c r="CK1866" s="239">
        <f t="shared" si="1739"/>
        <v>0</v>
      </c>
      <c r="CL1866" s="239">
        <f t="shared" si="1740"/>
        <v>0</v>
      </c>
    </row>
    <row r="1867" spans="3:90" x14ac:dyDescent="0.35">
      <c r="C1867" s="235"/>
      <c r="D1867" s="246" t="str">
        <f t="shared" si="1718"/>
        <v/>
      </c>
      <c r="E1867" s="247" t="str">
        <f t="shared" si="1719"/>
        <v/>
      </c>
      <c r="F1867" s="248" t="str">
        <f t="shared" si="1720"/>
        <v/>
      </c>
      <c r="G1867" s="249" t="str">
        <f t="shared" si="1721"/>
        <v/>
      </c>
      <c r="H1867" s="250" t="str">
        <f t="shared" si="1722"/>
        <v/>
      </c>
      <c r="I1867" s="386" t="str">
        <f t="shared" si="1683"/>
        <v/>
      </c>
      <c r="J1867" s="387" t="str">
        <f t="shared" si="1684"/>
        <v/>
      </c>
      <c r="K1867" s="388" t="str">
        <f t="shared" si="1685"/>
        <v/>
      </c>
      <c r="L1867" s="389" t="str">
        <f t="shared" si="1686"/>
        <v/>
      </c>
      <c r="M1867" s="250" t="str">
        <f t="shared" si="1687"/>
        <v/>
      </c>
      <c r="N1867" s="246" t="b">
        <f t="shared" si="1723"/>
        <v>0</v>
      </c>
      <c r="O1867" s="246" t="b">
        <f t="shared" si="1724"/>
        <v>0</v>
      </c>
      <c r="P1867" s="246" t="b">
        <f t="shared" si="1725"/>
        <v>0</v>
      </c>
      <c r="Q1867" s="246" t="b">
        <f t="shared" si="1726"/>
        <v>0</v>
      </c>
      <c r="R1867" s="246" t="str">
        <f t="shared" si="1727"/>
        <v>No</v>
      </c>
      <c r="S1867" s="247" t="b">
        <f t="shared" si="1688"/>
        <v>0</v>
      </c>
      <c r="T1867" s="247" t="b">
        <f t="shared" si="1689"/>
        <v>0</v>
      </c>
      <c r="U1867" s="247" t="b">
        <f t="shared" si="1690"/>
        <v>0</v>
      </c>
      <c r="V1867" s="247" t="b">
        <f t="shared" si="1691"/>
        <v>0</v>
      </c>
      <c r="W1867" s="247" t="str">
        <f t="shared" si="1728"/>
        <v>No</v>
      </c>
      <c r="X1867" s="248" t="b">
        <f t="shared" si="1692"/>
        <v>0</v>
      </c>
      <c r="Y1867" s="248" t="b">
        <f t="shared" si="1693"/>
        <v>0</v>
      </c>
      <c r="Z1867" s="248" t="b">
        <f t="shared" si="1694"/>
        <v>0</v>
      </c>
      <c r="AA1867" s="248" t="b">
        <f t="shared" si="1695"/>
        <v>0</v>
      </c>
      <c r="AB1867" s="248" t="str">
        <f t="shared" si="1729"/>
        <v>No</v>
      </c>
      <c r="AC1867" s="249" t="b">
        <f t="shared" si="1696"/>
        <v>0</v>
      </c>
      <c r="AD1867" s="249" t="b">
        <f t="shared" si="1697"/>
        <v>0</v>
      </c>
      <c r="AE1867" s="249" t="b">
        <f t="shared" si="1698"/>
        <v>0</v>
      </c>
      <c r="AF1867" s="249" t="b">
        <f t="shared" si="1699"/>
        <v>0</v>
      </c>
      <c r="AG1867" s="249" t="str">
        <f t="shared" si="1730"/>
        <v>No</v>
      </c>
      <c r="AH1867" s="250" t="b">
        <f t="shared" si="1700"/>
        <v>0</v>
      </c>
      <c r="AI1867" s="250" t="b">
        <f t="shared" si="1701"/>
        <v>0</v>
      </c>
      <c r="AJ1867" s="250" t="b">
        <f t="shared" si="1702"/>
        <v>0</v>
      </c>
      <c r="AK1867" s="250" t="b">
        <f t="shared" si="1703"/>
        <v>0</v>
      </c>
      <c r="AL1867" s="250" t="str">
        <f t="shared" si="1731"/>
        <v>No</v>
      </c>
      <c r="AN1867" s="246" t="str">
        <f t="shared" si="1732"/>
        <v/>
      </c>
      <c r="AO1867" s="247" t="str">
        <f t="shared" si="1733"/>
        <v/>
      </c>
      <c r="AP1867" s="248" t="str">
        <f t="shared" si="1734"/>
        <v/>
      </c>
      <c r="AQ1867" s="249" t="str">
        <f t="shared" si="1735"/>
        <v/>
      </c>
      <c r="AR1867" s="250" t="str">
        <f t="shared" si="1736"/>
        <v/>
      </c>
      <c r="AS1867" s="234"/>
      <c r="AY1867" s="385">
        <f t="shared" si="1737"/>
        <v>0</v>
      </c>
      <c r="AZ1867" s="385">
        <f t="shared" si="1704"/>
        <v>0</v>
      </c>
      <c r="BA1867" s="385">
        <f t="shared" si="1738"/>
        <v>0</v>
      </c>
      <c r="BB1867" s="385">
        <f t="shared" si="1705"/>
        <v>0</v>
      </c>
      <c r="BC1867" s="385">
        <f t="shared" si="1706"/>
        <v>0</v>
      </c>
      <c r="BD1867" s="385">
        <f t="shared" si="1707"/>
        <v>0</v>
      </c>
      <c r="BE1867" s="385">
        <f t="shared" si="1708"/>
        <v>0</v>
      </c>
      <c r="BF1867" s="385">
        <f t="shared" si="1709"/>
        <v>0</v>
      </c>
      <c r="BG1867" s="385">
        <f t="shared" si="1710"/>
        <v>0</v>
      </c>
      <c r="BH1867" s="385">
        <f t="shared" si="1711"/>
        <v>0</v>
      </c>
      <c r="BI1867" s="385">
        <f t="shared" si="1712"/>
        <v>0</v>
      </c>
      <c r="BJ1867" s="385">
        <f t="shared" si="1713"/>
        <v>0</v>
      </c>
      <c r="BK1867" s="385">
        <f t="shared" si="1714"/>
        <v>0</v>
      </c>
      <c r="BL1867" s="385">
        <f t="shared" si="1715"/>
        <v>0</v>
      </c>
      <c r="BM1867" s="385">
        <f t="shared" si="1716"/>
        <v>0</v>
      </c>
      <c r="BN1867" s="385">
        <f t="shared" si="1717"/>
        <v>0</v>
      </c>
      <c r="CK1867" s="239">
        <f t="shared" si="1739"/>
        <v>0</v>
      </c>
      <c r="CL1867" s="239">
        <f t="shared" si="1740"/>
        <v>0</v>
      </c>
    </row>
    <row r="1868" spans="3:90" x14ac:dyDescent="0.35">
      <c r="C1868" s="235"/>
      <c r="D1868" s="246" t="str">
        <f t="shared" si="1718"/>
        <v/>
      </c>
      <c r="E1868" s="247" t="str">
        <f t="shared" si="1719"/>
        <v/>
      </c>
      <c r="F1868" s="248" t="str">
        <f t="shared" si="1720"/>
        <v/>
      </c>
      <c r="G1868" s="249" t="str">
        <f t="shared" si="1721"/>
        <v/>
      </c>
      <c r="H1868" s="250" t="str">
        <f t="shared" si="1722"/>
        <v/>
      </c>
      <c r="I1868" s="386" t="str">
        <f t="shared" si="1683"/>
        <v/>
      </c>
      <c r="J1868" s="387" t="str">
        <f t="shared" si="1684"/>
        <v/>
      </c>
      <c r="K1868" s="388" t="str">
        <f t="shared" si="1685"/>
        <v/>
      </c>
      <c r="L1868" s="389" t="str">
        <f t="shared" si="1686"/>
        <v/>
      </c>
      <c r="M1868" s="250" t="str">
        <f t="shared" si="1687"/>
        <v/>
      </c>
      <c r="N1868" s="246" t="b">
        <f t="shared" si="1723"/>
        <v>0</v>
      </c>
      <c r="O1868" s="246" t="b">
        <f t="shared" si="1724"/>
        <v>0</v>
      </c>
      <c r="P1868" s="246" t="b">
        <f t="shared" si="1725"/>
        <v>0</v>
      </c>
      <c r="Q1868" s="246" t="b">
        <f t="shared" si="1726"/>
        <v>0</v>
      </c>
      <c r="R1868" s="246" t="str">
        <f t="shared" si="1727"/>
        <v>No</v>
      </c>
      <c r="S1868" s="247" t="b">
        <f t="shared" si="1688"/>
        <v>0</v>
      </c>
      <c r="T1868" s="247" t="b">
        <f t="shared" si="1689"/>
        <v>0</v>
      </c>
      <c r="U1868" s="247" t="b">
        <f t="shared" si="1690"/>
        <v>0</v>
      </c>
      <c r="V1868" s="247" t="b">
        <f t="shared" si="1691"/>
        <v>0</v>
      </c>
      <c r="W1868" s="247" t="str">
        <f t="shared" si="1728"/>
        <v>No</v>
      </c>
      <c r="X1868" s="248" t="b">
        <f t="shared" si="1692"/>
        <v>0</v>
      </c>
      <c r="Y1868" s="248" t="b">
        <f t="shared" si="1693"/>
        <v>0</v>
      </c>
      <c r="Z1868" s="248" t="b">
        <f t="shared" si="1694"/>
        <v>0</v>
      </c>
      <c r="AA1868" s="248" t="b">
        <f t="shared" si="1695"/>
        <v>0</v>
      </c>
      <c r="AB1868" s="248" t="str">
        <f t="shared" si="1729"/>
        <v>No</v>
      </c>
      <c r="AC1868" s="249" t="b">
        <f t="shared" si="1696"/>
        <v>0</v>
      </c>
      <c r="AD1868" s="249" t="b">
        <f t="shared" si="1697"/>
        <v>0</v>
      </c>
      <c r="AE1868" s="249" t="b">
        <f t="shared" si="1698"/>
        <v>0</v>
      </c>
      <c r="AF1868" s="249" t="b">
        <f t="shared" si="1699"/>
        <v>0</v>
      </c>
      <c r="AG1868" s="249" t="str">
        <f t="shared" si="1730"/>
        <v>No</v>
      </c>
      <c r="AH1868" s="250" t="b">
        <f t="shared" si="1700"/>
        <v>0</v>
      </c>
      <c r="AI1868" s="250" t="b">
        <f t="shared" si="1701"/>
        <v>0</v>
      </c>
      <c r="AJ1868" s="250" t="b">
        <f t="shared" si="1702"/>
        <v>0</v>
      </c>
      <c r="AK1868" s="250" t="b">
        <f t="shared" si="1703"/>
        <v>0</v>
      </c>
      <c r="AL1868" s="250" t="str">
        <f t="shared" si="1731"/>
        <v>No</v>
      </c>
      <c r="AN1868" s="246" t="str">
        <f t="shared" si="1732"/>
        <v/>
      </c>
      <c r="AO1868" s="247" t="str">
        <f t="shared" si="1733"/>
        <v/>
      </c>
      <c r="AP1868" s="248" t="str">
        <f t="shared" si="1734"/>
        <v/>
      </c>
      <c r="AQ1868" s="249" t="str">
        <f t="shared" si="1735"/>
        <v/>
      </c>
      <c r="AR1868" s="250" t="str">
        <f t="shared" si="1736"/>
        <v/>
      </c>
      <c r="AS1868" s="234"/>
      <c r="AY1868" s="385">
        <f t="shared" si="1737"/>
        <v>0</v>
      </c>
      <c r="AZ1868" s="385">
        <f t="shared" si="1704"/>
        <v>0</v>
      </c>
      <c r="BA1868" s="385">
        <f t="shared" si="1738"/>
        <v>0</v>
      </c>
      <c r="BB1868" s="385">
        <f t="shared" si="1705"/>
        <v>0</v>
      </c>
      <c r="BC1868" s="385">
        <f t="shared" si="1706"/>
        <v>0</v>
      </c>
      <c r="BD1868" s="385">
        <f t="shared" si="1707"/>
        <v>0</v>
      </c>
      <c r="BE1868" s="385">
        <f t="shared" si="1708"/>
        <v>0</v>
      </c>
      <c r="BF1868" s="385">
        <f t="shared" si="1709"/>
        <v>0</v>
      </c>
      <c r="BG1868" s="385">
        <f t="shared" si="1710"/>
        <v>0</v>
      </c>
      <c r="BH1868" s="385">
        <f t="shared" si="1711"/>
        <v>0</v>
      </c>
      <c r="BI1868" s="385">
        <f t="shared" si="1712"/>
        <v>0</v>
      </c>
      <c r="BJ1868" s="385">
        <f t="shared" si="1713"/>
        <v>0</v>
      </c>
      <c r="BK1868" s="385">
        <f t="shared" si="1714"/>
        <v>0</v>
      </c>
      <c r="BL1868" s="385">
        <f t="shared" si="1715"/>
        <v>0</v>
      </c>
      <c r="BM1868" s="385">
        <f t="shared" si="1716"/>
        <v>0</v>
      </c>
      <c r="BN1868" s="385">
        <f t="shared" si="1717"/>
        <v>0</v>
      </c>
      <c r="CK1868" s="239">
        <f t="shared" si="1739"/>
        <v>0</v>
      </c>
      <c r="CL1868" s="239">
        <f t="shared" si="1740"/>
        <v>0</v>
      </c>
    </row>
    <row r="1869" spans="3:90" x14ac:dyDescent="0.35">
      <c r="C1869" s="235"/>
      <c r="D1869" s="246" t="str">
        <f t="shared" si="1718"/>
        <v/>
      </c>
      <c r="E1869" s="247" t="str">
        <f t="shared" si="1719"/>
        <v/>
      </c>
      <c r="F1869" s="248" t="str">
        <f t="shared" si="1720"/>
        <v/>
      </c>
      <c r="G1869" s="249" t="str">
        <f t="shared" si="1721"/>
        <v/>
      </c>
      <c r="H1869" s="250" t="str">
        <f t="shared" si="1722"/>
        <v/>
      </c>
      <c r="I1869" s="386" t="str">
        <f t="shared" si="1683"/>
        <v/>
      </c>
      <c r="J1869" s="387" t="str">
        <f t="shared" si="1684"/>
        <v/>
      </c>
      <c r="K1869" s="388" t="str">
        <f t="shared" si="1685"/>
        <v/>
      </c>
      <c r="L1869" s="389" t="str">
        <f t="shared" si="1686"/>
        <v/>
      </c>
      <c r="M1869" s="250" t="str">
        <f t="shared" si="1687"/>
        <v/>
      </c>
      <c r="N1869" s="246" t="b">
        <f t="shared" si="1723"/>
        <v>0</v>
      </c>
      <c r="O1869" s="246" t="b">
        <f t="shared" si="1724"/>
        <v>0</v>
      </c>
      <c r="P1869" s="246" t="b">
        <f t="shared" si="1725"/>
        <v>0</v>
      </c>
      <c r="Q1869" s="246" t="b">
        <f t="shared" si="1726"/>
        <v>0</v>
      </c>
      <c r="R1869" s="246" t="str">
        <f t="shared" si="1727"/>
        <v>No</v>
      </c>
      <c r="S1869" s="247" t="b">
        <f t="shared" si="1688"/>
        <v>0</v>
      </c>
      <c r="T1869" s="247" t="b">
        <f t="shared" si="1689"/>
        <v>0</v>
      </c>
      <c r="U1869" s="247" t="b">
        <f t="shared" si="1690"/>
        <v>0</v>
      </c>
      <c r="V1869" s="247" t="b">
        <f t="shared" si="1691"/>
        <v>0</v>
      </c>
      <c r="W1869" s="247" t="str">
        <f t="shared" si="1728"/>
        <v>No</v>
      </c>
      <c r="X1869" s="248" t="b">
        <f t="shared" si="1692"/>
        <v>0</v>
      </c>
      <c r="Y1869" s="248" t="b">
        <f t="shared" si="1693"/>
        <v>0</v>
      </c>
      <c r="Z1869" s="248" t="b">
        <f t="shared" si="1694"/>
        <v>0</v>
      </c>
      <c r="AA1869" s="248" t="b">
        <f t="shared" si="1695"/>
        <v>0</v>
      </c>
      <c r="AB1869" s="248" t="str">
        <f t="shared" si="1729"/>
        <v>No</v>
      </c>
      <c r="AC1869" s="249" t="b">
        <f t="shared" si="1696"/>
        <v>0</v>
      </c>
      <c r="AD1869" s="249" t="b">
        <f t="shared" si="1697"/>
        <v>0</v>
      </c>
      <c r="AE1869" s="249" t="b">
        <f t="shared" si="1698"/>
        <v>0</v>
      </c>
      <c r="AF1869" s="249" t="b">
        <f t="shared" si="1699"/>
        <v>0</v>
      </c>
      <c r="AG1869" s="249" t="str">
        <f t="shared" si="1730"/>
        <v>No</v>
      </c>
      <c r="AH1869" s="250" t="b">
        <f t="shared" si="1700"/>
        <v>0</v>
      </c>
      <c r="AI1869" s="250" t="b">
        <f t="shared" si="1701"/>
        <v>0</v>
      </c>
      <c r="AJ1869" s="250" t="b">
        <f t="shared" si="1702"/>
        <v>0</v>
      </c>
      <c r="AK1869" s="250" t="b">
        <f t="shared" si="1703"/>
        <v>0</v>
      </c>
      <c r="AL1869" s="250" t="str">
        <f t="shared" si="1731"/>
        <v>No</v>
      </c>
      <c r="AN1869" s="246" t="str">
        <f t="shared" si="1732"/>
        <v/>
      </c>
      <c r="AO1869" s="247" t="str">
        <f t="shared" si="1733"/>
        <v/>
      </c>
      <c r="AP1869" s="248" t="str">
        <f t="shared" si="1734"/>
        <v/>
      </c>
      <c r="AQ1869" s="249" t="str">
        <f t="shared" si="1735"/>
        <v/>
      </c>
      <c r="AR1869" s="250" t="str">
        <f t="shared" si="1736"/>
        <v/>
      </c>
      <c r="AS1869" s="234"/>
      <c r="AY1869" s="385">
        <f t="shared" si="1737"/>
        <v>0</v>
      </c>
      <c r="AZ1869" s="385">
        <f t="shared" si="1704"/>
        <v>0</v>
      </c>
      <c r="BA1869" s="385">
        <f t="shared" si="1738"/>
        <v>0</v>
      </c>
      <c r="BB1869" s="385">
        <f t="shared" si="1705"/>
        <v>0</v>
      </c>
      <c r="BC1869" s="385">
        <f t="shared" si="1706"/>
        <v>0</v>
      </c>
      <c r="BD1869" s="385">
        <f t="shared" si="1707"/>
        <v>0</v>
      </c>
      <c r="BE1869" s="385">
        <f t="shared" si="1708"/>
        <v>0</v>
      </c>
      <c r="BF1869" s="385">
        <f t="shared" si="1709"/>
        <v>0</v>
      </c>
      <c r="BG1869" s="385">
        <f t="shared" si="1710"/>
        <v>0</v>
      </c>
      <c r="BH1869" s="385">
        <f t="shared" si="1711"/>
        <v>0</v>
      </c>
      <c r="BI1869" s="385">
        <f t="shared" si="1712"/>
        <v>0</v>
      </c>
      <c r="BJ1869" s="385">
        <f t="shared" si="1713"/>
        <v>0</v>
      </c>
      <c r="BK1869" s="385">
        <f t="shared" si="1714"/>
        <v>0</v>
      </c>
      <c r="BL1869" s="385">
        <f t="shared" si="1715"/>
        <v>0</v>
      </c>
      <c r="BM1869" s="385">
        <f t="shared" si="1716"/>
        <v>0</v>
      </c>
      <c r="BN1869" s="385">
        <f t="shared" si="1717"/>
        <v>0</v>
      </c>
      <c r="CK1869" s="239">
        <f t="shared" si="1739"/>
        <v>0</v>
      </c>
      <c r="CL1869" s="239">
        <f t="shared" si="1740"/>
        <v>0</v>
      </c>
    </row>
    <row r="1870" spans="3:90" x14ac:dyDescent="0.35">
      <c r="C1870" s="235"/>
      <c r="D1870" s="246" t="str">
        <f t="shared" si="1718"/>
        <v/>
      </c>
      <c r="E1870" s="247" t="str">
        <f t="shared" si="1719"/>
        <v/>
      </c>
      <c r="F1870" s="248" t="str">
        <f t="shared" si="1720"/>
        <v/>
      </c>
      <c r="G1870" s="249" t="str">
        <f t="shared" si="1721"/>
        <v/>
      </c>
      <c r="H1870" s="250" t="str">
        <f t="shared" si="1722"/>
        <v/>
      </c>
      <c r="I1870" s="386" t="str">
        <f t="shared" si="1683"/>
        <v/>
      </c>
      <c r="J1870" s="387" t="str">
        <f t="shared" si="1684"/>
        <v/>
      </c>
      <c r="K1870" s="388" t="str">
        <f t="shared" si="1685"/>
        <v/>
      </c>
      <c r="L1870" s="389" t="str">
        <f t="shared" si="1686"/>
        <v/>
      </c>
      <c r="M1870" s="250" t="str">
        <f t="shared" si="1687"/>
        <v/>
      </c>
      <c r="N1870" s="246" t="b">
        <f t="shared" si="1723"/>
        <v>0</v>
      </c>
      <c r="O1870" s="246" t="b">
        <f t="shared" si="1724"/>
        <v>0</v>
      </c>
      <c r="P1870" s="246" t="b">
        <f t="shared" si="1725"/>
        <v>0</v>
      </c>
      <c r="Q1870" s="246" t="b">
        <f t="shared" si="1726"/>
        <v>0</v>
      </c>
      <c r="R1870" s="246" t="str">
        <f t="shared" si="1727"/>
        <v>No</v>
      </c>
      <c r="S1870" s="247" t="b">
        <f t="shared" si="1688"/>
        <v>0</v>
      </c>
      <c r="T1870" s="247" t="b">
        <f t="shared" si="1689"/>
        <v>0</v>
      </c>
      <c r="U1870" s="247" t="b">
        <f t="shared" si="1690"/>
        <v>0</v>
      </c>
      <c r="V1870" s="247" t="b">
        <f t="shared" si="1691"/>
        <v>0</v>
      </c>
      <c r="W1870" s="247" t="str">
        <f t="shared" si="1728"/>
        <v>No</v>
      </c>
      <c r="X1870" s="248" t="b">
        <f t="shared" si="1692"/>
        <v>0</v>
      </c>
      <c r="Y1870" s="248" t="b">
        <f t="shared" si="1693"/>
        <v>0</v>
      </c>
      <c r="Z1870" s="248" t="b">
        <f t="shared" si="1694"/>
        <v>0</v>
      </c>
      <c r="AA1870" s="248" t="b">
        <f t="shared" si="1695"/>
        <v>0</v>
      </c>
      <c r="AB1870" s="248" t="str">
        <f t="shared" si="1729"/>
        <v>No</v>
      </c>
      <c r="AC1870" s="249" t="b">
        <f t="shared" si="1696"/>
        <v>0</v>
      </c>
      <c r="AD1870" s="249" t="b">
        <f t="shared" si="1697"/>
        <v>0</v>
      </c>
      <c r="AE1870" s="249" t="b">
        <f t="shared" si="1698"/>
        <v>0</v>
      </c>
      <c r="AF1870" s="249" t="b">
        <f t="shared" si="1699"/>
        <v>0</v>
      </c>
      <c r="AG1870" s="249" t="str">
        <f t="shared" si="1730"/>
        <v>No</v>
      </c>
      <c r="AH1870" s="250" t="b">
        <f t="shared" si="1700"/>
        <v>0</v>
      </c>
      <c r="AI1870" s="250" t="b">
        <f t="shared" si="1701"/>
        <v>0</v>
      </c>
      <c r="AJ1870" s="250" t="b">
        <f t="shared" si="1702"/>
        <v>0</v>
      </c>
      <c r="AK1870" s="250" t="b">
        <f t="shared" si="1703"/>
        <v>0</v>
      </c>
      <c r="AL1870" s="250" t="str">
        <f t="shared" si="1731"/>
        <v>No</v>
      </c>
      <c r="AN1870" s="246" t="str">
        <f t="shared" si="1732"/>
        <v/>
      </c>
      <c r="AO1870" s="247" t="str">
        <f t="shared" si="1733"/>
        <v/>
      </c>
      <c r="AP1870" s="248" t="str">
        <f t="shared" si="1734"/>
        <v/>
      </c>
      <c r="AQ1870" s="249" t="str">
        <f t="shared" si="1735"/>
        <v/>
      </c>
      <c r="AR1870" s="250" t="str">
        <f t="shared" si="1736"/>
        <v/>
      </c>
      <c r="AS1870" s="234"/>
      <c r="AY1870" s="385">
        <f t="shared" si="1737"/>
        <v>0</v>
      </c>
      <c r="AZ1870" s="385">
        <f t="shared" si="1704"/>
        <v>0</v>
      </c>
      <c r="BA1870" s="385">
        <f t="shared" si="1738"/>
        <v>0</v>
      </c>
      <c r="BB1870" s="385">
        <f t="shared" si="1705"/>
        <v>0</v>
      </c>
      <c r="BC1870" s="385">
        <f t="shared" si="1706"/>
        <v>0</v>
      </c>
      <c r="BD1870" s="385">
        <f t="shared" si="1707"/>
        <v>0</v>
      </c>
      <c r="BE1870" s="385">
        <f t="shared" si="1708"/>
        <v>0</v>
      </c>
      <c r="BF1870" s="385">
        <f t="shared" si="1709"/>
        <v>0</v>
      </c>
      <c r="BG1870" s="385">
        <f t="shared" si="1710"/>
        <v>0</v>
      </c>
      <c r="BH1870" s="385">
        <f t="shared" si="1711"/>
        <v>0</v>
      </c>
      <c r="BI1870" s="385">
        <f t="shared" si="1712"/>
        <v>0</v>
      </c>
      <c r="BJ1870" s="385">
        <f t="shared" si="1713"/>
        <v>0</v>
      </c>
      <c r="BK1870" s="385">
        <f t="shared" si="1714"/>
        <v>0</v>
      </c>
      <c r="BL1870" s="385">
        <f t="shared" si="1715"/>
        <v>0</v>
      </c>
      <c r="BM1870" s="385">
        <f t="shared" si="1716"/>
        <v>0</v>
      </c>
      <c r="BN1870" s="385">
        <f t="shared" si="1717"/>
        <v>0</v>
      </c>
      <c r="CK1870" s="239">
        <f t="shared" si="1739"/>
        <v>0</v>
      </c>
      <c r="CL1870" s="239">
        <f t="shared" si="1740"/>
        <v>0</v>
      </c>
    </row>
    <row r="1871" spans="3:90" x14ac:dyDescent="0.35">
      <c r="C1871" s="235"/>
      <c r="D1871" s="246" t="str">
        <f t="shared" si="1718"/>
        <v/>
      </c>
      <c r="E1871" s="247" t="str">
        <f t="shared" si="1719"/>
        <v/>
      </c>
      <c r="F1871" s="248" t="str">
        <f t="shared" si="1720"/>
        <v/>
      </c>
      <c r="G1871" s="249" t="str">
        <f t="shared" si="1721"/>
        <v/>
      </c>
      <c r="H1871" s="250" t="str">
        <f t="shared" si="1722"/>
        <v/>
      </c>
      <c r="I1871" s="386" t="str">
        <f t="shared" si="1683"/>
        <v/>
      </c>
      <c r="J1871" s="387" t="str">
        <f t="shared" si="1684"/>
        <v/>
      </c>
      <c r="K1871" s="388" t="str">
        <f t="shared" si="1685"/>
        <v/>
      </c>
      <c r="L1871" s="389" t="str">
        <f t="shared" si="1686"/>
        <v/>
      </c>
      <c r="M1871" s="250" t="str">
        <f t="shared" si="1687"/>
        <v/>
      </c>
      <c r="N1871" s="246" t="b">
        <f t="shared" si="1723"/>
        <v>0</v>
      </c>
      <c r="O1871" s="246" t="b">
        <f t="shared" si="1724"/>
        <v>0</v>
      </c>
      <c r="P1871" s="246" t="b">
        <f t="shared" si="1725"/>
        <v>0</v>
      </c>
      <c r="Q1871" s="246" t="b">
        <f t="shared" si="1726"/>
        <v>0</v>
      </c>
      <c r="R1871" s="246" t="str">
        <f t="shared" si="1727"/>
        <v>No</v>
      </c>
      <c r="S1871" s="247" t="b">
        <f t="shared" si="1688"/>
        <v>0</v>
      </c>
      <c r="T1871" s="247" t="b">
        <f t="shared" si="1689"/>
        <v>0</v>
      </c>
      <c r="U1871" s="247" t="b">
        <f t="shared" si="1690"/>
        <v>0</v>
      </c>
      <c r="V1871" s="247" t="b">
        <f t="shared" si="1691"/>
        <v>0</v>
      </c>
      <c r="W1871" s="247" t="str">
        <f t="shared" si="1728"/>
        <v>No</v>
      </c>
      <c r="X1871" s="248" t="b">
        <f t="shared" si="1692"/>
        <v>0</v>
      </c>
      <c r="Y1871" s="248" t="b">
        <f t="shared" si="1693"/>
        <v>0</v>
      </c>
      <c r="Z1871" s="248" t="b">
        <f t="shared" si="1694"/>
        <v>0</v>
      </c>
      <c r="AA1871" s="248" t="b">
        <f t="shared" si="1695"/>
        <v>0</v>
      </c>
      <c r="AB1871" s="248" t="str">
        <f t="shared" si="1729"/>
        <v>No</v>
      </c>
      <c r="AC1871" s="249" t="b">
        <f t="shared" si="1696"/>
        <v>0</v>
      </c>
      <c r="AD1871" s="249" t="b">
        <f t="shared" si="1697"/>
        <v>0</v>
      </c>
      <c r="AE1871" s="249" t="b">
        <f t="shared" si="1698"/>
        <v>0</v>
      </c>
      <c r="AF1871" s="249" t="b">
        <f t="shared" si="1699"/>
        <v>0</v>
      </c>
      <c r="AG1871" s="249" t="str">
        <f t="shared" si="1730"/>
        <v>No</v>
      </c>
      <c r="AH1871" s="250" t="b">
        <f t="shared" si="1700"/>
        <v>0</v>
      </c>
      <c r="AI1871" s="250" t="b">
        <f t="shared" si="1701"/>
        <v>0</v>
      </c>
      <c r="AJ1871" s="250" t="b">
        <f t="shared" si="1702"/>
        <v>0</v>
      </c>
      <c r="AK1871" s="250" t="b">
        <f t="shared" si="1703"/>
        <v>0</v>
      </c>
      <c r="AL1871" s="250" t="str">
        <f t="shared" si="1731"/>
        <v>No</v>
      </c>
      <c r="AN1871" s="246" t="str">
        <f t="shared" si="1732"/>
        <v/>
      </c>
      <c r="AO1871" s="247" t="str">
        <f t="shared" si="1733"/>
        <v/>
      </c>
      <c r="AP1871" s="248" t="str">
        <f t="shared" si="1734"/>
        <v/>
      </c>
      <c r="AQ1871" s="249" t="str">
        <f t="shared" si="1735"/>
        <v/>
      </c>
      <c r="AR1871" s="250" t="str">
        <f t="shared" si="1736"/>
        <v/>
      </c>
      <c r="AS1871" s="234"/>
      <c r="AY1871" s="385">
        <f t="shared" si="1737"/>
        <v>0</v>
      </c>
      <c r="AZ1871" s="385">
        <f t="shared" si="1704"/>
        <v>0</v>
      </c>
      <c r="BA1871" s="385">
        <f t="shared" si="1738"/>
        <v>0</v>
      </c>
      <c r="BB1871" s="385">
        <f t="shared" si="1705"/>
        <v>0</v>
      </c>
      <c r="BC1871" s="385">
        <f t="shared" si="1706"/>
        <v>0</v>
      </c>
      <c r="BD1871" s="385">
        <f t="shared" si="1707"/>
        <v>0</v>
      </c>
      <c r="BE1871" s="385">
        <f t="shared" si="1708"/>
        <v>0</v>
      </c>
      <c r="BF1871" s="385">
        <f t="shared" si="1709"/>
        <v>0</v>
      </c>
      <c r="BG1871" s="385">
        <f t="shared" si="1710"/>
        <v>0</v>
      </c>
      <c r="BH1871" s="385">
        <f t="shared" si="1711"/>
        <v>0</v>
      </c>
      <c r="BI1871" s="385">
        <f t="shared" si="1712"/>
        <v>0</v>
      </c>
      <c r="BJ1871" s="385">
        <f t="shared" si="1713"/>
        <v>0</v>
      </c>
      <c r="BK1871" s="385">
        <f t="shared" si="1714"/>
        <v>0</v>
      </c>
      <c r="BL1871" s="385">
        <f t="shared" si="1715"/>
        <v>0</v>
      </c>
      <c r="BM1871" s="385">
        <f t="shared" si="1716"/>
        <v>0</v>
      </c>
      <c r="BN1871" s="385">
        <f t="shared" si="1717"/>
        <v>0</v>
      </c>
      <c r="CK1871" s="239">
        <f t="shared" si="1739"/>
        <v>0</v>
      </c>
      <c r="CL1871" s="239">
        <f t="shared" si="1740"/>
        <v>0</v>
      </c>
    </row>
    <row r="1872" spans="3:90" x14ac:dyDescent="0.35">
      <c r="C1872" s="235"/>
      <c r="D1872" s="246" t="str">
        <f t="shared" si="1718"/>
        <v/>
      </c>
      <c r="E1872" s="247" t="str">
        <f t="shared" si="1719"/>
        <v/>
      </c>
      <c r="F1872" s="248" t="str">
        <f t="shared" si="1720"/>
        <v/>
      </c>
      <c r="G1872" s="249" t="str">
        <f t="shared" si="1721"/>
        <v/>
      </c>
      <c r="H1872" s="250" t="str">
        <f t="shared" si="1722"/>
        <v/>
      </c>
      <c r="I1872" s="386" t="str">
        <f t="shared" si="1683"/>
        <v/>
      </c>
      <c r="J1872" s="387" t="str">
        <f t="shared" si="1684"/>
        <v/>
      </c>
      <c r="K1872" s="388" t="str">
        <f t="shared" si="1685"/>
        <v/>
      </c>
      <c r="L1872" s="389" t="str">
        <f t="shared" si="1686"/>
        <v/>
      </c>
      <c r="M1872" s="250" t="str">
        <f t="shared" si="1687"/>
        <v/>
      </c>
      <c r="N1872" s="246" t="b">
        <f t="shared" si="1723"/>
        <v>0</v>
      </c>
      <c r="O1872" s="246" t="b">
        <f t="shared" si="1724"/>
        <v>0</v>
      </c>
      <c r="P1872" s="246" t="b">
        <f t="shared" si="1725"/>
        <v>0</v>
      </c>
      <c r="Q1872" s="246" t="b">
        <f t="shared" si="1726"/>
        <v>0</v>
      </c>
      <c r="R1872" s="246" t="str">
        <f t="shared" si="1727"/>
        <v>No</v>
      </c>
      <c r="S1872" s="247" t="b">
        <f t="shared" si="1688"/>
        <v>0</v>
      </c>
      <c r="T1872" s="247" t="b">
        <f t="shared" si="1689"/>
        <v>0</v>
      </c>
      <c r="U1872" s="247" t="b">
        <f t="shared" si="1690"/>
        <v>0</v>
      </c>
      <c r="V1872" s="247" t="b">
        <f t="shared" si="1691"/>
        <v>0</v>
      </c>
      <c r="W1872" s="247" t="str">
        <f t="shared" si="1728"/>
        <v>No</v>
      </c>
      <c r="X1872" s="248" t="b">
        <f t="shared" si="1692"/>
        <v>0</v>
      </c>
      <c r="Y1872" s="248" t="b">
        <f t="shared" si="1693"/>
        <v>0</v>
      </c>
      <c r="Z1872" s="248" t="b">
        <f t="shared" si="1694"/>
        <v>0</v>
      </c>
      <c r="AA1872" s="248" t="b">
        <f t="shared" si="1695"/>
        <v>0</v>
      </c>
      <c r="AB1872" s="248" t="str">
        <f t="shared" si="1729"/>
        <v>No</v>
      </c>
      <c r="AC1872" s="249" t="b">
        <f t="shared" si="1696"/>
        <v>0</v>
      </c>
      <c r="AD1872" s="249" t="b">
        <f t="shared" si="1697"/>
        <v>0</v>
      </c>
      <c r="AE1872" s="249" t="b">
        <f t="shared" si="1698"/>
        <v>0</v>
      </c>
      <c r="AF1872" s="249" t="b">
        <f t="shared" si="1699"/>
        <v>0</v>
      </c>
      <c r="AG1872" s="249" t="str">
        <f t="shared" si="1730"/>
        <v>No</v>
      </c>
      <c r="AH1872" s="250" t="b">
        <f t="shared" si="1700"/>
        <v>0</v>
      </c>
      <c r="AI1872" s="250" t="b">
        <f t="shared" si="1701"/>
        <v>0</v>
      </c>
      <c r="AJ1872" s="250" t="b">
        <f t="shared" si="1702"/>
        <v>0</v>
      </c>
      <c r="AK1872" s="250" t="b">
        <f t="shared" si="1703"/>
        <v>0</v>
      </c>
      <c r="AL1872" s="250" t="str">
        <f t="shared" si="1731"/>
        <v>No</v>
      </c>
      <c r="AN1872" s="246" t="str">
        <f t="shared" si="1732"/>
        <v/>
      </c>
      <c r="AO1872" s="247" t="str">
        <f t="shared" si="1733"/>
        <v/>
      </c>
      <c r="AP1872" s="248" t="str">
        <f t="shared" si="1734"/>
        <v/>
      </c>
      <c r="AQ1872" s="249" t="str">
        <f t="shared" si="1735"/>
        <v/>
      </c>
      <c r="AR1872" s="250" t="str">
        <f t="shared" si="1736"/>
        <v/>
      </c>
      <c r="AS1872" s="234"/>
      <c r="AY1872" s="385">
        <f t="shared" si="1737"/>
        <v>0</v>
      </c>
      <c r="AZ1872" s="385">
        <f t="shared" si="1704"/>
        <v>0</v>
      </c>
      <c r="BA1872" s="385">
        <f t="shared" si="1738"/>
        <v>0</v>
      </c>
      <c r="BB1872" s="385">
        <f t="shared" si="1705"/>
        <v>0</v>
      </c>
      <c r="BC1872" s="385">
        <f t="shared" si="1706"/>
        <v>0</v>
      </c>
      <c r="BD1872" s="385">
        <f t="shared" si="1707"/>
        <v>0</v>
      </c>
      <c r="BE1872" s="385">
        <f t="shared" si="1708"/>
        <v>0</v>
      </c>
      <c r="BF1872" s="385">
        <f t="shared" si="1709"/>
        <v>0</v>
      </c>
      <c r="BG1872" s="385">
        <f t="shared" si="1710"/>
        <v>0</v>
      </c>
      <c r="BH1872" s="385">
        <f t="shared" si="1711"/>
        <v>0</v>
      </c>
      <c r="BI1872" s="385">
        <f t="shared" si="1712"/>
        <v>0</v>
      </c>
      <c r="BJ1872" s="385">
        <f t="shared" si="1713"/>
        <v>0</v>
      </c>
      <c r="BK1872" s="385">
        <f t="shared" si="1714"/>
        <v>0</v>
      </c>
      <c r="BL1872" s="385">
        <f t="shared" si="1715"/>
        <v>0</v>
      </c>
      <c r="BM1872" s="385">
        <f t="shared" si="1716"/>
        <v>0</v>
      </c>
      <c r="BN1872" s="385">
        <f t="shared" si="1717"/>
        <v>0</v>
      </c>
      <c r="CK1872" s="239">
        <f t="shared" si="1739"/>
        <v>0</v>
      </c>
      <c r="CL1872" s="239">
        <f t="shared" si="1740"/>
        <v>0</v>
      </c>
    </row>
    <row r="1873" spans="3:90" x14ac:dyDescent="0.35">
      <c r="C1873" s="235"/>
      <c r="D1873" s="246" t="str">
        <f t="shared" si="1718"/>
        <v/>
      </c>
      <c r="E1873" s="247" t="str">
        <f t="shared" si="1719"/>
        <v/>
      </c>
      <c r="F1873" s="248" t="str">
        <f t="shared" si="1720"/>
        <v/>
      </c>
      <c r="G1873" s="249" t="str">
        <f t="shared" si="1721"/>
        <v/>
      </c>
      <c r="H1873" s="250" t="str">
        <f t="shared" si="1722"/>
        <v/>
      </c>
      <c r="I1873" s="386" t="str">
        <f t="shared" si="1683"/>
        <v/>
      </c>
      <c r="J1873" s="387" t="str">
        <f t="shared" si="1684"/>
        <v/>
      </c>
      <c r="K1873" s="388" t="str">
        <f t="shared" si="1685"/>
        <v/>
      </c>
      <c r="L1873" s="389" t="str">
        <f t="shared" si="1686"/>
        <v/>
      </c>
      <c r="M1873" s="250" t="str">
        <f t="shared" si="1687"/>
        <v/>
      </c>
      <c r="N1873" s="246" t="b">
        <f t="shared" si="1723"/>
        <v>0</v>
      </c>
      <c r="O1873" s="246" t="b">
        <f t="shared" si="1724"/>
        <v>0</v>
      </c>
      <c r="P1873" s="246" t="b">
        <f t="shared" si="1725"/>
        <v>0</v>
      </c>
      <c r="Q1873" s="246" t="b">
        <f t="shared" si="1726"/>
        <v>0</v>
      </c>
      <c r="R1873" s="246" t="str">
        <f t="shared" si="1727"/>
        <v>No</v>
      </c>
      <c r="S1873" s="247" t="b">
        <f t="shared" si="1688"/>
        <v>0</v>
      </c>
      <c r="T1873" s="247" t="b">
        <f t="shared" si="1689"/>
        <v>0</v>
      </c>
      <c r="U1873" s="247" t="b">
        <f t="shared" si="1690"/>
        <v>0</v>
      </c>
      <c r="V1873" s="247" t="b">
        <f t="shared" si="1691"/>
        <v>0</v>
      </c>
      <c r="W1873" s="247" t="str">
        <f t="shared" si="1728"/>
        <v>No</v>
      </c>
      <c r="X1873" s="248" t="b">
        <f t="shared" si="1692"/>
        <v>0</v>
      </c>
      <c r="Y1873" s="248" t="b">
        <f t="shared" si="1693"/>
        <v>0</v>
      </c>
      <c r="Z1873" s="248" t="b">
        <f t="shared" si="1694"/>
        <v>0</v>
      </c>
      <c r="AA1873" s="248" t="b">
        <f t="shared" si="1695"/>
        <v>0</v>
      </c>
      <c r="AB1873" s="248" t="str">
        <f t="shared" si="1729"/>
        <v>No</v>
      </c>
      <c r="AC1873" s="249" t="b">
        <f t="shared" si="1696"/>
        <v>0</v>
      </c>
      <c r="AD1873" s="249" t="b">
        <f t="shared" si="1697"/>
        <v>0</v>
      </c>
      <c r="AE1873" s="249" t="b">
        <f t="shared" si="1698"/>
        <v>0</v>
      </c>
      <c r="AF1873" s="249" t="b">
        <f t="shared" si="1699"/>
        <v>0</v>
      </c>
      <c r="AG1873" s="249" t="str">
        <f t="shared" si="1730"/>
        <v>No</v>
      </c>
      <c r="AH1873" s="250" t="b">
        <f t="shared" si="1700"/>
        <v>0</v>
      </c>
      <c r="AI1873" s="250" t="b">
        <f t="shared" si="1701"/>
        <v>0</v>
      </c>
      <c r="AJ1873" s="250" t="b">
        <f t="shared" si="1702"/>
        <v>0</v>
      </c>
      <c r="AK1873" s="250" t="b">
        <f t="shared" si="1703"/>
        <v>0</v>
      </c>
      <c r="AL1873" s="250" t="str">
        <f t="shared" si="1731"/>
        <v>No</v>
      </c>
      <c r="AN1873" s="246" t="str">
        <f t="shared" si="1732"/>
        <v/>
      </c>
      <c r="AO1873" s="247" t="str">
        <f t="shared" si="1733"/>
        <v/>
      </c>
      <c r="AP1873" s="248" t="str">
        <f t="shared" si="1734"/>
        <v/>
      </c>
      <c r="AQ1873" s="249" t="str">
        <f t="shared" si="1735"/>
        <v/>
      </c>
      <c r="AR1873" s="250" t="str">
        <f t="shared" si="1736"/>
        <v/>
      </c>
      <c r="AS1873" s="234"/>
      <c r="AY1873" s="385">
        <f t="shared" si="1737"/>
        <v>0</v>
      </c>
      <c r="AZ1873" s="385">
        <f t="shared" si="1704"/>
        <v>0</v>
      </c>
      <c r="BA1873" s="385">
        <f t="shared" si="1738"/>
        <v>0</v>
      </c>
      <c r="BB1873" s="385">
        <f t="shared" si="1705"/>
        <v>0</v>
      </c>
      <c r="BC1873" s="385">
        <f t="shared" si="1706"/>
        <v>0</v>
      </c>
      <c r="BD1873" s="385">
        <f t="shared" si="1707"/>
        <v>0</v>
      </c>
      <c r="BE1873" s="385">
        <f t="shared" si="1708"/>
        <v>0</v>
      </c>
      <c r="BF1873" s="385">
        <f t="shared" si="1709"/>
        <v>0</v>
      </c>
      <c r="BG1873" s="385">
        <f t="shared" si="1710"/>
        <v>0</v>
      </c>
      <c r="BH1873" s="385">
        <f t="shared" si="1711"/>
        <v>0</v>
      </c>
      <c r="BI1873" s="385">
        <f t="shared" si="1712"/>
        <v>0</v>
      </c>
      <c r="BJ1873" s="385">
        <f t="shared" si="1713"/>
        <v>0</v>
      </c>
      <c r="BK1873" s="385">
        <f t="shared" si="1714"/>
        <v>0</v>
      </c>
      <c r="BL1873" s="385">
        <f t="shared" si="1715"/>
        <v>0</v>
      </c>
      <c r="BM1873" s="385">
        <f t="shared" si="1716"/>
        <v>0</v>
      </c>
      <c r="BN1873" s="385">
        <f t="shared" si="1717"/>
        <v>0</v>
      </c>
      <c r="CK1873" s="239">
        <f t="shared" si="1739"/>
        <v>0</v>
      </c>
      <c r="CL1873" s="239">
        <f t="shared" si="1740"/>
        <v>0</v>
      </c>
    </row>
    <row r="1874" spans="3:90" x14ac:dyDescent="0.35">
      <c r="C1874" s="235"/>
      <c r="D1874" s="246" t="str">
        <f t="shared" si="1718"/>
        <v/>
      </c>
      <c r="E1874" s="247" t="str">
        <f t="shared" si="1719"/>
        <v/>
      </c>
      <c r="F1874" s="248" t="str">
        <f t="shared" si="1720"/>
        <v/>
      </c>
      <c r="G1874" s="249" t="str">
        <f t="shared" si="1721"/>
        <v/>
      </c>
      <c r="H1874" s="250" t="str">
        <f t="shared" si="1722"/>
        <v/>
      </c>
      <c r="I1874" s="386" t="str">
        <f t="shared" si="1683"/>
        <v/>
      </c>
      <c r="J1874" s="387" t="str">
        <f t="shared" si="1684"/>
        <v/>
      </c>
      <c r="K1874" s="388" t="str">
        <f t="shared" si="1685"/>
        <v/>
      </c>
      <c r="L1874" s="389" t="str">
        <f t="shared" si="1686"/>
        <v/>
      </c>
      <c r="M1874" s="250" t="str">
        <f t="shared" si="1687"/>
        <v/>
      </c>
      <c r="N1874" s="246" t="b">
        <f t="shared" si="1723"/>
        <v>0</v>
      </c>
      <c r="O1874" s="246" t="b">
        <f t="shared" si="1724"/>
        <v>0</v>
      </c>
      <c r="P1874" s="246" t="b">
        <f t="shared" si="1725"/>
        <v>0</v>
      </c>
      <c r="Q1874" s="246" t="b">
        <f t="shared" si="1726"/>
        <v>0</v>
      </c>
      <c r="R1874" s="246" t="str">
        <f t="shared" si="1727"/>
        <v>No</v>
      </c>
      <c r="S1874" s="247" t="b">
        <f t="shared" si="1688"/>
        <v>0</v>
      </c>
      <c r="T1874" s="247" t="b">
        <f t="shared" si="1689"/>
        <v>0</v>
      </c>
      <c r="U1874" s="247" t="b">
        <f t="shared" si="1690"/>
        <v>0</v>
      </c>
      <c r="V1874" s="247" t="b">
        <f t="shared" si="1691"/>
        <v>0</v>
      </c>
      <c r="W1874" s="247" t="str">
        <f t="shared" si="1728"/>
        <v>No</v>
      </c>
      <c r="X1874" s="248" t="b">
        <f t="shared" si="1692"/>
        <v>0</v>
      </c>
      <c r="Y1874" s="248" t="b">
        <f t="shared" si="1693"/>
        <v>0</v>
      </c>
      <c r="Z1874" s="248" t="b">
        <f t="shared" si="1694"/>
        <v>0</v>
      </c>
      <c r="AA1874" s="248" t="b">
        <f t="shared" si="1695"/>
        <v>0</v>
      </c>
      <c r="AB1874" s="248" t="str">
        <f t="shared" si="1729"/>
        <v>No</v>
      </c>
      <c r="AC1874" s="249" t="b">
        <f t="shared" si="1696"/>
        <v>0</v>
      </c>
      <c r="AD1874" s="249" t="b">
        <f t="shared" si="1697"/>
        <v>0</v>
      </c>
      <c r="AE1874" s="249" t="b">
        <f t="shared" si="1698"/>
        <v>0</v>
      </c>
      <c r="AF1874" s="249" t="b">
        <f t="shared" si="1699"/>
        <v>0</v>
      </c>
      <c r="AG1874" s="249" t="str">
        <f t="shared" si="1730"/>
        <v>No</v>
      </c>
      <c r="AH1874" s="250" t="b">
        <f t="shared" si="1700"/>
        <v>0</v>
      </c>
      <c r="AI1874" s="250" t="b">
        <f t="shared" si="1701"/>
        <v>0</v>
      </c>
      <c r="AJ1874" s="250" t="b">
        <f t="shared" si="1702"/>
        <v>0</v>
      </c>
      <c r="AK1874" s="250" t="b">
        <f t="shared" si="1703"/>
        <v>0</v>
      </c>
      <c r="AL1874" s="250" t="str">
        <f t="shared" si="1731"/>
        <v>No</v>
      </c>
      <c r="AN1874" s="246" t="str">
        <f t="shared" si="1732"/>
        <v/>
      </c>
      <c r="AO1874" s="247" t="str">
        <f t="shared" si="1733"/>
        <v/>
      </c>
      <c r="AP1874" s="248" t="str">
        <f t="shared" si="1734"/>
        <v/>
      </c>
      <c r="AQ1874" s="249" t="str">
        <f t="shared" si="1735"/>
        <v/>
      </c>
      <c r="AR1874" s="250" t="str">
        <f t="shared" si="1736"/>
        <v/>
      </c>
      <c r="AS1874" s="234"/>
      <c r="AY1874" s="385">
        <f t="shared" si="1737"/>
        <v>0</v>
      </c>
      <c r="AZ1874" s="385">
        <f t="shared" si="1704"/>
        <v>0</v>
      </c>
      <c r="BA1874" s="385">
        <f t="shared" si="1738"/>
        <v>0</v>
      </c>
      <c r="BB1874" s="385">
        <f t="shared" si="1705"/>
        <v>0</v>
      </c>
      <c r="BC1874" s="385">
        <f t="shared" si="1706"/>
        <v>0</v>
      </c>
      <c r="BD1874" s="385">
        <f t="shared" si="1707"/>
        <v>0</v>
      </c>
      <c r="BE1874" s="385">
        <f t="shared" si="1708"/>
        <v>0</v>
      </c>
      <c r="BF1874" s="385">
        <f t="shared" si="1709"/>
        <v>0</v>
      </c>
      <c r="BG1874" s="385">
        <f t="shared" si="1710"/>
        <v>0</v>
      </c>
      <c r="BH1874" s="385">
        <f t="shared" si="1711"/>
        <v>0</v>
      </c>
      <c r="BI1874" s="385">
        <f t="shared" si="1712"/>
        <v>0</v>
      </c>
      <c r="BJ1874" s="385">
        <f t="shared" si="1713"/>
        <v>0</v>
      </c>
      <c r="BK1874" s="385">
        <f t="shared" si="1714"/>
        <v>0</v>
      </c>
      <c r="BL1874" s="385">
        <f t="shared" si="1715"/>
        <v>0</v>
      </c>
      <c r="BM1874" s="385">
        <f t="shared" si="1716"/>
        <v>0</v>
      </c>
      <c r="BN1874" s="385">
        <f t="shared" si="1717"/>
        <v>0</v>
      </c>
      <c r="CK1874" s="239">
        <f t="shared" si="1739"/>
        <v>0</v>
      </c>
      <c r="CL1874" s="239">
        <f t="shared" si="1740"/>
        <v>0</v>
      </c>
    </row>
    <row r="1875" spans="3:90" x14ac:dyDescent="0.35">
      <c r="C1875" s="235"/>
      <c r="D1875" s="246" t="str">
        <f t="shared" si="1718"/>
        <v/>
      </c>
      <c r="E1875" s="247" t="str">
        <f t="shared" si="1719"/>
        <v/>
      </c>
      <c r="F1875" s="248" t="str">
        <f t="shared" si="1720"/>
        <v/>
      </c>
      <c r="G1875" s="249" t="str">
        <f t="shared" si="1721"/>
        <v/>
      </c>
      <c r="H1875" s="250" t="str">
        <f t="shared" si="1722"/>
        <v/>
      </c>
      <c r="I1875" s="386" t="str">
        <f t="shared" si="1683"/>
        <v/>
      </c>
      <c r="J1875" s="387" t="str">
        <f t="shared" si="1684"/>
        <v/>
      </c>
      <c r="K1875" s="388" t="str">
        <f t="shared" si="1685"/>
        <v/>
      </c>
      <c r="L1875" s="389" t="str">
        <f t="shared" si="1686"/>
        <v/>
      </c>
      <c r="M1875" s="250" t="str">
        <f t="shared" si="1687"/>
        <v/>
      </c>
      <c r="N1875" s="246" t="b">
        <f t="shared" si="1723"/>
        <v>0</v>
      </c>
      <c r="O1875" s="246" t="b">
        <f t="shared" si="1724"/>
        <v>0</v>
      </c>
      <c r="P1875" s="246" t="b">
        <f t="shared" si="1725"/>
        <v>0</v>
      </c>
      <c r="Q1875" s="246" t="b">
        <f t="shared" si="1726"/>
        <v>0</v>
      </c>
      <c r="R1875" s="246" t="str">
        <f t="shared" si="1727"/>
        <v>No</v>
      </c>
      <c r="S1875" s="247" t="b">
        <f t="shared" si="1688"/>
        <v>0</v>
      </c>
      <c r="T1875" s="247" t="b">
        <f t="shared" si="1689"/>
        <v>0</v>
      </c>
      <c r="U1875" s="247" t="b">
        <f t="shared" si="1690"/>
        <v>0</v>
      </c>
      <c r="V1875" s="247" t="b">
        <f t="shared" si="1691"/>
        <v>0</v>
      </c>
      <c r="W1875" s="247" t="str">
        <f t="shared" si="1728"/>
        <v>No</v>
      </c>
      <c r="X1875" s="248" t="b">
        <f t="shared" si="1692"/>
        <v>0</v>
      </c>
      <c r="Y1875" s="248" t="b">
        <f t="shared" si="1693"/>
        <v>0</v>
      </c>
      <c r="Z1875" s="248" t="b">
        <f t="shared" si="1694"/>
        <v>0</v>
      </c>
      <c r="AA1875" s="248" t="b">
        <f t="shared" si="1695"/>
        <v>0</v>
      </c>
      <c r="AB1875" s="248" t="str">
        <f t="shared" si="1729"/>
        <v>No</v>
      </c>
      <c r="AC1875" s="249" t="b">
        <f t="shared" si="1696"/>
        <v>0</v>
      </c>
      <c r="AD1875" s="249" t="b">
        <f t="shared" si="1697"/>
        <v>0</v>
      </c>
      <c r="AE1875" s="249" t="b">
        <f t="shared" si="1698"/>
        <v>0</v>
      </c>
      <c r="AF1875" s="249" t="b">
        <f t="shared" si="1699"/>
        <v>0</v>
      </c>
      <c r="AG1875" s="249" t="str">
        <f t="shared" si="1730"/>
        <v>No</v>
      </c>
      <c r="AH1875" s="250" t="b">
        <f t="shared" si="1700"/>
        <v>0</v>
      </c>
      <c r="AI1875" s="250" t="b">
        <f t="shared" si="1701"/>
        <v>0</v>
      </c>
      <c r="AJ1875" s="250" t="b">
        <f t="shared" si="1702"/>
        <v>0</v>
      </c>
      <c r="AK1875" s="250" t="b">
        <f t="shared" si="1703"/>
        <v>0</v>
      </c>
      <c r="AL1875" s="250" t="str">
        <f t="shared" si="1731"/>
        <v>No</v>
      </c>
      <c r="AN1875" s="246" t="str">
        <f t="shared" si="1732"/>
        <v/>
      </c>
      <c r="AO1875" s="247" t="str">
        <f t="shared" si="1733"/>
        <v/>
      </c>
      <c r="AP1875" s="248" t="str">
        <f t="shared" si="1734"/>
        <v/>
      </c>
      <c r="AQ1875" s="249" t="str">
        <f t="shared" si="1735"/>
        <v/>
      </c>
      <c r="AR1875" s="250" t="str">
        <f t="shared" si="1736"/>
        <v/>
      </c>
      <c r="AS1875" s="234"/>
      <c r="AY1875" s="385">
        <f t="shared" si="1737"/>
        <v>0</v>
      </c>
      <c r="AZ1875" s="385">
        <f t="shared" si="1704"/>
        <v>0</v>
      </c>
      <c r="BA1875" s="385">
        <f t="shared" si="1738"/>
        <v>0</v>
      </c>
      <c r="BB1875" s="385">
        <f t="shared" si="1705"/>
        <v>0</v>
      </c>
      <c r="BC1875" s="385">
        <f t="shared" si="1706"/>
        <v>0</v>
      </c>
      <c r="BD1875" s="385">
        <f t="shared" si="1707"/>
        <v>0</v>
      </c>
      <c r="BE1875" s="385">
        <f t="shared" si="1708"/>
        <v>0</v>
      </c>
      <c r="BF1875" s="385">
        <f t="shared" si="1709"/>
        <v>0</v>
      </c>
      <c r="BG1875" s="385">
        <f t="shared" si="1710"/>
        <v>0</v>
      </c>
      <c r="BH1875" s="385">
        <f t="shared" si="1711"/>
        <v>0</v>
      </c>
      <c r="BI1875" s="385">
        <f t="shared" si="1712"/>
        <v>0</v>
      </c>
      <c r="BJ1875" s="385">
        <f t="shared" si="1713"/>
        <v>0</v>
      </c>
      <c r="BK1875" s="385">
        <f t="shared" si="1714"/>
        <v>0</v>
      </c>
      <c r="BL1875" s="385">
        <f t="shared" si="1715"/>
        <v>0</v>
      </c>
      <c r="BM1875" s="385">
        <f t="shared" si="1716"/>
        <v>0</v>
      </c>
      <c r="BN1875" s="385">
        <f t="shared" si="1717"/>
        <v>0</v>
      </c>
      <c r="CK1875" s="239">
        <f t="shared" si="1739"/>
        <v>0</v>
      </c>
      <c r="CL1875" s="239">
        <f t="shared" si="1740"/>
        <v>0</v>
      </c>
    </row>
    <row r="1876" spans="3:90" x14ac:dyDescent="0.35">
      <c r="C1876" s="235"/>
      <c r="D1876" s="246" t="str">
        <f t="shared" si="1718"/>
        <v/>
      </c>
      <c r="E1876" s="247" t="str">
        <f t="shared" si="1719"/>
        <v/>
      </c>
      <c r="F1876" s="248" t="str">
        <f t="shared" si="1720"/>
        <v/>
      </c>
      <c r="G1876" s="249" t="str">
        <f t="shared" si="1721"/>
        <v/>
      </c>
      <c r="H1876" s="250" t="str">
        <f t="shared" si="1722"/>
        <v/>
      </c>
      <c r="I1876" s="386" t="str">
        <f t="shared" si="1683"/>
        <v/>
      </c>
      <c r="J1876" s="387" t="str">
        <f t="shared" si="1684"/>
        <v/>
      </c>
      <c r="K1876" s="388" t="str">
        <f t="shared" si="1685"/>
        <v/>
      </c>
      <c r="L1876" s="389" t="str">
        <f t="shared" si="1686"/>
        <v/>
      </c>
      <c r="M1876" s="250" t="str">
        <f t="shared" si="1687"/>
        <v/>
      </c>
      <c r="N1876" s="246" t="b">
        <f t="shared" si="1723"/>
        <v>0</v>
      </c>
      <c r="O1876" s="246" t="b">
        <f t="shared" si="1724"/>
        <v>0</v>
      </c>
      <c r="P1876" s="246" t="b">
        <f t="shared" si="1725"/>
        <v>0</v>
      </c>
      <c r="Q1876" s="246" t="b">
        <f t="shared" si="1726"/>
        <v>0</v>
      </c>
      <c r="R1876" s="246" t="str">
        <f t="shared" si="1727"/>
        <v>No</v>
      </c>
      <c r="S1876" s="247" t="b">
        <f t="shared" si="1688"/>
        <v>0</v>
      </c>
      <c r="T1876" s="247" t="b">
        <f t="shared" si="1689"/>
        <v>0</v>
      </c>
      <c r="U1876" s="247" t="b">
        <f t="shared" si="1690"/>
        <v>0</v>
      </c>
      <c r="V1876" s="247" t="b">
        <f t="shared" si="1691"/>
        <v>0</v>
      </c>
      <c r="W1876" s="247" t="str">
        <f t="shared" si="1728"/>
        <v>No</v>
      </c>
      <c r="X1876" s="248" t="b">
        <f t="shared" si="1692"/>
        <v>0</v>
      </c>
      <c r="Y1876" s="248" t="b">
        <f t="shared" si="1693"/>
        <v>0</v>
      </c>
      <c r="Z1876" s="248" t="b">
        <f t="shared" si="1694"/>
        <v>0</v>
      </c>
      <c r="AA1876" s="248" t="b">
        <f t="shared" si="1695"/>
        <v>0</v>
      </c>
      <c r="AB1876" s="248" t="str">
        <f t="shared" si="1729"/>
        <v>No</v>
      </c>
      <c r="AC1876" s="249" t="b">
        <f t="shared" si="1696"/>
        <v>0</v>
      </c>
      <c r="AD1876" s="249" t="b">
        <f t="shared" si="1697"/>
        <v>0</v>
      </c>
      <c r="AE1876" s="249" t="b">
        <f t="shared" si="1698"/>
        <v>0</v>
      </c>
      <c r="AF1876" s="249" t="b">
        <f t="shared" si="1699"/>
        <v>0</v>
      </c>
      <c r="AG1876" s="249" t="str">
        <f t="shared" si="1730"/>
        <v>No</v>
      </c>
      <c r="AH1876" s="250" t="b">
        <f t="shared" si="1700"/>
        <v>0</v>
      </c>
      <c r="AI1876" s="250" t="b">
        <f t="shared" si="1701"/>
        <v>0</v>
      </c>
      <c r="AJ1876" s="250" t="b">
        <f t="shared" si="1702"/>
        <v>0</v>
      </c>
      <c r="AK1876" s="250" t="b">
        <f t="shared" si="1703"/>
        <v>0</v>
      </c>
      <c r="AL1876" s="250" t="str">
        <f t="shared" si="1731"/>
        <v>No</v>
      </c>
      <c r="AN1876" s="246" t="str">
        <f t="shared" si="1732"/>
        <v/>
      </c>
      <c r="AO1876" s="247" t="str">
        <f t="shared" si="1733"/>
        <v/>
      </c>
      <c r="AP1876" s="248" t="str">
        <f t="shared" si="1734"/>
        <v/>
      </c>
      <c r="AQ1876" s="249" t="str">
        <f t="shared" si="1735"/>
        <v/>
      </c>
      <c r="AR1876" s="250" t="str">
        <f t="shared" si="1736"/>
        <v/>
      </c>
      <c r="AS1876" s="234"/>
      <c r="AY1876" s="385">
        <f t="shared" si="1737"/>
        <v>0</v>
      </c>
      <c r="AZ1876" s="385">
        <f t="shared" si="1704"/>
        <v>0</v>
      </c>
      <c r="BA1876" s="385">
        <f t="shared" si="1738"/>
        <v>0</v>
      </c>
      <c r="BB1876" s="385">
        <f t="shared" si="1705"/>
        <v>0</v>
      </c>
      <c r="BC1876" s="385">
        <f t="shared" si="1706"/>
        <v>0</v>
      </c>
      <c r="BD1876" s="385">
        <f t="shared" si="1707"/>
        <v>0</v>
      </c>
      <c r="BE1876" s="385">
        <f t="shared" si="1708"/>
        <v>0</v>
      </c>
      <c r="BF1876" s="385">
        <f t="shared" si="1709"/>
        <v>0</v>
      </c>
      <c r="BG1876" s="385">
        <f t="shared" si="1710"/>
        <v>0</v>
      </c>
      <c r="BH1876" s="385">
        <f t="shared" si="1711"/>
        <v>0</v>
      </c>
      <c r="BI1876" s="385">
        <f t="shared" si="1712"/>
        <v>0</v>
      </c>
      <c r="BJ1876" s="385">
        <f t="shared" si="1713"/>
        <v>0</v>
      </c>
      <c r="BK1876" s="385">
        <f t="shared" si="1714"/>
        <v>0</v>
      </c>
      <c r="BL1876" s="385">
        <f t="shared" si="1715"/>
        <v>0</v>
      </c>
      <c r="BM1876" s="385">
        <f t="shared" si="1716"/>
        <v>0</v>
      </c>
      <c r="BN1876" s="385">
        <f t="shared" si="1717"/>
        <v>0</v>
      </c>
      <c r="CK1876" s="239">
        <f t="shared" si="1739"/>
        <v>0</v>
      </c>
      <c r="CL1876" s="239">
        <f t="shared" si="1740"/>
        <v>0</v>
      </c>
    </row>
    <row r="1877" spans="3:90" x14ac:dyDescent="0.35">
      <c r="C1877" s="235"/>
      <c r="D1877" s="246" t="str">
        <f t="shared" si="1718"/>
        <v/>
      </c>
      <c r="E1877" s="247" t="str">
        <f t="shared" si="1719"/>
        <v/>
      </c>
      <c r="F1877" s="248" t="str">
        <f t="shared" si="1720"/>
        <v/>
      </c>
      <c r="G1877" s="249" t="str">
        <f t="shared" si="1721"/>
        <v/>
      </c>
      <c r="H1877" s="250" t="str">
        <f t="shared" si="1722"/>
        <v/>
      </c>
      <c r="I1877" s="386" t="str">
        <f t="shared" si="1683"/>
        <v/>
      </c>
      <c r="J1877" s="387" t="str">
        <f t="shared" si="1684"/>
        <v/>
      </c>
      <c r="K1877" s="388" t="str">
        <f t="shared" si="1685"/>
        <v/>
      </c>
      <c r="L1877" s="389" t="str">
        <f t="shared" si="1686"/>
        <v/>
      </c>
      <c r="M1877" s="250" t="str">
        <f t="shared" si="1687"/>
        <v/>
      </c>
      <c r="N1877" s="246" t="b">
        <f t="shared" si="1723"/>
        <v>0</v>
      </c>
      <c r="O1877" s="246" t="b">
        <f t="shared" si="1724"/>
        <v>0</v>
      </c>
      <c r="P1877" s="246" t="b">
        <f t="shared" si="1725"/>
        <v>0</v>
      </c>
      <c r="Q1877" s="246" t="b">
        <f t="shared" si="1726"/>
        <v>0</v>
      </c>
      <c r="R1877" s="246" t="str">
        <f t="shared" si="1727"/>
        <v>No</v>
      </c>
      <c r="S1877" s="247" t="b">
        <f t="shared" si="1688"/>
        <v>0</v>
      </c>
      <c r="T1877" s="247" t="b">
        <f t="shared" si="1689"/>
        <v>0</v>
      </c>
      <c r="U1877" s="247" t="b">
        <f t="shared" si="1690"/>
        <v>0</v>
      </c>
      <c r="V1877" s="247" t="b">
        <f t="shared" si="1691"/>
        <v>0</v>
      </c>
      <c r="W1877" s="247" t="str">
        <f t="shared" si="1728"/>
        <v>No</v>
      </c>
      <c r="X1877" s="248" t="b">
        <f t="shared" si="1692"/>
        <v>0</v>
      </c>
      <c r="Y1877" s="248" t="b">
        <f t="shared" si="1693"/>
        <v>0</v>
      </c>
      <c r="Z1877" s="248" t="b">
        <f t="shared" si="1694"/>
        <v>0</v>
      </c>
      <c r="AA1877" s="248" t="b">
        <f t="shared" si="1695"/>
        <v>0</v>
      </c>
      <c r="AB1877" s="248" t="str">
        <f t="shared" si="1729"/>
        <v>No</v>
      </c>
      <c r="AC1877" s="249" t="b">
        <f t="shared" si="1696"/>
        <v>0</v>
      </c>
      <c r="AD1877" s="249" t="b">
        <f t="shared" si="1697"/>
        <v>0</v>
      </c>
      <c r="AE1877" s="249" t="b">
        <f t="shared" si="1698"/>
        <v>0</v>
      </c>
      <c r="AF1877" s="249" t="b">
        <f t="shared" si="1699"/>
        <v>0</v>
      </c>
      <c r="AG1877" s="249" t="str">
        <f t="shared" si="1730"/>
        <v>No</v>
      </c>
      <c r="AH1877" s="250" t="b">
        <f t="shared" si="1700"/>
        <v>0</v>
      </c>
      <c r="AI1877" s="250" t="b">
        <f t="shared" si="1701"/>
        <v>0</v>
      </c>
      <c r="AJ1877" s="250" t="b">
        <f t="shared" si="1702"/>
        <v>0</v>
      </c>
      <c r="AK1877" s="250" t="b">
        <f t="shared" si="1703"/>
        <v>0</v>
      </c>
      <c r="AL1877" s="250" t="str">
        <f t="shared" si="1731"/>
        <v>No</v>
      </c>
      <c r="AN1877" s="246" t="str">
        <f t="shared" si="1732"/>
        <v/>
      </c>
      <c r="AO1877" s="247" t="str">
        <f t="shared" si="1733"/>
        <v/>
      </c>
      <c r="AP1877" s="248" t="str">
        <f t="shared" si="1734"/>
        <v/>
      </c>
      <c r="AQ1877" s="249" t="str">
        <f t="shared" si="1735"/>
        <v/>
      </c>
      <c r="AR1877" s="250" t="str">
        <f t="shared" si="1736"/>
        <v/>
      </c>
      <c r="AS1877" s="234"/>
      <c r="AY1877" s="385">
        <f t="shared" si="1737"/>
        <v>0</v>
      </c>
      <c r="AZ1877" s="385">
        <f t="shared" si="1704"/>
        <v>0</v>
      </c>
      <c r="BA1877" s="385">
        <f t="shared" si="1738"/>
        <v>0</v>
      </c>
      <c r="BB1877" s="385">
        <f t="shared" si="1705"/>
        <v>0</v>
      </c>
      <c r="BC1877" s="385">
        <f t="shared" si="1706"/>
        <v>0</v>
      </c>
      <c r="BD1877" s="385">
        <f t="shared" si="1707"/>
        <v>0</v>
      </c>
      <c r="BE1877" s="385">
        <f t="shared" si="1708"/>
        <v>0</v>
      </c>
      <c r="BF1877" s="385">
        <f t="shared" si="1709"/>
        <v>0</v>
      </c>
      <c r="BG1877" s="385">
        <f t="shared" si="1710"/>
        <v>0</v>
      </c>
      <c r="BH1877" s="385">
        <f t="shared" si="1711"/>
        <v>0</v>
      </c>
      <c r="BI1877" s="385">
        <f t="shared" si="1712"/>
        <v>0</v>
      </c>
      <c r="BJ1877" s="385">
        <f t="shared" si="1713"/>
        <v>0</v>
      </c>
      <c r="BK1877" s="385">
        <f t="shared" si="1714"/>
        <v>0</v>
      </c>
      <c r="BL1877" s="385">
        <f t="shared" si="1715"/>
        <v>0</v>
      </c>
      <c r="BM1877" s="385">
        <f t="shared" si="1716"/>
        <v>0</v>
      </c>
      <c r="BN1877" s="385">
        <f t="shared" si="1717"/>
        <v>0</v>
      </c>
      <c r="CK1877" s="239">
        <f t="shared" si="1739"/>
        <v>0</v>
      </c>
      <c r="CL1877" s="239">
        <f t="shared" si="1740"/>
        <v>0</v>
      </c>
    </row>
    <row r="1878" spans="3:90" x14ac:dyDescent="0.35">
      <c r="C1878" s="235"/>
      <c r="D1878" s="246" t="str">
        <f t="shared" si="1718"/>
        <v/>
      </c>
      <c r="E1878" s="247" t="str">
        <f t="shared" si="1719"/>
        <v/>
      </c>
      <c r="F1878" s="248" t="str">
        <f t="shared" si="1720"/>
        <v/>
      </c>
      <c r="G1878" s="249" t="str">
        <f t="shared" si="1721"/>
        <v/>
      </c>
      <c r="H1878" s="250" t="str">
        <f t="shared" si="1722"/>
        <v/>
      </c>
      <c r="I1878" s="386" t="str">
        <f t="shared" si="1683"/>
        <v/>
      </c>
      <c r="J1878" s="387" t="str">
        <f t="shared" si="1684"/>
        <v/>
      </c>
      <c r="K1878" s="388" t="str">
        <f t="shared" si="1685"/>
        <v/>
      </c>
      <c r="L1878" s="389" t="str">
        <f t="shared" si="1686"/>
        <v/>
      </c>
      <c r="M1878" s="250" t="str">
        <f t="shared" si="1687"/>
        <v/>
      </c>
      <c r="N1878" s="246" t="b">
        <f t="shared" si="1723"/>
        <v>0</v>
      </c>
      <c r="O1878" s="246" t="b">
        <f t="shared" si="1724"/>
        <v>0</v>
      </c>
      <c r="P1878" s="246" t="b">
        <f t="shared" si="1725"/>
        <v>0</v>
      </c>
      <c r="Q1878" s="246" t="b">
        <f t="shared" si="1726"/>
        <v>0</v>
      </c>
      <c r="R1878" s="246" t="str">
        <f t="shared" si="1727"/>
        <v>No</v>
      </c>
      <c r="S1878" s="247" t="b">
        <f t="shared" si="1688"/>
        <v>0</v>
      </c>
      <c r="T1878" s="247" t="b">
        <f t="shared" si="1689"/>
        <v>0</v>
      </c>
      <c r="U1878" s="247" t="b">
        <f t="shared" si="1690"/>
        <v>0</v>
      </c>
      <c r="V1878" s="247" t="b">
        <f t="shared" si="1691"/>
        <v>0</v>
      </c>
      <c r="W1878" s="247" t="str">
        <f t="shared" si="1728"/>
        <v>No</v>
      </c>
      <c r="X1878" s="248" t="b">
        <f t="shared" si="1692"/>
        <v>0</v>
      </c>
      <c r="Y1878" s="248" t="b">
        <f t="shared" si="1693"/>
        <v>0</v>
      </c>
      <c r="Z1878" s="248" t="b">
        <f t="shared" si="1694"/>
        <v>0</v>
      </c>
      <c r="AA1878" s="248" t="b">
        <f t="shared" si="1695"/>
        <v>0</v>
      </c>
      <c r="AB1878" s="248" t="str">
        <f t="shared" si="1729"/>
        <v>No</v>
      </c>
      <c r="AC1878" s="249" t="b">
        <f t="shared" si="1696"/>
        <v>0</v>
      </c>
      <c r="AD1878" s="249" t="b">
        <f t="shared" si="1697"/>
        <v>0</v>
      </c>
      <c r="AE1878" s="249" t="b">
        <f t="shared" si="1698"/>
        <v>0</v>
      </c>
      <c r="AF1878" s="249" t="b">
        <f t="shared" si="1699"/>
        <v>0</v>
      </c>
      <c r="AG1878" s="249" t="str">
        <f t="shared" si="1730"/>
        <v>No</v>
      </c>
      <c r="AH1878" s="250" t="b">
        <f t="shared" si="1700"/>
        <v>0</v>
      </c>
      <c r="AI1878" s="250" t="b">
        <f t="shared" si="1701"/>
        <v>0</v>
      </c>
      <c r="AJ1878" s="250" t="b">
        <f t="shared" si="1702"/>
        <v>0</v>
      </c>
      <c r="AK1878" s="250" t="b">
        <f t="shared" si="1703"/>
        <v>0</v>
      </c>
      <c r="AL1878" s="250" t="str">
        <f t="shared" si="1731"/>
        <v>No</v>
      </c>
      <c r="AN1878" s="246" t="str">
        <f t="shared" si="1732"/>
        <v/>
      </c>
      <c r="AO1878" s="247" t="str">
        <f t="shared" si="1733"/>
        <v/>
      </c>
      <c r="AP1878" s="248" t="str">
        <f t="shared" si="1734"/>
        <v/>
      </c>
      <c r="AQ1878" s="249" t="str">
        <f t="shared" si="1735"/>
        <v/>
      </c>
      <c r="AR1878" s="250" t="str">
        <f t="shared" si="1736"/>
        <v/>
      </c>
      <c r="AS1878" s="234"/>
      <c r="AY1878" s="385">
        <f t="shared" si="1737"/>
        <v>0</v>
      </c>
      <c r="AZ1878" s="385">
        <f t="shared" si="1704"/>
        <v>0</v>
      </c>
      <c r="BA1878" s="385">
        <f t="shared" si="1738"/>
        <v>0</v>
      </c>
      <c r="BB1878" s="385">
        <f t="shared" si="1705"/>
        <v>0</v>
      </c>
      <c r="BC1878" s="385">
        <f t="shared" si="1706"/>
        <v>0</v>
      </c>
      <c r="BD1878" s="385">
        <f t="shared" si="1707"/>
        <v>0</v>
      </c>
      <c r="BE1878" s="385">
        <f t="shared" si="1708"/>
        <v>0</v>
      </c>
      <c r="BF1878" s="385">
        <f t="shared" si="1709"/>
        <v>0</v>
      </c>
      <c r="BG1878" s="385">
        <f t="shared" si="1710"/>
        <v>0</v>
      </c>
      <c r="BH1878" s="385">
        <f t="shared" si="1711"/>
        <v>0</v>
      </c>
      <c r="BI1878" s="385">
        <f t="shared" si="1712"/>
        <v>0</v>
      </c>
      <c r="BJ1878" s="385">
        <f t="shared" si="1713"/>
        <v>0</v>
      </c>
      <c r="BK1878" s="385">
        <f t="shared" si="1714"/>
        <v>0</v>
      </c>
      <c r="BL1878" s="385">
        <f t="shared" si="1715"/>
        <v>0</v>
      </c>
      <c r="BM1878" s="385">
        <f t="shared" si="1716"/>
        <v>0</v>
      </c>
      <c r="BN1878" s="385">
        <f t="shared" si="1717"/>
        <v>0</v>
      </c>
      <c r="CK1878" s="239">
        <f t="shared" si="1739"/>
        <v>0</v>
      </c>
      <c r="CL1878" s="239">
        <f t="shared" si="1740"/>
        <v>0</v>
      </c>
    </row>
    <row r="1879" spans="3:90" x14ac:dyDescent="0.35">
      <c r="C1879" s="235"/>
      <c r="D1879" s="246" t="str">
        <f t="shared" si="1718"/>
        <v/>
      </c>
      <c r="E1879" s="247" t="str">
        <f t="shared" si="1719"/>
        <v/>
      </c>
      <c r="F1879" s="248" t="str">
        <f t="shared" si="1720"/>
        <v/>
      </c>
      <c r="G1879" s="249" t="str">
        <f t="shared" si="1721"/>
        <v/>
      </c>
      <c r="H1879" s="250" t="str">
        <f t="shared" si="1722"/>
        <v/>
      </c>
      <c r="I1879" s="386" t="str">
        <f t="shared" si="1683"/>
        <v/>
      </c>
      <c r="J1879" s="387" t="str">
        <f t="shared" si="1684"/>
        <v/>
      </c>
      <c r="K1879" s="388" t="str">
        <f t="shared" si="1685"/>
        <v/>
      </c>
      <c r="L1879" s="389" t="str">
        <f t="shared" si="1686"/>
        <v/>
      </c>
      <c r="M1879" s="250" t="str">
        <f t="shared" si="1687"/>
        <v/>
      </c>
      <c r="N1879" s="246" t="b">
        <f t="shared" si="1723"/>
        <v>0</v>
      </c>
      <c r="O1879" s="246" t="b">
        <f t="shared" si="1724"/>
        <v>0</v>
      </c>
      <c r="P1879" s="246" t="b">
        <f t="shared" si="1725"/>
        <v>0</v>
      </c>
      <c r="Q1879" s="246" t="b">
        <f t="shared" si="1726"/>
        <v>0</v>
      </c>
      <c r="R1879" s="246" t="str">
        <f t="shared" si="1727"/>
        <v>No</v>
      </c>
      <c r="S1879" s="247" t="b">
        <f t="shared" si="1688"/>
        <v>0</v>
      </c>
      <c r="T1879" s="247" t="b">
        <f t="shared" si="1689"/>
        <v>0</v>
      </c>
      <c r="U1879" s="247" t="b">
        <f t="shared" si="1690"/>
        <v>0</v>
      </c>
      <c r="V1879" s="247" t="b">
        <f t="shared" si="1691"/>
        <v>0</v>
      </c>
      <c r="W1879" s="247" t="str">
        <f t="shared" si="1728"/>
        <v>No</v>
      </c>
      <c r="X1879" s="248" t="b">
        <f t="shared" si="1692"/>
        <v>0</v>
      </c>
      <c r="Y1879" s="248" t="b">
        <f t="shared" si="1693"/>
        <v>0</v>
      </c>
      <c r="Z1879" s="248" t="b">
        <f t="shared" si="1694"/>
        <v>0</v>
      </c>
      <c r="AA1879" s="248" t="b">
        <f t="shared" si="1695"/>
        <v>0</v>
      </c>
      <c r="AB1879" s="248" t="str">
        <f t="shared" si="1729"/>
        <v>No</v>
      </c>
      <c r="AC1879" s="249" t="b">
        <f t="shared" si="1696"/>
        <v>0</v>
      </c>
      <c r="AD1879" s="249" t="b">
        <f t="shared" si="1697"/>
        <v>0</v>
      </c>
      <c r="AE1879" s="249" t="b">
        <f t="shared" si="1698"/>
        <v>0</v>
      </c>
      <c r="AF1879" s="249" t="b">
        <f t="shared" si="1699"/>
        <v>0</v>
      </c>
      <c r="AG1879" s="249" t="str">
        <f t="shared" si="1730"/>
        <v>No</v>
      </c>
      <c r="AH1879" s="250" t="b">
        <f t="shared" si="1700"/>
        <v>0</v>
      </c>
      <c r="AI1879" s="250" t="b">
        <f t="shared" si="1701"/>
        <v>0</v>
      </c>
      <c r="AJ1879" s="250" t="b">
        <f t="shared" si="1702"/>
        <v>0</v>
      </c>
      <c r="AK1879" s="250" t="b">
        <f t="shared" si="1703"/>
        <v>0</v>
      </c>
      <c r="AL1879" s="250" t="str">
        <f t="shared" si="1731"/>
        <v>No</v>
      </c>
      <c r="AN1879" s="246" t="str">
        <f t="shared" si="1732"/>
        <v/>
      </c>
      <c r="AO1879" s="247" t="str">
        <f t="shared" si="1733"/>
        <v/>
      </c>
      <c r="AP1879" s="248" t="str">
        <f t="shared" si="1734"/>
        <v/>
      </c>
      <c r="AQ1879" s="249" t="str">
        <f t="shared" si="1735"/>
        <v/>
      </c>
      <c r="AR1879" s="250" t="str">
        <f t="shared" si="1736"/>
        <v/>
      </c>
      <c r="AS1879" s="234"/>
      <c r="AY1879" s="385">
        <f t="shared" si="1737"/>
        <v>0</v>
      </c>
      <c r="AZ1879" s="385">
        <f t="shared" si="1704"/>
        <v>0</v>
      </c>
      <c r="BA1879" s="385">
        <f t="shared" si="1738"/>
        <v>0</v>
      </c>
      <c r="BB1879" s="385">
        <f t="shared" si="1705"/>
        <v>0</v>
      </c>
      <c r="BC1879" s="385">
        <f t="shared" si="1706"/>
        <v>0</v>
      </c>
      <c r="BD1879" s="385">
        <f t="shared" si="1707"/>
        <v>0</v>
      </c>
      <c r="BE1879" s="385">
        <f t="shared" si="1708"/>
        <v>0</v>
      </c>
      <c r="BF1879" s="385">
        <f t="shared" si="1709"/>
        <v>0</v>
      </c>
      <c r="BG1879" s="385">
        <f t="shared" si="1710"/>
        <v>0</v>
      </c>
      <c r="BH1879" s="385">
        <f t="shared" si="1711"/>
        <v>0</v>
      </c>
      <c r="BI1879" s="385">
        <f t="shared" si="1712"/>
        <v>0</v>
      </c>
      <c r="BJ1879" s="385">
        <f t="shared" si="1713"/>
        <v>0</v>
      </c>
      <c r="BK1879" s="385">
        <f t="shared" si="1714"/>
        <v>0</v>
      </c>
      <c r="BL1879" s="385">
        <f t="shared" si="1715"/>
        <v>0</v>
      </c>
      <c r="BM1879" s="385">
        <f t="shared" si="1716"/>
        <v>0</v>
      </c>
      <c r="BN1879" s="385">
        <f t="shared" si="1717"/>
        <v>0</v>
      </c>
      <c r="CK1879" s="239">
        <f t="shared" si="1739"/>
        <v>0</v>
      </c>
      <c r="CL1879" s="239">
        <f t="shared" si="1740"/>
        <v>0</v>
      </c>
    </row>
    <row r="1880" spans="3:90" x14ac:dyDescent="0.35">
      <c r="C1880" s="235"/>
      <c r="D1880" s="246" t="str">
        <f t="shared" si="1718"/>
        <v/>
      </c>
      <c r="E1880" s="247" t="str">
        <f t="shared" si="1719"/>
        <v/>
      </c>
      <c r="F1880" s="248" t="str">
        <f t="shared" si="1720"/>
        <v/>
      </c>
      <c r="G1880" s="249" t="str">
        <f t="shared" si="1721"/>
        <v/>
      </c>
      <c r="H1880" s="250" t="str">
        <f t="shared" si="1722"/>
        <v/>
      </c>
      <c r="I1880" s="386" t="str">
        <f t="shared" si="1683"/>
        <v/>
      </c>
      <c r="J1880" s="387" t="str">
        <f t="shared" si="1684"/>
        <v/>
      </c>
      <c r="K1880" s="388" t="str">
        <f t="shared" si="1685"/>
        <v/>
      </c>
      <c r="L1880" s="389" t="str">
        <f t="shared" si="1686"/>
        <v/>
      </c>
      <c r="M1880" s="250" t="str">
        <f t="shared" si="1687"/>
        <v/>
      </c>
      <c r="N1880" s="246" t="b">
        <f t="shared" si="1723"/>
        <v>0</v>
      </c>
      <c r="O1880" s="246" t="b">
        <f t="shared" si="1724"/>
        <v>0</v>
      </c>
      <c r="P1880" s="246" t="b">
        <f t="shared" si="1725"/>
        <v>0</v>
      </c>
      <c r="Q1880" s="246" t="b">
        <f t="shared" si="1726"/>
        <v>0</v>
      </c>
      <c r="R1880" s="246" t="str">
        <f t="shared" si="1727"/>
        <v>No</v>
      </c>
      <c r="S1880" s="247" t="b">
        <f t="shared" si="1688"/>
        <v>0</v>
      </c>
      <c r="T1880" s="247" t="b">
        <f t="shared" si="1689"/>
        <v>0</v>
      </c>
      <c r="U1880" s="247" t="b">
        <f t="shared" si="1690"/>
        <v>0</v>
      </c>
      <c r="V1880" s="247" t="b">
        <f t="shared" si="1691"/>
        <v>0</v>
      </c>
      <c r="W1880" s="247" t="str">
        <f t="shared" si="1728"/>
        <v>No</v>
      </c>
      <c r="X1880" s="248" t="b">
        <f t="shared" si="1692"/>
        <v>0</v>
      </c>
      <c r="Y1880" s="248" t="b">
        <f t="shared" si="1693"/>
        <v>0</v>
      </c>
      <c r="Z1880" s="248" t="b">
        <f t="shared" si="1694"/>
        <v>0</v>
      </c>
      <c r="AA1880" s="248" t="b">
        <f t="shared" si="1695"/>
        <v>0</v>
      </c>
      <c r="AB1880" s="248" t="str">
        <f t="shared" si="1729"/>
        <v>No</v>
      </c>
      <c r="AC1880" s="249" t="b">
        <f t="shared" si="1696"/>
        <v>0</v>
      </c>
      <c r="AD1880" s="249" t="b">
        <f t="shared" si="1697"/>
        <v>0</v>
      </c>
      <c r="AE1880" s="249" t="b">
        <f t="shared" si="1698"/>
        <v>0</v>
      </c>
      <c r="AF1880" s="249" t="b">
        <f t="shared" si="1699"/>
        <v>0</v>
      </c>
      <c r="AG1880" s="249" t="str">
        <f t="shared" si="1730"/>
        <v>No</v>
      </c>
      <c r="AH1880" s="250" t="b">
        <f t="shared" si="1700"/>
        <v>0</v>
      </c>
      <c r="AI1880" s="250" t="b">
        <f t="shared" si="1701"/>
        <v>0</v>
      </c>
      <c r="AJ1880" s="250" t="b">
        <f t="shared" si="1702"/>
        <v>0</v>
      </c>
      <c r="AK1880" s="250" t="b">
        <f t="shared" si="1703"/>
        <v>0</v>
      </c>
      <c r="AL1880" s="250" t="str">
        <f t="shared" si="1731"/>
        <v>No</v>
      </c>
      <c r="AN1880" s="246" t="str">
        <f t="shared" si="1732"/>
        <v/>
      </c>
      <c r="AO1880" s="247" t="str">
        <f t="shared" si="1733"/>
        <v/>
      </c>
      <c r="AP1880" s="248" t="str">
        <f t="shared" si="1734"/>
        <v/>
      </c>
      <c r="AQ1880" s="249" t="str">
        <f t="shared" si="1735"/>
        <v/>
      </c>
      <c r="AR1880" s="250" t="str">
        <f t="shared" si="1736"/>
        <v/>
      </c>
      <c r="AS1880" s="234"/>
      <c r="AY1880" s="385">
        <f t="shared" si="1737"/>
        <v>0</v>
      </c>
      <c r="AZ1880" s="385">
        <f t="shared" si="1704"/>
        <v>0</v>
      </c>
      <c r="BA1880" s="385">
        <f t="shared" si="1738"/>
        <v>0</v>
      </c>
      <c r="BB1880" s="385">
        <f t="shared" si="1705"/>
        <v>0</v>
      </c>
      <c r="BC1880" s="385">
        <f t="shared" si="1706"/>
        <v>0</v>
      </c>
      <c r="BD1880" s="385">
        <f t="shared" si="1707"/>
        <v>0</v>
      </c>
      <c r="BE1880" s="385">
        <f t="shared" si="1708"/>
        <v>0</v>
      </c>
      <c r="BF1880" s="385">
        <f t="shared" si="1709"/>
        <v>0</v>
      </c>
      <c r="BG1880" s="385">
        <f t="shared" si="1710"/>
        <v>0</v>
      </c>
      <c r="BH1880" s="385">
        <f t="shared" si="1711"/>
        <v>0</v>
      </c>
      <c r="BI1880" s="385">
        <f t="shared" si="1712"/>
        <v>0</v>
      </c>
      <c r="BJ1880" s="385">
        <f t="shared" si="1713"/>
        <v>0</v>
      </c>
      <c r="BK1880" s="385">
        <f t="shared" si="1714"/>
        <v>0</v>
      </c>
      <c r="BL1880" s="385">
        <f t="shared" si="1715"/>
        <v>0</v>
      </c>
      <c r="BM1880" s="385">
        <f t="shared" si="1716"/>
        <v>0</v>
      </c>
      <c r="BN1880" s="385">
        <f t="shared" si="1717"/>
        <v>0</v>
      </c>
      <c r="CK1880" s="239">
        <f t="shared" si="1739"/>
        <v>0</v>
      </c>
      <c r="CL1880" s="239">
        <f t="shared" si="1740"/>
        <v>0</v>
      </c>
    </row>
    <row r="1881" spans="3:90" x14ac:dyDescent="0.35">
      <c r="C1881" s="235"/>
      <c r="D1881" s="246" t="str">
        <f t="shared" si="1718"/>
        <v/>
      </c>
      <c r="E1881" s="247" t="str">
        <f t="shared" si="1719"/>
        <v/>
      </c>
      <c r="F1881" s="248" t="str">
        <f t="shared" si="1720"/>
        <v/>
      </c>
      <c r="G1881" s="249" t="str">
        <f t="shared" si="1721"/>
        <v/>
      </c>
      <c r="H1881" s="250" t="str">
        <f t="shared" si="1722"/>
        <v/>
      </c>
      <c r="I1881" s="386" t="str">
        <f t="shared" si="1683"/>
        <v/>
      </c>
      <c r="J1881" s="387" t="str">
        <f t="shared" si="1684"/>
        <v/>
      </c>
      <c r="K1881" s="388" t="str">
        <f t="shared" si="1685"/>
        <v/>
      </c>
      <c r="L1881" s="389" t="str">
        <f t="shared" si="1686"/>
        <v/>
      </c>
      <c r="M1881" s="250" t="str">
        <f t="shared" si="1687"/>
        <v/>
      </c>
      <c r="N1881" s="246" t="b">
        <f t="shared" si="1723"/>
        <v>0</v>
      </c>
      <c r="O1881" s="246" t="b">
        <f t="shared" si="1724"/>
        <v>0</v>
      </c>
      <c r="P1881" s="246" t="b">
        <f t="shared" si="1725"/>
        <v>0</v>
      </c>
      <c r="Q1881" s="246" t="b">
        <f t="shared" si="1726"/>
        <v>0</v>
      </c>
      <c r="R1881" s="246" t="str">
        <f t="shared" si="1727"/>
        <v>No</v>
      </c>
      <c r="S1881" s="247" t="b">
        <f t="shared" si="1688"/>
        <v>0</v>
      </c>
      <c r="T1881" s="247" t="b">
        <f t="shared" si="1689"/>
        <v>0</v>
      </c>
      <c r="U1881" s="247" t="b">
        <f t="shared" si="1690"/>
        <v>0</v>
      </c>
      <c r="V1881" s="247" t="b">
        <f t="shared" si="1691"/>
        <v>0</v>
      </c>
      <c r="W1881" s="247" t="str">
        <f t="shared" si="1728"/>
        <v>No</v>
      </c>
      <c r="X1881" s="248" t="b">
        <f t="shared" si="1692"/>
        <v>0</v>
      </c>
      <c r="Y1881" s="248" t="b">
        <f t="shared" si="1693"/>
        <v>0</v>
      </c>
      <c r="Z1881" s="248" t="b">
        <f t="shared" si="1694"/>
        <v>0</v>
      </c>
      <c r="AA1881" s="248" t="b">
        <f t="shared" si="1695"/>
        <v>0</v>
      </c>
      <c r="AB1881" s="248" t="str">
        <f t="shared" si="1729"/>
        <v>No</v>
      </c>
      <c r="AC1881" s="249" t="b">
        <f t="shared" si="1696"/>
        <v>0</v>
      </c>
      <c r="AD1881" s="249" t="b">
        <f t="shared" si="1697"/>
        <v>0</v>
      </c>
      <c r="AE1881" s="249" t="b">
        <f t="shared" si="1698"/>
        <v>0</v>
      </c>
      <c r="AF1881" s="249" t="b">
        <f t="shared" si="1699"/>
        <v>0</v>
      </c>
      <c r="AG1881" s="249" t="str">
        <f t="shared" si="1730"/>
        <v>No</v>
      </c>
      <c r="AH1881" s="250" t="b">
        <f t="shared" si="1700"/>
        <v>0</v>
      </c>
      <c r="AI1881" s="250" t="b">
        <f t="shared" si="1701"/>
        <v>0</v>
      </c>
      <c r="AJ1881" s="250" t="b">
        <f t="shared" si="1702"/>
        <v>0</v>
      </c>
      <c r="AK1881" s="250" t="b">
        <f t="shared" si="1703"/>
        <v>0</v>
      </c>
      <c r="AL1881" s="250" t="str">
        <f t="shared" si="1731"/>
        <v>No</v>
      </c>
      <c r="AN1881" s="246" t="str">
        <f t="shared" si="1732"/>
        <v/>
      </c>
      <c r="AO1881" s="247" t="str">
        <f t="shared" si="1733"/>
        <v/>
      </c>
      <c r="AP1881" s="248" t="str">
        <f t="shared" si="1734"/>
        <v/>
      </c>
      <c r="AQ1881" s="249" t="str">
        <f t="shared" si="1735"/>
        <v/>
      </c>
      <c r="AR1881" s="250" t="str">
        <f t="shared" si="1736"/>
        <v/>
      </c>
      <c r="AS1881" s="234"/>
      <c r="AY1881" s="385">
        <f t="shared" si="1737"/>
        <v>0</v>
      </c>
      <c r="AZ1881" s="385">
        <f t="shared" si="1704"/>
        <v>0</v>
      </c>
      <c r="BA1881" s="385">
        <f t="shared" si="1738"/>
        <v>0</v>
      </c>
      <c r="BB1881" s="385">
        <f t="shared" si="1705"/>
        <v>0</v>
      </c>
      <c r="BC1881" s="385">
        <f t="shared" si="1706"/>
        <v>0</v>
      </c>
      <c r="BD1881" s="385">
        <f t="shared" si="1707"/>
        <v>0</v>
      </c>
      <c r="BE1881" s="385">
        <f t="shared" si="1708"/>
        <v>0</v>
      </c>
      <c r="BF1881" s="385">
        <f t="shared" si="1709"/>
        <v>0</v>
      </c>
      <c r="BG1881" s="385">
        <f t="shared" si="1710"/>
        <v>0</v>
      </c>
      <c r="BH1881" s="385">
        <f t="shared" si="1711"/>
        <v>0</v>
      </c>
      <c r="BI1881" s="385">
        <f t="shared" si="1712"/>
        <v>0</v>
      </c>
      <c r="BJ1881" s="385">
        <f t="shared" si="1713"/>
        <v>0</v>
      </c>
      <c r="BK1881" s="385">
        <f t="shared" si="1714"/>
        <v>0</v>
      </c>
      <c r="BL1881" s="385">
        <f t="shared" si="1715"/>
        <v>0</v>
      </c>
      <c r="BM1881" s="385">
        <f t="shared" si="1716"/>
        <v>0</v>
      </c>
      <c r="BN1881" s="385">
        <f t="shared" si="1717"/>
        <v>0</v>
      </c>
      <c r="CK1881" s="239">
        <f t="shared" si="1739"/>
        <v>0</v>
      </c>
      <c r="CL1881" s="239">
        <f t="shared" si="1740"/>
        <v>0</v>
      </c>
    </row>
    <row r="1882" spans="3:90" x14ac:dyDescent="0.35">
      <c r="C1882" s="235"/>
      <c r="D1882" s="246" t="str">
        <f t="shared" si="1718"/>
        <v/>
      </c>
      <c r="E1882" s="247" t="str">
        <f t="shared" si="1719"/>
        <v/>
      </c>
      <c r="F1882" s="248" t="str">
        <f t="shared" si="1720"/>
        <v/>
      </c>
      <c r="G1882" s="249" t="str">
        <f t="shared" si="1721"/>
        <v/>
      </c>
      <c r="H1882" s="250" t="str">
        <f t="shared" si="1722"/>
        <v/>
      </c>
      <c r="I1882" s="386" t="str">
        <f t="shared" si="1683"/>
        <v/>
      </c>
      <c r="J1882" s="387" t="str">
        <f t="shared" si="1684"/>
        <v/>
      </c>
      <c r="K1882" s="388" t="str">
        <f t="shared" si="1685"/>
        <v/>
      </c>
      <c r="L1882" s="389" t="str">
        <f t="shared" si="1686"/>
        <v/>
      </c>
      <c r="M1882" s="250" t="str">
        <f t="shared" si="1687"/>
        <v/>
      </c>
      <c r="N1882" s="246" t="b">
        <f t="shared" si="1723"/>
        <v>0</v>
      </c>
      <c r="O1882" s="246" t="b">
        <f t="shared" si="1724"/>
        <v>0</v>
      </c>
      <c r="P1882" s="246" t="b">
        <f t="shared" si="1725"/>
        <v>0</v>
      </c>
      <c r="Q1882" s="246" t="b">
        <f t="shared" si="1726"/>
        <v>0</v>
      </c>
      <c r="R1882" s="246" t="str">
        <f t="shared" si="1727"/>
        <v>No</v>
      </c>
      <c r="S1882" s="247" t="b">
        <f t="shared" si="1688"/>
        <v>0</v>
      </c>
      <c r="T1882" s="247" t="b">
        <f t="shared" si="1689"/>
        <v>0</v>
      </c>
      <c r="U1882" s="247" t="b">
        <f t="shared" si="1690"/>
        <v>0</v>
      </c>
      <c r="V1882" s="247" t="b">
        <f t="shared" si="1691"/>
        <v>0</v>
      </c>
      <c r="W1882" s="247" t="str">
        <f t="shared" si="1728"/>
        <v>No</v>
      </c>
      <c r="X1882" s="248" t="b">
        <f t="shared" si="1692"/>
        <v>0</v>
      </c>
      <c r="Y1882" s="248" t="b">
        <f t="shared" si="1693"/>
        <v>0</v>
      </c>
      <c r="Z1882" s="248" t="b">
        <f t="shared" si="1694"/>
        <v>0</v>
      </c>
      <c r="AA1882" s="248" t="b">
        <f t="shared" si="1695"/>
        <v>0</v>
      </c>
      <c r="AB1882" s="248" t="str">
        <f t="shared" si="1729"/>
        <v>No</v>
      </c>
      <c r="AC1882" s="249" t="b">
        <f t="shared" si="1696"/>
        <v>0</v>
      </c>
      <c r="AD1882" s="249" t="b">
        <f t="shared" si="1697"/>
        <v>0</v>
      </c>
      <c r="AE1882" s="249" t="b">
        <f t="shared" si="1698"/>
        <v>0</v>
      </c>
      <c r="AF1882" s="249" t="b">
        <f t="shared" si="1699"/>
        <v>0</v>
      </c>
      <c r="AG1882" s="249" t="str">
        <f t="shared" si="1730"/>
        <v>No</v>
      </c>
      <c r="AH1882" s="250" t="b">
        <f t="shared" si="1700"/>
        <v>0</v>
      </c>
      <c r="AI1882" s="250" t="b">
        <f t="shared" si="1701"/>
        <v>0</v>
      </c>
      <c r="AJ1882" s="250" t="b">
        <f t="shared" si="1702"/>
        <v>0</v>
      </c>
      <c r="AK1882" s="250" t="b">
        <f t="shared" si="1703"/>
        <v>0</v>
      </c>
      <c r="AL1882" s="250" t="str">
        <f t="shared" si="1731"/>
        <v>No</v>
      </c>
      <c r="AN1882" s="246" t="str">
        <f t="shared" si="1732"/>
        <v/>
      </c>
      <c r="AO1882" s="247" t="str">
        <f t="shared" si="1733"/>
        <v/>
      </c>
      <c r="AP1882" s="248" t="str">
        <f t="shared" si="1734"/>
        <v/>
      </c>
      <c r="AQ1882" s="249" t="str">
        <f t="shared" si="1735"/>
        <v/>
      </c>
      <c r="AR1882" s="250" t="str">
        <f t="shared" si="1736"/>
        <v/>
      </c>
      <c r="AS1882" s="234"/>
      <c r="AY1882" s="385">
        <f t="shared" si="1737"/>
        <v>0</v>
      </c>
      <c r="AZ1882" s="385">
        <f t="shared" si="1704"/>
        <v>0</v>
      </c>
      <c r="BA1882" s="385">
        <f t="shared" si="1738"/>
        <v>0</v>
      </c>
      <c r="BB1882" s="385">
        <f t="shared" si="1705"/>
        <v>0</v>
      </c>
      <c r="BC1882" s="385">
        <f t="shared" si="1706"/>
        <v>0</v>
      </c>
      <c r="BD1882" s="385">
        <f t="shared" si="1707"/>
        <v>0</v>
      </c>
      <c r="BE1882" s="385">
        <f t="shared" si="1708"/>
        <v>0</v>
      </c>
      <c r="BF1882" s="385">
        <f t="shared" si="1709"/>
        <v>0</v>
      </c>
      <c r="BG1882" s="385">
        <f t="shared" si="1710"/>
        <v>0</v>
      </c>
      <c r="BH1882" s="385">
        <f t="shared" si="1711"/>
        <v>0</v>
      </c>
      <c r="BI1882" s="385">
        <f t="shared" si="1712"/>
        <v>0</v>
      </c>
      <c r="BJ1882" s="385">
        <f t="shared" si="1713"/>
        <v>0</v>
      </c>
      <c r="BK1882" s="385">
        <f t="shared" si="1714"/>
        <v>0</v>
      </c>
      <c r="BL1882" s="385">
        <f t="shared" si="1715"/>
        <v>0</v>
      </c>
      <c r="BM1882" s="385">
        <f t="shared" si="1716"/>
        <v>0</v>
      </c>
      <c r="BN1882" s="385">
        <f t="shared" si="1717"/>
        <v>0</v>
      </c>
      <c r="CK1882" s="239">
        <f t="shared" si="1739"/>
        <v>0</v>
      </c>
      <c r="CL1882" s="239">
        <f t="shared" si="1740"/>
        <v>0</v>
      </c>
    </row>
    <row r="1883" spans="3:90" x14ac:dyDescent="0.35">
      <c r="C1883" s="235"/>
      <c r="D1883" s="246" t="str">
        <f t="shared" si="1718"/>
        <v/>
      </c>
      <c r="E1883" s="247" t="str">
        <f t="shared" si="1719"/>
        <v/>
      </c>
      <c r="F1883" s="248" t="str">
        <f t="shared" si="1720"/>
        <v/>
      </c>
      <c r="G1883" s="249" t="str">
        <f t="shared" si="1721"/>
        <v/>
      </c>
      <c r="H1883" s="250" t="str">
        <f t="shared" si="1722"/>
        <v/>
      </c>
      <c r="I1883" s="386" t="str">
        <f t="shared" si="1683"/>
        <v/>
      </c>
      <c r="J1883" s="387" t="str">
        <f t="shared" si="1684"/>
        <v/>
      </c>
      <c r="K1883" s="388" t="str">
        <f t="shared" si="1685"/>
        <v/>
      </c>
      <c r="L1883" s="389" t="str">
        <f t="shared" si="1686"/>
        <v/>
      </c>
      <c r="M1883" s="250" t="str">
        <f t="shared" si="1687"/>
        <v/>
      </c>
      <c r="N1883" s="246" t="b">
        <f t="shared" si="1723"/>
        <v>0</v>
      </c>
      <c r="O1883" s="246" t="b">
        <f t="shared" si="1724"/>
        <v>0</v>
      </c>
      <c r="P1883" s="246" t="b">
        <f t="shared" si="1725"/>
        <v>0</v>
      </c>
      <c r="Q1883" s="246" t="b">
        <f t="shared" si="1726"/>
        <v>0</v>
      </c>
      <c r="R1883" s="246" t="str">
        <f t="shared" si="1727"/>
        <v>No</v>
      </c>
      <c r="S1883" s="247" t="b">
        <f t="shared" si="1688"/>
        <v>0</v>
      </c>
      <c r="T1883" s="247" t="b">
        <f t="shared" si="1689"/>
        <v>0</v>
      </c>
      <c r="U1883" s="247" t="b">
        <f t="shared" si="1690"/>
        <v>0</v>
      </c>
      <c r="V1883" s="247" t="b">
        <f t="shared" si="1691"/>
        <v>0</v>
      </c>
      <c r="W1883" s="247" t="str">
        <f t="shared" si="1728"/>
        <v>No</v>
      </c>
      <c r="X1883" s="248" t="b">
        <f t="shared" si="1692"/>
        <v>0</v>
      </c>
      <c r="Y1883" s="248" t="b">
        <f t="shared" si="1693"/>
        <v>0</v>
      </c>
      <c r="Z1883" s="248" t="b">
        <f t="shared" si="1694"/>
        <v>0</v>
      </c>
      <c r="AA1883" s="248" t="b">
        <f t="shared" si="1695"/>
        <v>0</v>
      </c>
      <c r="AB1883" s="248" t="str">
        <f t="shared" si="1729"/>
        <v>No</v>
      </c>
      <c r="AC1883" s="249" t="b">
        <f t="shared" si="1696"/>
        <v>0</v>
      </c>
      <c r="AD1883" s="249" t="b">
        <f t="shared" si="1697"/>
        <v>0</v>
      </c>
      <c r="AE1883" s="249" t="b">
        <f t="shared" si="1698"/>
        <v>0</v>
      </c>
      <c r="AF1883" s="249" t="b">
        <f t="shared" si="1699"/>
        <v>0</v>
      </c>
      <c r="AG1883" s="249" t="str">
        <f t="shared" si="1730"/>
        <v>No</v>
      </c>
      <c r="AH1883" s="250" t="b">
        <f t="shared" si="1700"/>
        <v>0</v>
      </c>
      <c r="AI1883" s="250" t="b">
        <f t="shared" si="1701"/>
        <v>0</v>
      </c>
      <c r="AJ1883" s="250" t="b">
        <f t="shared" si="1702"/>
        <v>0</v>
      </c>
      <c r="AK1883" s="250" t="b">
        <f t="shared" si="1703"/>
        <v>0</v>
      </c>
      <c r="AL1883" s="250" t="str">
        <f t="shared" si="1731"/>
        <v>No</v>
      </c>
      <c r="AN1883" s="246" t="str">
        <f t="shared" si="1732"/>
        <v/>
      </c>
      <c r="AO1883" s="247" t="str">
        <f t="shared" si="1733"/>
        <v/>
      </c>
      <c r="AP1883" s="248" t="str">
        <f t="shared" si="1734"/>
        <v/>
      </c>
      <c r="AQ1883" s="249" t="str">
        <f t="shared" si="1735"/>
        <v/>
      </c>
      <c r="AR1883" s="250" t="str">
        <f t="shared" si="1736"/>
        <v/>
      </c>
      <c r="AS1883" s="234"/>
      <c r="AY1883" s="385">
        <f t="shared" si="1737"/>
        <v>0</v>
      </c>
      <c r="AZ1883" s="385">
        <f t="shared" si="1704"/>
        <v>0</v>
      </c>
      <c r="BA1883" s="385">
        <f t="shared" si="1738"/>
        <v>0</v>
      </c>
      <c r="BB1883" s="385">
        <f t="shared" si="1705"/>
        <v>0</v>
      </c>
      <c r="BC1883" s="385">
        <f t="shared" si="1706"/>
        <v>0</v>
      </c>
      <c r="BD1883" s="385">
        <f t="shared" si="1707"/>
        <v>0</v>
      </c>
      <c r="BE1883" s="385">
        <f t="shared" si="1708"/>
        <v>0</v>
      </c>
      <c r="BF1883" s="385">
        <f t="shared" si="1709"/>
        <v>0</v>
      </c>
      <c r="BG1883" s="385">
        <f t="shared" si="1710"/>
        <v>0</v>
      </c>
      <c r="BH1883" s="385">
        <f t="shared" si="1711"/>
        <v>0</v>
      </c>
      <c r="BI1883" s="385">
        <f t="shared" si="1712"/>
        <v>0</v>
      </c>
      <c r="BJ1883" s="385">
        <f t="shared" si="1713"/>
        <v>0</v>
      </c>
      <c r="BK1883" s="385">
        <f t="shared" si="1714"/>
        <v>0</v>
      </c>
      <c r="BL1883" s="385">
        <f t="shared" si="1715"/>
        <v>0</v>
      </c>
      <c r="BM1883" s="385">
        <f t="shared" si="1716"/>
        <v>0</v>
      </c>
      <c r="BN1883" s="385">
        <f t="shared" si="1717"/>
        <v>0</v>
      </c>
      <c r="CK1883" s="239">
        <f t="shared" si="1739"/>
        <v>0</v>
      </c>
      <c r="CL1883" s="239">
        <f t="shared" si="1740"/>
        <v>0</v>
      </c>
    </row>
    <row r="1884" spans="3:90" x14ac:dyDescent="0.35">
      <c r="C1884" s="235"/>
      <c r="D1884" s="246" t="str">
        <f t="shared" si="1718"/>
        <v/>
      </c>
      <c r="E1884" s="247" t="str">
        <f t="shared" si="1719"/>
        <v/>
      </c>
      <c r="F1884" s="248" t="str">
        <f t="shared" si="1720"/>
        <v/>
      </c>
      <c r="G1884" s="249" t="str">
        <f t="shared" si="1721"/>
        <v/>
      </c>
      <c r="H1884" s="250" t="str">
        <f t="shared" si="1722"/>
        <v/>
      </c>
      <c r="I1884" s="386" t="str">
        <f t="shared" si="1683"/>
        <v/>
      </c>
      <c r="J1884" s="387" t="str">
        <f t="shared" si="1684"/>
        <v/>
      </c>
      <c r="K1884" s="388" t="str">
        <f t="shared" si="1685"/>
        <v/>
      </c>
      <c r="L1884" s="389" t="str">
        <f t="shared" si="1686"/>
        <v/>
      </c>
      <c r="M1884" s="250" t="str">
        <f t="shared" si="1687"/>
        <v/>
      </c>
      <c r="N1884" s="246" t="b">
        <f t="shared" si="1723"/>
        <v>0</v>
      </c>
      <c r="O1884" s="246" t="b">
        <f t="shared" si="1724"/>
        <v>0</v>
      </c>
      <c r="P1884" s="246" t="b">
        <f t="shared" si="1725"/>
        <v>0</v>
      </c>
      <c r="Q1884" s="246" t="b">
        <f t="shared" si="1726"/>
        <v>0</v>
      </c>
      <c r="R1884" s="246" t="str">
        <f t="shared" si="1727"/>
        <v>No</v>
      </c>
      <c r="S1884" s="247" t="b">
        <f t="shared" si="1688"/>
        <v>0</v>
      </c>
      <c r="T1884" s="247" t="b">
        <f t="shared" si="1689"/>
        <v>0</v>
      </c>
      <c r="U1884" s="247" t="b">
        <f t="shared" si="1690"/>
        <v>0</v>
      </c>
      <c r="V1884" s="247" t="b">
        <f t="shared" si="1691"/>
        <v>0</v>
      </c>
      <c r="W1884" s="247" t="str">
        <f t="shared" si="1728"/>
        <v>No</v>
      </c>
      <c r="X1884" s="248" t="b">
        <f t="shared" si="1692"/>
        <v>0</v>
      </c>
      <c r="Y1884" s="248" t="b">
        <f t="shared" si="1693"/>
        <v>0</v>
      </c>
      <c r="Z1884" s="248" t="b">
        <f t="shared" si="1694"/>
        <v>0</v>
      </c>
      <c r="AA1884" s="248" t="b">
        <f t="shared" si="1695"/>
        <v>0</v>
      </c>
      <c r="AB1884" s="248" t="str">
        <f t="shared" si="1729"/>
        <v>No</v>
      </c>
      <c r="AC1884" s="249" t="b">
        <f t="shared" si="1696"/>
        <v>0</v>
      </c>
      <c r="AD1884" s="249" t="b">
        <f t="shared" si="1697"/>
        <v>0</v>
      </c>
      <c r="AE1884" s="249" t="b">
        <f t="shared" si="1698"/>
        <v>0</v>
      </c>
      <c r="AF1884" s="249" t="b">
        <f t="shared" si="1699"/>
        <v>0</v>
      </c>
      <c r="AG1884" s="249" t="str">
        <f t="shared" si="1730"/>
        <v>No</v>
      </c>
      <c r="AH1884" s="250" t="b">
        <f t="shared" si="1700"/>
        <v>0</v>
      </c>
      <c r="AI1884" s="250" t="b">
        <f t="shared" si="1701"/>
        <v>0</v>
      </c>
      <c r="AJ1884" s="250" t="b">
        <f t="shared" si="1702"/>
        <v>0</v>
      </c>
      <c r="AK1884" s="250" t="b">
        <f t="shared" si="1703"/>
        <v>0</v>
      </c>
      <c r="AL1884" s="250" t="str">
        <f t="shared" si="1731"/>
        <v>No</v>
      </c>
      <c r="AN1884" s="246" t="str">
        <f t="shared" si="1732"/>
        <v/>
      </c>
      <c r="AO1884" s="247" t="str">
        <f t="shared" si="1733"/>
        <v/>
      </c>
      <c r="AP1884" s="248" t="str">
        <f t="shared" si="1734"/>
        <v/>
      </c>
      <c r="AQ1884" s="249" t="str">
        <f t="shared" si="1735"/>
        <v/>
      </c>
      <c r="AR1884" s="250" t="str">
        <f t="shared" si="1736"/>
        <v/>
      </c>
      <c r="AS1884" s="234"/>
      <c r="AY1884" s="385">
        <f t="shared" si="1737"/>
        <v>0</v>
      </c>
      <c r="AZ1884" s="385">
        <f t="shared" si="1704"/>
        <v>0</v>
      </c>
      <c r="BA1884" s="385">
        <f t="shared" si="1738"/>
        <v>0</v>
      </c>
      <c r="BB1884" s="385">
        <f t="shared" si="1705"/>
        <v>0</v>
      </c>
      <c r="BC1884" s="385">
        <f t="shared" si="1706"/>
        <v>0</v>
      </c>
      <c r="BD1884" s="385">
        <f t="shared" si="1707"/>
        <v>0</v>
      </c>
      <c r="BE1884" s="385">
        <f t="shared" si="1708"/>
        <v>0</v>
      </c>
      <c r="BF1884" s="385">
        <f t="shared" si="1709"/>
        <v>0</v>
      </c>
      <c r="BG1884" s="385">
        <f t="shared" si="1710"/>
        <v>0</v>
      </c>
      <c r="BH1884" s="385">
        <f t="shared" si="1711"/>
        <v>0</v>
      </c>
      <c r="BI1884" s="385">
        <f t="shared" si="1712"/>
        <v>0</v>
      </c>
      <c r="BJ1884" s="385">
        <f t="shared" si="1713"/>
        <v>0</v>
      </c>
      <c r="BK1884" s="385">
        <f t="shared" si="1714"/>
        <v>0</v>
      </c>
      <c r="BL1884" s="385">
        <f t="shared" si="1715"/>
        <v>0</v>
      </c>
      <c r="BM1884" s="385">
        <f t="shared" si="1716"/>
        <v>0</v>
      </c>
      <c r="BN1884" s="385">
        <f t="shared" si="1717"/>
        <v>0</v>
      </c>
      <c r="CK1884" s="239">
        <f t="shared" si="1739"/>
        <v>0</v>
      </c>
      <c r="CL1884" s="239">
        <f t="shared" si="1740"/>
        <v>0</v>
      </c>
    </row>
    <row r="1885" spans="3:90" x14ac:dyDescent="0.35">
      <c r="C1885" s="235"/>
      <c r="D1885" s="246" t="str">
        <f t="shared" si="1718"/>
        <v/>
      </c>
      <c r="E1885" s="247" t="str">
        <f t="shared" si="1719"/>
        <v/>
      </c>
      <c r="F1885" s="248" t="str">
        <f t="shared" si="1720"/>
        <v/>
      </c>
      <c r="G1885" s="249" t="str">
        <f t="shared" si="1721"/>
        <v/>
      </c>
      <c r="H1885" s="250" t="str">
        <f t="shared" si="1722"/>
        <v/>
      </c>
      <c r="I1885" s="386" t="str">
        <f t="shared" si="1683"/>
        <v/>
      </c>
      <c r="J1885" s="387" t="str">
        <f t="shared" si="1684"/>
        <v/>
      </c>
      <c r="K1885" s="388" t="str">
        <f t="shared" si="1685"/>
        <v/>
      </c>
      <c r="L1885" s="389" t="str">
        <f t="shared" si="1686"/>
        <v/>
      </c>
      <c r="M1885" s="250" t="str">
        <f t="shared" si="1687"/>
        <v/>
      </c>
      <c r="N1885" s="246" t="b">
        <f t="shared" si="1723"/>
        <v>0</v>
      </c>
      <c r="O1885" s="246" t="b">
        <f t="shared" si="1724"/>
        <v>0</v>
      </c>
      <c r="P1885" s="246" t="b">
        <f t="shared" si="1725"/>
        <v>0</v>
      </c>
      <c r="Q1885" s="246" t="b">
        <f t="shared" si="1726"/>
        <v>0</v>
      </c>
      <c r="R1885" s="246" t="str">
        <f t="shared" si="1727"/>
        <v>No</v>
      </c>
      <c r="S1885" s="247" t="b">
        <f t="shared" si="1688"/>
        <v>0</v>
      </c>
      <c r="T1885" s="247" t="b">
        <f t="shared" si="1689"/>
        <v>0</v>
      </c>
      <c r="U1885" s="247" t="b">
        <f t="shared" si="1690"/>
        <v>0</v>
      </c>
      <c r="V1885" s="247" t="b">
        <f t="shared" si="1691"/>
        <v>0</v>
      </c>
      <c r="W1885" s="247" t="str">
        <f t="shared" si="1728"/>
        <v>No</v>
      </c>
      <c r="X1885" s="248" t="b">
        <f t="shared" si="1692"/>
        <v>0</v>
      </c>
      <c r="Y1885" s="248" t="b">
        <f t="shared" si="1693"/>
        <v>0</v>
      </c>
      <c r="Z1885" s="248" t="b">
        <f t="shared" si="1694"/>
        <v>0</v>
      </c>
      <c r="AA1885" s="248" t="b">
        <f t="shared" si="1695"/>
        <v>0</v>
      </c>
      <c r="AB1885" s="248" t="str">
        <f t="shared" si="1729"/>
        <v>No</v>
      </c>
      <c r="AC1885" s="249" t="b">
        <f t="shared" si="1696"/>
        <v>0</v>
      </c>
      <c r="AD1885" s="249" t="b">
        <f t="shared" si="1697"/>
        <v>0</v>
      </c>
      <c r="AE1885" s="249" t="b">
        <f t="shared" si="1698"/>
        <v>0</v>
      </c>
      <c r="AF1885" s="249" t="b">
        <f t="shared" si="1699"/>
        <v>0</v>
      </c>
      <c r="AG1885" s="249" t="str">
        <f t="shared" si="1730"/>
        <v>No</v>
      </c>
      <c r="AH1885" s="250" t="b">
        <f t="shared" si="1700"/>
        <v>0</v>
      </c>
      <c r="AI1885" s="250" t="b">
        <f t="shared" si="1701"/>
        <v>0</v>
      </c>
      <c r="AJ1885" s="250" t="b">
        <f t="shared" si="1702"/>
        <v>0</v>
      </c>
      <c r="AK1885" s="250" t="b">
        <f t="shared" si="1703"/>
        <v>0</v>
      </c>
      <c r="AL1885" s="250" t="str">
        <f t="shared" si="1731"/>
        <v>No</v>
      </c>
      <c r="AN1885" s="246" t="str">
        <f t="shared" si="1732"/>
        <v/>
      </c>
      <c r="AO1885" s="247" t="str">
        <f t="shared" si="1733"/>
        <v/>
      </c>
      <c r="AP1885" s="248" t="str">
        <f t="shared" si="1734"/>
        <v/>
      </c>
      <c r="AQ1885" s="249" t="str">
        <f t="shared" si="1735"/>
        <v/>
      </c>
      <c r="AR1885" s="250" t="str">
        <f t="shared" si="1736"/>
        <v/>
      </c>
      <c r="AS1885" s="234"/>
      <c r="AY1885" s="385">
        <f t="shared" si="1737"/>
        <v>0</v>
      </c>
      <c r="AZ1885" s="385">
        <f t="shared" si="1704"/>
        <v>0</v>
      </c>
      <c r="BA1885" s="385">
        <f t="shared" si="1738"/>
        <v>0</v>
      </c>
      <c r="BB1885" s="385">
        <f t="shared" si="1705"/>
        <v>0</v>
      </c>
      <c r="BC1885" s="385">
        <f t="shared" si="1706"/>
        <v>0</v>
      </c>
      <c r="BD1885" s="385">
        <f t="shared" si="1707"/>
        <v>0</v>
      </c>
      <c r="BE1885" s="385">
        <f t="shared" si="1708"/>
        <v>0</v>
      </c>
      <c r="BF1885" s="385">
        <f t="shared" si="1709"/>
        <v>0</v>
      </c>
      <c r="BG1885" s="385">
        <f t="shared" si="1710"/>
        <v>0</v>
      </c>
      <c r="BH1885" s="385">
        <f t="shared" si="1711"/>
        <v>0</v>
      </c>
      <c r="BI1885" s="385">
        <f t="shared" si="1712"/>
        <v>0</v>
      </c>
      <c r="BJ1885" s="385">
        <f t="shared" si="1713"/>
        <v>0</v>
      </c>
      <c r="BK1885" s="385">
        <f t="shared" si="1714"/>
        <v>0</v>
      </c>
      <c r="BL1885" s="385">
        <f t="shared" si="1715"/>
        <v>0</v>
      </c>
      <c r="BM1885" s="385">
        <f t="shared" si="1716"/>
        <v>0</v>
      </c>
      <c r="BN1885" s="385">
        <f t="shared" si="1717"/>
        <v>0</v>
      </c>
      <c r="CK1885" s="239">
        <f t="shared" si="1739"/>
        <v>0</v>
      </c>
      <c r="CL1885" s="239">
        <f t="shared" si="1740"/>
        <v>0</v>
      </c>
    </row>
    <row r="1886" spans="3:90" x14ac:dyDescent="0.35">
      <c r="C1886" s="235"/>
      <c r="D1886" s="246" t="str">
        <f t="shared" si="1718"/>
        <v/>
      </c>
      <c r="E1886" s="247" t="str">
        <f t="shared" si="1719"/>
        <v/>
      </c>
      <c r="F1886" s="248" t="str">
        <f t="shared" si="1720"/>
        <v/>
      </c>
      <c r="G1886" s="249" t="str">
        <f t="shared" si="1721"/>
        <v/>
      </c>
      <c r="H1886" s="250" t="str">
        <f t="shared" si="1722"/>
        <v/>
      </c>
      <c r="I1886" s="386" t="str">
        <f t="shared" si="1683"/>
        <v/>
      </c>
      <c r="J1886" s="387" t="str">
        <f t="shared" si="1684"/>
        <v/>
      </c>
      <c r="K1886" s="388" t="str">
        <f t="shared" si="1685"/>
        <v/>
      </c>
      <c r="L1886" s="389" t="str">
        <f t="shared" si="1686"/>
        <v/>
      </c>
      <c r="M1886" s="250" t="str">
        <f t="shared" si="1687"/>
        <v/>
      </c>
      <c r="N1886" s="246" t="b">
        <f t="shared" si="1723"/>
        <v>0</v>
      </c>
      <c r="O1886" s="246" t="b">
        <f t="shared" si="1724"/>
        <v>0</v>
      </c>
      <c r="P1886" s="246" t="b">
        <f t="shared" si="1725"/>
        <v>0</v>
      </c>
      <c r="Q1886" s="246" t="b">
        <f t="shared" si="1726"/>
        <v>0</v>
      </c>
      <c r="R1886" s="246" t="str">
        <f t="shared" si="1727"/>
        <v>No</v>
      </c>
      <c r="S1886" s="247" t="b">
        <f t="shared" si="1688"/>
        <v>0</v>
      </c>
      <c r="T1886" s="247" t="b">
        <f t="shared" si="1689"/>
        <v>0</v>
      </c>
      <c r="U1886" s="247" t="b">
        <f t="shared" si="1690"/>
        <v>0</v>
      </c>
      <c r="V1886" s="247" t="b">
        <f t="shared" si="1691"/>
        <v>0</v>
      </c>
      <c r="W1886" s="247" t="str">
        <f t="shared" si="1728"/>
        <v>No</v>
      </c>
      <c r="X1886" s="248" t="b">
        <f t="shared" si="1692"/>
        <v>0</v>
      </c>
      <c r="Y1886" s="248" t="b">
        <f t="shared" si="1693"/>
        <v>0</v>
      </c>
      <c r="Z1886" s="248" t="b">
        <f t="shared" si="1694"/>
        <v>0</v>
      </c>
      <c r="AA1886" s="248" t="b">
        <f t="shared" si="1695"/>
        <v>0</v>
      </c>
      <c r="AB1886" s="248" t="str">
        <f t="shared" si="1729"/>
        <v>No</v>
      </c>
      <c r="AC1886" s="249" t="b">
        <f t="shared" si="1696"/>
        <v>0</v>
      </c>
      <c r="AD1886" s="249" t="b">
        <f t="shared" si="1697"/>
        <v>0</v>
      </c>
      <c r="AE1886" s="249" t="b">
        <f t="shared" si="1698"/>
        <v>0</v>
      </c>
      <c r="AF1886" s="249" t="b">
        <f t="shared" si="1699"/>
        <v>0</v>
      </c>
      <c r="AG1886" s="249" t="str">
        <f t="shared" si="1730"/>
        <v>No</v>
      </c>
      <c r="AH1886" s="250" t="b">
        <f t="shared" si="1700"/>
        <v>0</v>
      </c>
      <c r="AI1886" s="250" t="b">
        <f t="shared" si="1701"/>
        <v>0</v>
      </c>
      <c r="AJ1886" s="250" t="b">
        <f t="shared" si="1702"/>
        <v>0</v>
      </c>
      <c r="AK1886" s="250" t="b">
        <f t="shared" si="1703"/>
        <v>0</v>
      </c>
      <c r="AL1886" s="250" t="str">
        <f t="shared" si="1731"/>
        <v>No</v>
      </c>
      <c r="AN1886" s="246" t="str">
        <f t="shared" si="1732"/>
        <v/>
      </c>
      <c r="AO1886" s="247" t="str">
        <f t="shared" si="1733"/>
        <v/>
      </c>
      <c r="AP1886" s="248" t="str">
        <f t="shared" si="1734"/>
        <v/>
      </c>
      <c r="AQ1886" s="249" t="str">
        <f t="shared" si="1735"/>
        <v/>
      </c>
      <c r="AR1886" s="250" t="str">
        <f t="shared" si="1736"/>
        <v/>
      </c>
      <c r="AS1886" s="234"/>
      <c r="AY1886" s="385">
        <f t="shared" si="1737"/>
        <v>0</v>
      </c>
      <c r="AZ1886" s="385">
        <f t="shared" si="1704"/>
        <v>0</v>
      </c>
      <c r="BA1886" s="385">
        <f t="shared" si="1738"/>
        <v>0</v>
      </c>
      <c r="BB1886" s="385">
        <f t="shared" si="1705"/>
        <v>0</v>
      </c>
      <c r="BC1886" s="385">
        <f t="shared" si="1706"/>
        <v>0</v>
      </c>
      <c r="BD1886" s="385">
        <f t="shared" si="1707"/>
        <v>0</v>
      </c>
      <c r="BE1886" s="385">
        <f t="shared" si="1708"/>
        <v>0</v>
      </c>
      <c r="BF1886" s="385">
        <f t="shared" si="1709"/>
        <v>0</v>
      </c>
      <c r="BG1886" s="385">
        <f t="shared" si="1710"/>
        <v>0</v>
      </c>
      <c r="BH1886" s="385">
        <f t="shared" si="1711"/>
        <v>0</v>
      </c>
      <c r="BI1886" s="385">
        <f t="shared" si="1712"/>
        <v>0</v>
      </c>
      <c r="BJ1886" s="385">
        <f t="shared" si="1713"/>
        <v>0</v>
      </c>
      <c r="BK1886" s="385">
        <f t="shared" si="1714"/>
        <v>0</v>
      </c>
      <c r="BL1886" s="385">
        <f t="shared" si="1715"/>
        <v>0</v>
      </c>
      <c r="BM1886" s="385">
        <f t="shared" si="1716"/>
        <v>0</v>
      </c>
      <c r="BN1886" s="385">
        <f t="shared" si="1717"/>
        <v>0</v>
      </c>
      <c r="CK1886" s="239">
        <f t="shared" si="1739"/>
        <v>0</v>
      </c>
      <c r="CL1886" s="239">
        <f t="shared" si="1740"/>
        <v>0</v>
      </c>
    </row>
    <row r="1887" spans="3:90" x14ac:dyDescent="0.35">
      <c r="C1887" s="235"/>
      <c r="D1887" s="246" t="str">
        <f t="shared" si="1718"/>
        <v/>
      </c>
      <c r="E1887" s="247" t="str">
        <f t="shared" si="1719"/>
        <v/>
      </c>
      <c r="F1887" s="248" t="str">
        <f t="shared" si="1720"/>
        <v/>
      </c>
      <c r="G1887" s="249" t="str">
        <f t="shared" si="1721"/>
        <v/>
      </c>
      <c r="H1887" s="250" t="str">
        <f t="shared" si="1722"/>
        <v/>
      </c>
      <c r="I1887" s="386" t="str">
        <f t="shared" si="1683"/>
        <v/>
      </c>
      <c r="J1887" s="387" t="str">
        <f t="shared" si="1684"/>
        <v/>
      </c>
      <c r="K1887" s="388" t="str">
        <f t="shared" si="1685"/>
        <v/>
      </c>
      <c r="L1887" s="389" t="str">
        <f t="shared" si="1686"/>
        <v/>
      </c>
      <c r="M1887" s="250" t="str">
        <f t="shared" si="1687"/>
        <v/>
      </c>
      <c r="N1887" s="246" t="b">
        <f t="shared" si="1723"/>
        <v>0</v>
      </c>
      <c r="O1887" s="246" t="b">
        <f t="shared" si="1724"/>
        <v>0</v>
      </c>
      <c r="P1887" s="246" t="b">
        <f t="shared" si="1725"/>
        <v>0</v>
      </c>
      <c r="Q1887" s="246" t="b">
        <f t="shared" si="1726"/>
        <v>0</v>
      </c>
      <c r="R1887" s="246" t="str">
        <f t="shared" si="1727"/>
        <v>No</v>
      </c>
      <c r="S1887" s="247" t="b">
        <f t="shared" si="1688"/>
        <v>0</v>
      </c>
      <c r="T1887" s="247" t="b">
        <f t="shared" si="1689"/>
        <v>0</v>
      </c>
      <c r="U1887" s="247" t="b">
        <f t="shared" si="1690"/>
        <v>0</v>
      </c>
      <c r="V1887" s="247" t="b">
        <f t="shared" si="1691"/>
        <v>0</v>
      </c>
      <c r="W1887" s="247" t="str">
        <f t="shared" si="1728"/>
        <v>No</v>
      </c>
      <c r="X1887" s="248" t="b">
        <f t="shared" si="1692"/>
        <v>0</v>
      </c>
      <c r="Y1887" s="248" t="b">
        <f t="shared" si="1693"/>
        <v>0</v>
      </c>
      <c r="Z1887" s="248" t="b">
        <f t="shared" si="1694"/>
        <v>0</v>
      </c>
      <c r="AA1887" s="248" t="b">
        <f t="shared" si="1695"/>
        <v>0</v>
      </c>
      <c r="AB1887" s="248" t="str">
        <f t="shared" si="1729"/>
        <v>No</v>
      </c>
      <c r="AC1887" s="249" t="b">
        <f t="shared" si="1696"/>
        <v>0</v>
      </c>
      <c r="AD1887" s="249" t="b">
        <f t="shared" si="1697"/>
        <v>0</v>
      </c>
      <c r="AE1887" s="249" t="b">
        <f t="shared" si="1698"/>
        <v>0</v>
      </c>
      <c r="AF1887" s="249" t="b">
        <f t="shared" si="1699"/>
        <v>0</v>
      </c>
      <c r="AG1887" s="249" t="str">
        <f t="shared" si="1730"/>
        <v>No</v>
      </c>
      <c r="AH1887" s="250" t="b">
        <f t="shared" si="1700"/>
        <v>0</v>
      </c>
      <c r="AI1887" s="250" t="b">
        <f t="shared" si="1701"/>
        <v>0</v>
      </c>
      <c r="AJ1887" s="250" t="b">
        <f t="shared" si="1702"/>
        <v>0</v>
      </c>
      <c r="AK1887" s="250" t="b">
        <f t="shared" si="1703"/>
        <v>0</v>
      </c>
      <c r="AL1887" s="250" t="str">
        <f t="shared" si="1731"/>
        <v>No</v>
      </c>
      <c r="AN1887" s="246" t="str">
        <f t="shared" si="1732"/>
        <v/>
      </c>
      <c r="AO1887" s="247" t="str">
        <f t="shared" si="1733"/>
        <v/>
      </c>
      <c r="AP1887" s="248" t="str">
        <f t="shared" si="1734"/>
        <v/>
      </c>
      <c r="AQ1887" s="249" t="str">
        <f t="shared" si="1735"/>
        <v/>
      </c>
      <c r="AR1887" s="250" t="str">
        <f t="shared" si="1736"/>
        <v/>
      </c>
      <c r="AS1887" s="234"/>
      <c r="AY1887" s="385">
        <f t="shared" si="1737"/>
        <v>0</v>
      </c>
      <c r="AZ1887" s="385">
        <f t="shared" si="1704"/>
        <v>0</v>
      </c>
      <c r="BA1887" s="385">
        <f t="shared" si="1738"/>
        <v>0</v>
      </c>
      <c r="BB1887" s="385">
        <f t="shared" si="1705"/>
        <v>0</v>
      </c>
      <c r="BC1887" s="385">
        <f t="shared" si="1706"/>
        <v>0</v>
      </c>
      <c r="BD1887" s="385">
        <f t="shared" si="1707"/>
        <v>0</v>
      </c>
      <c r="BE1887" s="385">
        <f t="shared" si="1708"/>
        <v>0</v>
      </c>
      <c r="BF1887" s="385">
        <f t="shared" si="1709"/>
        <v>0</v>
      </c>
      <c r="BG1887" s="385">
        <f t="shared" si="1710"/>
        <v>0</v>
      </c>
      <c r="BH1887" s="385">
        <f t="shared" si="1711"/>
        <v>0</v>
      </c>
      <c r="BI1887" s="385">
        <f t="shared" si="1712"/>
        <v>0</v>
      </c>
      <c r="BJ1887" s="385">
        <f t="shared" si="1713"/>
        <v>0</v>
      </c>
      <c r="BK1887" s="385">
        <f t="shared" si="1714"/>
        <v>0</v>
      </c>
      <c r="BL1887" s="385">
        <f t="shared" si="1715"/>
        <v>0</v>
      </c>
      <c r="BM1887" s="385">
        <f t="shared" si="1716"/>
        <v>0</v>
      </c>
      <c r="BN1887" s="385">
        <f t="shared" si="1717"/>
        <v>0</v>
      </c>
      <c r="CK1887" s="239">
        <f t="shared" si="1739"/>
        <v>0</v>
      </c>
      <c r="CL1887" s="239">
        <f t="shared" si="1740"/>
        <v>0</v>
      </c>
    </row>
    <row r="1888" spans="3:90" x14ac:dyDescent="0.35">
      <c r="C1888" s="235"/>
      <c r="D1888" s="246" t="str">
        <f t="shared" si="1718"/>
        <v/>
      </c>
      <c r="E1888" s="247" t="str">
        <f t="shared" si="1719"/>
        <v/>
      </c>
      <c r="F1888" s="248" t="str">
        <f t="shared" si="1720"/>
        <v/>
      </c>
      <c r="G1888" s="249" t="str">
        <f t="shared" si="1721"/>
        <v/>
      </c>
      <c r="H1888" s="250" t="str">
        <f t="shared" si="1722"/>
        <v/>
      </c>
      <c r="I1888" s="386" t="str">
        <f t="shared" si="1683"/>
        <v/>
      </c>
      <c r="J1888" s="387" t="str">
        <f t="shared" si="1684"/>
        <v/>
      </c>
      <c r="K1888" s="388" t="str">
        <f t="shared" si="1685"/>
        <v/>
      </c>
      <c r="L1888" s="389" t="str">
        <f t="shared" si="1686"/>
        <v/>
      </c>
      <c r="M1888" s="250" t="str">
        <f t="shared" si="1687"/>
        <v/>
      </c>
      <c r="N1888" s="246" t="b">
        <f t="shared" si="1723"/>
        <v>0</v>
      </c>
      <c r="O1888" s="246" t="b">
        <f t="shared" si="1724"/>
        <v>0</v>
      </c>
      <c r="P1888" s="246" t="b">
        <f t="shared" si="1725"/>
        <v>0</v>
      </c>
      <c r="Q1888" s="246" t="b">
        <f t="shared" si="1726"/>
        <v>0</v>
      </c>
      <c r="R1888" s="246" t="str">
        <f t="shared" si="1727"/>
        <v>No</v>
      </c>
      <c r="S1888" s="247" t="b">
        <f t="shared" si="1688"/>
        <v>0</v>
      </c>
      <c r="T1888" s="247" t="b">
        <f t="shared" si="1689"/>
        <v>0</v>
      </c>
      <c r="U1888" s="247" t="b">
        <f t="shared" si="1690"/>
        <v>0</v>
      </c>
      <c r="V1888" s="247" t="b">
        <f t="shared" si="1691"/>
        <v>0</v>
      </c>
      <c r="W1888" s="247" t="str">
        <f t="shared" si="1728"/>
        <v>No</v>
      </c>
      <c r="X1888" s="248" t="b">
        <f t="shared" si="1692"/>
        <v>0</v>
      </c>
      <c r="Y1888" s="248" t="b">
        <f t="shared" si="1693"/>
        <v>0</v>
      </c>
      <c r="Z1888" s="248" t="b">
        <f t="shared" si="1694"/>
        <v>0</v>
      </c>
      <c r="AA1888" s="248" t="b">
        <f t="shared" si="1695"/>
        <v>0</v>
      </c>
      <c r="AB1888" s="248" t="str">
        <f t="shared" si="1729"/>
        <v>No</v>
      </c>
      <c r="AC1888" s="249" t="b">
        <f t="shared" si="1696"/>
        <v>0</v>
      </c>
      <c r="AD1888" s="249" t="b">
        <f t="shared" si="1697"/>
        <v>0</v>
      </c>
      <c r="AE1888" s="249" t="b">
        <f t="shared" si="1698"/>
        <v>0</v>
      </c>
      <c r="AF1888" s="249" t="b">
        <f t="shared" si="1699"/>
        <v>0</v>
      </c>
      <c r="AG1888" s="249" t="str">
        <f t="shared" si="1730"/>
        <v>No</v>
      </c>
      <c r="AH1888" s="250" t="b">
        <f t="shared" si="1700"/>
        <v>0</v>
      </c>
      <c r="AI1888" s="250" t="b">
        <f t="shared" si="1701"/>
        <v>0</v>
      </c>
      <c r="AJ1888" s="250" t="b">
        <f t="shared" si="1702"/>
        <v>0</v>
      </c>
      <c r="AK1888" s="250" t="b">
        <f t="shared" si="1703"/>
        <v>0</v>
      </c>
      <c r="AL1888" s="250" t="str">
        <f t="shared" si="1731"/>
        <v>No</v>
      </c>
      <c r="AN1888" s="246" t="str">
        <f t="shared" si="1732"/>
        <v/>
      </c>
      <c r="AO1888" s="247" t="str">
        <f t="shared" si="1733"/>
        <v/>
      </c>
      <c r="AP1888" s="248" t="str">
        <f t="shared" si="1734"/>
        <v/>
      </c>
      <c r="AQ1888" s="249" t="str">
        <f t="shared" si="1735"/>
        <v/>
      </c>
      <c r="AR1888" s="250" t="str">
        <f t="shared" si="1736"/>
        <v/>
      </c>
      <c r="AS1888" s="234"/>
      <c r="AY1888" s="385">
        <f t="shared" si="1737"/>
        <v>0</v>
      </c>
      <c r="AZ1888" s="385">
        <f t="shared" si="1704"/>
        <v>0</v>
      </c>
      <c r="BA1888" s="385">
        <f t="shared" si="1738"/>
        <v>0</v>
      </c>
      <c r="BB1888" s="385">
        <f t="shared" si="1705"/>
        <v>0</v>
      </c>
      <c r="BC1888" s="385">
        <f t="shared" si="1706"/>
        <v>0</v>
      </c>
      <c r="BD1888" s="385">
        <f t="shared" si="1707"/>
        <v>0</v>
      </c>
      <c r="BE1888" s="385">
        <f t="shared" si="1708"/>
        <v>0</v>
      </c>
      <c r="BF1888" s="385">
        <f t="shared" si="1709"/>
        <v>0</v>
      </c>
      <c r="BG1888" s="385">
        <f t="shared" si="1710"/>
        <v>0</v>
      </c>
      <c r="BH1888" s="385">
        <f t="shared" si="1711"/>
        <v>0</v>
      </c>
      <c r="BI1888" s="385">
        <f t="shared" si="1712"/>
        <v>0</v>
      </c>
      <c r="BJ1888" s="385">
        <f t="shared" si="1713"/>
        <v>0</v>
      </c>
      <c r="BK1888" s="385">
        <f t="shared" si="1714"/>
        <v>0</v>
      </c>
      <c r="BL1888" s="385">
        <f t="shared" si="1715"/>
        <v>0</v>
      </c>
      <c r="BM1888" s="385">
        <f t="shared" si="1716"/>
        <v>0</v>
      </c>
      <c r="BN1888" s="385">
        <f t="shared" si="1717"/>
        <v>0</v>
      </c>
      <c r="CK1888" s="239">
        <f t="shared" si="1739"/>
        <v>0</v>
      </c>
      <c r="CL1888" s="239">
        <f t="shared" si="1740"/>
        <v>0</v>
      </c>
    </row>
    <row r="1889" spans="3:90" x14ac:dyDescent="0.35">
      <c r="C1889" s="235"/>
      <c r="D1889" s="246" t="str">
        <f t="shared" si="1718"/>
        <v/>
      </c>
      <c r="E1889" s="247" t="str">
        <f t="shared" si="1719"/>
        <v/>
      </c>
      <c r="F1889" s="248" t="str">
        <f t="shared" si="1720"/>
        <v/>
      </c>
      <c r="G1889" s="249" t="str">
        <f t="shared" si="1721"/>
        <v/>
      </c>
      <c r="H1889" s="250" t="str">
        <f t="shared" si="1722"/>
        <v/>
      </c>
      <c r="I1889" s="386" t="str">
        <f t="shared" si="1683"/>
        <v/>
      </c>
      <c r="J1889" s="387" t="str">
        <f t="shared" si="1684"/>
        <v/>
      </c>
      <c r="K1889" s="388" t="str">
        <f t="shared" si="1685"/>
        <v/>
      </c>
      <c r="L1889" s="389" t="str">
        <f t="shared" si="1686"/>
        <v/>
      </c>
      <c r="M1889" s="250" t="str">
        <f t="shared" si="1687"/>
        <v/>
      </c>
      <c r="N1889" s="246" t="b">
        <f t="shared" si="1723"/>
        <v>0</v>
      </c>
      <c r="O1889" s="246" t="b">
        <f t="shared" si="1724"/>
        <v>0</v>
      </c>
      <c r="P1889" s="246" t="b">
        <f t="shared" si="1725"/>
        <v>0</v>
      </c>
      <c r="Q1889" s="246" t="b">
        <f t="shared" si="1726"/>
        <v>0</v>
      </c>
      <c r="R1889" s="246" t="str">
        <f t="shared" si="1727"/>
        <v>No</v>
      </c>
      <c r="S1889" s="247" t="b">
        <f t="shared" si="1688"/>
        <v>0</v>
      </c>
      <c r="T1889" s="247" t="b">
        <f t="shared" si="1689"/>
        <v>0</v>
      </c>
      <c r="U1889" s="247" t="b">
        <f t="shared" si="1690"/>
        <v>0</v>
      </c>
      <c r="V1889" s="247" t="b">
        <f t="shared" si="1691"/>
        <v>0</v>
      </c>
      <c r="W1889" s="247" t="str">
        <f t="shared" si="1728"/>
        <v>No</v>
      </c>
      <c r="X1889" s="248" t="b">
        <f t="shared" si="1692"/>
        <v>0</v>
      </c>
      <c r="Y1889" s="248" t="b">
        <f t="shared" si="1693"/>
        <v>0</v>
      </c>
      <c r="Z1889" s="248" t="b">
        <f t="shared" si="1694"/>
        <v>0</v>
      </c>
      <c r="AA1889" s="248" t="b">
        <f t="shared" si="1695"/>
        <v>0</v>
      </c>
      <c r="AB1889" s="248" t="str">
        <f t="shared" si="1729"/>
        <v>No</v>
      </c>
      <c r="AC1889" s="249" t="b">
        <f t="shared" si="1696"/>
        <v>0</v>
      </c>
      <c r="AD1889" s="249" t="b">
        <f t="shared" si="1697"/>
        <v>0</v>
      </c>
      <c r="AE1889" s="249" t="b">
        <f t="shared" si="1698"/>
        <v>0</v>
      </c>
      <c r="AF1889" s="249" t="b">
        <f t="shared" si="1699"/>
        <v>0</v>
      </c>
      <c r="AG1889" s="249" t="str">
        <f t="shared" si="1730"/>
        <v>No</v>
      </c>
      <c r="AH1889" s="250" t="b">
        <f t="shared" si="1700"/>
        <v>0</v>
      </c>
      <c r="AI1889" s="250" t="b">
        <f t="shared" si="1701"/>
        <v>0</v>
      </c>
      <c r="AJ1889" s="250" t="b">
        <f t="shared" si="1702"/>
        <v>0</v>
      </c>
      <c r="AK1889" s="250" t="b">
        <f t="shared" si="1703"/>
        <v>0</v>
      </c>
      <c r="AL1889" s="250" t="str">
        <f t="shared" si="1731"/>
        <v>No</v>
      </c>
      <c r="AN1889" s="246" t="str">
        <f t="shared" si="1732"/>
        <v/>
      </c>
      <c r="AO1889" s="247" t="str">
        <f t="shared" si="1733"/>
        <v/>
      </c>
      <c r="AP1889" s="248" t="str">
        <f t="shared" si="1734"/>
        <v/>
      </c>
      <c r="AQ1889" s="249" t="str">
        <f t="shared" si="1735"/>
        <v/>
      </c>
      <c r="AR1889" s="250" t="str">
        <f t="shared" si="1736"/>
        <v/>
      </c>
      <c r="AS1889" s="234"/>
      <c r="AY1889" s="385">
        <f t="shared" si="1737"/>
        <v>0</v>
      </c>
      <c r="AZ1889" s="385">
        <f t="shared" si="1704"/>
        <v>0</v>
      </c>
      <c r="BA1889" s="385">
        <f t="shared" si="1738"/>
        <v>0</v>
      </c>
      <c r="BB1889" s="385">
        <f t="shared" si="1705"/>
        <v>0</v>
      </c>
      <c r="BC1889" s="385">
        <f t="shared" si="1706"/>
        <v>0</v>
      </c>
      <c r="BD1889" s="385">
        <f t="shared" si="1707"/>
        <v>0</v>
      </c>
      <c r="BE1889" s="385">
        <f t="shared" si="1708"/>
        <v>0</v>
      </c>
      <c r="BF1889" s="385">
        <f t="shared" si="1709"/>
        <v>0</v>
      </c>
      <c r="BG1889" s="385">
        <f t="shared" si="1710"/>
        <v>0</v>
      </c>
      <c r="BH1889" s="385">
        <f t="shared" si="1711"/>
        <v>0</v>
      </c>
      <c r="BI1889" s="385">
        <f t="shared" si="1712"/>
        <v>0</v>
      </c>
      <c r="BJ1889" s="385">
        <f t="shared" si="1713"/>
        <v>0</v>
      </c>
      <c r="BK1889" s="385">
        <f t="shared" si="1714"/>
        <v>0</v>
      </c>
      <c r="BL1889" s="385">
        <f t="shared" si="1715"/>
        <v>0</v>
      </c>
      <c r="BM1889" s="385">
        <f t="shared" si="1716"/>
        <v>0</v>
      </c>
      <c r="BN1889" s="385">
        <f t="shared" si="1717"/>
        <v>0</v>
      </c>
      <c r="CK1889" s="239">
        <f t="shared" si="1739"/>
        <v>0</v>
      </c>
      <c r="CL1889" s="239">
        <f t="shared" si="1740"/>
        <v>0</v>
      </c>
    </row>
    <row r="1890" spans="3:90" x14ac:dyDescent="0.35">
      <c r="C1890" s="235"/>
      <c r="D1890" s="246" t="str">
        <f t="shared" si="1718"/>
        <v/>
      </c>
      <c r="E1890" s="247" t="str">
        <f t="shared" si="1719"/>
        <v/>
      </c>
      <c r="F1890" s="248" t="str">
        <f t="shared" si="1720"/>
        <v/>
      </c>
      <c r="G1890" s="249" t="str">
        <f t="shared" si="1721"/>
        <v/>
      </c>
      <c r="H1890" s="250" t="str">
        <f t="shared" si="1722"/>
        <v/>
      </c>
      <c r="I1890" s="386" t="str">
        <f t="shared" si="1683"/>
        <v/>
      </c>
      <c r="J1890" s="387" t="str">
        <f t="shared" si="1684"/>
        <v/>
      </c>
      <c r="K1890" s="388" t="str">
        <f t="shared" si="1685"/>
        <v/>
      </c>
      <c r="L1890" s="389" t="str">
        <f t="shared" si="1686"/>
        <v/>
      </c>
      <c r="M1890" s="250" t="str">
        <f t="shared" si="1687"/>
        <v/>
      </c>
      <c r="N1890" s="246" t="b">
        <f t="shared" si="1723"/>
        <v>0</v>
      </c>
      <c r="O1890" s="246" t="b">
        <f t="shared" si="1724"/>
        <v>0</v>
      </c>
      <c r="P1890" s="246" t="b">
        <f t="shared" si="1725"/>
        <v>0</v>
      </c>
      <c r="Q1890" s="246" t="b">
        <f t="shared" si="1726"/>
        <v>0</v>
      </c>
      <c r="R1890" s="246" t="str">
        <f t="shared" si="1727"/>
        <v>No</v>
      </c>
      <c r="S1890" s="247" t="b">
        <f t="shared" si="1688"/>
        <v>0</v>
      </c>
      <c r="T1890" s="247" t="b">
        <f t="shared" si="1689"/>
        <v>0</v>
      </c>
      <c r="U1890" s="247" t="b">
        <f t="shared" si="1690"/>
        <v>0</v>
      </c>
      <c r="V1890" s="247" t="b">
        <f t="shared" si="1691"/>
        <v>0</v>
      </c>
      <c r="W1890" s="247" t="str">
        <f t="shared" si="1728"/>
        <v>No</v>
      </c>
      <c r="X1890" s="248" t="b">
        <f t="shared" si="1692"/>
        <v>0</v>
      </c>
      <c r="Y1890" s="248" t="b">
        <f t="shared" si="1693"/>
        <v>0</v>
      </c>
      <c r="Z1890" s="248" t="b">
        <f t="shared" si="1694"/>
        <v>0</v>
      </c>
      <c r="AA1890" s="248" t="b">
        <f t="shared" si="1695"/>
        <v>0</v>
      </c>
      <c r="AB1890" s="248" t="str">
        <f t="shared" si="1729"/>
        <v>No</v>
      </c>
      <c r="AC1890" s="249" t="b">
        <f t="shared" si="1696"/>
        <v>0</v>
      </c>
      <c r="AD1890" s="249" t="b">
        <f t="shared" si="1697"/>
        <v>0</v>
      </c>
      <c r="AE1890" s="249" t="b">
        <f t="shared" si="1698"/>
        <v>0</v>
      </c>
      <c r="AF1890" s="249" t="b">
        <f t="shared" si="1699"/>
        <v>0</v>
      </c>
      <c r="AG1890" s="249" t="str">
        <f t="shared" si="1730"/>
        <v>No</v>
      </c>
      <c r="AH1890" s="250" t="b">
        <f t="shared" si="1700"/>
        <v>0</v>
      </c>
      <c r="AI1890" s="250" t="b">
        <f t="shared" si="1701"/>
        <v>0</v>
      </c>
      <c r="AJ1890" s="250" t="b">
        <f t="shared" si="1702"/>
        <v>0</v>
      </c>
      <c r="AK1890" s="250" t="b">
        <f t="shared" si="1703"/>
        <v>0</v>
      </c>
      <c r="AL1890" s="250" t="str">
        <f t="shared" si="1731"/>
        <v>No</v>
      </c>
      <c r="AN1890" s="246" t="str">
        <f t="shared" si="1732"/>
        <v/>
      </c>
      <c r="AO1890" s="247" t="str">
        <f t="shared" si="1733"/>
        <v/>
      </c>
      <c r="AP1890" s="248" t="str">
        <f t="shared" si="1734"/>
        <v/>
      </c>
      <c r="AQ1890" s="249" t="str">
        <f t="shared" si="1735"/>
        <v/>
      </c>
      <c r="AR1890" s="250" t="str">
        <f t="shared" si="1736"/>
        <v/>
      </c>
      <c r="AS1890" s="234"/>
      <c r="AY1890" s="385">
        <f t="shared" si="1737"/>
        <v>0</v>
      </c>
      <c r="AZ1890" s="385">
        <f t="shared" si="1704"/>
        <v>0</v>
      </c>
      <c r="BA1890" s="385">
        <f t="shared" si="1738"/>
        <v>0</v>
      </c>
      <c r="BB1890" s="385">
        <f t="shared" si="1705"/>
        <v>0</v>
      </c>
      <c r="BC1890" s="385">
        <f t="shared" si="1706"/>
        <v>0</v>
      </c>
      <c r="BD1890" s="385">
        <f t="shared" si="1707"/>
        <v>0</v>
      </c>
      <c r="BE1890" s="385">
        <f t="shared" si="1708"/>
        <v>0</v>
      </c>
      <c r="BF1890" s="385">
        <f t="shared" si="1709"/>
        <v>0</v>
      </c>
      <c r="BG1890" s="385">
        <f t="shared" si="1710"/>
        <v>0</v>
      </c>
      <c r="BH1890" s="385">
        <f t="shared" si="1711"/>
        <v>0</v>
      </c>
      <c r="BI1890" s="385">
        <f t="shared" si="1712"/>
        <v>0</v>
      </c>
      <c r="BJ1890" s="385">
        <f t="shared" si="1713"/>
        <v>0</v>
      </c>
      <c r="BK1890" s="385">
        <f t="shared" si="1714"/>
        <v>0</v>
      </c>
      <c r="BL1890" s="385">
        <f t="shared" si="1715"/>
        <v>0</v>
      </c>
      <c r="BM1890" s="385">
        <f t="shared" si="1716"/>
        <v>0</v>
      </c>
      <c r="BN1890" s="385">
        <f t="shared" si="1717"/>
        <v>0</v>
      </c>
      <c r="CK1890" s="239">
        <f t="shared" si="1739"/>
        <v>0</v>
      </c>
      <c r="CL1890" s="239">
        <f t="shared" si="1740"/>
        <v>0</v>
      </c>
    </row>
    <row r="1891" spans="3:90" x14ac:dyDescent="0.35">
      <c r="C1891" s="235"/>
      <c r="D1891" s="246" t="str">
        <f t="shared" si="1718"/>
        <v/>
      </c>
      <c r="E1891" s="247" t="str">
        <f t="shared" si="1719"/>
        <v/>
      </c>
      <c r="F1891" s="248" t="str">
        <f t="shared" si="1720"/>
        <v/>
      </c>
      <c r="G1891" s="249" t="str">
        <f t="shared" si="1721"/>
        <v/>
      </c>
      <c r="H1891" s="250" t="str">
        <f t="shared" si="1722"/>
        <v/>
      </c>
      <c r="I1891" s="386" t="str">
        <f t="shared" si="1683"/>
        <v/>
      </c>
      <c r="J1891" s="387" t="str">
        <f t="shared" si="1684"/>
        <v/>
      </c>
      <c r="K1891" s="388" t="str">
        <f t="shared" si="1685"/>
        <v/>
      </c>
      <c r="L1891" s="389" t="str">
        <f t="shared" si="1686"/>
        <v/>
      </c>
      <c r="M1891" s="250" t="str">
        <f t="shared" si="1687"/>
        <v/>
      </c>
      <c r="N1891" s="246" t="b">
        <f t="shared" si="1723"/>
        <v>0</v>
      </c>
      <c r="O1891" s="246" t="b">
        <f t="shared" si="1724"/>
        <v>0</v>
      </c>
      <c r="P1891" s="246" t="b">
        <f t="shared" si="1725"/>
        <v>0</v>
      </c>
      <c r="Q1891" s="246" t="b">
        <f t="shared" si="1726"/>
        <v>0</v>
      </c>
      <c r="R1891" s="246" t="str">
        <f t="shared" si="1727"/>
        <v>No</v>
      </c>
      <c r="S1891" s="247" t="b">
        <f t="shared" si="1688"/>
        <v>0</v>
      </c>
      <c r="T1891" s="247" t="b">
        <f t="shared" si="1689"/>
        <v>0</v>
      </c>
      <c r="U1891" s="247" t="b">
        <f t="shared" si="1690"/>
        <v>0</v>
      </c>
      <c r="V1891" s="247" t="b">
        <f t="shared" si="1691"/>
        <v>0</v>
      </c>
      <c r="W1891" s="247" t="str">
        <f t="shared" si="1728"/>
        <v>No</v>
      </c>
      <c r="X1891" s="248" t="b">
        <f t="shared" si="1692"/>
        <v>0</v>
      </c>
      <c r="Y1891" s="248" t="b">
        <f t="shared" si="1693"/>
        <v>0</v>
      </c>
      <c r="Z1891" s="248" t="b">
        <f t="shared" si="1694"/>
        <v>0</v>
      </c>
      <c r="AA1891" s="248" t="b">
        <f t="shared" si="1695"/>
        <v>0</v>
      </c>
      <c r="AB1891" s="248" t="str">
        <f t="shared" si="1729"/>
        <v>No</v>
      </c>
      <c r="AC1891" s="249" t="b">
        <f t="shared" si="1696"/>
        <v>0</v>
      </c>
      <c r="AD1891" s="249" t="b">
        <f t="shared" si="1697"/>
        <v>0</v>
      </c>
      <c r="AE1891" s="249" t="b">
        <f t="shared" si="1698"/>
        <v>0</v>
      </c>
      <c r="AF1891" s="249" t="b">
        <f t="shared" si="1699"/>
        <v>0</v>
      </c>
      <c r="AG1891" s="249" t="str">
        <f t="shared" si="1730"/>
        <v>No</v>
      </c>
      <c r="AH1891" s="250" t="b">
        <f t="shared" si="1700"/>
        <v>0</v>
      </c>
      <c r="AI1891" s="250" t="b">
        <f t="shared" si="1701"/>
        <v>0</v>
      </c>
      <c r="AJ1891" s="250" t="b">
        <f t="shared" si="1702"/>
        <v>0</v>
      </c>
      <c r="AK1891" s="250" t="b">
        <f t="shared" si="1703"/>
        <v>0</v>
      </c>
      <c r="AL1891" s="250" t="str">
        <f t="shared" si="1731"/>
        <v>No</v>
      </c>
      <c r="AN1891" s="246" t="str">
        <f t="shared" si="1732"/>
        <v/>
      </c>
      <c r="AO1891" s="247" t="str">
        <f t="shared" si="1733"/>
        <v/>
      </c>
      <c r="AP1891" s="248" t="str">
        <f t="shared" si="1734"/>
        <v/>
      </c>
      <c r="AQ1891" s="249" t="str">
        <f t="shared" si="1735"/>
        <v/>
      </c>
      <c r="AR1891" s="250" t="str">
        <f t="shared" si="1736"/>
        <v/>
      </c>
      <c r="AS1891" s="234"/>
      <c r="AY1891" s="385">
        <f t="shared" si="1737"/>
        <v>0</v>
      </c>
      <c r="AZ1891" s="385">
        <f t="shared" si="1704"/>
        <v>0</v>
      </c>
      <c r="BA1891" s="385">
        <f t="shared" si="1738"/>
        <v>0</v>
      </c>
      <c r="BB1891" s="385">
        <f t="shared" si="1705"/>
        <v>0</v>
      </c>
      <c r="BC1891" s="385">
        <f t="shared" si="1706"/>
        <v>0</v>
      </c>
      <c r="BD1891" s="385">
        <f t="shared" si="1707"/>
        <v>0</v>
      </c>
      <c r="BE1891" s="385">
        <f t="shared" si="1708"/>
        <v>0</v>
      </c>
      <c r="BF1891" s="385">
        <f t="shared" si="1709"/>
        <v>0</v>
      </c>
      <c r="BG1891" s="385">
        <f t="shared" si="1710"/>
        <v>0</v>
      </c>
      <c r="BH1891" s="385">
        <f t="shared" si="1711"/>
        <v>0</v>
      </c>
      <c r="BI1891" s="385">
        <f t="shared" si="1712"/>
        <v>0</v>
      </c>
      <c r="BJ1891" s="385">
        <f t="shared" si="1713"/>
        <v>0</v>
      </c>
      <c r="BK1891" s="385">
        <f t="shared" si="1714"/>
        <v>0</v>
      </c>
      <c r="BL1891" s="385">
        <f t="shared" si="1715"/>
        <v>0</v>
      </c>
      <c r="BM1891" s="385">
        <f t="shared" si="1716"/>
        <v>0</v>
      </c>
      <c r="BN1891" s="385">
        <f t="shared" si="1717"/>
        <v>0</v>
      </c>
      <c r="CK1891" s="239">
        <f t="shared" si="1739"/>
        <v>0</v>
      </c>
      <c r="CL1891" s="239">
        <f t="shared" si="1740"/>
        <v>0</v>
      </c>
    </row>
    <row r="1892" spans="3:90" x14ac:dyDescent="0.35">
      <c r="C1892" s="235"/>
      <c r="D1892" s="246" t="str">
        <f t="shared" si="1718"/>
        <v/>
      </c>
      <c r="E1892" s="247" t="str">
        <f t="shared" si="1719"/>
        <v/>
      </c>
      <c r="F1892" s="248" t="str">
        <f t="shared" si="1720"/>
        <v/>
      </c>
      <c r="G1892" s="249" t="str">
        <f t="shared" si="1721"/>
        <v/>
      </c>
      <c r="H1892" s="250" t="str">
        <f t="shared" si="1722"/>
        <v/>
      </c>
      <c r="I1892" s="386" t="str">
        <f t="shared" si="1683"/>
        <v/>
      </c>
      <c r="J1892" s="387" t="str">
        <f t="shared" si="1684"/>
        <v/>
      </c>
      <c r="K1892" s="388" t="str">
        <f t="shared" si="1685"/>
        <v/>
      </c>
      <c r="L1892" s="389" t="str">
        <f t="shared" si="1686"/>
        <v/>
      </c>
      <c r="M1892" s="250" t="str">
        <f t="shared" si="1687"/>
        <v/>
      </c>
      <c r="N1892" s="246" t="b">
        <f t="shared" si="1723"/>
        <v>0</v>
      </c>
      <c r="O1892" s="246" t="b">
        <f t="shared" si="1724"/>
        <v>0</v>
      </c>
      <c r="P1892" s="246" t="b">
        <f t="shared" si="1725"/>
        <v>0</v>
      </c>
      <c r="Q1892" s="246" t="b">
        <f t="shared" si="1726"/>
        <v>0</v>
      </c>
      <c r="R1892" s="246" t="str">
        <f t="shared" si="1727"/>
        <v>No</v>
      </c>
      <c r="S1892" s="247" t="b">
        <f t="shared" si="1688"/>
        <v>0</v>
      </c>
      <c r="T1892" s="247" t="b">
        <f t="shared" si="1689"/>
        <v>0</v>
      </c>
      <c r="U1892" s="247" t="b">
        <f t="shared" si="1690"/>
        <v>0</v>
      </c>
      <c r="V1892" s="247" t="b">
        <f t="shared" si="1691"/>
        <v>0</v>
      </c>
      <c r="W1892" s="247" t="str">
        <f t="shared" si="1728"/>
        <v>No</v>
      </c>
      <c r="X1892" s="248" t="b">
        <f t="shared" si="1692"/>
        <v>0</v>
      </c>
      <c r="Y1892" s="248" t="b">
        <f t="shared" si="1693"/>
        <v>0</v>
      </c>
      <c r="Z1892" s="248" t="b">
        <f t="shared" si="1694"/>
        <v>0</v>
      </c>
      <c r="AA1892" s="248" t="b">
        <f t="shared" si="1695"/>
        <v>0</v>
      </c>
      <c r="AB1892" s="248" t="str">
        <f t="shared" si="1729"/>
        <v>No</v>
      </c>
      <c r="AC1892" s="249" t="b">
        <f t="shared" si="1696"/>
        <v>0</v>
      </c>
      <c r="AD1892" s="249" t="b">
        <f t="shared" si="1697"/>
        <v>0</v>
      </c>
      <c r="AE1892" s="249" t="b">
        <f t="shared" si="1698"/>
        <v>0</v>
      </c>
      <c r="AF1892" s="249" t="b">
        <f t="shared" si="1699"/>
        <v>0</v>
      </c>
      <c r="AG1892" s="249" t="str">
        <f t="shared" si="1730"/>
        <v>No</v>
      </c>
      <c r="AH1892" s="250" t="b">
        <f t="shared" si="1700"/>
        <v>0</v>
      </c>
      <c r="AI1892" s="250" t="b">
        <f t="shared" si="1701"/>
        <v>0</v>
      </c>
      <c r="AJ1892" s="250" t="b">
        <f t="shared" si="1702"/>
        <v>0</v>
      </c>
      <c r="AK1892" s="250" t="b">
        <f t="shared" si="1703"/>
        <v>0</v>
      </c>
      <c r="AL1892" s="250" t="str">
        <f t="shared" si="1731"/>
        <v>No</v>
      </c>
      <c r="AN1892" s="246" t="str">
        <f t="shared" si="1732"/>
        <v/>
      </c>
      <c r="AO1892" s="247" t="str">
        <f t="shared" si="1733"/>
        <v/>
      </c>
      <c r="AP1892" s="248" t="str">
        <f t="shared" si="1734"/>
        <v/>
      </c>
      <c r="AQ1892" s="249" t="str">
        <f t="shared" si="1735"/>
        <v/>
      </c>
      <c r="AR1892" s="250" t="str">
        <f t="shared" si="1736"/>
        <v/>
      </c>
      <c r="AS1892" s="234"/>
      <c r="AY1892" s="385">
        <f t="shared" si="1737"/>
        <v>0</v>
      </c>
      <c r="AZ1892" s="385">
        <f t="shared" si="1704"/>
        <v>0</v>
      </c>
      <c r="BA1892" s="385">
        <f t="shared" si="1738"/>
        <v>0</v>
      </c>
      <c r="BB1892" s="385">
        <f t="shared" si="1705"/>
        <v>0</v>
      </c>
      <c r="BC1892" s="385">
        <f t="shared" si="1706"/>
        <v>0</v>
      </c>
      <c r="BD1892" s="385">
        <f t="shared" si="1707"/>
        <v>0</v>
      </c>
      <c r="BE1892" s="385">
        <f t="shared" si="1708"/>
        <v>0</v>
      </c>
      <c r="BF1892" s="385">
        <f t="shared" si="1709"/>
        <v>0</v>
      </c>
      <c r="BG1892" s="385">
        <f t="shared" si="1710"/>
        <v>0</v>
      </c>
      <c r="BH1892" s="385">
        <f t="shared" si="1711"/>
        <v>0</v>
      </c>
      <c r="BI1892" s="385">
        <f t="shared" si="1712"/>
        <v>0</v>
      </c>
      <c r="BJ1892" s="385">
        <f t="shared" si="1713"/>
        <v>0</v>
      </c>
      <c r="BK1892" s="385">
        <f t="shared" si="1714"/>
        <v>0</v>
      </c>
      <c r="BL1892" s="385">
        <f t="shared" si="1715"/>
        <v>0</v>
      </c>
      <c r="BM1892" s="385">
        <f t="shared" si="1716"/>
        <v>0</v>
      </c>
      <c r="BN1892" s="385">
        <f t="shared" si="1717"/>
        <v>0</v>
      </c>
      <c r="CK1892" s="239">
        <f t="shared" si="1739"/>
        <v>0</v>
      </c>
      <c r="CL1892" s="239">
        <f t="shared" si="1740"/>
        <v>0</v>
      </c>
    </row>
    <row r="1893" spans="3:90" x14ac:dyDescent="0.35">
      <c r="C1893" s="235"/>
      <c r="D1893" s="246" t="str">
        <f t="shared" si="1718"/>
        <v/>
      </c>
      <c r="E1893" s="247" t="str">
        <f t="shared" si="1719"/>
        <v/>
      </c>
      <c r="F1893" s="248" t="str">
        <f t="shared" si="1720"/>
        <v/>
      </c>
      <c r="G1893" s="249" t="str">
        <f t="shared" si="1721"/>
        <v/>
      </c>
      <c r="H1893" s="250" t="str">
        <f t="shared" si="1722"/>
        <v/>
      </c>
      <c r="I1893" s="386" t="str">
        <f t="shared" si="1683"/>
        <v/>
      </c>
      <c r="J1893" s="387" t="str">
        <f t="shared" si="1684"/>
        <v/>
      </c>
      <c r="K1893" s="388" t="str">
        <f t="shared" si="1685"/>
        <v/>
      </c>
      <c r="L1893" s="389" t="str">
        <f t="shared" si="1686"/>
        <v/>
      </c>
      <c r="M1893" s="250" t="str">
        <f t="shared" si="1687"/>
        <v/>
      </c>
      <c r="N1893" s="246" t="b">
        <f t="shared" si="1723"/>
        <v>0</v>
      </c>
      <c r="O1893" s="246" t="b">
        <f t="shared" si="1724"/>
        <v>0</v>
      </c>
      <c r="P1893" s="246" t="b">
        <f t="shared" si="1725"/>
        <v>0</v>
      </c>
      <c r="Q1893" s="246" t="b">
        <f t="shared" si="1726"/>
        <v>0</v>
      </c>
      <c r="R1893" s="246" t="str">
        <f t="shared" si="1727"/>
        <v>No</v>
      </c>
      <c r="S1893" s="247" t="b">
        <f t="shared" si="1688"/>
        <v>0</v>
      </c>
      <c r="T1893" s="247" t="b">
        <f t="shared" si="1689"/>
        <v>0</v>
      </c>
      <c r="U1893" s="247" t="b">
        <f t="shared" si="1690"/>
        <v>0</v>
      </c>
      <c r="V1893" s="247" t="b">
        <f t="shared" si="1691"/>
        <v>0</v>
      </c>
      <c r="W1893" s="247" t="str">
        <f t="shared" si="1728"/>
        <v>No</v>
      </c>
      <c r="X1893" s="248" t="b">
        <f t="shared" si="1692"/>
        <v>0</v>
      </c>
      <c r="Y1893" s="248" t="b">
        <f t="shared" si="1693"/>
        <v>0</v>
      </c>
      <c r="Z1893" s="248" t="b">
        <f t="shared" si="1694"/>
        <v>0</v>
      </c>
      <c r="AA1893" s="248" t="b">
        <f t="shared" si="1695"/>
        <v>0</v>
      </c>
      <c r="AB1893" s="248" t="str">
        <f t="shared" si="1729"/>
        <v>No</v>
      </c>
      <c r="AC1893" s="249" t="b">
        <f t="shared" si="1696"/>
        <v>0</v>
      </c>
      <c r="AD1893" s="249" t="b">
        <f t="shared" si="1697"/>
        <v>0</v>
      </c>
      <c r="AE1893" s="249" t="b">
        <f t="shared" si="1698"/>
        <v>0</v>
      </c>
      <c r="AF1893" s="249" t="b">
        <f t="shared" si="1699"/>
        <v>0</v>
      </c>
      <c r="AG1893" s="249" t="str">
        <f t="shared" si="1730"/>
        <v>No</v>
      </c>
      <c r="AH1893" s="250" t="b">
        <f t="shared" si="1700"/>
        <v>0</v>
      </c>
      <c r="AI1893" s="250" t="b">
        <f t="shared" si="1701"/>
        <v>0</v>
      </c>
      <c r="AJ1893" s="250" t="b">
        <f t="shared" si="1702"/>
        <v>0</v>
      </c>
      <c r="AK1893" s="250" t="b">
        <f t="shared" si="1703"/>
        <v>0</v>
      </c>
      <c r="AL1893" s="250" t="str">
        <f t="shared" si="1731"/>
        <v>No</v>
      </c>
      <c r="AN1893" s="246" t="str">
        <f t="shared" si="1732"/>
        <v/>
      </c>
      <c r="AO1893" s="247" t="str">
        <f t="shared" si="1733"/>
        <v/>
      </c>
      <c r="AP1893" s="248" t="str">
        <f t="shared" si="1734"/>
        <v/>
      </c>
      <c r="AQ1893" s="249" t="str">
        <f t="shared" si="1735"/>
        <v/>
      </c>
      <c r="AR1893" s="250" t="str">
        <f t="shared" si="1736"/>
        <v/>
      </c>
      <c r="AS1893" s="234"/>
      <c r="AY1893" s="385">
        <f t="shared" si="1737"/>
        <v>0</v>
      </c>
      <c r="AZ1893" s="385">
        <f t="shared" si="1704"/>
        <v>0</v>
      </c>
      <c r="BA1893" s="385">
        <f t="shared" si="1738"/>
        <v>0</v>
      </c>
      <c r="BB1893" s="385">
        <f t="shared" si="1705"/>
        <v>0</v>
      </c>
      <c r="BC1893" s="385">
        <f t="shared" si="1706"/>
        <v>0</v>
      </c>
      <c r="BD1893" s="385">
        <f t="shared" si="1707"/>
        <v>0</v>
      </c>
      <c r="BE1893" s="385">
        <f t="shared" si="1708"/>
        <v>0</v>
      </c>
      <c r="BF1893" s="385">
        <f t="shared" si="1709"/>
        <v>0</v>
      </c>
      <c r="BG1893" s="385">
        <f t="shared" si="1710"/>
        <v>0</v>
      </c>
      <c r="BH1893" s="385">
        <f t="shared" si="1711"/>
        <v>0</v>
      </c>
      <c r="BI1893" s="385">
        <f t="shared" si="1712"/>
        <v>0</v>
      </c>
      <c r="BJ1893" s="385">
        <f t="shared" si="1713"/>
        <v>0</v>
      </c>
      <c r="BK1893" s="385">
        <f t="shared" si="1714"/>
        <v>0</v>
      </c>
      <c r="BL1893" s="385">
        <f t="shared" si="1715"/>
        <v>0</v>
      </c>
      <c r="BM1893" s="385">
        <f t="shared" si="1716"/>
        <v>0</v>
      </c>
      <c r="BN1893" s="385">
        <f t="shared" si="1717"/>
        <v>0</v>
      </c>
      <c r="CK1893" s="239">
        <f t="shared" si="1739"/>
        <v>0</v>
      </c>
      <c r="CL1893" s="239">
        <f t="shared" si="1740"/>
        <v>0</v>
      </c>
    </row>
    <row r="1894" spans="3:90" x14ac:dyDescent="0.35">
      <c r="C1894" s="235"/>
      <c r="D1894" s="246" t="str">
        <f t="shared" si="1718"/>
        <v/>
      </c>
      <c r="E1894" s="247" t="str">
        <f t="shared" si="1719"/>
        <v/>
      </c>
      <c r="F1894" s="248" t="str">
        <f t="shared" si="1720"/>
        <v/>
      </c>
      <c r="G1894" s="249" t="str">
        <f t="shared" si="1721"/>
        <v/>
      </c>
      <c r="H1894" s="250" t="str">
        <f t="shared" si="1722"/>
        <v/>
      </c>
      <c r="I1894" s="386" t="str">
        <f t="shared" si="1683"/>
        <v/>
      </c>
      <c r="J1894" s="387" t="str">
        <f t="shared" si="1684"/>
        <v/>
      </c>
      <c r="K1894" s="388" t="str">
        <f t="shared" si="1685"/>
        <v/>
      </c>
      <c r="L1894" s="389" t="str">
        <f t="shared" si="1686"/>
        <v/>
      </c>
      <c r="M1894" s="250" t="str">
        <f t="shared" si="1687"/>
        <v/>
      </c>
      <c r="N1894" s="246" t="b">
        <f t="shared" si="1723"/>
        <v>0</v>
      </c>
      <c r="O1894" s="246" t="b">
        <f t="shared" si="1724"/>
        <v>0</v>
      </c>
      <c r="P1894" s="246" t="b">
        <f t="shared" si="1725"/>
        <v>0</v>
      </c>
      <c r="Q1894" s="246" t="b">
        <f t="shared" si="1726"/>
        <v>0</v>
      </c>
      <c r="R1894" s="246" t="str">
        <f t="shared" si="1727"/>
        <v>No</v>
      </c>
      <c r="S1894" s="247" t="b">
        <f t="shared" si="1688"/>
        <v>0</v>
      </c>
      <c r="T1894" s="247" t="b">
        <f t="shared" si="1689"/>
        <v>0</v>
      </c>
      <c r="U1894" s="247" t="b">
        <f t="shared" si="1690"/>
        <v>0</v>
      </c>
      <c r="V1894" s="247" t="b">
        <f t="shared" si="1691"/>
        <v>0</v>
      </c>
      <c r="W1894" s="247" t="str">
        <f t="shared" si="1728"/>
        <v>No</v>
      </c>
      <c r="X1894" s="248" t="b">
        <f t="shared" si="1692"/>
        <v>0</v>
      </c>
      <c r="Y1894" s="248" t="b">
        <f t="shared" si="1693"/>
        <v>0</v>
      </c>
      <c r="Z1894" s="248" t="b">
        <f t="shared" si="1694"/>
        <v>0</v>
      </c>
      <c r="AA1894" s="248" t="b">
        <f t="shared" si="1695"/>
        <v>0</v>
      </c>
      <c r="AB1894" s="248" t="str">
        <f t="shared" si="1729"/>
        <v>No</v>
      </c>
      <c r="AC1894" s="249" t="b">
        <f t="shared" si="1696"/>
        <v>0</v>
      </c>
      <c r="AD1894" s="249" t="b">
        <f t="shared" si="1697"/>
        <v>0</v>
      </c>
      <c r="AE1894" s="249" t="b">
        <f t="shared" si="1698"/>
        <v>0</v>
      </c>
      <c r="AF1894" s="249" t="b">
        <f t="shared" si="1699"/>
        <v>0</v>
      </c>
      <c r="AG1894" s="249" t="str">
        <f t="shared" si="1730"/>
        <v>No</v>
      </c>
      <c r="AH1894" s="250" t="b">
        <f t="shared" si="1700"/>
        <v>0</v>
      </c>
      <c r="AI1894" s="250" t="b">
        <f t="shared" si="1701"/>
        <v>0</v>
      </c>
      <c r="AJ1894" s="250" t="b">
        <f t="shared" si="1702"/>
        <v>0</v>
      </c>
      <c r="AK1894" s="250" t="b">
        <f t="shared" si="1703"/>
        <v>0</v>
      </c>
      <c r="AL1894" s="250" t="str">
        <f t="shared" si="1731"/>
        <v>No</v>
      </c>
      <c r="AN1894" s="246" t="str">
        <f t="shared" si="1732"/>
        <v/>
      </c>
      <c r="AO1894" s="247" t="str">
        <f t="shared" si="1733"/>
        <v/>
      </c>
      <c r="AP1894" s="248" t="str">
        <f t="shared" si="1734"/>
        <v/>
      </c>
      <c r="AQ1894" s="249" t="str">
        <f t="shared" si="1735"/>
        <v/>
      </c>
      <c r="AR1894" s="250" t="str">
        <f t="shared" si="1736"/>
        <v/>
      </c>
      <c r="AS1894" s="234"/>
      <c r="AY1894" s="385">
        <f t="shared" si="1737"/>
        <v>0</v>
      </c>
      <c r="AZ1894" s="385">
        <f t="shared" si="1704"/>
        <v>0</v>
      </c>
      <c r="BA1894" s="385">
        <f t="shared" si="1738"/>
        <v>0</v>
      </c>
      <c r="BB1894" s="385">
        <f t="shared" si="1705"/>
        <v>0</v>
      </c>
      <c r="BC1894" s="385">
        <f t="shared" si="1706"/>
        <v>0</v>
      </c>
      <c r="BD1894" s="385">
        <f t="shared" si="1707"/>
        <v>0</v>
      </c>
      <c r="BE1894" s="385">
        <f t="shared" si="1708"/>
        <v>0</v>
      </c>
      <c r="BF1894" s="385">
        <f t="shared" si="1709"/>
        <v>0</v>
      </c>
      <c r="BG1894" s="385">
        <f t="shared" si="1710"/>
        <v>0</v>
      </c>
      <c r="BH1894" s="385">
        <f t="shared" si="1711"/>
        <v>0</v>
      </c>
      <c r="BI1894" s="385">
        <f t="shared" si="1712"/>
        <v>0</v>
      </c>
      <c r="BJ1894" s="385">
        <f t="shared" si="1713"/>
        <v>0</v>
      </c>
      <c r="BK1894" s="385">
        <f t="shared" si="1714"/>
        <v>0</v>
      </c>
      <c r="BL1894" s="385">
        <f t="shared" si="1715"/>
        <v>0</v>
      </c>
      <c r="BM1894" s="385">
        <f t="shared" si="1716"/>
        <v>0</v>
      </c>
      <c r="BN1894" s="385">
        <f t="shared" si="1717"/>
        <v>0</v>
      </c>
      <c r="CK1894" s="239">
        <f t="shared" si="1739"/>
        <v>0</v>
      </c>
      <c r="CL1894" s="239">
        <f t="shared" si="1740"/>
        <v>0</v>
      </c>
    </row>
    <row r="1895" spans="3:90" x14ac:dyDescent="0.35">
      <c r="C1895" s="235"/>
      <c r="D1895" s="246" t="str">
        <f t="shared" si="1718"/>
        <v/>
      </c>
      <c r="E1895" s="247" t="str">
        <f t="shared" si="1719"/>
        <v/>
      </c>
      <c r="F1895" s="248" t="str">
        <f t="shared" si="1720"/>
        <v/>
      </c>
      <c r="G1895" s="249" t="str">
        <f t="shared" si="1721"/>
        <v/>
      </c>
      <c r="H1895" s="250" t="str">
        <f t="shared" si="1722"/>
        <v/>
      </c>
      <c r="I1895" s="386" t="str">
        <f t="shared" si="1683"/>
        <v/>
      </c>
      <c r="J1895" s="387" t="str">
        <f t="shared" si="1684"/>
        <v/>
      </c>
      <c r="K1895" s="388" t="str">
        <f t="shared" si="1685"/>
        <v/>
      </c>
      <c r="L1895" s="389" t="str">
        <f t="shared" si="1686"/>
        <v/>
      </c>
      <c r="M1895" s="250" t="str">
        <f t="shared" si="1687"/>
        <v/>
      </c>
      <c r="N1895" s="246" t="b">
        <f t="shared" si="1723"/>
        <v>0</v>
      </c>
      <c r="O1895" s="246" t="b">
        <f t="shared" si="1724"/>
        <v>0</v>
      </c>
      <c r="P1895" s="246" t="b">
        <f t="shared" si="1725"/>
        <v>0</v>
      </c>
      <c r="Q1895" s="246" t="b">
        <f t="shared" si="1726"/>
        <v>0</v>
      </c>
      <c r="R1895" s="246" t="str">
        <f t="shared" si="1727"/>
        <v>No</v>
      </c>
      <c r="S1895" s="247" t="b">
        <f t="shared" si="1688"/>
        <v>0</v>
      </c>
      <c r="T1895" s="247" t="b">
        <f t="shared" si="1689"/>
        <v>0</v>
      </c>
      <c r="U1895" s="247" t="b">
        <f t="shared" si="1690"/>
        <v>0</v>
      </c>
      <c r="V1895" s="247" t="b">
        <f t="shared" si="1691"/>
        <v>0</v>
      </c>
      <c r="W1895" s="247" t="str">
        <f t="shared" si="1728"/>
        <v>No</v>
      </c>
      <c r="X1895" s="248" t="b">
        <f t="shared" si="1692"/>
        <v>0</v>
      </c>
      <c r="Y1895" s="248" t="b">
        <f t="shared" si="1693"/>
        <v>0</v>
      </c>
      <c r="Z1895" s="248" t="b">
        <f t="shared" si="1694"/>
        <v>0</v>
      </c>
      <c r="AA1895" s="248" t="b">
        <f t="shared" si="1695"/>
        <v>0</v>
      </c>
      <c r="AB1895" s="248" t="str">
        <f t="shared" si="1729"/>
        <v>No</v>
      </c>
      <c r="AC1895" s="249" t="b">
        <f t="shared" si="1696"/>
        <v>0</v>
      </c>
      <c r="AD1895" s="249" t="b">
        <f t="shared" si="1697"/>
        <v>0</v>
      </c>
      <c r="AE1895" s="249" t="b">
        <f t="shared" si="1698"/>
        <v>0</v>
      </c>
      <c r="AF1895" s="249" t="b">
        <f t="shared" si="1699"/>
        <v>0</v>
      </c>
      <c r="AG1895" s="249" t="str">
        <f t="shared" si="1730"/>
        <v>No</v>
      </c>
      <c r="AH1895" s="250" t="b">
        <f t="shared" si="1700"/>
        <v>0</v>
      </c>
      <c r="AI1895" s="250" t="b">
        <f t="shared" si="1701"/>
        <v>0</v>
      </c>
      <c r="AJ1895" s="250" t="b">
        <f t="shared" si="1702"/>
        <v>0</v>
      </c>
      <c r="AK1895" s="250" t="b">
        <f t="shared" si="1703"/>
        <v>0</v>
      </c>
      <c r="AL1895" s="250" t="str">
        <f t="shared" si="1731"/>
        <v>No</v>
      </c>
      <c r="AN1895" s="246" t="str">
        <f t="shared" si="1732"/>
        <v/>
      </c>
      <c r="AO1895" s="247" t="str">
        <f t="shared" si="1733"/>
        <v/>
      </c>
      <c r="AP1895" s="248" t="str">
        <f t="shared" si="1734"/>
        <v/>
      </c>
      <c r="AQ1895" s="249" t="str">
        <f t="shared" si="1735"/>
        <v/>
      </c>
      <c r="AR1895" s="250" t="str">
        <f t="shared" si="1736"/>
        <v/>
      </c>
      <c r="AS1895" s="234"/>
      <c r="AY1895" s="385">
        <f t="shared" si="1737"/>
        <v>0</v>
      </c>
      <c r="AZ1895" s="385">
        <f t="shared" si="1704"/>
        <v>0</v>
      </c>
      <c r="BA1895" s="385">
        <f t="shared" si="1738"/>
        <v>0</v>
      </c>
      <c r="BB1895" s="385">
        <f t="shared" si="1705"/>
        <v>0</v>
      </c>
      <c r="BC1895" s="385">
        <f t="shared" si="1706"/>
        <v>0</v>
      </c>
      <c r="BD1895" s="385">
        <f t="shared" si="1707"/>
        <v>0</v>
      </c>
      <c r="BE1895" s="385">
        <f t="shared" si="1708"/>
        <v>0</v>
      </c>
      <c r="BF1895" s="385">
        <f t="shared" si="1709"/>
        <v>0</v>
      </c>
      <c r="BG1895" s="385">
        <f t="shared" si="1710"/>
        <v>0</v>
      </c>
      <c r="BH1895" s="385">
        <f t="shared" si="1711"/>
        <v>0</v>
      </c>
      <c r="BI1895" s="385">
        <f t="shared" si="1712"/>
        <v>0</v>
      </c>
      <c r="BJ1895" s="385">
        <f t="shared" si="1713"/>
        <v>0</v>
      </c>
      <c r="BK1895" s="385">
        <f t="shared" si="1714"/>
        <v>0</v>
      </c>
      <c r="BL1895" s="385">
        <f t="shared" si="1715"/>
        <v>0</v>
      </c>
      <c r="BM1895" s="385">
        <f t="shared" si="1716"/>
        <v>0</v>
      </c>
      <c r="BN1895" s="385">
        <f t="shared" si="1717"/>
        <v>0</v>
      </c>
      <c r="CK1895" s="239">
        <f t="shared" si="1739"/>
        <v>0</v>
      </c>
      <c r="CL1895" s="239">
        <f t="shared" si="1740"/>
        <v>0</v>
      </c>
    </row>
    <row r="1896" spans="3:90" x14ac:dyDescent="0.35">
      <c r="C1896" s="235"/>
      <c r="D1896" s="246" t="str">
        <f t="shared" si="1718"/>
        <v/>
      </c>
      <c r="E1896" s="247" t="str">
        <f t="shared" si="1719"/>
        <v/>
      </c>
      <c r="F1896" s="248" t="str">
        <f t="shared" si="1720"/>
        <v/>
      </c>
      <c r="G1896" s="249" t="str">
        <f t="shared" si="1721"/>
        <v/>
      </c>
      <c r="H1896" s="250" t="str">
        <f t="shared" si="1722"/>
        <v/>
      </c>
      <c r="I1896" s="386" t="str">
        <f t="shared" si="1683"/>
        <v/>
      </c>
      <c r="J1896" s="387" t="str">
        <f t="shared" si="1684"/>
        <v/>
      </c>
      <c r="K1896" s="388" t="str">
        <f t="shared" si="1685"/>
        <v/>
      </c>
      <c r="L1896" s="389" t="str">
        <f t="shared" si="1686"/>
        <v/>
      </c>
      <c r="M1896" s="250" t="str">
        <f t="shared" si="1687"/>
        <v/>
      </c>
      <c r="N1896" s="246" t="b">
        <f t="shared" si="1723"/>
        <v>0</v>
      </c>
      <c r="O1896" s="246" t="b">
        <f t="shared" si="1724"/>
        <v>0</v>
      </c>
      <c r="P1896" s="246" t="b">
        <f t="shared" si="1725"/>
        <v>0</v>
      </c>
      <c r="Q1896" s="246" t="b">
        <f t="shared" si="1726"/>
        <v>0</v>
      </c>
      <c r="R1896" s="246" t="str">
        <f t="shared" si="1727"/>
        <v>No</v>
      </c>
      <c r="S1896" s="247" t="b">
        <f t="shared" si="1688"/>
        <v>0</v>
      </c>
      <c r="T1896" s="247" t="b">
        <f t="shared" si="1689"/>
        <v>0</v>
      </c>
      <c r="U1896" s="247" t="b">
        <f t="shared" si="1690"/>
        <v>0</v>
      </c>
      <c r="V1896" s="247" t="b">
        <f t="shared" si="1691"/>
        <v>0</v>
      </c>
      <c r="W1896" s="247" t="str">
        <f t="shared" si="1728"/>
        <v>No</v>
      </c>
      <c r="X1896" s="248" t="b">
        <f t="shared" si="1692"/>
        <v>0</v>
      </c>
      <c r="Y1896" s="248" t="b">
        <f t="shared" si="1693"/>
        <v>0</v>
      </c>
      <c r="Z1896" s="248" t="b">
        <f t="shared" si="1694"/>
        <v>0</v>
      </c>
      <c r="AA1896" s="248" t="b">
        <f t="shared" si="1695"/>
        <v>0</v>
      </c>
      <c r="AB1896" s="248" t="str">
        <f t="shared" si="1729"/>
        <v>No</v>
      </c>
      <c r="AC1896" s="249" t="b">
        <f t="shared" si="1696"/>
        <v>0</v>
      </c>
      <c r="AD1896" s="249" t="b">
        <f t="shared" si="1697"/>
        <v>0</v>
      </c>
      <c r="AE1896" s="249" t="b">
        <f t="shared" si="1698"/>
        <v>0</v>
      </c>
      <c r="AF1896" s="249" t="b">
        <f t="shared" si="1699"/>
        <v>0</v>
      </c>
      <c r="AG1896" s="249" t="str">
        <f t="shared" si="1730"/>
        <v>No</v>
      </c>
      <c r="AH1896" s="250" t="b">
        <f t="shared" si="1700"/>
        <v>0</v>
      </c>
      <c r="AI1896" s="250" t="b">
        <f t="shared" si="1701"/>
        <v>0</v>
      </c>
      <c r="AJ1896" s="250" t="b">
        <f t="shared" si="1702"/>
        <v>0</v>
      </c>
      <c r="AK1896" s="250" t="b">
        <f t="shared" si="1703"/>
        <v>0</v>
      </c>
      <c r="AL1896" s="250" t="str">
        <f t="shared" si="1731"/>
        <v>No</v>
      </c>
      <c r="AN1896" s="246" t="str">
        <f t="shared" si="1732"/>
        <v/>
      </c>
      <c r="AO1896" s="247" t="str">
        <f t="shared" si="1733"/>
        <v/>
      </c>
      <c r="AP1896" s="248" t="str">
        <f t="shared" si="1734"/>
        <v/>
      </c>
      <c r="AQ1896" s="249" t="str">
        <f t="shared" si="1735"/>
        <v/>
      </c>
      <c r="AR1896" s="250" t="str">
        <f t="shared" si="1736"/>
        <v/>
      </c>
      <c r="AS1896" s="234"/>
      <c r="AY1896" s="385">
        <f t="shared" si="1737"/>
        <v>0</v>
      </c>
      <c r="AZ1896" s="385">
        <f t="shared" si="1704"/>
        <v>0</v>
      </c>
      <c r="BA1896" s="385">
        <f t="shared" si="1738"/>
        <v>0</v>
      </c>
      <c r="BB1896" s="385">
        <f t="shared" si="1705"/>
        <v>0</v>
      </c>
      <c r="BC1896" s="385">
        <f t="shared" si="1706"/>
        <v>0</v>
      </c>
      <c r="BD1896" s="385">
        <f t="shared" si="1707"/>
        <v>0</v>
      </c>
      <c r="BE1896" s="385">
        <f t="shared" si="1708"/>
        <v>0</v>
      </c>
      <c r="BF1896" s="385">
        <f t="shared" si="1709"/>
        <v>0</v>
      </c>
      <c r="BG1896" s="385">
        <f t="shared" si="1710"/>
        <v>0</v>
      </c>
      <c r="BH1896" s="385">
        <f t="shared" si="1711"/>
        <v>0</v>
      </c>
      <c r="BI1896" s="385">
        <f t="shared" si="1712"/>
        <v>0</v>
      </c>
      <c r="BJ1896" s="385">
        <f t="shared" si="1713"/>
        <v>0</v>
      </c>
      <c r="BK1896" s="385">
        <f t="shared" si="1714"/>
        <v>0</v>
      </c>
      <c r="BL1896" s="385">
        <f t="shared" si="1715"/>
        <v>0</v>
      </c>
      <c r="BM1896" s="385">
        <f t="shared" si="1716"/>
        <v>0</v>
      </c>
      <c r="BN1896" s="385">
        <f t="shared" si="1717"/>
        <v>0</v>
      </c>
      <c r="CK1896" s="239">
        <f t="shared" si="1739"/>
        <v>0</v>
      </c>
      <c r="CL1896" s="239">
        <f t="shared" si="1740"/>
        <v>0</v>
      </c>
    </row>
    <row r="1897" spans="3:90" x14ac:dyDescent="0.35">
      <c r="C1897" s="235"/>
      <c r="D1897" s="246" t="str">
        <f t="shared" si="1718"/>
        <v/>
      </c>
      <c r="E1897" s="247" t="str">
        <f t="shared" si="1719"/>
        <v/>
      </c>
      <c r="F1897" s="248" t="str">
        <f t="shared" si="1720"/>
        <v/>
      </c>
      <c r="G1897" s="249" t="str">
        <f t="shared" si="1721"/>
        <v/>
      </c>
      <c r="H1897" s="250" t="str">
        <f t="shared" si="1722"/>
        <v/>
      </c>
      <c r="I1897" s="386" t="str">
        <f t="shared" si="1683"/>
        <v/>
      </c>
      <c r="J1897" s="387" t="str">
        <f t="shared" si="1684"/>
        <v/>
      </c>
      <c r="K1897" s="388" t="str">
        <f t="shared" si="1685"/>
        <v/>
      </c>
      <c r="L1897" s="389" t="str">
        <f t="shared" si="1686"/>
        <v/>
      </c>
      <c r="M1897" s="250" t="str">
        <f t="shared" si="1687"/>
        <v/>
      </c>
      <c r="N1897" s="246" t="b">
        <f t="shared" si="1723"/>
        <v>0</v>
      </c>
      <c r="O1897" s="246" t="b">
        <f t="shared" si="1724"/>
        <v>0</v>
      </c>
      <c r="P1897" s="246" t="b">
        <f t="shared" si="1725"/>
        <v>0</v>
      </c>
      <c r="Q1897" s="246" t="b">
        <f t="shared" si="1726"/>
        <v>0</v>
      </c>
      <c r="R1897" s="246" t="str">
        <f t="shared" si="1727"/>
        <v>No</v>
      </c>
      <c r="S1897" s="247" t="b">
        <f t="shared" si="1688"/>
        <v>0</v>
      </c>
      <c r="T1897" s="247" t="b">
        <f t="shared" si="1689"/>
        <v>0</v>
      </c>
      <c r="U1897" s="247" t="b">
        <f t="shared" si="1690"/>
        <v>0</v>
      </c>
      <c r="V1897" s="247" t="b">
        <f t="shared" si="1691"/>
        <v>0</v>
      </c>
      <c r="W1897" s="247" t="str">
        <f t="shared" si="1728"/>
        <v>No</v>
      </c>
      <c r="X1897" s="248" t="b">
        <f t="shared" si="1692"/>
        <v>0</v>
      </c>
      <c r="Y1897" s="248" t="b">
        <f t="shared" si="1693"/>
        <v>0</v>
      </c>
      <c r="Z1897" s="248" t="b">
        <f t="shared" si="1694"/>
        <v>0</v>
      </c>
      <c r="AA1897" s="248" t="b">
        <f t="shared" si="1695"/>
        <v>0</v>
      </c>
      <c r="AB1897" s="248" t="str">
        <f t="shared" si="1729"/>
        <v>No</v>
      </c>
      <c r="AC1897" s="249" t="b">
        <f t="shared" si="1696"/>
        <v>0</v>
      </c>
      <c r="AD1897" s="249" t="b">
        <f t="shared" si="1697"/>
        <v>0</v>
      </c>
      <c r="AE1897" s="249" t="b">
        <f t="shared" si="1698"/>
        <v>0</v>
      </c>
      <c r="AF1897" s="249" t="b">
        <f t="shared" si="1699"/>
        <v>0</v>
      </c>
      <c r="AG1897" s="249" t="str">
        <f t="shared" si="1730"/>
        <v>No</v>
      </c>
      <c r="AH1897" s="250" t="b">
        <f t="shared" si="1700"/>
        <v>0</v>
      </c>
      <c r="AI1897" s="250" t="b">
        <f t="shared" si="1701"/>
        <v>0</v>
      </c>
      <c r="AJ1897" s="250" t="b">
        <f t="shared" si="1702"/>
        <v>0</v>
      </c>
      <c r="AK1897" s="250" t="b">
        <f t="shared" si="1703"/>
        <v>0</v>
      </c>
      <c r="AL1897" s="250" t="str">
        <f t="shared" si="1731"/>
        <v>No</v>
      </c>
      <c r="AN1897" s="246" t="str">
        <f t="shared" si="1732"/>
        <v/>
      </c>
      <c r="AO1897" s="247" t="str">
        <f t="shared" si="1733"/>
        <v/>
      </c>
      <c r="AP1897" s="248" t="str">
        <f t="shared" si="1734"/>
        <v/>
      </c>
      <c r="AQ1897" s="249" t="str">
        <f t="shared" si="1735"/>
        <v/>
      </c>
      <c r="AR1897" s="250" t="str">
        <f t="shared" si="1736"/>
        <v/>
      </c>
      <c r="AS1897" s="234"/>
      <c r="AY1897" s="385">
        <f t="shared" si="1737"/>
        <v>0</v>
      </c>
      <c r="AZ1897" s="385">
        <f t="shared" si="1704"/>
        <v>0</v>
      </c>
      <c r="BA1897" s="385">
        <f t="shared" si="1738"/>
        <v>0</v>
      </c>
      <c r="BB1897" s="385">
        <f t="shared" si="1705"/>
        <v>0</v>
      </c>
      <c r="BC1897" s="385">
        <f t="shared" si="1706"/>
        <v>0</v>
      </c>
      <c r="BD1897" s="385">
        <f t="shared" si="1707"/>
        <v>0</v>
      </c>
      <c r="BE1897" s="385">
        <f t="shared" si="1708"/>
        <v>0</v>
      </c>
      <c r="BF1897" s="385">
        <f t="shared" si="1709"/>
        <v>0</v>
      </c>
      <c r="BG1897" s="385">
        <f t="shared" si="1710"/>
        <v>0</v>
      </c>
      <c r="BH1897" s="385">
        <f t="shared" si="1711"/>
        <v>0</v>
      </c>
      <c r="BI1897" s="385">
        <f t="shared" si="1712"/>
        <v>0</v>
      </c>
      <c r="BJ1897" s="385">
        <f t="shared" si="1713"/>
        <v>0</v>
      </c>
      <c r="BK1897" s="385">
        <f t="shared" si="1714"/>
        <v>0</v>
      </c>
      <c r="BL1897" s="385">
        <f t="shared" si="1715"/>
        <v>0</v>
      </c>
      <c r="BM1897" s="385">
        <f t="shared" si="1716"/>
        <v>0</v>
      </c>
      <c r="BN1897" s="385">
        <f t="shared" si="1717"/>
        <v>0</v>
      </c>
      <c r="CK1897" s="239">
        <f t="shared" si="1739"/>
        <v>0</v>
      </c>
      <c r="CL1897" s="239">
        <f t="shared" si="1740"/>
        <v>0</v>
      </c>
    </row>
    <row r="1898" spans="3:90" x14ac:dyDescent="0.35">
      <c r="C1898" s="235"/>
      <c r="D1898" s="246" t="str">
        <f t="shared" si="1718"/>
        <v/>
      </c>
      <c r="E1898" s="247" t="str">
        <f t="shared" si="1719"/>
        <v/>
      </c>
      <c r="F1898" s="248" t="str">
        <f t="shared" si="1720"/>
        <v/>
      </c>
      <c r="G1898" s="249" t="str">
        <f t="shared" si="1721"/>
        <v/>
      </c>
      <c r="H1898" s="250" t="str">
        <f t="shared" si="1722"/>
        <v/>
      </c>
      <c r="I1898" s="386" t="str">
        <f t="shared" si="1683"/>
        <v/>
      </c>
      <c r="J1898" s="387" t="str">
        <f t="shared" si="1684"/>
        <v/>
      </c>
      <c r="K1898" s="388" t="str">
        <f t="shared" si="1685"/>
        <v/>
      </c>
      <c r="L1898" s="389" t="str">
        <f t="shared" si="1686"/>
        <v/>
      </c>
      <c r="M1898" s="250" t="str">
        <f t="shared" si="1687"/>
        <v/>
      </c>
      <c r="N1898" s="246" t="b">
        <f t="shared" si="1723"/>
        <v>0</v>
      </c>
      <c r="O1898" s="246" t="b">
        <f t="shared" si="1724"/>
        <v>0</v>
      </c>
      <c r="P1898" s="246" t="b">
        <f t="shared" si="1725"/>
        <v>0</v>
      </c>
      <c r="Q1898" s="246" t="b">
        <f t="shared" si="1726"/>
        <v>0</v>
      </c>
      <c r="R1898" s="246" t="str">
        <f t="shared" si="1727"/>
        <v>No</v>
      </c>
      <c r="S1898" s="247" t="b">
        <f t="shared" si="1688"/>
        <v>0</v>
      </c>
      <c r="T1898" s="247" t="b">
        <f t="shared" si="1689"/>
        <v>0</v>
      </c>
      <c r="U1898" s="247" t="b">
        <f t="shared" si="1690"/>
        <v>0</v>
      </c>
      <c r="V1898" s="247" t="b">
        <f t="shared" si="1691"/>
        <v>0</v>
      </c>
      <c r="W1898" s="247" t="str">
        <f t="shared" si="1728"/>
        <v>No</v>
      </c>
      <c r="X1898" s="248" t="b">
        <f t="shared" si="1692"/>
        <v>0</v>
      </c>
      <c r="Y1898" s="248" t="b">
        <f t="shared" si="1693"/>
        <v>0</v>
      </c>
      <c r="Z1898" s="248" t="b">
        <f t="shared" si="1694"/>
        <v>0</v>
      </c>
      <c r="AA1898" s="248" t="b">
        <f t="shared" si="1695"/>
        <v>0</v>
      </c>
      <c r="AB1898" s="248" t="str">
        <f t="shared" si="1729"/>
        <v>No</v>
      </c>
      <c r="AC1898" s="249" t="b">
        <f t="shared" si="1696"/>
        <v>0</v>
      </c>
      <c r="AD1898" s="249" t="b">
        <f t="shared" si="1697"/>
        <v>0</v>
      </c>
      <c r="AE1898" s="249" t="b">
        <f t="shared" si="1698"/>
        <v>0</v>
      </c>
      <c r="AF1898" s="249" t="b">
        <f t="shared" si="1699"/>
        <v>0</v>
      </c>
      <c r="AG1898" s="249" t="str">
        <f t="shared" si="1730"/>
        <v>No</v>
      </c>
      <c r="AH1898" s="250" t="b">
        <f t="shared" si="1700"/>
        <v>0</v>
      </c>
      <c r="AI1898" s="250" t="b">
        <f t="shared" si="1701"/>
        <v>0</v>
      </c>
      <c r="AJ1898" s="250" t="b">
        <f t="shared" si="1702"/>
        <v>0</v>
      </c>
      <c r="AK1898" s="250" t="b">
        <f t="shared" si="1703"/>
        <v>0</v>
      </c>
      <c r="AL1898" s="250" t="str">
        <f t="shared" si="1731"/>
        <v>No</v>
      </c>
      <c r="AN1898" s="246" t="str">
        <f t="shared" si="1732"/>
        <v/>
      </c>
      <c r="AO1898" s="247" t="str">
        <f t="shared" si="1733"/>
        <v/>
      </c>
      <c r="AP1898" s="248" t="str">
        <f t="shared" si="1734"/>
        <v/>
      </c>
      <c r="AQ1898" s="249" t="str">
        <f t="shared" si="1735"/>
        <v/>
      </c>
      <c r="AR1898" s="250" t="str">
        <f t="shared" si="1736"/>
        <v/>
      </c>
      <c r="AS1898" s="234"/>
      <c r="AY1898" s="385">
        <f t="shared" si="1737"/>
        <v>0</v>
      </c>
      <c r="AZ1898" s="385">
        <f t="shared" si="1704"/>
        <v>0</v>
      </c>
      <c r="BA1898" s="385">
        <f t="shared" si="1738"/>
        <v>0</v>
      </c>
      <c r="BB1898" s="385">
        <f t="shared" si="1705"/>
        <v>0</v>
      </c>
      <c r="BC1898" s="385">
        <f t="shared" si="1706"/>
        <v>0</v>
      </c>
      <c r="BD1898" s="385">
        <f t="shared" si="1707"/>
        <v>0</v>
      </c>
      <c r="BE1898" s="385">
        <f t="shared" si="1708"/>
        <v>0</v>
      </c>
      <c r="BF1898" s="385">
        <f t="shared" si="1709"/>
        <v>0</v>
      </c>
      <c r="BG1898" s="385">
        <f t="shared" si="1710"/>
        <v>0</v>
      </c>
      <c r="BH1898" s="385">
        <f t="shared" si="1711"/>
        <v>0</v>
      </c>
      <c r="BI1898" s="385">
        <f t="shared" si="1712"/>
        <v>0</v>
      </c>
      <c r="BJ1898" s="385">
        <f t="shared" si="1713"/>
        <v>0</v>
      </c>
      <c r="BK1898" s="385">
        <f t="shared" si="1714"/>
        <v>0</v>
      </c>
      <c r="BL1898" s="385">
        <f t="shared" si="1715"/>
        <v>0</v>
      </c>
      <c r="BM1898" s="385">
        <f t="shared" si="1716"/>
        <v>0</v>
      </c>
      <c r="BN1898" s="385">
        <f t="shared" si="1717"/>
        <v>0</v>
      </c>
      <c r="CK1898" s="239">
        <f t="shared" si="1739"/>
        <v>0</v>
      </c>
      <c r="CL1898" s="239">
        <f t="shared" si="1740"/>
        <v>0</v>
      </c>
    </row>
    <row r="1899" spans="3:90" x14ac:dyDescent="0.35">
      <c r="C1899" s="235"/>
      <c r="D1899" s="246" t="str">
        <f t="shared" si="1718"/>
        <v/>
      </c>
      <c r="E1899" s="247" t="str">
        <f t="shared" si="1719"/>
        <v/>
      </c>
      <c r="F1899" s="248" t="str">
        <f t="shared" si="1720"/>
        <v/>
      </c>
      <c r="G1899" s="249" t="str">
        <f t="shared" si="1721"/>
        <v/>
      </c>
      <c r="H1899" s="250" t="str">
        <f t="shared" si="1722"/>
        <v/>
      </c>
      <c r="I1899" s="386" t="str">
        <f t="shared" si="1683"/>
        <v/>
      </c>
      <c r="J1899" s="387" t="str">
        <f t="shared" si="1684"/>
        <v/>
      </c>
      <c r="K1899" s="388" t="str">
        <f t="shared" si="1685"/>
        <v/>
      </c>
      <c r="L1899" s="389" t="str">
        <f t="shared" si="1686"/>
        <v/>
      </c>
      <c r="M1899" s="250" t="str">
        <f t="shared" si="1687"/>
        <v/>
      </c>
      <c r="N1899" s="246" t="b">
        <f t="shared" si="1723"/>
        <v>0</v>
      </c>
      <c r="O1899" s="246" t="b">
        <f t="shared" si="1724"/>
        <v>0</v>
      </c>
      <c r="P1899" s="246" t="b">
        <f t="shared" si="1725"/>
        <v>0</v>
      </c>
      <c r="Q1899" s="246" t="b">
        <f t="shared" si="1726"/>
        <v>0</v>
      </c>
      <c r="R1899" s="246" t="str">
        <f t="shared" si="1727"/>
        <v>No</v>
      </c>
      <c r="S1899" s="247" t="b">
        <f t="shared" si="1688"/>
        <v>0</v>
      </c>
      <c r="T1899" s="247" t="b">
        <f t="shared" si="1689"/>
        <v>0</v>
      </c>
      <c r="U1899" s="247" t="b">
        <f t="shared" si="1690"/>
        <v>0</v>
      </c>
      <c r="V1899" s="247" t="b">
        <f t="shared" si="1691"/>
        <v>0</v>
      </c>
      <c r="W1899" s="247" t="str">
        <f t="shared" si="1728"/>
        <v>No</v>
      </c>
      <c r="X1899" s="248" t="b">
        <f t="shared" si="1692"/>
        <v>0</v>
      </c>
      <c r="Y1899" s="248" t="b">
        <f t="shared" si="1693"/>
        <v>0</v>
      </c>
      <c r="Z1899" s="248" t="b">
        <f t="shared" si="1694"/>
        <v>0</v>
      </c>
      <c r="AA1899" s="248" t="b">
        <f t="shared" si="1695"/>
        <v>0</v>
      </c>
      <c r="AB1899" s="248" t="str">
        <f t="shared" si="1729"/>
        <v>No</v>
      </c>
      <c r="AC1899" s="249" t="b">
        <f t="shared" si="1696"/>
        <v>0</v>
      </c>
      <c r="AD1899" s="249" t="b">
        <f t="shared" si="1697"/>
        <v>0</v>
      </c>
      <c r="AE1899" s="249" t="b">
        <f t="shared" si="1698"/>
        <v>0</v>
      </c>
      <c r="AF1899" s="249" t="b">
        <f t="shared" si="1699"/>
        <v>0</v>
      </c>
      <c r="AG1899" s="249" t="str">
        <f t="shared" si="1730"/>
        <v>No</v>
      </c>
      <c r="AH1899" s="250" t="b">
        <f t="shared" si="1700"/>
        <v>0</v>
      </c>
      <c r="AI1899" s="250" t="b">
        <f t="shared" si="1701"/>
        <v>0</v>
      </c>
      <c r="AJ1899" s="250" t="b">
        <f t="shared" si="1702"/>
        <v>0</v>
      </c>
      <c r="AK1899" s="250" t="b">
        <f t="shared" si="1703"/>
        <v>0</v>
      </c>
      <c r="AL1899" s="250" t="str">
        <f t="shared" si="1731"/>
        <v>No</v>
      </c>
      <c r="AN1899" s="246" t="str">
        <f t="shared" si="1732"/>
        <v/>
      </c>
      <c r="AO1899" s="247" t="str">
        <f t="shared" si="1733"/>
        <v/>
      </c>
      <c r="AP1899" s="248" t="str">
        <f t="shared" si="1734"/>
        <v/>
      </c>
      <c r="AQ1899" s="249" t="str">
        <f t="shared" si="1735"/>
        <v/>
      </c>
      <c r="AR1899" s="250" t="str">
        <f t="shared" si="1736"/>
        <v/>
      </c>
      <c r="AS1899" s="234"/>
      <c r="AY1899" s="385">
        <f t="shared" si="1737"/>
        <v>0</v>
      </c>
      <c r="AZ1899" s="385">
        <f t="shared" si="1704"/>
        <v>0</v>
      </c>
      <c r="BA1899" s="385">
        <f t="shared" si="1738"/>
        <v>0</v>
      </c>
      <c r="BB1899" s="385">
        <f t="shared" si="1705"/>
        <v>0</v>
      </c>
      <c r="BC1899" s="385">
        <f t="shared" si="1706"/>
        <v>0</v>
      </c>
      <c r="BD1899" s="385">
        <f t="shared" si="1707"/>
        <v>0</v>
      </c>
      <c r="BE1899" s="385">
        <f t="shared" si="1708"/>
        <v>0</v>
      </c>
      <c r="BF1899" s="385">
        <f t="shared" si="1709"/>
        <v>0</v>
      </c>
      <c r="BG1899" s="385">
        <f t="shared" si="1710"/>
        <v>0</v>
      </c>
      <c r="BH1899" s="385">
        <f t="shared" si="1711"/>
        <v>0</v>
      </c>
      <c r="BI1899" s="385">
        <f t="shared" si="1712"/>
        <v>0</v>
      </c>
      <c r="BJ1899" s="385">
        <f t="shared" si="1713"/>
        <v>0</v>
      </c>
      <c r="BK1899" s="385">
        <f t="shared" si="1714"/>
        <v>0</v>
      </c>
      <c r="BL1899" s="385">
        <f t="shared" si="1715"/>
        <v>0</v>
      </c>
      <c r="BM1899" s="385">
        <f t="shared" si="1716"/>
        <v>0</v>
      </c>
      <c r="BN1899" s="385">
        <f t="shared" si="1717"/>
        <v>0</v>
      </c>
      <c r="CK1899" s="239">
        <f t="shared" si="1739"/>
        <v>0</v>
      </c>
      <c r="CL1899" s="239">
        <f t="shared" si="1740"/>
        <v>0</v>
      </c>
    </row>
    <row r="1900" spans="3:90" x14ac:dyDescent="0.35">
      <c r="C1900" s="235"/>
      <c r="D1900" s="246" t="str">
        <f t="shared" si="1718"/>
        <v/>
      </c>
      <c r="E1900" s="247" t="str">
        <f t="shared" si="1719"/>
        <v/>
      </c>
      <c r="F1900" s="248" t="str">
        <f t="shared" si="1720"/>
        <v/>
      </c>
      <c r="G1900" s="249" t="str">
        <f t="shared" si="1721"/>
        <v/>
      </c>
      <c r="H1900" s="250" t="str">
        <f t="shared" si="1722"/>
        <v/>
      </c>
      <c r="I1900" s="386" t="str">
        <f t="shared" si="1683"/>
        <v/>
      </c>
      <c r="J1900" s="387" t="str">
        <f t="shared" si="1684"/>
        <v/>
      </c>
      <c r="K1900" s="388" t="str">
        <f t="shared" si="1685"/>
        <v/>
      </c>
      <c r="L1900" s="389" t="str">
        <f t="shared" si="1686"/>
        <v/>
      </c>
      <c r="M1900" s="250" t="str">
        <f t="shared" si="1687"/>
        <v/>
      </c>
      <c r="N1900" s="246" t="b">
        <f t="shared" si="1723"/>
        <v>0</v>
      </c>
      <c r="O1900" s="246" t="b">
        <f t="shared" si="1724"/>
        <v>0</v>
      </c>
      <c r="P1900" s="246" t="b">
        <f t="shared" si="1725"/>
        <v>0</v>
      </c>
      <c r="Q1900" s="246" t="b">
        <f t="shared" si="1726"/>
        <v>0</v>
      </c>
      <c r="R1900" s="246" t="str">
        <f t="shared" si="1727"/>
        <v>No</v>
      </c>
      <c r="S1900" s="247" t="b">
        <f t="shared" si="1688"/>
        <v>0</v>
      </c>
      <c r="T1900" s="247" t="b">
        <f t="shared" si="1689"/>
        <v>0</v>
      </c>
      <c r="U1900" s="247" t="b">
        <f t="shared" si="1690"/>
        <v>0</v>
      </c>
      <c r="V1900" s="247" t="b">
        <f t="shared" si="1691"/>
        <v>0</v>
      </c>
      <c r="W1900" s="247" t="str">
        <f t="shared" si="1728"/>
        <v>No</v>
      </c>
      <c r="X1900" s="248" t="b">
        <f t="shared" si="1692"/>
        <v>0</v>
      </c>
      <c r="Y1900" s="248" t="b">
        <f t="shared" si="1693"/>
        <v>0</v>
      </c>
      <c r="Z1900" s="248" t="b">
        <f t="shared" si="1694"/>
        <v>0</v>
      </c>
      <c r="AA1900" s="248" t="b">
        <f t="shared" si="1695"/>
        <v>0</v>
      </c>
      <c r="AB1900" s="248" t="str">
        <f t="shared" si="1729"/>
        <v>No</v>
      </c>
      <c r="AC1900" s="249" t="b">
        <f t="shared" si="1696"/>
        <v>0</v>
      </c>
      <c r="AD1900" s="249" t="b">
        <f t="shared" si="1697"/>
        <v>0</v>
      </c>
      <c r="AE1900" s="249" t="b">
        <f t="shared" si="1698"/>
        <v>0</v>
      </c>
      <c r="AF1900" s="249" t="b">
        <f t="shared" si="1699"/>
        <v>0</v>
      </c>
      <c r="AG1900" s="249" t="str">
        <f t="shared" si="1730"/>
        <v>No</v>
      </c>
      <c r="AH1900" s="250" t="b">
        <f t="shared" si="1700"/>
        <v>0</v>
      </c>
      <c r="AI1900" s="250" t="b">
        <f t="shared" si="1701"/>
        <v>0</v>
      </c>
      <c r="AJ1900" s="250" t="b">
        <f t="shared" si="1702"/>
        <v>0</v>
      </c>
      <c r="AK1900" s="250" t="b">
        <f t="shared" si="1703"/>
        <v>0</v>
      </c>
      <c r="AL1900" s="250" t="str">
        <f t="shared" si="1731"/>
        <v>No</v>
      </c>
      <c r="AN1900" s="246" t="str">
        <f t="shared" si="1732"/>
        <v/>
      </c>
      <c r="AO1900" s="247" t="str">
        <f t="shared" si="1733"/>
        <v/>
      </c>
      <c r="AP1900" s="248" t="str">
        <f t="shared" si="1734"/>
        <v/>
      </c>
      <c r="AQ1900" s="249" t="str">
        <f t="shared" si="1735"/>
        <v/>
      </c>
      <c r="AR1900" s="250" t="str">
        <f t="shared" si="1736"/>
        <v/>
      </c>
      <c r="AS1900" s="234"/>
      <c r="AY1900" s="385">
        <f t="shared" si="1737"/>
        <v>0</v>
      </c>
      <c r="AZ1900" s="385">
        <f t="shared" si="1704"/>
        <v>0</v>
      </c>
      <c r="BA1900" s="385">
        <f t="shared" si="1738"/>
        <v>0</v>
      </c>
      <c r="BB1900" s="385">
        <f t="shared" si="1705"/>
        <v>0</v>
      </c>
      <c r="BC1900" s="385">
        <f t="shared" si="1706"/>
        <v>0</v>
      </c>
      <c r="BD1900" s="385">
        <f t="shared" si="1707"/>
        <v>0</v>
      </c>
      <c r="BE1900" s="385">
        <f t="shared" si="1708"/>
        <v>0</v>
      </c>
      <c r="BF1900" s="385">
        <f t="shared" si="1709"/>
        <v>0</v>
      </c>
      <c r="BG1900" s="385">
        <f t="shared" si="1710"/>
        <v>0</v>
      </c>
      <c r="BH1900" s="385">
        <f t="shared" si="1711"/>
        <v>0</v>
      </c>
      <c r="BI1900" s="385">
        <f t="shared" si="1712"/>
        <v>0</v>
      </c>
      <c r="BJ1900" s="385">
        <f t="shared" si="1713"/>
        <v>0</v>
      </c>
      <c r="BK1900" s="385">
        <f t="shared" si="1714"/>
        <v>0</v>
      </c>
      <c r="BL1900" s="385">
        <f t="shared" si="1715"/>
        <v>0</v>
      </c>
      <c r="BM1900" s="385">
        <f t="shared" si="1716"/>
        <v>0</v>
      </c>
      <c r="BN1900" s="385">
        <f t="shared" si="1717"/>
        <v>0</v>
      </c>
      <c r="CK1900" s="239">
        <f t="shared" si="1739"/>
        <v>0</v>
      </c>
      <c r="CL1900" s="239">
        <f t="shared" si="1740"/>
        <v>0</v>
      </c>
    </row>
    <row r="1901" spans="3:90" x14ac:dyDescent="0.35">
      <c r="C1901" s="235"/>
      <c r="D1901" s="246" t="str">
        <f t="shared" si="1718"/>
        <v/>
      </c>
      <c r="E1901" s="247" t="str">
        <f t="shared" si="1719"/>
        <v/>
      </c>
      <c r="F1901" s="248" t="str">
        <f t="shared" si="1720"/>
        <v/>
      </c>
      <c r="G1901" s="249" t="str">
        <f t="shared" si="1721"/>
        <v/>
      </c>
      <c r="H1901" s="250" t="str">
        <f t="shared" si="1722"/>
        <v/>
      </c>
      <c r="I1901" s="386" t="str">
        <f t="shared" si="1683"/>
        <v/>
      </c>
      <c r="J1901" s="387" t="str">
        <f t="shared" si="1684"/>
        <v/>
      </c>
      <c r="K1901" s="388" t="str">
        <f t="shared" si="1685"/>
        <v/>
      </c>
      <c r="L1901" s="389" t="str">
        <f t="shared" si="1686"/>
        <v/>
      </c>
      <c r="M1901" s="250" t="str">
        <f t="shared" si="1687"/>
        <v/>
      </c>
      <c r="N1901" s="246" t="b">
        <f t="shared" si="1723"/>
        <v>0</v>
      </c>
      <c r="O1901" s="246" t="b">
        <f t="shared" si="1724"/>
        <v>0</v>
      </c>
      <c r="P1901" s="246" t="b">
        <f t="shared" si="1725"/>
        <v>0</v>
      </c>
      <c r="Q1901" s="246" t="b">
        <f t="shared" si="1726"/>
        <v>0</v>
      </c>
      <c r="R1901" s="246" t="str">
        <f t="shared" si="1727"/>
        <v>No</v>
      </c>
      <c r="S1901" s="247" t="b">
        <f t="shared" si="1688"/>
        <v>0</v>
      </c>
      <c r="T1901" s="247" t="b">
        <f t="shared" si="1689"/>
        <v>0</v>
      </c>
      <c r="U1901" s="247" t="b">
        <f t="shared" si="1690"/>
        <v>0</v>
      </c>
      <c r="V1901" s="247" t="b">
        <f t="shared" si="1691"/>
        <v>0</v>
      </c>
      <c r="W1901" s="247" t="str">
        <f t="shared" si="1728"/>
        <v>No</v>
      </c>
      <c r="X1901" s="248" t="b">
        <f t="shared" si="1692"/>
        <v>0</v>
      </c>
      <c r="Y1901" s="248" t="b">
        <f t="shared" si="1693"/>
        <v>0</v>
      </c>
      <c r="Z1901" s="248" t="b">
        <f t="shared" si="1694"/>
        <v>0</v>
      </c>
      <c r="AA1901" s="248" t="b">
        <f t="shared" si="1695"/>
        <v>0</v>
      </c>
      <c r="AB1901" s="248" t="str">
        <f t="shared" si="1729"/>
        <v>No</v>
      </c>
      <c r="AC1901" s="249" t="b">
        <f t="shared" si="1696"/>
        <v>0</v>
      </c>
      <c r="AD1901" s="249" t="b">
        <f t="shared" si="1697"/>
        <v>0</v>
      </c>
      <c r="AE1901" s="249" t="b">
        <f t="shared" si="1698"/>
        <v>0</v>
      </c>
      <c r="AF1901" s="249" t="b">
        <f t="shared" si="1699"/>
        <v>0</v>
      </c>
      <c r="AG1901" s="249" t="str">
        <f t="shared" si="1730"/>
        <v>No</v>
      </c>
      <c r="AH1901" s="250" t="b">
        <f t="shared" si="1700"/>
        <v>0</v>
      </c>
      <c r="AI1901" s="250" t="b">
        <f t="shared" si="1701"/>
        <v>0</v>
      </c>
      <c r="AJ1901" s="250" t="b">
        <f t="shared" si="1702"/>
        <v>0</v>
      </c>
      <c r="AK1901" s="250" t="b">
        <f t="shared" si="1703"/>
        <v>0</v>
      </c>
      <c r="AL1901" s="250" t="str">
        <f t="shared" si="1731"/>
        <v>No</v>
      </c>
      <c r="AN1901" s="246" t="str">
        <f t="shared" si="1732"/>
        <v/>
      </c>
      <c r="AO1901" s="247" t="str">
        <f t="shared" si="1733"/>
        <v/>
      </c>
      <c r="AP1901" s="248" t="str">
        <f t="shared" si="1734"/>
        <v/>
      </c>
      <c r="AQ1901" s="249" t="str">
        <f t="shared" si="1735"/>
        <v/>
      </c>
      <c r="AR1901" s="250" t="str">
        <f t="shared" si="1736"/>
        <v/>
      </c>
      <c r="AS1901" s="234"/>
      <c r="AY1901" s="385">
        <f t="shared" si="1737"/>
        <v>0</v>
      </c>
      <c r="AZ1901" s="385">
        <f t="shared" si="1704"/>
        <v>0</v>
      </c>
      <c r="BA1901" s="385">
        <f t="shared" si="1738"/>
        <v>0</v>
      </c>
      <c r="BB1901" s="385">
        <f t="shared" si="1705"/>
        <v>0</v>
      </c>
      <c r="BC1901" s="385">
        <f t="shared" si="1706"/>
        <v>0</v>
      </c>
      <c r="BD1901" s="385">
        <f t="shared" si="1707"/>
        <v>0</v>
      </c>
      <c r="BE1901" s="385">
        <f t="shared" si="1708"/>
        <v>0</v>
      </c>
      <c r="BF1901" s="385">
        <f t="shared" si="1709"/>
        <v>0</v>
      </c>
      <c r="BG1901" s="385">
        <f t="shared" si="1710"/>
        <v>0</v>
      </c>
      <c r="BH1901" s="385">
        <f t="shared" si="1711"/>
        <v>0</v>
      </c>
      <c r="BI1901" s="385">
        <f t="shared" si="1712"/>
        <v>0</v>
      </c>
      <c r="BJ1901" s="385">
        <f t="shared" si="1713"/>
        <v>0</v>
      </c>
      <c r="BK1901" s="385">
        <f t="shared" si="1714"/>
        <v>0</v>
      </c>
      <c r="BL1901" s="385">
        <f t="shared" si="1715"/>
        <v>0</v>
      </c>
      <c r="BM1901" s="385">
        <f t="shared" si="1716"/>
        <v>0</v>
      </c>
      <c r="BN1901" s="385">
        <f t="shared" si="1717"/>
        <v>0</v>
      </c>
      <c r="CK1901" s="239">
        <f t="shared" si="1739"/>
        <v>0</v>
      </c>
      <c r="CL1901" s="239">
        <f t="shared" si="1740"/>
        <v>0</v>
      </c>
    </row>
    <row r="1902" spans="3:90" x14ac:dyDescent="0.35">
      <c r="C1902" s="235"/>
      <c r="D1902" s="246" t="str">
        <f t="shared" si="1718"/>
        <v/>
      </c>
      <c r="E1902" s="247" t="str">
        <f t="shared" si="1719"/>
        <v/>
      </c>
      <c r="F1902" s="248" t="str">
        <f t="shared" si="1720"/>
        <v/>
      </c>
      <c r="G1902" s="249" t="str">
        <f t="shared" si="1721"/>
        <v/>
      </c>
      <c r="H1902" s="250" t="str">
        <f t="shared" si="1722"/>
        <v/>
      </c>
      <c r="I1902" s="386" t="str">
        <f t="shared" si="1683"/>
        <v/>
      </c>
      <c r="J1902" s="387" t="str">
        <f t="shared" si="1684"/>
        <v/>
      </c>
      <c r="K1902" s="388" t="str">
        <f t="shared" si="1685"/>
        <v/>
      </c>
      <c r="L1902" s="389" t="str">
        <f t="shared" si="1686"/>
        <v/>
      </c>
      <c r="M1902" s="250" t="str">
        <f t="shared" si="1687"/>
        <v/>
      </c>
      <c r="N1902" s="246" t="b">
        <f t="shared" si="1723"/>
        <v>0</v>
      </c>
      <c r="O1902" s="246" t="b">
        <f t="shared" si="1724"/>
        <v>0</v>
      </c>
      <c r="P1902" s="246" t="b">
        <f t="shared" si="1725"/>
        <v>0</v>
      </c>
      <c r="Q1902" s="246" t="b">
        <f t="shared" si="1726"/>
        <v>0</v>
      </c>
      <c r="R1902" s="246" t="str">
        <f t="shared" si="1727"/>
        <v>No</v>
      </c>
      <c r="S1902" s="247" t="b">
        <f t="shared" si="1688"/>
        <v>0</v>
      </c>
      <c r="T1902" s="247" t="b">
        <f t="shared" si="1689"/>
        <v>0</v>
      </c>
      <c r="U1902" s="247" t="b">
        <f t="shared" si="1690"/>
        <v>0</v>
      </c>
      <c r="V1902" s="247" t="b">
        <f t="shared" si="1691"/>
        <v>0</v>
      </c>
      <c r="W1902" s="247" t="str">
        <f t="shared" si="1728"/>
        <v>No</v>
      </c>
      <c r="X1902" s="248" t="b">
        <f t="shared" si="1692"/>
        <v>0</v>
      </c>
      <c r="Y1902" s="248" t="b">
        <f t="shared" si="1693"/>
        <v>0</v>
      </c>
      <c r="Z1902" s="248" t="b">
        <f t="shared" si="1694"/>
        <v>0</v>
      </c>
      <c r="AA1902" s="248" t="b">
        <f t="shared" si="1695"/>
        <v>0</v>
      </c>
      <c r="AB1902" s="248" t="str">
        <f t="shared" si="1729"/>
        <v>No</v>
      </c>
      <c r="AC1902" s="249" t="b">
        <f t="shared" si="1696"/>
        <v>0</v>
      </c>
      <c r="AD1902" s="249" t="b">
        <f t="shared" si="1697"/>
        <v>0</v>
      </c>
      <c r="AE1902" s="249" t="b">
        <f t="shared" si="1698"/>
        <v>0</v>
      </c>
      <c r="AF1902" s="249" t="b">
        <f t="shared" si="1699"/>
        <v>0</v>
      </c>
      <c r="AG1902" s="249" t="str">
        <f t="shared" si="1730"/>
        <v>No</v>
      </c>
      <c r="AH1902" s="250" t="b">
        <f t="shared" si="1700"/>
        <v>0</v>
      </c>
      <c r="AI1902" s="250" t="b">
        <f t="shared" si="1701"/>
        <v>0</v>
      </c>
      <c r="AJ1902" s="250" t="b">
        <f t="shared" si="1702"/>
        <v>0</v>
      </c>
      <c r="AK1902" s="250" t="b">
        <f t="shared" si="1703"/>
        <v>0</v>
      </c>
      <c r="AL1902" s="250" t="str">
        <f t="shared" si="1731"/>
        <v>No</v>
      </c>
      <c r="AN1902" s="246" t="str">
        <f t="shared" si="1732"/>
        <v/>
      </c>
      <c r="AO1902" s="247" t="str">
        <f t="shared" si="1733"/>
        <v/>
      </c>
      <c r="AP1902" s="248" t="str">
        <f t="shared" si="1734"/>
        <v/>
      </c>
      <c r="AQ1902" s="249" t="str">
        <f t="shared" si="1735"/>
        <v/>
      </c>
      <c r="AR1902" s="250" t="str">
        <f t="shared" si="1736"/>
        <v/>
      </c>
      <c r="AS1902" s="234"/>
      <c r="AY1902" s="385">
        <f t="shared" si="1737"/>
        <v>0</v>
      </c>
      <c r="AZ1902" s="385">
        <f t="shared" si="1704"/>
        <v>0</v>
      </c>
      <c r="BA1902" s="385">
        <f t="shared" si="1738"/>
        <v>0</v>
      </c>
      <c r="BB1902" s="385">
        <f t="shared" si="1705"/>
        <v>0</v>
      </c>
      <c r="BC1902" s="385">
        <f t="shared" si="1706"/>
        <v>0</v>
      </c>
      <c r="BD1902" s="385">
        <f t="shared" si="1707"/>
        <v>0</v>
      </c>
      <c r="BE1902" s="385">
        <f t="shared" si="1708"/>
        <v>0</v>
      </c>
      <c r="BF1902" s="385">
        <f t="shared" si="1709"/>
        <v>0</v>
      </c>
      <c r="BG1902" s="385">
        <f t="shared" si="1710"/>
        <v>0</v>
      </c>
      <c r="BH1902" s="385">
        <f t="shared" si="1711"/>
        <v>0</v>
      </c>
      <c r="BI1902" s="385">
        <f t="shared" si="1712"/>
        <v>0</v>
      </c>
      <c r="BJ1902" s="385">
        <f t="shared" si="1713"/>
        <v>0</v>
      </c>
      <c r="BK1902" s="385">
        <f t="shared" si="1714"/>
        <v>0</v>
      </c>
      <c r="BL1902" s="385">
        <f t="shared" si="1715"/>
        <v>0</v>
      </c>
      <c r="BM1902" s="385">
        <f t="shared" si="1716"/>
        <v>0</v>
      </c>
      <c r="BN1902" s="385">
        <f t="shared" si="1717"/>
        <v>0</v>
      </c>
      <c r="CK1902" s="239">
        <f t="shared" si="1739"/>
        <v>0</v>
      </c>
      <c r="CL1902" s="239">
        <f t="shared" si="1740"/>
        <v>0</v>
      </c>
    </row>
    <row r="1903" spans="3:90" x14ac:dyDescent="0.35">
      <c r="C1903" s="235"/>
      <c r="D1903" s="246" t="str">
        <f t="shared" si="1718"/>
        <v/>
      </c>
      <c r="E1903" s="247" t="str">
        <f t="shared" si="1719"/>
        <v/>
      </c>
      <c r="F1903" s="248" t="str">
        <f t="shared" si="1720"/>
        <v/>
      </c>
      <c r="G1903" s="249" t="str">
        <f t="shared" si="1721"/>
        <v/>
      </c>
      <c r="H1903" s="250" t="str">
        <f t="shared" si="1722"/>
        <v/>
      </c>
      <c r="I1903" s="386" t="str">
        <f t="shared" si="1683"/>
        <v/>
      </c>
      <c r="J1903" s="387" t="str">
        <f t="shared" si="1684"/>
        <v/>
      </c>
      <c r="K1903" s="388" t="str">
        <f t="shared" si="1685"/>
        <v/>
      </c>
      <c r="L1903" s="389" t="str">
        <f t="shared" si="1686"/>
        <v/>
      </c>
      <c r="M1903" s="250" t="str">
        <f t="shared" si="1687"/>
        <v/>
      </c>
      <c r="N1903" s="246" t="b">
        <f t="shared" si="1723"/>
        <v>0</v>
      </c>
      <c r="O1903" s="246" t="b">
        <f t="shared" si="1724"/>
        <v>0</v>
      </c>
      <c r="P1903" s="246" t="b">
        <f t="shared" si="1725"/>
        <v>0</v>
      </c>
      <c r="Q1903" s="246" t="b">
        <f t="shared" si="1726"/>
        <v>0</v>
      </c>
      <c r="R1903" s="246" t="str">
        <f t="shared" si="1727"/>
        <v>No</v>
      </c>
      <c r="S1903" s="247" t="b">
        <f t="shared" si="1688"/>
        <v>0</v>
      </c>
      <c r="T1903" s="247" t="b">
        <f t="shared" si="1689"/>
        <v>0</v>
      </c>
      <c r="U1903" s="247" t="b">
        <f t="shared" si="1690"/>
        <v>0</v>
      </c>
      <c r="V1903" s="247" t="b">
        <f t="shared" si="1691"/>
        <v>0</v>
      </c>
      <c r="W1903" s="247" t="str">
        <f t="shared" si="1728"/>
        <v>No</v>
      </c>
      <c r="X1903" s="248" t="b">
        <f t="shared" si="1692"/>
        <v>0</v>
      </c>
      <c r="Y1903" s="248" t="b">
        <f t="shared" si="1693"/>
        <v>0</v>
      </c>
      <c r="Z1903" s="248" t="b">
        <f t="shared" si="1694"/>
        <v>0</v>
      </c>
      <c r="AA1903" s="248" t="b">
        <f t="shared" si="1695"/>
        <v>0</v>
      </c>
      <c r="AB1903" s="248" t="str">
        <f t="shared" si="1729"/>
        <v>No</v>
      </c>
      <c r="AC1903" s="249" t="b">
        <f t="shared" si="1696"/>
        <v>0</v>
      </c>
      <c r="AD1903" s="249" t="b">
        <f t="shared" si="1697"/>
        <v>0</v>
      </c>
      <c r="AE1903" s="249" t="b">
        <f t="shared" si="1698"/>
        <v>0</v>
      </c>
      <c r="AF1903" s="249" t="b">
        <f t="shared" si="1699"/>
        <v>0</v>
      </c>
      <c r="AG1903" s="249" t="str">
        <f t="shared" si="1730"/>
        <v>No</v>
      </c>
      <c r="AH1903" s="250" t="b">
        <f t="shared" si="1700"/>
        <v>0</v>
      </c>
      <c r="AI1903" s="250" t="b">
        <f t="shared" si="1701"/>
        <v>0</v>
      </c>
      <c r="AJ1903" s="250" t="b">
        <f t="shared" si="1702"/>
        <v>0</v>
      </c>
      <c r="AK1903" s="250" t="b">
        <f t="shared" si="1703"/>
        <v>0</v>
      </c>
      <c r="AL1903" s="250" t="str">
        <f t="shared" si="1731"/>
        <v>No</v>
      </c>
      <c r="AN1903" s="246" t="str">
        <f t="shared" si="1732"/>
        <v/>
      </c>
      <c r="AO1903" s="247" t="str">
        <f t="shared" si="1733"/>
        <v/>
      </c>
      <c r="AP1903" s="248" t="str">
        <f t="shared" si="1734"/>
        <v/>
      </c>
      <c r="AQ1903" s="249" t="str">
        <f t="shared" si="1735"/>
        <v/>
      </c>
      <c r="AR1903" s="250" t="str">
        <f t="shared" si="1736"/>
        <v/>
      </c>
      <c r="AS1903" s="234"/>
      <c r="AY1903" s="385">
        <f t="shared" si="1737"/>
        <v>0</v>
      </c>
      <c r="AZ1903" s="385">
        <f t="shared" si="1704"/>
        <v>0</v>
      </c>
      <c r="BA1903" s="385">
        <f t="shared" si="1738"/>
        <v>0</v>
      </c>
      <c r="BB1903" s="385">
        <f t="shared" si="1705"/>
        <v>0</v>
      </c>
      <c r="BC1903" s="385">
        <f t="shared" si="1706"/>
        <v>0</v>
      </c>
      <c r="BD1903" s="385">
        <f t="shared" si="1707"/>
        <v>0</v>
      </c>
      <c r="BE1903" s="385">
        <f t="shared" si="1708"/>
        <v>0</v>
      </c>
      <c r="BF1903" s="385">
        <f t="shared" si="1709"/>
        <v>0</v>
      </c>
      <c r="BG1903" s="385">
        <f t="shared" si="1710"/>
        <v>0</v>
      </c>
      <c r="BH1903" s="385">
        <f t="shared" si="1711"/>
        <v>0</v>
      </c>
      <c r="BI1903" s="385">
        <f t="shared" si="1712"/>
        <v>0</v>
      </c>
      <c r="BJ1903" s="385">
        <f t="shared" si="1713"/>
        <v>0</v>
      </c>
      <c r="BK1903" s="385">
        <f t="shared" si="1714"/>
        <v>0</v>
      </c>
      <c r="BL1903" s="385">
        <f t="shared" si="1715"/>
        <v>0</v>
      </c>
      <c r="BM1903" s="385">
        <f t="shared" si="1716"/>
        <v>0</v>
      </c>
      <c r="BN1903" s="385">
        <f t="shared" si="1717"/>
        <v>0</v>
      </c>
      <c r="CK1903" s="239">
        <f t="shared" si="1739"/>
        <v>0</v>
      </c>
      <c r="CL1903" s="239">
        <f t="shared" si="1740"/>
        <v>0</v>
      </c>
    </row>
    <row r="1904" spans="3:90" x14ac:dyDescent="0.35">
      <c r="C1904" s="235"/>
      <c r="D1904" s="246" t="str">
        <f t="shared" si="1718"/>
        <v/>
      </c>
      <c r="E1904" s="247" t="str">
        <f t="shared" si="1719"/>
        <v/>
      </c>
      <c r="F1904" s="248" t="str">
        <f t="shared" si="1720"/>
        <v/>
      </c>
      <c r="G1904" s="249" t="str">
        <f t="shared" si="1721"/>
        <v/>
      </c>
      <c r="H1904" s="250" t="str">
        <f t="shared" si="1722"/>
        <v/>
      </c>
      <c r="I1904" s="386" t="str">
        <f t="shared" si="1683"/>
        <v/>
      </c>
      <c r="J1904" s="387" t="str">
        <f t="shared" si="1684"/>
        <v/>
      </c>
      <c r="K1904" s="388" t="str">
        <f t="shared" si="1685"/>
        <v/>
      </c>
      <c r="L1904" s="389" t="str">
        <f t="shared" si="1686"/>
        <v/>
      </c>
      <c r="M1904" s="250" t="str">
        <f t="shared" si="1687"/>
        <v/>
      </c>
      <c r="N1904" s="246" t="b">
        <f t="shared" si="1723"/>
        <v>0</v>
      </c>
      <c r="O1904" s="246" t="b">
        <f t="shared" si="1724"/>
        <v>0</v>
      </c>
      <c r="P1904" s="246" t="b">
        <f t="shared" si="1725"/>
        <v>0</v>
      </c>
      <c r="Q1904" s="246" t="b">
        <f t="shared" si="1726"/>
        <v>0</v>
      </c>
      <c r="R1904" s="246" t="str">
        <f t="shared" si="1727"/>
        <v>No</v>
      </c>
      <c r="S1904" s="247" t="b">
        <f t="shared" si="1688"/>
        <v>0</v>
      </c>
      <c r="T1904" s="247" t="b">
        <f t="shared" si="1689"/>
        <v>0</v>
      </c>
      <c r="U1904" s="247" t="b">
        <f t="shared" si="1690"/>
        <v>0</v>
      </c>
      <c r="V1904" s="247" t="b">
        <f t="shared" si="1691"/>
        <v>0</v>
      </c>
      <c r="W1904" s="247" t="str">
        <f t="shared" si="1728"/>
        <v>No</v>
      </c>
      <c r="X1904" s="248" t="b">
        <f t="shared" si="1692"/>
        <v>0</v>
      </c>
      <c r="Y1904" s="248" t="b">
        <f t="shared" si="1693"/>
        <v>0</v>
      </c>
      <c r="Z1904" s="248" t="b">
        <f t="shared" si="1694"/>
        <v>0</v>
      </c>
      <c r="AA1904" s="248" t="b">
        <f t="shared" si="1695"/>
        <v>0</v>
      </c>
      <c r="AB1904" s="248" t="str">
        <f t="shared" si="1729"/>
        <v>No</v>
      </c>
      <c r="AC1904" s="249" t="b">
        <f t="shared" si="1696"/>
        <v>0</v>
      </c>
      <c r="AD1904" s="249" t="b">
        <f t="shared" si="1697"/>
        <v>0</v>
      </c>
      <c r="AE1904" s="249" t="b">
        <f t="shared" si="1698"/>
        <v>0</v>
      </c>
      <c r="AF1904" s="249" t="b">
        <f t="shared" si="1699"/>
        <v>0</v>
      </c>
      <c r="AG1904" s="249" t="str">
        <f t="shared" si="1730"/>
        <v>No</v>
      </c>
      <c r="AH1904" s="250" t="b">
        <f t="shared" si="1700"/>
        <v>0</v>
      </c>
      <c r="AI1904" s="250" t="b">
        <f t="shared" si="1701"/>
        <v>0</v>
      </c>
      <c r="AJ1904" s="250" t="b">
        <f t="shared" si="1702"/>
        <v>0</v>
      </c>
      <c r="AK1904" s="250" t="b">
        <f t="shared" si="1703"/>
        <v>0</v>
      </c>
      <c r="AL1904" s="250" t="str">
        <f t="shared" si="1731"/>
        <v>No</v>
      </c>
      <c r="AN1904" s="246" t="str">
        <f t="shared" si="1732"/>
        <v/>
      </c>
      <c r="AO1904" s="247" t="str">
        <f t="shared" si="1733"/>
        <v/>
      </c>
      <c r="AP1904" s="248" t="str">
        <f t="shared" si="1734"/>
        <v/>
      </c>
      <c r="AQ1904" s="249" t="str">
        <f t="shared" si="1735"/>
        <v/>
      </c>
      <c r="AR1904" s="250" t="str">
        <f t="shared" si="1736"/>
        <v/>
      </c>
      <c r="AS1904" s="234"/>
      <c r="AY1904" s="385">
        <f t="shared" si="1737"/>
        <v>0</v>
      </c>
      <c r="AZ1904" s="385">
        <f t="shared" si="1704"/>
        <v>0</v>
      </c>
      <c r="BA1904" s="385">
        <f t="shared" si="1738"/>
        <v>0</v>
      </c>
      <c r="BB1904" s="385">
        <f t="shared" si="1705"/>
        <v>0</v>
      </c>
      <c r="BC1904" s="385">
        <f t="shared" si="1706"/>
        <v>0</v>
      </c>
      <c r="BD1904" s="385">
        <f t="shared" si="1707"/>
        <v>0</v>
      </c>
      <c r="BE1904" s="385">
        <f t="shared" si="1708"/>
        <v>0</v>
      </c>
      <c r="BF1904" s="385">
        <f t="shared" si="1709"/>
        <v>0</v>
      </c>
      <c r="BG1904" s="385">
        <f t="shared" si="1710"/>
        <v>0</v>
      </c>
      <c r="BH1904" s="385">
        <f t="shared" si="1711"/>
        <v>0</v>
      </c>
      <c r="BI1904" s="385">
        <f t="shared" si="1712"/>
        <v>0</v>
      </c>
      <c r="BJ1904" s="385">
        <f t="shared" si="1713"/>
        <v>0</v>
      </c>
      <c r="BK1904" s="385">
        <f t="shared" si="1714"/>
        <v>0</v>
      </c>
      <c r="BL1904" s="385">
        <f t="shared" si="1715"/>
        <v>0</v>
      </c>
      <c r="BM1904" s="385">
        <f t="shared" si="1716"/>
        <v>0</v>
      </c>
      <c r="BN1904" s="385">
        <f t="shared" si="1717"/>
        <v>0</v>
      </c>
      <c r="CK1904" s="239">
        <f t="shared" si="1739"/>
        <v>0</v>
      </c>
      <c r="CL1904" s="239">
        <f t="shared" si="1740"/>
        <v>0</v>
      </c>
    </row>
    <row r="1905" spans="3:90" x14ac:dyDescent="0.35">
      <c r="C1905" s="235"/>
      <c r="D1905" s="246" t="str">
        <f t="shared" si="1718"/>
        <v/>
      </c>
      <c r="E1905" s="247" t="str">
        <f t="shared" si="1719"/>
        <v/>
      </c>
      <c r="F1905" s="248" t="str">
        <f t="shared" si="1720"/>
        <v/>
      </c>
      <c r="G1905" s="249" t="str">
        <f t="shared" si="1721"/>
        <v/>
      </c>
      <c r="H1905" s="250" t="str">
        <f t="shared" si="1722"/>
        <v/>
      </c>
      <c r="I1905" s="386" t="str">
        <f t="shared" si="1683"/>
        <v/>
      </c>
      <c r="J1905" s="387" t="str">
        <f t="shared" si="1684"/>
        <v/>
      </c>
      <c r="K1905" s="388" t="str">
        <f t="shared" si="1685"/>
        <v/>
      </c>
      <c r="L1905" s="389" t="str">
        <f t="shared" si="1686"/>
        <v/>
      </c>
      <c r="M1905" s="250" t="str">
        <f t="shared" si="1687"/>
        <v/>
      </c>
      <c r="N1905" s="246" t="b">
        <f t="shared" si="1723"/>
        <v>0</v>
      </c>
      <c r="O1905" s="246" t="b">
        <f t="shared" si="1724"/>
        <v>0</v>
      </c>
      <c r="P1905" s="246" t="b">
        <f t="shared" si="1725"/>
        <v>0</v>
      </c>
      <c r="Q1905" s="246" t="b">
        <f t="shared" si="1726"/>
        <v>0</v>
      </c>
      <c r="R1905" s="246" t="str">
        <f t="shared" si="1727"/>
        <v>No</v>
      </c>
      <c r="S1905" s="247" t="b">
        <f t="shared" si="1688"/>
        <v>0</v>
      </c>
      <c r="T1905" s="247" t="b">
        <f t="shared" si="1689"/>
        <v>0</v>
      </c>
      <c r="U1905" s="247" t="b">
        <f t="shared" si="1690"/>
        <v>0</v>
      </c>
      <c r="V1905" s="247" t="b">
        <f t="shared" si="1691"/>
        <v>0</v>
      </c>
      <c r="W1905" s="247" t="str">
        <f t="shared" si="1728"/>
        <v>No</v>
      </c>
      <c r="X1905" s="248" t="b">
        <f t="shared" si="1692"/>
        <v>0</v>
      </c>
      <c r="Y1905" s="248" t="b">
        <f t="shared" si="1693"/>
        <v>0</v>
      </c>
      <c r="Z1905" s="248" t="b">
        <f t="shared" si="1694"/>
        <v>0</v>
      </c>
      <c r="AA1905" s="248" t="b">
        <f t="shared" si="1695"/>
        <v>0</v>
      </c>
      <c r="AB1905" s="248" t="str">
        <f t="shared" si="1729"/>
        <v>No</v>
      </c>
      <c r="AC1905" s="249" t="b">
        <f t="shared" si="1696"/>
        <v>0</v>
      </c>
      <c r="AD1905" s="249" t="b">
        <f t="shared" si="1697"/>
        <v>0</v>
      </c>
      <c r="AE1905" s="249" t="b">
        <f t="shared" si="1698"/>
        <v>0</v>
      </c>
      <c r="AF1905" s="249" t="b">
        <f t="shared" si="1699"/>
        <v>0</v>
      </c>
      <c r="AG1905" s="249" t="str">
        <f t="shared" si="1730"/>
        <v>No</v>
      </c>
      <c r="AH1905" s="250" t="b">
        <f t="shared" si="1700"/>
        <v>0</v>
      </c>
      <c r="AI1905" s="250" t="b">
        <f t="shared" si="1701"/>
        <v>0</v>
      </c>
      <c r="AJ1905" s="250" t="b">
        <f t="shared" si="1702"/>
        <v>0</v>
      </c>
      <c r="AK1905" s="250" t="b">
        <f t="shared" si="1703"/>
        <v>0</v>
      </c>
      <c r="AL1905" s="250" t="str">
        <f t="shared" si="1731"/>
        <v>No</v>
      </c>
      <c r="AN1905" s="246" t="str">
        <f t="shared" si="1732"/>
        <v/>
      </c>
      <c r="AO1905" s="247" t="str">
        <f t="shared" si="1733"/>
        <v/>
      </c>
      <c r="AP1905" s="248" t="str">
        <f t="shared" si="1734"/>
        <v/>
      </c>
      <c r="AQ1905" s="249" t="str">
        <f t="shared" si="1735"/>
        <v/>
      </c>
      <c r="AR1905" s="250" t="str">
        <f t="shared" si="1736"/>
        <v/>
      </c>
      <c r="AS1905" s="234"/>
      <c r="AY1905" s="385">
        <f t="shared" si="1737"/>
        <v>0</v>
      </c>
      <c r="AZ1905" s="385">
        <f t="shared" si="1704"/>
        <v>0</v>
      </c>
      <c r="BA1905" s="385">
        <f t="shared" si="1738"/>
        <v>0</v>
      </c>
      <c r="BB1905" s="385">
        <f t="shared" si="1705"/>
        <v>0</v>
      </c>
      <c r="BC1905" s="385">
        <f t="shared" si="1706"/>
        <v>0</v>
      </c>
      <c r="BD1905" s="385">
        <f t="shared" si="1707"/>
        <v>0</v>
      </c>
      <c r="BE1905" s="385">
        <f t="shared" si="1708"/>
        <v>0</v>
      </c>
      <c r="BF1905" s="385">
        <f t="shared" si="1709"/>
        <v>0</v>
      </c>
      <c r="BG1905" s="385">
        <f t="shared" si="1710"/>
        <v>0</v>
      </c>
      <c r="BH1905" s="385">
        <f t="shared" si="1711"/>
        <v>0</v>
      </c>
      <c r="BI1905" s="385">
        <f t="shared" si="1712"/>
        <v>0</v>
      </c>
      <c r="BJ1905" s="385">
        <f t="shared" si="1713"/>
        <v>0</v>
      </c>
      <c r="BK1905" s="385">
        <f t="shared" si="1714"/>
        <v>0</v>
      </c>
      <c r="BL1905" s="385">
        <f t="shared" si="1715"/>
        <v>0</v>
      </c>
      <c r="BM1905" s="385">
        <f t="shared" si="1716"/>
        <v>0</v>
      </c>
      <c r="BN1905" s="385">
        <f t="shared" si="1717"/>
        <v>0</v>
      </c>
      <c r="CK1905" s="239">
        <f t="shared" si="1739"/>
        <v>0</v>
      </c>
      <c r="CL1905" s="239">
        <f t="shared" si="1740"/>
        <v>0</v>
      </c>
    </row>
    <row r="1906" spans="3:90" x14ac:dyDescent="0.35">
      <c r="C1906" s="235"/>
      <c r="D1906" s="246" t="str">
        <f t="shared" si="1718"/>
        <v/>
      </c>
      <c r="E1906" s="247" t="str">
        <f t="shared" si="1719"/>
        <v/>
      </c>
      <c r="F1906" s="248" t="str">
        <f t="shared" si="1720"/>
        <v/>
      </c>
      <c r="G1906" s="249" t="str">
        <f t="shared" si="1721"/>
        <v/>
      </c>
      <c r="H1906" s="250" t="str">
        <f t="shared" si="1722"/>
        <v/>
      </c>
      <c r="I1906" s="386" t="str">
        <f t="shared" si="1683"/>
        <v/>
      </c>
      <c r="J1906" s="387" t="str">
        <f t="shared" si="1684"/>
        <v/>
      </c>
      <c r="K1906" s="388" t="str">
        <f t="shared" si="1685"/>
        <v/>
      </c>
      <c r="L1906" s="389" t="str">
        <f t="shared" si="1686"/>
        <v/>
      </c>
      <c r="M1906" s="250" t="str">
        <f t="shared" si="1687"/>
        <v/>
      </c>
      <c r="N1906" s="246" t="b">
        <f t="shared" si="1723"/>
        <v>0</v>
      </c>
      <c r="O1906" s="246" t="b">
        <f t="shared" si="1724"/>
        <v>0</v>
      </c>
      <c r="P1906" s="246" t="b">
        <f t="shared" si="1725"/>
        <v>0</v>
      </c>
      <c r="Q1906" s="246" t="b">
        <f t="shared" si="1726"/>
        <v>0</v>
      </c>
      <c r="R1906" s="246" t="str">
        <f t="shared" si="1727"/>
        <v>No</v>
      </c>
      <c r="S1906" s="247" t="b">
        <f t="shared" si="1688"/>
        <v>0</v>
      </c>
      <c r="T1906" s="247" t="b">
        <f t="shared" si="1689"/>
        <v>0</v>
      </c>
      <c r="U1906" s="247" t="b">
        <f t="shared" si="1690"/>
        <v>0</v>
      </c>
      <c r="V1906" s="247" t="b">
        <f t="shared" si="1691"/>
        <v>0</v>
      </c>
      <c r="W1906" s="247" t="str">
        <f t="shared" si="1728"/>
        <v>No</v>
      </c>
      <c r="X1906" s="248" t="b">
        <f t="shared" si="1692"/>
        <v>0</v>
      </c>
      <c r="Y1906" s="248" t="b">
        <f t="shared" si="1693"/>
        <v>0</v>
      </c>
      <c r="Z1906" s="248" t="b">
        <f t="shared" si="1694"/>
        <v>0</v>
      </c>
      <c r="AA1906" s="248" t="b">
        <f t="shared" si="1695"/>
        <v>0</v>
      </c>
      <c r="AB1906" s="248" t="str">
        <f t="shared" si="1729"/>
        <v>No</v>
      </c>
      <c r="AC1906" s="249" t="b">
        <f t="shared" si="1696"/>
        <v>0</v>
      </c>
      <c r="AD1906" s="249" t="b">
        <f t="shared" si="1697"/>
        <v>0</v>
      </c>
      <c r="AE1906" s="249" t="b">
        <f t="shared" si="1698"/>
        <v>0</v>
      </c>
      <c r="AF1906" s="249" t="b">
        <f t="shared" si="1699"/>
        <v>0</v>
      </c>
      <c r="AG1906" s="249" t="str">
        <f t="shared" si="1730"/>
        <v>No</v>
      </c>
      <c r="AH1906" s="250" t="b">
        <f t="shared" si="1700"/>
        <v>0</v>
      </c>
      <c r="AI1906" s="250" t="b">
        <f t="shared" si="1701"/>
        <v>0</v>
      </c>
      <c r="AJ1906" s="250" t="b">
        <f t="shared" si="1702"/>
        <v>0</v>
      </c>
      <c r="AK1906" s="250" t="b">
        <f t="shared" si="1703"/>
        <v>0</v>
      </c>
      <c r="AL1906" s="250" t="str">
        <f t="shared" si="1731"/>
        <v>No</v>
      </c>
      <c r="AN1906" s="246" t="str">
        <f t="shared" si="1732"/>
        <v/>
      </c>
      <c r="AO1906" s="247" t="str">
        <f t="shared" si="1733"/>
        <v/>
      </c>
      <c r="AP1906" s="248" t="str">
        <f t="shared" si="1734"/>
        <v/>
      </c>
      <c r="AQ1906" s="249" t="str">
        <f t="shared" si="1735"/>
        <v/>
      </c>
      <c r="AR1906" s="250" t="str">
        <f t="shared" si="1736"/>
        <v/>
      </c>
      <c r="AS1906" s="234"/>
      <c r="AY1906" s="385">
        <f t="shared" si="1737"/>
        <v>0</v>
      </c>
      <c r="AZ1906" s="385">
        <f t="shared" si="1704"/>
        <v>0</v>
      </c>
      <c r="BA1906" s="385">
        <f t="shared" si="1738"/>
        <v>0</v>
      </c>
      <c r="BB1906" s="385">
        <f t="shared" si="1705"/>
        <v>0</v>
      </c>
      <c r="BC1906" s="385">
        <f t="shared" si="1706"/>
        <v>0</v>
      </c>
      <c r="BD1906" s="385">
        <f t="shared" si="1707"/>
        <v>0</v>
      </c>
      <c r="BE1906" s="385">
        <f t="shared" si="1708"/>
        <v>0</v>
      </c>
      <c r="BF1906" s="385">
        <f t="shared" si="1709"/>
        <v>0</v>
      </c>
      <c r="BG1906" s="385">
        <f t="shared" si="1710"/>
        <v>0</v>
      </c>
      <c r="BH1906" s="385">
        <f t="shared" si="1711"/>
        <v>0</v>
      </c>
      <c r="BI1906" s="385">
        <f t="shared" si="1712"/>
        <v>0</v>
      </c>
      <c r="BJ1906" s="385">
        <f t="shared" si="1713"/>
        <v>0</v>
      </c>
      <c r="BK1906" s="385">
        <f t="shared" si="1714"/>
        <v>0</v>
      </c>
      <c r="BL1906" s="385">
        <f t="shared" si="1715"/>
        <v>0</v>
      </c>
      <c r="BM1906" s="385">
        <f t="shared" si="1716"/>
        <v>0</v>
      </c>
      <c r="BN1906" s="385">
        <f t="shared" si="1717"/>
        <v>0</v>
      </c>
      <c r="CK1906" s="239">
        <f t="shared" si="1739"/>
        <v>0</v>
      </c>
      <c r="CL1906" s="239">
        <f t="shared" si="1740"/>
        <v>0</v>
      </c>
    </row>
    <row r="1907" spans="3:90" x14ac:dyDescent="0.35">
      <c r="C1907" s="235"/>
      <c r="D1907" s="246" t="str">
        <f t="shared" si="1718"/>
        <v/>
      </c>
      <c r="E1907" s="247" t="str">
        <f t="shared" si="1719"/>
        <v/>
      </c>
      <c r="F1907" s="248" t="str">
        <f t="shared" si="1720"/>
        <v/>
      </c>
      <c r="G1907" s="249" t="str">
        <f t="shared" si="1721"/>
        <v/>
      </c>
      <c r="H1907" s="250" t="str">
        <f t="shared" si="1722"/>
        <v/>
      </c>
      <c r="I1907" s="386" t="str">
        <f t="shared" si="1683"/>
        <v/>
      </c>
      <c r="J1907" s="387" t="str">
        <f t="shared" si="1684"/>
        <v/>
      </c>
      <c r="K1907" s="388" t="str">
        <f t="shared" si="1685"/>
        <v/>
      </c>
      <c r="L1907" s="389" t="str">
        <f t="shared" si="1686"/>
        <v/>
      </c>
      <c r="M1907" s="250" t="str">
        <f t="shared" si="1687"/>
        <v/>
      </c>
      <c r="N1907" s="246" t="b">
        <f t="shared" si="1723"/>
        <v>0</v>
      </c>
      <c r="O1907" s="246" t="b">
        <f t="shared" si="1724"/>
        <v>0</v>
      </c>
      <c r="P1907" s="246" t="b">
        <f t="shared" si="1725"/>
        <v>0</v>
      </c>
      <c r="Q1907" s="246" t="b">
        <f t="shared" si="1726"/>
        <v>0</v>
      </c>
      <c r="R1907" s="246" t="str">
        <f t="shared" si="1727"/>
        <v>No</v>
      </c>
      <c r="S1907" s="247" t="b">
        <f t="shared" si="1688"/>
        <v>0</v>
      </c>
      <c r="T1907" s="247" t="b">
        <f t="shared" si="1689"/>
        <v>0</v>
      </c>
      <c r="U1907" s="247" t="b">
        <f t="shared" si="1690"/>
        <v>0</v>
      </c>
      <c r="V1907" s="247" t="b">
        <f t="shared" si="1691"/>
        <v>0</v>
      </c>
      <c r="W1907" s="247" t="str">
        <f t="shared" si="1728"/>
        <v>No</v>
      </c>
      <c r="X1907" s="248" t="b">
        <f t="shared" si="1692"/>
        <v>0</v>
      </c>
      <c r="Y1907" s="248" t="b">
        <f t="shared" si="1693"/>
        <v>0</v>
      </c>
      <c r="Z1907" s="248" t="b">
        <f t="shared" si="1694"/>
        <v>0</v>
      </c>
      <c r="AA1907" s="248" t="b">
        <f t="shared" si="1695"/>
        <v>0</v>
      </c>
      <c r="AB1907" s="248" t="str">
        <f t="shared" si="1729"/>
        <v>No</v>
      </c>
      <c r="AC1907" s="249" t="b">
        <f t="shared" si="1696"/>
        <v>0</v>
      </c>
      <c r="AD1907" s="249" t="b">
        <f t="shared" si="1697"/>
        <v>0</v>
      </c>
      <c r="AE1907" s="249" t="b">
        <f t="shared" si="1698"/>
        <v>0</v>
      </c>
      <c r="AF1907" s="249" t="b">
        <f t="shared" si="1699"/>
        <v>0</v>
      </c>
      <c r="AG1907" s="249" t="str">
        <f t="shared" si="1730"/>
        <v>No</v>
      </c>
      <c r="AH1907" s="250" t="b">
        <f t="shared" si="1700"/>
        <v>0</v>
      </c>
      <c r="AI1907" s="250" t="b">
        <f t="shared" si="1701"/>
        <v>0</v>
      </c>
      <c r="AJ1907" s="250" t="b">
        <f t="shared" si="1702"/>
        <v>0</v>
      </c>
      <c r="AK1907" s="250" t="b">
        <f t="shared" si="1703"/>
        <v>0</v>
      </c>
      <c r="AL1907" s="250" t="str">
        <f t="shared" si="1731"/>
        <v>No</v>
      </c>
      <c r="AN1907" s="246" t="str">
        <f t="shared" si="1732"/>
        <v/>
      </c>
      <c r="AO1907" s="247" t="str">
        <f t="shared" si="1733"/>
        <v/>
      </c>
      <c r="AP1907" s="248" t="str">
        <f t="shared" si="1734"/>
        <v/>
      </c>
      <c r="AQ1907" s="249" t="str">
        <f t="shared" si="1735"/>
        <v/>
      </c>
      <c r="AR1907" s="250" t="str">
        <f t="shared" si="1736"/>
        <v/>
      </c>
      <c r="AS1907" s="234"/>
      <c r="AY1907" s="385">
        <f t="shared" si="1737"/>
        <v>0</v>
      </c>
      <c r="AZ1907" s="385">
        <f t="shared" si="1704"/>
        <v>0</v>
      </c>
      <c r="BA1907" s="385">
        <f t="shared" si="1738"/>
        <v>0</v>
      </c>
      <c r="BB1907" s="385">
        <f t="shared" si="1705"/>
        <v>0</v>
      </c>
      <c r="BC1907" s="385">
        <f t="shared" si="1706"/>
        <v>0</v>
      </c>
      <c r="BD1907" s="385">
        <f t="shared" si="1707"/>
        <v>0</v>
      </c>
      <c r="BE1907" s="385">
        <f t="shared" si="1708"/>
        <v>0</v>
      </c>
      <c r="BF1907" s="385">
        <f t="shared" si="1709"/>
        <v>0</v>
      </c>
      <c r="BG1907" s="385">
        <f t="shared" si="1710"/>
        <v>0</v>
      </c>
      <c r="BH1907" s="385">
        <f t="shared" si="1711"/>
        <v>0</v>
      </c>
      <c r="BI1907" s="385">
        <f t="shared" si="1712"/>
        <v>0</v>
      </c>
      <c r="BJ1907" s="385">
        <f t="shared" si="1713"/>
        <v>0</v>
      </c>
      <c r="BK1907" s="385">
        <f t="shared" si="1714"/>
        <v>0</v>
      </c>
      <c r="BL1907" s="385">
        <f t="shared" si="1715"/>
        <v>0</v>
      </c>
      <c r="BM1907" s="385">
        <f t="shared" si="1716"/>
        <v>0</v>
      </c>
      <c r="BN1907" s="385">
        <f t="shared" si="1717"/>
        <v>0</v>
      </c>
      <c r="CK1907" s="239">
        <f t="shared" si="1739"/>
        <v>0</v>
      </c>
      <c r="CL1907" s="239">
        <f t="shared" si="1740"/>
        <v>0</v>
      </c>
    </row>
    <row r="1908" spans="3:90" x14ac:dyDescent="0.35">
      <c r="C1908" s="235"/>
      <c r="D1908" s="246" t="str">
        <f t="shared" si="1718"/>
        <v/>
      </c>
      <c r="E1908" s="247" t="str">
        <f t="shared" si="1719"/>
        <v/>
      </c>
      <c r="F1908" s="248" t="str">
        <f t="shared" si="1720"/>
        <v/>
      </c>
      <c r="G1908" s="249" t="str">
        <f t="shared" si="1721"/>
        <v/>
      </c>
      <c r="H1908" s="250" t="str">
        <f t="shared" si="1722"/>
        <v/>
      </c>
      <c r="I1908" s="386" t="str">
        <f t="shared" si="1683"/>
        <v/>
      </c>
      <c r="J1908" s="387" t="str">
        <f t="shared" si="1684"/>
        <v/>
      </c>
      <c r="K1908" s="388" t="str">
        <f t="shared" si="1685"/>
        <v/>
      </c>
      <c r="L1908" s="389" t="str">
        <f t="shared" si="1686"/>
        <v/>
      </c>
      <c r="M1908" s="250" t="str">
        <f t="shared" si="1687"/>
        <v/>
      </c>
      <c r="N1908" s="246" t="b">
        <f t="shared" si="1723"/>
        <v>0</v>
      </c>
      <c r="O1908" s="246" t="b">
        <f t="shared" si="1724"/>
        <v>0</v>
      </c>
      <c r="P1908" s="246" t="b">
        <f t="shared" si="1725"/>
        <v>0</v>
      </c>
      <c r="Q1908" s="246" t="b">
        <f t="shared" si="1726"/>
        <v>0</v>
      </c>
      <c r="R1908" s="246" t="str">
        <f t="shared" si="1727"/>
        <v>No</v>
      </c>
      <c r="S1908" s="247" t="b">
        <f t="shared" si="1688"/>
        <v>0</v>
      </c>
      <c r="T1908" s="247" t="b">
        <f t="shared" si="1689"/>
        <v>0</v>
      </c>
      <c r="U1908" s="247" t="b">
        <f t="shared" si="1690"/>
        <v>0</v>
      </c>
      <c r="V1908" s="247" t="b">
        <f t="shared" si="1691"/>
        <v>0</v>
      </c>
      <c r="W1908" s="247" t="str">
        <f t="shared" si="1728"/>
        <v>No</v>
      </c>
      <c r="X1908" s="248" t="b">
        <f t="shared" si="1692"/>
        <v>0</v>
      </c>
      <c r="Y1908" s="248" t="b">
        <f t="shared" si="1693"/>
        <v>0</v>
      </c>
      <c r="Z1908" s="248" t="b">
        <f t="shared" si="1694"/>
        <v>0</v>
      </c>
      <c r="AA1908" s="248" t="b">
        <f t="shared" si="1695"/>
        <v>0</v>
      </c>
      <c r="AB1908" s="248" t="str">
        <f t="shared" si="1729"/>
        <v>No</v>
      </c>
      <c r="AC1908" s="249" t="b">
        <f t="shared" si="1696"/>
        <v>0</v>
      </c>
      <c r="AD1908" s="249" t="b">
        <f t="shared" si="1697"/>
        <v>0</v>
      </c>
      <c r="AE1908" s="249" t="b">
        <f t="shared" si="1698"/>
        <v>0</v>
      </c>
      <c r="AF1908" s="249" t="b">
        <f t="shared" si="1699"/>
        <v>0</v>
      </c>
      <c r="AG1908" s="249" t="str">
        <f t="shared" si="1730"/>
        <v>No</v>
      </c>
      <c r="AH1908" s="250" t="b">
        <f t="shared" si="1700"/>
        <v>0</v>
      </c>
      <c r="AI1908" s="250" t="b">
        <f t="shared" si="1701"/>
        <v>0</v>
      </c>
      <c r="AJ1908" s="250" t="b">
        <f t="shared" si="1702"/>
        <v>0</v>
      </c>
      <c r="AK1908" s="250" t="b">
        <f t="shared" si="1703"/>
        <v>0</v>
      </c>
      <c r="AL1908" s="250" t="str">
        <f t="shared" si="1731"/>
        <v>No</v>
      </c>
      <c r="AN1908" s="246" t="str">
        <f t="shared" si="1732"/>
        <v/>
      </c>
      <c r="AO1908" s="247" t="str">
        <f t="shared" si="1733"/>
        <v/>
      </c>
      <c r="AP1908" s="248" t="str">
        <f t="shared" si="1734"/>
        <v/>
      </c>
      <c r="AQ1908" s="249" t="str">
        <f t="shared" si="1735"/>
        <v/>
      </c>
      <c r="AR1908" s="250" t="str">
        <f t="shared" si="1736"/>
        <v/>
      </c>
      <c r="AS1908" s="234"/>
      <c r="AY1908" s="385">
        <f t="shared" si="1737"/>
        <v>0</v>
      </c>
      <c r="AZ1908" s="385">
        <f t="shared" si="1704"/>
        <v>0</v>
      </c>
      <c r="BA1908" s="385">
        <f t="shared" si="1738"/>
        <v>0</v>
      </c>
      <c r="BB1908" s="385">
        <f t="shared" si="1705"/>
        <v>0</v>
      </c>
      <c r="BC1908" s="385">
        <f t="shared" si="1706"/>
        <v>0</v>
      </c>
      <c r="BD1908" s="385">
        <f t="shared" si="1707"/>
        <v>0</v>
      </c>
      <c r="BE1908" s="385">
        <f t="shared" si="1708"/>
        <v>0</v>
      </c>
      <c r="BF1908" s="385">
        <f t="shared" si="1709"/>
        <v>0</v>
      </c>
      <c r="BG1908" s="385">
        <f t="shared" si="1710"/>
        <v>0</v>
      </c>
      <c r="BH1908" s="385">
        <f t="shared" si="1711"/>
        <v>0</v>
      </c>
      <c r="BI1908" s="385">
        <f t="shared" si="1712"/>
        <v>0</v>
      </c>
      <c r="BJ1908" s="385">
        <f t="shared" si="1713"/>
        <v>0</v>
      </c>
      <c r="BK1908" s="385">
        <f t="shared" si="1714"/>
        <v>0</v>
      </c>
      <c r="BL1908" s="385">
        <f t="shared" si="1715"/>
        <v>0</v>
      </c>
      <c r="BM1908" s="385">
        <f t="shared" si="1716"/>
        <v>0</v>
      </c>
      <c r="BN1908" s="385">
        <f t="shared" si="1717"/>
        <v>0</v>
      </c>
      <c r="CK1908" s="239">
        <f t="shared" si="1739"/>
        <v>0</v>
      </c>
      <c r="CL1908" s="239">
        <f t="shared" si="1740"/>
        <v>0</v>
      </c>
    </row>
    <row r="1909" spans="3:90" x14ac:dyDescent="0.35">
      <c r="C1909" s="235"/>
      <c r="D1909" s="246" t="str">
        <f t="shared" si="1718"/>
        <v/>
      </c>
      <c r="E1909" s="247" t="str">
        <f t="shared" si="1719"/>
        <v/>
      </c>
      <c r="F1909" s="248" t="str">
        <f t="shared" si="1720"/>
        <v/>
      </c>
      <c r="G1909" s="249" t="str">
        <f t="shared" si="1721"/>
        <v/>
      </c>
      <c r="H1909" s="250" t="str">
        <f t="shared" si="1722"/>
        <v/>
      </c>
      <c r="I1909" s="386" t="str">
        <f t="shared" si="1683"/>
        <v/>
      </c>
      <c r="J1909" s="387" t="str">
        <f t="shared" si="1684"/>
        <v/>
      </c>
      <c r="K1909" s="388" t="str">
        <f t="shared" si="1685"/>
        <v/>
      </c>
      <c r="L1909" s="389" t="str">
        <f t="shared" si="1686"/>
        <v/>
      </c>
      <c r="M1909" s="250" t="str">
        <f t="shared" si="1687"/>
        <v/>
      </c>
      <c r="N1909" s="246" t="b">
        <f t="shared" si="1723"/>
        <v>0</v>
      </c>
      <c r="O1909" s="246" t="b">
        <f t="shared" si="1724"/>
        <v>0</v>
      </c>
      <c r="P1909" s="246" t="b">
        <f t="shared" si="1725"/>
        <v>0</v>
      </c>
      <c r="Q1909" s="246" t="b">
        <f t="shared" si="1726"/>
        <v>0</v>
      </c>
      <c r="R1909" s="246" t="str">
        <f t="shared" si="1727"/>
        <v>No</v>
      </c>
      <c r="S1909" s="247" t="b">
        <f t="shared" si="1688"/>
        <v>0</v>
      </c>
      <c r="T1909" s="247" t="b">
        <f t="shared" si="1689"/>
        <v>0</v>
      </c>
      <c r="U1909" s="247" t="b">
        <f t="shared" si="1690"/>
        <v>0</v>
      </c>
      <c r="V1909" s="247" t="b">
        <f t="shared" si="1691"/>
        <v>0</v>
      </c>
      <c r="W1909" s="247" t="str">
        <f t="shared" si="1728"/>
        <v>No</v>
      </c>
      <c r="X1909" s="248" t="b">
        <f t="shared" si="1692"/>
        <v>0</v>
      </c>
      <c r="Y1909" s="248" t="b">
        <f t="shared" si="1693"/>
        <v>0</v>
      </c>
      <c r="Z1909" s="248" t="b">
        <f t="shared" si="1694"/>
        <v>0</v>
      </c>
      <c r="AA1909" s="248" t="b">
        <f t="shared" si="1695"/>
        <v>0</v>
      </c>
      <c r="AB1909" s="248" t="str">
        <f t="shared" si="1729"/>
        <v>No</v>
      </c>
      <c r="AC1909" s="249" t="b">
        <f t="shared" si="1696"/>
        <v>0</v>
      </c>
      <c r="AD1909" s="249" t="b">
        <f t="shared" si="1697"/>
        <v>0</v>
      </c>
      <c r="AE1909" s="249" t="b">
        <f t="shared" si="1698"/>
        <v>0</v>
      </c>
      <c r="AF1909" s="249" t="b">
        <f t="shared" si="1699"/>
        <v>0</v>
      </c>
      <c r="AG1909" s="249" t="str">
        <f t="shared" si="1730"/>
        <v>No</v>
      </c>
      <c r="AH1909" s="250" t="b">
        <f t="shared" si="1700"/>
        <v>0</v>
      </c>
      <c r="AI1909" s="250" t="b">
        <f t="shared" si="1701"/>
        <v>0</v>
      </c>
      <c r="AJ1909" s="250" t="b">
        <f t="shared" si="1702"/>
        <v>0</v>
      </c>
      <c r="AK1909" s="250" t="b">
        <f t="shared" si="1703"/>
        <v>0</v>
      </c>
      <c r="AL1909" s="250" t="str">
        <f t="shared" si="1731"/>
        <v>No</v>
      </c>
      <c r="AN1909" s="246" t="str">
        <f t="shared" si="1732"/>
        <v/>
      </c>
      <c r="AO1909" s="247" t="str">
        <f t="shared" si="1733"/>
        <v/>
      </c>
      <c r="AP1909" s="248" t="str">
        <f t="shared" si="1734"/>
        <v/>
      </c>
      <c r="AQ1909" s="249" t="str">
        <f t="shared" si="1735"/>
        <v/>
      </c>
      <c r="AR1909" s="250" t="str">
        <f t="shared" si="1736"/>
        <v/>
      </c>
      <c r="AS1909" s="234"/>
      <c r="AY1909" s="385">
        <f t="shared" si="1737"/>
        <v>0</v>
      </c>
      <c r="AZ1909" s="385">
        <f t="shared" si="1704"/>
        <v>0</v>
      </c>
      <c r="BA1909" s="385">
        <f t="shared" si="1738"/>
        <v>0</v>
      </c>
      <c r="BB1909" s="385">
        <f t="shared" si="1705"/>
        <v>0</v>
      </c>
      <c r="BC1909" s="385">
        <f t="shared" si="1706"/>
        <v>0</v>
      </c>
      <c r="BD1909" s="385">
        <f t="shared" si="1707"/>
        <v>0</v>
      </c>
      <c r="BE1909" s="385">
        <f t="shared" si="1708"/>
        <v>0</v>
      </c>
      <c r="BF1909" s="385">
        <f t="shared" si="1709"/>
        <v>0</v>
      </c>
      <c r="BG1909" s="385">
        <f t="shared" si="1710"/>
        <v>0</v>
      </c>
      <c r="BH1909" s="385">
        <f t="shared" si="1711"/>
        <v>0</v>
      </c>
      <c r="BI1909" s="385">
        <f t="shared" si="1712"/>
        <v>0</v>
      </c>
      <c r="BJ1909" s="385">
        <f t="shared" si="1713"/>
        <v>0</v>
      </c>
      <c r="BK1909" s="385">
        <f t="shared" si="1714"/>
        <v>0</v>
      </c>
      <c r="BL1909" s="385">
        <f t="shared" si="1715"/>
        <v>0</v>
      </c>
      <c r="BM1909" s="385">
        <f t="shared" si="1716"/>
        <v>0</v>
      </c>
      <c r="BN1909" s="385">
        <f t="shared" si="1717"/>
        <v>0</v>
      </c>
      <c r="CK1909" s="239">
        <f t="shared" si="1739"/>
        <v>0</v>
      </c>
      <c r="CL1909" s="239">
        <f t="shared" si="1740"/>
        <v>0</v>
      </c>
    </row>
    <row r="1910" spans="3:90" x14ac:dyDescent="0.35">
      <c r="C1910" s="235"/>
      <c r="D1910" s="246" t="str">
        <f t="shared" si="1718"/>
        <v/>
      </c>
      <c r="E1910" s="247" t="str">
        <f t="shared" si="1719"/>
        <v/>
      </c>
      <c r="F1910" s="248" t="str">
        <f t="shared" si="1720"/>
        <v/>
      </c>
      <c r="G1910" s="249" t="str">
        <f t="shared" si="1721"/>
        <v/>
      </c>
      <c r="H1910" s="250" t="str">
        <f t="shared" si="1722"/>
        <v/>
      </c>
      <c r="I1910" s="386" t="str">
        <f t="shared" si="1683"/>
        <v/>
      </c>
      <c r="J1910" s="387" t="str">
        <f t="shared" si="1684"/>
        <v/>
      </c>
      <c r="K1910" s="388" t="str">
        <f t="shared" si="1685"/>
        <v/>
      </c>
      <c r="L1910" s="389" t="str">
        <f t="shared" si="1686"/>
        <v/>
      </c>
      <c r="M1910" s="250" t="str">
        <f t="shared" si="1687"/>
        <v/>
      </c>
      <c r="N1910" s="246" t="b">
        <f t="shared" si="1723"/>
        <v>0</v>
      </c>
      <c r="O1910" s="246" t="b">
        <f t="shared" si="1724"/>
        <v>0</v>
      </c>
      <c r="P1910" s="246" t="b">
        <f t="shared" si="1725"/>
        <v>0</v>
      </c>
      <c r="Q1910" s="246" t="b">
        <f t="shared" si="1726"/>
        <v>0</v>
      </c>
      <c r="R1910" s="246" t="str">
        <f t="shared" si="1727"/>
        <v>No</v>
      </c>
      <c r="S1910" s="247" t="b">
        <f t="shared" si="1688"/>
        <v>0</v>
      </c>
      <c r="T1910" s="247" t="b">
        <f t="shared" si="1689"/>
        <v>0</v>
      </c>
      <c r="U1910" s="247" t="b">
        <f t="shared" si="1690"/>
        <v>0</v>
      </c>
      <c r="V1910" s="247" t="b">
        <f t="shared" si="1691"/>
        <v>0</v>
      </c>
      <c r="W1910" s="247" t="str">
        <f t="shared" si="1728"/>
        <v>No</v>
      </c>
      <c r="X1910" s="248" t="b">
        <f t="shared" si="1692"/>
        <v>0</v>
      </c>
      <c r="Y1910" s="248" t="b">
        <f t="shared" si="1693"/>
        <v>0</v>
      </c>
      <c r="Z1910" s="248" t="b">
        <f t="shared" si="1694"/>
        <v>0</v>
      </c>
      <c r="AA1910" s="248" t="b">
        <f t="shared" si="1695"/>
        <v>0</v>
      </c>
      <c r="AB1910" s="248" t="str">
        <f t="shared" si="1729"/>
        <v>No</v>
      </c>
      <c r="AC1910" s="249" t="b">
        <f t="shared" si="1696"/>
        <v>0</v>
      </c>
      <c r="AD1910" s="249" t="b">
        <f t="shared" si="1697"/>
        <v>0</v>
      </c>
      <c r="AE1910" s="249" t="b">
        <f t="shared" si="1698"/>
        <v>0</v>
      </c>
      <c r="AF1910" s="249" t="b">
        <f t="shared" si="1699"/>
        <v>0</v>
      </c>
      <c r="AG1910" s="249" t="str">
        <f t="shared" si="1730"/>
        <v>No</v>
      </c>
      <c r="AH1910" s="250" t="b">
        <f t="shared" si="1700"/>
        <v>0</v>
      </c>
      <c r="AI1910" s="250" t="b">
        <f t="shared" si="1701"/>
        <v>0</v>
      </c>
      <c r="AJ1910" s="250" t="b">
        <f t="shared" si="1702"/>
        <v>0</v>
      </c>
      <c r="AK1910" s="250" t="b">
        <f t="shared" si="1703"/>
        <v>0</v>
      </c>
      <c r="AL1910" s="250" t="str">
        <f t="shared" si="1731"/>
        <v>No</v>
      </c>
      <c r="AN1910" s="246" t="str">
        <f t="shared" si="1732"/>
        <v/>
      </c>
      <c r="AO1910" s="247" t="str">
        <f t="shared" si="1733"/>
        <v/>
      </c>
      <c r="AP1910" s="248" t="str">
        <f t="shared" si="1734"/>
        <v/>
      </c>
      <c r="AQ1910" s="249" t="str">
        <f t="shared" si="1735"/>
        <v/>
      </c>
      <c r="AR1910" s="250" t="str">
        <f t="shared" si="1736"/>
        <v/>
      </c>
      <c r="AS1910" s="234"/>
      <c r="AY1910" s="385">
        <f t="shared" si="1737"/>
        <v>0</v>
      </c>
      <c r="AZ1910" s="385">
        <f t="shared" si="1704"/>
        <v>0</v>
      </c>
      <c r="BA1910" s="385">
        <f t="shared" si="1738"/>
        <v>0</v>
      </c>
      <c r="BB1910" s="385">
        <f t="shared" si="1705"/>
        <v>0</v>
      </c>
      <c r="BC1910" s="385">
        <f t="shared" si="1706"/>
        <v>0</v>
      </c>
      <c r="BD1910" s="385">
        <f t="shared" si="1707"/>
        <v>0</v>
      </c>
      <c r="BE1910" s="385">
        <f t="shared" si="1708"/>
        <v>0</v>
      </c>
      <c r="BF1910" s="385">
        <f t="shared" si="1709"/>
        <v>0</v>
      </c>
      <c r="BG1910" s="385">
        <f t="shared" si="1710"/>
        <v>0</v>
      </c>
      <c r="BH1910" s="385">
        <f t="shared" si="1711"/>
        <v>0</v>
      </c>
      <c r="BI1910" s="385">
        <f t="shared" si="1712"/>
        <v>0</v>
      </c>
      <c r="BJ1910" s="385">
        <f t="shared" si="1713"/>
        <v>0</v>
      </c>
      <c r="BK1910" s="385">
        <f t="shared" si="1714"/>
        <v>0</v>
      </c>
      <c r="BL1910" s="385">
        <f t="shared" si="1715"/>
        <v>0</v>
      </c>
      <c r="BM1910" s="385">
        <f t="shared" si="1716"/>
        <v>0</v>
      </c>
      <c r="BN1910" s="385">
        <f t="shared" si="1717"/>
        <v>0</v>
      </c>
      <c r="CK1910" s="239">
        <f t="shared" si="1739"/>
        <v>0</v>
      </c>
      <c r="CL1910" s="239">
        <f t="shared" si="1740"/>
        <v>0</v>
      </c>
    </row>
    <row r="1911" spans="3:90" x14ac:dyDescent="0.35">
      <c r="C1911" s="235"/>
      <c r="D1911" s="246" t="str">
        <f t="shared" si="1718"/>
        <v/>
      </c>
      <c r="E1911" s="247" t="str">
        <f t="shared" si="1719"/>
        <v/>
      </c>
      <c r="F1911" s="248" t="str">
        <f t="shared" si="1720"/>
        <v/>
      </c>
      <c r="G1911" s="249" t="str">
        <f t="shared" si="1721"/>
        <v/>
      </c>
      <c r="H1911" s="250" t="str">
        <f t="shared" si="1722"/>
        <v/>
      </c>
      <c r="I1911" s="386" t="str">
        <f t="shared" si="1683"/>
        <v/>
      </c>
      <c r="J1911" s="387" t="str">
        <f t="shared" si="1684"/>
        <v/>
      </c>
      <c r="K1911" s="388" t="str">
        <f t="shared" si="1685"/>
        <v/>
      </c>
      <c r="L1911" s="389" t="str">
        <f t="shared" si="1686"/>
        <v/>
      </c>
      <c r="M1911" s="250" t="str">
        <f t="shared" si="1687"/>
        <v/>
      </c>
      <c r="N1911" s="246" t="b">
        <f t="shared" si="1723"/>
        <v>0</v>
      </c>
      <c r="O1911" s="246" t="b">
        <f t="shared" si="1724"/>
        <v>0</v>
      </c>
      <c r="P1911" s="246" t="b">
        <f t="shared" si="1725"/>
        <v>0</v>
      </c>
      <c r="Q1911" s="246" t="b">
        <f t="shared" si="1726"/>
        <v>0</v>
      </c>
      <c r="R1911" s="246" t="str">
        <f t="shared" si="1727"/>
        <v>No</v>
      </c>
      <c r="S1911" s="247" t="b">
        <f t="shared" si="1688"/>
        <v>0</v>
      </c>
      <c r="T1911" s="247" t="b">
        <f t="shared" si="1689"/>
        <v>0</v>
      </c>
      <c r="U1911" s="247" t="b">
        <f t="shared" si="1690"/>
        <v>0</v>
      </c>
      <c r="V1911" s="247" t="b">
        <f t="shared" si="1691"/>
        <v>0</v>
      </c>
      <c r="W1911" s="247" t="str">
        <f t="shared" si="1728"/>
        <v>No</v>
      </c>
      <c r="X1911" s="248" t="b">
        <f t="shared" si="1692"/>
        <v>0</v>
      </c>
      <c r="Y1911" s="248" t="b">
        <f t="shared" si="1693"/>
        <v>0</v>
      </c>
      <c r="Z1911" s="248" t="b">
        <f t="shared" si="1694"/>
        <v>0</v>
      </c>
      <c r="AA1911" s="248" t="b">
        <f t="shared" si="1695"/>
        <v>0</v>
      </c>
      <c r="AB1911" s="248" t="str">
        <f t="shared" si="1729"/>
        <v>No</v>
      </c>
      <c r="AC1911" s="249" t="b">
        <f t="shared" si="1696"/>
        <v>0</v>
      </c>
      <c r="AD1911" s="249" t="b">
        <f t="shared" si="1697"/>
        <v>0</v>
      </c>
      <c r="AE1911" s="249" t="b">
        <f t="shared" si="1698"/>
        <v>0</v>
      </c>
      <c r="AF1911" s="249" t="b">
        <f t="shared" si="1699"/>
        <v>0</v>
      </c>
      <c r="AG1911" s="249" t="str">
        <f t="shared" si="1730"/>
        <v>No</v>
      </c>
      <c r="AH1911" s="250" t="b">
        <f t="shared" si="1700"/>
        <v>0</v>
      </c>
      <c r="AI1911" s="250" t="b">
        <f t="shared" si="1701"/>
        <v>0</v>
      </c>
      <c r="AJ1911" s="250" t="b">
        <f t="shared" si="1702"/>
        <v>0</v>
      </c>
      <c r="AK1911" s="250" t="b">
        <f t="shared" si="1703"/>
        <v>0</v>
      </c>
      <c r="AL1911" s="250" t="str">
        <f t="shared" si="1731"/>
        <v>No</v>
      </c>
      <c r="AN1911" s="246" t="str">
        <f t="shared" si="1732"/>
        <v/>
      </c>
      <c r="AO1911" s="247" t="str">
        <f t="shared" si="1733"/>
        <v/>
      </c>
      <c r="AP1911" s="248" t="str">
        <f t="shared" si="1734"/>
        <v/>
      </c>
      <c r="AQ1911" s="249" t="str">
        <f t="shared" si="1735"/>
        <v/>
      </c>
      <c r="AR1911" s="250" t="str">
        <f t="shared" si="1736"/>
        <v/>
      </c>
      <c r="AS1911" s="234"/>
      <c r="AY1911" s="385">
        <f t="shared" si="1737"/>
        <v>0</v>
      </c>
      <c r="AZ1911" s="385">
        <f t="shared" si="1704"/>
        <v>0</v>
      </c>
      <c r="BA1911" s="385">
        <f t="shared" si="1738"/>
        <v>0</v>
      </c>
      <c r="BB1911" s="385">
        <f t="shared" si="1705"/>
        <v>0</v>
      </c>
      <c r="BC1911" s="385">
        <f t="shared" si="1706"/>
        <v>0</v>
      </c>
      <c r="BD1911" s="385">
        <f t="shared" si="1707"/>
        <v>0</v>
      </c>
      <c r="BE1911" s="385">
        <f t="shared" si="1708"/>
        <v>0</v>
      </c>
      <c r="BF1911" s="385">
        <f t="shared" si="1709"/>
        <v>0</v>
      </c>
      <c r="BG1911" s="385">
        <f t="shared" si="1710"/>
        <v>0</v>
      </c>
      <c r="BH1911" s="385">
        <f t="shared" si="1711"/>
        <v>0</v>
      </c>
      <c r="BI1911" s="385">
        <f t="shared" si="1712"/>
        <v>0</v>
      </c>
      <c r="BJ1911" s="385">
        <f t="shared" si="1713"/>
        <v>0</v>
      </c>
      <c r="BK1911" s="385">
        <f t="shared" si="1714"/>
        <v>0</v>
      </c>
      <c r="BL1911" s="385">
        <f t="shared" si="1715"/>
        <v>0</v>
      </c>
      <c r="BM1911" s="385">
        <f t="shared" si="1716"/>
        <v>0</v>
      </c>
      <c r="BN1911" s="385">
        <f t="shared" si="1717"/>
        <v>0</v>
      </c>
      <c r="CK1911" s="239">
        <f t="shared" si="1739"/>
        <v>0</v>
      </c>
      <c r="CL1911" s="239">
        <f t="shared" si="1740"/>
        <v>0</v>
      </c>
    </row>
    <row r="1912" spans="3:90" x14ac:dyDescent="0.35">
      <c r="C1912" s="235"/>
      <c r="D1912" s="246" t="str">
        <f t="shared" si="1718"/>
        <v/>
      </c>
      <c r="E1912" s="247" t="str">
        <f t="shared" si="1719"/>
        <v/>
      </c>
      <c r="F1912" s="248" t="str">
        <f t="shared" si="1720"/>
        <v/>
      </c>
      <c r="G1912" s="249" t="str">
        <f t="shared" si="1721"/>
        <v/>
      </c>
      <c r="H1912" s="250" t="str">
        <f t="shared" si="1722"/>
        <v/>
      </c>
      <c r="I1912" s="386" t="str">
        <f t="shared" si="1683"/>
        <v/>
      </c>
      <c r="J1912" s="387" t="str">
        <f t="shared" si="1684"/>
        <v/>
      </c>
      <c r="K1912" s="388" t="str">
        <f t="shared" si="1685"/>
        <v/>
      </c>
      <c r="L1912" s="389" t="str">
        <f t="shared" si="1686"/>
        <v/>
      </c>
      <c r="M1912" s="250" t="str">
        <f t="shared" si="1687"/>
        <v/>
      </c>
      <c r="N1912" s="246" t="b">
        <f t="shared" si="1723"/>
        <v>0</v>
      </c>
      <c r="O1912" s="246" t="b">
        <f t="shared" si="1724"/>
        <v>0</v>
      </c>
      <c r="P1912" s="246" t="b">
        <f t="shared" si="1725"/>
        <v>0</v>
      </c>
      <c r="Q1912" s="246" t="b">
        <f t="shared" si="1726"/>
        <v>0</v>
      </c>
      <c r="R1912" s="246" t="str">
        <f t="shared" si="1727"/>
        <v>No</v>
      </c>
      <c r="S1912" s="247" t="b">
        <f t="shared" si="1688"/>
        <v>0</v>
      </c>
      <c r="T1912" s="247" t="b">
        <f t="shared" si="1689"/>
        <v>0</v>
      </c>
      <c r="U1912" s="247" t="b">
        <f t="shared" si="1690"/>
        <v>0</v>
      </c>
      <c r="V1912" s="247" t="b">
        <f t="shared" si="1691"/>
        <v>0</v>
      </c>
      <c r="W1912" s="247" t="str">
        <f t="shared" si="1728"/>
        <v>No</v>
      </c>
      <c r="X1912" s="248" t="b">
        <f t="shared" si="1692"/>
        <v>0</v>
      </c>
      <c r="Y1912" s="248" t="b">
        <f t="shared" si="1693"/>
        <v>0</v>
      </c>
      <c r="Z1912" s="248" t="b">
        <f t="shared" si="1694"/>
        <v>0</v>
      </c>
      <c r="AA1912" s="248" t="b">
        <f t="shared" si="1695"/>
        <v>0</v>
      </c>
      <c r="AB1912" s="248" t="str">
        <f t="shared" si="1729"/>
        <v>No</v>
      </c>
      <c r="AC1912" s="249" t="b">
        <f t="shared" si="1696"/>
        <v>0</v>
      </c>
      <c r="AD1912" s="249" t="b">
        <f t="shared" si="1697"/>
        <v>0</v>
      </c>
      <c r="AE1912" s="249" t="b">
        <f t="shared" si="1698"/>
        <v>0</v>
      </c>
      <c r="AF1912" s="249" t="b">
        <f t="shared" si="1699"/>
        <v>0</v>
      </c>
      <c r="AG1912" s="249" t="str">
        <f t="shared" si="1730"/>
        <v>No</v>
      </c>
      <c r="AH1912" s="250" t="b">
        <f t="shared" si="1700"/>
        <v>0</v>
      </c>
      <c r="AI1912" s="250" t="b">
        <f t="shared" si="1701"/>
        <v>0</v>
      </c>
      <c r="AJ1912" s="250" t="b">
        <f t="shared" si="1702"/>
        <v>0</v>
      </c>
      <c r="AK1912" s="250" t="b">
        <f t="shared" si="1703"/>
        <v>0</v>
      </c>
      <c r="AL1912" s="250" t="str">
        <f t="shared" si="1731"/>
        <v>No</v>
      </c>
      <c r="AN1912" s="246" t="str">
        <f t="shared" si="1732"/>
        <v/>
      </c>
      <c r="AO1912" s="247" t="str">
        <f t="shared" si="1733"/>
        <v/>
      </c>
      <c r="AP1912" s="248" t="str">
        <f t="shared" si="1734"/>
        <v/>
      </c>
      <c r="AQ1912" s="249" t="str">
        <f t="shared" si="1735"/>
        <v/>
      </c>
      <c r="AR1912" s="250" t="str">
        <f t="shared" si="1736"/>
        <v/>
      </c>
      <c r="AS1912" s="234"/>
      <c r="AY1912" s="385">
        <f t="shared" si="1737"/>
        <v>0</v>
      </c>
      <c r="AZ1912" s="385">
        <f t="shared" si="1704"/>
        <v>0</v>
      </c>
      <c r="BA1912" s="385">
        <f t="shared" si="1738"/>
        <v>0</v>
      </c>
      <c r="BB1912" s="385">
        <f t="shared" si="1705"/>
        <v>0</v>
      </c>
      <c r="BC1912" s="385">
        <f t="shared" si="1706"/>
        <v>0</v>
      </c>
      <c r="BD1912" s="385">
        <f t="shared" si="1707"/>
        <v>0</v>
      </c>
      <c r="BE1912" s="385">
        <f t="shared" si="1708"/>
        <v>0</v>
      </c>
      <c r="BF1912" s="385">
        <f t="shared" si="1709"/>
        <v>0</v>
      </c>
      <c r="BG1912" s="385">
        <f t="shared" si="1710"/>
        <v>0</v>
      </c>
      <c r="BH1912" s="385">
        <f t="shared" si="1711"/>
        <v>0</v>
      </c>
      <c r="BI1912" s="385">
        <f t="shared" si="1712"/>
        <v>0</v>
      </c>
      <c r="BJ1912" s="385">
        <f t="shared" si="1713"/>
        <v>0</v>
      </c>
      <c r="BK1912" s="385">
        <f t="shared" si="1714"/>
        <v>0</v>
      </c>
      <c r="BL1912" s="385">
        <f t="shared" si="1715"/>
        <v>0</v>
      </c>
      <c r="BM1912" s="385">
        <f t="shared" si="1716"/>
        <v>0</v>
      </c>
      <c r="BN1912" s="385">
        <f t="shared" si="1717"/>
        <v>0</v>
      </c>
      <c r="CK1912" s="239">
        <f t="shared" si="1739"/>
        <v>0</v>
      </c>
      <c r="CL1912" s="239">
        <f t="shared" si="1740"/>
        <v>0</v>
      </c>
    </row>
    <row r="1913" spans="3:90" x14ac:dyDescent="0.35">
      <c r="C1913" s="235"/>
      <c r="D1913" s="246" t="str">
        <f t="shared" si="1718"/>
        <v/>
      </c>
      <c r="E1913" s="247" t="str">
        <f t="shared" si="1719"/>
        <v/>
      </c>
      <c r="F1913" s="248" t="str">
        <f t="shared" si="1720"/>
        <v/>
      </c>
      <c r="G1913" s="249" t="str">
        <f t="shared" si="1721"/>
        <v/>
      </c>
      <c r="H1913" s="250" t="str">
        <f t="shared" si="1722"/>
        <v/>
      </c>
      <c r="I1913" s="386" t="str">
        <f t="shared" si="1683"/>
        <v/>
      </c>
      <c r="J1913" s="387" t="str">
        <f t="shared" si="1684"/>
        <v/>
      </c>
      <c r="K1913" s="388" t="str">
        <f t="shared" si="1685"/>
        <v/>
      </c>
      <c r="L1913" s="389" t="str">
        <f t="shared" si="1686"/>
        <v/>
      </c>
      <c r="M1913" s="250" t="str">
        <f t="shared" si="1687"/>
        <v/>
      </c>
      <c r="N1913" s="246" t="b">
        <f t="shared" si="1723"/>
        <v>0</v>
      </c>
      <c r="O1913" s="246" t="b">
        <f t="shared" si="1724"/>
        <v>0</v>
      </c>
      <c r="P1913" s="246" t="b">
        <f t="shared" si="1725"/>
        <v>0</v>
      </c>
      <c r="Q1913" s="246" t="b">
        <f t="shared" si="1726"/>
        <v>0</v>
      </c>
      <c r="R1913" s="246" t="str">
        <f t="shared" si="1727"/>
        <v>No</v>
      </c>
      <c r="S1913" s="247" t="b">
        <f t="shared" si="1688"/>
        <v>0</v>
      </c>
      <c r="T1913" s="247" t="b">
        <f t="shared" si="1689"/>
        <v>0</v>
      </c>
      <c r="U1913" s="247" t="b">
        <f t="shared" si="1690"/>
        <v>0</v>
      </c>
      <c r="V1913" s="247" t="b">
        <f t="shared" si="1691"/>
        <v>0</v>
      </c>
      <c r="W1913" s="247" t="str">
        <f t="shared" si="1728"/>
        <v>No</v>
      </c>
      <c r="X1913" s="248" t="b">
        <f t="shared" si="1692"/>
        <v>0</v>
      </c>
      <c r="Y1913" s="248" t="b">
        <f t="shared" si="1693"/>
        <v>0</v>
      </c>
      <c r="Z1913" s="248" t="b">
        <f t="shared" si="1694"/>
        <v>0</v>
      </c>
      <c r="AA1913" s="248" t="b">
        <f t="shared" si="1695"/>
        <v>0</v>
      </c>
      <c r="AB1913" s="248" t="str">
        <f t="shared" si="1729"/>
        <v>No</v>
      </c>
      <c r="AC1913" s="249" t="b">
        <f t="shared" si="1696"/>
        <v>0</v>
      </c>
      <c r="AD1913" s="249" t="b">
        <f t="shared" si="1697"/>
        <v>0</v>
      </c>
      <c r="AE1913" s="249" t="b">
        <f t="shared" si="1698"/>
        <v>0</v>
      </c>
      <c r="AF1913" s="249" t="b">
        <f t="shared" si="1699"/>
        <v>0</v>
      </c>
      <c r="AG1913" s="249" t="str">
        <f t="shared" si="1730"/>
        <v>No</v>
      </c>
      <c r="AH1913" s="250" t="b">
        <f t="shared" si="1700"/>
        <v>0</v>
      </c>
      <c r="AI1913" s="250" t="b">
        <f t="shared" si="1701"/>
        <v>0</v>
      </c>
      <c r="AJ1913" s="250" t="b">
        <f t="shared" si="1702"/>
        <v>0</v>
      </c>
      <c r="AK1913" s="250" t="b">
        <f t="shared" si="1703"/>
        <v>0</v>
      </c>
      <c r="AL1913" s="250" t="str">
        <f t="shared" si="1731"/>
        <v>No</v>
      </c>
      <c r="AN1913" s="246" t="str">
        <f t="shared" si="1732"/>
        <v/>
      </c>
      <c r="AO1913" s="247" t="str">
        <f t="shared" si="1733"/>
        <v/>
      </c>
      <c r="AP1913" s="248" t="str">
        <f t="shared" si="1734"/>
        <v/>
      </c>
      <c r="AQ1913" s="249" t="str">
        <f t="shared" si="1735"/>
        <v/>
      </c>
      <c r="AR1913" s="250" t="str">
        <f t="shared" si="1736"/>
        <v/>
      </c>
      <c r="AS1913" s="234"/>
      <c r="AY1913" s="385">
        <f t="shared" si="1737"/>
        <v>0</v>
      </c>
      <c r="AZ1913" s="385">
        <f t="shared" si="1704"/>
        <v>0</v>
      </c>
      <c r="BA1913" s="385">
        <f t="shared" si="1738"/>
        <v>0</v>
      </c>
      <c r="BB1913" s="385">
        <f t="shared" si="1705"/>
        <v>0</v>
      </c>
      <c r="BC1913" s="385">
        <f t="shared" si="1706"/>
        <v>0</v>
      </c>
      <c r="BD1913" s="385">
        <f t="shared" si="1707"/>
        <v>0</v>
      </c>
      <c r="BE1913" s="385">
        <f t="shared" si="1708"/>
        <v>0</v>
      </c>
      <c r="BF1913" s="385">
        <f t="shared" si="1709"/>
        <v>0</v>
      </c>
      <c r="BG1913" s="385">
        <f t="shared" si="1710"/>
        <v>0</v>
      </c>
      <c r="BH1913" s="385">
        <f t="shared" si="1711"/>
        <v>0</v>
      </c>
      <c r="BI1913" s="385">
        <f t="shared" si="1712"/>
        <v>0</v>
      </c>
      <c r="BJ1913" s="385">
        <f t="shared" si="1713"/>
        <v>0</v>
      </c>
      <c r="BK1913" s="385">
        <f t="shared" si="1714"/>
        <v>0</v>
      </c>
      <c r="BL1913" s="385">
        <f t="shared" si="1715"/>
        <v>0</v>
      </c>
      <c r="BM1913" s="385">
        <f t="shared" si="1716"/>
        <v>0</v>
      </c>
      <c r="BN1913" s="385">
        <f t="shared" si="1717"/>
        <v>0</v>
      </c>
      <c r="CK1913" s="239">
        <f t="shared" si="1739"/>
        <v>0</v>
      </c>
      <c r="CL1913" s="239">
        <f t="shared" si="1740"/>
        <v>0</v>
      </c>
    </row>
    <row r="1914" spans="3:90" x14ac:dyDescent="0.35">
      <c r="C1914" s="235"/>
      <c r="D1914" s="246" t="str">
        <f t="shared" si="1718"/>
        <v/>
      </c>
      <c r="E1914" s="247" t="str">
        <f t="shared" si="1719"/>
        <v/>
      </c>
      <c r="F1914" s="248" t="str">
        <f t="shared" si="1720"/>
        <v/>
      </c>
      <c r="G1914" s="249" t="str">
        <f t="shared" si="1721"/>
        <v/>
      </c>
      <c r="H1914" s="250" t="str">
        <f t="shared" si="1722"/>
        <v/>
      </c>
      <c r="I1914" s="386" t="str">
        <f t="shared" si="1683"/>
        <v/>
      </c>
      <c r="J1914" s="387" t="str">
        <f t="shared" si="1684"/>
        <v/>
      </c>
      <c r="K1914" s="388" t="str">
        <f t="shared" si="1685"/>
        <v/>
      </c>
      <c r="L1914" s="389" t="str">
        <f t="shared" si="1686"/>
        <v/>
      </c>
      <c r="M1914" s="250" t="str">
        <f t="shared" si="1687"/>
        <v/>
      </c>
      <c r="N1914" s="246" t="b">
        <f t="shared" si="1723"/>
        <v>0</v>
      </c>
      <c r="O1914" s="246" t="b">
        <f t="shared" si="1724"/>
        <v>0</v>
      </c>
      <c r="P1914" s="246" t="b">
        <f t="shared" si="1725"/>
        <v>0</v>
      </c>
      <c r="Q1914" s="246" t="b">
        <f t="shared" si="1726"/>
        <v>0</v>
      </c>
      <c r="R1914" s="246" t="str">
        <f t="shared" si="1727"/>
        <v>No</v>
      </c>
      <c r="S1914" s="247" t="b">
        <f t="shared" si="1688"/>
        <v>0</v>
      </c>
      <c r="T1914" s="247" t="b">
        <f t="shared" si="1689"/>
        <v>0</v>
      </c>
      <c r="U1914" s="247" t="b">
        <f t="shared" si="1690"/>
        <v>0</v>
      </c>
      <c r="V1914" s="247" t="b">
        <f t="shared" si="1691"/>
        <v>0</v>
      </c>
      <c r="W1914" s="247" t="str">
        <f t="shared" si="1728"/>
        <v>No</v>
      </c>
      <c r="X1914" s="248" t="b">
        <f t="shared" si="1692"/>
        <v>0</v>
      </c>
      <c r="Y1914" s="248" t="b">
        <f t="shared" si="1693"/>
        <v>0</v>
      </c>
      <c r="Z1914" s="248" t="b">
        <f t="shared" si="1694"/>
        <v>0</v>
      </c>
      <c r="AA1914" s="248" t="b">
        <f t="shared" si="1695"/>
        <v>0</v>
      </c>
      <c r="AB1914" s="248" t="str">
        <f t="shared" si="1729"/>
        <v>No</v>
      </c>
      <c r="AC1914" s="249" t="b">
        <f t="shared" si="1696"/>
        <v>0</v>
      </c>
      <c r="AD1914" s="249" t="b">
        <f t="shared" si="1697"/>
        <v>0</v>
      </c>
      <c r="AE1914" s="249" t="b">
        <f t="shared" si="1698"/>
        <v>0</v>
      </c>
      <c r="AF1914" s="249" t="b">
        <f t="shared" si="1699"/>
        <v>0</v>
      </c>
      <c r="AG1914" s="249" t="str">
        <f t="shared" si="1730"/>
        <v>No</v>
      </c>
      <c r="AH1914" s="250" t="b">
        <f t="shared" si="1700"/>
        <v>0</v>
      </c>
      <c r="AI1914" s="250" t="b">
        <f t="shared" si="1701"/>
        <v>0</v>
      </c>
      <c r="AJ1914" s="250" t="b">
        <f t="shared" si="1702"/>
        <v>0</v>
      </c>
      <c r="AK1914" s="250" t="b">
        <f t="shared" si="1703"/>
        <v>0</v>
      </c>
      <c r="AL1914" s="250" t="str">
        <f t="shared" si="1731"/>
        <v>No</v>
      </c>
      <c r="AN1914" s="246" t="str">
        <f t="shared" si="1732"/>
        <v/>
      </c>
      <c r="AO1914" s="247" t="str">
        <f t="shared" si="1733"/>
        <v/>
      </c>
      <c r="AP1914" s="248" t="str">
        <f t="shared" si="1734"/>
        <v/>
      </c>
      <c r="AQ1914" s="249" t="str">
        <f t="shared" si="1735"/>
        <v/>
      </c>
      <c r="AR1914" s="250" t="str">
        <f t="shared" si="1736"/>
        <v/>
      </c>
      <c r="AS1914" s="234"/>
      <c r="AY1914" s="385">
        <f t="shared" si="1737"/>
        <v>0</v>
      </c>
      <c r="AZ1914" s="385">
        <f t="shared" si="1704"/>
        <v>0</v>
      </c>
      <c r="BA1914" s="385">
        <f t="shared" si="1738"/>
        <v>0</v>
      </c>
      <c r="BB1914" s="385">
        <f t="shared" si="1705"/>
        <v>0</v>
      </c>
      <c r="BC1914" s="385">
        <f t="shared" si="1706"/>
        <v>0</v>
      </c>
      <c r="BD1914" s="385">
        <f t="shared" si="1707"/>
        <v>0</v>
      </c>
      <c r="BE1914" s="385">
        <f t="shared" si="1708"/>
        <v>0</v>
      </c>
      <c r="BF1914" s="385">
        <f t="shared" si="1709"/>
        <v>0</v>
      </c>
      <c r="BG1914" s="385">
        <f t="shared" si="1710"/>
        <v>0</v>
      </c>
      <c r="BH1914" s="385">
        <f t="shared" si="1711"/>
        <v>0</v>
      </c>
      <c r="BI1914" s="385">
        <f t="shared" si="1712"/>
        <v>0</v>
      </c>
      <c r="BJ1914" s="385">
        <f t="shared" si="1713"/>
        <v>0</v>
      </c>
      <c r="BK1914" s="385">
        <f t="shared" si="1714"/>
        <v>0</v>
      </c>
      <c r="BL1914" s="385">
        <f t="shared" si="1715"/>
        <v>0</v>
      </c>
      <c r="BM1914" s="385">
        <f t="shared" si="1716"/>
        <v>0</v>
      </c>
      <c r="BN1914" s="385">
        <f t="shared" si="1717"/>
        <v>0</v>
      </c>
      <c r="CK1914" s="239">
        <f t="shared" si="1739"/>
        <v>0</v>
      </c>
      <c r="CL1914" s="239">
        <f t="shared" si="1740"/>
        <v>0</v>
      </c>
    </row>
    <row r="1915" spans="3:90" x14ac:dyDescent="0.35">
      <c r="C1915" s="235"/>
      <c r="D1915" s="246" t="str">
        <f t="shared" si="1718"/>
        <v/>
      </c>
      <c r="E1915" s="247" t="str">
        <f t="shared" si="1719"/>
        <v/>
      </c>
      <c r="F1915" s="248" t="str">
        <f t="shared" si="1720"/>
        <v/>
      </c>
      <c r="G1915" s="249" t="str">
        <f t="shared" si="1721"/>
        <v/>
      </c>
      <c r="H1915" s="250" t="str">
        <f t="shared" si="1722"/>
        <v/>
      </c>
      <c r="I1915" s="386" t="str">
        <f t="shared" si="1683"/>
        <v/>
      </c>
      <c r="J1915" s="387" t="str">
        <f t="shared" si="1684"/>
        <v/>
      </c>
      <c r="K1915" s="388" t="str">
        <f t="shared" si="1685"/>
        <v/>
      </c>
      <c r="L1915" s="389" t="str">
        <f t="shared" si="1686"/>
        <v/>
      </c>
      <c r="M1915" s="250" t="str">
        <f t="shared" si="1687"/>
        <v/>
      </c>
      <c r="N1915" s="246" t="b">
        <f t="shared" si="1723"/>
        <v>0</v>
      </c>
      <c r="O1915" s="246" t="b">
        <f t="shared" si="1724"/>
        <v>0</v>
      </c>
      <c r="P1915" s="246" t="b">
        <f t="shared" si="1725"/>
        <v>0</v>
      </c>
      <c r="Q1915" s="246" t="b">
        <f t="shared" si="1726"/>
        <v>0</v>
      </c>
      <c r="R1915" s="246" t="str">
        <f t="shared" si="1727"/>
        <v>No</v>
      </c>
      <c r="S1915" s="247" t="b">
        <f t="shared" si="1688"/>
        <v>0</v>
      </c>
      <c r="T1915" s="247" t="b">
        <f t="shared" si="1689"/>
        <v>0</v>
      </c>
      <c r="U1915" s="247" t="b">
        <f t="shared" si="1690"/>
        <v>0</v>
      </c>
      <c r="V1915" s="247" t="b">
        <f t="shared" si="1691"/>
        <v>0</v>
      </c>
      <c r="W1915" s="247" t="str">
        <f t="shared" si="1728"/>
        <v>No</v>
      </c>
      <c r="X1915" s="248" t="b">
        <f t="shared" si="1692"/>
        <v>0</v>
      </c>
      <c r="Y1915" s="248" t="b">
        <f t="shared" si="1693"/>
        <v>0</v>
      </c>
      <c r="Z1915" s="248" t="b">
        <f t="shared" si="1694"/>
        <v>0</v>
      </c>
      <c r="AA1915" s="248" t="b">
        <f t="shared" si="1695"/>
        <v>0</v>
      </c>
      <c r="AB1915" s="248" t="str">
        <f t="shared" si="1729"/>
        <v>No</v>
      </c>
      <c r="AC1915" s="249" t="b">
        <f t="shared" si="1696"/>
        <v>0</v>
      </c>
      <c r="AD1915" s="249" t="b">
        <f t="shared" si="1697"/>
        <v>0</v>
      </c>
      <c r="AE1915" s="249" t="b">
        <f t="shared" si="1698"/>
        <v>0</v>
      </c>
      <c r="AF1915" s="249" t="b">
        <f t="shared" si="1699"/>
        <v>0</v>
      </c>
      <c r="AG1915" s="249" t="str">
        <f t="shared" si="1730"/>
        <v>No</v>
      </c>
      <c r="AH1915" s="250" t="b">
        <f t="shared" si="1700"/>
        <v>0</v>
      </c>
      <c r="AI1915" s="250" t="b">
        <f t="shared" si="1701"/>
        <v>0</v>
      </c>
      <c r="AJ1915" s="250" t="b">
        <f t="shared" si="1702"/>
        <v>0</v>
      </c>
      <c r="AK1915" s="250" t="b">
        <f t="shared" si="1703"/>
        <v>0</v>
      </c>
      <c r="AL1915" s="250" t="str">
        <f t="shared" si="1731"/>
        <v>No</v>
      </c>
      <c r="AN1915" s="246" t="str">
        <f t="shared" si="1732"/>
        <v/>
      </c>
      <c r="AO1915" s="247" t="str">
        <f t="shared" si="1733"/>
        <v/>
      </c>
      <c r="AP1915" s="248" t="str">
        <f t="shared" si="1734"/>
        <v/>
      </c>
      <c r="AQ1915" s="249" t="str">
        <f t="shared" si="1735"/>
        <v/>
      </c>
      <c r="AR1915" s="250" t="str">
        <f t="shared" si="1736"/>
        <v/>
      </c>
      <c r="AS1915" s="234"/>
      <c r="AY1915" s="385">
        <f t="shared" si="1737"/>
        <v>0</v>
      </c>
      <c r="AZ1915" s="385">
        <f t="shared" si="1704"/>
        <v>0</v>
      </c>
      <c r="BA1915" s="385">
        <f t="shared" si="1738"/>
        <v>0</v>
      </c>
      <c r="BB1915" s="385">
        <f t="shared" si="1705"/>
        <v>0</v>
      </c>
      <c r="BC1915" s="385">
        <f t="shared" si="1706"/>
        <v>0</v>
      </c>
      <c r="BD1915" s="385">
        <f t="shared" si="1707"/>
        <v>0</v>
      </c>
      <c r="BE1915" s="385">
        <f t="shared" si="1708"/>
        <v>0</v>
      </c>
      <c r="BF1915" s="385">
        <f t="shared" si="1709"/>
        <v>0</v>
      </c>
      <c r="BG1915" s="385">
        <f t="shared" si="1710"/>
        <v>0</v>
      </c>
      <c r="BH1915" s="385">
        <f t="shared" si="1711"/>
        <v>0</v>
      </c>
      <c r="BI1915" s="385">
        <f t="shared" si="1712"/>
        <v>0</v>
      </c>
      <c r="BJ1915" s="385">
        <f t="shared" si="1713"/>
        <v>0</v>
      </c>
      <c r="BK1915" s="385">
        <f t="shared" si="1714"/>
        <v>0</v>
      </c>
      <c r="BL1915" s="385">
        <f t="shared" si="1715"/>
        <v>0</v>
      </c>
      <c r="BM1915" s="385">
        <f t="shared" si="1716"/>
        <v>0</v>
      </c>
      <c r="BN1915" s="385">
        <f t="shared" si="1717"/>
        <v>0</v>
      </c>
      <c r="CK1915" s="239">
        <f t="shared" si="1739"/>
        <v>0</v>
      </c>
      <c r="CL1915" s="239">
        <f t="shared" si="1740"/>
        <v>0</v>
      </c>
    </row>
    <row r="1916" spans="3:90" x14ac:dyDescent="0.35">
      <c r="C1916" s="235"/>
      <c r="D1916" s="246" t="str">
        <f t="shared" si="1718"/>
        <v/>
      </c>
      <c r="E1916" s="247" t="str">
        <f t="shared" si="1719"/>
        <v/>
      </c>
      <c r="F1916" s="248" t="str">
        <f t="shared" si="1720"/>
        <v/>
      </c>
      <c r="G1916" s="249" t="str">
        <f t="shared" si="1721"/>
        <v/>
      </c>
      <c r="H1916" s="250" t="str">
        <f t="shared" si="1722"/>
        <v/>
      </c>
      <c r="I1916" s="386" t="str">
        <f t="shared" si="1683"/>
        <v/>
      </c>
      <c r="J1916" s="387" t="str">
        <f t="shared" si="1684"/>
        <v/>
      </c>
      <c r="K1916" s="388" t="str">
        <f t="shared" si="1685"/>
        <v/>
      </c>
      <c r="L1916" s="389" t="str">
        <f t="shared" si="1686"/>
        <v/>
      </c>
      <c r="M1916" s="250" t="str">
        <f t="shared" si="1687"/>
        <v/>
      </c>
      <c r="N1916" s="246" t="b">
        <f t="shared" si="1723"/>
        <v>0</v>
      </c>
      <c r="O1916" s="246" t="b">
        <f t="shared" si="1724"/>
        <v>0</v>
      </c>
      <c r="P1916" s="246" t="b">
        <f t="shared" si="1725"/>
        <v>0</v>
      </c>
      <c r="Q1916" s="246" t="b">
        <f t="shared" si="1726"/>
        <v>0</v>
      </c>
      <c r="R1916" s="246" t="str">
        <f t="shared" si="1727"/>
        <v>No</v>
      </c>
      <c r="S1916" s="247" t="b">
        <f t="shared" si="1688"/>
        <v>0</v>
      </c>
      <c r="T1916" s="247" t="b">
        <f t="shared" si="1689"/>
        <v>0</v>
      </c>
      <c r="U1916" s="247" t="b">
        <f t="shared" si="1690"/>
        <v>0</v>
      </c>
      <c r="V1916" s="247" t="b">
        <f t="shared" si="1691"/>
        <v>0</v>
      </c>
      <c r="W1916" s="247" t="str">
        <f t="shared" si="1728"/>
        <v>No</v>
      </c>
      <c r="X1916" s="248" t="b">
        <f t="shared" si="1692"/>
        <v>0</v>
      </c>
      <c r="Y1916" s="248" t="b">
        <f t="shared" si="1693"/>
        <v>0</v>
      </c>
      <c r="Z1916" s="248" t="b">
        <f t="shared" si="1694"/>
        <v>0</v>
      </c>
      <c r="AA1916" s="248" t="b">
        <f t="shared" si="1695"/>
        <v>0</v>
      </c>
      <c r="AB1916" s="248" t="str">
        <f t="shared" si="1729"/>
        <v>No</v>
      </c>
      <c r="AC1916" s="249" t="b">
        <f t="shared" si="1696"/>
        <v>0</v>
      </c>
      <c r="AD1916" s="249" t="b">
        <f t="shared" si="1697"/>
        <v>0</v>
      </c>
      <c r="AE1916" s="249" t="b">
        <f t="shared" si="1698"/>
        <v>0</v>
      </c>
      <c r="AF1916" s="249" t="b">
        <f t="shared" si="1699"/>
        <v>0</v>
      </c>
      <c r="AG1916" s="249" t="str">
        <f t="shared" si="1730"/>
        <v>No</v>
      </c>
      <c r="AH1916" s="250" t="b">
        <f t="shared" si="1700"/>
        <v>0</v>
      </c>
      <c r="AI1916" s="250" t="b">
        <f t="shared" si="1701"/>
        <v>0</v>
      </c>
      <c r="AJ1916" s="250" t="b">
        <f t="shared" si="1702"/>
        <v>0</v>
      </c>
      <c r="AK1916" s="250" t="b">
        <f t="shared" si="1703"/>
        <v>0</v>
      </c>
      <c r="AL1916" s="250" t="str">
        <f t="shared" si="1731"/>
        <v>No</v>
      </c>
      <c r="AN1916" s="246" t="str">
        <f t="shared" si="1732"/>
        <v/>
      </c>
      <c r="AO1916" s="247" t="str">
        <f t="shared" si="1733"/>
        <v/>
      </c>
      <c r="AP1916" s="248" t="str">
        <f t="shared" si="1734"/>
        <v/>
      </c>
      <c r="AQ1916" s="249" t="str">
        <f t="shared" si="1735"/>
        <v/>
      </c>
      <c r="AR1916" s="250" t="str">
        <f t="shared" si="1736"/>
        <v/>
      </c>
      <c r="AS1916" s="234"/>
      <c r="AY1916" s="385">
        <f t="shared" si="1737"/>
        <v>0</v>
      </c>
      <c r="AZ1916" s="385">
        <f t="shared" si="1704"/>
        <v>0</v>
      </c>
      <c r="BA1916" s="385">
        <f t="shared" si="1738"/>
        <v>0</v>
      </c>
      <c r="BB1916" s="385">
        <f t="shared" si="1705"/>
        <v>0</v>
      </c>
      <c r="BC1916" s="385">
        <f t="shared" si="1706"/>
        <v>0</v>
      </c>
      <c r="BD1916" s="385">
        <f t="shared" si="1707"/>
        <v>0</v>
      </c>
      <c r="BE1916" s="385">
        <f t="shared" si="1708"/>
        <v>0</v>
      </c>
      <c r="BF1916" s="385">
        <f t="shared" si="1709"/>
        <v>0</v>
      </c>
      <c r="BG1916" s="385">
        <f t="shared" si="1710"/>
        <v>0</v>
      </c>
      <c r="BH1916" s="385">
        <f t="shared" si="1711"/>
        <v>0</v>
      </c>
      <c r="BI1916" s="385">
        <f t="shared" si="1712"/>
        <v>0</v>
      </c>
      <c r="BJ1916" s="385">
        <f t="shared" si="1713"/>
        <v>0</v>
      </c>
      <c r="BK1916" s="385">
        <f t="shared" si="1714"/>
        <v>0</v>
      </c>
      <c r="BL1916" s="385">
        <f t="shared" si="1715"/>
        <v>0</v>
      </c>
      <c r="BM1916" s="385">
        <f t="shared" si="1716"/>
        <v>0</v>
      </c>
      <c r="BN1916" s="385">
        <f t="shared" si="1717"/>
        <v>0</v>
      </c>
      <c r="CK1916" s="239">
        <f t="shared" si="1739"/>
        <v>0</v>
      </c>
      <c r="CL1916" s="239">
        <f t="shared" si="1740"/>
        <v>0</v>
      </c>
    </row>
    <row r="1917" spans="3:90" x14ac:dyDescent="0.35">
      <c r="C1917" s="235"/>
      <c r="D1917" s="246" t="str">
        <f t="shared" si="1718"/>
        <v/>
      </c>
      <c r="E1917" s="247" t="str">
        <f t="shared" si="1719"/>
        <v/>
      </c>
      <c r="F1917" s="248" t="str">
        <f t="shared" si="1720"/>
        <v/>
      </c>
      <c r="G1917" s="249" t="str">
        <f t="shared" si="1721"/>
        <v/>
      </c>
      <c r="H1917" s="250" t="str">
        <f t="shared" si="1722"/>
        <v/>
      </c>
      <c r="I1917" s="386" t="str">
        <f t="shared" si="1683"/>
        <v/>
      </c>
      <c r="J1917" s="387" t="str">
        <f t="shared" si="1684"/>
        <v/>
      </c>
      <c r="K1917" s="388" t="str">
        <f t="shared" si="1685"/>
        <v/>
      </c>
      <c r="L1917" s="389" t="str">
        <f t="shared" si="1686"/>
        <v/>
      </c>
      <c r="M1917" s="250" t="str">
        <f t="shared" si="1687"/>
        <v/>
      </c>
      <c r="N1917" s="246" t="b">
        <f t="shared" si="1723"/>
        <v>0</v>
      </c>
      <c r="O1917" s="246" t="b">
        <f t="shared" si="1724"/>
        <v>0</v>
      </c>
      <c r="P1917" s="246" t="b">
        <f t="shared" si="1725"/>
        <v>0</v>
      </c>
      <c r="Q1917" s="246" t="b">
        <f t="shared" si="1726"/>
        <v>0</v>
      </c>
      <c r="R1917" s="246" t="str">
        <f t="shared" si="1727"/>
        <v>No</v>
      </c>
      <c r="S1917" s="247" t="b">
        <f t="shared" si="1688"/>
        <v>0</v>
      </c>
      <c r="T1917" s="247" t="b">
        <f t="shared" si="1689"/>
        <v>0</v>
      </c>
      <c r="U1917" s="247" t="b">
        <f t="shared" si="1690"/>
        <v>0</v>
      </c>
      <c r="V1917" s="247" t="b">
        <f t="shared" si="1691"/>
        <v>0</v>
      </c>
      <c r="W1917" s="247" t="str">
        <f t="shared" si="1728"/>
        <v>No</v>
      </c>
      <c r="X1917" s="248" t="b">
        <f t="shared" si="1692"/>
        <v>0</v>
      </c>
      <c r="Y1917" s="248" t="b">
        <f t="shared" si="1693"/>
        <v>0</v>
      </c>
      <c r="Z1917" s="248" t="b">
        <f t="shared" si="1694"/>
        <v>0</v>
      </c>
      <c r="AA1917" s="248" t="b">
        <f t="shared" si="1695"/>
        <v>0</v>
      </c>
      <c r="AB1917" s="248" t="str">
        <f t="shared" si="1729"/>
        <v>No</v>
      </c>
      <c r="AC1917" s="249" t="b">
        <f t="shared" si="1696"/>
        <v>0</v>
      </c>
      <c r="AD1917" s="249" t="b">
        <f t="shared" si="1697"/>
        <v>0</v>
      </c>
      <c r="AE1917" s="249" t="b">
        <f t="shared" si="1698"/>
        <v>0</v>
      </c>
      <c r="AF1917" s="249" t="b">
        <f t="shared" si="1699"/>
        <v>0</v>
      </c>
      <c r="AG1917" s="249" t="str">
        <f t="shared" si="1730"/>
        <v>No</v>
      </c>
      <c r="AH1917" s="250" t="b">
        <f t="shared" si="1700"/>
        <v>0</v>
      </c>
      <c r="AI1917" s="250" t="b">
        <f t="shared" si="1701"/>
        <v>0</v>
      </c>
      <c r="AJ1917" s="250" t="b">
        <f t="shared" si="1702"/>
        <v>0</v>
      </c>
      <c r="AK1917" s="250" t="b">
        <f t="shared" si="1703"/>
        <v>0</v>
      </c>
      <c r="AL1917" s="250" t="str">
        <f t="shared" si="1731"/>
        <v>No</v>
      </c>
      <c r="AN1917" s="246" t="str">
        <f t="shared" si="1732"/>
        <v/>
      </c>
      <c r="AO1917" s="247" t="str">
        <f t="shared" si="1733"/>
        <v/>
      </c>
      <c r="AP1917" s="248" t="str">
        <f t="shared" si="1734"/>
        <v/>
      </c>
      <c r="AQ1917" s="249" t="str">
        <f t="shared" si="1735"/>
        <v/>
      </c>
      <c r="AR1917" s="250" t="str">
        <f t="shared" si="1736"/>
        <v/>
      </c>
      <c r="AS1917" s="234"/>
      <c r="AY1917" s="385">
        <f t="shared" si="1737"/>
        <v>0</v>
      </c>
      <c r="AZ1917" s="385">
        <f t="shared" si="1704"/>
        <v>0</v>
      </c>
      <c r="BA1917" s="385">
        <f t="shared" si="1738"/>
        <v>0</v>
      </c>
      <c r="BB1917" s="385">
        <f t="shared" si="1705"/>
        <v>0</v>
      </c>
      <c r="BC1917" s="385">
        <f t="shared" si="1706"/>
        <v>0</v>
      </c>
      <c r="BD1917" s="385">
        <f t="shared" si="1707"/>
        <v>0</v>
      </c>
      <c r="BE1917" s="385">
        <f t="shared" si="1708"/>
        <v>0</v>
      </c>
      <c r="BF1917" s="385">
        <f t="shared" si="1709"/>
        <v>0</v>
      </c>
      <c r="BG1917" s="385">
        <f t="shared" si="1710"/>
        <v>0</v>
      </c>
      <c r="BH1917" s="385">
        <f t="shared" si="1711"/>
        <v>0</v>
      </c>
      <c r="BI1917" s="385">
        <f t="shared" si="1712"/>
        <v>0</v>
      </c>
      <c r="BJ1917" s="385">
        <f t="shared" si="1713"/>
        <v>0</v>
      </c>
      <c r="BK1917" s="385">
        <f t="shared" si="1714"/>
        <v>0</v>
      </c>
      <c r="BL1917" s="385">
        <f t="shared" si="1715"/>
        <v>0</v>
      </c>
      <c r="BM1917" s="385">
        <f t="shared" si="1716"/>
        <v>0</v>
      </c>
      <c r="BN1917" s="385">
        <f t="shared" si="1717"/>
        <v>0</v>
      </c>
      <c r="CK1917" s="239">
        <f t="shared" si="1739"/>
        <v>0</v>
      </c>
      <c r="CL1917" s="239">
        <f t="shared" si="1740"/>
        <v>0</v>
      </c>
    </row>
    <row r="1918" spans="3:90" x14ac:dyDescent="0.35">
      <c r="C1918" s="235"/>
      <c r="D1918" s="246" t="str">
        <f t="shared" si="1718"/>
        <v/>
      </c>
      <c r="E1918" s="247" t="str">
        <f t="shared" si="1719"/>
        <v/>
      </c>
      <c r="F1918" s="248" t="str">
        <f t="shared" si="1720"/>
        <v/>
      </c>
      <c r="G1918" s="249" t="str">
        <f t="shared" si="1721"/>
        <v/>
      </c>
      <c r="H1918" s="250" t="str">
        <f t="shared" si="1722"/>
        <v/>
      </c>
      <c r="I1918" s="386" t="str">
        <f t="shared" si="1683"/>
        <v/>
      </c>
      <c r="J1918" s="387" t="str">
        <f t="shared" si="1684"/>
        <v/>
      </c>
      <c r="K1918" s="388" t="str">
        <f t="shared" si="1685"/>
        <v/>
      </c>
      <c r="L1918" s="389" t="str">
        <f t="shared" si="1686"/>
        <v/>
      </c>
      <c r="M1918" s="250" t="str">
        <f t="shared" si="1687"/>
        <v/>
      </c>
      <c r="N1918" s="246" t="b">
        <f t="shared" si="1723"/>
        <v>0</v>
      </c>
      <c r="O1918" s="246" t="b">
        <f t="shared" si="1724"/>
        <v>0</v>
      </c>
      <c r="P1918" s="246" t="b">
        <f t="shared" si="1725"/>
        <v>0</v>
      </c>
      <c r="Q1918" s="246" t="b">
        <f t="shared" si="1726"/>
        <v>0</v>
      </c>
      <c r="R1918" s="246" t="str">
        <f t="shared" si="1727"/>
        <v>No</v>
      </c>
      <c r="S1918" s="247" t="b">
        <f t="shared" si="1688"/>
        <v>0</v>
      </c>
      <c r="T1918" s="247" t="b">
        <f t="shared" si="1689"/>
        <v>0</v>
      </c>
      <c r="U1918" s="247" t="b">
        <f t="shared" si="1690"/>
        <v>0</v>
      </c>
      <c r="V1918" s="247" t="b">
        <f t="shared" si="1691"/>
        <v>0</v>
      </c>
      <c r="W1918" s="247" t="str">
        <f t="shared" si="1728"/>
        <v>No</v>
      </c>
      <c r="X1918" s="248" t="b">
        <f t="shared" si="1692"/>
        <v>0</v>
      </c>
      <c r="Y1918" s="248" t="b">
        <f t="shared" si="1693"/>
        <v>0</v>
      </c>
      <c r="Z1918" s="248" t="b">
        <f t="shared" si="1694"/>
        <v>0</v>
      </c>
      <c r="AA1918" s="248" t="b">
        <f t="shared" si="1695"/>
        <v>0</v>
      </c>
      <c r="AB1918" s="248" t="str">
        <f t="shared" si="1729"/>
        <v>No</v>
      </c>
      <c r="AC1918" s="249" t="b">
        <f t="shared" si="1696"/>
        <v>0</v>
      </c>
      <c r="AD1918" s="249" t="b">
        <f t="shared" si="1697"/>
        <v>0</v>
      </c>
      <c r="AE1918" s="249" t="b">
        <f t="shared" si="1698"/>
        <v>0</v>
      </c>
      <c r="AF1918" s="249" t="b">
        <f t="shared" si="1699"/>
        <v>0</v>
      </c>
      <c r="AG1918" s="249" t="str">
        <f t="shared" si="1730"/>
        <v>No</v>
      </c>
      <c r="AH1918" s="250" t="b">
        <f t="shared" si="1700"/>
        <v>0</v>
      </c>
      <c r="AI1918" s="250" t="b">
        <f t="shared" si="1701"/>
        <v>0</v>
      </c>
      <c r="AJ1918" s="250" t="b">
        <f t="shared" si="1702"/>
        <v>0</v>
      </c>
      <c r="AK1918" s="250" t="b">
        <f t="shared" si="1703"/>
        <v>0</v>
      </c>
      <c r="AL1918" s="250" t="str">
        <f t="shared" si="1731"/>
        <v>No</v>
      </c>
      <c r="AN1918" s="246" t="str">
        <f t="shared" si="1732"/>
        <v/>
      </c>
      <c r="AO1918" s="247" t="str">
        <f t="shared" si="1733"/>
        <v/>
      </c>
      <c r="AP1918" s="248" t="str">
        <f t="shared" si="1734"/>
        <v/>
      </c>
      <c r="AQ1918" s="249" t="str">
        <f t="shared" si="1735"/>
        <v/>
      </c>
      <c r="AR1918" s="250" t="str">
        <f t="shared" si="1736"/>
        <v/>
      </c>
      <c r="AS1918" s="234"/>
      <c r="AY1918" s="385">
        <f t="shared" si="1737"/>
        <v>0</v>
      </c>
      <c r="AZ1918" s="385">
        <f t="shared" si="1704"/>
        <v>0</v>
      </c>
      <c r="BA1918" s="385">
        <f t="shared" si="1738"/>
        <v>0</v>
      </c>
      <c r="BB1918" s="385">
        <f t="shared" si="1705"/>
        <v>0</v>
      </c>
      <c r="BC1918" s="385">
        <f t="shared" si="1706"/>
        <v>0</v>
      </c>
      <c r="BD1918" s="385">
        <f t="shared" si="1707"/>
        <v>0</v>
      </c>
      <c r="BE1918" s="385">
        <f t="shared" si="1708"/>
        <v>0</v>
      </c>
      <c r="BF1918" s="385">
        <f t="shared" si="1709"/>
        <v>0</v>
      </c>
      <c r="BG1918" s="385">
        <f t="shared" si="1710"/>
        <v>0</v>
      </c>
      <c r="BH1918" s="385">
        <f t="shared" si="1711"/>
        <v>0</v>
      </c>
      <c r="BI1918" s="385">
        <f t="shared" si="1712"/>
        <v>0</v>
      </c>
      <c r="BJ1918" s="385">
        <f t="shared" si="1713"/>
        <v>0</v>
      </c>
      <c r="BK1918" s="385">
        <f t="shared" si="1714"/>
        <v>0</v>
      </c>
      <c r="BL1918" s="385">
        <f t="shared" si="1715"/>
        <v>0</v>
      </c>
      <c r="BM1918" s="385">
        <f t="shared" si="1716"/>
        <v>0</v>
      </c>
      <c r="BN1918" s="385">
        <f t="shared" si="1717"/>
        <v>0</v>
      </c>
      <c r="CK1918" s="239">
        <f t="shared" si="1739"/>
        <v>0</v>
      </c>
      <c r="CL1918" s="239">
        <f t="shared" si="1740"/>
        <v>0</v>
      </c>
    </row>
    <row r="1919" spans="3:90" x14ac:dyDescent="0.35">
      <c r="C1919" s="235"/>
      <c r="D1919" s="246" t="str">
        <f t="shared" si="1718"/>
        <v/>
      </c>
      <c r="E1919" s="247" t="str">
        <f t="shared" si="1719"/>
        <v/>
      </c>
      <c r="F1919" s="248" t="str">
        <f t="shared" si="1720"/>
        <v/>
      </c>
      <c r="G1919" s="249" t="str">
        <f t="shared" si="1721"/>
        <v/>
      </c>
      <c r="H1919" s="250" t="str">
        <f t="shared" si="1722"/>
        <v/>
      </c>
      <c r="I1919" s="386" t="str">
        <f t="shared" si="1683"/>
        <v/>
      </c>
      <c r="J1919" s="387" t="str">
        <f t="shared" si="1684"/>
        <v/>
      </c>
      <c r="K1919" s="388" t="str">
        <f t="shared" si="1685"/>
        <v/>
      </c>
      <c r="L1919" s="389" t="str">
        <f t="shared" si="1686"/>
        <v/>
      </c>
      <c r="M1919" s="250" t="str">
        <f t="shared" si="1687"/>
        <v/>
      </c>
      <c r="N1919" s="246" t="b">
        <f t="shared" si="1723"/>
        <v>0</v>
      </c>
      <c r="O1919" s="246" t="b">
        <f t="shared" si="1724"/>
        <v>0</v>
      </c>
      <c r="P1919" s="246" t="b">
        <f t="shared" si="1725"/>
        <v>0</v>
      </c>
      <c r="Q1919" s="246" t="b">
        <f t="shared" si="1726"/>
        <v>0</v>
      </c>
      <c r="R1919" s="246" t="str">
        <f t="shared" si="1727"/>
        <v>No</v>
      </c>
      <c r="S1919" s="247" t="b">
        <f t="shared" si="1688"/>
        <v>0</v>
      </c>
      <c r="T1919" s="247" t="b">
        <f t="shared" si="1689"/>
        <v>0</v>
      </c>
      <c r="U1919" s="247" t="b">
        <f t="shared" si="1690"/>
        <v>0</v>
      </c>
      <c r="V1919" s="247" t="b">
        <f t="shared" si="1691"/>
        <v>0</v>
      </c>
      <c r="W1919" s="247" t="str">
        <f t="shared" si="1728"/>
        <v>No</v>
      </c>
      <c r="X1919" s="248" t="b">
        <f t="shared" si="1692"/>
        <v>0</v>
      </c>
      <c r="Y1919" s="248" t="b">
        <f t="shared" si="1693"/>
        <v>0</v>
      </c>
      <c r="Z1919" s="248" t="b">
        <f t="shared" si="1694"/>
        <v>0</v>
      </c>
      <c r="AA1919" s="248" t="b">
        <f t="shared" si="1695"/>
        <v>0</v>
      </c>
      <c r="AB1919" s="248" t="str">
        <f t="shared" si="1729"/>
        <v>No</v>
      </c>
      <c r="AC1919" s="249" t="b">
        <f t="shared" si="1696"/>
        <v>0</v>
      </c>
      <c r="AD1919" s="249" t="b">
        <f t="shared" si="1697"/>
        <v>0</v>
      </c>
      <c r="AE1919" s="249" t="b">
        <f t="shared" si="1698"/>
        <v>0</v>
      </c>
      <c r="AF1919" s="249" t="b">
        <f t="shared" si="1699"/>
        <v>0</v>
      </c>
      <c r="AG1919" s="249" t="str">
        <f t="shared" si="1730"/>
        <v>No</v>
      </c>
      <c r="AH1919" s="250" t="b">
        <f t="shared" si="1700"/>
        <v>0</v>
      </c>
      <c r="AI1919" s="250" t="b">
        <f t="shared" si="1701"/>
        <v>0</v>
      </c>
      <c r="AJ1919" s="250" t="b">
        <f t="shared" si="1702"/>
        <v>0</v>
      </c>
      <c r="AK1919" s="250" t="b">
        <f t="shared" si="1703"/>
        <v>0</v>
      </c>
      <c r="AL1919" s="250" t="str">
        <f t="shared" si="1731"/>
        <v>No</v>
      </c>
      <c r="AN1919" s="246" t="str">
        <f t="shared" si="1732"/>
        <v/>
      </c>
      <c r="AO1919" s="247" t="str">
        <f t="shared" si="1733"/>
        <v/>
      </c>
      <c r="AP1919" s="248" t="str">
        <f t="shared" si="1734"/>
        <v/>
      </c>
      <c r="AQ1919" s="249" t="str">
        <f t="shared" si="1735"/>
        <v/>
      </c>
      <c r="AR1919" s="250" t="str">
        <f t="shared" si="1736"/>
        <v/>
      </c>
      <c r="AS1919" s="234"/>
      <c r="AY1919" s="385">
        <f t="shared" si="1737"/>
        <v>0</v>
      </c>
      <c r="AZ1919" s="385">
        <f t="shared" si="1704"/>
        <v>0</v>
      </c>
      <c r="BA1919" s="385">
        <f t="shared" si="1738"/>
        <v>0</v>
      </c>
      <c r="BB1919" s="385">
        <f t="shared" si="1705"/>
        <v>0</v>
      </c>
      <c r="BC1919" s="385">
        <f t="shared" si="1706"/>
        <v>0</v>
      </c>
      <c r="BD1919" s="385">
        <f t="shared" si="1707"/>
        <v>0</v>
      </c>
      <c r="BE1919" s="385">
        <f t="shared" si="1708"/>
        <v>0</v>
      </c>
      <c r="BF1919" s="385">
        <f t="shared" si="1709"/>
        <v>0</v>
      </c>
      <c r="BG1919" s="385">
        <f t="shared" si="1710"/>
        <v>0</v>
      </c>
      <c r="BH1919" s="385">
        <f t="shared" si="1711"/>
        <v>0</v>
      </c>
      <c r="BI1919" s="385">
        <f t="shared" si="1712"/>
        <v>0</v>
      </c>
      <c r="BJ1919" s="385">
        <f t="shared" si="1713"/>
        <v>0</v>
      </c>
      <c r="BK1919" s="385">
        <f t="shared" si="1714"/>
        <v>0</v>
      </c>
      <c r="BL1919" s="385">
        <f t="shared" si="1715"/>
        <v>0</v>
      </c>
      <c r="BM1919" s="385">
        <f t="shared" si="1716"/>
        <v>0</v>
      </c>
      <c r="BN1919" s="385">
        <f t="shared" si="1717"/>
        <v>0</v>
      </c>
      <c r="CK1919" s="239">
        <f t="shared" si="1739"/>
        <v>0</v>
      </c>
      <c r="CL1919" s="239">
        <f t="shared" si="1740"/>
        <v>0</v>
      </c>
    </row>
    <row r="1920" spans="3:90" x14ac:dyDescent="0.35">
      <c r="C1920" s="235"/>
      <c r="D1920" s="246" t="str">
        <f t="shared" si="1718"/>
        <v/>
      </c>
      <c r="E1920" s="247" t="str">
        <f t="shared" si="1719"/>
        <v/>
      </c>
      <c r="F1920" s="248" t="str">
        <f t="shared" si="1720"/>
        <v/>
      </c>
      <c r="G1920" s="249" t="str">
        <f t="shared" si="1721"/>
        <v/>
      </c>
      <c r="H1920" s="250" t="str">
        <f t="shared" si="1722"/>
        <v/>
      </c>
      <c r="I1920" s="386" t="str">
        <f t="shared" si="1683"/>
        <v/>
      </c>
      <c r="J1920" s="387" t="str">
        <f t="shared" si="1684"/>
        <v/>
      </c>
      <c r="K1920" s="388" t="str">
        <f t="shared" si="1685"/>
        <v/>
      </c>
      <c r="L1920" s="389" t="str">
        <f t="shared" si="1686"/>
        <v/>
      </c>
      <c r="M1920" s="250" t="str">
        <f t="shared" si="1687"/>
        <v/>
      </c>
      <c r="N1920" s="246" t="b">
        <f t="shared" si="1723"/>
        <v>0</v>
      </c>
      <c r="O1920" s="246" t="b">
        <f t="shared" si="1724"/>
        <v>0</v>
      </c>
      <c r="P1920" s="246" t="b">
        <f t="shared" si="1725"/>
        <v>0</v>
      </c>
      <c r="Q1920" s="246" t="b">
        <f t="shared" si="1726"/>
        <v>0</v>
      </c>
      <c r="R1920" s="246" t="str">
        <f t="shared" si="1727"/>
        <v>No</v>
      </c>
      <c r="S1920" s="247" t="b">
        <f t="shared" si="1688"/>
        <v>0</v>
      </c>
      <c r="T1920" s="247" t="b">
        <f t="shared" si="1689"/>
        <v>0</v>
      </c>
      <c r="U1920" s="247" t="b">
        <f t="shared" si="1690"/>
        <v>0</v>
      </c>
      <c r="V1920" s="247" t="b">
        <f t="shared" si="1691"/>
        <v>0</v>
      </c>
      <c r="W1920" s="247" t="str">
        <f t="shared" si="1728"/>
        <v>No</v>
      </c>
      <c r="X1920" s="248" t="b">
        <f t="shared" si="1692"/>
        <v>0</v>
      </c>
      <c r="Y1920" s="248" t="b">
        <f t="shared" si="1693"/>
        <v>0</v>
      </c>
      <c r="Z1920" s="248" t="b">
        <f t="shared" si="1694"/>
        <v>0</v>
      </c>
      <c r="AA1920" s="248" t="b">
        <f t="shared" si="1695"/>
        <v>0</v>
      </c>
      <c r="AB1920" s="248" t="str">
        <f t="shared" si="1729"/>
        <v>No</v>
      </c>
      <c r="AC1920" s="249" t="b">
        <f t="shared" si="1696"/>
        <v>0</v>
      </c>
      <c r="AD1920" s="249" t="b">
        <f t="shared" si="1697"/>
        <v>0</v>
      </c>
      <c r="AE1920" s="249" t="b">
        <f t="shared" si="1698"/>
        <v>0</v>
      </c>
      <c r="AF1920" s="249" t="b">
        <f t="shared" si="1699"/>
        <v>0</v>
      </c>
      <c r="AG1920" s="249" t="str">
        <f t="shared" si="1730"/>
        <v>No</v>
      </c>
      <c r="AH1920" s="250" t="b">
        <f t="shared" si="1700"/>
        <v>0</v>
      </c>
      <c r="AI1920" s="250" t="b">
        <f t="shared" si="1701"/>
        <v>0</v>
      </c>
      <c r="AJ1920" s="250" t="b">
        <f t="shared" si="1702"/>
        <v>0</v>
      </c>
      <c r="AK1920" s="250" t="b">
        <f t="shared" si="1703"/>
        <v>0</v>
      </c>
      <c r="AL1920" s="250" t="str">
        <f t="shared" si="1731"/>
        <v>No</v>
      </c>
      <c r="AN1920" s="246" t="str">
        <f t="shared" si="1732"/>
        <v/>
      </c>
      <c r="AO1920" s="247" t="str">
        <f t="shared" si="1733"/>
        <v/>
      </c>
      <c r="AP1920" s="248" t="str">
        <f t="shared" si="1734"/>
        <v/>
      </c>
      <c r="AQ1920" s="249" t="str">
        <f t="shared" si="1735"/>
        <v/>
      </c>
      <c r="AR1920" s="250" t="str">
        <f t="shared" si="1736"/>
        <v/>
      </c>
      <c r="AS1920" s="234"/>
      <c r="AY1920" s="385">
        <f t="shared" si="1737"/>
        <v>0</v>
      </c>
      <c r="AZ1920" s="385">
        <f t="shared" si="1704"/>
        <v>0</v>
      </c>
      <c r="BA1920" s="385">
        <f t="shared" si="1738"/>
        <v>0</v>
      </c>
      <c r="BB1920" s="385">
        <f t="shared" si="1705"/>
        <v>0</v>
      </c>
      <c r="BC1920" s="385">
        <f t="shared" si="1706"/>
        <v>0</v>
      </c>
      <c r="BD1920" s="385">
        <f t="shared" si="1707"/>
        <v>0</v>
      </c>
      <c r="BE1920" s="385">
        <f t="shared" si="1708"/>
        <v>0</v>
      </c>
      <c r="BF1920" s="385">
        <f t="shared" si="1709"/>
        <v>0</v>
      </c>
      <c r="BG1920" s="385">
        <f t="shared" si="1710"/>
        <v>0</v>
      </c>
      <c r="BH1920" s="385">
        <f t="shared" si="1711"/>
        <v>0</v>
      </c>
      <c r="BI1920" s="385">
        <f t="shared" si="1712"/>
        <v>0</v>
      </c>
      <c r="BJ1920" s="385">
        <f t="shared" si="1713"/>
        <v>0</v>
      </c>
      <c r="BK1920" s="385">
        <f t="shared" si="1714"/>
        <v>0</v>
      </c>
      <c r="BL1920" s="385">
        <f t="shared" si="1715"/>
        <v>0</v>
      </c>
      <c r="BM1920" s="385">
        <f t="shared" si="1716"/>
        <v>0</v>
      </c>
      <c r="BN1920" s="385">
        <f t="shared" si="1717"/>
        <v>0</v>
      </c>
      <c r="CK1920" s="239">
        <f t="shared" si="1739"/>
        <v>0</v>
      </c>
      <c r="CL1920" s="239">
        <f t="shared" si="1740"/>
        <v>0</v>
      </c>
    </row>
    <row r="1921" spans="3:90" x14ac:dyDescent="0.35">
      <c r="C1921" s="235"/>
      <c r="D1921" s="246" t="str">
        <f t="shared" si="1718"/>
        <v/>
      </c>
      <c r="E1921" s="247" t="str">
        <f t="shared" si="1719"/>
        <v/>
      </c>
      <c r="F1921" s="248" t="str">
        <f t="shared" si="1720"/>
        <v/>
      </c>
      <c r="G1921" s="249" t="str">
        <f t="shared" si="1721"/>
        <v/>
      </c>
      <c r="H1921" s="250" t="str">
        <f t="shared" si="1722"/>
        <v/>
      </c>
      <c r="I1921" s="386" t="str">
        <f t="shared" si="1683"/>
        <v/>
      </c>
      <c r="J1921" s="387" t="str">
        <f t="shared" si="1684"/>
        <v/>
      </c>
      <c r="K1921" s="388" t="str">
        <f t="shared" si="1685"/>
        <v/>
      </c>
      <c r="L1921" s="389" t="str">
        <f t="shared" si="1686"/>
        <v/>
      </c>
      <c r="M1921" s="250" t="str">
        <f t="shared" si="1687"/>
        <v/>
      </c>
      <c r="N1921" s="246" t="b">
        <f t="shared" si="1723"/>
        <v>0</v>
      </c>
      <c r="O1921" s="246" t="b">
        <f t="shared" si="1724"/>
        <v>0</v>
      </c>
      <c r="P1921" s="246" t="b">
        <f t="shared" si="1725"/>
        <v>0</v>
      </c>
      <c r="Q1921" s="246" t="b">
        <f t="shared" si="1726"/>
        <v>0</v>
      </c>
      <c r="R1921" s="246" t="str">
        <f t="shared" si="1727"/>
        <v>No</v>
      </c>
      <c r="S1921" s="247" t="b">
        <f t="shared" si="1688"/>
        <v>0</v>
      </c>
      <c r="T1921" s="247" t="b">
        <f t="shared" si="1689"/>
        <v>0</v>
      </c>
      <c r="U1921" s="247" t="b">
        <f t="shared" si="1690"/>
        <v>0</v>
      </c>
      <c r="V1921" s="247" t="b">
        <f t="shared" si="1691"/>
        <v>0</v>
      </c>
      <c r="W1921" s="247" t="str">
        <f t="shared" si="1728"/>
        <v>No</v>
      </c>
      <c r="X1921" s="248" t="b">
        <f t="shared" si="1692"/>
        <v>0</v>
      </c>
      <c r="Y1921" s="248" t="b">
        <f t="shared" si="1693"/>
        <v>0</v>
      </c>
      <c r="Z1921" s="248" t="b">
        <f t="shared" si="1694"/>
        <v>0</v>
      </c>
      <c r="AA1921" s="248" t="b">
        <f t="shared" si="1695"/>
        <v>0</v>
      </c>
      <c r="AB1921" s="248" t="str">
        <f t="shared" si="1729"/>
        <v>No</v>
      </c>
      <c r="AC1921" s="249" t="b">
        <f t="shared" si="1696"/>
        <v>0</v>
      </c>
      <c r="AD1921" s="249" t="b">
        <f t="shared" si="1697"/>
        <v>0</v>
      </c>
      <c r="AE1921" s="249" t="b">
        <f t="shared" si="1698"/>
        <v>0</v>
      </c>
      <c r="AF1921" s="249" t="b">
        <f t="shared" si="1699"/>
        <v>0</v>
      </c>
      <c r="AG1921" s="249" t="str">
        <f t="shared" si="1730"/>
        <v>No</v>
      </c>
      <c r="AH1921" s="250" t="b">
        <f t="shared" si="1700"/>
        <v>0</v>
      </c>
      <c r="AI1921" s="250" t="b">
        <f t="shared" si="1701"/>
        <v>0</v>
      </c>
      <c r="AJ1921" s="250" t="b">
        <f t="shared" si="1702"/>
        <v>0</v>
      </c>
      <c r="AK1921" s="250" t="b">
        <f t="shared" si="1703"/>
        <v>0</v>
      </c>
      <c r="AL1921" s="250" t="str">
        <f t="shared" si="1731"/>
        <v>No</v>
      </c>
      <c r="AN1921" s="246" t="str">
        <f t="shared" si="1732"/>
        <v/>
      </c>
      <c r="AO1921" s="247" t="str">
        <f t="shared" si="1733"/>
        <v/>
      </c>
      <c r="AP1921" s="248" t="str">
        <f t="shared" si="1734"/>
        <v/>
      </c>
      <c r="AQ1921" s="249" t="str">
        <f t="shared" si="1735"/>
        <v/>
      </c>
      <c r="AR1921" s="250" t="str">
        <f t="shared" si="1736"/>
        <v/>
      </c>
      <c r="AS1921" s="234"/>
      <c r="AY1921" s="385">
        <f t="shared" si="1737"/>
        <v>0</v>
      </c>
      <c r="AZ1921" s="385">
        <f t="shared" si="1704"/>
        <v>0</v>
      </c>
      <c r="BA1921" s="385">
        <f t="shared" si="1738"/>
        <v>0</v>
      </c>
      <c r="BB1921" s="385">
        <f t="shared" si="1705"/>
        <v>0</v>
      </c>
      <c r="BC1921" s="385">
        <f t="shared" si="1706"/>
        <v>0</v>
      </c>
      <c r="BD1921" s="385">
        <f t="shared" si="1707"/>
        <v>0</v>
      </c>
      <c r="BE1921" s="385">
        <f t="shared" si="1708"/>
        <v>0</v>
      </c>
      <c r="BF1921" s="385">
        <f t="shared" si="1709"/>
        <v>0</v>
      </c>
      <c r="BG1921" s="385">
        <f t="shared" si="1710"/>
        <v>0</v>
      </c>
      <c r="BH1921" s="385">
        <f t="shared" si="1711"/>
        <v>0</v>
      </c>
      <c r="BI1921" s="385">
        <f t="shared" si="1712"/>
        <v>0</v>
      </c>
      <c r="BJ1921" s="385">
        <f t="shared" si="1713"/>
        <v>0</v>
      </c>
      <c r="BK1921" s="385">
        <f t="shared" si="1714"/>
        <v>0</v>
      </c>
      <c r="BL1921" s="385">
        <f t="shared" si="1715"/>
        <v>0</v>
      </c>
      <c r="BM1921" s="385">
        <f t="shared" si="1716"/>
        <v>0</v>
      </c>
      <c r="BN1921" s="385">
        <f t="shared" si="1717"/>
        <v>0</v>
      </c>
      <c r="CK1921" s="239">
        <f t="shared" si="1739"/>
        <v>0</v>
      </c>
      <c r="CL1921" s="239">
        <f t="shared" si="1740"/>
        <v>0</v>
      </c>
    </row>
    <row r="1922" spans="3:90" x14ac:dyDescent="0.35">
      <c r="C1922" s="235"/>
      <c r="D1922" s="246" t="str">
        <f t="shared" si="1718"/>
        <v/>
      </c>
      <c r="E1922" s="247" t="str">
        <f t="shared" si="1719"/>
        <v/>
      </c>
      <c r="F1922" s="248" t="str">
        <f t="shared" si="1720"/>
        <v/>
      </c>
      <c r="G1922" s="249" t="str">
        <f t="shared" si="1721"/>
        <v/>
      </c>
      <c r="H1922" s="250" t="str">
        <f t="shared" si="1722"/>
        <v/>
      </c>
      <c r="I1922" s="386" t="str">
        <f t="shared" si="1683"/>
        <v/>
      </c>
      <c r="J1922" s="387" t="str">
        <f t="shared" si="1684"/>
        <v/>
      </c>
      <c r="K1922" s="388" t="str">
        <f t="shared" si="1685"/>
        <v/>
      </c>
      <c r="L1922" s="389" t="str">
        <f t="shared" si="1686"/>
        <v/>
      </c>
      <c r="M1922" s="250" t="str">
        <f t="shared" si="1687"/>
        <v/>
      </c>
      <c r="N1922" s="246" t="b">
        <f t="shared" si="1723"/>
        <v>0</v>
      </c>
      <c r="O1922" s="246" t="b">
        <f t="shared" si="1724"/>
        <v>0</v>
      </c>
      <c r="P1922" s="246" t="b">
        <f t="shared" si="1725"/>
        <v>0</v>
      </c>
      <c r="Q1922" s="246" t="b">
        <f t="shared" si="1726"/>
        <v>0</v>
      </c>
      <c r="R1922" s="246" t="str">
        <f t="shared" si="1727"/>
        <v>No</v>
      </c>
      <c r="S1922" s="247" t="b">
        <f t="shared" si="1688"/>
        <v>0</v>
      </c>
      <c r="T1922" s="247" t="b">
        <f t="shared" si="1689"/>
        <v>0</v>
      </c>
      <c r="U1922" s="247" t="b">
        <f t="shared" si="1690"/>
        <v>0</v>
      </c>
      <c r="V1922" s="247" t="b">
        <f t="shared" si="1691"/>
        <v>0</v>
      </c>
      <c r="W1922" s="247" t="str">
        <f t="shared" si="1728"/>
        <v>No</v>
      </c>
      <c r="X1922" s="248" t="b">
        <f t="shared" si="1692"/>
        <v>0</v>
      </c>
      <c r="Y1922" s="248" t="b">
        <f t="shared" si="1693"/>
        <v>0</v>
      </c>
      <c r="Z1922" s="248" t="b">
        <f t="shared" si="1694"/>
        <v>0</v>
      </c>
      <c r="AA1922" s="248" t="b">
        <f t="shared" si="1695"/>
        <v>0</v>
      </c>
      <c r="AB1922" s="248" t="str">
        <f t="shared" si="1729"/>
        <v>No</v>
      </c>
      <c r="AC1922" s="249" t="b">
        <f t="shared" si="1696"/>
        <v>0</v>
      </c>
      <c r="AD1922" s="249" t="b">
        <f t="shared" si="1697"/>
        <v>0</v>
      </c>
      <c r="AE1922" s="249" t="b">
        <f t="shared" si="1698"/>
        <v>0</v>
      </c>
      <c r="AF1922" s="249" t="b">
        <f t="shared" si="1699"/>
        <v>0</v>
      </c>
      <c r="AG1922" s="249" t="str">
        <f t="shared" si="1730"/>
        <v>No</v>
      </c>
      <c r="AH1922" s="250" t="b">
        <f t="shared" si="1700"/>
        <v>0</v>
      </c>
      <c r="AI1922" s="250" t="b">
        <f t="shared" si="1701"/>
        <v>0</v>
      </c>
      <c r="AJ1922" s="250" t="b">
        <f t="shared" si="1702"/>
        <v>0</v>
      </c>
      <c r="AK1922" s="250" t="b">
        <f t="shared" si="1703"/>
        <v>0</v>
      </c>
      <c r="AL1922" s="250" t="str">
        <f t="shared" si="1731"/>
        <v>No</v>
      </c>
      <c r="AN1922" s="246" t="str">
        <f t="shared" si="1732"/>
        <v/>
      </c>
      <c r="AO1922" s="247" t="str">
        <f t="shared" si="1733"/>
        <v/>
      </c>
      <c r="AP1922" s="248" t="str">
        <f t="shared" si="1734"/>
        <v/>
      </c>
      <c r="AQ1922" s="249" t="str">
        <f t="shared" si="1735"/>
        <v/>
      </c>
      <c r="AR1922" s="250" t="str">
        <f t="shared" si="1736"/>
        <v/>
      </c>
      <c r="AS1922" s="234"/>
      <c r="AY1922" s="385">
        <f t="shared" si="1737"/>
        <v>0</v>
      </c>
      <c r="AZ1922" s="385">
        <f t="shared" si="1704"/>
        <v>0</v>
      </c>
      <c r="BA1922" s="385">
        <f t="shared" si="1738"/>
        <v>0</v>
      </c>
      <c r="BB1922" s="385">
        <f t="shared" si="1705"/>
        <v>0</v>
      </c>
      <c r="BC1922" s="385">
        <f t="shared" si="1706"/>
        <v>0</v>
      </c>
      <c r="BD1922" s="385">
        <f t="shared" si="1707"/>
        <v>0</v>
      </c>
      <c r="BE1922" s="385">
        <f t="shared" si="1708"/>
        <v>0</v>
      </c>
      <c r="BF1922" s="385">
        <f t="shared" si="1709"/>
        <v>0</v>
      </c>
      <c r="BG1922" s="385">
        <f t="shared" si="1710"/>
        <v>0</v>
      </c>
      <c r="BH1922" s="385">
        <f t="shared" si="1711"/>
        <v>0</v>
      </c>
      <c r="BI1922" s="385">
        <f t="shared" si="1712"/>
        <v>0</v>
      </c>
      <c r="BJ1922" s="385">
        <f t="shared" si="1713"/>
        <v>0</v>
      </c>
      <c r="BK1922" s="385">
        <f t="shared" si="1714"/>
        <v>0</v>
      </c>
      <c r="BL1922" s="385">
        <f t="shared" si="1715"/>
        <v>0</v>
      </c>
      <c r="BM1922" s="385">
        <f t="shared" si="1716"/>
        <v>0</v>
      </c>
      <c r="BN1922" s="385">
        <f t="shared" si="1717"/>
        <v>0</v>
      </c>
      <c r="CK1922" s="239">
        <f t="shared" si="1739"/>
        <v>0</v>
      </c>
      <c r="CL1922" s="239">
        <f t="shared" si="1740"/>
        <v>0</v>
      </c>
    </row>
    <row r="1923" spans="3:90" x14ac:dyDescent="0.35">
      <c r="C1923" s="235"/>
      <c r="D1923" s="246" t="str">
        <f t="shared" si="1718"/>
        <v/>
      </c>
      <c r="E1923" s="247" t="str">
        <f t="shared" si="1719"/>
        <v/>
      </c>
      <c r="F1923" s="248" t="str">
        <f t="shared" si="1720"/>
        <v/>
      </c>
      <c r="G1923" s="249" t="str">
        <f t="shared" si="1721"/>
        <v/>
      </c>
      <c r="H1923" s="250" t="str">
        <f t="shared" si="1722"/>
        <v/>
      </c>
      <c r="I1923" s="386" t="str">
        <f t="shared" si="1683"/>
        <v/>
      </c>
      <c r="J1923" s="387" t="str">
        <f t="shared" si="1684"/>
        <v/>
      </c>
      <c r="K1923" s="388" t="str">
        <f t="shared" si="1685"/>
        <v/>
      </c>
      <c r="L1923" s="389" t="str">
        <f t="shared" si="1686"/>
        <v/>
      </c>
      <c r="M1923" s="250" t="str">
        <f t="shared" si="1687"/>
        <v/>
      </c>
      <c r="N1923" s="246" t="b">
        <f t="shared" si="1723"/>
        <v>0</v>
      </c>
      <c r="O1923" s="246" t="b">
        <f t="shared" si="1724"/>
        <v>0</v>
      </c>
      <c r="P1923" s="246" t="b">
        <f t="shared" si="1725"/>
        <v>0</v>
      </c>
      <c r="Q1923" s="246" t="b">
        <f t="shared" si="1726"/>
        <v>0</v>
      </c>
      <c r="R1923" s="246" t="str">
        <f t="shared" si="1727"/>
        <v>No</v>
      </c>
      <c r="S1923" s="247" t="b">
        <f t="shared" si="1688"/>
        <v>0</v>
      </c>
      <c r="T1923" s="247" t="b">
        <f t="shared" si="1689"/>
        <v>0</v>
      </c>
      <c r="U1923" s="247" t="b">
        <f t="shared" si="1690"/>
        <v>0</v>
      </c>
      <c r="V1923" s="247" t="b">
        <f t="shared" si="1691"/>
        <v>0</v>
      </c>
      <c r="W1923" s="247" t="str">
        <f t="shared" si="1728"/>
        <v>No</v>
      </c>
      <c r="X1923" s="248" t="b">
        <f t="shared" si="1692"/>
        <v>0</v>
      </c>
      <c r="Y1923" s="248" t="b">
        <f t="shared" si="1693"/>
        <v>0</v>
      </c>
      <c r="Z1923" s="248" t="b">
        <f t="shared" si="1694"/>
        <v>0</v>
      </c>
      <c r="AA1923" s="248" t="b">
        <f t="shared" si="1695"/>
        <v>0</v>
      </c>
      <c r="AB1923" s="248" t="str">
        <f t="shared" si="1729"/>
        <v>No</v>
      </c>
      <c r="AC1923" s="249" t="b">
        <f t="shared" si="1696"/>
        <v>0</v>
      </c>
      <c r="AD1923" s="249" t="b">
        <f t="shared" si="1697"/>
        <v>0</v>
      </c>
      <c r="AE1923" s="249" t="b">
        <f t="shared" si="1698"/>
        <v>0</v>
      </c>
      <c r="AF1923" s="249" t="b">
        <f t="shared" si="1699"/>
        <v>0</v>
      </c>
      <c r="AG1923" s="249" t="str">
        <f t="shared" si="1730"/>
        <v>No</v>
      </c>
      <c r="AH1923" s="250" t="b">
        <f t="shared" si="1700"/>
        <v>0</v>
      </c>
      <c r="AI1923" s="250" t="b">
        <f t="shared" si="1701"/>
        <v>0</v>
      </c>
      <c r="AJ1923" s="250" t="b">
        <f t="shared" si="1702"/>
        <v>0</v>
      </c>
      <c r="AK1923" s="250" t="b">
        <f t="shared" si="1703"/>
        <v>0</v>
      </c>
      <c r="AL1923" s="250" t="str">
        <f t="shared" si="1731"/>
        <v>No</v>
      </c>
      <c r="AN1923" s="246" t="str">
        <f t="shared" si="1732"/>
        <v/>
      </c>
      <c r="AO1923" s="247" t="str">
        <f t="shared" si="1733"/>
        <v/>
      </c>
      <c r="AP1923" s="248" t="str">
        <f t="shared" si="1734"/>
        <v/>
      </c>
      <c r="AQ1923" s="249" t="str">
        <f t="shared" si="1735"/>
        <v/>
      </c>
      <c r="AR1923" s="250" t="str">
        <f t="shared" si="1736"/>
        <v/>
      </c>
      <c r="AS1923" s="234"/>
      <c r="AY1923" s="385">
        <f t="shared" si="1737"/>
        <v>0</v>
      </c>
      <c r="AZ1923" s="385">
        <f t="shared" si="1704"/>
        <v>0</v>
      </c>
      <c r="BA1923" s="385">
        <f t="shared" si="1738"/>
        <v>0</v>
      </c>
      <c r="BB1923" s="385">
        <f t="shared" si="1705"/>
        <v>0</v>
      </c>
      <c r="BC1923" s="385">
        <f t="shared" si="1706"/>
        <v>0</v>
      </c>
      <c r="BD1923" s="385">
        <f t="shared" si="1707"/>
        <v>0</v>
      </c>
      <c r="BE1923" s="385">
        <f t="shared" si="1708"/>
        <v>0</v>
      </c>
      <c r="BF1923" s="385">
        <f t="shared" si="1709"/>
        <v>0</v>
      </c>
      <c r="BG1923" s="385">
        <f t="shared" si="1710"/>
        <v>0</v>
      </c>
      <c r="BH1923" s="385">
        <f t="shared" si="1711"/>
        <v>0</v>
      </c>
      <c r="BI1923" s="385">
        <f t="shared" si="1712"/>
        <v>0</v>
      </c>
      <c r="BJ1923" s="385">
        <f t="shared" si="1713"/>
        <v>0</v>
      </c>
      <c r="BK1923" s="385">
        <f t="shared" si="1714"/>
        <v>0</v>
      </c>
      <c r="BL1923" s="385">
        <f t="shared" si="1715"/>
        <v>0</v>
      </c>
      <c r="BM1923" s="385">
        <f t="shared" si="1716"/>
        <v>0</v>
      </c>
      <c r="BN1923" s="385">
        <f t="shared" si="1717"/>
        <v>0</v>
      </c>
      <c r="CK1923" s="239">
        <f t="shared" si="1739"/>
        <v>0</v>
      </c>
      <c r="CL1923" s="239">
        <f t="shared" si="1740"/>
        <v>0</v>
      </c>
    </row>
    <row r="1924" spans="3:90" x14ac:dyDescent="0.35">
      <c r="C1924" s="235"/>
      <c r="D1924" s="246" t="str">
        <f t="shared" si="1718"/>
        <v/>
      </c>
      <c r="E1924" s="247" t="str">
        <f t="shared" si="1719"/>
        <v/>
      </c>
      <c r="F1924" s="248" t="str">
        <f t="shared" si="1720"/>
        <v/>
      </c>
      <c r="G1924" s="249" t="str">
        <f t="shared" si="1721"/>
        <v/>
      </c>
      <c r="H1924" s="250" t="str">
        <f t="shared" si="1722"/>
        <v/>
      </c>
      <c r="I1924" s="386" t="str">
        <f t="shared" ref="I1924:I1987" si="1741">IF(C1924="","",IF(OR(CY1924="Yes",CZ1924="Yes",DA1924="Yes",DB1924="Yes",DC1924="Yes",DD1924="Yes"), "Yes", "No"))</f>
        <v/>
      </c>
      <c r="J1924" s="387" t="str">
        <f t="shared" ref="J1924:J1987" si="1742">IF(C1924="","",IF(OR(DE1924="Yes",DF1924="Yes",DG1924="Yes",DH1924="Yes",DI1924="Yes",DJ1924="Yes"), "Yes", "No"))</f>
        <v/>
      </c>
      <c r="K1924" s="388" t="str">
        <f t="shared" ref="K1924:K1987" si="1743">IF(C1924="","",IF(OR(DK1924="Yes",DL1924="Yes",DM1924="Yes",DN1924="Yes",DO1924="Yes",DP1924="Yes"), "Yes", "No"))</f>
        <v/>
      </c>
      <c r="L1924" s="389" t="str">
        <f t="shared" ref="L1924:L1987" si="1744">IF(C1924="","",IF(OR(DQ1924="Yes",DR1924="Yes",DS1924="Yes",DT1924="Yes",DU1924="Yes",DV1924="Yes"), "Yes", "No"))</f>
        <v/>
      </c>
      <c r="M1924" s="250" t="str">
        <f t="shared" ref="M1924:M1987" si="1745">IF(C1924="","",IF(OR(DW1924="Yes",DX1924="Yes",DY1924="Yes",DZ1924="Yes",EA1924="Yes",EB1924="Yes"), "Yes", "No"))</f>
        <v/>
      </c>
      <c r="N1924" s="246" t="b">
        <f t="shared" si="1723"/>
        <v>0</v>
      </c>
      <c r="O1924" s="246" t="b">
        <f t="shared" si="1724"/>
        <v>0</v>
      </c>
      <c r="P1924" s="246" t="b">
        <f t="shared" si="1725"/>
        <v>0</v>
      </c>
      <c r="Q1924" s="246" t="b">
        <f t="shared" si="1726"/>
        <v>0</v>
      </c>
      <c r="R1924" s="246" t="str">
        <f t="shared" si="1727"/>
        <v>No</v>
      </c>
      <c r="S1924" s="247" t="b">
        <f t="shared" ref="S1924:S1987" si="1746">AND(B1924="Primary",E1924="New",J1924="Yes")</f>
        <v>0</v>
      </c>
      <c r="T1924" s="247" t="b">
        <f t="shared" ref="T1924:T1987" si="1747">AND(B1924="Primary",E1924="Continuing",J1924="Yes")</f>
        <v>0</v>
      </c>
      <c r="U1924" s="247" t="b">
        <f t="shared" ref="U1924:U1987" si="1748">AND(B1924="Secondary",E1924="New",J1924="Yes")</f>
        <v>0</v>
      </c>
      <c r="V1924" s="247" t="b">
        <f t="shared" ref="V1924:V1987" si="1749">AND(B1924="Secondary",E1924="Continuing",J1924="Yes")</f>
        <v>0</v>
      </c>
      <c r="W1924" s="247" t="str">
        <f t="shared" si="1728"/>
        <v>No</v>
      </c>
      <c r="X1924" s="248" t="b">
        <f t="shared" ref="X1924:X1987" si="1750">AND(B1924="Primary",F1924="New",K1924="Yes")</f>
        <v>0</v>
      </c>
      <c r="Y1924" s="248" t="b">
        <f t="shared" ref="Y1924:Y1987" si="1751">AND(B1924="Primary",F1924="Continuing",K1924="yes")</f>
        <v>0</v>
      </c>
      <c r="Z1924" s="248" t="b">
        <f t="shared" ref="Z1924:Z1987" si="1752">AND(B1924="Secondary",F1924="New",K1924="Yes")</f>
        <v>0</v>
      </c>
      <c r="AA1924" s="248" t="b">
        <f t="shared" ref="AA1924:AA1987" si="1753">AND(B1924="Secondary",F1924="Continuing",K1924="Yes")</f>
        <v>0</v>
      </c>
      <c r="AB1924" s="248" t="str">
        <f t="shared" si="1729"/>
        <v>No</v>
      </c>
      <c r="AC1924" s="249" t="b">
        <f t="shared" ref="AC1924:AC1987" si="1754">AND(B1924="Primary",G1924="New",L1924="Yes")</f>
        <v>0</v>
      </c>
      <c r="AD1924" s="249" t="b">
        <f t="shared" ref="AD1924:AD1987" si="1755">AND(B1924="Primary",G1924="Continuing",L1924="Yes")</f>
        <v>0</v>
      </c>
      <c r="AE1924" s="249" t="b">
        <f t="shared" ref="AE1924:AE1987" si="1756">AND(B1924="Secondary",G1924="New",L1924="Yes")</f>
        <v>0</v>
      </c>
      <c r="AF1924" s="249" t="b">
        <f t="shared" ref="AF1924:AF1987" si="1757">AND(B1924="Secondary",G1924="Continuing",L1924="Yes")</f>
        <v>0</v>
      </c>
      <c r="AG1924" s="249" t="str">
        <f t="shared" si="1730"/>
        <v>No</v>
      </c>
      <c r="AH1924" s="250" t="b">
        <f t="shared" ref="AH1924:AH1987" si="1758">AND(B1924="Primary",H1924="New",M1924="Yes")</f>
        <v>0</v>
      </c>
      <c r="AI1924" s="250" t="b">
        <f t="shared" ref="AI1924:AI1987" si="1759">AND(B1924="Primary",H1924="Continuing",M1924="Yes")</f>
        <v>0</v>
      </c>
      <c r="AJ1924" s="250" t="b">
        <f t="shared" ref="AJ1924:AJ1987" si="1760">AND(B1924="Secondary",H1924="New",M1924="Yes")</f>
        <v>0</v>
      </c>
      <c r="AK1924" s="250" t="b">
        <f t="shared" ref="AK1924:AK1987" si="1761">AND(B1924="Secondary",H1924="Continuing",M1924="Yes")</f>
        <v>0</v>
      </c>
      <c r="AL1924" s="250" t="str">
        <f t="shared" si="1731"/>
        <v>No</v>
      </c>
      <c r="AN1924" s="246" t="str">
        <f t="shared" si="1732"/>
        <v/>
      </c>
      <c r="AO1924" s="247" t="str">
        <f t="shared" si="1733"/>
        <v/>
      </c>
      <c r="AP1924" s="248" t="str">
        <f t="shared" si="1734"/>
        <v/>
      </c>
      <c r="AQ1924" s="249" t="str">
        <f t="shared" si="1735"/>
        <v/>
      </c>
      <c r="AR1924" s="250" t="str">
        <f t="shared" si="1736"/>
        <v/>
      </c>
      <c r="AS1924" s="234"/>
      <c r="AY1924" s="385">
        <f t="shared" si="1737"/>
        <v>0</v>
      </c>
      <c r="AZ1924" s="385">
        <f t="shared" ref="AZ1924:AZ1987" si="1762">IF(OR(AT1924="Beating",AU1924="Beating",AV1924="Beating",AW1924="Beating",AX1924="Beating"), 1, 0)</f>
        <v>0</v>
      </c>
      <c r="BA1924" s="385">
        <f t="shared" si="1738"/>
        <v>0</v>
      </c>
      <c r="BB1924" s="385">
        <f t="shared" ref="BB1924:BB1987" si="1763">IF(OR(AT1924="Burning",AU1924="Burning",AV1924="Burning",AW1924="Burning",AX1924="Burning"), 1, 0)</f>
        <v>0</v>
      </c>
      <c r="BC1924" s="385">
        <f t="shared" ref="BC1924:BC1987" si="1764">IF(OR(AT1924="Deprivation",AU1924="Deprivation",AV1924="Deprivation",AW1924="Deprivation",AX1924="Deprivation"), 1, 0)</f>
        <v>0</v>
      </c>
      <c r="BD1924" s="385">
        <f t="shared" ref="BD1924:BD1987" si="1765">IF(OR(AT1924="Electrical",AU1924="Electrical",AV1924="Electrical",AW1924="Electrical",AX1924="Electrical"), 1, 0)</f>
        <v>0</v>
      </c>
      <c r="BE1924" s="385">
        <f t="shared" ref="BE1924:BE1987" si="1766">IF(OR(AT1924="Forced Postures",AU1924="Forced Postures",AV1924="Forced Postures",AW1924="Forced Postures",AX1924="Forced Postures"), 1, 0)</f>
        <v>0</v>
      </c>
      <c r="BF1924" s="385">
        <f t="shared" ref="BF1924:BF1987" si="1767">IF(OR(AT1924="Gender-based violence",AU1924="Gender-based violence",AV1924="Gender-based violence",AW1924="Gender-based violence",AX1924="Gender-based violence"), 1, 0)</f>
        <v>0</v>
      </c>
      <c r="BG1924" s="385">
        <f t="shared" ref="BG1924:BG1987" si="1768">IF(OR(AT1924="Kidnapping and disappearances",AU1924="Kidnapping and disappearances",AV1924="Kidnapping and disappearances",AW1924="Kidnapping and disappearances",AX1924="Kidnapping and disappearances"), 1, 0)</f>
        <v>0</v>
      </c>
      <c r="BH1924" s="385">
        <f t="shared" ref="BH1924:BH1987" si="1769">IF(OR(AT1924="Rape and sexual torture",AU1924="Rape and sexual torture",AV1924="Rape and sexual torture",AW1924="Rape and sexual torture",AX1924="Rape and sexual torture"), 1, 0)</f>
        <v>0</v>
      </c>
      <c r="BI1924" s="385">
        <f t="shared" ref="BI1924:BI1987" si="1770">IF(OR(AT1924="Sensory stress",AU1924="Sensory stress",AV1924="Sensory stress",AW1924="Sensory stress",AX1924="Sensory stress"), 1, 0)</f>
        <v>0</v>
      </c>
      <c r="BJ1924" s="385">
        <f t="shared" ref="BJ1924:BJ1987" si="1771">IF(OR(AT1924="Severe humiliation",AU1924="Severe humiliation",AV1924="Severe humiliation",AW1924="Severe humiliation",AX1924="Severe humiliation"), 1, 0)</f>
        <v>0</v>
      </c>
      <c r="BK1924" s="385">
        <f t="shared" ref="BK1924:BK1987" si="1772">IF(OR(AT1924="Threats and psychological torture",AU1924="Threats and psychological torture",AV1924="Threats and psychological torture",AW1924="Threats and psychological torture",AX1924="Threats and psychological torture"), 1, 0)</f>
        <v>0</v>
      </c>
      <c r="BL1924" s="385">
        <f t="shared" ref="BL1924:BL1987" si="1773">IF(OR(AT1924="Witnessing torture of others",AU1924="Witnessing torture of others",AV1924="Witnessing torture of others",AW1924="Witnessing torture of others",AX1924="Witnessing torture of others"), 1, 0)</f>
        <v>0</v>
      </c>
      <c r="BM1924" s="385">
        <f t="shared" ref="BM1924:BM1987" si="1774">IF(OR(AT1924="Wounding/maiming",AU1924="Wounding/maiming",AV1924="Wounding/maiming",AW1924="Wounding/maiming",AX1924="Wounding/maiming"), 1, 0)</f>
        <v>0</v>
      </c>
      <c r="BN1924" s="385">
        <f t="shared" ref="BN1924:BN1987" si="1775">IF(OR(AT1924="Other",AU1924="Other",AV1924="Other",AW1924="Other",AX1924="Other"), 1, 0)</f>
        <v>0</v>
      </c>
      <c r="CK1924" s="239">
        <f t="shared" si="1739"/>
        <v>0</v>
      </c>
      <c r="CL1924" s="239">
        <f t="shared" si="1740"/>
        <v>0</v>
      </c>
    </row>
    <row r="1925" spans="3:90" x14ac:dyDescent="0.35">
      <c r="C1925" s="235"/>
      <c r="D1925" s="246" t="str">
        <f t="shared" ref="D1925:D1988" si="1776">IF(C1925="","",IF(AND(C1925&gt;=DATE(2022,9,30),C1925&lt;=DATE(2023,9,29)),"New",IF(C1925&lt;DATE(2022,9,30),"Continuing",IF(C1925&gt;DATE(2023,9,29),""))))</f>
        <v/>
      </c>
      <c r="E1925" s="247" t="str">
        <f t="shared" ref="E1925:E1988" si="1777">IF(C1925="","",IF(AND(C1925&gt;=DATE(2023,9,30),C1925&lt;=DATE(2024,9,29)),"New",IF(C1925&lt;DATE(2023,9,30),"Continuing",IF(C1925&gt;DATE(2024,9,29),""))))</f>
        <v/>
      </c>
      <c r="F1925" s="248" t="str">
        <f t="shared" ref="F1925:F1988" si="1778">IF(C1925="","",IF(AND(C1925&gt;=DATE(2024,9,30),C1925&lt;=DATE(2025,9,29)),"New",IF(C1925&lt;DATE(2024,9,30),"Continuing",IF(C1925&gt;DATE(2025,9,29),""))))</f>
        <v/>
      </c>
      <c r="G1925" s="249" t="str">
        <f t="shared" ref="G1925:G1988" si="1779">IF(C1925="","",IF(AND(C1925&gt;=DATE(2025,9,30),C1925&lt;=DATE(2026,9,29)),"New",IF(C1925&lt;DATE(2025,9,30),"Continuing",IF(C1925&gt;DATE(2026,9,29),""))))</f>
        <v/>
      </c>
      <c r="H1925" s="250" t="str">
        <f t="shared" ref="H1925:H1988" si="1780">IF(C1925="","",IF(AND(C1925&gt;=DATE(2026,9,30),C1925&lt;=DATE(2027,9,29)),"New",IF(C1925&lt;DATE(2026,9,30),"Continuing",IF(C1925&gt;DATE(2027,9,29),""))))</f>
        <v/>
      </c>
      <c r="I1925" s="386" t="str">
        <f t="shared" si="1741"/>
        <v/>
      </c>
      <c r="J1925" s="387" t="str">
        <f t="shared" si="1742"/>
        <v/>
      </c>
      <c r="K1925" s="388" t="str">
        <f t="shared" si="1743"/>
        <v/>
      </c>
      <c r="L1925" s="389" t="str">
        <f t="shared" si="1744"/>
        <v/>
      </c>
      <c r="M1925" s="250" t="str">
        <f t="shared" si="1745"/>
        <v/>
      </c>
      <c r="N1925" s="246" t="b">
        <f t="shared" ref="N1925:N1988" si="1781">AND(B1925="Primary",D1925="New",I1925="Yes")</f>
        <v>0</v>
      </c>
      <c r="O1925" s="246" t="b">
        <f t="shared" ref="O1925:O1988" si="1782">AND(B1925="Primary",D1925="Continuing",I1925="Yes")</f>
        <v>0</v>
      </c>
      <c r="P1925" s="246" t="b">
        <f t="shared" ref="P1925:P1988" si="1783">AND(B1925="Secondary",D1925="New",I1925="Yes")</f>
        <v>0</v>
      </c>
      <c r="Q1925" s="246" t="b">
        <f t="shared" ref="Q1925:Q1988" si="1784">AND(B1925="Secondary",D1925="Continuing",I1925="Yes")</f>
        <v>0</v>
      </c>
      <c r="R1925" s="246" t="str">
        <f t="shared" ref="R1925:R1988" si="1785">IF(OR(N1925=TRUE,O1925=TRUE),"Yes","No")</f>
        <v>No</v>
      </c>
      <c r="S1925" s="247" t="b">
        <f t="shared" si="1746"/>
        <v>0</v>
      </c>
      <c r="T1925" s="247" t="b">
        <f t="shared" si="1747"/>
        <v>0</v>
      </c>
      <c r="U1925" s="247" t="b">
        <f t="shared" si="1748"/>
        <v>0</v>
      </c>
      <c r="V1925" s="247" t="b">
        <f t="shared" si="1749"/>
        <v>0</v>
      </c>
      <c r="W1925" s="247" t="str">
        <f t="shared" ref="W1925:W1988" si="1786">IF(OR(S1925=TRUE,T1925=TRUE),"Yes","No")</f>
        <v>No</v>
      </c>
      <c r="X1925" s="248" t="b">
        <f t="shared" si="1750"/>
        <v>0</v>
      </c>
      <c r="Y1925" s="248" t="b">
        <f t="shared" si="1751"/>
        <v>0</v>
      </c>
      <c r="Z1925" s="248" t="b">
        <f t="shared" si="1752"/>
        <v>0</v>
      </c>
      <c r="AA1925" s="248" t="b">
        <f t="shared" si="1753"/>
        <v>0</v>
      </c>
      <c r="AB1925" s="248" t="str">
        <f t="shared" ref="AB1925:AB1988" si="1787">IF(OR(X1925=TRUE,Y1925=TRUE),"Yes","No")</f>
        <v>No</v>
      </c>
      <c r="AC1925" s="249" t="b">
        <f t="shared" si="1754"/>
        <v>0</v>
      </c>
      <c r="AD1925" s="249" t="b">
        <f t="shared" si="1755"/>
        <v>0</v>
      </c>
      <c r="AE1925" s="249" t="b">
        <f t="shared" si="1756"/>
        <v>0</v>
      </c>
      <c r="AF1925" s="249" t="b">
        <f t="shared" si="1757"/>
        <v>0</v>
      </c>
      <c r="AG1925" s="249" t="str">
        <f t="shared" ref="AG1925:AG1988" si="1788">IF(OR(AC1925=TRUE,AD1925=TRUE),"Yes","No")</f>
        <v>No</v>
      </c>
      <c r="AH1925" s="250" t="b">
        <f t="shared" si="1758"/>
        <v>0</v>
      </c>
      <c r="AI1925" s="250" t="b">
        <f t="shared" si="1759"/>
        <v>0</v>
      </c>
      <c r="AJ1925" s="250" t="b">
        <f t="shared" si="1760"/>
        <v>0</v>
      </c>
      <c r="AK1925" s="250" t="b">
        <f t="shared" si="1761"/>
        <v>0</v>
      </c>
      <c r="AL1925" s="250" t="str">
        <f t="shared" ref="AL1925:AL1988" si="1789">IF(OR(AH1925=TRUE,AI1925=TRUE),"Yes","No")</f>
        <v>No</v>
      </c>
      <c r="AN1925" s="246" t="str">
        <f t="shared" ref="AN1925:AN1988" si="1790">IF(AND(AM1925&gt;=DATE(2022,9,30),AM1925&lt;=DATE(2023,9,29)),"Closed","")</f>
        <v/>
      </c>
      <c r="AO1925" s="247" t="str">
        <f t="shared" ref="AO1925:AO1988" si="1791">IF(AND(AM1925&gt;=DATE(2023,9,30),AM1925&lt;=DATE(2024,9,29)),"Closed","")</f>
        <v/>
      </c>
      <c r="AP1925" s="248" t="str">
        <f t="shared" ref="AP1925:AP1988" si="1792">IF(AND(AM1925&gt;=DATE(2024,9,30),AM1925&lt;=DATE(2025,9,29)),"Closed","")</f>
        <v/>
      </c>
      <c r="AQ1925" s="249" t="str">
        <f t="shared" ref="AQ1925:AQ1988" si="1793">IF(AND(AM1925&gt;=DATE(2025,9,30),AM1925&lt;=DATE(2026,9,29)),"Closed","")</f>
        <v/>
      </c>
      <c r="AR1925" s="250" t="str">
        <f t="shared" ref="AR1925:AR1988" si="1794">IF(AND(AM1925&gt;=DATE(2026,9,30),AM1925&lt;=DATE(2027,9,29)),"Closed","")</f>
        <v/>
      </c>
      <c r="AS1925" s="234"/>
      <c r="AY1925" s="385">
        <f t="shared" ref="AY1925:AY1988" si="1795">IF(OR(AT1925="Asphyxiation",AU1925="Asphyxiation",AV1925="Asphyxiation",AW1925="Asphyxiation",AX1925="Asphyxiation"), 1, 0)</f>
        <v>0</v>
      </c>
      <c r="AZ1925" s="385">
        <f t="shared" si="1762"/>
        <v>0</v>
      </c>
      <c r="BA1925" s="385">
        <f t="shared" ref="BA1925:BA1988" si="1796">IF(OR(AT1925="New response option",AU1925="New response option",AV1925="New response option",AW1925="New response option",AX1925="New response option"), 1, 0)</f>
        <v>0</v>
      </c>
      <c r="BB1925" s="385">
        <f t="shared" si="1763"/>
        <v>0</v>
      </c>
      <c r="BC1925" s="385">
        <f t="shared" si="1764"/>
        <v>0</v>
      </c>
      <c r="BD1925" s="385">
        <f t="shared" si="1765"/>
        <v>0</v>
      </c>
      <c r="BE1925" s="385">
        <f t="shared" si="1766"/>
        <v>0</v>
      </c>
      <c r="BF1925" s="385">
        <f t="shared" si="1767"/>
        <v>0</v>
      </c>
      <c r="BG1925" s="385">
        <f t="shared" si="1768"/>
        <v>0</v>
      </c>
      <c r="BH1925" s="385">
        <f t="shared" si="1769"/>
        <v>0</v>
      </c>
      <c r="BI1925" s="385">
        <f t="shared" si="1770"/>
        <v>0</v>
      </c>
      <c r="BJ1925" s="385">
        <f t="shared" si="1771"/>
        <v>0</v>
      </c>
      <c r="BK1925" s="385">
        <f t="shared" si="1772"/>
        <v>0</v>
      </c>
      <c r="BL1925" s="385">
        <f t="shared" si="1773"/>
        <v>0</v>
      </c>
      <c r="BM1925" s="385">
        <f t="shared" si="1774"/>
        <v>0</v>
      </c>
      <c r="BN1925" s="385">
        <f t="shared" si="1775"/>
        <v>0</v>
      </c>
      <c r="CK1925" s="239">
        <f t="shared" ref="CK1925:CK1988" si="1797">IF(OR(CJ1925="Lawful Permanent Resident (LPR): Former refugee ",CJ1925="Lawful Permanent Resident (LPR): Former asylee ",CJ1925="Lawful Permanent Resident (LPR): Other former"), 1,0)</f>
        <v>0</v>
      </c>
      <c r="CL1925" s="239">
        <f t="shared" ref="CL1925:CL1988" si="1798">IF(OR(CJ1925="U.S. Citizen: Former refugee ",CJ1925="U.S. Citizen: Former asylee ",CJ1925="U.S. Citizen: Other former "), 1,0)</f>
        <v>0</v>
      </c>
    </row>
    <row r="1926" spans="3:90" x14ac:dyDescent="0.35">
      <c r="C1926" s="235"/>
      <c r="D1926" s="246" t="str">
        <f t="shared" si="1776"/>
        <v/>
      </c>
      <c r="E1926" s="247" t="str">
        <f t="shared" si="1777"/>
        <v/>
      </c>
      <c r="F1926" s="248" t="str">
        <f t="shared" si="1778"/>
        <v/>
      </c>
      <c r="G1926" s="249" t="str">
        <f t="shared" si="1779"/>
        <v/>
      </c>
      <c r="H1926" s="250" t="str">
        <f t="shared" si="1780"/>
        <v/>
      </c>
      <c r="I1926" s="386" t="str">
        <f t="shared" si="1741"/>
        <v/>
      </c>
      <c r="J1926" s="387" t="str">
        <f t="shared" si="1742"/>
        <v/>
      </c>
      <c r="K1926" s="388" t="str">
        <f t="shared" si="1743"/>
        <v/>
      </c>
      <c r="L1926" s="389" t="str">
        <f t="shared" si="1744"/>
        <v/>
      </c>
      <c r="M1926" s="250" t="str">
        <f t="shared" si="1745"/>
        <v/>
      </c>
      <c r="N1926" s="246" t="b">
        <f t="shared" si="1781"/>
        <v>0</v>
      </c>
      <c r="O1926" s="246" t="b">
        <f t="shared" si="1782"/>
        <v>0</v>
      </c>
      <c r="P1926" s="246" t="b">
        <f t="shared" si="1783"/>
        <v>0</v>
      </c>
      <c r="Q1926" s="246" t="b">
        <f t="shared" si="1784"/>
        <v>0</v>
      </c>
      <c r="R1926" s="246" t="str">
        <f t="shared" si="1785"/>
        <v>No</v>
      </c>
      <c r="S1926" s="247" t="b">
        <f t="shared" si="1746"/>
        <v>0</v>
      </c>
      <c r="T1926" s="247" t="b">
        <f t="shared" si="1747"/>
        <v>0</v>
      </c>
      <c r="U1926" s="247" t="b">
        <f t="shared" si="1748"/>
        <v>0</v>
      </c>
      <c r="V1926" s="247" t="b">
        <f t="shared" si="1749"/>
        <v>0</v>
      </c>
      <c r="W1926" s="247" t="str">
        <f t="shared" si="1786"/>
        <v>No</v>
      </c>
      <c r="X1926" s="248" t="b">
        <f t="shared" si="1750"/>
        <v>0</v>
      </c>
      <c r="Y1926" s="248" t="b">
        <f t="shared" si="1751"/>
        <v>0</v>
      </c>
      <c r="Z1926" s="248" t="b">
        <f t="shared" si="1752"/>
        <v>0</v>
      </c>
      <c r="AA1926" s="248" t="b">
        <f t="shared" si="1753"/>
        <v>0</v>
      </c>
      <c r="AB1926" s="248" t="str">
        <f t="shared" si="1787"/>
        <v>No</v>
      </c>
      <c r="AC1926" s="249" t="b">
        <f t="shared" si="1754"/>
        <v>0</v>
      </c>
      <c r="AD1926" s="249" t="b">
        <f t="shared" si="1755"/>
        <v>0</v>
      </c>
      <c r="AE1926" s="249" t="b">
        <f t="shared" si="1756"/>
        <v>0</v>
      </c>
      <c r="AF1926" s="249" t="b">
        <f t="shared" si="1757"/>
        <v>0</v>
      </c>
      <c r="AG1926" s="249" t="str">
        <f t="shared" si="1788"/>
        <v>No</v>
      </c>
      <c r="AH1926" s="250" t="b">
        <f t="shared" si="1758"/>
        <v>0</v>
      </c>
      <c r="AI1926" s="250" t="b">
        <f t="shared" si="1759"/>
        <v>0</v>
      </c>
      <c r="AJ1926" s="250" t="b">
        <f t="shared" si="1760"/>
        <v>0</v>
      </c>
      <c r="AK1926" s="250" t="b">
        <f t="shared" si="1761"/>
        <v>0</v>
      </c>
      <c r="AL1926" s="250" t="str">
        <f t="shared" si="1789"/>
        <v>No</v>
      </c>
      <c r="AN1926" s="246" t="str">
        <f t="shared" si="1790"/>
        <v/>
      </c>
      <c r="AO1926" s="247" t="str">
        <f t="shared" si="1791"/>
        <v/>
      </c>
      <c r="AP1926" s="248" t="str">
        <f t="shared" si="1792"/>
        <v/>
      </c>
      <c r="AQ1926" s="249" t="str">
        <f t="shared" si="1793"/>
        <v/>
      </c>
      <c r="AR1926" s="250" t="str">
        <f t="shared" si="1794"/>
        <v/>
      </c>
      <c r="AS1926" s="234"/>
      <c r="AY1926" s="385">
        <f t="shared" si="1795"/>
        <v>0</v>
      </c>
      <c r="AZ1926" s="385">
        <f t="shared" si="1762"/>
        <v>0</v>
      </c>
      <c r="BA1926" s="385">
        <f t="shared" si="1796"/>
        <v>0</v>
      </c>
      <c r="BB1926" s="385">
        <f t="shared" si="1763"/>
        <v>0</v>
      </c>
      <c r="BC1926" s="385">
        <f t="shared" si="1764"/>
        <v>0</v>
      </c>
      <c r="BD1926" s="385">
        <f t="shared" si="1765"/>
        <v>0</v>
      </c>
      <c r="BE1926" s="385">
        <f t="shared" si="1766"/>
        <v>0</v>
      </c>
      <c r="BF1926" s="385">
        <f t="shared" si="1767"/>
        <v>0</v>
      </c>
      <c r="BG1926" s="385">
        <f t="shared" si="1768"/>
        <v>0</v>
      </c>
      <c r="BH1926" s="385">
        <f t="shared" si="1769"/>
        <v>0</v>
      </c>
      <c r="BI1926" s="385">
        <f t="shared" si="1770"/>
        <v>0</v>
      </c>
      <c r="BJ1926" s="385">
        <f t="shared" si="1771"/>
        <v>0</v>
      </c>
      <c r="BK1926" s="385">
        <f t="shared" si="1772"/>
        <v>0</v>
      </c>
      <c r="BL1926" s="385">
        <f t="shared" si="1773"/>
        <v>0</v>
      </c>
      <c r="BM1926" s="385">
        <f t="shared" si="1774"/>
        <v>0</v>
      </c>
      <c r="BN1926" s="385">
        <f t="shared" si="1775"/>
        <v>0</v>
      </c>
      <c r="CK1926" s="239">
        <f t="shared" si="1797"/>
        <v>0</v>
      </c>
      <c r="CL1926" s="239">
        <f t="shared" si="1798"/>
        <v>0</v>
      </c>
    </row>
    <row r="1927" spans="3:90" x14ac:dyDescent="0.35">
      <c r="C1927" s="235"/>
      <c r="D1927" s="246" t="str">
        <f t="shared" si="1776"/>
        <v/>
      </c>
      <c r="E1927" s="247" t="str">
        <f t="shared" si="1777"/>
        <v/>
      </c>
      <c r="F1927" s="248" t="str">
        <f t="shared" si="1778"/>
        <v/>
      </c>
      <c r="G1927" s="249" t="str">
        <f t="shared" si="1779"/>
        <v/>
      </c>
      <c r="H1927" s="250" t="str">
        <f t="shared" si="1780"/>
        <v/>
      </c>
      <c r="I1927" s="386" t="str">
        <f t="shared" si="1741"/>
        <v/>
      </c>
      <c r="J1927" s="387" t="str">
        <f t="shared" si="1742"/>
        <v/>
      </c>
      <c r="K1927" s="388" t="str">
        <f t="shared" si="1743"/>
        <v/>
      </c>
      <c r="L1927" s="389" t="str">
        <f t="shared" si="1744"/>
        <v/>
      </c>
      <c r="M1927" s="250" t="str">
        <f t="shared" si="1745"/>
        <v/>
      </c>
      <c r="N1927" s="246" t="b">
        <f t="shared" si="1781"/>
        <v>0</v>
      </c>
      <c r="O1927" s="246" t="b">
        <f t="shared" si="1782"/>
        <v>0</v>
      </c>
      <c r="P1927" s="246" t="b">
        <f t="shared" si="1783"/>
        <v>0</v>
      </c>
      <c r="Q1927" s="246" t="b">
        <f t="shared" si="1784"/>
        <v>0</v>
      </c>
      <c r="R1927" s="246" t="str">
        <f t="shared" si="1785"/>
        <v>No</v>
      </c>
      <c r="S1927" s="247" t="b">
        <f t="shared" si="1746"/>
        <v>0</v>
      </c>
      <c r="T1927" s="247" t="b">
        <f t="shared" si="1747"/>
        <v>0</v>
      </c>
      <c r="U1927" s="247" t="b">
        <f t="shared" si="1748"/>
        <v>0</v>
      </c>
      <c r="V1927" s="247" t="b">
        <f t="shared" si="1749"/>
        <v>0</v>
      </c>
      <c r="W1927" s="247" t="str">
        <f t="shared" si="1786"/>
        <v>No</v>
      </c>
      <c r="X1927" s="248" t="b">
        <f t="shared" si="1750"/>
        <v>0</v>
      </c>
      <c r="Y1927" s="248" t="b">
        <f t="shared" si="1751"/>
        <v>0</v>
      </c>
      <c r="Z1927" s="248" t="b">
        <f t="shared" si="1752"/>
        <v>0</v>
      </c>
      <c r="AA1927" s="248" t="b">
        <f t="shared" si="1753"/>
        <v>0</v>
      </c>
      <c r="AB1927" s="248" t="str">
        <f t="shared" si="1787"/>
        <v>No</v>
      </c>
      <c r="AC1927" s="249" t="b">
        <f t="shared" si="1754"/>
        <v>0</v>
      </c>
      <c r="AD1927" s="249" t="b">
        <f t="shared" si="1755"/>
        <v>0</v>
      </c>
      <c r="AE1927" s="249" t="b">
        <f t="shared" si="1756"/>
        <v>0</v>
      </c>
      <c r="AF1927" s="249" t="b">
        <f t="shared" si="1757"/>
        <v>0</v>
      </c>
      <c r="AG1927" s="249" t="str">
        <f t="shared" si="1788"/>
        <v>No</v>
      </c>
      <c r="AH1927" s="250" t="b">
        <f t="shared" si="1758"/>
        <v>0</v>
      </c>
      <c r="AI1927" s="250" t="b">
        <f t="shared" si="1759"/>
        <v>0</v>
      </c>
      <c r="AJ1927" s="250" t="b">
        <f t="shared" si="1760"/>
        <v>0</v>
      </c>
      <c r="AK1927" s="250" t="b">
        <f t="shared" si="1761"/>
        <v>0</v>
      </c>
      <c r="AL1927" s="250" t="str">
        <f t="shared" si="1789"/>
        <v>No</v>
      </c>
      <c r="AN1927" s="246" t="str">
        <f t="shared" si="1790"/>
        <v/>
      </c>
      <c r="AO1927" s="247" t="str">
        <f t="shared" si="1791"/>
        <v/>
      </c>
      <c r="AP1927" s="248" t="str">
        <f t="shared" si="1792"/>
        <v/>
      </c>
      <c r="AQ1927" s="249" t="str">
        <f t="shared" si="1793"/>
        <v/>
      </c>
      <c r="AR1927" s="250" t="str">
        <f t="shared" si="1794"/>
        <v/>
      </c>
      <c r="AS1927" s="234"/>
      <c r="AY1927" s="385">
        <f t="shared" si="1795"/>
        <v>0</v>
      </c>
      <c r="AZ1927" s="385">
        <f t="shared" si="1762"/>
        <v>0</v>
      </c>
      <c r="BA1927" s="385">
        <f t="shared" si="1796"/>
        <v>0</v>
      </c>
      <c r="BB1927" s="385">
        <f t="shared" si="1763"/>
        <v>0</v>
      </c>
      <c r="BC1927" s="385">
        <f t="shared" si="1764"/>
        <v>0</v>
      </c>
      <c r="BD1927" s="385">
        <f t="shared" si="1765"/>
        <v>0</v>
      </c>
      <c r="BE1927" s="385">
        <f t="shared" si="1766"/>
        <v>0</v>
      </c>
      <c r="BF1927" s="385">
        <f t="shared" si="1767"/>
        <v>0</v>
      </c>
      <c r="BG1927" s="385">
        <f t="shared" si="1768"/>
        <v>0</v>
      </c>
      <c r="BH1927" s="385">
        <f t="shared" si="1769"/>
        <v>0</v>
      </c>
      <c r="BI1927" s="385">
        <f t="shared" si="1770"/>
        <v>0</v>
      </c>
      <c r="BJ1927" s="385">
        <f t="shared" si="1771"/>
        <v>0</v>
      </c>
      <c r="BK1927" s="385">
        <f t="shared" si="1772"/>
        <v>0</v>
      </c>
      <c r="BL1927" s="385">
        <f t="shared" si="1773"/>
        <v>0</v>
      </c>
      <c r="BM1927" s="385">
        <f t="shared" si="1774"/>
        <v>0</v>
      </c>
      <c r="BN1927" s="385">
        <f t="shared" si="1775"/>
        <v>0</v>
      </c>
      <c r="CK1927" s="239">
        <f t="shared" si="1797"/>
        <v>0</v>
      </c>
      <c r="CL1927" s="239">
        <f t="shared" si="1798"/>
        <v>0</v>
      </c>
    </row>
    <row r="1928" spans="3:90" x14ac:dyDescent="0.35">
      <c r="C1928" s="235"/>
      <c r="D1928" s="246" t="str">
        <f t="shared" si="1776"/>
        <v/>
      </c>
      <c r="E1928" s="247" t="str">
        <f t="shared" si="1777"/>
        <v/>
      </c>
      <c r="F1928" s="248" t="str">
        <f t="shared" si="1778"/>
        <v/>
      </c>
      <c r="G1928" s="249" t="str">
        <f t="shared" si="1779"/>
        <v/>
      </c>
      <c r="H1928" s="250" t="str">
        <f t="shared" si="1780"/>
        <v/>
      </c>
      <c r="I1928" s="386" t="str">
        <f t="shared" si="1741"/>
        <v/>
      </c>
      <c r="J1928" s="387" t="str">
        <f t="shared" si="1742"/>
        <v/>
      </c>
      <c r="K1928" s="388" t="str">
        <f t="shared" si="1743"/>
        <v/>
      </c>
      <c r="L1928" s="389" t="str">
        <f t="shared" si="1744"/>
        <v/>
      </c>
      <c r="M1928" s="250" t="str">
        <f t="shared" si="1745"/>
        <v/>
      </c>
      <c r="N1928" s="246" t="b">
        <f t="shared" si="1781"/>
        <v>0</v>
      </c>
      <c r="O1928" s="246" t="b">
        <f t="shared" si="1782"/>
        <v>0</v>
      </c>
      <c r="P1928" s="246" t="b">
        <f t="shared" si="1783"/>
        <v>0</v>
      </c>
      <c r="Q1928" s="246" t="b">
        <f t="shared" si="1784"/>
        <v>0</v>
      </c>
      <c r="R1928" s="246" t="str">
        <f t="shared" si="1785"/>
        <v>No</v>
      </c>
      <c r="S1928" s="247" t="b">
        <f t="shared" si="1746"/>
        <v>0</v>
      </c>
      <c r="T1928" s="247" t="b">
        <f t="shared" si="1747"/>
        <v>0</v>
      </c>
      <c r="U1928" s="247" t="b">
        <f t="shared" si="1748"/>
        <v>0</v>
      </c>
      <c r="V1928" s="247" t="b">
        <f t="shared" si="1749"/>
        <v>0</v>
      </c>
      <c r="W1928" s="247" t="str">
        <f t="shared" si="1786"/>
        <v>No</v>
      </c>
      <c r="X1928" s="248" t="b">
        <f t="shared" si="1750"/>
        <v>0</v>
      </c>
      <c r="Y1928" s="248" t="b">
        <f t="shared" si="1751"/>
        <v>0</v>
      </c>
      <c r="Z1928" s="248" t="b">
        <f t="shared" si="1752"/>
        <v>0</v>
      </c>
      <c r="AA1928" s="248" t="b">
        <f t="shared" si="1753"/>
        <v>0</v>
      </c>
      <c r="AB1928" s="248" t="str">
        <f t="shared" si="1787"/>
        <v>No</v>
      </c>
      <c r="AC1928" s="249" t="b">
        <f t="shared" si="1754"/>
        <v>0</v>
      </c>
      <c r="AD1928" s="249" t="b">
        <f t="shared" si="1755"/>
        <v>0</v>
      </c>
      <c r="AE1928" s="249" t="b">
        <f t="shared" si="1756"/>
        <v>0</v>
      </c>
      <c r="AF1928" s="249" t="b">
        <f t="shared" si="1757"/>
        <v>0</v>
      </c>
      <c r="AG1928" s="249" t="str">
        <f t="shared" si="1788"/>
        <v>No</v>
      </c>
      <c r="AH1928" s="250" t="b">
        <f t="shared" si="1758"/>
        <v>0</v>
      </c>
      <c r="AI1928" s="250" t="b">
        <f t="shared" si="1759"/>
        <v>0</v>
      </c>
      <c r="AJ1928" s="250" t="b">
        <f t="shared" si="1760"/>
        <v>0</v>
      </c>
      <c r="AK1928" s="250" t="b">
        <f t="shared" si="1761"/>
        <v>0</v>
      </c>
      <c r="AL1928" s="250" t="str">
        <f t="shared" si="1789"/>
        <v>No</v>
      </c>
      <c r="AN1928" s="246" t="str">
        <f t="shared" si="1790"/>
        <v/>
      </c>
      <c r="AO1928" s="247" t="str">
        <f t="shared" si="1791"/>
        <v/>
      </c>
      <c r="AP1928" s="248" t="str">
        <f t="shared" si="1792"/>
        <v/>
      </c>
      <c r="AQ1928" s="249" t="str">
        <f t="shared" si="1793"/>
        <v/>
      </c>
      <c r="AR1928" s="250" t="str">
        <f t="shared" si="1794"/>
        <v/>
      </c>
      <c r="AS1928" s="234"/>
      <c r="AY1928" s="385">
        <f t="shared" si="1795"/>
        <v>0</v>
      </c>
      <c r="AZ1928" s="385">
        <f t="shared" si="1762"/>
        <v>0</v>
      </c>
      <c r="BA1928" s="385">
        <f t="shared" si="1796"/>
        <v>0</v>
      </c>
      <c r="BB1928" s="385">
        <f t="shared" si="1763"/>
        <v>0</v>
      </c>
      <c r="BC1928" s="385">
        <f t="shared" si="1764"/>
        <v>0</v>
      </c>
      <c r="BD1928" s="385">
        <f t="shared" si="1765"/>
        <v>0</v>
      </c>
      <c r="BE1928" s="385">
        <f t="shared" si="1766"/>
        <v>0</v>
      </c>
      <c r="BF1928" s="385">
        <f t="shared" si="1767"/>
        <v>0</v>
      </c>
      <c r="BG1928" s="385">
        <f t="shared" si="1768"/>
        <v>0</v>
      </c>
      <c r="BH1928" s="385">
        <f t="shared" si="1769"/>
        <v>0</v>
      </c>
      <c r="BI1928" s="385">
        <f t="shared" si="1770"/>
        <v>0</v>
      </c>
      <c r="BJ1928" s="385">
        <f t="shared" si="1771"/>
        <v>0</v>
      </c>
      <c r="BK1928" s="385">
        <f t="shared" si="1772"/>
        <v>0</v>
      </c>
      <c r="BL1928" s="385">
        <f t="shared" si="1773"/>
        <v>0</v>
      </c>
      <c r="BM1928" s="385">
        <f t="shared" si="1774"/>
        <v>0</v>
      </c>
      <c r="BN1928" s="385">
        <f t="shared" si="1775"/>
        <v>0</v>
      </c>
      <c r="CK1928" s="239">
        <f t="shared" si="1797"/>
        <v>0</v>
      </c>
      <c r="CL1928" s="239">
        <f t="shared" si="1798"/>
        <v>0</v>
      </c>
    </row>
    <row r="1929" spans="3:90" x14ac:dyDescent="0.35">
      <c r="C1929" s="235"/>
      <c r="D1929" s="246" t="str">
        <f t="shared" si="1776"/>
        <v/>
      </c>
      <c r="E1929" s="247" t="str">
        <f t="shared" si="1777"/>
        <v/>
      </c>
      <c r="F1929" s="248" t="str">
        <f t="shared" si="1778"/>
        <v/>
      </c>
      <c r="G1929" s="249" t="str">
        <f t="shared" si="1779"/>
        <v/>
      </c>
      <c r="H1929" s="250" t="str">
        <f t="shared" si="1780"/>
        <v/>
      </c>
      <c r="I1929" s="386" t="str">
        <f t="shared" si="1741"/>
        <v/>
      </c>
      <c r="J1929" s="387" t="str">
        <f t="shared" si="1742"/>
        <v/>
      </c>
      <c r="K1929" s="388" t="str">
        <f t="shared" si="1743"/>
        <v/>
      </c>
      <c r="L1929" s="389" t="str">
        <f t="shared" si="1744"/>
        <v/>
      </c>
      <c r="M1929" s="250" t="str">
        <f t="shared" si="1745"/>
        <v/>
      </c>
      <c r="N1929" s="246" t="b">
        <f t="shared" si="1781"/>
        <v>0</v>
      </c>
      <c r="O1929" s="246" t="b">
        <f t="shared" si="1782"/>
        <v>0</v>
      </c>
      <c r="P1929" s="246" t="b">
        <f t="shared" si="1783"/>
        <v>0</v>
      </c>
      <c r="Q1929" s="246" t="b">
        <f t="shared" si="1784"/>
        <v>0</v>
      </c>
      <c r="R1929" s="246" t="str">
        <f t="shared" si="1785"/>
        <v>No</v>
      </c>
      <c r="S1929" s="247" t="b">
        <f t="shared" si="1746"/>
        <v>0</v>
      </c>
      <c r="T1929" s="247" t="b">
        <f t="shared" si="1747"/>
        <v>0</v>
      </c>
      <c r="U1929" s="247" t="b">
        <f t="shared" si="1748"/>
        <v>0</v>
      </c>
      <c r="V1929" s="247" t="b">
        <f t="shared" si="1749"/>
        <v>0</v>
      </c>
      <c r="W1929" s="247" t="str">
        <f t="shared" si="1786"/>
        <v>No</v>
      </c>
      <c r="X1929" s="248" t="b">
        <f t="shared" si="1750"/>
        <v>0</v>
      </c>
      <c r="Y1929" s="248" t="b">
        <f t="shared" si="1751"/>
        <v>0</v>
      </c>
      <c r="Z1929" s="248" t="b">
        <f t="shared" si="1752"/>
        <v>0</v>
      </c>
      <c r="AA1929" s="248" t="b">
        <f t="shared" si="1753"/>
        <v>0</v>
      </c>
      <c r="AB1929" s="248" t="str">
        <f t="shared" si="1787"/>
        <v>No</v>
      </c>
      <c r="AC1929" s="249" t="b">
        <f t="shared" si="1754"/>
        <v>0</v>
      </c>
      <c r="AD1929" s="249" t="b">
        <f t="shared" si="1755"/>
        <v>0</v>
      </c>
      <c r="AE1929" s="249" t="b">
        <f t="shared" si="1756"/>
        <v>0</v>
      </c>
      <c r="AF1929" s="249" t="b">
        <f t="shared" si="1757"/>
        <v>0</v>
      </c>
      <c r="AG1929" s="249" t="str">
        <f t="shared" si="1788"/>
        <v>No</v>
      </c>
      <c r="AH1929" s="250" t="b">
        <f t="shared" si="1758"/>
        <v>0</v>
      </c>
      <c r="AI1929" s="250" t="b">
        <f t="shared" si="1759"/>
        <v>0</v>
      </c>
      <c r="AJ1929" s="250" t="b">
        <f t="shared" si="1760"/>
        <v>0</v>
      </c>
      <c r="AK1929" s="250" t="b">
        <f t="shared" si="1761"/>
        <v>0</v>
      </c>
      <c r="AL1929" s="250" t="str">
        <f t="shared" si="1789"/>
        <v>No</v>
      </c>
      <c r="AN1929" s="246" t="str">
        <f t="shared" si="1790"/>
        <v/>
      </c>
      <c r="AO1929" s="247" t="str">
        <f t="shared" si="1791"/>
        <v/>
      </c>
      <c r="AP1929" s="248" t="str">
        <f t="shared" si="1792"/>
        <v/>
      </c>
      <c r="AQ1929" s="249" t="str">
        <f t="shared" si="1793"/>
        <v/>
      </c>
      <c r="AR1929" s="250" t="str">
        <f t="shared" si="1794"/>
        <v/>
      </c>
      <c r="AS1929" s="234"/>
      <c r="AY1929" s="385">
        <f t="shared" si="1795"/>
        <v>0</v>
      </c>
      <c r="AZ1929" s="385">
        <f t="shared" si="1762"/>
        <v>0</v>
      </c>
      <c r="BA1929" s="385">
        <f t="shared" si="1796"/>
        <v>0</v>
      </c>
      <c r="BB1929" s="385">
        <f t="shared" si="1763"/>
        <v>0</v>
      </c>
      <c r="BC1929" s="385">
        <f t="shared" si="1764"/>
        <v>0</v>
      </c>
      <c r="BD1929" s="385">
        <f t="shared" si="1765"/>
        <v>0</v>
      </c>
      <c r="BE1929" s="385">
        <f t="shared" si="1766"/>
        <v>0</v>
      </c>
      <c r="BF1929" s="385">
        <f t="shared" si="1767"/>
        <v>0</v>
      </c>
      <c r="BG1929" s="385">
        <f t="shared" si="1768"/>
        <v>0</v>
      </c>
      <c r="BH1929" s="385">
        <f t="shared" si="1769"/>
        <v>0</v>
      </c>
      <c r="BI1929" s="385">
        <f t="shared" si="1770"/>
        <v>0</v>
      </c>
      <c r="BJ1929" s="385">
        <f t="shared" si="1771"/>
        <v>0</v>
      </c>
      <c r="BK1929" s="385">
        <f t="shared" si="1772"/>
        <v>0</v>
      </c>
      <c r="BL1929" s="385">
        <f t="shared" si="1773"/>
        <v>0</v>
      </c>
      <c r="BM1929" s="385">
        <f t="shared" si="1774"/>
        <v>0</v>
      </c>
      <c r="BN1929" s="385">
        <f t="shared" si="1775"/>
        <v>0</v>
      </c>
      <c r="CK1929" s="239">
        <f t="shared" si="1797"/>
        <v>0</v>
      </c>
      <c r="CL1929" s="239">
        <f t="shared" si="1798"/>
        <v>0</v>
      </c>
    </row>
    <row r="1930" spans="3:90" x14ac:dyDescent="0.35">
      <c r="C1930" s="235"/>
      <c r="D1930" s="246" t="str">
        <f t="shared" si="1776"/>
        <v/>
      </c>
      <c r="E1930" s="247" t="str">
        <f t="shared" si="1777"/>
        <v/>
      </c>
      <c r="F1930" s="248" t="str">
        <f t="shared" si="1778"/>
        <v/>
      </c>
      <c r="G1930" s="249" t="str">
        <f t="shared" si="1779"/>
        <v/>
      </c>
      <c r="H1930" s="250" t="str">
        <f t="shared" si="1780"/>
        <v/>
      </c>
      <c r="I1930" s="386" t="str">
        <f t="shared" si="1741"/>
        <v/>
      </c>
      <c r="J1930" s="387" t="str">
        <f t="shared" si="1742"/>
        <v/>
      </c>
      <c r="K1930" s="388" t="str">
        <f t="shared" si="1743"/>
        <v/>
      </c>
      <c r="L1930" s="389" t="str">
        <f t="shared" si="1744"/>
        <v/>
      </c>
      <c r="M1930" s="250" t="str">
        <f t="shared" si="1745"/>
        <v/>
      </c>
      <c r="N1930" s="246" t="b">
        <f t="shared" si="1781"/>
        <v>0</v>
      </c>
      <c r="O1930" s="246" t="b">
        <f t="shared" si="1782"/>
        <v>0</v>
      </c>
      <c r="P1930" s="246" t="b">
        <f t="shared" si="1783"/>
        <v>0</v>
      </c>
      <c r="Q1930" s="246" t="b">
        <f t="shared" si="1784"/>
        <v>0</v>
      </c>
      <c r="R1930" s="246" t="str">
        <f t="shared" si="1785"/>
        <v>No</v>
      </c>
      <c r="S1930" s="247" t="b">
        <f t="shared" si="1746"/>
        <v>0</v>
      </c>
      <c r="T1930" s="247" t="b">
        <f t="shared" si="1747"/>
        <v>0</v>
      </c>
      <c r="U1930" s="247" t="b">
        <f t="shared" si="1748"/>
        <v>0</v>
      </c>
      <c r="V1930" s="247" t="b">
        <f t="shared" si="1749"/>
        <v>0</v>
      </c>
      <c r="W1930" s="247" t="str">
        <f t="shared" si="1786"/>
        <v>No</v>
      </c>
      <c r="X1930" s="248" t="b">
        <f t="shared" si="1750"/>
        <v>0</v>
      </c>
      <c r="Y1930" s="248" t="b">
        <f t="shared" si="1751"/>
        <v>0</v>
      </c>
      <c r="Z1930" s="248" t="b">
        <f t="shared" si="1752"/>
        <v>0</v>
      </c>
      <c r="AA1930" s="248" t="b">
        <f t="shared" si="1753"/>
        <v>0</v>
      </c>
      <c r="AB1930" s="248" t="str">
        <f t="shared" si="1787"/>
        <v>No</v>
      </c>
      <c r="AC1930" s="249" t="b">
        <f t="shared" si="1754"/>
        <v>0</v>
      </c>
      <c r="AD1930" s="249" t="b">
        <f t="shared" si="1755"/>
        <v>0</v>
      </c>
      <c r="AE1930" s="249" t="b">
        <f t="shared" si="1756"/>
        <v>0</v>
      </c>
      <c r="AF1930" s="249" t="b">
        <f t="shared" si="1757"/>
        <v>0</v>
      </c>
      <c r="AG1930" s="249" t="str">
        <f t="shared" si="1788"/>
        <v>No</v>
      </c>
      <c r="AH1930" s="250" t="b">
        <f t="shared" si="1758"/>
        <v>0</v>
      </c>
      <c r="AI1930" s="250" t="b">
        <f t="shared" si="1759"/>
        <v>0</v>
      </c>
      <c r="AJ1930" s="250" t="b">
        <f t="shared" si="1760"/>
        <v>0</v>
      </c>
      <c r="AK1930" s="250" t="b">
        <f t="shared" si="1761"/>
        <v>0</v>
      </c>
      <c r="AL1930" s="250" t="str">
        <f t="shared" si="1789"/>
        <v>No</v>
      </c>
      <c r="AN1930" s="246" t="str">
        <f t="shared" si="1790"/>
        <v/>
      </c>
      <c r="AO1930" s="247" t="str">
        <f t="shared" si="1791"/>
        <v/>
      </c>
      <c r="AP1930" s="248" t="str">
        <f t="shared" si="1792"/>
        <v/>
      </c>
      <c r="AQ1930" s="249" t="str">
        <f t="shared" si="1793"/>
        <v/>
      </c>
      <c r="AR1930" s="250" t="str">
        <f t="shared" si="1794"/>
        <v/>
      </c>
      <c r="AS1930" s="234"/>
      <c r="AY1930" s="385">
        <f t="shared" si="1795"/>
        <v>0</v>
      </c>
      <c r="AZ1930" s="385">
        <f t="shared" si="1762"/>
        <v>0</v>
      </c>
      <c r="BA1930" s="385">
        <f t="shared" si="1796"/>
        <v>0</v>
      </c>
      <c r="BB1930" s="385">
        <f t="shared" si="1763"/>
        <v>0</v>
      </c>
      <c r="BC1930" s="385">
        <f t="shared" si="1764"/>
        <v>0</v>
      </c>
      <c r="BD1930" s="385">
        <f t="shared" si="1765"/>
        <v>0</v>
      </c>
      <c r="BE1930" s="385">
        <f t="shared" si="1766"/>
        <v>0</v>
      </c>
      <c r="BF1930" s="385">
        <f t="shared" si="1767"/>
        <v>0</v>
      </c>
      <c r="BG1930" s="385">
        <f t="shared" si="1768"/>
        <v>0</v>
      </c>
      <c r="BH1930" s="385">
        <f t="shared" si="1769"/>
        <v>0</v>
      </c>
      <c r="BI1930" s="385">
        <f t="shared" si="1770"/>
        <v>0</v>
      </c>
      <c r="BJ1930" s="385">
        <f t="shared" si="1771"/>
        <v>0</v>
      </c>
      <c r="BK1930" s="385">
        <f t="shared" si="1772"/>
        <v>0</v>
      </c>
      <c r="BL1930" s="385">
        <f t="shared" si="1773"/>
        <v>0</v>
      </c>
      <c r="BM1930" s="385">
        <f t="shared" si="1774"/>
        <v>0</v>
      </c>
      <c r="BN1930" s="385">
        <f t="shared" si="1775"/>
        <v>0</v>
      </c>
      <c r="CK1930" s="239">
        <f t="shared" si="1797"/>
        <v>0</v>
      </c>
      <c r="CL1930" s="239">
        <f t="shared" si="1798"/>
        <v>0</v>
      </c>
    </row>
    <row r="1931" spans="3:90" x14ac:dyDescent="0.35">
      <c r="C1931" s="235"/>
      <c r="D1931" s="246" t="str">
        <f t="shared" si="1776"/>
        <v/>
      </c>
      <c r="E1931" s="247" t="str">
        <f t="shared" si="1777"/>
        <v/>
      </c>
      <c r="F1931" s="248" t="str">
        <f t="shared" si="1778"/>
        <v/>
      </c>
      <c r="G1931" s="249" t="str">
        <f t="shared" si="1779"/>
        <v/>
      </c>
      <c r="H1931" s="250" t="str">
        <f t="shared" si="1780"/>
        <v/>
      </c>
      <c r="I1931" s="386" t="str">
        <f t="shared" si="1741"/>
        <v/>
      </c>
      <c r="J1931" s="387" t="str">
        <f t="shared" si="1742"/>
        <v/>
      </c>
      <c r="K1931" s="388" t="str">
        <f t="shared" si="1743"/>
        <v/>
      </c>
      <c r="L1931" s="389" t="str">
        <f t="shared" si="1744"/>
        <v/>
      </c>
      <c r="M1931" s="250" t="str">
        <f t="shared" si="1745"/>
        <v/>
      </c>
      <c r="N1931" s="246" t="b">
        <f t="shared" si="1781"/>
        <v>0</v>
      </c>
      <c r="O1931" s="246" t="b">
        <f t="shared" si="1782"/>
        <v>0</v>
      </c>
      <c r="P1931" s="246" t="b">
        <f t="shared" si="1783"/>
        <v>0</v>
      </c>
      <c r="Q1931" s="246" t="b">
        <f t="shared" si="1784"/>
        <v>0</v>
      </c>
      <c r="R1931" s="246" t="str">
        <f t="shared" si="1785"/>
        <v>No</v>
      </c>
      <c r="S1931" s="247" t="b">
        <f t="shared" si="1746"/>
        <v>0</v>
      </c>
      <c r="T1931" s="247" t="b">
        <f t="shared" si="1747"/>
        <v>0</v>
      </c>
      <c r="U1931" s="247" t="b">
        <f t="shared" si="1748"/>
        <v>0</v>
      </c>
      <c r="V1931" s="247" t="b">
        <f t="shared" si="1749"/>
        <v>0</v>
      </c>
      <c r="W1931" s="247" t="str">
        <f t="shared" si="1786"/>
        <v>No</v>
      </c>
      <c r="X1931" s="248" t="b">
        <f t="shared" si="1750"/>
        <v>0</v>
      </c>
      <c r="Y1931" s="248" t="b">
        <f t="shared" si="1751"/>
        <v>0</v>
      </c>
      <c r="Z1931" s="248" t="b">
        <f t="shared" si="1752"/>
        <v>0</v>
      </c>
      <c r="AA1931" s="248" t="b">
        <f t="shared" si="1753"/>
        <v>0</v>
      </c>
      <c r="AB1931" s="248" t="str">
        <f t="shared" si="1787"/>
        <v>No</v>
      </c>
      <c r="AC1931" s="249" t="b">
        <f t="shared" si="1754"/>
        <v>0</v>
      </c>
      <c r="AD1931" s="249" t="b">
        <f t="shared" si="1755"/>
        <v>0</v>
      </c>
      <c r="AE1931" s="249" t="b">
        <f t="shared" si="1756"/>
        <v>0</v>
      </c>
      <c r="AF1931" s="249" t="b">
        <f t="shared" si="1757"/>
        <v>0</v>
      </c>
      <c r="AG1931" s="249" t="str">
        <f t="shared" si="1788"/>
        <v>No</v>
      </c>
      <c r="AH1931" s="250" t="b">
        <f t="shared" si="1758"/>
        <v>0</v>
      </c>
      <c r="AI1931" s="250" t="b">
        <f t="shared" si="1759"/>
        <v>0</v>
      </c>
      <c r="AJ1931" s="250" t="b">
        <f t="shared" si="1760"/>
        <v>0</v>
      </c>
      <c r="AK1931" s="250" t="b">
        <f t="shared" si="1761"/>
        <v>0</v>
      </c>
      <c r="AL1931" s="250" t="str">
        <f t="shared" si="1789"/>
        <v>No</v>
      </c>
      <c r="AN1931" s="246" t="str">
        <f t="shared" si="1790"/>
        <v/>
      </c>
      <c r="AO1931" s="247" t="str">
        <f t="shared" si="1791"/>
        <v/>
      </c>
      <c r="AP1931" s="248" t="str">
        <f t="shared" si="1792"/>
        <v/>
      </c>
      <c r="AQ1931" s="249" t="str">
        <f t="shared" si="1793"/>
        <v/>
      </c>
      <c r="AR1931" s="250" t="str">
        <f t="shared" si="1794"/>
        <v/>
      </c>
      <c r="AS1931" s="234"/>
      <c r="AY1931" s="385">
        <f t="shared" si="1795"/>
        <v>0</v>
      </c>
      <c r="AZ1931" s="385">
        <f t="shared" si="1762"/>
        <v>0</v>
      </c>
      <c r="BA1931" s="385">
        <f t="shared" si="1796"/>
        <v>0</v>
      </c>
      <c r="BB1931" s="385">
        <f t="shared" si="1763"/>
        <v>0</v>
      </c>
      <c r="BC1931" s="385">
        <f t="shared" si="1764"/>
        <v>0</v>
      </c>
      <c r="BD1931" s="385">
        <f t="shared" si="1765"/>
        <v>0</v>
      </c>
      <c r="BE1931" s="385">
        <f t="shared" si="1766"/>
        <v>0</v>
      </c>
      <c r="BF1931" s="385">
        <f t="shared" si="1767"/>
        <v>0</v>
      </c>
      <c r="BG1931" s="385">
        <f t="shared" si="1768"/>
        <v>0</v>
      </c>
      <c r="BH1931" s="385">
        <f t="shared" si="1769"/>
        <v>0</v>
      </c>
      <c r="BI1931" s="385">
        <f t="shared" si="1770"/>
        <v>0</v>
      </c>
      <c r="BJ1931" s="385">
        <f t="shared" si="1771"/>
        <v>0</v>
      </c>
      <c r="BK1931" s="385">
        <f t="shared" si="1772"/>
        <v>0</v>
      </c>
      <c r="BL1931" s="385">
        <f t="shared" si="1773"/>
        <v>0</v>
      </c>
      <c r="BM1931" s="385">
        <f t="shared" si="1774"/>
        <v>0</v>
      </c>
      <c r="BN1931" s="385">
        <f t="shared" si="1775"/>
        <v>0</v>
      </c>
      <c r="CK1931" s="239">
        <f t="shared" si="1797"/>
        <v>0</v>
      </c>
      <c r="CL1931" s="239">
        <f t="shared" si="1798"/>
        <v>0</v>
      </c>
    </row>
    <row r="1932" spans="3:90" x14ac:dyDescent="0.35">
      <c r="C1932" s="235"/>
      <c r="D1932" s="246" t="str">
        <f t="shared" si="1776"/>
        <v/>
      </c>
      <c r="E1932" s="247" t="str">
        <f t="shared" si="1777"/>
        <v/>
      </c>
      <c r="F1932" s="248" t="str">
        <f t="shared" si="1778"/>
        <v/>
      </c>
      <c r="G1932" s="249" t="str">
        <f t="shared" si="1779"/>
        <v/>
      </c>
      <c r="H1932" s="250" t="str">
        <f t="shared" si="1780"/>
        <v/>
      </c>
      <c r="I1932" s="386" t="str">
        <f t="shared" si="1741"/>
        <v/>
      </c>
      <c r="J1932" s="387" t="str">
        <f t="shared" si="1742"/>
        <v/>
      </c>
      <c r="K1932" s="388" t="str">
        <f t="shared" si="1743"/>
        <v/>
      </c>
      <c r="L1932" s="389" t="str">
        <f t="shared" si="1744"/>
        <v/>
      </c>
      <c r="M1932" s="250" t="str">
        <f t="shared" si="1745"/>
        <v/>
      </c>
      <c r="N1932" s="246" t="b">
        <f t="shared" si="1781"/>
        <v>0</v>
      </c>
      <c r="O1932" s="246" t="b">
        <f t="shared" si="1782"/>
        <v>0</v>
      </c>
      <c r="P1932" s="246" t="b">
        <f t="shared" si="1783"/>
        <v>0</v>
      </c>
      <c r="Q1932" s="246" t="b">
        <f t="shared" si="1784"/>
        <v>0</v>
      </c>
      <c r="R1932" s="246" t="str">
        <f t="shared" si="1785"/>
        <v>No</v>
      </c>
      <c r="S1932" s="247" t="b">
        <f t="shared" si="1746"/>
        <v>0</v>
      </c>
      <c r="T1932" s="247" t="b">
        <f t="shared" si="1747"/>
        <v>0</v>
      </c>
      <c r="U1932" s="247" t="b">
        <f t="shared" si="1748"/>
        <v>0</v>
      </c>
      <c r="V1932" s="247" t="b">
        <f t="shared" si="1749"/>
        <v>0</v>
      </c>
      <c r="W1932" s="247" t="str">
        <f t="shared" si="1786"/>
        <v>No</v>
      </c>
      <c r="X1932" s="248" t="b">
        <f t="shared" si="1750"/>
        <v>0</v>
      </c>
      <c r="Y1932" s="248" t="b">
        <f t="shared" si="1751"/>
        <v>0</v>
      </c>
      <c r="Z1932" s="248" t="b">
        <f t="shared" si="1752"/>
        <v>0</v>
      </c>
      <c r="AA1932" s="248" t="b">
        <f t="shared" si="1753"/>
        <v>0</v>
      </c>
      <c r="AB1932" s="248" t="str">
        <f t="shared" si="1787"/>
        <v>No</v>
      </c>
      <c r="AC1932" s="249" t="b">
        <f t="shared" si="1754"/>
        <v>0</v>
      </c>
      <c r="AD1932" s="249" t="b">
        <f t="shared" si="1755"/>
        <v>0</v>
      </c>
      <c r="AE1932" s="249" t="b">
        <f t="shared" si="1756"/>
        <v>0</v>
      </c>
      <c r="AF1932" s="249" t="b">
        <f t="shared" si="1757"/>
        <v>0</v>
      </c>
      <c r="AG1932" s="249" t="str">
        <f t="shared" si="1788"/>
        <v>No</v>
      </c>
      <c r="AH1932" s="250" t="b">
        <f t="shared" si="1758"/>
        <v>0</v>
      </c>
      <c r="AI1932" s="250" t="b">
        <f t="shared" si="1759"/>
        <v>0</v>
      </c>
      <c r="AJ1932" s="250" t="b">
        <f t="shared" si="1760"/>
        <v>0</v>
      </c>
      <c r="AK1932" s="250" t="b">
        <f t="shared" si="1761"/>
        <v>0</v>
      </c>
      <c r="AL1932" s="250" t="str">
        <f t="shared" si="1789"/>
        <v>No</v>
      </c>
      <c r="AN1932" s="246" t="str">
        <f t="shared" si="1790"/>
        <v/>
      </c>
      <c r="AO1932" s="247" t="str">
        <f t="shared" si="1791"/>
        <v/>
      </c>
      <c r="AP1932" s="248" t="str">
        <f t="shared" si="1792"/>
        <v/>
      </c>
      <c r="AQ1932" s="249" t="str">
        <f t="shared" si="1793"/>
        <v/>
      </c>
      <c r="AR1932" s="250" t="str">
        <f t="shared" si="1794"/>
        <v/>
      </c>
      <c r="AS1932" s="234"/>
      <c r="AY1932" s="385">
        <f t="shared" si="1795"/>
        <v>0</v>
      </c>
      <c r="AZ1932" s="385">
        <f t="shared" si="1762"/>
        <v>0</v>
      </c>
      <c r="BA1932" s="385">
        <f t="shared" si="1796"/>
        <v>0</v>
      </c>
      <c r="BB1932" s="385">
        <f t="shared" si="1763"/>
        <v>0</v>
      </c>
      <c r="BC1932" s="385">
        <f t="shared" si="1764"/>
        <v>0</v>
      </c>
      <c r="BD1932" s="385">
        <f t="shared" si="1765"/>
        <v>0</v>
      </c>
      <c r="BE1932" s="385">
        <f t="shared" si="1766"/>
        <v>0</v>
      </c>
      <c r="BF1932" s="385">
        <f t="shared" si="1767"/>
        <v>0</v>
      </c>
      <c r="BG1932" s="385">
        <f t="shared" si="1768"/>
        <v>0</v>
      </c>
      <c r="BH1932" s="385">
        <f t="shared" si="1769"/>
        <v>0</v>
      </c>
      <c r="BI1932" s="385">
        <f t="shared" si="1770"/>
        <v>0</v>
      </c>
      <c r="BJ1932" s="385">
        <f t="shared" si="1771"/>
        <v>0</v>
      </c>
      <c r="BK1932" s="385">
        <f t="shared" si="1772"/>
        <v>0</v>
      </c>
      <c r="BL1932" s="385">
        <f t="shared" si="1773"/>
        <v>0</v>
      </c>
      <c r="BM1932" s="385">
        <f t="shared" si="1774"/>
        <v>0</v>
      </c>
      <c r="BN1932" s="385">
        <f t="shared" si="1775"/>
        <v>0</v>
      </c>
      <c r="CK1932" s="239">
        <f t="shared" si="1797"/>
        <v>0</v>
      </c>
      <c r="CL1932" s="239">
        <f t="shared" si="1798"/>
        <v>0</v>
      </c>
    </row>
    <row r="1933" spans="3:90" x14ac:dyDescent="0.35">
      <c r="C1933" s="235"/>
      <c r="D1933" s="246" t="str">
        <f t="shared" si="1776"/>
        <v/>
      </c>
      <c r="E1933" s="247" t="str">
        <f t="shared" si="1777"/>
        <v/>
      </c>
      <c r="F1933" s="248" t="str">
        <f t="shared" si="1778"/>
        <v/>
      </c>
      <c r="G1933" s="249" t="str">
        <f t="shared" si="1779"/>
        <v/>
      </c>
      <c r="H1933" s="250" t="str">
        <f t="shared" si="1780"/>
        <v/>
      </c>
      <c r="I1933" s="386" t="str">
        <f t="shared" si="1741"/>
        <v/>
      </c>
      <c r="J1933" s="387" t="str">
        <f t="shared" si="1742"/>
        <v/>
      </c>
      <c r="K1933" s="388" t="str">
        <f t="shared" si="1743"/>
        <v/>
      </c>
      <c r="L1933" s="389" t="str">
        <f t="shared" si="1744"/>
        <v/>
      </c>
      <c r="M1933" s="250" t="str">
        <f t="shared" si="1745"/>
        <v/>
      </c>
      <c r="N1933" s="246" t="b">
        <f t="shared" si="1781"/>
        <v>0</v>
      </c>
      <c r="O1933" s="246" t="b">
        <f t="shared" si="1782"/>
        <v>0</v>
      </c>
      <c r="P1933" s="246" t="b">
        <f t="shared" si="1783"/>
        <v>0</v>
      </c>
      <c r="Q1933" s="246" t="b">
        <f t="shared" si="1784"/>
        <v>0</v>
      </c>
      <c r="R1933" s="246" t="str">
        <f t="shared" si="1785"/>
        <v>No</v>
      </c>
      <c r="S1933" s="247" t="b">
        <f t="shared" si="1746"/>
        <v>0</v>
      </c>
      <c r="T1933" s="247" t="b">
        <f t="shared" si="1747"/>
        <v>0</v>
      </c>
      <c r="U1933" s="247" t="b">
        <f t="shared" si="1748"/>
        <v>0</v>
      </c>
      <c r="V1933" s="247" t="b">
        <f t="shared" si="1749"/>
        <v>0</v>
      </c>
      <c r="W1933" s="247" t="str">
        <f t="shared" si="1786"/>
        <v>No</v>
      </c>
      <c r="X1933" s="248" t="b">
        <f t="shared" si="1750"/>
        <v>0</v>
      </c>
      <c r="Y1933" s="248" t="b">
        <f t="shared" si="1751"/>
        <v>0</v>
      </c>
      <c r="Z1933" s="248" t="b">
        <f t="shared" si="1752"/>
        <v>0</v>
      </c>
      <c r="AA1933" s="248" t="b">
        <f t="shared" si="1753"/>
        <v>0</v>
      </c>
      <c r="AB1933" s="248" t="str">
        <f t="shared" si="1787"/>
        <v>No</v>
      </c>
      <c r="AC1933" s="249" t="b">
        <f t="shared" si="1754"/>
        <v>0</v>
      </c>
      <c r="AD1933" s="249" t="b">
        <f t="shared" si="1755"/>
        <v>0</v>
      </c>
      <c r="AE1933" s="249" t="b">
        <f t="shared" si="1756"/>
        <v>0</v>
      </c>
      <c r="AF1933" s="249" t="b">
        <f t="shared" si="1757"/>
        <v>0</v>
      </c>
      <c r="AG1933" s="249" t="str">
        <f t="shared" si="1788"/>
        <v>No</v>
      </c>
      <c r="AH1933" s="250" t="b">
        <f t="shared" si="1758"/>
        <v>0</v>
      </c>
      <c r="AI1933" s="250" t="b">
        <f t="shared" si="1759"/>
        <v>0</v>
      </c>
      <c r="AJ1933" s="250" t="b">
        <f t="shared" si="1760"/>
        <v>0</v>
      </c>
      <c r="AK1933" s="250" t="b">
        <f t="shared" si="1761"/>
        <v>0</v>
      </c>
      <c r="AL1933" s="250" t="str">
        <f t="shared" si="1789"/>
        <v>No</v>
      </c>
      <c r="AN1933" s="246" t="str">
        <f t="shared" si="1790"/>
        <v/>
      </c>
      <c r="AO1933" s="247" t="str">
        <f t="shared" si="1791"/>
        <v/>
      </c>
      <c r="AP1933" s="248" t="str">
        <f t="shared" si="1792"/>
        <v/>
      </c>
      <c r="AQ1933" s="249" t="str">
        <f t="shared" si="1793"/>
        <v/>
      </c>
      <c r="AR1933" s="250" t="str">
        <f t="shared" si="1794"/>
        <v/>
      </c>
      <c r="AS1933" s="234"/>
      <c r="AY1933" s="385">
        <f t="shared" si="1795"/>
        <v>0</v>
      </c>
      <c r="AZ1933" s="385">
        <f t="shared" si="1762"/>
        <v>0</v>
      </c>
      <c r="BA1933" s="385">
        <f t="shared" si="1796"/>
        <v>0</v>
      </c>
      <c r="BB1933" s="385">
        <f t="shared" si="1763"/>
        <v>0</v>
      </c>
      <c r="BC1933" s="385">
        <f t="shared" si="1764"/>
        <v>0</v>
      </c>
      <c r="BD1933" s="385">
        <f t="shared" si="1765"/>
        <v>0</v>
      </c>
      <c r="BE1933" s="385">
        <f t="shared" si="1766"/>
        <v>0</v>
      </c>
      <c r="BF1933" s="385">
        <f t="shared" si="1767"/>
        <v>0</v>
      </c>
      <c r="BG1933" s="385">
        <f t="shared" si="1768"/>
        <v>0</v>
      </c>
      <c r="BH1933" s="385">
        <f t="shared" si="1769"/>
        <v>0</v>
      </c>
      <c r="BI1933" s="385">
        <f t="shared" si="1770"/>
        <v>0</v>
      </c>
      <c r="BJ1933" s="385">
        <f t="shared" si="1771"/>
        <v>0</v>
      </c>
      <c r="BK1933" s="385">
        <f t="shared" si="1772"/>
        <v>0</v>
      </c>
      <c r="BL1933" s="385">
        <f t="shared" si="1773"/>
        <v>0</v>
      </c>
      <c r="BM1933" s="385">
        <f t="shared" si="1774"/>
        <v>0</v>
      </c>
      <c r="BN1933" s="385">
        <f t="shared" si="1775"/>
        <v>0</v>
      </c>
      <c r="CK1933" s="239">
        <f t="shared" si="1797"/>
        <v>0</v>
      </c>
      <c r="CL1933" s="239">
        <f t="shared" si="1798"/>
        <v>0</v>
      </c>
    </row>
    <row r="1934" spans="3:90" x14ac:dyDescent="0.35">
      <c r="C1934" s="235"/>
      <c r="D1934" s="246" t="str">
        <f t="shared" si="1776"/>
        <v/>
      </c>
      <c r="E1934" s="247" t="str">
        <f t="shared" si="1777"/>
        <v/>
      </c>
      <c r="F1934" s="248" t="str">
        <f t="shared" si="1778"/>
        <v/>
      </c>
      <c r="G1934" s="249" t="str">
        <f t="shared" si="1779"/>
        <v/>
      </c>
      <c r="H1934" s="250" t="str">
        <f t="shared" si="1780"/>
        <v/>
      </c>
      <c r="I1934" s="386" t="str">
        <f t="shared" si="1741"/>
        <v/>
      </c>
      <c r="J1934" s="387" t="str">
        <f t="shared" si="1742"/>
        <v/>
      </c>
      <c r="K1934" s="388" t="str">
        <f t="shared" si="1743"/>
        <v/>
      </c>
      <c r="L1934" s="389" t="str">
        <f t="shared" si="1744"/>
        <v/>
      </c>
      <c r="M1934" s="250" t="str">
        <f t="shared" si="1745"/>
        <v/>
      </c>
      <c r="N1934" s="246" t="b">
        <f t="shared" si="1781"/>
        <v>0</v>
      </c>
      <c r="O1934" s="246" t="b">
        <f t="shared" si="1782"/>
        <v>0</v>
      </c>
      <c r="P1934" s="246" t="b">
        <f t="shared" si="1783"/>
        <v>0</v>
      </c>
      <c r="Q1934" s="246" t="b">
        <f t="shared" si="1784"/>
        <v>0</v>
      </c>
      <c r="R1934" s="246" t="str">
        <f t="shared" si="1785"/>
        <v>No</v>
      </c>
      <c r="S1934" s="247" t="b">
        <f t="shared" si="1746"/>
        <v>0</v>
      </c>
      <c r="T1934" s="247" t="b">
        <f t="shared" si="1747"/>
        <v>0</v>
      </c>
      <c r="U1934" s="247" t="b">
        <f t="shared" si="1748"/>
        <v>0</v>
      </c>
      <c r="V1934" s="247" t="b">
        <f t="shared" si="1749"/>
        <v>0</v>
      </c>
      <c r="W1934" s="247" t="str">
        <f t="shared" si="1786"/>
        <v>No</v>
      </c>
      <c r="X1934" s="248" t="b">
        <f t="shared" si="1750"/>
        <v>0</v>
      </c>
      <c r="Y1934" s="248" t="b">
        <f t="shared" si="1751"/>
        <v>0</v>
      </c>
      <c r="Z1934" s="248" t="b">
        <f t="shared" si="1752"/>
        <v>0</v>
      </c>
      <c r="AA1934" s="248" t="b">
        <f t="shared" si="1753"/>
        <v>0</v>
      </c>
      <c r="AB1934" s="248" t="str">
        <f t="shared" si="1787"/>
        <v>No</v>
      </c>
      <c r="AC1934" s="249" t="b">
        <f t="shared" si="1754"/>
        <v>0</v>
      </c>
      <c r="AD1934" s="249" t="b">
        <f t="shared" si="1755"/>
        <v>0</v>
      </c>
      <c r="AE1934" s="249" t="b">
        <f t="shared" si="1756"/>
        <v>0</v>
      </c>
      <c r="AF1934" s="249" t="b">
        <f t="shared" si="1757"/>
        <v>0</v>
      </c>
      <c r="AG1934" s="249" t="str">
        <f t="shared" si="1788"/>
        <v>No</v>
      </c>
      <c r="AH1934" s="250" t="b">
        <f t="shared" si="1758"/>
        <v>0</v>
      </c>
      <c r="AI1934" s="250" t="b">
        <f t="shared" si="1759"/>
        <v>0</v>
      </c>
      <c r="AJ1934" s="250" t="b">
        <f t="shared" si="1760"/>
        <v>0</v>
      </c>
      <c r="AK1934" s="250" t="b">
        <f t="shared" si="1761"/>
        <v>0</v>
      </c>
      <c r="AL1934" s="250" t="str">
        <f t="shared" si="1789"/>
        <v>No</v>
      </c>
      <c r="AN1934" s="246" t="str">
        <f t="shared" si="1790"/>
        <v/>
      </c>
      <c r="AO1934" s="247" t="str">
        <f t="shared" si="1791"/>
        <v/>
      </c>
      <c r="AP1934" s="248" t="str">
        <f t="shared" si="1792"/>
        <v/>
      </c>
      <c r="AQ1934" s="249" t="str">
        <f t="shared" si="1793"/>
        <v/>
      </c>
      <c r="AR1934" s="250" t="str">
        <f t="shared" si="1794"/>
        <v/>
      </c>
      <c r="AS1934" s="234"/>
      <c r="AY1934" s="385">
        <f t="shared" si="1795"/>
        <v>0</v>
      </c>
      <c r="AZ1934" s="385">
        <f t="shared" si="1762"/>
        <v>0</v>
      </c>
      <c r="BA1934" s="385">
        <f t="shared" si="1796"/>
        <v>0</v>
      </c>
      <c r="BB1934" s="385">
        <f t="shared" si="1763"/>
        <v>0</v>
      </c>
      <c r="BC1934" s="385">
        <f t="shared" si="1764"/>
        <v>0</v>
      </c>
      <c r="BD1934" s="385">
        <f t="shared" si="1765"/>
        <v>0</v>
      </c>
      <c r="BE1934" s="385">
        <f t="shared" si="1766"/>
        <v>0</v>
      </c>
      <c r="BF1934" s="385">
        <f t="shared" si="1767"/>
        <v>0</v>
      </c>
      <c r="BG1934" s="385">
        <f t="shared" si="1768"/>
        <v>0</v>
      </c>
      <c r="BH1934" s="385">
        <f t="shared" si="1769"/>
        <v>0</v>
      </c>
      <c r="BI1934" s="385">
        <f t="shared" si="1770"/>
        <v>0</v>
      </c>
      <c r="BJ1934" s="385">
        <f t="shared" si="1771"/>
        <v>0</v>
      </c>
      <c r="BK1934" s="385">
        <f t="shared" si="1772"/>
        <v>0</v>
      </c>
      <c r="BL1934" s="385">
        <f t="shared" si="1773"/>
        <v>0</v>
      </c>
      <c r="BM1934" s="385">
        <f t="shared" si="1774"/>
        <v>0</v>
      </c>
      <c r="BN1934" s="385">
        <f t="shared" si="1775"/>
        <v>0</v>
      </c>
      <c r="CK1934" s="239">
        <f t="shared" si="1797"/>
        <v>0</v>
      </c>
      <c r="CL1934" s="239">
        <f t="shared" si="1798"/>
        <v>0</v>
      </c>
    </row>
    <row r="1935" spans="3:90" x14ac:dyDescent="0.35">
      <c r="C1935" s="235"/>
      <c r="D1935" s="246" t="str">
        <f t="shared" si="1776"/>
        <v/>
      </c>
      <c r="E1935" s="247" t="str">
        <f t="shared" si="1777"/>
        <v/>
      </c>
      <c r="F1935" s="248" t="str">
        <f t="shared" si="1778"/>
        <v/>
      </c>
      <c r="G1935" s="249" t="str">
        <f t="shared" si="1779"/>
        <v/>
      </c>
      <c r="H1935" s="250" t="str">
        <f t="shared" si="1780"/>
        <v/>
      </c>
      <c r="I1935" s="386" t="str">
        <f t="shared" si="1741"/>
        <v/>
      </c>
      <c r="J1935" s="387" t="str">
        <f t="shared" si="1742"/>
        <v/>
      </c>
      <c r="K1935" s="388" t="str">
        <f t="shared" si="1743"/>
        <v/>
      </c>
      <c r="L1935" s="389" t="str">
        <f t="shared" si="1744"/>
        <v/>
      </c>
      <c r="M1935" s="250" t="str">
        <f t="shared" si="1745"/>
        <v/>
      </c>
      <c r="N1935" s="246" t="b">
        <f t="shared" si="1781"/>
        <v>0</v>
      </c>
      <c r="O1935" s="246" t="b">
        <f t="shared" si="1782"/>
        <v>0</v>
      </c>
      <c r="P1935" s="246" t="b">
        <f t="shared" si="1783"/>
        <v>0</v>
      </c>
      <c r="Q1935" s="246" t="b">
        <f t="shared" si="1784"/>
        <v>0</v>
      </c>
      <c r="R1935" s="246" t="str">
        <f t="shared" si="1785"/>
        <v>No</v>
      </c>
      <c r="S1935" s="247" t="b">
        <f t="shared" si="1746"/>
        <v>0</v>
      </c>
      <c r="T1935" s="247" t="b">
        <f t="shared" si="1747"/>
        <v>0</v>
      </c>
      <c r="U1935" s="247" t="b">
        <f t="shared" si="1748"/>
        <v>0</v>
      </c>
      <c r="V1935" s="247" t="b">
        <f t="shared" si="1749"/>
        <v>0</v>
      </c>
      <c r="W1935" s="247" t="str">
        <f t="shared" si="1786"/>
        <v>No</v>
      </c>
      <c r="X1935" s="248" t="b">
        <f t="shared" si="1750"/>
        <v>0</v>
      </c>
      <c r="Y1935" s="248" t="b">
        <f t="shared" si="1751"/>
        <v>0</v>
      </c>
      <c r="Z1935" s="248" t="b">
        <f t="shared" si="1752"/>
        <v>0</v>
      </c>
      <c r="AA1935" s="248" t="b">
        <f t="shared" si="1753"/>
        <v>0</v>
      </c>
      <c r="AB1935" s="248" t="str">
        <f t="shared" si="1787"/>
        <v>No</v>
      </c>
      <c r="AC1935" s="249" t="b">
        <f t="shared" si="1754"/>
        <v>0</v>
      </c>
      <c r="AD1935" s="249" t="b">
        <f t="shared" si="1755"/>
        <v>0</v>
      </c>
      <c r="AE1935" s="249" t="b">
        <f t="shared" si="1756"/>
        <v>0</v>
      </c>
      <c r="AF1935" s="249" t="b">
        <f t="shared" si="1757"/>
        <v>0</v>
      </c>
      <c r="AG1935" s="249" t="str">
        <f t="shared" si="1788"/>
        <v>No</v>
      </c>
      <c r="AH1935" s="250" t="b">
        <f t="shared" si="1758"/>
        <v>0</v>
      </c>
      <c r="AI1935" s="250" t="b">
        <f t="shared" si="1759"/>
        <v>0</v>
      </c>
      <c r="AJ1935" s="250" t="b">
        <f t="shared" si="1760"/>
        <v>0</v>
      </c>
      <c r="AK1935" s="250" t="b">
        <f t="shared" si="1761"/>
        <v>0</v>
      </c>
      <c r="AL1935" s="250" t="str">
        <f t="shared" si="1789"/>
        <v>No</v>
      </c>
      <c r="AN1935" s="246" t="str">
        <f t="shared" si="1790"/>
        <v/>
      </c>
      <c r="AO1935" s="247" t="str">
        <f t="shared" si="1791"/>
        <v/>
      </c>
      <c r="AP1935" s="248" t="str">
        <f t="shared" si="1792"/>
        <v/>
      </c>
      <c r="AQ1935" s="249" t="str">
        <f t="shared" si="1793"/>
        <v/>
      </c>
      <c r="AR1935" s="250" t="str">
        <f t="shared" si="1794"/>
        <v/>
      </c>
      <c r="AS1935" s="234"/>
      <c r="AY1935" s="385">
        <f t="shared" si="1795"/>
        <v>0</v>
      </c>
      <c r="AZ1935" s="385">
        <f t="shared" si="1762"/>
        <v>0</v>
      </c>
      <c r="BA1935" s="385">
        <f t="shared" si="1796"/>
        <v>0</v>
      </c>
      <c r="BB1935" s="385">
        <f t="shared" si="1763"/>
        <v>0</v>
      </c>
      <c r="BC1935" s="385">
        <f t="shared" si="1764"/>
        <v>0</v>
      </c>
      <c r="BD1935" s="385">
        <f t="shared" si="1765"/>
        <v>0</v>
      </c>
      <c r="BE1935" s="385">
        <f t="shared" si="1766"/>
        <v>0</v>
      </c>
      <c r="BF1935" s="385">
        <f t="shared" si="1767"/>
        <v>0</v>
      </c>
      <c r="BG1935" s="385">
        <f t="shared" si="1768"/>
        <v>0</v>
      </c>
      <c r="BH1935" s="385">
        <f t="shared" si="1769"/>
        <v>0</v>
      </c>
      <c r="BI1935" s="385">
        <f t="shared" si="1770"/>
        <v>0</v>
      </c>
      <c r="BJ1935" s="385">
        <f t="shared" si="1771"/>
        <v>0</v>
      </c>
      <c r="BK1935" s="385">
        <f t="shared" si="1772"/>
        <v>0</v>
      </c>
      <c r="BL1935" s="385">
        <f t="shared" si="1773"/>
        <v>0</v>
      </c>
      <c r="BM1935" s="385">
        <f t="shared" si="1774"/>
        <v>0</v>
      </c>
      <c r="BN1935" s="385">
        <f t="shared" si="1775"/>
        <v>0</v>
      </c>
      <c r="CK1935" s="239">
        <f t="shared" si="1797"/>
        <v>0</v>
      </c>
      <c r="CL1935" s="239">
        <f t="shared" si="1798"/>
        <v>0</v>
      </c>
    </row>
    <row r="1936" spans="3:90" x14ac:dyDescent="0.35">
      <c r="C1936" s="235"/>
      <c r="D1936" s="246" t="str">
        <f t="shared" si="1776"/>
        <v/>
      </c>
      <c r="E1936" s="247" t="str">
        <f t="shared" si="1777"/>
        <v/>
      </c>
      <c r="F1936" s="248" t="str">
        <f t="shared" si="1778"/>
        <v/>
      </c>
      <c r="G1936" s="249" t="str">
        <f t="shared" si="1779"/>
        <v/>
      </c>
      <c r="H1936" s="250" t="str">
        <f t="shared" si="1780"/>
        <v/>
      </c>
      <c r="I1936" s="386" t="str">
        <f t="shared" si="1741"/>
        <v/>
      </c>
      <c r="J1936" s="387" t="str">
        <f t="shared" si="1742"/>
        <v/>
      </c>
      <c r="K1936" s="388" t="str">
        <f t="shared" si="1743"/>
        <v/>
      </c>
      <c r="L1936" s="389" t="str">
        <f t="shared" si="1744"/>
        <v/>
      </c>
      <c r="M1936" s="250" t="str">
        <f t="shared" si="1745"/>
        <v/>
      </c>
      <c r="N1936" s="246" t="b">
        <f t="shared" si="1781"/>
        <v>0</v>
      </c>
      <c r="O1936" s="246" t="b">
        <f t="shared" si="1782"/>
        <v>0</v>
      </c>
      <c r="P1936" s="246" t="b">
        <f t="shared" si="1783"/>
        <v>0</v>
      </c>
      <c r="Q1936" s="246" t="b">
        <f t="shared" si="1784"/>
        <v>0</v>
      </c>
      <c r="R1936" s="246" t="str">
        <f t="shared" si="1785"/>
        <v>No</v>
      </c>
      <c r="S1936" s="247" t="b">
        <f t="shared" si="1746"/>
        <v>0</v>
      </c>
      <c r="T1936" s="247" t="b">
        <f t="shared" si="1747"/>
        <v>0</v>
      </c>
      <c r="U1936" s="247" t="b">
        <f t="shared" si="1748"/>
        <v>0</v>
      </c>
      <c r="V1936" s="247" t="b">
        <f t="shared" si="1749"/>
        <v>0</v>
      </c>
      <c r="W1936" s="247" t="str">
        <f t="shared" si="1786"/>
        <v>No</v>
      </c>
      <c r="X1936" s="248" t="b">
        <f t="shared" si="1750"/>
        <v>0</v>
      </c>
      <c r="Y1936" s="248" t="b">
        <f t="shared" si="1751"/>
        <v>0</v>
      </c>
      <c r="Z1936" s="248" t="b">
        <f t="shared" si="1752"/>
        <v>0</v>
      </c>
      <c r="AA1936" s="248" t="b">
        <f t="shared" si="1753"/>
        <v>0</v>
      </c>
      <c r="AB1936" s="248" t="str">
        <f t="shared" si="1787"/>
        <v>No</v>
      </c>
      <c r="AC1936" s="249" t="b">
        <f t="shared" si="1754"/>
        <v>0</v>
      </c>
      <c r="AD1936" s="249" t="b">
        <f t="shared" si="1755"/>
        <v>0</v>
      </c>
      <c r="AE1936" s="249" t="b">
        <f t="shared" si="1756"/>
        <v>0</v>
      </c>
      <c r="AF1936" s="249" t="b">
        <f t="shared" si="1757"/>
        <v>0</v>
      </c>
      <c r="AG1936" s="249" t="str">
        <f t="shared" si="1788"/>
        <v>No</v>
      </c>
      <c r="AH1936" s="250" t="b">
        <f t="shared" si="1758"/>
        <v>0</v>
      </c>
      <c r="AI1936" s="250" t="b">
        <f t="shared" si="1759"/>
        <v>0</v>
      </c>
      <c r="AJ1936" s="250" t="b">
        <f t="shared" si="1760"/>
        <v>0</v>
      </c>
      <c r="AK1936" s="250" t="b">
        <f t="shared" si="1761"/>
        <v>0</v>
      </c>
      <c r="AL1936" s="250" t="str">
        <f t="shared" si="1789"/>
        <v>No</v>
      </c>
      <c r="AN1936" s="246" t="str">
        <f t="shared" si="1790"/>
        <v/>
      </c>
      <c r="AO1936" s="247" t="str">
        <f t="shared" si="1791"/>
        <v/>
      </c>
      <c r="AP1936" s="248" t="str">
        <f t="shared" si="1792"/>
        <v/>
      </c>
      <c r="AQ1936" s="249" t="str">
        <f t="shared" si="1793"/>
        <v/>
      </c>
      <c r="AR1936" s="250" t="str">
        <f t="shared" si="1794"/>
        <v/>
      </c>
      <c r="AS1936" s="234"/>
      <c r="AY1936" s="385">
        <f t="shared" si="1795"/>
        <v>0</v>
      </c>
      <c r="AZ1936" s="385">
        <f t="shared" si="1762"/>
        <v>0</v>
      </c>
      <c r="BA1936" s="385">
        <f t="shared" si="1796"/>
        <v>0</v>
      </c>
      <c r="BB1936" s="385">
        <f t="shared" si="1763"/>
        <v>0</v>
      </c>
      <c r="BC1936" s="385">
        <f t="shared" si="1764"/>
        <v>0</v>
      </c>
      <c r="BD1936" s="385">
        <f t="shared" si="1765"/>
        <v>0</v>
      </c>
      <c r="BE1936" s="385">
        <f t="shared" si="1766"/>
        <v>0</v>
      </c>
      <c r="BF1936" s="385">
        <f t="shared" si="1767"/>
        <v>0</v>
      </c>
      <c r="BG1936" s="385">
        <f t="shared" si="1768"/>
        <v>0</v>
      </c>
      <c r="BH1936" s="385">
        <f t="shared" si="1769"/>
        <v>0</v>
      </c>
      <c r="BI1936" s="385">
        <f t="shared" si="1770"/>
        <v>0</v>
      </c>
      <c r="BJ1936" s="385">
        <f t="shared" si="1771"/>
        <v>0</v>
      </c>
      <c r="BK1936" s="385">
        <f t="shared" si="1772"/>
        <v>0</v>
      </c>
      <c r="BL1936" s="385">
        <f t="shared" si="1773"/>
        <v>0</v>
      </c>
      <c r="BM1936" s="385">
        <f t="shared" si="1774"/>
        <v>0</v>
      </c>
      <c r="BN1936" s="385">
        <f t="shared" si="1775"/>
        <v>0</v>
      </c>
      <c r="CK1936" s="239">
        <f t="shared" si="1797"/>
        <v>0</v>
      </c>
      <c r="CL1936" s="239">
        <f t="shared" si="1798"/>
        <v>0</v>
      </c>
    </row>
    <row r="1937" spans="3:90" x14ac:dyDescent="0.35">
      <c r="C1937" s="235"/>
      <c r="D1937" s="246" t="str">
        <f t="shared" si="1776"/>
        <v/>
      </c>
      <c r="E1937" s="247" t="str">
        <f t="shared" si="1777"/>
        <v/>
      </c>
      <c r="F1937" s="248" t="str">
        <f t="shared" si="1778"/>
        <v/>
      </c>
      <c r="G1937" s="249" t="str">
        <f t="shared" si="1779"/>
        <v/>
      </c>
      <c r="H1937" s="250" t="str">
        <f t="shared" si="1780"/>
        <v/>
      </c>
      <c r="I1937" s="386" t="str">
        <f t="shared" si="1741"/>
        <v/>
      </c>
      <c r="J1937" s="387" t="str">
        <f t="shared" si="1742"/>
        <v/>
      </c>
      <c r="K1937" s="388" t="str">
        <f t="shared" si="1743"/>
        <v/>
      </c>
      <c r="L1937" s="389" t="str">
        <f t="shared" si="1744"/>
        <v/>
      </c>
      <c r="M1937" s="250" t="str">
        <f t="shared" si="1745"/>
        <v/>
      </c>
      <c r="N1937" s="246" t="b">
        <f t="shared" si="1781"/>
        <v>0</v>
      </c>
      <c r="O1937" s="246" t="b">
        <f t="shared" si="1782"/>
        <v>0</v>
      </c>
      <c r="P1937" s="246" t="b">
        <f t="shared" si="1783"/>
        <v>0</v>
      </c>
      <c r="Q1937" s="246" t="b">
        <f t="shared" si="1784"/>
        <v>0</v>
      </c>
      <c r="R1937" s="246" t="str">
        <f t="shared" si="1785"/>
        <v>No</v>
      </c>
      <c r="S1937" s="247" t="b">
        <f t="shared" si="1746"/>
        <v>0</v>
      </c>
      <c r="T1937" s="247" t="b">
        <f t="shared" si="1747"/>
        <v>0</v>
      </c>
      <c r="U1937" s="247" t="b">
        <f t="shared" si="1748"/>
        <v>0</v>
      </c>
      <c r="V1937" s="247" t="b">
        <f t="shared" si="1749"/>
        <v>0</v>
      </c>
      <c r="W1937" s="247" t="str">
        <f t="shared" si="1786"/>
        <v>No</v>
      </c>
      <c r="X1937" s="248" t="b">
        <f t="shared" si="1750"/>
        <v>0</v>
      </c>
      <c r="Y1937" s="248" t="b">
        <f t="shared" si="1751"/>
        <v>0</v>
      </c>
      <c r="Z1937" s="248" t="b">
        <f t="shared" si="1752"/>
        <v>0</v>
      </c>
      <c r="AA1937" s="248" t="b">
        <f t="shared" si="1753"/>
        <v>0</v>
      </c>
      <c r="AB1937" s="248" t="str">
        <f t="shared" si="1787"/>
        <v>No</v>
      </c>
      <c r="AC1937" s="249" t="b">
        <f t="shared" si="1754"/>
        <v>0</v>
      </c>
      <c r="AD1937" s="249" t="b">
        <f t="shared" si="1755"/>
        <v>0</v>
      </c>
      <c r="AE1937" s="249" t="b">
        <f t="shared" si="1756"/>
        <v>0</v>
      </c>
      <c r="AF1937" s="249" t="b">
        <f t="shared" si="1757"/>
        <v>0</v>
      </c>
      <c r="AG1937" s="249" t="str">
        <f t="shared" si="1788"/>
        <v>No</v>
      </c>
      <c r="AH1937" s="250" t="b">
        <f t="shared" si="1758"/>
        <v>0</v>
      </c>
      <c r="AI1937" s="250" t="b">
        <f t="shared" si="1759"/>
        <v>0</v>
      </c>
      <c r="AJ1937" s="250" t="b">
        <f t="shared" si="1760"/>
        <v>0</v>
      </c>
      <c r="AK1937" s="250" t="b">
        <f t="shared" si="1761"/>
        <v>0</v>
      </c>
      <c r="AL1937" s="250" t="str">
        <f t="shared" si="1789"/>
        <v>No</v>
      </c>
      <c r="AN1937" s="246" t="str">
        <f t="shared" si="1790"/>
        <v/>
      </c>
      <c r="AO1937" s="247" t="str">
        <f t="shared" si="1791"/>
        <v/>
      </c>
      <c r="AP1937" s="248" t="str">
        <f t="shared" si="1792"/>
        <v/>
      </c>
      <c r="AQ1937" s="249" t="str">
        <f t="shared" si="1793"/>
        <v/>
      </c>
      <c r="AR1937" s="250" t="str">
        <f t="shared" si="1794"/>
        <v/>
      </c>
      <c r="AS1937" s="234"/>
      <c r="AY1937" s="385">
        <f t="shared" si="1795"/>
        <v>0</v>
      </c>
      <c r="AZ1937" s="385">
        <f t="shared" si="1762"/>
        <v>0</v>
      </c>
      <c r="BA1937" s="385">
        <f t="shared" si="1796"/>
        <v>0</v>
      </c>
      <c r="BB1937" s="385">
        <f t="shared" si="1763"/>
        <v>0</v>
      </c>
      <c r="BC1937" s="385">
        <f t="shared" si="1764"/>
        <v>0</v>
      </c>
      <c r="BD1937" s="385">
        <f t="shared" si="1765"/>
        <v>0</v>
      </c>
      <c r="BE1937" s="385">
        <f t="shared" si="1766"/>
        <v>0</v>
      </c>
      <c r="BF1937" s="385">
        <f t="shared" si="1767"/>
        <v>0</v>
      </c>
      <c r="BG1937" s="385">
        <f t="shared" si="1768"/>
        <v>0</v>
      </c>
      <c r="BH1937" s="385">
        <f t="shared" si="1769"/>
        <v>0</v>
      </c>
      <c r="BI1937" s="385">
        <f t="shared" si="1770"/>
        <v>0</v>
      </c>
      <c r="BJ1937" s="385">
        <f t="shared" si="1771"/>
        <v>0</v>
      </c>
      <c r="BK1937" s="385">
        <f t="shared" si="1772"/>
        <v>0</v>
      </c>
      <c r="BL1937" s="385">
        <f t="shared" si="1773"/>
        <v>0</v>
      </c>
      <c r="BM1937" s="385">
        <f t="shared" si="1774"/>
        <v>0</v>
      </c>
      <c r="BN1937" s="385">
        <f t="shared" si="1775"/>
        <v>0</v>
      </c>
      <c r="CK1937" s="239">
        <f t="shared" si="1797"/>
        <v>0</v>
      </c>
      <c r="CL1937" s="239">
        <f t="shared" si="1798"/>
        <v>0</v>
      </c>
    </row>
    <row r="1938" spans="3:90" x14ac:dyDescent="0.35">
      <c r="C1938" s="235"/>
      <c r="D1938" s="246" t="str">
        <f t="shared" si="1776"/>
        <v/>
      </c>
      <c r="E1938" s="247" t="str">
        <f t="shared" si="1777"/>
        <v/>
      </c>
      <c r="F1938" s="248" t="str">
        <f t="shared" si="1778"/>
        <v/>
      </c>
      <c r="G1938" s="249" t="str">
        <f t="shared" si="1779"/>
        <v/>
      </c>
      <c r="H1938" s="250" t="str">
        <f t="shared" si="1780"/>
        <v/>
      </c>
      <c r="I1938" s="386" t="str">
        <f t="shared" si="1741"/>
        <v/>
      </c>
      <c r="J1938" s="387" t="str">
        <f t="shared" si="1742"/>
        <v/>
      </c>
      <c r="K1938" s="388" t="str">
        <f t="shared" si="1743"/>
        <v/>
      </c>
      <c r="L1938" s="389" t="str">
        <f t="shared" si="1744"/>
        <v/>
      </c>
      <c r="M1938" s="250" t="str">
        <f t="shared" si="1745"/>
        <v/>
      </c>
      <c r="N1938" s="246" t="b">
        <f t="shared" si="1781"/>
        <v>0</v>
      </c>
      <c r="O1938" s="246" t="b">
        <f t="shared" si="1782"/>
        <v>0</v>
      </c>
      <c r="P1938" s="246" t="b">
        <f t="shared" si="1783"/>
        <v>0</v>
      </c>
      <c r="Q1938" s="246" t="b">
        <f t="shared" si="1784"/>
        <v>0</v>
      </c>
      <c r="R1938" s="246" t="str">
        <f t="shared" si="1785"/>
        <v>No</v>
      </c>
      <c r="S1938" s="247" t="b">
        <f t="shared" si="1746"/>
        <v>0</v>
      </c>
      <c r="T1938" s="247" t="b">
        <f t="shared" si="1747"/>
        <v>0</v>
      </c>
      <c r="U1938" s="247" t="b">
        <f t="shared" si="1748"/>
        <v>0</v>
      </c>
      <c r="V1938" s="247" t="b">
        <f t="shared" si="1749"/>
        <v>0</v>
      </c>
      <c r="W1938" s="247" t="str">
        <f t="shared" si="1786"/>
        <v>No</v>
      </c>
      <c r="X1938" s="248" t="b">
        <f t="shared" si="1750"/>
        <v>0</v>
      </c>
      <c r="Y1938" s="248" t="b">
        <f t="shared" si="1751"/>
        <v>0</v>
      </c>
      <c r="Z1938" s="248" t="b">
        <f t="shared" si="1752"/>
        <v>0</v>
      </c>
      <c r="AA1938" s="248" t="b">
        <f t="shared" si="1753"/>
        <v>0</v>
      </c>
      <c r="AB1938" s="248" t="str">
        <f t="shared" si="1787"/>
        <v>No</v>
      </c>
      <c r="AC1938" s="249" t="b">
        <f t="shared" si="1754"/>
        <v>0</v>
      </c>
      <c r="AD1938" s="249" t="b">
        <f t="shared" si="1755"/>
        <v>0</v>
      </c>
      <c r="AE1938" s="249" t="b">
        <f t="shared" si="1756"/>
        <v>0</v>
      </c>
      <c r="AF1938" s="249" t="b">
        <f t="shared" si="1757"/>
        <v>0</v>
      </c>
      <c r="AG1938" s="249" t="str">
        <f t="shared" si="1788"/>
        <v>No</v>
      </c>
      <c r="AH1938" s="250" t="b">
        <f t="shared" si="1758"/>
        <v>0</v>
      </c>
      <c r="AI1938" s="250" t="b">
        <f t="shared" si="1759"/>
        <v>0</v>
      </c>
      <c r="AJ1938" s="250" t="b">
        <f t="shared" si="1760"/>
        <v>0</v>
      </c>
      <c r="AK1938" s="250" t="b">
        <f t="shared" si="1761"/>
        <v>0</v>
      </c>
      <c r="AL1938" s="250" t="str">
        <f t="shared" si="1789"/>
        <v>No</v>
      </c>
      <c r="AN1938" s="246" t="str">
        <f t="shared" si="1790"/>
        <v/>
      </c>
      <c r="AO1938" s="247" t="str">
        <f t="shared" si="1791"/>
        <v/>
      </c>
      <c r="AP1938" s="248" t="str">
        <f t="shared" si="1792"/>
        <v/>
      </c>
      <c r="AQ1938" s="249" t="str">
        <f t="shared" si="1793"/>
        <v/>
      </c>
      <c r="AR1938" s="250" t="str">
        <f t="shared" si="1794"/>
        <v/>
      </c>
      <c r="AS1938" s="234"/>
      <c r="AY1938" s="385">
        <f t="shared" si="1795"/>
        <v>0</v>
      </c>
      <c r="AZ1938" s="385">
        <f t="shared" si="1762"/>
        <v>0</v>
      </c>
      <c r="BA1938" s="385">
        <f t="shared" si="1796"/>
        <v>0</v>
      </c>
      <c r="BB1938" s="385">
        <f t="shared" si="1763"/>
        <v>0</v>
      </c>
      <c r="BC1938" s="385">
        <f t="shared" si="1764"/>
        <v>0</v>
      </c>
      <c r="BD1938" s="385">
        <f t="shared" si="1765"/>
        <v>0</v>
      </c>
      <c r="BE1938" s="385">
        <f t="shared" si="1766"/>
        <v>0</v>
      </c>
      <c r="BF1938" s="385">
        <f t="shared" si="1767"/>
        <v>0</v>
      </c>
      <c r="BG1938" s="385">
        <f t="shared" si="1768"/>
        <v>0</v>
      </c>
      <c r="BH1938" s="385">
        <f t="shared" si="1769"/>
        <v>0</v>
      </c>
      <c r="BI1938" s="385">
        <f t="shared" si="1770"/>
        <v>0</v>
      </c>
      <c r="BJ1938" s="385">
        <f t="shared" si="1771"/>
        <v>0</v>
      </c>
      <c r="BK1938" s="385">
        <f t="shared" si="1772"/>
        <v>0</v>
      </c>
      <c r="BL1938" s="385">
        <f t="shared" si="1773"/>
        <v>0</v>
      </c>
      <c r="BM1938" s="385">
        <f t="shared" si="1774"/>
        <v>0</v>
      </c>
      <c r="BN1938" s="385">
        <f t="shared" si="1775"/>
        <v>0</v>
      </c>
      <c r="CK1938" s="239">
        <f t="shared" si="1797"/>
        <v>0</v>
      </c>
      <c r="CL1938" s="239">
        <f t="shared" si="1798"/>
        <v>0</v>
      </c>
    </row>
    <row r="1939" spans="3:90" x14ac:dyDescent="0.35">
      <c r="C1939" s="235"/>
      <c r="D1939" s="246" t="str">
        <f t="shared" si="1776"/>
        <v/>
      </c>
      <c r="E1939" s="247" t="str">
        <f t="shared" si="1777"/>
        <v/>
      </c>
      <c r="F1939" s="248" t="str">
        <f t="shared" si="1778"/>
        <v/>
      </c>
      <c r="G1939" s="249" t="str">
        <f t="shared" si="1779"/>
        <v/>
      </c>
      <c r="H1939" s="250" t="str">
        <f t="shared" si="1780"/>
        <v/>
      </c>
      <c r="I1939" s="386" t="str">
        <f t="shared" si="1741"/>
        <v/>
      </c>
      <c r="J1939" s="387" t="str">
        <f t="shared" si="1742"/>
        <v/>
      </c>
      <c r="K1939" s="388" t="str">
        <f t="shared" si="1743"/>
        <v/>
      </c>
      <c r="L1939" s="389" t="str">
        <f t="shared" si="1744"/>
        <v/>
      </c>
      <c r="M1939" s="250" t="str">
        <f t="shared" si="1745"/>
        <v/>
      </c>
      <c r="N1939" s="246" t="b">
        <f t="shared" si="1781"/>
        <v>0</v>
      </c>
      <c r="O1939" s="246" t="b">
        <f t="shared" si="1782"/>
        <v>0</v>
      </c>
      <c r="P1939" s="246" t="b">
        <f t="shared" si="1783"/>
        <v>0</v>
      </c>
      <c r="Q1939" s="246" t="b">
        <f t="shared" si="1784"/>
        <v>0</v>
      </c>
      <c r="R1939" s="246" t="str">
        <f t="shared" si="1785"/>
        <v>No</v>
      </c>
      <c r="S1939" s="247" t="b">
        <f t="shared" si="1746"/>
        <v>0</v>
      </c>
      <c r="T1939" s="247" t="b">
        <f t="shared" si="1747"/>
        <v>0</v>
      </c>
      <c r="U1939" s="247" t="b">
        <f t="shared" si="1748"/>
        <v>0</v>
      </c>
      <c r="V1939" s="247" t="b">
        <f t="shared" si="1749"/>
        <v>0</v>
      </c>
      <c r="W1939" s="247" t="str">
        <f t="shared" si="1786"/>
        <v>No</v>
      </c>
      <c r="X1939" s="248" t="b">
        <f t="shared" si="1750"/>
        <v>0</v>
      </c>
      <c r="Y1939" s="248" t="b">
        <f t="shared" si="1751"/>
        <v>0</v>
      </c>
      <c r="Z1939" s="248" t="b">
        <f t="shared" si="1752"/>
        <v>0</v>
      </c>
      <c r="AA1939" s="248" t="b">
        <f t="shared" si="1753"/>
        <v>0</v>
      </c>
      <c r="AB1939" s="248" t="str">
        <f t="shared" si="1787"/>
        <v>No</v>
      </c>
      <c r="AC1939" s="249" t="b">
        <f t="shared" si="1754"/>
        <v>0</v>
      </c>
      <c r="AD1939" s="249" t="b">
        <f t="shared" si="1755"/>
        <v>0</v>
      </c>
      <c r="AE1939" s="249" t="b">
        <f t="shared" si="1756"/>
        <v>0</v>
      </c>
      <c r="AF1939" s="249" t="b">
        <f t="shared" si="1757"/>
        <v>0</v>
      </c>
      <c r="AG1939" s="249" t="str">
        <f t="shared" si="1788"/>
        <v>No</v>
      </c>
      <c r="AH1939" s="250" t="b">
        <f t="shared" si="1758"/>
        <v>0</v>
      </c>
      <c r="AI1939" s="250" t="b">
        <f t="shared" si="1759"/>
        <v>0</v>
      </c>
      <c r="AJ1939" s="250" t="b">
        <f t="shared" si="1760"/>
        <v>0</v>
      </c>
      <c r="AK1939" s="250" t="b">
        <f t="shared" si="1761"/>
        <v>0</v>
      </c>
      <c r="AL1939" s="250" t="str">
        <f t="shared" si="1789"/>
        <v>No</v>
      </c>
      <c r="AN1939" s="246" t="str">
        <f t="shared" si="1790"/>
        <v/>
      </c>
      <c r="AO1939" s="247" t="str">
        <f t="shared" si="1791"/>
        <v/>
      </c>
      <c r="AP1939" s="248" t="str">
        <f t="shared" si="1792"/>
        <v/>
      </c>
      <c r="AQ1939" s="249" t="str">
        <f t="shared" si="1793"/>
        <v/>
      </c>
      <c r="AR1939" s="250" t="str">
        <f t="shared" si="1794"/>
        <v/>
      </c>
      <c r="AS1939" s="234"/>
      <c r="AY1939" s="385">
        <f t="shared" si="1795"/>
        <v>0</v>
      </c>
      <c r="AZ1939" s="385">
        <f t="shared" si="1762"/>
        <v>0</v>
      </c>
      <c r="BA1939" s="385">
        <f t="shared" si="1796"/>
        <v>0</v>
      </c>
      <c r="BB1939" s="385">
        <f t="shared" si="1763"/>
        <v>0</v>
      </c>
      <c r="BC1939" s="385">
        <f t="shared" si="1764"/>
        <v>0</v>
      </c>
      <c r="BD1939" s="385">
        <f t="shared" si="1765"/>
        <v>0</v>
      </c>
      <c r="BE1939" s="385">
        <f t="shared" si="1766"/>
        <v>0</v>
      </c>
      <c r="BF1939" s="385">
        <f t="shared" si="1767"/>
        <v>0</v>
      </c>
      <c r="BG1939" s="385">
        <f t="shared" si="1768"/>
        <v>0</v>
      </c>
      <c r="BH1939" s="385">
        <f t="shared" si="1769"/>
        <v>0</v>
      </c>
      <c r="BI1939" s="385">
        <f t="shared" si="1770"/>
        <v>0</v>
      </c>
      <c r="BJ1939" s="385">
        <f t="shared" si="1771"/>
        <v>0</v>
      </c>
      <c r="BK1939" s="385">
        <f t="shared" si="1772"/>
        <v>0</v>
      </c>
      <c r="BL1939" s="385">
        <f t="shared" si="1773"/>
        <v>0</v>
      </c>
      <c r="BM1939" s="385">
        <f t="shared" si="1774"/>
        <v>0</v>
      </c>
      <c r="BN1939" s="385">
        <f t="shared" si="1775"/>
        <v>0</v>
      </c>
      <c r="CK1939" s="239">
        <f t="shared" si="1797"/>
        <v>0</v>
      </c>
      <c r="CL1939" s="239">
        <f t="shared" si="1798"/>
        <v>0</v>
      </c>
    </row>
    <row r="1940" spans="3:90" x14ac:dyDescent="0.35">
      <c r="C1940" s="235"/>
      <c r="D1940" s="246" t="str">
        <f t="shared" si="1776"/>
        <v/>
      </c>
      <c r="E1940" s="247" t="str">
        <f t="shared" si="1777"/>
        <v/>
      </c>
      <c r="F1940" s="248" t="str">
        <f t="shared" si="1778"/>
        <v/>
      </c>
      <c r="G1940" s="249" t="str">
        <f t="shared" si="1779"/>
        <v/>
      </c>
      <c r="H1940" s="250" t="str">
        <f t="shared" si="1780"/>
        <v/>
      </c>
      <c r="I1940" s="386" t="str">
        <f t="shared" si="1741"/>
        <v/>
      </c>
      <c r="J1940" s="387" t="str">
        <f t="shared" si="1742"/>
        <v/>
      </c>
      <c r="K1940" s="388" t="str">
        <f t="shared" si="1743"/>
        <v/>
      </c>
      <c r="L1940" s="389" t="str">
        <f t="shared" si="1744"/>
        <v/>
      </c>
      <c r="M1940" s="250" t="str">
        <f t="shared" si="1745"/>
        <v/>
      </c>
      <c r="N1940" s="246" t="b">
        <f t="shared" si="1781"/>
        <v>0</v>
      </c>
      <c r="O1940" s="246" t="b">
        <f t="shared" si="1782"/>
        <v>0</v>
      </c>
      <c r="P1940" s="246" t="b">
        <f t="shared" si="1783"/>
        <v>0</v>
      </c>
      <c r="Q1940" s="246" t="b">
        <f t="shared" si="1784"/>
        <v>0</v>
      </c>
      <c r="R1940" s="246" t="str">
        <f t="shared" si="1785"/>
        <v>No</v>
      </c>
      <c r="S1940" s="247" t="b">
        <f t="shared" si="1746"/>
        <v>0</v>
      </c>
      <c r="T1940" s="247" t="b">
        <f t="shared" si="1747"/>
        <v>0</v>
      </c>
      <c r="U1940" s="247" t="b">
        <f t="shared" si="1748"/>
        <v>0</v>
      </c>
      <c r="V1940" s="247" t="b">
        <f t="shared" si="1749"/>
        <v>0</v>
      </c>
      <c r="W1940" s="247" t="str">
        <f t="shared" si="1786"/>
        <v>No</v>
      </c>
      <c r="X1940" s="248" t="b">
        <f t="shared" si="1750"/>
        <v>0</v>
      </c>
      <c r="Y1940" s="248" t="b">
        <f t="shared" si="1751"/>
        <v>0</v>
      </c>
      <c r="Z1940" s="248" t="b">
        <f t="shared" si="1752"/>
        <v>0</v>
      </c>
      <c r="AA1940" s="248" t="b">
        <f t="shared" si="1753"/>
        <v>0</v>
      </c>
      <c r="AB1940" s="248" t="str">
        <f t="shared" si="1787"/>
        <v>No</v>
      </c>
      <c r="AC1940" s="249" t="b">
        <f t="shared" si="1754"/>
        <v>0</v>
      </c>
      <c r="AD1940" s="249" t="b">
        <f t="shared" si="1755"/>
        <v>0</v>
      </c>
      <c r="AE1940" s="249" t="b">
        <f t="shared" si="1756"/>
        <v>0</v>
      </c>
      <c r="AF1940" s="249" t="b">
        <f t="shared" si="1757"/>
        <v>0</v>
      </c>
      <c r="AG1940" s="249" t="str">
        <f t="shared" si="1788"/>
        <v>No</v>
      </c>
      <c r="AH1940" s="250" t="b">
        <f t="shared" si="1758"/>
        <v>0</v>
      </c>
      <c r="AI1940" s="250" t="b">
        <f t="shared" si="1759"/>
        <v>0</v>
      </c>
      <c r="AJ1940" s="250" t="b">
        <f t="shared" si="1760"/>
        <v>0</v>
      </c>
      <c r="AK1940" s="250" t="b">
        <f t="shared" si="1761"/>
        <v>0</v>
      </c>
      <c r="AL1940" s="250" t="str">
        <f t="shared" si="1789"/>
        <v>No</v>
      </c>
      <c r="AN1940" s="246" t="str">
        <f t="shared" si="1790"/>
        <v/>
      </c>
      <c r="AO1940" s="247" t="str">
        <f t="shared" si="1791"/>
        <v/>
      </c>
      <c r="AP1940" s="248" t="str">
        <f t="shared" si="1792"/>
        <v/>
      </c>
      <c r="AQ1940" s="249" t="str">
        <f t="shared" si="1793"/>
        <v/>
      </c>
      <c r="AR1940" s="250" t="str">
        <f t="shared" si="1794"/>
        <v/>
      </c>
      <c r="AS1940" s="234"/>
      <c r="AY1940" s="385">
        <f t="shared" si="1795"/>
        <v>0</v>
      </c>
      <c r="AZ1940" s="385">
        <f t="shared" si="1762"/>
        <v>0</v>
      </c>
      <c r="BA1940" s="385">
        <f t="shared" si="1796"/>
        <v>0</v>
      </c>
      <c r="BB1940" s="385">
        <f t="shared" si="1763"/>
        <v>0</v>
      </c>
      <c r="BC1940" s="385">
        <f t="shared" si="1764"/>
        <v>0</v>
      </c>
      <c r="BD1940" s="385">
        <f t="shared" si="1765"/>
        <v>0</v>
      </c>
      <c r="BE1940" s="385">
        <f t="shared" si="1766"/>
        <v>0</v>
      </c>
      <c r="BF1940" s="385">
        <f t="shared" si="1767"/>
        <v>0</v>
      </c>
      <c r="BG1940" s="385">
        <f t="shared" si="1768"/>
        <v>0</v>
      </c>
      <c r="BH1940" s="385">
        <f t="shared" si="1769"/>
        <v>0</v>
      </c>
      <c r="BI1940" s="385">
        <f t="shared" si="1770"/>
        <v>0</v>
      </c>
      <c r="BJ1940" s="385">
        <f t="shared" si="1771"/>
        <v>0</v>
      </c>
      <c r="BK1940" s="385">
        <f t="shared" si="1772"/>
        <v>0</v>
      </c>
      <c r="BL1940" s="385">
        <f t="shared" si="1773"/>
        <v>0</v>
      </c>
      <c r="BM1940" s="385">
        <f t="shared" si="1774"/>
        <v>0</v>
      </c>
      <c r="BN1940" s="385">
        <f t="shared" si="1775"/>
        <v>0</v>
      </c>
      <c r="CK1940" s="239">
        <f t="shared" si="1797"/>
        <v>0</v>
      </c>
      <c r="CL1940" s="239">
        <f t="shared" si="1798"/>
        <v>0</v>
      </c>
    </row>
    <row r="1941" spans="3:90" x14ac:dyDescent="0.35">
      <c r="C1941" s="235"/>
      <c r="D1941" s="246" t="str">
        <f t="shared" si="1776"/>
        <v/>
      </c>
      <c r="E1941" s="247" t="str">
        <f t="shared" si="1777"/>
        <v/>
      </c>
      <c r="F1941" s="248" t="str">
        <f t="shared" si="1778"/>
        <v/>
      </c>
      <c r="G1941" s="249" t="str">
        <f t="shared" si="1779"/>
        <v/>
      </c>
      <c r="H1941" s="250" t="str">
        <f t="shared" si="1780"/>
        <v/>
      </c>
      <c r="I1941" s="386" t="str">
        <f t="shared" si="1741"/>
        <v/>
      </c>
      <c r="J1941" s="387" t="str">
        <f t="shared" si="1742"/>
        <v/>
      </c>
      <c r="K1941" s="388" t="str">
        <f t="shared" si="1743"/>
        <v/>
      </c>
      <c r="L1941" s="389" t="str">
        <f t="shared" si="1744"/>
        <v/>
      </c>
      <c r="M1941" s="250" t="str">
        <f t="shared" si="1745"/>
        <v/>
      </c>
      <c r="N1941" s="246" t="b">
        <f t="shared" si="1781"/>
        <v>0</v>
      </c>
      <c r="O1941" s="246" t="b">
        <f t="shared" si="1782"/>
        <v>0</v>
      </c>
      <c r="P1941" s="246" t="b">
        <f t="shared" si="1783"/>
        <v>0</v>
      </c>
      <c r="Q1941" s="246" t="b">
        <f t="shared" si="1784"/>
        <v>0</v>
      </c>
      <c r="R1941" s="246" t="str">
        <f t="shared" si="1785"/>
        <v>No</v>
      </c>
      <c r="S1941" s="247" t="b">
        <f t="shared" si="1746"/>
        <v>0</v>
      </c>
      <c r="T1941" s="247" t="b">
        <f t="shared" si="1747"/>
        <v>0</v>
      </c>
      <c r="U1941" s="247" t="b">
        <f t="shared" si="1748"/>
        <v>0</v>
      </c>
      <c r="V1941" s="247" t="b">
        <f t="shared" si="1749"/>
        <v>0</v>
      </c>
      <c r="W1941" s="247" t="str">
        <f t="shared" si="1786"/>
        <v>No</v>
      </c>
      <c r="X1941" s="248" t="b">
        <f t="shared" si="1750"/>
        <v>0</v>
      </c>
      <c r="Y1941" s="248" t="b">
        <f t="shared" si="1751"/>
        <v>0</v>
      </c>
      <c r="Z1941" s="248" t="b">
        <f t="shared" si="1752"/>
        <v>0</v>
      </c>
      <c r="AA1941" s="248" t="b">
        <f t="shared" si="1753"/>
        <v>0</v>
      </c>
      <c r="AB1941" s="248" t="str">
        <f t="shared" si="1787"/>
        <v>No</v>
      </c>
      <c r="AC1941" s="249" t="b">
        <f t="shared" si="1754"/>
        <v>0</v>
      </c>
      <c r="AD1941" s="249" t="b">
        <f t="shared" si="1755"/>
        <v>0</v>
      </c>
      <c r="AE1941" s="249" t="b">
        <f t="shared" si="1756"/>
        <v>0</v>
      </c>
      <c r="AF1941" s="249" t="b">
        <f t="shared" si="1757"/>
        <v>0</v>
      </c>
      <c r="AG1941" s="249" t="str">
        <f t="shared" si="1788"/>
        <v>No</v>
      </c>
      <c r="AH1941" s="250" t="b">
        <f t="shared" si="1758"/>
        <v>0</v>
      </c>
      <c r="AI1941" s="250" t="b">
        <f t="shared" si="1759"/>
        <v>0</v>
      </c>
      <c r="AJ1941" s="250" t="b">
        <f t="shared" si="1760"/>
        <v>0</v>
      </c>
      <c r="AK1941" s="250" t="b">
        <f t="shared" si="1761"/>
        <v>0</v>
      </c>
      <c r="AL1941" s="250" t="str">
        <f t="shared" si="1789"/>
        <v>No</v>
      </c>
      <c r="AN1941" s="246" t="str">
        <f t="shared" si="1790"/>
        <v/>
      </c>
      <c r="AO1941" s="247" t="str">
        <f t="shared" si="1791"/>
        <v/>
      </c>
      <c r="AP1941" s="248" t="str">
        <f t="shared" si="1792"/>
        <v/>
      </c>
      <c r="AQ1941" s="249" t="str">
        <f t="shared" si="1793"/>
        <v/>
      </c>
      <c r="AR1941" s="250" t="str">
        <f t="shared" si="1794"/>
        <v/>
      </c>
      <c r="AS1941" s="234"/>
      <c r="AY1941" s="385">
        <f t="shared" si="1795"/>
        <v>0</v>
      </c>
      <c r="AZ1941" s="385">
        <f t="shared" si="1762"/>
        <v>0</v>
      </c>
      <c r="BA1941" s="385">
        <f t="shared" si="1796"/>
        <v>0</v>
      </c>
      <c r="BB1941" s="385">
        <f t="shared" si="1763"/>
        <v>0</v>
      </c>
      <c r="BC1941" s="385">
        <f t="shared" si="1764"/>
        <v>0</v>
      </c>
      <c r="BD1941" s="385">
        <f t="shared" si="1765"/>
        <v>0</v>
      </c>
      <c r="BE1941" s="385">
        <f t="shared" si="1766"/>
        <v>0</v>
      </c>
      <c r="BF1941" s="385">
        <f t="shared" si="1767"/>
        <v>0</v>
      </c>
      <c r="BG1941" s="385">
        <f t="shared" si="1768"/>
        <v>0</v>
      </c>
      <c r="BH1941" s="385">
        <f t="shared" si="1769"/>
        <v>0</v>
      </c>
      <c r="BI1941" s="385">
        <f t="shared" si="1770"/>
        <v>0</v>
      </c>
      <c r="BJ1941" s="385">
        <f t="shared" si="1771"/>
        <v>0</v>
      </c>
      <c r="BK1941" s="385">
        <f t="shared" si="1772"/>
        <v>0</v>
      </c>
      <c r="BL1941" s="385">
        <f t="shared" si="1773"/>
        <v>0</v>
      </c>
      <c r="BM1941" s="385">
        <f t="shared" si="1774"/>
        <v>0</v>
      </c>
      <c r="BN1941" s="385">
        <f t="shared" si="1775"/>
        <v>0</v>
      </c>
      <c r="CK1941" s="239">
        <f t="shared" si="1797"/>
        <v>0</v>
      </c>
      <c r="CL1941" s="239">
        <f t="shared" si="1798"/>
        <v>0</v>
      </c>
    </row>
    <row r="1942" spans="3:90" x14ac:dyDescent="0.35">
      <c r="C1942" s="235"/>
      <c r="D1942" s="246" t="str">
        <f t="shared" si="1776"/>
        <v/>
      </c>
      <c r="E1942" s="247" t="str">
        <f t="shared" si="1777"/>
        <v/>
      </c>
      <c r="F1942" s="248" t="str">
        <f t="shared" si="1778"/>
        <v/>
      </c>
      <c r="G1942" s="249" t="str">
        <f t="shared" si="1779"/>
        <v/>
      </c>
      <c r="H1942" s="250" t="str">
        <f t="shared" si="1780"/>
        <v/>
      </c>
      <c r="I1942" s="386" t="str">
        <f t="shared" si="1741"/>
        <v/>
      </c>
      <c r="J1942" s="387" t="str">
        <f t="shared" si="1742"/>
        <v/>
      </c>
      <c r="K1942" s="388" t="str">
        <f t="shared" si="1743"/>
        <v/>
      </c>
      <c r="L1942" s="389" t="str">
        <f t="shared" si="1744"/>
        <v/>
      </c>
      <c r="M1942" s="250" t="str">
        <f t="shared" si="1745"/>
        <v/>
      </c>
      <c r="N1942" s="246" t="b">
        <f t="shared" si="1781"/>
        <v>0</v>
      </c>
      <c r="O1942" s="246" t="b">
        <f t="shared" si="1782"/>
        <v>0</v>
      </c>
      <c r="P1942" s="246" t="b">
        <f t="shared" si="1783"/>
        <v>0</v>
      </c>
      <c r="Q1942" s="246" t="b">
        <f t="shared" si="1784"/>
        <v>0</v>
      </c>
      <c r="R1942" s="246" t="str">
        <f t="shared" si="1785"/>
        <v>No</v>
      </c>
      <c r="S1942" s="247" t="b">
        <f t="shared" si="1746"/>
        <v>0</v>
      </c>
      <c r="T1942" s="247" t="b">
        <f t="shared" si="1747"/>
        <v>0</v>
      </c>
      <c r="U1942" s="247" t="b">
        <f t="shared" si="1748"/>
        <v>0</v>
      </c>
      <c r="V1942" s="247" t="b">
        <f t="shared" si="1749"/>
        <v>0</v>
      </c>
      <c r="W1942" s="247" t="str">
        <f t="shared" si="1786"/>
        <v>No</v>
      </c>
      <c r="X1942" s="248" t="b">
        <f t="shared" si="1750"/>
        <v>0</v>
      </c>
      <c r="Y1942" s="248" t="b">
        <f t="shared" si="1751"/>
        <v>0</v>
      </c>
      <c r="Z1942" s="248" t="b">
        <f t="shared" si="1752"/>
        <v>0</v>
      </c>
      <c r="AA1942" s="248" t="b">
        <f t="shared" si="1753"/>
        <v>0</v>
      </c>
      <c r="AB1942" s="248" t="str">
        <f t="shared" si="1787"/>
        <v>No</v>
      </c>
      <c r="AC1942" s="249" t="b">
        <f t="shared" si="1754"/>
        <v>0</v>
      </c>
      <c r="AD1942" s="249" t="b">
        <f t="shared" si="1755"/>
        <v>0</v>
      </c>
      <c r="AE1942" s="249" t="b">
        <f t="shared" si="1756"/>
        <v>0</v>
      </c>
      <c r="AF1942" s="249" t="b">
        <f t="shared" si="1757"/>
        <v>0</v>
      </c>
      <c r="AG1942" s="249" t="str">
        <f t="shared" si="1788"/>
        <v>No</v>
      </c>
      <c r="AH1942" s="250" t="b">
        <f t="shared" si="1758"/>
        <v>0</v>
      </c>
      <c r="AI1942" s="250" t="b">
        <f t="shared" si="1759"/>
        <v>0</v>
      </c>
      <c r="AJ1942" s="250" t="b">
        <f t="shared" si="1760"/>
        <v>0</v>
      </c>
      <c r="AK1942" s="250" t="b">
        <f t="shared" si="1761"/>
        <v>0</v>
      </c>
      <c r="AL1942" s="250" t="str">
        <f t="shared" si="1789"/>
        <v>No</v>
      </c>
      <c r="AN1942" s="246" t="str">
        <f t="shared" si="1790"/>
        <v/>
      </c>
      <c r="AO1942" s="247" t="str">
        <f t="shared" si="1791"/>
        <v/>
      </c>
      <c r="AP1942" s="248" t="str">
        <f t="shared" si="1792"/>
        <v/>
      </c>
      <c r="AQ1942" s="249" t="str">
        <f t="shared" si="1793"/>
        <v/>
      </c>
      <c r="AR1942" s="250" t="str">
        <f t="shared" si="1794"/>
        <v/>
      </c>
      <c r="AS1942" s="234"/>
      <c r="AY1942" s="385">
        <f t="shared" si="1795"/>
        <v>0</v>
      </c>
      <c r="AZ1942" s="385">
        <f t="shared" si="1762"/>
        <v>0</v>
      </c>
      <c r="BA1942" s="385">
        <f t="shared" si="1796"/>
        <v>0</v>
      </c>
      <c r="BB1942" s="385">
        <f t="shared" si="1763"/>
        <v>0</v>
      </c>
      <c r="BC1942" s="385">
        <f t="shared" si="1764"/>
        <v>0</v>
      </c>
      <c r="BD1942" s="385">
        <f t="shared" si="1765"/>
        <v>0</v>
      </c>
      <c r="BE1942" s="385">
        <f t="shared" si="1766"/>
        <v>0</v>
      </c>
      <c r="BF1942" s="385">
        <f t="shared" si="1767"/>
        <v>0</v>
      </c>
      <c r="BG1942" s="385">
        <f t="shared" si="1768"/>
        <v>0</v>
      </c>
      <c r="BH1942" s="385">
        <f t="shared" si="1769"/>
        <v>0</v>
      </c>
      <c r="BI1942" s="385">
        <f t="shared" si="1770"/>
        <v>0</v>
      </c>
      <c r="BJ1942" s="385">
        <f t="shared" si="1771"/>
        <v>0</v>
      </c>
      <c r="BK1942" s="385">
        <f t="shared" si="1772"/>
        <v>0</v>
      </c>
      <c r="BL1942" s="385">
        <f t="shared" si="1773"/>
        <v>0</v>
      </c>
      <c r="BM1942" s="385">
        <f t="shared" si="1774"/>
        <v>0</v>
      </c>
      <c r="BN1942" s="385">
        <f t="shared" si="1775"/>
        <v>0</v>
      </c>
      <c r="CK1942" s="239">
        <f t="shared" si="1797"/>
        <v>0</v>
      </c>
      <c r="CL1942" s="239">
        <f t="shared" si="1798"/>
        <v>0</v>
      </c>
    </row>
    <row r="1943" spans="3:90" x14ac:dyDescent="0.35">
      <c r="C1943" s="235"/>
      <c r="D1943" s="246" t="str">
        <f t="shared" si="1776"/>
        <v/>
      </c>
      <c r="E1943" s="247" t="str">
        <f t="shared" si="1777"/>
        <v/>
      </c>
      <c r="F1943" s="248" t="str">
        <f t="shared" si="1778"/>
        <v/>
      </c>
      <c r="G1943" s="249" t="str">
        <f t="shared" si="1779"/>
        <v/>
      </c>
      <c r="H1943" s="250" t="str">
        <f t="shared" si="1780"/>
        <v/>
      </c>
      <c r="I1943" s="386" t="str">
        <f t="shared" si="1741"/>
        <v/>
      </c>
      <c r="J1943" s="387" t="str">
        <f t="shared" si="1742"/>
        <v/>
      </c>
      <c r="K1943" s="388" t="str">
        <f t="shared" si="1743"/>
        <v/>
      </c>
      <c r="L1943" s="389" t="str">
        <f t="shared" si="1744"/>
        <v/>
      </c>
      <c r="M1943" s="250" t="str">
        <f t="shared" si="1745"/>
        <v/>
      </c>
      <c r="N1943" s="246" t="b">
        <f t="shared" si="1781"/>
        <v>0</v>
      </c>
      <c r="O1943" s="246" t="b">
        <f t="shared" si="1782"/>
        <v>0</v>
      </c>
      <c r="P1943" s="246" t="b">
        <f t="shared" si="1783"/>
        <v>0</v>
      </c>
      <c r="Q1943" s="246" t="b">
        <f t="shared" si="1784"/>
        <v>0</v>
      </c>
      <c r="R1943" s="246" t="str">
        <f t="shared" si="1785"/>
        <v>No</v>
      </c>
      <c r="S1943" s="247" t="b">
        <f t="shared" si="1746"/>
        <v>0</v>
      </c>
      <c r="T1943" s="247" t="b">
        <f t="shared" si="1747"/>
        <v>0</v>
      </c>
      <c r="U1943" s="247" t="b">
        <f t="shared" si="1748"/>
        <v>0</v>
      </c>
      <c r="V1943" s="247" t="b">
        <f t="shared" si="1749"/>
        <v>0</v>
      </c>
      <c r="W1943" s="247" t="str">
        <f t="shared" si="1786"/>
        <v>No</v>
      </c>
      <c r="X1943" s="248" t="b">
        <f t="shared" si="1750"/>
        <v>0</v>
      </c>
      <c r="Y1943" s="248" t="b">
        <f t="shared" si="1751"/>
        <v>0</v>
      </c>
      <c r="Z1943" s="248" t="b">
        <f t="shared" si="1752"/>
        <v>0</v>
      </c>
      <c r="AA1943" s="248" t="b">
        <f t="shared" si="1753"/>
        <v>0</v>
      </c>
      <c r="AB1943" s="248" t="str">
        <f t="shared" si="1787"/>
        <v>No</v>
      </c>
      <c r="AC1943" s="249" t="b">
        <f t="shared" si="1754"/>
        <v>0</v>
      </c>
      <c r="AD1943" s="249" t="b">
        <f t="shared" si="1755"/>
        <v>0</v>
      </c>
      <c r="AE1943" s="249" t="b">
        <f t="shared" si="1756"/>
        <v>0</v>
      </c>
      <c r="AF1943" s="249" t="b">
        <f t="shared" si="1757"/>
        <v>0</v>
      </c>
      <c r="AG1943" s="249" t="str">
        <f t="shared" si="1788"/>
        <v>No</v>
      </c>
      <c r="AH1943" s="250" t="b">
        <f t="shared" si="1758"/>
        <v>0</v>
      </c>
      <c r="AI1943" s="250" t="b">
        <f t="shared" si="1759"/>
        <v>0</v>
      </c>
      <c r="AJ1943" s="250" t="b">
        <f t="shared" si="1760"/>
        <v>0</v>
      </c>
      <c r="AK1943" s="250" t="b">
        <f t="shared" si="1761"/>
        <v>0</v>
      </c>
      <c r="AL1943" s="250" t="str">
        <f t="shared" si="1789"/>
        <v>No</v>
      </c>
      <c r="AN1943" s="246" t="str">
        <f t="shared" si="1790"/>
        <v/>
      </c>
      <c r="AO1943" s="247" t="str">
        <f t="shared" si="1791"/>
        <v/>
      </c>
      <c r="AP1943" s="248" t="str">
        <f t="shared" si="1792"/>
        <v/>
      </c>
      <c r="AQ1943" s="249" t="str">
        <f t="shared" si="1793"/>
        <v/>
      </c>
      <c r="AR1943" s="250" t="str">
        <f t="shared" si="1794"/>
        <v/>
      </c>
      <c r="AS1943" s="234"/>
      <c r="AY1943" s="385">
        <f t="shared" si="1795"/>
        <v>0</v>
      </c>
      <c r="AZ1943" s="385">
        <f t="shared" si="1762"/>
        <v>0</v>
      </c>
      <c r="BA1943" s="385">
        <f t="shared" si="1796"/>
        <v>0</v>
      </c>
      <c r="BB1943" s="385">
        <f t="shared" si="1763"/>
        <v>0</v>
      </c>
      <c r="BC1943" s="385">
        <f t="shared" si="1764"/>
        <v>0</v>
      </c>
      <c r="BD1943" s="385">
        <f t="shared" si="1765"/>
        <v>0</v>
      </c>
      <c r="BE1943" s="385">
        <f t="shared" si="1766"/>
        <v>0</v>
      </c>
      <c r="BF1943" s="385">
        <f t="shared" si="1767"/>
        <v>0</v>
      </c>
      <c r="BG1943" s="385">
        <f t="shared" si="1768"/>
        <v>0</v>
      </c>
      <c r="BH1943" s="385">
        <f t="shared" si="1769"/>
        <v>0</v>
      </c>
      <c r="BI1943" s="385">
        <f t="shared" si="1770"/>
        <v>0</v>
      </c>
      <c r="BJ1943" s="385">
        <f t="shared" si="1771"/>
        <v>0</v>
      </c>
      <c r="BK1943" s="385">
        <f t="shared" si="1772"/>
        <v>0</v>
      </c>
      <c r="BL1943" s="385">
        <f t="shared" si="1773"/>
        <v>0</v>
      </c>
      <c r="BM1943" s="385">
        <f t="shared" si="1774"/>
        <v>0</v>
      </c>
      <c r="BN1943" s="385">
        <f t="shared" si="1775"/>
        <v>0</v>
      </c>
      <c r="CK1943" s="239">
        <f t="shared" si="1797"/>
        <v>0</v>
      </c>
      <c r="CL1943" s="239">
        <f t="shared" si="1798"/>
        <v>0</v>
      </c>
    </row>
    <row r="1944" spans="3:90" x14ac:dyDescent="0.35">
      <c r="C1944" s="235"/>
      <c r="D1944" s="246" t="str">
        <f t="shared" si="1776"/>
        <v/>
      </c>
      <c r="E1944" s="247" t="str">
        <f t="shared" si="1777"/>
        <v/>
      </c>
      <c r="F1944" s="248" t="str">
        <f t="shared" si="1778"/>
        <v/>
      </c>
      <c r="G1944" s="249" t="str">
        <f t="shared" si="1779"/>
        <v/>
      </c>
      <c r="H1944" s="250" t="str">
        <f t="shared" si="1780"/>
        <v/>
      </c>
      <c r="I1944" s="386" t="str">
        <f t="shared" si="1741"/>
        <v/>
      </c>
      <c r="J1944" s="387" t="str">
        <f t="shared" si="1742"/>
        <v/>
      </c>
      <c r="K1944" s="388" t="str">
        <f t="shared" si="1743"/>
        <v/>
      </c>
      <c r="L1944" s="389" t="str">
        <f t="shared" si="1744"/>
        <v/>
      </c>
      <c r="M1944" s="250" t="str">
        <f t="shared" si="1745"/>
        <v/>
      </c>
      <c r="N1944" s="246" t="b">
        <f t="shared" si="1781"/>
        <v>0</v>
      </c>
      <c r="O1944" s="246" t="b">
        <f t="shared" si="1782"/>
        <v>0</v>
      </c>
      <c r="P1944" s="246" t="b">
        <f t="shared" si="1783"/>
        <v>0</v>
      </c>
      <c r="Q1944" s="246" t="b">
        <f t="shared" si="1784"/>
        <v>0</v>
      </c>
      <c r="R1944" s="246" t="str">
        <f t="shared" si="1785"/>
        <v>No</v>
      </c>
      <c r="S1944" s="247" t="b">
        <f t="shared" si="1746"/>
        <v>0</v>
      </c>
      <c r="T1944" s="247" t="b">
        <f t="shared" si="1747"/>
        <v>0</v>
      </c>
      <c r="U1944" s="247" t="b">
        <f t="shared" si="1748"/>
        <v>0</v>
      </c>
      <c r="V1944" s="247" t="b">
        <f t="shared" si="1749"/>
        <v>0</v>
      </c>
      <c r="W1944" s="247" t="str">
        <f t="shared" si="1786"/>
        <v>No</v>
      </c>
      <c r="X1944" s="248" t="b">
        <f t="shared" si="1750"/>
        <v>0</v>
      </c>
      <c r="Y1944" s="248" t="b">
        <f t="shared" si="1751"/>
        <v>0</v>
      </c>
      <c r="Z1944" s="248" t="b">
        <f t="shared" si="1752"/>
        <v>0</v>
      </c>
      <c r="AA1944" s="248" t="b">
        <f t="shared" si="1753"/>
        <v>0</v>
      </c>
      <c r="AB1944" s="248" t="str">
        <f t="shared" si="1787"/>
        <v>No</v>
      </c>
      <c r="AC1944" s="249" t="b">
        <f t="shared" si="1754"/>
        <v>0</v>
      </c>
      <c r="AD1944" s="249" t="b">
        <f t="shared" si="1755"/>
        <v>0</v>
      </c>
      <c r="AE1944" s="249" t="b">
        <f t="shared" si="1756"/>
        <v>0</v>
      </c>
      <c r="AF1944" s="249" t="b">
        <f t="shared" si="1757"/>
        <v>0</v>
      </c>
      <c r="AG1944" s="249" t="str">
        <f t="shared" si="1788"/>
        <v>No</v>
      </c>
      <c r="AH1944" s="250" t="b">
        <f t="shared" si="1758"/>
        <v>0</v>
      </c>
      <c r="AI1944" s="250" t="b">
        <f t="shared" si="1759"/>
        <v>0</v>
      </c>
      <c r="AJ1944" s="250" t="b">
        <f t="shared" si="1760"/>
        <v>0</v>
      </c>
      <c r="AK1944" s="250" t="b">
        <f t="shared" si="1761"/>
        <v>0</v>
      </c>
      <c r="AL1944" s="250" t="str">
        <f t="shared" si="1789"/>
        <v>No</v>
      </c>
      <c r="AN1944" s="246" t="str">
        <f t="shared" si="1790"/>
        <v/>
      </c>
      <c r="AO1944" s="247" t="str">
        <f t="shared" si="1791"/>
        <v/>
      </c>
      <c r="AP1944" s="248" t="str">
        <f t="shared" si="1792"/>
        <v/>
      </c>
      <c r="AQ1944" s="249" t="str">
        <f t="shared" si="1793"/>
        <v/>
      </c>
      <c r="AR1944" s="250" t="str">
        <f t="shared" si="1794"/>
        <v/>
      </c>
      <c r="AS1944" s="234"/>
      <c r="AY1944" s="385">
        <f t="shared" si="1795"/>
        <v>0</v>
      </c>
      <c r="AZ1944" s="385">
        <f t="shared" si="1762"/>
        <v>0</v>
      </c>
      <c r="BA1944" s="385">
        <f t="shared" si="1796"/>
        <v>0</v>
      </c>
      <c r="BB1944" s="385">
        <f t="shared" si="1763"/>
        <v>0</v>
      </c>
      <c r="BC1944" s="385">
        <f t="shared" si="1764"/>
        <v>0</v>
      </c>
      <c r="BD1944" s="385">
        <f t="shared" si="1765"/>
        <v>0</v>
      </c>
      <c r="BE1944" s="385">
        <f t="shared" si="1766"/>
        <v>0</v>
      </c>
      <c r="BF1944" s="385">
        <f t="shared" si="1767"/>
        <v>0</v>
      </c>
      <c r="BG1944" s="385">
        <f t="shared" si="1768"/>
        <v>0</v>
      </c>
      <c r="BH1944" s="385">
        <f t="shared" si="1769"/>
        <v>0</v>
      </c>
      <c r="BI1944" s="385">
        <f t="shared" si="1770"/>
        <v>0</v>
      </c>
      <c r="BJ1944" s="385">
        <f t="shared" si="1771"/>
        <v>0</v>
      </c>
      <c r="BK1944" s="385">
        <f t="shared" si="1772"/>
        <v>0</v>
      </c>
      <c r="BL1944" s="385">
        <f t="shared" si="1773"/>
        <v>0</v>
      </c>
      <c r="BM1944" s="385">
        <f t="shared" si="1774"/>
        <v>0</v>
      </c>
      <c r="BN1944" s="385">
        <f t="shared" si="1775"/>
        <v>0</v>
      </c>
      <c r="CK1944" s="239">
        <f t="shared" si="1797"/>
        <v>0</v>
      </c>
      <c r="CL1944" s="239">
        <f t="shared" si="1798"/>
        <v>0</v>
      </c>
    </row>
    <row r="1945" spans="3:90" x14ac:dyDescent="0.35">
      <c r="C1945" s="235"/>
      <c r="D1945" s="246" t="str">
        <f t="shared" si="1776"/>
        <v/>
      </c>
      <c r="E1945" s="247" t="str">
        <f t="shared" si="1777"/>
        <v/>
      </c>
      <c r="F1945" s="248" t="str">
        <f t="shared" si="1778"/>
        <v/>
      </c>
      <c r="G1945" s="249" t="str">
        <f t="shared" si="1779"/>
        <v/>
      </c>
      <c r="H1945" s="250" t="str">
        <f t="shared" si="1780"/>
        <v/>
      </c>
      <c r="I1945" s="386" t="str">
        <f t="shared" si="1741"/>
        <v/>
      </c>
      <c r="J1945" s="387" t="str">
        <f t="shared" si="1742"/>
        <v/>
      </c>
      <c r="K1945" s="388" t="str">
        <f t="shared" si="1743"/>
        <v/>
      </c>
      <c r="L1945" s="389" t="str">
        <f t="shared" si="1744"/>
        <v/>
      </c>
      <c r="M1945" s="250" t="str">
        <f t="shared" si="1745"/>
        <v/>
      </c>
      <c r="N1945" s="246" t="b">
        <f t="shared" si="1781"/>
        <v>0</v>
      </c>
      <c r="O1945" s="246" t="b">
        <f t="shared" si="1782"/>
        <v>0</v>
      </c>
      <c r="P1945" s="246" t="b">
        <f t="shared" si="1783"/>
        <v>0</v>
      </c>
      <c r="Q1945" s="246" t="b">
        <f t="shared" si="1784"/>
        <v>0</v>
      </c>
      <c r="R1945" s="246" t="str">
        <f t="shared" si="1785"/>
        <v>No</v>
      </c>
      <c r="S1945" s="247" t="b">
        <f t="shared" si="1746"/>
        <v>0</v>
      </c>
      <c r="T1945" s="247" t="b">
        <f t="shared" si="1747"/>
        <v>0</v>
      </c>
      <c r="U1945" s="247" t="b">
        <f t="shared" si="1748"/>
        <v>0</v>
      </c>
      <c r="V1945" s="247" t="b">
        <f t="shared" si="1749"/>
        <v>0</v>
      </c>
      <c r="W1945" s="247" t="str">
        <f t="shared" si="1786"/>
        <v>No</v>
      </c>
      <c r="X1945" s="248" t="b">
        <f t="shared" si="1750"/>
        <v>0</v>
      </c>
      <c r="Y1945" s="248" t="b">
        <f t="shared" si="1751"/>
        <v>0</v>
      </c>
      <c r="Z1945" s="248" t="b">
        <f t="shared" si="1752"/>
        <v>0</v>
      </c>
      <c r="AA1945" s="248" t="b">
        <f t="shared" si="1753"/>
        <v>0</v>
      </c>
      <c r="AB1945" s="248" t="str">
        <f t="shared" si="1787"/>
        <v>No</v>
      </c>
      <c r="AC1945" s="249" t="b">
        <f t="shared" si="1754"/>
        <v>0</v>
      </c>
      <c r="AD1945" s="249" t="b">
        <f t="shared" si="1755"/>
        <v>0</v>
      </c>
      <c r="AE1945" s="249" t="b">
        <f t="shared" si="1756"/>
        <v>0</v>
      </c>
      <c r="AF1945" s="249" t="b">
        <f t="shared" si="1757"/>
        <v>0</v>
      </c>
      <c r="AG1945" s="249" t="str">
        <f t="shared" si="1788"/>
        <v>No</v>
      </c>
      <c r="AH1945" s="250" t="b">
        <f t="shared" si="1758"/>
        <v>0</v>
      </c>
      <c r="AI1945" s="250" t="b">
        <f t="shared" si="1759"/>
        <v>0</v>
      </c>
      <c r="AJ1945" s="250" t="b">
        <f t="shared" si="1760"/>
        <v>0</v>
      </c>
      <c r="AK1945" s="250" t="b">
        <f t="shared" si="1761"/>
        <v>0</v>
      </c>
      <c r="AL1945" s="250" t="str">
        <f t="shared" si="1789"/>
        <v>No</v>
      </c>
      <c r="AN1945" s="246" t="str">
        <f t="shared" si="1790"/>
        <v/>
      </c>
      <c r="AO1945" s="247" t="str">
        <f t="shared" si="1791"/>
        <v/>
      </c>
      <c r="AP1945" s="248" t="str">
        <f t="shared" si="1792"/>
        <v/>
      </c>
      <c r="AQ1945" s="249" t="str">
        <f t="shared" si="1793"/>
        <v/>
      </c>
      <c r="AR1945" s="250" t="str">
        <f t="shared" si="1794"/>
        <v/>
      </c>
      <c r="AS1945" s="234"/>
      <c r="AY1945" s="385">
        <f t="shared" si="1795"/>
        <v>0</v>
      </c>
      <c r="AZ1945" s="385">
        <f t="shared" si="1762"/>
        <v>0</v>
      </c>
      <c r="BA1945" s="385">
        <f t="shared" si="1796"/>
        <v>0</v>
      </c>
      <c r="BB1945" s="385">
        <f t="shared" si="1763"/>
        <v>0</v>
      </c>
      <c r="BC1945" s="385">
        <f t="shared" si="1764"/>
        <v>0</v>
      </c>
      <c r="BD1945" s="385">
        <f t="shared" si="1765"/>
        <v>0</v>
      </c>
      <c r="BE1945" s="385">
        <f t="shared" si="1766"/>
        <v>0</v>
      </c>
      <c r="BF1945" s="385">
        <f t="shared" si="1767"/>
        <v>0</v>
      </c>
      <c r="BG1945" s="385">
        <f t="shared" si="1768"/>
        <v>0</v>
      </c>
      <c r="BH1945" s="385">
        <f t="shared" si="1769"/>
        <v>0</v>
      </c>
      <c r="BI1945" s="385">
        <f t="shared" si="1770"/>
        <v>0</v>
      </c>
      <c r="BJ1945" s="385">
        <f t="shared" si="1771"/>
        <v>0</v>
      </c>
      <c r="BK1945" s="385">
        <f t="shared" si="1772"/>
        <v>0</v>
      </c>
      <c r="BL1945" s="385">
        <f t="shared" si="1773"/>
        <v>0</v>
      </c>
      <c r="BM1945" s="385">
        <f t="shared" si="1774"/>
        <v>0</v>
      </c>
      <c r="BN1945" s="385">
        <f t="shared" si="1775"/>
        <v>0</v>
      </c>
      <c r="CK1945" s="239">
        <f t="shared" si="1797"/>
        <v>0</v>
      </c>
      <c r="CL1945" s="239">
        <f t="shared" si="1798"/>
        <v>0</v>
      </c>
    </row>
    <row r="1946" spans="3:90" x14ac:dyDescent="0.35">
      <c r="C1946" s="235"/>
      <c r="D1946" s="246" t="str">
        <f t="shared" si="1776"/>
        <v/>
      </c>
      <c r="E1946" s="247" t="str">
        <f t="shared" si="1777"/>
        <v/>
      </c>
      <c r="F1946" s="248" t="str">
        <f t="shared" si="1778"/>
        <v/>
      </c>
      <c r="G1946" s="249" t="str">
        <f t="shared" si="1779"/>
        <v/>
      </c>
      <c r="H1946" s="250" t="str">
        <f t="shared" si="1780"/>
        <v/>
      </c>
      <c r="I1946" s="386" t="str">
        <f t="shared" si="1741"/>
        <v/>
      </c>
      <c r="J1946" s="387" t="str">
        <f t="shared" si="1742"/>
        <v/>
      </c>
      <c r="K1946" s="388" t="str">
        <f t="shared" si="1743"/>
        <v/>
      </c>
      <c r="L1946" s="389" t="str">
        <f t="shared" si="1744"/>
        <v/>
      </c>
      <c r="M1946" s="250" t="str">
        <f t="shared" si="1745"/>
        <v/>
      </c>
      <c r="N1946" s="246" t="b">
        <f t="shared" si="1781"/>
        <v>0</v>
      </c>
      <c r="O1946" s="246" t="b">
        <f t="shared" si="1782"/>
        <v>0</v>
      </c>
      <c r="P1946" s="246" t="b">
        <f t="shared" si="1783"/>
        <v>0</v>
      </c>
      <c r="Q1946" s="246" t="b">
        <f t="shared" si="1784"/>
        <v>0</v>
      </c>
      <c r="R1946" s="246" t="str">
        <f t="shared" si="1785"/>
        <v>No</v>
      </c>
      <c r="S1946" s="247" t="b">
        <f t="shared" si="1746"/>
        <v>0</v>
      </c>
      <c r="T1946" s="247" t="b">
        <f t="shared" si="1747"/>
        <v>0</v>
      </c>
      <c r="U1946" s="247" t="b">
        <f t="shared" si="1748"/>
        <v>0</v>
      </c>
      <c r="V1946" s="247" t="b">
        <f t="shared" si="1749"/>
        <v>0</v>
      </c>
      <c r="W1946" s="247" t="str">
        <f t="shared" si="1786"/>
        <v>No</v>
      </c>
      <c r="X1946" s="248" t="b">
        <f t="shared" si="1750"/>
        <v>0</v>
      </c>
      <c r="Y1946" s="248" t="b">
        <f t="shared" si="1751"/>
        <v>0</v>
      </c>
      <c r="Z1946" s="248" t="b">
        <f t="shared" si="1752"/>
        <v>0</v>
      </c>
      <c r="AA1946" s="248" t="b">
        <f t="shared" si="1753"/>
        <v>0</v>
      </c>
      <c r="AB1946" s="248" t="str">
        <f t="shared" si="1787"/>
        <v>No</v>
      </c>
      <c r="AC1946" s="249" t="b">
        <f t="shared" si="1754"/>
        <v>0</v>
      </c>
      <c r="AD1946" s="249" t="b">
        <f t="shared" si="1755"/>
        <v>0</v>
      </c>
      <c r="AE1946" s="249" t="b">
        <f t="shared" si="1756"/>
        <v>0</v>
      </c>
      <c r="AF1946" s="249" t="b">
        <f t="shared" si="1757"/>
        <v>0</v>
      </c>
      <c r="AG1946" s="249" t="str">
        <f t="shared" si="1788"/>
        <v>No</v>
      </c>
      <c r="AH1946" s="250" t="b">
        <f t="shared" si="1758"/>
        <v>0</v>
      </c>
      <c r="AI1946" s="250" t="b">
        <f t="shared" si="1759"/>
        <v>0</v>
      </c>
      <c r="AJ1946" s="250" t="b">
        <f t="shared" si="1760"/>
        <v>0</v>
      </c>
      <c r="AK1946" s="250" t="b">
        <f t="shared" si="1761"/>
        <v>0</v>
      </c>
      <c r="AL1946" s="250" t="str">
        <f t="shared" si="1789"/>
        <v>No</v>
      </c>
      <c r="AN1946" s="246" t="str">
        <f t="shared" si="1790"/>
        <v/>
      </c>
      <c r="AO1946" s="247" t="str">
        <f t="shared" si="1791"/>
        <v/>
      </c>
      <c r="AP1946" s="248" t="str">
        <f t="shared" si="1792"/>
        <v/>
      </c>
      <c r="AQ1946" s="249" t="str">
        <f t="shared" si="1793"/>
        <v/>
      </c>
      <c r="AR1946" s="250" t="str">
        <f t="shared" si="1794"/>
        <v/>
      </c>
      <c r="AS1946" s="234"/>
      <c r="AY1946" s="385">
        <f t="shared" si="1795"/>
        <v>0</v>
      </c>
      <c r="AZ1946" s="385">
        <f t="shared" si="1762"/>
        <v>0</v>
      </c>
      <c r="BA1946" s="385">
        <f t="shared" si="1796"/>
        <v>0</v>
      </c>
      <c r="BB1946" s="385">
        <f t="shared" si="1763"/>
        <v>0</v>
      </c>
      <c r="BC1946" s="385">
        <f t="shared" si="1764"/>
        <v>0</v>
      </c>
      <c r="BD1946" s="385">
        <f t="shared" si="1765"/>
        <v>0</v>
      </c>
      <c r="BE1946" s="385">
        <f t="shared" si="1766"/>
        <v>0</v>
      </c>
      <c r="BF1946" s="385">
        <f t="shared" si="1767"/>
        <v>0</v>
      </c>
      <c r="BG1946" s="385">
        <f t="shared" si="1768"/>
        <v>0</v>
      </c>
      <c r="BH1946" s="385">
        <f t="shared" si="1769"/>
        <v>0</v>
      </c>
      <c r="BI1946" s="385">
        <f t="shared" si="1770"/>
        <v>0</v>
      </c>
      <c r="BJ1946" s="385">
        <f t="shared" si="1771"/>
        <v>0</v>
      </c>
      <c r="BK1946" s="385">
        <f t="shared" si="1772"/>
        <v>0</v>
      </c>
      <c r="BL1946" s="385">
        <f t="shared" si="1773"/>
        <v>0</v>
      </c>
      <c r="BM1946" s="385">
        <f t="shared" si="1774"/>
        <v>0</v>
      </c>
      <c r="BN1946" s="385">
        <f t="shared" si="1775"/>
        <v>0</v>
      </c>
      <c r="CK1946" s="239">
        <f t="shared" si="1797"/>
        <v>0</v>
      </c>
      <c r="CL1946" s="239">
        <f t="shared" si="1798"/>
        <v>0</v>
      </c>
    </row>
    <row r="1947" spans="3:90" x14ac:dyDescent="0.35">
      <c r="C1947" s="235"/>
      <c r="D1947" s="246" t="str">
        <f t="shared" si="1776"/>
        <v/>
      </c>
      <c r="E1947" s="247" t="str">
        <f t="shared" si="1777"/>
        <v/>
      </c>
      <c r="F1947" s="248" t="str">
        <f t="shared" si="1778"/>
        <v/>
      </c>
      <c r="G1947" s="249" t="str">
        <f t="shared" si="1779"/>
        <v/>
      </c>
      <c r="H1947" s="250" t="str">
        <f t="shared" si="1780"/>
        <v/>
      </c>
      <c r="I1947" s="386" t="str">
        <f t="shared" si="1741"/>
        <v/>
      </c>
      <c r="J1947" s="387" t="str">
        <f t="shared" si="1742"/>
        <v/>
      </c>
      <c r="K1947" s="388" t="str">
        <f t="shared" si="1743"/>
        <v/>
      </c>
      <c r="L1947" s="389" t="str">
        <f t="shared" si="1744"/>
        <v/>
      </c>
      <c r="M1947" s="250" t="str">
        <f t="shared" si="1745"/>
        <v/>
      </c>
      <c r="N1947" s="246" t="b">
        <f t="shared" si="1781"/>
        <v>0</v>
      </c>
      <c r="O1947" s="246" t="b">
        <f t="shared" si="1782"/>
        <v>0</v>
      </c>
      <c r="P1947" s="246" t="b">
        <f t="shared" si="1783"/>
        <v>0</v>
      </c>
      <c r="Q1947" s="246" t="b">
        <f t="shared" si="1784"/>
        <v>0</v>
      </c>
      <c r="R1947" s="246" t="str">
        <f t="shared" si="1785"/>
        <v>No</v>
      </c>
      <c r="S1947" s="247" t="b">
        <f t="shared" si="1746"/>
        <v>0</v>
      </c>
      <c r="T1947" s="247" t="b">
        <f t="shared" si="1747"/>
        <v>0</v>
      </c>
      <c r="U1947" s="247" t="b">
        <f t="shared" si="1748"/>
        <v>0</v>
      </c>
      <c r="V1947" s="247" t="b">
        <f t="shared" si="1749"/>
        <v>0</v>
      </c>
      <c r="W1947" s="247" t="str">
        <f t="shared" si="1786"/>
        <v>No</v>
      </c>
      <c r="X1947" s="248" t="b">
        <f t="shared" si="1750"/>
        <v>0</v>
      </c>
      <c r="Y1947" s="248" t="b">
        <f t="shared" si="1751"/>
        <v>0</v>
      </c>
      <c r="Z1947" s="248" t="b">
        <f t="shared" si="1752"/>
        <v>0</v>
      </c>
      <c r="AA1947" s="248" t="b">
        <f t="shared" si="1753"/>
        <v>0</v>
      </c>
      <c r="AB1947" s="248" t="str">
        <f t="shared" si="1787"/>
        <v>No</v>
      </c>
      <c r="AC1947" s="249" t="b">
        <f t="shared" si="1754"/>
        <v>0</v>
      </c>
      <c r="AD1947" s="249" t="b">
        <f t="shared" si="1755"/>
        <v>0</v>
      </c>
      <c r="AE1947" s="249" t="b">
        <f t="shared" si="1756"/>
        <v>0</v>
      </c>
      <c r="AF1947" s="249" t="b">
        <f t="shared" si="1757"/>
        <v>0</v>
      </c>
      <c r="AG1947" s="249" t="str">
        <f t="shared" si="1788"/>
        <v>No</v>
      </c>
      <c r="AH1947" s="250" t="b">
        <f t="shared" si="1758"/>
        <v>0</v>
      </c>
      <c r="AI1947" s="250" t="b">
        <f t="shared" si="1759"/>
        <v>0</v>
      </c>
      <c r="AJ1947" s="250" t="b">
        <f t="shared" si="1760"/>
        <v>0</v>
      </c>
      <c r="AK1947" s="250" t="b">
        <f t="shared" si="1761"/>
        <v>0</v>
      </c>
      <c r="AL1947" s="250" t="str">
        <f t="shared" si="1789"/>
        <v>No</v>
      </c>
      <c r="AN1947" s="246" t="str">
        <f t="shared" si="1790"/>
        <v/>
      </c>
      <c r="AO1947" s="247" t="str">
        <f t="shared" si="1791"/>
        <v/>
      </c>
      <c r="AP1947" s="248" t="str">
        <f t="shared" si="1792"/>
        <v/>
      </c>
      <c r="AQ1947" s="249" t="str">
        <f t="shared" si="1793"/>
        <v/>
      </c>
      <c r="AR1947" s="250" t="str">
        <f t="shared" si="1794"/>
        <v/>
      </c>
      <c r="AS1947" s="234"/>
      <c r="AY1947" s="385">
        <f t="shared" si="1795"/>
        <v>0</v>
      </c>
      <c r="AZ1947" s="385">
        <f t="shared" si="1762"/>
        <v>0</v>
      </c>
      <c r="BA1947" s="385">
        <f t="shared" si="1796"/>
        <v>0</v>
      </c>
      <c r="BB1947" s="385">
        <f t="shared" si="1763"/>
        <v>0</v>
      </c>
      <c r="BC1947" s="385">
        <f t="shared" si="1764"/>
        <v>0</v>
      </c>
      <c r="BD1947" s="385">
        <f t="shared" si="1765"/>
        <v>0</v>
      </c>
      <c r="BE1947" s="385">
        <f t="shared" si="1766"/>
        <v>0</v>
      </c>
      <c r="BF1947" s="385">
        <f t="shared" si="1767"/>
        <v>0</v>
      </c>
      <c r="BG1947" s="385">
        <f t="shared" si="1768"/>
        <v>0</v>
      </c>
      <c r="BH1947" s="385">
        <f t="shared" si="1769"/>
        <v>0</v>
      </c>
      <c r="BI1947" s="385">
        <f t="shared" si="1770"/>
        <v>0</v>
      </c>
      <c r="BJ1947" s="385">
        <f t="shared" si="1771"/>
        <v>0</v>
      </c>
      <c r="BK1947" s="385">
        <f t="shared" si="1772"/>
        <v>0</v>
      </c>
      <c r="BL1947" s="385">
        <f t="shared" si="1773"/>
        <v>0</v>
      </c>
      <c r="BM1947" s="385">
        <f t="shared" si="1774"/>
        <v>0</v>
      </c>
      <c r="BN1947" s="385">
        <f t="shared" si="1775"/>
        <v>0</v>
      </c>
      <c r="CK1947" s="239">
        <f t="shared" si="1797"/>
        <v>0</v>
      </c>
      <c r="CL1947" s="239">
        <f t="shared" si="1798"/>
        <v>0</v>
      </c>
    </row>
    <row r="1948" spans="3:90" x14ac:dyDescent="0.35">
      <c r="C1948" s="235"/>
      <c r="D1948" s="246" t="str">
        <f t="shared" si="1776"/>
        <v/>
      </c>
      <c r="E1948" s="247" t="str">
        <f t="shared" si="1777"/>
        <v/>
      </c>
      <c r="F1948" s="248" t="str">
        <f t="shared" si="1778"/>
        <v/>
      </c>
      <c r="G1948" s="249" t="str">
        <f t="shared" si="1779"/>
        <v/>
      </c>
      <c r="H1948" s="250" t="str">
        <f t="shared" si="1780"/>
        <v/>
      </c>
      <c r="I1948" s="386" t="str">
        <f t="shared" si="1741"/>
        <v/>
      </c>
      <c r="J1948" s="387" t="str">
        <f t="shared" si="1742"/>
        <v/>
      </c>
      <c r="K1948" s="388" t="str">
        <f t="shared" si="1743"/>
        <v/>
      </c>
      <c r="L1948" s="389" t="str">
        <f t="shared" si="1744"/>
        <v/>
      </c>
      <c r="M1948" s="250" t="str">
        <f t="shared" si="1745"/>
        <v/>
      </c>
      <c r="N1948" s="246" t="b">
        <f t="shared" si="1781"/>
        <v>0</v>
      </c>
      <c r="O1948" s="246" t="b">
        <f t="shared" si="1782"/>
        <v>0</v>
      </c>
      <c r="P1948" s="246" t="b">
        <f t="shared" si="1783"/>
        <v>0</v>
      </c>
      <c r="Q1948" s="246" t="b">
        <f t="shared" si="1784"/>
        <v>0</v>
      </c>
      <c r="R1948" s="246" t="str">
        <f t="shared" si="1785"/>
        <v>No</v>
      </c>
      <c r="S1948" s="247" t="b">
        <f t="shared" si="1746"/>
        <v>0</v>
      </c>
      <c r="T1948" s="247" t="b">
        <f t="shared" si="1747"/>
        <v>0</v>
      </c>
      <c r="U1948" s="247" t="b">
        <f t="shared" si="1748"/>
        <v>0</v>
      </c>
      <c r="V1948" s="247" t="b">
        <f t="shared" si="1749"/>
        <v>0</v>
      </c>
      <c r="W1948" s="247" t="str">
        <f t="shared" si="1786"/>
        <v>No</v>
      </c>
      <c r="X1948" s="248" t="b">
        <f t="shared" si="1750"/>
        <v>0</v>
      </c>
      <c r="Y1948" s="248" t="b">
        <f t="shared" si="1751"/>
        <v>0</v>
      </c>
      <c r="Z1948" s="248" t="b">
        <f t="shared" si="1752"/>
        <v>0</v>
      </c>
      <c r="AA1948" s="248" t="b">
        <f t="shared" si="1753"/>
        <v>0</v>
      </c>
      <c r="AB1948" s="248" t="str">
        <f t="shared" si="1787"/>
        <v>No</v>
      </c>
      <c r="AC1948" s="249" t="b">
        <f t="shared" si="1754"/>
        <v>0</v>
      </c>
      <c r="AD1948" s="249" t="b">
        <f t="shared" si="1755"/>
        <v>0</v>
      </c>
      <c r="AE1948" s="249" t="b">
        <f t="shared" si="1756"/>
        <v>0</v>
      </c>
      <c r="AF1948" s="249" t="b">
        <f t="shared" si="1757"/>
        <v>0</v>
      </c>
      <c r="AG1948" s="249" t="str">
        <f t="shared" si="1788"/>
        <v>No</v>
      </c>
      <c r="AH1948" s="250" t="b">
        <f t="shared" si="1758"/>
        <v>0</v>
      </c>
      <c r="AI1948" s="250" t="b">
        <f t="shared" si="1759"/>
        <v>0</v>
      </c>
      <c r="AJ1948" s="250" t="b">
        <f t="shared" si="1760"/>
        <v>0</v>
      </c>
      <c r="AK1948" s="250" t="b">
        <f t="shared" si="1761"/>
        <v>0</v>
      </c>
      <c r="AL1948" s="250" t="str">
        <f t="shared" si="1789"/>
        <v>No</v>
      </c>
      <c r="AN1948" s="246" t="str">
        <f t="shared" si="1790"/>
        <v/>
      </c>
      <c r="AO1948" s="247" t="str">
        <f t="shared" si="1791"/>
        <v/>
      </c>
      <c r="AP1948" s="248" t="str">
        <f t="shared" si="1792"/>
        <v/>
      </c>
      <c r="AQ1948" s="249" t="str">
        <f t="shared" si="1793"/>
        <v/>
      </c>
      <c r="AR1948" s="250" t="str">
        <f t="shared" si="1794"/>
        <v/>
      </c>
      <c r="AS1948" s="234"/>
      <c r="AY1948" s="385">
        <f t="shared" si="1795"/>
        <v>0</v>
      </c>
      <c r="AZ1948" s="385">
        <f t="shared" si="1762"/>
        <v>0</v>
      </c>
      <c r="BA1948" s="385">
        <f t="shared" si="1796"/>
        <v>0</v>
      </c>
      <c r="BB1948" s="385">
        <f t="shared" si="1763"/>
        <v>0</v>
      </c>
      <c r="BC1948" s="385">
        <f t="shared" si="1764"/>
        <v>0</v>
      </c>
      <c r="BD1948" s="385">
        <f t="shared" si="1765"/>
        <v>0</v>
      </c>
      <c r="BE1948" s="385">
        <f t="shared" si="1766"/>
        <v>0</v>
      </c>
      <c r="BF1948" s="385">
        <f t="shared" si="1767"/>
        <v>0</v>
      </c>
      <c r="BG1948" s="385">
        <f t="shared" si="1768"/>
        <v>0</v>
      </c>
      <c r="BH1948" s="385">
        <f t="shared" si="1769"/>
        <v>0</v>
      </c>
      <c r="BI1948" s="385">
        <f t="shared" si="1770"/>
        <v>0</v>
      </c>
      <c r="BJ1948" s="385">
        <f t="shared" si="1771"/>
        <v>0</v>
      </c>
      <c r="BK1948" s="385">
        <f t="shared" si="1772"/>
        <v>0</v>
      </c>
      <c r="BL1948" s="385">
        <f t="shared" si="1773"/>
        <v>0</v>
      </c>
      <c r="BM1948" s="385">
        <f t="shared" si="1774"/>
        <v>0</v>
      </c>
      <c r="BN1948" s="385">
        <f t="shared" si="1775"/>
        <v>0</v>
      </c>
      <c r="CK1948" s="239">
        <f t="shared" si="1797"/>
        <v>0</v>
      </c>
      <c r="CL1948" s="239">
        <f t="shared" si="1798"/>
        <v>0</v>
      </c>
    </row>
    <row r="1949" spans="3:90" x14ac:dyDescent="0.35">
      <c r="C1949" s="235"/>
      <c r="D1949" s="246" t="str">
        <f t="shared" si="1776"/>
        <v/>
      </c>
      <c r="E1949" s="247" t="str">
        <f t="shared" si="1777"/>
        <v/>
      </c>
      <c r="F1949" s="248" t="str">
        <f t="shared" si="1778"/>
        <v/>
      </c>
      <c r="G1949" s="249" t="str">
        <f t="shared" si="1779"/>
        <v/>
      </c>
      <c r="H1949" s="250" t="str">
        <f t="shared" si="1780"/>
        <v/>
      </c>
      <c r="I1949" s="386" t="str">
        <f t="shared" si="1741"/>
        <v/>
      </c>
      <c r="J1949" s="387" t="str">
        <f t="shared" si="1742"/>
        <v/>
      </c>
      <c r="K1949" s="388" t="str">
        <f t="shared" si="1743"/>
        <v/>
      </c>
      <c r="L1949" s="389" t="str">
        <f t="shared" si="1744"/>
        <v/>
      </c>
      <c r="M1949" s="250" t="str">
        <f t="shared" si="1745"/>
        <v/>
      </c>
      <c r="N1949" s="246" t="b">
        <f t="shared" si="1781"/>
        <v>0</v>
      </c>
      <c r="O1949" s="246" t="b">
        <f t="shared" si="1782"/>
        <v>0</v>
      </c>
      <c r="P1949" s="246" t="b">
        <f t="shared" si="1783"/>
        <v>0</v>
      </c>
      <c r="Q1949" s="246" t="b">
        <f t="shared" si="1784"/>
        <v>0</v>
      </c>
      <c r="R1949" s="246" t="str">
        <f t="shared" si="1785"/>
        <v>No</v>
      </c>
      <c r="S1949" s="247" t="b">
        <f t="shared" si="1746"/>
        <v>0</v>
      </c>
      <c r="T1949" s="247" t="b">
        <f t="shared" si="1747"/>
        <v>0</v>
      </c>
      <c r="U1949" s="247" t="b">
        <f t="shared" si="1748"/>
        <v>0</v>
      </c>
      <c r="V1949" s="247" t="b">
        <f t="shared" si="1749"/>
        <v>0</v>
      </c>
      <c r="W1949" s="247" t="str">
        <f t="shared" si="1786"/>
        <v>No</v>
      </c>
      <c r="X1949" s="248" t="b">
        <f t="shared" si="1750"/>
        <v>0</v>
      </c>
      <c r="Y1949" s="248" t="b">
        <f t="shared" si="1751"/>
        <v>0</v>
      </c>
      <c r="Z1949" s="248" t="b">
        <f t="shared" si="1752"/>
        <v>0</v>
      </c>
      <c r="AA1949" s="248" t="b">
        <f t="shared" si="1753"/>
        <v>0</v>
      </c>
      <c r="AB1949" s="248" t="str">
        <f t="shared" si="1787"/>
        <v>No</v>
      </c>
      <c r="AC1949" s="249" t="b">
        <f t="shared" si="1754"/>
        <v>0</v>
      </c>
      <c r="AD1949" s="249" t="b">
        <f t="shared" si="1755"/>
        <v>0</v>
      </c>
      <c r="AE1949" s="249" t="b">
        <f t="shared" si="1756"/>
        <v>0</v>
      </c>
      <c r="AF1949" s="249" t="b">
        <f t="shared" si="1757"/>
        <v>0</v>
      </c>
      <c r="AG1949" s="249" t="str">
        <f t="shared" si="1788"/>
        <v>No</v>
      </c>
      <c r="AH1949" s="250" t="b">
        <f t="shared" si="1758"/>
        <v>0</v>
      </c>
      <c r="AI1949" s="250" t="b">
        <f t="shared" si="1759"/>
        <v>0</v>
      </c>
      <c r="AJ1949" s="250" t="b">
        <f t="shared" si="1760"/>
        <v>0</v>
      </c>
      <c r="AK1949" s="250" t="b">
        <f t="shared" si="1761"/>
        <v>0</v>
      </c>
      <c r="AL1949" s="250" t="str">
        <f t="shared" si="1789"/>
        <v>No</v>
      </c>
      <c r="AN1949" s="246" t="str">
        <f t="shared" si="1790"/>
        <v/>
      </c>
      <c r="AO1949" s="247" t="str">
        <f t="shared" si="1791"/>
        <v/>
      </c>
      <c r="AP1949" s="248" t="str">
        <f t="shared" si="1792"/>
        <v/>
      </c>
      <c r="AQ1949" s="249" t="str">
        <f t="shared" si="1793"/>
        <v/>
      </c>
      <c r="AR1949" s="250" t="str">
        <f t="shared" si="1794"/>
        <v/>
      </c>
      <c r="AS1949" s="234"/>
      <c r="AY1949" s="385">
        <f t="shared" si="1795"/>
        <v>0</v>
      </c>
      <c r="AZ1949" s="385">
        <f t="shared" si="1762"/>
        <v>0</v>
      </c>
      <c r="BA1949" s="385">
        <f t="shared" si="1796"/>
        <v>0</v>
      </c>
      <c r="BB1949" s="385">
        <f t="shared" si="1763"/>
        <v>0</v>
      </c>
      <c r="BC1949" s="385">
        <f t="shared" si="1764"/>
        <v>0</v>
      </c>
      <c r="BD1949" s="385">
        <f t="shared" si="1765"/>
        <v>0</v>
      </c>
      <c r="BE1949" s="385">
        <f t="shared" si="1766"/>
        <v>0</v>
      </c>
      <c r="BF1949" s="385">
        <f t="shared" si="1767"/>
        <v>0</v>
      </c>
      <c r="BG1949" s="385">
        <f t="shared" si="1768"/>
        <v>0</v>
      </c>
      <c r="BH1949" s="385">
        <f t="shared" si="1769"/>
        <v>0</v>
      </c>
      <c r="BI1949" s="385">
        <f t="shared" si="1770"/>
        <v>0</v>
      </c>
      <c r="BJ1949" s="385">
        <f t="shared" si="1771"/>
        <v>0</v>
      </c>
      <c r="BK1949" s="385">
        <f t="shared" si="1772"/>
        <v>0</v>
      </c>
      <c r="BL1949" s="385">
        <f t="shared" si="1773"/>
        <v>0</v>
      </c>
      <c r="BM1949" s="385">
        <f t="shared" si="1774"/>
        <v>0</v>
      </c>
      <c r="BN1949" s="385">
        <f t="shared" si="1775"/>
        <v>0</v>
      </c>
      <c r="CK1949" s="239">
        <f t="shared" si="1797"/>
        <v>0</v>
      </c>
      <c r="CL1949" s="239">
        <f t="shared" si="1798"/>
        <v>0</v>
      </c>
    </row>
    <row r="1950" spans="3:90" x14ac:dyDescent="0.35">
      <c r="C1950" s="235"/>
      <c r="D1950" s="246" t="str">
        <f t="shared" si="1776"/>
        <v/>
      </c>
      <c r="E1950" s="247" t="str">
        <f t="shared" si="1777"/>
        <v/>
      </c>
      <c r="F1950" s="248" t="str">
        <f t="shared" si="1778"/>
        <v/>
      </c>
      <c r="G1950" s="249" t="str">
        <f t="shared" si="1779"/>
        <v/>
      </c>
      <c r="H1950" s="250" t="str">
        <f t="shared" si="1780"/>
        <v/>
      </c>
      <c r="I1950" s="386" t="str">
        <f t="shared" si="1741"/>
        <v/>
      </c>
      <c r="J1950" s="387" t="str">
        <f t="shared" si="1742"/>
        <v/>
      </c>
      <c r="K1950" s="388" t="str">
        <f t="shared" si="1743"/>
        <v/>
      </c>
      <c r="L1950" s="389" t="str">
        <f t="shared" si="1744"/>
        <v/>
      </c>
      <c r="M1950" s="250" t="str">
        <f t="shared" si="1745"/>
        <v/>
      </c>
      <c r="N1950" s="246" t="b">
        <f t="shared" si="1781"/>
        <v>0</v>
      </c>
      <c r="O1950" s="246" t="b">
        <f t="shared" si="1782"/>
        <v>0</v>
      </c>
      <c r="P1950" s="246" t="b">
        <f t="shared" si="1783"/>
        <v>0</v>
      </c>
      <c r="Q1950" s="246" t="b">
        <f t="shared" si="1784"/>
        <v>0</v>
      </c>
      <c r="R1950" s="246" t="str">
        <f t="shared" si="1785"/>
        <v>No</v>
      </c>
      <c r="S1950" s="247" t="b">
        <f t="shared" si="1746"/>
        <v>0</v>
      </c>
      <c r="T1950" s="247" t="b">
        <f t="shared" si="1747"/>
        <v>0</v>
      </c>
      <c r="U1950" s="247" t="b">
        <f t="shared" si="1748"/>
        <v>0</v>
      </c>
      <c r="V1950" s="247" t="b">
        <f t="shared" si="1749"/>
        <v>0</v>
      </c>
      <c r="W1950" s="247" t="str">
        <f t="shared" si="1786"/>
        <v>No</v>
      </c>
      <c r="X1950" s="248" t="b">
        <f t="shared" si="1750"/>
        <v>0</v>
      </c>
      <c r="Y1950" s="248" t="b">
        <f t="shared" si="1751"/>
        <v>0</v>
      </c>
      <c r="Z1950" s="248" t="b">
        <f t="shared" si="1752"/>
        <v>0</v>
      </c>
      <c r="AA1950" s="248" t="b">
        <f t="shared" si="1753"/>
        <v>0</v>
      </c>
      <c r="AB1950" s="248" t="str">
        <f t="shared" si="1787"/>
        <v>No</v>
      </c>
      <c r="AC1950" s="249" t="b">
        <f t="shared" si="1754"/>
        <v>0</v>
      </c>
      <c r="AD1950" s="249" t="b">
        <f t="shared" si="1755"/>
        <v>0</v>
      </c>
      <c r="AE1950" s="249" t="b">
        <f t="shared" si="1756"/>
        <v>0</v>
      </c>
      <c r="AF1950" s="249" t="b">
        <f t="shared" si="1757"/>
        <v>0</v>
      </c>
      <c r="AG1950" s="249" t="str">
        <f t="shared" si="1788"/>
        <v>No</v>
      </c>
      <c r="AH1950" s="250" t="b">
        <f t="shared" si="1758"/>
        <v>0</v>
      </c>
      <c r="AI1950" s="250" t="b">
        <f t="shared" si="1759"/>
        <v>0</v>
      </c>
      <c r="AJ1950" s="250" t="b">
        <f t="shared" si="1760"/>
        <v>0</v>
      </c>
      <c r="AK1950" s="250" t="b">
        <f t="shared" si="1761"/>
        <v>0</v>
      </c>
      <c r="AL1950" s="250" t="str">
        <f t="shared" si="1789"/>
        <v>No</v>
      </c>
      <c r="AN1950" s="246" t="str">
        <f t="shared" si="1790"/>
        <v/>
      </c>
      <c r="AO1950" s="247" t="str">
        <f t="shared" si="1791"/>
        <v/>
      </c>
      <c r="AP1950" s="248" t="str">
        <f t="shared" si="1792"/>
        <v/>
      </c>
      <c r="AQ1950" s="249" t="str">
        <f t="shared" si="1793"/>
        <v/>
      </c>
      <c r="AR1950" s="250" t="str">
        <f t="shared" si="1794"/>
        <v/>
      </c>
      <c r="AS1950" s="234"/>
      <c r="AY1950" s="385">
        <f t="shared" si="1795"/>
        <v>0</v>
      </c>
      <c r="AZ1950" s="385">
        <f t="shared" si="1762"/>
        <v>0</v>
      </c>
      <c r="BA1950" s="385">
        <f t="shared" si="1796"/>
        <v>0</v>
      </c>
      <c r="BB1950" s="385">
        <f t="shared" si="1763"/>
        <v>0</v>
      </c>
      <c r="BC1950" s="385">
        <f t="shared" si="1764"/>
        <v>0</v>
      </c>
      <c r="BD1950" s="385">
        <f t="shared" si="1765"/>
        <v>0</v>
      </c>
      <c r="BE1950" s="385">
        <f t="shared" si="1766"/>
        <v>0</v>
      </c>
      <c r="BF1950" s="385">
        <f t="shared" si="1767"/>
        <v>0</v>
      </c>
      <c r="BG1950" s="385">
        <f t="shared" si="1768"/>
        <v>0</v>
      </c>
      <c r="BH1950" s="385">
        <f t="shared" si="1769"/>
        <v>0</v>
      </c>
      <c r="BI1950" s="385">
        <f t="shared" si="1770"/>
        <v>0</v>
      </c>
      <c r="BJ1950" s="385">
        <f t="shared" si="1771"/>
        <v>0</v>
      </c>
      <c r="BK1950" s="385">
        <f t="shared" si="1772"/>
        <v>0</v>
      </c>
      <c r="BL1950" s="385">
        <f t="shared" si="1773"/>
        <v>0</v>
      </c>
      <c r="BM1950" s="385">
        <f t="shared" si="1774"/>
        <v>0</v>
      </c>
      <c r="BN1950" s="385">
        <f t="shared" si="1775"/>
        <v>0</v>
      </c>
      <c r="CK1950" s="239">
        <f t="shared" si="1797"/>
        <v>0</v>
      </c>
      <c r="CL1950" s="239">
        <f t="shared" si="1798"/>
        <v>0</v>
      </c>
    </row>
    <row r="1951" spans="3:90" x14ac:dyDescent="0.35">
      <c r="C1951" s="235"/>
      <c r="D1951" s="246" t="str">
        <f t="shared" si="1776"/>
        <v/>
      </c>
      <c r="E1951" s="247" t="str">
        <f t="shared" si="1777"/>
        <v/>
      </c>
      <c r="F1951" s="248" t="str">
        <f t="shared" si="1778"/>
        <v/>
      </c>
      <c r="G1951" s="249" t="str">
        <f t="shared" si="1779"/>
        <v/>
      </c>
      <c r="H1951" s="250" t="str">
        <f t="shared" si="1780"/>
        <v/>
      </c>
      <c r="I1951" s="386" t="str">
        <f t="shared" si="1741"/>
        <v/>
      </c>
      <c r="J1951" s="387" t="str">
        <f t="shared" si="1742"/>
        <v/>
      </c>
      <c r="K1951" s="388" t="str">
        <f t="shared" si="1743"/>
        <v/>
      </c>
      <c r="L1951" s="389" t="str">
        <f t="shared" si="1744"/>
        <v/>
      </c>
      <c r="M1951" s="250" t="str">
        <f t="shared" si="1745"/>
        <v/>
      </c>
      <c r="N1951" s="246" t="b">
        <f t="shared" si="1781"/>
        <v>0</v>
      </c>
      <c r="O1951" s="246" t="b">
        <f t="shared" si="1782"/>
        <v>0</v>
      </c>
      <c r="P1951" s="246" t="b">
        <f t="shared" si="1783"/>
        <v>0</v>
      </c>
      <c r="Q1951" s="246" t="b">
        <f t="shared" si="1784"/>
        <v>0</v>
      </c>
      <c r="R1951" s="246" t="str">
        <f t="shared" si="1785"/>
        <v>No</v>
      </c>
      <c r="S1951" s="247" t="b">
        <f t="shared" si="1746"/>
        <v>0</v>
      </c>
      <c r="T1951" s="247" t="b">
        <f t="shared" si="1747"/>
        <v>0</v>
      </c>
      <c r="U1951" s="247" t="b">
        <f t="shared" si="1748"/>
        <v>0</v>
      </c>
      <c r="V1951" s="247" t="b">
        <f t="shared" si="1749"/>
        <v>0</v>
      </c>
      <c r="W1951" s="247" t="str">
        <f t="shared" si="1786"/>
        <v>No</v>
      </c>
      <c r="X1951" s="248" t="b">
        <f t="shared" si="1750"/>
        <v>0</v>
      </c>
      <c r="Y1951" s="248" t="b">
        <f t="shared" si="1751"/>
        <v>0</v>
      </c>
      <c r="Z1951" s="248" t="b">
        <f t="shared" si="1752"/>
        <v>0</v>
      </c>
      <c r="AA1951" s="248" t="b">
        <f t="shared" si="1753"/>
        <v>0</v>
      </c>
      <c r="AB1951" s="248" t="str">
        <f t="shared" si="1787"/>
        <v>No</v>
      </c>
      <c r="AC1951" s="249" t="b">
        <f t="shared" si="1754"/>
        <v>0</v>
      </c>
      <c r="AD1951" s="249" t="b">
        <f t="shared" si="1755"/>
        <v>0</v>
      </c>
      <c r="AE1951" s="249" t="b">
        <f t="shared" si="1756"/>
        <v>0</v>
      </c>
      <c r="AF1951" s="249" t="b">
        <f t="shared" si="1757"/>
        <v>0</v>
      </c>
      <c r="AG1951" s="249" t="str">
        <f t="shared" si="1788"/>
        <v>No</v>
      </c>
      <c r="AH1951" s="250" t="b">
        <f t="shared" si="1758"/>
        <v>0</v>
      </c>
      <c r="AI1951" s="250" t="b">
        <f t="shared" si="1759"/>
        <v>0</v>
      </c>
      <c r="AJ1951" s="250" t="b">
        <f t="shared" si="1760"/>
        <v>0</v>
      </c>
      <c r="AK1951" s="250" t="b">
        <f t="shared" si="1761"/>
        <v>0</v>
      </c>
      <c r="AL1951" s="250" t="str">
        <f t="shared" si="1789"/>
        <v>No</v>
      </c>
      <c r="AN1951" s="246" t="str">
        <f t="shared" si="1790"/>
        <v/>
      </c>
      <c r="AO1951" s="247" t="str">
        <f t="shared" si="1791"/>
        <v/>
      </c>
      <c r="AP1951" s="248" t="str">
        <f t="shared" si="1792"/>
        <v/>
      </c>
      <c r="AQ1951" s="249" t="str">
        <f t="shared" si="1793"/>
        <v/>
      </c>
      <c r="AR1951" s="250" t="str">
        <f t="shared" si="1794"/>
        <v/>
      </c>
      <c r="AS1951" s="234"/>
      <c r="AY1951" s="385">
        <f t="shared" si="1795"/>
        <v>0</v>
      </c>
      <c r="AZ1951" s="385">
        <f t="shared" si="1762"/>
        <v>0</v>
      </c>
      <c r="BA1951" s="385">
        <f t="shared" si="1796"/>
        <v>0</v>
      </c>
      <c r="BB1951" s="385">
        <f t="shared" si="1763"/>
        <v>0</v>
      </c>
      <c r="BC1951" s="385">
        <f t="shared" si="1764"/>
        <v>0</v>
      </c>
      <c r="BD1951" s="385">
        <f t="shared" si="1765"/>
        <v>0</v>
      </c>
      <c r="BE1951" s="385">
        <f t="shared" si="1766"/>
        <v>0</v>
      </c>
      <c r="BF1951" s="385">
        <f t="shared" si="1767"/>
        <v>0</v>
      </c>
      <c r="BG1951" s="385">
        <f t="shared" si="1768"/>
        <v>0</v>
      </c>
      <c r="BH1951" s="385">
        <f t="shared" si="1769"/>
        <v>0</v>
      </c>
      <c r="BI1951" s="385">
        <f t="shared" si="1770"/>
        <v>0</v>
      </c>
      <c r="BJ1951" s="385">
        <f t="shared" si="1771"/>
        <v>0</v>
      </c>
      <c r="BK1951" s="385">
        <f t="shared" si="1772"/>
        <v>0</v>
      </c>
      <c r="BL1951" s="385">
        <f t="shared" si="1773"/>
        <v>0</v>
      </c>
      <c r="BM1951" s="385">
        <f t="shared" si="1774"/>
        <v>0</v>
      </c>
      <c r="BN1951" s="385">
        <f t="shared" si="1775"/>
        <v>0</v>
      </c>
      <c r="CK1951" s="239">
        <f t="shared" si="1797"/>
        <v>0</v>
      </c>
      <c r="CL1951" s="239">
        <f t="shared" si="1798"/>
        <v>0</v>
      </c>
    </row>
    <row r="1952" spans="3:90" x14ac:dyDescent="0.35">
      <c r="C1952" s="235"/>
      <c r="D1952" s="246" t="str">
        <f t="shared" si="1776"/>
        <v/>
      </c>
      <c r="E1952" s="247" t="str">
        <f t="shared" si="1777"/>
        <v/>
      </c>
      <c r="F1952" s="248" t="str">
        <f t="shared" si="1778"/>
        <v/>
      </c>
      <c r="G1952" s="249" t="str">
        <f t="shared" si="1779"/>
        <v/>
      </c>
      <c r="H1952" s="250" t="str">
        <f t="shared" si="1780"/>
        <v/>
      </c>
      <c r="I1952" s="386" t="str">
        <f t="shared" si="1741"/>
        <v/>
      </c>
      <c r="J1952" s="387" t="str">
        <f t="shared" si="1742"/>
        <v/>
      </c>
      <c r="K1952" s="388" t="str">
        <f t="shared" si="1743"/>
        <v/>
      </c>
      <c r="L1952" s="389" t="str">
        <f t="shared" si="1744"/>
        <v/>
      </c>
      <c r="M1952" s="250" t="str">
        <f t="shared" si="1745"/>
        <v/>
      </c>
      <c r="N1952" s="246" t="b">
        <f t="shared" si="1781"/>
        <v>0</v>
      </c>
      <c r="O1952" s="246" t="b">
        <f t="shared" si="1782"/>
        <v>0</v>
      </c>
      <c r="P1952" s="246" t="b">
        <f t="shared" si="1783"/>
        <v>0</v>
      </c>
      <c r="Q1952" s="246" t="b">
        <f t="shared" si="1784"/>
        <v>0</v>
      </c>
      <c r="R1952" s="246" t="str">
        <f t="shared" si="1785"/>
        <v>No</v>
      </c>
      <c r="S1952" s="247" t="b">
        <f t="shared" si="1746"/>
        <v>0</v>
      </c>
      <c r="T1952" s="247" t="b">
        <f t="shared" si="1747"/>
        <v>0</v>
      </c>
      <c r="U1952" s="247" t="b">
        <f t="shared" si="1748"/>
        <v>0</v>
      </c>
      <c r="V1952" s="247" t="b">
        <f t="shared" si="1749"/>
        <v>0</v>
      </c>
      <c r="W1952" s="247" t="str">
        <f t="shared" si="1786"/>
        <v>No</v>
      </c>
      <c r="X1952" s="248" t="b">
        <f t="shared" si="1750"/>
        <v>0</v>
      </c>
      <c r="Y1952" s="248" t="b">
        <f t="shared" si="1751"/>
        <v>0</v>
      </c>
      <c r="Z1952" s="248" t="b">
        <f t="shared" si="1752"/>
        <v>0</v>
      </c>
      <c r="AA1952" s="248" t="b">
        <f t="shared" si="1753"/>
        <v>0</v>
      </c>
      <c r="AB1952" s="248" t="str">
        <f t="shared" si="1787"/>
        <v>No</v>
      </c>
      <c r="AC1952" s="249" t="b">
        <f t="shared" si="1754"/>
        <v>0</v>
      </c>
      <c r="AD1952" s="249" t="b">
        <f t="shared" si="1755"/>
        <v>0</v>
      </c>
      <c r="AE1952" s="249" t="b">
        <f t="shared" si="1756"/>
        <v>0</v>
      </c>
      <c r="AF1952" s="249" t="b">
        <f t="shared" si="1757"/>
        <v>0</v>
      </c>
      <c r="AG1952" s="249" t="str">
        <f t="shared" si="1788"/>
        <v>No</v>
      </c>
      <c r="AH1952" s="250" t="b">
        <f t="shared" si="1758"/>
        <v>0</v>
      </c>
      <c r="AI1952" s="250" t="b">
        <f t="shared" si="1759"/>
        <v>0</v>
      </c>
      <c r="AJ1952" s="250" t="b">
        <f t="shared" si="1760"/>
        <v>0</v>
      </c>
      <c r="AK1952" s="250" t="b">
        <f t="shared" si="1761"/>
        <v>0</v>
      </c>
      <c r="AL1952" s="250" t="str">
        <f t="shared" si="1789"/>
        <v>No</v>
      </c>
      <c r="AN1952" s="246" t="str">
        <f t="shared" si="1790"/>
        <v/>
      </c>
      <c r="AO1952" s="247" t="str">
        <f t="shared" si="1791"/>
        <v/>
      </c>
      <c r="AP1952" s="248" t="str">
        <f t="shared" si="1792"/>
        <v/>
      </c>
      <c r="AQ1952" s="249" t="str">
        <f t="shared" si="1793"/>
        <v/>
      </c>
      <c r="AR1952" s="250" t="str">
        <f t="shared" si="1794"/>
        <v/>
      </c>
      <c r="AS1952" s="234"/>
      <c r="AY1952" s="385">
        <f t="shared" si="1795"/>
        <v>0</v>
      </c>
      <c r="AZ1952" s="385">
        <f t="shared" si="1762"/>
        <v>0</v>
      </c>
      <c r="BA1952" s="385">
        <f t="shared" si="1796"/>
        <v>0</v>
      </c>
      <c r="BB1952" s="385">
        <f t="shared" si="1763"/>
        <v>0</v>
      </c>
      <c r="BC1952" s="385">
        <f t="shared" si="1764"/>
        <v>0</v>
      </c>
      <c r="BD1952" s="385">
        <f t="shared" si="1765"/>
        <v>0</v>
      </c>
      <c r="BE1952" s="385">
        <f t="shared" si="1766"/>
        <v>0</v>
      </c>
      <c r="BF1952" s="385">
        <f t="shared" si="1767"/>
        <v>0</v>
      </c>
      <c r="BG1952" s="385">
        <f t="shared" si="1768"/>
        <v>0</v>
      </c>
      <c r="BH1952" s="385">
        <f t="shared" si="1769"/>
        <v>0</v>
      </c>
      <c r="BI1952" s="385">
        <f t="shared" si="1770"/>
        <v>0</v>
      </c>
      <c r="BJ1952" s="385">
        <f t="shared" si="1771"/>
        <v>0</v>
      </c>
      <c r="BK1952" s="385">
        <f t="shared" si="1772"/>
        <v>0</v>
      </c>
      <c r="BL1952" s="385">
        <f t="shared" si="1773"/>
        <v>0</v>
      </c>
      <c r="BM1952" s="385">
        <f t="shared" si="1774"/>
        <v>0</v>
      </c>
      <c r="BN1952" s="385">
        <f t="shared" si="1775"/>
        <v>0</v>
      </c>
      <c r="CK1952" s="239">
        <f t="shared" si="1797"/>
        <v>0</v>
      </c>
      <c r="CL1952" s="239">
        <f t="shared" si="1798"/>
        <v>0</v>
      </c>
    </row>
    <row r="1953" spans="3:90" x14ac:dyDescent="0.35">
      <c r="C1953" s="235"/>
      <c r="D1953" s="246" t="str">
        <f t="shared" si="1776"/>
        <v/>
      </c>
      <c r="E1953" s="247" t="str">
        <f t="shared" si="1777"/>
        <v/>
      </c>
      <c r="F1953" s="248" t="str">
        <f t="shared" si="1778"/>
        <v/>
      </c>
      <c r="G1953" s="249" t="str">
        <f t="shared" si="1779"/>
        <v/>
      </c>
      <c r="H1953" s="250" t="str">
        <f t="shared" si="1780"/>
        <v/>
      </c>
      <c r="I1953" s="386" t="str">
        <f t="shared" si="1741"/>
        <v/>
      </c>
      <c r="J1953" s="387" t="str">
        <f t="shared" si="1742"/>
        <v/>
      </c>
      <c r="K1953" s="388" t="str">
        <f t="shared" si="1743"/>
        <v/>
      </c>
      <c r="L1953" s="389" t="str">
        <f t="shared" si="1744"/>
        <v/>
      </c>
      <c r="M1953" s="250" t="str">
        <f t="shared" si="1745"/>
        <v/>
      </c>
      <c r="N1953" s="246" t="b">
        <f t="shared" si="1781"/>
        <v>0</v>
      </c>
      <c r="O1953" s="246" t="b">
        <f t="shared" si="1782"/>
        <v>0</v>
      </c>
      <c r="P1953" s="246" t="b">
        <f t="shared" si="1783"/>
        <v>0</v>
      </c>
      <c r="Q1953" s="246" t="b">
        <f t="shared" si="1784"/>
        <v>0</v>
      </c>
      <c r="R1953" s="246" t="str">
        <f t="shared" si="1785"/>
        <v>No</v>
      </c>
      <c r="S1953" s="247" t="b">
        <f t="shared" si="1746"/>
        <v>0</v>
      </c>
      <c r="T1953" s="247" t="b">
        <f t="shared" si="1747"/>
        <v>0</v>
      </c>
      <c r="U1953" s="247" t="b">
        <f t="shared" si="1748"/>
        <v>0</v>
      </c>
      <c r="V1953" s="247" t="b">
        <f t="shared" si="1749"/>
        <v>0</v>
      </c>
      <c r="W1953" s="247" t="str">
        <f t="shared" si="1786"/>
        <v>No</v>
      </c>
      <c r="X1953" s="248" t="b">
        <f t="shared" si="1750"/>
        <v>0</v>
      </c>
      <c r="Y1953" s="248" t="b">
        <f t="shared" si="1751"/>
        <v>0</v>
      </c>
      <c r="Z1953" s="248" t="b">
        <f t="shared" si="1752"/>
        <v>0</v>
      </c>
      <c r="AA1953" s="248" t="b">
        <f t="shared" si="1753"/>
        <v>0</v>
      </c>
      <c r="AB1953" s="248" t="str">
        <f t="shared" si="1787"/>
        <v>No</v>
      </c>
      <c r="AC1953" s="249" t="b">
        <f t="shared" si="1754"/>
        <v>0</v>
      </c>
      <c r="AD1953" s="249" t="b">
        <f t="shared" si="1755"/>
        <v>0</v>
      </c>
      <c r="AE1953" s="249" t="b">
        <f t="shared" si="1756"/>
        <v>0</v>
      </c>
      <c r="AF1953" s="249" t="b">
        <f t="shared" si="1757"/>
        <v>0</v>
      </c>
      <c r="AG1953" s="249" t="str">
        <f t="shared" si="1788"/>
        <v>No</v>
      </c>
      <c r="AH1953" s="250" t="b">
        <f t="shared" si="1758"/>
        <v>0</v>
      </c>
      <c r="AI1953" s="250" t="b">
        <f t="shared" si="1759"/>
        <v>0</v>
      </c>
      <c r="AJ1953" s="250" t="b">
        <f t="shared" si="1760"/>
        <v>0</v>
      </c>
      <c r="AK1953" s="250" t="b">
        <f t="shared" si="1761"/>
        <v>0</v>
      </c>
      <c r="AL1953" s="250" t="str">
        <f t="shared" si="1789"/>
        <v>No</v>
      </c>
      <c r="AN1953" s="246" t="str">
        <f t="shared" si="1790"/>
        <v/>
      </c>
      <c r="AO1953" s="247" t="str">
        <f t="shared" si="1791"/>
        <v/>
      </c>
      <c r="AP1953" s="248" t="str">
        <f t="shared" si="1792"/>
        <v/>
      </c>
      <c r="AQ1953" s="249" t="str">
        <f t="shared" si="1793"/>
        <v/>
      </c>
      <c r="AR1953" s="250" t="str">
        <f t="shared" si="1794"/>
        <v/>
      </c>
      <c r="AS1953" s="234"/>
      <c r="AY1953" s="385">
        <f t="shared" si="1795"/>
        <v>0</v>
      </c>
      <c r="AZ1953" s="385">
        <f t="shared" si="1762"/>
        <v>0</v>
      </c>
      <c r="BA1953" s="385">
        <f t="shared" si="1796"/>
        <v>0</v>
      </c>
      <c r="BB1953" s="385">
        <f t="shared" si="1763"/>
        <v>0</v>
      </c>
      <c r="BC1953" s="385">
        <f t="shared" si="1764"/>
        <v>0</v>
      </c>
      <c r="BD1953" s="385">
        <f t="shared" si="1765"/>
        <v>0</v>
      </c>
      <c r="BE1953" s="385">
        <f t="shared" si="1766"/>
        <v>0</v>
      </c>
      <c r="BF1953" s="385">
        <f t="shared" si="1767"/>
        <v>0</v>
      </c>
      <c r="BG1953" s="385">
        <f t="shared" si="1768"/>
        <v>0</v>
      </c>
      <c r="BH1953" s="385">
        <f t="shared" si="1769"/>
        <v>0</v>
      </c>
      <c r="BI1953" s="385">
        <f t="shared" si="1770"/>
        <v>0</v>
      </c>
      <c r="BJ1953" s="385">
        <f t="shared" si="1771"/>
        <v>0</v>
      </c>
      <c r="BK1953" s="385">
        <f t="shared" si="1772"/>
        <v>0</v>
      </c>
      <c r="BL1953" s="385">
        <f t="shared" si="1773"/>
        <v>0</v>
      </c>
      <c r="BM1953" s="385">
        <f t="shared" si="1774"/>
        <v>0</v>
      </c>
      <c r="BN1953" s="385">
        <f t="shared" si="1775"/>
        <v>0</v>
      </c>
      <c r="CK1953" s="239">
        <f t="shared" si="1797"/>
        <v>0</v>
      </c>
      <c r="CL1953" s="239">
        <f t="shared" si="1798"/>
        <v>0</v>
      </c>
    </row>
    <row r="1954" spans="3:90" x14ac:dyDescent="0.35">
      <c r="C1954" s="235"/>
      <c r="D1954" s="246" t="str">
        <f t="shared" si="1776"/>
        <v/>
      </c>
      <c r="E1954" s="247" t="str">
        <f t="shared" si="1777"/>
        <v/>
      </c>
      <c r="F1954" s="248" t="str">
        <f t="shared" si="1778"/>
        <v/>
      </c>
      <c r="G1954" s="249" t="str">
        <f t="shared" si="1779"/>
        <v/>
      </c>
      <c r="H1954" s="250" t="str">
        <f t="shared" si="1780"/>
        <v/>
      </c>
      <c r="I1954" s="386" t="str">
        <f t="shared" si="1741"/>
        <v/>
      </c>
      <c r="J1954" s="387" t="str">
        <f t="shared" si="1742"/>
        <v/>
      </c>
      <c r="K1954" s="388" t="str">
        <f t="shared" si="1743"/>
        <v/>
      </c>
      <c r="L1954" s="389" t="str">
        <f t="shared" si="1744"/>
        <v/>
      </c>
      <c r="M1954" s="250" t="str">
        <f t="shared" si="1745"/>
        <v/>
      </c>
      <c r="N1954" s="246" t="b">
        <f t="shared" si="1781"/>
        <v>0</v>
      </c>
      <c r="O1954" s="246" t="b">
        <f t="shared" si="1782"/>
        <v>0</v>
      </c>
      <c r="P1954" s="246" t="b">
        <f t="shared" si="1783"/>
        <v>0</v>
      </c>
      <c r="Q1954" s="246" t="b">
        <f t="shared" si="1784"/>
        <v>0</v>
      </c>
      <c r="R1954" s="246" t="str">
        <f t="shared" si="1785"/>
        <v>No</v>
      </c>
      <c r="S1954" s="247" t="b">
        <f t="shared" si="1746"/>
        <v>0</v>
      </c>
      <c r="T1954" s="247" t="b">
        <f t="shared" si="1747"/>
        <v>0</v>
      </c>
      <c r="U1954" s="247" t="b">
        <f t="shared" si="1748"/>
        <v>0</v>
      </c>
      <c r="V1954" s="247" t="b">
        <f t="shared" si="1749"/>
        <v>0</v>
      </c>
      <c r="W1954" s="247" t="str">
        <f t="shared" si="1786"/>
        <v>No</v>
      </c>
      <c r="X1954" s="248" t="b">
        <f t="shared" si="1750"/>
        <v>0</v>
      </c>
      <c r="Y1954" s="248" t="b">
        <f t="shared" si="1751"/>
        <v>0</v>
      </c>
      <c r="Z1954" s="248" t="b">
        <f t="shared" si="1752"/>
        <v>0</v>
      </c>
      <c r="AA1954" s="248" t="b">
        <f t="shared" si="1753"/>
        <v>0</v>
      </c>
      <c r="AB1954" s="248" t="str">
        <f t="shared" si="1787"/>
        <v>No</v>
      </c>
      <c r="AC1954" s="249" t="b">
        <f t="shared" si="1754"/>
        <v>0</v>
      </c>
      <c r="AD1954" s="249" t="b">
        <f t="shared" si="1755"/>
        <v>0</v>
      </c>
      <c r="AE1954" s="249" t="b">
        <f t="shared" si="1756"/>
        <v>0</v>
      </c>
      <c r="AF1954" s="249" t="b">
        <f t="shared" si="1757"/>
        <v>0</v>
      </c>
      <c r="AG1954" s="249" t="str">
        <f t="shared" si="1788"/>
        <v>No</v>
      </c>
      <c r="AH1954" s="250" t="b">
        <f t="shared" si="1758"/>
        <v>0</v>
      </c>
      <c r="AI1954" s="250" t="b">
        <f t="shared" si="1759"/>
        <v>0</v>
      </c>
      <c r="AJ1954" s="250" t="b">
        <f t="shared" si="1760"/>
        <v>0</v>
      </c>
      <c r="AK1954" s="250" t="b">
        <f t="shared" si="1761"/>
        <v>0</v>
      </c>
      <c r="AL1954" s="250" t="str">
        <f t="shared" si="1789"/>
        <v>No</v>
      </c>
      <c r="AN1954" s="246" t="str">
        <f t="shared" si="1790"/>
        <v/>
      </c>
      <c r="AO1954" s="247" t="str">
        <f t="shared" si="1791"/>
        <v/>
      </c>
      <c r="AP1954" s="248" t="str">
        <f t="shared" si="1792"/>
        <v/>
      </c>
      <c r="AQ1954" s="249" t="str">
        <f t="shared" si="1793"/>
        <v/>
      </c>
      <c r="AR1954" s="250" t="str">
        <f t="shared" si="1794"/>
        <v/>
      </c>
      <c r="AS1954" s="234"/>
      <c r="AY1954" s="385">
        <f t="shared" si="1795"/>
        <v>0</v>
      </c>
      <c r="AZ1954" s="385">
        <f t="shared" si="1762"/>
        <v>0</v>
      </c>
      <c r="BA1954" s="385">
        <f t="shared" si="1796"/>
        <v>0</v>
      </c>
      <c r="BB1954" s="385">
        <f t="shared" si="1763"/>
        <v>0</v>
      </c>
      <c r="BC1954" s="385">
        <f t="shared" si="1764"/>
        <v>0</v>
      </c>
      <c r="BD1954" s="385">
        <f t="shared" si="1765"/>
        <v>0</v>
      </c>
      <c r="BE1954" s="385">
        <f t="shared" si="1766"/>
        <v>0</v>
      </c>
      <c r="BF1954" s="385">
        <f t="shared" si="1767"/>
        <v>0</v>
      </c>
      <c r="BG1954" s="385">
        <f t="shared" si="1768"/>
        <v>0</v>
      </c>
      <c r="BH1954" s="385">
        <f t="shared" si="1769"/>
        <v>0</v>
      </c>
      <c r="BI1954" s="385">
        <f t="shared" si="1770"/>
        <v>0</v>
      </c>
      <c r="BJ1954" s="385">
        <f t="shared" si="1771"/>
        <v>0</v>
      </c>
      <c r="BK1954" s="385">
        <f t="shared" si="1772"/>
        <v>0</v>
      </c>
      <c r="BL1954" s="385">
        <f t="shared" si="1773"/>
        <v>0</v>
      </c>
      <c r="BM1954" s="385">
        <f t="shared" si="1774"/>
        <v>0</v>
      </c>
      <c r="BN1954" s="385">
        <f t="shared" si="1775"/>
        <v>0</v>
      </c>
      <c r="CK1954" s="239">
        <f t="shared" si="1797"/>
        <v>0</v>
      </c>
      <c r="CL1954" s="239">
        <f t="shared" si="1798"/>
        <v>0</v>
      </c>
    </row>
    <row r="1955" spans="3:90" x14ac:dyDescent="0.35">
      <c r="C1955" s="235"/>
      <c r="D1955" s="246" t="str">
        <f t="shared" si="1776"/>
        <v/>
      </c>
      <c r="E1955" s="247" t="str">
        <f t="shared" si="1777"/>
        <v/>
      </c>
      <c r="F1955" s="248" t="str">
        <f t="shared" si="1778"/>
        <v/>
      </c>
      <c r="G1955" s="249" t="str">
        <f t="shared" si="1779"/>
        <v/>
      </c>
      <c r="H1955" s="250" t="str">
        <f t="shared" si="1780"/>
        <v/>
      </c>
      <c r="I1955" s="386" t="str">
        <f t="shared" si="1741"/>
        <v/>
      </c>
      <c r="J1955" s="387" t="str">
        <f t="shared" si="1742"/>
        <v/>
      </c>
      <c r="K1955" s="388" t="str">
        <f t="shared" si="1743"/>
        <v/>
      </c>
      <c r="L1955" s="389" t="str">
        <f t="shared" si="1744"/>
        <v/>
      </c>
      <c r="M1955" s="250" t="str">
        <f t="shared" si="1745"/>
        <v/>
      </c>
      <c r="N1955" s="246" t="b">
        <f t="shared" si="1781"/>
        <v>0</v>
      </c>
      <c r="O1955" s="246" t="b">
        <f t="shared" si="1782"/>
        <v>0</v>
      </c>
      <c r="P1955" s="246" t="b">
        <f t="shared" si="1783"/>
        <v>0</v>
      </c>
      <c r="Q1955" s="246" t="b">
        <f t="shared" si="1784"/>
        <v>0</v>
      </c>
      <c r="R1955" s="246" t="str">
        <f t="shared" si="1785"/>
        <v>No</v>
      </c>
      <c r="S1955" s="247" t="b">
        <f t="shared" si="1746"/>
        <v>0</v>
      </c>
      <c r="T1955" s="247" t="b">
        <f t="shared" si="1747"/>
        <v>0</v>
      </c>
      <c r="U1955" s="247" t="b">
        <f t="shared" si="1748"/>
        <v>0</v>
      </c>
      <c r="V1955" s="247" t="b">
        <f t="shared" si="1749"/>
        <v>0</v>
      </c>
      <c r="W1955" s="247" t="str">
        <f t="shared" si="1786"/>
        <v>No</v>
      </c>
      <c r="X1955" s="248" t="b">
        <f t="shared" si="1750"/>
        <v>0</v>
      </c>
      <c r="Y1955" s="248" t="b">
        <f t="shared" si="1751"/>
        <v>0</v>
      </c>
      <c r="Z1955" s="248" t="b">
        <f t="shared" si="1752"/>
        <v>0</v>
      </c>
      <c r="AA1955" s="248" t="b">
        <f t="shared" si="1753"/>
        <v>0</v>
      </c>
      <c r="AB1955" s="248" t="str">
        <f t="shared" si="1787"/>
        <v>No</v>
      </c>
      <c r="AC1955" s="249" t="b">
        <f t="shared" si="1754"/>
        <v>0</v>
      </c>
      <c r="AD1955" s="249" t="b">
        <f t="shared" si="1755"/>
        <v>0</v>
      </c>
      <c r="AE1955" s="249" t="b">
        <f t="shared" si="1756"/>
        <v>0</v>
      </c>
      <c r="AF1955" s="249" t="b">
        <f t="shared" si="1757"/>
        <v>0</v>
      </c>
      <c r="AG1955" s="249" t="str">
        <f t="shared" si="1788"/>
        <v>No</v>
      </c>
      <c r="AH1955" s="250" t="b">
        <f t="shared" si="1758"/>
        <v>0</v>
      </c>
      <c r="AI1955" s="250" t="b">
        <f t="shared" si="1759"/>
        <v>0</v>
      </c>
      <c r="AJ1955" s="250" t="b">
        <f t="shared" si="1760"/>
        <v>0</v>
      </c>
      <c r="AK1955" s="250" t="b">
        <f t="shared" si="1761"/>
        <v>0</v>
      </c>
      <c r="AL1955" s="250" t="str">
        <f t="shared" si="1789"/>
        <v>No</v>
      </c>
      <c r="AN1955" s="246" t="str">
        <f t="shared" si="1790"/>
        <v/>
      </c>
      <c r="AO1955" s="247" t="str">
        <f t="shared" si="1791"/>
        <v/>
      </c>
      <c r="AP1955" s="248" t="str">
        <f t="shared" si="1792"/>
        <v/>
      </c>
      <c r="AQ1955" s="249" t="str">
        <f t="shared" si="1793"/>
        <v/>
      </c>
      <c r="AR1955" s="250" t="str">
        <f t="shared" si="1794"/>
        <v/>
      </c>
      <c r="AS1955" s="234"/>
      <c r="AY1955" s="385">
        <f t="shared" si="1795"/>
        <v>0</v>
      </c>
      <c r="AZ1955" s="385">
        <f t="shared" si="1762"/>
        <v>0</v>
      </c>
      <c r="BA1955" s="385">
        <f t="shared" si="1796"/>
        <v>0</v>
      </c>
      <c r="BB1955" s="385">
        <f t="shared" si="1763"/>
        <v>0</v>
      </c>
      <c r="BC1955" s="385">
        <f t="shared" si="1764"/>
        <v>0</v>
      </c>
      <c r="BD1955" s="385">
        <f t="shared" si="1765"/>
        <v>0</v>
      </c>
      <c r="BE1955" s="385">
        <f t="shared" si="1766"/>
        <v>0</v>
      </c>
      <c r="BF1955" s="385">
        <f t="shared" si="1767"/>
        <v>0</v>
      </c>
      <c r="BG1955" s="385">
        <f t="shared" si="1768"/>
        <v>0</v>
      </c>
      <c r="BH1955" s="385">
        <f t="shared" si="1769"/>
        <v>0</v>
      </c>
      <c r="BI1955" s="385">
        <f t="shared" si="1770"/>
        <v>0</v>
      </c>
      <c r="BJ1955" s="385">
        <f t="shared" si="1771"/>
        <v>0</v>
      </c>
      <c r="BK1955" s="385">
        <f t="shared" si="1772"/>
        <v>0</v>
      </c>
      <c r="BL1955" s="385">
        <f t="shared" si="1773"/>
        <v>0</v>
      </c>
      <c r="BM1955" s="385">
        <f t="shared" si="1774"/>
        <v>0</v>
      </c>
      <c r="BN1955" s="385">
        <f t="shared" si="1775"/>
        <v>0</v>
      </c>
      <c r="CK1955" s="239">
        <f t="shared" si="1797"/>
        <v>0</v>
      </c>
      <c r="CL1955" s="239">
        <f t="shared" si="1798"/>
        <v>0</v>
      </c>
    </row>
    <row r="1956" spans="3:90" x14ac:dyDescent="0.35">
      <c r="C1956" s="235"/>
      <c r="D1956" s="246" t="str">
        <f t="shared" si="1776"/>
        <v/>
      </c>
      <c r="E1956" s="247" t="str">
        <f t="shared" si="1777"/>
        <v/>
      </c>
      <c r="F1956" s="248" t="str">
        <f t="shared" si="1778"/>
        <v/>
      </c>
      <c r="G1956" s="249" t="str">
        <f t="shared" si="1779"/>
        <v/>
      </c>
      <c r="H1956" s="250" t="str">
        <f t="shared" si="1780"/>
        <v/>
      </c>
      <c r="I1956" s="386" t="str">
        <f t="shared" si="1741"/>
        <v/>
      </c>
      <c r="J1956" s="387" t="str">
        <f t="shared" si="1742"/>
        <v/>
      </c>
      <c r="K1956" s="388" t="str">
        <f t="shared" si="1743"/>
        <v/>
      </c>
      <c r="L1956" s="389" t="str">
        <f t="shared" si="1744"/>
        <v/>
      </c>
      <c r="M1956" s="250" t="str">
        <f t="shared" si="1745"/>
        <v/>
      </c>
      <c r="N1956" s="246" t="b">
        <f t="shared" si="1781"/>
        <v>0</v>
      </c>
      <c r="O1956" s="246" t="b">
        <f t="shared" si="1782"/>
        <v>0</v>
      </c>
      <c r="P1956" s="246" t="b">
        <f t="shared" si="1783"/>
        <v>0</v>
      </c>
      <c r="Q1956" s="246" t="b">
        <f t="shared" si="1784"/>
        <v>0</v>
      </c>
      <c r="R1956" s="246" t="str">
        <f t="shared" si="1785"/>
        <v>No</v>
      </c>
      <c r="S1956" s="247" t="b">
        <f t="shared" si="1746"/>
        <v>0</v>
      </c>
      <c r="T1956" s="247" t="b">
        <f t="shared" si="1747"/>
        <v>0</v>
      </c>
      <c r="U1956" s="247" t="b">
        <f t="shared" si="1748"/>
        <v>0</v>
      </c>
      <c r="V1956" s="247" t="b">
        <f t="shared" si="1749"/>
        <v>0</v>
      </c>
      <c r="W1956" s="247" t="str">
        <f t="shared" si="1786"/>
        <v>No</v>
      </c>
      <c r="X1956" s="248" t="b">
        <f t="shared" si="1750"/>
        <v>0</v>
      </c>
      <c r="Y1956" s="248" t="b">
        <f t="shared" si="1751"/>
        <v>0</v>
      </c>
      <c r="Z1956" s="248" t="b">
        <f t="shared" si="1752"/>
        <v>0</v>
      </c>
      <c r="AA1956" s="248" t="b">
        <f t="shared" si="1753"/>
        <v>0</v>
      </c>
      <c r="AB1956" s="248" t="str">
        <f t="shared" si="1787"/>
        <v>No</v>
      </c>
      <c r="AC1956" s="249" t="b">
        <f t="shared" si="1754"/>
        <v>0</v>
      </c>
      <c r="AD1956" s="249" t="b">
        <f t="shared" si="1755"/>
        <v>0</v>
      </c>
      <c r="AE1956" s="249" t="b">
        <f t="shared" si="1756"/>
        <v>0</v>
      </c>
      <c r="AF1956" s="249" t="b">
        <f t="shared" si="1757"/>
        <v>0</v>
      </c>
      <c r="AG1956" s="249" t="str">
        <f t="shared" si="1788"/>
        <v>No</v>
      </c>
      <c r="AH1956" s="250" t="b">
        <f t="shared" si="1758"/>
        <v>0</v>
      </c>
      <c r="AI1956" s="250" t="b">
        <f t="shared" si="1759"/>
        <v>0</v>
      </c>
      <c r="AJ1956" s="250" t="b">
        <f t="shared" si="1760"/>
        <v>0</v>
      </c>
      <c r="AK1956" s="250" t="b">
        <f t="shared" si="1761"/>
        <v>0</v>
      </c>
      <c r="AL1956" s="250" t="str">
        <f t="shared" si="1789"/>
        <v>No</v>
      </c>
      <c r="AN1956" s="246" t="str">
        <f t="shared" si="1790"/>
        <v/>
      </c>
      <c r="AO1956" s="247" t="str">
        <f t="shared" si="1791"/>
        <v/>
      </c>
      <c r="AP1956" s="248" t="str">
        <f t="shared" si="1792"/>
        <v/>
      </c>
      <c r="AQ1956" s="249" t="str">
        <f t="shared" si="1793"/>
        <v/>
      </c>
      <c r="AR1956" s="250" t="str">
        <f t="shared" si="1794"/>
        <v/>
      </c>
      <c r="AS1956" s="234"/>
      <c r="AY1956" s="385">
        <f t="shared" si="1795"/>
        <v>0</v>
      </c>
      <c r="AZ1956" s="385">
        <f t="shared" si="1762"/>
        <v>0</v>
      </c>
      <c r="BA1956" s="385">
        <f t="shared" si="1796"/>
        <v>0</v>
      </c>
      <c r="BB1956" s="385">
        <f t="shared" si="1763"/>
        <v>0</v>
      </c>
      <c r="BC1956" s="385">
        <f t="shared" si="1764"/>
        <v>0</v>
      </c>
      <c r="BD1956" s="385">
        <f t="shared" si="1765"/>
        <v>0</v>
      </c>
      <c r="BE1956" s="385">
        <f t="shared" si="1766"/>
        <v>0</v>
      </c>
      <c r="BF1956" s="385">
        <f t="shared" si="1767"/>
        <v>0</v>
      </c>
      <c r="BG1956" s="385">
        <f t="shared" si="1768"/>
        <v>0</v>
      </c>
      <c r="BH1956" s="385">
        <f t="shared" si="1769"/>
        <v>0</v>
      </c>
      <c r="BI1956" s="385">
        <f t="shared" si="1770"/>
        <v>0</v>
      </c>
      <c r="BJ1956" s="385">
        <f t="shared" si="1771"/>
        <v>0</v>
      </c>
      <c r="BK1956" s="385">
        <f t="shared" si="1772"/>
        <v>0</v>
      </c>
      <c r="BL1956" s="385">
        <f t="shared" si="1773"/>
        <v>0</v>
      </c>
      <c r="BM1956" s="385">
        <f t="shared" si="1774"/>
        <v>0</v>
      </c>
      <c r="BN1956" s="385">
        <f t="shared" si="1775"/>
        <v>0</v>
      </c>
      <c r="CK1956" s="239">
        <f t="shared" si="1797"/>
        <v>0</v>
      </c>
      <c r="CL1956" s="239">
        <f t="shared" si="1798"/>
        <v>0</v>
      </c>
    </row>
    <row r="1957" spans="3:90" x14ac:dyDescent="0.35">
      <c r="C1957" s="235"/>
      <c r="D1957" s="246" t="str">
        <f t="shared" si="1776"/>
        <v/>
      </c>
      <c r="E1957" s="247" t="str">
        <f t="shared" si="1777"/>
        <v/>
      </c>
      <c r="F1957" s="248" t="str">
        <f t="shared" si="1778"/>
        <v/>
      </c>
      <c r="G1957" s="249" t="str">
        <f t="shared" si="1779"/>
        <v/>
      </c>
      <c r="H1957" s="250" t="str">
        <f t="shared" si="1780"/>
        <v/>
      </c>
      <c r="I1957" s="386" t="str">
        <f t="shared" si="1741"/>
        <v/>
      </c>
      <c r="J1957" s="387" t="str">
        <f t="shared" si="1742"/>
        <v/>
      </c>
      <c r="K1957" s="388" t="str">
        <f t="shared" si="1743"/>
        <v/>
      </c>
      <c r="L1957" s="389" t="str">
        <f t="shared" si="1744"/>
        <v/>
      </c>
      <c r="M1957" s="250" t="str">
        <f t="shared" si="1745"/>
        <v/>
      </c>
      <c r="N1957" s="246" t="b">
        <f t="shared" si="1781"/>
        <v>0</v>
      </c>
      <c r="O1957" s="246" t="b">
        <f t="shared" si="1782"/>
        <v>0</v>
      </c>
      <c r="P1957" s="246" t="b">
        <f t="shared" si="1783"/>
        <v>0</v>
      </c>
      <c r="Q1957" s="246" t="b">
        <f t="shared" si="1784"/>
        <v>0</v>
      </c>
      <c r="R1957" s="246" t="str">
        <f t="shared" si="1785"/>
        <v>No</v>
      </c>
      <c r="S1957" s="247" t="b">
        <f t="shared" si="1746"/>
        <v>0</v>
      </c>
      <c r="T1957" s="247" t="b">
        <f t="shared" si="1747"/>
        <v>0</v>
      </c>
      <c r="U1957" s="247" t="b">
        <f t="shared" si="1748"/>
        <v>0</v>
      </c>
      <c r="V1957" s="247" t="b">
        <f t="shared" si="1749"/>
        <v>0</v>
      </c>
      <c r="W1957" s="247" t="str">
        <f t="shared" si="1786"/>
        <v>No</v>
      </c>
      <c r="X1957" s="248" t="b">
        <f t="shared" si="1750"/>
        <v>0</v>
      </c>
      <c r="Y1957" s="248" t="b">
        <f t="shared" si="1751"/>
        <v>0</v>
      </c>
      <c r="Z1957" s="248" t="b">
        <f t="shared" si="1752"/>
        <v>0</v>
      </c>
      <c r="AA1957" s="248" t="b">
        <f t="shared" si="1753"/>
        <v>0</v>
      </c>
      <c r="AB1957" s="248" t="str">
        <f t="shared" si="1787"/>
        <v>No</v>
      </c>
      <c r="AC1957" s="249" t="b">
        <f t="shared" si="1754"/>
        <v>0</v>
      </c>
      <c r="AD1957" s="249" t="b">
        <f t="shared" si="1755"/>
        <v>0</v>
      </c>
      <c r="AE1957" s="249" t="b">
        <f t="shared" si="1756"/>
        <v>0</v>
      </c>
      <c r="AF1957" s="249" t="b">
        <f t="shared" si="1757"/>
        <v>0</v>
      </c>
      <c r="AG1957" s="249" t="str">
        <f t="shared" si="1788"/>
        <v>No</v>
      </c>
      <c r="AH1957" s="250" t="b">
        <f t="shared" si="1758"/>
        <v>0</v>
      </c>
      <c r="AI1957" s="250" t="b">
        <f t="shared" si="1759"/>
        <v>0</v>
      </c>
      <c r="AJ1957" s="250" t="b">
        <f t="shared" si="1760"/>
        <v>0</v>
      </c>
      <c r="AK1957" s="250" t="b">
        <f t="shared" si="1761"/>
        <v>0</v>
      </c>
      <c r="AL1957" s="250" t="str">
        <f t="shared" si="1789"/>
        <v>No</v>
      </c>
      <c r="AN1957" s="246" t="str">
        <f t="shared" si="1790"/>
        <v/>
      </c>
      <c r="AO1957" s="247" t="str">
        <f t="shared" si="1791"/>
        <v/>
      </c>
      <c r="AP1957" s="248" t="str">
        <f t="shared" si="1792"/>
        <v/>
      </c>
      <c r="AQ1957" s="249" t="str">
        <f t="shared" si="1793"/>
        <v/>
      </c>
      <c r="AR1957" s="250" t="str">
        <f t="shared" si="1794"/>
        <v/>
      </c>
      <c r="AS1957" s="234"/>
      <c r="AY1957" s="385">
        <f t="shared" si="1795"/>
        <v>0</v>
      </c>
      <c r="AZ1957" s="385">
        <f t="shared" si="1762"/>
        <v>0</v>
      </c>
      <c r="BA1957" s="385">
        <f t="shared" si="1796"/>
        <v>0</v>
      </c>
      <c r="BB1957" s="385">
        <f t="shared" si="1763"/>
        <v>0</v>
      </c>
      <c r="BC1957" s="385">
        <f t="shared" si="1764"/>
        <v>0</v>
      </c>
      <c r="BD1957" s="385">
        <f t="shared" si="1765"/>
        <v>0</v>
      </c>
      <c r="BE1957" s="385">
        <f t="shared" si="1766"/>
        <v>0</v>
      </c>
      <c r="BF1957" s="385">
        <f t="shared" si="1767"/>
        <v>0</v>
      </c>
      <c r="BG1957" s="385">
        <f t="shared" si="1768"/>
        <v>0</v>
      </c>
      <c r="BH1957" s="385">
        <f t="shared" si="1769"/>
        <v>0</v>
      </c>
      <c r="BI1957" s="385">
        <f t="shared" si="1770"/>
        <v>0</v>
      </c>
      <c r="BJ1957" s="385">
        <f t="shared" si="1771"/>
        <v>0</v>
      </c>
      <c r="BK1957" s="385">
        <f t="shared" si="1772"/>
        <v>0</v>
      </c>
      <c r="BL1957" s="385">
        <f t="shared" si="1773"/>
        <v>0</v>
      </c>
      <c r="BM1957" s="385">
        <f t="shared" si="1774"/>
        <v>0</v>
      </c>
      <c r="BN1957" s="385">
        <f t="shared" si="1775"/>
        <v>0</v>
      </c>
      <c r="CK1957" s="239">
        <f t="shared" si="1797"/>
        <v>0</v>
      </c>
      <c r="CL1957" s="239">
        <f t="shared" si="1798"/>
        <v>0</v>
      </c>
    </row>
    <row r="1958" spans="3:90" x14ac:dyDescent="0.35">
      <c r="C1958" s="235"/>
      <c r="D1958" s="246" t="str">
        <f t="shared" si="1776"/>
        <v/>
      </c>
      <c r="E1958" s="247" t="str">
        <f t="shared" si="1777"/>
        <v/>
      </c>
      <c r="F1958" s="248" t="str">
        <f t="shared" si="1778"/>
        <v/>
      </c>
      <c r="G1958" s="249" t="str">
        <f t="shared" si="1779"/>
        <v/>
      </c>
      <c r="H1958" s="250" t="str">
        <f t="shared" si="1780"/>
        <v/>
      </c>
      <c r="I1958" s="386" t="str">
        <f t="shared" si="1741"/>
        <v/>
      </c>
      <c r="J1958" s="387" t="str">
        <f t="shared" si="1742"/>
        <v/>
      </c>
      <c r="K1958" s="388" t="str">
        <f t="shared" si="1743"/>
        <v/>
      </c>
      <c r="L1958" s="389" t="str">
        <f t="shared" si="1744"/>
        <v/>
      </c>
      <c r="M1958" s="250" t="str">
        <f t="shared" si="1745"/>
        <v/>
      </c>
      <c r="N1958" s="246" t="b">
        <f t="shared" si="1781"/>
        <v>0</v>
      </c>
      <c r="O1958" s="246" t="b">
        <f t="shared" si="1782"/>
        <v>0</v>
      </c>
      <c r="P1958" s="246" t="b">
        <f t="shared" si="1783"/>
        <v>0</v>
      </c>
      <c r="Q1958" s="246" t="b">
        <f t="shared" si="1784"/>
        <v>0</v>
      </c>
      <c r="R1958" s="246" t="str">
        <f t="shared" si="1785"/>
        <v>No</v>
      </c>
      <c r="S1958" s="247" t="b">
        <f t="shared" si="1746"/>
        <v>0</v>
      </c>
      <c r="T1958" s="247" t="b">
        <f t="shared" si="1747"/>
        <v>0</v>
      </c>
      <c r="U1958" s="247" t="b">
        <f t="shared" si="1748"/>
        <v>0</v>
      </c>
      <c r="V1958" s="247" t="b">
        <f t="shared" si="1749"/>
        <v>0</v>
      </c>
      <c r="W1958" s="247" t="str">
        <f t="shared" si="1786"/>
        <v>No</v>
      </c>
      <c r="X1958" s="248" t="b">
        <f t="shared" si="1750"/>
        <v>0</v>
      </c>
      <c r="Y1958" s="248" t="b">
        <f t="shared" si="1751"/>
        <v>0</v>
      </c>
      <c r="Z1958" s="248" t="b">
        <f t="shared" si="1752"/>
        <v>0</v>
      </c>
      <c r="AA1958" s="248" t="b">
        <f t="shared" si="1753"/>
        <v>0</v>
      </c>
      <c r="AB1958" s="248" t="str">
        <f t="shared" si="1787"/>
        <v>No</v>
      </c>
      <c r="AC1958" s="249" t="b">
        <f t="shared" si="1754"/>
        <v>0</v>
      </c>
      <c r="AD1958" s="249" t="b">
        <f t="shared" si="1755"/>
        <v>0</v>
      </c>
      <c r="AE1958" s="249" t="b">
        <f t="shared" si="1756"/>
        <v>0</v>
      </c>
      <c r="AF1958" s="249" t="b">
        <f t="shared" si="1757"/>
        <v>0</v>
      </c>
      <c r="AG1958" s="249" t="str">
        <f t="shared" si="1788"/>
        <v>No</v>
      </c>
      <c r="AH1958" s="250" t="b">
        <f t="shared" si="1758"/>
        <v>0</v>
      </c>
      <c r="AI1958" s="250" t="b">
        <f t="shared" si="1759"/>
        <v>0</v>
      </c>
      <c r="AJ1958" s="250" t="b">
        <f t="shared" si="1760"/>
        <v>0</v>
      </c>
      <c r="AK1958" s="250" t="b">
        <f t="shared" si="1761"/>
        <v>0</v>
      </c>
      <c r="AL1958" s="250" t="str">
        <f t="shared" si="1789"/>
        <v>No</v>
      </c>
      <c r="AN1958" s="246" t="str">
        <f t="shared" si="1790"/>
        <v/>
      </c>
      <c r="AO1958" s="247" t="str">
        <f t="shared" si="1791"/>
        <v/>
      </c>
      <c r="AP1958" s="248" t="str">
        <f t="shared" si="1792"/>
        <v/>
      </c>
      <c r="AQ1958" s="249" t="str">
        <f t="shared" si="1793"/>
        <v/>
      </c>
      <c r="AR1958" s="250" t="str">
        <f t="shared" si="1794"/>
        <v/>
      </c>
      <c r="AS1958" s="234"/>
      <c r="AY1958" s="385">
        <f t="shared" si="1795"/>
        <v>0</v>
      </c>
      <c r="AZ1958" s="385">
        <f t="shared" si="1762"/>
        <v>0</v>
      </c>
      <c r="BA1958" s="385">
        <f t="shared" si="1796"/>
        <v>0</v>
      </c>
      <c r="BB1958" s="385">
        <f t="shared" si="1763"/>
        <v>0</v>
      </c>
      <c r="BC1958" s="385">
        <f t="shared" si="1764"/>
        <v>0</v>
      </c>
      <c r="BD1958" s="385">
        <f t="shared" si="1765"/>
        <v>0</v>
      </c>
      <c r="BE1958" s="385">
        <f t="shared" si="1766"/>
        <v>0</v>
      </c>
      <c r="BF1958" s="385">
        <f t="shared" si="1767"/>
        <v>0</v>
      </c>
      <c r="BG1958" s="385">
        <f t="shared" si="1768"/>
        <v>0</v>
      </c>
      <c r="BH1958" s="385">
        <f t="shared" si="1769"/>
        <v>0</v>
      </c>
      <c r="BI1958" s="385">
        <f t="shared" si="1770"/>
        <v>0</v>
      </c>
      <c r="BJ1958" s="385">
        <f t="shared" si="1771"/>
        <v>0</v>
      </c>
      <c r="BK1958" s="385">
        <f t="shared" si="1772"/>
        <v>0</v>
      </c>
      <c r="BL1958" s="385">
        <f t="shared" si="1773"/>
        <v>0</v>
      </c>
      <c r="BM1958" s="385">
        <f t="shared" si="1774"/>
        <v>0</v>
      </c>
      <c r="BN1958" s="385">
        <f t="shared" si="1775"/>
        <v>0</v>
      </c>
      <c r="CK1958" s="239">
        <f t="shared" si="1797"/>
        <v>0</v>
      </c>
      <c r="CL1958" s="239">
        <f t="shared" si="1798"/>
        <v>0</v>
      </c>
    </row>
    <row r="1959" spans="3:90" x14ac:dyDescent="0.35">
      <c r="C1959" s="235"/>
      <c r="D1959" s="246" t="str">
        <f t="shared" si="1776"/>
        <v/>
      </c>
      <c r="E1959" s="247" t="str">
        <f t="shared" si="1777"/>
        <v/>
      </c>
      <c r="F1959" s="248" t="str">
        <f t="shared" si="1778"/>
        <v/>
      </c>
      <c r="G1959" s="249" t="str">
        <f t="shared" si="1779"/>
        <v/>
      </c>
      <c r="H1959" s="250" t="str">
        <f t="shared" si="1780"/>
        <v/>
      </c>
      <c r="I1959" s="386" t="str">
        <f t="shared" si="1741"/>
        <v/>
      </c>
      <c r="J1959" s="387" t="str">
        <f t="shared" si="1742"/>
        <v/>
      </c>
      <c r="K1959" s="388" t="str">
        <f t="shared" si="1743"/>
        <v/>
      </c>
      <c r="L1959" s="389" t="str">
        <f t="shared" si="1744"/>
        <v/>
      </c>
      <c r="M1959" s="250" t="str">
        <f t="shared" si="1745"/>
        <v/>
      </c>
      <c r="N1959" s="246" t="b">
        <f t="shared" si="1781"/>
        <v>0</v>
      </c>
      <c r="O1959" s="246" t="b">
        <f t="shared" si="1782"/>
        <v>0</v>
      </c>
      <c r="P1959" s="246" t="b">
        <f t="shared" si="1783"/>
        <v>0</v>
      </c>
      <c r="Q1959" s="246" t="b">
        <f t="shared" si="1784"/>
        <v>0</v>
      </c>
      <c r="R1959" s="246" t="str">
        <f t="shared" si="1785"/>
        <v>No</v>
      </c>
      <c r="S1959" s="247" t="b">
        <f t="shared" si="1746"/>
        <v>0</v>
      </c>
      <c r="T1959" s="247" t="b">
        <f t="shared" si="1747"/>
        <v>0</v>
      </c>
      <c r="U1959" s="247" t="b">
        <f t="shared" si="1748"/>
        <v>0</v>
      </c>
      <c r="V1959" s="247" t="b">
        <f t="shared" si="1749"/>
        <v>0</v>
      </c>
      <c r="W1959" s="247" t="str">
        <f t="shared" si="1786"/>
        <v>No</v>
      </c>
      <c r="X1959" s="248" t="b">
        <f t="shared" si="1750"/>
        <v>0</v>
      </c>
      <c r="Y1959" s="248" t="b">
        <f t="shared" si="1751"/>
        <v>0</v>
      </c>
      <c r="Z1959" s="248" t="b">
        <f t="shared" si="1752"/>
        <v>0</v>
      </c>
      <c r="AA1959" s="248" t="b">
        <f t="shared" si="1753"/>
        <v>0</v>
      </c>
      <c r="AB1959" s="248" t="str">
        <f t="shared" si="1787"/>
        <v>No</v>
      </c>
      <c r="AC1959" s="249" t="b">
        <f t="shared" si="1754"/>
        <v>0</v>
      </c>
      <c r="AD1959" s="249" t="b">
        <f t="shared" si="1755"/>
        <v>0</v>
      </c>
      <c r="AE1959" s="249" t="b">
        <f t="shared" si="1756"/>
        <v>0</v>
      </c>
      <c r="AF1959" s="249" t="b">
        <f t="shared" si="1757"/>
        <v>0</v>
      </c>
      <c r="AG1959" s="249" t="str">
        <f t="shared" si="1788"/>
        <v>No</v>
      </c>
      <c r="AH1959" s="250" t="b">
        <f t="shared" si="1758"/>
        <v>0</v>
      </c>
      <c r="AI1959" s="250" t="b">
        <f t="shared" si="1759"/>
        <v>0</v>
      </c>
      <c r="AJ1959" s="250" t="b">
        <f t="shared" si="1760"/>
        <v>0</v>
      </c>
      <c r="AK1959" s="250" t="b">
        <f t="shared" si="1761"/>
        <v>0</v>
      </c>
      <c r="AL1959" s="250" t="str">
        <f t="shared" si="1789"/>
        <v>No</v>
      </c>
      <c r="AN1959" s="246" t="str">
        <f t="shared" si="1790"/>
        <v/>
      </c>
      <c r="AO1959" s="247" t="str">
        <f t="shared" si="1791"/>
        <v/>
      </c>
      <c r="AP1959" s="248" t="str">
        <f t="shared" si="1792"/>
        <v/>
      </c>
      <c r="AQ1959" s="249" t="str">
        <f t="shared" si="1793"/>
        <v/>
      </c>
      <c r="AR1959" s="250" t="str">
        <f t="shared" si="1794"/>
        <v/>
      </c>
      <c r="AS1959" s="234"/>
      <c r="AY1959" s="385">
        <f t="shared" si="1795"/>
        <v>0</v>
      </c>
      <c r="AZ1959" s="385">
        <f t="shared" si="1762"/>
        <v>0</v>
      </c>
      <c r="BA1959" s="385">
        <f t="shared" si="1796"/>
        <v>0</v>
      </c>
      <c r="BB1959" s="385">
        <f t="shared" si="1763"/>
        <v>0</v>
      </c>
      <c r="BC1959" s="385">
        <f t="shared" si="1764"/>
        <v>0</v>
      </c>
      <c r="BD1959" s="385">
        <f t="shared" si="1765"/>
        <v>0</v>
      </c>
      <c r="BE1959" s="385">
        <f t="shared" si="1766"/>
        <v>0</v>
      </c>
      <c r="BF1959" s="385">
        <f t="shared" si="1767"/>
        <v>0</v>
      </c>
      <c r="BG1959" s="385">
        <f t="shared" si="1768"/>
        <v>0</v>
      </c>
      <c r="BH1959" s="385">
        <f t="shared" si="1769"/>
        <v>0</v>
      </c>
      <c r="BI1959" s="385">
        <f t="shared" si="1770"/>
        <v>0</v>
      </c>
      <c r="BJ1959" s="385">
        <f t="shared" si="1771"/>
        <v>0</v>
      </c>
      <c r="BK1959" s="385">
        <f t="shared" si="1772"/>
        <v>0</v>
      </c>
      <c r="BL1959" s="385">
        <f t="shared" si="1773"/>
        <v>0</v>
      </c>
      <c r="BM1959" s="385">
        <f t="shared" si="1774"/>
        <v>0</v>
      </c>
      <c r="BN1959" s="385">
        <f t="shared" si="1775"/>
        <v>0</v>
      </c>
      <c r="CK1959" s="239">
        <f t="shared" si="1797"/>
        <v>0</v>
      </c>
      <c r="CL1959" s="239">
        <f t="shared" si="1798"/>
        <v>0</v>
      </c>
    </row>
    <row r="1960" spans="3:90" x14ac:dyDescent="0.35">
      <c r="C1960" s="235"/>
      <c r="D1960" s="246" t="str">
        <f t="shared" si="1776"/>
        <v/>
      </c>
      <c r="E1960" s="247" t="str">
        <f t="shared" si="1777"/>
        <v/>
      </c>
      <c r="F1960" s="248" t="str">
        <f t="shared" si="1778"/>
        <v/>
      </c>
      <c r="G1960" s="249" t="str">
        <f t="shared" si="1779"/>
        <v/>
      </c>
      <c r="H1960" s="250" t="str">
        <f t="shared" si="1780"/>
        <v/>
      </c>
      <c r="I1960" s="386" t="str">
        <f t="shared" si="1741"/>
        <v/>
      </c>
      <c r="J1960" s="387" t="str">
        <f t="shared" si="1742"/>
        <v/>
      </c>
      <c r="K1960" s="388" t="str">
        <f t="shared" si="1743"/>
        <v/>
      </c>
      <c r="L1960" s="389" t="str">
        <f t="shared" si="1744"/>
        <v/>
      </c>
      <c r="M1960" s="250" t="str">
        <f t="shared" si="1745"/>
        <v/>
      </c>
      <c r="N1960" s="246" t="b">
        <f t="shared" si="1781"/>
        <v>0</v>
      </c>
      <c r="O1960" s="246" t="b">
        <f t="shared" si="1782"/>
        <v>0</v>
      </c>
      <c r="P1960" s="246" t="b">
        <f t="shared" si="1783"/>
        <v>0</v>
      </c>
      <c r="Q1960" s="246" t="b">
        <f t="shared" si="1784"/>
        <v>0</v>
      </c>
      <c r="R1960" s="246" t="str">
        <f t="shared" si="1785"/>
        <v>No</v>
      </c>
      <c r="S1960" s="247" t="b">
        <f t="shared" si="1746"/>
        <v>0</v>
      </c>
      <c r="T1960" s="247" t="b">
        <f t="shared" si="1747"/>
        <v>0</v>
      </c>
      <c r="U1960" s="247" t="b">
        <f t="shared" si="1748"/>
        <v>0</v>
      </c>
      <c r="V1960" s="247" t="b">
        <f t="shared" si="1749"/>
        <v>0</v>
      </c>
      <c r="W1960" s="247" t="str">
        <f t="shared" si="1786"/>
        <v>No</v>
      </c>
      <c r="X1960" s="248" t="b">
        <f t="shared" si="1750"/>
        <v>0</v>
      </c>
      <c r="Y1960" s="248" t="b">
        <f t="shared" si="1751"/>
        <v>0</v>
      </c>
      <c r="Z1960" s="248" t="b">
        <f t="shared" si="1752"/>
        <v>0</v>
      </c>
      <c r="AA1960" s="248" t="b">
        <f t="shared" si="1753"/>
        <v>0</v>
      </c>
      <c r="AB1960" s="248" t="str">
        <f t="shared" si="1787"/>
        <v>No</v>
      </c>
      <c r="AC1960" s="249" t="b">
        <f t="shared" si="1754"/>
        <v>0</v>
      </c>
      <c r="AD1960" s="249" t="b">
        <f t="shared" si="1755"/>
        <v>0</v>
      </c>
      <c r="AE1960" s="249" t="b">
        <f t="shared" si="1756"/>
        <v>0</v>
      </c>
      <c r="AF1960" s="249" t="b">
        <f t="shared" si="1757"/>
        <v>0</v>
      </c>
      <c r="AG1960" s="249" t="str">
        <f t="shared" si="1788"/>
        <v>No</v>
      </c>
      <c r="AH1960" s="250" t="b">
        <f t="shared" si="1758"/>
        <v>0</v>
      </c>
      <c r="AI1960" s="250" t="b">
        <f t="shared" si="1759"/>
        <v>0</v>
      </c>
      <c r="AJ1960" s="250" t="b">
        <f t="shared" si="1760"/>
        <v>0</v>
      </c>
      <c r="AK1960" s="250" t="b">
        <f t="shared" si="1761"/>
        <v>0</v>
      </c>
      <c r="AL1960" s="250" t="str">
        <f t="shared" si="1789"/>
        <v>No</v>
      </c>
      <c r="AN1960" s="246" t="str">
        <f t="shared" si="1790"/>
        <v/>
      </c>
      <c r="AO1960" s="247" t="str">
        <f t="shared" si="1791"/>
        <v/>
      </c>
      <c r="AP1960" s="248" t="str">
        <f t="shared" si="1792"/>
        <v/>
      </c>
      <c r="AQ1960" s="249" t="str">
        <f t="shared" si="1793"/>
        <v/>
      </c>
      <c r="AR1960" s="250" t="str">
        <f t="shared" si="1794"/>
        <v/>
      </c>
      <c r="AS1960" s="234"/>
      <c r="AY1960" s="385">
        <f t="shared" si="1795"/>
        <v>0</v>
      </c>
      <c r="AZ1960" s="385">
        <f t="shared" si="1762"/>
        <v>0</v>
      </c>
      <c r="BA1960" s="385">
        <f t="shared" si="1796"/>
        <v>0</v>
      </c>
      <c r="BB1960" s="385">
        <f t="shared" si="1763"/>
        <v>0</v>
      </c>
      <c r="BC1960" s="385">
        <f t="shared" si="1764"/>
        <v>0</v>
      </c>
      <c r="BD1960" s="385">
        <f t="shared" si="1765"/>
        <v>0</v>
      </c>
      <c r="BE1960" s="385">
        <f t="shared" si="1766"/>
        <v>0</v>
      </c>
      <c r="BF1960" s="385">
        <f t="shared" si="1767"/>
        <v>0</v>
      </c>
      <c r="BG1960" s="385">
        <f t="shared" si="1768"/>
        <v>0</v>
      </c>
      <c r="BH1960" s="385">
        <f t="shared" si="1769"/>
        <v>0</v>
      </c>
      <c r="BI1960" s="385">
        <f t="shared" si="1770"/>
        <v>0</v>
      </c>
      <c r="BJ1960" s="385">
        <f t="shared" si="1771"/>
        <v>0</v>
      </c>
      <c r="BK1960" s="385">
        <f t="shared" si="1772"/>
        <v>0</v>
      </c>
      <c r="BL1960" s="385">
        <f t="shared" si="1773"/>
        <v>0</v>
      </c>
      <c r="BM1960" s="385">
        <f t="shared" si="1774"/>
        <v>0</v>
      </c>
      <c r="BN1960" s="385">
        <f t="shared" si="1775"/>
        <v>0</v>
      </c>
      <c r="CK1960" s="239">
        <f t="shared" si="1797"/>
        <v>0</v>
      </c>
      <c r="CL1960" s="239">
        <f t="shared" si="1798"/>
        <v>0</v>
      </c>
    </row>
    <row r="1961" spans="3:90" x14ac:dyDescent="0.35">
      <c r="C1961" s="235"/>
      <c r="D1961" s="246" t="str">
        <f t="shared" si="1776"/>
        <v/>
      </c>
      <c r="E1961" s="247" t="str">
        <f t="shared" si="1777"/>
        <v/>
      </c>
      <c r="F1961" s="248" t="str">
        <f t="shared" si="1778"/>
        <v/>
      </c>
      <c r="G1961" s="249" t="str">
        <f t="shared" si="1779"/>
        <v/>
      </c>
      <c r="H1961" s="250" t="str">
        <f t="shared" si="1780"/>
        <v/>
      </c>
      <c r="I1961" s="386" t="str">
        <f t="shared" si="1741"/>
        <v/>
      </c>
      <c r="J1961" s="387" t="str">
        <f t="shared" si="1742"/>
        <v/>
      </c>
      <c r="K1961" s="388" t="str">
        <f t="shared" si="1743"/>
        <v/>
      </c>
      <c r="L1961" s="389" t="str">
        <f t="shared" si="1744"/>
        <v/>
      </c>
      <c r="M1961" s="250" t="str">
        <f t="shared" si="1745"/>
        <v/>
      </c>
      <c r="N1961" s="246" t="b">
        <f t="shared" si="1781"/>
        <v>0</v>
      </c>
      <c r="O1961" s="246" t="b">
        <f t="shared" si="1782"/>
        <v>0</v>
      </c>
      <c r="P1961" s="246" t="b">
        <f t="shared" si="1783"/>
        <v>0</v>
      </c>
      <c r="Q1961" s="246" t="b">
        <f t="shared" si="1784"/>
        <v>0</v>
      </c>
      <c r="R1961" s="246" t="str">
        <f t="shared" si="1785"/>
        <v>No</v>
      </c>
      <c r="S1961" s="247" t="b">
        <f t="shared" si="1746"/>
        <v>0</v>
      </c>
      <c r="T1961" s="247" t="b">
        <f t="shared" si="1747"/>
        <v>0</v>
      </c>
      <c r="U1961" s="247" t="b">
        <f t="shared" si="1748"/>
        <v>0</v>
      </c>
      <c r="V1961" s="247" t="b">
        <f t="shared" si="1749"/>
        <v>0</v>
      </c>
      <c r="W1961" s="247" t="str">
        <f t="shared" si="1786"/>
        <v>No</v>
      </c>
      <c r="X1961" s="248" t="b">
        <f t="shared" si="1750"/>
        <v>0</v>
      </c>
      <c r="Y1961" s="248" t="b">
        <f t="shared" si="1751"/>
        <v>0</v>
      </c>
      <c r="Z1961" s="248" t="b">
        <f t="shared" si="1752"/>
        <v>0</v>
      </c>
      <c r="AA1961" s="248" t="b">
        <f t="shared" si="1753"/>
        <v>0</v>
      </c>
      <c r="AB1961" s="248" t="str">
        <f t="shared" si="1787"/>
        <v>No</v>
      </c>
      <c r="AC1961" s="249" t="b">
        <f t="shared" si="1754"/>
        <v>0</v>
      </c>
      <c r="AD1961" s="249" t="b">
        <f t="shared" si="1755"/>
        <v>0</v>
      </c>
      <c r="AE1961" s="249" t="b">
        <f t="shared" si="1756"/>
        <v>0</v>
      </c>
      <c r="AF1961" s="249" t="b">
        <f t="shared" si="1757"/>
        <v>0</v>
      </c>
      <c r="AG1961" s="249" t="str">
        <f t="shared" si="1788"/>
        <v>No</v>
      </c>
      <c r="AH1961" s="250" t="b">
        <f t="shared" si="1758"/>
        <v>0</v>
      </c>
      <c r="AI1961" s="250" t="b">
        <f t="shared" si="1759"/>
        <v>0</v>
      </c>
      <c r="AJ1961" s="250" t="b">
        <f t="shared" si="1760"/>
        <v>0</v>
      </c>
      <c r="AK1961" s="250" t="b">
        <f t="shared" si="1761"/>
        <v>0</v>
      </c>
      <c r="AL1961" s="250" t="str">
        <f t="shared" si="1789"/>
        <v>No</v>
      </c>
      <c r="AN1961" s="246" t="str">
        <f t="shared" si="1790"/>
        <v/>
      </c>
      <c r="AO1961" s="247" t="str">
        <f t="shared" si="1791"/>
        <v/>
      </c>
      <c r="AP1961" s="248" t="str">
        <f t="shared" si="1792"/>
        <v/>
      </c>
      <c r="AQ1961" s="249" t="str">
        <f t="shared" si="1793"/>
        <v/>
      </c>
      <c r="AR1961" s="250" t="str">
        <f t="shared" si="1794"/>
        <v/>
      </c>
      <c r="AS1961" s="234"/>
      <c r="AY1961" s="385">
        <f t="shared" si="1795"/>
        <v>0</v>
      </c>
      <c r="AZ1961" s="385">
        <f t="shared" si="1762"/>
        <v>0</v>
      </c>
      <c r="BA1961" s="385">
        <f t="shared" si="1796"/>
        <v>0</v>
      </c>
      <c r="BB1961" s="385">
        <f t="shared" si="1763"/>
        <v>0</v>
      </c>
      <c r="BC1961" s="385">
        <f t="shared" si="1764"/>
        <v>0</v>
      </c>
      <c r="BD1961" s="385">
        <f t="shared" si="1765"/>
        <v>0</v>
      </c>
      <c r="BE1961" s="385">
        <f t="shared" si="1766"/>
        <v>0</v>
      </c>
      <c r="BF1961" s="385">
        <f t="shared" si="1767"/>
        <v>0</v>
      </c>
      <c r="BG1961" s="385">
        <f t="shared" si="1768"/>
        <v>0</v>
      </c>
      <c r="BH1961" s="385">
        <f t="shared" si="1769"/>
        <v>0</v>
      </c>
      <c r="BI1961" s="385">
        <f t="shared" si="1770"/>
        <v>0</v>
      </c>
      <c r="BJ1961" s="385">
        <f t="shared" si="1771"/>
        <v>0</v>
      </c>
      <c r="BK1961" s="385">
        <f t="shared" si="1772"/>
        <v>0</v>
      </c>
      <c r="BL1961" s="385">
        <f t="shared" si="1773"/>
        <v>0</v>
      </c>
      <c r="BM1961" s="385">
        <f t="shared" si="1774"/>
        <v>0</v>
      </c>
      <c r="BN1961" s="385">
        <f t="shared" si="1775"/>
        <v>0</v>
      </c>
      <c r="CK1961" s="239">
        <f t="shared" si="1797"/>
        <v>0</v>
      </c>
      <c r="CL1961" s="239">
        <f t="shared" si="1798"/>
        <v>0</v>
      </c>
    </row>
    <row r="1962" spans="3:90" x14ac:dyDescent="0.35">
      <c r="C1962" s="235"/>
      <c r="D1962" s="246" t="str">
        <f t="shared" si="1776"/>
        <v/>
      </c>
      <c r="E1962" s="247" t="str">
        <f t="shared" si="1777"/>
        <v/>
      </c>
      <c r="F1962" s="248" t="str">
        <f t="shared" si="1778"/>
        <v/>
      </c>
      <c r="G1962" s="249" t="str">
        <f t="shared" si="1779"/>
        <v/>
      </c>
      <c r="H1962" s="250" t="str">
        <f t="shared" si="1780"/>
        <v/>
      </c>
      <c r="I1962" s="386" t="str">
        <f t="shared" si="1741"/>
        <v/>
      </c>
      <c r="J1962" s="387" t="str">
        <f t="shared" si="1742"/>
        <v/>
      </c>
      <c r="K1962" s="388" t="str">
        <f t="shared" si="1743"/>
        <v/>
      </c>
      <c r="L1962" s="389" t="str">
        <f t="shared" si="1744"/>
        <v/>
      </c>
      <c r="M1962" s="250" t="str">
        <f t="shared" si="1745"/>
        <v/>
      </c>
      <c r="N1962" s="246" t="b">
        <f t="shared" si="1781"/>
        <v>0</v>
      </c>
      <c r="O1962" s="246" t="b">
        <f t="shared" si="1782"/>
        <v>0</v>
      </c>
      <c r="P1962" s="246" t="b">
        <f t="shared" si="1783"/>
        <v>0</v>
      </c>
      <c r="Q1962" s="246" t="b">
        <f t="shared" si="1784"/>
        <v>0</v>
      </c>
      <c r="R1962" s="246" t="str">
        <f t="shared" si="1785"/>
        <v>No</v>
      </c>
      <c r="S1962" s="247" t="b">
        <f t="shared" si="1746"/>
        <v>0</v>
      </c>
      <c r="T1962" s="247" t="b">
        <f t="shared" si="1747"/>
        <v>0</v>
      </c>
      <c r="U1962" s="247" t="b">
        <f t="shared" si="1748"/>
        <v>0</v>
      </c>
      <c r="V1962" s="247" t="b">
        <f t="shared" si="1749"/>
        <v>0</v>
      </c>
      <c r="W1962" s="247" t="str">
        <f t="shared" si="1786"/>
        <v>No</v>
      </c>
      <c r="X1962" s="248" t="b">
        <f t="shared" si="1750"/>
        <v>0</v>
      </c>
      <c r="Y1962" s="248" t="b">
        <f t="shared" si="1751"/>
        <v>0</v>
      </c>
      <c r="Z1962" s="248" t="b">
        <f t="shared" si="1752"/>
        <v>0</v>
      </c>
      <c r="AA1962" s="248" t="b">
        <f t="shared" si="1753"/>
        <v>0</v>
      </c>
      <c r="AB1962" s="248" t="str">
        <f t="shared" si="1787"/>
        <v>No</v>
      </c>
      <c r="AC1962" s="249" t="b">
        <f t="shared" si="1754"/>
        <v>0</v>
      </c>
      <c r="AD1962" s="249" t="b">
        <f t="shared" si="1755"/>
        <v>0</v>
      </c>
      <c r="AE1962" s="249" t="b">
        <f t="shared" si="1756"/>
        <v>0</v>
      </c>
      <c r="AF1962" s="249" t="b">
        <f t="shared" si="1757"/>
        <v>0</v>
      </c>
      <c r="AG1962" s="249" t="str">
        <f t="shared" si="1788"/>
        <v>No</v>
      </c>
      <c r="AH1962" s="250" t="b">
        <f t="shared" si="1758"/>
        <v>0</v>
      </c>
      <c r="AI1962" s="250" t="b">
        <f t="shared" si="1759"/>
        <v>0</v>
      </c>
      <c r="AJ1962" s="250" t="b">
        <f t="shared" si="1760"/>
        <v>0</v>
      </c>
      <c r="AK1962" s="250" t="b">
        <f t="shared" si="1761"/>
        <v>0</v>
      </c>
      <c r="AL1962" s="250" t="str">
        <f t="shared" si="1789"/>
        <v>No</v>
      </c>
      <c r="AN1962" s="246" t="str">
        <f t="shared" si="1790"/>
        <v/>
      </c>
      <c r="AO1962" s="247" t="str">
        <f t="shared" si="1791"/>
        <v/>
      </c>
      <c r="AP1962" s="248" t="str">
        <f t="shared" si="1792"/>
        <v/>
      </c>
      <c r="AQ1962" s="249" t="str">
        <f t="shared" si="1793"/>
        <v/>
      </c>
      <c r="AR1962" s="250" t="str">
        <f t="shared" si="1794"/>
        <v/>
      </c>
      <c r="AS1962" s="234"/>
      <c r="AY1962" s="385">
        <f t="shared" si="1795"/>
        <v>0</v>
      </c>
      <c r="AZ1962" s="385">
        <f t="shared" si="1762"/>
        <v>0</v>
      </c>
      <c r="BA1962" s="385">
        <f t="shared" si="1796"/>
        <v>0</v>
      </c>
      <c r="BB1962" s="385">
        <f t="shared" si="1763"/>
        <v>0</v>
      </c>
      <c r="BC1962" s="385">
        <f t="shared" si="1764"/>
        <v>0</v>
      </c>
      <c r="BD1962" s="385">
        <f t="shared" si="1765"/>
        <v>0</v>
      </c>
      <c r="BE1962" s="385">
        <f t="shared" si="1766"/>
        <v>0</v>
      </c>
      <c r="BF1962" s="385">
        <f t="shared" si="1767"/>
        <v>0</v>
      </c>
      <c r="BG1962" s="385">
        <f t="shared" si="1768"/>
        <v>0</v>
      </c>
      <c r="BH1962" s="385">
        <f t="shared" si="1769"/>
        <v>0</v>
      </c>
      <c r="BI1962" s="385">
        <f t="shared" si="1770"/>
        <v>0</v>
      </c>
      <c r="BJ1962" s="385">
        <f t="shared" si="1771"/>
        <v>0</v>
      </c>
      <c r="BK1962" s="385">
        <f t="shared" si="1772"/>
        <v>0</v>
      </c>
      <c r="BL1962" s="385">
        <f t="shared" si="1773"/>
        <v>0</v>
      </c>
      <c r="BM1962" s="385">
        <f t="shared" si="1774"/>
        <v>0</v>
      </c>
      <c r="BN1962" s="385">
        <f t="shared" si="1775"/>
        <v>0</v>
      </c>
      <c r="CK1962" s="239">
        <f t="shared" si="1797"/>
        <v>0</v>
      </c>
      <c r="CL1962" s="239">
        <f t="shared" si="1798"/>
        <v>0</v>
      </c>
    </row>
    <row r="1963" spans="3:90" x14ac:dyDescent="0.35">
      <c r="C1963" s="235"/>
      <c r="D1963" s="246" t="str">
        <f t="shared" si="1776"/>
        <v/>
      </c>
      <c r="E1963" s="247" t="str">
        <f t="shared" si="1777"/>
        <v/>
      </c>
      <c r="F1963" s="248" t="str">
        <f t="shared" si="1778"/>
        <v/>
      </c>
      <c r="G1963" s="249" t="str">
        <f t="shared" si="1779"/>
        <v/>
      </c>
      <c r="H1963" s="250" t="str">
        <f t="shared" si="1780"/>
        <v/>
      </c>
      <c r="I1963" s="386" t="str">
        <f t="shared" si="1741"/>
        <v/>
      </c>
      <c r="J1963" s="387" t="str">
        <f t="shared" si="1742"/>
        <v/>
      </c>
      <c r="K1963" s="388" t="str">
        <f t="shared" si="1743"/>
        <v/>
      </c>
      <c r="L1963" s="389" t="str">
        <f t="shared" si="1744"/>
        <v/>
      </c>
      <c r="M1963" s="250" t="str">
        <f t="shared" si="1745"/>
        <v/>
      </c>
      <c r="N1963" s="246" t="b">
        <f t="shared" si="1781"/>
        <v>0</v>
      </c>
      <c r="O1963" s="246" t="b">
        <f t="shared" si="1782"/>
        <v>0</v>
      </c>
      <c r="P1963" s="246" t="b">
        <f t="shared" si="1783"/>
        <v>0</v>
      </c>
      <c r="Q1963" s="246" t="b">
        <f t="shared" si="1784"/>
        <v>0</v>
      </c>
      <c r="R1963" s="246" t="str">
        <f t="shared" si="1785"/>
        <v>No</v>
      </c>
      <c r="S1963" s="247" t="b">
        <f t="shared" si="1746"/>
        <v>0</v>
      </c>
      <c r="T1963" s="247" t="b">
        <f t="shared" si="1747"/>
        <v>0</v>
      </c>
      <c r="U1963" s="247" t="b">
        <f t="shared" si="1748"/>
        <v>0</v>
      </c>
      <c r="V1963" s="247" t="b">
        <f t="shared" si="1749"/>
        <v>0</v>
      </c>
      <c r="W1963" s="247" t="str">
        <f t="shared" si="1786"/>
        <v>No</v>
      </c>
      <c r="X1963" s="248" t="b">
        <f t="shared" si="1750"/>
        <v>0</v>
      </c>
      <c r="Y1963" s="248" t="b">
        <f t="shared" si="1751"/>
        <v>0</v>
      </c>
      <c r="Z1963" s="248" t="b">
        <f t="shared" si="1752"/>
        <v>0</v>
      </c>
      <c r="AA1963" s="248" t="b">
        <f t="shared" si="1753"/>
        <v>0</v>
      </c>
      <c r="AB1963" s="248" t="str">
        <f t="shared" si="1787"/>
        <v>No</v>
      </c>
      <c r="AC1963" s="249" t="b">
        <f t="shared" si="1754"/>
        <v>0</v>
      </c>
      <c r="AD1963" s="249" t="b">
        <f t="shared" si="1755"/>
        <v>0</v>
      </c>
      <c r="AE1963" s="249" t="b">
        <f t="shared" si="1756"/>
        <v>0</v>
      </c>
      <c r="AF1963" s="249" t="b">
        <f t="shared" si="1757"/>
        <v>0</v>
      </c>
      <c r="AG1963" s="249" t="str">
        <f t="shared" si="1788"/>
        <v>No</v>
      </c>
      <c r="AH1963" s="250" t="b">
        <f t="shared" si="1758"/>
        <v>0</v>
      </c>
      <c r="AI1963" s="250" t="b">
        <f t="shared" si="1759"/>
        <v>0</v>
      </c>
      <c r="AJ1963" s="250" t="b">
        <f t="shared" si="1760"/>
        <v>0</v>
      </c>
      <c r="AK1963" s="250" t="b">
        <f t="shared" si="1761"/>
        <v>0</v>
      </c>
      <c r="AL1963" s="250" t="str">
        <f t="shared" si="1789"/>
        <v>No</v>
      </c>
      <c r="AN1963" s="246" t="str">
        <f t="shared" si="1790"/>
        <v/>
      </c>
      <c r="AO1963" s="247" t="str">
        <f t="shared" si="1791"/>
        <v/>
      </c>
      <c r="AP1963" s="248" t="str">
        <f t="shared" si="1792"/>
        <v/>
      </c>
      <c r="AQ1963" s="249" t="str">
        <f t="shared" si="1793"/>
        <v/>
      </c>
      <c r="AR1963" s="250" t="str">
        <f t="shared" si="1794"/>
        <v/>
      </c>
      <c r="AS1963" s="234"/>
      <c r="AY1963" s="385">
        <f t="shared" si="1795"/>
        <v>0</v>
      </c>
      <c r="AZ1963" s="385">
        <f t="shared" si="1762"/>
        <v>0</v>
      </c>
      <c r="BA1963" s="385">
        <f t="shared" si="1796"/>
        <v>0</v>
      </c>
      <c r="BB1963" s="385">
        <f t="shared" si="1763"/>
        <v>0</v>
      </c>
      <c r="BC1963" s="385">
        <f t="shared" si="1764"/>
        <v>0</v>
      </c>
      <c r="BD1963" s="385">
        <f t="shared" si="1765"/>
        <v>0</v>
      </c>
      <c r="BE1963" s="385">
        <f t="shared" si="1766"/>
        <v>0</v>
      </c>
      <c r="BF1963" s="385">
        <f t="shared" si="1767"/>
        <v>0</v>
      </c>
      <c r="BG1963" s="385">
        <f t="shared" si="1768"/>
        <v>0</v>
      </c>
      <c r="BH1963" s="385">
        <f t="shared" si="1769"/>
        <v>0</v>
      </c>
      <c r="BI1963" s="385">
        <f t="shared" si="1770"/>
        <v>0</v>
      </c>
      <c r="BJ1963" s="385">
        <f t="shared" si="1771"/>
        <v>0</v>
      </c>
      <c r="BK1963" s="385">
        <f t="shared" si="1772"/>
        <v>0</v>
      </c>
      <c r="BL1963" s="385">
        <f t="shared" si="1773"/>
        <v>0</v>
      </c>
      <c r="BM1963" s="385">
        <f t="shared" si="1774"/>
        <v>0</v>
      </c>
      <c r="BN1963" s="385">
        <f t="shared" si="1775"/>
        <v>0</v>
      </c>
      <c r="CK1963" s="239">
        <f t="shared" si="1797"/>
        <v>0</v>
      </c>
      <c r="CL1963" s="239">
        <f t="shared" si="1798"/>
        <v>0</v>
      </c>
    </row>
    <row r="1964" spans="3:90" x14ac:dyDescent="0.35">
      <c r="C1964" s="235"/>
      <c r="D1964" s="246" t="str">
        <f t="shared" si="1776"/>
        <v/>
      </c>
      <c r="E1964" s="247" t="str">
        <f t="shared" si="1777"/>
        <v/>
      </c>
      <c r="F1964" s="248" t="str">
        <f t="shared" si="1778"/>
        <v/>
      </c>
      <c r="G1964" s="249" t="str">
        <f t="shared" si="1779"/>
        <v/>
      </c>
      <c r="H1964" s="250" t="str">
        <f t="shared" si="1780"/>
        <v/>
      </c>
      <c r="I1964" s="386" t="str">
        <f t="shared" si="1741"/>
        <v/>
      </c>
      <c r="J1964" s="387" t="str">
        <f t="shared" si="1742"/>
        <v/>
      </c>
      <c r="K1964" s="388" t="str">
        <f t="shared" si="1743"/>
        <v/>
      </c>
      <c r="L1964" s="389" t="str">
        <f t="shared" si="1744"/>
        <v/>
      </c>
      <c r="M1964" s="250" t="str">
        <f t="shared" si="1745"/>
        <v/>
      </c>
      <c r="N1964" s="246" t="b">
        <f t="shared" si="1781"/>
        <v>0</v>
      </c>
      <c r="O1964" s="246" t="b">
        <f t="shared" si="1782"/>
        <v>0</v>
      </c>
      <c r="P1964" s="246" t="b">
        <f t="shared" si="1783"/>
        <v>0</v>
      </c>
      <c r="Q1964" s="246" t="b">
        <f t="shared" si="1784"/>
        <v>0</v>
      </c>
      <c r="R1964" s="246" t="str">
        <f t="shared" si="1785"/>
        <v>No</v>
      </c>
      <c r="S1964" s="247" t="b">
        <f t="shared" si="1746"/>
        <v>0</v>
      </c>
      <c r="T1964" s="247" t="b">
        <f t="shared" si="1747"/>
        <v>0</v>
      </c>
      <c r="U1964" s="247" t="b">
        <f t="shared" si="1748"/>
        <v>0</v>
      </c>
      <c r="V1964" s="247" t="b">
        <f t="shared" si="1749"/>
        <v>0</v>
      </c>
      <c r="W1964" s="247" t="str">
        <f t="shared" si="1786"/>
        <v>No</v>
      </c>
      <c r="X1964" s="248" t="b">
        <f t="shared" si="1750"/>
        <v>0</v>
      </c>
      <c r="Y1964" s="248" t="b">
        <f t="shared" si="1751"/>
        <v>0</v>
      </c>
      <c r="Z1964" s="248" t="b">
        <f t="shared" si="1752"/>
        <v>0</v>
      </c>
      <c r="AA1964" s="248" t="b">
        <f t="shared" si="1753"/>
        <v>0</v>
      </c>
      <c r="AB1964" s="248" t="str">
        <f t="shared" si="1787"/>
        <v>No</v>
      </c>
      <c r="AC1964" s="249" t="b">
        <f t="shared" si="1754"/>
        <v>0</v>
      </c>
      <c r="AD1964" s="249" t="b">
        <f t="shared" si="1755"/>
        <v>0</v>
      </c>
      <c r="AE1964" s="249" t="b">
        <f t="shared" si="1756"/>
        <v>0</v>
      </c>
      <c r="AF1964" s="249" t="b">
        <f t="shared" si="1757"/>
        <v>0</v>
      </c>
      <c r="AG1964" s="249" t="str">
        <f t="shared" si="1788"/>
        <v>No</v>
      </c>
      <c r="AH1964" s="250" t="b">
        <f t="shared" si="1758"/>
        <v>0</v>
      </c>
      <c r="AI1964" s="250" t="b">
        <f t="shared" si="1759"/>
        <v>0</v>
      </c>
      <c r="AJ1964" s="250" t="b">
        <f t="shared" si="1760"/>
        <v>0</v>
      </c>
      <c r="AK1964" s="250" t="b">
        <f t="shared" si="1761"/>
        <v>0</v>
      </c>
      <c r="AL1964" s="250" t="str">
        <f t="shared" si="1789"/>
        <v>No</v>
      </c>
      <c r="AN1964" s="246" t="str">
        <f t="shared" si="1790"/>
        <v/>
      </c>
      <c r="AO1964" s="247" t="str">
        <f t="shared" si="1791"/>
        <v/>
      </c>
      <c r="AP1964" s="248" t="str">
        <f t="shared" si="1792"/>
        <v/>
      </c>
      <c r="AQ1964" s="249" t="str">
        <f t="shared" si="1793"/>
        <v/>
      </c>
      <c r="AR1964" s="250" t="str">
        <f t="shared" si="1794"/>
        <v/>
      </c>
      <c r="AS1964" s="234"/>
      <c r="AY1964" s="385">
        <f t="shared" si="1795"/>
        <v>0</v>
      </c>
      <c r="AZ1964" s="385">
        <f t="shared" si="1762"/>
        <v>0</v>
      </c>
      <c r="BA1964" s="385">
        <f t="shared" si="1796"/>
        <v>0</v>
      </c>
      <c r="BB1964" s="385">
        <f t="shared" si="1763"/>
        <v>0</v>
      </c>
      <c r="BC1964" s="385">
        <f t="shared" si="1764"/>
        <v>0</v>
      </c>
      <c r="BD1964" s="385">
        <f t="shared" si="1765"/>
        <v>0</v>
      </c>
      <c r="BE1964" s="385">
        <f t="shared" si="1766"/>
        <v>0</v>
      </c>
      <c r="BF1964" s="385">
        <f t="shared" si="1767"/>
        <v>0</v>
      </c>
      <c r="BG1964" s="385">
        <f t="shared" si="1768"/>
        <v>0</v>
      </c>
      <c r="BH1964" s="385">
        <f t="shared" si="1769"/>
        <v>0</v>
      </c>
      <c r="BI1964" s="385">
        <f t="shared" si="1770"/>
        <v>0</v>
      </c>
      <c r="BJ1964" s="385">
        <f t="shared" si="1771"/>
        <v>0</v>
      </c>
      <c r="BK1964" s="385">
        <f t="shared" si="1772"/>
        <v>0</v>
      </c>
      <c r="BL1964" s="385">
        <f t="shared" si="1773"/>
        <v>0</v>
      </c>
      <c r="BM1964" s="385">
        <f t="shared" si="1774"/>
        <v>0</v>
      </c>
      <c r="BN1964" s="385">
        <f t="shared" si="1775"/>
        <v>0</v>
      </c>
      <c r="CK1964" s="239">
        <f t="shared" si="1797"/>
        <v>0</v>
      </c>
      <c r="CL1964" s="239">
        <f t="shared" si="1798"/>
        <v>0</v>
      </c>
    </row>
    <row r="1965" spans="3:90" x14ac:dyDescent="0.35">
      <c r="C1965" s="235"/>
      <c r="D1965" s="246" t="str">
        <f t="shared" si="1776"/>
        <v/>
      </c>
      <c r="E1965" s="247" t="str">
        <f t="shared" si="1777"/>
        <v/>
      </c>
      <c r="F1965" s="248" t="str">
        <f t="shared" si="1778"/>
        <v/>
      </c>
      <c r="G1965" s="249" t="str">
        <f t="shared" si="1779"/>
        <v/>
      </c>
      <c r="H1965" s="250" t="str">
        <f t="shared" si="1780"/>
        <v/>
      </c>
      <c r="I1965" s="386" t="str">
        <f t="shared" si="1741"/>
        <v/>
      </c>
      <c r="J1965" s="387" t="str">
        <f t="shared" si="1742"/>
        <v/>
      </c>
      <c r="K1965" s="388" t="str">
        <f t="shared" si="1743"/>
        <v/>
      </c>
      <c r="L1965" s="389" t="str">
        <f t="shared" si="1744"/>
        <v/>
      </c>
      <c r="M1965" s="250" t="str">
        <f t="shared" si="1745"/>
        <v/>
      </c>
      <c r="N1965" s="246" t="b">
        <f t="shared" si="1781"/>
        <v>0</v>
      </c>
      <c r="O1965" s="246" t="b">
        <f t="shared" si="1782"/>
        <v>0</v>
      </c>
      <c r="P1965" s="246" t="b">
        <f t="shared" si="1783"/>
        <v>0</v>
      </c>
      <c r="Q1965" s="246" t="b">
        <f t="shared" si="1784"/>
        <v>0</v>
      </c>
      <c r="R1965" s="246" t="str">
        <f t="shared" si="1785"/>
        <v>No</v>
      </c>
      <c r="S1965" s="247" t="b">
        <f t="shared" si="1746"/>
        <v>0</v>
      </c>
      <c r="T1965" s="247" t="b">
        <f t="shared" si="1747"/>
        <v>0</v>
      </c>
      <c r="U1965" s="247" t="b">
        <f t="shared" si="1748"/>
        <v>0</v>
      </c>
      <c r="V1965" s="247" t="b">
        <f t="shared" si="1749"/>
        <v>0</v>
      </c>
      <c r="W1965" s="247" t="str">
        <f t="shared" si="1786"/>
        <v>No</v>
      </c>
      <c r="X1965" s="248" t="b">
        <f t="shared" si="1750"/>
        <v>0</v>
      </c>
      <c r="Y1965" s="248" t="b">
        <f t="shared" si="1751"/>
        <v>0</v>
      </c>
      <c r="Z1965" s="248" t="b">
        <f t="shared" si="1752"/>
        <v>0</v>
      </c>
      <c r="AA1965" s="248" t="b">
        <f t="shared" si="1753"/>
        <v>0</v>
      </c>
      <c r="AB1965" s="248" t="str">
        <f t="shared" si="1787"/>
        <v>No</v>
      </c>
      <c r="AC1965" s="249" t="b">
        <f t="shared" si="1754"/>
        <v>0</v>
      </c>
      <c r="AD1965" s="249" t="b">
        <f t="shared" si="1755"/>
        <v>0</v>
      </c>
      <c r="AE1965" s="249" t="b">
        <f t="shared" si="1756"/>
        <v>0</v>
      </c>
      <c r="AF1965" s="249" t="b">
        <f t="shared" si="1757"/>
        <v>0</v>
      </c>
      <c r="AG1965" s="249" t="str">
        <f t="shared" si="1788"/>
        <v>No</v>
      </c>
      <c r="AH1965" s="250" t="b">
        <f t="shared" si="1758"/>
        <v>0</v>
      </c>
      <c r="AI1965" s="250" t="b">
        <f t="shared" si="1759"/>
        <v>0</v>
      </c>
      <c r="AJ1965" s="250" t="b">
        <f t="shared" si="1760"/>
        <v>0</v>
      </c>
      <c r="AK1965" s="250" t="b">
        <f t="shared" si="1761"/>
        <v>0</v>
      </c>
      <c r="AL1965" s="250" t="str">
        <f t="shared" si="1789"/>
        <v>No</v>
      </c>
      <c r="AN1965" s="246" t="str">
        <f t="shared" si="1790"/>
        <v/>
      </c>
      <c r="AO1965" s="247" t="str">
        <f t="shared" si="1791"/>
        <v/>
      </c>
      <c r="AP1965" s="248" t="str">
        <f t="shared" si="1792"/>
        <v/>
      </c>
      <c r="AQ1965" s="249" t="str">
        <f t="shared" si="1793"/>
        <v/>
      </c>
      <c r="AR1965" s="250" t="str">
        <f t="shared" si="1794"/>
        <v/>
      </c>
      <c r="AS1965" s="234"/>
      <c r="AY1965" s="385">
        <f t="shared" si="1795"/>
        <v>0</v>
      </c>
      <c r="AZ1965" s="385">
        <f t="shared" si="1762"/>
        <v>0</v>
      </c>
      <c r="BA1965" s="385">
        <f t="shared" si="1796"/>
        <v>0</v>
      </c>
      <c r="BB1965" s="385">
        <f t="shared" si="1763"/>
        <v>0</v>
      </c>
      <c r="BC1965" s="385">
        <f t="shared" si="1764"/>
        <v>0</v>
      </c>
      <c r="BD1965" s="385">
        <f t="shared" si="1765"/>
        <v>0</v>
      </c>
      <c r="BE1965" s="385">
        <f t="shared" si="1766"/>
        <v>0</v>
      </c>
      <c r="BF1965" s="385">
        <f t="shared" si="1767"/>
        <v>0</v>
      </c>
      <c r="BG1965" s="385">
        <f t="shared" si="1768"/>
        <v>0</v>
      </c>
      <c r="BH1965" s="385">
        <f t="shared" si="1769"/>
        <v>0</v>
      </c>
      <c r="BI1965" s="385">
        <f t="shared" si="1770"/>
        <v>0</v>
      </c>
      <c r="BJ1965" s="385">
        <f t="shared" si="1771"/>
        <v>0</v>
      </c>
      <c r="BK1965" s="385">
        <f t="shared" si="1772"/>
        <v>0</v>
      </c>
      <c r="BL1965" s="385">
        <f t="shared" si="1773"/>
        <v>0</v>
      </c>
      <c r="BM1965" s="385">
        <f t="shared" si="1774"/>
        <v>0</v>
      </c>
      <c r="BN1965" s="385">
        <f t="shared" si="1775"/>
        <v>0</v>
      </c>
      <c r="CK1965" s="239">
        <f t="shared" si="1797"/>
        <v>0</v>
      </c>
      <c r="CL1965" s="239">
        <f t="shared" si="1798"/>
        <v>0</v>
      </c>
    </row>
    <row r="1966" spans="3:90" x14ac:dyDescent="0.35">
      <c r="C1966" s="235"/>
      <c r="D1966" s="246" t="str">
        <f t="shared" si="1776"/>
        <v/>
      </c>
      <c r="E1966" s="247" t="str">
        <f t="shared" si="1777"/>
        <v/>
      </c>
      <c r="F1966" s="248" t="str">
        <f t="shared" si="1778"/>
        <v/>
      </c>
      <c r="G1966" s="249" t="str">
        <f t="shared" si="1779"/>
        <v/>
      </c>
      <c r="H1966" s="250" t="str">
        <f t="shared" si="1780"/>
        <v/>
      </c>
      <c r="I1966" s="386" t="str">
        <f t="shared" si="1741"/>
        <v/>
      </c>
      <c r="J1966" s="387" t="str">
        <f t="shared" si="1742"/>
        <v/>
      </c>
      <c r="K1966" s="388" t="str">
        <f t="shared" si="1743"/>
        <v/>
      </c>
      <c r="L1966" s="389" t="str">
        <f t="shared" si="1744"/>
        <v/>
      </c>
      <c r="M1966" s="250" t="str">
        <f t="shared" si="1745"/>
        <v/>
      </c>
      <c r="N1966" s="246" t="b">
        <f t="shared" si="1781"/>
        <v>0</v>
      </c>
      <c r="O1966" s="246" t="b">
        <f t="shared" si="1782"/>
        <v>0</v>
      </c>
      <c r="P1966" s="246" t="b">
        <f t="shared" si="1783"/>
        <v>0</v>
      </c>
      <c r="Q1966" s="246" t="b">
        <f t="shared" si="1784"/>
        <v>0</v>
      </c>
      <c r="R1966" s="246" t="str">
        <f t="shared" si="1785"/>
        <v>No</v>
      </c>
      <c r="S1966" s="247" t="b">
        <f t="shared" si="1746"/>
        <v>0</v>
      </c>
      <c r="T1966" s="247" t="b">
        <f t="shared" si="1747"/>
        <v>0</v>
      </c>
      <c r="U1966" s="247" t="b">
        <f t="shared" si="1748"/>
        <v>0</v>
      </c>
      <c r="V1966" s="247" t="b">
        <f t="shared" si="1749"/>
        <v>0</v>
      </c>
      <c r="W1966" s="247" t="str">
        <f t="shared" si="1786"/>
        <v>No</v>
      </c>
      <c r="X1966" s="248" t="b">
        <f t="shared" si="1750"/>
        <v>0</v>
      </c>
      <c r="Y1966" s="248" t="b">
        <f t="shared" si="1751"/>
        <v>0</v>
      </c>
      <c r="Z1966" s="248" t="b">
        <f t="shared" si="1752"/>
        <v>0</v>
      </c>
      <c r="AA1966" s="248" t="b">
        <f t="shared" si="1753"/>
        <v>0</v>
      </c>
      <c r="AB1966" s="248" t="str">
        <f t="shared" si="1787"/>
        <v>No</v>
      </c>
      <c r="AC1966" s="249" t="b">
        <f t="shared" si="1754"/>
        <v>0</v>
      </c>
      <c r="AD1966" s="249" t="b">
        <f t="shared" si="1755"/>
        <v>0</v>
      </c>
      <c r="AE1966" s="249" t="b">
        <f t="shared" si="1756"/>
        <v>0</v>
      </c>
      <c r="AF1966" s="249" t="b">
        <f t="shared" si="1757"/>
        <v>0</v>
      </c>
      <c r="AG1966" s="249" t="str">
        <f t="shared" si="1788"/>
        <v>No</v>
      </c>
      <c r="AH1966" s="250" t="b">
        <f t="shared" si="1758"/>
        <v>0</v>
      </c>
      <c r="AI1966" s="250" t="b">
        <f t="shared" si="1759"/>
        <v>0</v>
      </c>
      <c r="AJ1966" s="250" t="b">
        <f t="shared" si="1760"/>
        <v>0</v>
      </c>
      <c r="AK1966" s="250" t="b">
        <f t="shared" si="1761"/>
        <v>0</v>
      </c>
      <c r="AL1966" s="250" t="str">
        <f t="shared" si="1789"/>
        <v>No</v>
      </c>
      <c r="AN1966" s="246" t="str">
        <f t="shared" si="1790"/>
        <v/>
      </c>
      <c r="AO1966" s="247" t="str">
        <f t="shared" si="1791"/>
        <v/>
      </c>
      <c r="AP1966" s="248" t="str">
        <f t="shared" si="1792"/>
        <v/>
      </c>
      <c r="AQ1966" s="249" t="str">
        <f t="shared" si="1793"/>
        <v/>
      </c>
      <c r="AR1966" s="250" t="str">
        <f t="shared" si="1794"/>
        <v/>
      </c>
      <c r="AS1966" s="234"/>
      <c r="AY1966" s="385">
        <f t="shared" si="1795"/>
        <v>0</v>
      </c>
      <c r="AZ1966" s="385">
        <f t="shared" si="1762"/>
        <v>0</v>
      </c>
      <c r="BA1966" s="385">
        <f t="shared" si="1796"/>
        <v>0</v>
      </c>
      <c r="BB1966" s="385">
        <f t="shared" si="1763"/>
        <v>0</v>
      </c>
      <c r="BC1966" s="385">
        <f t="shared" si="1764"/>
        <v>0</v>
      </c>
      <c r="BD1966" s="385">
        <f t="shared" si="1765"/>
        <v>0</v>
      </c>
      <c r="BE1966" s="385">
        <f t="shared" si="1766"/>
        <v>0</v>
      </c>
      <c r="BF1966" s="385">
        <f t="shared" si="1767"/>
        <v>0</v>
      </c>
      <c r="BG1966" s="385">
        <f t="shared" si="1768"/>
        <v>0</v>
      </c>
      <c r="BH1966" s="385">
        <f t="shared" si="1769"/>
        <v>0</v>
      </c>
      <c r="BI1966" s="385">
        <f t="shared" si="1770"/>
        <v>0</v>
      </c>
      <c r="BJ1966" s="385">
        <f t="shared" si="1771"/>
        <v>0</v>
      </c>
      <c r="BK1966" s="385">
        <f t="shared" si="1772"/>
        <v>0</v>
      </c>
      <c r="BL1966" s="385">
        <f t="shared" si="1773"/>
        <v>0</v>
      </c>
      <c r="BM1966" s="385">
        <f t="shared" si="1774"/>
        <v>0</v>
      </c>
      <c r="BN1966" s="385">
        <f t="shared" si="1775"/>
        <v>0</v>
      </c>
      <c r="CK1966" s="239">
        <f t="shared" si="1797"/>
        <v>0</v>
      </c>
      <c r="CL1966" s="239">
        <f t="shared" si="1798"/>
        <v>0</v>
      </c>
    </row>
    <row r="1967" spans="3:90" x14ac:dyDescent="0.35">
      <c r="C1967" s="235"/>
      <c r="D1967" s="246" t="str">
        <f t="shared" si="1776"/>
        <v/>
      </c>
      <c r="E1967" s="247" t="str">
        <f t="shared" si="1777"/>
        <v/>
      </c>
      <c r="F1967" s="248" t="str">
        <f t="shared" si="1778"/>
        <v/>
      </c>
      <c r="G1967" s="249" t="str">
        <f t="shared" si="1779"/>
        <v/>
      </c>
      <c r="H1967" s="250" t="str">
        <f t="shared" si="1780"/>
        <v/>
      </c>
      <c r="I1967" s="386" t="str">
        <f t="shared" si="1741"/>
        <v/>
      </c>
      <c r="J1967" s="387" t="str">
        <f t="shared" si="1742"/>
        <v/>
      </c>
      <c r="K1967" s="388" t="str">
        <f t="shared" si="1743"/>
        <v/>
      </c>
      <c r="L1967" s="389" t="str">
        <f t="shared" si="1744"/>
        <v/>
      </c>
      <c r="M1967" s="250" t="str">
        <f t="shared" si="1745"/>
        <v/>
      </c>
      <c r="N1967" s="246" t="b">
        <f t="shared" si="1781"/>
        <v>0</v>
      </c>
      <c r="O1967" s="246" t="b">
        <f t="shared" si="1782"/>
        <v>0</v>
      </c>
      <c r="P1967" s="246" t="b">
        <f t="shared" si="1783"/>
        <v>0</v>
      </c>
      <c r="Q1967" s="246" t="b">
        <f t="shared" si="1784"/>
        <v>0</v>
      </c>
      <c r="R1967" s="246" t="str">
        <f t="shared" si="1785"/>
        <v>No</v>
      </c>
      <c r="S1967" s="247" t="b">
        <f t="shared" si="1746"/>
        <v>0</v>
      </c>
      <c r="T1967" s="247" t="b">
        <f t="shared" si="1747"/>
        <v>0</v>
      </c>
      <c r="U1967" s="247" t="b">
        <f t="shared" si="1748"/>
        <v>0</v>
      </c>
      <c r="V1967" s="247" t="b">
        <f t="shared" si="1749"/>
        <v>0</v>
      </c>
      <c r="W1967" s="247" t="str">
        <f t="shared" si="1786"/>
        <v>No</v>
      </c>
      <c r="X1967" s="248" t="b">
        <f t="shared" si="1750"/>
        <v>0</v>
      </c>
      <c r="Y1967" s="248" t="b">
        <f t="shared" si="1751"/>
        <v>0</v>
      </c>
      <c r="Z1967" s="248" t="b">
        <f t="shared" si="1752"/>
        <v>0</v>
      </c>
      <c r="AA1967" s="248" t="b">
        <f t="shared" si="1753"/>
        <v>0</v>
      </c>
      <c r="AB1967" s="248" t="str">
        <f t="shared" si="1787"/>
        <v>No</v>
      </c>
      <c r="AC1967" s="249" t="b">
        <f t="shared" si="1754"/>
        <v>0</v>
      </c>
      <c r="AD1967" s="249" t="b">
        <f t="shared" si="1755"/>
        <v>0</v>
      </c>
      <c r="AE1967" s="249" t="b">
        <f t="shared" si="1756"/>
        <v>0</v>
      </c>
      <c r="AF1967" s="249" t="b">
        <f t="shared" si="1757"/>
        <v>0</v>
      </c>
      <c r="AG1967" s="249" t="str">
        <f t="shared" si="1788"/>
        <v>No</v>
      </c>
      <c r="AH1967" s="250" t="b">
        <f t="shared" si="1758"/>
        <v>0</v>
      </c>
      <c r="AI1967" s="250" t="b">
        <f t="shared" si="1759"/>
        <v>0</v>
      </c>
      <c r="AJ1967" s="250" t="b">
        <f t="shared" si="1760"/>
        <v>0</v>
      </c>
      <c r="AK1967" s="250" t="b">
        <f t="shared" si="1761"/>
        <v>0</v>
      </c>
      <c r="AL1967" s="250" t="str">
        <f t="shared" si="1789"/>
        <v>No</v>
      </c>
      <c r="AN1967" s="246" t="str">
        <f t="shared" si="1790"/>
        <v/>
      </c>
      <c r="AO1967" s="247" t="str">
        <f t="shared" si="1791"/>
        <v/>
      </c>
      <c r="AP1967" s="248" t="str">
        <f t="shared" si="1792"/>
        <v/>
      </c>
      <c r="AQ1967" s="249" t="str">
        <f t="shared" si="1793"/>
        <v/>
      </c>
      <c r="AR1967" s="250" t="str">
        <f t="shared" si="1794"/>
        <v/>
      </c>
      <c r="AS1967" s="234"/>
      <c r="AY1967" s="385">
        <f t="shared" si="1795"/>
        <v>0</v>
      </c>
      <c r="AZ1967" s="385">
        <f t="shared" si="1762"/>
        <v>0</v>
      </c>
      <c r="BA1967" s="385">
        <f t="shared" si="1796"/>
        <v>0</v>
      </c>
      <c r="BB1967" s="385">
        <f t="shared" si="1763"/>
        <v>0</v>
      </c>
      <c r="BC1967" s="385">
        <f t="shared" si="1764"/>
        <v>0</v>
      </c>
      <c r="BD1967" s="385">
        <f t="shared" si="1765"/>
        <v>0</v>
      </c>
      <c r="BE1967" s="385">
        <f t="shared" si="1766"/>
        <v>0</v>
      </c>
      <c r="BF1967" s="385">
        <f t="shared" si="1767"/>
        <v>0</v>
      </c>
      <c r="BG1967" s="385">
        <f t="shared" si="1768"/>
        <v>0</v>
      </c>
      <c r="BH1967" s="385">
        <f t="shared" si="1769"/>
        <v>0</v>
      </c>
      <c r="BI1967" s="385">
        <f t="shared" si="1770"/>
        <v>0</v>
      </c>
      <c r="BJ1967" s="385">
        <f t="shared" si="1771"/>
        <v>0</v>
      </c>
      <c r="BK1967" s="385">
        <f t="shared" si="1772"/>
        <v>0</v>
      </c>
      <c r="BL1967" s="385">
        <f t="shared" si="1773"/>
        <v>0</v>
      </c>
      <c r="BM1967" s="385">
        <f t="shared" si="1774"/>
        <v>0</v>
      </c>
      <c r="BN1967" s="385">
        <f t="shared" si="1775"/>
        <v>0</v>
      </c>
      <c r="CK1967" s="239">
        <f t="shared" si="1797"/>
        <v>0</v>
      </c>
      <c r="CL1967" s="239">
        <f t="shared" si="1798"/>
        <v>0</v>
      </c>
    </row>
    <row r="1968" spans="3:90" x14ac:dyDescent="0.35">
      <c r="C1968" s="235"/>
      <c r="D1968" s="246" t="str">
        <f t="shared" si="1776"/>
        <v/>
      </c>
      <c r="E1968" s="247" t="str">
        <f t="shared" si="1777"/>
        <v/>
      </c>
      <c r="F1968" s="248" t="str">
        <f t="shared" si="1778"/>
        <v/>
      </c>
      <c r="G1968" s="249" t="str">
        <f t="shared" si="1779"/>
        <v/>
      </c>
      <c r="H1968" s="250" t="str">
        <f t="shared" si="1780"/>
        <v/>
      </c>
      <c r="I1968" s="386" t="str">
        <f t="shared" si="1741"/>
        <v/>
      </c>
      <c r="J1968" s="387" t="str">
        <f t="shared" si="1742"/>
        <v/>
      </c>
      <c r="K1968" s="388" t="str">
        <f t="shared" si="1743"/>
        <v/>
      </c>
      <c r="L1968" s="389" t="str">
        <f t="shared" si="1744"/>
        <v/>
      </c>
      <c r="M1968" s="250" t="str">
        <f t="shared" si="1745"/>
        <v/>
      </c>
      <c r="N1968" s="246" t="b">
        <f t="shared" si="1781"/>
        <v>0</v>
      </c>
      <c r="O1968" s="246" t="b">
        <f t="shared" si="1782"/>
        <v>0</v>
      </c>
      <c r="P1968" s="246" t="b">
        <f t="shared" si="1783"/>
        <v>0</v>
      </c>
      <c r="Q1968" s="246" t="b">
        <f t="shared" si="1784"/>
        <v>0</v>
      </c>
      <c r="R1968" s="246" t="str">
        <f t="shared" si="1785"/>
        <v>No</v>
      </c>
      <c r="S1968" s="247" t="b">
        <f t="shared" si="1746"/>
        <v>0</v>
      </c>
      <c r="T1968" s="247" t="b">
        <f t="shared" si="1747"/>
        <v>0</v>
      </c>
      <c r="U1968" s="247" t="b">
        <f t="shared" si="1748"/>
        <v>0</v>
      </c>
      <c r="V1968" s="247" t="b">
        <f t="shared" si="1749"/>
        <v>0</v>
      </c>
      <c r="W1968" s="247" t="str">
        <f t="shared" si="1786"/>
        <v>No</v>
      </c>
      <c r="X1968" s="248" t="b">
        <f t="shared" si="1750"/>
        <v>0</v>
      </c>
      <c r="Y1968" s="248" t="b">
        <f t="shared" si="1751"/>
        <v>0</v>
      </c>
      <c r="Z1968" s="248" t="b">
        <f t="shared" si="1752"/>
        <v>0</v>
      </c>
      <c r="AA1968" s="248" t="b">
        <f t="shared" si="1753"/>
        <v>0</v>
      </c>
      <c r="AB1968" s="248" t="str">
        <f t="shared" si="1787"/>
        <v>No</v>
      </c>
      <c r="AC1968" s="249" t="b">
        <f t="shared" si="1754"/>
        <v>0</v>
      </c>
      <c r="AD1968" s="249" t="b">
        <f t="shared" si="1755"/>
        <v>0</v>
      </c>
      <c r="AE1968" s="249" t="b">
        <f t="shared" si="1756"/>
        <v>0</v>
      </c>
      <c r="AF1968" s="249" t="b">
        <f t="shared" si="1757"/>
        <v>0</v>
      </c>
      <c r="AG1968" s="249" t="str">
        <f t="shared" si="1788"/>
        <v>No</v>
      </c>
      <c r="AH1968" s="250" t="b">
        <f t="shared" si="1758"/>
        <v>0</v>
      </c>
      <c r="AI1968" s="250" t="b">
        <f t="shared" si="1759"/>
        <v>0</v>
      </c>
      <c r="AJ1968" s="250" t="b">
        <f t="shared" si="1760"/>
        <v>0</v>
      </c>
      <c r="AK1968" s="250" t="b">
        <f t="shared" si="1761"/>
        <v>0</v>
      </c>
      <c r="AL1968" s="250" t="str">
        <f t="shared" si="1789"/>
        <v>No</v>
      </c>
      <c r="AN1968" s="246" t="str">
        <f t="shared" si="1790"/>
        <v/>
      </c>
      <c r="AO1968" s="247" t="str">
        <f t="shared" si="1791"/>
        <v/>
      </c>
      <c r="AP1968" s="248" t="str">
        <f t="shared" si="1792"/>
        <v/>
      </c>
      <c r="AQ1968" s="249" t="str">
        <f t="shared" si="1793"/>
        <v/>
      </c>
      <c r="AR1968" s="250" t="str">
        <f t="shared" si="1794"/>
        <v/>
      </c>
      <c r="AS1968" s="234"/>
      <c r="AY1968" s="385">
        <f t="shared" si="1795"/>
        <v>0</v>
      </c>
      <c r="AZ1968" s="385">
        <f t="shared" si="1762"/>
        <v>0</v>
      </c>
      <c r="BA1968" s="385">
        <f t="shared" si="1796"/>
        <v>0</v>
      </c>
      <c r="BB1968" s="385">
        <f t="shared" si="1763"/>
        <v>0</v>
      </c>
      <c r="BC1968" s="385">
        <f t="shared" si="1764"/>
        <v>0</v>
      </c>
      <c r="BD1968" s="385">
        <f t="shared" si="1765"/>
        <v>0</v>
      </c>
      <c r="BE1968" s="385">
        <f t="shared" si="1766"/>
        <v>0</v>
      </c>
      <c r="BF1968" s="385">
        <f t="shared" si="1767"/>
        <v>0</v>
      </c>
      <c r="BG1968" s="385">
        <f t="shared" si="1768"/>
        <v>0</v>
      </c>
      <c r="BH1968" s="385">
        <f t="shared" si="1769"/>
        <v>0</v>
      </c>
      <c r="BI1968" s="385">
        <f t="shared" si="1770"/>
        <v>0</v>
      </c>
      <c r="BJ1968" s="385">
        <f t="shared" si="1771"/>
        <v>0</v>
      </c>
      <c r="BK1968" s="385">
        <f t="shared" si="1772"/>
        <v>0</v>
      </c>
      <c r="BL1968" s="385">
        <f t="shared" si="1773"/>
        <v>0</v>
      </c>
      <c r="BM1968" s="385">
        <f t="shared" si="1774"/>
        <v>0</v>
      </c>
      <c r="BN1968" s="385">
        <f t="shared" si="1775"/>
        <v>0</v>
      </c>
      <c r="CK1968" s="239">
        <f t="shared" si="1797"/>
        <v>0</v>
      </c>
      <c r="CL1968" s="239">
        <f t="shared" si="1798"/>
        <v>0</v>
      </c>
    </row>
    <row r="1969" spans="3:90" x14ac:dyDescent="0.35">
      <c r="C1969" s="235"/>
      <c r="D1969" s="246" t="str">
        <f t="shared" si="1776"/>
        <v/>
      </c>
      <c r="E1969" s="247" t="str">
        <f t="shared" si="1777"/>
        <v/>
      </c>
      <c r="F1969" s="248" t="str">
        <f t="shared" si="1778"/>
        <v/>
      </c>
      <c r="G1969" s="249" t="str">
        <f t="shared" si="1779"/>
        <v/>
      </c>
      <c r="H1969" s="250" t="str">
        <f t="shared" si="1780"/>
        <v/>
      </c>
      <c r="I1969" s="386" t="str">
        <f t="shared" si="1741"/>
        <v/>
      </c>
      <c r="J1969" s="387" t="str">
        <f t="shared" si="1742"/>
        <v/>
      </c>
      <c r="K1969" s="388" t="str">
        <f t="shared" si="1743"/>
        <v/>
      </c>
      <c r="L1969" s="389" t="str">
        <f t="shared" si="1744"/>
        <v/>
      </c>
      <c r="M1969" s="250" t="str">
        <f t="shared" si="1745"/>
        <v/>
      </c>
      <c r="N1969" s="246" t="b">
        <f t="shared" si="1781"/>
        <v>0</v>
      </c>
      <c r="O1969" s="246" t="b">
        <f t="shared" si="1782"/>
        <v>0</v>
      </c>
      <c r="P1969" s="246" t="b">
        <f t="shared" si="1783"/>
        <v>0</v>
      </c>
      <c r="Q1969" s="246" t="b">
        <f t="shared" si="1784"/>
        <v>0</v>
      </c>
      <c r="R1969" s="246" t="str">
        <f t="shared" si="1785"/>
        <v>No</v>
      </c>
      <c r="S1969" s="247" t="b">
        <f t="shared" si="1746"/>
        <v>0</v>
      </c>
      <c r="T1969" s="247" t="b">
        <f t="shared" si="1747"/>
        <v>0</v>
      </c>
      <c r="U1969" s="247" t="b">
        <f t="shared" si="1748"/>
        <v>0</v>
      </c>
      <c r="V1969" s="247" t="b">
        <f t="shared" si="1749"/>
        <v>0</v>
      </c>
      <c r="W1969" s="247" t="str">
        <f t="shared" si="1786"/>
        <v>No</v>
      </c>
      <c r="X1969" s="248" t="b">
        <f t="shared" si="1750"/>
        <v>0</v>
      </c>
      <c r="Y1969" s="248" t="b">
        <f t="shared" si="1751"/>
        <v>0</v>
      </c>
      <c r="Z1969" s="248" t="b">
        <f t="shared" si="1752"/>
        <v>0</v>
      </c>
      <c r="AA1969" s="248" t="b">
        <f t="shared" si="1753"/>
        <v>0</v>
      </c>
      <c r="AB1969" s="248" t="str">
        <f t="shared" si="1787"/>
        <v>No</v>
      </c>
      <c r="AC1969" s="249" t="b">
        <f t="shared" si="1754"/>
        <v>0</v>
      </c>
      <c r="AD1969" s="249" t="b">
        <f t="shared" si="1755"/>
        <v>0</v>
      </c>
      <c r="AE1969" s="249" t="b">
        <f t="shared" si="1756"/>
        <v>0</v>
      </c>
      <c r="AF1969" s="249" t="b">
        <f t="shared" si="1757"/>
        <v>0</v>
      </c>
      <c r="AG1969" s="249" t="str">
        <f t="shared" si="1788"/>
        <v>No</v>
      </c>
      <c r="AH1969" s="250" t="b">
        <f t="shared" si="1758"/>
        <v>0</v>
      </c>
      <c r="AI1969" s="250" t="b">
        <f t="shared" si="1759"/>
        <v>0</v>
      </c>
      <c r="AJ1969" s="250" t="b">
        <f t="shared" si="1760"/>
        <v>0</v>
      </c>
      <c r="AK1969" s="250" t="b">
        <f t="shared" si="1761"/>
        <v>0</v>
      </c>
      <c r="AL1969" s="250" t="str">
        <f t="shared" si="1789"/>
        <v>No</v>
      </c>
      <c r="AN1969" s="246" t="str">
        <f t="shared" si="1790"/>
        <v/>
      </c>
      <c r="AO1969" s="247" t="str">
        <f t="shared" si="1791"/>
        <v/>
      </c>
      <c r="AP1969" s="248" t="str">
        <f t="shared" si="1792"/>
        <v/>
      </c>
      <c r="AQ1969" s="249" t="str">
        <f t="shared" si="1793"/>
        <v/>
      </c>
      <c r="AR1969" s="250" t="str">
        <f t="shared" si="1794"/>
        <v/>
      </c>
      <c r="AS1969" s="234"/>
      <c r="AY1969" s="385">
        <f t="shared" si="1795"/>
        <v>0</v>
      </c>
      <c r="AZ1969" s="385">
        <f t="shared" si="1762"/>
        <v>0</v>
      </c>
      <c r="BA1969" s="385">
        <f t="shared" si="1796"/>
        <v>0</v>
      </c>
      <c r="BB1969" s="385">
        <f t="shared" si="1763"/>
        <v>0</v>
      </c>
      <c r="BC1969" s="385">
        <f t="shared" si="1764"/>
        <v>0</v>
      </c>
      <c r="BD1969" s="385">
        <f t="shared" si="1765"/>
        <v>0</v>
      </c>
      <c r="BE1969" s="385">
        <f t="shared" si="1766"/>
        <v>0</v>
      </c>
      <c r="BF1969" s="385">
        <f t="shared" si="1767"/>
        <v>0</v>
      </c>
      <c r="BG1969" s="385">
        <f t="shared" si="1768"/>
        <v>0</v>
      </c>
      <c r="BH1969" s="385">
        <f t="shared" si="1769"/>
        <v>0</v>
      </c>
      <c r="BI1969" s="385">
        <f t="shared" si="1770"/>
        <v>0</v>
      </c>
      <c r="BJ1969" s="385">
        <f t="shared" si="1771"/>
        <v>0</v>
      </c>
      <c r="BK1969" s="385">
        <f t="shared" si="1772"/>
        <v>0</v>
      </c>
      <c r="BL1969" s="385">
        <f t="shared" si="1773"/>
        <v>0</v>
      </c>
      <c r="BM1969" s="385">
        <f t="shared" si="1774"/>
        <v>0</v>
      </c>
      <c r="BN1969" s="385">
        <f t="shared" si="1775"/>
        <v>0</v>
      </c>
      <c r="CK1969" s="239">
        <f t="shared" si="1797"/>
        <v>0</v>
      </c>
      <c r="CL1969" s="239">
        <f t="shared" si="1798"/>
        <v>0</v>
      </c>
    </row>
    <row r="1970" spans="3:90" x14ac:dyDescent="0.35">
      <c r="C1970" s="235"/>
      <c r="D1970" s="246" t="str">
        <f t="shared" si="1776"/>
        <v/>
      </c>
      <c r="E1970" s="247" t="str">
        <f t="shared" si="1777"/>
        <v/>
      </c>
      <c r="F1970" s="248" t="str">
        <f t="shared" si="1778"/>
        <v/>
      </c>
      <c r="G1970" s="249" t="str">
        <f t="shared" si="1779"/>
        <v/>
      </c>
      <c r="H1970" s="250" t="str">
        <f t="shared" si="1780"/>
        <v/>
      </c>
      <c r="I1970" s="386" t="str">
        <f t="shared" si="1741"/>
        <v/>
      </c>
      <c r="J1970" s="387" t="str">
        <f t="shared" si="1742"/>
        <v/>
      </c>
      <c r="K1970" s="388" t="str">
        <f t="shared" si="1743"/>
        <v/>
      </c>
      <c r="L1970" s="389" t="str">
        <f t="shared" si="1744"/>
        <v/>
      </c>
      <c r="M1970" s="250" t="str">
        <f t="shared" si="1745"/>
        <v/>
      </c>
      <c r="N1970" s="246" t="b">
        <f t="shared" si="1781"/>
        <v>0</v>
      </c>
      <c r="O1970" s="246" t="b">
        <f t="shared" si="1782"/>
        <v>0</v>
      </c>
      <c r="P1970" s="246" t="b">
        <f t="shared" si="1783"/>
        <v>0</v>
      </c>
      <c r="Q1970" s="246" t="b">
        <f t="shared" si="1784"/>
        <v>0</v>
      </c>
      <c r="R1970" s="246" t="str">
        <f t="shared" si="1785"/>
        <v>No</v>
      </c>
      <c r="S1970" s="247" t="b">
        <f t="shared" si="1746"/>
        <v>0</v>
      </c>
      <c r="T1970" s="247" t="b">
        <f t="shared" si="1747"/>
        <v>0</v>
      </c>
      <c r="U1970" s="247" t="b">
        <f t="shared" si="1748"/>
        <v>0</v>
      </c>
      <c r="V1970" s="247" t="b">
        <f t="shared" si="1749"/>
        <v>0</v>
      </c>
      <c r="W1970" s="247" t="str">
        <f t="shared" si="1786"/>
        <v>No</v>
      </c>
      <c r="X1970" s="248" t="b">
        <f t="shared" si="1750"/>
        <v>0</v>
      </c>
      <c r="Y1970" s="248" t="b">
        <f t="shared" si="1751"/>
        <v>0</v>
      </c>
      <c r="Z1970" s="248" t="b">
        <f t="shared" si="1752"/>
        <v>0</v>
      </c>
      <c r="AA1970" s="248" t="b">
        <f t="shared" si="1753"/>
        <v>0</v>
      </c>
      <c r="AB1970" s="248" t="str">
        <f t="shared" si="1787"/>
        <v>No</v>
      </c>
      <c r="AC1970" s="249" t="b">
        <f t="shared" si="1754"/>
        <v>0</v>
      </c>
      <c r="AD1970" s="249" t="b">
        <f t="shared" si="1755"/>
        <v>0</v>
      </c>
      <c r="AE1970" s="249" t="b">
        <f t="shared" si="1756"/>
        <v>0</v>
      </c>
      <c r="AF1970" s="249" t="b">
        <f t="shared" si="1757"/>
        <v>0</v>
      </c>
      <c r="AG1970" s="249" t="str">
        <f t="shared" si="1788"/>
        <v>No</v>
      </c>
      <c r="AH1970" s="250" t="b">
        <f t="shared" si="1758"/>
        <v>0</v>
      </c>
      <c r="AI1970" s="250" t="b">
        <f t="shared" si="1759"/>
        <v>0</v>
      </c>
      <c r="AJ1970" s="250" t="b">
        <f t="shared" si="1760"/>
        <v>0</v>
      </c>
      <c r="AK1970" s="250" t="b">
        <f t="shared" si="1761"/>
        <v>0</v>
      </c>
      <c r="AL1970" s="250" t="str">
        <f t="shared" si="1789"/>
        <v>No</v>
      </c>
      <c r="AN1970" s="246" t="str">
        <f t="shared" si="1790"/>
        <v/>
      </c>
      <c r="AO1970" s="247" t="str">
        <f t="shared" si="1791"/>
        <v/>
      </c>
      <c r="AP1970" s="248" t="str">
        <f t="shared" si="1792"/>
        <v/>
      </c>
      <c r="AQ1970" s="249" t="str">
        <f t="shared" si="1793"/>
        <v/>
      </c>
      <c r="AR1970" s="250" t="str">
        <f t="shared" si="1794"/>
        <v/>
      </c>
      <c r="AS1970" s="234"/>
      <c r="AY1970" s="385">
        <f t="shared" si="1795"/>
        <v>0</v>
      </c>
      <c r="AZ1970" s="385">
        <f t="shared" si="1762"/>
        <v>0</v>
      </c>
      <c r="BA1970" s="385">
        <f t="shared" si="1796"/>
        <v>0</v>
      </c>
      <c r="BB1970" s="385">
        <f t="shared" si="1763"/>
        <v>0</v>
      </c>
      <c r="BC1970" s="385">
        <f t="shared" si="1764"/>
        <v>0</v>
      </c>
      <c r="BD1970" s="385">
        <f t="shared" si="1765"/>
        <v>0</v>
      </c>
      <c r="BE1970" s="385">
        <f t="shared" si="1766"/>
        <v>0</v>
      </c>
      <c r="BF1970" s="385">
        <f t="shared" si="1767"/>
        <v>0</v>
      </c>
      <c r="BG1970" s="385">
        <f t="shared" si="1768"/>
        <v>0</v>
      </c>
      <c r="BH1970" s="385">
        <f t="shared" si="1769"/>
        <v>0</v>
      </c>
      <c r="BI1970" s="385">
        <f t="shared" si="1770"/>
        <v>0</v>
      </c>
      <c r="BJ1970" s="385">
        <f t="shared" si="1771"/>
        <v>0</v>
      </c>
      <c r="BK1970" s="385">
        <f t="shared" si="1772"/>
        <v>0</v>
      </c>
      <c r="BL1970" s="385">
        <f t="shared" si="1773"/>
        <v>0</v>
      </c>
      <c r="BM1970" s="385">
        <f t="shared" si="1774"/>
        <v>0</v>
      </c>
      <c r="BN1970" s="385">
        <f t="shared" si="1775"/>
        <v>0</v>
      </c>
      <c r="CK1970" s="239">
        <f t="shared" si="1797"/>
        <v>0</v>
      </c>
      <c r="CL1970" s="239">
        <f t="shared" si="1798"/>
        <v>0</v>
      </c>
    </row>
    <row r="1971" spans="3:90" x14ac:dyDescent="0.35">
      <c r="C1971" s="235"/>
      <c r="D1971" s="246" t="str">
        <f t="shared" si="1776"/>
        <v/>
      </c>
      <c r="E1971" s="247" t="str">
        <f t="shared" si="1777"/>
        <v/>
      </c>
      <c r="F1971" s="248" t="str">
        <f t="shared" si="1778"/>
        <v/>
      </c>
      <c r="G1971" s="249" t="str">
        <f t="shared" si="1779"/>
        <v/>
      </c>
      <c r="H1971" s="250" t="str">
        <f t="shared" si="1780"/>
        <v/>
      </c>
      <c r="I1971" s="386" t="str">
        <f t="shared" si="1741"/>
        <v/>
      </c>
      <c r="J1971" s="387" t="str">
        <f t="shared" si="1742"/>
        <v/>
      </c>
      <c r="K1971" s="388" t="str">
        <f t="shared" si="1743"/>
        <v/>
      </c>
      <c r="L1971" s="389" t="str">
        <f t="shared" si="1744"/>
        <v/>
      </c>
      <c r="M1971" s="250" t="str">
        <f t="shared" si="1745"/>
        <v/>
      </c>
      <c r="N1971" s="246" t="b">
        <f t="shared" si="1781"/>
        <v>0</v>
      </c>
      <c r="O1971" s="246" t="b">
        <f t="shared" si="1782"/>
        <v>0</v>
      </c>
      <c r="P1971" s="246" t="b">
        <f t="shared" si="1783"/>
        <v>0</v>
      </c>
      <c r="Q1971" s="246" t="b">
        <f t="shared" si="1784"/>
        <v>0</v>
      </c>
      <c r="R1971" s="246" t="str">
        <f t="shared" si="1785"/>
        <v>No</v>
      </c>
      <c r="S1971" s="247" t="b">
        <f t="shared" si="1746"/>
        <v>0</v>
      </c>
      <c r="T1971" s="247" t="b">
        <f t="shared" si="1747"/>
        <v>0</v>
      </c>
      <c r="U1971" s="247" t="b">
        <f t="shared" si="1748"/>
        <v>0</v>
      </c>
      <c r="V1971" s="247" t="b">
        <f t="shared" si="1749"/>
        <v>0</v>
      </c>
      <c r="W1971" s="247" t="str">
        <f t="shared" si="1786"/>
        <v>No</v>
      </c>
      <c r="X1971" s="248" t="b">
        <f t="shared" si="1750"/>
        <v>0</v>
      </c>
      <c r="Y1971" s="248" t="b">
        <f t="shared" si="1751"/>
        <v>0</v>
      </c>
      <c r="Z1971" s="248" t="b">
        <f t="shared" si="1752"/>
        <v>0</v>
      </c>
      <c r="AA1971" s="248" t="b">
        <f t="shared" si="1753"/>
        <v>0</v>
      </c>
      <c r="AB1971" s="248" t="str">
        <f t="shared" si="1787"/>
        <v>No</v>
      </c>
      <c r="AC1971" s="249" t="b">
        <f t="shared" si="1754"/>
        <v>0</v>
      </c>
      <c r="AD1971" s="249" t="b">
        <f t="shared" si="1755"/>
        <v>0</v>
      </c>
      <c r="AE1971" s="249" t="b">
        <f t="shared" si="1756"/>
        <v>0</v>
      </c>
      <c r="AF1971" s="249" t="b">
        <f t="shared" si="1757"/>
        <v>0</v>
      </c>
      <c r="AG1971" s="249" t="str">
        <f t="shared" si="1788"/>
        <v>No</v>
      </c>
      <c r="AH1971" s="250" t="b">
        <f t="shared" si="1758"/>
        <v>0</v>
      </c>
      <c r="AI1971" s="250" t="b">
        <f t="shared" si="1759"/>
        <v>0</v>
      </c>
      <c r="AJ1971" s="250" t="b">
        <f t="shared" si="1760"/>
        <v>0</v>
      </c>
      <c r="AK1971" s="250" t="b">
        <f t="shared" si="1761"/>
        <v>0</v>
      </c>
      <c r="AL1971" s="250" t="str">
        <f t="shared" si="1789"/>
        <v>No</v>
      </c>
      <c r="AN1971" s="246" t="str">
        <f t="shared" si="1790"/>
        <v/>
      </c>
      <c r="AO1971" s="247" t="str">
        <f t="shared" si="1791"/>
        <v/>
      </c>
      <c r="AP1971" s="248" t="str">
        <f t="shared" si="1792"/>
        <v/>
      </c>
      <c r="AQ1971" s="249" t="str">
        <f t="shared" si="1793"/>
        <v/>
      </c>
      <c r="AR1971" s="250" t="str">
        <f t="shared" si="1794"/>
        <v/>
      </c>
      <c r="AS1971" s="234"/>
      <c r="AY1971" s="385">
        <f t="shared" si="1795"/>
        <v>0</v>
      </c>
      <c r="AZ1971" s="385">
        <f t="shared" si="1762"/>
        <v>0</v>
      </c>
      <c r="BA1971" s="385">
        <f t="shared" si="1796"/>
        <v>0</v>
      </c>
      <c r="BB1971" s="385">
        <f t="shared" si="1763"/>
        <v>0</v>
      </c>
      <c r="BC1971" s="385">
        <f t="shared" si="1764"/>
        <v>0</v>
      </c>
      <c r="BD1971" s="385">
        <f t="shared" si="1765"/>
        <v>0</v>
      </c>
      <c r="BE1971" s="385">
        <f t="shared" si="1766"/>
        <v>0</v>
      </c>
      <c r="BF1971" s="385">
        <f t="shared" si="1767"/>
        <v>0</v>
      </c>
      <c r="BG1971" s="385">
        <f t="shared" si="1768"/>
        <v>0</v>
      </c>
      <c r="BH1971" s="385">
        <f t="shared" si="1769"/>
        <v>0</v>
      </c>
      <c r="BI1971" s="385">
        <f t="shared" si="1770"/>
        <v>0</v>
      </c>
      <c r="BJ1971" s="385">
        <f t="shared" si="1771"/>
        <v>0</v>
      </c>
      <c r="BK1971" s="385">
        <f t="shared" si="1772"/>
        <v>0</v>
      </c>
      <c r="BL1971" s="385">
        <f t="shared" si="1773"/>
        <v>0</v>
      </c>
      <c r="BM1971" s="385">
        <f t="shared" si="1774"/>
        <v>0</v>
      </c>
      <c r="BN1971" s="385">
        <f t="shared" si="1775"/>
        <v>0</v>
      </c>
      <c r="CK1971" s="239">
        <f t="shared" si="1797"/>
        <v>0</v>
      </c>
      <c r="CL1971" s="239">
        <f t="shared" si="1798"/>
        <v>0</v>
      </c>
    </row>
    <row r="1972" spans="3:90" x14ac:dyDescent="0.35">
      <c r="C1972" s="235"/>
      <c r="D1972" s="246" t="str">
        <f t="shared" si="1776"/>
        <v/>
      </c>
      <c r="E1972" s="247" t="str">
        <f t="shared" si="1777"/>
        <v/>
      </c>
      <c r="F1972" s="248" t="str">
        <f t="shared" si="1778"/>
        <v/>
      </c>
      <c r="G1972" s="249" t="str">
        <f t="shared" si="1779"/>
        <v/>
      </c>
      <c r="H1972" s="250" t="str">
        <f t="shared" si="1780"/>
        <v/>
      </c>
      <c r="I1972" s="386" t="str">
        <f t="shared" si="1741"/>
        <v/>
      </c>
      <c r="J1972" s="387" t="str">
        <f t="shared" si="1742"/>
        <v/>
      </c>
      <c r="K1972" s="388" t="str">
        <f t="shared" si="1743"/>
        <v/>
      </c>
      <c r="L1972" s="389" t="str">
        <f t="shared" si="1744"/>
        <v/>
      </c>
      <c r="M1972" s="250" t="str">
        <f t="shared" si="1745"/>
        <v/>
      </c>
      <c r="N1972" s="246" t="b">
        <f t="shared" si="1781"/>
        <v>0</v>
      </c>
      <c r="O1972" s="246" t="b">
        <f t="shared" si="1782"/>
        <v>0</v>
      </c>
      <c r="P1972" s="246" t="b">
        <f t="shared" si="1783"/>
        <v>0</v>
      </c>
      <c r="Q1972" s="246" t="b">
        <f t="shared" si="1784"/>
        <v>0</v>
      </c>
      <c r="R1972" s="246" t="str">
        <f t="shared" si="1785"/>
        <v>No</v>
      </c>
      <c r="S1972" s="247" t="b">
        <f t="shared" si="1746"/>
        <v>0</v>
      </c>
      <c r="T1972" s="247" t="b">
        <f t="shared" si="1747"/>
        <v>0</v>
      </c>
      <c r="U1972" s="247" t="b">
        <f t="shared" si="1748"/>
        <v>0</v>
      </c>
      <c r="V1972" s="247" t="b">
        <f t="shared" si="1749"/>
        <v>0</v>
      </c>
      <c r="W1972" s="247" t="str">
        <f t="shared" si="1786"/>
        <v>No</v>
      </c>
      <c r="X1972" s="248" t="b">
        <f t="shared" si="1750"/>
        <v>0</v>
      </c>
      <c r="Y1972" s="248" t="b">
        <f t="shared" si="1751"/>
        <v>0</v>
      </c>
      <c r="Z1972" s="248" t="b">
        <f t="shared" si="1752"/>
        <v>0</v>
      </c>
      <c r="AA1972" s="248" t="b">
        <f t="shared" si="1753"/>
        <v>0</v>
      </c>
      <c r="AB1972" s="248" t="str">
        <f t="shared" si="1787"/>
        <v>No</v>
      </c>
      <c r="AC1972" s="249" t="b">
        <f t="shared" si="1754"/>
        <v>0</v>
      </c>
      <c r="AD1972" s="249" t="b">
        <f t="shared" si="1755"/>
        <v>0</v>
      </c>
      <c r="AE1972" s="249" t="b">
        <f t="shared" si="1756"/>
        <v>0</v>
      </c>
      <c r="AF1972" s="249" t="b">
        <f t="shared" si="1757"/>
        <v>0</v>
      </c>
      <c r="AG1972" s="249" t="str">
        <f t="shared" si="1788"/>
        <v>No</v>
      </c>
      <c r="AH1972" s="250" t="b">
        <f t="shared" si="1758"/>
        <v>0</v>
      </c>
      <c r="AI1972" s="250" t="b">
        <f t="shared" si="1759"/>
        <v>0</v>
      </c>
      <c r="AJ1972" s="250" t="b">
        <f t="shared" si="1760"/>
        <v>0</v>
      </c>
      <c r="AK1972" s="250" t="b">
        <f t="shared" si="1761"/>
        <v>0</v>
      </c>
      <c r="AL1972" s="250" t="str">
        <f t="shared" si="1789"/>
        <v>No</v>
      </c>
      <c r="AN1972" s="246" t="str">
        <f t="shared" si="1790"/>
        <v/>
      </c>
      <c r="AO1972" s="247" t="str">
        <f t="shared" si="1791"/>
        <v/>
      </c>
      <c r="AP1972" s="248" t="str">
        <f t="shared" si="1792"/>
        <v/>
      </c>
      <c r="AQ1972" s="249" t="str">
        <f t="shared" si="1793"/>
        <v/>
      </c>
      <c r="AR1972" s="250" t="str">
        <f t="shared" si="1794"/>
        <v/>
      </c>
      <c r="AS1972" s="234"/>
      <c r="AY1972" s="385">
        <f t="shared" si="1795"/>
        <v>0</v>
      </c>
      <c r="AZ1972" s="385">
        <f t="shared" si="1762"/>
        <v>0</v>
      </c>
      <c r="BA1972" s="385">
        <f t="shared" si="1796"/>
        <v>0</v>
      </c>
      <c r="BB1972" s="385">
        <f t="shared" si="1763"/>
        <v>0</v>
      </c>
      <c r="BC1972" s="385">
        <f t="shared" si="1764"/>
        <v>0</v>
      </c>
      <c r="BD1972" s="385">
        <f t="shared" si="1765"/>
        <v>0</v>
      </c>
      <c r="BE1972" s="385">
        <f t="shared" si="1766"/>
        <v>0</v>
      </c>
      <c r="BF1972" s="385">
        <f t="shared" si="1767"/>
        <v>0</v>
      </c>
      <c r="BG1972" s="385">
        <f t="shared" si="1768"/>
        <v>0</v>
      </c>
      <c r="BH1972" s="385">
        <f t="shared" si="1769"/>
        <v>0</v>
      </c>
      <c r="BI1972" s="385">
        <f t="shared" si="1770"/>
        <v>0</v>
      </c>
      <c r="BJ1972" s="385">
        <f t="shared" si="1771"/>
        <v>0</v>
      </c>
      <c r="BK1972" s="385">
        <f t="shared" si="1772"/>
        <v>0</v>
      </c>
      <c r="BL1972" s="385">
        <f t="shared" si="1773"/>
        <v>0</v>
      </c>
      <c r="BM1972" s="385">
        <f t="shared" si="1774"/>
        <v>0</v>
      </c>
      <c r="BN1972" s="385">
        <f t="shared" si="1775"/>
        <v>0</v>
      </c>
      <c r="CK1972" s="239">
        <f t="shared" si="1797"/>
        <v>0</v>
      </c>
      <c r="CL1972" s="239">
        <f t="shared" si="1798"/>
        <v>0</v>
      </c>
    </row>
    <row r="1973" spans="3:90" x14ac:dyDescent="0.35">
      <c r="C1973" s="235"/>
      <c r="D1973" s="246" t="str">
        <f t="shared" si="1776"/>
        <v/>
      </c>
      <c r="E1973" s="247" t="str">
        <f t="shared" si="1777"/>
        <v/>
      </c>
      <c r="F1973" s="248" t="str">
        <f t="shared" si="1778"/>
        <v/>
      </c>
      <c r="G1973" s="249" t="str">
        <f t="shared" si="1779"/>
        <v/>
      </c>
      <c r="H1973" s="250" t="str">
        <f t="shared" si="1780"/>
        <v/>
      </c>
      <c r="I1973" s="386" t="str">
        <f t="shared" si="1741"/>
        <v/>
      </c>
      <c r="J1973" s="387" t="str">
        <f t="shared" si="1742"/>
        <v/>
      </c>
      <c r="K1973" s="388" t="str">
        <f t="shared" si="1743"/>
        <v/>
      </c>
      <c r="L1973" s="389" t="str">
        <f t="shared" si="1744"/>
        <v/>
      </c>
      <c r="M1973" s="250" t="str">
        <f t="shared" si="1745"/>
        <v/>
      </c>
      <c r="N1973" s="246" t="b">
        <f t="shared" si="1781"/>
        <v>0</v>
      </c>
      <c r="O1973" s="246" t="b">
        <f t="shared" si="1782"/>
        <v>0</v>
      </c>
      <c r="P1973" s="246" t="b">
        <f t="shared" si="1783"/>
        <v>0</v>
      </c>
      <c r="Q1973" s="246" t="b">
        <f t="shared" si="1784"/>
        <v>0</v>
      </c>
      <c r="R1973" s="246" t="str">
        <f t="shared" si="1785"/>
        <v>No</v>
      </c>
      <c r="S1973" s="247" t="b">
        <f t="shared" si="1746"/>
        <v>0</v>
      </c>
      <c r="T1973" s="247" t="b">
        <f t="shared" si="1747"/>
        <v>0</v>
      </c>
      <c r="U1973" s="247" t="b">
        <f t="shared" si="1748"/>
        <v>0</v>
      </c>
      <c r="V1973" s="247" t="b">
        <f t="shared" si="1749"/>
        <v>0</v>
      </c>
      <c r="W1973" s="247" t="str">
        <f t="shared" si="1786"/>
        <v>No</v>
      </c>
      <c r="X1973" s="248" t="b">
        <f t="shared" si="1750"/>
        <v>0</v>
      </c>
      <c r="Y1973" s="248" t="b">
        <f t="shared" si="1751"/>
        <v>0</v>
      </c>
      <c r="Z1973" s="248" t="b">
        <f t="shared" si="1752"/>
        <v>0</v>
      </c>
      <c r="AA1973" s="248" t="b">
        <f t="shared" si="1753"/>
        <v>0</v>
      </c>
      <c r="AB1973" s="248" t="str">
        <f t="shared" si="1787"/>
        <v>No</v>
      </c>
      <c r="AC1973" s="249" t="b">
        <f t="shared" si="1754"/>
        <v>0</v>
      </c>
      <c r="AD1973" s="249" t="b">
        <f t="shared" si="1755"/>
        <v>0</v>
      </c>
      <c r="AE1973" s="249" t="b">
        <f t="shared" si="1756"/>
        <v>0</v>
      </c>
      <c r="AF1973" s="249" t="b">
        <f t="shared" si="1757"/>
        <v>0</v>
      </c>
      <c r="AG1973" s="249" t="str">
        <f t="shared" si="1788"/>
        <v>No</v>
      </c>
      <c r="AH1973" s="250" t="b">
        <f t="shared" si="1758"/>
        <v>0</v>
      </c>
      <c r="AI1973" s="250" t="b">
        <f t="shared" si="1759"/>
        <v>0</v>
      </c>
      <c r="AJ1973" s="250" t="b">
        <f t="shared" si="1760"/>
        <v>0</v>
      </c>
      <c r="AK1973" s="250" t="b">
        <f t="shared" si="1761"/>
        <v>0</v>
      </c>
      <c r="AL1973" s="250" t="str">
        <f t="shared" si="1789"/>
        <v>No</v>
      </c>
      <c r="AN1973" s="246" t="str">
        <f t="shared" si="1790"/>
        <v/>
      </c>
      <c r="AO1973" s="247" t="str">
        <f t="shared" si="1791"/>
        <v/>
      </c>
      <c r="AP1973" s="248" t="str">
        <f t="shared" si="1792"/>
        <v/>
      </c>
      <c r="AQ1973" s="249" t="str">
        <f t="shared" si="1793"/>
        <v/>
      </c>
      <c r="AR1973" s="250" t="str">
        <f t="shared" si="1794"/>
        <v/>
      </c>
      <c r="AS1973" s="234"/>
      <c r="AY1973" s="385">
        <f t="shared" si="1795"/>
        <v>0</v>
      </c>
      <c r="AZ1973" s="385">
        <f t="shared" si="1762"/>
        <v>0</v>
      </c>
      <c r="BA1973" s="385">
        <f t="shared" si="1796"/>
        <v>0</v>
      </c>
      <c r="BB1973" s="385">
        <f t="shared" si="1763"/>
        <v>0</v>
      </c>
      <c r="BC1973" s="385">
        <f t="shared" si="1764"/>
        <v>0</v>
      </c>
      <c r="BD1973" s="385">
        <f t="shared" si="1765"/>
        <v>0</v>
      </c>
      <c r="BE1973" s="385">
        <f t="shared" si="1766"/>
        <v>0</v>
      </c>
      <c r="BF1973" s="385">
        <f t="shared" si="1767"/>
        <v>0</v>
      </c>
      <c r="BG1973" s="385">
        <f t="shared" si="1768"/>
        <v>0</v>
      </c>
      <c r="BH1973" s="385">
        <f t="shared" si="1769"/>
        <v>0</v>
      </c>
      <c r="BI1973" s="385">
        <f t="shared" si="1770"/>
        <v>0</v>
      </c>
      <c r="BJ1973" s="385">
        <f t="shared" si="1771"/>
        <v>0</v>
      </c>
      <c r="BK1973" s="385">
        <f t="shared" si="1772"/>
        <v>0</v>
      </c>
      <c r="BL1973" s="385">
        <f t="shared" si="1773"/>
        <v>0</v>
      </c>
      <c r="BM1973" s="385">
        <f t="shared" si="1774"/>
        <v>0</v>
      </c>
      <c r="BN1973" s="385">
        <f t="shared" si="1775"/>
        <v>0</v>
      </c>
      <c r="CK1973" s="239">
        <f t="shared" si="1797"/>
        <v>0</v>
      </c>
      <c r="CL1973" s="239">
        <f t="shared" si="1798"/>
        <v>0</v>
      </c>
    </row>
    <row r="1974" spans="3:90" x14ac:dyDescent="0.35">
      <c r="C1974" s="235"/>
      <c r="D1974" s="246" t="str">
        <f t="shared" si="1776"/>
        <v/>
      </c>
      <c r="E1974" s="247" t="str">
        <f t="shared" si="1777"/>
        <v/>
      </c>
      <c r="F1974" s="248" t="str">
        <f t="shared" si="1778"/>
        <v/>
      </c>
      <c r="G1974" s="249" t="str">
        <f t="shared" si="1779"/>
        <v/>
      </c>
      <c r="H1974" s="250" t="str">
        <f t="shared" si="1780"/>
        <v/>
      </c>
      <c r="I1974" s="386" t="str">
        <f t="shared" si="1741"/>
        <v/>
      </c>
      <c r="J1974" s="387" t="str">
        <f t="shared" si="1742"/>
        <v/>
      </c>
      <c r="K1974" s="388" t="str">
        <f t="shared" si="1743"/>
        <v/>
      </c>
      <c r="L1974" s="389" t="str">
        <f t="shared" si="1744"/>
        <v/>
      </c>
      <c r="M1974" s="250" t="str">
        <f t="shared" si="1745"/>
        <v/>
      </c>
      <c r="N1974" s="246" t="b">
        <f t="shared" si="1781"/>
        <v>0</v>
      </c>
      <c r="O1974" s="246" t="b">
        <f t="shared" si="1782"/>
        <v>0</v>
      </c>
      <c r="P1974" s="246" t="b">
        <f t="shared" si="1783"/>
        <v>0</v>
      </c>
      <c r="Q1974" s="246" t="b">
        <f t="shared" si="1784"/>
        <v>0</v>
      </c>
      <c r="R1974" s="246" t="str">
        <f t="shared" si="1785"/>
        <v>No</v>
      </c>
      <c r="S1974" s="247" t="b">
        <f t="shared" si="1746"/>
        <v>0</v>
      </c>
      <c r="T1974" s="247" t="b">
        <f t="shared" si="1747"/>
        <v>0</v>
      </c>
      <c r="U1974" s="247" t="b">
        <f t="shared" si="1748"/>
        <v>0</v>
      </c>
      <c r="V1974" s="247" t="b">
        <f t="shared" si="1749"/>
        <v>0</v>
      </c>
      <c r="W1974" s="247" t="str">
        <f t="shared" si="1786"/>
        <v>No</v>
      </c>
      <c r="X1974" s="248" t="b">
        <f t="shared" si="1750"/>
        <v>0</v>
      </c>
      <c r="Y1974" s="248" t="b">
        <f t="shared" si="1751"/>
        <v>0</v>
      </c>
      <c r="Z1974" s="248" t="b">
        <f t="shared" si="1752"/>
        <v>0</v>
      </c>
      <c r="AA1974" s="248" t="b">
        <f t="shared" si="1753"/>
        <v>0</v>
      </c>
      <c r="AB1974" s="248" t="str">
        <f t="shared" si="1787"/>
        <v>No</v>
      </c>
      <c r="AC1974" s="249" t="b">
        <f t="shared" si="1754"/>
        <v>0</v>
      </c>
      <c r="AD1974" s="249" t="b">
        <f t="shared" si="1755"/>
        <v>0</v>
      </c>
      <c r="AE1974" s="249" t="b">
        <f t="shared" si="1756"/>
        <v>0</v>
      </c>
      <c r="AF1974" s="249" t="b">
        <f t="shared" si="1757"/>
        <v>0</v>
      </c>
      <c r="AG1974" s="249" t="str">
        <f t="shared" si="1788"/>
        <v>No</v>
      </c>
      <c r="AH1974" s="250" t="b">
        <f t="shared" si="1758"/>
        <v>0</v>
      </c>
      <c r="AI1974" s="250" t="b">
        <f t="shared" si="1759"/>
        <v>0</v>
      </c>
      <c r="AJ1974" s="250" t="b">
        <f t="shared" si="1760"/>
        <v>0</v>
      </c>
      <c r="AK1974" s="250" t="b">
        <f t="shared" si="1761"/>
        <v>0</v>
      </c>
      <c r="AL1974" s="250" t="str">
        <f t="shared" si="1789"/>
        <v>No</v>
      </c>
      <c r="AN1974" s="246" t="str">
        <f t="shared" si="1790"/>
        <v/>
      </c>
      <c r="AO1974" s="247" t="str">
        <f t="shared" si="1791"/>
        <v/>
      </c>
      <c r="AP1974" s="248" t="str">
        <f t="shared" si="1792"/>
        <v/>
      </c>
      <c r="AQ1974" s="249" t="str">
        <f t="shared" si="1793"/>
        <v/>
      </c>
      <c r="AR1974" s="250" t="str">
        <f t="shared" si="1794"/>
        <v/>
      </c>
      <c r="AS1974" s="234"/>
      <c r="AY1974" s="385">
        <f t="shared" si="1795"/>
        <v>0</v>
      </c>
      <c r="AZ1974" s="385">
        <f t="shared" si="1762"/>
        <v>0</v>
      </c>
      <c r="BA1974" s="385">
        <f t="shared" si="1796"/>
        <v>0</v>
      </c>
      <c r="BB1974" s="385">
        <f t="shared" si="1763"/>
        <v>0</v>
      </c>
      <c r="BC1974" s="385">
        <f t="shared" si="1764"/>
        <v>0</v>
      </c>
      <c r="BD1974" s="385">
        <f t="shared" si="1765"/>
        <v>0</v>
      </c>
      <c r="BE1974" s="385">
        <f t="shared" si="1766"/>
        <v>0</v>
      </c>
      <c r="BF1974" s="385">
        <f t="shared" si="1767"/>
        <v>0</v>
      </c>
      <c r="BG1974" s="385">
        <f t="shared" si="1768"/>
        <v>0</v>
      </c>
      <c r="BH1974" s="385">
        <f t="shared" si="1769"/>
        <v>0</v>
      </c>
      <c r="BI1974" s="385">
        <f t="shared" si="1770"/>
        <v>0</v>
      </c>
      <c r="BJ1974" s="385">
        <f t="shared" si="1771"/>
        <v>0</v>
      </c>
      <c r="BK1974" s="385">
        <f t="shared" si="1772"/>
        <v>0</v>
      </c>
      <c r="BL1974" s="385">
        <f t="shared" si="1773"/>
        <v>0</v>
      </c>
      <c r="BM1974" s="385">
        <f t="shared" si="1774"/>
        <v>0</v>
      </c>
      <c r="BN1974" s="385">
        <f t="shared" si="1775"/>
        <v>0</v>
      </c>
      <c r="CK1974" s="239">
        <f t="shared" si="1797"/>
        <v>0</v>
      </c>
      <c r="CL1974" s="239">
        <f t="shared" si="1798"/>
        <v>0</v>
      </c>
    </row>
    <row r="1975" spans="3:90" x14ac:dyDescent="0.35">
      <c r="C1975" s="235"/>
      <c r="D1975" s="246" t="str">
        <f t="shared" si="1776"/>
        <v/>
      </c>
      <c r="E1975" s="247" t="str">
        <f t="shared" si="1777"/>
        <v/>
      </c>
      <c r="F1975" s="248" t="str">
        <f t="shared" si="1778"/>
        <v/>
      </c>
      <c r="G1975" s="249" t="str">
        <f t="shared" si="1779"/>
        <v/>
      </c>
      <c r="H1975" s="250" t="str">
        <f t="shared" si="1780"/>
        <v/>
      </c>
      <c r="I1975" s="386" t="str">
        <f t="shared" si="1741"/>
        <v/>
      </c>
      <c r="J1975" s="387" t="str">
        <f t="shared" si="1742"/>
        <v/>
      </c>
      <c r="K1975" s="388" t="str">
        <f t="shared" si="1743"/>
        <v/>
      </c>
      <c r="L1975" s="389" t="str">
        <f t="shared" si="1744"/>
        <v/>
      </c>
      <c r="M1975" s="250" t="str">
        <f t="shared" si="1745"/>
        <v/>
      </c>
      <c r="N1975" s="246" t="b">
        <f t="shared" si="1781"/>
        <v>0</v>
      </c>
      <c r="O1975" s="246" t="b">
        <f t="shared" si="1782"/>
        <v>0</v>
      </c>
      <c r="P1975" s="246" t="b">
        <f t="shared" si="1783"/>
        <v>0</v>
      </c>
      <c r="Q1975" s="246" t="b">
        <f t="shared" si="1784"/>
        <v>0</v>
      </c>
      <c r="R1975" s="246" t="str">
        <f t="shared" si="1785"/>
        <v>No</v>
      </c>
      <c r="S1975" s="247" t="b">
        <f t="shared" si="1746"/>
        <v>0</v>
      </c>
      <c r="T1975" s="247" t="b">
        <f t="shared" si="1747"/>
        <v>0</v>
      </c>
      <c r="U1975" s="247" t="b">
        <f t="shared" si="1748"/>
        <v>0</v>
      </c>
      <c r="V1975" s="247" t="b">
        <f t="shared" si="1749"/>
        <v>0</v>
      </c>
      <c r="W1975" s="247" t="str">
        <f t="shared" si="1786"/>
        <v>No</v>
      </c>
      <c r="X1975" s="248" t="b">
        <f t="shared" si="1750"/>
        <v>0</v>
      </c>
      <c r="Y1975" s="248" t="b">
        <f t="shared" si="1751"/>
        <v>0</v>
      </c>
      <c r="Z1975" s="248" t="b">
        <f t="shared" si="1752"/>
        <v>0</v>
      </c>
      <c r="AA1975" s="248" t="b">
        <f t="shared" si="1753"/>
        <v>0</v>
      </c>
      <c r="AB1975" s="248" t="str">
        <f t="shared" si="1787"/>
        <v>No</v>
      </c>
      <c r="AC1975" s="249" t="b">
        <f t="shared" si="1754"/>
        <v>0</v>
      </c>
      <c r="AD1975" s="249" t="b">
        <f t="shared" si="1755"/>
        <v>0</v>
      </c>
      <c r="AE1975" s="249" t="b">
        <f t="shared" si="1756"/>
        <v>0</v>
      </c>
      <c r="AF1975" s="249" t="b">
        <f t="shared" si="1757"/>
        <v>0</v>
      </c>
      <c r="AG1975" s="249" t="str">
        <f t="shared" si="1788"/>
        <v>No</v>
      </c>
      <c r="AH1975" s="250" t="b">
        <f t="shared" si="1758"/>
        <v>0</v>
      </c>
      <c r="AI1975" s="250" t="b">
        <f t="shared" si="1759"/>
        <v>0</v>
      </c>
      <c r="AJ1975" s="250" t="b">
        <f t="shared" si="1760"/>
        <v>0</v>
      </c>
      <c r="AK1975" s="250" t="b">
        <f t="shared" si="1761"/>
        <v>0</v>
      </c>
      <c r="AL1975" s="250" t="str">
        <f t="shared" si="1789"/>
        <v>No</v>
      </c>
      <c r="AN1975" s="246" t="str">
        <f t="shared" si="1790"/>
        <v/>
      </c>
      <c r="AO1975" s="247" t="str">
        <f t="shared" si="1791"/>
        <v/>
      </c>
      <c r="AP1975" s="248" t="str">
        <f t="shared" si="1792"/>
        <v/>
      </c>
      <c r="AQ1975" s="249" t="str">
        <f t="shared" si="1793"/>
        <v/>
      </c>
      <c r="AR1975" s="250" t="str">
        <f t="shared" si="1794"/>
        <v/>
      </c>
      <c r="AS1975" s="234"/>
      <c r="AY1975" s="385">
        <f t="shared" si="1795"/>
        <v>0</v>
      </c>
      <c r="AZ1975" s="385">
        <f t="shared" si="1762"/>
        <v>0</v>
      </c>
      <c r="BA1975" s="385">
        <f t="shared" si="1796"/>
        <v>0</v>
      </c>
      <c r="BB1975" s="385">
        <f t="shared" si="1763"/>
        <v>0</v>
      </c>
      <c r="BC1975" s="385">
        <f t="shared" si="1764"/>
        <v>0</v>
      </c>
      <c r="BD1975" s="385">
        <f t="shared" si="1765"/>
        <v>0</v>
      </c>
      <c r="BE1975" s="385">
        <f t="shared" si="1766"/>
        <v>0</v>
      </c>
      <c r="BF1975" s="385">
        <f t="shared" si="1767"/>
        <v>0</v>
      </c>
      <c r="BG1975" s="385">
        <f t="shared" si="1768"/>
        <v>0</v>
      </c>
      <c r="BH1975" s="385">
        <f t="shared" si="1769"/>
        <v>0</v>
      </c>
      <c r="BI1975" s="385">
        <f t="shared" si="1770"/>
        <v>0</v>
      </c>
      <c r="BJ1975" s="385">
        <f t="shared" si="1771"/>
        <v>0</v>
      </c>
      <c r="BK1975" s="385">
        <f t="shared" si="1772"/>
        <v>0</v>
      </c>
      <c r="BL1975" s="385">
        <f t="shared" si="1773"/>
        <v>0</v>
      </c>
      <c r="BM1975" s="385">
        <f t="shared" si="1774"/>
        <v>0</v>
      </c>
      <c r="BN1975" s="385">
        <f t="shared" si="1775"/>
        <v>0</v>
      </c>
      <c r="CK1975" s="239">
        <f t="shared" si="1797"/>
        <v>0</v>
      </c>
      <c r="CL1975" s="239">
        <f t="shared" si="1798"/>
        <v>0</v>
      </c>
    </row>
    <row r="1976" spans="3:90" x14ac:dyDescent="0.35">
      <c r="C1976" s="235"/>
      <c r="D1976" s="246" t="str">
        <f t="shared" si="1776"/>
        <v/>
      </c>
      <c r="E1976" s="247" t="str">
        <f t="shared" si="1777"/>
        <v/>
      </c>
      <c r="F1976" s="248" t="str">
        <f t="shared" si="1778"/>
        <v/>
      </c>
      <c r="G1976" s="249" t="str">
        <f t="shared" si="1779"/>
        <v/>
      </c>
      <c r="H1976" s="250" t="str">
        <f t="shared" si="1780"/>
        <v/>
      </c>
      <c r="I1976" s="386" t="str">
        <f t="shared" si="1741"/>
        <v/>
      </c>
      <c r="J1976" s="387" t="str">
        <f t="shared" si="1742"/>
        <v/>
      </c>
      <c r="K1976" s="388" t="str">
        <f t="shared" si="1743"/>
        <v/>
      </c>
      <c r="L1976" s="389" t="str">
        <f t="shared" si="1744"/>
        <v/>
      </c>
      <c r="M1976" s="250" t="str">
        <f t="shared" si="1745"/>
        <v/>
      </c>
      <c r="N1976" s="246" t="b">
        <f t="shared" si="1781"/>
        <v>0</v>
      </c>
      <c r="O1976" s="246" t="b">
        <f t="shared" si="1782"/>
        <v>0</v>
      </c>
      <c r="P1976" s="246" t="b">
        <f t="shared" si="1783"/>
        <v>0</v>
      </c>
      <c r="Q1976" s="246" t="b">
        <f t="shared" si="1784"/>
        <v>0</v>
      </c>
      <c r="R1976" s="246" t="str">
        <f t="shared" si="1785"/>
        <v>No</v>
      </c>
      <c r="S1976" s="247" t="b">
        <f t="shared" si="1746"/>
        <v>0</v>
      </c>
      <c r="T1976" s="247" t="b">
        <f t="shared" si="1747"/>
        <v>0</v>
      </c>
      <c r="U1976" s="247" t="b">
        <f t="shared" si="1748"/>
        <v>0</v>
      </c>
      <c r="V1976" s="247" t="b">
        <f t="shared" si="1749"/>
        <v>0</v>
      </c>
      <c r="W1976" s="247" t="str">
        <f t="shared" si="1786"/>
        <v>No</v>
      </c>
      <c r="X1976" s="248" t="b">
        <f t="shared" si="1750"/>
        <v>0</v>
      </c>
      <c r="Y1976" s="248" t="b">
        <f t="shared" si="1751"/>
        <v>0</v>
      </c>
      <c r="Z1976" s="248" t="b">
        <f t="shared" si="1752"/>
        <v>0</v>
      </c>
      <c r="AA1976" s="248" t="b">
        <f t="shared" si="1753"/>
        <v>0</v>
      </c>
      <c r="AB1976" s="248" t="str">
        <f t="shared" si="1787"/>
        <v>No</v>
      </c>
      <c r="AC1976" s="249" t="b">
        <f t="shared" si="1754"/>
        <v>0</v>
      </c>
      <c r="AD1976" s="249" t="b">
        <f t="shared" si="1755"/>
        <v>0</v>
      </c>
      <c r="AE1976" s="249" t="b">
        <f t="shared" si="1756"/>
        <v>0</v>
      </c>
      <c r="AF1976" s="249" t="b">
        <f t="shared" si="1757"/>
        <v>0</v>
      </c>
      <c r="AG1976" s="249" t="str">
        <f t="shared" si="1788"/>
        <v>No</v>
      </c>
      <c r="AH1976" s="250" t="b">
        <f t="shared" si="1758"/>
        <v>0</v>
      </c>
      <c r="AI1976" s="250" t="b">
        <f t="shared" si="1759"/>
        <v>0</v>
      </c>
      <c r="AJ1976" s="250" t="b">
        <f t="shared" si="1760"/>
        <v>0</v>
      </c>
      <c r="AK1976" s="250" t="b">
        <f t="shared" si="1761"/>
        <v>0</v>
      </c>
      <c r="AL1976" s="250" t="str">
        <f t="shared" si="1789"/>
        <v>No</v>
      </c>
      <c r="AN1976" s="246" t="str">
        <f t="shared" si="1790"/>
        <v/>
      </c>
      <c r="AO1976" s="247" t="str">
        <f t="shared" si="1791"/>
        <v/>
      </c>
      <c r="AP1976" s="248" t="str">
        <f t="shared" si="1792"/>
        <v/>
      </c>
      <c r="AQ1976" s="249" t="str">
        <f t="shared" si="1793"/>
        <v/>
      </c>
      <c r="AR1976" s="250" t="str">
        <f t="shared" si="1794"/>
        <v/>
      </c>
      <c r="AS1976" s="234"/>
      <c r="AY1976" s="385">
        <f t="shared" si="1795"/>
        <v>0</v>
      </c>
      <c r="AZ1976" s="385">
        <f t="shared" si="1762"/>
        <v>0</v>
      </c>
      <c r="BA1976" s="385">
        <f t="shared" si="1796"/>
        <v>0</v>
      </c>
      <c r="BB1976" s="385">
        <f t="shared" si="1763"/>
        <v>0</v>
      </c>
      <c r="BC1976" s="385">
        <f t="shared" si="1764"/>
        <v>0</v>
      </c>
      <c r="BD1976" s="385">
        <f t="shared" si="1765"/>
        <v>0</v>
      </c>
      <c r="BE1976" s="385">
        <f t="shared" si="1766"/>
        <v>0</v>
      </c>
      <c r="BF1976" s="385">
        <f t="shared" si="1767"/>
        <v>0</v>
      </c>
      <c r="BG1976" s="385">
        <f t="shared" si="1768"/>
        <v>0</v>
      </c>
      <c r="BH1976" s="385">
        <f t="shared" si="1769"/>
        <v>0</v>
      </c>
      <c r="BI1976" s="385">
        <f t="shared" si="1770"/>
        <v>0</v>
      </c>
      <c r="BJ1976" s="385">
        <f t="shared" si="1771"/>
        <v>0</v>
      </c>
      <c r="BK1976" s="385">
        <f t="shared" si="1772"/>
        <v>0</v>
      </c>
      <c r="BL1976" s="385">
        <f t="shared" si="1773"/>
        <v>0</v>
      </c>
      <c r="BM1976" s="385">
        <f t="shared" si="1774"/>
        <v>0</v>
      </c>
      <c r="BN1976" s="385">
        <f t="shared" si="1775"/>
        <v>0</v>
      </c>
      <c r="CK1976" s="239">
        <f t="shared" si="1797"/>
        <v>0</v>
      </c>
      <c r="CL1976" s="239">
        <f t="shared" si="1798"/>
        <v>0</v>
      </c>
    </row>
    <row r="1977" spans="3:90" x14ac:dyDescent="0.35">
      <c r="C1977" s="235"/>
      <c r="D1977" s="246" t="str">
        <f t="shared" si="1776"/>
        <v/>
      </c>
      <c r="E1977" s="247" t="str">
        <f t="shared" si="1777"/>
        <v/>
      </c>
      <c r="F1977" s="248" t="str">
        <f t="shared" si="1778"/>
        <v/>
      </c>
      <c r="G1977" s="249" t="str">
        <f t="shared" si="1779"/>
        <v/>
      </c>
      <c r="H1977" s="250" t="str">
        <f t="shared" si="1780"/>
        <v/>
      </c>
      <c r="I1977" s="386" t="str">
        <f t="shared" si="1741"/>
        <v/>
      </c>
      <c r="J1977" s="387" t="str">
        <f t="shared" si="1742"/>
        <v/>
      </c>
      <c r="K1977" s="388" t="str">
        <f t="shared" si="1743"/>
        <v/>
      </c>
      <c r="L1977" s="389" t="str">
        <f t="shared" si="1744"/>
        <v/>
      </c>
      <c r="M1977" s="250" t="str">
        <f t="shared" si="1745"/>
        <v/>
      </c>
      <c r="N1977" s="246" t="b">
        <f t="shared" si="1781"/>
        <v>0</v>
      </c>
      <c r="O1977" s="246" t="b">
        <f t="shared" si="1782"/>
        <v>0</v>
      </c>
      <c r="P1977" s="246" t="b">
        <f t="shared" si="1783"/>
        <v>0</v>
      </c>
      <c r="Q1977" s="246" t="b">
        <f t="shared" si="1784"/>
        <v>0</v>
      </c>
      <c r="R1977" s="246" t="str">
        <f t="shared" si="1785"/>
        <v>No</v>
      </c>
      <c r="S1977" s="247" t="b">
        <f t="shared" si="1746"/>
        <v>0</v>
      </c>
      <c r="T1977" s="247" t="b">
        <f t="shared" si="1747"/>
        <v>0</v>
      </c>
      <c r="U1977" s="247" t="b">
        <f t="shared" si="1748"/>
        <v>0</v>
      </c>
      <c r="V1977" s="247" t="b">
        <f t="shared" si="1749"/>
        <v>0</v>
      </c>
      <c r="W1977" s="247" t="str">
        <f t="shared" si="1786"/>
        <v>No</v>
      </c>
      <c r="X1977" s="248" t="b">
        <f t="shared" si="1750"/>
        <v>0</v>
      </c>
      <c r="Y1977" s="248" t="b">
        <f t="shared" si="1751"/>
        <v>0</v>
      </c>
      <c r="Z1977" s="248" t="b">
        <f t="shared" si="1752"/>
        <v>0</v>
      </c>
      <c r="AA1977" s="248" t="b">
        <f t="shared" si="1753"/>
        <v>0</v>
      </c>
      <c r="AB1977" s="248" t="str">
        <f t="shared" si="1787"/>
        <v>No</v>
      </c>
      <c r="AC1977" s="249" t="b">
        <f t="shared" si="1754"/>
        <v>0</v>
      </c>
      <c r="AD1977" s="249" t="b">
        <f t="shared" si="1755"/>
        <v>0</v>
      </c>
      <c r="AE1977" s="249" t="b">
        <f t="shared" si="1756"/>
        <v>0</v>
      </c>
      <c r="AF1977" s="249" t="b">
        <f t="shared" si="1757"/>
        <v>0</v>
      </c>
      <c r="AG1977" s="249" t="str">
        <f t="shared" si="1788"/>
        <v>No</v>
      </c>
      <c r="AH1977" s="250" t="b">
        <f t="shared" si="1758"/>
        <v>0</v>
      </c>
      <c r="AI1977" s="250" t="b">
        <f t="shared" si="1759"/>
        <v>0</v>
      </c>
      <c r="AJ1977" s="250" t="b">
        <f t="shared" si="1760"/>
        <v>0</v>
      </c>
      <c r="AK1977" s="250" t="b">
        <f t="shared" si="1761"/>
        <v>0</v>
      </c>
      <c r="AL1977" s="250" t="str">
        <f t="shared" si="1789"/>
        <v>No</v>
      </c>
      <c r="AN1977" s="246" t="str">
        <f t="shared" si="1790"/>
        <v/>
      </c>
      <c r="AO1977" s="247" t="str">
        <f t="shared" si="1791"/>
        <v/>
      </c>
      <c r="AP1977" s="248" t="str">
        <f t="shared" si="1792"/>
        <v/>
      </c>
      <c r="AQ1977" s="249" t="str">
        <f t="shared" si="1793"/>
        <v/>
      </c>
      <c r="AR1977" s="250" t="str">
        <f t="shared" si="1794"/>
        <v/>
      </c>
      <c r="AS1977" s="234"/>
      <c r="AY1977" s="385">
        <f t="shared" si="1795"/>
        <v>0</v>
      </c>
      <c r="AZ1977" s="385">
        <f t="shared" si="1762"/>
        <v>0</v>
      </c>
      <c r="BA1977" s="385">
        <f t="shared" si="1796"/>
        <v>0</v>
      </c>
      <c r="BB1977" s="385">
        <f t="shared" si="1763"/>
        <v>0</v>
      </c>
      <c r="BC1977" s="385">
        <f t="shared" si="1764"/>
        <v>0</v>
      </c>
      <c r="BD1977" s="385">
        <f t="shared" si="1765"/>
        <v>0</v>
      </c>
      <c r="BE1977" s="385">
        <f t="shared" si="1766"/>
        <v>0</v>
      </c>
      <c r="BF1977" s="385">
        <f t="shared" si="1767"/>
        <v>0</v>
      </c>
      <c r="BG1977" s="385">
        <f t="shared" si="1768"/>
        <v>0</v>
      </c>
      <c r="BH1977" s="385">
        <f t="shared" si="1769"/>
        <v>0</v>
      </c>
      <c r="BI1977" s="385">
        <f t="shared" si="1770"/>
        <v>0</v>
      </c>
      <c r="BJ1977" s="385">
        <f t="shared" si="1771"/>
        <v>0</v>
      </c>
      <c r="BK1977" s="385">
        <f t="shared" si="1772"/>
        <v>0</v>
      </c>
      <c r="BL1977" s="385">
        <f t="shared" si="1773"/>
        <v>0</v>
      </c>
      <c r="BM1977" s="385">
        <f t="shared" si="1774"/>
        <v>0</v>
      </c>
      <c r="BN1977" s="385">
        <f t="shared" si="1775"/>
        <v>0</v>
      </c>
      <c r="CK1977" s="239">
        <f t="shared" si="1797"/>
        <v>0</v>
      </c>
      <c r="CL1977" s="239">
        <f t="shared" si="1798"/>
        <v>0</v>
      </c>
    </row>
    <row r="1978" spans="3:90" x14ac:dyDescent="0.35">
      <c r="C1978" s="235"/>
      <c r="D1978" s="246" t="str">
        <f t="shared" si="1776"/>
        <v/>
      </c>
      <c r="E1978" s="247" t="str">
        <f t="shared" si="1777"/>
        <v/>
      </c>
      <c r="F1978" s="248" t="str">
        <f t="shared" si="1778"/>
        <v/>
      </c>
      <c r="G1978" s="249" t="str">
        <f t="shared" si="1779"/>
        <v/>
      </c>
      <c r="H1978" s="250" t="str">
        <f t="shared" si="1780"/>
        <v/>
      </c>
      <c r="I1978" s="386" t="str">
        <f t="shared" si="1741"/>
        <v/>
      </c>
      <c r="J1978" s="387" t="str">
        <f t="shared" si="1742"/>
        <v/>
      </c>
      <c r="K1978" s="388" t="str">
        <f t="shared" si="1743"/>
        <v/>
      </c>
      <c r="L1978" s="389" t="str">
        <f t="shared" si="1744"/>
        <v/>
      </c>
      <c r="M1978" s="250" t="str">
        <f t="shared" si="1745"/>
        <v/>
      </c>
      <c r="N1978" s="246" t="b">
        <f t="shared" si="1781"/>
        <v>0</v>
      </c>
      <c r="O1978" s="246" t="b">
        <f t="shared" si="1782"/>
        <v>0</v>
      </c>
      <c r="P1978" s="246" t="b">
        <f t="shared" si="1783"/>
        <v>0</v>
      </c>
      <c r="Q1978" s="246" t="b">
        <f t="shared" si="1784"/>
        <v>0</v>
      </c>
      <c r="R1978" s="246" t="str">
        <f t="shared" si="1785"/>
        <v>No</v>
      </c>
      <c r="S1978" s="247" t="b">
        <f t="shared" si="1746"/>
        <v>0</v>
      </c>
      <c r="T1978" s="247" t="b">
        <f t="shared" si="1747"/>
        <v>0</v>
      </c>
      <c r="U1978" s="247" t="b">
        <f t="shared" si="1748"/>
        <v>0</v>
      </c>
      <c r="V1978" s="247" t="b">
        <f t="shared" si="1749"/>
        <v>0</v>
      </c>
      <c r="W1978" s="247" t="str">
        <f t="shared" si="1786"/>
        <v>No</v>
      </c>
      <c r="X1978" s="248" t="b">
        <f t="shared" si="1750"/>
        <v>0</v>
      </c>
      <c r="Y1978" s="248" t="b">
        <f t="shared" si="1751"/>
        <v>0</v>
      </c>
      <c r="Z1978" s="248" t="b">
        <f t="shared" si="1752"/>
        <v>0</v>
      </c>
      <c r="AA1978" s="248" t="b">
        <f t="shared" si="1753"/>
        <v>0</v>
      </c>
      <c r="AB1978" s="248" t="str">
        <f t="shared" si="1787"/>
        <v>No</v>
      </c>
      <c r="AC1978" s="249" t="b">
        <f t="shared" si="1754"/>
        <v>0</v>
      </c>
      <c r="AD1978" s="249" t="b">
        <f t="shared" si="1755"/>
        <v>0</v>
      </c>
      <c r="AE1978" s="249" t="b">
        <f t="shared" si="1756"/>
        <v>0</v>
      </c>
      <c r="AF1978" s="249" t="b">
        <f t="shared" si="1757"/>
        <v>0</v>
      </c>
      <c r="AG1978" s="249" t="str">
        <f t="shared" si="1788"/>
        <v>No</v>
      </c>
      <c r="AH1978" s="250" t="b">
        <f t="shared" si="1758"/>
        <v>0</v>
      </c>
      <c r="AI1978" s="250" t="b">
        <f t="shared" si="1759"/>
        <v>0</v>
      </c>
      <c r="AJ1978" s="250" t="b">
        <f t="shared" si="1760"/>
        <v>0</v>
      </c>
      <c r="AK1978" s="250" t="b">
        <f t="shared" si="1761"/>
        <v>0</v>
      </c>
      <c r="AL1978" s="250" t="str">
        <f t="shared" si="1789"/>
        <v>No</v>
      </c>
      <c r="AN1978" s="246" t="str">
        <f t="shared" si="1790"/>
        <v/>
      </c>
      <c r="AO1978" s="247" t="str">
        <f t="shared" si="1791"/>
        <v/>
      </c>
      <c r="AP1978" s="248" t="str">
        <f t="shared" si="1792"/>
        <v/>
      </c>
      <c r="AQ1978" s="249" t="str">
        <f t="shared" si="1793"/>
        <v/>
      </c>
      <c r="AR1978" s="250" t="str">
        <f t="shared" si="1794"/>
        <v/>
      </c>
      <c r="AS1978" s="234"/>
      <c r="AY1978" s="385">
        <f t="shared" si="1795"/>
        <v>0</v>
      </c>
      <c r="AZ1978" s="385">
        <f t="shared" si="1762"/>
        <v>0</v>
      </c>
      <c r="BA1978" s="385">
        <f t="shared" si="1796"/>
        <v>0</v>
      </c>
      <c r="BB1978" s="385">
        <f t="shared" si="1763"/>
        <v>0</v>
      </c>
      <c r="BC1978" s="385">
        <f t="shared" si="1764"/>
        <v>0</v>
      </c>
      <c r="BD1978" s="385">
        <f t="shared" si="1765"/>
        <v>0</v>
      </c>
      <c r="BE1978" s="385">
        <f t="shared" si="1766"/>
        <v>0</v>
      </c>
      <c r="BF1978" s="385">
        <f t="shared" si="1767"/>
        <v>0</v>
      </c>
      <c r="BG1978" s="385">
        <f t="shared" si="1768"/>
        <v>0</v>
      </c>
      <c r="BH1978" s="385">
        <f t="shared" si="1769"/>
        <v>0</v>
      </c>
      <c r="BI1978" s="385">
        <f t="shared" si="1770"/>
        <v>0</v>
      </c>
      <c r="BJ1978" s="385">
        <f t="shared" si="1771"/>
        <v>0</v>
      </c>
      <c r="BK1978" s="385">
        <f t="shared" si="1772"/>
        <v>0</v>
      </c>
      <c r="BL1978" s="385">
        <f t="shared" si="1773"/>
        <v>0</v>
      </c>
      <c r="BM1978" s="385">
        <f t="shared" si="1774"/>
        <v>0</v>
      </c>
      <c r="BN1978" s="385">
        <f t="shared" si="1775"/>
        <v>0</v>
      </c>
      <c r="CK1978" s="239">
        <f t="shared" si="1797"/>
        <v>0</v>
      </c>
      <c r="CL1978" s="239">
        <f t="shared" si="1798"/>
        <v>0</v>
      </c>
    </row>
    <row r="1979" spans="3:90" x14ac:dyDescent="0.35">
      <c r="C1979" s="235"/>
      <c r="D1979" s="246" t="str">
        <f t="shared" si="1776"/>
        <v/>
      </c>
      <c r="E1979" s="247" t="str">
        <f t="shared" si="1777"/>
        <v/>
      </c>
      <c r="F1979" s="248" t="str">
        <f t="shared" si="1778"/>
        <v/>
      </c>
      <c r="G1979" s="249" t="str">
        <f t="shared" si="1779"/>
        <v/>
      </c>
      <c r="H1979" s="250" t="str">
        <f t="shared" si="1780"/>
        <v/>
      </c>
      <c r="I1979" s="386" t="str">
        <f t="shared" si="1741"/>
        <v/>
      </c>
      <c r="J1979" s="387" t="str">
        <f t="shared" si="1742"/>
        <v/>
      </c>
      <c r="K1979" s="388" t="str">
        <f t="shared" si="1743"/>
        <v/>
      </c>
      <c r="L1979" s="389" t="str">
        <f t="shared" si="1744"/>
        <v/>
      </c>
      <c r="M1979" s="250" t="str">
        <f t="shared" si="1745"/>
        <v/>
      </c>
      <c r="N1979" s="246" t="b">
        <f t="shared" si="1781"/>
        <v>0</v>
      </c>
      <c r="O1979" s="246" t="b">
        <f t="shared" si="1782"/>
        <v>0</v>
      </c>
      <c r="P1979" s="246" t="b">
        <f t="shared" si="1783"/>
        <v>0</v>
      </c>
      <c r="Q1979" s="246" t="b">
        <f t="shared" si="1784"/>
        <v>0</v>
      </c>
      <c r="R1979" s="246" t="str">
        <f t="shared" si="1785"/>
        <v>No</v>
      </c>
      <c r="S1979" s="247" t="b">
        <f t="shared" si="1746"/>
        <v>0</v>
      </c>
      <c r="T1979" s="247" t="b">
        <f t="shared" si="1747"/>
        <v>0</v>
      </c>
      <c r="U1979" s="247" t="b">
        <f t="shared" si="1748"/>
        <v>0</v>
      </c>
      <c r="V1979" s="247" t="b">
        <f t="shared" si="1749"/>
        <v>0</v>
      </c>
      <c r="W1979" s="247" t="str">
        <f t="shared" si="1786"/>
        <v>No</v>
      </c>
      <c r="X1979" s="248" t="b">
        <f t="shared" si="1750"/>
        <v>0</v>
      </c>
      <c r="Y1979" s="248" t="b">
        <f t="shared" si="1751"/>
        <v>0</v>
      </c>
      <c r="Z1979" s="248" t="b">
        <f t="shared" si="1752"/>
        <v>0</v>
      </c>
      <c r="AA1979" s="248" t="b">
        <f t="shared" si="1753"/>
        <v>0</v>
      </c>
      <c r="AB1979" s="248" t="str">
        <f t="shared" si="1787"/>
        <v>No</v>
      </c>
      <c r="AC1979" s="249" t="b">
        <f t="shared" si="1754"/>
        <v>0</v>
      </c>
      <c r="AD1979" s="249" t="b">
        <f t="shared" si="1755"/>
        <v>0</v>
      </c>
      <c r="AE1979" s="249" t="b">
        <f t="shared" si="1756"/>
        <v>0</v>
      </c>
      <c r="AF1979" s="249" t="b">
        <f t="shared" si="1757"/>
        <v>0</v>
      </c>
      <c r="AG1979" s="249" t="str">
        <f t="shared" si="1788"/>
        <v>No</v>
      </c>
      <c r="AH1979" s="250" t="b">
        <f t="shared" si="1758"/>
        <v>0</v>
      </c>
      <c r="AI1979" s="250" t="b">
        <f t="shared" si="1759"/>
        <v>0</v>
      </c>
      <c r="AJ1979" s="250" t="b">
        <f t="shared" si="1760"/>
        <v>0</v>
      </c>
      <c r="AK1979" s="250" t="b">
        <f t="shared" si="1761"/>
        <v>0</v>
      </c>
      <c r="AL1979" s="250" t="str">
        <f t="shared" si="1789"/>
        <v>No</v>
      </c>
      <c r="AN1979" s="246" t="str">
        <f t="shared" si="1790"/>
        <v/>
      </c>
      <c r="AO1979" s="247" t="str">
        <f t="shared" si="1791"/>
        <v/>
      </c>
      <c r="AP1979" s="248" t="str">
        <f t="shared" si="1792"/>
        <v/>
      </c>
      <c r="AQ1979" s="249" t="str">
        <f t="shared" si="1793"/>
        <v/>
      </c>
      <c r="AR1979" s="250" t="str">
        <f t="shared" si="1794"/>
        <v/>
      </c>
      <c r="AS1979" s="234"/>
      <c r="AY1979" s="385">
        <f t="shared" si="1795"/>
        <v>0</v>
      </c>
      <c r="AZ1979" s="385">
        <f t="shared" si="1762"/>
        <v>0</v>
      </c>
      <c r="BA1979" s="385">
        <f t="shared" si="1796"/>
        <v>0</v>
      </c>
      <c r="BB1979" s="385">
        <f t="shared" si="1763"/>
        <v>0</v>
      </c>
      <c r="BC1979" s="385">
        <f t="shared" si="1764"/>
        <v>0</v>
      </c>
      <c r="BD1979" s="385">
        <f t="shared" si="1765"/>
        <v>0</v>
      </c>
      <c r="BE1979" s="385">
        <f t="shared" si="1766"/>
        <v>0</v>
      </c>
      <c r="BF1979" s="385">
        <f t="shared" si="1767"/>
        <v>0</v>
      </c>
      <c r="BG1979" s="385">
        <f t="shared" si="1768"/>
        <v>0</v>
      </c>
      <c r="BH1979" s="385">
        <f t="shared" si="1769"/>
        <v>0</v>
      </c>
      <c r="BI1979" s="385">
        <f t="shared" si="1770"/>
        <v>0</v>
      </c>
      <c r="BJ1979" s="385">
        <f t="shared" si="1771"/>
        <v>0</v>
      </c>
      <c r="BK1979" s="385">
        <f t="shared" si="1772"/>
        <v>0</v>
      </c>
      <c r="BL1979" s="385">
        <f t="shared" si="1773"/>
        <v>0</v>
      </c>
      <c r="BM1979" s="385">
        <f t="shared" si="1774"/>
        <v>0</v>
      </c>
      <c r="BN1979" s="385">
        <f t="shared" si="1775"/>
        <v>0</v>
      </c>
      <c r="CK1979" s="239">
        <f t="shared" si="1797"/>
        <v>0</v>
      </c>
      <c r="CL1979" s="239">
        <f t="shared" si="1798"/>
        <v>0</v>
      </c>
    </row>
    <row r="1980" spans="3:90" x14ac:dyDescent="0.35">
      <c r="C1980" s="235"/>
      <c r="D1980" s="246" t="str">
        <f t="shared" si="1776"/>
        <v/>
      </c>
      <c r="E1980" s="247" t="str">
        <f t="shared" si="1777"/>
        <v/>
      </c>
      <c r="F1980" s="248" t="str">
        <f t="shared" si="1778"/>
        <v/>
      </c>
      <c r="G1980" s="249" t="str">
        <f t="shared" si="1779"/>
        <v/>
      </c>
      <c r="H1980" s="250" t="str">
        <f t="shared" si="1780"/>
        <v/>
      </c>
      <c r="I1980" s="386" t="str">
        <f t="shared" si="1741"/>
        <v/>
      </c>
      <c r="J1980" s="387" t="str">
        <f t="shared" si="1742"/>
        <v/>
      </c>
      <c r="K1980" s="388" t="str">
        <f t="shared" si="1743"/>
        <v/>
      </c>
      <c r="L1980" s="389" t="str">
        <f t="shared" si="1744"/>
        <v/>
      </c>
      <c r="M1980" s="250" t="str">
        <f t="shared" si="1745"/>
        <v/>
      </c>
      <c r="N1980" s="246" t="b">
        <f t="shared" si="1781"/>
        <v>0</v>
      </c>
      <c r="O1980" s="246" t="b">
        <f t="shared" si="1782"/>
        <v>0</v>
      </c>
      <c r="P1980" s="246" t="b">
        <f t="shared" si="1783"/>
        <v>0</v>
      </c>
      <c r="Q1980" s="246" t="b">
        <f t="shared" si="1784"/>
        <v>0</v>
      </c>
      <c r="R1980" s="246" t="str">
        <f t="shared" si="1785"/>
        <v>No</v>
      </c>
      <c r="S1980" s="247" t="b">
        <f t="shared" si="1746"/>
        <v>0</v>
      </c>
      <c r="T1980" s="247" t="b">
        <f t="shared" si="1747"/>
        <v>0</v>
      </c>
      <c r="U1980" s="247" t="b">
        <f t="shared" si="1748"/>
        <v>0</v>
      </c>
      <c r="V1980" s="247" t="b">
        <f t="shared" si="1749"/>
        <v>0</v>
      </c>
      <c r="W1980" s="247" t="str">
        <f t="shared" si="1786"/>
        <v>No</v>
      </c>
      <c r="X1980" s="248" t="b">
        <f t="shared" si="1750"/>
        <v>0</v>
      </c>
      <c r="Y1980" s="248" t="b">
        <f t="shared" si="1751"/>
        <v>0</v>
      </c>
      <c r="Z1980" s="248" t="b">
        <f t="shared" si="1752"/>
        <v>0</v>
      </c>
      <c r="AA1980" s="248" t="b">
        <f t="shared" si="1753"/>
        <v>0</v>
      </c>
      <c r="AB1980" s="248" t="str">
        <f t="shared" si="1787"/>
        <v>No</v>
      </c>
      <c r="AC1980" s="249" t="b">
        <f t="shared" si="1754"/>
        <v>0</v>
      </c>
      <c r="AD1980" s="249" t="b">
        <f t="shared" si="1755"/>
        <v>0</v>
      </c>
      <c r="AE1980" s="249" t="b">
        <f t="shared" si="1756"/>
        <v>0</v>
      </c>
      <c r="AF1980" s="249" t="b">
        <f t="shared" si="1757"/>
        <v>0</v>
      </c>
      <c r="AG1980" s="249" t="str">
        <f t="shared" si="1788"/>
        <v>No</v>
      </c>
      <c r="AH1980" s="250" t="b">
        <f t="shared" si="1758"/>
        <v>0</v>
      </c>
      <c r="AI1980" s="250" t="b">
        <f t="shared" si="1759"/>
        <v>0</v>
      </c>
      <c r="AJ1980" s="250" t="b">
        <f t="shared" si="1760"/>
        <v>0</v>
      </c>
      <c r="AK1980" s="250" t="b">
        <f t="shared" si="1761"/>
        <v>0</v>
      </c>
      <c r="AL1980" s="250" t="str">
        <f t="shared" si="1789"/>
        <v>No</v>
      </c>
      <c r="AN1980" s="246" t="str">
        <f t="shared" si="1790"/>
        <v/>
      </c>
      <c r="AO1980" s="247" t="str">
        <f t="shared" si="1791"/>
        <v/>
      </c>
      <c r="AP1980" s="248" t="str">
        <f t="shared" si="1792"/>
        <v/>
      </c>
      <c r="AQ1980" s="249" t="str">
        <f t="shared" si="1793"/>
        <v/>
      </c>
      <c r="AR1980" s="250" t="str">
        <f t="shared" si="1794"/>
        <v/>
      </c>
      <c r="AS1980" s="234"/>
      <c r="AY1980" s="385">
        <f t="shared" si="1795"/>
        <v>0</v>
      </c>
      <c r="AZ1980" s="385">
        <f t="shared" si="1762"/>
        <v>0</v>
      </c>
      <c r="BA1980" s="385">
        <f t="shared" si="1796"/>
        <v>0</v>
      </c>
      <c r="BB1980" s="385">
        <f t="shared" si="1763"/>
        <v>0</v>
      </c>
      <c r="BC1980" s="385">
        <f t="shared" si="1764"/>
        <v>0</v>
      </c>
      <c r="BD1980" s="385">
        <f t="shared" si="1765"/>
        <v>0</v>
      </c>
      <c r="BE1980" s="385">
        <f t="shared" si="1766"/>
        <v>0</v>
      </c>
      <c r="BF1980" s="385">
        <f t="shared" si="1767"/>
        <v>0</v>
      </c>
      <c r="BG1980" s="385">
        <f t="shared" si="1768"/>
        <v>0</v>
      </c>
      <c r="BH1980" s="385">
        <f t="shared" si="1769"/>
        <v>0</v>
      </c>
      <c r="BI1980" s="385">
        <f t="shared" si="1770"/>
        <v>0</v>
      </c>
      <c r="BJ1980" s="385">
        <f t="shared" si="1771"/>
        <v>0</v>
      </c>
      <c r="BK1980" s="385">
        <f t="shared" si="1772"/>
        <v>0</v>
      </c>
      <c r="BL1980" s="385">
        <f t="shared" si="1773"/>
        <v>0</v>
      </c>
      <c r="BM1980" s="385">
        <f t="shared" si="1774"/>
        <v>0</v>
      </c>
      <c r="BN1980" s="385">
        <f t="shared" si="1775"/>
        <v>0</v>
      </c>
      <c r="CK1980" s="239">
        <f t="shared" si="1797"/>
        <v>0</v>
      </c>
      <c r="CL1980" s="239">
        <f t="shared" si="1798"/>
        <v>0</v>
      </c>
    </row>
    <row r="1981" spans="3:90" x14ac:dyDescent="0.35">
      <c r="C1981" s="235"/>
      <c r="D1981" s="246" t="str">
        <f t="shared" si="1776"/>
        <v/>
      </c>
      <c r="E1981" s="247" t="str">
        <f t="shared" si="1777"/>
        <v/>
      </c>
      <c r="F1981" s="248" t="str">
        <f t="shared" si="1778"/>
        <v/>
      </c>
      <c r="G1981" s="249" t="str">
        <f t="shared" si="1779"/>
        <v/>
      </c>
      <c r="H1981" s="250" t="str">
        <f t="shared" si="1780"/>
        <v/>
      </c>
      <c r="I1981" s="386" t="str">
        <f t="shared" si="1741"/>
        <v/>
      </c>
      <c r="J1981" s="387" t="str">
        <f t="shared" si="1742"/>
        <v/>
      </c>
      <c r="K1981" s="388" t="str">
        <f t="shared" si="1743"/>
        <v/>
      </c>
      <c r="L1981" s="389" t="str">
        <f t="shared" si="1744"/>
        <v/>
      </c>
      <c r="M1981" s="250" t="str">
        <f t="shared" si="1745"/>
        <v/>
      </c>
      <c r="N1981" s="246" t="b">
        <f t="shared" si="1781"/>
        <v>0</v>
      </c>
      <c r="O1981" s="246" t="b">
        <f t="shared" si="1782"/>
        <v>0</v>
      </c>
      <c r="P1981" s="246" t="b">
        <f t="shared" si="1783"/>
        <v>0</v>
      </c>
      <c r="Q1981" s="246" t="b">
        <f t="shared" si="1784"/>
        <v>0</v>
      </c>
      <c r="R1981" s="246" t="str">
        <f t="shared" si="1785"/>
        <v>No</v>
      </c>
      <c r="S1981" s="247" t="b">
        <f t="shared" si="1746"/>
        <v>0</v>
      </c>
      <c r="T1981" s="247" t="b">
        <f t="shared" si="1747"/>
        <v>0</v>
      </c>
      <c r="U1981" s="247" t="b">
        <f t="shared" si="1748"/>
        <v>0</v>
      </c>
      <c r="V1981" s="247" t="b">
        <f t="shared" si="1749"/>
        <v>0</v>
      </c>
      <c r="W1981" s="247" t="str">
        <f t="shared" si="1786"/>
        <v>No</v>
      </c>
      <c r="X1981" s="248" t="b">
        <f t="shared" si="1750"/>
        <v>0</v>
      </c>
      <c r="Y1981" s="248" t="b">
        <f t="shared" si="1751"/>
        <v>0</v>
      </c>
      <c r="Z1981" s="248" t="b">
        <f t="shared" si="1752"/>
        <v>0</v>
      </c>
      <c r="AA1981" s="248" t="b">
        <f t="shared" si="1753"/>
        <v>0</v>
      </c>
      <c r="AB1981" s="248" t="str">
        <f t="shared" si="1787"/>
        <v>No</v>
      </c>
      <c r="AC1981" s="249" t="b">
        <f t="shared" si="1754"/>
        <v>0</v>
      </c>
      <c r="AD1981" s="249" t="b">
        <f t="shared" si="1755"/>
        <v>0</v>
      </c>
      <c r="AE1981" s="249" t="b">
        <f t="shared" si="1756"/>
        <v>0</v>
      </c>
      <c r="AF1981" s="249" t="b">
        <f t="shared" si="1757"/>
        <v>0</v>
      </c>
      <c r="AG1981" s="249" t="str">
        <f t="shared" si="1788"/>
        <v>No</v>
      </c>
      <c r="AH1981" s="250" t="b">
        <f t="shared" si="1758"/>
        <v>0</v>
      </c>
      <c r="AI1981" s="250" t="b">
        <f t="shared" si="1759"/>
        <v>0</v>
      </c>
      <c r="AJ1981" s="250" t="b">
        <f t="shared" si="1760"/>
        <v>0</v>
      </c>
      <c r="AK1981" s="250" t="b">
        <f t="shared" si="1761"/>
        <v>0</v>
      </c>
      <c r="AL1981" s="250" t="str">
        <f t="shared" si="1789"/>
        <v>No</v>
      </c>
      <c r="AN1981" s="246" t="str">
        <f t="shared" si="1790"/>
        <v/>
      </c>
      <c r="AO1981" s="247" t="str">
        <f t="shared" si="1791"/>
        <v/>
      </c>
      <c r="AP1981" s="248" t="str">
        <f t="shared" si="1792"/>
        <v/>
      </c>
      <c r="AQ1981" s="249" t="str">
        <f t="shared" si="1793"/>
        <v/>
      </c>
      <c r="AR1981" s="250" t="str">
        <f t="shared" si="1794"/>
        <v/>
      </c>
      <c r="AS1981" s="234"/>
      <c r="AY1981" s="385">
        <f t="shared" si="1795"/>
        <v>0</v>
      </c>
      <c r="AZ1981" s="385">
        <f t="shared" si="1762"/>
        <v>0</v>
      </c>
      <c r="BA1981" s="385">
        <f t="shared" si="1796"/>
        <v>0</v>
      </c>
      <c r="BB1981" s="385">
        <f t="shared" si="1763"/>
        <v>0</v>
      </c>
      <c r="BC1981" s="385">
        <f t="shared" si="1764"/>
        <v>0</v>
      </c>
      <c r="BD1981" s="385">
        <f t="shared" si="1765"/>
        <v>0</v>
      </c>
      <c r="BE1981" s="385">
        <f t="shared" si="1766"/>
        <v>0</v>
      </c>
      <c r="BF1981" s="385">
        <f t="shared" si="1767"/>
        <v>0</v>
      </c>
      <c r="BG1981" s="385">
        <f t="shared" si="1768"/>
        <v>0</v>
      </c>
      <c r="BH1981" s="385">
        <f t="shared" si="1769"/>
        <v>0</v>
      </c>
      <c r="BI1981" s="385">
        <f t="shared" si="1770"/>
        <v>0</v>
      </c>
      <c r="BJ1981" s="385">
        <f t="shared" si="1771"/>
        <v>0</v>
      </c>
      <c r="BK1981" s="385">
        <f t="shared" si="1772"/>
        <v>0</v>
      </c>
      <c r="BL1981" s="385">
        <f t="shared" si="1773"/>
        <v>0</v>
      </c>
      <c r="BM1981" s="385">
        <f t="shared" si="1774"/>
        <v>0</v>
      </c>
      <c r="BN1981" s="385">
        <f t="shared" si="1775"/>
        <v>0</v>
      </c>
      <c r="CK1981" s="239">
        <f t="shared" si="1797"/>
        <v>0</v>
      </c>
      <c r="CL1981" s="239">
        <f t="shared" si="1798"/>
        <v>0</v>
      </c>
    </row>
    <row r="1982" spans="3:90" x14ac:dyDescent="0.35">
      <c r="C1982" s="235"/>
      <c r="D1982" s="246" t="str">
        <f t="shared" si="1776"/>
        <v/>
      </c>
      <c r="E1982" s="247" t="str">
        <f t="shared" si="1777"/>
        <v/>
      </c>
      <c r="F1982" s="248" t="str">
        <f t="shared" si="1778"/>
        <v/>
      </c>
      <c r="G1982" s="249" t="str">
        <f t="shared" si="1779"/>
        <v/>
      </c>
      <c r="H1982" s="250" t="str">
        <f t="shared" si="1780"/>
        <v/>
      </c>
      <c r="I1982" s="386" t="str">
        <f t="shared" si="1741"/>
        <v/>
      </c>
      <c r="J1982" s="387" t="str">
        <f t="shared" si="1742"/>
        <v/>
      </c>
      <c r="K1982" s="388" t="str">
        <f t="shared" si="1743"/>
        <v/>
      </c>
      <c r="L1982" s="389" t="str">
        <f t="shared" si="1744"/>
        <v/>
      </c>
      <c r="M1982" s="250" t="str">
        <f t="shared" si="1745"/>
        <v/>
      </c>
      <c r="N1982" s="246" t="b">
        <f t="shared" si="1781"/>
        <v>0</v>
      </c>
      <c r="O1982" s="246" t="b">
        <f t="shared" si="1782"/>
        <v>0</v>
      </c>
      <c r="P1982" s="246" t="b">
        <f t="shared" si="1783"/>
        <v>0</v>
      </c>
      <c r="Q1982" s="246" t="b">
        <f t="shared" si="1784"/>
        <v>0</v>
      </c>
      <c r="R1982" s="246" t="str">
        <f t="shared" si="1785"/>
        <v>No</v>
      </c>
      <c r="S1982" s="247" t="b">
        <f t="shared" si="1746"/>
        <v>0</v>
      </c>
      <c r="T1982" s="247" t="b">
        <f t="shared" si="1747"/>
        <v>0</v>
      </c>
      <c r="U1982" s="247" t="b">
        <f t="shared" si="1748"/>
        <v>0</v>
      </c>
      <c r="V1982" s="247" t="b">
        <f t="shared" si="1749"/>
        <v>0</v>
      </c>
      <c r="W1982" s="247" t="str">
        <f t="shared" si="1786"/>
        <v>No</v>
      </c>
      <c r="X1982" s="248" t="b">
        <f t="shared" si="1750"/>
        <v>0</v>
      </c>
      <c r="Y1982" s="248" t="b">
        <f t="shared" si="1751"/>
        <v>0</v>
      </c>
      <c r="Z1982" s="248" t="b">
        <f t="shared" si="1752"/>
        <v>0</v>
      </c>
      <c r="AA1982" s="248" t="b">
        <f t="shared" si="1753"/>
        <v>0</v>
      </c>
      <c r="AB1982" s="248" t="str">
        <f t="shared" si="1787"/>
        <v>No</v>
      </c>
      <c r="AC1982" s="249" t="b">
        <f t="shared" si="1754"/>
        <v>0</v>
      </c>
      <c r="AD1982" s="249" t="b">
        <f t="shared" si="1755"/>
        <v>0</v>
      </c>
      <c r="AE1982" s="249" t="b">
        <f t="shared" si="1756"/>
        <v>0</v>
      </c>
      <c r="AF1982" s="249" t="b">
        <f t="shared" si="1757"/>
        <v>0</v>
      </c>
      <c r="AG1982" s="249" t="str">
        <f t="shared" si="1788"/>
        <v>No</v>
      </c>
      <c r="AH1982" s="250" t="b">
        <f t="shared" si="1758"/>
        <v>0</v>
      </c>
      <c r="AI1982" s="250" t="b">
        <f t="shared" si="1759"/>
        <v>0</v>
      </c>
      <c r="AJ1982" s="250" t="b">
        <f t="shared" si="1760"/>
        <v>0</v>
      </c>
      <c r="AK1982" s="250" t="b">
        <f t="shared" si="1761"/>
        <v>0</v>
      </c>
      <c r="AL1982" s="250" t="str">
        <f t="shared" si="1789"/>
        <v>No</v>
      </c>
      <c r="AN1982" s="246" t="str">
        <f t="shared" si="1790"/>
        <v/>
      </c>
      <c r="AO1982" s="247" t="str">
        <f t="shared" si="1791"/>
        <v/>
      </c>
      <c r="AP1982" s="248" t="str">
        <f t="shared" si="1792"/>
        <v/>
      </c>
      <c r="AQ1982" s="249" t="str">
        <f t="shared" si="1793"/>
        <v/>
      </c>
      <c r="AR1982" s="250" t="str">
        <f t="shared" si="1794"/>
        <v/>
      </c>
      <c r="AS1982" s="234"/>
      <c r="AY1982" s="385">
        <f t="shared" si="1795"/>
        <v>0</v>
      </c>
      <c r="AZ1982" s="385">
        <f t="shared" si="1762"/>
        <v>0</v>
      </c>
      <c r="BA1982" s="385">
        <f t="shared" si="1796"/>
        <v>0</v>
      </c>
      <c r="BB1982" s="385">
        <f t="shared" si="1763"/>
        <v>0</v>
      </c>
      <c r="BC1982" s="385">
        <f t="shared" si="1764"/>
        <v>0</v>
      </c>
      <c r="BD1982" s="385">
        <f t="shared" si="1765"/>
        <v>0</v>
      </c>
      <c r="BE1982" s="385">
        <f t="shared" si="1766"/>
        <v>0</v>
      </c>
      <c r="BF1982" s="385">
        <f t="shared" si="1767"/>
        <v>0</v>
      </c>
      <c r="BG1982" s="385">
        <f t="shared" si="1768"/>
        <v>0</v>
      </c>
      <c r="BH1982" s="385">
        <f t="shared" si="1769"/>
        <v>0</v>
      </c>
      <c r="BI1982" s="385">
        <f t="shared" si="1770"/>
        <v>0</v>
      </c>
      <c r="BJ1982" s="385">
        <f t="shared" si="1771"/>
        <v>0</v>
      </c>
      <c r="BK1982" s="385">
        <f t="shared" si="1772"/>
        <v>0</v>
      </c>
      <c r="BL1982" s="385">
        <f t="shared" si="1773"/>
        <v>0</v>
      </c>
      <c r="BM1982" s="385">
        <f t="shared" si="1774"/>
        <v>0</v>
      </c>
      <c r="BN1982" s="385">
        <f t="shared" si="1775"/>
        <v>0</v>
      </c>
      <c r="CK1982" s="239">
        <f t="shared" si="1797"/>
        <v>0</v>
      </c>
      <c r="CL1982" s="239">
        <f t="shared" si="1798"/>
        <v>0</v>
      </c>
    </row>
    <row r="1983" spans="3:90" x14ac:dyDescent="0.35">
      <c r="C1983" s="235"/>
      <c r="D1983" s="246" t="str">
        <f t="shared" si="1776"/>
        <v/>
      </c>
      <c r="E1983" s="247" t="str">
        <f t="shared" si="1777"/>
        <v/>
      </c>
      <c r="F1983" s="248" t="str">
        <f t="shared" si="1778"/>
        <v/>
      </c>
      <c r="G1983" s="249" t="str">
        <f t="shared" si="1779"/>
        <v/>
      </c>
      <c r="H1983" s="250" t="str">
        <f t="shared" si="1780"/>
        <v/>
      </c>
      <c r="I1983" s="386" t="str">
        <f t="shared" si="1741"/>
        <v/>
      </c>
      <c r="J1983" s="387" t="str">
        <f t="shared" si="1742"/>
        <v/>
      </c>
      <c r="K1983" s="388" t="str">
        <f t="shared" si="1743"/>
        <v/>
      </c>
      <c r="L1983" s="389" t="str">
        <f t="shared" si="1744"/>
        <v/>
      </c>
      <c r="M1983" s="250" t="str">
        <f t="shared" si="1745"/>
        <v/>
      </c>
      <c r="N1983" s="246" t="b">
        <f t="shared" si="1781"/>
        <v>0</v>
      </c>
      <c r="O1983" s="246" t="b">
        <f t="shared" si="1782"/>
        <v>0</v>
      </c>
      <c r="P1983" s="246" t="b">
        <f t="shared" si="1783"/>
        <v>0</v>
      </c>
      <c r="Q1983" s="246" t="b">
        <f t="shared" si="1784"/>
        <v>0</v>
      </c>
      <c r="R1983" s="246" t="str">
        <f t="shared" si="1785"/>
        <v>No</v>
      </c>
      <c r="S1983" s="247" t="b">
        <f t="shared" si="1746"/>
        <v>0</v>
      </c>
      <c r="T1983" s="247" t="b">
        <f t="shared" si="1747"/>
        <v>0</v>
      </c>
      <c r="U1983" s="247" t="b">
        <f t="shared" si="1748"/>
        <v>0</v>
      </c>
      <c r="V1983" s="247" t="b">
        <f t="shared" si="1749"/>
        <v>0</v>
      </c>
      <c r="W1983" s="247" t="str">
        <f t="shared" si="1786"/>
        <v>No</v>
      </c>
      <c r="X1983" s="248" t="b">
        <f t="shared" si="1750"/>
        <v>0</v>
      </c>
      <c r="Y1983" s="248" t="b">
        <f t="shared" si="1751"/>
        <v>0</v>
      </c>
      <c r="Z1983" s="248" t="b">
        <f t="shared" si="1752"/>
        <v>0</v>
      </c>
      <c r="AA1983" s="248" t="b">
        <f t="shared" si="1753"/>
        <v>0</v>
      </c>
      <c r="AB1983" s="248" t="str">
        <f t="shared" si="1787"/>
        <v>No</v>
      </c>
      <c r="AC1983" s="249" t="b">
        <f t="shared" si="1754"/>
        <v>0</v>
      </c>
      <c r="AD1983" s="249" t="b">
        <f t="shared" si="1755"/>
        <v>0</v>
      </c>
      <c r="AE1983" s="249" t="b">
        <f t="shared" si="1756"/>
        <v>0</v>
      </c>
      <c r="AF1983" s="249" t="b">
        <f t="shared" si="1757"/>
        <v>0</v>
      </c>
      <c r="AG1983" s="249" t="str">
        <f t="shared" si="1788"/>
        <v>No</v>
      </c>
      <c r="AH1983" s="250" t="b">
        <f t="shared" si="1758"/>
        <v>0</v>
      </c>
      <c r="AI1983" s="250" t="b">
        <f t="shared" si="1759"/>
        <v>0</v>
      </c>
      <c r="AJ1983" s="250" t="b">
        <f t="shared" si="1760"/>
        <v>0</v>
      </c>
      <c r="AK1983" s="250" t="b">
        <f t="shared" si="1761"/>
        <v>0</v>
      </c>
      <c r="AL1983" s="250" t="str">
        <f t="shared" si="1789"/>
        <v>No</v>
      </c>
      <c r="AN1983" s="246" t="str">
        <f t="shared" si="1790"/>
        <v/>
      </c>
      <c r="AO1983" s="247" t="str">
        <f t="shared" si="1791"/>
        <v/>
      </c>
      <c r="AP1983" s="248" t="str">
        <f t="shared" si="1792"/>
        <v/>
      </c>
      <c r="AQ1983" s="249" t="str">
        <f t="shared" si="1793"/>
        <v/>
      </c>
      <c r="AR1983" s="250" t="str">
        <f t="shared" si="1794"/>
        <v/>
      </c>
      <c r="AS1983" s="234"/>
      <c r="AY1983" s="385">
        <f t="shared" si="1795"/>
        <v>0</v>
      </c>
      <c r="AZ1983" s="385">
        <f t="shared" si="1762"/>
        <v>0</v>
      </c>
      <c r="BA1983" s="385">
        <f t="shared" si="1796"/>
        <v>0</v>
      </c>
      <c r="BB1983" s="385">
        <f t="shared" si="1763"/>
        <v>0</v>
      </c>
      <c r="BC1983" s="385">
        <f t="shared" si="1764"/>
        <v>0</v>
      </c>
      <c r="BD1983" s="385">
        <f t="shared" si="1765"/>
        <v>0</v>
      </c>
      <c r="BE1983" s="385">
        <f t="shared" si="1766"/>
        <v>0</v>
      </c>
      <c r="BF1983" s="385">
        <f t="shared" si="1767"/>
        <v>0</v>
      </c>
      <c r="BG1983" s="385">
        <f t="shared" si="1768"/>
        <v>0</v>
      </c>
      <c r="BH1983" s="385">
        <f t="shared" si="1769"/>
        <v>0</v>
      </c>
      <c r="BI1983" s="385">
        <f t="shared" si="1770"/>
        <v>0</v>
      </c>
      <c r="BJ1983" s="385">
        <f t="shared" si="1771"/>
        <v>0</v>
      </c>
      <c r="BK1983" s="385">
        <f t="shared" si="1772"/>
        <v>0</v>
      </c>
      <c r="BL1983" s="385">
        <f t="shared" si="1773"/>
        <v>0</v>
      </c>
      <c r="BM1983" s="385">
        <f t="shared" si="1774"/>
        <v>0</v>
      </c>
      <c r="BN1983" s="385">
        <f t="shared" si="1775"/>
        <v>0</v>
      </c>
      <c r="CK1983" s="239">
        <f t="shared" si="1797"/>
        <v>0</v>
      </c>
      <c r="CL1983" s="239">
        <f t="shared" si="1798"/>
        <v>0</v>
      </c>
    </row>
    <row r="1984" spans="3:90" x14ac:dyDescent="0.35">
      <c r="C1984" s="235"/>
      <c r="D1984" s="246" t="str">
        <f t="shared" si="1776"/>
        <v/>
      </c>
      <c r="E1984" s="247" t="str">
        <f t="shared" si="1777"/>
        <v/>
      </c>
      <c r="F1984" s="248" t="str">
        <f t="shared" si="1778"/>
        <v/>
      </c>
      <c r="G1984" s="249" t="str">
        <f t="shared" si="1779"/>
        <v/>
      </c>
      <c r="H1984" s="250" t="str">
        <f t="shared" si="1780"/>
        <v/>
      </c>
      <c r="I1984" s="386" t="str">
        <f t="shared" si="1741"/>
        <v/>
      </c>
      <c r="J1984" s="387" t="str">
        <f t="shared" si="1742"/>
        <v/>
      </c>
      <c r="K1984" s="388" t="str">
        <f t="shared" si="1743"/>
        <v/>
      </c>
      <c r="L1984" s="389" t="str">
        <f t="shared" si="1744"/>
        <v/>
      </c>
      <c r="M1984" s="250" t="str">
        <f t="shared" si="1745"/>
        <v/>
      </c>
      <c r="N1984" s="246" t="b">
        <f t="shared" si="1781"/>
        <v>0</v>
      </c>
      <c r="O1984" s="246" t="b">
        <f t="shared" si="1782"/>
        <v>0</v>
      </c>
      <c r="P1984" s="246" t="b">
        <f t="shared" si="1783"/>
        <v>0</v>
      </c>
      <c r="Q1984" s="246" t="b">
        <f t="shared" si="1784"/>
        <v>0</v>
      </c>
      <c r="R1984" s="246" t="str">
        <f t="shared" si="1785"/>
        <v>No</v>
      </c>
      <c r="S1984" s="247" t="b">
        <f t="shared" si="1746"/>
        <v>0</v>
      </c>
      <c r="T1984" s="247" t="b">
        <f t="shared" si="1747"/>
        <v>0</v>
      </c>
      <c r="U1984" s="247" t="b">
        <f t="shared" si="1748"/>
        <v>0</v>
      </c>
      <c r="V1984" s="247" t="b">
        <f t="shared" si="1749"/>
        <v>0</v>
      </c>
      <c r="W1984" s="247" t="str">
        <f t="shared" si="1786"/>
        <v>No</v>
      </c>
      <c r="X1984" s="248" t="b">
        <f t="shared" si="1750"/>
        <v>0</v>
      </c>
      <c r="Y1984" s="248" t="b">
        <f t="shared" si="1751"/>
        <v>0</v>
      </c>
      <c r="Z1984" s="248" t="b">
        <f t="shared" si="1752"/>
        <v>0</v>
      </c>
      <c r="AA1984" s="248" t="b">
        <f t="shared" si="1753"/>
        <v>0</v>
      </c>
      <c r="AB1984" s="248" t="str">
        <f t="shared" si="1787"/>
        <v>No</v>
      </c>
      <c r="AC1984" s="249" t="b">
        <f t="shared" si="1754"/>
        <v>0</v>
      </c>
      <c r="AD1984" s="249" t="b">
        <f t="shared" si="1755"/>
        <v>0</v>
      </c>
      <c r="AE1984" s="249" t="b">
        <f t="shared" si="1756"/>
        <v>0</v>
      </c>
      <c r="AF1984" s="249" t="b">
        <f t="shared" si="1757"/>
        <v>0</v>
      </c>
      <c r="AG1984" s="249" t="str">
        <f t="shared" si="1788"/>
        <v>No</v>
      </c>
      <c r="AH1984" s="250" t="b">
        <f t="shared" si="1758"/>
        <v>0</v>
      </c>
      <c r="AI1984" s="250" t="b">
        <f t="shared" si="1759"/>
        <v>0</v>
      </c>
      <c r="AJ1984" s="250" t="b">
        <f t="shared" si="1760"/>
        <v>0</v>
      </c>
      <c r="AK1984" s="250" t="b">
        <f t="shared" si="1761"/>
        <v>0</v>
      </c>
      <c r="AL1984" s="250" t="str">
        <f t="shared" si="1789"/>
        <v>No</v>
      </c>
      <c r="AN1984" s="246" t="str">
        <f t="shared" si="1790"/>
        <v/>
      </c>
      <c r="AO1984" s="247" t="str">
        <f t="shared" si="1791"/>
        <v/>
      </c>
      <c r="AP1984" s="248" t="str">
        <f t="shared" si="1792"/>
        <v/>
      </c>
      <c r="AQ1984" s="249" t="str">
        <f t="shared" si="1793"/>
        <v/>
      </c>
      <c r="AR1984" s="250" t="str">
        <f t="shared" si="1794"/>
        <v/>
      </c>
      <c r="AS1984" s="234"/>
      <c r="AY1984" s="385">
        <f t="shared" si="1795"/>
        <v>0</v>
      </c>
      <c r="AZ1984" s="385">
        <f t="shared" si="1762"/>
        <v>0</v>
      </c>
      <c r="BA1984" s="385">
        <f t="shared" si="1796"/>
        <v>0</v>
      </c>
      <c r="BB1984" s="385">
        <f t="shared" si="1763"/>
        <v>0</v>
      </c>
      <c r="BC1984" s="385">
        <f t="shared" si="1764"/>
        <v>0</v>
      </c>
      <c r="BD1984" s="385">
        <f t="shared" si="1765"/>
        <v>0</v>
      </c>
      <c r="BE1984" s="385">
        <f t="shared" si="1766"/>
        <v>0</v>
      </c>
      <c r="BF1984" s="385">
        <f t="shared" si="1767"/>
        <v>0</v>
      </c>
      <c r="BG1984" s="385">
        <f t="shared" si="1768"/>
        <v>0</v>
      </c>
      <c r="BH1984" s="385">
        <f t="shared" si="1769"/>
        <v>0</v>
      </c>
      <c r="BI1984" s="385">
        <f t="shared" si="1770"/>
        <v>0</v>
      </c>
      <c r="BJ1984" s="385">
        <f t="shared" si="1771"/>
        <v>0</v>
      </c>
      <c r="BK1984" s="385">
        <f t="shared" si="1772"/>
        <v>0</v>
      </c>
      <c r="BL1984" s="385">
        <f t="shared" si="1773"/>
        <v>0</v>
      </c>
      <c r="BM1984" s="385">
        <f t="shared" si="1774"/>
        <v>0</v>
      </c>
      <c r="BN1984" s="385">
        <f t="shared" si="1775"/>
        <v>0</v>
      </c>
      <c r="CK1984" s="239">
        <f t="shared" si="1797"/>
        <v>0</v>
      </c>
      <c r="CL1984" s="239">
        <f t="shared" si="1798"/>
        <v>0</v>
      </c>
    </row>
    <row r="1985" spans="1:290" x14ac:dyDescent="0.35">
      <c r="C1985" s="235"/>
      <c r="D1985" s="246" t="str">
        <f t="shared" si="1776"/>
        <v/>
      </c>
      <c r="E1985" s="247" t="str">
        <f t="shared" si="1777"/>
        <v/>
      </c>
      <c r="F1985" s="248" t="str">
        <f t="shared" si="1778"/>
        <v/>
      </c>
      <c r="G1985" s="249" t="str">
        <f t="shared" si="1779"/>
        <v/>
      </c>
      <c r="H1985" s="250" t="str">
        <f t="shared" si="1780"/>
        <v/>
      </c>
      <c r="I1985" s="386" t="str">
        <f t="shared" si="1741"/>
        <v/>
      </c>
      <c r="J1985" s="387" t="str">
        <f t="shared" si="1742"/>
        <v/>
      </c>
      <c r="K1985" s="388" t="str">
        <f t="shared" si="1743"/>
        <v/>
      </c>
      <c r="L1985" s="389" t="str">
        <f t="shared" si="1744"/>
        <v/>
      </c>
      <c r="M1985" s="250" t="str">
        <f t="shared" si="1745"/>
        <v/>
      </c>
      <c r="N1985" s="246" t="b">
        <f t="shared" si="1781"/>
        <v>0</v>
      </c>
      <c r="O1985" s="246" t="b">
        <f t="shared" si="1782"/>
        <v>0</v>
      </c>
      <c r="P1985" s="246" t="b">
        <f t="shared" si="1783"/>
        <v>0</v>
      </c>
      <c r="Q1985" s="246" t="b">
        <f t="shared" si="1784"/>
        <v>0</v>
      </c>
      <c r="R1985" s="246" t="str">
        <f t="shared" si="1785"/>
        <v>No</v>
      </c>
      <c r="S1985" s="247" t="b">
        <f t="shared" si="1746"/>
        <v>0</v>
      </c>
      <c r="T1985" s="247" t="b">
        <f t="shared" si="1747"/>
        <v>0</v>
      </c>
      <c r="U1985" s="247" t="b">
        <f t="shared" si="1748"/>
        <v>0</v>
      </c>
      <c r="V1985" s="247" t="b">
        <f t="shared" si="1749"/>
        <v>0</v>
      </c>
      <c r="W1985" s="247" t="str">
        <f t="shared" si="1786"/>
        <v>No</v>
      </c>
      <c r="X1985" s="248" t="b">
        <f t="shared" si="1750"/>
        <v>0</v>
      </c>
      <c r="Y1985" s="248" t="b">
        <f t="shared" si="1751"/>
        <v>0</v>
      </c>
      <c r="Z1985" s="248" t="b">
        <f t="shared" si="1752"/>
        <v>0</v>
      </c>
      <c r="AA1985" s="248" t="b">
        <f t="shared" si="1753"/>
        <v>0</v>
      </c>
      <c r="AB1985" s="248" t="str">
        <f t="shared" si="1787"/>
        <v>No</v>
      </c>
      <c r="AC1985" s="249" t="b">
        <f t="shared" si="1754"/>
        <v>0</v>
      </c>
      <c r="AD1985" s="249" t="b">
        <f t="shared" si="1755"/>
        <v>0</v>
      </c>
      <c r="AE1985" s="249" t="b">
        <f t="shared" si="1756"/>
        <v>0</v>
      </c>
      <c r="AF1985" s="249" t="b">
        <f t="shared" si="1757"/>
        <v>0</v>
      </c>
      <c r="AG1985" s="249" t="str">
        <f t="shared" si="1788"/>
        <v>No</v>
      </c>
      <c r="AH1985" s="250" t="b">
        <f t="shared" si="1758"/>
        <v>0</v>
      </c>
      <c r="AI1985" s="250" t="b">
        <f t="shared" si="1759"/>
        <v>0</v>
      </c>
      <c r="AJ1985" s="250" t="b">
        <f t="shared" si="1760"/>
        <v>0</v>
      </c>
      <c r="AK1985" s="250" t="b">
        <f t="shared" si="1761"/>
        <v>0</v>
      </c>
      <c r="AL1985" s="250" t="str">
        <f t="shared" si="1789"/>
        <v>No</v>
      </c>
      <c r="AN1985" s="246" t="str">
        <f t="shared" si="1790"/>
        <v/>
      </c>
      <c r="AO1985" s="247" t="str">
        <f t="shared" si="1791"/>
        <v/>
      </c>
      <c r="AP1985" s="248" t="str">
        <f t="shared" si="1792"/>
        <v/>
      </c>
      <c r="AQ1985" s="249" t="str">
        <f t="shared" si="1793"/>
        <v/>
      </c>
      <c r="AR1985" s="250" t="str">
        <f t="shared" si="1794"/>
        <v/>
      </c>
      <c r="AS1985" s="234"/>
      <c r="AY1985" s="385">
        <f t="shared" si="1795"/>
        <v>0</v>
      </c>
      <c r="AZ1985" s="385">
        <f t="shared" si="1762"/>
        <v>0</v>
      </c>
      <c r="BA1985" s="385">
        <f t="shared" si="1796"/>
        <v>0</v>
      </c>
      <c r="BB1985" s="385">
        <f t="shared" si="1763"/>
        <v>0</v>
      </c>
      <c r="BC1985" s="385">
        <f t="shared" si="1764"/>
        <v>0</v>
      </c>
      <c r="BD1985" s="385">
        <f t="shared" si="1765"/>
        <v>0</v>
      </c>
      <c r="BE1985" s="385">
        <f t="shared" si="1766"/>
        <v>0</v>
      </c>
      <c r="BF1985" s="385">
        <f t="shared" si="1767"/>
        <v>0</v>
      </c>
      <c r="BG1985" s="385">
        <f t="shared" si="1768"/>
        <v>0</v>
      </c>
      <c r="BH1985" s="385">
        <f t="shared" si="1769"/>
        <v>0</v>
      </c>
      <c r="BI1985" s="385">
        <f t="shared" si="1770"/>
        <v>0</v>
      </c>
      <c r="BJ1985" s="385">
        <f t="shared" si="1771"/>
        <v>0</v>
      </c>
      <c r="BK1985" s="385">
        <f t="shared" si="1772"/>
        <v>0</v>
      </c>
      <c r="BL1985" s="385">
        <f t="shared" si="1773"/>
        <v>0</v>
      </c>
      <c r="BM1985" s="385">
        <f t="shared" si="1774"/>
        <v>0</v>
      </c>
      <c r="BN1985" s="385">
        <f t="shared" si="1775"/>
        <v>0</v>
      </c>
      <c r="CK1985" s="239">
        <f t="shared" si="1797"/>
        <v>0</v>
      </c>
      <c r="CL1985" s="239">
        <f t="shared" si="1798"/>
        <v>0</v>
      </c>
    </row>
    <row r="1986" spans="1:290" x14ac:dyDescent="0.35">
      <c r="C1986" s="235"/>
      <c r="D1986" s="246" t="str">
        <f t="shared" si="1776"/>
        <v/>
      </c>
      <c r="E1986" s="247" t="str">
        <f t="shared" si="1777"/>
        <v/>
      </c>
      <c r="F1986" s="248" t="str">
        <f t="shared" si="1778"/>
        <v/>
      </c>
      <c r="G1986" s="249" t="str">
        <f t="shared" si="1779"/>
        <v/>
      </c>
      <c r="H1986" s="250" t="str">
        <f t="shared" si="1780"/>
        <v/>
      </c>
      <c r="I1986" s="386" t="str">
        <f t="shared" si="1741"/>
        <v/>
      </c>
      <c r="J1986" s="387" t="str">
        <f t="shared" si="1742"/>
        <v/>
      </c>
      <c r="K1986" s="388" t="str">
        <f t="shared" si="1743"/>
        <v/>
      </c>
      <c r="L1986" s="389" t="str">
        <f t="shared" si="1744"/>
        <v/>
      </c>
      <c r="M1986" s="250" t="str">
        <f t="shared" si="1745"/>
        <v/>
      </c>
      <c r="N1986" s="246" t="b">
        <f t="shared" si="1781"/>
        <v>0</v>
      </c>
      <c r="O1986" s="246" t="b">
        <f t="shared" si="1782"/>
        <v>0</v>
      </c>
      <c r="P1986" s="246" t="b">
        <f t="shared" si="1783"/>
        <v>0</v>
      </c>
      <c r="Q1986" s="246" t="b">
        <f t="shared" si="1784"/>
        <v>0</v>
      </c>
      <c r="R1986" s="246" t="str">
        <f t="shared" si="1785"/>
        <v>No</v>
      </c>
      <c r="S1986" s="247" t="b">
        <f t="shared" si="1746"/>
        <v>0</v>
      </c>
      <c r="T1986" s="247" t="b">
        <f t="shared" si="1747"/>
        <v>0</v>
      </c>
      <c r="U1986" s="247" t="b">
        <f t="shared" si="1748"/>
        <v>0</v>
      </c>
      <c r="V1986" s="247" t="b">
        <f t="shared" si="1749"/>
        <v>0</v>
      </c>
      <c r="W1986" s="247" t="str">
        <f t="shared" si="1786"/>
        <v>No</v>
      </c>
      <c r="X1986" s="248" t="b">
        <f t="shared" si="1750"/>
        <v>0</v>
      </c>
      <c r="Y1986" s="248" t="b">
        <f t="shared" si="1751"/>
        <v>0</v>
      </c>
      <c r="Z1986" s="248" t="b">
        <f t="shared" si="1752"/>
        <v>0</v>
      </c>
      <c r="AA1986" s="248" t="b">
        <f t="shared" si="1753"/>
        <v>0</v>
      </c>
      <c r="AB1986" s="248" t="str">
        <f t="shared" si="1787"/>
        <v>No</v>
      </c>
      <c r="AC1986" s="249" t="b">
        <f t="shared" si="1754"/>
        <v>0</v>
      </c>
      <c r="AD1986" s="249" t="b">
        <f t="shared" si="1755"/>
        <v>0</v>
      </c>
      <c r="AE1986" s="249" t="b">
        <f t="shared" si="1756"/>
        <v>0</v>
      </c>
      <c r="AF1986" s="249" t="b">
        <f t="shared" si="1757"/>
        <v>0</v>
      </c>
      <c r="AG1986" s="249" t="str">
        <f t="shared" si="1788"/>
        <v>No</v>
      </c>
      <c r="AH1986" s="250" t="b">
        <f t="shared" si="1758"/>
        <v>0</v>
      </c>
      <c r="AI1986" s="250" t="b">
        <f t="shared" si="1759"/>
        <v>0</v>
      </c>
      <c r="AJ1986" s="250" t="b">
        <f t="shared" si="1760"/>
        <v>0</v>
      </c>
      <c r="AK1986" s="250" t="b">
        <f t="shared" si="1761"/>
        <v>0</v>
      </c>
      <c r="AL1986" s="250" t="str">
        <f t="shared" si="1789"/>
        <v>No</v>
      </c>
      <c r="AN1986" s="246" t="str">
        <f t="shared" si="1790"/>
        <v/>
      </c>
      <c r="AO1986" s="247" t="str">
        <f t="shared" si="1791"/>
        <v/>
      </c>
      <c r="AP1986" s="248" t="str">
        <f t="shared" si="1792"/>
        <v/>
      </c>
      <c r="AQ1986" s="249" t="str">
        <f t="shared" si="1793"/>
        <v/>
      </c>
      <c r="AR1986" s="250" t="str">
        <f t="shared" si="1794"/>
        <v/>
      </c>
      <c r="AS1986" s="234"/>
      <c r="AY1986" s="385">
        <f t="shared" si="1795"/>
        <v>0</v>
      </c>
      <c r="AZ1986" s="385">
        <f t="shared" si="1762"/>
        <v>0</v>
      </c>
      <c r="BA1986" s="385">
        <f t="shared" si="1796"/>
        <v>0</v>
      </c>
      <c r="BB1986" s="385">
        <f t="shared" si="1763"/>
        <v>0</v>
      </c>
      <c r="BC1986" s="385">
        <f t="shared" si="1764"/>
        <v>0</v>
      </c>
      <c r="BD1986" s="385">
        <f t="shared" si="1765"/>
        <v>0</v>
      </c>
      <c r="BE1986" s="385">
        <f t="shared" si="1766"/>
        <v>0</v>
      </c>
      <c r="BF1986" s="385">
        <f t="shared" si="1767"/>
        <v>0</v>
      </c>
      <c r="BG1986" s="385">
        <f t="shared" si="1768"/>
        <v>0</v>
      </c>
      <c r="BH1986" s="385">
        <f t="shared" si="1769"/>
        <v>0</v>
      </c>
      <c r="BI1986" s="385">
        <f t="shared" si="1770"/>
        <v>0</v>
      </c>
      <c r="BJ1986" s="385">
        <f t="shared" si="1771"/>
        <v>0</v>
      </c>
      <c r="BK1986" s="385">
        <f t="shared" si="1772"/>
        <v>0</v>
      </c>
      <c r="BL1986" s="385">
        <f t="shared" si="1773"/>
        <v>0</v>
      </c>
      <c r="BM1986" s="385">
        <f t="shared" si="1774"/>
        <v>0</v>
      </c>
      <c r="BN1986" s="385">
        <f t="shared" si="1775"/>
        <v>0</v>
      </c>
      <c r="CK1986" s="239">
        <f t="shared" si="1797"/>
        <v>0</v>
      </c>
      <c r="CL1986" s="239">
        <f t="shared" si="1798"/>
        <v>0</v>
      </c>
    </row>
    <row r="1987" spans="1:290" x14ac:dyDescent="0.35">
      <c r="C1987" s="235"/>
      <c r="D1987" s="246" t="str">
        <f t="shared" si="1776"/>
        <v/>
      </c>
      <c r="E1987" s="247" t="str">
        <f t="shared" si="1777"/>
        <v/>
      </c>
      <c r="F1987" s="248" t="str">
        <f t="shared" si="1778"/>
        <v/>
      </c>
      <c r="G1987" s="249" t="str">
        <f t="shared" si="1779"/>
        <v/>
      </c>
      <c r="H1987" s="250" t="str">
        <f t="shared" si="1780"/>
        <v/>
      </c>
      <c r="I1987" s="386" t="str">
        <f t="shared" si="1741"/>
        <v/>
      </c>
      <c r="J1987" s="387" t="str">
        <f t="shared" si="1742"/>
        <v/>
      </c>
      <c r="K1987" s="388" t="str">
        <f t="shared" si="1743"/>
        <v/>
      </c>
      <c r="L1987" s="389" t="str">
        <f t="shared" si="1744"/>
        <v/>
      </c>
      <c r="M1987" s="250" t="str">
        <f t="shared" si="1745"/>
        <v/>
      </c>
      <c r="N1987" s="246" t="b">
        <f t="shared" si="1781"/>
        <v>0</v>
      </c>
      <c r="O1987" s="246" t="b">
        <f t="shared" si="1782"/>
        <v>0</v>
      </c>
      <c r="P1987" s="246" t="b">
        <f t="shared" si="1783"/>
        <v>0</v>
      </c>
      <c r="Q1987" s="246" t="b">
        <f t="shared" si="1784"/>
        <v>0</v>
      </c>
      <c r="R1987" s="246" t="str">
        <f t="shared" si="1785"/>
        <v>No</v>
      </c>
      <c r="S1987" s="247" t="b">
        <f t="shared" si="1746"/>
        <v>0</v>
      </c>
      <c r="T1987" s="247" t="b">
        <f t="shared" si="1747"/>
        <v>0</v>
      </c>
      <c r="U1987" s="247" t="b">
        <f t="shared" si="1748"/>
        <v>0</v>
      </c>
      <c r="V1987" s="247" t="b">
        <f t="shared" si="1749"/>
        <v>0</v>
      </c>
      <c r="W1987" s="247" t="str">
        <f t="shared" si="1786"/>
        <v>No</v>
      </c>
      <c r="X1987" s="248" t="b">
        <f t="shared" si="1750"/>
        <v>0</v>
      </c>
      <c r="Y1987" s="248" t="b">
        <f t="shared" si="1751"/>
        <v>0</v>
      </c>
      <c r="Z1987" s="248" t="b">
        <f t="shared" si="1752"/>
        <v>0</v>
      </c>
      <c r="AA1987" s="248" t="b">
        <f t="shared" si="1753"/>
        <v>0</v>
      </c>
      <c r="AB1987" s="248" t="str">
        <f t="shared" si="1787"/>
        <v>No</v>
      </c>
      <c r="AC1987" s="249" t="b">
        <f t="shared" si="1754"/>
        <v>0</v>
      </c>
      <c r="AD1987" s="249" t="b">
        <f t="shared" si="1755"/>
        <v>0</v>
      </c>
      <c r="AE1987" s="249" t="b">
        <f t="shared" si="1756"/>
        <v>0</v>
      </c>
      <c r="AF1987" s="249" t="b">
        <f t="shared" si="1757"/>
        <v>0</v>
      </c>
      <c r="AG1987" s="249" t="str">
        <f t="shared" si="1788"/>
        <v>No</v>
      </c>
      <c r="AH1987" s="250" t="b">
        <f t="shared" si="1758"/>
        <v>0</v>
      </c>
      <c r="AI1987" s="250" t="b">
        <f t="shared" si="1759"/>
        <v>0</v>
      </c>
      <c r="AJ1987" s="250" t="b">
        <f t="shared" si="1760"/>
        <v>0</v>
      </c>
      <c r="AK1987" s="250" t="b">
        <f t="shared" si="1761"/>
        <v>0</v>
      </c>
      <c r="AL1987" s="250" t="str">
        <f t="shared" si="1789"/>
        <v>No</v>
      </c>
      <c r="AN1987" s="246" t="str">
        <f t="shared" si="1790"/>
        <v/>
      </c>
      <c r="AO1987" s="247" t="str">
        <f t="shared" si="1791"/>
        <v/>
      </c>
      <c r="AP1987" s="248" t="str">
        <f t="shared" si="1792"/>
        <v/>
      </c>
      <c r="AQ1987" s="249" t="str">
        <f t="shared" si="1793"/>
        <v/>
      </c>
      <c r="AR1987" s="250" t="str">
        <f t="shared" si="1794"/>
        <v/>
      </c>
      <c r="AS1987" s="234"/>
      <c r="AY1987" s="385">
        <f t="shared" si="1795"/>
        <v>0</v>
      </c>
      <c r="AZ1987" s="385">
        <f t="shared" si="1762"/>
        <v>0</v>
      </c>
      <c r="BA1987" s="385">
        <f t="shared" si="1796"/>
        <v>0</v>
      </c>
      <c r="BB1987" s="385">
        <f t="shared" si="1763"/>
        <v>0</v>
      </c>
      <c r="BC1987" s="385">
        <f t="shared" si="1764"/>
        <v>0</v>
      </c>
      <c r="BD1987" s="385">
        <f t="shared" si="1765"/>
        <v>0</v>
      </c>
      <c r="BE1987" s="385">
        <f t="shared" si="1766"/>
        <v>0</v>
      </c>
      <c r="BF1987" s="385">
        <f t="shared" si="1767"/>
        <v>0</v>
      </c>
      <c r="BG1987" s="385">
        <f t="shared" si="1768"/>
        <v>0</v>
      </c>
      <c r="BH1987" s="385">
        <f t="shared" si="1769"/>
        <v>0</v>
      </c>
      <c r="BI1987" s="385">
        <f t="shared" si="1770"/>
        <v>0</v>
      </c>
      <c r="BJ1987" s="385">
        <f t="shared" si="1771"/>
        <v>0</v>
      </c>
      <c r="BK1987" s="385">
        <f t="shared" si="1772"/>
        <v>0</v>
      </c>
      <c r="BL1987" s="385">
        <f t="shared" si="1773"/>
        <v>0</v>
      </c>
      <c r="BM1987" s="385">
        <f t="shared" si="1774"/>
        <v>0</v>
      </c>
      <c r="BN1987" s="385">
        <f t="shared" si="1775"/>
        <v>0</v>
      </c>
      <c r="CK1987" s="239">
        <f t="shared" si="1797"/>
        <v>0</v>
      </c>
      <c r="CL1987" s="239">
        <f t="shared" si="1798"/>
        <v>0</v>
      </c>
    </row>
    <row r="1988" spans="1:290" x14ac:dyDescent="0.35">
      <c r="C1988" s="235"/>
      <c r="D1988" s="246" t="str">
        <f t="shared" si="1776"/>
        <v/>
      </c>
      <c r="E1988" s="247" t="str">
        <f t="shared" si="1777"/>
        <v/>
      </c>
      <c r="F1988" s="248" t="str">
        <f t="shared" si="1778"/>
        <v/>
      </c>
      <c r="G1988" s="249" t="str">
        <f t="shared" si="1779"/>
        <v/>
      </c>
      <c r="H1988" s="250" t="str">
        <f t="shared" si="1780"/>
        <v/>
      </c>
      <c r="I1988" s="386" t="str">
        <f t="shared" ref="I1988:I2000" si="1799">IF(C1988="","",IF(OR(CY1988="Yes",CZ1988="Yes",DA1988="Yes",DB1988="Yes",DC1988="Yes",DD1988="Yes"), "Yes", "No"))</f>
        <v/>
      </c>
      <c r="J1988" s="387" t="str">
        <f t="shared" ref="J1988:J2000" si="1800">IF(C1988="","",IF(OR(DE1988="Yes",DF1988="Yes",DG1988="Yes",DH1988="Yes",DI1988="Yes",DJ1988="Yes"), "Yes", "No"))</f>
        <v/>
      </c>
      <c r="K1988" s="388" t="str">
        <f t="shared" ref="K1988:K2000" si="1801">IF(C1988="","",IF(OR(DK1988="Yes",DL1988="Yes",DM1988="Yes",DN1988="Yes",DO1988="Yes",DP1988="Yes"), "Yes", "No"))</f>
        <v/>
      </c>
      <c r="L1988" s="389" t="str">
        <f t="shared" ref="L1988:L2000" si="1802">IF(C1988="","",IF(OR(DQ1988="Yes",DR1988="Yes",DS1988="Yes",DT1988="Yes",DU1988="Yes",DV1988="Yes"), "Yes", "No"))</f>
        <v/>
      </c>
      <c r="M1988" s="250" t="str">
        <f t="shared" ref="M1988:M2000" si="1803">IF(C1988="","",IF(OR(DW1988="Yes",DX1988="Yes",DY1988="Yes",DZ1988="Yes",EA1988="Yes",EB1988="Yes"), "Yes", "No"))</f>
        <v/>
      </c>
      <c r="N1988" s="246" t="b">
        <f t="shared" si="1781"/>
        <v>0</v>
      </c>
      <c r="O1988" s="246" t="b">
        <f t="shared" si="1782"/>
        <v>0</v>
      </c>
      <c r="P1988" s="246" t="b">
        <f t="shared" si="1783"/>
        <v>0</v>
      </c>
      <c r="Q1988" s="246" t="b">
        <f t="shared" si="1784"/>
        <v>0</v>
      </c>
      <c r="R1988" s="246" t="str">
        <f t="shared" si="1785"/>
        <v>No</v>
      </c>
      <c r="S1988" s="247" t="b">
        <f t="shared" ref="S1988:S2000" si="1804">AND(B1988="Primary",E1988="New",J1988="Yes")</f>
        <v>0</v>
      </c>
      <c r="T1988" s="247" t="b">
        <f t="shared" ref="T1988:T2000" si="1805">AND(B1988="Primary",E1988="Continuing",J1988="Yes")</f>
        <v>0</v>
      </c>
      <c r="U1988" s="247" t="b">
        <f t="shared" ref="U1988:U2000" si="1806">AND(B1988="Secondary",E1988="New",J1988="Yes")</f>
        <v>0</v>
      </c>
      <c r="V1988" s="247" t="b">
        <f t="shared" ref="V1988:V2000" si="1807">AND(B1988="Secondary",E1988="Continuing",J1988="Yes")</f>
        <v>0</v>
      </c>
      <c r="W1988" s="247" t="str">
        <f t="shared" si="1786"/>
        <v>No</v>
      </c>
      <c r="X1988" s="248" t="b">
        <f t="shared" ref="X1988:X2000" si="1808">AND(B1988="Primary",F1988="New",K1988="Yes")</f>
        <v>0</v>
      </c>
      <c r="Y1988" s="248" t="b">
        <f t="shared" ref="Y1988:Y2000" si="1809">AND(B1988="Primary",F1988="Continuing",K1988="yes")</f>
        <v>0</v>
      </c>
      <c r="Z1988" s="248" t="b">
        <f t="shared" ref="Z1988:Z2000" si="1810">AND(B1988="Secondary",F1988="New",K1988="Yes")</f>
        <v>0</v>
      </c>
      <c r="AA1988" s="248" t="b">
        <f t="shared" ref="AA1988:AA2000" si="1811">AND(B1988="Secondary",F1988="Continuing",K1988="Yes")</f>
        <v>0</v>
      </c>
      <c r="AB1988" s="248" t="str">
        <f t="shared" si="1787"/>
        <v>No</v>
      </c>
      <c r="AC1988" s="249" t="b">
        <f t="shared" ref="AC1988:AC2000" si="1812">AND(B1988="Primary",G1988="New",L1988="Yes")</f>
        <v>0</v>
      </c>
      <c r="AD1988" s="249" t="b">
        <f t="shared" ref="AD1988:AD2000" si="1813">AND(B1988="Primary",G1988="Continuing",L1988="Yes")</f>
        <v>0</v>
      </c>
      <c r="AE1988" s="249" t="b">
        <f t="shared" ref="AE1988:AE2000" si="1814">AND(B1988="Secondary",G1988="New",L1988="Yes")</f>
        <v>0</v>
      </c>
      <c r="AF1988" s="249" t="b">
        <f t="shared" ref="AF1988:AF2000" si="1815">AND(B1988="Secondary",G1988="Continuing",L1988="Yes")</f>
        <v>0</v>
      </c>
      <c r="AG1988" s="249" t="str">
        <f t="shared" si="1788"/>
        <v>No</v>
      </c>
      <c r="AH1988" s="250" t="b">
        <f t="shared" ref="AH1988:AH2000" si="1816">AND(B1988="Primary",H1988="New",M1988="Yes")</f>
        <v>0</v>
      </c>
      <c r="AI1988" s="250" t="b">
        <f t="shared" ref="AI1988:AI2000" si="1817">AND(B1988="Primary",H1988="Continuing",M1988="Yes")</f>
        <v>0</v>
      </c>
      <c r="AJ1988" s="250" t="b">
        <f t="shared" ref="AJ1988:AJ2000" si="1818">AND(B1988="Secondary",H1988="New",M1988="Yes")</f>
        <v>0</v>
      </c>
      <c r="AK1988" s="250" t="b">
        <f t="shared" ref="AK1988:AK2000" si="1819">AND(B1988="Secondary",H1988="Continuing",M1988="Yes")</f>
        <v>0</v>
      </c>
      <c r="AL1988" s="250" t="str">
        <f t="shared" si="1789"/>
        <v>No</v>
      </c>
      <c r="AN1988" s="246" t="str">
        <f t="shared" si="1790"/>
        <v/>
      </c>
      <c r="AO1988" s="247" t="str">
        <f t="shared" si="1791"/>
        <v/>
      </c>
      <c r="AP1988" s="248" t="str">
        <f t="shared" si="1792"/>
        <v/>
      </c>
      <c r="AQ1988" s="249" t="str">
        <f t="shared" si="1793"/>
        <v/>
      </c>
      <c r="AR1988" s="250" t="str">
        <f t="shared" si="1794"/>
        <v/>
      </c>
      <c r="AS1988" s="234"/>
      <c r="AY1988" s="385">
        <f t="shared" si="1795"/>
        <v>0</v>
      </c>
      <c r="AZ1988" s="385">
        <f t="shared" ref="AZ1988:AZ2000" si="1820">IF(OR(AT1988="Beating",AU1988="Beating",AV1988="Beating",AW1988="Beating",AX1988="Beating"), 1, 0)</f>
        <v>0</v>
      </c>
      <c r="BA1988" s="385">
        <f t="shared" si="1796"/>
        <v>0</v>
      </c>
      <c r="BB1988" s="385">
        <f t="shared" ref="BB1988:BB2000" si="1821">IF(OR(AT1988="Burning",AU1988="Burning",AV1988="Burning",AW1988="Burning",AX1988="Burning"), 1, 0)</f>
        <v>0</v>
      </c>
      <c r="BC1988" s="385">
        <f t="shared" ref="BC1988:BC2000" si="1822">IF(OR(AT1988="Deprivation",AU1988="Deprivation",AV1988="Deprivation",AW1988="Deprivation",AX1988="Deprivation"), 1, 0)</f>
        <v>0</v>
      </c>
      <c r="BD1988" s="385">
        <f t="shared" ref="BD1988:BD2000" si="1823">IF(OR(AT1988="Electrical",AU1988="Electrical",AV1988="Electrical",AW1988="Electrical",AX1988="Electrical"), 1, 0)</f>
        <v>0</v>
      </c>
      <c r="BE1988" s="385">
        <f t="shared" ref="BE1988:BE2000" si="1824">IF(OR(AT1988="Forced Postures",AU1988="Forced Postures",AV1988="Forced Postures",AW1988="Forced Postures",AX1988="Forced Postures"), 1, 0)</f>
        <v>0</v>
      </c>
      <c r="BF1988" s="385">
        <f t="shared" ref="BF1988:BF2000" si="1825">IF(OR(AT1988="Gender-based violence",AU1988="Gender-based violence",AV1988="Gender-based violence",AW1988="Gender-based violence",AX1988="Gender-based violence"), 1, 0)</f>
        <v>0</v>
      </c>
      <c r="BG1988" s="385">
        <f t="shared" ref="BG1988:BG2000" si="1826">IF(OR(AT1988="Kidnapping and disappearances",AU1988="Kidnapping and disappearances",AV1988="Kidnapping and disappearances",AW1988="Kidnapping and disappearances",AX1988="Kidnapping and disappearances"), 1, 0)</f>
        <v>0</v>
      </c>
      <c r="BH1988" s="385">
        <f t="shared" ref="BH1988:BH2000" si="1827">IF(OR(AT1988="Rape and sexual torture",AU1988="Rape and sexual torture",AV1988="Rape and sexual torture",AW1988="Rape and sexual torture",AX1988="Rape and sexual torture"), 1, 0)</f>
        <v>0</v>
      </c>
      <c r="BI1988" s="385">
        <f t="shared" ref="BI1988:BI2000" si="1828">IF(OR(AT1988="Sensory stress",AU1988="Sensory stress",AV1988="Sensory stress",AW1988="Sensory stress",AX1988="Sensory stress"), 1, 0)</f>
        <v>0</v>
      </c>
      <c r="BJ1988" s="385">
        <f t="shared" ref="BJ1988:BJ2000" si="1829">IF(OR(AT1988="Severe humiliation",AU1988="Severe humiliation",AV1988="Severe humiliation",AW1988="Severe humiliation",AX1988="Severe humiliation"), 1, 0)</f>
        <v>0</v>
      </c>
      <c r="BK1988" s="385">
        <f t="shared" ref="BK1988:BK2000" si="1830">IF(OR(AT1988="Threats and psychological torture",AU1988="Threats and psychological torture",AV1988="Threats and psychological torture",AW1988="Threats and psychological torture",AX1988="Threats and psychological torture"), 1, 0)</f>
        <v>0</v>
      </c>
      <c r="BL1988" s="385">
        <f t="shared" ref="BL1988:BL2000" si="1831">IF(OR(AT1988="Witnessing torture of others",AU1988="Witnessing torture of others",AV1988="Witnessing torture of others",AW1988="Witnessing torture of others",AX1988="Witnessing torture of others"), 1, 0)</f>
        <v>0</v>
      </c>
      <c r="BM1988" s="385">
        <f t="shared" ref="BM1988:BM2000" si="1832">IF(OR(AT1988="Wounding/maiming",AU1988="Wounding/maiming",AV1988="Wounding/maiming",AW1988="Wounding/maiming",AX1988="Wounding/maiming"), 1, 0)</f>
        <v>0</v>
      </c>
      <c r="BN1988" s="385">
        <f t="shared" ref="BN1988:BN2000" si="1833">IF(OR(AT1988="Other",AU1988="Other",AV1988="Other",AW1988="Other",AX1988="Other"), 1, 0)</f>
        <v>0</v>
      </c>
      <c r="CK1988" s="239">
        <f t="shared" si="1797"/>
        <v>0</v>
      </c>
      <c r="CL1988" s="239">
        <f t="shared" si="1798"/>
        <v>0</v>
      </c>
    </row>
    <row r="1989" spans="1:290" x14ac:dyDescent="0.35">
      <c r="C1989" s="235"/>
      <c r="D1989" s="246" t="str">
        <f t="shared" ref="D1989:D2000" si="1834">IF(C1989="","",IF(AND(C1989&gt;=DATE(2022,9,30),C1989&lt;=DATE(2023,9,29)),"New",IF(C1989&lt;DATE(2022,9,30),"Continuing",IF(C1989&gt;DATE(2023,9,29),""))))</f>
        <v/>
      </c>
      <c r="E1989" s="247" t="str">
        <f t="shared" ref="E1989:E2000" si="1835">IF(C1989="","",IF(AND(C1989&gt;=DATE(2023,9,30),C1989&lt;=DATE(2024,9,29)),"New",IF(C1989&lt;DATE(2023,9,30),"Continuing",IF(C1989&gt;DATE(2024,9,29),""))))</f>
        <v/>
      </c>
      <c r="F1989" s="248" t="str">
        <f t="shared" ref="F1989:F2000" si="1836">IF(C1989="","",IF(AND(C1989&gt;=DATE(2024,9,30),C1989&lt;=DATE(2025,9,29)),"New",IF(C1989&lt;DATE(2024,9,30),"Continuing",IF(C1989&gt;DATE(2025,9,29),""))))</f>
        <v/>
      </c>
      <c r="G1989" s="249" t="str">
        <f t="shared" ref="G1989:G2000" si="1837">IF(C1989="","",IF(AND(C1989&gt;=DATE(2025,9,30),C1989&lt;=DATE(2026,9,29)),"New",IF(C1989&lt;DATE(2025,9,30),"Continuing",IF(C1989&gt;DATE(2026,9,29),""))))</f>
        <v/>
      </c>
      <c r="H1989" s="250" t="str">
        <f t="shared" ref="H1989:H2000" si="1838">IF(C1989="","",IF(AND(C1989&gt;=DATE(2026,9,30),C1989&lt;=DATE(2027,9,29)),"New",IF(C1989&lt;DATE(2026,9,30),"Continuing",IF(C1989&gt;DATE(2027,9,29),""))))</f>
        <v/>
      </c>
      <c r="I1989" s="386" t="str">
        <f t="shared" si="1799"/>
        <v/>
      </c>
      <c r="J1989" s="387" t="str">
        <f t="shared" si="1800"/>
        <v/>
      </c>
      <c r="K1989" s="388" t="str">
        <f t="shared" si="1801"/>
        <v/>
      </c>
      <c r="L1989" s="389" t="str">
        <f t="shared" si="1802"/>
        <v/>
      </c>
      <c r="M1989" s="250" t="str">
        <f t="shared" si="1803"/>
        <v/>
      </c>
      <c r="N1989" s="246" t="b">
        <f t="shared" ref="N1989:N2000" si="1839">AND(B1989="Primary",D1989="New",I1989="Yes")</f>
        <v>0</v>
      </c>
      <c r="O1989" s="246" t="b">
        <f t="shared" ref="O1989:O2000" si="1840">AND(B1989="Primary",D1989="Continuing",I1989="Yes")</f>
        <v>0</v>
      </c>
      <c r="P1989" s="246" t="b">
        <f t="shared" ref="P1989:P2000" si="1841">AND(B1989="Secondary",D1989="New",I1989="Yes")</f>
        <v>0</v>
      </c>
      <c r="Q1989" s="246" t="b">
        <f t="shared" ref="Q1989:Q2000" si="1842">AND(B1989="Secondary",D1989="Continuing",I1989="Yes")</f>
        <v>0</v>
      </c>
      <c r="R1989" s="246" t="str">
        <f t="shared" ref="R1989:R2000" si="1843">IF(OR(N1989=TRUE,O1989=TRUE),"Yes","No")</f>
        <v>No</v>
      </c>
      <c r="S1989" s="247" t="b">
        <f t="shared" si="1804"/>
        <v>0</v>
      </c>
      <c r="T1989" s="247" t="b">
        <f t="shared" si="1805"/>
        <v>0</v>
      </c>
      <c r="U1989" s="247" t="b">
        <f t="shared" si="1806"/>
        <v>0</v>
      </c>
      <c r="V1989" s="247" t="b">
        <f t="shared" si="1807"/>
        <v>0</v>
      </c>
      <c r="W1989" s="247" t="str">
        <f t="shared" ref="W1989:W2000" si="1844">IF(OR(S1989=TRUE,T1989=TRUE),"Yes","No")</f>
        <v>No</v>
      </c>
      <c r="X1989" s="248" t="b">
        <f t="shared" si="1808"/>
        <v>0</v>
      </c>
      <c r="Y1989" s="248" t="b">
        <f t="shared" si="1809"/>
        <v>0</v>
      </c>
      <c r="Z1989" s="248" t="b">
        <f t="shared" si="1810"/>
        <v>0</v>
      </c>
      <c r="AA1989" s="248" t="b">
        <f t="shared" si="1811"/>
        <v>0</v>
      </c>
      <c r="AB1989" s="248" t="str">
        <f t="shared" ref="AB1989:AB2000" si="1845">IF(OR(X1989=TRUE,Y1989=TRUE),"Yes","No")</f>
        <v>No</v>
      </c>
      <c r="AC1989" s="249" t="b">
        <f t="shared" si="1812"/>
        <v>0</v>
      </c>
      <c r="AD1989" s="249" t="b">
        <f t="shared" si="1813"/>
        <v>0</v>
      </c>
      <c r="AE1989" s="249" t="b">
        <f t="shared" si="1814"/>
        <v>0</v>
      </c>
      <c r="AF1989" s="249" t="b">
        <f t="shared" si="1815"/>
        <v>0</v>
      </c>
      <c r="AG1989" s="249" t="str">
        <f t="shared" ref="AG1989:AG2000" si="1846">IF(OR(AC1989=TRUE,AD1989=TRUE),"Yes","No")</f>
        <v>No</v>
      </c>
      <c r="AH1989" s="250" t="b">
        <f t="shared" si="1816"/>
        <v>0</v>
      </c>
      <c r="AI1989" s="250" t="b">
        <f t="shared" si="1817"/>
        <v>0</v>
      </c>
      <c r="AJ1989" s="250" t="b">
        <f t="shared" si="1818"/>
        <v>0</v>
      </c>
      <c r="AK1989" s="250" t="b">
        <f t="shared" si="1819"/>
        <v>0</v>
      </c>
      <c r="AL1989" s="250" t="str">
        <f t="shared" ref="AL1989:AL2000" si="1847">IF(OR(AH1989=TRUE,AI1989=TRUE),"Yes","No")</f>
        <v>No</v>
      </c>
      <c r="AN1989" s="246" t="str">
        <f t="shared" ref="AN1989:AN2000" si="1848">IF(AND(AM1989&gt;=DATE(2022,9,30),AM1989&lt;=DATE(2023,9,29)),"Closed","")</f>
        <v/>
      </c>
      <c r="AO1989" s="247" t="str">
        <f t="shared" ref="AO1989:AO2000" si="1849">IF(AND(AM1989&gt;=DATE(2023,9,30),AM1989&lt;=DATE(2024,9,29)),"Closed","")</f>
        <v/>
      </c>
      <c r="AP1989" s="248" t="str">
        <f t="shared" ref="AP1989:AP2000" si="1850">IF(AND(AM1989&gt;=DATE(2024,9,30),AM1989&lt;=DATE(2025,9,29)),"Closed","")</f>
        <v/>
      </c>
      <c r="AQ1989" s="249" t="str">
        <f t="shared" ref="AQ1989:AQ2000" si="1851">IF(AND(AM1989&gt;=DATE(2025,9,30),AM1989&lt;=DATE(2026,9,29)),"Closed","")</f>
        <v/>
      </c>
      <c r="AR1989" s="250" t="str">
        <f t="shared" ref="AR1989:AR2000" si="1852">IF(AND(AM1989&gt;=DATE(2026,9,30),AM1989&lt;=DATE(2027,9,29)),"Closed","")</f>
        <v/>
      </c>
      <c r="AS1989" s="234"/>
      <c r="AY1989" s="385">
        <f t="shared" ref="AY1989:AY2000" si="1853">IF(OR(AT1989="Asphyxiation",AU1989="Asphyxiation",AV1989="Asphyxiation",AW1989="Asphyxiation",AX1989="Asphyxiation"), 1, 0)</f>
        <v>0</v>
      </c>
      <c r="AZ1989" s="385">
        <f t="shared" si="1820"/>
        <v>0</v>
      </c>
      <c r="BA1989" s="385">
        <f t="shared" ref="BA1989:BA2000" si="1854">IF(OR(AT1989="New response option",AU1989="New response option",AV1989="New response option",AW1989="New response option",AX1989="New response option"), 1, 0)</f>
        <v>0</v>
      </c>
      <c r="BB1989" s="385">
        <f t="shared" si="1821"/>
        <v>0</v>
      </c>
      <c r="BC1989" s="385">
        <f t="shared" si="1822"/>
        <v>0</v>
      </c>
      <c r="BD1989" s="385">
        <f t="shared" si="1823"/>
        <v>0</v>
      </c>
      <c r="BE1989" s="385">
        <f t="shared" si="1824"/>
        <v>0</v>
      </c>
      <c r="BF1989" s="385">
        <f t="shared" si="1825"/>
        <v>0</v>
      </c>
      <c r="BG1989" s="385">
        <f t="shared" si="1826"/>
        <v>0</v>
      </c>
      <c r="BH1989" s="385">
        <f t="shared" si="1827"/>
        <v>0</v>
      </c>
      <c r="BI1989" s="385">
        <f t="shared" si="1828"/>
        <v>0</v>
      </c>
      <c r="BJ1989" s="385">
        <f t="shared" si="1829"/>
        <v>0</v>
      </c>
      <c r="BK1989" s="385">
        <f t="shared" si="1830"/>
        <v>0</v>
      </c>
      <c r="BL1989" s="385">
        <f t="shared" si="1831"/>
        <v>0</v>
      </c>
      <c r="BM1989" s="385">
        <f t="shared" si="1832"/>
        <v>0</v>
      </c>
      <c r="BN1989" s="385">
        <f t="shared" si="1833"/>
        <v>0</v>
      </c>
      <c r="CK1989" s="239">
        <f t="shared" ref="CK1989:CK2000" si="1855">IF(OR(CJ1989="Lawful Permanent Resident (LPR): Former refugee ",CJ1989="Lawful Permanent Resident (LPR): Former asylee ",CJ1989="Lawful Permanent Resident (LPR): Other former"), 1,0)</f>
        <v>0</v>
      </c>
      <c r="CL1989" s="239">
        <f t="shared" ref="CL1989:CL2000" si="1856">IF(OR(CJ1989="U.S. Citizen: Former refugee ",CJ1989="U.S. Citizen: Former asylee ",CJ1989="U.S. Citizen: Other former "), 1,0)</f>
        <v>0</v>
      </c>
    </row>
    <row r="1990" spans="1:290" x14ac:dyDescent="0.35">
      <c r="C1990" s="235"/>
      <c r="D1990" s="246" t="str">
        <f t="shared" si="1834"/>
        <v/>
      </c>
      <c r="E1990" s="247" t="str">
        <f t="shared" si="1835"/>
        <v/>
      </c>
      <c r="F1990" s="248" t="str">
        <f t="shared" si="1836"/>
        <v/>
      </c>
      <c r="G1990" s="249" t="str">
        <f t="shared" si="1837"/>
        <v/>
      </c>
      <c r="H1990" s="250" t="str">
        <f t="shared" si="1838"/>
        <v/>
      </c>
      <c r="I1990" s="386" t="str">
        <f t="shared" si="1799"/>
        <v/>
      </c>
      <c r="J1990" s="387" t="str">
        <f t="shared" si="1800"/>
        <v/>
      </c>
      <c r="K1990" s="388" t="str">
        <f t="shared" si="1801"/>
        <v/>
      </c>
      <c r="L1990" s="389" t="str">
        <f t="shared" si="1802"/>
        <v/>
      </c>
      <c r="M1990" s="250" t="str">
        <f t="shared" si="1803"/>
        <v/>
      </c>
      <c r="N1990" s="246" t="b">
        <f t="shared" si="1839"/>
        <v>0</v>
      </c>
      <c r="O1990" s="246" t="b">
        <f t="shared" si="1840"/>
        <v>0</v>
      </c>
      <c r="P1990" s="246" t="b">
        <f t="shared" si="1841"/>
        <v>0</v>
      </c>
      <c r="Q1990" s="246" t="b">
        <f t="shared" si="1842"/>
        <v>0</v>
      </c>
      <c r="R1990" s="246" t="str">
        <f t="shared" si="1843"/>
        <v>No</v>
      </c>
      <c r="S1990" s="247" t="b">
        <f t="shared" si="1804"/>
        <v>0</v>
      </c>
      <c r="T1990" s="247" t="b">
        <f t="shared" si="1805"/>
        <v>0</v>
      </c>
      <c r="U1990" s="247" t="b">
        <f t="shared" si="1806"/>
        <v>0</v>
      </c>
      <c r="V1990" s="247" t="b">
        <f t="shared" si="1807"/>
        <v>0</v>
      </c>
      <c r="W1990" s="247" t="str">
        <f t="shared" si="1844"/>
        <v>No</v>
      </c>
      <c r="X1990" s="248" t="b">
        <f t="shared" si="1808"/>
        <v>0</v>
      </c>
      <c r="Y1990" s="248" t="b">
        <f t="shared" si="1809"/>
        <v>0</v>
      </c>
      <c r="Z1990" s="248" t="b">
        <f t="shared" si="1810"/>
        <v>0</v>
      </c>
      <c r="AA1990" s="248" t="b">
        <f t="shared" si="1811"/>
        <v>0</v>
      </c>
      <c r="AB1990" s="248" t="str">
        <f t="shared" si="1845"/>
        <v>No</v>
      </c>
      <c r="AC1990" s="249" t="b">
        <f t="shared" si="1812"/>
        <v>0</v>
      </c>
      <c r="AD1990" s="249" t="b">
        <f t="shared" si="1813"/>
        <v>0</v>
      </c>
      <c r="AE1990" s="249" t="b">
        <f t="shared" si="1814"/>
        <v>0</v>
      </c>
      <c r="AF1990" s="249" t="b">
        <f t="shared" si="1815"/>
        <v>0</v>
      </c>
      <c r="AG1990" s="249" t="str">
        <f t="shared" si="1846"/>
        <v>No</v>
      </c>
      <c r="AH1990" s="250" t="b">
        <f t="shared" si="1816"/>
        <v>0</v>
      </c>
      <c r="AI1990" s="250" t="b">
        <f t="shared" si="1817"/>
        <v>0</v>
      </c>
      <c r="AJ1990" s="250" t="b">
        <f t="shared" si="1818"/>
        <v>0</v>
      </c>
      <c r="AK1990" s="250" t="b">
        <f t="shared" si="1819"/>
        <v>0</v>
      </c>
      <c r="AL1990" s="250" t="str">
        <f t="shared" si="1847"/>
        <v>No</v>
      </c>
      <c r="AN1990" s="246" t="str">
        <f t="shared" si="1848"/>
        <v/>
      </c>
      <c r="AO1990" s="247" t="str">
        <f t="shared" si="1849"/>
        <v/>
      </c>
      <c r="AP1990" s="248" t="str">
        <f t="shared" si="1850"/>
        <v/>
      </c>
      <c r="AQ1990" s="249" t="str">
        <f t="shared" si="1851"/>
        <v/>
      </c>
      <c r="AR1990" s="250" t="str">
        <f t="shared" si="1852"/>
        <v/>
      </c>
      <c r="AS1990" s="234"/>
      <c r="AY1990" s="385">
        <f t="shared" si="1853"/>
        <v>0</v>
      </c>
      <c r="AZ1990" s="385">
        <f t="shared" si="1820"/>
        <v>0</v>
      </c>
      <c r="BA1990" s="385">
        <f t="shared" si="1854"/>
        <v>0</v>
      </c>
      <c r="BB1990" s="385">
        <f t="shared" si="1821"/>
        <v>0</v>
      </c>
      <c r="BC1990" s="385">
        <f t="shared" si="1822"/>
        <v>0</v>
      </c>
      <c r="BD1990" s="385">
        <f t="shared" si="1823"/>
        <v>0</v>
      </c>
      <c r="BE1990" s="385">
        <f t="shared" si="1824"/>
        <v>0</v>
      </c>
      <c r="BF1990" s="385">
        <f t="shared" si="1825"/>
        <v>0</v>
      </c>
      <c r="BG1990" s="385">
        <f t="shared" si="1826"/>
        <v>0</v>
      </c>
      <c r="BH1990" s="385">
        <f t="shared" si="1827"/>
        <v>0</v>
      </c>
      <c r="BI1990" s="385">
        <f t="shared" si="1828"/>
        <v>0</v>
      </c>
      <c r="BJ1990" s="385">
        <f t="shared" si="1829"/>
        <v>0</v>
      </c>
      <c r="BK1990" s="385">
        <f t="shared" si="1830"/>
        <v>0</v>
      </c>
      <c r="BL1990" s="385">
        <f t="shared" si="1831"/>
        <v>0</v>
      </c>
      <c r="BM1990" s="385">
        <f t="shared" si="1832"/>
        <v>0</v>
      </c>
      <c r="BN1990" s="385">
        <f t="shared" si="1833"/>
        <v>0</v>
      </c>
      <c r="CK1990" s="239">
        <f t="shared" si="1855"/>
        <v>0</v>
      </c>
      <c r="CL1990" s="239">
        <f t="shared" si="1856"/>
        <v>0</v>
      </c>
    </row>
    <row r="1991" spans="1:290" x14ac:dyDescent="0.35">
      <c r="C1991" s="235"/>
      <c r="D1991" s="246" t="str">
        <f t="shared" si="1834"/>
        <v/>
      </c>
      <c r="E1991" s="247" t="str">
        <f t="shared" si="1835"/>
        <v/>
      </c>
      <c r="F1991" s="248" t="str">
        <f t="shared" si="1836"/>
        <v/>
      </c>
      <c r="G1991" s="249" t="str">
        <f t="shared" si="1837"/>
        <v/>
      </c>
      <c r="H1991" s="250" t="str">
        <f t="shared" si="1838"/>
        <v/>
      </c>
      <c r="I1991" s="386" t="str">
        <f t="shared" si="1799"/>
        <v/>
      </c>
      <c r="J1991" s="387" t="str">
        <f t="shared" si="1800"/>
        <v/>
      </c>
      <c r="K1991" s="388" t="str">
        <f t="shared" si="1801"/>
        <v/>
      </c>
      <c r="L1991" s="389" t="str">
        <f t="shared" si="1802"/>
        <v/>
      </c>
      <c r="M1991" s="250" t="str">
        <f t="shared" si="1803"/>
        <v/>
      </c>
      <c r="N1991" s="246" t="b">
        <f t="shared" si="1839"/>
        <v>0</v>
      </c>
      <c r="O1991" s="246" t="b">
        <f t="shared" si="1840"/>
        <v>0</v>
      </c>
      <c r="P1991" s="246" t="b">
        <f t="shared" si="1841"/>
        <v>0</v>
      </c>
      <c r="Q1991" s="246" t="b">
        <f t="shared" si="1842"/>
        <v>0</v>
      </c>
      <c r="R1991" s="246" t="str">
        <f t="shared" si="1843"/>
        <v>No</v>
      </c>
      <c r="S1991" s="247" t="b">
        <f t="shared" si="1804"/>
        <v>0</v>
      </c>
      <c r="T1991" s="247" t="b">
        <f t="shared" si="1805"/>
        <v>0</v>
      </c>
      <c r="U1991" s="247" t="b">
        <f t="shared" si="1806"/>
        <v>0</v>
      </c>
      <c r="V1991" s="247" t="b">
        <f t="shared" si="1807"/>
        <v>0</v>
      </c>
      <c r="W1991" s="247" t="str">
        <f t="shared" si="1844"/>
        <v>No</v>
      </c>
      <c r="X1991" s="248" t="b">
        <f t="shared" si="1808"/>
        <v>0</v>
      </c>
      <c r="Y1991" s="248" t="b">
        <f t="shared" si="1809"/>
        <v>0</v>
      </c>
      <c r="Z1991" s="248" t="b">
        <f t="shared" si="1810"/>
        <v>0</v>
      </c>
      <c r="AA1991" s="248" t="b">
        <f t="shared" si="1811"/>
        <v>0</v>
      </c>
      <c r="AB1991" s="248" t="str">
        <f t="shared" si="1845"/>
        <v>No</v>
      </c>
      <c r="AC1991" s="249" t="b">
        <f t="shared" si="1812"/>
        <v>0</v>
      </c>
      <c r="AD1991" s="249" t="b">
        <f t="shared" si="1813"/>
        <v>0</v>
      </c>
      <c r="AE1991" s="249" t="b">
        <f t="shared" si="1814"/>
        <v>0</v>
      </c>
      <c r="AF1991" s="249" t="b">
        <f t="shared" si="1815"/>
        <v>0</v>
      </c>
      <c r="AG1991" s="249" t="str">
        <f t="shared" si="1846"/>
        <v>No</v>
      </c>
      <c r="AH1991" s="250" t="b">
        <f t="shared" si="1816"/>
        <v>0</v>
      </c>
      <c r="AI1991" s="250" t="b">
        <f t="shared" si="1817"/>
        <v>0</v>
      </c>
      <c r="AJ1991" s="250" t="b">
        <f t="shared" si="1818"/>
        <v>0</v>
      </c>
      <c r="AK1991" s="250" t="b">
        <f t="shared" si="1819"/>
        <v>0</v>
      </c>
      <c r="AL1991" s="250" t="str">
        <f t="shared" si="1847"/>
        <v>No</v>
      </c>
      <c r="AN1991" s="246" t="str">
        <f t="shared" si="1848"/>
        <v/>
      </c>
      <c r="AO1991" s="247" t="str">
        <f t="shared" si="1849"/>
        <v/>
      </c>
      <c r="AP1991" s="248" t="str">
        <f t="shared" si="1850"/>
        <v/>
      </c>
      <c r="AQ1991" s="249" t="str">
        <f t="shared" si="1851"/>
        <v/>
      </c>
      <c r="AR1991" s="250" t="str">
        <f t="shared" si="1852"/>
        <v/>
      </c>
      <c r="AS1991" s="234"/>
      <c r="AY1991" s="385">
        <f t="shared" si="1853"/>
        <v>0</v>
      </c>
      <c r="AZ1991" s="385">
        <f t="shared" si="1820"/>
        <v>0</v>
      </c>
      <c r="BA1991" s="385">
        <f t="shared" si="1854"/>
        <v>0</v>
      </c>
      <c r="BB1991" s="385">
        <f t="shared" si="1821"/>
        <v>0</v>
      </c>
      <c r="BC1991" s="385">
        <f t="shared" si="1822"/>
        <v>0</v>
      </c>
      <c r="BD1991" s="385">
        <f t="shared" si="1823"/>
        <v>0</v>
      </c>
      <c r="BE1991" s="385">
        <f t="shared" si="1824"/>
        <v>0</v>
      </c>
      <c r="BF1991" s="385">
        <f t="shared" si="1825"/>
        <v>0</v>
      </c>
      <c r="BG1991" s="385">
        <f t="shared" si="1826"/>
        <v>0</v>
      </c>
      <c r="BH1991" s="385">
        <f t="shared" si="1827"/>
        <v>0</v>
      </c>
      <c r="BI1991" s="385">
        <f t="shared" si="1828"/>
        <v>0</v>
      </c>
      <c r="BJ1991" s="385">
        <f t="shared" si="1829"/>
        <v>0</v>
      </c>
      <c r="BK1991" s="385">
        <f t="shared" si="1830"/>
        <v>0</v>
      </c>
      <c r="BL1991" s="385">
        <f t="shared" si="1831"/>
        <v>0</v>
      </c>
      <c r="BM1991" s="385">
        <f t="shared" si="1832"/>
        <v>0</v>
      </c>
      <c r="BN1991" s="385">
        <f t="shared" si="1833"/>
        <v>0</v>
      </c>
      <c r="CK1991" s="239">
        <f t="shared" si="1855"/>
        <v>0</v>
      </c>
      <c r="CL1991" s="239">
        <f t="shared" si="1856"/>
        <v>0</v>
      </c>
    </row>
    <row r="1992" spans="1:290" x14ac:dyDescent="0.35">
      <c r="C1992" s="235"/>
      <c r="D1992" s="246" t="str">
        <f t="shared" si="1834"/>
        <v/>
      </c>
      <c r="E1992" s="247" t="str">
        <f t="shared" si="1835"/>
        <v/>
      </c>
      <c r="F1992" s="248" t="str">
        <f t="shared" si="1836"/>
        <v/>
      </c>
      <c r="G1992" s="249" t="str">
        <f t="shared" si="1837"/>
        <v/>
      </c>
      <c r="H1992" s="250" t="str">
        <f t="shared" si="1838"/>
        <v/>
      </c>
      <c r="I1992" s="386" t="str">
        <f t="shared" si="1799"/>
        <v/>
      </c>
      <c r="J1992" s="387" t="str">
        <f t="shared" si="1800"/>
        <v/>
      </c>
      <c r="K1992" s="388" t="str">
        <f t="shared" si="1801"/>
        <v/>
      </c>
      <c r="L1992" s="389" t="str">
        <f t="shared" si="1802"/>
        <v/>
      </c>
      <c r="M1992" s="250" t="str">
        <f t="shared" si="1803"/>
        <v/>
      </c>
      <c r="N1992" s="246" t="b">
        <f t="shared" si="1839"/>
        <v>0</v>
      </c>
      <c r="O1992" s="246" t="b">
        <f t="shared" si="1840"/>
        <v>0</v>
      </c>
      <c r="P1992" s="246" t="b">
        <f t="shared" si="1841"/>
        <v>0</v>
      </c>
      <c r="Q1992" s="246" t="b">
        <f t="shared" si="1842"/>
        <v>0</v>
      </c>
      <c r="R1992" s="246" t="str">
        <f t="shared" si="1843"/>
        <v>No</v>
      </c>
      <c r="S1992" s="247" t="b">
        <f t="shared" si="1804"/>
        <v>0</v>
      </c>
      <c r="T1992" s="247" t="b">
        <f t="shared" si="1805"/>
        <v>0</v>
      </c>
      <c r="U1992" s="247" t="b">
        <f t="shared" si="1806"/>
        <v>0</v>
      </c>
      <c r="V1992" s="247" t="b">
        <f t="shared" si="1807"/>
        <v>0</v>
      </c>
      <c r="W1992" s="247" t="str">
        <f t="shared" si="1844"/>
        <v>No</v>
      </c>
      <c r="X1992" s="248" t="b">
        <f t="shared" si="1808"/>
        <v>0</v>
      </c>
      <c r="Y1992" s="248" t="b">
        <f t="shared" si="1809"/>
        <v>0</v>
      </c>
      <c r="Z1992" s="248" t="b">
        <f t="shared" si="1810"/>
        <v>0</v>
      </c>
      <c r="AA1992" s="248" t="b">
        <f t="shared" si="1811"/>
        <v>0</v>
      </c>
      <c r="AB1992" s="248" t="str">
        <f t="shared" si="1845"/>
        <v>No</v>
      </c>
      <c r="AC1992" s="249" t="b">
        <f t="shared" si="1812"/>
        <v>0</v>
      </c>
      <c r="AD1992" s="249" t="b">
        <f t="shared" si="1813"/>
        <v>0</v>
      </c>
      <c r="AE1992" s="249" t="b">
        <f t="shared" si="1814"/>
        <v>0</v>
      </c>
      <c r="AF1992" s="249" t="b">
        <f t="shared" si="1815"/>
        <v>0</v>
      </c>
      <c r="AG1992" s="249" t="str">
        <f t="shared" si="1846"/>
        <v>No</v>
      </c>
      <c r="AH1992" s="250" t="b">
        <f t="shared" si="1816"/>
        <v>0</v>
      </c>
      <c r="AI1992" s="250" t="b">
        <f t="shared" si="1817"/>
        <v>0</v>
      </c>
      <c r="AJ1992" s="250" t="b">
        <f t="shared" si="1818"/>
        <v>0</v>
      </c>
      <c r="AK1992" s="250" t="b">
        <f t="shared" si="1819"/>
        <v>0</v>
      </c>
      <c r="AL1992" s="250" t="str">
        <f t="shared" si="1847"/>
        <v>No</v>
      </c>
      <c r="AN1992" s="246" t="str">
        <f t="shared" si="1848"/>
        <v/>
      </c>
      <c r="AO1992" s="247" t="str">
        <f t="shared" si="1849"/>
        <v/>
      </c>
      <c r="AP1992" s="248" t="str">
        <f t="shared" si="1850"/>
        <v/>
      </c>
      <c r="AQ1992" s="249" t="str">
        <f t="shared" si="1851"/>
        <v/>
      </c>
      <c r="AR1992" s="250" t="str">
        <f t="shared" si="1852"/>
        <v/>
      </c>
      <c r="AS1992" s="234"/>
      <c r="AY1992" s="385">
        <f t="shared" si="1853"/>
        <v>0</v>
      </c>
      <c r="AZ1992" s="385">
        <f t="shared" si="1820"/>
        <v>0</v>
      </c>
      <c r="BA1992" s="385">
        <f t="shared" si="1854"/>
        <v>0</v>
      </c>
      <c r="BB1992" s="385">
        <f t="shared" si="1821"/>
        <v>0</v>
      </c>
      <c r="BC1992" s="385">
        <f t="shared" si="1822"/>
        <v>0</v>
      </c>
      <c r="BD1992" s="385">
        <f t="shared" si="1823"/>
        <v>0</v>
      </c>
      <c r="BE1992" s="385">
        <f t="shared" si="1824"/>
        <v>0</v>
      </c>
      <c r="BF1992" s="385">
        <f t="shared" si="1825"/>
        <v>0</v>
      </c>
      <c r="BG1992" s="385">
        <f t="shared" si="1826"/>
        <v>0</v>
      </c>
      <c r="BH1992" s="385">
        <f t="shared" si="1827"/>
        <v>0</v>
      </c>
      <c r="BI1992" s="385">
        <f t="shared" si="1828"/>
        <v>0</v>
      </c>
      <c r="BJ1992" s="385">
        <f t="shared" si="1829"/>
        <v>0</v>
      </c>
      <c r="BK1992" s="385">
        <f t="shared" si="1830"/>
        <v>0</v>
      </c>
      <c r="BL1992" s="385">
        <f t="shared" si="1831"/>
        <v>0</v>
      </c>
      <c r="BM1992" s="385">
        <f t="shared" si="1832"/>
        <v>0</v>
      </c>
      <c r="BN1992" s="385">
        <f t="shared" si="1833"/>
        <v>0</v>
      </c>
      <c r="CK1992" s="239">
        <f t="shared" si="1855"/>
        <v>0</v>
      </c>
      <c r="CL1992" s="239">
        <f t="shared" si="1856"/>
        <v>0</v>
      </c>
    </row>
    <row r="1993" spans="1:290" x14ac:dyDescent="0.35">
      <c r="C1993" s="235"/>
      <c r="D1993" s="246" t="str">
        <f t="shared" si="1834"/>
        <v/>
      </c>
      <c r="E1993" s="247" t="str">
        <f t="shared" si="1835"/>
        <v/>
      </c>
      <c r="F1993" s="248" t="str">
        <f t="shared" si="1836"/>
        <v/>
      </c>
      <c r="G1993" s="249" t="str">
        <f t="shared" si="1837"/>
        <v/>
      </c>
      <c r="H1993" s="250" t="str">
        <f t="shared" si="1838"/>
        <v/>
      </c>
      <c r="I1993" s="386" t="str">
        <f t="shared" si="1799"/>
        <v/>
      </c>
      <c r="J1993" s="387" t="str">
        <f t="shared" si="1800"/>
        <v/>
      </c>
      <c r="K1993" s="388" t="str">
        <f t="shared" si="1801"/>
        <v/>
      </c>
      <c r="L1993" s="389" t="str">
        <f t="shared" si="1802"/>
        <v/>
      </c>
      <c r="M1993" s="250" t="str">
        <f t="shared" si="1803"/>
        <v/>
      </c>
      <c r="N1993" s="246" t="b">
        <f t="shared" si="1839"/>
        <v>0</v>
      </c>
      <c r="O1993" s="246" t="b">
        <f t="shared" si="1840"/>
        <v>0</v>
      </c>
      <c r="P1993" s="246" t="b">
        <f t="shared" si="1841"/>
        <v>0</v>
      </c>
      <c r="Q1993" s="246" t="b">
        <f t="shared" si="1842"/>
        <v>0</v>
      </c>
      <c r="R1993" s="246" t="str">
        <f t="shared" si="1843"/>
        <v>No</v>
      </c>
      <c r="S1993" s="247" t="b">
        <f t="shared" si="1804"/>
        <v>0</v>
      </c>
      <c r="T1993" s="247" t="b">
        <f t="shared" si="1805"/>
        <v>0</v>
      </c>
      <c r="U1993" s="247" t="b">
        <f t="shared" si="1806"/>
        <v>0</v>
      </c>
      <c r="V1993" s="247" t="b">
        <f t="shared" si="1807"/>
        <v>0</v>
      </c>
      <c r="W1993" s="247" t="str">
        <f t="shared" si="1844"/>
        <v>No</v>
      </c>
      <c r="X1993" s="248" t="b">
        <f t="shared" si="1808"/>
        <v>0</v>
      </c>
      <c r="Y1993" s="248" t="b">
        <f t="shared" si="1809"/>
        <v>0</v>
      </c>
      <c r="Z1993" s="248" t="b">
        <f t="shared" si="1810"/>
        <v>0</v>
      </c>
      <c r="AA1993" s="248" t="b">
        <f t="shared" si="1811"/>
        <v>0</v>
      </c>
      <c r="AB1993" s="248" t="str">
        <f t="shared" si="1845"/>
        <v>No</v>
      </c>
      <c r="AC1993" s="249" t="b">
        <f t="shared" si="1812"/>
        <v>0</v>
      </c>
      <c r="AD1993" s="249" t="b">
        <f t="shared" si="1813"/>
        <v>0</v>
      </c>
      <c r="AE1993" s="249" t="b">
        <f t="shared" si="1814"/>
        <v>0</v>
      </c>
      <c r="AF1993" s="249" t="b">
        <f t="shared" si="1815"/>
        <v>0</v>
      </c>
      <c r="AG1993" s="249" t="str">
        <f t="shared" si="1846"/>
        <v>No</v>
      </c>
      <c r="AH1993" s="250" t="b">
        <f t="shared" si="1816"/>
        <v>0</v>
      </c>
      <c r="AI1993" s="250" t="b">
        <f t="shared" si="1817"/>
        <v>0</v>
      </c>
      <c r="AJ1993" s="250" t="b">
        <f t="shared" si="1818"/>
        <v>0</v>
      </c>
      <c r="AK1993" s="250" t="b">
        <f t="shared" si="1819"/>
        <v>0</v>
      </c>
      <c r="AL1993" s="250" t="str">
        <f t="shared" si="1847"/>
        <v>No</v>
      </c>
      <c r="AN1993" s="246" t="str">
        <f t="shared" si="1848"/>
        <v/>
      </c>
      <c r="AO1993" s="247" t="str">
        <f t="shared" si="1849"/>
        <v/>
      </c>
      <c r="AP1993" s="248" t="str">
        <f t="shared" si="1850"/>
        <v/>
      </c>
      <c r="AQ1993" s="249" t="str">
        <f t="shared" si="1851"/>
        <v/>
      </c>
      <c r="AR1993" s="250" t="str">
        <f t="shared" si="1852"/>
        <v/>
      </c>
      <c r="AS1993" s="234"/>
      <c r="AY1993" s="385">
        <f t="shared" si="1853"/>
        <v>0</v>
      </c>
      <c r="AZ1993" s="385">
        <f t="shared" si="1820"/>
        <v>0</v>
      </c>
      <c r="BA1993" s="385">
        <f t="shared" si="1854"/>
        <v>0</v>
      </c>
      <c r="BB1993" s="385">
        <f t="shared" si="1821"/>
        <v>0</v>
      </c>
      <c r="BC1993" s="385">
        <f t="shared" si="1822"/>
        <v>0</v>
      </c>
      <c r="BD1993" s="385">
        <f t="shared" si="1823"/>
        <v>0</v>
      </c>
      <c r="BE1993" s="385">
        <f t="shared" si="1824"/>
        <v>0</v>
      </c>
      <c r="BF1993" s="385">
        <f t="shared" si="1825"/>
        <v>0</v>
      </c>
      <c r="BG1993" s="385">
        <f t="shared" si="1826"/>
        <v>0</v>
      </c>
      <c r="BH1993" s="385">
        <f t="shared" si="1827"/>
        <v>0</v>
      </c>
      <c r="BI1993" s="385">
        <f t="shared" si="1828"/>
        <v>0</v>
      </c>
      <c r="BJ1993" s="385">
        <f t="shared" si="1829"/>
        <v>0</v>
      </c>
      <c r="BK1993" s="385">
        <f t="shared" si="1830"/>
        <v>0</v>
      </c>
      <c r="BL1993" s="385">
        <f t="shared" si="1831"/>
        <v>0</v>
      </c>
      <c r="BM1993" s="385">
        <f t="shared" si="1832"/>
        <v>0</v>
      </c>
      <c r="BN1993" s="385">
        <f t="shared" si="1833"/>
        <v>0</v>
      </c>
      <c r="CK1993" s="239">
        <f t="shared" si="1855"/>
        <v>0</v>
      </c>
      <c r="CL1993" s="239">
        <f t="shared" si="1856"/>
        <v>0</v>
      </c>
    </row>
    <row r="1994" spans="1:290" x14ac:dyDescent="0.35">
      <c r="C1994" s="235"/>
      <c r="D1994" s="246" t="str">
        <f t="shared" si="1834"/>
        <v/>
      </c>
      <c r="E1994" s="247" t="str">
        <f t="shared" si="1835"/>
        <v/>
      </c>
      <c r="F1994" s="248" t="str">
        <f t="shared" si="1836"/>
        <v/>
      </c>
      <c r="G1994" s="249" t="str">
        <f t="shared" si="1837"/>
        <v/>
      </c>
      <c r="H1994" s="250" t="str">
        <f t="shared" si="1838"/>
        <v/>
      </c>
      <c r="I1994" s="386" t="str">
        <f t="shared" si="1799"/>
        <v/>
      </c>
      <c r="J1994" s="387" t="str">
        <f t="shared" si="1800"/>
        <v/>
      </c>
      <c r="K1994" s="388" t="str">
        <f t="shared" si="1801"/>
        <v/>
      </c>
      <c r="L1994" s="389" t="str">
        <f t="shared" si="1802"/>
        <v/>
      </c>
      <c r="M1994" s="250" t="str">
        <f t="shared" si="1803"/>
        <v/>
      </c>
      <c r="N1994" s="246" t="b">
        <f t="shared" si="1839"/>
        <v>0</v>
      </c>
      <c r="O1994" s="246" t="b">
        <f t="shared" si="1840"/>
        <v>0</v>
      </c>
      <c r="P1994" s="246" t="b">
        <f t="shared" si="1841"/>
        <v>0</v>
      </c>
      <c r="Q1994" s="246" t="b">
        <f t="shared" si="1842"/>
        <v>0</v>
      </c>
      <c r="R1994" s="246" t="str">
        <f t="shared" si="1843"/>
        <v>No</v>
      </c>
      <c r="S1994" s="247" t="b">
        <f t="shared" si="1804"/>
        <v>0</v>
      </c>
      <c r="T1994" s="247" t="b">
        <f t="shared" si="1805"/>
        <v>0</v>
      </c>
      <c r="U1994" s="247" t="b">
        <f t="shared" si="1806"/>
        <v>0</v>
      </c>
      <c r="V1994" s="247" t="b">
        <f t="shared" si="1807"/>
        <v>0</v>
      </c>
      <c r="W1994" s="247" t="str">
        <f t="shared" si="1844"/>
        <v>No</v>
      </c>
      <c r="X1994" s="248" t="b">
        <f t="shared" si="1808"/>
        <v>0</v>
      </c>
      <c r="Y1994" s="248" t="b">
        <f t="shared" si="1809"/>
        <v>0</v>
      </c>
      <c r="Z1994" s="248" t="b">
        <f t="shared" si="1810"/>
        <v>0</v>
      </c>
      <c r="AA1994" s="248" t="b">
        <f t="shared" si="1811"/>
        <v>0</v>
      </c>
      <c r="AB1994" s="248" t="str">
        <f t="shared" si="1845"/>
        <v>No</v>
      </c>
      <c r="AC1994" s="249" t="b">
        <f t="shared" si="1812"/>
        <v>0</v>
      </c>
      <c r="AD1994" s="249" t="b">
        <f t="shared" si="1813"/>
        <v>0</v>
      </c>
      <c r="AE1994" s="249" t="b">
        <f t="shared" si="1814"/>
        <v>0</v>
      </c>
      <c r="AF1994" s="249" t="b">
        <f t="shared" si="1815"/>
        <v>0</v>
      </c>
      <c r="AG1994" s="249" t="str">
        <f t="shared" si="1846"/>
        <v>No</v>
      </c>
      <c r="AH1994" s="250" t="b">
        <f t="shared" si="1816"/>
        <v>0</v>
      </c>
      <c r="AI1994" s="250" t="b">
        <f t="shared" si="1817"/>
        <v>0</v>
      </c>
      <c r="AJ1994" s="250" t="b">
        <f t="shared" si="1818"/>
        <v>0</v>
      </c>
      <c r="AK1994" s="250" t="b">
        <f t="shared" si="1819"/>
        <v>0</v>
      </c>
      <c r="AL1994" s="250" t="str">
        <f t="shared" si="1847"/>
        <v>No</v>
      </c>
      <c r="AN1994" s="246" t="str">
        <f t="shared" si="1848"/>
        <v/>
      </c>
      <c r="AO1994" s="247" t="str">
        <f t="shared" si="1849"/>
        <v/>
      </c>
      <c r="AP1994" s="248" t="str">
        <f t="shared" si="1850"/>
        <v/>
      </c>
      <c r="AQ1994" s="249" t="str">
        <f t="shared" si="1851"/>
        <v/>
      </c>
      <c r="AR1994" s="250" t="str">
        <f t="shared" si="1852"/>
        <v/>
      </c>
      <c r="AS1994" s="234"/>
      <c r="AY1994" s="385">
        <f t="shared" si="1853"/>
        <v>0</v>
      </c>
      <c r="AZ1994" s="385">
        <f t="shared" si="1820"/>
        <v>0</v>
      </c>
      <c r="BA1994" s="385">
        <f t="shared" si="1854"/>
        <v>0</v>
      </c>
      <c r="BB1994" s="385">
        <f t="shared" si="1821"/>
        <v>0</v>
      </c>
      <c r="BC1994" s="385">
        <f t="shared" si="1822"/>
        <v>0</v>
      </c>
      <c r="BD1994" s="385">
        <f t="shared" si="1823"/>
        <v>0</v>
      </c>
      <c r="BE1994" s="385">
        <f t="shared" si="1824"/>
        <v>0</v>
      </c>
      <c r="BF1994" s="385">
        <f t="shared" si="1825"/>
        <v>0</v>
      </c>
      <c r="BG1994" s="385">
        <f t="shared" si="1826"/>
        <v>0</v>
      </c>
      <c r="BH1994" s="385">
        <f t="shared" si="1827"/>
        <v>0</v>
      </c>
      <c r="BI1994" s="385">
        <f t="shared" si="1828"/>
        <v>0</v>
      </c>
      <c r="BJ1994" s="385">
        <f t="shared" si="1829"/>
        <v>0</v>
      </c>
      <c r="BK1994" s="385">
        <f t="shared" si="1830"/>
        <v>0</v>
      </c>
      <c r="BL1994" s="385">
        <f t="shared" si="1831"/>
        <v>0</v>
      </c>
      <c r="BM1994" s="385">
        <f t="shared" si="1832"/>
        <v>0</v>
      </c>
      <c r="BN1994" s="385">
        <f t="shared" si="1833"/>
        <v>0</v>
      </c>
      <c r="CK1994" s="239">
        <f t="shared" si="1855"/>
        <v>0</v>
      </c>
      <c r="CL1994" s="239">
        <f t="shared" si="1856"/>
        <v>0</v>
      </c>
    </row>
    <row r="1995" spans="1:290" x14ac:dyDescent="0.35">
      <c r="C1995" s="235"/>
      <c r="D1995" s="246" t="str">
        <f t="shared" si="1834"/>
        <v/>
      </c>
      <c r="E1995" s="247" t="str">
        <f t="shared" si="1835"/>
        <v/>
      </c>
      <c r="F1995" s="248" t="str">
        <f t="shared" si="1836"/>
        <v/>
      </c>
      <c r="G1995" s="249" t="str">
        <f t="shared" si="1837"/>
        <v/>
      </c>
      <c r="H1995" s="250" t="str">
        <f t="shared" si="1838"/>
        <v/>
      </c>
      <c r="I1995" s="386" t="str">
        <f t="shared" si="1799"/>
        <v/>
      </c>
      <c r="J1995" s="387" t="str">
        <f t="shared" si="1800"/>
        <v/>
      </c>
      <c r="K1995" s="388" t="str">
        <f t="shared" si="1801"/>
        <v/>
      </c>
      <c r="L1995" s="389" t="str">
        <f t="shared" si="1802"/>
        <v/>
      </c>
      <c r="M1995" s="250" t="str">
        <f t="shared" si="1803"/>
        <v/>
      </c>
      <c r="N1995" s="246" t="b">
        <f t="shared" si="1839"/>
        <v>0</v>
      </c>
      <c r="O1995" s="246" t="b">
        <f t="shared" si="1840"/>
        <v>0</v>
      </c>
      <c r="P1995" s="246" t="b">
        <f t="shared" si="1841"/>
        <v>0</v>
      </c>
      <c r="Q1995" s="246" t="b">
        <f t="shared" si="1842"/>
        <v>0</v>
      </c>
      <c r="R1995" s="246" t="str">
        <f t="shared" si="1843"/>
        <v>No</v>
      </c>
      <c r="S1995" s="247" t="b">
        <f t="shared" si="1804"/>
        <v>0</v>
      </c>
      <c r="T1995" s="247" t="b">
        <f t="shared" si="1805"/>
        <v>0</v>
      </c>
      <c r="U1995" s="247" t="b">
        <f t="shared" si="1806"/>
        <v>0</v>
      </c>
      <c r="V1995" s="247" t="b">
        <f t="shared" si="1807"/>
        <v>0</v>
      </c>
      <c r="W1995" s="247" t="str">
        <f t="shared" si="1844"/>
        <v>No</v>
      </c>
      <c r="X1995" s="248" t="b">
        <f t="shared" si="1808"/>
        <v>0</v>
      </c>
      <c r="Y1995" s="248" t="b">
        <f t="shared" si="1809"/>
        <v>0</v>
      </c>
      <c r="Z1995" s="248" t="b">
        <f t="shared" si="1810"/>
        <v>0</v>
      </c>
      <c r="AA1995" s="248" t="b">
        <f t="shared" si="1811"/>
        <v>0</v>
      </c>
      <c r="AB1995" s="248" t="str">
        <f t="shared" si="1845"/>
        <v>No</v>
      </c>
      <c r="AC1995" s="249" t="b">
        <f t="shared" si="1812"/>
        <v>0</v>
      </c>
      <c r="AD1995" s="249" t="b">
        <f t="shared" si="1813"/>
        <v>0</v>
      </c>
      <c r="AE1995" s="249" t="b">
        <f t="shared" si="1814"/>
        <v>0</v>
      </c>
      <c r="AF1995" s="249" t="b">
        <f t="shared" si="1815"/>
        <v>0</v>
      </c>
      <c r="AG1995" s="249" t="str">
        <f t="shared" si="1846"/>
        <v>No</v>
      </c>
      <c r="AH1995" s="250" t="b">
        <f t="shared" si="1816"/>
        <v>0</v>
      </c>
      <c r="AI1995" s="250" t="b">
        <f t="shared" si="1817"/>
        <v>0</v>
      </c>
      <c r="AJ1995" s="250" t="b">
        <f t="shared" si="1818"/>
        <v>0</v>
      </c>
      <c r="AK1995" s="250" t="b">
        <f t="shared" si="1819"/>
        <v>0</v>
      </c>
      <c r="AL1995" s="250" t="str">
        <f t="shared" si="1847"/>
        <v>No</v>
      </c>
      <c r="AN1995" s="246" t="str">
        <f t="shared" si="1848"/>
        <v/>
      </c>
      <c r="AO1995" s="247" t="str">
        <f t="shared" si="1849"/>
        <v/>
      </c>
      <c r="AP1995" s="248" t="str">
        <f t="shared" si="1850"/>
        <v/>
      </c>
      <c r="AQ1995" s="249" t="str">
        <f t="shared" si="1851"/>
        <v/>
      </c>
      <c r="AR1995" s="250" t="str">
        <f t="shared" si="1852"/>
        <v/>
      </c>
      <c r="AS1995" s="234"/>
      <c r="AY1995" s="385">
        <f t="shared" si="1853"/>
        <v>0</v>
      </c>
      <c r="AZ1995" s="385">
        <f t="shared" si="1820"/>
        <v>0</v>
      </c>
      <c r="BA1995" s="385">
        <f t="shared" si="1854"/>
        <v>0</v>
      </c>
      <c r="BB1995" s="385">
        <f t="shared" si="1821"/>
        <v>0</v>
      </c>
      <c r="BC1995" s="385">
        <f t="shared" si="1822"/>
        <v>0</v>
      </c>
      <c r="BD1995" s="385">
        <f t="shared" si="1823"/>
        <v>0</v>
      </c>
      <c r="BE1995" s="385">
        <f t="shared" si="1824"/>
        <v>0</v>
      </c>
      <c r="BF1995" s="385">
        <f t="shared" si="1825"/>
        <v>0</v>
      </c>
      <c r="BG1995" s="385">
        <f t="shared" si="1826"/>
        <v>0</v>
      </c>
      <c r="BH1995" s="385">
        <f t="shared" si="1827"/>
        <v>0</v>
      </c>
      <c r="BI1995" s="385">
        <f t="shared" si="1828"/>
        <v>0</v>
      </c>
      <c r="BJ1995" s="385">
        <f t="shared" si="1829"/>
        <v>0</v>
      </c>
      <c r="BK1995" s="385">
        <f t="shared" si="1830"/>
        <v>0</v>
      </c>
      <c r="BL1995" s="385">
        <f t="shared" si="1831"/>
        <v>0</v>
      </c>
      <c r="BM1995" s="385">
        <f t="shared" si="1832"/>
        <v>0</v>
      </c>
      <c r="BN1995" s="385">
        <f t="shared" si="1833"/>
        <v>0</v>
      </c>
      <c r="CK1995" s="239">
        <f t="shared" si="1855"/>
        <v>0</v>
      </c>
      <c r="CL1995" s="239">
        <f t="shared" si="1856"/>
        <v>0</v>
      </c>
    </row>
    <row r="1996" spans="1:290" x14ac:dyDescent="0.35">
      <c r="C1996" s="235"/>
      <c r="D1996" s="246" t="str">
        <f t="shared" si="1834"/>
        <v/>
      </c>
      <c r="E1996" s="247" t="str">
        <f t="shared" si="1835"/>
        <v/>
      </c>
      <c r="F1996" s="248" t="str">
        <f t="shared" si="1836"/>
        <v/>
      </c>
      <c r="G1996" s="249" t="str">
        <f t="shared" si="1837"/>
        <v/>
      </c>
      <c r="H1996" s="250" t="str">
        <f t="shared" si="1838"/>
        <v/>
      </c>
      <c r="I1996" s="386" t="str">
        <f t="shared" si="1799"/>
        <v/>
      </c>
      <c r="J1996" s="387" t="str">
        <f t="shared" si="1800"/>
        <v/>
      </c>
      <c r="K1996" s="388" t="str">
        <f t="shared" si="1801"/>
        <v/>
      </c>
      <c r="L1996" s="389" t="str">
        <f t="shared" si="1802"/>
        <v/>
      </c>
      <c r="M1996" s="250" t="str">
        <f t="shared" si="1803"/>
        <v/>
      </c>
      <c r="N1996" s="246" t="b">
        <f t="shared" si="1839"/>
        <v>0</v>
      </c>
      <c r="O1996" s="246" t="b">
        <f t="shared" si="1840"/>
        <v>0</v>
      </c>
      <c r="P1996" s="246" t="b">
        <f t="shared" si="1841"/>
        <v>0</v>
      </c>
      <c r="Q1996" s="246" t="b">
        <f t="shared" si="1842"/>
        <v>0</v>
      </c>
      <c r="R1996" s="246" t="str">
        <f t="shared" si="1843"/>
        <v>No</v>
      </c>
      <c r="S1996" s="247" t="b">
        <f t="shared" si="1804"/>
        <v>0</v>
      </c>
      <c r="T1996" s="247" t="b">
        <f t="shared" si="1805"/>
        <v>0</v>
      </c>
      <c r="U1996" s="247" t="b">
        <f t="shared" si="1806"/>
        <v>0</v>
      </c>
      <c r="V1996" s="247" t="b">
        <f t="shared" si="1807"/>
        <v>0</v>
      </c>
      <c r="W1996" s="247" t="str">
        <f t="shared" si="1844"/>
        <v>No</v>
      </c>
      <c r="X1996" s="248" t="b">
        <f t="shared" si="1808"/>
        <v>0</v>
      </c>
      <c r="Y1996" s="248" t="b">
        <f t="shared" si="1809"/>
        <v>0</v>
      </c>
      <c r="Z1996" s="248" t="b">
        <f t="shared" si="1810"/>
        <v>0</v>
      </c>
      <c r="AA1996" s="248" t="b">
        <f t="shared" si="1811"/>
        <v>0</v>
      </c>
      <c r="AB1996" s="248" t="str">
        <f t="shared" si="1845"/>
        <v>No</v>
      </c>
      <c r="AC1996" s="249" t="b">
        <f t="shared" si="1812"/>
        <v>0</v>
      </c>
      <c r="AD1996" s="249" t="b">
        <f t="shared" si="1813"/>
        <v>0</v>
      </c>
      <c r="AE1996" s="249" t="b">
        <f t="shared" si="1814"/>
        <v>0</v>
      </c>
      <c r="AF1996" s="249" t="b">
        <f t="shared" si="1815"/>
        <v>0</v>
      </c>
      <c r="AG1996" s="249" t="str">
        <f t="shared" si="1846"/>
        <v>No</v>
      </c>
      <c r="AH1996" s="250" t="b">
        <f t="shared" si="1816"/>
        <v>0</v>
      </c>
      <c r="AI1996" s="250" t="b">
        <f t="shared" si="1817"/>
        <v>0</v>
      </c>
      <c r="AJ1996" s="250" t="b">
        <f t="shared" si="1818"/>
        <v>0</v>
      </c>
      <c r="AK1996" s="250" t="b">
        <f t="shared" si="1819"/>
        <v>0</v>
      </c>
      <c r="AL1996" s="250" t="str">
        <f t="shared" si="1847"/>
        <v>No</v>
      </c>
      <c r="AN1996" s="246" t="str">
        <f t="shared" si="1848"/>
        <v/>
      </c>
      <c r="AO1996" s="247" t="str">
        <f t="shared" si="1849"/>
        <v/>
      </c>
      <c r="AP1996" s="248" t="str">
        <f t="shared" si="1850"/>
        <v/>
      </c>
      <c r="AQ1996" s="249" t="str">
        <f t="shared" si="1851"/>
        <v/>
      </c>
      <c r="AR1996" s="250" t="str">
        <f t="shared" si="1852"/>
        <v/>
      </c>
      <c r="AS1996" s="234"/>
      <c r="AY1996" s="385">
        <f t="shared" si="1853"/>
        <v>0</v>
      </c>
      <c r="AZ1996" s="385">
        <f t="shared" si="1820"/>
        <v>0</v>
      </c>
      <c r="BA1996" s="385">
        <f t="shared" si="1854"/>
        <v>0</v>
      </c>
      <c r="BB1996" s="385">
        <f t="shared" si="1821"/>
        <v>0</v>
      </c>
      <c r="BC1996" s="385">
        <f t="shared" si="1822"/>
        <v>0</v>
      </c>
      <c r="BD1996" s="385">
        <f t="shared" si="1823"/>
        <v>0</v>
      </c>
      <c r="BE1996" s="385">
        <f t="shared" si="1824"/>
        <v>0</v>
      </c>
      <c r="BF1996" s="385">
        <f t="shared" si="1825"/>
        <v>0</v>
      </c>
      <c r="BG1996" s="385">
        <f t="shared" si="1826"/>
        <v>0</v>
      </c>
      <c r="BH1996" s="385">
        <f t="shared" si="1827"/>
        <v>0</v>
      </c>
      <c r="BI1996" s="385">
        <f t="shared" si="1828"/>
        <v>0</v>
      </c>
      <c r="BJ1996" s="385">
        <f t="shared" si="1829"/>
        <v>0</v>
      </c>
      <c r="BK1996" s="385">
        <f t="shared" si="1830"/>
        <v>0</v>
      </c>
      <c r="BL1996" s="385">
        <f t="shared" si="1831"/>
        <v>0</v>
      </c>
      <c r="BM1996" s="385">
        <f t="shared" si="1832"/>
        <v>0</v>
      </c>
      <c r="BN1996" s="385">
        <f t="shared" si="1833"/>
        <v>0</v>
      </c>
      <c r="CK1996" s="239">
        <f t="shared" si="1855"/>
        <v>0</v>
      </c>
      <c r="CL1996" s="239">
        <f t="shared" si="1856"/>
        <v>0</v>
      </c>
    </row>
    <row r="1997" spans="1:290" x14ac:dyDescent="0.35">
      <c r="C1997" s="235"/>
      <c r="D1997" s="246" t="str">
        <f t="shared" si="1834"/>
        <v/>
      </c>
      <c r="E1997" s="247" t="str">
        <f t="shared" si="1835"/>
        <v/>
      </c>
      <c r="F1997" s="248" t="str">
        <f t="shared" si="1836"/>
        <v/>
      </c>
      <c r="G1997" s="249" t="str">
        <f t="shared" si="1837"/>
        <v/>
      </c>
      <c r="H1997" s="250" t="str">
        <f t="shared" si="1838"/>
        <v/>
      </c>
      <c r="I1997" s="386" t="str">
        <f t="shared" si="1799"/>
        <v/>
      </c>
      <c r="J1997" s="387" t="str">
        <f t="shared" si="1800"/>
        <v/>
      </c>
      <c r="K1997" s="388" t="str">
        <f t="shared" si="1801"/>
        <v/>
      </c>
      <c r="L1997" s="389" t="str">
        <f t="shared" si="1802"/>
        <v/>
      </c>
      <c r="M1997" s="250" t="str">
        <f t="shared" si="1803"/>
        <v/>
      </c>
      <c r="N1997" s="246" t="b">
        <f t="shared" si="1839"/>
        <v>0</v>
      </c>
      <c r="O1997" s="246" t="b">
        <f t="shared" si="1840"/>
        <v>0</v>
      </c>
      <c r="P1997" s="246" t="b">
        <f t="shared" si="1841"/>
        <v>0</v>
      </c>
      <c r="Q1997" s="246" t="b">
        <f t="shared" si="1842"/>
        <v>0</v>
      </c>
      <c r="R1997" s="246" t="str">
        <f t="shared" si="1843"/>
        <v>No</v>
      </c>
      <c r="S1997" s="247" t="b">
        <f t="shared" si="1804"/>
        <v>0</v>
      </c>
      <c r="T1997" s="247" t="b">
        <f t="shared" si="1805"/>
        <v>0</v>
      </c>
      <c r="U1997" s="247" t="b">
        <f t="shared" si="1806"/>
        <v>0</v>
      </c>
      <c r="V1997" s="247" t="b">
        <f t="shared" si="1807"/>
        <v>0</v>
      </c>
      <c r="W1997" s="247" t="str">
        <f t="shared" si="1844"/>
        <v>No</v>
      </c>
      <c r="X1997" s="248" t="b">
        <f t="shared" si="1808"/>
        <v>0</v>
      </c>
      <c r="Y1997" s="248" t="b">
        <f t="shared" si="1809"/>
        <v>0</v>
      </c>
      <c r="Z1997" s="248" t="b">
        <f t="shared" si="1810"/>
        <v>0</v>
      </c>
      <c r="AA1997" s="248" t="b">
        <f t="shared" si="1811"/>
        <v>0</v>
      </c>
      <c r="AB1997" s="248" t="str">
        <f t="shared" si="1845"/>
        <v>No</v>
      </c>
      <c r="AC1997" s="249" t="b">
        <f t="shared" si="1812"/>
        <v>0</v>
      </c>
      <c r="AD1997" s="249" t="b">
        <f t="shared" si="1813"/>
        <v>0</v>
      </c>
      <c r="AE1997" s="249" t="b">
        <f t="shared" si="1814"/>
        <v>0</v>
      </c>
      <c r="AF1997" s="249" t="b">
        <f t="shared" si="1815"/>
        <v>0</v>
      </c>
      <c r="AG1997" s="249" t="str">
        <f t="shared" si="1846"/>
        <v>No</v>
      </c>
      <c r="AH1997" s="250" t="b">
        <f t="shared" si="1816"/>
        <v>0</v>
      </c>
      <c r="AI1997" s="250" t="b">
        <f t="shared" si="1817"/>
        <v>0</v>
      </c>
      <c r="AJ1997" s="250" t="b">
        <f t="shared" si="1818"/>
        <v>0</v>
      </c>
      <c r="AK1997" s="250" t="b">
        <f t="shared" si="1819"/>
        <v>0</v>
      </c>
      <c r="AL1997" s="250" t="str">
        <f t="shared" si="1847"/>
        <v>No</v>
      </c>
      <c r="AN1997" s="246" t="str">
        <f t="shared" si="1848"/>
        <v/>
      </c>
      <c r="AO1997" s="247" t="str">
        <f t="shared" si="1849"/>
        <v/>
      </c>
      <c r="AP1997" s="248" t="str">
        <f t="shared" si="1850"/>
        <v/>
      </c>
      <c r="AQ1997" s="249" t="str">
        <f t="shared" si="1851"/>
        <v/>
      </c>
      <c r="AR1997" s="250" t="str">
        <f t="shared" si="1852"/>
        <v/>
      </c>
      <c r="AS1997" s="234"/>
      <c r="AY1997" s="385">
        <f t="shared" si="1853"/>
        <v>0</v>
      </c>
      <c r="AZ1997" s="385">
        <f t="shared" si="1820"/>
        <v>0</v>
      </c>
      <c r="BA1997" s="385">
        <f t="shared" si="1854"/>
        <v>0</v>
      </c>
      <c r="BB1997" s="385">
        <f t="shared" si="1821"/>
        <v>0</v>
      </c>
      <c r="BC1997" s="385">
        <f t="shared" si="1822"/>
        <v>0</v>
      </c>
      <c r="BD1997" s="385">
        <f t="shared" si="1823"/>
        <v>0</v>
      </c>
      <c r="BE1997" s="385">
        <f t="shared" si="1824"/>
        <v>0</v>
      </c>
      <c r="BF1997" s="385">
        <f t="shared" si="1825"/>
        <v>0</v>
      </c>
      <c r="BG1997" s="385">
        <f t="shared" si="1826"/>
        <v>0</v>
      </c>
      <c r="BH1997" s="385">
        <f t="shared" si="1827"/>
        <v>0</v>
      </c>
      <c r="BI1997" s="385">
        <f t="shared" si="1828"/>
        <v>0</v>
      </c>
      <c r="BJ1997" s="385">
        <f t="shared" si="1829"/>
        <v>0</v>
      </c>
      <c r="BK1997" s="385">
        <f t="shared" si="1830"/>
        <v>0</v>
      </c>
      <c r="BL1997" s="385">
        <f t="shared" si="1831"/>
        <v>0</v>
      </c>
      <c r="BM1997" s="385">
        <f t="shared" si="1832"/>
        <v>0</v>
      </c>
      <c r="BN1997" s="385">
        <f t="shared" si="1833"/>
        <v>0</v>
      </c>
      <c r="CK1997" s="239">
        <f t="shared" si="1855"/>
        <v>0</v>
      </c>
      <c r="CL1997" s="239">
        <f t="shared" si="1856"/>
        <v>0</v>
      </c>
    </row>
    <row r="1998" spans="1:290" x14ac:dyDescent="0.35">
      <c r="C1998" s="235"/>
      <c r="D1998" s="246" t="str">
        <f t="shared" si="1834"/>
        <v/>
      </c>
      <c r="E1998" s="247" t="str">
        <f t="shared" si="1835"/>
        <v/>
      </c>
      <c r="F1998" s="248" t="str">
        <f t="shared" si="1836"/>
        <v/>
      </c>
      <c r="G1998" s="249" t="str">
        <f t="shared" si="1837"/>
        <v/>
      </c>
      <c r="H1998" s="250" t="str">
        <f t="shared" si="1838"/>
        <v/>
      </c>
      <c r="I1998" s="386" t="str">
        <f t="shared" si="1799"/>
        <v/>
      </c>
      <c r="J1998" s="387" t="str">
        <f t="shared" si="1800"/>
        <v/>
      </c>
      <c r="K1998" s="388" t="str">
        <f t="shared" si="1801"/>
        <v/>
      </c>
      <c r="L1998" s="389" t="str">
        <f t="shared" si="1802"/>
        <v/>
      </c>
      <c r="M1998" s="250" t="str">
        <f t="shared" si="1803"/>
        <v/>
      </c>
      <c r="N1998" s="246" t="b">
        <f t="shared" si="1839"/>
        <v>0</v>
      </c>
      <c r="O1998" s="246" t="b">
        <f t="shared" si="1840"/>
        <v>0</v>
      </c>
      <c r="P1998" s="246" t="b">
        <f t="shared" si="1841"/>
        <v>0</v>
      </c>
      <c r="Q1998" s="246" t="b">
        <f t="shared" si="1842"/>
        <v>0</v>
      </c>
      <c r="R1998" s="246" t="str">
        <f t="shared" si="1843"/>
        <v>No</v>
      </c>
      <c r="S1998" s="247" t="b">
        <f t="shared" si="1804"/>
        <v>0</v>
      </c>
      <c r="T1998" s="247" t="b">
        <f t="shared" si="1805"/>
        <v>0</v>
      </c>
      <c r="U1998" s="247" t="b">
        <f t="shared" si="1806"/>
        <v>0</v>
      </c>
      <c r="V1998" s="247" t="b">
        <f t="shared" si="1807"/>
        <v>0</v>
      </c>
      <c r="W1998" s="247" t="str">
        <f t="shared" si="1844"/>
        <v>No</v>
      </c>
      <c r="X1998" s="248" t="b">
        <f t="shared" si="1808"/>
        <v>0</v>
      </c>
      <c r="Y1998" s="248" t="b">
        <f t="shared" si="1809"/>
        <v>0</v>
      </c>
      <c r="Z1998" s="248" t="b">
        <f t="shared" si="1810"/>
        <v>0</v>
      </c>
      <c r="AA1998" s="248" t="b">
        <f t="shared" si="1811"/>
        <v>0</v>
      </c>
      <c r="AB1998" s="248" t="str">
        <f t="shared" si="1845"/>
        <v>No</v>
      </c>
      <c r="AC1998" s="249" t="b">
        <f t="shared" si="1812"/>
        <v>0</v>
      </c>
      <c r="AD1998" s="249" t="b">
        <f t="shared" si="1813"/>
        <v>0</v>
      </c>
      <c r="AE1998" s="249" t="b">
        <f t="shared" si="1814"/>
        <v>0</v>
      </c>
      <c r="AF1998" s="249" t="b">
        <f t="shared" si="1815"/>
        <v>0</v>
      </c>
      <c r="AG1998" s="249" t="str">
        <f t="shared" si="1846"/>
        <v>No</v>
      </c>
      <c r="AH1998" s="250" t="b">
        <f t="shared" si="1816"/>
        <v>0</v>
      </c>
      <c r="AI1998" s="250" t="b">
        <f t="shared" si="1817"/>
        <v>0</v>
      </c>
      <c r="AJ1998" s="250" t="b">
        <f t="shared" si="1818"/>
        <v>0</v>
      </c>
      <c r="AK1998" s="250" t="b">
        <f t="shared" si="1819"/>
        <v>0</v>
      </c>
      <c r="AL1998" s="250" t="str">
        <f t="shared" si="1847"/>
        <v>No</v>
      </c>
      <c r="AN1998" s="246" t="str">
        <f t="shared" si="1848"/>
        <v/>
      </c>
      <c r="AO1998" s="247" t="str">
        <f t="shared" si="1849"/>
        <v/>
      </c>
      <c r="AP1998" s="248" t="str">
        <f t="shared" si="1850"/>
        <v/>
      </c>
      <c r="AQ1998" s="249" t="str">
        <f t="shared" si="1851"/>
        <v/>
      </c>
      <c r="AR1998" s="250" t="str">
        <f t="shared" si="1852"/>
        <v/>
      </c>
      <c r="AS1998" s="234"/>
      <c r="AY1998" s="385">
        <f t="shared" si="1853"/>
        <v>0</v>
      </c>
      <c r="AZ1998" s="385">
        <f t="shared" si="1820"/>
        <v>0</v>
      </c>
      <c r="BA1998" s="385">
        <f t="shared" si="1854"/>
        <v>0</v>
      </c>
      <c r="BB1998" s="385">
        <f t="shared" si="1821"/>
        <v>0</v>
      </c>
      <c r="BC1998" s="385">
        <f t="shared" si="1822"/>
        <v>0</v>
      </c>
      <c r="BD1998" s="385">
        <f t="shared" si="1823"/>
        <v>0</v>
      </c>
      <c r="BE1998" s="385">
        <f t="shared" si="1824"/>
        <v>0</v>
      </c>
      <c r="BF1998" s="385">
        <f t="shared" si="1825"/>
        <v>0</v>
      </c>
      <c r="BG1998" s="385">
        <f t="shared" si="1826"/>
        <v>0</v>
      </c>
      <c r="BH1998" s="385">
        <f t="shared" si="1827"/>
        <v>0</v>
      </c>
      <c r="BI1998" s="385">
        <f t="shared" si="1828"/>
        <v>0</v>
      </c>
      <c r="BJ1998" s="385">
        <f t="shared" si="1829"/>
        <v>0</v>
      </c>
      <c r="BK1998" s="385">
        <f t="shared" si="1830"/>
        <v>0</v>
      </c>
      <c r="BL1998" s="385">
        <f t="shared" si="1831"/>
        <v>0</v>
      </c>
      <c r="BM1998" s="385">
        <f t="shared" si="1832"/>
        <v>0</v>
      </c>
      <c r="BN1998" s="385">
        <f t="shared" si="1833"/>
        <v>0</v>
      </c>
      <c r="CK1998" s="239">
        <f t="shared" si="1855"/>
        <v>0</v>
      </c>
      <c r="CL1998" s="239">
        <f t="shared" si="1856"/>
        <v>0</v>
      </c>
    </row>
    <row r="1999" spans="1:290" x14ac:dyDescent="0.35">
      <c r="C1999" s="235"/>
      <c r="D1999" s="246" t="str">
        <f t="shared" si="1834"/>
        <v/>
      </c>
      <c r="E1999" s="247" t="str">
        <f t="shared" si="1835"/>
        <v/>
      </c>
      <c r="F1999" s="248" t="str">
        <f t="shared" si="1836"/>
        <v/>
      </c>
      <c r="G1999" s="249" t="str">
        <f t="shared" si="1837"/>
        <v/>
      </c>
      <c r="H1999" s="250" t="str">
        <f t="shared" si="1838"/>
        <v/>
      </c>
      <c r="I1999" s="386" t="str">
        <f t="shared" si="1799"/>
        <v/>
      </c>
      <c r="J1999" s="387" t="str">
        <f t="shared" si="1800"/>
        <v/>
      </c>
      <c r="K1999" s="388" t="str">
        <f t="shared" si="1801"/>
        <v/>
      </c>
      <c r="L1999" s="389" t="str">
        <f t="shared" si="1802"/>
        <v/>
      </c>
      <c r="M1999" s="250" t="str">
        <f t="shared" si="1803"/>
        <v/>
      </c>
      <c r="N1999" s="246" t="b">
        <f t="shared" si="1839"/>
        <v>0</v>
      </c>
      <c r="O1999" s="246" t="b">
        <f t="shared" si="1840"/>
        <v>0</v>
      </c>
      <c r="P1999" s="246" t="b">
        <f t="shared" si="1841"/>
        <v>0</v>
      </c>
      <c r="Q1999" s="246" t="b">
        <f t="shared" si="1842"/>
        <v>0</v>
      </c>
      <c r="R1999" s="246" t="str">
        <f t="shared" si="1843"/>
        <v>No</v>
      </c>
      <c r="S1999" s="247" t="b">
        <f t="shared" si="1804"/>
        <v>0</v>
      </c>
      <c r="T1999" s="247" t="b">
        <f t="shared" si="1805"/>
        <v>0</v>
      </c>
      <c r="U1999" s="247" t="b">
        <f t="shared" si="1806"/>
        <v>0</v>
      </c>
      <c r="V1999" s="247" t="b">
        <f t="shared" si="1807"/>
        <v>0</v>
      </c>
      <c r="W1999" s="247" t="str">
        <f t="shared" si="1844"/>
        <v>No</v>
      </c>
      <c r="X1999" s="248" t="b">
        <f t="shared" si="1808"/>
        <v>0</v>
      </c>
      <c r="Y1999" s="248" t="b">
        <f t="shared" si="1809"/>
        <v>0</v>
      </c>
      <c r="Z1999" s="248" t="b">
        <f t="shared" si="1810"/>
        <v>0</v>
      </c>
      <c r="AA1999" s="248" t="b">
        <f t="shared" si="1811"/>
        <v>0</v>
      </c>
      <c r="AB1999" s="248" t="str">
        <f t="shared" si="1845"/>
        <v>No</v>
      </c>
      <c r="AC1999" s="249" t="b">
        <f t="shared" si="1812"/>
        <v>0</v>
      </c>
      <c r="AD1999" s="249" t="b">
        <f t="shared" si="1813"/>
        <v>0</v>
      </c>
      <c r="AE1999" s="249" t="b">
        <f t="shared" si="1814"/>
        <v>0</v>
      </c>
      <c r="AF1999" s="249" t="b">
        <f t="shared" si="1815"/>
        <v>0</v>
      </c>
      <c r="AG1999" s="249" t="str">
        <f t="shared" si="1846"/>
        <v>No</v>
      </c>
      <c r="AH1999" s="250" t="b">
        <f t="shared" si="1816"/>
        <v>0</v>
      </c>
      <c r="AI1999" s="250" t="b">
        <f t="shared" si="1817"/>
        <v>0</v>
      </c>
      <c r="AJ1999" s="250" t="b">
        <f t="shared" si="1818"/>
        <v>0</v>
      </c>
      <c r="AK1999" s="250" t="b">
        <f t="shared" si="1819"/>
        <v>0</v>
      </c>
      <c r="AL1999" s="250" t="str">
        <f t="shared" si="1847"/>
        <v>No</v>
      </c>
      <c r="AN1999" s="246" t="str">
        <f t="shared" si="1848"/>
        <v/>
      </c>
      <c r="AO1999" s="247" t="str">
        <f t="shared" si="1849"/>
        <v/>
      </c>
      <c r="AP1999" s="248" t="str">
        <f t="shared" si="1850"/>
        <v/>
      </c>
      <c r="AQ1999" s="249" t="str">
        <f t="shared" si="1851"/>
        <v/>
      </c>
      <c r="AR1999" s="250" t="str">
        <f t="shared" si="1852"/>
        <v/>
      </c>
      <c r="AS1999" s="234"/>
      <c r="AY1999" s="385">
        <f t="shared" si="1853"/>
        <v>0</v>
      </c>
      <c r="AZ1999" s="385">
        <f t="shared" si="1820"/>
        <v>0</v>
      </c>
      <c r="BA1999" s="385">
        <f t="shared" si="1854"/>
        <v>0</v>
      </c>
      <c r="BB1999" s="385">
        <f t="shared" si="1821"/>
        <v>0</v>
      </c>
      <c r="BC1999" s="385">
        <f t="shared" si="1822"/>
        <v>0</v>
      </c>
      <c r="BD1999" s="385">
        <f t="shared" si="1823"/>
        <v>0</v>
      </c>
      <c r="BE1999" s="385">
        <f t="shared" si="1824"/>
        <v>0</v>
      </c>
      <c r="BF1999" s="385">
        <f t="shared" si="1825"/>
        <v>0</v>
      </c>
      <c r="BG1999" s="385">
        <f t="shared" si="1826"/>
        <v>0</v>
      </c>
      <c r="BH1999" s="385">
        <f t="shared" si="1827"/>
        <v>0</v>
      </c>
      <c r="BI1999" s="385">
        <f t="shared" si="1828"/>
        <v>0</v>
      </c>
      <c r="BJ1999" s="385">
        <f t="shared" si="1829"/>
        <v>0</v>
      </c>
      <c r="BK1999" s="385">
        <f t="shared" si="1830"/>
        <v>0</v>
      </c>
      <c r="BL1999" s="385">
        <f t="shared" si="1831"/>
        <v>0</v>
      </c>
      <c r="BM1999" s="385">
        <f t="shared" si="1832"/>
        <v>0</v>
      </c>
      <c r="BN1999" s="385">
        <f t="shared" si="1833"/>
        <v>0</v>
      </c>
      <c r="CK1999" s="239">
        <f t="shared" si="1855"/>
        <v>0</v>
      </c>
      <c r="CL1999" s="239">
        <f t="shared" si="1856"/>
        <v>0</v>
      </c>
    </row>
    <row r="2000" spans="1:290" s="445" customFormat="1" x14ac:dyDescent="0.35">
      <c r="A2000" s="439"/>
      <c r="B2000" s="439"/>
      <c r="C2000" s="440"/>
      <c r="D2000" s="439" t="str">
        <f t="shared" si="1834"/>
        <v/>
      </c>
      <c r="E2000" s="439" t="str">
        <f t="shared" si="1835"/>
        <v/>
      </c>
      <c r="F2000" s="439" t="str">
        <f t="shared" si="1836"/>
        <v/>
      </c>
      <c r="G2000" s="439" t="str">
        <f t="shared" si="1837"/>
        <v/>
      </c>
      <c r="H2000" s="439" t="str">
        <f t="shared" si="1838"/>
        <v/>
      </c>
      <c r="I2000" s="440" t="str">
        <f t="shared" si="1799"/>
        <v/>
      </c>
      <c r="J2000" s="440" t="str">
        <f t="shared" si="1800"/>
        <v/>
      </c>
      <c r="K2000" s="440" t="str">
        <f t="shared" si="1801"/>
        <v/>
      </c>
      <c r="L2000" s="440" t="str">
        <f t="shared" si="1802"/>
        <v/>
      </c>
      <c r="M2000" s="439" t="str">
        <f t="shared" si="1803"/>
        <v/>
      </c>
      <c r="N2000" s="439" t="b">
        <f t="shared" si="1839"/>
        <v>0</v>
      </c>
      <c r="O2000" s="439" t="b">
        <f t="shared" si="1840"/>
        <v>0</v>
      </c>
      <c r="P2000" s="439" t="b">
        <f t="shared" si="1841"/>
        <v>0</v>
      </c>
      <c r="Q2000" s="439" t="b">
        <f t="shared" si="1842"/>
        <v>0</v>
      </c>
      <c r="R2000" s="439" t="str">
        <f t="shared" si="1843"/>
        <v>No</v>
      </c>
      <c r="S2000" s="439" t="b">
        <f t="shared" si="1804"/>
        <v>0</v>
      </c>
      <c r="T2000" s="439" t="b">
        <f t="shared" si="1805"/>
        <v>0</v>
      </c>
      <c r="U2000" s="439" t="b">
        <f t="shared" si="1806"/>
        <v>0</v>
      </c>
      <c r="V2000" s="439" t="b">
        <f t="shared" si="1807"/>
        <v>0</v>
      </c>
      <c r="W2000" s="439" t="str">
        <f t="shared" si="1844"/>
        <v>No</v>
      </c>
      <c r="X2000" s="439" t="b">
        <f t="shared" si="1808"/>
        <v>0</v>
      </c>
      <c r="Y2000" s="439" t="b">
        <f t="shared" si="1809"/>
        <v>0</v>
      </c>
      <c r="Z2000" s="439" t="b">
        <f t="shared" si="1810"/>
        <v>0</v>
      </c>
      <c r="AA2000" s="439" t="b">
        <f t="shared" si="1811"/>
        <v>0</v>
      </c>
      <c r="AB2000" s="439" t="str">
        <f t="shared" si="1845"/>
        <v>No</v>
      </c>
      <c r="AC2000" s="439" t="b">
        <f t="shared" si="1812"/>
        <v>0</v>
      </c>
      <c r="AD2000" s="439" t="b">
        <f t="shared" si="1813"/>
        <v>0</v>
      </c>
      <c r="AE2000" s="439" t="b">
        <f t="shared" si="1814"/>
        <v>0</v>
      </c>
      <c r="AF2000" s="439" t="b">
        <f t="shared" si="1815"/>
        <v>0</v>
      </c>
      <c r="AG2000" s="439" t="str">
        <f t="shared" si="1846"/>
        <v>No</v>
      </c>
      <c r="AH2000" s="439" t="b">
        <f t="shared" si="1816"/>
        <v>0</v>
      </c>
      <c r="AI2000" s="439" t="b">
        <f t="shared" si="1817"/>
        <v>0</v>
      </c>
      <c r="AJ2000" s="439" t="b">
        <f t="shared" si="1818"/>
        <v>0</v>
      </c>
      <c r="AK2000" s="439" t="b">
        <f t="shared" si="1819"/>
        <v>0</v>
      </c>
      <c r="AL2000" s="439" t="str">
        <f t="shared" si="1847"/>
        <v>No</v>
      </c>
      <c r="AM2000" s="439"/>
      <c r="AN2000" s="439" t="str">
        <f t="shared" si="1848"/>
        <v/>
      </c>
      <c r="AO2000" s="439" t="str">
        <f t="shared" si="1849"/>
        <v/>
      </c>
      <c r="AP2000" s="439" t="str">
        <f t="shared" si="1850"/>
        <v/>
      </c>
      <c r="AQ2000" s="439" t="str">
        <f t="shared" si="1851"/>
        <v/>
      </c>
      <c r="AR2000" s="439" t="str">
        <f t="shared" si="1852"/>
        <v/>
      </c>
      <c r="AS2000" s="439"/>
      <c r="AT2000" s="439"/>
      <c r="AU2000" s="439"/>
      <c r="AV2000" s="439"/>
      <c r="AW2000" s="439"/>
      <c r="AX2000" s="439"/>
      <c r="AY2000" s="439">
        <f t="shared" si="1853"/>
        <v>0</v>
      </c>
      <c r="AZ2000" s="439">
        <f t="shared" si="1820"/>
        <v>0</v>
      </c>
      <c r="BA2000" s="439">
        <f t="shared" si="1854"/>
        <v>0</v>
      </c>
      <c r="BB2000" s="439">
        <f t="shared" si="1821"/>
        <v>0</v>
      </c>
      <c r="BC2000" s="439">
        <f t="shared" si="1822"/>
        <v>0</v>
      </c>
      <c r="BD2000" s="439">
        <f t="shared" si="1823"/>
        <v>0</v>
      </c>
      <c r="BE2000" s="439">
        <f t="shared" si="1824"/>
        <v>0</v>
      </c>
      <c r="BF2000" s="439">
        <f t="shared" si="1825"/>
        <v>0</v>
      </c>
      <c r="BG2000" s="439">
        <f t="shared" si="1826"/>
        <v>0</v>
      </c>
      <c r="BH2000" s="439">
        <f t="shared" si="1827"/>
        <v>0</v>
      </c>
      <c r="BI2000" s="439">
        <f t="shared" si="1828"/>
        <v>0</v>
      </c>
      <c r="BJ2000" s="439">
        <f t="shared" si="1829"/>
        <v>0</v>
      </c>
      <c r="BK2000" s="439">
        <f t="shared" si="1830"/>
        <v>0</v>
      </c>
      <c r="BL2000" s="439">
        <f t="shared" si="1831"/>
        <v>0</v>
      </c>
      <c r="BM2000" s="439">
        <f t="shared" si="1832"/>
        <v>0</v>
      </c>
      <c r="BN2000" s="439">
        <f t="shared" si="1833"/>
        <v>0</v>
      </c>
      <c r="BO2000" s="439"/>
      <c r="BP2000" s="439"/>
      <c r="BQ2000" s="439"/>
      <c r="BR2000" s="439"/>
      <c r="BS2000" s="439"/>
      <c r="BT2000" s="439"/>
      <c r="BU2000" s="439"/>
      <c r="BV2000" s="439"/>
      <c r="BW2000" s="439"/>
      <c r="BX2000" s="439"/>
      <c r="BY2000" s="439"/>
      <c r="BZ2000" s="439"/>
      <c r="CA2000" s="439"/>
      <c r="CB2000" s="439"/>
      <c r="CC2000" s="439"/>
      <c r="CD2000" s="439"/>
      <c r="CE2000" s="439"/>
      <c r="CF2000" s="439"/>
      <c r="CG2000" s="439"/>
      <c r="CH2000" s="439"/>
      <c r="CI2000" s="439"/>
      <c r="CJ2000" s="439"/>
      <c r="CK2000" s="439">
        <f t="shared" si="1855"/>
        <v>0</v>
      </c>
      <c r="CL2000" s="439">
        <f t="shared" si="1856"/>
        <v>0</v>
      </c>
      <c r="CM2000" s="439"/>
      <c r="CN2000" s="439"/>
      <c r="CO2000" s="439"/>
      <c r="CP2000" s="439"/>
      <c r="CQ2000" s="439"/>
      <c r="CR2000" s="439"/>
      <c r="CS2000" s="439"/>
      <c r="CT2000" s="439"/>
      <c r="CU2000" s="439"/>
      <c r="CV2000" s="439"/>
      <c r="CW2000" s="439"/>
      <c r="CX2000" s="439"/>
      <c r="CY2000" s="439"/>
      <c r="CZ2000" s="439"/>
      <c r="DA2000" s="439"/>
      <c r="DB2000" s="439"/>
      <c r="DC2000" s="439"/>
      <c r="DD2000" s="439"/>
      <c r="DE2000" s="439"/>
      <c r="DF2000" s="439"/>
      <c r="DG2000" s="439"/>
      <c r="DH2000" s="439"/>
      <c r="DI2000" s="439"/>
      <c r="DJ2000" s="439"/>
      <c r="DK2000" s="439"/>
      <c r="DL2000" s="439"/>
      <c r="DM2000" s="439"/>
      <c r="DN2000" s="439"/>
      <c r="DO2000" s="439"/>
      <c r="DP2000" s="439"/>
      <c r="DQ2000" s="439"/>
      <c r="DR2000" s="439"/>
      <c r="DS2000" s="439"/>
      <c r="DT2000" s="439"/>
      <c r="DU2000" s="439"/>
      <c r="DV2000" s="439"/>
      <c r="DW2000" s="439"/>
      <c r="DX2000" s="439"/>
      <c r="DY2000" s="439"/>
      <c r="DZ2000" s="439"/>
      <c r="EA2000" s="439"/>
      <c r="EB2000" s="439"/>
      <c r="EC2000" s="441"/>
      <c r="ED2000" s="439"/>
      <c r="EE2000" s="439"/>
      <c r="EF2000" s="439"/>
      <c r="EG2000" s="439"/>
      <c r="EH2000" s="439"/>
      <c r="EI2000" s="441"/>
      <c r="EJ2000" s="439"/>
      <c r="EK2000" s="439"/>
      <c r="EL2000" s="439"/>
      <c r="EM2000" s="439"/>
      <c r="EN2000" s="439"/>
      <c r="EO2000" s="441"/>
      <c r="EP2000" s="439"/>
      <c r="EQ2000" s="439"/>
      <c r="ER2000" s="439"/>
      <c r="ES2000" s="439"/>
      <c r="ET2000" s="439"/>
      <c r="EU2000" s="441"/>
      <c r="EV2000" s="439"/>
      <c r="EW2000" s="439"/>
      <c r="EX2000" s="439"/>
      <c r="EY2000" s="439"/>
      <c r="EZ2000" s="439"/>
      <c r="FA2000" s="441"/>
      <c r="FB2000" s="439"/>
      <c r="FC2000" s="439"/>
      <c r="FD2000" s="439"/>
      <c r="FE2000" s="439"/>
      <c r="FF2000" s="439"/>
      <c r="FG2000" s="439"/>
      <c r="FH2000" s="439"/>
      <c r="FI2000" s="439"/>
      <c r="FJ2000" s="439"/>
      <c r="FK2000" s="439"/>
      <c r="FL2000" s="439"/>
      <c r="FM2000" s="439"/>
      <c r="FN2000" s="439"/>
      <c r="FO2000" s="439"/>
      <c r="FP2000" s="439"/>
      <c r="FQ2000" s="439"/>
      <c r="FR2000" s="439"/>
      <c r="FS2000" s="442"/>
      <c r="FT2000" s="443"/>
      <c r="FU2000" s="443"/>
      <c r="FV2000" s="443"/>
      <c r="FW2000" s="443"/>
      <c r="FX2000" s="443"/>
      <c r="FY2000" s="443"/>
      <c r="FZ2000" s="443"/>
      <c r="GA2000" s="443"/>
      <c r="GB2000" s="443"/>
      <c r="GC2000" s="443"/>
      <c r="GD2000" s="443"/>
      <c r="GE2000" s="443"/>
      <c r="GF2000" s="443"/>
      <c r="GG2000" s="443"/>
      <c r="GH2000" s="443"/>
      <c r="GI2000" s="443"/>
      <c r="GJ2000" s="443"/>
      <c r="GK2000" s="443"/>
      <c r="GL2000" s="443"/>
      <c r="GM2000" s="443"/>
      <c r="GN2000" s="443"/>
      <c r="GO2000" s="443"/>
      <c r="GP2000" s="443"/>
      <c r="GQ2000" s="443"/>
      <c r="GR2000" s="443"/>
      <c r="GS2000" s="443"/>
      <c r="GT2000" s="443"/>
      <c r="GU2000" s="443"/>
      <c r="GV2000" s="443"/>
      <c r="GW2000" s="443"/>
      <c r="GX2000" s="443"/>
      <c r="GY2000" s="443"/>
      <c r="GZ2000" s="443"/>
      <c r="HA2000" s="443"/>
      <c r="HB2000" s="443"/>
      <c r="HC2000" s="443"/>
      <c r="HD2000" s="443"/>
      <c r="HE2000" s="443"/>
      <c r="HF2000" s="443"/>
      <c r="HG2000" s="443"/>
      <c r="HH2000" s="443"/>
      <c r="HI2000" s="443"/>
      <c r="HJ2000" s="443"/>
      <c r="HK2000" s="443"/>
      <c r="HL2000" s="443"/>
      <c r="HM2000" s="443"/>
      <c r="HN2000" s="443"/>
      <c r="HO2000" s="443"/>
      <c r="HP2000" s="443"/>
      <c r="HQ2000" s="443"/>
      <c r="HR2000" s="443"/>
      <c r="HS2000" s="443"/>
      <c r="HT2000" s="443"/>
      <c r="HU2000" s="443"/>
      <c r="HV2000" s="443"/>
      <c r="HW2000" s="443"/>
      <c r="HX2000" s="443"/>
      <c r="HY2000" s="443"/>
      <c r="HZ2000" s="443"/>
      <c r="IA2000" s="443"/>
      <c r="IB2000" s="443"/>
      <c r="IC2000" s="443"/>
      <c r="ID2000" s="443"/>
      <c r="IE2000" s="443"/>
      <c r="IF2000" s="443"/>
      <c r="IG2000" s="443"/>
      <c r="IH2000" s="443"/>
      <c r="II2000" s="443"/>
      <c r="IJ2000" s="443"/>
      <c r="IK2000" s="443"/>
      <c r="IL2000" s="443"/>
      <c r="IM2000" s="443"/>
      <c r="IN2000" s="443"/>
      <c r="IO2000" s="443"/>
      <c r="IP2000" s="443"/>
      <c r="IQ2000" s="443"/>
      <c r="IR2000" s="443"/>
      <c r="IS2000" s="443"/>
      <c r="IT2000" s="443"/>
      <c r="IU2000" s="443"/>
      <c r="IV2000" s="443"/>
      <c r="IW2000" s="443"/>
      <c r="IX2000" s="443"/>
      <c r="IY2000" s="443"/>
      <c r="IZ2000" s="443"/>
      <c r="JA2000" s="443"/>
      <c r="JB2000" s="443"/>
      <c r="JC2000" s="443"/>
      <c r="JD2000" s="443"/>
      <c r="JE2000" s="443"/>
      <c r="JF2000" s="443"/>
      <c r="JG2000" s="443"/>
      <c r="JH2000" s="443"/>
      <c r="JI2000" s="443"/>
      <c r="JJ2000" s="443"/>
      <c r="JK2000" s="443"/>
      <c r="JL2000" s="443"/>
      <c r="JM2000" s="443"/>
      <c r="JN2000" s="443"/>
      <c r="JO2000" s="443"/>
      <c r="JP2000" s="443"/>
      <c r="JQ2000" s="443"/>
      <c r="JR2000" s="443"/>
      <c r="JS2000" s="443"/>
      <c r="JT2000" s="443"/>
      <c r="JU2000" s="443"/>
      <c r="JV2000" s="443"/>
      <c r="JW2000" s="443"/>
      <c r="JX2000" s="443"/>
      <c r="JY2000" s="443"/>
      <c r="JZ2000" s="443"/>
      <c r="KA2000" s="443"/>
      <c r="KB2000" s="443"/>
      <c r="KC2000" s="443"/>
      <c r="KD2000" s="444"/>
    </row>
    <row r="2001" spans="1:290" s="447" customFormat="1" ht="18.5" x14ac:dyDescent="0.45">
      <c r="A2001" s="446" t="s">
        <v>816</v>
      </c>
      <c r="B2001" s="446"/>
      <c r="C2001" s="446"/>
      <c r="AM2001" s="446"/>
      <c r="AT2001" s="446"/>
      <c r="AU2001" s="446"/>
      <c r="AV2001" s="446"/>
      <c r="AW2001" s="446"/>
      <c r="AX2001" s="446"/>
      <c r="BO2001" s="446"/>
      <c r="BP2001" s="446"/>
      <c r="BQ2001" s="446"/>
      <c r="BR2001" s="446"/>
      <c r="BS2001" s="446"/>
      <c r="BT2001" s="446"/>
      <c r="BU2001" s="446"/>
      <c r="BV2001" s="446"/>
      <c r="BW2001" s="446"/>
      <c r="BX2001" s="446"/>
      <c r="BY2001" s="446"/>
      <c r="BZ2001" s="446"/>
      <c r="CA2001" s="446"/>
      <c r="CB2001" s="446"/>
      <c r="CC2001" s="446"/>
      <c r="CD2001" s="446"/>
      <c r="CE2001" s="446"/>
      <c r="CF2001" s="446"/>
      <c r="CG2001" s="446"/>
      <c r="CH2001" s="446"/>
      <c r="CI2001" s="446"/>
      <c r="CJ2001" s="446"/>
      <c r="CK2001" s="446"/>
      <c r="CL2001" s="446"/>
      <c r="CM2001" s="446"/>
      <c r="CN2001" s="446"/>
      <c r="CO2001" s="446"/>
      <c r="CP2001" s="446"/>
      <c r="CQ2001" s="446"/>
      <c r="CR2001" s="446"/>
      <c r="CS2001" s="446"/>
      <c r="CT2001" s="446"/>
      <c r="CU2001" s="446"/>
      <c r="CV2001" s="446"/>
      <c r="CW2001" s="446"/>
      <c r="CX2001" s="446"/>
      <c r="CY2001" s="446"/>
      <c r="CZ2001" s="446"/>
      <c r="DA2001" s="446"/>
      <c r="DB2001" s="446"/>
      <c r="DC2001" s="446"/>
      <c r="DD2001" s="446"/>
      <c r="DE2001" s="446"/>
      <c r="DF2001" s="446"/>
      <c r="DG2001" s="446"/>
      <c r="DH2001" s="446"/>
      <c r="DI2001" s="446"/>
      <c r="DJ2001" s="446"/>
      <c r="DK2001" s="446"/>
      <c r="DL2001" s="446"/>
      <c r="DM2001" s="446"/>
      <c r="DN2001" s="446"/>
      <c r="DO2001" s="446"/>
      <c r="DP2001" s="446"/>
      <c r="DQ2001" s="446"/>
      <c r="DR2001" s="446"/>
      <c r="DS2001" s="446"/>
      <c r="DT2001" s="446"/>
      <c r="DU2001" s="446"/>
      <c r="DV2001" s="446"/>
      <c r="DW2001" s="446"/>
      <c r="DX2001" s="446"/>
      <c r="DY2001" s="446"/>
      <c r="DZ2001" s="446"/>
      <c r="EA2001" s="446"/>
      <c r="EB2001" s="446"/>
      <c r="EC2001" s="448"/>
      <c r="ED2001" s="446"/>
      <c r="EE2001" s="446"/>
      <c r="EF2001" s="446"/>
      <c r="EG2001" s="446"/>
      <c r="EH2001" s="446"/>
      <c r="EI2001" s="448"/>
      <c r="EJ2001" s="446"/>
      <c r="EK2001" s="446"/>
      <c r="EL2001" s="446"/>
      <c r="EM2001" s="446"/>
      <c r="EN2001" s="446"/>
      <c r="EO2001" s="448"/>
      <c r="EP2001" s="446"/>
      <c r="EQ2001" s="446"/>
      <c r="ER2001" s="446"/>
      <c r="ES2001" s="446"/>
      <c r="ET2001" s="446"/>
      <c r="EU2001" s="448"/>
      <c r="EV2001" s="446"/>
      <c r="EW2001" s="446"/>
      <c r="EX2001" s="446"/>
      <c r="EY2001" s="446"/>
      <c r="EZ2001" s="446"/>
      <c r="FA2001" s="448"/>
      <c r="FB2001" s="446"/>
      <c r="FC2001" s="446"/>
      <c r="FD2001" s="446"/>
      <c r="FE2001" s="446"/>
      <c r="FF2001" s="446"/>
      <c r="FG2001" s="446"/>
      <c r="FH2001" s="446"/>
      <c r="FI2001" s="446"/>
      <c r="FJ2001" s="446"/>
      <c r="FK2001" s="446"/>
      <c r="FL2001" s="446"/>
      <c r="FM2001" s="446"/>
      <c r="FN2001" s="446"/>
      <c r="FO2001" s="446"/>
      <c r="FP2001" s="446"/>
      <c r="FQ2001" s="446"/>
      <c r="FR2001" s="446"/>
      <c r="FS2001" s="449"/>
      <c r="FT2001" s="450"/>
      <c r="FU2001" s="450"/>
      <c r="FV2001" s="450"/>
      <c r="FW2001" s="450"/>
      <c r="FX2001" s="450"/>
      <c r="FY2001" s="450"/>
      <c r="FZ2001" s="450"/>
      <c r="GA2001" s="450"/>
      <c r="GB2001" s="450"/>
      <c r="GC2001" s="450"/>
      <c r="GD2001" s="450"/>
      <c r="GE2001" s="450"/>
      <c r="GF2001" s="450"/>
      <c r="GG2001" s="450"/>
      <c r="GH2001" s="450"/>
      <c r="GI2001" s="450"/>
      <c r="GJ2001" s="450"/>
      <c r="GK2001" s="450"/>
      <c r="GL2001" s="450"/>
      <c r="GM2001" s="450"/>
      <c r="GN2001" s="450"/>
      <c r="GO2001" s="450"/>
      <c r="GP2001" s="450"/>
      <c r="GQ2001" s="450"/>
      <c r="GR2001" s="450"/>
      <c r="GS2001" s="450"/>
      <c r="GT2001" s="450"/>
      <c r="GU2001" s="450"/>
      <c r="GV2001" s="450"/>
      <c r="GW2001" s="450"/>
      <c r="GX2001" s="450"/>
      <c r="GY2001" s="450"/>
      <c r="GZ2001" s="450"/>
      <c r="HA2001" s="450"/>
      <c r="HB2001" s="450"/>
      <c r="HC2001" s="450"/>
      <c r="HD2001" s="450"/>
      <c r="HE2001" s="450"/>
      <c r="HF2001" s="450"/>
      <c r="HG2001" s="450"/>
      <c r="HH2001" s="450"/>
      <c r="HI2001" s="450"/>
      <c r="HJ2001" s="450"/>
      <c r="HK2001" s="450"/>
      <c r="HL2001" s="450"/>
      <c r="HM2001" s="450"/>
      <c r="HN2001" s="450"/>
      <c r="HO2001" s="450"/>
      <c r="HP2001" s="450"/>
      <c r="HQ2001" s="450"/>
      <c r="HR2001" s="450"/>
      <c r="HS2001" s="450"/>
      <c r="HT2001" s="450"/>
      <c r="HU2001" s="450"/>
      <c r="HV2001" s="450"/>
      <c r="HW2001" s="450"/>
      <c r="HX2001" s="450"/>
      <c r="HY2001" s="450"/>
      <c r="HZ2001" s="450"/>
      <c r="IA2001" s="450"/>
      <c r="IB2001" s="450"/>
      <c r="IC2001" s="450"/>
      <c r="ID2001" s="450"/>
      <c r="IE2001" s="450"/>
      <c r="IF2001" s="450"/>
      <c r="IG2001" s="450"/>
      <c r="IH2001" s="450"/>
      <c r="II2001" s="450"/>
      <c r="IJ2001" s="450"/>
      <c r="IK2001" s="450"/>
      <c r="IL2001" s="450"/>
      <c r="IM2001" s="450"/>
      <c r="IN2001" s="450"/>
      <c r="IO2001" s="450"/>
      <c r="IP2001" s="450"/>
      <c r="IQ2001" s="450"/>
      <c r="IR2001" s="450"/>
      <c r="IS2001" s="450"/>
      <c r="IT2001" s="450"/>
      <c r="IU2001" s="450"/>
      <c r="IV2001" s="450"/>
      <c r="IW2001" s="450"/>
      <c r="IX2001" s="450"/>
      <c r="IY2001" s="450"/>
      <c r="IZ2001" s="450"/>
      <c r="JA2001" s="450"/>
      <c r="JB2001" s="450"/>
      <c r="JC2001" s="450"/>
      <c r="JD2001" s="450"/>
      <c r="JE2001" s="450"/>
      <c r="JF2001" s="450"/>
      <c r="JG2001" s="450"/>
      <c r="JH2001" s="450"/>
      <c r="JI2001" s="450"/>
      <c r="JJ2001" s="450"/>
      <c r="JK2001" s="450"/>
      <c r="JL2001" s="450"/>
      <c r="JM2001" s="450"/>
      <c r="JN2001" s="450"/>
      <c r="JO2001" s="450"/>
      <c r="JP2001" s="450"/>
      <c r="JQ2001" s="450"/>
      <c r="JR2001" s="450"/>
      <c r="JS2001" s="450"/>
      <c r="JT2001" s="450"/>
      <c r="JU2001" s="450"/>
      <c r="JV2001" s="450"/>
      <c r="JW2001" s="450"/>
      <c r="JX2001" s="450"/>
      <c r="JY2001" s="450"/>
      <c r="JZ2001" s="450"/>
      <c r="KA2001" s="450"/>
      <c r="KB2001" s="450"/>
      <c r="KC2001" s="450"/>
      <c r="KD2001" s="451"/>
    </row>
  </sheetData>
  <sheetProtection algorithmName="SHA-512" hashValue="IuIbWGEAtSsEZqHW0439TNeIDzg+TJFCxMK5SuuANJ2+nX2kezanoasB77m8t4EsqIDRQR2Bfw4RwAERLNGUmw==" saltValue="i8Gsf1MOZZHwn1UkJ2Gjeg==" spinCount="100000" sheet="1" objects="1" scenarios="1"/>
  <protectedRanges>
    <protectedRange sqref="A4:FR10000" name="Client Data Entry"/>
  </protectedRanges>
  <mergeCells count="29">
    <mergeCell ref="AT2:AX2"/>
    <mergeCell ref="EC2:EH2"/>
    <mergeCell ref="FG2:FL2"/>
    <mergeCell ref="FM2:FR2"/>
    <mergeCell ref="DE2:DJ2"/>
    <mergeCell ref="DK2:DP2"/>
    <mergeCell ref="DQ2:DV2"/>
    <mergeCell ref="BP2:BZ2"/>
    <mergeCell ref="CS2:CT2"/>
    <mergeCell ref="CU2:CV2"/>
    <mergeCell ref="CW2:CX2"/>
    <mergeCell ref="CJ2:CM2"/>
    <mergeCell ref="CA2:CB2"/>
    <mergeCell ref="FG1:FH1"/>
    <mergeCell ref="FM1:FN1"/>
    <mergeCell ref="CC2:CH2"/>
    <mergeCell ref="CY2:DD2"/>
    <mergeCell ref="EO1:EP1"/>
    <mergeCell ref="EU1:EV1"/>
    <mergeCell ref="FA1:FB1"/>
    <mergeCell ref="CC1:CH1"/>
    <mergeCell ref="CY1:DD1"/>
    <mergeCell ref="EC1:ED1"/>
    <mergeCell ref="EI1:EJ1"/>
    <mergeCell ref="EI2:EN2"/>
    <mergeCell ref="EO2:ET2"/>
    <mergeCell ref="EU2:EZ2"/>
    <mergeCell ref="FA2:FF2"/>
    <mergeCell ref="DW2:EB2"/>
  </mergeCells>
  <conditionalFormatting sqref="AS4:AX2000 BO4:CB2000">
    <cfRule type="expression" dxfId="132" priority="40">
      <formula>$B4="Secondary"</formula>
    </cfRule>
  </conditionalFormatting>
  <conditionalFormatting sqref="BO4:BO2000">
    <cfRule type="expression" dxfId="131" priority="5">
      <formula>$AU4="Other"</formula>
    </cfRule>
    <cfRule type="expression" dxfId="130" priority="6">
      <formula>$AV4="Other"</formula>
    </cfRule>
    <cfRule type="expression" dxfId="129" priority="7">
      <formula>$AW4="Other"</formula>
    </cfRule>
    <cfRule type="expression" dxfId="128" priority="8">
      <formula>$AX4="Other"</formula>
    </cfRule>
    <cfRule type="expression" dxfId="127" priority="9">
      <formula>$AT4="Other"</formula>
    </cfRule>
  </conditionalFormatting>
  <conditionalFormatting sqref="BZ4:BZ2000">
    <cfRule type="expression" dxfId="126" priority="10">
      <formula>$BY4="Yes"</formula>
    </cfRule>
  </conditionalFormatting>
  <conditionalFormatting sqref="CM4:CM2000">
    <cfRule type="expression" dxfId="125" priority="4">
      <formula>$CJ4="Other at intake"</formula>
    </cfRule>
  </conditionalFormatting>
  <conditionalFormatting sqref="CO4:CP2000">
    <cfRule type="expression" dxfId="124" priority="38">
      <formula>AND($CN4&lt;18,$CN4&gt;0)</formula>
    </cfRule>
  </conditionalFormatting>
  <conditionalFormatting sqref="CT4:CT2000">
    <cfRule type="expression" dxfId="123" priority="3">
      <formula>$CS4="Other"</formula>
    </cfRule>
  </conditionalFormatting>
  <conditionalFormatting sqref="CV4:CV2000">
    <cfRule type="expression" dxfId="122" priority="2">
      <formula>$CU4="Other"</formula>
    </cfRule>
  </conditionalFormatting>
  <conditionalFormatting sqref="CX4:CX2000">
    <cfRule type="expression" dxfId="121" priority="1">
      <formula>$CW4="Other"</formula>
    </cfRule>
  </conditionalFormatting>
  <conditionalFormatting sqref="CY4:DD2000 ED4:ED2000 EJ4:EJ2000 EP4:EP2000 EV4:EV2000 FB4:FB2000 FH4:FH2000 FN4:FN2000">
    <cfRule type="expression" dxfId="120" priority="30">
      <formula>$D4=""</formula>
    </cfRule>
  </conditionalFormatting>
  <conditionalFormatting sqref="DE4:DJ2000 EE4:EE2000 EK4:EK2000 EQ4:EQ2000 EW4:EW2000 FC4:FC2000 FI4:FI2000 FO4:FO2000">
    <cfRule type="expression" dxfId="119" priority="28">
      <formula>$E4=""</formula>
    </cfRule>
  </conditionalFormatting>
  <conditionalFormatting sqref="DE4:EB2000 EE4:EH2000 EK4:EN2000 EQ4:ET2000 EW4:EZ2000 FI4:FL2000 FO4:FR2000">
    <cfRule type="expression" dxfId="118" priority="19">
      <formula>$AN4="Closed"</formula>
    </cfRule>
  </conditionalFormatting>
  <conditionalFormatting sqref="DK4:DP2000 EF4:EF2000 EL4:EL2000 ER4:ER2000 EX4:EX2000 FD4:FD2000 FJ4:FJ2000 FP4:FP2000">
    <cfRule type="expression" dxfId="117" priority="27">
      <formula>$F4=""</formula>
    </cfRule>
  </conditionalFormatting>
  <conditionalFormatting sqref="DK4:EB2000 EF4:EH2000 EL4:EN2000 ER4:ET2000 EX4:EZ2000 FD4:FF2000 FJ4:FL2000 FP4:FR2000">
    <cfRule type="expression" dxfId="116" priority="18">
      <formula>$AO4="Closed"</formula>
    </cfRule>
  </conditionalFormatting>
  <conditionalFormatting sqref="DQ4:DV2000 EG4:EG2000 EM4:EM2000 ES4:ES2000 EY4:EY2000 FE4:FE2000 FK4:FK2000 FQ4:FQ2000">
    <cfRule type="expression" dxfId="115" priority="26">
      <formula>$G4=""</formula>
    </cfRule>
  </conditionalFormatting>
  <conditionalFormatting sqref="DQ4:EB2000 EG4:EH2000 EM4:EN2000 ES4:ET2000 EY4:EZ2000 FE4:FF2000 FK4:FL2000 FQ4:FR2000">
    <cfRule type="expression" dxfId="114" priority="17">
      <formula>$AP4="Closed"</formula>
    </cfRule>
  </conditionalFormatting>
  <conditionalFormatting sqref="DW4:EB2000 EH4:EH2000 EN4:EN2000 ET4:ET2000 EZ4:EZ2000 FF4:FF2000 FL4:FL2000 FR4:FR2000">
    <cfRule type="expression" dxfId="113" priority="16">
      <formula>$AQ4="Closed"</formula>
    </cfRule>
    <cfRule type="expression" dxfId="112" priority="25">
      <formula>$H4=""</formula>
    </cfRule>
  </conditionalFormatting>
  <conditionalFormatting sqref="FC4:FF1000">
    <cfRule type="expression" dxfId="111" priority="15">
      <formula>$AN4="Closed"</formula>
    </cfRule>
  </conditionalFormatting>
  <dataValidations count="5">
    <dataValidation type="date" allowBlank="1" showInputMessage="1" showErrorMessage="1" errorTitle="Please enter a date in this cell" error="Use the format MM/DD/YYYY to enter the date the participant exited the program. If the participant has not yet exited the program, you may leave this cell blank." sqref="AM4:AM2000" xr:uid="{0EBF3861-6B10-4AFB-B473-926978B04339}">
      <formula1>1</formula1>
      <formula2>73051</formula2>
    </dataValidation>
    <dataValidation type="decimal" allowBlank="1" showInputMessage="1" showErrorMessage="1" errorTitle="Enter a number in this cell" error="Use a number to enter the participant's years of eduction prior to arrival in the U.S. Do not enter a fraction. For months, please conver to decimals. Only enter a value for clients who were 18 years or older at intake." sqref="CO4:CO2000" xr:uid="{42D2341A-EE8C-441E-B8EF-1845BFA34B52}">
      <formula1>0</formula1>
      <formula2>50</formula2>
    </dataValidation>
    <dataValidation type="date" allowBlank="1" showInputMessage="1" showErrorMessage="1" errorTitle="Please enter a date in this cell" error="Use the format MM/DD/YYYY to enter the participant's date of entry into the program. " sqref="C4:C2000" xr:uid="{8FD0C426-3268-4FDD-B983-10C3AD64912F}">
      <formula1>1</formula1>
      <formula2>73051</formula2>
    </dataValidation>
    <dataValidation type="decimal" allowBlank="1" showInputMessage="1" showErrorMessage="1" errorTitle="Enter a number in this cell" error="Please enter participant's age in years when first subjected to torture. Do not enter fractions. For months, please convert to decimals. Only enter an age for primary survivors, NOT for secondary survivors." sqref="AS4:AS2000" xr:uid="{8C726091-0B37-440C-82E2-5DABAEFE8887}">
      <formula1>0</formula1>
      <formula2>120</formula2>
    </dataValidation>
    <dataValidation type="decimal" allowBlank="1" showInputMessage="1" showErrorMessage="1" errorTitle="Enter a number in this cell" error="Please use a number to enter the participant's age in years at intake in this cell. Do not use fractions. For months, please convert to decimals." sqref="CN4:CN2000" xr:uid="{80C82761-58AC-4864-A350-D81A8C954720}">
      <formula1>0</formula1>
      <formula2>120</formula2>
    </dataValidation>
  </dataValidations>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13">
        <x14:dataValidation type="list" allowBlank="1" showInputMessage="1" showErrorMessage="1" xr:uid="{726FB88F-6592-46E4-BDA9-E003A90F14E0}">
          <x14:formula1>
            <xm:f>Dropdowns!$C$3:$C$17</xm:f>
          </x14:formula1>
          <xm:sqref>AT4:AX2000</xm:sqref>
        </x14:dataValidation>
        <x14:dataValidation type="list" allowBlank="1" showInputMessage="1" showErrorMessage="1" xr:uid="{F6F18A41-D252-45CC-A7AB-DFF19D034B2C}">
          <x14:formula1>
            <xm:f>Dropdowns!$U$2:$U$3</xm:f>
          </x14:formula1>
          <xm:sqref>CY4:EB2000 CC4:CH2000 BP4:BY2000</xm:sqref>
        </x14:dataValidation>
        <x14:dataValidation type="list" allowBlank="1" showInputMessage="1" showErrorMessage="1" xr:uid="{1E5A8BA3-7A97-4181-A704-CC414C2C9728}">
          <x14:formula1>
            <xm:f>Dropdowns!$G$3:$G$5</xm:f>
          </x14:formula1>
          <xm:sqref>CI4:CI2000</xm:sqref>
        </x14:dataValidation>
        <x14:dataValidation type="list" allowBlank="1" showInputMessage="1" showErrorMessage="1" xr:uid="{C2251357-4954-478E-80B4-94121DB824AA}">
          <x14:formula1>
            <xm:f>Dropdowns!$L$3:$L$6</xm:f>
          </x14:formula1>
          <xm:sqref>CQ4:CQ2000</xm:sqref>
        </x14:dataValidation>
        <x14:dataValidation type="list" allowBlank="1" showInputMessage="1" showErrorMessage="1" xr:uid="{47D5C293-424C-4FA5-8CEE-4689F308EB77}">
          <x14:formula1>
            <xm:f>Dropdowns!$O$3:$O$10</xm:f>
          </x14:formula1>
          <xm:sqref>CU4:CU2000</xm:sqref>
        </x14:dataValidation>
        <x14:dataValidation type="list" allowBlank="1" showInputMessage="1" showErrorMessage="1" xr:uid="{1C52C9EE-6944-418B-8751-2C8237E26730}">
          <x14:formula1>
            <xm:f>Dropdowns!$T$3:$T$6</xm:f>
          </x14:formula1>
          <xm:sqref>EC4:FR2000</xm:sqref>
        </x14:dataValidation>
        <x14:dataValidation type="list" allowBlank="1" showInputMessage="1" showErrorMessage="1" xr:uid="{72A27EFD-CF46-407D-BB99-DCBF0122ADB3}">
          <x14:formula1>
            <xm:f>Dropdowns!$A$3:$A$4</xm:f>
          </x14:formula1>
          <xm:sqref>B4:B2000</xm:sqref>
        </x14:dataValidation>
        <x14:dataValidation type="list" allowBlank="1" showInputMessage="1" showErrorMessage="1" xr:uid="{514B3E29-66AE-46A7-868D-2AEF330C8CF5}">
          <x14:formula1>
            <xm:f>Dropdowns!$K$3:$K$6</xm:f>
          </x14:formula1>
          <xm:sqref>CP4:CP2000</xm:sqref>
        </x14:dataValidation>
        <x14:dataValidation type="list" allowBlank="1" showInputMessage="1" showErrorMessage="1" xr:uid="{71154A6B-F5E3-4D5E-96A6-CC1BACD68B72}">
          <x14:formula1>
            <xm:f>Dropdowns!$P$3:$P$96</xm:f>
          </x14:formula1>
          <xm:sqref>CW4:CW2000</xm:sqref>
        </x14:dataValidation>
        <x14:dataValidation type="list" allowBlank="1" showInputMessage="1" showErrorMessage="1" xr:uid="{0BE55BF6-776F-461F-8855-EACAE5599BE6}">
          <x14:formula1>
            <xm:f>Dropdowns!$H$3:$H$19</xm:f>
          </x14:formula1>
          <xm:sqref>CJ4:CJ2000</xm:sqref>
        </x14:dataValidation>
        <x14:dataValidation type="list" allowBlank="1" showInputMessage="1" showErrorMessage="1" xr:uid="{1EAD0254-3EC5-4239-9022-F6B251C98AFA}">
          <x14:formula1>
            <xm:f>Dropdowns!$E$3:$E$201</xm:f>
          </x14:formula1>
          <xm:sqref>CA4:CB2000</xm:sqref>
        </x14:dataValidation>
        <x14:dataValidation type="list" allowBlank="1" showInputMessage="1" showErrorMessage="1" xr:uid="{97459FD1-9706-4C0C-BC22-E9181EEE99A1}">
          <x14:formula1>
            <xm:f>Dropdowns!$M$3:$M$200</xm:f>
          </x14:formula1>
          <xm:sqref>CR4:CR2000</xm:sqref>
        </x14:dataValidation>
        <x14:dataValidation type="list" allowBlank="1" showInputMessage="1" showErrorMessage="1" xr:uid="{1AEC4AA1-8384-4418-89B1-C18619D8880E}">
          <x14:formula1>
            <xm:f>Dropdowns!$N$3:$N$127</xm:f>
          </x14:formula1>
          <xm:sqref>CS4:CS2000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05C03-E495-48BA-9F8D-8308E7A47E36}">
  <sheetPr>
    <tabColor rgb="FF92D050"/>
  </sheetPr>
  <dimension ref="A1:T10001"/>
  <sheetViews>
    <sheetView topLeftCell="C1" zoomScale="85" zoomScaleNormal="85" workbookViewId="0">
      <selection activeCell="T17" sqref="T17"/>
    </sheetView>
  </sheetViews>
  <sheetFormatPr defaultColWidth="8.81640625" defaultRowHeight="14.5" x14ac:dyDescent="0.35"/>
  <cols>
    <col min="1" max="1" width="8.81640625" style="37"/>
    <col min="2" max="2" width="39.453125" style="252" customWidth="1"/>
    <col min="3" max="3" width="21.54296875" style="252" bestFit="1" customWidth="1"/>
    <col min="4" max="4" width="23.81640625" style="252" customWidth="1"/>
    <col min="5" max="14" width="8.81640625" style="252"/>
    <col min="15" max="15" width="11.54296875" style="37" hidden="1" customWidth="1"/>
    <col min="16" max="16" width="11.453125" style="37" hidden="1" customWidth="1"/>
    <col min="17" max="17" width="10.453125" style="37" hidden="1" customWidth="1"/>
    <col min="18" max="18" width="11.453125" style="37" hidden="1" customWidth="1"/>
    <col min="19" max="19" width="9.54296875" style="37" hidden="1" customWidth="1"/>
    <col min="20" max="20" width="45.54296875" style="37" customWidth="1"/>
    <col min="21" max="16384" width="8.81640625" style="37"/>
  </cols>
  <sheetData>
    <row r="1" spans="1:20" ht="21" x14ac:dyDescent="0.5">
      <c r="A1" s="187" t="s">
        <v>202</v>
      </c>
      <c r="O1" s="188" t="s">
        <v>203</v>
      </c>
      <c r="P1" s="189"/>
      <c r="Q1" s="189"/>
      <c r="R1" s="189"/>
      <c r="S1" s="189"/>
    </row>
    <row r="2" spans="1:20" ht="21.5" thickBot="1" x14ac:dyDescent="0.55000000000000004">
      <c r="B2" s="253"/>
      <c r="O2" s="188"/>
      <c r="P2" s="189"/>
      <c r="Q2" s="189"/>
      <c r="R2" s="189"/>
      <c r="S2" s="189"/>
    </row>
    <row r="3" spans="1:20" ht="21" x14ac:dyDescent="0.5">
      <c r="B3" s="477" t="s">
        <v>14</v>
      </c>
      <c r="C3" s="479" t="s">
        <v>204</v>
      </c>
      <c r="D3" s="479" t="s">
        <v>205</v>
      </c>
      <c r="E3" s="481" t="s">
        <v>206</v>
      </c>
      <c r="F3" s="482"/>
      <c r="G3" s="482"/>
      <c r="H3" s="482"/>
      <c r="I3" s="482"/>
      <c r="J3" s="482"/>
      <c r="K3" s="482"/>
      <c r="L3" s="482"/>
      <c r="M3" s="482"/>
      <c r="N3" s="482"/>
      <c r="O3" s="482"/>
      <c r="P3" s="482"/>
      <c r="Q3" s="482"/>
      <c r="R3" s="482"/>
      <c r="S3" s="482"/>
      <c r="T3" s="483"/>
    </row>
    <row r="4" spans="1:20" ht="100.25" customHeight="1" x14ac:dyDescent="0.45">
      <c r="B4" s="478"/>
      <c r="C4" s="480"/>
      <c r="D4" s="480"/>
      <c r="E4" s="294" t="s">
        <v>207</v>
      </c>
      <c r="F4" s="294" t="s">
        <v>208</v>
      </c>
      <c r="G4" s="294" t="s">
        <v>209</v>
      </c>
      <c r="H4" s="294" t="s">
        <v>210</v>
      </c>
      <c r="I4" s="294" t="s">
        <v>165</v>
      </c>
      <c r="J4" s="294" t="s">
        <v>211</v>
      </c>
      <c r="K4" s="294" t="s">
        <v>212</v>
      </c>
      <c r="L4" s="294" t="s">
        <v>814</v>
      </c>
      <c r="M4" s="294" t="s">
        <v>213</v>
      </c>
      <c r="N4" s="295" t="s">
        <v>183</v>
      </c>
      <c r="O4" s="296" t="s">
        <v>214</v>
      </c>
      <c r="P4" s="296" t="s">
        <v>214</v>
      </c>
      <c r="Q4" s="296" t="s">
        <v>214</v>
      </c>
      <c r="R4" s="296" t="s">
        <v>214</v>
      </c>
      <c r="S4" s="296" t="s">
        <v>214</v>
      </c>
      <c r="T4" s="297" t="s">
        <v>151</v>
      </c>
    </row>
    <row r="5" spans="1:20" ht="15.5" x14ac:dyDescent="0.35">
      <c r="B5" s="254"/>
      <c r="C5" s="255"/>
      <c r="D5" s="256"/>
      <c r="E5" s="256"/>
      <c r="F5" s="256"/>
      <c r="G5" s="256"/>
      <c r="H5" s="256"/>
      <c r="I5" s="256"/>
      <c r="J5" s="256"/>
      <c r="K5" s="256"/>
      <c r="L5" s="256"/>
      <c r="M5" s="256"/>
      <c r="N5" s="256"/>
      <c r="O5" s="286" t="str">
        <f>IF(AND(C5&gt;=DATE(2022,9,30),C5&lt;=DATE(2023,9,29)),"YES",IF(C5&lt;DATE(2022,9,30),"NO",IF(C5&gt;DATE(2023,9,29),"NO")))</f>
        <v>NO</v>
      </c>
      <c r="P5" s="286" t="str">
        <f>IF(AND(C5&gt;=DATE(2023,9,30),C5&lt;=DATE(2024,9,29)),"YES",IF(C5&lt;DATE(2023,9,30),"NO",IF(C5&gt;DATE(2024,9,29),"NO")))</f>
        <v>NO</v>
      </c>
      <c r="Q5" s="286" t="str">
        <f>IF(AND(C5&gt;=DATE(2024,9,30),C5&lt;=DATE(2025,9,29)),"YES",IF(C5&lt;DATE(2024,9,30),"NO",IF(C5&gt;DATE(2025,9,29),"NO")))</f>
        <v>NO</v>
      </c>
      <c r="R5" s="286" t="str">
        <f>IF(AND(C5&gt;=DATE(2025,9,30),C5&lt;=DATE(2026,9,29)),"YES",IF(C5&lt;DATE(2025,9,30),"NO",IF(C5&gt;DATE(2026,9,29),"NO")))</f>
        <v>NO</v>
      </c>
      <c r="S5" s="286" t="str">
        <f>IF(AND(C5&gt;=DATE(2026,9,30),C5&lt;=DATE(2027,9,29)),"YES",IF(C5&lt;DATE(2026,9,30),"NO",IF(C5&gt;DATE(2027,9,29),"NO")))</f>
        <v>NO</v>
      </c>
      <c r="T5" s="84"/>
    </row>
    <row r="6" spans="1:20" ht="15.5" x14ac:dyDescent="0.35">
      <c r="B6" s="254"/>
      <c r="C6" s="255"/>
      <c r="D6" s="256"/>
      <c r="E6" s="256"/>
      <c r="F6" s="256"/>
      <c r="G6" s="256"/>
      <c r="H6" s="256"/>
      <c r="I6" s="256"/>
      <c r="J6" s="256"/>
      <c r="K6" s="256"/>
      <c r="L6" s="256"/>
      <c r="M6" s="256"/>
      <c r="N6" s="256"/>
      <c r="O6" s="286" t="str">
        <f t="shared" ref="O6:O69" si="0">IF(AND(C6&gt;=DATE(2022,9,30),C6&lt;=DATE(2023,9,29)),"YES",IF(C6&lt;DATE(2022,9,30),"NO",IF(C6&gt;DATE(2023,9,29),"NO")))</f>
        <v>NO</v>
      </c>
      <c r="P6" s="286" t="str">
        <f t="shared" ref="P6:P69" si="1">IF(AND(C6&gt;=DATE(2023,9,30),C6&lt;=DATE(2024,9,29)),"YES",IF(C6&lt;DATE(2023,9,30),"NO",IF(C6&gt;DATE(2024,9,29),"NO")))</f>
        <v>NO</v>
      </c>
      <c r="Q6" s="286" t="str">
        <f t="shared" ref="Q6:Q69" si="2">IF(AND(C6&gt;=DATE(2024,9,30),C6&lt;=DATE(2025,9,29)),"YES",IF(C6&lt;DATE(2024,9,30),"NO",IF(C6&gt;DATE(2025,9,29),"NO")))</f>
        <v>NO</v>
      </c>
      <c r="R6" s="286" t="str">
        <f t="shared" ref="R6:R69" si="3">IF(AND(C6&gt;=DATE(2025,9,30),C6&lt;=DATE(2026,9,29)),"YES",IF(C6&lt;DATE(2025,9,30),"NO",IF(C6&gt;DATE(2026,9,29),"NO")))</f>
        <v>NO</v>
      </c>
      <c r="S6" s="286" t="str">
        <f t="shared" ref="S6:S69" si="4">IF(AND(C6&gt;=DATE(2026,9,30),C6&lt;=DATE(2027,9,29)),"YES",IF(C6&lt;DATE(2026,9,30),"NO",IF(C6&gt;DATE(2027,9,29),"NO")))</f>
        <v>NO</v>
      </c>
      <c r="T6" s="84"/>
    </row>
    <row r="7" spans="1:20" ht="15.5" x14ac:dyDescent="0.35">
      <c r="B7" s="254"/>
      <c r="C7" s="255"/>
      <c r="D7" s="256"/>
      <c r="E7" s="256"/>
      <c r="F7" s="256"/>
      <c r="G7" s="256"/>
      <c r="H7" s="256"/>
      <c r="I7" s="256"/>
      <c r="J7" s="256"/>
      <c r="K7" s="256"/>
      <c r="L7" s="256"/>
      <c r="M7" s="256"/>
      <c r="N7" s="256"/>
      <c r="O7" s="286" t="str">
        <f t="shared" si="0"/>
        <v>NO</v>
      </c>
      <c r="P7" s="286" t="str">
        <f t="shared" si="1"/>
        <v>NO</v>
      </c>
      <c r="Q7" s="286" t="str">
        <f t="shared" si="2"/>
        <v>NO</v>
      </c>
      <c r="R7" s="286" t="str">
        <f t="shared" si="3"/>
        <v>NO</v>
      </c>
      <c r="S7" s="286" t="str">
        <f t="shared" si="4"/>
        <v>NO</v>
      </c>
      <c r="T7" s="84"/>
    </row>
    <row r="8" spans="1:20" ht="15.5" x14ac:dyDescent="0.35">
      <c r="B8" s="254"/>
      <c r="C8" s="255"/>
      <c r="D8" s="256"/>
      <c r="E8" s="256"/>
      <c r="F8" s="256"/>
      <c r="G8" s="256"/>
      <c r="H8" s="256"/>
      <c r="I8" s="256"/>
      <c r="J8" s="256"/>
      <c r="K8" s="256"/>
      <c r="L8" s="256"/>
      <c r="M8" s="256"/>
      <c r="N8" s="256"/>
      <c r="O8" s="286" t="str">
        <f t="shared" si="0"/>
        <v>NO</v>
      </c>
      <c r="P8" s="286" t="str">
        <f t="shared" si="1"/>
        <v>NO</v>
      </c>
      <c r="Q8" s="286" t="str">
        <f t="shared" si="2"/>
        <v>NO</v>
      </c>
      <c r="R8" s="286" t="str">
        <f t="shared" si="3"/>
        <v>NO</v>
      </c>
      <c r="S8" s="286" t="str">
        <f t="shared" si="4"/>
        <v>NO</v>
      </c>
      <c r="T8" s="84"/>
    </row>
    <row r="9" spans="1:20" ht="15.5" x14ac:dyDescent="0.35">
      <c r="B9" s="254"/>
      <c r="C9" s="255"/>
      <c r="D9" s="256"/>
      <c r="E9" s="256"/>
      <c r="F9" s="256"/>
      <c r="G9" s="256"/>
      <c r="H9" s="256"/>
      <c r="I9" s="256"/>
      <c r="J9" s="256"/>
      <c r="K9" s="256"/>
      <c r="L9" s="256"/>
      <c r="M9" s="256"/>
      <c r="N9" s="256"/>
      <c r="O9" s="286" t="str">
        <f t="shared" si="0"/>
        <v>NO</v>
      </c>
      <c r="P9" s="286" t="str">
        <f t="shared" si="1"/>
        <v>NO</v>
      </c>
      <c r="Q9" s="286" t="str">
        <f t="shared" si="2"/>
        <v>NO</v>
      </c>
      <c r="R9" s="286" t="str">
        <f t="shared" si="3"/>
        <v>NO</v>
      </c>
      <c r="S9" s="286" t="str">
        <f t="shared" si="4"/>
        <v>NO</v>
      </c>
      <c r="T9" s="84"/>
    </row>
    <row r="10" spans="1:20" ht="15.5" x14ac:dyDescent="0.35">
      <c r="B10" s="254"/>
      <c r="C10" s="256"/>
      <c r="D10" s="256"/>
      <c r="E10" s="256"/>
      <c r="F10" s="256"/>
      <c r="G10" s="256"/>
      <c r="H10" s="256"/>
      <c r="I10" s="256"/>
      <c r="J10" s="256"/>
      <c r="K10" s="256"/>
      <c r="L10" s="256"/>
      <c r="M10" s="256"/>
      <c r="N10" s="256"/>
      <c r="O10" s="286" t="str">
        <f t="shared" si="0"/>
        <v>NO</v>
      </c>
      <c r="P10" s="286" t="str">
        <f t="shared" si="1"/>
        <v>NO</v>
      </c>
      <c r="Q10" s="286" t="str">
        <f t="shared" si="2"/>
        <v>NO</v>
      </c>
      <c r="R10" s="286" t="str">
        <f t="shared" si="3"/>
        <v>NO</v>
      </c>
      <c r="S10" s="286" t="str">
        <f t="shared" si="4"/>
        <v>NO</v>
      </c>
      <c r="T10" s="84"/>
    </row>
    <row r="11" spans="1:20" ht="15.5" x14ac:dyDescent="0.35">
      <c r="B11" s="254"/>
      <c r="C11" s="256"/>
      <c r="D11" s="256"/>
      <c r="E11" s="256"/>
      <c r="F11" s="256"/>
      <c r="G11" s="256"/>
      <c r="H11" s="256"/>
      <c r="I11" s="256"/>
      <c r="J11" s="256"/>
      <c r="K11" s="256"/>
      <c r="L11" s="256"/>
      <c r="M11" s="256"/>
      <c r="N11" s="256"/>
      <c r="O11" s="286" t="str">
        <f t="shared" si="0"/>
        <v>NO</v>
      </c>
      <c r="P11" s="286" t="str">
        <f t="shared" si="1"/>
        <v>NO</v>
      </c>
      <c r="Q11" s="286" t="str">
        <f t="shared" si="2"/>
        <v>NO</v>
      </c>
      <c r="R11" s="286" t="str">
        <f t="shared" si="3"/>
        <v>NO</v>
      </c>
      <c r="S11" s="286" t="str">
        <f t="shared" si="4"/>
        <v>NO</v>
      </c>
      <c r="T11" s="84"/>
    </row>
    <row r="12" spans="1:20" ht="15.5" x14ac:dyDescent="0.35">
      <c r="B12" s="254"/>
      <c r="C12" s="256"/>
      <c r="D12" s="256"/>
      <c r="E12" s="256"/>
      <c r="F12" s="256"/>
      <c r="G12" s="256"/>
      <c r="H12" s="256"/>
      <c r="I12" s="256"/>
      <c r="J12" s="256"/>
      <c r="K12" s="256"/>
      <c r="L12" s="256"/>
      <c r="M12" s="256"/>
      <c r="N12" s="256"/>
      <c r="O12" s="286" t="str">
        <f t="shared" si="0"/>
        <v>NO</v>
      </c>
      <c r="P12" s="286" t="str">
        <f t="shared" si="1"/>
        <v>NO</v>
      </c>
      <c r="Q12" s="286" t="str">
        <f t="shared" si="2"/>
        <v>NO</v>
      </c>
      <c r="R12" s="286" t="str">
        <f t="shared" si="3"/>
        <v>NO</v>
      </c>
      <c r="S12" s="286" t="str">
        <f t="shared" si="4"/>
        <v>NO</v>
      </c>
      <c r="T12" s="84"/>
    </row>
    <row r="13" spans="1:20" ht="15.5" x14ac:dyDescent="0.35">
      <c r="B13" s="257"/>
      <c r="C13" s="258"/>
      <c r="D13" s="256"/>
      <c r="E13" s="256"/>
      <c r="F13" s="256"/>
      <c r="G13" s="256"/>
      <c r="H13" s="256"/>
      <c r="I13" s="256"/>
      <c r="J13" s="256"/>
      <c r="K13" s="256"/>
      <c r="L13" s="256"/>
      <c r="M13" s="256"/>
      <c r="N13" s="256"/>
      <c r="O13" s="286" t="str">
        <f t="shared" si="0"/>
        <v>NO</v>
      </c>
      <c r="P13" s="286" t="str">
        <f t="shared" si="1"/>
        <v>NO</v>
      </c>
      <c r="Q13" s="286" t="str">
        <f t="shared" si="2"/>
        <v>NO</v>
      </c>
      <c r="R13" s="286" t="str">
        <f t="shared" si="3"/>
        <v>NO</v>
      </c>
      <c r="S13" s="286" t="str">
        <f t="shared" si="4"/>
        <v>NO</v>
      </c>
      <c r="T13" s="84"/>
    </row>
    <row r="14" spans="1:20" ht="15.5" x14ac:dyDescent="0.35">
      <c r="B14" s="254"/>
      <c r="C14" s="256"/>
      <c r="D14" s="256"/>
      <c r="E14" s="256"/>
      <c r="F14" s="256"/>
      <c r="G14" s="256"/>
      <c r="H14" s="256"/>
      <c r="I14" s="256"/>
      <c r="J14" s="256"/>
      <c r="K14" s="256"/>
      <c r="L14" s="256"/>
      <c r="M14" s="256"/>
      <c r="N14" s="256"/>
      <c r="O14" s="286" t="str">
        <f t="shared" si="0"/>
        <v>NO</v>
      </c>
      <c r="P14" s="286" t="str">
        <f t="shared" si="1"/>
        <v>NO</v>
      </c>
      <c r="Q14" s="286" t="str">
        <f t="shared" si="2"/>
        <v>NO</v>
      </c>
      <c r="R14" s="286" t="str">
        <f t="shared" si="3"/>
        <v>NO</v>
      </c>
      <c r="S14" s="286" t="str">
        <f t="shared" si="4"/>
        <v>NO</v>
      </c>
      <c r="T14" s="84"/>
    </row>
    <row r="15" spans="1:20" ht="15.5" x14ac:dyDescent="0.35">
      <c r="B15" s="254"/>
      <c r="C15" s="256"/>
      <c r="D15" s="256"/>
      <c r="E15" s="256"/>
      <c r="F15" s="256"/>
      <c r="G15" s="256"/>
      <c r="H15" s="256"/>
      <c r="I15" s="256"/>
      <c r="J15" s="256"/>
      <c r="K15" s="256"/>
      <c r="L15" s="256"/>
      <c r="M15" s="256"/>
      <c r="N15" s="256"/>
      <c r="O15" s="286" t="str">
        <f t="shared" si="0"/>
        <v>NO</v>
      </c>
      <c r="P15" s="286" t="str">
        <f t="shared" si="1"/>
        <v>NO</v>
      </c>
      <c r="Q15" s="286" t="str">
        <f t="shared" si="2"/>
        <v>NO</v>
      </c>
      <c r="R15" s="286" t="str">
        <f t="shared" si="3"/>
        <v>NO</v>
      </c>
      <c r="S15" s="286" t="str">
        <f t="shared" si="4"/>
        <v>NO</v>
      </c>
      <c r="T15" s="84"/>
    </row>
    <row r="16" spans="1:20" ht="15.5" x14ac:dyDescent="0.35">
      <c r="B16" s="254"/>
      <c r="C16" s="256"/>
      <c r="D16" s="256"/>
      <c r="E16" s="256"/>
      <c r="F16" s="256"/>
      <c r="G16" s="256"/>
      <c r="H16" s="256"/>
      <c r="I16" s="256"/>
      <c r="J16" s="256"/>
      <c r="K16" s="256"/>
      <c r="L16" s="256"/>
      <c r="M16" s="256"/>
      <c r="N16" s="256"/>
      <c r="O16" s="286" t="str">
        <f t="shared" si="0"/>
        <v>NO</v>
      </c>
      <c r="P16" s="286" t="str">
        <f t="shared" si="1"/>
        <v>NO</v>
      </c>
      <c r="Q16" s="286" t="str">
        <f t="shared" si="2"/>
        <v>NO</v>
      </c>
      <c r="R16" s="286" t="str">
        <f t="shared" si="3"/>
        <v>NO</v>
      </c>
      <c r="S16" s="286" t="str">
        <f t="shared" si="4"/>
        <v>NO</v>
      </c>
      <c r="T16" s="84"/>
    </row>
    <row r="17" spans="2:20" ht="15.5" x14ac:dyDescent="0.35">
      <c r="B17" s="254"/>
      <c r="C17" s="256"/>
      <c r="D17" s="256"/>
      <c r="E17" s="256"/>
      <c r="F17" s="256"/>
      <c r="G17" s="256"/>
      <c r="H17" s="256"/>
      <c r="I17" s="256"/>
      <c r="J17" s="256"/>
      <c r="K17" s="256"/>
      <c r="L17" s="256"/>
      <c r="M17" s="256"/>
      <c r="N17" s="256"/>
      <c r="O17" s="286" t="str">
        <f t="shared" si="0"/>
        <v>NO</v>
      </c>
      <c r="P17" s="286" t="str">
        <f t="shared" si="1"/>
        <v>NO</v>
      </c>
      <c r="Q17" s="286" t="str">
        <f t="shared" si="2"/>
        <v>NO</v>
      </c>
      <c r="R17" s="286" t="str">
        <f t="shared" si="3"/>
        <v>NO</v>
      </c>
      <c r="S17" s="286" t="str">
        <f t="shared" si="4"/>
        <v>NO</v>
      </c>
      <c r="T17" s="84"/>
    </row>
    <row r="18" spans="2:20" ht="15.5" x14ac:dyDescent="0.35">
      <c r="B18" s="254"/>
      <c r="C18" s="256"/>
      <c r="D18" s="256"/>
      <c r="E18" s="256"/>
      <c r="F18" s="256"/>
      <c r="G18" s="256"/>
      <c r="H18" s="256"/>
      <c r="I18" s="256"/>
      <c r="J18" s="256"/>
      <c r="K18" s="256"/>
      <c r="L18" s="256"/>
      <c r="M18" s="256"/>
      <c r="N18" s="256"/>
      <c r="O18" s="286" t="str">
        <f t="shared" si="0"/>
        <v>NO</v>
      </c>
      <c r="P18" s="286" t="str">
        <f t="shared" si="1"/>
        <v>NO</v>
      </c>
      <c r="Q18" s="286" t="str">
        <f t="shared" si="2"/>
        <v>NO</v>
      </c>
      <c r="R18" s="286" t="str">
        <f t="shared" si="3"/>
        <v>NO</v>
      </c>
      <c r="S18" s="286" t="str">
        <f t="shared" si="4"/>
        <v>NO</v>
      </c>
      <c r="T18" s="84"/>
    </row>
    <row r="19" spans="2:20" ht="15.5" x14ac:dyDescent="0.35">
      <c r="B19" s="254"/>
      <c r="C19" s="256"/>
      <c r="D19" s="256"/>
      <c r="E19" s="256"/>
      <c r="F19" s="256"/>
      <c r="G19" s="256"/>
      <c r="H19" s="256"/>
      <c r="I19" s="256"/>
      <c r="J19" s="256"/>
      <c r="K19" s="256"/>
      <c r="L19" s="256"/>
      <c r="M19" s="256"/>
      <c r="N19" s="256"/>
      <c r="O19" s="286" t="str">
        <f t="shared" si="0"/>
        <v>NO</v>
      </c>
      <c r="P19" s="286" t="str">
        <f t="shared" si="1"/>
        <v>NO</v>
      </c>
      <c r="Q19" s="286" t="str">
        <f t="shared" si="2"/>
        <v>NO</v>
      </c>
      <c r="R19" s="286" t="str">
        <f t="shared" si="3"/>
        <v>NO</v>
      </c>
      <c r="S19" s="286" t="str">
        <f t="shared" si="4"/>
        <v>NO</v>
      </c>
      <c r="T19" s="84"/>
    </row>
    <row r="20" spans="2:20" ht="15.5" x14ac:dyDescent="0.35">
      <c r="B20" s="254"/>
      <c r="C20" s="256"/>
      <c r="D20" s="256"/>
      <c r="E20" s="256"/>
      <c r="F20" s="256"/>
      <c r="G20" s="256"/>
      <c r="H20" s="256"/>
      <c r="I20" s="256"/>
      <c r="J20" s="256"/>
      <c r="K20" s="256"/>
      <c r="L20" s="256"/>
      <c r="M20" s="256"/>
      <c r="N20" s="256"/>
      <c r="O20" s="286" t="str">
        <f t="shared" si="0"/>
        <v>NO</v>
      </c>
      <c r="P20" s="286" t="str">
        <f t="shared" si="1"/>
        <v>NO</v>
      </c>
      <c r="Q20" s="286" t="str">
        <f t="shared" si="2"/>
        <v>NO</v>
      </c>
      <c r="R20" s="286" t="str">
        <f t="shared" si="3"/>
        <v>NO</v>
      </c>
      <c r="S20" s="286" t="str">
        <f t="shared" si="4"/>
        <v>NO</v>
      </c>
      <c r="T20" s="84"/>
    </row>
    <row r="21" spans="2:20" ht="15.5" x14ac:dyDescent="0.35">
      <c r="B21" s="254"/>
      <c r="C21" s="256"/>
      <c r="D21" s="256"/>
      <c r="E21" s="256"/>
      <c r="F21" s="256"/>
      <c r="G21" s="256"/>
      <c r="H21" s="256"/>
      <c r="I21" s="256"/>
      <c r="J21" s="256"/>
      <c r="K21" s="256"/>
      <c r="L21" s="256"/>
      <c r="M21" s="256"/>
      <c r="N21" s="256"/>
      <c r="O21" s="286" t="str">
        <f t="shared" si="0"/>
        <v>NO</v>
      </c>
      <c r="P21" s="286" t="str">
        <f t="shared" si="1"/>
        <v>NO</v>
      </c>
      <c r="Q21" s="286" t="str">
        <f t="shared" si="2"/>
        <v>NO</v>
      </c>
      <c r="R21" s="286" t="str">
        <f t="shared" si="3"/>
        <v>NO</v>
      </c>
      <c r="S21" s="286" t="str">
        <f t="shared" si="4"/>
        <v>NO</v>
      </c>
      <c r="T21" s="84"/>
    </row>
    <row r="22" spans="2:20" ht="15.5" x14ac:dyDescent="0.35">
      <c r="B22" s="254"/>
      <c r="C22" s="256"/>
      <c r="D22" s="256"/>
      <c r="E22" s="256"/>
      <c r="F22" s="256"/>
      <c r="G22" s="256"/>
      <c r="H22" s="256"/>
      <c r="I22" s="256"/>
      <c r="J22" s="256"/>
      <c r="K22" s="256"/>
      <c r="L22" s="256"/>
      <c r="M22" s="256"/>
      <c r="N22" s="256"/>
      <c r="O22" s="286" t="str">
        <f t="shared" si="0"/>
        <v>NO</v>
      </c>
      <c r="P22" s="286" t="str">
        <f t="shared" si="1"/>
        <v>NO</v>
      </c>
      <c r="Q22" s="286" t="str">
        <f t="shared" si="2"/>
        <v>NO</v>
      </c>
      <c r="R22" s="286" t="str">
        <f t="shared" si="3"/>
        <v>NO</v>
      </c>
      <c r="S22" s="286" t="str">
        <f t="shared" si="4"/>
        <v>NO</v>
      </c>
      <c r="T22" s="84"/>
    </row>
    <row r="23" spans="2:20" ht="15.5" x14ac:dyDescent="0.35">
      <c r="B23" s="254"/>
      <c r="C23" s="256"/>
      <c r="D23" s="256"/>
      <c r="E23" s="256"/>
      <c r="F23" s="256"/>
      <c r="G23" s="256"/>
      <c r="H23" s="256"/>
      <c r="I23" s="256"/>
      <c r="J23" s="256"/>
      <c r="K23" s="256"/>
      <c r="L23" s="256"/>
      <c r="M23" s="256"/>
      <c r="N23" s="256"/>
      <c r="O23" s="286" t="str">
        <f t="shared" si="0"/>
        <v>NO</v>
      </c>
      <c r="P23" s="286" t="str">
        <f t="shared" si="1"/>
        <v>NO</v>
      </c>
      <c r="Q23" s="286" t="str">
        <f t="shared" si="2"/>
        <v>NO</v>
      </c>
      <c r="R23" s="286" t="str">
        <f t="shared" si="3"/>
        <v>NO</v>
      </c>
      <c r="S23" s="286" t="str">
        <f t="shared" si="4"/>
        <v>NO</v>
      </c>
      <c r="T23" s="84"/>
    </row>
    <row r="24" spans="2:20" ht="15.5" x14ac:dyDescent="0.35">
      <c r="B24" s="254"/>
      <c r="C24" s="256"/>
      <c r="D24" s="256"/>
      <c r="E24" s="256"/>
      <c r="F24" s="256"/>
      <c r="G24" s="256"/>
      <c r="H24" s="256"/>
      <c r="I24" s="256"/>
      <c r="J24" s="256"/>
      <c r="K24" s="256"/>
      <c r="L24" s="256"/>
      <c r="M24" s="256"/>
      <c r="N24" s="256"/>
      <c r="O24" s="286" t="str">
        <f t="shared" si="0"/>
        <v>NO</v>
      </c>
      <c r="P24" s="286" t="str">
        <f t="shared" si="1"/>
        <v>NO</v>
      </c>
      <c r="Q24" s="286" t="str">
        <f t="shared" si="2"/>
        <v>NO</v>
      </c>
      <c r="R24" s="286" t="str">
        <f t="shared" si="3"/>
        <v>NO</v>
      </c>
      <c r="S24" s="286" t="str">
        <f t="shared" si="4"/>
        <v>NO</v>
      </c>
      <c r="T24" s="84"/>
    </row>
    <row r="25" spans="2:20" ht="15.5" x14ac:dyDescent="0.35">
      <c r="B25" s="254"/>
      <c r="C25" s="256"/>
      <c r="D25" s="256"/>
      <c r="E25" s="256"/>
      <c r="F25" s="256"/>
      <c r="G25" s="256"/>
      <c r="H25" s="256"/>
      <c r="I25" s="256"/>
      <c r="J25" s="256"/>
      <c r="K25" s="256"/>
      <c r="L25" s="256"/>
      <c r="M25" s="256"/>
      <c r="N25" s="256"/>
      <c r="O25" s="286" t="str">
        <f t="shared" si="0"/>
        <v>NO</v>
      </c>
      <c r="P25" s="286" t="str">
        <f t="shared" si="1"/>
        <v>NO</v>
      </c>
      <c r="Q25" s="286" t="str">
        <f t="shared" si="2"/>
        <v>NO</v>
      </c>
      <c r="R25" s="286" t="str">
        <f t="shared" si="3"/>
        <v>NO</v>
      </c>
      <c r="S25" s="286" t="str">
        <f t="shared" si="4"/>
        <v>NO</v>
      </c>
      <c r="T25" s="84"/>
    </row>
    <row r="26" spans="2:20" ht="15.5" x14ac:dyDescent="0.35">
      <c r="B26" s="254"/>
      <c r="C26" s="256"/>
      <c r="D26" s="256"/>
      <c r="E26" s="256"/>
      <c r="F26" s="256"/>
      <c r="G26" s="256"/>
      <c r="H26" s="256"/>
      <c r="I26" s="256"/>
      <c r="J26" s="256"/>
      <c r="K26" s="256"/>
      <c r="L26" s="256"/>
      <c r="M26" s="256"/>
      <c r="N26" s="256"/>
      <c r="O26" s="286" t="str">
        <f t="shared" si="0"/>
        <v>NO</v>
      </c>
      <c r="P26" s="286" t="str">
        <f t="shared" si="1"/>
        <v>NO</v>
      </c>
      <c r="Q26" s="286" t="str">
        <f t="shared" si="2"/>
        <v>NO</v>
      </c>
      <c r="R26" s="286" t="str">
        <f t="shared" si="3"/>
        <v>NO</v>
      </c>
      <c r="S26" s="286" t="str">
        <f t="shared" si="4"/>
        <v>NO</v>
      </c>
      <c r="T26" s="84"/>
    </row>
    <row r="27" spans="2:20" ht="15.5" x14ac:dyDescent="0.35">
      <c r="B27" s="254"/>
      <c r="C27" s="256"/>
      <c r="D27" s="256"/>
      <c r="E27" s="256"/>
      <c r="F27" s="256"/>
      <c r="G27" s="256"/>
      <c r="H27" s="256"/>
      <c r="I27" s="256"/>
      <c r="J27" s="256"/>
      <c r="K27" s="256"/>
      <c r="L27" s="256"/>
      <c r="M27" s="256"/>
      <c r="N27" s="256"/>
      <c r="O27" s="286" t="str">
        <f t="shared" si="0"/>
        <v>NO</v>
      </c>
      <c r="P27" s="286" t="str">
        <f t="shared" si="1"/>
        <v>NO</v>
      </c>
      <c r="Q27" s="286" t="str">
        <f t="shared" si="2"/>
        <v>NO</v>
      </c>
      <c r="R27" s="286" t="str">
        <f t="shared" si="3"/>
        <v>NO</v>
      </c>
      <c r="S27" s="286" t="str">
        <f t="shared" si="4"/>
        <v>NO</v>
      </c>
      <c r="T27" s="84"/>
    </row>
    <row r="28" spans="2:20" ht="15.5" x14ac:dyDescent="0.35">
      <c r="B28" s="254"/>
      <c r="C28" s="256"/>
      <c r="D28" s="256"/>
      <c r="E28" s="256"/>
      <c r="F28" s="256"/>
      <c r="G28" s="256"/>
      <c r="H28" s="256"/>
      <c r="I28" s="256"/>
      <c r="J28" s="256"/>
      <c r="K28" s="256"/>
      <c r="L28" s="256"/>
      <c r="M28" s="256"/>
      <c r="N28" s="256"/>
      <c r="O28" s="286" t="str">
        <f t="shared" si="0"/>
        <v>NO</v>
      </c>
      <c r="P28" s="286" t="str">
        <f t="shared" si="1"/>
        <v>NO</v>
      </c>
      <c r="Q28" s="286" t="str">
        <f t="shared" si="2"/>
        <v>NO</v>
      </c>
      <c r="R28" s="286" t="str">
        <f t="shared" si="3"/>
        <v>NO</v>
      </c>
      <c r="S28" s="286" t="str">
        <f t="shared" si="4"/>
        <v>NO</v>
      </c>
      <c r="T28" s="84"/>
    </row>
    <row r="29" spans="2:20" ht="15.5" x14ac:dyDescent="0.35">
      <c r="B29" s="254"/>
      <c r="C29" s="256"/>
      <c r="D29" s="256"/>
      <c r="E29" s="256"/>
      <c r="F29" s="256"/>
      <c r="G29" s="256"/>
      <c r="H29" s="256"/>
      <c r="I29" s="256"/>
      <c r="J29" s="256"/>
      <c r="K29" s="256"/>
      <c r="L29" s="256"/>
      <c r="M29" s="256"/>
      <c r="N29" s="256"/>
      <c r="O29" s="286" t="str">
        <f t="shared" si="0"/>
        <v>NO</v>
      </c>
      <c r="P29" s="286" t="str">
        <f t="shared" si="1"/>
        <v>NO</v>
      </c>
      <c r="Q29" s="286" t="str">
        <f t="shared" si="2"/>
        <v>NO</v>
      </c>
      <c r="R29" s="286" t="str">
        <f t="shared" si="3"/>
        <v>NO</v>
      </c>
      <c r="S29" s="286" t="str">
        <f t="shared" si="4"/>
        <v>NO</v>
      </c>
      <c r="T29" s="84"/>
    </row>
    <row r="30" spans="2:20" ht="15.5" x14ac:dyDescent="0.35">
      <c r="B30" s="254"/>
      <c r="C30" s="256"/>
      <c r="D30" s="256"/>
      <c r="E30" s="256"/>
      <c r="F30" s="256"/>
      <c r="G30" s="256"/>
      <c r="H30" s="256"/>
      <c r="I30" s="256"/>
      <c r="J30" s="256"/>
      <c r="K30" s="256"/>
      <c r="L30" s="256"/>
      <c r="M30" s="256"/>
      <c r="N30" s="256"/>
      <c r="O30" s="286" t="str">
        <f t="shared" si="0"/>
        <v>NO</v>
      </c>
      <c r="P30" s="286" t="str">
        <f t="shared" si="1"/>
        <v>NO</v>
      </c>
      <c r="Q30" s="286" t="str">
        <f t="shared" si="2"/>
        <v>NO</v>
      </c>
      <c r="R30" s="286" t="str">
        <f t="shared" si="3"/>
        <v>NO</v>
      </c>
      <c r="S30" s="286" t="str">
        <f t="shared" si="4"/>
        <v>NO</v>
      </c>
      <c r="T30" s="84"/>
    </row>
    <row r="31" spans="2:20" ht="15.5" x14ac:dyDescent="0.35">
      <c r="B31" s="254"/>
      <c r="C31" s="256"/>
      <c r="D31" s="256"/>
      <c r="E31" s="256"/>
      <c r="F31" s="256"/>
      <c r="G31" s="256"/>
      <c r="H31" s="256"/>
      <c r="I31" s="256"/>
      <c r="J31" s="256"/>
      <c r="K31" s="256"/>
      <c r="L31" s="256"/>
      <c r="M31" s="256"/>
      <c r="N31" s="256"/>
      <c r="O31" s="286" t="str">
        <f t="shared" si="0"/>
        <v>NO</v>
      </c>
      <c r="P31" s="286" t="str">
        <f t="shared" si="1"/>
        <v>NO</v>
      </c>
      <c r="Q31" s="286" t="str">
        <f t="shared" si="2"/>
        <v>NO</v>
      </c>
      <c r="R31" s="286" t="str">
        <f t="shared" si="3"/>
        <v>NO</v>
      </c>
      <c r="S31" s="286" t="str">
        <f t="shared" si="4"/>
        <v>NO</v>
      </c>
      <c r="T31" s="84"/>
    </row>
    <row r="32" spans="2:20" ht="15.5" x14ac:dyDescent="0.35">
      <c r="B32" s="254"/>
      <c r="C32" s="256"/>
      <c r="D32" s="256"/>
      <c r="E32" s="256"/>
      <c r="F32" s="256"/>
      <c r="G32" s="256"/>
      <c r="H32" s="256"/>
      <c r="I32" s="256"/>
      <c r="J32" s="256"/>
      <c r="K32" s="256"/>
      <c r="L32" s="256"/>
      <c r="M32" s="256"/>
      <c r="N32" s="256"/>
      <c r="O32" s="286" t="str">
        <f t="shared" si="0"/>
        <v>NO</v>
      </c>
      <c r="P32" s="286" t="str">
        <f t="shared" si="1"/>
        <v>NO</v>
      </c>
      <c r="Q32" s="286" t="str">
        <f t="shared" si="2"/>
        <v>NO</v>
      </c>
      <c r="R32" s="286" t="str">
        <f t="shared" si="3"/>
        <v>NO</v>
      </c>
      <c r="S32" s="286" t="str">
        <f t="shared" si="4"/>
        <v>NO</v>
      </c>
      <c r="T32" s="84"/>
    </row>
    <row r="33" spans="2:20" ht="15.5" x14ac:dyDescent="0.35">
      <c r="B33" s="254"/>
      <c r="C33" s="256"/>
      <c r="D33" s="256"/>
      <c r="E33" s="256"/>
      <c r="F33" s="256"/>
      <c r="G33" s="256"/>
      <c r="H33" s="256"/>
      <c r="I33" s="256"/>
      <c r="J33" s="256"/>
      <c r="K33" s="256"/>
      <c r="L33" s="256"/>
      <c r="M33" s="256"/>
      <c r="N33" s="256"/>
      <c r="O33" s="286" t="str">
        <f t="shared" si="0"/>
        <v>NO</v>
      </c>
      <c r="P33" s="286" t="str">
        <f t="shared" si="1"/>
        <v>NO</v>
      </c>
      <c r="Q33" s="286" t="str">
        <f t="shared" si="2"/>
        <v>NO</v>
      </c>
      <c r="R33" s="286" t="str">
        <f t="shared" si="3"/>
        <v>NO</v>
      </c>
      <c r="S33" s="286" t="str">
        <f t="shared" si="4"/>
        <v>NO</v>
      </c>
      <c r="T33" s="84"/>
    </row>
    <row r="34" spans="2:20" ht="15.5" x14ac:dyDescent="0.35">
      <c r="B34" s="254"/>
      <c r="C34" s="256"/>
      <c r="D34" s="256"/>
      <c r="E34" s="256"/>
      <c r="F34" s="256"/>
      <c r="G34" s="256"/>
      <c r="H34" s="256"/>
      <c r="I34" s="256"/>
      <c r="J34" s="256"/>
      <c r="K34" s="256"/>
      <c r="L34" s="256"/>
      <c r="M34" s="256"/>
      <c r="N34" s="256"/>
      <c r="O34" s="286" t="str">
        <f t="shared" si="0"/>
        <v>NO</v>
      </c>
      <c r="P34" s="286" t="str">
        <f t="shared" si="1"/>
        <v>NO</v>
      </c>
      <c r="Q34" s="286" t="str">
        <f t="shared" si="2"/>
        <v>NO</v>
      </c>
      <c r="R34" s="286" t="str">
        <f t="shared" si="3"/>
        <v>NO</v>
      </c>
      <c r="S34" s="286" t="str">
        <f t="shared" si="4"/>
        <v>NO</v>
      </c>
      <c r="T34" s="84"/>
    </row>
    <row r="35" spans="2:20" ht="15.5" x14ac:dyDescent="0.35">
      <c r="B35" s="254"/>
      <c r="C35" s="256"/>
      <c r="D35" s="256"/>
      <c r="E35" s="256"/>
      <c r="F35" s="256"/>
      <c r="G35" s="256"/>
      <c r="H35" s="256"/>
      <c r="I35" s="256"/>
      <c r="J35" s="256"/>
      <c r="K35" s="256"/>
      <c r="L35" s="256"/>
      <c r="M35" s="256"/>
      <c r="N35" s="256"/>
      <c r="O35" s="286" t="str">
        <f t="shared" si="0"/>
        <v>NO</v>
      </c>
      <c r="P35" s="286" t="str">
        <f t="shared" si="1"/>
        <v>NO</v>
      </c>
      <c r="Q35" s="286" t="str">
        <f t="shared" si="2"/>
        <v>NO</v>
      </c>
      <c r="R35" s="286" t="str">
        <f t="shared" si="3"/>
        <v>NO</v>
      </c>
      <c r="S35" s="286" t="str">
        <f t="shared" si="4"/>
        <v>NO</v>
      </c>
      <c r="T35" s="84"/>
    </row>
    <row r="36" spans="2:20" ht="15.5" x14ac:dyDescent="0.35">
      <c r="B36" s="254"/>
      <c r="C36" s="256"/>
      <c r="D36" s="256"/>
      <c r="E36" s="256"/>
      <c r="F36" s="256"/>
      <c r="G36" s="256"/>
      <c r="H36" s="256"/>
      <c r="I36" s="256"/>
      <c r="J36" s="256"/>
      <c r="K36" s="256"/>
      <c r="L36" s="256"/>
      <c r="M36" s="256"/>
      <c r="N36" s="256"/>
      <c r="O36" s="286" t="str">
        <f t="shared" si="0"/>
        <v>NO</v>
      </c>
      <c r="P36" s="286" t="str">
        <f t="shared" si="1"/>
        <v>NO</v>
      </c>
      <c r="Q36" s="286" t="str">
        <f t="shared" si="2"/>
        <v>NO</v>
      </c>
      <c r="R36" s="286" t="str">
        <f t="shared" si="3"/>
        <v>NO</v>
      </c>
      <c r="S36" s="286" t="str">
        <f t="shared" si="4"/>
        <v>NO</v>
      </c>
      <c r="T36" s="84"/>
    </row>
    <row r="37" spans="2:20" ht="15.5" x14ac:dyDescent="0.35">
      <c r="B37" s="254"/>
      <c r="C37" s="256"/>
      <c r="D37" s="256"/>
      <c r="E37" s="256"/>
      <c r="F37" s="256"/>
      <c r="G37" s="256"/>
      <c r="H37" s="256"/>
      <c r="I37" s="256"/>
      <c r="J37" s="256"/>
      <c r="K37" s="256"/>
      <c r="L37" s="256"/>
      <c r="M37" s="256"/>
      <c r="N37" s="256"/>
      <c r="O37" s="286" t="str">
        <f t="shared" si="0"/>
        <v>NO</v>
      </c>
      <c r="P37" s="286" t="str">
        <f t="shared" si="1"/>
        <v>NO</v>
      </c>
      <c r="Q37" s="286" t="str">
        <f t="shared" si="2"/>
        <v>NO</v>
      </c>
      <c r="R37" s="286" t="str">
        <f t="shared" si="3"/>
        <v>NO</v>
      </c>
      <c r="S37" s="286" t="str">
        <f t="shared" si="4"/>
        <v>NO</v>
      </c>
      <c r="T37" s="84"/>
    </row>
    <row r="38" spans="2:20" ht="15.5" x14ac:dyDescent="0.35">
      <c r="B38" s="254"/>
      <c r="C38" s="256"/>
      <c r="D38" s="256"/>
      <c r="E38" s="256"/>
      <c r="F38" s="256"/>
      <c r="G38" s="256"/>
      <c r="H38" s="256"/>
      <c r="I38" s="256"/>
      <c r="J38" s="256"/>
      <c r="K38" s="256"/>
      <c r="L38" s="256"/>
      <c r="M38" s="256"/>
      <c r="N38" s="256"/>
      <c r="O38" s="286" t="str">
        <f t="shared" si="0"/>
        <v>NO</v>
      </c>
      <c r="P38" s="286" t="str">
        <f t="shared" si="1"/>
        <v>NO</v>
      </c>
      <c r="Q38" s="286" t="str">
        <f t="shared" si="2"/>
        <v>NO</v>
      </c>
      <c r="R38" s="286" t="str">
        <f t="shared" si="3"/>
        <v>NO</v>
      </c>
      <c r="S38" s="286" t="str">
        <f t="shared" si="4"/>
        <v>NO</v>
      </c>
      <c r="T38" s="84"/>
    </row>
    <row r="39" spans="2:20" ht="15.5" x14ac:dyDescent="0.35">
      <c r="B39" s="254"/>
      <c r="C39" s="256"/>
      <c r="D39" s="256"/>
      <c r="E39" s="256"/>
      <c r="F39" s="256"/>
      <c r="G39" s="256"/>
      <c r="H39" s="256"/>
      <c r="I39" s="256"/>
      <c r="J39" s="256"/>
      <c r="K39" s="256"/>
      <c r="L39" s="256"/>
      <c r="M39" s="256"/>
      <c r="N39" s="256"/>
      <c r="O39" s="286" t="str">
        <f t="shared" si="0"/>
        <v>NO</v>
      </c>
      <c r="P39" s="286" t="str">
        <f t="shared" si="1"/>
        <v>NO</v>
      </c>
      <c r="Q39" s="286" t="str">
        <f t="shared" si="2"/>
        <v>NO</v>
      </c>
      <c r="R39" s="286" t="str">
        <f t="shared" si="3"/>
        <v>NO</v>
      </c>
      <c r="S39" s="286" t="str">
        <f t="shared" si="4"/>
        <v>NO</v>
      </c>
      <c r="T39" s="84"/>
    </row>
    <row r="40" spans="2:20" ht="15.5" x14ac:dyDescent="0.35">
      <c r="B40" s="254"/>
      <c r="C40" s="256"/>
      <c r="D40" s="256"/>
      <c r="E40" s="256"/>
      <c r="F40" s="256"/>
      <c r="G40" s="256"/>
      <c r="H40" s="256"/>
      <c r="I40" s="256"/>
      <c r="J40" s="256"/>
      <c r="K40" s="256"/>
      <c r="L40" s="256"/>
      <c r="M40" s="256"/>
      <c r="N40" s="256"/>
      <c r="O40" s="286" t="str">
        <f t="shared" si="0"/>
        <v>NO</v>
      </c>
      <c r="P40" s="286" t="str">
        <f t="shared" si="1"/>
        <v>NO</v>
      </c>
      <c r="Q40" s="286" t="str">
        <f t="shared" si="2"/>
        <v>NO</v>
      </c>
      <c r="R40" s="286" t="str">
        <f t="shared" si="3"/>
        <v>NO</v>
      </c>
      <c r="S40" s="286" t="str">
        <f t="shared" si="4"/>
        <v>NO</v>
      </c>
      <c r="T40" s="84"/>
    </row>
    <row r="41" spans="2:20" ht="15.5" x14ac:dyDescent="0.35">
      <c r="B41" s="254"/>
      <c r="C41" s="256"/>
      <c r="D41" s="256"/>
      <c r="E41" s="256"/>
      <c r="F41" s="256"/>
      <c r="G41" s="256"/>
      <c r="H41" s="256"/>
      <c r="I41" s="256"/>
      <c r="J41" s="256"/>
      <c r="K41" s="256"/>
      <c r="L41" s="256"/>
      <c r="M41" s="256"/>
      <c r="N41" s="256"/>
      <c r="O41" s="286" t="str">
        <f t="shared" si="0"/>
        <v>NO</v>
      </c>
      <c r="P41" s="286" t="str">
        <f t="shared" si="1"/>
        <v>NO</v>
      </c>
      <c r="Q41" s="286" t="str">
        <f t="shared" si="2"/>
        <v>NO</v>
      </c>
      <c r="R41" s="286" t="str">
        <f t="shared" si="3"/>
        <v>NO</v>
      </c>
      <c r="S41" s="286" t="str">
        <f t="shared" si="4"/>
        <v>NO</v>
      </c>
      <c r="T41" s="84"/>
    </row>
    <row r="42" spans="2:20" ht="15.5" x14ac:dyDescent="0.35">
      <c r="B42" s="254"/>
      <c r="C42" s="256"/>
      <c r="D42" s="256"/>
      <c r="E42" s="256"/>
      <c r="F42" s="256"/>
      <c r="G42" s="256"/>
      <c r="H42" s="256"/>
      <c r="I42" s="256"/>
      <c r="J42" s="256"/>
      <c r="K42" s="256"/>
      <c r="L42" s="256"/>
      <c r="M42" s="256"/>
      <c r="N42" s="256"/>
      <c r="O42" s="286" t="str">
        <f t="shared" si="0"/>
        <v>NO</v>
      </c>
      <c r="P42" s="286" t="str">
        <f t="shared" si="1"/>
        <v>NO</v>
      </c>
      <c r="Q42" s="286" t="str">
        <f t="shared" si="2"/>
        <v>NO</v>
      </c>
      <c r="R42" s="286" t="str">
        <f t="shared" si="3"/>
        <v>NO</v>
      </c>
      <c r="S42" s="286" t="str">
        <f t="shared" si="4"/>
        <v>NO</v>
      </c>
      <c r="T42" s="84"/>
    </row>
    <row r="43" spans="2:20" ht="15.5" x14ac:dyDescent="0.35">
      <c r="B43" s="254"/>
      <c r="C43" s="256"/>
      <c r="D43" s="256"/>
      <c r="E43" s="256"/>
      <c r="F43" s="256"/>
      <c r="G43" s="256"/>
      <c r="H43" s="256"/>
      <c r="I43" s="256"/>
      <c r="J43" s="256"/>
      <c r="K43" s="256"/>
      <c r="L43" s="256"/>
      <c r="M43" s="256"/>
      <c r="N43" s="256"/>
      <c r="O43" s="286" t="str">
        <f t="shared" si="0"/>
        <v>NO</v>
      </c>
      <c r="P43" s="286" t="str">
        <f t="shared" si="1"/>
        <v>NO</v>
      </c>
      <c r="Q43" s="286" t="str">
        <f t="shared" si="2"/>
        <v>NO</v>
      </c>
      <c r="R43" s="286" t="str">
        <f t="shared" si="3"/>
        <v>NO</v>
      </c>
      <c r="S43" s="286" t="str">
        <f t="shared" si="4"/>
        <v>NO</v>
      </c>
      <c r="T43" s="84"/>
    </row>
    <row r="44" spans="2:20" ht="15.5" x14ac:dyDescent="0.35">
      <c r="B44" s="254"/>
      <c r="C44" s="256"/>
      <c r="D44" s="256"/>
      <c r="E44" s="256"/>
      <c r="F44" s="256"/>
      <c r="G44" s="256"/>
      <c r="H44" s="256"/>
      <c r="I44" s="256"/>
      <c r="J44" s="256"/>
      <c r="K44" s="256"/>
      <c r="L44" s="256"/>
      <c r="M44" s="256"/>
      <c r="N44" s="256"/>
      <c r="O44" s="286" t="str">
        <f t="shared" si="0"/>
        <v>NO</v>
      </c>
      <c r="P44" s="286" t="str">
        <f t="shared" si="1"/>
        <v>NO</v>
      </c>
      <c r="Q44" s="286" t="str">
        <f t="shared" si="2"/>
        <v>NO</v>
      </c>
      <c r="R44" s="286" t="str">
        <f t="shared" si="3"/>
        <v>NO</v>
      </c>
      <c r="S44" s="286" t="str">
        <f t="shared" si="4"/>
        <v>NO</v>
      </c>
      <c r="T44" s="84"/>
    </row>
    <row r="45" spans="2:20" ht="15.5" x14ac:dyDescent="0.35">
      <c r="B45" s="254"/>
      <c r="C45" s="256"/>
      <c r="D45" s="256"/>
      <c r="E45" s="256"/>
      <c r="F45" s="256"/>
      <c r="G45" s="256"/>
      <c r="H45" s="256"/>
      <c r="I45" s="256"/>
      <c r="J45" s="256"/>
      <c r="K45" s="256"/>
      <c r="L45" s="256"/>
      <c r="M45" s="256"/>
      <c r="N45" s="256"/>
      <c r="O45" s="286" t="str">
        <f t="shared" si="0"/>
        <v>NO</v>
      </c>
      <c r="P45" s="286" t="str">
        <f t="shared" si="1"/>
        <v>NO</v>
      </c>
      <c r="Q45" s="286" t="str">
        <f t="shared" si="2"/>
        <v>NO</v>
      </c>
      <c r="R45" s="286" t="str">
        <f t="shared" si="3"/>
        <v>NO</v>
      </c>
      <c r="S45" s="286" t="str">
        <f t="shared" si="4"/>
        <v>NO</v>
      </c>
      <c r="T45" s="84"/>
    </row>
    <row r="46" spans="2:20" ht="15.5" x14ac:dyDescent="0.35">
      <c r="B46" s="254"/>
      <c r="C46" s="256"/>
      <c r="D46" s="256"/>
      <c r="E46" s="256"/>
      <c r="F46" s="256"/>
      <c r="G46" s="256"/>
      <c r="H46" s="256"/>
      <c r="I46" s="256"/>
      <c r="J46" s="256"/>
      <c r="K46" s="256"/>
      <c r="L46" s="256"/>
      <c r="M46" s="256"/>
      <c r="N46" s="256"/>
      <c r="O46" s="286" t="str">
        <f t="shared" si="0"/>
        <v>NO</v>
      </c>
      <c r="P46" s="286" t="str">
        <f t="shared" si="1"/>
        <v>NO</v>
      </c>
      <c r="Q46" s="286" t="str">
        <f t="shared" si="2"/>
        <v>NO</v>
      </c>
      <c r="R46" s="286" t="str">
        <f t="shared" si="3"/>
        <v>NO</v>
      </c>
      <c r="S46" s="286" t="str">
        <f t="shared" si="4"/>
        <v>NO</v>
      </c>
      <c r="T46" s="84"/>
    </row>
    <row r="47" spans="2:20" ht="15.5" x14ac:dyDescent="0.35">
      <c r="B47" s="254"/>
      <c r="C47" s="256"/>
      <c r="D47" s="256"/>
      <c r="E47" s="256"/>
      <c r="F47" s="256"/>
      <c r="G47" s="256"/>
      <c r="H47" s="256"/>
      <c r="I47" s="256"/>
      <c r="J47" s="256"/>
      <c r="K47" s="256"/>
      <c r="L47" s="256"/>
      <c r="M47" s="256"/>
      <c r="N47" s="256"/>
      <c r="O47" s="286" t="str">
        <f t="shared" si="0"/>
        <v>NO</v>
      </c>
      <c r="P47" s="286" t="str">
        <f t="shared" si="1"/>
        <v>NO</v>
      </c>
      <c r="Q47" s="286" t="str">
        <f t="shared" si="2"/>
        <v>NO</v>
      </c>
      <c r="R47" s="286" t="str">
        <f t="shared" si="3"/>
        <v>NO</v>
      </c>
      <c r="S47" s="286" t="str">
        <f t="shared" si="4"/>
        <v>NO</v>
      </c>
      <c r="T47" s="84"/>
    </row>
    <row r="48" spans="2:20" ht="15.5" x14ac:dyDescent="0.35">
      <c r="B48" s="254"/>
      <c r="C48" s="256"/>
      <c r="D48" s="256"/>
      <c r="E48" s="256"/>
      <c r="F48" s="256"/>
      <c r="G48" s="256"/>
      <c r="H48" s="256"/>
      <c r="I48" s="256"/>
      <c r="J48" s="256"/>
      <c r="K48" s="256"/>
      <c r="L48" s="256"/>
      <c r="M48" s="256"/>
      <c r="N48" s="256"/>
      <c r="O48" s="286" t="str">
        <f t="shared" si="0"/>
        <v>NO</v>
      </c>
      <c r="P48" s="286" t="str">
        <f t="shared" si="1"/>
        <v>NO</v>
      </c>
      <c r="Q48" s="286" t="str">
        <f t="shared" si="2"/>
        <v>NO</v>
      </c>
      <c r="R48" s="286" t="str">
        <f t="shared" si="3"/>
        <v>NO</v>
      </c>
      <c r="S48" s="286" t="str">
        <f t="shared" si="4"/>
        <v>NO</v>
      </c>
      <c r="T48" s="84"/>
    </row>
    <row r="49" spans="2:20" ht="15.5" x14ac:dyDescent="0.35">
      <c r="B49" s="254"/>
      <c r="C49" s="256"/>
      <c r="D49" s="256"/>
      <c r="E49" s="256"/>
      <c r="F49" s="256"/>
      <c r="G49" s="256"/>
      <c r="H49" s="256"/>
      <c r="I49" s="256"/>
      <c r="J49" s="256"/>
      <c r="K49" s="256"/>
      <c r="L49" s="256"/>
      <c r="M49" s="256"/>
      <c r="N49" s="256"/>
      <c r="O49" s="286" t="str">
        <f t="shared" si="0"/>
        <v>NO</v>
      </c>
      <c r="P49" s="286" t="str">
        <f t="shared" si="1"/>
        <v>NO</v>
      </c>
      <c r="Q49" s="286" t="str">
        <f t="shared" si="2"/>
        <v>NO</v>
      </c>
      <c r="R49" s="286" t="str">
        <f t="shared" si="3"/>
        <v>NO</v>
      </c>
      <c r="S49" s="286" t="str">
        <f t="shared" si="4"/>
        <v>NO</v>
      </c>
      <c r="T49" s="84"/>
    </row>
    <row r="50" spans="2:20" ht="15.5" x14ac:dyDescent="0.35">
      <c r="B50" s="254"/>
      <c r="C50" s="256"/>
      <c r="D50" s="256"/>
      <c r="E50" s="256"/>
      <c r="F50" s="256"/>
      <c r="G50" s="256"/>
      <c r="H50" s="256"/>
      <c r="I50" s="256"/>
      <c r="J50" s="256"/>
      <c r="K50" s="256"/>
      <c r="L50" s="256"/>
      <c r="M50" s="256"/>
      <c r="N50" s="256"/>
      <c r="O50" s="286" t="str">
        <f t="shared" si="0"/>
        <v>NO</v>
      </c>
      <c r="P50" s="286" t="str">
        <f t="shared" si="1"/>
        <v>NO</v>
      </c>
      <c r="Q50" s="286" t="str">
        <f t="shared" si="2"/>
        <v>NO</v>
      </c>
      <c r="R50" s="286" t="str">
        <f t="shared" si="3"/>
        <v>NO</v>
      </c>
      <c r="S50" s="286" t="str">
        <f t="shared" si="4"/>
        <v>NO</v>
      </c>
      <c r="T50" s="84"/>
    </row>
    <row r="51" spans="2:20" ht="15.5" x14ac:dyDescent="0.35">
      <c r="B51" s="254"/>
      <c r="C51" s="256"/>
      <c r="D51" s="256"/>
      <c r="E51" s="256"/>
      <c r="F51" s="256"/>
      <c r="G51" s="256"/>
      <c r="H51" s="256"/>
      <c r="I51" s="256"/>
      <c r="J51" s="256"/>
      <c r="K51" s="256"/>
      <c r="L51" s="256"/>
      <c r="M51" s="256"/>
      <c r="N51" s="256"/>
      <c r="O51" s="286" t="str">
        <f t="shared" si="0"/>
        <v>NO</v>
      </c>
      <c r="P51" s="286" t="str">
        <f t="shared" si="1"/>
        <v>NO</v>
      </c>
      <c r="Q51" s="286" t="str">
        <f t="shared" si="2"/>
        <v>NO</v>
      </c>
      <c r="R51" s="286" t="str">
        <f t="shared" si="3"/>
        <v>NO</v>
      </c>
      <c r="S51" s="286" t="str">
        <f t="shared" si="4"/>
        <v>NO</v>
      </c>
      <c r="T51" s="84"/>
    </row>
    <row r="52" spans="2:20" ht="15.5" x14ac:dyDescent="0.35">
      <c r="B52" s="254"/>
      <c r="C52" s="256"/>
      <c r="D52" s="256"/>
      <c r="E52" s="256"/>
      <c r="F52" s="256"/>
      <c r="G52" s="256"/>
      <c r="H52" s="256"/>
      <c r="I52" s="256"/>
      <c r="J52" s="256"/>
      <c r="K52" s="256"/>
      <c r="L52" s="256"/>
      <c r="M52" s="256"/>
      <c r="N52" s="256"/>
      <c r="O52" s="286" t="str">
        <f t="shared" si="0"/>
        <v>NO</v>
      </c>
      <c r="P52" s="286" t="str">
        <f t="shared" si="1"/>
        <v>NO</v>
      </c>
      <c r="Q52" s="286" t="str">
        <f t="shared" si="2"/>
        <v>NO</v>
      </c>
      <c r="R52" s="286" t="str">
        <f t="shared" si="3"/>
        <v>NO</v>
      </c>
      <c r="S52" s="286" t="str">
        <f t="shared" si="4"/>
        <v>NO</v>
      </c>
      <c r="T52" s="84"/>
    </row>
    <row r="53" spans="2:20" ht="15.5" x14ac:dyDescent="0.35">
      <c r="B53" s="254"/>
      <c r="C53" s="256"/>
      <c r="D53" s="256"/>
      <c r="E53" s="256"/>
      <c r="F53" s="256"/>
      <c r="G53" s="256"/>
      <c r="H53" s="256"/>
      <c r="I53" s="256"/>
      <c r="J53" s="256"/>
      <c r="K53" s="256"/>
      <c r="L53" s="256"/>
      <c r="M53" s="256"/>
      <c r="N53" s="256"/>
      <c r="O53" s="286" t="str">
        <f t="shared" si="0"/>
        <v>NO</v>
      </c>
      <c r="P53" s="286" t="str">
        <f t="shared" si="1"/>
        <v>NO</v>
      </c>
      <c r="Q53" s="286" t="str">
        <f t="shared" si="2"/>
        <v>NO</v>
      </c>
      <c r="R53" s="286" t="str">
        <f t="shared" si="3"/>
        <v>NO</v>
      </c>
      <c r="S53" s="286" t="str">
        <f t="shared" si="4"/>
        <v>NO</v>
      </c>
      <c r="T53" s="84"/>
    </row>
    <row r="54" spans="2:20" ht="15.5" x14ac:dyDescent="0.35">
      <c r="B54" s="254"/>
      <c r="C54" s="256"/>
      <c r="D54" s="256"/>
      <c r="E54" s="256"/>
      <c r="F54" s="256"/>
      <c r="G54" s="256"/>
      <c r="H54" s="256"/>
      <c r="I54" s="256"/>
      <c r="J54" s="256"/>
      <c r="K54" s="256"/>
      <c r="L54" s="256"/>
      <c r="M54" s="256"/>
      <c r="N54" s="256"/>
      <c r="O54" s="286" t="str">
        <f t="shared" si="0"/>
        <v>NO</v>
      </c>
      <c r="P54" s="286" t="str">
        <f t="shared" si="1"/>
        <v>NO</v>
      </c>
      <c r="Q54" s="286" t="str">
        <f t="shared" si="2"/>
        <v>NO</v>
      </c>
      <c r="R54" s="286" t="str">
        <f t="shared" si="3"/>
        <v>NO</v>
      </c>
      <c r="S54" s="286" t="str">
        <f t="shared" si="4"/>
        <v>NO</v>
      </c>
      <c r="T54" s="84"/>
    </row>
    <row r="55" spans="2:20" ht="15.5" x14ac:dyDescent="0.35">
      <c r="B55" s="254"/>
      <c r="C55" s="256"/>
      <c r="D55" s="256"/>
      <c r="E55" s="256"/>
      <c r="F55" s="256"/>
      <c r="G55" s="256"/>
      <c r="H55" s="256"/>
      <c r="I55" s="256"/>
      <c r="J55" s="256"/>
      <c r="K55" s="256"/>
      <c r="L55" s="256"/>
      <c r="M55" s="256"/>
      <c r="N55" s="256"/>
      <c r="O55" s="286" t="str">
        <f t="shared" si="0"/>
        <v>NO</v>
      </c>
      <c r="P55" s="286" t="str">
        <f t="shared" si="1"/>
        <v>NO</v>
      </c>
      <c r="Q55" s="286" t="str">
        <f t="shared" si="2"/>
        <v>NO</v>
      </c>
      <c r="R55" s="286" t="str">
        <f t="shared" si="3"/>
        <v>NO</v>
      </c>
      <c r="S55" s="286" t="str">
        <f t="shared" si="4"/>
        <v>NO</v>
      </c>
      <c r="T55" s="84"/>
    </row>
    <row r="56" spans="2:20" ht="15.5" x14ac:dyDescent="0.35">
      <c r="B56" s="254"/>
      <c r="C56" s="256"/>
      <c r="D56" s="256"/>
      <c r="E56" s="256"/>
      <c r="F56" s="256"/>
      <c r="G56" s="256"/>
      <c r="H56" s="256"/>
      <c r="I56" s="256"/>
      <c r="J56" s="256"/>
      <c r="K56" s="256"/>
      <c r="L56" s="256"/>
      <c r="M56" s="256"/>
      <c r="N56" s="256"/>
      <c r="O56" s="286" t="str">
        <f t="shared" si="0"/>
        <v>NO</v>
      </c>
      <c r="P56" s="286" t="str">
        <f t="shared" si="1"/>
        <v>NO</v>
      </c>
      <c r="Q56" s="286" t="str">
        <f t="shared" si="2"/>
        <v>NO</v>
      </c>
      <c r="R56" s="286" t="str">
        <f t="shared" si="3"/>
        <v>NO</v>
      </c>
      <c r="S56" s="286" t="str">
        <f t="shared" si="4"/>
        <v>NO</v>
      </c>
      <c r="T56" s="84"/>
    </row>
    <row r="57" spans="2:20" ht="15.5" x14ac:dyDescent="0.35">
      <c r="B57" s="254"/>
      <c r="C57" s="256"/>
      <c r="D57" s="256"/>
      <c r="E57" s="256"/>
      <c r="F57" s="256"/>
      <c r="G57" s="256"/>
      <c r="H57" s="256"/>
      <c r="I57" s="256"/>
      <c r="J57" s="256"/>
      <c r="K57" s="256"/>
      <c r="L57" s="256"/>
      <c r="M57" s="256"/>
      <c r="N57" s="256"/>
      <c r="O57" s="286" t="str">
        <f t="shared" si="0"/>
        <v>NO</v>
      </c>
      <c r="P57" s="286" t="str">
        <f t="shared" si="1"/>
        <v>NO</v>
      </c>
      <c r="Q57" s="286" t="str">
        <f t="shared" si="2"/>
        <v>NO</v>
      </c>
      <c r="R57" s="286" t="str">
        <f t="shared" si="3"/>
        <v>NO</v>
      </c>
      <c r="S57" s="286" t="str">
        <f t="shared" si="4"/>
        <v>NO</v>
      </c>
      <c r="T57" s="84"/>
    </row>
    <row r="58" spans="2:20" ht="15.5" x14ac:dyDescent="0.35">
      <c r="B58" s="254"/>
      <c r="C58" s="256"/>
      <c r="D58" s="256"/>
      <c r="E58" s="256"/>
      <c r="F58" s="256"/>
      <c r="G58" s="256"/>
      <c r="H58" s="256"/>
      <c r="I58" s="256"/>
      <c r="J58" s="256"/>
      <c r="K58" s="256"/>
      <c r="L58" s="256"/>
      <c r="M58" s="256"/>
      <c r="N58" s="256"/>
      <c r="O58" s="286" t="str">
        <f t="shared" si="0"/>
        <v>NO</v>
      </c>
      <c r="P58" s="286" t="str">
        <f t="shared" si="1"/>
        <v>NO</v>
      </c>
      <c r="Q58" s="286" t="str">
        <f t="shared" si="2"/>
        <v>NO</v>
      </c>
      <c r="R58" s="286" t="str">
        <f t="shared" si="3"/>
        <v>NO</v>
      </c>
      <c r="S58" s="286" t="str">
        <f t="shared" si="4"/>
        <v>NO</v>
      </c>
      <c r="T58" s="84"/>
    </row>
    <row r="59" spans="2:20" ht="15.5" x14ac:dyDescent="0.35">
      <c r="B59" s="254"/>
      <c r="C59" s="256"/>
      <c r="D59" s="256"/>
      <c r="E59" s="256"/>
      <c r="F59" s="256"/>
      <c r="G59" s="256"/>
      <c r="H59" s="256"/>
      <c r="I59" s="256"/>
      <c r="J59" s="256"/>
      <c r="K59" s="256"/>
      <c r="L59" s="256"/>
      <c r="M59" s="256"/>
      <c r="N59" s="256"/>
      <c r="O59" s="286" t="str">
        <f t="shared" si="0"/>
        <v>NO</v>
      </c>
      <c r="P59" s="286" t="str">
        <f t="shared" si="1"/>
        <v>NO</v>
      </c>
      <c r="Q59" s="286" t="str">
        <f t="shared" si="2"/>
        <v>NO</v>
      </c>
      <c r="R59" s="286" t="str">
        <f t="shared" si="3"/>
        <v>NO</v>
      </c>
      <c r="S59" s="286" t="str">
        <f t="shared" si="4"/>
        <v>NO</v>
      </c>
      <c r="T59" s="84"/>
    </row>
    <row r="60" spans="2:20" ht="15.5" x14ac:dyDescent="0.35">
      <c r="B60" s="254"/>
      <c r="C60" s="256"/>
      <c r="D60" s="256"/>
      <c r="E60" s="256"/>
      <c r="F60" s="256"/>
      <c r="G60" s="256"/>
      <c r="H60" s="256"/>
      <c r="I60" s="256"/>
      <c r="J60" s="256"/>
      <c r="K60" s="256"/>
      <c r="L60" s="256"/>
      <c r="M60" s="256"/>
      <c r="N60" s="256"/>
      <c r="O60" s="286" t="str">
        <f t="shared" si="0"/>
        <v>NO</v>
      </c>
      <c r="P60" s="286" t="str">
        <f t="shared" si="1"/>
        <v>NO</v>
      </c>
      <c r="Q60" s="286" t="str">
        <f t="shared" si="2"/>
        <v>NO</v>
      </c>
      <c r="R60" s="286" t="str">
        <f t="shared" si="3"/>
        <v>NO</v>
      </c>
      <c r="S60" s="286" t="str">
        <f t="shared" si="4"/>
        <v>NO</v>
      </c>
      <c r="T60" s="84"/>
    </row>
    <row r="61" spans="2:20" ht="15.5" x14ac:dyDescent="0.35">
      <c r="B61" s="254"/>
      <c r="C61" s="256"/>
      <c r="D61" s="256"/>
      <c r="E61" s="256"/>
      <c r="F61" s="256"/>
      <c r="G61" s="256"/>
      <c r="H61" s="256"/>
      <c r="I61" s="256"/>
      <c r="J61" s="256"/>
      <c r="K61" s="256"/>
      <c r="L61" s="256"/>
      <c r="M61" s="256"/>
      <c r="N61" s="256"/>
      <c r="O61" s="286" t="str">
        <f t="shared" si="0"/>
        <v>NO</v>
      </c>
      <c r="P61" s="286" t="str">
        <f t="shared" si="1"/>
        <v>NO</v>
      </c>
      <c r="Q61" s="286" t="str">
        <f t="shared" si="2"/>
        <v>NO</v>
      </c>
      <c r="R61" s="286" t="str">
        <f t="shared" si="3"/>
        <v>NO</v>
      </c>
      <c r="S61" s="286" t="str">
        <f t="shared" si="4"/>
        <v>NO</v>
      </c>
      <c r="T61" s="84"/>
    </row>
    <row r="62" spans="2:20" ht="15.5" x14ac:dyDescent="0.35">
      <c r="B62" s="254"/>
      <c r="C62" s="256"/>
      <c r="D62" s="256"/>
      <c r="E62" s="256"/>
      <c r="F62" s="256"/>
      <c r="G62" s="256"/>
      <c r="H62" s="256"/>
      <c r="I62" s="256"/>
      <c r="J62" s="256"/>
      <c r="K62" s="256"/>
      <c r="L62" s="256"/>
      <c r="M62" s="256"/>
      <c r="N62" s="256"/>
      <c r="O62" s="286" t="str">
        <f t="shared" si="0"/>
        <v>NO</v>
      </c>
      <c r="P62" s="286" t="str">
        <f t="shared" si="1"/>
        <v>NO</v>
      </c>
      <c r="Q62" s="286" t="str">
        <f t="shared" si="2"/>
        <v>NO</v>
      </c>
      <c r="R62" s="286" t="str">
        <f t="shared" si="3"/>
        <v>NO</v>
      </c>
      <c r="S62" s="286" t="str">
        <f t="shared" si="4"/>
        <v>NO</v>
      </c>
      <c r="T62" s="84"/>
    </row>
    <row r="63" spans="2:20" ht="15.5" x14ac:dyDescent="0.35">
      <c r="B63" s="254"/>
      <c r="C63" s="256"/>
      <c r="D63" s="256"/>
      <c r="E63" s="256"/>
      <c r="F63" s="256"/>
      <c r="G63" s="256"/>
      <c r="H63" s="256"/>
      <c r="I63" s="256"/>
      <c r="J63" s="256"/>
      <c r="K63" s="256"/>
      <c r="L63" s="256"/>
      <c r="M63" s="256"/>
      <c r="N63" s="256"/>
      <c r="O63" s="286" t="str">
        <f t="shared" si="0"/>
        <v>NO</v>
      </c>
      <c r="P63" s="286" t="str">
        <f t="shared" si="1"/>
        <v>NO</v>
      </c>
      <c r="Q63" s="286" t="str">
        <f t="shared" si="2"/>
        <v>NO</v>
      </c>
      <c r="R63" s="286" t="str">
        <f t="shared" si="3"/>
        <v>NO</v>
      </c>
      <c r="S63" s="286" t="str">
        <f t="shared" si="4"/>
        <v>NO</v>
      </c>
      <c r="T63" s="84"/>
    </row>
    <row r="64" spans="2:20" ht="15.5" x14ac:dyDescent="0.35">
      <c r="B64" s="254"/>
      <c r="C64" s="256"/>
      <c r="D64" s="256"/>
      <c r="E64" s="256"/>
      <c r="F64" s="256"/>
      <c r="G64" s="256"/>
      <c r="H64" s="256"/>
      <c r="I64" s="256"/>
      <c r="J64" s="256"/>
      <c r="K64" s="256"/>
      <c r="L64" s="256"/>
      <c r="M64" s="256"/>
      <c r="N64" s="256"/>
      <c r="O64" s="286" t="str">
        <f t="shared" si="0"/>
        <v>NO</v>
      </c>
      <c r="P64" s="286" t="str">
        <f t="shared" si="1"/>
        <v>NO</v>
      </c>
      <c r="Q64" s="286" t="str">
        <f t="shared" si="2"/>
        <v>NO</v>
      </c>
      <c r="R64" s="286" t="str">
        <f t="shared" si="3"/>
        <v>NO</v>
      </c>
      <c r="S64" s="286" t="str">
        <f t="shared" si="4"/>
        <v>NO</v>
      </c>
      <c r="T64" s="84"/>
    </row>
    <row r="65" spans="2:20" ht="15.5" x14ac:dyDescent="0.35">
      <c r="B65" s="254"/>
      <c r="C65" s="256"/>
      <c r="D65" s="256"/>
      <c r="E65" s="256"/>
      <c r="F65" s="256"/>
      <c r="G65" s="256"/>
      <c r="H65" s="256"/>
      <c r="I65" s="256"/>
      <c r="J65" s="256"/>
      <c r="K65" s="256"/>
      <c r="L65" s="256"/>
      <c r="M65" s="256"/>
      <c r="N65" s="256"/>
      <c r="O65" s="286" t="str">
        <f t="shared" si="0"/>
        <v>NO</v>
      </c>
      <c r="P65" s="286" t="str">
        <f t="shared" si="1"/>
        <v>NO</v>
      </c>
      <c r="Q65" s="286" t="str">
        <f t="shared" si="2"/>
        <v>NO</v>
      </c>
      <c r="R65" s="286" t="str">
        <f t="shared" si="3"/>
        <v>NO</v>
      </c>
      <c r="S65" s="286" t="str">
        <f t="shared" si="4"/>
        <v>NO</v>
      </c>
      <c r="T65" s="84"/>
    </row>
    <row r="66" spans="2:20" ht="15.5" x14ac:dyDescent="0.35">
      <c r="B66" s="254"/>
      <c r="C66" s="256"/>
      <c r="D66" s="256"/>
      <c r="E66" s="256"/>
      <c r="F66" s="256"/>
      <c r="G66" s="256"/>
      <c r="H66" s="256"/>
      <c r="I66" s="256"/>
      <c r="J66" s="256"/>
      <c r="K66" s="256"/>
      <c r="L66" s="256"/>
      <c r="M66" s="256"/>
      <c r="N66" s="256"/>
      <c r="O66" s="286" t="str">
        <f t="shared" si="0"/>
        <v>NO</v>
      </c>
      <c r="P66" s="286" t="str">
        <f t="shared" si="1"/>
        <v>NO</v>
      </c>
      <c r="Q66" s="286" t="str">
        <f t="shared" si="2"/>
        <v>NO</v>
      </c>
      <c r="R66" s="286" t="str">
        <f t="shared" si="3"/>
        <v>NO</v>
      </c>
      <c r="S66" s="286" t="str">
        <f t="shared" si="4"/>
        <v>NO</v>
      </c>
      <c r="T66" s="84"/>
    </row>
    <row r="67" spans="2:20" ht="15.5" x14ac:dyDescent="0.35">
      <c r="B67" s="254"/>
      <c r="C67" s="256"/>
      <c r="D67" s="256"/>
      <c r="E67" s="256"/>
      <c r="F67" s="256"/>
      <c r="G67" s="256"/>
      <c r="H67" s="256"/>
      <c r="I67" s="256"/>
      <c r="J67" s="256"/>
      <c r="K67" s="256"/>
      <c r="L67" s="256"/>
      <c r="M67" s="256"/>
      <c r="N67" s="256"/>
      <c r="O67" s="286" t="str">
        <f t="shared" si="0"/>
        <v>NO</v>
      </c>
      <c r="P67" s="286" t="str">
        <f t="shared" si="1"/>
        <v>NO</v>
      </c>
      <c r="Q67" s="286" t="str">
        <f t="shared" si="2"/>
        <v>NO</v>
      </c>
      <c r="R67" s="286" t="str">
        <f t="shared" si="3"/>
        <v>NO</v>
      </c>
      <c r="S67" s="286" t="str">
        <f t="shared" si="4"/>
        <v>NO</v>
      </c>
      <c r="T67" s="84"/>
    </row>
    <row r="68" spans="2:20" ht="15.5" x14ac:dyDescent="0.35">
      <c r="B68" s="254"/>
      <c r="C68" s="256"/>
      <c r="D68" s="256"/>
      <c r="E68" s="256"/>
      <c r="F68" s="256"/>
      <c r="G68" s="256"/>
      <c r="H68" s="256"/>
      <c r="I68" s="256"/>
      <c r="J68" s="256"/>
      <c r="K68" s="256"/>
      <c r="L68" s="256"/>
      <c r="M68" s="256"/>
      <c r="N68" s="256"/>
      <c r="O68" s="286" t="str">
        <f t="shared" si="0"/>
        <v>NO</v>
      </c>
      <c r="P68" s="286" t="str">
        <f t="shared" si="1"/>
        <v>NO</v>
      </c>
      <c r="Q68" s="286" t="str">
        <f t="shared" si="2"/>
        <v>NO</v>
      </c>
      <c r="R68" s="286" t="str">
        <f t="shared" si="3"/>
        <v>NO</v>
      </c>
      <c r="S68" s="286" t="str">
        <f t="shared" si="4"/>
        <v>NO</v>
      </c>
      <c r="T68" s="84"/>
    </row>
    <row r="69" spans="2:20" ht="15.5" x14ac:dyDescent="0.35">
      <c r="B69" s="254"/>
      <c r="C69" s="256"/>
      <c r="D69" s="256"/>
      <c r="E69" s="256"/>
      <c r="F69" s="256"/>
      <c r="G69" s="256"/>
      <c r="H69" s="256"/>
      <c r="I69" s="256"/>
      <c r="J69" s="256"/>
      <c r="K69" s="256"/>
      <c r="L69" s="256"/>
      <c r="M69" s="256"/>
      <c r="N69" s="256"/>
      <c r="O69" s="286" t="str">
        <f t="shared" si="0"/>
        <v>NO</v>
      </c>
      <c r="P69" s="286" t="str">
        <f t="shared" si="1"/>
        <v>NO</v>
      </c>
      <c r="Q69" s="286" t="str">
        <f t="shared" si="2"/>
        <v>NO</v>
      </c>
      <c r="R69" s="286" t="str">
        <f t="shared" si="3"/>
        <v>NO</v>
      </c>
      <c r="S69" s="286" t="str">
        <f t="shared" si="4"/>
        <v>NO</v>
      </c>
      <c r="T69" s="84"/>
    </row>
    <row r="70" spans="2:20" ht="15.5" x14ac:dyDescent="0.35">
      <c r="B70" s="254"/>
      <c r="C70" s="256"/>
      <c r="D70" s="256"/>
      <c r="E70" s="256"/>
      <c r="F70" s="256"/>
      <c r="G70" s="256"/>
      <c r="H70" s="256"/>
      <c r="I70" s="256"/>
      <c r="J70" s="256"/>
      <c r="K70" s="256"/>
      <c r="L70" s="256"/>
      <c r="M70" s="256"/>
      <c r="N70" s="256"/>
      <c r="O70" s="286" t="str">
        <f t="shared" ref="O70:O133" si="5">IF(AND(C70&gt;=DATE(2022,9,30),C70&lt;=DATE(2023,9,29)),"YES",IF(C70&lt;DATE(2022,9,30),"NO",IF(C70&gt;DATE(2023,9,29),"NO")))</f>
        <v>NO</v>
      </c>
      <c r="P70" s="286" t="str">
        <f t="shared" ref="P70:P133" si="6">IF(AND(C70&gt;=DATE(2023,9,30),C70&lt;=DATE(2024,9,29)),"YES",IF(C70&lt;DATE(2023,9,30),"NO",IF(C70&gt;DATE(2024,9,29),"NO")))</f>
        <v>NO</v>
      </c>
      <c r="Q70" s="286" t="str">
        <f t="shared" ref="Q70:Q133" si="7">IF(AND(C70&gt;=DATE(2024,9,30),C70&lt;=DATE(2025,9,29)),"YES",IF(C70&lt;DATE(2024,9,30),"NO",IF(C70&gt;DATE(2025,9,29),"NO")))</f>
        <v>NO</v>
      </c>
      <c r="R70" s="286" t="str">
        <f t="shared" ref="R70:R133" si="8">IF(AND(C70&gt;=DATE(2025,9,30),C70&lt;=DATE(2026,9,29)),"YES",IF(C70&lt;DATE(2025,9,30),"NO",IF(C70&gt;DATE(2026,9,29),"NO")))</f>
        <v>NO</v>
      </c>
      <c r="S70" s="286" t="str">
        <f t="shared" ref="S70:S133" si="9">IF(AND(C70&gt;=DATE(2026,9,30),C70&lt;=DATE(2027,9,29)),"YES",IF(C70&lt;DATE(2026,9,30),"NO",IF(C70&gt;DATE(2027,9,29),"NO")))</f>
        <v>NO</v>
      </c>
      <c r="T70" s="84"/>
    </row>
    <row r="71" spans="2:20" ht="15.5" x14ac:dyDescent="0.35">
      <c r="B71" s="254"/>
      <c r="C71" s="256"/>
      <c r="D71" s="256"/>
      <c r="E71" s="256"/>
      <c r="F71" s="256"/>
      <c r="G71" s="256"/>
      <c r="H71" s="256"/>
      <c r="I71" s="256"/>
      <c r="J71" s="256"/>
      <c r="K71" s="256"/>
      <c r="L71" s="256"/>
      <c r="M71" s="256"/>
      <c r="N71" s="256"/>
      <c r="O71" s="286" t="str">
        <f t="shared" si="5"/>
        <v>NO</v>
      </c>
      <c r="P71" s="286" t="str">
        <f t="shared" si="6"/>
        <v>NO</v>
      </c>
      <c r="Q71" s="286" t="str">
        <f t="shared" si="7"/>
        <v>NO</v>
      </c>
      <c r="R71" s="286" t="str">
        <f t="shared" si="8"/>
        <v>NO</v>
      </c>
      <c r="S71" s="286" t="str">
        <f t="shared" si="9"/>
        <v>NO</v>
      </c>
      <c r="T71" s="84"/>
    </row>
    <row r="72" spans="2:20" ht="15.5" x14ac:dyDescent="0.35">
      <c r="B72" s="254"/>
      <c r="C72" s="256"/>
      <c r="D72" s="256"/>
      <c r="E72" s="256"/>
      <c r="F72" s="256"/>
      <c r="G72" s="256"/>
      <c r="H72" s="256"/>
      <c r="I72" s="256"/>
      <c r="J72" s="256"/>
      <c r="K72" s="256"/>
      <c r="L72" s="256"/>
      <c r="M72" s="256"/>
      <c r="N72" s="256"/>
      <c r="O72" s="286" t="str">
        <f t="shared" si="5"/>
        <v>NO</v>
      </c>
      <c r="P72" s="286" t="str">
        <f t="shared" si="6"/>
        <v>NO</v>
      </c>
      <c r="Q72" s="286" t="str">
        <f t="shared" si="7"/>
        <v>NO</v>
      </c>
      <c r="R72" s="286" t="str">
        <f t="shared" si="8"/>
        <v>NO</v>
      </c>
      <c r="S72" s="286" t="str">
        <f t="shared" si="9"/>
        <v>NO</v>
      </c>
      <c r="T72" s="84"/>
    </row>
    <row r="73" spans="2:20" ht="15.5" x14ac:dyDescent="0.35">
      <c r="B73" s="254"/>
      <c r="C73" s="256"/>
      <c r="D73" s="256"/>
      <c r="E73" s="256"/>
      <c r="F73" s="256"/>
      <c r="G73" s="256"/>
      <c r="H73" s="256"/>
      <c r="I73" s="256"/>
      <c r="J73" s="256"/>
      <c r="K73" s="256"/>
      <c r="L73" s="256"/>
      <c r="M73" s="256"/>
      <c r="N73" s="256"/>
      <c r="O73" s="286" t="str">
        <f t="shared" si="5"/>
        <v>NO</v>
      </c>
      <c r="P73" s="286" t="str">
        <f t="shared" si="6"/>
        <v>NO</v>
      </c>
      <c r="Q73" s="286" t="str">
        <f t="shared" si="7"/>
        <v>NO</v>
      </c>
      <c r="R73" s="286" t="str">
        <f t="shared" si="8"/>
        <v>NO</v>
      </c>
      <c r="S73" s="286" t="str">
        <f t="shared" si="9"/>
        <v>NO</v>
      </c>
      <c r="T73" s="84"/>
    </row>
    <row r="74" spans="2:20" ht="15.5" x14ac:dyDescent="0.35">
      <c r="B74" s="254"/>
      <c r="C74" s="256"/>
      <c r="D74" s="256"/>
      <c r="E74" s="256"/>
      <c r="F74" s="256"/>
      <c r="G74" s="256"/>
      <c r="H74" s="256"/>
      <c r="I74" s="256"/>
      <c r="J74" s="256"/>
      <c r="K74" s="256"/>
      <c r="L74" s="256"/>
      <c r="M74" s="256"/>
      <c r="N74" s="256"/>
      <c r="O74" s="286" t="str">
        <f t="shared" si="5"/>
        <v>NO</v>
      </c>
      <c r="P74" s="286" t="str">
        <f t="shared" si="6"/>
        <v>NO</v>
      </c>
      <c r="Q74" s="286" t="str">
        <f t="shared" si="7"/>
        <v>NO</v>
      </c>
      <c r="R74" s="286" t="str">
        <f t="shared" si="8"/>
        <v>NO</v>
      </c>
      <c r="S74" s="286" t="str">
        <f t="shared" si="9"/>
        <v>NO</v>
      </c>
      <c r="T74" s="84"/>
    </row>
    <row r="75" spans="2:20" ht="15.5" x14ac:dyDescent="0.35">
      <c r="B75" s="254"/>
      <c r="C75" s="256"/>
      <c r="D75" s="256"/>
      <c r="E75" s="256"/>
      <c r="F75" s="256"/>
      <c r="G75" s="256"/>
      <c r="H75" s="256"/>
      <c r="I75" s="256"/>
      <c r="J75" s="256"/>
      <c r="K75" s="256"/>
      <c r="L75" s="256"/>
      <c r="M75" s="256"/>
      <c r="N75" s="256"/>
      <c r="O75" s="286" t="str">
        <f t="shared" si="5"/>
        <v>NO</v>
      </c>
      <c r="P75" s="286" t="str">
        <f t="shared" si="6"/>
        <v>NO</v>
      </c>
      <c r="Q75" s="286" t="str">
        <f t="shared" si="7"/>
        <v>NO</v>
      </c>
      <c r="R75" s="286" t="str">
        <f t="shared" si="8"/>
        <v>NO</v>
      </c>
      <c r="S75" s="286" t="str">
        <f t="shared" si="9"/>
        <v>NO</v>
      </c>
      <c r="T75" s="84"/>
    </row>
    <row r="76" spans="2:20" ht="15.5" x14ac:dyDescent="0.35">
      <c r="B76" s="254"/>
      <c r="C76" s="256"/>
      <c r="D76" s="256"/>
      <c r="E76" s="256"/>
      <c r="F76" s="256"/>
      <c r="G76" s="256"/>
      <c r="H76" s="256"/>
      <c r="I76" s="256"/>
      <c r="J76" s="256"/>
      <c r="K76" s="256"/>
      <c r="L76" s="256"/>
      <c r="M76" s="256"/>
      <c r="N76" s="256"/>
      <c r="O76" s="286" t="str">
        <f t="shared" si="5"/>
        <v>NO</v>
      </c>
      <c r="P76" s="286" t="str">
        <f t="shared" si="6"/>
        <v>NO</v>
      </c>
      <c r="Q76" s="286" t="str">
        <f t="shared" si="7"/>
        <v>NO</v>
      </c>
      <c r="R76" s="286" t="str">
        <f t="shared" si="8"/>
        <v>NO</v>
      </c>
      <c r="S76" s="286" t="str">
        <f t="shared" si="9"/>
        <v>NO</v>
      </c>
      <c r="T76" s="84"/>
    </row>
    <row r="77" spans="2:20" ht="15.5" x14ac:dyDescent="0.35">
      <c r="B77" s="254"/>
      <c r="C77" s="256"/>
      <c r="D77" s="256"/>
      <c r="E77" s="256"/>
      <c r="F77" s="256"/>
      <c r="G77" s="256"/>
      <c r="H77" s="256"/>
      <c r="I77" s="256"/>
      <c r="J77" s="256"/>
      <c r="K77" s="256"/>
      <c r="L77" s="256"/>
      <c r="M77" s="256"/>
      <c r="N77" s="256"/>
      <c r="O77" s="286" t="str">
        <f t="shared" si="5"/>
        <v>NO</v>
      </c>
      <c r="P77" s="286" t="str">
        <f t="shared" si="6"/>
        <v>NO</v>
      </c>
      <c r="Q77" s="286" t="str">
        <f t="shared" si="7"/>
        <v>NO</v>
      </c>
      <c r="R77" s="286" t="str">
        <f t="shared" si="8"/>
        <v>NO</v>
      </c>
      <c r="S77" s="286" t="str">
        <f t="shared" si="9"/>
        <v>NO</v>
      </c>
      <c r="T77" s="84"/>
    </row>
    <row r="78" spans="2:20" ht="15.5" x14ac:dyDescent="0.35">
      <c r="B78" s="254"/>
      <c r="C78" s="256"/>
      <c r="D78" s="256"/>
      <c r="E78" s="256"/>
      <c r="F78" s="256"/>
      <c r="G78" s="256"/>
      <c r="H78" s="256"/>
      <c r="I78" s="256"/>
      <c r="J78" s="256"/>
      <c r="K78" s="256"/>
      <c r="L78" s="256"/>
      <c r="M78" s="256"/>
      <c r="N78" s="256"/>
      <c r="O78" s="286" t="str">
        <f t="shared" si="5"/>
        <v>NO</v>
      </c>
      <c r="P78" s="286" t="str">
        <f t="shared" si="6"/>
        <v>NO</v>
      </c>
      <c r="Q78" s="286" t="str">
        <f t="shared" si="7"/>
        <v>NO</v>
      </c>
      <c r="R78" s="286" t="str">
        <f t="shared" si="8"/>
        <v>NO</v>
      </c>
      <c r="S78" s="286" t="str">
        <f t="shared" si="9"/>
        <v>NO</v>
      </c>
      <c r="T78" s="84"/>
    </row>
    <row r="79" spans="2:20" ht="15.5" x14ac:dyDescent="0.35">
      <c r="B79" s="254"/>
      <c r="C79" s="256"/>
      <c r="D79" s="256"/>
      <c r="E79" s="256"/>
      <c r="F79" s="256"/>
      <c r="G79" s="256"/>
      <c r="H79" s="256"/>
      <c r="I79" s="256"/>
      <c r="J79" s="256"/>
      <c r="K79" s="256"/>
      <c r="L79" s="256"/>
      <c r="M79" s="256"/>
      <c r="N79" s="256"/>
      <c r="O79" s="286" t="str">
        <f t="shared" si="5"/>
        <v>NO</v>
      </c>
      <c r="P79" s="286" t="str">
        <f t="shared" si="6"/>
        <v>NO</v>
      </c>
      <c r="Q79" s="286" t="str">
        <f t="shared" si="7"/>
        <v>NO</v>
      </c>
      <c r="R79" s="286" t="str">
        <f t="shared" si="8"/>
        <v>NO</v>
      </c>
      <c r="S79" s="286" t="str">
        <f t="shared" si="9"/>
        <v>NO</v>
      </c>
      <c r="T79" s="84"/>
    </row>
    <row r="80" spans="2:20" ht="15.5" x14ac:dyDescent="0.35">
      <c r="B80" s="254"/>
      <c r="C80" s="256"/>
      <c r="D80" s="256"/>
      <c r="E80" s="256"/>
      <c r="F80" s="256"/>
      <c r="G80" s="256"/>
      <c r="H80" s="256"/>
      <c r="I80" s="256"/>
      <c r="J80" s="256"/>
      <c r="K80" s="256"/>
      <c r="L80" s="256"/>
      <c r="M80" s="256"/>
      <c r="N80" s="256"/>
      <c r="O80" s="286" t="str">
        <f t="shared" si="5"/>
        <v>NO</v>
      </c>
      <c r="P80" s="286" t="str">
        <f t="shared" si="6"/>
        <v>NO</v>
      </c>
      <c r="Q80" s="286" t="str">
        <f t="shared" si="7"/>
        <v>NO</v>
      </c>
      <c r="R80" s="286" t="str">
        <f t="shared" si="8"/>
        <v>NO</v>
      </c>
      <c r="S80" s="286" t="str">
        <f t="shared" si="9"/>
        <v>NO</v>
      </c>
      <c r="T80" s="84"/>
    </row>
    <row r="81" spans="2:20" ht="15.5" x14ac:dyDescent="0.35">
      <c r="B81" s="254"/>
      <c r="C81" s="256"/>
      <c r="D81" s="256"/>
      <c r="E81" s="256"/>
      <c r="F81" s="256"/>
      <c r="G81" s="256"/>
      <c r="H81" s="256"/>
      <c r="I81" s="256"/>
      <c r="J81" s="256"/>
      <c r="K81" s="256"/>
      <c r="L81" s="256"/>
      <c r="M81" s="256"/>
      <c r="N81" s="256"/>
      <c r="O81" s="286" t="str">
        <f t="shared" si="5"/>
        <v>NO</v>
      </c>
      <c r="P81" s="286" t="str">
        <f t="shared" si="6"/>
        <v>NO</v>
      </c>
      <c r="Q81" s="286" t="str">
        <f t="shared" si="7"/>
        <v>NO</v>
      </c>
      <c r="R81" s="286" t="str">
        <f t="shared" si="8"/>
        <v>NO</v>
      </c>
      <c r="S81" s="286" t="str">
        <f t="shared" si="9"/>
        <v>NO</v>
      </c>
      <c r="T81" s="84"/>
    </row>
    <row r="82" spans="2:20" ht="15.5" x14ac:dyDescent="0.35">
      <c r="B82" s="254"/>
      <c r="C82" s="256"/>
      <c r="D82" s="256"/>
      <c r="E82" s="256"/>
      <c r="F82" s="256"/>
      <c r="G82" s="256"/>
      <c r="H82" s="256"/>
      <c r="I82" s="256"/>
      <c r="J82" s="256"/>
      <c r="K82" s="256"/>
      <c r="L82" s="256"/>
      <c r="M82" s="256"/>
      <c r="N82" s="256"/>
      <c r="O82" s="286" t="str">
        <f t="shared" si="5"/>
        <v>NO</v>
      </c>
      <c r="P82" s="286" t="str">
        <f t="shared" si="6"/>
        <v>NO</v>
      </c>
      <c r="Q82" s="286" t="str">
        <f t="shared" si="7"/>
        <v>NO</v>
      </c>
      <c r="R82" s="286" t="str">
        <f t="shared" si="8"/>
        <v>NO</v>
      </c>
      <c r="S82" s="286" t="str">
        <f t="shared" si="9"/>
        <v>NO</v>
      </c>
      <c r="T82" s="84"/>
    </row>
    <row r="83" spans="2:20" ht="15.5" x14ac:dyDescent="0.35">
      <c r="B83" s="254"/>
      <c r="C83" s="256"/>
      <c r="D83" s="256"/>
      <c r="E83" s="256"/>
      <c r="F83" s="256"/>
      <c r="G83" s="256"/>
      <c r="H83" s="256"/>
      <c r="I83" s="256"/>
      <c r="J83" s="256"/>
      <c r="K83" s="256"/>
      <c r="L83" s="256"/>
      <c r="M83" s="256"/>
      <c r="N83" s="256"/>
      <c r="O83" s="286" t="str">
        <f t="shared" si="5"/>
        <v>NO</v>
      </c>
      <c r="P83" s="286" t="str">
        <f t="shared" si="6"/>
        <v>NO</v>
      </c>
      <c r="Q83" s="286" t="str">
        <f t="shared" si="7"/>
        <v>NO</v>
      </c>
      <c r="R83" s="286" t="str">
        <f t="shared" si="8"/>
        <v>NO</v>
      </c>
      <c r="S83" s="286" t="str">
        <f t="shared" si="9"/>
        <v>NO</v>
      </c>
      <c r="T83" s="84"/>
    </row>
    <row r="84" spans="2:20" ht="15.5" x14ac:dyDescent="0.35">
      <c r="B84" s="254"/>
      <c r="C84" s="256"/>
      <c r="D84" s="256"/>
      <c r="E84" s="256"/>
      <c r="F84" s="256"/>
      <c r="G84" s="256"/>
      <c r="H84" s="256"/>
      <c r="I84" s="256"/>
      <c r="J84" s="256"/>
      <c r="K84" s="256"/>
      <c r="L84" s="256"/>
      <c r="M84" s="256"/>
      <c r="N84" s="256"/>
      <c r="O84" s="286" t="str">
        <f t="shared" si="5"/>
        <v>NO</v>
      </c>
      <c r="P84" s="286" t="str">
        <f t="shared" si="6"/>
        <v>NO</v>
      </c>
      <c r="Q84" s="286" t="str">
        <f t="shared" si="7"/>
        <v>NO</v>
      </c>
      <c r="R84" s="286" t="str">
        <f t="shared" si="8"/>
        <v>NO</v>
      </c>
      <c r="S84" s="286" t="str">
        <f t="shared" si="9"/>
        <v>NO</v>
      </c>
      <c r="T84" s="84"/>
    </row>
    <row r="85" spans="2:20" ht="15.5" x14ac:dyDescent="0.35">
      <c r="B85" s="254"/>
      <c r="C85" s="256"/>
      <c r="D85" s="256"/>
      <c r="E85" s="256"/>
      <c r="F85" s="256"/>
      <c r="G85" s="256"/>
      <c r="H85" s="256"/>
      <c r="I85" s="256"/>
      <c r="J85" s="256"/>
      <c r="K85" s="256"/>
      <c r="L85" s="256"/>
      <c r="M85" s="256"/>
      <c r="N85" s="256"/>
      <c r="O85" s="286" t="str">
        <f t="shared" si="5"/>
        <v>NO</v>
      </c>
      <c r="P85" s="286" t="str">
        <f t="shared" si="6"/>
        <v>NO</v>
      </c>
      <c r="Q85" s="286" t="str">
        <f t="shared" si="7"/>
        <v>NO</v>
      </c>
      <c r="R85" s="286" t="str">
        <f t="shared" si="8"/>
        <v>NO</v>
      </c>
      <c r="S85" s="286" t="str">
        <f t="shared" si="9"/>
        <v>NO</v>
      </c>
      <c r="T85" s="84"/>
    </row>
    <row r="86" spans="2:20" ht="15.5" x14ac:dyDescent="0.35">
      <c r="B86" s="254"/>
      <c r="C86" s="256"/>
      <c r="D86" s="256"/>
      <c r="E86" s="256"/>
      <c r="F86" s="256"/>
      <c r="G86" s="256"/>
      <c r="H86" s="256"/>
      <c r="I86" s="256"/>
      <c r="J86" s="256"/>
      <c r="K86" s="256"/>
      <c r="L86" s="256"/>
      <c r="M86" s="256"/>
      <c r="N86" s="256"/>
      <c r="O86" s="286" t="str">
        <f t="shared" si="5"/>
        <v>NO</v>
      </c>
      <c r="P86" s="286" t="str">
        <f t="shared" si="6"/>
        <v>NO</v>
      </c>
      <c r="Q86" s="286" t="str">
        <f t="shared" si="7"/>
        <v>NO</v>
      </c>
      <c r="R86" s="286" t="str">
        <f t="shared" si="8"/>
        <v>NO</v>
      </c>
      <c r="S86" s="286" t="str">
        <f t="shared" si="9"/>
        <v>NO</v>
      </c>
      <c r="T86" s="84"/>
    </row>
    <row r="87" spans="2:20" ht="15.5" x14ac:dyDescent="0.35">
      <c r="B87" s="254"/>
      <c r="C87" s="256"/>
      <c r="D87" s="256"/>
      <c r="E87" s="256"/>
      <c r="F87" s="256"/>
      <c r="G87" s="256"/>
      <c r="H87" s="256"/>
      <c r="I87" s="256"/>
      <c r="J87" s="256"/>
      <c r="K87" s="256"/>
      <c r="L87" s="256"/>
      <c r="M87" s="256"/>
      <c r="N87" s="256"/>
      <c r="O87" s="286" t="str">
        <f t="shared" si="5"/>
        <v>NO</v>
      </c>
      <c r="P87" s="286" t="str">
        <f t="shared" si="6"/>
        <v>NO</v>
      </c>
      <c r="Q87" s="286" t="str">
        <f t="shared" si="7"/>
        <v>NO</v>
      </c>
      <c r="R87" s="286" t="str">
        <f t="shared" si="8"/>
        <v>NO</v>
      </c>
      <c r="S87" s="286" t="str">
        <f t="shared" si="9"/>
        <v>NO</v>
      </c>
      <c r="T87" s="84"/>
    </row>
    <row r="88" spans="2:20" ht="15.5" x14ac:dyDescent="0.35">
      <c r="B88" s="254"/>
      <c r="C88" s="256"/>
      <c r="D88" s="256"/>
      <c r="E88" s="256"/>
      <c r="F88" s="256"/>
      <c r="G88" s="256"/>
      <c r="H88" s="256"/>
      <c r="I88" s="256"/>
      <c r="J88" s="256"/>
      <c r="K88" s="256"/>
      <c r="L88" s="256"/>
      <c r="M88" s="256"/>
      <c r="N88" s="256"/>
      <c r="O88" s="286" t="str">
        <f t="shared" si="5"/>
        <v>NO</v>
      </c>
      <c r="P88" s="286" t="str">
        <f t="shared" si="6"/>
        <v>NO</v>
      </c>
      <c r="Q88" s="286" t="str">
        <f t="shared" si="7"/>
        <v>NO</v>
      </c>
      <c r="R88" s="286" t="str">
        <f t="shared" si="8"/>
        <v>NO</v>
      </c>
      <c r="S88" s="286" t="str">
        <f t="shared" si="9"/>
        <v>NO</v>
      </c>
      <c r="T88" s="84"/>
    </row>
    <row r="89" spans="2:20" ht="15.5" x14ac:dyDescent="0.35">
      <c r="B89" s="254"/>
      <c r="C89" s="256"/>
      <c r="D89" s="256"/>
      <c r="E89" s="256"/>
      <c r="F89" s="256"/>
      <c r="G89" s="256"/>
      <c r="H89" s="256"/>
      <c r="I89" s="256"/>
      <c r="J89" s="256"/>
      <c r="K89" s="256"/>
      <c r="L89" s="256"/>
      <c r="M89" s="256"/>
      <c r="N89" s="256"/>
      <c r="O89" s="286" t="str">
        <f t="shared" si="5"/>
        <v>NO</v>
      </c>
      <c r="P89" s="286" t="str">
        <f t="shared" si="6"/>
        <v>NO</v>
      </c>
      <c r="Q89" s="286" t="str">
        <f t="shared" si="7"/>
        <v>NO</v>
      </c>
      <c r="R89" s="286" t="str">
        <f t="shared" si="8"/>
        <v>NO</v>
      </c>
      <c r="S89" s="286" t="str">
        <f t="shared" si="9"/>
        <v>NO</v>
      </c>
      <c r="T89" s="84"/>
    </row>
    <row r="90" spans="2:20" ht="15.5" x14ac:dyDescent="0.35">
      <c r="B90" s="254"/>
      <c r="C90" s="256"/>
      <c r="D90" s="256"/>
      <c r="E90" s="256"/>
      <c r="F90" s="256"/>
      <c r="G90" s="256"/>
      <c r="H90" s="256"/>
      <c r="I90" s="256"/>
      <c r="J90" s="256"/>
      <c r="K90" s="256"/>
      <c r="L90" s="256"/>
      <c r="M90" s="256"/>
      <c r="N90" s="256"/>
      <c r="O90" s="286" t="str">
        <f t="shared" si="5"/>
        <v>NO</v>
      </c>
      <c r="P90" s="286" t="str">
        <f t="shared" si="6"/>
        <v>NO</v>
      </c>
      <c r="Q90" s="286" t="str">
        <f t="shared" si="7"/>
        <v>NO</v>
      </c>
      <c r="R90" s="286" t="str">
        <f t="shared" si="8"/>
        <v>NO</v>
      </c>
      <c r="S90" s="286" t="str">
        <f t="shared" si="9"/>
        <v>NO</v>
      </c>
      <c r="T90" s="84"/>
    </row>
    <row r="91" spans="2:20" ht="15.5" x14ac:dyDescent="0.35">
      <c r="B91" s="254"/>
      <c r="C91" s="256"/>
      <c r="D91" s="256"/>
      <c r="E91" s="256"/>
      <c r="F91" s="256"/>
      <c r="G91" s="256"/>
      <c r="H91" s="256"/>
      <c r="I91" s="256"/>
      <c r="J91" s="256"/>
      <c r="K91" s="256"/>
      <c r="L91" s="256"/>
      <c r="M91" s="256"/>
      <c r="N91" s="256"/>
      <c r="O91" s="286" t="str">
        <f t="shared" si="5"/>
        <v>NO</v>
      </c>
      <c r="P91" s="286" t="str">
        <f t="shared" si="6"/>
        <v>NO</v>
      </c>
      <c r="Q91" s="286" t="str">
        <f t="shared" si="7"/>
        <v>NO</v>
      </c>
      <c r="R91" s="286" t="str">
        <f t="shared" si="8"/>
        <v>NO</v>
      </c>
      <c r="S91" s="286" t="str">
        <f t="shared" si="9"/>
        <v>NO</v>
      </c>
      <c r="T91" s="84"/>
    </row>
    <row r="92" spans="2:20" ht="15.5" x14ac:dyDescent="0.35">
      <c r="B92" s="254"/>
      <c r="C92" s="256"/>
      <c r="D92" s="256"/>
      <c r="E92" s="256"/>
      <c r="F92" s="256"/>
      <c r="G92" s="256"/>
      <c r="H92" s="256"/>
      <c r="I92" s="256"/>
      <c r="J92" s="256"/>
      <c r="K92" s="256"/>
      <c r="L92" s="256"/>
      <c r="M92" s="256"/>
      <c r="N92" s="256"/>
      <c r="O92" s="286" t="str">
        <f t="shared" si="5"/>
        <v>NO</v>
      </c>
      <c r="P92" s="286" t="str">
        <f t="shared" si="6"/>
        <v>NO</v>
      </c>
      <c r="Q92" s="286" t="str">
        <f t="shared" si="7"/>
        <v>NO</v>
      </c>
      <c r="R92" s="286" t="str">
        <f t="shared" si="8"/>
        <v>NO</v>
      </c>
      <c r="S92" s="286" t="str">
        <f t="shared" si="9"/>
        <v>NO</v>
      </c>
      <c r="T92" s="84"/>
    </row>
    <row r="93" spans="2:20" ht="15.5" x14ac:dyDescent="0.35">
      <c r="B93" s="254"/>
      <c r="C93" s="256"/>
      <c r="D93" s="256"/>
      <c r="E93" s="256"/>
      <c r="F93" s="256"/>
      <c r="G93" s="256"/>
      <c r="H93" s="256"/>
      <c r="I93" s="256"/>
      <c r="J93" s="256"/>
      <c r="K93" s="256"/>
      <c r="L93" s="256"/>
      <c r="M93" s="256"/>
      <c r="N93" s="256"/>
      <c r="O93" s="286" t="str">
        <f t="shared" si="5"/>
        <v>NO</v>
      </c>
      <c r="P93" s="286" t="str">
        <f t="shared" si="6"/>
        <v>NO</v>
      </c>
      <c r="Q93" s="286" t="str">
        <f t="shared" si="7"/>
        <v>NO</v>
      </c>
      <c r="R93" s="286" t="str">
        <f t="shared" si="8"/>
        <v>NO</v>
      </c>
      <c r="S93" s="286" t="str">
        <f t="shared" si="9"/>
        <v>NO</v>
      </c>
      <c r="T93" s="84"/>
    </row>
    <row r="94" spans="2:20" ht="15.5" x14ac:dyDescent="0.35">
      <c r="B94" s="254"/>
      <c r="C94" s="256"/>
      <c r="D94" s="256"/>
      <c r="E94" s="256"/>
      <c r="F94" s="256"/>
      <c r="G94" s="256"/>
      <c r="H94" s="256"/>
      <c r="I94" s="256"/>
      <c r="J94" s="256"/>
      <c r="K94" s="256"/>
      <c r="L94" s="256"/>
      <c r="M94" s="256"/>
      <c r="N94" s="256"/>
      <c r="O94" s="286" t="str">
        <f t="shared" si="5"/>
        <v>NO</v>
      </c>
      <c r="P94" s="286" t="str">
        <f t="shared" si="6"/>
        <v>NO</v>
      </c>
      <c r="Q94" s="286" t="str">
        <f t="shared" si="7"/>
        <v>NO</v>
      </c>
      <c r="R94" s="286" t="str">
        <f t="shared" si="8"/>
        <v>NO</v>
      </c>
      <c r="S94" s="286" t="str">
        <f t="shared" si="9"/>
        <v>NO</v>
      </c>
      <c r="T94" s="84"/>
    </row>
    <row r="95" spans="2:20" ht="15.5" x14ac:dyDescent="0.35">
      <c r="B95" s="254"/>
      <c r="C95" s="256"/>
      <c r="D95" s="256"/>
      <c r="E95" s="256"/>
      <c r="F95" s="256"/>
      <c r="G95" s="256"/>
      <c r="H95" s="256"/>
      <c r="I95" s="256"/>
      <c r="J95" s="256"/>
      <c r="K95" s="256"/>
      <c r="L95" s="256"/>
      <c r="M95" s="256"/>
      <c r="N95" s="256"/>
      <c r="O95" s="286" t="str">
        <f t="shared" si="5"/>
        <v>NO</v>
      </c>
      <c r="P95" s="286" t="str">
        <f t="shared" si="6"/>
        <v>NO</v>
      </c>
      <c r="Q95" s="286" t="str">
        <f t="shared" si="7"/>
        <v>NO</v>
      </c>
      <c r="R95" s="286" t="str">
        <f t="shared" si="8"/>
        <v>NO</v>
      </c>
      <c r="S95" s="286" t="str">
        <f t="shared" si="9"/>
        <v>NO</v>
      </c>
      <c r="T95" s="84"/>
    </row>
    <row r="96" spans="2:20" ht="15.5" x14ac:dyDescent="0.35">
      <c r="B96" s="254"/>
      <c r="C96" s="256"/>
      <c r="D96" s="256"/>
      <c r="E96" s="256"/>
      <c r="F96" s="256"/>
      <c r="G96" s="256"/>
      <c r="H96" s="256"/>
      <c r="I96" s="256"/>
      <c r="J96" s="256"/>
      <c r="K96" s="256"/>
      <c r="L96" s="256"/>
      <c r="M96" s="256"/>
      <c r="N96" s="256"/>
      <c r="O96" s="286" t="str">
        <f t="shared" si="5"/>
        <v>NO</v>
      </c>
      <c r="P96" s="286" t="str">
        <f t="shared" si="6"/>
        <v>NO</v>
      </c>
      <c r="Q96" s="286" t="str">
        <f t="shared" si="7"/>
        <v>NO</v>
      </c>
      <c r="R96" s="286" t="str">
        <f t="shared" si="8"/>
        <v>NO</v>
      </c>
      <c r="S96" s="286" t="str">
        <f t="shared" si="9"/>
        <v>NO</v>
      </c>
      <c r="T96" s="84"/>
    </row>
    <row r="97" spans="2:20" ht="15.5" x14ac:dyDescent="0.35">
      <c r="B97" s="254"/>
      <c r="C97" s="256"/>
      <c r="D97" s="256"/>
      <c r="E97" s="256"/>
      <c r="F97" s="256"/>
      <c r="G97" s="256"/>
      <c r="H97" s="256"/>
      <c r="I97" s="256"/>
      <c r="J97" s="256"/>
      <c r="K97" s="256"/>
      <c r="L97" s="256"/>
      <c r="M97" s="256"/>
      <c r="N97" s="256"/>
      <c r="O97" s="286" t="str">
        <f t="shared" si="5"/>
        <v>NO</v>
      </c>
      <c r="P97" s="286" t="str">
        <f t="shared" si="6"/>
        <v>NO</v>
      </c>
      <c r="Q97" s="286" t="str">
        <f t="shared" si="7"/>
        <v>NO</v>
      </c>
      <c r="R97" s="286" t="str">
        <f t="shared" si="8"/>
        <v>NO</v>
      </c>
      <c r="S97" s="286" t="str">
        <f t="shared" si="9"/>
        <v>NO</v>
      </c>
      <c r="T97" s="84"/>
    </row>
    <row r="98" spans="2:20" ht="15.5" x14ac:dyDescent="0.35">
      <c r="B98" s="254"/>
      <c r="C98" s="256"/>
      <c r="D98" s="256"/>
      <c r="E98" s="256"/>
      <c r="F98" s="256"/>
      <c r="G98" s="256"/>
      <c r="H98" s="256"/>
      <c r="I98" s="256"/>
      <c r="J98" s="256"/>
      <c r="K98" s="256"/>
      <c r="L98" s="256"/>
      <c r="M98" s="256"/>
      <c r="N98" s="256"/>
      <c r="O98" s="286" t="str">
        <f t="shared" si="5"/>
        <v>NO</v>
      </c>
      <c r="P98" s="286" t="str">
        <f t="shared" si="6"/>
        <v>NO</v>
      </c>
      <c r="Q98" s="286" t="str">
        <f t="shared" si="7"/>
        <v>NO</v>
      </c>
      <c r="R98" s="286" t="str">
        <f t="shared" si="8"/>
        <v>NO</v>
      </c>
      <c r="S98" s="286" t="str">
        <f t="shared" si="9"/>
        <v>NO</v>
      </c>
      <c r="T98" s="84"/>
    </row>
    <row r="99" spans="2:20" ht="15.5" x14ac:dyDescent="0.35">
      <c r="B99" s="254"/>
      <c r="C99" s="256"/>
      <c r="D99" s="256"/>
      <c r="E99" s="256"/>
      <c r="F99" s="256"/>
      <c r="G99" s="256"/>
      <c r="H99" s="256"/>
      <c r="I99" s="256"/>
      <c r="J99" s="256"/>
      <c r="K99" s="256"/>
      <c r="L99" s="256"/>
      <c r="M99" s="256"/>
      <c r="N99" s="256"/>
      <c r="O99" s="286" t="str">
        <f t="shared" si="5"/>
        <v>NO</v>
      </c>
      <c r="P99" s="286" t="str">
        <f t="shared" si="6"/>
        <v>NO</v>
      </c>
      <c r="Q99" s="286" t="str">
        <f t="shared" si="7"/>
        <v>NO</v>
      </c>
      <c r="R99" s="286" t="str">
        <f t="shared" si="8"/>
        <v>NO</v>
      </c>
      <c r="S99" s="286" t="str">
        <f t="shared" si="9"/>
        <v>NO</v>
      </c>
      <c r="T99" s="84"/>
    </row>
    <row r="100" spans="2:20" ht="15.5" x14ac:dyDescent="0.35">
      <c r="B100" s="254"/>
      <c r="C100" s="256"/>
      <c r="D100" s="256"/>
      <c r="E100" s="256"/>
      <c r="F100" s="256"/>
      <c r="G100" s="256"/>
      <c r="H100" s="256"/>
      <c r="I100" s="256"/>
      <c r="J100" s="256"/>
      <c r="K100" s="256"/>
      <c r="L100" s="256"/>
      <c r="M100" s="256"/>
      <c r="N100" s="256"/>
      <c r="O100" s="286" t="str">
        <f t="shared" si="5"/>
        <v>NO</v>
      </c>
      <c r="P100" s="286" t="str">
        <f t="shared" si="6"/>
        <v>NO</v>
      </c>
      <c r="Q100" s="286" t="str">
        <f t="shared" si="7"/>
        <v>NO</v>
      </c>
      <c r="R100" s="286" t="str">
        <f t="shared" si="8"/>
        <v>NO</v>
      </c>
      <c r="S100" s="286" t="str">
        <f t="shared" si="9"/>
        <v>NO</v>
      </c>
      <c r="T100" s="84"/>
    </row>
    <row r="101" spans="2:20" ht="15.5" x14ac:dyDescent="0.35">
      <c r="B101" s="254"/>
      <c r="C101" s="256"/>
      <c r="D101" s="256"/>
      <c r="E101" s="256"/>
      <c r="F101" s="256"/>
      <c r="G101" s="256"/>
      <c r="H101" s="256"/>
      <c r="I101" s="256"/>
      <c r="J101" s="256"/>
      <c r="K101" s="256"/>
      <c r="L101" s="256"/>
      <c r="M101" s="256"/>
      <c r="N101" s="256"/>
      <c r="O101" s="286" t="str">
        <f t="shared" si="5"/>
        <v>NO</v>
      </c>
      <c r="P101" s="286" t="str">
        <f t="shared" si="6"/>
        <v>NO</v>
      </c>
      <c r="Q101" s="286" t="str">
        <f t="shared" si="7"/>
        <v>NO</v>
      </c>
      <c r="R101" s="286" t="str">
        <f t="shared" si="8"/>
        <v>NO</v>
      </c>
      <c r="S101" s="286" t="str">
        <f t="shared" si="9"/>
        <v>NO</v>
      </c>
      <c r="T101" s="84"/>
    </row>
    <row r="102" spans="2:20" ht="15.5" x14ac:dyDescent="0.35">
      <c r="B102" s="254"/>
      <c r="C102" s="256"/>
      <c r="D102" s="256"/>
      <c r="E102" s="256"/>
      <c r="F102" s="256"/>
      <c r="G102" s="256"/>
      <c r="H102" s="256"/>
      <c r="I102" s="256"/>
      <c r="J102" s="256"/>
      <c r="K102" s="256"/>
      <c r="L102" s="256"/>
      <c r="M102" s="256"/>
      <c r="N102" s="256"/>
      <c r="O102" s="286" t="str">
        <f t="shared" si="5"/>
        <v>NO</v>
      </c>
      <c r="P102" s="286" t="str">
        <f t="shared" si="6"/>
        <v>NO</v>
      </c>
      <c r="Q102" s="286" t="str">
        <f t="shared" si="7"/>
        <v>NO</v>
      </c>
      <c r="R102" s="286" t="str">
        <f t="shared" si="8"/>
        <v>NO</v>
      </c>
      <c r="S102" s="286" t="str">
        <f t="shared" si="9"/>
        <v>NO</v>
      </c>
      <c r="T102" s="84"/>
    </row>
    <row r="103" spans="2:20" ht="15.5" x14ac:dyDescent="0.35">
      <c r="B103" s="254"/>
      <c r="C103" s="256"/>
      <c r="D103" s="256"/>
      <c r="E103" s="256"/>
      <c r="F103" s="256"/>
      <c r="G103" s="256"/>
      <c r="H103" s="256"/>
      <c r="I103" s="256"/>
      <c r="J103" s="256"/>
      <c r="K103" s="256"/>
      <c r="L103" s="256"/>
      <c r="M103" s="256"/>
      <c r="N103" s="256"/>
      <c r="O103" s="286" t="str">
        <f t="shared" si="5"/>
        <v>NO</v>
      </c>
      <c r="P103" s="286" t="str">
        <f t="shared" si="6"/>
        <v>NO</v>
      </c>
      <c r="Q103" s="286" t="str">
        <f t="shared" si="7"/>
        <v>NO</v>
      </c>
      <c r="R103" s="286" t="str">
        <f t="shared" si="8"/>
        <v>NO</v>
      </c>
      <c r="S103" s="286" t="str">
        <f t="shared" si="9"/>
        <v>NO</v>
      </c>
      <c r="T103" s="84"/>
    </row>
    <row r="104" spans="2:20" ht="15.5" x14ac:dyDescent="0.35">
      <c r="B104" s="254"/>
      <c r="C104" s="256"/>
      <c r="D104" s="256"/>
      <c r="E104" s="256"/>
      <c r="F104" s="256"/>
      <c r="G104" s="256"/>
      <c r="H104" s="256"/>
      <c r="I104" s="256"/>
      <c r="J104" s="256"/>
      <c r="K104" s="256"/>
      <c r="L104" s="256"/>
      <c r="M104" s="256"/>
      <c r="N104" s="256"/>
      <c r="O104" s="286" t="str">
        <f t="shared" si="5"/>
        <v>NO</v>
      </c>
      <c r="P104" s="286" t="str">
        <f t="shared" si="6"/>
        <v>NO</v>
      </c>
      <c r="Q104" s="286" t="str">
        <f t="shared" si="7"/>
        <v>NO</v>
      </c>
      <c r="R104" s="286" t="str">
        <f t="shared" si="8"/>
        <v>NO</v>
      </c>
      <c r="S104" s="286" t="str">
        <f t="shared" si="9"/>
        <v>NO</v>
      </c>
      <c r="T104" s="84"/>
    </row>
    <row r="105" spans="2:20" ht="15.5" x14ac:dyDescent="0.35">
      <c r="B105" s="254"/>
      <c r="C105" s="256"/>
      <c r="D105" s="256"/>
      <c r="E105" s="256"/>
      <c r="F105" s="256"/>
      <c r="G105" s="256"/>
      <c r="H105" s="256"/>
      <c r="I105" s="256"/>
      <c r="J105" s="256"/>
      <c r="K105" s="256"/>
      <c r="L105" s="256"/>
      <c r="M105" s="256"/>
      <c r="N105" s="256"/>
      <c r="O105" s="286" t="str">
        <f t="shared" si="5"/>
        <v>NO</v>
      </c>
      <c r="P105" s="286" t="str">
        <f t="shared" si="6"/>
        <v>NO</v>
      </c>
      <c r="Q105" s="286" t="str">
        <f t="shared" si="7"/>
        <v>NO</v>
      </c>
      <c r="R105" s="286" t="str">
        <f t="shared" si="8"/>
        <v>NO</v>
      </c>
      <c r="S105" s="286" t="str">
        <f t="shared" si="9"/>
        <v>NO</v>
      </c>
      <c r="T105" s="84"/>
    </row>
    <row r="106" spans="2:20" ht="15.5" x14ac:dyDescent="0.35">
      <c r="B106" s="254"/>
      <c r="C106" s="256"/>
      <c r="D106" s="256"/>
      <c r="E106" s="256"/>
      <c r="F106" s="256"/>
      <c r="G106" s="256"/>
      <c r="H106" s="256"/>
      <c r="I106" s="256"/>
      <c r="J106" s="256"/>
      <c r="K106" s="256"/>
      <c r="L106" s="256"/>
      <c r="M106" s="256"/>
      <c r="N106" s="256"/>
      <c r="O106" s="286" t="str">
        <f t="shared" si="5"/>
        <v>NO</v>
      </c>
      <c r="P106" s="286" t="str">
        <f t="shared" si="6"/>
        <v>NO</v>
      </c>
      <c r="Q106" s="286" t="str">
        <f t="shared" si="7"/>
        <v>NO</v>
      </c>
      <c r="R106" s="286" t="str">
        <f t="shared" si="8"/>
        <v>NO</v>
      </c>
      <c r="S106" s="286" t="str">
        <f t="shared" si="9"/>
        <v>NO</v>
      </c>
      <c r="T106" s="84"/>
    </row>
    <row r="107" spans="2:20" ht="15.5" x14ac:dyDescent="0.35">
      <c r="B107" s="254"/>
      <c r="C107" s="256"/>
      <c r="D107" s="256"/>
      <c r="E107" s="256"/>
      <c r="F107" s="256"/>
      <c r="G107" s="256"/>
      <c r="H107" s="256"/>
      <c r="I107" s="256"/>
      <c r="J107" s="256"/>
      <c r="K107" s="256"/>
      <c r="L107" s="256"/>
      <c r="M107" s="256"/>
      <c r="N107" s="256"/>
      <c r="O107" s="286" t="str">
        <f t="shared" si="5"/>
        <v>NO</v>
      </c>
      <c r="P107" s="286" t="str">
        <f t="shared" si="6"/>
        <v>NO</v>
      </c>
      <c r="Q107" s="286" t="str">
        <f t="shared" si="7"/>
        <v>NO</v>
      </c>
      <c r="R107" s="286" t="str">
        <f t="shared" si="8"/>
        <v>NO</v>
      </c>
      <c r="S107" s="286" t="str">
        <f t="shared" si="9"/>
        <v>NO</v>
      </c>
      <c r="T107" s="84"/>
    </row>
    <row r="108" spans="2:20" ht="15.5" x14ac:dyDescent="0.35">
      <c r="B108" s="254"/>
      <c r="C108" s="256"/>
      <c r="D108" s="256"/>
      <c r="E108" s="256"/>
      <c r="F108" s="256"/>
      <c r="G108" s="256"/>
      <c r="H108" s="256"/>
      <c r="I108" s="256"/>
      <c r="J108" s="256"/>
      <c r="K108" s="256"/>
      <c r="L108" s="256"/>
      <c r="M108" s="256"/>
      <c r="N108" s="256"/>
      <c r="O108" s="286" t="str">
        <f t="shared" si="5"/>
        <v>NO</v>
      </c>
      <c r="P108" s="286" t="str">
        <f t="shared" si="6"/>
        <v>NO</v>
      </c>
      <c r="Q108" s="286" t="str">
        <f t="shared" si="7"/>
        <v>NO</v>
      </c>
      <c r="R108" s="286" t="str">
        <f t="shared" si="8"/>
        <v>NO</v>
      </c>
      <c r="S108" s="286" t="str">
        <f t="shared" si="9"/>
        <v>NO</v>
      </c>
      <c r="T108" s="84"/>
    </row>
    <row r="109" spans="2:20" ht="15.5" x14ac:dyDescent="0.35">
      <c r="B109" s="254"/>
      <c r="C109" s="256"/>
      <c r="D109" s="256"/>
      <c r="E109" s="256"/>
      <c r="F109" s="256"/>
      <c r="G109" s="256"/>
      <c r="H109" s="256"/>
      <c r="I109" s="256"/>
      <c r="J109" s="256"/>
      <c r="K109" s="256"/>
      <c r="L109" s="256"/>
      <c r="M109" s="256"/>
      <c r="N109" s="256"/>
      <c r="O109" s="286" t="str">
        <f t="shared" si="5"/>
        <v>NO</v>
      </c>
      <c r="P109" s="286" t="str">
        <f t="shared" si="6"/>
        <v>NO</v>
      </c>
      <c r="Q109" s="286" t="str">
        <f t="shared" si="7"/>
        <v>NO</v>
      </c>
      <c r="R109" s="286" t="str">
        <f t="shared" si="8"/>
        <v>NO</v>
      </c>
      <c r="S109" s="286" t="str">
        <f t="shared" si="9"/>
        <v>NO</v>
      </c>
      <c r="T109" s="84"/>
    </row>
    <row r="110" spans="2:20" ht="15.5" x14ac:dyDescent="0.35">
      <c r="B110" s="254"/>
      <c r="C110" s="256"/>
      <c r="D110" s="256"/>
      <c r="E110" s="256"/>
      <c r="F110" s="256"/>
      <c r="G110" s="256"/>
      <c r="H110" s="256"/>
      <c r="I110" s="256"/>
      <c r="J110" s="256"/>
      <c r="K110" s="256"/>
      <c r="L110" s="256"/>
      <c r="M110" s="256"/>
      <c r="N110" s="256"/>
      <c r="O110" s="286" t="str">
        <f t="shared" si="5"/>
        <v>NO</v>
      </c>
      <c r="P110" s="286" t="str">
        <f t="shared" si="6"/>
        <v>NO</v>
      </c>
      <c r="Q110" s="286" t="str">
        <f t="shared" si="7"/>
        <v>NO</v>
      </c>
      <c r="R110" s="286" t="str">
        <f t="shared" si="8"/>
        <v>NO</v>
      </c>
      <c r="S110" s="286" t="str">
        <f t="shared" si="9"/>
        <v>NO</v>
      </c>
      <c r="T110" s="84"/>
    </row>
    <row r="111" spans="2:20" ht="15.5" x14ac:dyDescent="0.35">
      <c r="B111" s="254"/>
      <c r="C111" s="256"/>
      <c r="D111" s="256"/>
      <c r="E111" s="256"/>
      <c r="F111" s="256"/>
      <c r="G111" s="256"/>
      <c r="H111" s="256"/>
      <c r="I111" s="256"/>
      <c r="J111" s="256"/>
      <c r="K111" s="256"/>
      <c r="L111" s="256"/>
      <c r="M111" s="256"/>
      <c r="N111" s="256"/>
      <c r="O111" s="286" t="str">
        <f t="shared" si="5"/>
        <v>NO</v>
      </c>
      <c r="P111" s="286" t="str">
        <f t="shared" si="6"/>
        <v>NO</v>
      </c>
      <c r="Q111" s="286" t="str">
        <f t="shared" si="7"/>
        <v>NO</v>
      </c>
      <c r="R111" s="286" t="str">
        <f t="shared" si="8"/>
        <v>NO</v>
      </c>
      <c r="S111" s="286" t="str">
        <f t="shared" si="9"/>
        <v>NO</v>
      </c>
      <c r="T111" s="84"/>
    </row>
    <row r="112" spans="2:20" ht="15.5" x14ac:dyDescent="0.35">
      <c r="B112" s="254"/>
      <c r="C112" s="256"/>
      <c r="D112" s="256"/>
      <c r="E112" s="256"/>
      <c r="F112" s="256"/>
      <c r="G112" s="256"/>
      <c r="H112" s="256"/>
      <c r="I112" s="256"/>
      <c r="J112" s="256"/>
      <c r="K112" s="256"/>
      <c r="L112" s="256"/>
      <c r="M112" s="256"/>
      <c r="N112" s="256"/>
      <c r="O112" s="286" t="str">
        <f t="shared" si="5"/>
        <v>NO</v>
      </c>
      <c r="P112" s="286" t="str">
        <f t="shared" si="6"/>
        <v>NO</v>
      </c>
      <c r="Q112" s="286" t="str">
        <f t="shared" si="7"/>
        <v>NO</v>
      </c>
      <c r="R112" s="286" t="str">
        <f t="shared" si="8"/>
        <v>NO</v>
      </c>
      <c r="S112" s="286" t="str">
        <f t="shared" si="9"/>
        <v>NO</v>
      </c>
      <c r="T112" s="84"/>
    </row>
    <row r="113" spans="2:20" ht="15.5" x14ac:dyDescent="0.35">
      <c r="B113" s="254"/>
      <c r="C113" s="256"/>
      <c r="D113" s="256"/>
      <c r="E113" s="256"/>
      <c r="F113" s="256"/>
      <c r="G113" s="256"/>
      <c r="H113" s="256"/>
      <c r="I113" s="256"/>
      <c r="J113" s="256"/>
      <c r="K113" s="256"/>
      <c r="L113" s="256"/>
      <c r="M113" s="256"/>
      <c r="N113" s="256"/>
      <c r="O113" s="286" t="str">
        <f t="shared" si="5"/>
        <v>NO</v>
      </c>
      <c r="P113" s="286" t="str">
        <f t="shared" si="6"/>
        <v>NO</v>
      </c>
      <c r="Q113" s="286" t="str">
        <f t="shared" si="7"/>
        <v>NO</v>
      </c>
      <c r="R113" s="286" t="str">
        <f t="shared" si="8"/>
        <v>NO</v>
      </c>
      <c r="S113" s="286" t="str">
        <f t="shared" si="9"/>
        <v>NO</v>
      </c>
      <c r="T113" s="84"/>
    </row>
    <row r="114" spans="2:20" ht="15.5" x14ac:dyDescent="0.35">
      <c r="B114" s="254"/>
      <c r="C114" s="256"/>
      <c r="D114" s="256"/>
      <c r="E114" s="256"/>
      <c r="F114" s="256"/>
      <c r="G114" s="256"/>
      <c r="H114" s="256"/>
      <c r="I114" s="256"/>
      <c r="J114" s="256"/>
      <c r="K114" s="256"/>
      <c r="L114" s="256"/>
      <c r="M114" s="256"/>
      <c r="N114" s="256"/>
      <c r="O114" s="286" t="str">
        <f t="shared" si="5"/>
        <v>NO</v>
      </c>
      <c r="P114" s="286" t="str">
        <f t="shared" si="6"/>
        <v>NO</v>
      </c>
      <c r="Q114" s="286" t="str">
        <f t="shared" si="7"/>
        <v>NO</v>
      </c>
      <c r="R114" s="286" t="str">
        <f t="shared" si="8"/>
        <v>NO</v>
      </c>
      <c r="S114" s="286" t="str">
        <f t="shared" si="9"/>
        <v>NO</v>
      </c>
      <c r="T114" s="84"/>
    </row>
    <row r="115" spans="2:20" ht="15.5" x14ac:dyDescent="0.35">
      <c r="B115" s="254"/>
      <c r="C115" s="256"/>
      <c r="D115" s="256"/>
      <c r="E115" s="256"/>
      <c r="F115" s="256"/>
      <c r="G115" s="256"/>
      <c r="H115" s="256"/>
      <c r="I115" s="256"/>
      <c r="J115" s="256"/>
      <c r="K115" s="256"/>
      <c r="L115" s="256"/>
      <c r="M115" s="256"/>
      <c r="N115" s="256"/>
      <c r="O115" s="286" t="str">
        <f t="shared" si="5"/>
        <v>NO</v>
      </c>
      <c r="P115" s="286" t="str">
        <f t="shared" si="6"/>
        <v>NO</v>
      </c>
      <c r="Q115" s="286" t="str">
        <f t="shared" si="7"/>
        <v>NO</v>
      </c>
      <c r="R115" s="286" t="str">
        <f t="shared" si="8"/>
        <v>NO</v>
      </c>
      <c r="S115" s="286" t="str">
        <f t="shared" si="9"/>
        <v>NO</v>
      </c>
      <c r="T115" s="84"/>
    </row>
    <row r="116" spans="2:20" ht="15.5" x14ac:dyDescent="0.35">
      <c r="B116" s="254"/>
      <c r="C116" s="256"/>
      <c r="D116" s="256"/>
      <c r="E116" s="256"/>
      <c r="F116" s="256"/>
      <c r="G116" s="256"/>
      <c r="H116" s="256"/>
      <c r="I116" s="256"/>
      <c r="J116" s="256"/>
      <c r="K116" s="256"/>
      <c r="L116" s="256"/>
      <c r="M116" s="256"/>
      <c r="N116" s="256"/>
      <c r="O116" s="286" t="str">
        <f t="shared" si="5"/>
        <v>NO</v>
      </c>
      <c r="P116" s="286" t="str">
        <f t="shared" si="6"/>
        <v>NO</v>
      </c>
      <c r="Q116" s="286" t="str">
        <f t="shared" si="7"/>
        <v>NO</v>
      </c>
      <c r="R116" s="286" t="str">
        <f t="shared" si="8"/>
        <v>NO</v>
      </c>
      <c r="S116" s="286" t="str">
        <f t="shared" si="9"/>
        <v>NO</v>
      </c>
      <c r="T116" s="84"/>
    </row>
    <row r="117" spans="2:20" ht="15.5" x14ac:dyDescent="0.35">
      <c r="B117" s="254"/>
      <c r="C117" s="256"/>
      <c r="D117" s="256"/>
      <c r="E117" s="256"/>
      <c r="F117" s="256"/>
      <c r="G117" s="256"/>
      <c r="H117" s="256"/>
      <c r="I117" s="256"/>
      <c r="J117" s="256"/>
      <c r="K117" s="256"/>
      <c r="L117" s="256"/>
      <c r="M117" s="256"/>
      <c r="N117" s="256"/>
      <c r="O117" s="286" t="str">
        <f t="shared" si="5"/>
        <v>NO</v>
      </c>
      <c r="P117" s="286" t="str">
        <f t="shared" si="6"/>
        <v>NO</v>
      </c>
      <c r="Q117" s="286" t="str">
        <f t="shared" si="7"/>
        <v>NO</v>
      </c>
      <c r="R117" s="286" t="str">
        <f t="shared" si="8"/>
        <v>NO</v>
      </c>
      <c r="S117" s="286" t="str">
        <f t="shared" si="9"/>
        <v>NO</v>
      </c>
      <c r="T117" s="84"/>
    </row>
    <row r="118" spans="2:20" ht="15.5" x14ac:dyDescent="0.35">
      <c r="B118" s="254"/>
      <c r="C118" s="256"/>
      <c r="D118" s="256"/>
      <c r="E118" s="256"/>
      <c r="F118" s="256"/>
      <c r="G118" s="256"/>
      <c r="H118" s="256"/>
      <c r="I118" s="256"/>
      <c r="J118" s="256"/>
      <c r="K118" s="256"/>
      <c r="L118" s="256"/>
      <c r="M118" s="256"/>
      <c r="N118" s="256"/>
      <c r="O118" s="286" t="str">
        <f t="shared" si="5"/>
        <v>NO</v>
      </c>
      <c r="P118" s="286" t="str">
        <f t="shared" si="6"/>
        <v>NO</v>
      </c>
      <c r="Q118" s="286" t="str">
        <f t="shared" si="7"/>
        <v>NO</v>
      </c>
      <c r="R118" s="286" t="str">
        <f t="shared" si="8"/>
        <v>NO</v>
      </c>
      <c r="S118" s="286" t="str">
        <f t="shared" si="9"/>
        <v>NO</v>
      </c>
      <c r="T118" s="84"/>
    </row>
    <row r="119" spans="2:20" ht="15.5" x14ac:dyDescent="0.35">
      <c r="B119" s="254"/>
      <c r="C119" s="256"/>
      <c r="D119" s="256"/>
      <c r="E119" s="256"/>
      <c r="F119" s="256"/>
      <c r="G119" s="256"/>
      <c r="H119" s="256"/>
      <c r="I119" s="256"/>
      <c r="J119" s="256"/>
      <c r="K119" s="256"/>
      <c r="L119" s="256"/>
      <c r="M119" s="256"/>
      <c r="N119" s="256"/>
      <c r="O119" s="286" t="str">
        <f t="shared" si="5"/>
        <v>NO</v>
      </c>
      <c r="P119" s="286" t="str">
        <f t="shared" si="6"/>
        <v>NO</v>
      </c>
      <c r="Q119" s="286" t="str">
        <f t="shared" si="7"/>
        <v>NO</v>
      </c>
      <c r="R119" s="286" t="str">
        <f t="shared" si="8"/>
        <v>NO</v>
      </c>
      <c r="S119" s="286" t="str">
        <f t="shared" si="9"/>
        <v>NO</v>
      </c>
      <c r="T119" s="84"/>
    </row>
    <row r="120" spans="2:20" ht="15.5" x14ac:dyDescent="0.35">
      <c r="B120" s="254"/>
      <c r="C120" s="256"/>
      <c r="D120" s="256"/>
      <c r="E120" s="256"/>
      <c r="F120" s="256"/>
      <c r="G120" s="256"/>
      <c r="H120" s="256"/>
      <c r="I120" s="256"/>
      <c r="J120" s="256"/>
      <c r="K120" s="256"/>
      <c r="L120" s="256"/>
      <c r="M120" s="256"/>
      <c r="N120" s="256"/>
      <c r="O120" s="286" t="str">
        <f t="shared" si="5"/>
        <v>NO</v>
      </c>
      <c r="P120" s="286" t="str">
        <f t="shared" si="6"/>
        <v>NO</v>
      </c>
      <c r="Q120" s="286" t="str">
        <f t="shared" si="7"/>
        <v>NO</v>
      </c>
      <c r="R120" s="286" t="str">
        <f t="shared" si="8"/>
        <v>NO</v>
      </c>
      <c r="S120" s="286" t="str">
        <f t="shared" si="9"/>
        <v>NO</v>
      </c>
      <c r="T120" s="84"/>
    </row>
    <row r="121" spans="2:20" ht="15.5" x14ac:dyDescent="0.35">
      <c r="B121" s="254"/>
      <c r="C121" s="256"/>
      <c r="D121" s="256"/>
      <c r="E121" s="256"/>
      <c r="F121" s="256"/>
      <c r="G121" s="256"/>
      <c r="H121" s="256"/>
      <c r="I121" s="256"/>
      <c r="J121" s="256"/>
      <c r="K121" s="256"/>
      <c r="L121" s="256"/>
      <c r="M121" s="256"/>
      <c r="N121" s="256"/>
      <c r="O121" s="286" t="str">
        <f t="shared" si="5"/>
        <v>NO</v>
      </c>
      <c r="P121" s="286" t="str">
        <f t="shared" si="6"/>
        <v>NO</v>
      </c>
      <c r="Q121" s="286" t="str">
        <f t="shared" si="7"/>
        <v>NO</v>
      </c>
      <c r="R121" s="286" t="str">
        <f t="shared" si="8"/>
        <v>NO</v>
      </c>
      <c r="S121" s="286" t="str">
        <f t="shared" si="9"/>
        <v>NO</v>
      </c>
      <c r="T121" s="84"/>
    </row>
    <row r="122" spans="2:20" ht="15.5" x14ac:dyDescent="0.35">
      <c r="B122" s="254"/>
      <c r="C122" s="256"/>
      <c r="D122" s="256"/>
      <c r="E122" s="256"/>
      <c r="F122" s="256"/>
      <c r="G122" s="256"/>
      <c r="H122" s="256"/>
      <c r="I122" s="256"/>
      <c r="J122" s="256"/>
      <c r="K122" s="256"/>
      <c r="L122" s="256"/>
      <c r="M122" s="256"/>
      <c r="N122" s="256"/>
      <c r="O122" s="286" t="str">
        <f t="shared" si="5"/>
        <v>NO</v>
      </c>
      <c r="P122" s="286" t="str">
        <f t="shared" si="6"/>
        <v>NO</v>
      </c>
      <c r="Q122" s="286" t="str">
        <f t="shared" si="7"/>
        <v>NO</v>
      </c>
      <c r="R122" s="286" t="str">
        <f t="shared" si="8"/>
        <v>NO</v>
      </c>
      <c r="S122" s="286" t="str">
        <f t="shared" si="9"/>
        <v>NO</v>
      </c>
      <c r="T122" s="84"/>
    </row>
    <row r="123" spans="2:20" ht="15.5" x14ac:dyDescent="0.35">
      <c r="B123" s="254"/>
      <c r="C123" s="256"/>
      <c r="D123" s="256"/>
      <c r="E123" s="256"/>
      <c r="F123" s="256"/>
      <c r="G123" s="256"/>
      <c r="H123" s="256"/>
      <c r="I123" s="256"/>
      <c r="J123" s="256"/>
      <c r="K123" s="256"/>
      <c r="L123" s="256"/>
      <c r="M123" s="256"/>
      <c r="N123" s="256"/>
      <c r="O123" s="286" t="str">
        <f t="shared" si="5"/>
        <v>NO</v>
      </c>
      <c r="P123" s="286" t="str">
        <f t="shared" si="6"/>
        <v>NO</v>
      </c>
      <c r="Q123" s="286" t="str">
        <f t="shared" si="7"/>
        <v>NO</v>
      </c>
      <c r="R123" s="286" t="str">
        <f t="shared" si="8"/>
        <v>NO</v>
      </c>
      <c r="S123" s="286" t="str">
        <f t="shared" si="9"/>
        <v>NO</v>
      </c>
      <c r="T123" s="84"/>
    </row>
    <row r="124" spans="2:20" ht="15.5" x14ac:dyDescent="0.35">
      <c r="B124" s="254"/>
      <c r="C124" s="256"/>
      <c r="D124" s="256"/>
      <c r="E124" s="256"/>
      <c r="F124" s="256"/>
      <c r="G124" s="256"/>
      <c r="H124" s="256"/>
      <c r="I124" s="256"/>
      <c r="J124" s="256"/>
      <c r="K124" s="256"/>
      <c r="L124" s="256"/>
      <c r="M124" s="256"/>
      <c r="N124" s="256"/>
      <c r="O124" s="286" t="str">
        <f t="shared" si="5"/>
        <v>NO</v>
      </c>
      <c r="P124" s="286" t="str">
        <f t="shared" si="6"/>
        <v>NO</v>
      </c>
      <c r="Q124" s="286" t="str">
        <f t="shared" si="7"/>
        <v>NO</v>
      </c>
      <c r="R124" s="286" t="str">
        <f t="shared" si="8"/>
        <v>NO</v>
      </c>
      <c r="S124" s="286" t="str">
        <f t="shared" si="9"/>
        <v>NO</v>
      </c>
      <c r="T124" s="84"/>
    </row>
    <row r="125" spans="2:20" ht="15.5" x14ac:dyDescent="0.35">
      <c r="B125" s="254"/>
      <c r="C125" s="256"/>
      <c r="D125" s="256"/>
      <c r="E125" s="256"/>
      <c r="F125" s="256"/>
      <c r="G125" s="256"/>
      <c r="H125" s="256"/>
      <c r="I125" s="256"/>
      <c r="J125" s="256"/>
      <c r="K125" s="256"/>
      <c r="L125" s="256"/>
      <c r="M125" s="256"/>
      <c r="N125" s="256"/>
      <c r="O125" s="286" t="str">
        <f t="shared" si="5"/>
        <v>NO</v>
      </c>
      <c r="P125" s="286" t="str">
        <f t="shared" si="6"/>
        <v>NO</v>
      </c>
      <c r="Q125" s="286" t="str">
        <f t="shared" si="7"/>
        <v>NO</v>
      </c>
      <c r="R125" s="286" t="str">
        <f t="shared" si="8"/>
        <v>NO</v>
      </c>
      <c r="S125" s="286" t="str">
        <f t="shared" si="9"/>
        <v>NO</v>
      </c>
      <c r="T125" s="84"/>
    </row>
    <row r="126" spans="2:20" ht="15.5" x14ac:dyDescent="0.35">
      <c r="B126" s="254"/>
      <c r="C126" s="256"/>
      <c r="D126" s="256"/>
      <c r="E126" s="256"/>
      <c r="F126" s="256"/>
      <c r="G126" s="256"/>
      <c r="H126" s="256"/>
      <c r="I126" s="256"/>
      <c r="J126" s="256"/>
      <c r="K126" s="256"/>
      <c r="L126" s="256"/>
      <c r="M126" s="256"/>
      <c r="N126" s="256"/>
      <c r="O126" s="286" t="str">
        <f t="shared" si="5"/>
        <v>NO</v>
      </c>
      <c r="P126" s="286" t="str">
        <f t="shared" si="6"/>
        <v>NO</v>
      </c>
      <c r="Q126" s="286" t="str">
        <f t="shared" si="7"/>
        <v>NO</v>
      </c>
      <c r="R126" s="286" t="str">
        <f t="shared" si="8"/>
        <v>NO</v>
      </c>
      <c r="S126" s="286" t="str">
        <f t="shared" si="9"/>
        <v>NO</v>
      </c>
      <c r="T126" s="84"/>
    </row>
    <row r="127" spans="2:20" ht="15.5" x14ac:dyDescent="0.35">
      <c r="B127" s="254"/>
      <c r="C127" s="256"/>
      <c r="D127" s="256"/>
      <c r="E127" s="256"/>
      <c r="F127" s="256"/>
      <c r="G127" s="256"/>
      <c r="H127" s="256"/>
      <c r="I127" s="256"/>
      <c r="J127" s="256"/>
      <c r="K127" s="256"/>
      <c r="L127" s="256"/>
      <c r="M127" s="256"/>
      <c r="N127" s="256"/>
      <c r="O127" s="286" t="str">
        <f t="shared" si="5"/>
        <v>NO</v>
      </c>
      <c r="P127" s="286" t="str">
        <f t="shared" si="6"/>
        <v>NO</v>
      </c>
      <c r="Q127" s="286" t="str">
        <f t="shared" si="7"/>
        <v>NO</v>
      </c>
      <c r="R127" s="286" t="str">
        <f t="shared" si="8"/>
        <v>NO</v>
      </c>
      <c r="S127" s="286" t="str">
        <f t="shared" si="9"/>
        <v>NO</v>
      </c>
      <c r="T127" s="84"/>
    </row>
    <row r="128" spans="2:20" ht="15.5" x14ac:dyDescent="0.35">
      <c r="B128" s="254"/>
      <c r="C128" s="256"/>
      <c r="D128" s="256"/>
      <c r="E128" s="256"/>
      <c r="F128" s="256"/>
      <c r="G128" s="256"/>
      <c r="H128" s="256"/>
      <c r="I128" s="256"/>
      <c r="J128" s="256"/>
      <c r="K128" s="256"/>
      <c r="L128" s="256"/>
      <c r="M128" s="256"/>
      <c r="N128" s="256"/>
      <c r="O128" s="286" t="str">
        <f t="shared" si="5"/>
        <v>NO</v>
      </c>
      <c r="P128" s="286" t="str">
        <f t="shared" si="6"/>
        <v>NO</v>
      </c>
      <c r="Q128" s="286" t="str">
        <f t="shared" si="7"/>
        <v>NO</v>
      </c>
      <c r="R128" s="286" t="str">
        <f t="shared" si="8"/>
        <v>NO</v>
      </c>
      <c r="S128" s="286" t="str">
        <f t="shared" si="9"/>
        <v>NO</v>
      </c>
      <c r="T128" s="84"/>
    </row>
    <row r="129" spans="2:20" ht="15.5" x14ac:dyDescent="0.35">
      <c r="B129" s="254"/>
      <c r="C129" s="256"/>
      <c r="D129" s="256"/>
      <c r="E129" s="256"/>
      <c r="F129" s="256"/>
      <c r="G129" s="256"/>
      <c r="H129" s="256"/>
      <c r="I129" s="256"/>
      <c r="J129" s="256"/>
      <c r="K129" s="256"/>
      <c r="L129" s="256"/>
      <c r="M129" s="256"/>
      <c r="N129" s="256"/>
      <c r="O129" s="286" t="str">
        <f t="shared" si="5"/>
        <v>NO</v>
      </c>
      <c r="P129" s="286" t="str">
        <f t="shared" si="6"/>
        <v>NO</v>
      </c>
      <c r="Q129" s="286" t="str">
        <f t="shared" si="7"/>
        <v>NO</v>
      </c>
      <c r="R129" s="286" t="str">
        <f t="shared" si="8"/>
        <v>NO</v>
      </c>
      <c r="S129" s="286" t="str">
        <f t="shared" si="9"/>
        <v>NO</v>
      </c>
      <c r="T129" s="84"/>
    </row>
    <row r="130" spans="2:20" ht="15.5" x14ac:dyDescent="0.35">
      <c r="B130" s="254"/>
      <c r="C130" s="256"/>
      <c r="D130" s="256"/>
      <c r="E130" s="256"/>
      <c r="F130" s="256"/>
      <c r="G130" s="256"/>
      <c r="H130" s="256"/>
      <c r="I130" s="256"/>
      <c r="J130" s="256"/>
      <c r="K130" s="256"/>
      <c r="L130" s="256"/>
      <c r="M130" s="256"/>
      <c r="N130" s="256"/>
      <c r="O130" s="286" t="str">
        <f t="shared" si="5"/>
        <v>NO</v>
      </c>
      <c r="P130" s="286" t="str">
        <f t="shared" si="6"/>
        <v>NO</v>
      </c>
      <c r="Q130" s="286" t="str">
        <f t="shared" si="7"/>
        <v>NO</v>
      </c>
      <c r="R130" s="286" t="str">
        <f t="shared" si="8"/>
        <v>NO</v>
      </c>
      <c r="S130" s="286" t="str">
        <f t="shared" si="9"/>
        <v>NO</v>
      </c>
      <c r="T130" s="84"/>
    </row>
    <row r="131" spans="2:20" ht="15.5" x14ac:dyDescent="0.35">
      <c r="B131" s="254"/>
      <c r="C131" s="256"/>
      <c r="D131" s="256"/>
      <c r="E131" s="256"/>
      <c r="F131" s="256"/>
      <c r="G131" s="256"/>
      <c r="H131" s="256"/>
      <c r="I131" s="256"/>
      <c r="J131" s="256"/>
      <c r="K131" s="256"/>
      <c r="L131" s="256"/>
      <c r="M131" s="256"/>
      <c r="N131" s="256"/>
      <c r="O131" s="286" t="str">
        <f t="shared" si="5"/>
        <v>NO</v>
      </c>
      <c r="P131" s="286" t="str">
        <f t="shared" si="6"/>
        <v>NO</v>
      </c>
      <c r="Q131" s="286" t="str">
        <f t="shared" si="7"/>
        <v>NO</v>
      </c>
      <c r="R131" s="286" t="str">
        <f t="shared" si="8"/>
        <v>NO</v>
      </c>
      <c r="S131" s="286" t="str">
        <f t="shared" si="9"/>
        <v>NO</v>
      </c>
      <c r="T131" s="84"/>
    </row>
    <row r="132" spans="2:20" ht="15.5" x14ac:dyDescent="0.35">
      <c r="B132" s="254"/>
      <c r="C132" s="256"/>
      <c r="D132" s="256"/>
      <c r="E132" s="256"/>
      <c r="F132" s="256"/>
      <c r="G132" s="256"/>
      <c r="H132" s="256"/>
      <c r="I132" s="256"/>
      <c r="J132" s="256"/>
      <c r="K132" s="256"/>
      <c r="L132" s="256"/>
      <c r="M132" s="256"/>
      <c r="N132" s="256"/>
      <c r="O132" s="286" t="str">
        <f t="shared" si="5"/>
        <v>NO</v>
      </c>
      <c r="P132" s="286" t="str">
        <f t="shared" si="6"/>
        <v>NO</v>
      </c>
      <c r="Q132" s="286" t="str">
        <f t="shared" si="7"/>
        <v>NO</v>
      </c>
      <c r="R132" s="286" t="str">
        <f t="shared" si="8"/>
        <v>NO</v>
      </c>
      <c r="S132" s="286" t="str">
        <f t="shared" si="9"/>
        <v>NO</v>
      </c>
      <c r="T132" s="84"/>
    </row>
    <row r="133" spans="2:20" ht="15.5" x14ac:dyDescent="0.35">
      <c r="B133" s="254"/>
      <c r="C133" s="256"/>
      <c r="D133" s="256"/>
      <c r="E133" s="256"/>
      <c r="F133" s="256"/>
      <c r="G133" s="256"/>
      <c r="H133" s="256"/>
      <c r="I133" s="256"/>
      <c r="J133" s="256"/>
      <c r="K133" s="256"/>
      <c r="L133" s="256"/>
      <c r="M133" s="256"/>
      <c r="N133" s="256"/>
      <c r="O133" s="286" t="str">
        <f t="shared" si="5"/>
        <v>NO</v>
      </c>
      <c r="P133" s="286" t="str">
        <f t="shared" si="6"/>
        <v>NO</v>
      </c>
      <c r="Q133" s="286" t="str">
        <f t="shared" si="7"/>
        <v>NO</v>
      </c>
      <c r="R133" s="286" t="str">
        <f t="shared" si="8"/>
        <v>NO</v>
      </c>
      <c r="S133" s="286" t="str">
        <f t="shared" si="9"/>
        <v>NO</v>
      </c>
      <c r="T133" s="84"/>
    </row>
    <row r="134" spans="2:20" ht="15.5" x14ac:dyDescent="0.35">
      <c r="B134" s="254"/>
      <c r="C134" s="256"/>
      <c r="D134" s="256"/>
      <c r="E134" s="256"/>
      <c r="F134" s="256"/>
      <c r="G134" s="256"/>
      <c r="H134" s="256"/>
      <c r="I134" s="256"/>
      <c r="J134" s="256"/>
      <c r="K134" s="256"/>
      <c r="L134" s="256"/>
      <c r="M134" s="256"/>
      <c r="N134" s="256"/>
      <c r="O134" s="286" t="str">
        <f t="shared" ref="O134:O197" si="10">IF(AND(C134&gt;=DATE(2022,9,30),C134&lt;=DATE(2023,9,29)),"YES",IF(C134&lt;DATE(2022,9,30),"NO",IF(C134&gt;DATE(2023,9,29),"NO")))</f>
        <v>NO</v>
      </c>
      <c r="P134" s="286" t="str">
        <f t="shared" ref="P134:P197" si="11">IF(AND(C134&gt;=DATE(2023,9,30),C134&lt;=DATE(2024,9,29)),"YES",IF(C134&lt;DATE(2023,9,30),"NO",IF(C134&gt;DATE(2024,9,29),"NO")))</f>
        <v>NO</v>
      </c>
      <c r="Q134" s="286" t="str">
        <f t="shared" ref="Q134:Q197" si="12">IF(AND(C134&gt;=DATE(2024,9,30),C134&lt;=DATE(2025,9,29)),"YES",IF(C134&lt;DATE(2024,9,30),"NO",IF(C134&gt;DATE(2025,9,29),"NO")))</f>
        <v>NO</v>
      </c>
      <c r="R134" s="286" t="str">
        <f t="shared" ref="R134:R197" si="13">IF(AND(C134&gt;=DATE(2025,9,30),C134&lt;=DATE(2026,9,29)),"YES",IF(C134&lt;DATE(2025,9,30),"NO",IF(C134&gt;DATE(2026,9,29),"NO")))</f>
        <v>NO</v>
      </c>
      <c r="S134" s="286" t="str">
        <f t="shared" ref="S134:S197" si="14">IF(AND(C134&gt;=DATE(2026,9,30),C134&lt;=DATE(2027,9,29)),"YES",IF(C134&lt;DATE(2026,9,30),"NO",IF(C134&gt;DATE(2027,9,29),"NO")))</f>
        <v>NO</v>
      </c>
      <c r="T134" s="84"/>
    </row>
    <row r="135" spans="2:20" ht="15.5" x14ac:dyDescent="0.35">
      <c r="B135" s="254"/>
      <c r="C135" s="256"/>
      <c r="D135" s="256"/>
      <c r="E135" s="256"/>
      <c r="F135" s="256"/>
      <c r="G135" s="256"/>
      <c r="H135" s="256"/>
      <c r="I135" s="256"/>
      <c r="J135" s="256"/>
      <c r="K135" s="256"/>
      <c r="L135" s="256"/>
      <c r="M135" s="256"/>
      <c r="N135" s="256"/>
      <c r="O135" s="286" t="str">
        <f t="shared" si="10"/>
        <v>NO</v>
      </c>
      <c r="P135" s="286" t="str">
        <f t="shared" si="11"/>
        <v>NO</v>
      </c>
      <c r="Q135" s="286" t="str">
        <f t="shared" si="12"/>
        <v>NO</v>
      </c>
      <c r="R135" s="286" t="str">
        <f t="shared" si="13"/>
        <v>NO</v>
      </c>
      <c r="S135" s="286" t="str">
        <f t="shared" si="14"/>
        <v>NO</v>
      </c>
      <c r="T135" s="84"/>
    </row>
    <row r="136" spans="2:20" ht="15.5" x14ac:dyDescent="0.35">
      <c r="B136" s="254"/>
      <c r="C136" s="256"/>
      <c r="D136" s="256"/>
      <c r="E136" s="256"/>
      <c r="F136" s="256"/>
      <c r="G136" s="256"/>
      <c r="H136" s="256"/>
      <c r="I136" s="256"/>
      <c r="J136" s="256"/>
      <c r="K136" s="256"/>
      <c r="L136" s="256"/>
      <c r="M136" s="256"/>
      <c r="N136" s="256"/>
      <c r="O136" s="286" t="str">
        <f t="shared" si="10"/>
        <v>NO</v>
      </c>
      <c r="P136" s="286" t="str">
        <f t="shared" si="11"/>
        <v>NO</v>
      </c>
      <c r="Q136" s="286" t="str">
        <f t="shared" si="12"/>
        <v>NO</v>
      </c>
      <c r="R136" s="286" t="str">
        <f t="shared" si="13"/>
        <v>NO</v>
      </c>
      <c r="S136" s="286" t="str">
        <f t="shared" si="14"/>
        <v>NO</v>
      </c>
      <c r="T136" s="84"/>
    </row>
    <row r="137" spans="2:20" ht="15.5" x14ac:dyDescent="0.35">
      <c r="B137" s="254"/>
      <c r="C137" s="256"/>
      <c r="D137" s="256"/>
      <c r="E137" s="256"/>
      <c r="F137" s="256"/>
      <c r="G137" s="256"/>
      <c r="H137" s="256"/>
      <c r="I137" s="256"/>
      <c r="J137" s="256"/>
      <c r="K137" s="256"/>
      <c r="L137" s="256"/>
      <c r="M137" s="256"/>
      <c r="N137" s="256"/>
      <c r="O137" s="286" t="str">
        <f t="shared" si="10"/>
        <v>NO</v>
      </c>
      <c r="P137" s="286" t="str">
        <f t="shared" si="11"/>
        <v>NO</v>
      </c>
      <c r="Q137" s="286" t="str">
        <f t="shared" si="12"/>
        <v>NO</v>
      </c>
      <c r="R137" s="286" t="str">
        <f t="shared" si="13"/>
        <v>NO</v>
      </c>
      <c r="S137" s="286" t="str">
        <f t="shared" si="14"/>
        <v>NO</v>
      </c>
      <c r="T137" s="84"/>
    </row>
    <row r="138" spans="2:20" ht="15.5" x14ac:dyDescent="0.35">
      <c r="B138" s="254"/>
      <c r="C138" s="256"/>
      <c r="D138" s="256"/>
      <c r="E138" s="256"/>
      <c r="F138" s="256"/>
      <c r="G138" s="256"/>
      <c r="H138" s="256"/>
      <c r="I138" s="256"/>
      <c r="J138" s="256"/>
      <c r="K138" s="256"/>
      <c r="L138" s="256"/>
      <c r="M138" s="256"/>
      <c r="N138" s="256"/>
      <c r="O138" s="286" t="str">
        <f t="shared" si="10"/>
        <v>NO</v>
      </c>
      <c r="P138" s="286" t="str">
        <f t="shared" si="11"/>
        <v>NO</v>
      </c>
      <c r="Q138" s="286" t="str">
        <f t="shared" si="12"/>
        <v>NO</v>
      </c>
      <c r="R138" s="286" t="str">
        <f t="shared" si="13"/>
        <v>NO</v>
      </c>
      <c r="S138" s="286" t="str">
        <f t="shared" si="14"/>
        <v>NO</v>
      </c>
      <c r="T138" s="84"/>
    </row>
    <row r="139" spans="2:20" ht="15.5" x14ac:dyDescent="0.35">
      <c r="B139" s="254"/>
      <c r="C139" s="256"/>
      <c r="D139" s="256"/>
      <c r="E139" s="256"/>
      <c r="F139" s="256"/>
      <c r="G139" s="256"/>
      <c r="H139" s="256"/>
      <c r="I139" s="256"/>
      <c r="J139" s="256"/>
      <c r="K139" s="256"/>
      <c r="L139" s="256"/>
      <c r="M139" s="256"/>
      <c r="N139" s="256"/>
      <c r="O139" s="286" t="str">
        <f t="shared" si="10"/>
        <v>NO</v>
      </c>
      <c r="P139" s="286" t="str">
        <f t="shared" si="11"/>
        <v>NO</v>
      </c>
      <c r="Q139" s="286" t="str">
        <f t="shared" si="12"/>
        <v>NO</v>
      </c>
      <c r="R139" s="286" t="str">
        <f t="shared" si="13"/>
        <v>NO</v>
      </c>
      <c r="S139" s="286" t="str">
        <f t="shared" si="14"/>
        <v>NO</v>
      </c>
      <c r="T139" s="84"/>
    </row>
    <row r="140" spans="2:20" ht="15.5" x14ac:dyDescent="0.35">
      <c r="B140" s="254"/>
      <c r="C140" s="256"/>
      <c r="D140" s="256"/>
      <c r="E140" s="256"/>
      <c r="F140" s="256"/>
      <c r="G140" s="256"/>
      <c r="H140" s="256"/>
      <c r="I140" s="256"/>
      <c r="J140" s="256"/>
      <c r="K140" s="256"/>
      <c r="L140" s="256"/>
      <c r="M140" s="256"/>
      <c r="N140" s="256"/>
      <c r="O140" s="286" t="str">
        <f t="shared" si="10"/>
        <v>NO</v>
      </c>
      <c r="P140" s="286" t="str">
        <f t="shared" si="11"/>
        <v>NO</v>
      </c>
      <c r="Q140" s="286" t="str">
        <f t="shared" si="12"/>
        <v>NO</v>
      </c>
      <c r="R140" s="286" t="str">
        <f t="shared" si="13"/>
        <v>NO</v>
      </c>
      <c r="S140" s="286" t="str">
        <f t="shared" si="14"/>
        <v>NO</v>
      </c>
      <c r="T140" s="84"/>
    </row>
    <row r="141" spans="2:20" ht="15.5" x14ac:dyDescent="0.35">
      <c r="B141" s="254"/>
      <c r="C141" s="256"/>
      <c r="D141" s="256"/>
      <c r="E141" s="256"/>
      <c r="F141" s="256"/>
      <c r="G141" s="256"/>
      <c r="H141" s="256"/>
      <c r="I141" s="256"/>
      <c r="J141" s="256"/>
      <c r="K141" s="256"/>
      <c r="L141" s="256"/>
      <c r="M141" s="256"/>
      <c r="N141" s="256"/>
      <c r="O141" s="286" t="str">
        <f t="shared" si="10"/>
        <v>NO</v>
      </c>
      <c r="P141" s="286" t="str">
        <f t="shared" si="11"/>
        <v>NO</v>
      </c>
      <c r="Q141" s="286" t="str">
        <f t="shared" si="12"/>
        <v>NO</v>
      </c>
      <c r="R141" s="286" t="str">
        <f t="shared" si="13"/>
        <v>NO</v>
      </c>
      <c r="S141" s="286" t="str">
        <f t="shared" si="14"/>
        <v>NO</v>
      </c>
      <c r="T141" s="84"/>
    </row>
    <row r="142" spans="2:20" ht="15.5" x14ac:dyDescent="0.35">
      <c r="B142" s="254"/>
      <c r="C142" s="256"/>
      <c r="D142" s="256"/>
      <c r="E142" s="256"/>
      <c r="F142" s="256"/>
      <c r="G142" s="256"/>
      <c r="H142" s="256"/>
      <c r="I142" s="256"/>
      <c r="J142" s="256"/>
      <c r="K142" s="256"/>
      <c r="L142" s="256"/>
      <c r="M142" s="256"/>
      <c r="N142" s="256"/>
      <c r="O142" s="286" t="str">
        <f t="shared" si="10"/>
        <v>NO</v>
      </c>
      <c r="P142" s="286" t="str">
        <f t="shared" si="11"/>
        <v>NO</v>
      </c>
      <c r="Q142" s="286" t="str">
        <f t="shared" si="12"/>
        <v>NO</v>
      </c>
      <c r="R142" s="286" t="str">
        <f t="shared" si="13"/>
        <v>NO</v>
      </c>
      <c r="S142" s="286" t="str">
        <f t="shared" si="14"/>
        <v>NO</v>
      </c>
      <c r="T142" s="84"/>
    </row>
    <row r="143" spans="2:20" ht="15.5" x14ac:dyDescent="0.35">
      <c r="B143" s="254"/>
      <c r="C143" s="256"/>
      <c r="D143" s="256"/>
      <c r="E143" s="256"/>
      <c r="F143" s="256"/>
      <c r="G143" s="256"/>
      <c r="H143" s="256"/>
      <c r="I143" s="256"/>
      <c r="J143" s="256"/>
      <c r="K143" s="256"/>
      <c r="L143" s="256"/>
      <c r="M143" s="256"/>
      <c r="N143" s="256"/>
      <c r="O143" s="286" t="str">
        <f t="shared" si="10"/>
        <v>NO</v>
      </c>
      <c r="P143" s="286" t="str">
        <f t="shared" si="11"/>
        <v>NO</v>
      </c>
      <c r="Q143" s="286" t="str">
        <f t="shared" si="12"/>
        <v>NO</v>
      </c>
      <c r="R143" s="286" t="str">
        <f t="shared" si="13"/>
        <v>NO</v>
      </c>
      <c r="S143" s="286" t="str">
        <f t="shared" si="14"/>
        <v>NO</v>
      </c>
      <c r="T143" s="84"/>
    </row>
    <row r="144" spans="2:20" ht="15.5" x14ac:dyDescent="0.35">
      <c r="B144" s="254"/>
      <c r="C144" s="256"/>
      <c r="D144" s="256"/>
      <c r="E144" s="256"/>
      <c r="F144" s="256"/>
      <c r="G144" s="256"/>
      <c r="H144" s="256"/>
      <c r="I144" s="256"/>
      <c r="J144" s="256"/>
      <c r="K144" s="256"/>
      <c r="L144" s="256"/>
      <c r="M144" s="256"/>
      <c r="N144" s="256"/>
      <c r="O144" s="286" t="str">
        <f t="shared" si="10"/>
        <v>NO</v>
      </c>
      <c r="P144" s="286" t="str">
        <f t="shared" si="11"/>
        <v>NO</v>
      </c>
      <c r="Q144" s="286" t="str">
        <f t="shared" si="12"/>
        <v>NO</v>
      </c>
      <c r="R144" s="286" t="str">
        <f t="shared" si="13"/>
        <v>NO</v>
      </c>
      <c r="S144" s="286" t="str">
        <f t="shared" si="14"/>
        <v>NO</v>
      </c>
      <c r="T144" s="84"/>
    </row>
    <row r="145" spans="2:20" ht="15.5" x14ac:dyDescent="0.35">
      <c r="B145" s="254"/>
      <c r="C145" s="256"/>
      <c r="D145" s="256"/>
      <c r="E145" s="256"/>
      <c r="F145" s="256"/>
      <c r="G145" s="256"/>
      <c r="H145" s="256"/>
      <c r="I145" s="256"/>
      <c r="J145" s="256"/>
      <c r="K145" s="256"/>
      <c r="L145" s="256"/>
      <c r="M145" s="256"/>
      <c r="N145" s="256"/>
      <c r="O145" s="286" t="str">
        <f t="shared" si="10"/>
        <v>NO</v>
      </c>
      <c r="P145" s="286" t="str">
        <f t="shared" si="11"/>
        <v>NO</v>
      </c>
      <c r="Q145" s="286" t="str">
        <f t="shared" si="12"/>
        <v>NO</v>
      </c>
      <c r="R145" s="286" t="str">
        <f t="shared" si="13"/>
        <v>NO</v>
      </c>
      <c r="S145" s="286" t="str">
        <f t="shared" si="14"/>
        <v>NO</v>
      </c>
      <c r="T145" s="84"/>
    </row>
    <row r="146" spans="2:20" ht="15.5" x14ac:dyDescent="0.35">
      <c r="B146" s="254"/>
      <c r="C146" s="256"/>
      <c r="D146" s="256"/>
      <c r="E146" s="256"/>
      <c r="F146" s="256"/>
      <c r="G146" s="256"/>
      <c r="H146" s="256"/>
      <c r="I146" s="256"/>
      <c r="J146" s="256"/>
      <c r="K146" s="256"/>
      <c r="L146" s="256"/>
      <c r="M146" s="256"/>
      <c r="N146" s="256"/>
      <c r="O146" s="286" t="str">
        <f t="shared" si="10"/>
        <v>NO</v>
      </c>
      <c r="P146" s="286" t="str">
        <f t="shared" si="11"/>
        <v>NO</v>
      </c>
      <c r="Q146" s="286" t="str">
        <f t="shared" si="12"/>
        <v>NO</v>
      </c>
      <c r="R146" s="286" t="str">
        <f t="shared" si="13"/>
        <v>NO</v>
      </c>
      <c r="S146" s="286" t="str">
        <f t="shared" si="14"/>
        <v>NO</v>
      </c>
      <c r="T146" s="84"/>
    </row>
    <row r="147" spans="2:20" ht="15.5" x14ac:dyDescent="0.35">
      <c r="B147" s="254"/>
      <c r="C147" s="256"/>
      <c r="D147" s="256"/>
      <c r="E147" s="256"/>
      <c r="F147" s="256"/>
      <c r="G147" s="256"/>
      <c r="H147" s="256"/>
      <c r="I147" s="256"/>
      <c r="J147" s="256"/>
      <c r="K147" s="256"/>
      <c r="L147" s="256"/>
      <c r="M147" s="256"/>
      <c r="N147" s="256"/>
      <c r="O147" s="286" t="str">
        <f t="shared" si="10"/>
        <v>NO</v>
      </c>
      <c r="P147" s="286" t="str">
        <f t="shared" si="11"/>
        <v>NO</v>
      </c>
      <c r="Q147" s="286" t="str">
        <f t="shared" si="12"/>
        <v>NO</v>
      </c>
      <c r="R147" s="286" t="str">
        <f t="shared" si="13"/>
        <v>NO</v>
      </c>
      <c r="S147" s="286" t="str">
        <f t="shared" si="14"/>
        <v>NO</v>
      </c>
      <c r="T147" s="84"/>
    </row>
    <row r="148" spans="2:20" ht="15.5" x14ac:dyDescent="0.35">
      <c r="B148" s="254"/>
      <c r="C148" s="256"/>
      <c r="D148" s="256"/>
      <c r="E148" s="256"/>
      <c r="F148" s="256"/>
      <c r="G148" s="256"/>
      <c r="H148" s="256"/>
      <c r="I148" s="256"/>
      <c r="J148" s="256"/>
      <c r="K148" s="256"/>
      <c r="L148" s="256"/>
      <c r="M148" s="256"/>
      <c r="N148" s="256"/>
      <c r="O148" s="286" t="str">
        <f t="shared" si="10"/>
        <v>NO</v>
      </c>
      <c r="P148" s="286" t="str">
        <f t="shared" si="11"/>
        <v>NO</v>
      </c>
      <c r="Q148" s="286" t="str">
        <f t="shared" si="12"/>
        <v>NO</v>
      </c>
      <c r="R148" s="286" t="str">
        <f t="shared" si="13"/>
        <v>NO</v>
      </c>
      <c r="S148" s="286" t="str">
        <f t="shared" si="14"/>
        <v>NO</v>
      </c>
      <c r="T148" s="84"/>
    </row>
    <row r="149" spans="2:20" ht="15.5" x14ac:dyDescent="0.35">
      <c r="B149" s="254"/>
      <c r="C149" s="256"/>
      <c r="D149" s="256"/>
      <c r="E149" s="256"/>
      <c r="F149" s="256"/>
      <c r="G149" s="256"/>
      <c r="H149" s="256"/>
      <c r="I149" s="256"/>
      <c r="J149" s="256"/>
      <c r="K149" s="256"/>
      <c r="L149" s="256"/>
      <c r="M149" s="256"/>
      <c r="N149" s="256"/>
      <c r="O149" s="286" t="str">
        <f t="shared" si="10"/>
        <v>NO</v>
      </c>
      <c r="P149" s="286" t="str">
        <f t="shared" si="11"/>
        <v>NO</v>
      </c>
      <c r="Q149" s="286" t="str">
        <f t="shared" si="12"/>
        <v>NO</v>
      </c>
      <c r="R149" s="286" t="str">
        <f t="shared" si="13"/>
        <v>NO</v>
      </c>
      <c r="S149" s="286" t="str">
        <f t="shared" si="14"/>
        <v>NO</v>
      </c>
      <c r="T149" s="84"/>
    </row>
    <row r="150" spans="2:20" ht="15.5" x14ac:dyDescent="0.35">
      <c r="B150" s="254"/>
      <c r="C150" s="256"/>
      <c r="D150" s="256"/>
      <c r="E150" s="256"/>
      <c r="F150" s="256"/>
      <c r="G150" s="256"/>
      <c r="H150" s="256"/>
      <c r="I150" s="256"/>
      <c r="J150" s="256"/>
      <c r="K150" s="256"/>
      <c r="L150" s="256"/>
      <c r="M150" s="256"/>
      <c r="N150" s="256"/>
      <c r="O150" s="286" t="str">
        <f t="shared" si="10"/>
        <v>NO</v>
      </c>
      <c r="P150" s="286" t="str">
        <f t="shared" si="11"/>
        <v>NO</v>
      </c>
      <c r="Q150" s="286" t="str">
        <f t="shared" si="12"/>
        <v>NO</v>
      </c>
      <c r="R150" s="286" t="str">
        <f t="shared" si="13"/>
        <v>NO</v>
      </c>
      <c r="S150" s="286" t="str">
        <f t="shared" si="14"/>
        <v>NO</v>
      </c>
      <c r="T150" s="84"/>
    </row>
    <row r="151" spans="2:20" ht="15.5" x14ac:dyDescent="0.35">
      <c r="B151" s="254"/>
      <c r="C151" s="256"/>
      <c r="D151" s="256"/>
      <c r="E151" s="256"/>
      <c r="F151" s="256"/>
      <c r="G151" s="256"/>
      <c r="H151" s="256"/>
      <c r="I151" s="256"/>
      <c r="J151" s="256"/>
      <c r="K151" s="256"/>
      <c r="L151" s="256"/>
      <c r="M151" s="256"/>
      <c r="N151" s="256"/>
      <c r="O151" s="286" t="str">
        <f t="shared" si="10"/>
        <v>NO</v>
      </c>
      <c r="P151" s="286" t="str">
        <f t="shared" si="11"/>
        <v>NO</v>
      </c>
      <c r="Q151" s="286" t="str">
        <f t="shared" si="12"/>
        <v>NO</v>
      </c>
      <c r="R151" s="286" t="str">
        <f t="shared" si="13"/>
        <v>NO</v>
      </c>
      <c r="S151" s="286" t="str">
        <f t="shared" si="14"/>
        <v>NO</v>
      </c>
      <c r="T151" s="84"/>
    </row>
    <row r="152" spans="2:20" ht="15.5" x14ac:dyDescent="0.35">
      <c r="B152" s="254"/>
      <c r="C152" s="256"/>
      <c r="D152" s="256"/>
      <c r="E152" s="256"/>
      <c r="F152" s="256"/>
      <c r="G152" s="256"/>
      <c r="H152" s="256"/>
      <c r="I152" s="256"/>
      <c r="J152" s="256"/>
      <c r="K152" s="256"/>
      <c r="L152" s="256"/>
      <c r="M152" s="256"/>
      <c r="N152" s="256"/>
      <c r="O152" s="286" t="str">
        <f t="shared" si="10"/>
        <v>NO</v>
      </c>
      <c r="P152" s="286" t="str">
        <f t="shared" si="11"/>
        <v>NO</v>
      </c>
      <c r="Q152" s="286" t="str">
        <f t="shared" si="12"/>
        <v>NO</v>
      </c>
      <c r="R152" s="286" t="str">
        <f t="shared" si="13"/>
        <v>NO</v>
      </c>
      <c r="S152" s="286" t="str">
        <f t="shared" si="14"/>
        <v>NO</v>
      </c>
      <c r="T152" s="84"/>
    </row>
    <row r="153" spans="2:20" ht="15.5" x14ac:dyDescent="0.35">
      <c r="B153" s="254"/>
      <c r="C153" s="256"/>
      <c r="D153" s="256"/>
      <c r="E153" s="256"/>
      <c r="F153" s="256"/>
      <c r="G153" s="256"/>
      <c r="H153" s="256"/>
      <c r="I153" s="256"/>
      <c r="J153" s="256"/>
      <c r="K153" s="256"/>
      <c r="L153" s="256"/>
      <c r="M153" s="256"/>
      <c r="N153" s="256"/>
      <c r="O153" s="286" t="str">
        <f t="shared" si="10"/>
        <v>NO</v>
      </c>
      <c r="P153" s="286" t="str">
        <f t="shared" si="11"/>
        <v>NO</v>
      </c>
      <c r="Q153" s="286" t="str">
        <f t="shared" si="12"/>
        <v>NO</v>
      </c>
      <c r="R153" s="286" t="str">
        <f t="shared" si="13"/>
        <v>NO</v>
      </c>
      <c r="S153" s="286" t="str">
        <f t="shared" si="14"/>
        <v>NO</v>
      </c>
      <c r="T153" s="84"/>
    </row>
    <row r="154" spans="2:20" ht="15.5" x14ac:dyDescent="0.35">
      <c r="B154" s="254"/>
      <c r="C154" s="256"/>
      <c r="D154" s="256"/>
      <c r="E154" s="256"/>
      <c r="F154" s="256"/>
      <c r="G154" s="256"/>
      <c r="H154" s="256"/>
      <c r="I154" s="256"/>
      <c r="J154" s="256"/>
      <c r="K154" s="256"/>
      <c r="L154" s="256"/>
      <c r="M154" s="256"/>
      <c r="N154" s="256"/>
      <c r="O154" s="286" t="str">
        <f t="shared" si="10"/>
        <v>NO</v>
      </c>
      <c r="P154" s="286" t="str">
        <f t="shared" si="11"/>
        <v>NO</v>
      </c>
      <c r="Q154" s="286" t="str">
        <f t="shared" si="12"/>
        <v>NO</v>
      </c>
      <c r="R154" s="286" t="str">
        <f t="shared" si="13"/>
        <v>NO</v>
      </c>
      <c r="S154" s="286" t="str">
        <f t="shared" si="14"/>
        <v>NO</v>
      </c>
      <c r="T154" s="84"/>
    </row>
    <row r="155" spans="2:20" ht="15.5" x14ac:dyDescent="0.35">
      <c r="B155" s="254"/>
      <c r="C155" s="256"/>
      <c r="D155" s="256"/>
      <c r="E155" s="256"/>
      <c r="F155" s="256"/>
      <c r="G155" s="256"/>
      <c r="H155" s="256"/>
      <c r="I155" s="256"/>
      <c r="J155" s="256"/>
      <c r="K155" s="256"/>
      <c r="L155" s="256"/>
      <c r="M155" s="256"/>
      <c r="N155" s="256"/>
      <c r="O155" s="286" t="str">
        <f t="shared" si="10"/>
        <v>NO</v>
      </c>
      <c r="P155" s="286" t="str">
        <f t="shared" si="11"/>
        <v>NO</v>
      </c>
      <c r="Q155" s="286" t="str">
        <f t="shared" si="12"/>
        <v>NO</v>
      </c>
      <c r="R155" s="286" t="str">
        <f t="shared" si="13"/>
        <v>NO</v>
      </c>
      <c r="S155" s="286" t="str">
        <f t="shared" si="14"/>
        <v>NO</v>
      </c>
      <c r="T155" s="84"/>
    </row>
    <row r="156" spans="2:20" ht="15.5" x14ac:dyDescent="0.35">
      <c r="B156" s="254"/>
      <c r="C156" s="256"/>
      <c r="D156" s="256"/>
      <c r="E156" s="256"/>
      <c r="F156" s="256"/>
      <c r="G156" s="256"/>
      <c r="H156" s="256"/>
      <c r="I156" s="256"/>
      <c r="J156" s="256"/>
      <c r="K156" s="256"/>
      <c r="L156" s="256"/>
      <c r="M156" s="256"/>
      <c r="N156" s="256"/>
      <c r="O156" s="286" t="str">
        <f t="shared" si="10"/>
        <v>NO</v>
      </c>
      <c r="P156" s="286" t="str">
        <f t="shared" si="11"/>
        <v>NO</v>
      </c>
      <c r="Q156" s="286" t="str">
        <f t="shared" si="12"/>
        <v>NO</v>
      </c>
      <c r="R156" s="286" t="str">
        <f t="shared" si="13"/>
        <v>NO</v>
      </c>
      <c r="S156" s="286" t="str">
        <f t="shared" si="14"/>
        <v>NO</v>
      </c>
      <c r="T156" s="84"/>
    </row>
    <row r="157" spans="2:20" ht="15.5" x14ac:dyDescent="0.35">
      <c r="B157" s="254"/>
      <c r="C157" s="256"/>
      <c r="D157" s="256"/>
      <c r="E157" s="256"/>
      <c r="F157" s="256"/>
      <c r="G157" s="256"/>
      <c r="H157" s="256"/>
      <c r="I157" s="256"/>
      <c r="J157" s="256"/>
      <c r="K157" s="256"/>
      <c r="L157" s="256"/>
      <c r="M157" s="256"/>
      <c r="N157" s="256"/>
      <c r="O157" s="286" t="str">
        <f t="shared" si="10"/>
        <v>NO</v>
      </c>
      <c r="P157" s="286" t="str">
        <f t="shared" si="11"/>
        <v>NO</v>
      </c>
      <c r="Q157" s="286" t="str">
        <f t="shared" si="12"/>
        <v>NO</v>
      </c>
      <c r="R157" s="286" t="str">
        <f t="shared" si="13"/>
        <v>NO</v>
      </c>
      <c r="S157" s="286" t="str">
        <f t="shared" si="14"/>
        <v>NO</v>
      </c>
      <c r="T157" s="84"/>
    </row>
    <row r="158" spans="2:20" ht="15.5" x14ac:dyDescent="0.35">
      <c r="B158" s="254"/>
      <c r="C158" s="256"/>
      <c r="D158" s="256"/>
      <c r="E158" s="256"/>
      <c r="F158" s="256"/>
      <c r="G158" s="256"/>
      <c r="H158" s="256"/>
      <c r="I158" s="256"/>
      <c r="J158" s="256"/>
      <c r="K158" s="256"/>
      <c r="L158" s="256"/>
      <c r="M158" s="256"/>
      <c r="N158" s="256"/>
      <c r="O158" s="286" t="str">
        <f t="shared" si="10"/>
        <v>NO</v>
      </c>
      <c r="P158" s="286" t="str">
        <f t="shared" si="11"/>
        <v>NO</v>
      </c>
      <c r="Q158" s="286" t="str">
        <f t="shared" si="12"/>
        <v>NO</v>
      </c>
      <c r="R158" s="286" t="str">
        <f t="shared" si="13"/>
        <v>NO</v>
      </c>
      <c r="S158" s="286" t="str">
        <f t="shared" si="14"/>
        <v>NO</v>
      </c>
      <c r="T158" s="84"/>
    </row>
    <row r="159" spans="2:20" ht="15.5" x14ac:dyDescent="0.35">
      <c r="B159" s="254"/>
      <c r="C159" s="256"/>
      <c r="D159" s="256"/>
      <c r="E159" s="256"/>
      <c r="F159" s="256"/>
      <c r="G159" s="256"/>
      <c r="H159" s="256"/>
      <c r="I159" s="256"/>
      <c r="J159" s="256"/>
      <c r="K159" s="256"/>
      <c r="L159" s="256"/>
      <c r="M159" s="256"/>
      <c r="N159" s="256"/>
      <c r="O159" s="286" t="str">
        <f t="shared" si="10"/>
        <v>NO</v>
      </c>
      <c r="P159" s="286" t="str">
        <f t="shared" si="11"/>
        <v>NO</v>
      </c>
      <c r="Q159" s="286" t="str">
        <f t="shared" si="12"/>
        <v>NO</v>
      </c>
      <c r="R159" s="286" t="str">
        <f t="shared" si="13"/>
        <v>NO</v>
      </c>
      <c r="S159" s="286" t="str">
        <f t="shared" si="14"/>
        <v>NO</v>
      </c>
      <c r="T159" s="84"/>
    </row>
    <row r="160" spans="2:20" ht="15.5" x14ac:dyDescent="0.35">
      <c r="B160" s="254"/>
      <c r="C160" s="256"/>
      <c r="D160" s="256"/>
      <c r="E160" s="256"/>
      <c r="F160" s="256"/>
      <c r="G160" s="256"/>
      <c r="H160" s="256"/>
      <c r="I160" s="256"/>
      <c r="J160" s="256"/>
      <c r="K160" s="256"/>
      <c r="L160" s="256"/>
      <c r="M160" s="256"/>
      <c r="N160" s="256"/>
      <c r="O160" s="286" t="str">
        <f t="shared" si="10"/>
        <v>NO</v>
      </c>
      <c r="P160" s="286" t="str">
        <f t="shared" si="11"/>
        <v>NO</v>
      </c>
      <c r="Q160" s="286" t="str">
        <f t="shared" si="12"/>
        <v>NO</v>
      </c>
      <c r="R160" s="286" t="str">
        <f t="shared" si="13"/>
        <v>NO</v>
      </c>
      <c r="S160" s="286" t="str">
        <f t="shared" si="14"/>
        <v>NO</v>
      </c>
      <c r="T160" s="84"/>
    </row>
    <row r="161" spans="2:20" ht="15.5" x14ac:dyDescent="0.35">
      <c r="B161" s="254"/>
      <c r="C161" s="256"/>
      <c r="D161" s="256"/>
      <c r="E161" s="256"/>
      <c r="F161" s="256"/>
      <c r="G161" s="256"/>
      <c r="H161" s="256"/>
      <c r="I161" s="256"/>
      <c r="J161" s="256"/>
      <c r="K161" s="256"/>
      <c r="L161" s="256"/>
      <c r="M161" s="256"/>
      <c r="N161" s="256"/>
      <c r="O161" s="286" t="str">
        <f t="shared" si="10"/>
        <v>NO</v>
      </c>
      <c r="P161" s="286" t="str">
        <f t="shared" si="11"/>
        <v>NO</v>
      </c>
      <c r="Q161" s="286" t="str">
        <f t="shared" si="12"/>
        <v>NO</v>
      </c>
      <c r="R161" s="286" t="str">
        <f t="shared" si="13"/>
        <v>NO</v>
      </c>
      <c r="S161" s="286" t="str">
        <f t="shared" si="14"/>
        <v>NO</v>
      </c>
      <c r="T161" s="84"/>
    </row>
    <row r="162" spans="2:20" ht="15.5" x14ac:dyDescent="0.35">
      <c r="B162" s="254"/>
      <c r="C162" s="256"/>
      <c r="D162" s="256"/>
      <c r="E162" s="256"/>
      <c r="F162" s="256"/>
      <c r="G162" s="256"/>
      <c r="H162" s="256"/>
      <c r="I162" s="256"/>
      <c r="J162" s="256"/>
      <c r="K162" s="256"/>
      <c r="L162" s="256"/>
      <c r="M162" s="256"/>
      <c r="N162" s="256"/>
      <c r="O162" s="286" t="str">
        <f t="shared" si="10"/>
        <v>NO</v>
      </c>
      <c r="P162" s="286" t="str">
        <f t="shared" si="11"/>
        <v>NO</v>
      </c>
      <c r="Q162" s="286" t="str">
        <f t="shared" si="12"/>
        <v>NO</v>
      </c>
      <c r="R162" s="286" t="str">
        <f t="shared" si="13"/>
        <v>NO</v>
      </c>
      <c r="S162" s="286" t="str">
        <f t="shared" si="14"/>
        <v>NO</v>
      </c>
      <c r="T162" s="84"/>
    </row>
    <row r="163" spans="2:20" ht="15.5" x14ac:dyDescent="0.35">
      <c r="B163" s="254"/>
      <c r="C163" s="256"/>
      <c r="D163" s="256"/>
      <c r="E163" s="256"/>
      <c r="F163" s="256"/>
      <c r="G163" s="256"/>
      <c r="H163" s="256"/>
      <c r="I163" s="256"/>
      <c r="J163" s="256"/>
      <c r="K163" s="256"/>
      <c r="L163" s="256"/>
      <c r="M163" s="256"/>
      <c r="N163" s="256"/>
      <c r="O163" s="286" t="str">
        <f t="shared" si="10"/>
        <v>NO</v>
      </c>
      <c r="P163" s="286" t="str">
        <f t="shared" si="11"/>
        <v>NO</v>
      </c>
      <c r="Q163" s="286" t="str">
        <f t="shared" si="12"/>
        <v>NO</v>
      </c>
      <c r="R163" s="286" t="str">
        <f t="shared" si="13"/>
        <v>NO</v>
      </c>
      <c r="S163" s="286" t="str">
        <f t="shared" si="14"/>
        <v>NO</v>
      </c>
      <c r="T163" s="84"/>
    </row>
    <row r="164" spans="2:20" ht="15.5" x14ac:dyDescent="0.35">
      <c r="B164" s="254"/>
      <c r="C164" s="256"/>
      <c r="D164" s="256"/>
      <c r="E164" s="256"/>
      <c r="F164" s="256"/>
      <c r="G164" s="256"/>
      <c r="H164" s="256"/>
      <c r="I164" s="256"/>
      <c r="J164" s="256"/>
      <c r="K164" s="256"/>
      <c r="L164" s="256"/>
      <c r="M164" s="256"/>
      <c r="N164" s="256"/>
      <c r="O164" s="286" t="str">
        <f t="shared" si="10"/>
        <v>NO</v>
      </c>
      <c r="P164" s="286" t="str">
        <f t="shared" si="11"/>
        <v>NO</v>
      </c>
      <c r="Q164" s="286" t="str">
        <f t="shared" si="12"/>
        <v>NO</v>
      </c>
      <c r="R164" s="286" t="str">
        <f t="shared" si="13"/>
        <v>NO</v>
      </c>
      <c r="S164" s="286" t="str">
        <f t="shared" si="14"/>
        <v>NO</v>
      </c>
      <c r="T164" s="84"/>
    </row>
    <row r="165" spans="2:20" ht="15.5" x14ac:dyDescent="0.35">
      <c r="B165" s="254"/>
      <c r="C165" s="256"/>
      <c r="D165" s="256"/>
      <c r="E165" s="256"/>
      <c r="F165" s="256"/>
      <c r="G165" s="256"/>
      <c r="H165" s="256"/>
      <c r="I165" s="256"/>
      <c r="J165" s="256"/>
      <c r="K165" s="256"/>
      <c r="L165" s="256"/>
      <c r="M165" s="256"/>
      <c r="N165" s="256"/>
      <c r="O165" s="286" t="str">
        <f t="shared" si="10"/>
        <v>NO</v>
      </c>
      <c r="P165" s="286" t="str">
        <f t="shared" si="11"/>
        <v>NO</v>
      </c>
      <c r="Q165" s="286" t="str">
        <f t="shared" si="12"/>
        <v>NO</v>
      </c>
      <c r="R165" s="286" t="str">
        <f t="shared" si="13"/>
        <v>NO</v>
      </c>
      <c r="S165" s="286" t="str">
        <f t="shared" si="14"/>
        <v>NO</v>
      </c>
      <c r="T165" s="84"/>
    </row>
    <row r="166" spans="2:20" ht="15.5" x14ac:dyDescent="0.35">
      <c r="B166" s="254"/>
      <c r="C166" s="256"/>
      <c r="D166" s="256"/>
      <c r="E166" s="256"/>
      <c r="F166" s="256"/>
      <c r="G166" s="256"/>
      <c r="H166" s="256"/>
      <c r="I166" s="256"/>
      <c r="J166" s="256"/>
      <c r="K166" s="256"/>
      <c r="L166" s="256"/>
      <c r="M166" s="256"/>
      <c r="N166" s="256"/>
      <c r="O166" s="286" t="str">
        <f t="shared" si="10"/>
        <v>NO</v>
      </c>
      <c r="P166" s="286" t="str">
        <f t="shared" si="11"/>
        <v>NO</v>
      </c>
      <c r="Q166" s="286" t="str">
        <f t="shared" si="12"/>
        <v>NO</v>
      </c>
      <c r="R166" s="286" t="str">
        <f t="shared" si="13"/>
        <v>NO</v>
      </c>
      <c r="S166" s="286" t="str">
        <f t="shared" si="14"/>
        <v>NO</v>
      </c>
      <c r="T166" s="84"/>
    </row>
    <row r="167" spans="2:20" ht="15.5" x14ac:dyDescent="0.35">
      <c r="B167" s="254"/>
      <c r="C167" s="256"/>
      <c r="D167" s="256"/>
      <c r="E167" s="256"/>
      <c r="F167" s="256"/>
      <c r="G167" s="256"/>
      <c r="H167" s="256"/>
      <c r="I167" s="256"/>
      <c r="J167" s="256"/>
      <c r="K167" s="256"/>
      <c r="L167" s="256"/>
      <c r="M167" s="256"/>
      <c r="N167" s="256"/>
      <c r="O167" s="286" t="str">
        <f t="shared" si="10"/>
        <v>NO</v>
      </c>
      <c r="P167" s="286" t="str">
        <f t="shared" si="11"/>
        <v>NO</v>
      </c>
      <c r="Q167" s="286" t="str">
        <f t="shared" si="12"/>
        <v>NO</v>
      </c>
      <c r="R167" s="286" t="str">
        <f t="shared" si="13"/>
        <v>NO</v>
      </c>
      <c r="S167" s="286" t="str">
        <f t="shared" si="14"/>
        <v>NO</v>
      </c>
      <c r="T167" s="84"/>
    </row>
    <row r="168" spans="2:20" ht="15.5" x14ac:dyDescent="0.35">
      <c r="B168" s="254"/>
      <c r="C168" s="256"/>
      <c r="D168" s="256"/>
      <c r="E168" s="256"/>
      <c r="F168" s="256"/>
      <c r="G168" s="256"/>
      <c r="H168" s="256"/>
      <c r="I168" s="256"/>
      <c r="J168" s="256"/>
      <c r="K168" s="256"/>
      <c r="L168" s="256"/>
      <c r="M168" s="256"/>
      <c r="N168" s="256"/>
      <c r="O168" s="286" t="str">
        <f t="shared" si="10"/>
        <v>NO</v>
      </c>
      <c r="P168" s="286" t="str">
        <f t="shared" si="11"/>
        <v>NO</v>
      </c>
      <c r="Q168" s="286" t="str">
        <f t="shared" si="12"/>
        <v>NO</v>
      </c>
      <c r="R168" s="286" t="str">
        <f t="shared" si="13"/>
        <v>NO</v>
      </c>
      <c r="S168" s="286" t="str">
        <f t="shared" si="14"/>
        <v>NO</v>
      </c>
      <c r="T168" s="84"/>
    </row>
    <row r="169" spans="2:20" ht="15.5" x14ac:dyDescent="0.35">
      <c r="B169" s="254"/>
      <c r="C169" s="256"/>
      <c r="D169" s="256"/>
      <c r="E169" s="256"/>
      <c r="F169" s="256"/>
      <c r="G169" s="256"/>
      <c r="H169" s="256"/>
      <c r="I169" s="256"/>
      <c r="J169" s="256"/>
      <c r="K169" s="256"/>
      <c r="L169" s="256"/>
      <c r="M169" s="256"/>
      <c r="N169" s="256"/>
      <c r="O169" s="286" t="str">
        <f t="shared" si="10"/>
        <v>NO</v>
      </c>
      <c r="P169" s="286" t="str">
        <f t="shared" si="11"/>
        <v>NO</v>
      </c>
      <c r="Q169" s="286" t="str">
        <f t="shared" si="12"/>
        <v>NO</v>
      </c>
      <c r="R169" s="286" t="str">
        <f t="shared" si="13"/>
        <v>NO</v>
      </c>
      <c r="S169" s="286" t="str">
        <f t="shared" si="14"/>
        <v>NO</v>
      </c>
      <c r="T169" s="84"/>
    </row>
    <row r="170" spans="2:20" ht="15.5" x14ac:dyDescent="0.35">
      <c r="B170" s="254"/>
      <c r="C170" s="256"/>
      <c r="D170" s="256"/>
      <c r="E170" s="256"/>
      <c r="F170" s="256"/>
      <c r="G170" s="256"/>
      <c r="H170" s="256"/>
      <c r="I170" s="256"/>
      <c r="J170" s="256"/>
      <c r="K170" s="256"/>
      <c r="L170" s="256"/>
      <c r="M170" s="256"/>
      <c r="N170" s="256"/>
      <c r="O170" s="286" t="str">
        <f t="shared" si="10"/>
        <v>NO</v>
      </c>
      <c r="P170" s="286" t="str">
        <f t="shared" si="11"/>
        <v>NO</v>
      </c>
      <c r="Q170" s="286" t="str">
        <f t="shared" si="12"/>
        <v>NO</v>
      </c>
      <c r="R170" s="286" t="str">
        <f t="shared" si="13"/>
        <v>NO</v>
      </c>
      <c r="S170" s="286" t="str">
        <f t="shared" si="14"/>
        <v>NO</v>
      </c>
      <c r="T170" s="84"/>
    </row>
    <row r="171" spans="2:20" ht="15.5" x14ac:dyDescent="0.35">
      <c r="B171" s="254"/>
      <c r="C171" s="256"/>
      <c r="D171" s="256"/>
      <c r="E171" s="256"/>
      <c r="F171" s="256"/>
      <c r="G171" s="256"/>
      <c r="H171" s="256"/>
      <c r="I171" s="256"/>
      <c r="J171" s="256"/>
      <c r="K171" s="256"/>
      <c r="L171" s="256"/>
      <c r="M171" s="256"/>
      <c r="N171" s="256"/>
      <c r="O171" s="286" t="str">
        <f t="shared" si="10"/>
        <v>NO</v>
      </c>
      <c r="P171" s="286" t="str">
        <f t="shared" si="11"/>
        <v>NO</v>
      </c>
      <c r="Q171" s="286" t="str">
        <f t="shared" si="12"/>
        <v>NO</v>
      </c>
      <c r="R171" s="286" t="str">
        <f t="shared" si="13"/>
        <v>NO</v>
      </c>
      <c r="S171" s="286" t="str">
        <f t="shared" si="14"/>
        <v>NO</v>
      </c>
      <c r="T171" s="84"/>
    </row>
    <row r="172" spans="2:20" ht="15.5" x14ac:dyDescent="0.35">
      <c r="B172" s="254"/>
      <c r="C172" s="256"/>
      <c r="D172" s="256"/>
      <c r="E172" s="256"/>
      <c r="F172" s="256"/>
      <c r="G172" s="256"/>
      <c r="H172" s="256"/>
      <c r="I172" s="256"/>
      <c r="J172" s="256"/>
      <c r="K172" s="256"/>
      <c r="L172" s="256"/>
      <c r="M172" s="256"/>
      <c r="N172" s="256"/>
      <c r="O172" s="286" t="str">
        <f t="shared" si="10"/>
        <v>NO</v>
      </c>
      <c r="P172" s="286" t="str">
        <f t="shared" si="11"/>
        <v>NO</v>
      </c>
      <c r="Q172" s="286" t="str">
        <f t="shared" si="12"/>
        <v>NO</v>
      </c>
      <c r="R172" s="286" t="str">
        <f t="shared" si="13"/>
        <v>NO</v>
      </c>
      <c r="S172" s="286" t="str">
        <f t="shared" si="14"/>
        <v>NO</v>
      </c>
      <c r="T172" s="84"/>
    </row>
    <row r="173" spans="2:20" ht="15.5" x14ac:dyDescent="0.35">
      <c r="B173" s="254"/>
      <c r="C173" s="256"/>
      <c r="D173" s="256"/>
      <c r="E173" s="256"/>
      <c r="F173" s="256"/>
      <c r="G173" s="256"/>
      <c r="H173" s="256"/>
      <c r="I173" s="256"/>
      <c r="J173" s="256"/>
      <c r="K173" s="256"/>
      <c r="L173" s="256"/>
      <c r="M173" s="256"/>
      <c r="N173" s="256"/>
      <c r="O173" s="286" t="str">
        <f t="shared" si="10"/>
        <v>NO</v>
      </c>
      <c r="P173" s="286" t="str">
        <f t="shared" si="11"/>
        <v>NO</v>
      </c>
      <c r="Q173" s="286" t="str">
        <f t="shared" si="12"/>
        <v>NO</v>
      </c>
      <c r="R173" s="286" t="str">
        <f t="shared" si="13"/>
        <v>NO</v>
      </c>
      <c r="S173" s="286" t="str">
        <f t="shared" si="14"/>
        <v>NO</v>
      </c>
      <c r="T173" s="84"/>
    </row>
    <row r="174" spans="2:20" ht="15.5" x14ac:dyDescent="0.35">
      <c r="B174" s="254"/>
      <c r="C174" s="256"/>
      <c r="D174" s="256"/>
      <c r="E174" s="256"/>
      <c r="F174" s="256"/>
      <c r="G174" s="256"/>
      <c r="H174" s="256"/>
      <c r="I174" s="256"/>
      <c r="J174" s="256"/>
      <c r="K174" s="256"/>
      <c r="L174" s="256"/>
      <c r="M174" s="256"/>
      <c r="N174" s="256"/>
      <c r="O174" s="286" t="str">
        <f t="shared" si="10"/>
        <v>NO</v>
      </c>
      <c r="P174" s="286" t="str">
        <f t="shared" si="11"/>
        <v>NO</v>
      </c>
      <c r="Q174" s="286" t="str">
        <f t="shared" si="12"/>
        <v>NO</v>
      </c>
      <c r="R174" s="286" t="str">
        <f t="shared" si="13"/>
        <v>NO</v>
      </c>
      <c r="S174" s="286" t="str">
        <f t="shared" si="14"/>
        <v>NO</v>
      </c>
      <c r="T174" s="84"/>
    </row>
    <row r="175" spans="2:20" ht="15.5" x14ac:dyDescent="0.35">
      <c r="B175" s="254"/>
      <c r="C175" s="256"/>
      <c r="D175" s="256"/>
      <c r="E175" s="256"/>
      <c r="F175" s="256"/>
      <c r="G175" s="256"/>
      <c r="H175" s="256"/>
      <c r="I175" s="256"/>
      <c r="J175" s="256"/>
      <c r="K175" s="256"/>
      <c r="L175" s="256"/>
      <c r="M175" s="256"/>
      <c r="N175" s="256"/>
      <c r="O175" s="286" t="str">
        <f t="shared" si="10"/>
        <v>NO</v>
      </c>
      <c r="P175" s="286" t="str">
        <f t="shared" si="11"/>
        <v>NO</v>
      </c>
      <c r="Q175" s="286" t="str">
        <f t="shared" si="12"/>
        <v>NO</v>
      </c>
      <c r="R175" s="286" t="str">
        <f t="shared" si="13"/>
        <v>NO</v>
      </c>
      <c r="S175" s="286" t="str">
        <f t="shared" si="14"/>
        <v>NO</v>
      </c>
      <c r="T175" s="84"/>
    </row>
    <row r="176" spans="2:20" ht="15.5" x14ac:dyDescent="0.35">
      <c r="B176" s="254"/>
      <c r="C176" s="256"/>
      <c r="D176" s="256"/>
      <c r="E176" s="256"/>
      <c r="F176" s="256"/>
      <c r="G176" s="256"/>
      <c r="H176" s="256"/>
      <c r="I176" s="256"/>
      <c r="J176" s="256"/>
      <c r="K176" s="256"/>
      <c r="L176" s="256"/>
      <c r="M176" s="256"/>
      <c r="N176" s="256"/>
      <c r="O176" s="286" t="str">
        <f t="shared" si="10"/>
        <v>NO</v>
      </c>
      <c r="P176" s="286" t="str">
        <f t="shared" si="11"/>
        <v>NO</v>
      </c>
      <c r="Q176" s="286" t="str">
        <f t="shared" si="12"/>
        <v>NO</v>
      </c>
      <c r="R176" s="286" t="str">
        <f t="shared" si="13"/>
        <v>NO</v>
      </c>
      <c r="S176" s="286" t="str">
        <f t="shared" si="14"/>
        <v>NO</v>
      </c>
      <c r="T176" s="84"/>
    </row>
    <row r="177" spans="2:20" ht="15.5" x14ac:dyDescent="0.35">
      <c r="B177" s="254"/>
      <c r="C177" s="256"/>
      <c r="D177" s="256"/>
      <c r="E177" s="256"/>
      <c r="F177" s="256"/>
      <c r="G177" s="256"/>
      <c r="H177" s="256"/>
      <c r="I177" s="256"/>
      <c r="J177" s="256"/>
      <c r="K177" s="256"/>
      <c r="L177" s="256"/>
      <c r="M177" s="256"/>
      <c r="N177" s="256"/>
      <c r="O177" s="286" t="str">
        <f t="shared" si="10"/>
        <v>NO</v>
      </c>
      <c r="P177" s="286" t="str">
        <f t="shared" si="11"/>
        <v>NO</v>
      </c>
      <c r="Q177" s="286" t="str">
        <f t="shared" si="12"/>
        <v>NO</v>
      </c>
      <c r="R177" s="286" t="str">
        <f t="shared" si="13"/>
        <v>NO</v>
      </c>
      <c r="S177" s="286" t="str">
        <f t="shared" si="14"/>
        <v>NO</v>
      </c>
      <c r="T177" s="84"/>
    </row>
    <row r="178" spans="2:20" ht="15.5" x14ac:dyDescent="0.35">
      <c r="B178" s="254"/>
      <c r="C178" s="256"/>
      <c r="D178" s="256"/>
      <c r="E178" s="256"/>
      <c r="F178" s="256"/>
      <c r="G178" s="256"/>
      <c r="H178" s="256"/>
      <c r="I178" s="256"/>
      <c r="J178" s="256"/>
      <c r="K178" s="256"/>
      <c r="L178" s="256"/>
      <c r="M178" s="256"/>
      <c r="N178" s="256"/>
      <c r="O178" s="286" t="str">
        <f t="shared" si="10"/>
        <v>NO</v>
      </c>
      <c r="P178" s="286" t="str">
        <f t="shared" si="11"/>
        <v>NO</v>
      </c>
      <c r="Q178" s="286" t="str">
        <f t="shared" si="12"/>
        <v>NO</v>
      </c>
      <c r="R178" s="286" t="str">
        <f t="shared" si="13"/>
        <v>NO</v>
      </c>
      <c r="S178" s="286" t="str">
        <f t="shared" si="14"/>
        <v>NO</v>
      </c>
      <c r="T178" s="84"/>
    </row>
    <row r="179" spans="2:20" ht="15.5" x14ac:dyDescent="0.35">
      <c r="B179" s="254"/>
      <c r="C179" s="256"/>
      <c r="D179" s="256"/>
      <c r="E179" s="256"/>
      <c r="F179" s="256"/>
      <c r="G179" s="256"/>
      <c r="H179" s="256"/>
      <c r="I179" s="256"/>
      <c r="J179" s="256"/>
      <c r="K179" s="256"/>
      <c r="L179" s="256"/>
      <c r="M179" s="256"/>
      <c r="N179" s="256"/>
      <c r="O179" s="286" t="str">
        <f t="shared" si="10"/>
        <v>NO</v>
      </c>
      <c r="P179" s="286" t="str">
        <f t="shared" si="11"/>
        <v>NO</v>
      </c>
      <c r="Q179" s="286" t="str">
        <f t="shared" si="12"/>
        <v>NO</v>
      </c>
      <c r="R179" s="286" t="str">
        <f t="shared" si="13"/>
        <v>NO</v>
      </c>
      <c r="S179" s="286" t="str">
        <f t="shared" si="14"/>
        <v>NO</v>
      </c>
      <c r="T179" s="84"/>
    </row>
    <row r="180" spans="2:20" ht="15.5" x14ac:dyDescent="0.35">
      <c r="B180" s="254"/>
      <c r="C180" s="256"/>
      <c r="D180" s="256"/>
      <c r="E180" s="256"/>
      <c r="F180" s="256"/>
      <c r="G180" s="256"/>
      <c r="H180" s="256"/>
      <c r="I180" s="256"/>
      <c r="J180" s="256"/>
      <c r="K180" s="256"/>
      <c r="L180" s="256"/>
      <c r="M180" s="256"/>
      <c r="N180" s="256"/>
      <c r="O180" s="286" t="str">
        <f t="shared" si="10"/>
        <v>NO</v>
      </c>
      <c r="P180" s="286" t="str">
        <f t="shared" si="11"/>
        <v>NO</v>
      </c>
      <c r="Q180" s="286" t="str">
        <f t="shared" si="12"/>
        <v>NO</v>
      </c>
      <c r="R180" s="286" t="str">
        <f t="shared" si="13"/>
        <v>NO</v>
      </c>
      <c r="S180" s="286" t="str">
        <f t="shared" si="14"/>
        <v>NO</v>
      </c>
      <c r="T180" s="84"/>
    </row>
    <row r="181" spans="2:20" ht="15.5" x14ac:dyDescent="0.35">
      <c r="B181" s="254"/>
      <c r="C181" s="256"/>
      <c r="D181" s="256"/>
      <c r="E181" s="256"/>
      <c r="F181" s="256"/>
      <c r="G181" s="256"/>
      <c r="H181" s="256"/>
      <c r="I181" s="256"/>
      <c r="J181" s="256"/>
      <c r="K181" s="256"/>
      <c r="L181" s="256"/>
      <c r="M181" s="256"/>
      <c r="N181" s="256"/>
      <c r="O181" s="286" t="str">
        <f t="shared" si="10"/>
        <v>NO</v>
      </c>
      <c r="P181" s="286" t="str">
        <f t="shared" si="11"/>
        <v>NO</v>
      </c>
      <c r="Q181" s="286" t="str">
        <f t="shared" si="12"/>
        <v>NO</v>
      </c>
      <c r="R181" s="286" t="str">
        <f t="shared" si="13"/>
        <v>NO</v>
      </c>
      <c r="S181" s="286" t="str">
        <f t="shared" si="14"/>
        <v>NO</v>
      </c>
      <c r="T181" s="84"/>
    </row>
    <row r="182" spans="2:20" ht="15.5" x14ac:dyDescent="0.35">
      <c r="B182" s="254"/>
      <c r="C182" s="256"/>
      <c r="D182" s="256"/>
      <c r="E182" s="256"/>
      <c r="F182" s="256"/>
      <c r="G182" s="256"/>
      <c r="H182" s="256"/>
      <c r="I182" s="256"/>
      <c r="J182" s="256"/>
      <c r="K182" s="256"/>
      <c r="L182" s="256"/>
      <c r="M182" s="256"/>
      <c r="N182" s="256"/>
      <c r="O182" s="286" t="str">
        <f t="shared" si="10"/>
        <v>NO</v>
      </c>
      <c r="P182" s="286" t="str">
        <f t="shared" si="11"/>
        <v>NO</v>
      </c>
      <c r="Q182" s="286" t="str">
        <f t="shared" si="12"/>
        <v>NO</v>
      </c>
      <c r="R182" s="286" t="str">
        <f t="shared" si="13"/>
        <v>NO</v>
      </c>
      <c r="S182" s="286" t="str">
        <f t="shared" si="14"/>
        <v>NO</v>
      </c>
      <c r="T182" s="84"/>
    </row>
    <row r="183" spans="2:20" ht="15.5" x14ac:dyDescent="0.35">
      <c r="B183" s="254"/>
      <c r="C183" s="256"/>
      <c r="D183" s="256"/>
      <c r="E183" s="256"/>
      <c r="F183" s="256"/>
      <c r="G183" s="256"/>
      <c r="H183" s="256"/>
      <c r="I183" s="256"/>
      <c r="J183" s="256"/>
      <c r="K183" s="256"/>
      <c r="L183" s="256"/>
      <c r="M183" s="256"/>
      <c r="N183" s="256"/>
      <c r="O183" s="286" t="str">
        <f t="shared" si="10"/>
        <v>NO</v>
      </c>
      <c r="P183" s="286" t="str">
        <f t="shared" si="11"/>
        <v>NO</v>
      </c>
      <c r="Q183" s="286" t="str">
        <f t="shared" si="12"/>
        <v>NO</v>
      </c>
      <c r="R183" s="286" t="str">
        <f t="shared" si="13"/>
        <v>NO</v>
      </c>
      <c r="S183" s="286" t="str">
        <f t="shared" si="14"/>
        <v>NO</v>
      </c>
      <c r="T183" s="84"/>
    </row>
    <row r="184" spans="2:20" ht="15.5" x14ac:dyDescent="0.35">
      <c r="B184" s="254"/>
      <c r="C184" s="256"/>
      <c r="D184" s="256"/>
      <c r="E184" s="256"/>
      <c r="F184" s="256"/>
      <c r="G184" s="256"/>
      <c r="H184" s="256"/>
      <c r="I184" s="256"/>
      <c r="J184" s="256"/>
      <c r="K184" s="256"/>
      <c r="L184" s="256"/>
      <c r="M184" s="256"/>
      <c r="N184" s="256"/>
      <c r="O184" s="286" t="str">
        <f t="shared" si="10"/>
        <v>NO</v>
      </c>
      <c r="P184" s="286" t="str">
        <f t="shared" si="11"/>
        <v>NO</v>
      </c>
      <c r="Q184" s="286" t="str">
        <f t="shared" si="12"/>
        <v>NO</v>
      </c>
      <c r="R184" s="286" t="str">
        <f t="shared" si="13"/>
        <v>NO</v>
      </c>
      <c r="S184" s="286" t="str">
        <f t="shared" si="14"/>
        <v>NO</v>
      </c>
      <c r="T184" s="84"/>
    </row>
    <row r="185" spans="2:20" ht="15.5" x14ac:dyDescent="0.35">
      <c r="B185" s="254"/>
      <c r="C185" s="256"/>
      <c r="D185" s="256"/>
      <c r="E185" s="256"/>
      <c r="F185" s="256"/>
      <c r="G185" s="256"/>
      <c r="H185" s="256"/>
      <c r="I185" s="256"/>
      <c r="J185" s="256"/>
      <c r="K185" s="256"/>
      <c r="L185" s="256"/>
      <c r="M185" s="256"/>
      <c r="N185" s="256"/>
      <c r="O185" s="286" t="str">
        <f t="shared" si="10"/>
        <v>NO</v>
      </c>
      <c r="P185" s="286" t="str">
        <f t="shared" si="11"/>
        <v>NO</v>
      </c>
      <c r="Q185" s="286" t="str">
        <f t="shared" si="12"/>
        <v>NO</v>
      </c>
      <c r="R185" s="286" t="str">
        <f t="shared" si="13"/>
        <v>NO</v>
      </c>
      <c r="S185" s="286" t="str">
        <f t="shared" si="14"/>
        <v>NO</v>
      </c>
      <c r="T185" s="84"/>
    </row>
    <row r="186" spans="2:20" ht="15.5" x14ac:dyDescent="0.35">
      <c r="B186" s="254"/>
      <c r="C186" s="256"/>
      <c r="D186" s="256"/>
      <c r="E186" s="256"/>
      <c r="F186" s="256"/>
      <c r="G186" s="256"/>
      <c r="H186" s="256"/>
      <c r="I186" s="256"/>
      <c r="J186" s="256"/>
      <c r="K186" s="256"/>
      <c r="L186" s="256"/>
      <c r="M186" s="256"/>
      <c r="N186" s="256"/>
      <c r="O186" s="286" t="str">
        <f t="shared" si="10"/>
        <v>NO</v>
      </c>
      <c r="P186" s="286" t="str">
        <f t="shared" si="11"/>
        <v>NO</v>
      </c>
      <c r="Q186" s="286" t="str">
        <f t="shared" si="12"/>
        <v>NO</v>
      </c>
      <c r="R186" s="286" t="str">
        <f t="shared" si="13"/>
        <v>NO</v>
      </c>
      <c r="S186" s="286" t="str">
        <f t="shared" si="14"/>
        <v>NO</v>
      </c>
      <c r="T186" s="84"/>
    </row>
    <row r="187" spans="2:20" ht="15.5" x14ac:dyDescent="0.35">
      <c r="B187" s="254"/>
      <c r="C187" s="256"/>
      <c r="D187" s="256"/>
      <c r="E187" s="256"/>
      <c r="F187" s="256"/>
      <c r="G187" s="256"/>
      <c r="H187" s="256"/>
      <c r="I187" s="256"/>
      <c r="J187" s="256"/>
      <c r="K187" s="256"/>
      <c r="L187" s="256"/>
      <c r="M187" s="256"/>
      <c r="N187" s="256"/>
      <c r="O187" s="286" t="str">
        <f t="shared" si="10"/>
        <v>NO</v>
      </c>
      <c r="P187" s="286" t="str">
        <f t="shared" si="11"/>
        <v>NO</v>
      </c>
      <c r="Q187" s="286" t="str">
        <f t="shared" si="12"/>
        <v>NO</v>
      </c>
      <c r="R187" s="286" t="str">
        <f t="shared" si="13"/>
        <v>NO</v>
      </c>
      <c r="S187" s="286" t="str">
        <f t="shared" si="14"/>
        <v>NO</v>
      </c>
      <c r="T187" s="84"/>
    </row>
    <row r="188" spans="2:20" ht="15.5" x14ac:dyDescent="0.35">
      <c r="B188" s="254"/>
      <c r="C188" s="256"/>
      <c r="D188" s="256"/>
      <c r="E188" s="256"/>
      <c r="F188" s="256"/>
      <c r="G188" s="256"/>
      <c r="H188" s="256"/>
      <c r="I188" s="256"/>
      <c r="J188" s="256"/>
      <c r="K188" s="256"/>
      <c r="L188" s="256"/>
      <c r="M188" s="256"/>
      <c r="N188" s="256"/>
      <c r="O188" s="286" t="str">
        <f t="shared" si="10"/>
        <v>NO</v>
      </c>
      <c r="P188" s="286" t="str">
        <f t="shared" si="11"/>
        <v>NO</v>
      </c>
      <c r="Q188" s="286" t="str">
        <f t="shared" si="12"/>
        <v>NO</v>
      </c>
      <c r="R188" s="286" t="str">
        <f t="shared" si="13"/>
        <v>NO</v>
      </c>
      <c r="S188" s="286" t="str">
        <f t="shared" si="14"/>
        <v>NO</v>
      </c>
      <c r="T188" s="84"/>
    </row>
    <row r="189" spans="2:20" ht="15.5" x14ac:dyDescent="0.35">
      <c r="B189" s="254"/>
      <c r="C189" s="256"/>
      <c r="D189" s="256"/>
      <c r="E189" s="256"/>
      <c r="F189" s="256"/>
      <c r="G189" s="256"/>
      <c r="H189" s="256"/>
      <c r="I189" s="256"/>
      <c r="J189" s="256"/>
      <c r="K189" s="256"/>
      <c r="L189" s="256"/>
      <c r="M189" s="256"/>
      <c r="N189" s="256"/>
      <c r="O189" s="286" t="str">
        <f t="shared" si="10"/>
        <v>NO</v>
      </c>
      <c r="P189" s="286" t="str">
        <f t="shared" si="11"/>
        <v>NO</v>
      </c>
      <c r="Q189" s="286" t="str">
        <f t="shared" si="12"/>
        <v>NO</v>
      </c>
      <c r="R189" s="286" t="str">
        <f t="shared" si="13"/>
        <v>NO</v>
      </c>
      <c r="S189" s="286" t="str">
        <f t="shared" si="14"/>
        <v>NO</v>
      </c>
      <c r="T189" s="84"/>
    </row>
    <row r="190" spans="2:20" ht="15.5" x14ac:dyDescent="0.35">
      <c r="B190" s="254"/>
      <c r="C190" s="256"/>
      <c r="D190" s="256"/>
      <c r="E190" s="256"/>
      <c r="F190" s="256"/>
      <c r="G190" s="256"/>
      <c r="H190" s="256"/>
      <c r="I190" s="256"/>
      <c r="J190" s="256"/>
      <c r="K190" s="256"/>
      <c r="L190" s="256"/>
      <c r="M190" s="256"/>
      <c r="N190" s="256"/>
      <c r="O190" s="286" t="str">
        <f t="shared" si="10"/>
        <v>NO</v>
      </c>
      <c r="P190" s="286" t="str">
        <f t="shared" si="11"/>
        <v>NO</v>
      </c>
      <c r="Q190" s="286" t="str">
        <f t="shared" si="12"/>
        <v>NO</v>
      </c>
      <c r="R190" s="286" t="str">
        <f t="shared" si="13"/>
        <v>NO</v>
      </c>
      <c r="S190" s="286" t="str">
        <f t="shared" si="14"/>
        <v>NO</v>
      </c>
      <c r="T190" s="84"/>
    </row>
    <row r="191" spans="2:20" ht="15.5" x14ac:dyDescent="0.35">
      <c r="B191" s="254"/>
      <c r="C191" s="256"/>
      <c r="D191" s="256"/>
      <c r="E191" s="256"/>
      <c r="F191" s="256"/>
      <c r="G191" s="256"/>
      <c r="H191" s="256"/>
      <c r="I191" s="256"/>
      <c r="J191" s="256"/>
      <c r="K191" s="256"/>
      <c r="L191" s="256"/>
      <c r="M191" s="256"/>
      <c r="N191" s="256"/>
      <c r="O191" s="286" t="str">
        <f t="shared" si="10"/>
        <v>NO</v>
      </c>
      <c r="P191" s="286" t="str">
        <f t="shared" si="11"/>
        <v>NO</v>
      </c>
      <c r="Q191" s="286" t="str">
        <f t="shared" si="12"/>
        <v>NO</v>
      </c>
      <c r="R191" s="286" t="str">
        <f t="shared" si="13"/>
        <v>NO</v>
      </c>
      <c r="S191" s="286" t="str">
        <f t="shared" si="14"/>
        <v>NO</v>
      </c>
      <c r="T191" s="84"/>
    </row>
    <row r="192" spans="2:20" ht="15.5" x14ac:dyDescent="0.35">
      <c r="B192" s="254"/>
      <c r="C192" s="256"/>
      <c r="D192" s="256"/>
      <c r="E192" s="256"/>
      <c r="F192" s="256"/>
      <c r="G192" s="256"/>
      <c r="H192" s="256"/>
      <c r="I192" s="256"/>
      <c r="J192" s="256"/>
      <c r="K192" s="256"/>
      <c r="L192" s="256"/>
      <c r="M192" s="256"/>
      <c r="N192" s="256"/>
      <c r="O192" s="286" t="str">
        <f t="shared" si="10"/>
        <v>NO</v>
      </c>
      <c r="P192" s="286" t="str">
        <f t="shared" si="11"/>
        <v>NO</v>
      </c>
      <c r="Q192" s="286" t="str">
        <f t="shared" si="12"/>
        <v>NO</v>
      </c>
      <c r="R192" s="286" t="str">
        <f t="shared" si="13"/>
        <v>NO</v>
      </c>
      <c r="S192" s="286" t="str">
        <f t="shared" si="14"/>
        <v>NO</v>
      </c>
      <c r="T192" s="84"/>
    </row>
    <row r="193" spans="2:20" ht="15.5" x14ac:dyDescent="0.35">
      <c r="B193" s="254"/>
      <c r="C193" s="256"/>
      <c r="D193" s="256"/>
      <c r="E193" s="256"/>
      <c r="F193" s="256"/>
      <c r="G193" s="256"/>
      <c r="H193" s="256"/>
      <c r="I193" s="256"/>
      <c r="J193" s="256"/>
      <c r="K193" s="256"/>
      <c r="L193" s="256"/>
      <c r="M193" s="256"/>
      <c r="N193" s="256"/>
      <c r="O193" s="286" t="str">
        <f t="shared" si="10"/>
        <v>NO</v>
      </c>
      <c r="P193" s="286" t="str">
        <f t="shared" si="11"/>
        <v>NO</v>
      </c>
      <c r="Q193" s="286" t="str">
        <f t="shared" si="12"/>
        <v>NO</v>
      </c>
      <c r="R193" s="286" t="str">
        <f t="shared" si="13"/>
        <v>NO</v>
      </c>
      <c r="S193" s="286" t="str">
        <f t="shared" si="14"/>
        <v>NO</v>
      </c>
      <c r="T193" s="84"/>
    </row>
    <row r="194" spans="2:20" ht="15.5" x14ac:dyDescent="0.35">
      <c r="B194" s="254"/>
      <c r="C194" s="256"/>
      <c r="D194" s="256"/>
      <c r="E194" s="256"/>
      <c r="F194" s="256"/>
      <c r="G194" s="256"/>
      <c r="H194" s="256"/>
      <c r="I194" s="256"/>
      <c r="J194" s="256"/>
      <c r="K194" s="256"/>
      <c r="L194" s="256"/>
      <c r="M194" s="256"/>
      <c r="N194" s="256"/>
      <c r="O194" s="286" t="str">
        <f t="shared" si="10"/>
        <v>NO</v>
      </c>
      <c r="P194" s="286" t="str">
        <f t="shared" si="11"/>
        <v>NO</v>
      </c>
      <c r="Q194" s="286" t="str">
        <f t="shared" si="12"/>
        <v>NO</v>
      </c>
      <c r="R194" s="286" t="str">
        <f t="shared" si="13"/>
        <v>NO</v>
      </c>
      <c r="S194" s="286" t="str">
        <f t="shared" si="14"/>
        <v>NO</v>
      </c>
      <c r="T194" s="84"/>
    </row>
    <row r="195" spans="2:20" ht="15.5" x14ac:dyDescent="0.35">
      <c r="B195" s="254"/>
      <c r="C195" s="256"/>
      <c r="D195" s="256"/>
      <c r="E195" s="256"/>
      <c r="F195" s="256"/>
      <c r="G195" s="256"/>
      <c r="H195" s="256"/>
      <c r="I195" s="256"/>
      <c r="J195" s="256"/>
      <c r="K195" s="256"/>
      <c r="L195" s="256"/>
      <c r="M195" s="256"/>
      <c r="N195" s="256"/>
      <c r="O195" s="286" t="str">
        <f t="shared" si="10"/>
        <v>NO</v>
      </c>
      <c r="P195" s="286" t="str">
        <f t="shared" si="11"/>
        <v>NO</v>
      </c>
      <c r="Q195" s="286" t="str">
        <f t="shared" si="12"/>
        <v>NO</v>
      </c>
      <c r="R195" s="286" t="str">
        <f t="shared" si="13"/>
        <v>NO</v>
      </c>
      <c r="S195" s="286" t="str">
        <f t="shared" si="14"/>
        <v>NO</v>
      </c>
      <c r="T195" s="84"/>
    </row>
    <row r="196" spans="2:20" ht="15.5" x14ac:dyDescent="0.35">
      <c r="B196" s="254"/>
      <c r="C196" s="256"/>
      <c r="D196" s="256"/>
      <c r="E196" s="256"/>
      <c r="F196" s="256"/>
      <c r="G196" s="256"/>
      <c r="H196" s="256"/>
      <c r="I196" s="256"/>
      <c r="J196" s="256"/>
      <c r="K196" s="256"/>
      <c r="L196" s="256"/>
      <c r="M196" s="256"/>
      <c r="N196" s="256"/>
      <c r="O196" s="286" t="str">
        <f t="shared" si="10"/>
        <v>NO</v>
      </c>
      <c r="P196" s="286" t="str">
        <f t="shared" si="11"/>
        <v>NO</v>
      </c>
      <c r="Q196" s="286" t="str">
        <f t="shared" si="12"/>
        <v>NO</v>
      </c>
      <c r="R196" s="286" t="str">
        <f t="shared" si="13"/>
        <v>NO</v>
      </c>
      <c r="S196" s="286" t="str">
        <f t="shared" si="14"/>
        <v>NO</v>
      </c>
      <c r="T196" s="84"/>
    </row>
    <row r="197" spans="2:20" ht="15.5" x14ac:dyDescent="0.35">
      <c r="B197" s="254"/>
      <c r="C197" s="256"/>
      <c r="D197" s="256"/>
      <c r="E197" s="256"/>
      <c r="F197" s="256"/>
      <c r="G197" s="256"/>
      <c r="H197" s="256"/>
      <c r="I197" s="256"/>
      <c r="J197" s="256"/>
      <c r="K197" s="256"/>
      <c r="L197" s="256"/>
      <c r="M197" s="256"/>
      <c r="N197" s="256"/>
      <c r="O197" s="286" t="str">
        <f t="shared" si="10"/>
        <v>NO</v>
      </c>
      <c r="P197" s="286" t="str">
        <f t="shared" si="11"/>
        <v>NO</v>
      </c>
      <c r="Q197" s="286" t="str">
        <f t="shared" si="12"/>
        <v>NO</v>
      </c>
      <c r="R197" s="286" t="str">
        <f t="shared" si="13"/>
        <v>NO</v>
      </c>
      <c r="S197" s="286" t="str">
        <f t="shared" si="14"/>
        <v>NO</v>
      </c>
      <c r="T197" s="84"/>
    </row>
    <row r="198" spans="2:20" ht="15.5" x14ac:dyDescent="0.35">
      <c r="B198" s="254"/>
      <c r="C198" s="256"/>
      <c r="D198" s="256"/>
      <c r="E198" s="256"/>
      <c r="F198" s="256"/>
      <c r="G198" s="256"/>
      <c r="H198" s="256"/>
      <c r="I198" s="256"/>
      <c r="J198" s="256"/>
      <c r="K198" s="256"/>
      <c r="L198" s="256"/>
      <c r="M198" s="256"/>
      <c r="N198" s="256"/>
      <c r="O198" s="286" t="str">
        <f t="shared" ref="O198:O261" si="15">IF(AND(C198&gt;=DATE(2022,9,30),C198&lt;=DATE(2023,9,29)),"YES",IF(C198&lt;DATE(2022,9,30),"NO",IF(C198&gt;DATE(2023,9,29),"NO")))</f>
        <v>NO</v>
      </c>
      <c r="P198" s="286" t="str">
        <f t="shared" ref="P198:P261" si="16">IF(AND(C198&gt;=DATE(2023,9,30),C198&lt;=DATE(2024,9,29)),"YES",IF(C198&lt;DATE(2023,9,30),"NO",IF(C198&gt;DATE(2024,9,29),"NO")))</f>
        <v>NO</v>
      </c>
      <c r="Q198" s="286" t="str">
        <f t="shared" ref="Q198:Q261" si="17">IF(AND(C198&gt;=DATE(2024,9,30),C198&lt;=DATE(2025,9,29)),"YES",IF(C198&lt;DATE(2024,9,30),"NO",IF(C198&gt;DATE(2025,9,29),"NO")))</f>
        <v>NO</v>
      </c>
      <c r="R198" s="286" t="str">
        <f t="shared" ref="R198:R261" si="18">IF(AND(C198&gt;=DATE(2025,9,30),C198&lt;=DATE(2026,9,29)),"YES",IF(C198&lt;DATE(2025,9,30),"NO",IF(C198&gt;DATE(2026,9,29),"NO")))</f>
        <v>NO</v>
      </c>
      <c r="S198" s="286" t="str">
        <f t="shared" ref="S198:S261" si="19">IF(AND(C198&gt;=DATE(2026,9,30),C198&lt;=DATE(2027,9,29)),"YES",IF(C198&lt;DATE(2026,9,30),"NO",IF(C198&gt;DATE(2027,9,29),"NO")))</f>
        <v>NO</v>
      </c>
      <c r="T198" s="84"/>
    </row>
    <row r="199" spans="2:20" ht="15.5" x14ac:dyDescent="0.35">
      <c r="B199" s="254"/>
      <c r="C199" s="256"/>
      <c r="D199" s="256"/>
      <c r="E199" s="256"/>
      <c r="F199" s="256"/>
      <c r="G199" s="256"/>
      <c r="H199" s="256"/>
      <c r="I199" s="256"/>
      <c r="J199" s="256"/>
      <c r="K199" s="256"/>
      <c r="L199" s="256"/>
      <c r="M199" s="256"/>
      <c r="N199" s="256"/>
      <c r="O199" s="286" t="str">
        <f t="shared" si="15"/>
        <v>NO</v>
      </c>
      <c r="P199" s="286" t="str">
        <f t="shared" si="16"/>
        <v>NO</v>
      </c>
      <c r="Q199" s="286" t="str">
        <f t="shared" si="17"/>
        <v>NO</v>
      </c>
      <c r="R199" s="286" t="str">
        <f t="shared" si="18"/>
        <v>NO</v>
      </c>
      <c r="S199" s="286" t="str">
        <f t="shared" si="19"/>
        <v>NO</v>
      </c>
      <c r="T199" s="84"/>
    </row>
    <row r="200" spans="2:20" ht="15.5" x14ac:dyDescent="0.35">
      <c r="B200" s="254"/>
      <c r="C200" s="256"/>
      <c r="D200" s="256"/>
      <c r="E200" s="256"/>
      <c r="F200" s="256"/>
      <c r="G200" s="256"/>
      <c r="H200" s="256"/>
      <c r="I200" s="256"/>
      <c r="J200" s="256"/>
      <c r="K200" s="256"/>
      <c r="L200" s="256"/>
      <c r="M200" s="256"/>
      <c r="N200" s="256"/>
      <c r="O200" s="286" t="str">
        <f t="shared" si="15"/>
        <v>NO</v>
      </c>
      <c r="P200" s="286" t="str">
        <f t="shared" si="16"/>
        <v>NO</v>
      </c>
      <c r="Q200" s="286" t="str">
        <f t="shared" si="17"/>
        <v>NO</v>
      </c>
      <c r="R200" s="286" t="str">
        <f t="shared" si="18"/>
        <v>NO</v>
      </c>
      <c r="S200" s="286" t="str">
        <f t="shared" si="19"/>
        <v>NO</v>
      </c>
      <c r="T200" s="84"/>
    </row>
    <row r="201" spans="2:20" ht="15.5" x14ac:dyDescent="0.35">
      <c r="B201" s="254"/>
      <c r="C201" s="256"/>
      <c r="D201" s="256"/>
      <c r="E201" s="256"/>
      <c r="F201" s="256"/>
      <c r="G201" s="256"/>
      <c r="H201" s="256"/>
      <c r="I201" s="256"/>
      <c r="J201" s="256"/>
      <c r="K201" s="256"/>
      <c r="L201" s="256"/>
      <c r="M201" s="256"/>
      <c r="N201" s="256"/>
      <c r="O201" s="286" t="str">
        <f t="shared" si="15"/>
        <v>NO</v>
      </c>
      <c r="P201" s="286" t="str">
        <f t="shared" si="16"/>
        <v>NO</v>
      </c>
      <c r="Q201" s="286" t="str">
        <f t="shared" si="17"/>
        <v>NO</v>
      </c>
      <c r="R201" s="286" t="str">
        <f t="shared" si="18"/>
        <v>NO</v>
      </c>
      <c r="S201" s="286" t="str">
        <f t="shared" si="19"/>
        <v>NO</v>
      </c>
      <c r="T201" s="84"/>
    </row>
    <row r="202" spans="2:20" ht="15.5" x14ac:dyDescent="0.35">
      <c r="B202" s="254"/>
      <c r="C202" s="256"/>
      <c r="D202" s="256"/>
      <c r="E202" s="256"/>
      <c r="F202" s="256"/>
      <c r="G202" s="256"/>
      <c r="H202" s="256"/>
      <c r="I202" s="256"/>
      <c r="J202" s="256"/>
      <c r="K202" s="256"/>
      <c r="L202" s="256"/>
      <c r="M202" s="256"/>
      <c r="N202" s="256"/>
      <c r="O202" s="286" t="str">
        <f t="shared" si="15"/>
        <v>NO</v>
      </c>
      <c r="P202" s="286" t="str">
        <f t="shared" si="16"/>
        <v>NO</v>
      </c>
      <c r="Q202" s="286" t="str">
        <f t="shared" si="17"/>
        <v>NO</v>
      </c>
      <c r="R202" s="286" t="str">
        <f t="shared" si="18"/>
        <v>NO</v>
      </c>
      <c r="S202" s="286" t="str">
        <f t="shared" si="19"/>
        <v>NO</v>
      </c>
      <c r="T202" s="84"/>
    </row>
    <row r="203" spans="2:20" ht="15.5" x14ac:dyDescent="0.35">
      <c r="B203" s="254"/>
      <c r="C203" s="256"/>
      <c r="D203" s="256"/>
      <c r="E203" s="256"/>
      <c r="F203" s="256"/>
      <c r="G203" s="256"/>
      <c r="H203" s="256"/>
      <c r="I203" s="256"/>
      <c r="J203" s="256"/>
      <c r="K203" s="256"/>
      <c r="L203" s="256"/>
      <c r="M203" s="256"/>
      <c r="N203" s="256"/>
      <c r="O203" s="286" t="str">
        <f t="shared" si="15"/>
        <v>NO</v>
      </c>
      <c r="P203" s="286" t="str">
        <f t="shared" si="16"/>
        <v>NO</v>
      </c>
      <c r="Q203" s="286" t="str">
        <f t="shared" si="17"/>
        <v>NO</v>
      </c>
      <c r="R203" s="286" t="str">
        <f t="shared" si="18"/>
        <v>NO</v>
      </c>
      <c r="S203" s="286" t="str">
        <f t="shared" si="19"/>
        <v>NO</v>
      </c>
      <c r="T203" s="84"/>
    </row>
    <row r="204" spans="2:20" ht="15.5" x14ac:dyDescent="0.35">
      <c r="B204" s="254"/>
      <c r="C204" s="256"/>
      <c r="D204" s="256"/>
      <c r="E204" s="256"/>
      <c r="F204" s="256"/>
      <c r="G204" s="256"/>
      <c r="H204" s="256"/>
      <c r="I204" s="256"/>
      <c r="J204" s="256"/>
      <c r="K204" s="256"/>
      <c r="L204" s="256"/>
      <c r="M204" s="256"/>
      <c r="N204" s="256"/>
      <c r="O204" s="286" t="str">
        <f t="shared" si="15"/>
        <v>NO</v>
      </c>
      <c r="P204" s="286" t="str">
        <f t="shared" si="16"/>
        <v>NO</v>
      </c>
      <c r="Q204" s="286" t="str">
        <f t="shared" si="17"/>
        <v>NO</v>
      </c>
      <c r="R204" s="286" t="str">
        <f t="shared" si="18"/>
        <v>NO</v>
      </c>
      <c r="S204" s="286" t="str">
        <f t="shared" si="19"/>
        <v>NO</v>
      </c>
      <c r="T204" s="84"/>
    </row>
    <row r="205" spans="2:20" ht="15.5" x14ac:dyDescent="0.35">
      <c r="B205" s="254"/>
      <c r="C205" s="256"/>
      <c r="D205" s="256"/>
      <c r="E205" s="256"/>
      <c r="F205" s="256"/>
      <c r="G205" s="256"/>
      <c r="H205" s="256"/>
      <c r="I205" s="256"/>
      <c r="J205" s="256"/>
      <c r="K205" s="256"/>
      <c r="L205" s="256"/>
      <c r="M205" s="256"/>
      <c r="N205" s="256"/>
      <c r="O205" s="286" t="str">
        <f t="shared" si="15"/>
        <v>NO</v>
      </c>
      <c r="P205" s="286" t="str">
        <f t="shared" si="16"/>
        <v>NO</v>
      </c>
      <c r="Q205" s="286" t="str">
        <f t="shared" si="17"/>
        <v>NO</v>
      </c>
      <c r="R205" s="286" t="str">
        <f t="shared" si="18"/>
        <v>NO</v>
      </c>
      <c r="S205" s="286" t="str">
        <f t="shared" si="19"/>
        <v>NO</v>
      </c>
      <c r="T205" s="84"/>
    </row>
    <row r="206" spans="2:20" ht="15.5" x14ac:dyDescent="0.35">
      <c r="B206" s="254"/>
      <c r="C206" s="256"/>
      <c r="D206" s="256"/>
      <c r="E206" s="256"/>
      <c r="F206" s="256"/>
      <c r="G206" s="256"/>
      <c r="H206" s="256"/>
      <c r="I206" s="256"/>
      <c r="J206" s="256"/>
      <c r="K206" s="256"/>
      <c r="L206" s="256"/>
      <c r="M206" s="256"/>
      <c r="N206" s="256"/>
      <c r="O206" s="286" t="str">
        <f t="shared" si="15"/>
        <v>NO</v>
      </c>
      <c r="P206" s="286" t="str">
        <f t="shared" si="16"/>
        <v>NO</v>
      </c>
      <c r="Q206" s="286" t="str">
        <f t="shared" si="17"/>
        <v>NO</v>
      </c>
      <c r="R206" s="286" t="str">
        <f t="shared" si="18"/>
        <v>NO</v>
      </c>
      <c r="S206" s="286" t="str">
        <f t="shared" si="19"/>
        <v>NO</v>
      </c>
      <c r="T206" s="84"/>
    </row>
    <row r="207" spans="2:20" ht="15.5" x14ac:dyDescent="0.35">
      <c r="B207" s="254"/>
      <c r="C207" s="256"/>
      <c r="D207" s="256"/>
      <c r="E207" s="256"/>
      <c r="F207" s="256"/>
      <c r="G207" s="256"/>
      <c r="H207" s="256"/>
      <c r="I207" s="256"/>
      <c r="J207" s="256"/>
      <c r="K207" s="256"/>
      <c r="L207" s="256"/>
      <c r="M207" s="256"/>
      <c r="N207" s="256"/>
      <c r="O207" s="286" t="str">
        <f t="shared" si="15"/>
        <v>NO</v>
      </c>
      <c r="P207" s="286" t="str">
        <f t="shared" si="16"/>
        <v>NO</v>
      </c>
      <c r="Q207" s="286" t="str">
        <f t="shared" si="17"/>
        <v>NO</v>
      </c>
      <c r="R207" s="286" t="str">
        <f t="shared" si="18"/>
        <v>NO</v>
      </c>
      <c r="S207" s="286" t="str">
        <f t="shared" si="19"/>
        <v>NO</v>
      </c>
      <c r="T207" s="84"/>
    </row>
    <row r="208" spans="2:20" ht="15.5" x14ac:dyDescent="0.35">
      <c r="B208" s="254"/>
      <c r="C208" s="256"/>
      <c r="D208" s="256"/>
      <c r="E208" s="256"/>
      <c r="F208" s="256"/>
      <c r="G208" s="256"/>
      <c r="H208" s="256"/>
      <c r="I208" s="256"/>
      <c r="J208" s="256"/>
      <c r="K208" s="256"/>
      <c r="L208" s="256"/>
      <c r="M208" s="256"/>
      <c r="N208" s="256"/>
      <c r="O208" s="286" t="str">
        <f t="shared" si="15"/>
        <v>NO</v>
      </c>
      <c r="P208" s="286" t="str">
        <f t="shared" si="16"/>
        <v>NO</v>
      </c>
      <c r="Q208" s="286" t="str">
        <f t="shared" si="17"/>
        <v>NO</v>
      </c>
      <c r="R208" s="286" t="str">
        <f t="shared" si="18"/>
        <v>NO</v>
      </c>
      <c r="S208" s="286" t="str">
        <f t="shared" si="19"/>
        <v>NO</v>
      </c>
      <c r="T208" s="84"/>
    </row>
    <row r="209" spans="2:20" ht="15.5" x14ac:dyDescent="0.35">
      <c r="B209" s="254"/>
      <c r="C209" s="256"/>
      <c r="D209" s="256"/>
      <c r="E209" s="256"/>
      <c r="F209" s="256"/>
      <c r="G209" s="256"/>
      <c r="H209" s="256"/>
      <c r="I209" s="256"/>
      <c r="J209" s="256"/>
      <c r="K209" s="256"/>
      <c r="L209" s="256"/>
      <c r="M209" s="256"/>
      <c r="N209" s="256"/>
      <c r="O209" s="286" t="str">
        <f t="shared" si="15"/>
        <v>NO</v>
      </c>
      <c r="P209" s="286" t="str">
        <f t="shared" si="16"/>
        <v>NO</v>
      </c>
      <c r="Q209" s="286" t="str">
        <f t="shared" si="17"/>
        <v>NO</v>
      </c>
      <c r="R209" s="286" t="str">
        <f t="shared" si="18"/>
        <v>NO</v>
      </c>
      <c r="S209" s="286" t="str">
        <f t="shared" si="19"/>
        <v>NO</v>
      </c>
      <c r="T209" s="84"/>
    </row>
    <row r="210" spans="2:20" ht="15.5" x14ac:dyDescent="0.35">
      <c r="B210" s="254"/>
      <c r="C210" s="256"/>
      <c r="D210" s="256"/>
      <c r="E210" s="256"/>
      <c r="F210" s="256"/>
      <c r="G210" s="256"/>
      <c r="H210" s="256"/>
      <c r="I210" s="256"/>
      <c r="J210" s="256"/>
      <c r="K210" s="256"/>
      <c r="L210" s="256"/>
      <c r="M210" s="256"/>
      <c r="N210" s="256"/>
      <c r="O210" s="286" t="str">
        <f t="shared" si="15"/>
        <v>NO</v>
      </c>
      <c r="P210" s="286" t="str">
        <f t="shared" si="16"/>
        <v>NO</v>
      </c>
      <c r="Q210" s="286" t="str">
        <f t="shared" si="17"/>
        <v>NO</v>
      </c>
      <c r="R210" s="286" t="str">
        <f t="shared" si="18"/>
        <v>NO</v>
      </c>
      <c r="S210" s="286" t="str">
        <f t="shared" si="19"/>
        <v>NO</v>
      </c>
      <c r="T210" s="84"/>
    </row>
    <row r="211" spans="2:20" ht="15.5" x14ac:dyDescent="0.35">
      <c r="B211" s="254"/>
      <c r="C211" s="256"/>
      <c r="D211" s="256"/>
      <c r="E211" s="256"/>
      <c r="F211" s="256"/>
      <c r="G211" s="256"/>
      <c r="H211" s="256"/>
      <c r="I211" s="256"/>
      <c r="J211" s="256"/>
      <c r="K211" s="256"/>
      <c r="L211" s="256"/>
      <c r="M211" s="256"/>
      <c r="N211" s="256"/>
      <c r="O211" s="286" t="str">
        <f t="shared" si="15"/>
        <v>NO</v>
      </c>
      <c r="P211" s="286" t="str">
        <f t="shared" si="16"/>
        <v>NO</v>
      </c>
      <c r="Q211" s="286" t="str">
        <f t="shared" si="17"/>
        <v>NO</v>
      </c>
      <c r="R211" s="286" t="str">
        <f t="shared" si="18"/>
        <v>NO</v>
      </c>
      <c r="S211" s="286" t="str">
        <f t="shared" si="19"/>
        <v>NO</v>
      </c>
      <c r="T211" s="84"/>
    </row>
    <row r="212" spans="2:20" ht="15.5" x14ac:dyDescent="0.35">
      <c r="B212" s="254"/>
      <c r="C212" s="256"/>
      <c r="D212" s="256"/>
      <c r="E212" s="256"/>
      <c r="F212" s="256"/>
      <c r="G212" s="256"/>
      <c r="H212" s="256"/>
      <c r="I212" s="256"/>
      <c r="J212" s="256"/>
      <c r="K212" s="256"/>
      <c r="L212" s="256"/>
      <c r="M212" s="256"/>
      <c r="N212" s="256"/>
      <c r="O212" s="286" t="str">
        <f t="shared" si="15"/>
        <v>NO</v>
      </c>
      <c r="P212" s="286" t="str">
        <f t="shared" si="16"/>
        <v>NO</v>
      </c>
      <c r="Q212" s="286" t="str">
        <f t="shared" si="17"/>
        <v>NO</v>
      </c>
      <c r="R212" s="286" t="str">
        <f t="shared" si="18"/>
        <v>NO</v>
      </c>
      <c r="S212" s="286" t="str">
        <f t="shared" si="19"/>
        <v>NO</v>
      </c>
      <c r="T212" s="84"/>
    </row>
    <row r="213" spans="2:20" ht="15.5" x14ac:dyDescent="0.35">
      <c r="B213" s="254"/>
      <c r="C213" s="256"/>
      <c r="D213" s="256"/>
      <c r="E213" s="256"/>
      <c r="F213" s="256"/>
      <c r="G213" s="256"/>
      <c r="H213" s="256"/>
      <c r="I213" s="256"/>
      <c r="J213" s="256"/>
      <c r="K213" s="256"/>
      <c r="L213" s="256"/>
      <c r="M213" s="256"/>
      <c r="N213" s="256"/>
      <c r="O213" s="286" t="str">
        <f t="shared" si="15"/>
        <v>NO</v>
      </c>
      <c r="P213" s="286" t="str">
        <f t="shared" si="16"/>
        <v>NO</v>
      </c>
      <c r="Q213" s="286" t="str">
        <f t="shared" si="17"/>
        <v>NO</v>
      </c>
      <c r="R213" s="286" t="str">
        <f t="shared" si="18"/>
        <v>NO</v>
      </c>
      <c r="S213" s="286" t="str">
        <f t="shared" si="19"/>
        <v>NO</v>
      </c>
      <c r="T213" s="84"/>
    </row>
    <row r="214" spans="2:20" ht="15.5" x14ac:dyDescent="0.35">
      <c r="B214" s="254"/>
      <c r="C214" s="256"/>
      <c r="D214" s="256"/>
      <c r="E214" s="256"/>
      <c r="F214" s="256"/>
      <c r="G214" s="256"/>
      <c r="H214" s="256"/>
      <c r="I214" s="256"/>
      <c r="J214" s="256"/>
      <c r="K214" s="256"/>
      <c r="L214" s="256"/>
      <c r="M214" s="256"/>
      <c r="N214" s="256"/>
      <c r="O214" s="286" t="str">
        <f t="shared" si="15"/>
        <v>NO</v>
      </c>
      <c r="P214" s="286" t="str">
        <f t="shared" si="16"/>
        <v>NO</v>
      </c>
      <c r="Q214" s="286" t="str">
        <f t="shared" si="17"/>
        <v>NO</v>
      </c>
      <c r="R214" s="286" t="str">
        <f t="shared" si="18"/>
        <v>NO</v>
      </c>
      <c r="S214" s="286" t="str">
        <f t="shared" si="19"/>
        <v>NO</v>
      </c>
      <c r="T214" s="84"/>
    </row>
    <row r="215" spans="2:20" ht="15.5" x14ac:dyDescent="0.35">
      <c r="B215" s="254"/>
      <c r="C215" s="256"/>
      <c r="D215" s="256"/>
      <c r="E215" s="256"/>
      <c r="F215" s="256"/>
      <c r="G215" s="256"/>
      <c r="H215" s="256"/>
      <c r="I215" s="256"/>
      <c r="J215" s="256"/>
      <c r="K215" s="256"/>
      <c r="L215" s="256"/>
      <c r="M215" s="256"/>
      <c r="N215" s="256"/>
      <c r="O215" s="286" t="str">
        <f t="shared" si="15"/>
        <v>NO</v>
      </c>
      <c r="P215" s="286" t="str">
        <f t="shared" si="16"/>
        <v>NO</v>
      </c>
      <c r="Q215" s="286" t="str">
        <f t="shared" si="17"/>
        <v>NO</v>
      </c>
      <c r="R215" s="286" t="str">
        <f t="shared" si="18"/>
        <v>NO</v>
      </c>
      <c r="S215" s="286" t="str">
        <f t="shared" si="19"/>
        <v>NO</v>
      </c>
      <c r="T215" s="84"/>
    </row>
    <row r="216" spans="2:20" ht="15.5" x14ac:dyDescent="0.35">
      <c r="B216" s="254"/>
      <c r="C216" s="256"/>
      <c r="D216" s="256"/>
      <c r="E216" s="256"/>
      <c r="F216" s="256"/>
      <c r="G216" s="256"/>
      <c r="H216" s="256"/>
      <c r="I216" s="256"/>
      <c r="J216" s="256"/>
      <c r="K216" s="256"/>
      <c r="L216" s="256"/>
      <c r="M216" s="256"/>
      <c r="N216" s="256"/>
      <c r="O216" s="286" t="str">
        <f t="shared" si="15"/>
        <v>NO</v>
      </c>
      <c r="P216" s="286" t="str">
        <f t="shared" si="16"/>
        <v>NO</v>
      </c>
      <c r="Q216" s="286" t="str">
        <f t="shared" si="17"/>
        <v>NO</v>
      </c>
      <c r="R216" s="286" t="str">
        <f t="shared" si="18"/>
        <v>NO</v>
      </c>
      <c r="S216" s="286" t="str">
        <f t="shared" si="19"/>
        <v>NO</v>
      </c>
      <c r="T216" s="84"/>
    </row>
    <row r="217" spans="2:20" ht="15.5" x14ac:dyDescent="0.35">
      <c r="B217" s="254"/>
      <c r="C217" s="256"/>
      <c r="D217" s="256"/>
      <c r="E217" s="256"/>
      <c r="F217" s="256"/>
      <c r="G217" s="256"/>
      <c r="H217" s="256"/>
      <c r="I217" s="256"/>
      <c r="J217" s="256"/>
      <c r="K217" s="256"/>
      <c r="L217" s="256"/>
      <c r="M217" s="256"/>
      <c r="N217" s="256"/>
      <c r="O217" s="286" t="str">
        <f t="shared" si="15"/>
        <v>NO</v>
      </c>
      <c r="P217" s="286" t="str">
        <f t="shared" si="16"/>
        <v>NO</v>
      </c>
      <c r="Q217" s="286" t="str">
        <f t="shared" si="17"/>
        <v>NO</v>
      </c>
      <c r="R217" s="286" t="str">
        <f t="shared" si="18"/>
        <v>NO</v>
      </c>
      <c r="S217" s="286" t="str">
        <f t="shared" si="19"/>
        <v>NO</v>
      </c>
      <c r="T217" s="84"/>
    </row>
    <row r="218" spans="2:20" ht="15.5" x14ac:dyDescent="0.35">
      <c r="B218" s="254"/>
      <c r="C218" s="256"/>
      <c r="D218" s="256"/>
      <c r="E218" s="256"/>
      <c r="F218" s="256"/>
      <c r="G218" s="256"/>
      <c r="H218" s="256"/>
      <c r="I218" s="256"/>
      <c r="J218" s="256"/>
      <c r="K218" s="256"/>
      <c r="L218" s="256"/>
      <c r="M218" s="256"/>
      <c r="N218" s="256"/>
      <c r="O218" s="286" t="str">
        <f t="shared" si="15"/>
        <v>NO</v>
      </c>
      <c r="P218" s="286" t="str">
        <f t="shared" si="16"/>
        <v>NO</v>
      </c>
      <c r="Q218" s="286" t="str">
        <f t="shared" si="17"/>
        <v>NO</v>
      </c>
      <c r="R218" s="286" t="str">
        <f t="shared" si="18"/>
        <v>NO</v>
      </c>
      <c r="S218" s="286" t="str">
        <f t="shared" si="19"/>
        <v>NO</v>
      </c>
      <c r="T218" s="84"/>
    </row>
    <row r="219" spans="2:20" ht="15.5" x14ac:dyDescent="0.35">
      <c r="B219" s="254"/>
      <c r="C219" s="256"/>
      <c r="D219" s="256"/>
      <c r="E219" s="256"/>
      <c r="F219" s="256"/>
      <c r="G219" s="256"/>
      <c r="H219" s="256"/>
      <c r="I219" s="256"/>
      <c r="J219" s="256"/>
      <c r="K219" s="256"/>
      <c r="L219" s="256"/>
      <c r="M219" s="256"/>
      <c r="N219" s="256"/>
      <c r="O219" s="286" t="str">
        <f t="shared" si="15"/>
        <v>NO</v>
      </c>
      <c r="P219" s="286" t="str">
        <f t="shared" si="16"/>
        <v>NO</v>
      </c>
      <c r="Q219" s="286" t="str">
        <f t="shared" si="17"/>
        <v>NO</v>
      </c>
      <c r="R219" s="286" t="str">
        <f t="shared" si="18"/>
        <v>NO</v>
      </c>
      <c r="S219" s="286" t="str">
        <f t="shared" si="19"/>
        <v>NO</v>
      </c>
      <c r="T219" s="84"/>
    </row>
    <row r="220" spans="2:20" ht="15.5" x14ac:dyDescent="0.35">
      <c r="B220" s="254"/>
      <c r="C220" s="256"/>
      <c r="D220" s="256"/>
      <c r="E220" s="256"/>
      <c r="F220" s="256"/>
      <c r="G220" s="256"/>
      <c r="H220" s="256"/>
      <c r="I220" s="256"/>
      <c r="J220" s="256"/>
      <c r="K220" s="256"/>
      <c r="L220" s="256"/>
      <c r="M220" s="256"/>
      <c r="N220" s="256"/>
      <c r="O220" s="286" t="str">
        <f t="shared" si="15"/>
        <v>NO</v>
      </c>
      <c r="P220" s="286" t="str">
        <f t="shared" si="16"/>
        <v>NO</v>
      </c>
      <c r="Q220" s="286" t="str">
        <f t="shared" si="17"/>
        <v>NO</v>
      </c>
      <c r="R220" s="286" t="str">
        <f t="shared" si="18"/>
        <v>NO</v>
      </c>
      <c r="S220" s="286" t="str">
        <f t="shared" si="19"/>
        <v>NO</v>
      </c>
      <c r="T220" s="84"/>
    </row>
    <row r="221" spans="2:20" ht="15.5" x14ac:dyDescent="0.35">
      <c r="B221" s="254"/>
      <c r="C221" s="256"/>
      <c r="D221" s="256"/>
      <c r="E221" s="256"/>
      <c r="F221" s="256"/>
      <c r="G221" s="256"/>
      <c r="H221" s="256"/>
      <c r="I221" s="256"/>
      <c r="J221" s="256"/>
      <c r="K221" s="256"/>
      <c r="L221" s="256"/>
      <c r="M221" s="256"/>
      <c r="N221" s="256"/>
      <c r="O221" s="286" t="str">
        <f t="shared" si="15"/>
        <v>NO</v>
      </c>
      <c r="P221" s="286" t="str">
        <f t="shared" si="16"/>
        <v>NO</v>
      </c>
      <c r="Q221" s="286" t="str">
        <f t="shared" si="17"/>
        <v>NO</v>
      </c>
      <c r="R221" s="286" t="str">
        <f t="shared" si="18"/>
        <v>NO</v>
      </c>
      <c r="S221" s="286" t="str">
        <f t="shared" si="19"/>
        <v>NO</v>
      </c>
      <c r="T221" s="84"/>
    </row>
    <row r="222" spans="2:20" ht="15.5" x14ac:dyDescent="0.35">
      <c r="B222" s="254"/>
      <c r="C222" s="256"/>
      <c r="D222" s="256"/>
      <c r="E222" s="256"/>
      <c r="F222" s="256"/>
      <c r="G222" s="256"/>
      <c r="H222" s="256"/>
      <c r="I222" s="256"/>
      <c r="J222" s="256"/>
      <c r="K222" s="256"/>
      <c r="L222" s="256"/>
      <c r="M222" s="256"/>
      <c r="N222" s="256"/>
      <c r="O222" s="286" t="str">
        <f t="shared" si="15"/>
        <v>NO</v>
      </c>
      <c r="P222" s="286" t="str">
        <f t="shared" si="16"/>
        <v>NO</v>
      </c>
      <c r="Q222" s="286" t="str">
        <f t="shared" si="17"/>
        <v>NO</v>
      </c>
      <c r="R222" s="286" t="str">
        <f t="shared" si="18"/>
        <v>NO</v>
      </c>
      <c r="S222" s="286" t="str">
        <f t="shared" si="19"/>
        <v>NO</v>
      </c>
      <c r="T222" s="84"/>
    </row>
    <row r="223" spans="2:20" ht="15.5" x14ac:dyDescent="0.35">
      <c r="B223" s="254"/>
      <c r="C223" s="256"/>
      <c r="D223" s="256"/>
      <c r="E223" s="256"/>
      <c r="F223" s="256"/>
      <c r="G223" s="256"/>
      <c r="H223" s="256"/>
      <c r="I223" s="256"/>
      <c r="J223" s="256"/>
      <c r="K223" s="256"/>
      <c r="L223" s="256"/>
      <c r="M223" s="256"/>
      <c r="N223" s="256"/>
      <c r="O223" s="286" t="str">
        <f t="shared" si="15"/>
        <v>NO</v>
      </c>
      <c r="P223" s="286" t="str">
        <f t="shared" si="16"/>
        <v>NO</v>
      </c>
      <c r="Q223" s="286" t="str">
        <f t="shared" si="17"/>
        <v>NO</v>
      </c>
      <c r="R223" s="286" t="str">
        <f t="shared" si="18"/>
        <v>NO</v>
      </c>
      <c r="S223" s="286" t="str">
        <f t="shared" si="19"/>
        <v>NO</v>
      </c>
      <c r="T223" s="84"/>
    </row>
    <row r="224" spans="2:20" ht="15.5" x14ac:dyDescent="0.35">
      <c r="B224" s="254"/>
      <c r="C224" s="256"/>
      <c r="D224" s="256"/>
      <c r="E224" s="256"/>
      <c r="F224" s="256"/>
      <c r="G224" s="256"/>
      <c r="H224" s="256"/>
      <c r="I224" s="256"/>
      <c r="J224" s="256"/>
      <c r="K224" s="256"/>
      <c r="L224" s="256"/>
      <c r="M224" s="256"/>
      <c r="N224" s="256"/>
      <c r="O224" s="286" t="str">
        <f t="shared" si="15"/>
        <v>NO</v>
      </c>
      <c r="P224" s="286" t="str">
        <f t="shared" si="16"/>
        <v>NO</v>
      </c>
      <c r="Q224" s="286" t="str">
        <f t="shared" si="17"/>
        <v>NO</v>
      </c>
      <c r="R224" s="286" t="str">
        <f t="shared" si="18"/>
        <v>NO</v>
      </c>
      <c r="S224" s="286" t="str">
        <f t="shared" si="19"/>
        <v>NO</v>
      </c>
      <c r="T224" s="84"/>
    </row>
    <row r="225" spans="2:20" ht="15.5" x14ac:dyDescent="0.35">
      <c r="B225" s="254"/>
      <c r="C225" s="256"/>
      <c r="D225" s="256"/>
      <c r="E225" s="256"/>
      <c r="F225" s="256"/>
      <c r="G225" s="256"/>
      <c r="H225" s="256"/>
      <c r="I225" s="256"/>
      <c r="J225" s="256"/>
      <c r="K225" s="256"/>
      <c r="L225" s="256"/>
      <c r="M225" s="256"/>
      <c r="N225" s="256"/>
      <c r="O225" s="286" t="str">
        <f t="shared" si="15"/>
        <v>NO</v>
      </c>
      <c r="P225" s="286" t="str">
        <f t="shared" si="16"/>
        <v>NO</v>
      </c>
      <c r="Q225" s="286" t="str">
        <f t="shared" si="17"/>
        <v>NO</v>
      </c>
      <c r="R225" s="286" t="str">
        <f t="shared" si="18"/>
        <v>NO</v>
      </c>
      <c r="S225" s="286" t="str">
        <f t="shared" si="19"/>
        <v>NO</v>
      </c>
      <c r="T225" s="84"/>
    </row>
    <row r="226" spans="2:20" ht="15.5" x14ac:dyDescent="0.35">
      <c r="B226" s="254"/>
      <c r="C226" s="256"/>
      <c r="D226" s="256"/>
      <c r="E226" s="256"/>
      <c r="F226" s="256"/>
      <c r="G226" s="256"/>
      <c r="H226" s="256"/>
      <c r="I226" s="256"/>
      <c r="J226" s="256"/>
      <c r="K226" s="256"/>
      <c r="L226" s="256"/>
      <c r="M226" s="256"/>
      <c r="N226" s="256"/>
      <c r="O226" s="286" t="str">
        <f t="shared" si="15"/>
        <v>NO</v>
      </c>
      <c r="P226" s="286" t="str">
        <f t="shared" si="16"/>
        <v>NO</v>
      </c>
      <c r="Q226" s="286" t="str">
        <f t="shared" si="17"/>
        <v>NO</v>
      </c>
      <c r="R226" s="286" t="str">
        <f t="shared" si="18"/>
        <v>NO</v>
      </c>
      <c r="S226" s="286" t="str">
        <f t="shared" si="19"/>
        <v>NO</v>
      </c>
      <c r="T226" s="84"/>
    </row>
    <row r="227" spans="2:20" ht="15.5" x14ac:dyDescent="0.35">
      <c r="B227" s="254"/>
      <c r="C227" s="256"/>
      <c r="D227" s="256"/>
      <c r="E227" s="256"/>
      <c r="F227" s="256"/>
      <c r="G227" s="256"/>
      <c r="H227" s="256"/>
      <c r="I227" s="256"/>
      <c r="J227" s="256"/>
      <c r="K227" s="256"/>
      <c r="L227" s="256"/>
      <c r="M227" s="256"/>
      <c r="N227" s="256"/>
      <c r="O227" s="286" t="str">
        <f t="shared" si="15"/>
        <v>NO</v>
      </c>
      <c r="P227" s="286" t="str">
        <f t="shared" si="16"/>
        <v>NO</v>
      </c>
      <c r="Q227" s="286" t="str">
        <f t="shared" si="17"/>
        <v>NO</v>
      </c>
      <c r="R227" s="286" t="str">
        <f t="shared" si="18"/>
        <v>NO</v>
      </c>
      <c r="S227" s="286" t="str">
        <f t="shared" si="19"/>
        <v>NO</v>
      </c>
      <c r="T227" s="84"/>
    </row>
    <row r="228" spans="2:20" ht="15.5" x14ac:dyDescent="0.35">
      <c r="B228" s="254"/>
      <c r="C228" s="256"/>
      <c r="D228" s="256"/>
      <c r="E228" s="256"/>
      <c r="F228" s="256"/>
      <c r="G228" s="256"/>
      <c r="H228" s="256"/>
      <c r="I228" s="256"/>
      <c r="J228" s="256"/>
      <c r="K228" s="256"/>
      <c r="L228" s="256"/>
      <c r="M228" s="256"/>
      <c r="N228" s="256"/>
      <c r="O228" s="286" t="str">
        <f t="shared" si="15"/>
        <v>NO</v>
      </c>
      <c r="P228" s="286" t="str">
        <f t="shared" si="16"/>
        <v>NO</v>
      </c>
      <c r="Q228" s="286" t="str">
        <f t="shared" si="17"/>
        <v>NO</v>
      </c>
      <c r="R228" s="286" t="str">
        <f t="shared" si="18"/>
        <v>NO</v>
      </c>
      <c r="S228" s="286" t="str">
        <f t="shared" si="19"/>
        <v>NO</v>
      </c>
      <c r="T228" s="84"/>
    </row>
    <row r="229" spans="2:20" ht="15.5" x14ac:dyDescent="0.35">
      <c r="B229" s="254"/>
      <c r="C229" s="256"/>
      <c r="D229" s="256"/>
      <c r="E229" s="256"/>
      <c r="F229" s="256"/>
      <c r="G229" s="256"/>
      <c r="H229" s="256"/>
      <c r="I229" s="256"/>
      <c r="J229" s="256"/>
      <c r="K229" s="256"/>
      <c r="L229" s="256"/>
      <c r="M229" s="256"/>
      <c r="N229" s="256"/>
      <c r="O229" s="286" t="str">
        <f t="shared" si="15"/>
        <v>NO</v>
      </c>
      <c r="P229" s="286" t="str">
        <f t="shared" si="16"/>
        <v>NO</v>
      </c>
      <c r="Q229" s="286" t="str">
        <f t="shared" si="17"/>
        <v>NO</v>
      </c>
      <c r="R229" s="286" t="str">
        <f t="shared" si="18"/>
        <v>NO</v>
      </c>
      <c r="S229" s="286" t="str">
        <f t="shared" si="19"/>
        <v>NO</v>
      </c>
      <c r="T229" s="84"/>
    </row>
    <row r="230" spans="2:20" ht="15.5" x14ac:dyDescent="0.35">
      <c r="B230" s="254"/>
      <c r="C230" s="256"/>
      <c r="D230" s="256"/>
      <c r="E230" s="256"/>
      <c r="F230" s="256"/>
      <c r="G230" s="256"/>
      <c r="H230" s="256"/>
      <c r="I230" s="256"/>
      <c r="J230" s="256"/>
      <c r="K230" s="256"/>
      <c r="L230" s="256"/>
      <c r="M230" s="256"/>
      <c r="N230" s="256"/>
      <c r="O230" s="286" t="str">
        <f t="shared" si="15"/>
        <v>NO</v>
      </c>
      <c r="P230" s="286" t="str">
        <f t="shared" si="16"/>
        <v>NO</v>
      </c>
      <c r="Q230" s="286" t="str">
        <f t="shared" si="17"/>
        <v>NO</v>
      </c>
      <c r="R230" s="286" t="str">
        <f t="shared" si="18"/>
        <v>NO</v>
      </c>
      <c r="S230" s="286" t="str">
        <f t="shared" si="19"/>
        <v>NO</v>
      </c>
      <c r="T230" s="84"/>
    </row>
    <row r="231" spans="2:20" ht="15.5" x14ac:dyDescent="0.35">
      <c r="B231" s="254"/>
      <c r="C231" s="256"/>
      <c r="D231" s="256"/>
      <c r="E231" s="256"/>
      <c r="F231" s="256"/>
      <c r="G231" s="256"/>
      <c r="H231" s="256"/>
      <c r="I231" s="256"/>
      <c r="J231" s="256"/>
      <c r="K231" s="256"/>
      <c r="L231" s="256"/>
      <c r="M231" s="256"/>
      <c r="N231" s="256"/>
      <c r="O231" s="286" t="str">
        <f t="shared" si="15"/>
        <v>NO</v>
      </c>
      <c r="P231" s="286" t="str">
        <f t="shared" si="16"/>
        <v>NO</v>
      </c>
      <c r="Q231" s="286" t="str">
        <f t="shared" si="17"/>
        <v>NO</v>
      </c>
      <c r="R231" s="286" t="str">
        <f t="shared" si="18"/>
        <v>NO</v>
      </c>
      <c r="S231" s="286" t="str">
        <f t="shared" si="19"/>
        <v>NO</v>
      </c>
      <c r="T231" s="84"/>
    </row>
    <row r="232" spans="2:20" ht="15.5" x14ac:dyDescent="0.35">
      <c r="B232" s="254"/>
      <c r="C232" s="256"/>
      <c r="D232" s="256"/>
      <c r="E232" s="256"/>
      <c r="F232" s="256"/>
      <c r="G232" s="256"/>
      <c r="H232" s="256"/>
      <c r="I232" s="256"/>
      <c r="J232" s="256"/>
      <c r="K232" s="256"/>
      <c r="L232" s="256"/>
      <c r="M232" s="256"/>
      <c r="N232" s="256"/>
      <c r="O232" s="286" t="str">
        <f t="shared" si="15"/>
        <v>NO</v>
      </c>
      <c r="P232" s="286" t="str">
        <f t="shared" si="16"/>
        <v>NO</v>
      </c>
      <c r="Q232" s="286" t="str">
        <f t="shared" si="17"/>
        <v>NO</v>
      </c>
      <c r="R232" s="286" t="str">
        <f t="shared" si="18"/>
        <v>NO</v>
      </c>
      <c r="S232" s="286" t="str">
        <f t="shared" si="19"/>
        <v>NO</v>
      </c>
      <c r="T232" s="84"/>
    </row>
    <row r="233" spans="2:20" ht="15.5" x14ac:dyDescent="0.35">
      <c r="B233" s="254"/>
      <c r="C233" s="256"/>
      <c r="D233" s="256"/>
      <c r="E233" s="256"/>
      <c r="F233" s="256"/>
      <c r="G233" s="256"/>
      <c r="H233" s="256"/>
      <c r="I233" s="256"/>
      <c r="J233" s="256"/>
      <c r="K233" s="256"/>
      <c r="L233" s="256"/>
      <c r="M233" s="256"/>
      <c r="N233" s="256"/>
      <c r="O233" s="286" t="str">
        <f t="shared" si="15"/>
        <v>NO</v>
      </c>
      <c r="P233" s="286" t="str">
        <f t="shared" si="16"/>
        <v>NO</v>
      </c>
      <c r="Q233" s="286" t="str">
        <f t="shared" si="17"/>
        <v>NO</v>
      </c>
      <c r="R233" s="286" t="str">
        <f t="shared" si="18"/>
        <v>NO</v>
      </c>
      <c r="S233" s="286" t="str">
        <f t="shared" si="19"/>
        <v>NO</v>
      </c>
      <c r="T233" s="84"/>
    </row>
    <row r="234" spans="2:20" ht="15.5" x14ac:dyDescent="0.35">
      <c r="B234" s="254"/>
      <c r="C234" s="256"/>
      <c r="D234" s="256"/>
      <c r="E234" s="256"/>
      <c r="F234" s="256"/>
      <c r="G234" s="256"/>
      <c r="H234" s="256"/>
      <c r="I234" s="256"/>
      <c r="J234" s="256"/>
      <c r="K234" s="256"/>
      <c r="L234" s="256"/>
      <c r="M234" s="256"/>
      <c r="N234" s="256"/>
      <c r="O234" s="286" t="str">
        <f t="shared" si="15"/>
        <v>NO</v>
      </c>
      <c r="P234" s="286" t="str">
        <f t="shared" si="16"/>
        <v>NO</v>
      </c>
      <c r="Q234" s="286" t="str">
        <f t="shared" si="17"/>
        <v>NO</v>
      </c>
      <c r="R234" s="286" t="str">
        <f t="shared" si="18"/>
        <v>NO</v>
      </c>
      <c r="S234" s="286" t="str">
        <f t="shared" si="19"/>
        <v>NO</v>
      </c>
      <c r="T234" s="84"/>
    </row>
    <row r="235" spans="2:20" ht="15.5" x14ac:dyDescent="0.35">
      <c r="B235" s="254"/>
      <c r="C235" s="256"/>
      <c r="D235" s="256"/>
      <c r="E235" s="256"/>
      <c r="F235" s="256"/>
      <c r="G235" s="256"/>
      <c r="H235" s="256"/>
      <c r="I235" s="256"/>
      <c r="J235" s="256"/>
      <c r="K235" s="256"/>
      <c r="L235" s="256"/>
      <c r="M235" s="256"/>
      <c r="N235" s="256"/>
      <c r="O235" s="286" t="str">
        <f t="shared" si="15"/>
        <v>NO</v>
      </c>
      <c r="P235" s="286" t="str">
        <f t="shared" si="16"/>
        <v>NO</v>
      </c>
      <c r="Q235" s="286" t="str">
        <f t="shared" si="17"/>
        <v>NO</v>
      </c>
      <c r="R235" s="286" t="str">
        <f t="shared" si="18"/>
        <v>NO</v>
      </c>
      <c r="S235" s="286" t="str">
        <f t="shared" si="19"/>
        <v>NO</v>
      </c>
      <c r="T235" s="84"/>
    </row>
    <row r="236" spans="2:20" ht="15.5" x14ac:dyDescent="0.35">
      <c r="B236" s="254"/>
      <c r="C236" s="256"/>
      <c r="D236" s="256"/>
      <c r="E236" s="256"/>
      <c r="F236" s="256"/>
      <c r="G236" s="256"/>
      <c r="H236" s="256"/>
      <c r="I236" s="256"/>
      <c r="J236" s="256"/>
      <c r="K236" s="256"/>
      <c r="L236" s="256"/>
      <c r="M236" s="256"/>
      <c r="N236" s="256"/>
      <c r="O236" s="286" t="str">
        <f t="shared" si="15"/>
        <v>NO</v>
      </c>
      <c r="P236" s="286" t="str">
        <f t="shared" si="16"/>
        <v>NO</v>
      </c>
      <c r="Q236" s="286" t="str">
        <f t="shared" si="17"/>
        <v>NO</v>
      </c>
      <c r="R236" s="286" t="str">
        <f t="shared" si="18"/>
        <v>NO</v>
      </c>
      <c r="S236" s="286" t="str">
        <f t="shared" si="19"/>
        <v>NO</v>
      </c>
      <c r="T236" s="84"/>
    </row>
    <row r="237" spans="2:20" ht="15.5" x14ac:dyDescent="0.35">
      <c r="B237" s="254"/>
      <c r="C237" s="256"/>
      <c r="D237" s="256"/>
      <c r="E237" s="256"/>
      <c r="F237" s="256"/>
      <c r="G237" s="256"/>
      <c r="H237" s="256"/>
      <c r="I237" s="256"/>
      <c r="J237" s="256"/>
      <c r="K237" s="256"/>
      <c r="L237" s="256"/>
      <c r="M237" s="256"/>
      <c r="N237" s="256"/>
      <c r="O237" s="286" t="str">
        <f t="shared" si="15"/>
        <v>NO</v>
      </c>
      <c r="P237" s="286" t="str">
        <f t="shared" si="16"/>
        <v>NO</v>
      </c>
      <c r="Q237" s="286" t="str">
        <f t="shared" si="17"/>
        <v>NO</v>
      </c>
      <c r="R237" s="286" t="str">
        <f t="shared" si="18"/>
        <v>NO</v>
      </c>
      <c r="S237" s="286" t="str">
        <f t="shared" si="19"/>
        <v>NO</v>
      </c>
      <c r="T237" s="84"/>
    </row>
    <row r="238" spans="2:20" ht="15.5" x14ac:dyDescent="0.35">
      <c r="B238" s="254"/>
      <c r="C238" s="256"/>
      <c r="D238" s="256"/>
      <c r="E238" s="256"/>
      <c r="F238" s="256"/>
      <c r="G238" s="256"/>
      <c r="H238" s="256"/>
      <c r="I238" s="256"/>
      <c r="J238" s="256"/>
      <c r="K238" s="256"/>
      <c r="L238" s="256"/>
      <c r="M238" s="256"/>
      <c r="N238" s="256"/>
      <c r="O238" s="286" t="str">
        <f t="shared" si="15"/>
        <v>NO</v>
      </c>
      <c r="P238" s="286" t="str">
        <f t="shared" si="16"/>
        <v>NO</v>
      </c>
      <c r="Q238" s="286" t="str">
        <f t="shared" si="17"/>
        <v>NO</v>
      </c>
      <c r="R238" s="286" t="str">
        <f t="shared" si="18"/>
        <v>NO</v>
      </c>
      <c r="S238" s="286" t="str">
        <f t="shared" si="19"/>
        <v>NO</v>
      </c>
      <c r="T238" s="84"/>
    </row>
    <row r="239" spans="2:20" ht="15.5" x14ac:dyDescent="0.35">
      <c r="B239" s="254"/>
      <c r="C239" s="256"/>
      <c r="D239" s="256"/>
      <c r="E239" s="256"/>
      <c r="F239" s="256"/>
      <c r="G239" s="256"/>
      <c r="H239" s="256"/>
      <c r="I239" s="256"/>
      <c r="J239" s="256"/>
      <c r="K239" s="256"/>
      <c r="L239" s="256"/>
      <c r="M239" s="256"/>
      <c r="N239" s="256"/>
      <c r="O239" s="286" t="str">
        <f t="shared" si="15"/>
        <v>NO</v>
      </c>
      <c r="P239" s="286" t="str">
        <f t="shared" si="16"/>
        <v>NO</v>
      </c>
      <c r="Q239" s="286" t="str">
        <f t="shared" si="17"/>
        <v>NO</v>
      </c>
      <c r="R239" s="286" t="str">
        <f t="shared" si="18"/>
        <v>NO</v>
      </c>
      <c r="S239" s="286" t="str">
        <f t="shared" si="19"/>
        <v>NO</v>
      </c>
      <c r="T239" s="84"/>
    </row>
    <row r="240" spans="2:20" ht="15.5" x14ac:dyDescent="0.35">
      <c r="B240" s="254"/>
      <c r="C240" s="256"/>
      <c r="D240" s="256"/>
      <c r="E240" s="256"/>
      <c r="F240" s="256"/>
      <c r="G240" s="256"/>
      <c r="H240" s="256"/>
      <c r="I240" s="256"/>
      <c r="J240" s="256"/>
      <c r="K240" s="256"/>
      <c r="L240" s="256"/>
      <c r="M240" s="256"/>
      <c r="N240" s="256"/>
      <c r="O240" s="286" t="str">
        <f t="shared" si="15"/>
        <v>NO</v>
      </c>
      <c r="P240" s="286" t="str">
        <f t="shared" si="16"/>
        <v>NO</v>
      </c>
      <c r="Q240" s="286" t="str">
        <f t="shared" si="17"/>
        <v>NO</v>
      </c>
      <c r="R240" s="286" t="str">
        <f t="shared" si="18"/>
        <v>NO</v>
      </c>
      <c r="S240" s="286" t="str">
        <f t="shared" si="19"/>
        <v>NO</v>
      </c>
      <c r="T240" s="84"/>
    </row>
    <row r="241" spans="2:20" ht="15.5" x14ac:dyDescent="0.35">
      <c r="B241" s="254"/>
      <c r="C241" s="256"/>
      <c r="D241" s="256"/>
      <c r="E241" s="256"/>
      <c r="F241" s="256"/>
      <c r="G241" s="256"/>
      <c r="H241" s="256"/>
      <c r="I241" s="256"/>
      <c r="J241" s="256"/>
      <c r="K241" s="256"/>
      <c r="L241" s="256"/>
      <c r="M241" s="256"/>
      <c r="N241" s="256"/>
      <c r="O241" s="286" t="str">
        <f t="shared" si="15"/>
        <v>NO</v>
      </c>
      <c r="P241" s="286" t="str">
        <f t="shared" si="16"/>
        <v>NO</v>
      </c>
      <c r="Q241" s="286" t="str">
        <f t="shared" si="17"/>
        <v>NO</v>
      </c>
      <c r="R241" s="286" t="str">
        <f t="shared" si="18"/>
        <v>NO</v>
      </c>
      <c r="S241" s="286" t="str">
        <f t="shared" si="19"/>
        <v>NO</v>
      </c>
      <c r="T241" s="84"/>
    </row>
    <row r="242" spans="2:20" ht="15.5" x14ac:dyDescent="0.35">
      <c r="B242" s="254"/>
      <c r="C242" s="256"/>
      <c r="D242" s="256"/>
      <c r="E242" s="256"/>
      <c r="F242" s="256"/>
      <c r="G242" s="256"/>
      <c r="H242" s="256"/>
      <c r="I242" s="256"/>
      <c r="J242" s="256"/>
      <c r="K242" s="256"/>
      <c r="L242" s="256"/>
      <c r="M242" s="256"/>
      <c r="N242" s="256"/>
      <c r="O242" s="286" t="str">
        <f t="shared" si="15"/>
        <v>NO</v>
      </c>
      <c r="P242" s="286" t="str">
        <f t="shared" si="16"/>
        <v>NO</v>
      </c>
      <c r="Q242" s="286" t="str">
        <f t="shared" si="17"/>
        <v>NO</v>
      </c>
      <c r="R242" s="286" t="str">
        <f t="shared" si="18"/>
        <v>NO</v>
      </c>
      <c r="S242" s="286" t="str">
        <f t="shared" si="19"/>
        <v>NO</v>
      </c>
      <c r="T242" s="84"/>
    </row>
    <row r="243" spans="2:20" ht="15.5" x14ac:dyDescent="0.35">
      <c r="B243" s="254"/>
      <c r="C243" s="256"/>
      <c r="D243" s="256"/>
      <c r="E243" s="256"/>
      <c r="F243" s="256"/>
      <c r="G243" s="256"/>
      <c r="H243" s="256"/>
      <c r="I243" s="256"/>
      <c r="J243" s="256"/>
      <c r="K243" s="256"/>
      <c r="L243" s="256"/>
      <c r="M243" s="256"/>
      <c r="N243" s="256"/>
      <c r="O243" s="286" t="str">
        <f t="shared" si="15"/>
        <v>NO</v>
      </c>
      <c r="P243" s="286" t="str">
        <f t="shared" si="16"/>
        <v>NO</v>
      </c>
      <c r="Q243" s="286" t="str">
        <f t="shared" si="17"/>
        <v>NO</v>
      </c>
      <c r="R243" s="286" t="str">
        <f t="shared" si="18"/>
        <v>NO</v>
      </c>
      <c r="S243" s="286" t="str">
        <f t="shared" si="19"/>
        <v>NO</v>
      </c>
      <c r="T243" s="84"/>
    </row>
    <row r="244" spans="2:20" ht="15.5" x14ac:dyDescent="0.35">
      <c r="B244" s="254"/>
      <c r="C244" s="256"/>
      <c r="D244" s="256"/>
      <c r="E244" s="256"/>
      <c r="F244" s="256"/>
      <c r="G244" s="256"/>
      <c r="H244" s="256"/>
      <c r="I244" s="256"/>
      <c r="J244" s="256"/>
      <c r="K244" s="256"/>
      <c r="L244" s="256"/>
      <c r="M244" s="256"/>
      <c r="N244" s="256"/>
      <c r="O244" s="286" t="str">
        <f t="shared" si="15"/>
        <v>NO</v>
      </c>
      <c r="P244" s="286" t="str">
        <f t="shared" si="16"/>
        <v>NO</v>
      </c>
      <c r="Q244" s="286" t="str">
        <f t="shared" si="17"/>
        <v>NO</v>
      </c>
      <c r="R244" s="286" t="str">
        <f t="shared" si="18"/>
        <v>NO</v>
      </c>
      <c r="S244" s="286" t="str">
        <f t="shared" si="19"/>
        <v>NO</v>
      </c>
      <c r="T244" s="84"/>
    </row>
    <row r="245" spans="2:20" ht="15.5" x14ac:dyDescent="0.35">
      <c r="B245" s="254"/>
      <c r="C245" s="256"/>
      <c r="D245" s="256"/>
      <c r="E245" s="256"/>
      <c r="F245" s="256"/>
      <c r="G245" s="256"/>
      <c r="H245" s="256"/>
      <c r="I245" s="256"/>
      <c r="J245" s="256"/>
      <c r="K245" s="256"/>
      <c r="L245" s="256"/>
      <c r="M245" s="256"/>
      <c r="N245" s="256"/>
      <c r="O245" s="286" t="str">
        <f t="shared" si="15"/>
        <v>NO</v>
      </c>
      <c r="P245" s="286" t="str">
        <f t="shared" si="16"/>
        <v>NO</v>
      </c>
      <c r="Q245" s="286" t="str">
        <f t="shared" si="17"/>
        <v>NO</v>
      </c>
      <c r="R245" s="286" t="str">
        <f t="shared" si="18"/>
        <v>NO</v>
      </c>
      <c r="S245" s="286" t="str">
        <f t="shared" si="19"/>
        <v>NO</v>
      </c>
      <c r="T245" s="84"/>
    </row>
    <row r="246" spans="2:20" ht="15.5" x14ac:dyDescent="0.35">
      <c r="B246" s="254"/>
      <c r="C246" s="256"/>
      <c r="D246" s="256"/>
      <c r="E246" s="256"/>
      <c r="F246" s="256"/>
      <c r="G246" s="256"/>
      <c r="H246" s="256"/>
      <c r="I246" s="256"/>
      <c r="J246" s="256"/>
      <c r="K246" s="256"/>
      <c r="L246" s="256"/>
      <c r="M246" s="256"/>
      <c r="N246" s="256"/>
      <c r="O246" s="286" t="str">
        <f t="shared" si="15"/>
        <v>NO</v>
      </c>
      <c r="P246" s="286" t="str">
        <f t="shared" si="16"/>
        <v>NO</v>
      </c>
      <c r="Q246" s="286" t="str">
        <f t="shared" si="17"/>
        <v>NO</v>
      </c>
      <c r="R246" s="286" t="str">
        <f t="shared" si="18"/>
        <v>NO</v>
      </c>
      <c r="S246" s="286" t="str">
        <f t="shared" si="19"/>
        <v>NO</v>
      </c>
      <c r="T246" s="84"/>
    </row>
    <row r="247" spans="2:20" ht="15.5" x14ac:dyDescent="0.35">
      <c r="B247" s="254"/>
      <c r="C247" s="256"/>
      <c r="D247" s="256"/>
      <c r="E247" s="256"/>
      <c r="F247" s="256"/>
      <c r="G247" s="256"/>
      <c r="H247" s="256"/>
      <c r="I247" s="256"/>
      <c r="J247" s="256"/>
      <c r="K247" s="256"/>
      <c r="L247" s="256"/>
      <c r="M247" s="256"/>
      <c r="N247" s="256"/>
      <c r="O247" s="286" t="str">
        <f t="shared" si="15"/>
        <v>NO</v>
      </c>
      <c r="P247" s="286" t="str">
        <f t="shared" si="16"/>
        <v>NO</v>
      </c>
      <c r="Q247" s="286" t="str">
        <f t="shared" si="17"/>
        <v>NO</v>
      </c>
      <c r="R247" s="286" t="str">
        <f t="shared" si="18"/>
        <v>NO</v>
      </c>
      <c r="S247" s="286" t="str">
        <f t="shared" si="19"/>
        <v>NO</v>
      </c>
      <c r="T247" s="84"/>
    </row>
    <row r="248" spans="2:20" ht="15.5" x14ac:dyDescent="0.35">
      <c r="B248" s="254"/>
      <c r="C248" s="256"/>
      <c r="D248" s="256"/>
      <c r="E248" s="256"/>
      <c r="F248" s="256"/>
      <c r="G248" s="256"/>
      <c r="H248" s="256"/>
      <c r="I248" s="256"/>
      <c r="J248" s="256"/>
      <c r="K248" s="256"/>
      <c r="L248" s="256"/>
      <c r="M248" s="256"/>
      <c r="N248" s="256"/>
      <c r="O248" s="286" t="str">
        <f t="shared" si="15"/>
        <v>NO</v>
      </c>
      <c r="P248" s="286" t="str">
        <f t="shared" si="16"/>
        <v>NO</v>
      </c>
      <c r="Q248" s="286" t="str">
        <f t="shared" si="17"/>
        <v>NO</v>
      </c>
      <c r="R248" s="286" t="str">
        <f t="shared" si="18"/>
        <v>NO</v>
      </c>
      <c r="S248" s="286" t="str">
        <f t="shared" si="19"/>
        <v>NO</v>
      </c>
      <c r="T248" s="84"/>
    </row>
    <row r="249" spans="2:20" ht="15.5" x14ac:dyDescent="0.35">
      <c r="B249" s="254"/>
      <c r="C249" s="256"/>
      <c r="D249" s="256"/>
      <c r="E249" s="256"/>
      <c r="F249" s="256"/>
      <c r="G249" s="256"/>
      <c r="H249" s="256"/>
      <c r="I249" s="256"/>
      <c r="J249" s="256"/>
      <c r="K249" s="256"/>
      <c r="L249" s="256"/>
      <c r="M249" s="256"/>
      <c r="N249" s="256"/>
      <c r="O249" s="286" t="str">
        <f t="shared" si="15"/>
        <v>NO</v>
      </c>
      <c r="P249" s="286" t="str">
        <f t="shared" si="16"/>
        <v>NO</v>
      </c>
      <c r="Q249" s="286" t="str">
        <f t="shared" si="17"/>
        <v>NO</v>
      </c>
      <c r="R249" s="286" t="str">
        <f t="shared" si="18"/>
        <v>NO</v>
      </c>
      <c r="S249" s="286" t="str">
        <f t="shared" si="19"/>
        <v>NO</v>
      </c>
      <c r="T249" s="84"/>
    </row>
    <row r="250" spans="2:20" ht="15.5" x14ac:dyDescent="0.35">
      <c r="B250" s="254"/>
      <c r="C250" s="256"/>
      <c r="D250" s="256"/>
      <c r="E250" s="256"/>
      <c r="F250" s="256"/>
      <c r="G250" s="256"/>
      <c r="H250" s="256"/>
      <c r="I250" s="256"/>
      <c r="J250" s="256"/>
      <c r="K250" s="256"/>
      <c r="L250" s="256"/>
      <c r="M250" s="256"/>
      <c r="N250" s="256"/>
      <c r="O250" s="286" t="str">
        <f t="shared" si="15"/>
        <v>NO</v>
      </c>
      <c r="P250" s="286" t="str">
        <f t="shared" si="16"/>
        <v>NO</v>
      </c>
      <c r="Q250" s="286" t="str">
        <f t="shared" si="17"/>
        <v>NO</v>
      </c>
      <c r="R250" s="286" t="str">
        <f t="shared" si="18"/>
        <v>NO</v>
      </c>
      <c r="S250" s="286" t="str">
        <f t="shared" si="19"/>
        <v>NO</v>
      </c>
      <c r="T250" s="84"/>
    </row>
    <row r="251" spans="2:20" ht="15.5" x14ac:dyDescent="0.35">
      <c r="B251" s="254"/>
      <c r="C251" s="256"/>
      <c r="D251" s="256"/>
      <c r="E251" s="256"/>
      <c r="F251" s="256"/>
      <c r="G251" s="256"/>
      <c r="H251" s="256"/>
      <c r="I251" s="256"/>
      <c r="J251" s="256"/>
      <c r="K251" s="256"/>
      <c r="L251" s="256"/>
      <c r="M251" s="256"/>
      <c r="N251" s="256"/>
      <c r="O251" s="286" t="str">
        <f t="shared" si="15"/>
        <v>NO</v>
      </c>
      <c r="P251" s="286" t="str">
        <f t="shared" si="16"/>
        <v>NO</v>
      </c>
      <c r="Q251" s="286" t="str">
        <f t="shared" si="17"/>
        <v>NO</v>
      </c>
      <c r="R251" s="286" t="str">
        <f t="shared" si="18"/>
        <v>NO</v>
      </c>
      <c r="S251" s="286" t="str">
        <f t="shared" si="19"/>
        <v>NO</v>
      </c>
      <c r="T251" s="84"/>
    </row>
    <row r="252" spans="2:20" ht="15.5" x14ac:dyDescent="0.35">
      <c r="B252" s="254"/>
      <c r="C252" s="256"/>
      <c r="D252" s="256"/>
      <c r="E252" s="256"/>
      <c r="F252" s="256"/>
      <c r="G252" s="256"/>
      <c r="H252" s="256"/>
      <c r="I252" s="256"/>
      <c r="J252" s="256"/>
      <c r="K252" s="256"/>
      <c r="L252" s="256"/>
      <c r="M252" s="256"/>
      <c r="N252" s="256"/>
      <c r="O252" s="286" t="str">
        <f t="shared" si="15"/>
        <v>NO</v>
      </c>
      <c r="P252" s="286" t="str">
        <f t="shared" si="16"/>
        <v>NO</v>
      </c>
      <c r="Q252" s="286" t="str">
        <f t="shared" si="17"/>
        <v>NO</v>
      </c>
      <c r="R252" s="286" t="str">
        <f t="shared" si="18"/>
        <v>NO</v>
      </c>
      <c r="S252" s="286" t="str">
        <f t="shared" si="19"/>
        <v>NO</v>
      </c>
      <c r="T252" s="84"/>
    </row>
    <row r="253" spans="2:20" ht="15.5" x14ac:dyDescent="0.35">
      <c r="B253" s="254"/>
      <c r="C253" s="256"/>
      <c r="D253" s="256"/>
      <c r="E253" s="256"/>
      <c r="F253" s="256"/>
      <c r="G253" s="256"/>
      <c r="H253" s="256"/>
      <c r="I253" s="256"/>
      <c r="J253" s="256"/>
      <c r="K253" s="256"/>
      <c r="L253" s="256"/>
      <c r="M253" s="256"/>
      <c r="N253" s="256"/>
      <c r="O253" s="286" t="str">
        <f t="shared" si="15"/>
        <v>NO</v>
      </c>
      <c r="P253" s="286" t="str">
        <f t="shared" si="16"/>
        <v>NO</v>
      </c>
      <c r="Q253" s="286" t="str">
        <f t="shared" si="17"/>
        <v>NO</v>
      </c>
      <c r="R253" s="286" t="str">
        <f t="shared" si="18"/>
        <v>NO</v>
      </c>
      <c r="S253" s="286" t="str">
        <f t="shared" si="19"/>
        <v>NO</v>
      </c>
      <c r="T253" s="84"/>
    </row>
    <row r="254" spans="2:20" ht="15.5" x14ac:dyDescent="0.35">
      <c r="B254" s="254"/>
      <c r="C254" s="256"/>
      <c r="D254" s="256"/>
      <c r="E254" s="256"/>
      <c r="F254" s="256"/>
      <c r="G254" s="256"/>
      <c r="H254" s="256"/>
      <c r="I254" s="256"/>
      <c r="J254" s="256"/>
      <c r="K254" s="256"/>
      <c r="L254" s="256"/>
      <c r="M254" s="256"/>
      <c r="N254" s="256"/>
      <c r="O254" s="286" t="str">
        <f t="shared" si="15"/>
        <v>NO</v>
      </c>
      <c r="P254" s="286" t="str">
        <f t="shared" si="16"/>
        <v>NO</v>
      </c>
      <c r="Q254" s="286" t="str">
        <f t="shared" si="17"/>
        <v>NO</v>
      </c>
      <c r="R254" s="286" t="str">
        <f t="shared" si="18"/>
        <v>NO</v>
      </c>
      <c r="S254" s="286" t="str">
        <f t="shared" si="19"/>
        <v>NO</v>
      </c>
      <c r="T254" s="84"/>
    </row>
    <row r="255" spans="2:20" ht="15.5" x14ac:dyDescent="0.35">
      <c r="B255" s="254"/>
      <c r="C255" s="256"/>
      <c r="D255" s="256"/>
      <c r="E255" s="256"/>
      <c r="F255" s="256"/>
      <c r="G255" s="256"/>
      <c r="H255" s="256"/>
      <c r="I255" s="256"/>
      <c r="J255" s="256"/>
      <c r="K255" s="256"/>
      <c r="L255" s="256"/>
      <c r="M255" s="256"/>
      <c r="N255" s="256"/>
      <c r="O255" s="286" t="str">
        <f t="shared" si="15"/>
        <v>NO</v>
      </c>
      <c r="P255" s="286" t="str">
        <f t="shared" si="16"/>
        <v>NO</v>
      </c>
      <c r="Q255" s="286" t="str">
        <f t="shared" si="17"/>
        <v>NO</v>
      </c>
      <c r="R255" s="286" t="str">
        <f t="shared" si="18"/>
        <v>NO</v>
      </c>
      <c r="S255" s="286" t="str">
        <f t="shared" si="19"/>
        <v>NO</v>
      </c>
      <c r="T255" s="84"/>
    </row>
    <row r="256" spans="2:20" ht="15.5" x14ac:dyDescent="0.35">
      <c r="B256" s="254"/>
      <c r="C256" s="256"/>
      <c r="D256" s="256"/>
      <c r="E256" s="256"/>
      <c r="F256" s="256"/>
      <c r="G256" s="256"/>
      <c r="H256" s="256"/>
      <c r="I256" s="256"/>
      <c r="J256" s="256"/>
      <c r="K256" s="256"/>
      <c r="L256" s="256"/>
      <c r="M256" s="256"/>
      <c r="N256" s="256"/>
      <c r="O256" s="286" t="str">
        <f t="shared" si="15"/>
        <v>NO</v>
      </c>
      <c r="P256" s="286" t="str">
        <f t="shared" si="16"/>
        <v>NO</v>
      </c>
      <c r="Q256" s="286" t="str">
        <f t="shared" si="17"/>
        <v>NO</v>
      </c>
      <c r="R256" s="286" t="str">
        <f t="shared" si="18"/>
        <v>NO</v>
      </c>
      <c r="S256" s="286" t="str">
        <f t="shared" si="19"/>
        <v>NO</v>
      </c>
      <c r="T256" s="84"/>
    </row>
    <row r="257" spans="2:20" ht="15.5" x14ac:dyDescent="0.35">
      <c r="B257" s="254"/>
      <c r="C257" s="256"/>
      <c r="D257" s="256"/>
      <c r="E257" s="256"/>
      <c r="F257" s="256"/>
      <c r="G257" s="256"/>
      <c r="H257" s="256"/>
      <c r="I257" s="256"/>
      <c r="J257" s="256"/>
      <c r="K257" s="256"/>
      <c r="L257" s="256"/>
      <c r="M257" s="256"/>
      <c r="N257" s="256"/>
      <c r="O257" s="286" t="str">
        <f t="shared" si="15"/>
        <v>NO</v>
      </c>
      <c r="P257" s="286" t="str">
        <f t="shared" si="16"/>
        <v>NO</v>
      </c>
      <c r="Q257" s="286" t="str">
        <f t="shared" si="17"/>
        <v>NO</v>
      </c>
      <c r="R257" s="286" t="str">
        <f t="shared" si="18"/>
        <v>NO</v>
      </c>
      <c r="S257" s="286" t="str">
        <f t="shared" si="19"/>
        <v>NO</v>
      </c>
      <c r="T257" s="84"/>
    </row>
    <row r="258" spans="2:20" ht="15.5" x14ac:dyDescent="0.35">
      <c r="B258" s="254"/>
      <c r="C258" s="256"/>
      <c r="D258" s="256"/>
      <c r="E258" s="256"/>
      <c r="F258" s="256"/>
      <c r="G258" s="256"/>
      <c r="H258" s="256"/>
      <c r="I258" s="256"/>
      <c r="J258" s="256"/>
      <c r="K258" s="256"/>
      <c r="L258" s="256"/>
      <c r="M258" s="256"/>
      <c r="N258" s="256"/>
      <c r="O258" s="286" t="str">
        <f t="shared" si="15"/>
        <v>NO</v>
      </c>
      <c r="P258" s="286" t="str">
        <f t="shared" si="16"/>
        <v>NO</v>
      </c>
      <c r="Q258" s="286" t="str">
        <f t="shared" si="17"/>
        <v>NO</v>
      </c>
      <c r="R258" s="286" t="str">
        <f t="shared" si="18"/>
        <v>NO</v>
      </c>
      <c r="S258" s="286" t="str">
        <f t="shared" si="19"/>
        <v>NO</v>
      </c>
      <c r="T258" s="84"/>
    </row>
    <row r="259" spans="2:20" ht="15.5" x14ac:dyDescent="0.35">
      <c r="B259" s="254"/>
      <c r="C259" s="256"/>
      <c r="D259" s="256"/>
      <c r="E259" s="256"/>
      <c r="F259" s="256"/>
      <c r="G259" s="256"/>
      <c r="H259" s="256"/>
      <c r="I259" s="256"/>
      <c r="J259" s="256"/>
      <c r="K259" s="256"/>
      <c r="L259" s="256"/>
      <c r="M259" s="256"/>
      <c r="N259" s="256"/>
      <c r="O259" s="286" t="str">
        <f t="shared" si="15"/>
        <v>NO</v>
      </c>
      <c r="P259" s="286" t="str">
        <f t="shared" si="16"/>
        <v>NO</v>
      </c>
      <c r="Q259" s="286" t="str">
        <f t="shared" si="17"/>
        <v>NO</v>
      </c>
      <c r="R259" s="286" t="str">
        <f t="shared" si="18"/>
        <v>NO</v>
      </c>
      <c r="S259" s="286" t="str">
        <f t="shared" si="19"/>
        <v>NO</v>
      </c>
      <c r="T259" s="84"/>
    </row>
    <row r="260" spans="2:20" ht="15.5" x14ac:dyDescent="0.35">
      <c r="B260" s="254"/>
      <c r="C260" s="256"/>
      <c r="D260" s="256"/>
      <c r="E260" s="256"/>
      <c r="F260" s="256"/>
      <c r="G260" s="256"/>
      <c r="H260" s="256"/>
      <c r="I260" s="256"/>
      <c r="J260" s="256"/>
      <c r="K260" s="256"/>
      <c r="L260" s="256"/>
      <c r="M260" s="256"/>
      <c r="N260" s="256"/>
      <c r="O260" s="286" t="str">
        <f t="shared" si="15"/>
        <v>NO</v>
      </c>
      <c r="P260" s="286" t="str">
        <f t="shared" si="16"/>
        <v>NO</v>
      </c>
      <c r="Q260" s="286" t="str">
        <f t="shared" si="17"/>
        <v>NO</v>
      </c>
      <c r="R260" s="286" t="str">
        <f t="shared" si="18"/>
        <v>NO</v>
      </c>
      <c r="S260" s="286" t="str">
        <f t="shared" si="19"/>
        <v>NO</v>
      </c>
      <c r="T260" s="84"/>
    </row>
    <row r="261" spans="2:20" ht="15.5" x14ac:dyDescent="0.35">
      <c r="B261" s="254"/>
      <c r="C261" s="256"/>
      <c r="D261" s="256"/>
      <c r="E261" s="256"/>
      <c r="F261" s="256"/>
      <c r="G261" s="256"/>
      <c r="H261" s="256"/>
      <c r="I261" s="256"/>
      <c r="J261" s="256"/>
      <c r="K261" s="256"/>
      <c r="L261" s="256"/>
      <c r="M261" s="256"/>
      <c r="N261" s="256"/>
      <c r="O261" s="286" t="str">
        <f t="shared" si="15"/>
        <v>NO</v>
      </c>
      <c r="P261" s="286" t="str">
        <f t="shared" si="16"/>
        <v>NO</v>
      </c>
      <c r="Q261" s="286" t="str">
        <f t="shared" si="17"/>
        <v>NO</v>
      </c>
      <c r="R261" s="286" t="str">
        <f t="shared" si="18"/>
        <v>NO</v>
      </c>
      <c r="S261" s="286" t="str">
        <f t="shared" si="19"/>
        <v>NO</v>
      </c>
      <c r="T261" s="84"/>
    </row>
    <row r="262" spans="2:20" ht="15.5" x14ac:dyDescent="0.35">
      <c r="B262" s="254"/>
      <c r="C262" s="256"/>
      <c r="D262" s="256"/>
      <c r="E262" s="256"/>
      <c r="F262" s="256"/>
      <c r="G262" s="256"/>
      <c r="H262" s="256"/>
      <c r="I262" s="256"/>
      <c r="J262" s="256"/>
      <c r="K262" s="256"/>
      <c r="L262" s="256"/>
      <c r="M262" s="256"/>
      <c r="N262" s="256"/>
      <c r="O262" s="286" t="str">
        <f t="shared" ref="O262:O325" si="20">IF(AND(C262&gt;=DATE(2022,9,30),C262&lt;=DATE(2023,9,29)),"YES",IF(C262&lt;DATE(2022,9,30),"NO",IF(C262&gt;DATE(2023,9,29),"NO")))</f>
        <v>NO</v>
      </c>
      <c r="P262" s="286" t="str">
        <f t="shared" ref="P262:P325" si="21">IF(AND(C262&gt;=DATE(2023,9,30),C262&lt;=DATE(2024,9,29)),"YES",IF(C262&lt;DATE(2023,9,30),"NO",IF(C262&gt;DATE(2024,9,29),"NO")))</f>
        <v>NO</v>
      </c>
      <c r="Q262" s="286" t="str">
        <f t="shared" ref="Q262:Q325" si="22">IF(AND(C262&gt;=DATE(2024,9,30),C262&lt;=DATE(2025,9,29)),"YES",IF(C262&lt;DATE(2024,9,30),"NO",IF(C262&gt;DATE(2025,9,29),"NO")))</f>
        <v>NO</v>
      </c>
      <c r="R262" s="286" t="str">
        <f t="shared" ref="R262:R325" si="23">IF(AND(C262&gt;=DATE(2025,9,30),C262&lt;=DATE(2026,9,29)),"YES",IF(C262&lt;DATE(2025,9,30),"NO",IF(C262&gt;DATE(2026,9,29),"NO")))</f>
        <v>NO</v>
      </c>
      <c r="S262" s="286" t="str">
        <f t="shared" ref="S262:S325" si="24">IF(AND(C262&gt;=DATE(2026,9,30),C262&lt;=DATE(2027,9,29)),"YES",IF(C262&lt;DATE(2026,9,30),"NO",IF(C262&gt;DATE(2027,9,29),"NO")))</f>
        <v>NO</v>
      </c>
      <c r="T262" s="84"/>
    </row>
    <row r="263" spans="2:20" ht="15.5" x14ac:dyDescent="0.35">
      <c r="B263" s="254"/>
      <c r="C263" s="256"/>
      <c r="D263" s="256"/>
      <c r="E263" s="256"/>
      <c r="F263" s="256"/>
      <c r="G263" s="256"/>
      <c r="H263" s="256"/>
      <c r="I263" s="256"/>
      <c r="J263" s="256"/>
      <c r="K263" s="256"/>
      <c r="L263" s="256"/>
      <c r="M263" s="256"/>
      <c r="N263" s="256"/>
      <c r="O263" s="286" t="str">
        <f t="shared" si="20"/>
        <v>NO</v>
      </c>
      <c r="P263" s="286" t="str">
        <f t="shared" si="21"/>
        <v>NO</v>
      </c>
      <c r="Q263" s="286" t="str">
        <f t="shared" si="22"/>
        <v>NO</v>
      </c>
      <c r="R263" s="286" t="str">
        <f t="shared" si="23"/>
        <v>NO</v>
      </c>
      <c r="S263" s="286" t="str">
        <f t="shared" si="24"/>
        <v>NO</v>
      </c>
      <c r="T263" s="84"/>
    </row>
    <row r="264" spans="2:20" ht="15.5" x14ac:dyDescent="0.35">
      <c r="B264" s="254"/>
      <c r="C264" s="256"/>
      <c r="D264" s="256"/>
      <c r="E264" s="256"/>
      <c r="F264" s="256"/>
      <c r="G264" s="256"/>
      <c r="H264" s="256"/>
      <c r="I264" s="256"/>
      <c r="J264" s="256"/>
      <c r="K264" s="256"/>
      <c r="L264" s="256"/>
      <c r="M264" s="256"/>
      <c r="N264" s="256"/>
      <c r="O264" s="286" t="str">
        <f t="shared" si="20"/>
        <v>NO</v>
      </c>
      <c r="P264" s="286" t="str">
        <f t="shared" si="21"/>
        <v>NO</v>
      </c>
      <c r="Q264" s="286" t="str">
        <f t="shared" si="22"/>
        <v>NO</v>
      </c>
      <c r="R264" s="286" t="str">
        <f t="shared" si="23"/>
        <v>NO</v>
      </c>
      <c r="S264" s="286" t="str">
        <f t="shared" si="24"/>
        <v>NO</v>
      </c>
      <c r="T264" s="84"/>
    </row>
    <row r="265" spans="2:20" ht="15.5" x14ac:dyDescent="0.35">
      <c r="B265" s="254"/>
      <c r="C265" s="256"/>
      <c r="D265" s="256"/>
      <c r="E265" s="256"/>
      <c r="F265" s="256"/>
      <c r="G265" s="256"/>
      <c r="H265" s="256"/>
      <c r="I265" s="256"/>
      <c r="J265" s="256"/>
      <c r="K265" s="256"/>
      <c r="L265" s="256"/>
      <c r="M265" s="256"/>
      <c r="N265" s="256"/>
      <c r="O265" s="286" t="str">
        <f t="shared" si="20"/>
        <v>NO</v>
      </c>
      <c r="P265" s="286" t="str">
        <f t="shared" si="21"/>
        <v>NO</v>
      </c>
      <c r="Q265" s="286" t="str">
        <f t="shared" si="22"/>
        <v>NO</v>
      </c>
      <c r="R265" s="286" t="str">
        <f t="shared" si="23"/>
        <v>NO</v>
      </c>
      <c r="S265" s="286" t="str">
        <f t="shared" si="24"/>
        <v>NO</v>
      </c>
      <c r="T265" s="84"/>
    </row>
    <row r="266" spans="2:20" ht="15.5" x14ac:dyDescent="0.35">
      <c r="B266" s="254"/>
      <c r="C266" s="256"/>
      <c r="D266" s="256"/>
      <c r="E266" s="256"/>
      <c r="F266" s="256"/>
      <c r="G266" s="256"/>
      <c r="H266" s="256"/>
      <c r="I266" s="256"/>
      <c r="J266" s="256"/>
      <c r="K266" s="256"/>
      <c r="L266" s="256"/>
      <c r="M266" s="256"/>
      <c r="N266" s="256"/>
      <c r="O266" s="286" t="str">
        <f t="shared" si="20"/>
        <v>NO</v>
      </c>
      <c r="P266" s="286" t="str">
        <f t="shared" si="21"/>
        <v>NO</v>
      </c>
      <c r="Q266" s="286" t="str">
        <f t="shared" si="22"/>
        <v>NO</v>
      </c>
      <c r="R266" s="286" t="str">
        <f t="shared" si="23"/>
        <v>NO</v>
      </c>
      <c r="S266" s="286" t="str">
        <f t="shared" si="24"/>
        <v>NO</v>
      </c>
      <c r="T266" s="84"/>
    </row>
    <row r="267" spans="2:20" ht="15.5" x14ac:dyDescent="0.35">
      <c r="B267" s="254"/>
      <c r="C267" s="256"/>
      <c r="D267" s="256"/>
      <c r="E267" s="256"/>
      <c r="F267" s="256"/>
      <c r="G267" s="256"/>
      <c r="H267" s="256"/>
      <c r="I267" s="256"/>
      <c r="J267" s="256"/>
      <c r="K267" s="256"/>
      <c r="L267" s="256"/>
      <c r="M267" s="256"/>
      <c r="N267" s="256"/>
      <c r="O267" s="286" t="str">
        <f t="shared" si="20"/>
        <v>NO</v>
      </c>
      <c r="P267" s="286" t="str">
        <f t="shared" si="21"/>
        <v>NO</v>
      </c>
      <c r="Q267" s="286" t="str">
        <f t="shared" si="22"/>
        <v>NO</v>
      </c>
      <c r="R267" s="286" t="str">
        <f t="shared" si="23"/>
        <v>NO</v>
      </c>
      <c r="S267" s="286" t="str">
        <f t="shared" si="24"/>
        <v>NO</v>
      </c>
      <c r="T267" s="84"/>
    </row>
    <row r="268" spans="2:20" ht="15.5" x14ac:dyDescent="0.35">
      <c r="B268" s="254"/>
      <c r="C268" s="256"/>
      <c r="D268" s="256"/>
      <c r="E268" s="256"/>
      <c r="F268" s="256"/>
      <c r="G268" s="256"/>
      <c r="H268" s="256"/>
      <c r="I268" s="256"/>
      <c r="J268" s="256"/>
      <c r="K268" s="256"/>
      <c r="L268" s="256"/>
      <c r="M268" s="256"/>
      <c r="N268" s="256"/>
      <c r="O268" s="286" t="str">
        <f t="shared" si="20"/>
        <v>NO</v>
      </c>
      <c r="P268" s="286" t="str">
        <f t="shared" si="21"/>
        <v>NO</v>
      </c>
      <c r="Q268" s="286" t="str">
        <f t="shared" si="22"/>
        <v>NO</v>
      </c>
      <c r="R268" s="286" t="str">
        <f t="shared" si="23"/>
        <v>NO</v>
      </c>
      <c r="S268" s="286" t="str">
        <f t="shared" si="24"/>
        <v>NO</v>
      </c>
      <c r="T268" s="84"/>
    </row>
    <row r="269" spans="2:20" ht="15.5" x14ac:dyDescent="0.35">
      <c r="B269" s="254"/>
      <c r="C269" s="256"/>
      <c r="D269" s="256"/>
      <c r="E269" s="256"/>
      <c r="F269" s="256"/>
      <c r="G269" s="256"/>
      <c r="H269" s="256"/>
      <c r="I269" s="256"/>
      <c r="J269" s="256"/>
      <c r="K269" s="256"/>
      <c r="L269" s="256"/>
      <c r="M269" s="256"/>
      <c r="N269" s="256"/>
      <c r="O269" s="286" t="str">
        <f t="shared" si="20"/>
        <v>NO</v>
      </c>
      <c r="P269" s="286" t="str">
        <f t="shared" si="21"/>
        <v>NO</v>
      </c>
      <c r="Q269" s="286" t="str">
        <f t="shared" si="22"/>
        <v>NO</v>
      </c>
      <c r="R269" s="286" t="str">
        <f t="shared" si="23"/>
        <v>NO</v>
      </c>
      <c r="S269" s="286" t="str">
        <f t="shared" si="24"/>
        <v>NO</v>
      </c>
      <c r="T269" s="84"/>
    </row>
    <row r="270" spans="2:20" ht="15.5" x14ac:dyDescent="0.35">
      <c r="B270" s="254"/>
      <c r="C270" s="256"/>
      <c r="D270" s="256"/>
      <c r="E270" s="256"/>
      <c r="F270" s="256"/>
      <c r="G270" s="256"/>
      <c r="H270" s="256"/>
      <c r="I270" s="256"/>
      <c r="J270" s="256"/>
      <c r="K270" s="256"/>
      <c r="L270" s="256"/>
      <c r="M270" s="256"/>
      <c r="N270" s="256"/>
      <c r="O270" s="286" t="str">
        <f t="shared" si="20"/>
        <v>NO</v>
      </c>
      <c r="P270" s="286" t="str">
        <f t="shared" si="21"/>
        <v>NO</v>
      </c>
      <c r="Q270" s="286" t="str">
        <f t="shared" si="22"/>
        <v>NO</v>
      </c>
      <c r="R270" s="286" t="str">
        <f t="shared" si="23"/>
        <v>NO</v>
      </c>
      <c r="S270" s="286" t="str">
        <f t="shared" si="24"/>
        <v>NO</v>
      </c>
      <c r="T270" s="84"/>
    </row>
    <row r="271" spans="2:20" ht="15.5" x14ac:dyDescent="0.35">
      <c r="B271" s="254"/>
      <c r="C271" s="256"/>
      <c r="D271" s="256"/>
      <c r="E271" s="256"/>
      <c r="F271" s="256"/>
      <c r="G271" s="256"/>
      <c r="H271" s="256"/>
      <c r="I271" s="256"/>
      <c r="J271" s="256"/>
      <c r="K271" s="256"/>
      <c r="L271" s="256"/>
      <c r="M271" s="256"/>
      <c r="N271" s="256"/>
      <c r="O271" s="286" t="str">
        <f t="shared" si="20"/>
        <v>NO</v>
      </c>
      <c r="P271" s="286" t="str">
        <f t="shared" si="21"/>
        <v>NO</v>
      </c>
      <c r="Q271" s="286" t="str">
        <f t="shared" si="22"/>
        <v>NO</v>
      </c>
      <c r="R271" s="286" t="str">
        <f t="shared" si="23"/>
        <v>NO</v>
      </c>
      <c r="S271" s="286" t="str">
        <f t="shared" si="24"/>
        <v>NO</v>
      </c>
      <c r="T271" s="84"/>
    </row>
    <row r="272" spans="2:20" ht="15.5" x14ac:dyDescent="0.35">
      <c r="B272" s="254"/>
      <c r="C272" s="256"/>
      <c r="D272" s="256"/>
      <c r="E272" s="256"/>
      <c r="F272" s="256"/>
      <c r="G272" s="256"/>
      <c r="H272" s="256"/>
      <c r="I272" s="256"/>
      <c r="J272" s="256"/>
      <c r="K272" s="256"/>
      <c r="L272" s="256"/>
      <c r="M272" s="256"/>
      <c r="N272" s="256"/>
      <c r="O272" s="286" t="str">
        <f t="shared" si="20"/>
        <v>NO</v>
      </c>
      <c r="P272" s="286" t="str">
        <f t="shared" si="21"/>
        <v>NO</v>
      </c>
      <c r="Q272" s="286" t="str">
        <f t="shared" si="22"/>
        <v>NO</v>
      </c>
      <c r="R272" s="286" t="str">
        <f t="shared" si="23"/>
        <v>NO</v>
      </c>
      <c r="S272" s="286" t="str">
        <f t="shared" si="24"/>
        <v>NO</v>
      </c>
      <c r="T272" s="84"/>
    </row>
    <row r="273" spans="2:20" ht="15.5" x14ac:dyDescent="0.35">
      <c r="B273" s="254"/>
      <c r="C273" s="256"/>
      <c r="D273" s="256"/>
      <c r="E273" s="256"/>
      <c r="F273" s="256"/>
      <c r="G273" s="256"/>
      <c r="H273" s="256"/>
      <c r="I273" s="256"/>
      <c r="J273" s="256"/>
      <c r="K273" s="256"/>
      <c r="L273" s="256"/>
      <c r="M273" s="256"/>
      <c r="N273" s="256"/>
      <c r="O273" s="286" t="str">
        <f t="shared" si="20"/>
        <v>NO</v>
      </c>
      <c r="P273" s="286" t="str">
        <f t="shared" si="21"/>
        <v>NO</v>
      </c>
      <c r="Q273" s="286" t="str">
        <f t="shared" si="22"/>
        <v>NO</v>
      </c>
      <c r="R273" s="286" t="str">
        <f t="shared" si="23"/>
        <v>NO</v>
      </c>
      <c r="S273" s="286" t="str">
        <f t="shared" si="24"/>
        <v>NO</v>
      </c>
      <c r="T273" s="84"/>
    </row>
    <row r="274" spans="2:20" ht="15.5" x14ac:dyDescent="0.35">
      <c r="B274" s="254"/>
      <c r="C274" s="256"/>
      <c r="D274" s="256"/>
      <c r="E274" s="256"/>
      <c r="F274" s="256"/>
      <c r="G274" s="256"/>
      <c r="H274" s="256"/>
      <c r="I274" s="256"/>
      <c r="J274" s="256"/>
      <c r="K274" s="256"/>
      <c r="L274" s="256"/>
      <c r="M274" s="256"/>
      <c r="N274" s="256"/>
      <c r="O274" s="286" t="str">
        <f t="shared" si="20"/>
        <v>NO</v>
      </c>
      <c r="P274" s="286" t="str">
        <f t="shared" si="21"/>
        <v>NO</v>
      </c>
      <c r="Q274" s="286" t="str">
        <f t="shared" si="22"/>
        <v>NO</v>
      </c>
      <c r="R274" s="286" t="str">
        <f t="shared" si="23"/>
        <v>NO</v>
      </c>
      <c r="S274" s="286" t="str">
        <f t="shared" si="24"/>
        <v>NO</v>
      </c>
      <c r="T274" s="84"/>
    </row>
    <row r="275" spans="2:20" ht="15.5" x14ac:dyDescent="0.35">
      <c r="B275" s="254"/>
      <c r="C275" s="256"/>
      <c r="D275" s="256"/>
      <c r="E275" s="256"/>
      <c r="F275" s="256"/>
      <c r="G275" s="256"/>
      <c r="H275" s="256"/>
      <c r="I275" s="256"/>
      <c r="J275" s="256"/>
      <c r="K275" s="256"/>
      <c r="L275" s="256"/>
      <c r="M275" s="256"/>
      <c r="N275" s="256"/>
      <c r="O275" s="286" t="str">
        <f t="shared" si="20"/>
        <v>NO</v>
      </c>
      <c r="P275" s="286" t="str">
        <f t="shared" si="21"/>
        <v>NO</v>
      </c>
      <c r="Q275" s="286" t="str">
        <f t="shared" si="22"/>
        <v>NO</v>
      </c>
      <c r="R275" s="286" t="str">
        <f t="shared" si="23"/>
        <v>NO</v>
      </c>
      <c r="S275" s="286" t="str">
        <f t="shared" si="24"/>
        <v>NO</v>
      </c>
      <c r="T275" s="84"/>
    </row>
    <row r="276" spans="2:20" ht="15.5" x14ac:dyDescent="0.35">
      <c r="B276" s="254"/>
      <c r="C276" s="256"/>
      <c r="D276" s="256"/>
      <c r="E276" s="256"/>
      <c r="F276" s="256"/>
      <c r="G276" s="256"/>
      <c r="H276" s="256"/>
      <c r="I276" s="256"/>
      <c r="J276" s="256"/>
      <c r="K276" s="256"/>
      <c r="L276" s="256"/>
      <c r="M276" s="256"/>
      <c r="N276" s="256"/>
      <c r="O276" s="286" t="str">
        <f t="shared" si="20"/>
        <v>NO</v>
      </c>
      <c r="P276" s="286" t="str">
        <f t="shared" si="21"/>
        <v>NO</v>
      </c>
      <c r="Q276" s="286" t="str">
        <f t="shared" si="22"/>
        <v>NO</v>
      </c>
      <c r="R276" s="286" t="str">
        <f t="shared" si="23"/>
        <v>NO</v>
      </c>
      <c r="S276" s="286" t="str">
        <f t="shared" si="24"/>
        <v>NO</v>
      </c>
      <c r="T276" s="84"/>
    </row>
    <row r="277" spans="2:20" ht="15.5" x14ac:dyDescent="0.35">
      <c r="B277" s="254"/>
      <c r="C277" s="256"/>
      <c r="D277" s="256"/>
      <c r="E277" s="256"/>
      <c r="F277" s="256"/>
      <c r="G277" s="256"/>
      <c r="H277" s="256"/>
      <c r="I277" s="256"/>
      <c r="J277" s="256"/>
      <c r="K277" s="256"/>
      <c r="L277" s="256"/>
      <c r="M277" s="256"/>
      <c r="N277" s="256"/>
      <c r="O277" s="286" t="str">
        <f t="shared" si="20"/>
        <v>NO</v>
      </c>
      <c r="P277" s="286" t="str">
        <f t="shared" si="21"/>
        <v>NO</v>
      </c>
      <c r="Q277" s="286" t="str">
        <f t="shared" si="22"/>
        <v>NO</v>
      </c>
      <c r="R277" s="286" t="str">
        <f t="shared" si="23"/>
        <v>NO</v>
      </c>
      <c r="S277" s="286" t="str">
        <f t="shared" si="24"/>
        <v>NO</v>
      </c>
      <c r="T277" s="84"/>
    </row>
    <row r="278" spans="2:20" ht="15.5" x14ac:dyDescent="0.35">
      <c r="B278" s="254"/>
      <c r="C278" s="256"/>
      <c r="D278" s="256"/>
      <c r="E278" s="256"/>
      <c r="F278" s="256"/>
      <c r="G278" s="256"/>
      <c r="H278" s="256"/>
      <c r="I278" s="256"/>
      <c r="J278" s="256"/>
      <c r="K278" s="256"/>
      <c r="L278" s="256"/>
      <c r="M278" s="256"/>
      <c r="N278" s="256"/>
      <c r="O278" s="286" t="str">
        <f t="shared" si="20"/>
        <v>NO</v>
      </c>
      <c r="P278" s="286" t="str">
        <f t="shared" si="21"/>
        <v>NO</v>
      </c>
      <c r="Q278" s="286" t="str">
        <f t="shared" si="22"/>
        <v>NO</v>
      </c>
      <c r="R278" s="286" t="str">
        <f t="shared" si="23"/>
        <v>NO</v>
      </c>
      <c r="S278" s="286" t="str">
        <f t="shared" si="24"/>
        <v>NO</v>
      </c>
      <c r="T278" s="84"/>
    </row>
    <row r="279" spans="2:20" ht="15.5" x14ac:dyDescent="0.35">
      <c r="B279" s="254"/>
      <c r="C279" s="256"/>
      <c r="D279" s="256"/>
      <c r="E279" s="256"/>
      <c r="F279" s="256"/>
      <c r="G279" s="256"/>
      <c r="H279" s="256"/>
      <c r="I279" s="256"/>
      <c r="J279" s="256"/>
      <c r="K279" s="256"/>
      <c r="L279" s="256"/>
      <c r="M279" s="256"/>
      <c r="N279" s="256"/>
      <c r="O279" s="286" t="str">
        <f t="shared" si="20"/>
        <v>NO</v>
      </c>
      <c r="P279" s="286" t="str">
        <f t="shared" si="21"/>
        <v>NO</v>
      </c>
      <c r="Q279" s="286" t="str">
        <f t="shared" si="22"/>
        <v>NO</v>
      </c>
      <c r="R279" s="286" t="str">
        <f t="shared" si="23"/>
        <v>NO</v>
      </c>
      <c r="S279" s="286" t="str">
        <f t="shared" si="24"/>
        <v>NO</v>
      </c>
      <c r="T279" s="84"/>
    </row>
    <row r="280" spans="2:20" ht="15.5" x14ac:dyDescent="0.35">
      <c r="B280" s="254"/>
      <c r="C280" s="256"/>
      <c r="D280" s="256"/>
      <c r="E280" s="256"/>
      <c r="F280" s="256"/>
      <c r="G280" s="256"/>
      <c r="H280" s="256"/>
      <c r="I280" s="256"/>
      <c r="J280" s="256"/>
      <c r="K280" s="256"/>
      <c r="L280" s="256"/>
      <c r="M280" s="256"/>
      <c r="N280" s="256"/>
      <c r="O280" s="286" t="str">
        <f t="shared" si="20"/>
        <v>NO</v>
      </c>
      <c r="P280" s="286" t="str">
        <f t="shared" si="21"/>
        <v>NO</v>
      </c>
      <c r="Q280" s="286" t="str">
        <f t="shared" si="22"/>
        <v>NO</v>
      </c>
      <c r="R280" s="286" t="str">
        <f t="shared" si="23"/>
        <v>NO</v>
      </c>
      <c r="S280" s="286" t="str">
        <f t="shared" si="24"/>
        <v>NO</v>
      </c>
      <c r="T280" s="84"/>
    </row>
    <row r="281" spans="2:20" ht="15.5" x14ac:dyDescent="0.35">
      <c r="B281" s="254"/>
      <c r="C281" s="256"/>
      <c r="D281" s="256"/>
      <c r="E281" s="256"/>
      <c r="F281" s="256"/>
      <c r="G281" s="256"/>
      <c r="H281" s="256"/>
      <c r="I281" s="256"/>
      <c r="J281" s="256"/>
      <c r="K281" s="256"/>
      <c r="L281" s="256"/>
      <c r="M281" s="256"/>
      <c r="N281" s="256"/>
      <c r="O281" s="286" t="str">
        <f t="shared" si="20"/>
        <v>NO</v>
      </c>
      <c r="P281" s="286" t="str">
        <f t="shared" si="21"/>
        <v>NO</v>
      </c>
      <c r="Q281" s="286" t="str">
        <f t="shared" si="22"/>
        <v>NO</v>
      </c>
      <c r="R281" s="286" t="str">
        <f t="shared" si="23"/>
        <v>NO</v>
      </c>
      <c r="S281" s="286" t="str">
        <f t="shared" si="24"/>
        <v>NO</v>
      </c>
      <c r="T281" s="84"/>
    </row>
    <row r="282" spans="2:20" ht="15.5" x14ac:dyDescent="0.35">
      <c r="B282" s="254"/>
      <c r="C282" s="256"/>
      <c r="D282" s="256"/>
      <c r="E282" s="256"/>
      <c r="F282" s="256"/>
      <c r="G282" s="256"/>
      <c r="H282" s="256"/>
      <c r="I282" s="256"/>
      <c r="J282" s="256"/>
      <c r="K282" s="256"/>
      <c r="L282" s="256"/>
      <c r="M282" s="256"/>
      <c r="N282" s="256"/>
      <c r="O282" s="286" t="str">
        <f t="shared" si="20"/>
        <v>NO</v>
      </c>
      <c r="P282" s="286" t="str">
        <f t="shared" si="21"/>
        <v>NO</v>
      </c>
      <c r="Q282" s="286" t="str">
        <f t="shared" si="22"/>
        <v>NO</v>
      </c>
      <c r="R282" s="286" t="str">
        <f t="shared" si="23"/>
        <v>NO</v>
      </c>
      <c r="S282" s="286" t="str">
        <f t="shared" si="24"/>
        <v>NO</v>
      </c>
      <c r="T282" s="84"/>
    </row>
    <row r="283" spans="2:20" ht="15.5" x14ac:dyDescent="0.35">
      <c r="B283" s="254"/>
      <c r="C283" s="256"/>
      <c r="D283" s="256"/>
      <c r="E283" s="256"/>
      <c r="F283" s="256"/>
      <c r="G283" s="256"/>
      <c r="H283" s="256"/>
      <c r="I283" s="256"/>
      <c r="J283" s="256"/>
      <c r="K283" s="256"/>
      <c r="L283" s="256"/>
      <c r="M283" s="256"/>
      <c r="N283" s="256"/>
      <c r="O283" s="286" t="str">
        <f t="shared" si="20"/>
        <v>NO</v>
      </c>
      <c r="P283" s="286" t="str">
        <f t="shared" si="21"/>
        <v>NO</v>
      </c>
      <c r="Q283" s="286" t="str">
        <f t="shared" si="22"/>
        <v>NO</v>
      </c>
      <c r="R283" s="286" t="str">
        <f t="shared" si="23"/>
        <v>NO</v>
      </c>
      <c r="S283" s="286" t="str">
        <f t="shared" si="24"/>
        <v>NO</v>
      </c>
      <c r="T283" s="84"/>
    </row>
    <row r="284" spans="2:20" ht="15.5" x14ac:dyDescent="0.35">
      <c r="B284" s="254"/>
      <c r="C284" s="256"/>
      <c r="D284" s="256"/>
      <c r="E284" s="256"/>
      <c r="F284" s="256"/>
      <c r="G284" s="256"/>
      <c r="H284" s="256"/>
      <c r="I284" s="256"/>
      <c r="J284" s="256"/>
      <c r="K284" s="256"/>
      <c r="L284" s="256"/>
      <c r="M284" s="256"/>
      <c r="N284" s="256"/>
      <c r="O284" s="286" t="str">
        <f t="shared" si="20"/>
        <v>NO</v>
      </c>
      <c r="P284" s="286" t="str">
        <f t="shared" si="21"/>
        <v>NO</v>
      </c>
      <c r="Q284" s="286" t="str">
        <f t="shared" si="22"/>
        <v>NO</v>
      </c>
      <c r="R284" s="286" t="str">
        <f t="shared" si="23"/>
        <v>NO</v>
      </c>
      <c r="S284" s="286" t="str">
        <f t="shared" si="24"/>
        <v>NO</v>
      </c>
      <c r="T284" s="84"/>
    </row>
    <row r="285" spans="2:20" ht="15.5" x14ac:dyDescent="0.35">
      <c r="B285" s="254"/>
      <c r="C285" s="256"/>
      <c r="D285" s="256"/>
      <c r="E285" s="256"/>
      <c r="F285" s="256"/>
      <c r="G285" s="256"/>
      <c r="H285" s="256"/>
      <c r="I285" s="256"/>
      <c r="J285" s="256"/>
      <c r="K285" s="256"/>
      <c r="L285" s="256"/>
      <c r="M285" s="256"/>
      <c r="N285" s="256"/>
      <c r="O285" s="286" t="str">
        <f t="shared" si="20"/>
        <v>NO</v>
      </c>
      <c r="P285" s="286" t="str">
        <f t="shared" si="21"/>
        <v>NO</v>
      </c>
      <c r="Q285" s="286" t="str">
        <f t="shared" si="22"/>
        <v>NO</v>
      </c>
      <c r="R285" s="286" t="str">
        <f t="shared" si="23"/>
        <v>NO</v>
      </c>
      <c r="S285" s="286" t="str">
        <f t="shared" si="24"/>
        <v>NO</v>
      </c>
      <c r="T285" s="84"/>
    </row>
    <row r="286" spans="2:20" ht="15.5" x14ac:dyDescent="0.35">
      <c r="B286" s="254"/>
      <c r="C286" s="256"/>
      <c r="D286" s="256"/>
      <c r="E286" s="256"/>
      <c r="F286" s="256"/>
      <c r="G286" s="256"/>
      <c r="H286" s="256"/>
      <c r="I286" s="256"/>
      <c r="J286" s="256"/>
      <c r="K286" s="256"/>
      <c r="L286" s="256"/>
      <c r="M286" s="256"/>
      <c r="N286" s="256"/>
      <c r="O286" s="286" t="str">
        <f t="shared" si="20"/>
        <v>NO</v>
      </c>
      <c r="P286" s="286" t="str">
        <f t="shared" si="21"/>
        <v>NO</v>
      </c>
      <c r="Q286" s="286" t="str">
        <f t="shared" si="22"/>
        <v>NO</v>
      </c>
      <c r="R286" s="286" t="str">
        <f t="shared" si="23"/>
        <v>NO</v>
      </c>
      <c r="S286" s="286" t="str">
        <f t="shared" si="24"/>
        <v>NO</v>
      </c>
      <c r="T286" s="84"/>
    </row>
    <row r="287" spans="2:20" ht="15.5" x14ac:dyDescent="0.35">
      <c r="B287" s="254"/>
      <c r="C287" s="256"/>
      <c r="D287" s="256"/>
      <c r="E287" s="256"/>
      <c r="F287" s="256"/>
      <c r="G287" s="256"/>
      <c r="H287" s="256"/>
      <c r="I287" s="256"/>
      <c r="J287" s="256"/>
      <c r="K287" s="256"/>
      <c r="L287" s="256"/>
      <c r="M287" s="256"/>
      <c r="N287" s="256"/>
      <c r="O287" s="286" t="str">
        <f t="shared" si="20"/>
        <v>NO</v>
      </c>
      <c r="P287" s="286" t="str">
        <f t="shared" si="21"/>
        <v>NO</v>
      </c>
      <c r="Q287" s="286" t="str">
        <f t="shared" si="22"/>
        <v>NO</v>
      </c>
      <c r="R287" s="286" t="str">
        <f t="shared" si="23"/>
        <v>NO</v>
      </c>
      <c r="S287" s="286" t="str">
        <f t="shared" si="24"/>
        <v>NO</v>
      </c>
      <c r="T287" s="84"/>
    </row>
    <row r="288" spans="2:20" ht="15.5" x14ac:dyDescent="0.35">
      <c r="B288" s="254"/>
      <c r="C288" s="256"/>
      <c r="D288" s="256"/>
      <c r="E288" s="256"/>
      <c r="F288" s="256"/>
      <c r="G288" s="256"/>
      <c r="H288" s="256"/>
      <c r="I288" s="256"/>
      <c r="J288" s="256"/>
      <c r="K288" s="256"/>
      <c r="L288" s="256"/>
      <c r="M288" s="256"/>
      <c r="N288" s="256"/>
      <c r="O288" s="286" t="str">
        <f t="shared" si="20"/>
        <v>NO</v>
      </c>
      <c r="P288" s="286" t="str">
        <f t="shared" si="21"/>
        <v>NO</v>
      </c>
      <c r="Q288" s="286" t="str">
        <f t="shared" si="22"/>
        <v>NO</v>
      </c>
      <c r="R288" s="286" t="str">
        <f t="shared" si="23"/>
        <v>NO</v>
      </c>
      <c r="S288" s="286" t="str">
        <f t="shared" si="24"/>
        <v>NO</v>
      </c>
      <c r="T288" s="84"/>
    </row>
    <row r="289" spans="2:20" ht="15.5" x14ac:dyDescent="0.35">
      <c r="B289" s="254"/>
      <c r="C289" s="256"/>
      <c r="D289" s="256"/>
      <c r="E289" s="256"/>
      <c r="F289" s="256"/>
      <c r="G289" s="256"/>
      <c r="H289" s="256"/>
      <c r="I289" s="256"/>
      <c r="J289" s="256"/>
      <c r="K289" s="256"/>
      <c r="L289" s="256"/>
      <c r="M289" s="256"/>
      <c r="N289" s="256"/>
      <c r="O289" s="286" t="str">
        <f t="shared" si="20"/>
        <v>NO</v>
      </c>
      <c r="P289" s="286" t="str">
        <f t="shared" si="21"/>
        <v>NO</v>
      </c>
      <c r="Q289" s="286" t="str">
        <f t="shared" si="22"/>
        <v>NO</v>
      </c>
      <c r="R289" s="286" t="str">
        <f t="shared" si="23"/>
        <v>NO</v>
      </c>
      <c r="S289" s="286" t="str">
        <f t="shared" si="24"/>
        <v>NO</v>
      </c>
      <c r="T289" s="84"/>
    </row>
    <row r="290" spans="2:20" ht="15.5" x14ac:dyDescent="0.35">
      <c r="B290" s="254"/>
      <c r="C290" s="256"/>
      <c r="D290" s="256"/>
      <c r="E290" s="256"/>
      <c r="F290" s="256"/>
      <c r="G290" s="256"/>
      <c r="H290" s="256"/>
      <c r="I290" s="256"/>
      <c r="J290" s="256"/>
      <c r="K290" s="256"/>
      <c r="L290" s="256"/>
      <c r="M290" s="256"/>
      <c r="N290" s="256"/>
      <c r="O290" s="286" t="str">
        <f t="shared" si="20"/>
        <v>NO</v>
      </c>
      <c r="P290" s="286" t="str">
        <f t="shared" si="21"/>
        <v>NO</v>
      </c>
      <c r="Q290" s="286" t="str">
        <f t="shared" si="22"/>
        <v>NO</v>
      </c>
      <c r="R290" s="286" t="str">
        <f t="shared" si="23"/>
        <v>NO</v>
      </c>
      <c r="S290" s="286" t="str">
        <f t="shared" si="24"/>
        <v>NO</v>
      </c>
      <c r="T290" s="84"/>
    </row>
    <row r="291" spans="2:20" ht="15.5" x14ac:dyDescent="0.35">
      <c r="B291" s="254"/>
      <c r="C291" s="256"/>
      <c r="D291" s="256"/>
      <c r="E291" s="256"/>
      <c r="F291" s="256"/>
      <c r="G291" s="256"/>
      <c r="H291" s="256"/>
      <c r="I291" s="256"/>
      <c r="J291" s="256"/>
      <c r="K291" s="256"/>
      <c r="L291" s="256"/>
      <c r="M291" s="256"/>
      <c r="N291" s="256"/>
      <c r="O291" s="286" t="str">
        <f t="shared" si="20"/>
        <v>NO</v>
      </c>
      <c r="P291" s="286" t="str">
        <f t="shared" si="21"/>
        <v>NO</v>
      </c>
      <c r="Q291" s="286" t="str">
        <f t="shared" si="22"/>
        <v>NO</v>
      </c>
      <c r="R291" s="286" t="str">
        <f t="shared" si="23"/>
        <v>NO</v>
      </c>
      <c r="S291" s="286" t="str">
        <f t="shared" si="24"/>
        <v>NO</v>
      </c>
      <c r="T291" s="84"/>
    </row>
    <row r="292" spans="2:20" ht="15.5" x14ac:dyDescent="0.35">
      <c r="B292" s="254"/>
      <c r="C292" s="256"/>
      <c r="D292" s="256"/>
      <c r="E292" s="256"/>
      <c r="F292" s="256"/>
      <c r="G292" s="256"/>
      <c r="H292" s="256"/>
      <c r="I292" s="256"/>
      <c r="J292" s="256"/>
      <c r="K292" s="256"/>
      <c r="L292" s="256"/>
      <c r="M292" s="256"/>
      <c r="N292" s="256"/>
      <c r="O292" s="286" t="str">
        <f t="shared" si="20"/>
        <v>NO</v>
      </c>
      <c r="P292" s="286" t="str">
        <f t="shared" si="21"/>
        <v>NO</v>
      </c>
      <c r="Q292" s="286" t="str">
        <f t="shared" si="22"/>
        <v>NO</v>
      </c>
      <c r="R292" s="286" t="str">
        <f t="shared" si="23"/>
        <v>NO</v>
      </c>
      <c r="S292" s="286" t="str">
        <f t="shared" si="24"/>
        <v>NO</v>
      </c>
      <c r="T292" s="84"/>
    </row>
    <row r="293" spans="2:20" ht="15.5" x14ac:dyDescent="0.35">
      <c r="B293" s="254"/>
      <c r="C293" s="256"/>
      <c r="D293" s="256"/>
      <c r="E293" s="256"/>
      <c r="F293" s="256"/>
      <c r="G293" s="256"/>
      <c r="H293" s="256"/>
      <c r="I293" s="256"/>
      <c r="J293" s="256"/>
      <c r="K293" s="256"/>
      <c r="L293" s="256"/>
      <c r="M293" s="256"/>
      <c r="N293" s="256"/>
      <c r="O293" s="286" t="str">
        <f t="shared" si="20"/>
        <v>NO</v>
      </c>
      <c r="P293" s="286" t="str">
        <f t="shared" si="21"/>
        <v>NO</v>
      </c>
      <c r="Q293" s="286" t="str">
        <f t="shared" si="22"/>
        <v>NO</v>
      </c>
      <c r="R293" s="286" t="str">
        <f t="shared" si="23"/>
        <v>NO</v>
      </c>
      <c r="S293" s="286" t="str">
        <f t="shared" si="24"/>
        <v>NO</v>
      </c>
      <c r="T293" s="84"/>
    </row>
    <row r="294" spans="2:20" ht="15.5" x14ac:dyDescent="0.35">
      <c r="B294" s="254"/>
      <c r="C294" s="256"/>
      <c r="D294" s="256"/>
      <c r="E294" s="256"/>
      <c r="F294" s="256"/>
      <c r="G294" s="256"/>
      <c r="H294" s="256"/>
      <c r="I294" s="256"/>
      <c r="J294" s="256"/>
      <c r="K294" s="256"/>
      <c r="L294" s="256"/>
      <c r="M294" s="256"/>
      <c r="N294" s="256"/>
      <c r="O294" s="286" t="str">
        <f t="shared" si="20"/>
        <v>NO</v>
      </c>
      <c r="P294" s="286" t="str">
        <f t="shared" si="21"/>
        <v>NO</v>
      </c>
      <c r="Q294" s="286" t="str">
        <f t="shared" si="22"/>
        <v>NO</v>
      </c>
      <c r="R294" s="286" t="str">
        <f t="shared" si="23"/>
        <v>NO</v>
      </c>
      <c r="S294" s="286" t="str">
        <f t="shared" si="24"/>
        <v>NO</v>
      </c>
      <c r="T294" s="84"/>
    </row>
    <row r="295" spans="2:20" ht="15.5" x14ac:dyDescent="0.35">
      <c r="B295" s="254"/>
      <c r="C295" s="256"/>
      <c r="D295" s="256"/>
      <c r="E295" s="256"/>
      <c r="F295" s="256"/>
      <c r="G295" s="256"/>
      <c r="H295" s="256"/>
      <c r="I295" s="256"/>
      <c r="J295" s="256"/>
      <c r="K295" s="256"/>
      <c r="L295" s="256"/>
      <c r="M295" s="256"/>
      <c r="N295" s="256"/>
      <c r="O295" s="286" t="str">
        <f t="shared" si="20"/>
        <v>NO</v>
      </c>
      <c r="P295" s="286" t="str">
        <f t="shared" si="21"/>
        <v>NO</v>
      </c>
      <c r="Q295" s="286" t="str">
        <f t="shared" si="22"/>
        <v>NO</v>
      </c>
      <c r="R295" s="286" t="str">
        <f t="shared" si="23"/>
        <v>NO</v>
      </c>
      <c r="S295" s="286" t="str">
        <f t="shared" si="24"/>
        <v>NO</v>
      </c>
      <c r="T295" s="84"/>
    </row>
    <row r="296" spans="2:20" ht="15.5" x14ac:dyDescent="0.35">
      <c r="B296" s="254"/>
      <c r="C296" s="256"/>
      <c r="D296" s="256"/>
      <c r="E296" s="256"/>
      <c r="F296" s="256"/>
      <c r="G296" s="256"/>
      <c r="H296" s="256"/>
      <c r="I296" s="256"/>
      <c r="J296" s="256"/>
      <c r="K296" s="256"/>
      <c r="L296" s="256"/>
      <c r="M296" s="256"/>
      <c r="N296" s="256"/>
      <c r="O296" s="286" t="str">
        <f t="shared" si="20"/>
        <v>NO</v>
      </c>
      <c r="P296" s="286" t="str">
        <f t="shared" si="21"/>
        <v>NO</v>
      </c>
      <c r="Q296" s="286" t="str">
        <f t="shared" si="22"/>
        <v>NO</v>
      </c>
      <c r="R296" s="286" t="str">
        <f t="shared" si="23"/>
        <v>NO</v>
      </c>
      <c r="S296" s="286" t="str">
        <f t="shared" si="24"/>
        <v>NO</v>
      </c>
      <c r="T296" s="84"/>
    </row>
    <row r="297" spans="2:20" ht="15.5" x14ac:dyDescent="0.35">
      <c r="B297" s="254"/>
      <c r="C297" s="256"/>
      <c r="D297" s="256"/>
      <c r="E297" s="256"/>
      <c r="F297" s="256"/>
      <c r="G297" s="256"/>
      <c r="H297" s="256"/>
      <c r="I297" s="256"/>
      <c r="J297" s="256"/>
      <c r="K297" s="256"/>
      <c r="L297" s="256"/>
      <c r="M297" s="256"/>
      <c r="N297" s="256"/>
      <c r="O297" s="286" t="str">
        <f t="shared" si="20"/>
        <v>NO</v>
      </c>
      <c r="P297" s="286" t="str">
        <f t="shared" si="21"/>
        <v>NO</v>
      </c>
      <c r="Q297" s="286" t="str">
        <f t="shared" si="22"/>
        <v>NO</v>
      </c>
      <c r="R297" s="286" t="str">
        <f t="shared" si="23"/>
        <v>NO</v>
      </c>
      <c r="S297" s="286" t="str">
        <f t="shared" si="24"/>
        <v>NO</v>
      </c>
      <c r="T297" s="84"/>
    </row>
    <row r="298" spans="2:20" ht="15.5" x14ac:dyDescent="0.35">
      <c r="B298" s="254"/>
      <c r="C298" s="256"/>
      <c r="D298" s="256"/>
      <c r="E298" s="256"/>
      <c r="F298" s="256"/>
      <c r="G298" s="256"/>
      <c r="H298" s="256"/>
      <c r="I298" s="256"/>
      <c r="J298" s="256"/>
      <c r="K298" s="256"/>
      <c r="L298" s="256"/>
      <c r="M298" s="256"/>
      <c r="N298" s="256"/>
      <c r="O298" s="286" t="str">
        <f t="shared" si="20"/>
        <v>NO</v>
      </c>
      <c r="P298" s="286" t="str">
        <f t="shared" si="21"/>
        <v>NO</v>
      </c>
      <c r="Q298" s="286" t="str">
        <f t="shared" si="22"/>
        <v>NO</v>
      </c>
      <c r="R298" s="286" t="str">
        <f t="shared" si="23"/>
        <v>NO</v>
      </c>
      <c r="S298" s="286" t="str">
        <f t="shared" si="24"/>
        <v>NO</v>
      </c>
      <c r="T298" s="84"/>
    </row>
    <row r="299" spans="2:20" ht="15.5" x14ac:dyDescent="0.35">
      <c r="B299" s="254"/>
      <c r="C299" s="256"/>
      <c r="D299" s="256"/>
      <c r="E299" s="256"/>
      <c r="F299" s="256"/>
      <c r="G299" s="256"/>
      <c r="H299" s="256"/>
      <c r="I299" s="256"/>
      <c r="J299" s="256"/>
      <c r="K299" s="256"/>
      <c r="L299" s="256"/>
      <c r="M299" s="256"/>
      <c r="N299" s="256"/>
      <c r="O299" s="286" t="str">
        <f t="shared" si="20"/>
        <v>NO</v>
      </c>
      <c r="P299" s="286" t="str">
        <f t="shared" si="21"/>
        <v>NO</v>
      </c>
      <c r="Q299" s="286" t="str">
        <f t="shared" si="22"/>
        <v>NO</v>
      </c>
      <c r="R299" s="286" t="str">
        <f t="shared" si="23"/>
        <v>NO</v>
      </c>
      <c r="S299" s="286" t="str">
        <f t="shared" si="24"/>
        <v>NO</v>
      </c>
      <c r="T299" s="84"/>
    </row>
    <row r="300" spans="2:20" ht="15.5" x14ac:dyDescent="0.35">
      <c r="B300" s="254"/>
      <c r="C300" s="256"/>
      <c r="D300" s="256"/>
      <c r="E300" s="256"/>
      <c r="F300" s="256"/>
      <c r="G300" s="256"/>
      <c r="H300" s="256"/>
      <c r="I300" s="256"/>
      <c r="J300" s="256"/>
      <c r="K300" s="256"/>
      <c r="L300" s="256"/>
      <c r="M300" s="256"/>
      <c r="N300" s="256"/>
      <c r="O300" s="286" t="str">
        <f t="shared" si="20"/>
        <v>NO</v>
      </c>
      <c r="P300" s="286" t="str">
        <f t="shared" si="21"/>
        <v>NO</v>
      </c>
      <c r="Q300" s="286" t="str">
        <f t="shared" si="22"/>
        <v>NO</v>
      </c>
      <c r="R300" s="286" t="str">
        <f t="shared" si="23"/>
        <v>NO</v>
      </c>
      <c r="S300" s="286" t="str">
        <f t="shared" si="24"/>
        <v>NO</v>
      </c>
      <c r="T300" s="84"/>
    </row>
    <row r="301" spans="2:20" ht="15.5" x14ac:dyDescent="0.35">
      <c r="B301" s="254"/>
      <c r="C301" s="256"/>
      <c r="D301" s="256"/>
      <c r="E301" s="256"/>
      <c r="F301" s="256"/>
      <c r="G301" s="256"/>
      <c r="H301" s="256"/>
      <c r="I301" s="256"/>
      <c r="J301" s="256"/>
      <c r="K301" s="256"/>
      <c r="L301" s="256"/>
      <c r="M301" s="256"/>
      <c r="N301" s="256"/>
      <c r="O301" s="286" t="str">
        <f t="shared" si="20"/>
        <v>NO</v>
      </c>
      <c r="P301" s="286" t="str">
        <f t="shared" si="21"/>
        <v>NO</v>
      </c>
      <c r="Q301" s="286" t="str">
        <f t="shared" si="22"/>
        <v>NO</v>
      </c>
      <c r="R301" s="286" t="str">
        <f t="shared" si="23"/>
        <v>NO</v>
      </c>
      <c r="S301" s="286" t="str">
        <f t="shared" si="24"/>
        <v>NO</v>
      </c>
      <c r="T301" s="84"/>
    </row>
    <row r="302" spans="2:20" ht="15.5" x14ac:dyDescent="0.35">
      <c r="B302" s="254"/>
      <c r="C302" s="256"/>
      <c r="D302" s="256"/>
      <c r="E302" s="256"/>
      <c r="F302" s="256"/>
      <c r="G302" s="256"/>
      <c r="H302" s="256"/>
      <c r="I302" s="256"/>
      <c r="J302" s="256"/>
      <c r="K302" s="256"/>
      <c r="L302" s="256"/>
      <c r="M302" s="256"/>
      <c r="N302" s="256"/>
      <c r="O302" s="286" t="str">
        <f t="shared" si="20"/>
        <v>NO</v>
      </c>
      <c r="P302" s="286" t="str">
        <f t="shared" si="21"/>
        <v>NO</v>
      </c>
      <c r="Q302" s="286" t="str">
        <f t="shared" si="22"/>
        <v>NO</v>
      </c>
      <c r="R302" s="286" t="str">
        <f t="shared" si="23"/>
        <v>NO</v>
      </c>
      <c r="S302" s="286" t="str">
        <f t="shared" si="24"/>
        <v>NO</v>
      </c>
      <c r="T302" s="84"/>
    </row>
    <row r="303" spans="2:20" ht="15.5" x14ac:dyDescent="0.35">
      <c r="B303" s="254"/>
      <c r="C303" s="256"/>
      <c r="D303" s="256"/>
      <c r="E303" s="256"/>
      <c r="F303" s="256"/>
      <c r="G303" s="256"/>
      <c r="H303" s="256"/>
      <c r="I303" s="256"/>
      <c r="J303" s="256"/>
      <c r="K303" s="256"/>
      <c r="L303" s="256"/>
      <c r="M303" s="256"/>
      <c r="N303" s="256"/>
      <c r="O303" s="286" t="str">
        <f t="shared" si="20"/>
        <v>NO</v>
      </c>
      <c r="P303" s="286" t="str">
        <f t="shared" si="21"/>
        <v>NO</v>
      </c>
      <c r="Q303" s="286" t="str">
        <f t="shared" si="22"/>
        <v>NO</v>
      </c>
      <c r="R303" s="286" t="str">
        <f t="shared" si="23"/>
        <v>NO</v>
      </c>
      <c r="S303" s="286" t="str">
        <f t="shared" si="24"/>
        <v>NO</v>
      </c>
      <c r="T303" s="84"/>
    </row>
    <row r="304" spans="2:20" ht="15.5" x14ac:dyDescent="0.35">
      <c r="B304" s="254"/>
      <c r="C304" s="256"/>
      <c r="D304" s="256"/>
      <c r="E304" s="256"/>
      <c r="F304" s="256"/>
      <c r="G304" s="256"/>
      <c r="H304" s="256"/>
      <c r="I304" s="256"/>
      <c r="J304" s="256"/>
      <c r="K304" s="256"/>
      <c r="L304" s="256"/>
      <c r="M304" s="256"/>
      <c r="N304" s="256"/>
      <c r="O304" s="286" t="str">
        <f t="shared" si="20"/>
        <v>NO</v>
      </c>
      <c r="P304" s="286" t="str">
        <f t="shared" si="21"/>
        <v>NO</v>
      </c>
      <c r="Q304" s="286" t="str">
        <f t="shared" si="22"/>
        <v>NO</v>
      </c>
      <c r="R304" s="286" t="str">
        <f t="shared" si="23"/>
        <v>NO</v>
      </c>
      <c r="S304" s="286" t="str">
        <f t="shared" si="24"/>
        <v>NO</v>
      </c>
      <c r="T304" s="84"/>
    </row>
    <row r="305" spans="2:20" ht="15.5" x14ac:dyDescent="0.35">
      <c r="B305" s="254"/>
      <c r="C305" s="256"/>
      <c r="D305" s="256"/>
      <c r="E305" s="256"/>
      <c r="F305" s="256"/>
      <c r="G305" s="256"/>
      <c r="H305" s="256"/>
      <c r="I305" s="256"/>
      <c r="J305" s="256"/>
      <c r="K305" s="256"/>
      <c r="L305" s="256"/>
      <c r="M305" s="256"/>
      <c r="N305" s="256"/>
      <c r="O305" s="286" t="str">
        <f t="shared" si="20"/>
        <v>NO</v>
      </c>
      <c r="P305" s="286" t="str">
        <f t="shared" si="21"/>
        <v>NO</v>
      </c>
      <c r="Q305" s="286" t="str">
        <f t="shared" si="22"/>
        <v>NO</v>
      </c>
      <c r="R305" s="286" t="str">
        <f t="shared" si="23"/>
        <v>NO</v>
      </c>
      <c r="S305" s="286" t="str">
        <f t="shared" si="24"/>
        <v>NO</v>
      </c>
      <c r="T305" s="84"/>
    </row>
    <row r="306" spans="2:20" ht="15.5" x14ac:dyDescent="0.35">
      <c r="B306" s="254"/>
      <c r="C306" s="256"/>
      <c r="D306" s="256"/>
      <c r="E306" s="256"/>
      <c r="F306" s="256"/>
      <c r="G306" s="256"/>
      <c r="H306" s="256"/>
      <c r="I306" s="256"/>
      <c r="J306" s="256"/>
      <c r="K306" s="256"/>
      <c r="L306" s="256"/>
      <c r="M306" s="256"/>
      <c r="N306" s="256"/>
      <c r="O306" s="286" t="str">
        <f t="shared" si="20"/>
        <v>NO</v>
      </c>
      <c r="P306" s="286" t="str">
        <f t="shared" si="21"/>
        <v>NO</v>
      </c>
      <c r="Q306" s="286" t="str">
        <f t="shared" si="22"/>
        <v>NO</v>
      </c>
      <c r="R306" s="286" t="str">
        <f t="shared" si="23"/>
        <v>NO</v>
      </c>
      <c r="S306" s="286" t="str">
        <f t="shared" si="24"/>
        <v>NO</v>
      </c>
      <c r="T306" s="84"/>
    </row>
    <row r="307" spans="2:20" ht="15.5" x14ac:dyDescent="0.35">
      <c r="B307" s="254"/>
      <c r="C307" s="256"/>
      <c r="D307" s="256"/>
      <c r="E307" s="256"/>
      <c r="F307" s="256"/>
      <c r="G307" s="256"/>
      <c r="H307" s="256"/>
      <c r="I307" s="256"/>
      <c r="J307" s="256"/>
      <c r="K307" s="256"/>
      <c r="L307" s="256"/>
      <c r="M307" s="256"/>
      <c r="N307" s="256"/>
      <c r="O307" s="286" t="str">
        <f t="shared" si="20"/>
        <v>NO</v>
      </c>
      <c r="P307" s="286" t="str">
        <f t="shared" si="21"/>
        <v>NO</v>
      </c>
      <c r="Q307" s="286" t="str">
        <f t="shared" si="22"/>
        <v>NO</v>
      </c>
      <c r="R307" s="286" t="str">
        <f t="shared" si="23"/>
        <v>NO</v>
      </c>
      <c r="S307" s="286" t="str">
        <f t="shared" si="24"/>
        <v>NO</v>
      </c>
      <c r="T307" s="84"/>
    </row>
    <row r="308" spans="2:20" ht="15.5" x14ac:dyDescent="0.35">
      <c r="B308" s="254"/>
      <c r="C308" s="256"/>
      <c r="D308" s="256"/>
      <c r="E308" s="256"/>
      <c r="F308" s="256"/>
      <c r="G308" s="256"/>
      <c r="H308" s="256"/>
      <c r="I308" s="256"/>
      <c r="J308" s="256"/>
      <c r="K308" s="256"/>
      <c r="L308" s="256"/>
      <c r="M308" s="256"/>
      <c r="N308" s="256"/>
      <c r="O308" s="286" t="str">
        <f t="shared" si="20"/>
        <v>NO</v>
      </c>
      <c r="P308" s="286" t="str">
        <f t="shared" si="21"/>
        <v>NO</v>
      </c>
      <c r="Q308" s="286" t="str">
        <f t="shared" si="22"/>
        <v>NO</v>
      </c>
      <c r="R308" s="286" t="str">
        <f t="shared" si="23"/>
        <v>NO</v>
      </c>
      <c r="S308" s="286" t="str">
        <f t="shared" si="24"/>
        <v>NO</v>
      </c>
      <c r="T308" s="84"/>
    </row>
    <row r="309" spans="2:20" ht="15.5" x14ac:dyDescent="0.35">
      <c r="B309" s="254"/>
      <c r="C309" s="256"/>
      <c r="D309" s="256"/>
      <c r="E309" s="256"/>
      <c r="F309" s="256"/>
      <c r="G309" s="256"/>
      <c r="H309" s="256"/>
      <c r="I309" s="256"/>
      <c r="J309" s="256"/>
      <c r="K309" s="256"/>
      <c r="L309" s="256"/>
      <c r="M309" s="256"/>
      <c r="N309" s="256"/>
      <c r="O309" s="286" t="str">
        <f t="shared" si="20"/>
        <v>NO</v>
      </c>
      <c r="P309" s="286" t="str">
        <f t="shared" si="21"/>
        <v>NO</v>
      </c>
      <c r="Q309" s="286" t="str">
        <f t="shared" si="22"/>
        <v>NO</v>
      </c>
      <c r="R309" s="286" t="str">
        <f t="shared" si="23"/>
        <v>NO</v>
      </c>
      <c r="S309" s="286" t="str">
        <f t="shared" si="24"/>
        <v>NO</v>
      </c>
      <c r="T309" s="84"/>
    </row>
    <row r="310" spans="2:20" ht="15.5" x14ac:dyDescent="0.35">
      <c r="B310" s="254"/>
      <c r="C310" s="256"/>
      <c r="D310" s="256"/>
      <c r="E310" s="256"/>
      <c r="F310" s="256"/>
      <c r="G310" s="256"/>
      <c r="H310" s="256"/>
      <c r="I310" s="256"/>
      <c r="J310" s="256"/>
      <c r="K310" s="256"/>
      <c r="L310" s="256"/>
      <c r="M310" s="256"/>
      <c r="N310" s="256"/>
      <c r="O310" s="286" t="str">
        <f t="shared" si="20"/>
        <v>NO</v>
      </c>
      <c r="P310" s="286" t="str">
        <f t="shared" si="21"/>
        <v>NO</v>
      </c>
      <c r="Q310" s="286" t="str">
        <f t="shared" si="22"/>
        <v>NO</v>
      </c>
      <c r="R310" s="286" t="str">
        <f t="shared" si="23"/>
        <v>NO</v>
      </c>
      <c r="S310" s="286" t="str">
        <f t="shared" si="24"/>
        <v>NO</v>
      </c>
      <c r="T310" s="84"/>
    </row>
    <row r="311" spans="2:20" ht="15.5" x14ac:dyDescent="0.35">
      <c r="B311" s="254"/>
      <c r="C311" s="256"/>
      <c r="D311" s="256"/>
      <c r="E311" s="256"/>
      <c r="F311" s="256"/>
      <c r="G311" s="256"/>
      <c r="H311" s="256"/>
      <c r="I311" s="256"/>
      <c r="J311" s="256"/>
      <c r="K311" s="256"/>
      <c r="L311" s="256"/>
      <c r="M311" s="256"/>
      <c r="N311" s="256"/>
      <c r="O311" s="286" t="str">
        <f t="shared" si="20"/>
        <v>NO</v>
      </c>
      <c r="P311" s="286" t="str">
        <f t="shared" si="21"/>
        <v>NO</v>
      </c>
      <c r="Q311" s="286" t="str">
        <f t="shared" si="22"/>
        <v>NO</v>
      </c>
      <c r="R311" s="286" t="str">
        <f t="shared" si="23"/>
        <v>NO</v>
      </c>
      <c r="S311" s="286" t="str">
        <f t="shared" si="24"/>
        <v>NO</v>
      </c>
      <c r="T311" s="84"/>
    </row>
    <row r="312" spans="2:20" ht="15.5" x14ac:dyDescent="0.35">
      <c r="B312" s="254"/>
      <c r="C312" s="256"/>
      <c r="D312" s="256"/>
      <c r="E312" s="256"/>
      <c r="F312" s="256"/>
      <c r="G312" s="256"/>
      <c r="H312" s="256"/>
      <c r="I312" s="256"/>
      <c r="J312" s="256"/>
      <c r="K312" s="256"/>
      <c r="L312" s="256"/>
      <c r="M312" s="256"/>
      <c r="N312" s="256"/>
      <c r="O312" s="286" t="str">
        <f t="shared" si="20"/>
        <v>NO</v>
      </c>
      <c r="P312" s="286" t="str">
        <f t="shared" si="21"/>
        <v>NO</v>
      </c>
      <c r="Q312" s="286" t="str">
        <f t="shared" si="22"/>
        <v>NO</v>
      </c>
      <c r="R312" s="286" t="str">
        <f t="shared" si="23"/>
        <v>NO</v>
      </c>
      <c r="S312" s="286" t="str">
        <f t="shared" si="24"/>
        <v>NO</v>
      </c>
      <c r="T312" s="84"/>
    </row>
    <row r="313" spans="2:20" ht="15.5" x14ac:dyDescent="0.35">
      <c r="B313" s="254"/>
      <c r="C313" s="256"/>
      <c r="D313" s="256"/>
      <c r="E313" s="256"/>
      <c r="F313" s="256"/>
      <c r="G313" s="256"/>
      <c r="H313" s="256"/>
      <c r="I313" s="256"/>
      <c r="J313" s="256"/>
      <c r="K313" s="256"/>
      <c r="L313" s="256"/>
      <c r="M313" s="256"/>
      <c r="N313" s="256"/>
      <c r="O313" s="286" t="str">
        <f t="shared" si="20"/>
        <v>NO</v>
      </c>
      <c r="P313" s="286" t="str">
        <f t="shared" si="21"/>
        <v>NO</v>
      </c>
      <c r="Q313" s="286" t="str">
        <f t="shared" si="22"/>
        <v>NO</v>
      </c>
      <c r="R313" s="286" t="str">
        <f t="shared" si="23"/>
        <v>NO</v>
      </c>
      <c r="S313" s="286" t="str">
        <f t="shared" si="24"/>
        <v>NO</v>
      </c>
      <c r="T313" s="84"/>
    </row>
    <row r="314" spans="2:20" ht="15.5" x14ac:dyDescent="0.35">
      <c r="B314" s="254"/>
      <c r="C314" s="256"/>
      <c r="D314" s="256"/>
      <c r="E314" s="256"/>
      <c r="F314" s="256"/>
      <c r="G314" s="256"/>
      <c r="H314" s="256"/>
      <c r="I314" s="256"/>
      <c r="J314" s="256"/>
      <c r="K314" s="256"/>
      <c r="L314" s="256"/>
      <c r="M314" s="256"/>
      <c r="N314" s="256"/>
      <c r="O314" s="286" t="str">
        <f t="shared" si="20"/>
        <v>NO</v>
      </c>
      <c r="P314" s="286" t="str">
        <f t="shared" si="21"/>
        <v>NO</v>
      </c>
      <c r="Q314" s="286" t="str">
        <f t="shared" si="22"/>
        <v>NO</v>
      </c>
      <c r="R314" s="286" t="str">
        <f t="shared" si="23"/>
        <v>NO</v>
      </c>
      <c r="S314" s="286" t="str">
        <f t="shared" si="24"/>
        <v>NO</v>
      </c>
      <c r="T314" s="84"/>
    </row>
    <row r="315" spans="2:20" ht="15.5" x14ac:dyDescent="0.35">
      <c r="B315" s="254"/>
      <c r="C315" s="256"/>
      <c r="D315" s="256"/>
      <c r="E315" s="256"/>
      <c r="F315" s="256"/>
      <c r="G315" s="256"/>
      <c r="H315" s="256"/>
      <c r="I315" s="256"/>
      <c r="J315" s="256"/>
      <c r="K315" s="256"/>
      <c r="L315" s="256"/>
      <c r="M315" s="256"/>
      <c r="N315" s="256"/>
      <c r="O315" s="286" t="str">
        <f t="shared" si="20"/>
        <v>NO</v>
      </c>
      <c r="P315" s="286" t="str">
        <f t="shared" si="21"/>
        <v>NO</v>
      </c>
      <c r="Q315" s="286" t="str">
        <f t="shared" si="22"/>
        <v>NO</v>
      </c>
      <c r="R315" s="286" t="str">
        <f t="shared" si="23"/>
        <v>NO</v>
      </c>
      <c r="S315" s="286" t="str">
        <f t="shared" si="24"/>
        <v>NO</v>
      </c>
      <c r="T315" s="84"/>
    </row>
    <row r="316" spans="2:20" ht="15.5" x14ac:dyDescent="0.35">
      <c r="B316" s="254"/>
      <c r="C316" s="256"/>
      <c r="D316" s="256"/>
      <c r="E316" s="256"/>
      <c r="F316" s="256"/>
      <c r="G316" s="256"/>
      <c r="H316" s="256"/>
      <c r="I316" s="256"/>
      <c r="J316" s="256"/>
      <c r="K316" s="256"/>
      <c r="L316" s="256"/>
      <c r="M316" s="256"/>
      <c r="N316" s="256"/>
      <c r="O316" s="286" t="str">
        <f t="shared" si="20"/>
        <v>NO</v>
      </c>
      <c r="P316" s="286" t="str">
        <f t="shared" si="21"/>
        <v>NO</v>
      </c>
      <c r="Q316" s="286" t="str">
        <f t="shared" si="22"/>
        <v>NO</v>
      </c>
      <c r="R316" s="286" t="str">
        <f t="shared" si="23"/>
        <v>NO</v>
      </c>
      <c r="S316" s="286" t="str">
        <f t="shared" si="24"/>
        <v>NO</v>
      </c>
      <c r="T316" s="84"/>
    </row>
    <row r="317" spans="2:20" ht="15.5" x14ac:dyDescent="0.35">
      <c r="B317" s="254"/>
      <c r="C317" s="256"/>
      <c r="D317" s="256"/>
      <c r="E317" s="256"/>
      <c r="F317" s="256"/>
      <c r="G317" s="256"/>
      <c r="H317" s="256"/>
      <c r="I317" s="256"/>
      <c r="J317" s="256"/>
      <c r="K317" s="256"/>
      <c r="L317" s="256"/>
      <c r="M317" s="256"/>
      <c r="N317" s="256"/>
      <c r="O317" s="286" t="str">
        <f t="shared" si="20"/>
        <v>NO</v>
      </c>
      <c r="P317" s="286" t="str">
        <f t="shared" si="21"/>
        <v>NO</v>
      </c>
      <c r="Q317" s="286" t="str">
        <f t="shared" si="22"/>
        <v>NO</v>
      </c>
      <c r="R317" s="286" t="str">
        <f t="shared" si="23"/>
        <v>NO</v>
      </c>
      <c r="S317" s="286" t="str">
        <f t="shared" si="24"/>
        <v>NO</v>
      </c>
      <c r="T317" s="84"/>
    </row>
    <row r="318" spans="2:20" ht="15.5" x14ac:dyDescent="0.35">
      <c r="B318" s="254"/>
      <c r="C318" s="256"/>
      <c r="D318" s="256"/>
      <c r="E318" s="256"/>
      <c r="F318" s="256"/>
      <c r="G318" s="256"/>
      <c r="H318" s="256"/>
      <c r="I318" s="256"/>
      <c r="J318" s="256"/>
      <c r="K318" s="256"/>
      <c r="L318" s="256"/>
      <c r="M318" s="256"/>
      <c r="N318" s="256"/>
      <c r="O318" s="286" t="str">
        <f t="shared" si="20"/>
        <v>NO</v>
      </c>
      <c r="P318" s="286" t="str">
        <f t="shared" si="21"/>
        <v>NO</v>
      </c>
      <c r="Q318" s="286" t="str">
        <f t="shared" si="22"/>
        <v>NO</v>
      </c>
      <c r="R318" s="286" t="str">
        <f t="shared" si="23"/>
        <v>NO</v>
      </c>
      <c r="S318" s="286" t="str">
        <f t="shared" si="24"/>
        <v>NO</v>
      </c>
      <c r="T318" s="84"/>
    </row>
    <row r="319" spans="2:20" ht="15.5" x14ac:dyDescent="0.35">
      <c r="B319" s="254"/>
      <c r="C319" s="256"/>
      <c r="D319" s="256"/>
      <c r="E319" s="256"/>
      <c r="F319" s="256"/>
      <c r="G319" s="256"/>
      <c r="H319" s="256"/>
      <c r="I319" s="256"/>
      <c r="J319" s="256"/>
      <c r="K319" s="256"/>
      <c r="L319" s="256"/>
      <c r="M319" s="256"/>
      <c r="N319" s="256"/>
      <c r="O319" s="286" t="str">
        <f t="shared" si="20"/>
        <v>NO</v>
      </c>
      <c r="P319" s="286" t="str">
        <f t="shared" si="21"/>
        <v>NO</v>
      </c>
      <c r="Q319" s="286" t="str">
        <f t="shared" si="22"/>
        <v>NO</v>
      </c>
      <c r="R319" s="286" t="str">
        <f t="shared" si="23"/>
        <v>NO</v>
      </c>
      <c r="S319" s="286" t="str">
        <f t="shared" si="24"/>
        <v>NO</v>
      </c>
      <c r="T319" s="84"/>
    </row>
    <row r="320" spans="2:20" ht="15.5" x14ac:dyDescent="0.35">
      <c r="B320" s="254"/>
      <c r="C320" s="256"/>
      <c r="D320" s="256"/>
      <c r="E320" s="256"/>
      <c r="F320" s="256"/>
      <c r="G320" s="256"/>
      <c r="H320" s="256"/>
      <c r="I320" s="256"/>
      <c r="J320" s="256"/>
      <c r="K320" s="256"/>
      <c r="L320" s="256"/>
      <c r="M320" s="256"/>
      <c r="N320" s="256"/>
      <c r="O320" s="286" t="str">
        <f t="shared" si="20"/>
        <v>NO</v>
      </c>
      <c r="P320" s="286" t="str">
        <f t="shared" si="21"/>
        <v>NO</v>
      </c>
      <c r="Q320" s="286" t="str">
        <f t="shared" si="22"/>
        <v>NO</v>
      </c>
      <c r="R320" s="286" t="str">
        <f t="shared" si="23"/>
        <v>NO</v>
      </c>
      <c r="S320" s="286" t="str">
        <f t="shared" si="24"/>
        <v>NO</v>
      </c>
      <c r="T320" s="84"/>
    </row>
    <row r="321" spans="2:20" ht="15.5" x14ac:dyDescent="0.35">
      <c r="B321" s="254"/>
      <c r="C321" s="256"/>
      <c r="D321" s="256"/>
      <c r="E321" s="256"/>
      <c r="F321" s="256"/>
      <c r="G321" s="256"/>
      <c r="H321" s="256"/>
      <c r="I321" s="256"/>
      <c r="J321" s="256"/>
      <c r="K321" s="256"/>
      <c r="L321" s="256"/>
      <c r="M321" s="256"/>
      <c r="N321" s="256"/>
      <c r="O321" s="286" t="str">
        <f t="shared" si="20"/>
        <v>NO</v>
      </c>
      <c r="P321" s="286" t="str">
        <f t="shared" si="21"/>
        <v>NO</v>
      </c>
      <c r="Q321" s="286" t="str">
        <f t="shared" si="22"/>
        <v>NO</v>
      </c>
      <c r="R321" s="286" t="str">
        <f t="shared" si="23"/>
        <v>NO</v>
      </c>
      <c r="S321" s="286" t="str">
        <f t="shared" si="24"/>
        <v>NO</v>
      </c>
      <c r="T321" s="84"/>
    </row>
    <row r="322" spans="2:20" ht="15.5" x14ac:dyDescent="0.35">
      <c r="B322" s="254"/>
      <c r="C322" s="256"/>
      <c r="D322" s="256"/>
      <c r="E322" s="256"/>
      <c r="F322" s="256"/>
      <c r="G322" s="256"/>
      <c r="H322" s="256"/>
      <c r="I322" s="256"/>
      <c r="J322" s="256"/>
      <c r="K322" s="256"/>
      <c r="L322" s="256"/>
      <c r="M322" s="256"/>
      <c r="N322" s="256"/>
      <c r="O322" s="286" t="str">
        <f t="shared" si="20"/>
        <v>NO</v>
      </c>
      <c r="P322" s="286" t="str">
        <f t="shared" si="21"/>
        <v>NO</v>
      </c>
      <c r="Q322" s="286" t="str">
        <f t="shared" si="22"/>
        <v>NO</v>
      </c>
      <c r="R322" s="286" t="str">
        <f t="shared" si="23"/>
        <v>NO</v>
      </c>
      <c r="S322" s="286" t="str">
        <f t="shared" si="24"/>
        <v>NO</v>
      </c>
      <c r="T322" s="84"/>
    </row>
    <row r="323" spans="2:20" ht="15.5" x14ac:dyDescent="0.35">
      <c r="B323" s="254"/>
      <c r="C323" s="256"/>
      <c r="D323" s="256"/>
      <c r="E323" s="256"/>
      <c r="F323" s="256"/>
      <c r="G323" s="256"/>
      <c r="H323" s="256"/>
      <c r="I323" s="256"/>
      <c r="J323" s="256"/>
      <c r="K323" s="256"/>
      <c r="L323" s="256"/>
      <c r="M323" s="256"/>
      <c r="N323" s="256"/>
      <c r="O323" s="286" t="str">
        <f t="shared" si="20"/>
        <v>NO</v>
      </c>
      <c r="P323" s="286" t="str">
        <f t="shared" si="21"/>
        <v>NO</v>
      </c>
      <c r="Q323" s="286" t="str">
        <f t="shared" si="22"/>
        <v>NO</v>
      </c>
      <c r="R323" s="286" t="str">
        <f t="shared" si="23"/>
        <v>NO</v>
      </c>
      <c r="S323" s="286" t="str">
        <f t="shared" si="24"/>
        <v>NO</v>
      </c>
      <c r="T323" s="84"/>
    </row>
    <row r="324" spans="2:20" ht="15.5" x14ac:dyDescent="0.35">
      <c r="B324" s="254"/>
      <c r="C324" s="256"/>
      <c r="D324" s="256"/>
      <c r="E324" s="256"/>
      <c r="F324" s="256"/>
      <c r="G324" s="256"/>
      <c r="H324" s="256"/>
      <c r="I324" s="256"/>
      <c r="J324" s="256"/>
      <c r="K324" s="256"/>
      <c r="L324" s="256"/>
      <c r="M324" s="256"/>
      <c r="N324" s="256"/>
      <c r="O324" s="286" t="str">
        <f t="shared" si="20"/>
        <v>NO</v>
      </c>
      <c r="P324" s="286" t="str">
        <f t="shared" si="21"/>
        <v>NO</v>
      </c>
      <c r="Q324" s="286" t="str">
        <f t="shared" si="22"/>
        <v>NO</v>
      </c>
      <c r="R324" s="286" t="str">
        <f t="shared" si="23"/>
        <v>NO</v>
      </c>
      <c r="S324" s="286" t="str">
        <f t="shared" si="24"/>
        <v>NO</v>
      </c>
      <c r="T324" s="84"/>
    </row>
    <row r="325" spans="2:20" ht="15.5" x14ac:dyDescent="0.35">
      <c r="B325" s="254"/>
      <c r="C325" s="256"/>
      <c r="D325" s="256"/>
      <c r="E325" s="256"/>
      <c r="F325" s="256"/>
      <c r="G325" s="256"/>
      <c r="H325" s="256"/>
      <c r="I325" s="256"/>
      <c r="J325" s="256"/>
      <c r="K325" s="256"/>
      <c r="L325" s="256"/>
      <c r="M325" s="256"/>
      <c r="N325" s="256"/>
      <c r="O325" s="286" t="str">
        <f t="shared" si="20"/>
        <v>NO</v>
      </c>
      <c r="P325" s="286" t="str">
        <f t="shared" si="21"/>
        <v>NO</v>
      </c>
      <c r="Q325" s="286" t="str">
        <f t="shared" si="22"/>
        <v>NO</v>
      </c>
      <c r="R325" s="286" t="str">
        <f t="shared" si="23"/>
        <v>NO</v>
      </c>
      <c r="S325" s="286" t="str">
        <f t="shared" si="24"/>
        <v>NO</v>
      </c>
      <c r="T325" s="84"/>
    </row>
    <row r="326" spans="2:20" ht="15.5" x14ac:dyDescent="0.35">
      <c r="B326" s="254"/>
      <c r="C326" s="256"/>
      <c r="D326" s="256"/>
      <c r="E326" s="256"/>
      <c r="F326" s="256"/>
      <c r="G326" s="256"/>
      <c r="H326" s="256"/>
      <c r="I326" s="256"/>
      <c r="J326" s="256"/>
      <c r="K326" s="256"/>
      <c r="L326" s="256"/>
      <c r="M326" s="256"/>
      <c r="N326" s="256"/>
      <c r="O326" s="286" t="str">
        <f t="shared" ref="O326:O389" si="25">IF(AND(C326&gt;=DATE(2022,9,30),C326&lt;=DATE(2023,9,29)),"YES",IF(C326&lt;DATE(2022,9,30),"NO",IF(C326&gt;DATE(2023,9,29),"NO")))</f>
        <v>NO</v>
      </c>
      <c r="P326" s="286" t="str">
        <f t="shared" ref="P326:P389" si="26">IF(AND(C326&gt;=DATE(2023,9,30),C326&lt;=DATE(2024,9,29)),"YES",IF(C326&lt;DATE(2023,9,30),"NO",IF(C326&gt;DATE(2024,9,29),"NO")))</f>
        <v>NO</v>
      </c>
      <c r="Q326" s="286" t="str">
        <f t="shared" ref="Q326:Q389" si="27">IF(AND(C326&gt;=DATE(2024,9,30),C326&lt;=DATE(2025,9,29)),"YES",IF(C326&lt;DATE(2024,9,30),"NO",IF(C326&gt;DATE(2025,9,29),"NO")))</f>
        <v>NO</v>
      </c>
      <c r="R326" s="286" t="str">
        <f t="shared" ref="R326:R389" si="28">IF(AND(C326&gt;=DATE(2025,9,30),C326&lt;=DATE(2026,9,29)),"YES",IF(C326&lt;DATE(2025,9,30),"NO",IF(C326&gt;DATE(2026,9,29),"NO")))</f>
        <v>NO</v>
      </c>
      <c r="S326" s="286" t="str">
        <f t="shared" ref="S326:S389" si="29">IF(AND(C326&gt;=DATE(2026,9,30),C326&lt;=DATE(2027,9,29)),"YES",IF(C326&lt;DATE(2026,9,30),"NO",IF(C326&gt;DATE(2027,9,29),"NO")))</f>
        <v>NO</v>
      </c>
      <c r="T326" s="84"/>
    </row>
    <row r="327" spans="2:20" ht="15.5" x14ac:dyDescent="0.35">
      <c r="B327" s="254"/>
      <c r="C327" s="256"/>
      <c r="D327" s="256"/>
      <c r="E327" s="256"/>
      <c r="F327" s="256"/>
      <c r="G327" s="256"/>
      <c r="H327" s="256"/>
      <c r="I327" s="256"/>
      <c r="J327" s="256"/>
      <c r="K327" s="256"/>
      <c r="L327" s="256"/>
      <c r="M327" s="256"/>
      <c r="N327" s="256"/>
      <c r="O327" s="286" t="str">
        <f t="shared" si="25"/>
        <v>NO</v>
      </c>
      <c r="P327" s="286" t="str">
        <f t="shared" si="26"/>
        <v>NO</v>
      </c>
      <c r="Q327" s="286" t="str">
        <f t="shared" si="27"/>
        <v>NO</v>
      </c>
      <c r="R327" s="286" t="str">
        <f t="shared" si="28"/>
        <v>NO</v>
      </c>
      <c r="S327" s="286" t="str">
        <f t="shared" si="29"/>
        <v>NO</v>
      </c>
      <c r="T327" s="84"/>
    </row>
    <row r="328" spans="2:20" ht="15.5" x14ac:dyDescent="0.35">
      <c r="B328" s="254"/>
      <c r="C328" s="256"/>
      <c r="D328" s="256"/>
      <c r="E328" s="256"/>
      <c r="F328" s="256"/>
      <c r="G328" s="256"/>
      <c r="H328" s="256"/>
      <c r="I328" s="256"/>
      <c r="J328" s="256"/>
      <c r="K328" s="256"/>
      <c r="L328" s="256"/>
      <c r="M328" s="256"/>
      <c r="N328" s="256"/>
      <c r="O328" s="286" t="str">
        <f t="shared" si="25"/>
        <v>NO</v>
      </c>
      <c r="P328" s="286" t="str">
        <f t="shared" si="26"/>
        <v>NO</v>
      </c>
      <c r="Q328" s="286" t="str">
        <f t="shared" si="27"/>
        <v>NO</v>
      </c>
      <c r="R328" s="286" t="str">
        <f t="shared" si="28"/>
        <v>NO</v>
      </c>
      <c r="S328" s="286" t="str">
        <f t="shared" si="29"/>
        <v>NO</v>
      </c>
      <c r="T328" s="84"/>
    </row>
    <row r="329" spans="2:20" ht="15.5" x14ac:dyDescent="0.35">
      <c r="B329" s="254"/>
      <c r="C329" s="256"/>
      <c r="D329" s="256"/>
      <c r="E329" s="256"/>
      <c r="F329" s="256"/>
      <c r="G329" s="256"/>
      <c r="H329" s="256"/>
      <c r="I329" s="256"/>
      <c r="J329" s="256"/>
      <c r="K329" s="256"/>
      <c r="L329" s="256"/>
      <c r="M329" s="256"/>
      <c r="N329" s="256"/>
      <c r="O329" s="286" t="str">
        <f t="shared" si="25"/>
        <v>NO</v>
      </c>
      <c r="P329" s="286" t="str">
        <f t="shared" si="26"/>
        <v>NO</v>
      </c>
      <c r="Q329" s="286" t="str">
        <f t="shared" si="27"/>
        <v>NO</v>
      </c>
      <c r="R329" s="286" t="str">
        <f t="shared" si="28"/>
        <v>NO</v>
      </c>
      <c r="S329" s="286" t="str">
        <f t="shared" si="29"/>
        <v>NO</v>
      </c>
      <c r="T329" s="84"/>
    </row>
    <row r="330" spans="2:20" ht="15.5" x14ac:dyDescent="0.35">
      <c r="B330" s="254"/>
      <c r="C330" s="256"/>
      <c r="D330" s="256"/>
      <c r="E330" s="256"/>
      <c r="F330" s="256"/>
      <c r="G330" s="256"/>
      <c r="H330" s="256"/>
      <c r="I330" s="256"/>
      <c r="J330" s="256"/>
      <c r="K330" s="256"/>
      <c r="L330" s="256"/>
      <c r="M330" s="256"/>
      <c r="N330" s="256"/>
      <c r="O330" s="286" t="str">
        <f t="shared" si="25"/>
        <v>NO</v>
      </c>
      <c r="P330" s="286" t="str">
        <f t="shared" si="26"/>
        <v>NO</v>
      </c>
      <c r="Q330" s="286" t="str">
        <f t="shared" si="27"/>
        <v>NO</v>
      </c>
      <c r="R330" s="286" t="str">
        <f t="shared" si="28"/>
        <v>NO</v>
      </c>
      <c r="S330" s="286" t="str">
        <f t="shared" si="29"/>
        <v>NO</v>
      </c>
      <c r="T330" s="84"/>
    </row>
    <row r="331" spans="2:20" ht="15.5" x14ac:dyDescent="0.35">
      <c r="B331" s="254"/>
      <c r="C331" s="256"/>
      <c r="D331" s="256"/>
      <c r="E331" s="256"/>
      <c r="F331" s="256"/>
      <c r="G331" s="256"/>
      <c r="H331" s="256"/>
      <c r="I331" s="256"/>
      <c r="J331" s="256"/>
      <c r="K331" s="256"/>
      <c r="L331" s="256"/>
      <c r="M331" s="256"/>
      <c r="N331" s="256"/>
      <c r="O331" s="286" t="str">
        <f t="shared" si="25"/>
        <v>NO</v>
      </c>
      <c r="P331" s="286" t="str">
        <f t="shared" si="26"/>
        <v>NO</v>
      </c>
      <c r="Q331" s="286" t="str">
        <f t="shared" si="27"/>
        <v>NO</v>
      </c>
      <c r="R331" s="286" t="str">
        <f t="shared" si="28"/>
        <v>NO</v>
      </c>
      <c r="S331" s="286" t="str">
        <f t="shared" si="29"/>
        <v>NO</v>
      </c>
      <c r="T331" s="84"/>
    </row>
    <row r="332" spans="2:20" ht="15.5" x14ac:dyDescent="0.35">
      <c r="B332" s="254"/>
      <c r="C332" s="256"/>
      <c r="D332" s="256"/>
      <c r="E332" s="256"/>
      <c r="F332" s="256"/>
      <c r="G332" s="256"/>
      <c r="H332" s="256"/>
      <c r="I332" s="256"/>
      <c r="J332" s="256"/>
      <c r="K332" s="256"/>
      <c r="L332" s="256"/>
      <c r="M332" s="256"/>
      <c r="N332" s="256"/>
      <c r="O332" s="286" t="str">
        <f t="shared" si="25"/>
        <v>NO</v>
      </c>
      <c r="P332" s="286" t="str">
        <f t="shared" si="26"/>
        <v>NO</v>
      </c>
      <c r="Q332" s="286" t="str">
        <f t="shared" si="27"/>
        <v>NO</v>
      </c>
      <c r="R332" s="286" t="str">
        <f t="shared" si="28"/>
        <v>NO</v>
      </c>
      <c r="S332" s="286" t="str">
        <f t="shared" si="29"/>
        <v>NO</v>
      </c>
      <c r="T332" s="84"/>
    </row>
    <row r="333" spans="2:20" ht="15.5" x14ac:dyDescent="0.35">
      <c r="B333" s="254"/>
      <c r="C333" s="256"/>
      <c r="D333" s="256"/>
      <c r="E333" s="256"/>
      <c r="F333" s="256"/>
      <c r="G333" s="256"/>
      <c r="H333" s="256"/>
      <c r="I333" s="256"/>
      <c r="J333" s="256"/>
      <c r="K333" s="256"/>
      <c r="L333" s="256"/>
      <c r="M333" s="256"/>
      <c r="N333" s="256"/>
      <c r="O333" s="286" t="str">
        <f t="shared" si="25"/>
        <v>NO</v>
      </c>
      <c r="P333" s="286" t="str">
        <f t="shared" si="26"/>
        <v>NO</v>
      </c>
      <c r="Q333" s="286" t="str">
        <f t="shared" si="27"/>
        <v>NO</v>
      </c>
      <c r="R333" s="286" t="str">
        <f t="shared" si="28"/>
        <v>NO</v>
      </c>
      <c r="S333" s="286" t="str">
        <f t="shared" si="29"/>
        <v>NO</v>
      </c>
      <c r="T333" s="84"/>
    </row>
    <row r="334" spans="2:20" ht="15.5" x14ac:dyDescent="0.35">
      <c r="B334" s="254"/>
      <c r="C334" s="256"/>
      <c r="D334" s="256"/>
      <c r="E334" s="256"/>
      <c r="F334" s="256"/>
      <c r="G334" s="256"/>
      <c r="H334" s="256"/>
      <c r="I334" s="256"/>
      <c r="J334" s="256"/>
      <c r="K334" s="256"/>
      <c r="L334" s="256"/>
      <c r="M334" s="256"/>
      <c r="N334" s="256"/>
      <c r="O334" s="286" t="str">
        <f t="shared" si="25"/>
        <v>NO</v>
      </c>
      <c r="P334" s="286" t="str">
        <f t="shared" si="26"/>
        <v>NO</v>
      </c>
      <c r="Q334" s="286" t="str">
        <f t="shared" si="27"/>
        <v>NO</v>
      </c>
      <c r="R334" s="286" t="str">
        <f t="shared" si="28"/>
        <v>NO</v>
      </c>
      <c r="S334" s="286" t="str">
        <f t="shared" si="29"/>
        <v>NO</v>
      </c>
      <c r="T334" s="84"/>
    </row>
    <row r="335" spans="2:20" ht="15.5" x14ac:dyDescent="0.35">
      <c r="B335" s="254"/>
      <c r="C335" s="256"/>
      <c r="D335" s="256"/>
      <c r="E335" s="256"/>
      <c r="F335" s="256"/>
      <c r="G335" s="256"/>
      <c r="H335" s="256"/>
      <c r="I335" s="256"/>
      <c r="J335" s="256"/>
      <c r="K335" s="256"/>
      <c r="L335" s="256"/>
      <c r="M335" s="256"/>
      <c r="N335" s="256"/>
      <c r="O335" s="286" t="str">
        <f t="shared" si="25"/>
        <v>NO</v>
      </c>
      <c r="P335" s="286" t="str">
        <f t="shared" si="26"/>
        <v>NO</v>
      </c>
      <c r="Q335" s="286" t="str">
        <f t="shared" si="27"/>
        <v>NO</v>
      </c>
      <c r="R335" s="286" t="str">
        <f t="shared" si="28"/>
        <v>NO</v>
      </c>
      <c r="S335" s="286" t="str">
        <f t="shared" si="29"/>
        <v>NO</v>
      </c>
      <c r="T335" s="84"/>
    </row>
    <row r="336" spans="2:20" ht="15.5" x14ac:dyDescent="0.35">
      <c r="B336" s="254"/>
      <c r="C336" s="256"/>
      <c r="D336" s="256"/>
      <c r="E336" s="256"/>
      <c r="F336" s="256"/>
      <c r="G336" s="256"/>
      <c r="H336" s="256"/>
      <c r="I336" s="256"/>
      <c r="J336" s="256"/>
      <c r="K336" s="256"/>
      <c r="L336" s="256"/>
      <c r="M336" s="256"/>
      <c r="N336" s="256"/>
      <c r="O336" s="286" t="str">
        <f t="shared" si="25"/>
        <v>NO</v>
      </c>
      <c r="P336" s="286" t="str">
        <f t="shared" si="26"/>
        <v>NO</v>
      </c>
      <c r="Q336" s="286" t="str">
        <f t="shared" si="27"/>
        <v>NO</v>
      </c>
      <c r="R336" s="286" t="str">
        <f t="shared" si="28"/>
        <v>NO</v>
      </c>
      <c r="S336" s="286" t="str">
        <f t="shared" si="29"/>
        <v>NO</v>
      </c>
      <c r="T336" s="84"/>
    </row>
    <row r="337" spans="2:20" ht="15.5" x14ac:dyDescent="0.35">
      <c r="B337" s="254"/>
      <c r="C337" s="256"/>
      <c r="D337" s="256"/>
      <c r="E337" s="256"/>
      <c r="F337" s="256"/>
      <c r="G337" s="256"/>
      <c r="H337" s="256"/>
      <c r="I337" s="256"/>
      <c r="J337" s="256"/>
      <c r="K337" s="256"/>
      <c r="L337" s="256"/>
      <c r="M337" s="256"/>
      <c r="N337" s="256"/>
      <c r="O337" s="286" t="str">
        <f t="shared" si="25"/>
        <v>NO</v>
      </c>
      <c r="P337" s="286" t="str">
        <f t="shared" si="26"/>
        <v>NO</v>
      </c>
      <c r="Q337" s="286" t="str">
        <f t="shared" si="27"/>
        <v>NO</v>
      </c>
      <c r="R337" s="286" t="str">
        <f t="shared" si="28"/>
        <v>NO</v>
      </c>
      <c r="S337" s="286" t="str">
        <f t="shared" si="29"/>
        <v>NO</v>
      </c>
      <c r="T337" s="84"/>
    </row>
    <row r="338" spans="2:20" ht="15.5" x14ac:dyDescent="0.35">
      <c r="B338" s="254"/>
      <c r="C338" s="256"/>
      <c r="D338" s="256"/>
      <c r="E338" s="256"/>
      <c r="F338" s="256"/>
      <c r="G338" s="256"/>
      <c r="H338" s="256"/>
      <c r="I338" s="256"/>
      <c r="J338" s="256"/>
      <c r="K338" s="256"/>
      <c r="L338" s="256"/>
      <c r="M338" s="256"/>
      <c r="N338" s="256"/>
      <c r="O338" s="286" t="str">
        <f t="shared" si="25"/>
        <v>NO</v>
      </c>
      <c r="P338" s="286" t="str">
        <f t="shared" si="26"/>
        <v>NO</v>
      </c>
      <c r="Q338" s="286" t="str">
        <f t="shared" si="27"/>
        <v>NO</v>
      </c>
      <c r="R338" s="286" t="str">
        <f t="shared" si="28"/>
        <v>NO</v>
      </c>
      <c r="S338" s="286" t="str">
        <f t="shared" si="29"/>
        <v>NO</v>
      </c>
      <c r="T338" s="84"/>
    </row>
    <row r="339" spans="2:20" ht="15.5" x14ac:dyDescent="0.35">
      <c r="B339" s="254"/>
      <c r="C339" s="256"/>
      <c r="D339" s="256"/>
      <c r="E339" s="256"/>
      <c r="F339" s="256"/>
      <c r="G339" s="256"/>
      <c r="H339" s="256"/>
      <c r="I339" s="256"/>
      <c r="J339" s="256"/>
      <c r="K339" s="256"/>
      <c r="L339" s="256"/>
      <c r="M339" s="256"/>
      <c r="N339" s="256"/>
      <c r="O339" s="286" t="str">
        <f t="shared" si="25"/>
        <v>NO</v>
      </c>
      <c r="P339" s="286" t="str">
        <f t="shared" si="26"/>
        <v>NO</v>
      </c>
      <c r="Q339" s="286" t="str">
        <f t="shared" si="27"/>
        <v>NO</v>
      </c>
      <c r="R339" s="286" t="str">
        <f t="shared" si="28"/>
        <v>NO</v>
      </c>
      <c r="S339" s="286" t="str">
        <f t="shared" si="29"/>
        <v>NO</v>
      </c>
      <c r="T339" s="84"/>
    </row>
    <row r="340" spans="2:20" ht="15.5" x14ac:dyDescent="0.35">
      <c r="B340" s="254"/>
      <c r="C340" s="256"/>
      <c r="D340" s="256"/>
      <c r="E340" s="256"/>
      <c r="F340" s="256"/>
      <c r="G340" s="256"/>
      <c r="H340" s="256"/>
      <c r="I340" s="256"/>
      <c r="J340" s="256"/>
      <c r="K340" s="256"/>
      <c r="L340" s="256"/>
      <c r="M340" s="256"/>
      <c r="N340" s="256"/>
      <c r="O340" s="286" t="str">
        <f t="shared" si="25"/>
        <v>NO</v>
      </c>
      <c r="P340" s="286" t="str">
        <f t="shared" si="26"/>
        <v>NO</v>
      </c>
      <c r="Q340" s="286" t="str">
        <f t="shared" si="27"/>
        <v>NO</v>
      </c>
      <c r="R340" s="286" t="str">
        <f t="shared" si="28"/>
        <v>NO</v>
      </c>
      <c r="S340" s="286" t="str">
        <f t="shared" si="29"/>
        <v>NO</v>
      </c>
      <c r="T340" s="84"/>
    </row>
    <row r="341" spans="2:20" ht="15.5" x14ac:dyDescent="0.35">
      <c r="B341" s="254"/>
      <c r="C341" s="256"/>
      <c r="D341" s="256"/>
      <c r="E341" s="256"/>
      <c r="F341" s="256"/>
      <c r="G341" s="256"/>
      <c r="H341" s="256"/>
      <c r="I341" s="256"/>
      <c r="J341" s="256"/>
      <c r="K341" s="256"/>
      <c r="L341" s="256"/>
      <c r="M341" s="256"/>
      <c r="N341" s="256"/>
      <c r="O341" s="286" t="str">
        <f t="shared" si="25"/>
        <v>NO</v>
      </c>
      <c r="P341" s="286" t="str">
        <f t="shared" si="26"/>
        <v>NO</v>
      </c>
      <c r="Q341" s="286" t="str">
        <f t="shared" si="27"/>
        <v>NO</v>
      </c>
      <c r="R341" s="286" t="str">
        <f t="shared" si="28"/>
        <v>NO</v>
      </c>
      <c r="S341" s="286" t="str">
        <f t="shared" si="29"/>
        <v>NO</v>
      </c>
      <c r="T341" s="84"/>
    </row>
    <row r="342" spans="2:20" ht="15.5" x14ac:dyDescent="0.35">
      <c r="B342" s="254"/>
      <c r="C342" s="256"/>
      <c r="D342" s="256"/>
      <c r="E342" s="256"/>
      <c r="F342" s="256"/>
      <c r="G342" s="256"/>
      <c r="H342" s="256"/>
      <c r="I342" s="256"/>
      <c r="J342" s="256"/>
      <c r="K342" s="256"/>
      <c r="L342" s="256"/>
      <c r="M342" s="256"/>
      <c r="N342" s="256"/>
      <c r="O342" s="286" t="str">
        <f t="shared" si="25"/>
        <v>NO</v>
      </c>
      <c r="P342" s="286" t="str">
        <f t="shared" si="26"/>
        <v>NO</v>
      </c>
      <c r="Q342" s="286" t="str">
        <f t="shared" si="27"/>
        <v>NO</v>
      </c>
      <c r="R342" s="286" t="str">
        <f t="shared" si="28"/>
        <v>NO</v>
      </c>
      <c r="S342" s="286" t="str">
        <f t="shared" si="29"/>
        <v>NO</v>
      </c>
      <c r="T342" s="84"/>
    </row>
    <row r="343" spans="2:20" ht="15.5" x14ac:dyDescent="0.35">
      <c r="B343" s="254"/>
      <c r="C343" s="256"/>
      <c r="D343" s="256"/>
      <c r="E343" s="256"/>
      <c r="F343" s="256"/>
      <c r="G343" s="256"/>
      <c r="H343" s="256"/>
      <c r="I343" s="256"/>
      <c r="J343" s="256"/>
      <c r="K343" s="256"/>
      <c r="L343" s="256"/>
      <c r="M343" s="256"/>
      <c r="N343" s="256"/>
      <c r="O343" s="286" t="str">
        <f t="shared" si="25"/>
        <v>NO</v>
      </c>
      <c r="P343" s="286" t="str">
        <f t="shared" si="26"/>
        <v>NO</v>
      </c>
      <c r="Q343" s="286" t="str">
        <f t="shared" si="27"/>
        <v>NO</v>
      </c>
      <c r="R343" s="286" t="str">
        <f t="shared" si="28"/>
        <v>NO</v>
      </c>
      <c r="S343" s="286" t="str">
        <f t="shared" si="29"/>
        <v>NO</v>
      </c>
      <c r="T343" s="84"/>
    </row>
    <row r="344" spans="2:20" ht="15.5" x14ac:dyDescent="0.35">
      <c r="B344" s="254"/>
      <c r="C344" s="256"/>
      <c r="D344" s="256"/>
      <c r="E344" s="256"/>
      <c r="F344" s="256"/>
      <c r="G344" s="256"/>
      <c r="H344" s="256"/>
      <c r="I344" s="256"/>
      <c r="J344" s="256"/>
      <c r="K344" s="256"/>
      <c r="L344" s="256"/>
      <c r="M344" s="256"/>
      <c r="N344" s="256"/>
      <c r="O344" s="286" t="str">
        <f t="shared" si="25"/>
        <v>NO</v>
      </c>
      <c r="P344" s="286" t="str">
        <f t="shared" si="26"/>
        <v>NO</v>
      </c>
      <c r="Q344" s="286" t="str">
        <f t="shared" si="27"/>
        <v>NO</v>
      </c>
      <c r="R344" s="286" t="str">
        <f t="shared" si="28"/>
        <v>NO</v>
      </c>
      <c r="S344" s="286" t="str">
        <f t="shared" si="29"/>
        <v>NO</v>
      </c>
      <c r="T344" s="84"/>
    </row>
    <row r="345" spans="2:20" ht="15.5" x14ac:dyDescent="0.35">
      <c r="B345" s="254"/>
      <c r="C345" s="256"/>
      <c r="D345" s="256"/>
      <c r="E345" s="256"/>
      <c r="F345" s="256"/>
      <c r="G345" s="256"/>
      <c r="H345" s="256"/>
      <c r="I345" s="256"/>
      <c r="J345" s="256"/>
      <c r="K345" s="256"/>
      <c r="L345" s="256"/>
      <c r="M345" s="256"/>
      <c r="N345" s="256"/>
      <c r="O345" s="286" t="str">
        <f t="shared" si="25"/>
        <v>NO</v>
      </c>
      <c r="P345" s="286" t="str">
        <f t="shared" si="26"/>
        <v>NO</v>
      </c>
      <c r="Q345" s="286" t="str">
        <f t="shared" si="27"/>
        <v>NO</v>
      </c>
      <c r="R345" s="286" t="str">
        <f t="shared" si="28"/>
        <v>NO</v>
      </c>
      <c r="S345" s="286" t="str">
        <f t="shared" si="29"/>
        <v>NO</v>
      </c>
      <c r="T345" s="84"/>
    </row>
    <row r="346" spans="2:20" ht="15.5" x14ac:dyDescent="0.35">
      <c r="B346" s="254"/>
      <c r="C346" s="256"/>
      <c r="D346" s="256"/>
      <c r="E346" s="256"/>
      <c r="F346" s="256"/>
      <c r="G346" s="256"/>
      <c r="H346" s="256"/>
      <c r="I346" s="256"/>
      <c r="J346" s="256"/>
      <c r="K346" s="256"/>
      <c r="L346" s="256"/>
      <c r="M346" s="256"/>
      <c r="N346" s="256"/>
      <c r="O346" s="286" t="str">
        <f t="shared" si="25"/>
        <v>NO</v>
      </c>
      <c r="P346" s="286" t="str">
        <f t="shared" si="26"/>
        <v>NO</v>
      </c>
      <c r="Q346" s="286" t="str">
        <f t="shared" si="27"/>
        <v>NO</v>
      </c>
      <c r="R346" s="286" t="str">
        <f t="shared" si="28"/>
        <v>NO</v>
      </c>
      <c r="S346" s="286" t="str">
        <f t="shared" si="29"/>
        <v>NO</v>
      </c>
      <c r="T346" s="84"/>
    </row>
    <row r="347" spans="2:20" ht="15.5" x14ac:dyDescent="0.35">
      <c r="B347" s="254"/>
      <c r="C347" s="256"/>
      <c r="D347" s="256"/>
      <c r="E347" s="256"/>
      <c r="F347" s="256"/>
      <c r="G347" s="256"/>
      <c r="H347" s="256"/>
      <c r="I347" s="256"/>
      <c r="J347" s="256"/>
      <c r="K347" s="256"/>
      <c r="L347" s="256"/>
      <c r="M347" s="256"/>
      <c r="N347" s="256"/>
      <c r="O347" s="286" t="str">
        <f t="shared" si="25"/>
        <v>NO</v>
      </c>
      <c r="P347" s="286" t="str">
        <f t="shared" si="26"/>
        <v>NO</v>
      </c>
      <c r="Q347" s="286" t="str">
        <f t="shared" si="27"/>
        <v>NO</v>
      </c>
      <c r="R347" s="286" t="str">
        <f t="shared" si="28"/>
        <v>NO</v>
      </c>
      <c r="S347" s="286" t="str">
        <f t="shared" si="29"/>
        <v>NO</v>
      </c>
      <c r="T347" s="84"/>
    </row>
    <row r="348" spans="2:20" ht="15.5" x14ac:dyDescent="0.35">
      <c r="B348" s="254"/>
      <c r="C348" s="256"/>
      <c r="D348" s="256"/>
      <c r="E348" s="256"/>
      <c r="F348" s="256"/>
      <c r="G348" s="256"/>
      <c r="H348" s="256"/>
      <c r="I348" s="256"/>
      <c r="J348" s="256"/>
      <c r="K348" s="256"/>
      <c r="L348" s="256"/>
      <c r="M348" s="256"/>
      <c r="N348" s="256"/>
      <c r="O348" s="286" t="str">
        <f t="shared" si="25"/>
        <v>NO</v>
      </c>
      <c r="P348" s="286" t="str">
        <f t="shared" si="26"/>
        <v>NO</v>
      </c>
      <c r="Q348" s="286" t="str">
        <f t="shared" si="27"/>
        <v>NO</v>
      </c>
      <c r="R348" s="286" t="str">
        <f t="shared" si="28"/>
        <v>NO</v>
      </c>
      <c r="S348" s="286" t="str">
        <f t="shared" si="29"/>
        <v>NO</v>
      </c>
      <c r="T348" s="84"/>
    </row>
    <row r="349" spans="2:20" ht="15.5" x14ac:dyDescent="0.35">
      <c r="B349" s="254"/>
      <c r="C349" s="256"/>
      <c r="D349" s="256"/>
      <c r="E349" s="256"/>
      <c r="F349" s="256"/>
      <c r="G349" s="256"/>
      <c r="H349" s="256"/>
      <c r="I349" s="256"/>
      <c r="J349" s="256"/>
      <c r="K349" s="256"/>
      <c r="L349" s="256"/>
      <c r="M349" s="256"/>
      <c r="N349" s="256"/>
      <c r="O349" s="286" t="str">
        <f t="shared" si="25"/>
        <v>NO</v>
      </c>
      <c r="P349" s="286" t="str">
        <f t="shared" si="26"/>
        <v>NO</v>
      </c>
      <c r="Q349" s="286" t="str">
        <f t="shared" si="27"/>
        <v>NO</v>
      </c>
      <c r="R349" s="286" t="str">
        <f t="shared" si="28"/>
        <v>NO</v>
      </c>
      <c r="S349" s="286" t="str">
        <f t="shared" si="29"/>
        <v>NO</v>
      </c>
      <c r="T349" s="84"/>
    </row>
    <row r="350" spans="2:20" ht="15.5" x14ac:dyDescent="0.35">
      <c r="B350" s="254"/>
      <c r="C350" s="256"/>
      <c r="D350" s="256"/>
      <c r="E350" s="256"/>
      <c r="F350" s="256"/>
      <c r="G350" s="256"/>
      <c r="H350" s="256"/>
      <c r="I350" s="256"/>
      <c r="J350" s="256"/>
      <c r="K350" s="256"/>
      <c r="L350" s="256"/>
      <c r="M350" s="256"/>
      <c r="N350" s="256"/>
      <c r="O350" s="286" t="str">
        <f t="shared" si="25"/>
        <v>NO</v>
      </c>
      <c r="P350" s="286" t="str">
        <f t="shared" si="26"/>
        <v>NO</v>
      </c>
      <c r="Q350" s="286" t="str">
        <f t="shared" si="27"/>
        <v>NO</v>
      </c>
      <c r="R350" s="286" t="str">
        <f t="shared" si="28"/>
        <v>NO</v>
      </c>
      <c r="S350" s="286" t="str">
        <f t="shared" si="29"/>
        <v>NO</v>
      </c>
      <c r="T350" s="84"/>
    </row>
    <row r="351" spans="2:20" ht="15.5" x14ac:dyDescent="0.35">
      <c r="B351" s="254"/>
      <c r="C351" s="256"/>
      <c r="D351" s="256"/>
      <c r="E351" s="256"/>
      <c r="F351" s="256"/>
      <c r="G351" s="256"/>
      <c r="H351" s="256"/>
      <c r="I351" s="256"/>
      <c r="J351" s="256"/>
      <c r="K351" s="256"/>
      <c r="L351" s="256"/>
      <c r="M351" s="256"/>
      <c r="N351" s="256"/>
      <c r="O351" s="286" t="str">
        <f t="shared" si="25"/>
        <v>NO</v>
      </c>
      <c r="P351" s="286" t="str">
        <f t="shared" si="26"/>
        <v>NO</v>
      </c>
      <c r="Q351" s="286" t="str">
        <f t="shared" si="27"/>
        <v>NO</v>
      </c>
      <c r="R351" s="286" t="str">
        <f t="shared" si="28"/>
        <v>NO</v>
      </c>
      <c r="S351" s="286" t="str">
        <f t="shared" si="29"/>
        <v>NO</v>
      </c>
      <c r="T351" s="84"/>
    </row>
    <row r="352" spans="2:20" ht="15.5" x14ac:dyDescent="0.35">
      <c r="B352" s="254"/>
      <c r="C352" s="256"/>
      <c r="D352" s="256"/>
      <c r="E352" s="256"/>
      <c r="F352" s="256"/>
      <c r="G352" s="256"/>
      <c r="H352" s="256"/>
      <c r="I352" s="256"/>
      <c r="J352" s="256"/>
      <c r="K352" s="256"/>
      <c r="L352" s="256"/>
      <c r="M352" s="256"/>
      <c r="N352" s="256"/>
      <c r="O352" s="286" t="str">
        <f t="shared" si="25"/>
        <v>NO</v>
      </c>
      <c r="P352" s="286" t="str">
        <f t="shared" si="26"/>
        <v>NO</v>
      </c>
      <c r="Q352" s="286" t="str">
        <f t="shared" si="27"/>
        <v>NO</v>
      </c>
      <c r="R352" s="286" t="str">
        <f t="shared" si="28"/>
        <v>NO</v>
      </c>
      <c r="S352" s="286" t="str">
        <f t="shared" si="29"/>
        <v>NO</v>
      </c>
      <c r="T352" s="84"/>
    </row>
    <row r="353" spans="2:20" ht="15.5" x14ac:dyDescent="0.35">
      <c r="B353" s="254"/>
      <c r="C353" s="256"/>
      <c r="D353" s="256"/>
      <c r="E353" s="256"/>
      <c r="F353" s="256"/>
      <c r="G353" s="256"/>
      <c r="H353" s="256"/>
      <c r="I353" s="256"/>
      <c r="J353" s="256"/>
      <c r="K353" s="256"/>
      <c r="L353" s="256"/>
      <c r="M353" s="256"/>
      <c r="N353" s="256"/>
      <c r="O353" s="286" t="str">
        <f t="shared" si="25"/>
        <v>NO</v>
      </c>
      <c r="P353" s="286" t="str">
        <f t="shared" si="26"/>
        <v>NO</v>
      </c>
      <c r="Q353" s="286" t="str">
        <f t="shared" si="27"/>
        <v>NO</v>
      </c>
      <c r="R353" s="286" t="str">
        <f t="shared" si="28"/>
        <v>NO</v>
      </c>
      <c r="S353" s="286" t="str">
        <f t="shared" si="29"/>
        <v>NO</v>
      </c>
      <c r="T353" s="84"/>
    </row>
    <row r="354" spans="2:20" ht="15.5" x14ac:dyDescent="0.35">
      <c r="B354" s="254"/>
      <c r="C354" s="256"/>
      <c r="D354" s="256"/>
      <c r="E354" s="256"/>
      <c r="F354" s="256"/>
      <c r="G354" s="256"/>
      <c r="H354" s="256"/>
      <c r="I354" s="256"/>
      <c r="J354" s="256"/>
      <c r="K354" s="256"/>
      <c r="L354" s="256"/>
      <c r="M354" s="256"/>
      <c r="N354" s="256"/>
      <c r="O354" s="286" t="str">
        <f t="shared" si="25"/>
        <v>NO</v>
      </c>
      <c r="P354" s="286" t="str">
        <f t="shared" si="26"/>
        <v>NO</v>
      </c>
      <c r="Q354" s="286" t="str">
        <f t="shared" si="27"/>
        <v>NO</v>
      </c>
      <c r="R354" s="286" t="str">
        <f t="shared" si="28"/>
        <v>NO</v>
      </c>
      <c r="S354" s="286" t="str">
        <f t="shared" si="29"/>
        <v>NO</v>
      </c>
      <c r="T354" s="84"/>
    </row>
    <row r="355" spans="2:20" ht="15.5" x14ac:dyDescent="0.35">
      <c r="B355" s="254"/>
      <c r="C355" s="256"/>
      <c r="D355" s="256"/>
      <c r="E355" s="256"/>
      <c r="F355" s="256"/>
      <c r="G355" s="256"/>
      <c r="H355" s="256"/>
      <c r="I355" s="256"/>
      <c r="J355" s="256"/>
      <c r="K355" s="256"/>
      <c r="L355" s="256"/>
      <c r="M355" s="256"/>
      <c r="N355" s="256"/>
      <c r="O355" s="286" t="str">
        <f t="shared" si="25"/>
        <v>NO</v>
      </c>
      <c r="P355" s="286" t="str">
        <f t="shared" si="26"/>
        <v>NO</v>
      </c>
      <c r="Q355" s="286" t="str">
        <f t="shared" si="27"/>
        <v>NO</v>
      </c>
      <c r="R355" s="286" t="str">
        <f t="shared" si="28"/>
        <v>NO</v>
      </c>
      <c r="S355" s="286" t="str">
        <f t="shared" si="29"/>
        <v>NO</v>
      </c>
      <c r="T355" s="84"/>
    </row>
    <row r="356" spans="2:20" ht="15.5" x14ac:dyDescent="0.35">
      <c r="B356" s="254"/>
      <c r="C356" s="256"/>
      <c r="D356" s="256"/>
      <c r="E356" s="256"/>
      <c r="F356" s="256"/>
      <c r="G356" s="256"/>
      <c r="H356" s="256"/>
      <c r="I356" s="256"/>
      <c r="J356" s="256"/>
      <c r="K356" s="256"/>
      <c r="L356" s="256"/>
      <c r="M356" s="256"/>
      <c r="N356" s="256"/>
      <c r="O356" s="286" t="str">
        <f t="shared" si="25"/>
        <v>NO</v>
      </c>
      <c r="P356" s="286" t="str">
        <f t="shared" si="26"/>
        <v>NO</v>
      </c>
      <c r="Q356" s="286" t="str">
        <f t="shared" si="27"/>
        <v>NO</v>
      </c>
      <c r="R356" s="286" t="str">
        <f t="shared" si="28"/>
        <v>NO</v>
      </c>
      <c r="S356" s="286" t="str">
        <f t="shared" si="29"/>
        <v>NO</v>
      </c>
      <c r="T356" s="84"/>
    </row>
    <row r="357" spans="2:20" ht="15.5" x14ac:dyDescent="0.35">
      <c r="B357" s="254"/>
      <c r="C357" s="256"/>
      <c r="D357" s="256"/>
      <c r="E357" s="256"/>
      <c r="F357" s="256"/>
      <c r="G357" s="256"/>
      <c r="H357" s="256"/>
      <c r="I357" s="256"/>
      <c r="J357" s="256"/>
      <c r="K357" s="256"/>
      <c r="L357" s="256"/>
      <c r="M357" s="256"/>
      <c r="N357" s="256"/>
      <c r="O357" s="286" t="str">
        <f t="shared" si="25"/>
        <v>NO</v>
      </c>
      <c r="P357" s="286" t="str">
        <f t="shared" si="26"/>
        <v>NO</v>
      </c>
      <c r="Q357" s="286" t="str">
        <f t="shared" si="27"/>
        <v>NO</v>
      </c>
      <c r="R357" s="286" t="str">
        <f t="shared" si="28"/>
        <v>NO</v>
      </c>
      <c r="S357" s="286" t="str">
        <f t="shared" si="29"/>
        <v>NO</v>
      </c>
      <c r="T357" s="84"/>
    </row>
    <row r="358" spans="2:20" ht="15.5" x14ac:dyDescent="0.35">
      <c r="B358" s="254"/>
      <c r="C358" s="256"/>
      <c r="D358" s="256"/>
      <c r="E358" s="256"/>
      <c r="F358" s="256"/>
      <c r="G358" s="256"/>
      <c r="H358" s="256"/>
      <c r="I358" s="256"/>
      <c r="J358" s="256"/>
      <c r="K358" s="256"/>
      <c r="L358" s="256"/>
      <c r="M358" s="256"/>
      <c r="N358" s="256"/>
      <c r="O358" s="286" t="str">
        <f t="shared" si="25"/>
        <v>NO</v>
      </c>
      <c r="P358" s="286" t="str">
        <f t="shared" si="26"/>
        <v>NO</v>
      </c>
      <c r="Q358" s="286" t="str">
        <f t="shared" si="27"/>
        <v>NO</v>
      </c>
      <c r="R358" s="286" t="str">
        <f t="shared" si="28"/>
        <v>NO</v>
      </c>
      <c r="S358" s="286" t="str">
        <f t="shared" si="29"/>
        <v>NO</v>
      </c>
      <c r="T358" s="84"/>
    </row>
    <row r="359" spans="2:20" ht="15.5" x14ac:dyDescent="0.35">
      <c r="B359" s="254"/>
      <c r="C359" s="256"/>
      <c r="D359" s="256"/>
      <c r="E359" s="256"/>
      <c r="F359" s="256"/>
      <c r="G359" s="256"/>
      <c r="H359" s="256"/>
      <c r="I359" s="256"/>
      <c r="J359" s="256"/>
      <c r="K359" s="256"/>
      <c r="L359" s="256"/>
      <c r="M359" s="256"/>
      <c r="N359" s="256"/>
      <c r="O359" s="286" t="str">
        <f t="shared" si="25"/>
        <v>NO</v>
      </c>
      <c r="P359" s="286" t="str">
        <f t="shared" si="26"/>
        <v>NO</v>
      </c>
      <c r="Q359" s="286" t="str">
        <f t="shared" si="27"/>
        <v>NO</v>
      </c>
      <c r="R359" s="286" t="str">
        <f t="shared" si="28"/>
        <v>NO</v>
      </c>
      <c r="S359" s="286" t="str">
        <f t="shared" si="29"/>
        <v>NO</v>
      </c>
      <c r="T359" s="84"/>
    </row>
    <row r="360" spans="2:20" ht="15.5" x14ac:dyDescent="0.35">
      <c r="B360" s="254"/>
      <c r="C360" s="256"/>
      <c r="D360" s="256"/>
      <c r="E360" s="256"/>
      <c r="F360" s="256"/>
      <c r="G360" s="256"/>
      <c r="H360" s="256"/>
      <c r="I360" s="256"/>
      <c r="J360" s="256"/>
      <c r="K360" s="256"/>
      <c r="L360" s="256"/>
      <c r="M360" s="256"/>
      <c r="N360" s="256"/>
      <c r="O360" s="286" t="str">
        <f t="shared" si="25"/>
        <v>NO</v>
      </c>
      <c r="P360" s="286" t="str">
        <f t="shared" si="26"/>
        <v>NO</v>
      </c>
      <c r="Q360" s="286" t="str">
        <f t="shared" si="27"/>
        <v>NO</v>
      </c>
      <c r="R360" s="286" t="str">
        <f t="shared" si="28"/>
        <v>NO</v>
      </c>
      <c r="S360" s="286" t="str">
        <f t="shared" si="29"/>
        <v>NO</v>
      </c>
      <c r="T360" s="84"/>
    </row>
    <row r="361" spans="2:20" ht="15.5" x14ac:dyDescent="0.35">
      <c r="B361" s="254"/>
      <c r="C361" s="256"/>
      <c r="D361" s="256"/>
      <c r="E361" s="256"/>
      <c r="F361" s="256"/>
      <c r="G361" s="256"/>
      <c r="H361" s="256"/>
      <c r="I361" s="256"/>
      <c r="J361" s="256"/>
      <c r="K361" s="256"/>
      <c r="L361" s="256"/>
      <c r="M361" s="256"/>
      <c r="N361" s="256"/>
      <c r="O361" s="286" t="str">
        <f t="shared" si="25"/>
        <v>NO</v>
      </c>
      <c r="P361" s="286" t="str">
        <f t="shared" si="26"/>
        <v>NO</v>
      </c>
      <c r="Q361" s="286" t="str">
        <f t="shared" si="27"/>
        <v>NO</v>
      </c>
      <c r="R361" s="286" t="str">
        <f t="shared" si="28"/>
        <v>NO</v>
      </c>
      <c r="S361" s="286" t="str">
        <f t="shared" si="29"/>
        <v>NO</v>
      </c>
      <c r="T361" s="84"/>
    </row>
    <row r="362" spans="2:20" ht="15.5" x14ac:dyDescent="0.35">
      <c r="B362" s="254"/>
      <c r="C362" s="256"/>
      <c r="D362" s="256"/>
      <c r="E362" s="256"/>
      <c r="F362" s="256"/>
      <c r="G362" s="256"/>
      <c r="H362" s="256"/>
      <c r="I362" s="256"/>
      <c r="J362" s="256"/>
      <c r="K362" s="256"/>
      <c r="L362" s="256"/>
      <c r="M362" s="256"/>
      <c r="N362" s="256"/>
      <c r="O362" s="286" t="str">
        <f t="shared" si="25"/>
        <v>NO</v>
      </c>
      <c r="P362" s="286" t="str">
        <f t="shared" si="26"/>
        <v>NO</v>
      </c>
      <c r="Q362" s="286" t="str">
        <f t="shared" si="27"/>
        <v>NO</v>
      </c>
      <c r="R362" s="286" t="str">
        <f t="shared" si="28"/>
        <v>NO</v>
      </c>
      <c r="S362" s="286" t="str">
        <f t="shared" si="29"/>
        <v>NO</v>
      </c>
      <c r="T362" s="84"/>
    </row>
    <row r="363" spans="2:20" ht="15.5" x14ac:dyDescent="0.35">
      <c r="B363" s="254"/>
      <c r="C363" s="256"/>
      <c r="D363" s="256"/>
      <c r="E363" s="256"/>
      <c r="F363" s="256"/>
      <c r="G363" s="256"/>
      <c r="H363" s="256"/>
      <c r="I363" s="256"/>
      <c r="J363" s="256"/>
      <c r="K363" s="256"/>
      <c r="L363" s="256"/>
      <c r="M363" s="256"/>
      <c r="N363" s="256"/>
      <c r="O363" s="286" t="str">
        <f t="shared" si="25"/>
        <v>NO</v>
      </c>
      <c r="P363" s="286" t="str">
        <f t="shared" si="26"/>
        <v>NO</v>
      </c>
      <c r="Q363" s="286" t="str">
        <f t="shared" si="27"/>
        <v>NO</v>
      </c>
      <c r="R363" s="286" t="str">
        <f t="shared" si="28"/>
        <v>NO</v>
      </c>
      <c r="S363" s="286" t="str">
        <f t="shared" si="29"/>
        <v>NO</v>
      </c>
      <c r="T363" s="84"/>
    </row>
    <row r="364" spans="2:20" ht="15.5" x14ac:dyDescent="0.35">
      <c r="B364" s="254"/>
      <c r="C364" s="256"/>
      <c r="D364" s="256"/>
      <c r="E364" s="256"/>
      <c r="F364" s="256"/>
      <c r="G364" s="256"/>
      <c r="H364" s="256"/>
      <c r="I364" s="256"/>
      <c r="J364" s="256"/>
      <c r="K364" s="256"/>
      <c r="L364" s="256"/>
      <c r="M364" s="256"/>
      <c r="N364" s="256"/>
      <c r="O364" s="286" t="str">
        <f t="shared" si="25"/>
        <v>NO</v>
      </c>
      <c r="P364" s="286" t="str">
        <f t="shared" si="26"/>
        <v>NO</v>
      </c>
      <c r="Q364" s="286" t="str">
        <f t="shared" si="27"/>
        <v>NO</v>
      </c>
      <c r="R364" s="286" t="str">
        <f t="shared" si="28"/>
        <v>NO</v>
      </c>
      <c r="S364" s="286" t="str">
        <f t="shared" si="29"/>
        <v>NO</v>
      </c>
      <c r="T364" s="84"/>
    </row>
    <row r="365" spans="2:20" ht="15.5" x14ac:dyDescent="0.35">
      <c r="B365" s="254"/>
      <c r="C365" s="256"/>
      <c r="D365" s="256"/>
      <c r="E365" s="256"/>
      <c r="F365" s="256"/>
      <c r="G365" s="256"/>
      <c r="H365" s="256"/>
      <c r="I365" s="256"/>
      <c r="J365" s="256"/>
      <c r="K365" s="256"/>
      <c r="L365" s="256"/>
      <c r="M365" s="256"/>
      <c r="N365" s="256"/>
      <c r="O365" s="286" t="str">
        <f t="shared" si="25"/>
        <v>NO</v>
      </c>
      <c r="P365" s="286" t="str">
        <f t="shared" si="26"/>
        <v>NO</v>
      </c>
      <c r="Q365" s="286" t="str">
        <f t="shared" si="27"/>
        <v>NO</v>
      </c>
      <c r="R365" s="286" t="str">
        <f t="shared" si="28"/>
        <v>NO</v>
      </c>
      <c r="S365" s="286" t="str">
        <f t="shared" si="29"/>
        <v>NO</v>
      </c>
      <c r="T365" s="84"/>
    </row>
    <row r="366" spans="2:20" ht="15.5" x14ac:dyDescent="0.35">
      <c r="B366" s="254"/>
      <c r="C366" s="256"/>
      <c r="D366" s="256"/>
      <c r="E366" s="256"/>
      <c r="F366" s="256"/>
      <c r="G366" s="256"/>
      <c r="H366" s="256"/>
      <c r="I366" s="256"/>
      <c r="J366" s="256"/>
      <c r="K366" s="256"/>
      <c r="L366" s="256"/>
      <c r="M366" s="256"/>
      <c r="N366" s="256"/>
      <c r="O366" s="286" t="str">
        <f t="shared" si="25"/>
        <v>NO</v>
      </c>
      <c r="P366" s="286" t="str">
        <f t="shared" si="26"/>
        <v>NO</v>
      </c>
      <c r="Q366" s="286" t="str">
        <f t="shared" si="27"/>
        <v>NO</v>
      </c>
      <c r="R366" s="286" t="str">
        <f t="shared" si="28"/>
        <v>NO</v>
      </c>
      <c r="S366" s="286" t="str">
        <f t="shared" si="29"/>
        <v>NO</v>
      </c>
      <c r="T366" s="84"/>
    </row>
    <row r="367" spans="2:20" ht="15.5" x14ac:dyDescent="0.35">
      <c r="B367" s="254"/>
      <c r="C367" s="256"/>
      <c r="D367" s="256"/>
      <c r="E367" s="256"/>
      <c r="F367" s="256"/>
      <c r="G367" s="256"/>
      <c r="H367" s="256"/>
      <c r="I367" s="256"/>
      <c r="J367" s="256"/>
      <c r="K367" s="256"/>
      <c r="L367" s="256"/>
      <c r="M367" s="256"/>
      <c r="N367" s="256"/>
      <c r="O367" s="286" t="str">
        <f t="shared" si="25"/>
        <v>NO</v>
      </c>
      <c r="P367" s="286" t="str">
        <f t="shared" si="26"/>
        <v>NO</v>
      </c>
      <c r="Q367" s="286" t="str">
        <f t="shared" si="27"/>
        <v>NO</v>
      </c>
      <c r="R367" s="286" t="str">
        <f t="shared" si="28"/>
        <v>NO</v>
      </c>
      <c r="S367" s="286" t="str">
        <f t="shared" si="29"/>
        <v>NO</v>
      </c>
      <c r="T367" s="84"/>
    </row>
    <row r="368" spans="2:20" ht="15.5" x14ac:dyDescent="0.35">
      <c r="B368" s="254"/>
      <c r="C368" s="256"/>
      <c r="D368" s="256"/>
      <c r="E368" s="256"/>
      <c r="F368" s="256"/>
      <c r="G368" s="256"/>
      <c r="H368" s="256"/>
      <c r="I368" s="256"/>
      <c r="J368" s="256"/>
      <c r="K368" s="256"/>
      <c r="L368" s="256"/>
      <c r="M368" s="256"/>
      <c r="N368" s="256"/>
      <c r="O368" s="286" t="str">
        <f t="shared" si="25"/>
        <v>NO</v>
      </c>
      <c r="P368" s="286" t="str">
        <f t="shared" si="26"/>
        <v>NO</v>
      </c>
      <c r="Q368" s="286" t="str">
        <f t="shared" si="27"/>
        <v>NO</v>
      </c>
      <c r="R368" s="286" t="str">
        <f t="shared" si="28"/>
        <v>NO</v>
      </c>
      <c r="S368" s="286" t="str">
        <f t="shared" si="29"/>
        <v>NO</v>
      </c>
      <c r="T368" s="84"/>
    </row>
    <row r="369" spans="2:20" ht="15.5" x14ac:dyDescent="0.35">
      <c r="B369" s="254"/>
      <c r="C369" s="256"/>
      <c r="D369" s="256"/>
      <c r="E369" s="256"/>
      <c r="F369" s="256"/>
      <c r="G369" s="256"/>
      <c r="H369" s="256"/>
      <c r="I369" s="256"/>
      <c r="J369" s="256"/>
      <c r="K369" s="256"/>
      <c r="L369" s="256"/>
      <c r="M369" s="256"/>
      <c r="N369" s="256"/>
      <c r="O369" s="286" t="str">
        <f t="shared" si="25"/>
        <v>NO</v>
      </c>
      <c r="P369" s="286" t="str">
        <f t="shared" si="26"/>
        <v>NO</v>
      </c>
      <c r="Q369" s="286" t="str">
        <f t="shared" si="27"/>
        <v>NO</v>
      </c>
      <c r="R369" s="286" t="str">
        <f t="shared" si="28"/>
        <v>NO</v>
      </c>
      <c r="S369" s="286" t="str">
        <f t="shared" si="29"/>
        <v>NO</v>
      </c>
      <c r="T369" s="84"/>
    </row>
    <row r="370" spans="2:20" ht="15.5" x14ac:dyDescent="0.35">
      <c r="B370" s="254"/>
      <c r="C370" s="256"/>
      <c r="D370" s="256"/>
      <c r="E370" s="256"/>
      <c r="F370" s="256"/>
      <c r="G370" s="256"/>
      <c r="H370" s="256"/>
      <c r="I370" s="256"/>
      <c r="J370" s="256"/>
      <c r="K370" s="256"/>
      <c r="L370" s="256"/>
      <c r="M370" s="256"/>
      <c r="N370" s="256"/>
      <c r="O370" s="286" t="str">
        <f t="shared" si="25"/>
        <v>NO</v>
      </c>
      <c r="P370" s="286" t="str">
        <f t="shared" si="26"/>
        <v>NO</v>
      </c>
      <c r="Q370" s="286" t="str">
        <f t="shared" si="27"/>
        <v>NO</v>
      </c>
      <c r="R370" s="286" t="str">
        <f t="shared" si="28"/>
        <v>NO</v>
      </c>
      <c r="S370" s="286" t="str">
        <f t="shared" si="29"/>
        <v>NO</v>
      </c>
      <c r="T370" s="84"/>
    </row>
    <row r="371" spans="2:20" ht="15.5" x14ac:dyDescent="0.35">
      <c r="B371" s="254"/>
      <c r="C371" s="256"/>
      <c r="D371" s="256"/>
      <c r="E371" s="256"/>
      <c r="F371" s="256"/>
      <c r="G371" s="256"/>
      <c r="H371" s="256"/>
      <c r="I371" s="256"/>
      <c r="J371" s="256"/>
      <c r="K371" s="256"/>
      <c r="L371" s="256"/>
      <c r="M371" s="256"/>
      <c r="N371" s="256"/>
      <c r="O371" s="286" t="str">
        <f t="shared" si="25"/>
        <v>NO</v>
      </c>
      <c r="P371" s="286" t="str">
        <f t="shared" si="26"/>
        <v>NO</v>
      </c>
      <c r="Q371" s="286" t="str">
        <f t="shared" si="27"/>
        <v>NO</v>
      </c>
      <c r="R371" s="286" t="str">
        <f t="shared" si="28"/>
        <v>NO</v>
      </c>
      <c r="S371" s="286" t="str">
        <f t="shared" si="29"/>
        <v>NO</v>
      </c>
      <c r="T371" s="84"/>
    </row>
    <row r="372" spans="2:20" ht="15.5" x14ac:dyDescent="0.35">
      <c r="B372" s="254"/>
      <c r="C372" s="256"/>
      <c r="D372" s="256"/>
      <c r="E372" s="256"/>
      <c r="F372" s="256"/>
      <c r="G372" s="256"/>
      <c r="H372" s="256"/>
      <c r="I372" s="256"/>
      <c r="J372" s="256"/>
      <c r="K372" s="256"/>
      <c r="L372" s="256"/>
      <c r="M372" s="256"/>
      <c r="N372" s="256"/>
      <c r="O372" s="286" t="str">
        <f t="shared" si="25"/>
        <v>NO</v>
      </c>
      <c r="P372" s="286" t="str">
        <f t="shared" si="26"/>
        <v>NO</v>
      </c>
      <c r="Q372" s="286" t="str">
        <f t="shared" si="27"/>
        <v>NO</v>
      </c>
      <c r="R372" s="286" t="str">
        <f t="shared" si="28"/>
        <v>NO</v>
      </c>
      <c r="S372" s="286" t="str">
        <f t="shared" si="29"/>
        <v>NO</v>
      </c>
      <c r="T372" s="84"/>
    </row>
    <row r="373" spans="2:20" ht="15.5" x14ac:dyDescent="0.35">
      <c r="B373" s="254"/>
      <c r="C373" s="256"/>
      <c r="D373" s="256"/>
      <c r="E373" s="256"/>
      <c r="F373" s="256"/>
      <c r="G373" s="256"/>
      <c r="H373" s="256"/>
      <c r="I373" s="256"/>
      <c r="J373" s="256"/>
      <c r="K373" s="256"/>
      <c r="L373" s="256"/>
      <c r="M373" s="256"/>
      <c r="N373" s="256"/>
      <c r="O373" s="286" t="str">
        <f t="shared" si="25"/>
        <v>NO</v>
      </c>
      <c r="P373" s="286" t="str">
        <f t="shared" si="26"/>
        <v>NO</v>
      </c>
      <c r="Q373" s="286" t="str">
        <f t="shared" si="27"/>
        <v>NO</v>
      </c>
      <c r="R373" s="286" t="str">
        <f t="shared" si="28"/>
        <v>NO</v>
      </c>
      <c r="S373" s="286" t="str">
        <f t="shared" si="29"/>
        <v>NO</v>
      </c>
      <c r="T373" s="84"/>
    </row>
    <row r="374" spans="2:20" ht="15.5" x14ac:dyDescent="0.35">
      <c r="B374" s="254"/>
      <c r="C374" s="256"/>
      <c r="D374" s="256"/>
      <c r="E374" s="256"/>
      <c r="F374" s="256"/>
      <c r="G374" s="256"/>
      <c r="H374" s="256"/>
      <c r="I374" s="256"/>
      <c r="J374" s="256"/>
      <c r="K374" s="256"/>
      <c r="L374" s="256"/>
      <c r="M374" s="256"/>
      <c r="N374" s="256"/>
      <c r="O374" s="286" t="str">
        <f t="shared" si="25"/>
        <v>NO</v>
      </c>
      <c r="P374" s="286" t="str">
        <f t="shared" si="26"/>
        <v>NO</v>
      </c>
      <c r="Q374" s="286" t="str">
        <f t="shared" si="27"/>
        <v>NO</v>
      </c>
      <c r="R374" s="286" t="str">
        <f t="shared" si="28"/>
        <v>NO</v>
      </c>
      <c r="S374" s="286" t="str">
        <f t="shared" si="29"/>
        <v>NO</v>
      </c>
      <c r="T374" s="84"/>
    </row>
    <row r="375" spans="2:20" ht="15.5" x14ac:dyDescent="0.35">
      <c r="B375" s="254"/>
      <c r="C375" s="256"/>
      <c r="D375" s="256"/>
      <c r="E375" s="256"/>
      <c r="F375" s="256"/>
      <c r="G375" s="256"/>
      <c r="H375" s="256"/>
      <c r="I375" s="256"/>
      <c r="J375" s="256"/>
      <c r="K375" s="256"/>
      <c r="L375" s="256"/>
      <c r="M375" s="256"/>
      <c r="N375" s="256"/>
      <c r="O375" s="286" t="str">
        <f t="shared" si="25"/>
        <v>NO</v>
      </c>
      <c r="P375" s="286" t="str">
        <f t="shared" si="26"/>
        <v>NO</v>
      </c>
      <c r="Q375" s="286" t="str">
        <f t="shared" si="27"/>
        <v>NO</v>
      </c>
      <c r="R375" s="286" t="str">
        <f t="shared" si="28"/>
        <v>NO</v>
      </c>
      <c r="S375" s="286" t="str">
        <f t="shared" si="29"/>
        <v>NO</v>
      </c>
      <c r="T375" s="84"/>
    </row>
    <row r="376" spans="2:20" ht="15.5" x14ac:dyDescent="0.35">
      <c r="B376" s="254"/>
      <c r="C376" s="256"/>
      <c r="D376" s="256"/>
      <c r="E376" s="256"/>
      <c r="F376" s="256"/>
      <c r="G376" s="256"/>
      <c r="H376" s="256"/>
      <c r="I376" s="256"/>
      <c r="J376" s="256"/>
      <c r="K376" s="256"/>
      <c r="L376" s="256"/>
      <c r="M376" s="256"/>
      <c r="N376" s="256"/>
      <c r="O376" s="286" t="str">
        <f t="shared" si="25"/>
        <v>NO</v>
      </c>
      <c r="P376" s="286" t="str">
        <f t="shared" si="26"/>
        <v>NO</v>
      </c>
      <c r="Q376" s="286" t="str">
        <f t="shared" si="27"/>
        <v>NO</v>
      </c>
      <c r="R376" s="286" t="str">
        <f t="shared" si="28"/>
        <v>NO</v>
      </c>
      <c r="S376" s="286" t="str">
        <f t="shared" si="29"/>
        <v>NO</v>
      </c>
      <c r="T376" s="84"/>
    </row>
    <row r="377" spans="2:20" ht="15.5" x14ac:dyDescent="0.35">
      <c r="B377" s="254"/>
      <c r="C377" s="256"/>
      <c r="D377" s="256"/>
      <c r="E377" s="256"/>
      <c r="F377" s="256"/>
      <c r="G377" s="256"/>
      <c r="H377" s="256"/>
      <c r="I377" s="256"/>
      <c r="J377" s="256"/>
      <c r="K377" s="256"/>
      <c r="L377" s="256"/>
      <c r="M377" s="256"/>
      <c r="N377" s="256"/>
      <c r="O377" s="286" t="str">
        <f t="shared" si="25"/>
        <v>NO</v>
      </c>
      <c r="P377" s="286" t="str">
        <f t="shared" si="26"/>
        <v>NO</v>
      </c>
      <c r="Q377" s="286" t="str">
        <f t="shared" si="27"/>
        <v>NO</v>
      </c>
      <c r="R377" s="286" t="str">
        <f t="shared" si="28"/>
        <v>NO</v>
      </c>
      <c r="S377" s="286" t="str">
        <f t="shared" si="29"/>
        <v>NO</v>
      </c>
      <c r="T377" s="84"/>
    </row>
    <row r="378" spans="2:20" ht="15.5" x14ac:dyDescent="0.35">
      <c r="B378" s="254"/>
      <c r="C378" s="256"/>
      <c r="D378" s="256"/>
      <c r="E378" s="256"/>
      <c r="F378" s="256"/>
      <c r="G378" s="256"/>
      <c r="H378" s="256"/>
      <c r="I378" s="256"/>
      <c r="J378" s="256"/>
      <c r="K378" s="256"/>
      <c r="L378" s="256"/>
      <c r="M378" s="256"/>
      <c r="N378" s="256"/>
      <c r="O378" s="286" t="str">
        <f t="shared" si="25"/>
        <v>NO</v>
      </c>
      <c r="P378" s="286" t="str">
        <f t="shared" si="26"/>
        <v>NO</v>
      </c>
      <c r="Q378" s="286" t="str">
        <f t="shared" si="27"/>
        <v>NO</v>
      </c>
      <c r="R378" s="286" t="str">
        <f t="shared" si="28"/>
        <v>NO</v>
      </c>
      <c r="S378" s="286" t="str">
        <f t="shared" si="29"/>
        <v>NO</v>
      </c>
      <c r="T378" s="84"/>
    </row>
    <row r="379" spans="2:20" ht="15.5" x14ac:dyDescent="0.35">
      <c r="B379" s="254"/>
      <c r="C379" s="256"/>
      <c r="D379" s="256"/>
      <c r="E379" s="256"/>
      <c r="F379" s="256"/>
      <c r="G379" s="256"/>
      <c r="H379" s="256"/>
      <c r="I379" s="256"/>
      <c r="J379" s="256"/>
      <c r="K379" s="256"/>
      <c r="L379" s="256"/>
      <c r="M379" s="256"/>
      <c r="N379" s="256"/>
      <c r="O379" s="286" t="str">
        <f t="shared" si="25"/>
        <v>NO</v>
      </c>
      <c r="P379" s="286" t="str">
        <f t="shared" si="26"/>
        <v>NO</v>
      </c>
      <c r="Q379" s="286" t="str">
        <f t="shared" si="27"/>
        <v>NO</v>
      </c>
      <c r="R379" s="286" t="str">
        <f t="shared" si="28"/>
        <v>NO</v>
      </c>
      <c r="S379" s="286" t="str">
        <f t="shared" si="29"/>
        <v>NO</v>
      </c>
      <c r="T379" s="84"/>
    </row>
    <row r="380" spans="2:20" ht="15.5" x14ac:dyDescent="0.35">
      <c r="B380" s="254"/>
      <c r="C380" s="256"/>
      <c r="D380" s="256"/>
      <c r="E380" s="256"/>
      <c r="F380" s="256"/>
      <c r="G380" s="256"/>
      <c r="H380" s="256"/>
      <c r="I380" s="256"/>
      <c r="J380" s="256"/>
      <c r="K380" s="256"/>
      <c r="L380" s="256"/>
      <c r="M380" s="256"/>
      <c r="N380" s="256"/>
      <c r="O380" s="286" t="str">
        <f t="shared" si="25"/>
        <v>NO</v>
      </c>
      <c r="P380" s="286" t="str">
        <f t="shared" si="26"/>
        <v>NO</v>
      </c>
      <c r="Q380" s="286" t="str">
        <f t="shared" si="27"/>
        <v>NO</v>
      </c>
      <c r="R380" s="286" t="str">
        <f t="shared" si="28"/>
        <v>NO</v>
      </c>
      <c r="S380" s="286" t="str">
        <f t="shared" si="29"/>
        <v>NO</v>
      </c>
      <c r="T380" s="84"/>
    </row>
    <row r="381" spans="2:20" ht="15.5" x14ac:dyDescent="0.35">
      <c r="B381" s="254"/>
      <c r="C381" s="256"/>
      <c r="D381" s="256"/>
      <c r="E381" s="256"/>
      <c r="F381" s="256"/>
      <c r="G381" s="256"/>
      <c r="H381" s="256"/>
      <c r="I381" s="256"/>
      <c r="J381" s="256"/>
      <c r="K381" s="256"/>
      <c r="L381" s="256"/>
      <c r="M381" s="256"/>
      <c r="N381" s="256"/>
      <c r="O381" s="286" t="str">
        <f t="shared" si="25"/>
        <v>NO</v>
      </c>
      <c r="P381" s="286" t="str">
        <f t="shared" si="26"/>
        <v>NO</v>
      </c>
      <c r="Q381" s="286" t="str">
        <f t="shared" si="27"/>
        <v>NO</v>
      </c>
      <c r="R381" s="286" t="str">
        <f t="shared" si="28"/>
        <v>NO</v>
      </c>
      <c r="S381" s="286" t="str">
        <f t="shared" si="29"/>
        <v>NO</v>
      </c>
      <c r="T381" s="84"/>
    </row>
    <row r="382" spans="2:20" ht="15.5" x14ac:dyDescent="0.35">
      <c r="B382" s="254"/>
      <c r="C382" s="256"/>
      <c r="D382" s="256"/>
      <c r="E382" s="256"/>
      <c r="F382" s="256"/>
      <c r="G382" s="256"/>
      <c r="H382" s="256"/>
      <c r="I382" s="256"/>
      <c r="J382" s="256"/>
      <c r="K382" s="256"/>
      <c r="L382" s="256"/>
      <c r="M382" s="256"/>
      <c r="N382" s="256"/>
      <c r="O382" s="286" t="str">
        <f t="shared" si="25"/>
        <v>NO</v>
      </c>
      <c r="P382" s="286" t="str">
        <f t="shared" si="26"/>
        <v>NO</v>
      </c>
      <c r="Q382" s="286" t="str">
        <f t="shared" si="27"/>
        <v>NO</v>
      </c>
      <c r="R382" s="286" t="str">
        <f t="shared" si="28"/>
        <v>NO</v>
      </c>
      <c r="S382" s="286" t="str">
        <f t="shared" si="29"/>
        <v>NO</v>
      </c>
      <c r="T382" s="84"/>
    </row>
    <row r="383" spans="2:20" ht="15.5" x14ac:dyDescent="0.35">
      <c r="B383" s="254"/>
      <c r="C383" s="256"/>
      <c r="D383" s="256"/>
      <c r="E383" s="256"/>
      <c r="F383" s="256"/>
      <c r="G383" s="256"/>
      <c r="H383" s="256"/>
      <c r="I383" s="256"/>
      <c r="J383" s="256"/>
      <c r="K383" s="256"/>
      <c r="L383" s="256"/>
      <c r="M383" s="256"/>
      <c r="N383" s="256"/>
      <c r="O383" s="286" t="str">
        <f t="shared" si="25"/>
        <v>NO</v>
      </c>
      <c r="P383" s="286" t="str">
        <f t="shared" si="26"/>
        <v>NO</v>
      </c>
      <c r="Q383" s="286" t="str">
        <f t="shared" si="27"/>
        <v>NO</v>
      </c>
      <c r="R383" s="286" t="str">
        <f t="shared" si="28"/>
        <v>NO</v>
      </c>
      <c r="S383" s="286" t="str">
        <f t="shared" si="29"/>
        <v>NO</v>
      </c>
      <c r="T383" s="84"/>
    </row>
    <row r="384" spans="2:20" ht="15.5" x14ac:dyDescent="0.35">
      <c r="B384" s="254"/>
      <c r="C384" s="256"/>
      <c r="D384" s="256"/>
      <c r="E384" s="256"/>
      <c r="F384" s="256"/>
      <c r="G384" s="256"/>
      <c r="H384" s="256"/>
      <c r="I384" s="256"/>
      <c r="J384" s="256"/>
      <c r="K384" s="256"/>
      <c r="L384" s="256"/>
      <c r="M384" s="256"/>
      <c r="N384" s="256"/>
      <c r="O384" s="286" t="str">
        <f t="shared" si="25"/>
        <v>NO</v>
      </c>
      <c r="P384" s="286" t="str">
        <f t="shared" si="26"/>
        <v>NO</v>
      </c>
      <c r="Q384" s="286" t="str">
        <f t="shared" si="27"/>
        <v>NO</v>
      </c>
      <c r="R384" s="286" t="str">
        <f t="shared" si="28"/>
        <v>NO</v>
      </c>
      <c r="S384" s="286" t="str">
        <f t="shared" si="29"/>
        <v>NO</v>
      </c>
      <c r="T384" s="84"/>
    </row>
    <row r="385" spans="2:20" ht="15.5" x14ac:dyDescent="0.35">
      <c r="B385" s="254"/>
      <c r="C385" s="256"/>
      <c r="D385" s="256"/>
      <c r="E385" s="256"/>
      <c r="F385" s="256"/>
      <c r="G385" s="256"/>
      <c r="H385" s="256"/>
      <c r="I385" s="256"/>
      <c r="J385" s="256"/>
      <c r="K385" s="256"/>
      <c r="L385" s="256"/>
      <c r="M385" s="256"/>
      <c r="N385" s="256"/>
      <c r="O385" s="286" t="str">
        <f t="shared" si="25"/>
        <v>NO</v>
      </c>
      <c r="P385" s="286" t="str">
        <f t="shared" si="26"/>
        <v>NO</v>
      </c>
      <c r="Q385" s="286" t="str">
        <f t="shared" si="27"/>
        <v>NO</v>
      </c>
      <c r="R385" s="286" t="str">
        <f t="shared" si="28"/>
        <v>NO</v>
      </c>
      <c r="S385" s="286" t="str">
        <f t="shared" si="29"/>
        <v>NO</v>
      </c>
      <c r="T385" s="84"/>
    </row>
    <row r="386" spans="2:20" ht="15.5" x14ac:dyDescent="0.35">
      <c r="B386" s="254"/>
      <c r="C386" s="256"/>
      <c r="D386" s="256"/>
      <c r="E386" s="256"/>
      <c r="F386" s="256"/>
      <c r="G386" s="256"/>
      <c r="H386" s="256"/>
      <c r="I386" s="256"/>
      <c r="J386" s="256"/>
      <c r="K386" s="256"/>
      <c r="L386" s="256"/>
      <c r="M386" s="256"/>
      <c r="N386" s="256"/>
      <c r="O386" s="286" t="str">
        <f t="shared" si="25"/>
        <v>NO</v>
      </c>
      <c r="P386" s="286" t="str">
        <f t="shared" si="26"/>
        <v>NO</v>
      </c>
      <c r="Q386" s="286" t="str">
        <f t="shared" si="27"/>
        <v>NO</v>
      </c>
      <c r="R386" s="286" t="str">
        <f t="shared" si="28"/>
        <v>NO</v>
      </c>
      <c r="S386" s="286" t="str">
        <f t="shared" si="29"/>
        <v>NO</v>
      </c>
      <c r="T386" s="84"/>
    </row>
    <row r="387" spans="2:20" ht="15.5" x14ac:dyDescent="0.35">
      <c r="B387" s="254"/>
      <c r="C387" s="256"/>
      <c r="D387" s="256"/>
      <c r="E387" s="256"/>
      <c r="F387" s="256"/>
      <c r="G387" s="256"/>
      <c r="H387" s="256"/>
      <c r="I387" s="256"/>
      <c r="J387" s="256"/>
      <c r="K387" s="256"/>
      <c r="L387" s="256"/>
      <c r="M387" s="256"/>
      <c r="N387" s="256"/>
      <c r="O387" s="286" t="str">
        <f t="shared" si="25"/>
        <v>NO</v>
      </c>
      <c r="P387" s="286" t="str">
        <f t="shared" si="26"/>
        <v>NO</v>
      </c>
      <c r="Q387" s="286" t="str">
        <f t="shared" si="27"/>
        <v>NO</v>
      </c>
      <c r="R387" s="286" t="str">
        <f t="shared" si="28"/>
        <v>NO</v>
      </c>
      <c r="S387" s="286" t="str">
        <f t="shared" si="29"/>
        <v>NO</v>
      </c>
      <c r="T387" s="84"/>
    </row>
    <row r="388" spans="2:20" ht="15.5" x14ac:dyDescent="0.35">
      <c r="B388" s="254"/>
      <c r="C388" s="256"/>
      <c r="D388" s="256"/>
      <c r="E388" s="256"/>
      <c r="F388" s="256"/>
      <c r="G388" s="256"/>
      <c r="H388" s="256"/>
      <c r="I388" s="256"/>
      <c r="J388" s="256"/>
      <c r="K388" s="256"/>
      <c r="L388" s="256"/>
      <c r="M388" s="256"/>
      <c r="N388" s="256"/>
      <c r="O388" s="286" t="str">
        <f t="shared" si="25"/>
        <v>NO</v>
      </c>
      <c r="P388" s="286" t="str">
        <f t="shared" si="26"/>
        <v>NO</v>
      </c>
      <c r="Q388" s="286" t="str">
        <f t="shared" si="27"/>
        <v>NO</v>
      </c>
      <c r="R388" s="286" t="str">
        <f t="shared" si="28"/>
        <v>NO</v>
      </c>
      <c r="S388" s="286" t="str">
        <f t="shared" si="29"/>
        <v>NO</v>
      </c>
      <c r="T388" s="84"/>
    </row>
    <row r="389" spans="2:20" ht="15.5" x14ac:dyDescent="0.35">
      <c r="B389" s="254"/>
      <c r="C389" s="256"/>
      <c r="D389" s="256"/>
      <c r="E389" s="256"/>
      <c r="F389" s="256"/>
      <c r="G389" s="256"/>
      <c r="H389" s="256"/>
      <c r="I389" s="256"/>
      <c r="J389" s="256"/>
      <c r="K389" s="256"/>
      <c r="L389" s="256"/>
      <c r="M389" s="256"/>
      <c r="N389" s="256"/>
      <c r="O389" s="286" t="str">
        <f t="shared" si="25"/>
        <v>NO</v>
      </c>
      <c r="P389" s="286" t="str">
        <f t="shared" si="26"/>
        <v>NO</v>
      </c>
      <c r="Q389" s="286" t="str">
        <f t="shared" si="27"/>
        <v>NO</v>
      </c>
      <c r="R389" s="286" t="str">
        <f t="shared" si="28"/>
        <v>NO</v>
      </c>
      <c r="S389" s="286" t="str">
        <f t="shared" si="29"/>
        <v>NO</v>
      </c>
      <c r="T389" s="84"/>
    </row>
    <row r="390" spans="2:20" ht="15.5" x14ac:dyDescent="0.35">
      <c r="B390" s="254"/>
      <c r="C390" s="256"/>
      <c r="D390" s="256"/>
      <c r="E390" s="256"/>
      <c r="F390" s="256"/>
      <c r="G390" s="256"/>
      <c r="H390" s="256"/>
      <c r="I390" s="256"/>
      <c r="J390" s="256"/>
      <c r="K390" s="256"/>
      <c r="L390" s="256"/>
      <c r="M390" s="256"/>
      <c r="N390" s="256"/>
      <c r="O390" s="286" t="str">
        <f t="shared" ref="O390:O453" si="30">IF(AND(C390&gt;=DATE(2022,9,30),C390&lt;=DATE(2023,9,29)),"YES",IF(C390&lt;DATE(2022,9,30),"NO",IF(C390&gt;DATE(2023,9,29),"NO")))</f>
        <v>NO</v>
      </c>
      <c r="P390" s="286" t="str">
        <f t="shared" ref="P390:P453" si="31">IF(AND(C390&gt;=DATE(2023,9,30),C390&lt;=DATE(2024,9,29)),"YES",IF(C390&lt;DATE(2023,9,30),"NO",IF(C390&gt;DATE(2024,9,29),"NO")))</f>
        <v>NO</v>
      </c>
      <c r="Q390" s="286" t="str">
        <f t="shared" ref="Q390:Q453" si="32">IF(AND(C390&gt;=DATE(2024,9,30),C390&lt;=DATE(2025,9,29)),"YES",IF(C390&lt;DATE(2024,9,30),"NO",IF(C390&gt;DATE(2025,9,29),"NO")))</f>
        <v>NO</v>
      </c>
      <c r="R390" s="286" t="str">
        <f t="shared" ref="R390:R453" si="33">IF(AND(C390&gt;=DATE(2025,9,30),C390&lt;=DATE(2026,9,29)),"YES",IF(C390&lt;DATE(2025,9,30),"NO",IF(C390&gt;DATE(2026,9,29),"NO")))</f>
        <v>NO</v>
      </c>
      <c r="S390" s="286" t="str">
        <f t="shared" ref="S390:S453" si="34">IF(AND(C390&gt;=DATE(2026,9,30),C390&lt;=DATE(2027,9,29)),"YES",IF(C390&lt;DATE(2026,9,30),"NO",IF(C390&gt;DATE(2027,9,29),"NO")))</f>
        <v>NO</v>
      </c>
      <c r="T390" s="84"/>
    </row>
    <row r="391" spans="2:20" ht="15.5" x14ac:dyDescent="0.35">
      <c r="B391" s="254"/>
      <c r="C391" s="256"/>
      <c r="D391" s="256"/>
      <c r="E391" s="256"/>
      <c r="F391" s="256"/>
      <c r="G391" s="256"/>
      <c r="H391" s="256"/>
      <c r="I391" s="256"/>
      <c r="J391" s="256"/>
      <c r="K391" s="256"/>
      <c r="L391" s="256"/>
      <c r="M391" s="256"/>
      <c r="N391" s="256"/>
      <c r="O391" s="286" t="str">
        <f t="shared" si="30"/>
        <v>NO</v>
      </c>
      <c r="P391" s="286" t="str">
        <f t="shared" si="31"/>
        <v>NO</v>
      </c>
      <c r="Q391" s="286" t="str">
        <f t="shared" si="32"/>
        <v>NO</v>
      </c>
      <c r="R391" s="286" t="str">
        <f t="shared" si="33"/>
        <v>NO</v>
      </c>
      <c r="S391" s="286" t="str">
        <f t="shared" si="34"/>
        <v>NO</v>
      </c>
      <c r="T391" s="84"/>
    </row>
    <row r="392" spans="2:20" ht="15.5" x14ac:dyDescent="0.35">
      <c r="B392" s="254"/>
      <c r="C392" s="256"/>
      <c r="D392" s="256"/>
      <c r="E392" s="256"/>
      <c r="F392" s="256"/>
      <c r="G392" s="256"/>
      <c r="H392" s="256"/>
      <c r="I392" s="256"/>
      <c r="J392" s="256"/>
      <c r="K392" s="256"/>
      <c r="L392" s="256"/>
      <c r="M392" s="256"/>
      <c r="N392" s="256"/>
      <c r="O392" s="286" t="str">
        <f t="shared" si="30"/>
        <v>NO</v>
      </c>
      <c r="P392" s="286" t="str">
        <f t="shared" si="31"/>
        <v>NO</v>
      </c>
      <c r="Q392" s="286" t="str">
        <f t="shared" si="32"/>
        <v>NO</v>
      </c>
      <c r="R392" s="286" t="str">
        <f t="shared" si="33"/>
        <v>NO</v>
      </c>
      <c r="S392" s="286" t="str">
        <f t="shared" si="34"/>
        <v>NO</v>
      </c>
      <c r="T392" s="84"/>
    </row>
    <row r="393" spans="2:20" ht="15.5" x14ac:dyDescent="0.35">
      <c r="B393" s="254"/>
      <c r="C393" s="256"/>
      <c r="D393" s="256"/>
      <c r="E393" s="256"/>
      <c r="F393" s="256"/>
      <c r="G393" s="256"/>
      <c r="H393" s="256"/>
      <c r="I393" s="256"/>
      <c r="J393" s="256"/>
      <c r="K393" s="256"/>
      <c r="L393" s="256"/>
      <c r="M393" s="256"/>
      <c r="N393" s="256"/>
      <c r="O393" s="286" t="str">
        <f t="shared" si="30"/>
        <v>NO</v>
      </c>
      <c r="P393" s="286" t="str">
        <f t="shared" si="31"/>
        <v>NO</v>
      </c>
      <c r="Q393" s="286" t="str">
        <f t="shared" si="32"/>
        <v>NO</v>
      </c>
      <c r="R393" s="286" t="str">
        <f t="shared" si="33"/>
        <v>NO</v>
      </c>
      <c r="S393" s="286" t="str">
        <f t="shared" si="34"/>
        <v>NO</v>
      </c>
      <c r="T393" s="84"/>
    </row>
    <row r="394" spans="2:20" ht="15.5" x14ac:dyDescent="0.35">
      <c r="B394" s="254"/>
      <c r="C394" s="256"/>
      <c r="D394" s="256"/>
      <c r="E394" s="256"/>
      <c r="F394" s="256"/>
      <c r="G394" s="256"/>
      <c r="H394" s="256"/>
      <c r="I394" s="256"/>
      <c r="J394" s="256"/>
      <c r="K394" s="256"/>
      <c r="L394" s="256"/>
      <c r="M394" s="256"/>
      <c r="N394" s="256"/>
      <c r="O394" s="286" t="str">
        <f t="shared" si="30"/>
        <v>NO</v>
      </c>
      <c r="P394" s="286" t="str">
        <f t="shared" si="31"/>
        <v>NO</v>
      </c>
      <c r="Q394" s="286" t="str">
        <f t="shared" si="32"/>
        <v>NO</v>
      </c>
      <c r="R394" s="286" t="str">
        <f t="shared" si="33"/>
        <v>NO</v>
      </c>
      <c r="S394" s="286" t="str">
        <f t="shared" si="34"/>
        <v>NO</v>
      </c>
      <c r="T394" s="84"/>
    </row>
    <row r="395" spans="2:20" ht="15.5" x14ac:dyDescent="0.35">
      <c r="B395" s="254"/>
      <c r="C395" s="256"/>
      <c r="D395" s="256"/>
      <c r="E395" s="256"/>
      <c r="F395" s="256"/>
      <c r="G395" s="256"/>
      <c r="H395" s="256"/>
      <c r="I395" s="256"/>
      <c r="J395" s="256"/>
      <c r="K395" s="256"/>
      <c r="L395" s="256"/>
      <c r="M395" s="256"/>
      <c r="N395" s="256"/>
      <c r="O395" s="286" t="str">
        <f t="shared" si="30"/>
        <v>NO</v>
      </c>
      <c r="P395" s="286" t="str">
        <f t="shared" si="31"/>
        <v>NO</v>
      </c>
      <c r="Q395" s="286" t="str">
        <f t="shared" si="32"/>
        <v>NO</v>
      </c>
      <c r="R395" s="286" t="str">
        <f t="shared" si="33"/>
        <v>NO</v>
      </c>
      <c r="S395" s="286" t="str">
        <f t="shared" si="34"/>
        <v>NO</v>
      </c>
      <c r="T395" s="84"/>
    </row>
    <row r="396" spans="2:20" ht="15.5" x14ac:dyDescent="0.35">
      <c r="B396" s="254"/>
      <c r="C396" s="256"/>
      <c r="D396" s="256"/>
      <c r="E396" s="256"/>
      <c r="F396" s="256"/>
      <c r="G396" s="256"/>
      <c r="H396" s="256"/>
      <c r="I396" s="256"/>
      <c r="J396" s="256"/>
      <c r="K396" s="256"/>
      <c r="L396" s="256"/>
      <c r="M396" s="256"/>
      <c r="N396" s="256"/>
      <c r="O396" s="286" t="str">
        <f t="shared" si="30"/>
        <v>NO</v>
      </c>
      <c r="P396" s="286" t="str">
        <f t="shared" si="31"/>
        <v>NO</v>
      </c>
      <c r="Q396" s="286" t="str">
        <f t="shared" si="32"/>
        <v>NO</v>
      </c>
      <c r="R396" s="286" t="str">
        <f t="shared" si="33"/>
        <v>NO</v>
      </c>
      <c r="S396" s="286" t="str">
        <f t="shared" si="34"/>
        <v>NO</v>
      </c>
      <c r="T396" s="84"/>
    </row>
    <row r="397" spans="2:20" ht="15.5" x14ac:dyDescent="0.35">
      <c r="B397" s="254"/>
      <c r="C397" s="256"/>
      <c r="D397" s="256"/>
      <c r="E397" s="256"/>
      <c r="F397" s="256"/>
      <c r="G397" s="256"/>
      <c r="H397" s="256"/>
      <c r="I397" s="256"/>
      <c r="J397" s="256"/>
      <c r="K397" s="256"/>
      <c r="L397" s="256"/>
      <c r="M397" s="256"/>
      <c r="N397" s="256"/>
      <c r="O397" s="286" t="str">
        <f t="shared" si="30"/>
        <v>NO</v>
      </c>
      <c r="P397" s="286" t="str">
        <f t="shared" si="31"/>
        <v>NO</v>
      </c>
      <c r="Q397" s="286" t="str">
        <f t="shared" si="32"/>
        <v>NO</v>
      </c>
      <c r="R397" s="286" t="str">
        <f t="shared" si="33"/>
        <v>NO</v>
      </c>
      <c r="S397" s="286" t="str">
        <f t="shared" si="34"/>
        <v>NO</v>
      </c>
      <c r="T397" s="84"/>
    </row>
    <row r="398" spans="2:20" ht="15.5" x14ac:dyDescent="0.35">
      <c r="B398" s="254"/>
      <c r="C398" s="256"/>
      <c r="D398" s="256"/>
      <c r="E398" s="256"/>
      <c r="F398" s="256"/>
      <c r="G398" s="256"/>
      <c r="H398" s="256"/>
      <c r="I398" s="256"/>
      <c r="J398" s="256"/>
      <c r="K398" s="256"/>
      <c r="L398" s="256"/>
      <c r="M398" s="256"/>
      <c r="N398" s="256"/>
      <c r="O398" s="286" t="str">
        <f t="shared" si="30"/>
        <v>NO</v>
      </c>
      <c r="P398" s="286" t="str">
        <f t="shared" si="31"/>
        <v>NO</v>
      </c>
      <c r="Q398" s="286" t="str">
        <f t="shared" si="32"/>
        <v>NO</v>
      </c>
      <c r="R398" s="286" t="str">
        <f t="shared" si="33"/>
        <v>NO</v>
      </c>
      <c r="S398" s="286" t="str">
        <f t="shared" si="34"/>
        <v>NO</v>
      </c>
      <c r="T398" s="84"/>
    </row>
    <row r="399" spans="2:20" ht="15.5" x14ac:dyDescent="0.35">
      <c r="B399" s="254"/>
      <c r="C399" s="256"/>
      <c r="D399" s="256"/>
      <c r="E399" s="256"/>
      <c r="F399" s="256"/>
      <c r="G399" s="256"/>
      <c r="H399" s="256"/>
      <c r="I399" s="256"/>
      <c r="J399" s="256"/>
      <c r="K399" s="256"/>
      <c r="L399" s="256"/>
      <c r="M399" s="256"/>
      <c r="N399" s="256"/>
      <c r="O399" s="286" t="str">
        <f t="shared" si="30"/>
        <v>NO</v>
      </c>
      <c r="P399" s="286" t="str">
        <f t="shared" si="31"/>
        <v>NO</v>
      </c>
      <c r="Q399" s="286" t="str">
        <f t="shared" si="32"/>
        <v>NO</v>
      </c>
      <c r="R399" s="286" t="str">
        <f t="shared" si="33"/>
        <v>NO</v>
      </c>
      <c r="S399" s="286" t="str">
        <f t="shared" si="34"/>
        <v>NO</v>
      </c>
      <c r="T399" s="84"/>
    </row>
    <row r="400" spans="2:20" ht="15.5" x14ac:dyDescent="0.35">
      <c r="B400" s="254"/>
      <c r="C400" s="256"/>
      <c r="D400" s="256"/>
      <c r="E400" s="256"/>
      <c r="F400" s="256"/>
      <c r="G400" s="256"/>
      <c r="H400" s="256"/>
      <c r="I400" s="256"/>
      <c r="J400" s="256"/>
      <c r="K400" s="256"/>
      <c r="L400" s="256"/>
      <c r="M400" s="256"/>
      <c r="N400" s="256"/>
      <c r="O400" s="286" t="str">
        <f t="shared" si="30"/>
        <v>NO</v>
      </c>
      <c r="P400" s="286" t="str">
        <f t="shared" si="31"/>
        <v>NO</v>
      </c>
      <c r="Q400" s="286" t="str">
        <f t="shared" si="32"/>
        <v>NO</v>
      </c>
      <c r="R400" s="286" t="str">
        <f t="shared" si="33"/>
        <v>NO</v>
      </c>
      <c r="S400" s="286" t="str">
        <f t="shared" si="34"/>
        <v>NO</v>
      </c>
      <c r="T400" s="84"/>
    </row>
    <row r="401" spans="2:20" ht="15.5" x14ac:dyDescent="0.35">
      <c r="B401" s="254"/>
      <c r="C401" s="256"/>
      <c r="D401" s="256"/>
      <c r="E401" s="256"/>
      <c r="F401" s="256"/>
      <c r="G401" s="256"/>
      <c r="H401" s="256"/>
      <c r="I401" s="256"/>
      <c r="J401" s="256"/>
      <c r="K401" s="256"/>
      <c r="L401" s="256"/>
      <c r="M401" s="256"/>
      <c r="N401" s="256"/>
      <c r="O401" s="286" t="str">
        <f t="shared" si="30"/>
        <v>NO</v>
      </c>
      <c r="P401" s="286" t="str">
        <f t="shared" si="31"/>
        <v>NO</v>
      </c>
      <c r="Q401" s="286" t="str">
        <f t="shared" si="32"/>
        <v>NO</v>
      </c>
      <c r="R401" s="286" t="str">
        <f t="shared" si="33"/>
        <v>NO</v>
      </c>
      <c r="S401" s="286" t="str">
        <f t="shared" si="34"/>
        <v>NO</v>
      </c>
      <c r="T401" s="84"/>
    </row>
    <row r="402" spans="2:20" ht="15.5" x14ac:dyDescent="0.35">
      <c r="B402" s="254"/>
      <c r="C402" s="256"/>
      <c r="D402" s="256"/>
      <c r="E402" s="256"/>
      <c r="F402" s="256"/>
      <c r="G402" s="256"/>
      <c r="H402" s="256"/>
      <c r="I402" s="256"/>
      <c r="J402" s="256"/>
      <c r="K402" s="256"/>
      <c r="L402" s="256"/>
      <c r="M402" s="256"/>
      <c r="N402" s="256"/>
      <c r="O402" s="286" t="str">
        <f t="shared" si="30"/>
        <v>NO</v>
      </c>
      <c r="P402" s="286" t="str">
        <f t="shared" si="31"/>
        <v>NO</v>
      </c>
      <c r="Q402" s="286" t="str">
        <f t="shared" si="32"/>
        <v>NO</v>
      </c>
      <c r="R402" s="286" t="str">
        <f t="shared" si="33"/>
        <v>NO</v>
      </c>
      <c r="S402" s="286" t="str">
        <f t="shared" si="34"/>
        <v>NO</v>
      </c>
      <c r="T402" s="84"/>
    </row>
    <row r="403" spans="2:20" ht="15.5" x14ac:dyDescent="0.35">
      <c r="B403" s="254"/>
      <c r="C403" s="256"/>
      <c r="D403" s="256"/>
      <c r="E403" s="256"/>
      <c r="F403" s="256"/>
      <c r="G403" s="256"/>
      <c r="H403" s="256"/>
      <c r="I403" s="256"/>
      <c r="J403" s="256"/>
      <c r="K403" s="256"/>
      <c r="L403" s="256"/>
      <c r="M403" s="256"/>
      <c r="N403" s="256"/>
      <c r="O403" s="286" t="str">
        <f t="shared" si="30"/>
        <v>NO</v>
      </c>
      <c r="P403" s="286" t="str">
        <f t="shared" si="31"/>
        <v>NO</v>
      </c>
      <c r="Q403" s="286" t="str">
        <f t="shared" si="32"/>
        <v>NO</v>
      </c>
      <c r="R403" s="286" t="str">
        <f t="shared" si="33"/>
        <v>NO</v>
      </c>
      <c r="S403" s="286" t="str">
        <f t="shared" si="34"/>
        <v>NO</v>
      </c>
      <c r="T403" s="84"/>
    </row>
    <row r="404" spans="2:20" ht="15.5" x14ac:dyDescent="0.35">
      <c r="B404" s="254"/>
      <c r="C404" s="256"/>
      <c r="D404" s="256"/>
      <c r="E404" s="256"/>
      <c r="F404" s="256"/>
      <c r="G404" s="256"/>
      <c r="H404" s="256"/>
      <c r="I404" s="256"/>
      <c r="J404" s="256"/>
      <c r="K404" s="256"/>
      <c r="L404" s="256"/>
      <c r="M404" s="256"/>
      <c r="N404" s="256"/>
      <c r="O404" s="286" t="str">
        <f t="shared" si="30"/>
        <v>NO</v>
      </c>
      <c r="P404" s="286" t="str">
        <f t="shared" si="31"/>
        <v>NO</v>
      </c>
      <c r="Q404" s="286" t="str">
        <f t="shared" si="32"/>
        <v>NO</v>
      </c>
      <c r="R404" s="286" t="str">
        <f t="shared" si="33"/>
        <v>NO</v>
      </c>
      <c r="S404" s="286" t="str">
        <f t="shared" si="34"/>
        <v>NO</v>
      </c>
      <c r="T404" s="84"/>
    </row>
    <row r="405" spans="2:20" ht="15.5" x14ac:dyDescent="0.35">
      <c r="B405" s="254"/>
      <c r="C405" s="256"/>
      <c r="D405" s="256"/>
      <c r="E405" s="256"/>
      <c r="F405" s="256"/>
      <c r="G405" s="256"/>
      <c r="H405" s="256"/>
      <c r="I405" s="256"/>
      <c r="J405" s="256"/>
      <c r="K405" s="256"/>
      <c r="L405" s="256"/>
      <c r="M405" s="256"/>
      <c r="N405" s="256"/>
      <c r="O405" s="286" t="str">
        <f t="shared" si="30"/>
        <v>NO</v>
      </c>
      <c r="P405" s="286" t="str">
        <f t="shared" si="31"/>
        <v>NO</v>
      </c>
      <c r="Q405" s="286" t="str">
        <f t="shared" si="32"/>
        <v>NO</v>
      </c>
      <c r="R405" s="286" t="str">
        <f t="shared" si="33"/>
        <v>NO</v>
      </c>
      <c r="S405" s="286" t="str">
        <f t="shared" si="34"/>
        <v>NO</v>
      </c>
      <c r="T405" s="84"/>
    </row>
    <row r="406" spans="2:20" ht="15.5" x14ac:dyDescent="0.35">
      <c r="B406" s="254"/>
      <c r="C406" s="256"/>
      <c r="D406" s="256"/>
      <c r="E406" s="256"/>
      <c r="F406" s="256"/>
      <c r="G406" s="256"/>
      <c r="H406" s="256"/>
      <c r="I406" s="256"/>
      <c r="J406" s="256"/>
      <c r="K406" s="256"/>
      <c r="L406" s="256"/>
      <c r="M406" s="256"/>
      <c r="N406" s="256"/>
      <c r="O406" s="286" t="str">
        <f t="shared" si="30"/>
        <v>NO</v>
      </c>
      <c r="P406" s="286" t="str">
        <f t="shared" si="31"/>
        <v>NO</v>
      </c>
      <c r="Q406" s="286" t="str">
        <f t="shared" si="32"/>
        <v>NO</v>
      </c>
      <c r="R406" s="286" t="str">
        <f t="shared" si="33"/>
        <v>NO</v>
      </c>
      <c r="S406" s="286" t="str">
        <f t="shared" si="34"/>
        <v>NO</v>
      </c>
      <c r="T406" s="84"/>
    </row>
    <row r="407" spans="2:20" ht="15.5" x14ac:dyDescent="0.35">
      <c r="B407" s="254"/>
      <c r="C407" s="256"/>
      <c r="D407" s="256"/>
      <c r="E407" s="256"/>
      <c r="F407" s="256"/>
      <c r="G407" s="256"/>
      <c r="H407" s="256"/>
      <c r="I407" s="256"/>
      <c r="J407" s="256"/>
      <c r="K407" s="256"/>
      <c r="L407" s="256"/>
      <c r="M407" s="256"/>
      <c r="N407" s="256"/>
      <c r="O407" s="286" t="str">
        <f t="shared" si="30"/>
        <v>NO</v>
      </c>
      <c r="P407" s="286" t="str">
        <f t="shared" si="31"/>
        <v>NO</v>
      </c>
      <c r="Q407" s="286" t="str">
        <f t="shared" si="32"/>
        <v>NO</v>
      </c>
      <c r="R407" s="286" t="str">
        <f t="shared" si="33"/>
        <v>NO</v>
      </c>
      <c r="S407" s="286" t="str">
        <f t="shared" si="34"/>
        <v>NO</v>
      </c>
      <c r="T407" s="84"/>
    </row>
    <row r="408" spans="2:20" ht="15.5" x14ac:dyDescent="0.35">
      <c r="B408" s="254"/>
      <c r="C408" s="256"/>
      <c r="D408" s="256"/>
      <c r="E408" s="256"/>
      <c r="F408" s="256"/>
      <c r="G408" s="256"/>
      <c r="H408" s="256"/>
      <c r="I408" s="256"/>
      <c r="J408" s="256"/>
      <c r="K408" s="256"/>
      <c r="L408" s="256"/>
      <c r="M408" s="256"/>
      <c r="N408" s="256"/>
      <c r="O408" s="286" t="str">
        <f t="shared" si="30"/>
        <v>NO</v>
      </c>
      <c r="P408" s="286" t="str">
        <f t="shared" si="31"/>
        <v>NO</v>
      </c>
      <c r="Q408" s="286" t="str">
        <f t="shared" si="32"/>
        <v>NO</v>
      </c>
      <c r="R408" s="286" t="str">
        <f t="shared" si="33"/>
        <v>NO</v>
      </c>
      <c r="S408" s="286" t="str">
        <f t="shared" si="34"/>
        <v>NO</v>
      </c>
      <c r="T408" s="84"/>
    </row>
    <row r="409" spans="2:20" ht="15.5" x14ac:dyDescent="0.35">
      <c r="B409" s="254"/>
      <c r="C409" s="256"/>
      <c r="D409" s="256"/>
      <c r="E409" s="256"/>
      <c r="F409" s="256"/>
      <c r="G409" s="256"/>
      <c r="H409" s="256"/>
      <c r="I409" s="256"/>
      <c r="J409" s="256"/>
      <c r="K409" s="256"/>
      <c r="L409" s="256"/>
      <c r="M409" s="256"/>
      <c r="N409" s="256"/>
      <c r="O409" s="286" t="str">
        <f t="shared" si="30"/>
        <v>NO</v>
      </c>
      <c r="P409" s="286" t="str">
        <f t="shared" si="31"/>
        <v>NO</v>
      </c>
      <c r="Q409" s="286" t="str">
        <f t="shared" si="32"/>
        <v>NO</v>
      </c>
      <c r="R409" s="286" t="str">
        <f t="shared" si="33"/>
        <v>NO</v>
      </c>
      <c r="S409" s="286" t="str">
        <f t="shared" si="34"/>
        <v>NO</v>
      </c>
      <c r="T409" s="84"/>
    </row>
    <row r="410" spans="2:20" ht="15.5" x14ac:dyDescent="0.35">
      <c r="B410" s="254"/>
      <c r="C410" s="256"/>
      <c r="D410" s="256"/>
      <c r="E410" s="256"/>
      <c r="F410" s="256"/>
      <c r="G410" s="256"/>
      <c r="H410" s="256"/>
      <c r="I410" s="256"/>
      <c r="J410" s="256"/>
      <c r="K410" s="256"/>
      <c r="L410" s="256"/>
      <c r="M410" s="256"/>
      <c r="N410" s="256"/>
      <c r="O410" s="286" t="str">
        <f t="shared" si="30"/>
        <v>NO</v>
      </c>
      <c r="P410" s="286" t="str">
        <f t="shared" si="31"/>
        <v>NO</v>
      </c>
      <c r="Q410" s="286" t="str">
        <f t="shared" si="32"/>
        <v>NO</v>
      </c>
      <c r="R410" s="286" t="str">
        <f t="shared" si="33"/>
        <v>NO</v>
      </c>
      <c r="S410" s="286" t="str">
        <f t="shared" si="34"/>
        <v>NO</v>
      </c>
      <c r="T410" s="84"/>
    </row>
    <row r="411" spans="2:20" ht="15.5" x14ac:dyDescent="0.35">
      <c r="B411" s="254"/>
      <c r="C411" s="256"/>
      <c r="D411" s="256"/>
      <c r="E411" s="256"/>
      <c r="F411" s="256"/>
      <c r="G411" s="256"/>
      <c r="H411" s="256"/>
      <c r="I411" s="256"/>
      <c r="J411" s="256"/>
      <c r="K411" s="256"/>
      <c r="L411" s="256"/>
      <c r="M411" s="256"/>
      <c r="N411" s="256"/>
      <c r="O411" s="286" t="str">
        <f t="shared" si="30"/>
        <v>NO</v>
      </c>
      <c r="P411" s="286" t="str">
        <f t="shared" si="31"/>
        <v>NO</v>
      </c>
      <c r="Q411" s="286" t="str">
        <f t="shared" si="32"/>
        <v>NO</v>
      </c>
      <c r="R411" s="286" t="str">
        <f t="shared" si="33"/>
        <v>NO</v>
      </c>
      <c r="S411" s="286" t="str">
        <f t="shared" si="34"/>
        <v>NO</v>
      </c>
      <c r="T411" s="84"/>
    </row>
    <row r="412" spans="2:20" ht="15.5" x14ac:dyDescent="0.35">
      <c r="B412" s="254"/>
      <c r="C412" s="256"/>
      <c r="D412" s="256"/>
      <c r="E412" s="256"/>
      <c r="F412" s="256"/>
      <c r="G412" s="256"/>
      <c r="H412" s="256"/>
      <c r="I412" s="256"/>
      <c r="J412" s="256"/>
      <c r="K412" s="256"/>
      <c r="L412" s="256"/>
      <c r="M412" s="256"/>
      <c r="N412" s="256"/>
      <c r="O412" s="286" t="str">
        <f t="shared" si="30"/>
        <v>NO</v>
      </c>
      <c r="P412" s="286" t="str">
        <f t="shared" si="31"/>
        <v>NO</v>
      </c>
      <c r="Q412" s="286" t="str">
        <f t="shared" si="32"/>
        <v>NO</v>
      </c>
      <c r="R412" s="286" t="str">
        <f t="shared" si="33"/>
        <v>NO</v>
      </c>
      <c r="S412" s="286" t="str">
        <f t="shared" si="34"/>
        <v>NO</v>
      </c>
      <c r="T412" s="84"/>
    </row>
    <row r="413" spans="2:20" ht="15.5" x14ac:dyDescent="0.35">
      <c r="B413" s="254"/>
      <c r="C413" s="256"/>
      <c r="D413" s="256"/>
      <c r="E413" s="256"/>
      <c r="F413" s="256"/>
      <c r="G413" s="256"/>
      <c r="H413" s="256"/>
      <c r="I413" s="256"/>
      <c r="J413" s="256"/>
      <c r="K413" s="256"/>
      <c r="L413" s="256"/>
      <c r="M413" s="256"/>
      <c r="N413" s="256"/>
      <c r="O413" s="286" t="str">
        <f t="shared" si="30"/>
        <v>NO</v>
      </c>
      <c r="P413" s="286" t="str">
        <f t="shared" si="31"/>
        <v>NO</v>
      </c>
      <c r="Q413" s="286" t="str">
        <f t="shared" si="32"/>
        <v>NO</v>
      </c>
      <c r="R413" s="286" t="str">
        <f t="shared" si="33"/>
        <v>NO</v>
      </c>
      <c r="S413" s="286" t="str">
        <f t="shared" si="34"/>
        <v>NO</v>
      </c>
      <c r="T413" s="84"/>
    </row>
    <row r="414" spans="2:20" ht="15.5" x14ac:dyDescent="0.35">
      <c r="B414" s="254"/>
      <c r="C414" s="256"/>
      <c r="D414" s="256"/>
      <c r="E414" s="256"/>
      <c r="F414" s="256"/>
      <c r="G414" s="256"/>
      <c r="H414" s="256"/>
      <c r="I414" s="256"/>
      <c r="J414" s="256"/>
      <c r="K414" s="256"/>
      <c r="L414" s="256"/>
      <c r="M414" s="256"/>
      <c r="N414" s="256"/>
      <c r="O414" s="286" t="str">
        <f t="shared" si="30"/>
        <v>NO</v>
      </c>
      <c r="P414" s="286" t="str">
        <f t="shared" si="31"/>
        <v>NO</v>
      </c>
      <c r="Q414" s="286" t="str">
        <f t="shared" si="32"/>
        <v>NO</v>
      </c>
      <c r="R414" s="286" t="str">
        <f t="shared" si="33"/>
        <v>NO</v>
      </c>
      <c r="S414" s="286" t="str">
        <f t="shared" si="34"/>
        <v>NO</v>
      </c>
      <c r="T414" s="84"/>
    </row>
    <row r="415" spans="2:20" ht="15.5" x14ac:dyDescent="0.35">
      <c r="B415" s="254"/>
      <c r="C415" s="256"/>
      <c r="D415" s="256"/>
      <c r="E415" s="256"/>
      <c r="F415" s="256"/>
      <c r="G415" s="256"/>
      <c r="H415" s="256"/>
      <c r="I415" s="256"/>
      <c r="J415" s="256"/>
      <c r="K415" s="256"/>
      <c r="L415" s="256"/>
      <c r="M415" s="256"/>
      <c r="N415" s="256"/>
      <c r="O415" s="286" t="str">
        <f t="shared" si="30"/>
        <v>NO</v>
      </c>
      <c r="P415" s="286" t="str">
        <f t="shared" si="31"/>
        <v>NO</v>
      </c>
      <c r="Q415" s="286" t="str">
        <f t="shared" si="32"/>
        <v>NO</v>
      </c>
      <c r="R415" s="286" t="str">
        <f t="shared" si="33"/>
        <v>NO</v>
      </c>
      <c r="S415" s="286" t="str">
        <f t="shared" si="34"/>
        <v>NO</v>
      </c>
      <c r="T415" s="84"/>
    </row>
    <row r="416" spans="2:20" ht="15.5" x14ac:dyDescent="0.35">
      <c r="B416" s="254"/>
      <c r="C416" s="256"/>
      <c r="D416" s="256"/>
      <c r="E416" s="256"/>
      <c r="F416" s="256"/>
      <c r="G416" s="256"/>
      <c r="H416" s="256"/>
      <c r="I416" s="256"/>
      <c r="J416" s="256"/>
      <c r="K416" s="256"/>
      <c r="L416" s="256"/>
      <c r="M416" s="256"/>
      <c r="N416" s="256"/>
      <c r="O416" s="286" t="str">
        <f t="shared" si="30"/>
        <v>NO</v>
      </c>
      <c r="P416" s="286" t="str">
        <f t="shared" si="31"/>
        <v>NO</v>
      </c>
      <c r="Q416" s="286" t="str">
        <f t="shared" si="32"/>
        <v>NO</v>
      </c>
      <c r="R416" s="286" t="str">
        <f t="shared" si="33"/>
        <v>NO</v>
      </c>
      <c r="S416" s="286" t="str">
        <f t="shared" si="34"/>
        <v>NO</v>
      </c>
      <c r="T416" s="84"/>
    </row>
    <row r="417" spans="2:20" ht="15.5" x14ac:dyDescent="0.35">
      <c r="B417" s="254"/>
      <c r="C417" s="256"/>
      <c r="D417" s="256"/>
      <c r="E417" s="256"/>
      <c r="F417" s="256"/>
      <c r="G417" s="256"/>
      <c r="H417" s="256"/>
      <c r="I417" s="256"/>
      <c r="J417" s="256"/>
      <c r="K417" s="256"/>
      <c r="L417" s="256"/>
      <c r="M417" s="256"/>
      <c r="N417" s="256"/>
      <c r="O417" s="286" t="str">
        <f t="shared" si="30"/>
        <v>NO</v>
      </c>
      <c r="P417" s="286" t="str">
        <f t="shared" si="31"/>
        <v>NO</v>
      </c>
      <c r="Q417" s="286" t="str">
        <f t="shared" si="32"/>
        <v>NO</v>
      </c>
      <c r="R417" s="286" t="str">
        <f t="shared" si="33"/>
        <v>NO</v>
      </c>
      <c r="S417" s="286" t="str">
        <f t="shared" si="34"/>
        <v>NO</v>
      </c>
      <c r="T417" s="84"/>
    </row>
    <row r="418" spans="2:20" ht="15.5" x14ac:dyDescent="0.35">
      <c r="B418" s="254"/>
      <c r="C418" s="256"/>
      <c r="D418" s="256"/>
      <c r="E418" s="256"/>
      <c r="F418" s="256"/>
      <c r="G418" s="256"/>
      <c r="H418" s="256"/>
      <c r="I418" s="256"/>
      <c r="J418" s="256"/>
      <c r="K418" s="256"/>
      <c r="L418" s="256"/>
      <c r="M418" s="256"/>
      <c r="N418" s="256"/>
      <c r="O418" s="286" t="str">
        <f t="shared" si="30"/>
        <v>NO</v>
      </c>
      <c r="P418" s="286" t="str">
        <f t="shared" si="31"/>
        <v>NO</v>
      </c>
      <c r="Q418" s="286" t="str">
        <f t="shared" si="32"/>
        <v>NO</v>
      </c>
      <c r="R418" s="286" t="str">
        <f t="shared" si="33"/>
        <v>NO</v>
      </c>
      <c r="S418" s="286" t="str">
        <f t="shared" si="34"/>
        <v>NO</v>
      </c>
      <c r="T418" s="84"/>
    </row>
    <row r="419" spans="2:20" ht="15.5" x14ac:dyDescent="0.35">
      <c r="B419" s="254"/>
      <c r="C419" s="256"/>
      <c r="D419" s="256"/>
      <c r="E419" s="256"/>
      <c r="F419" s="256"/>
      <c r="G419" s="256"/>
      <c r="H419" s="256"/>
      <c r="I419" s="256"/>
      <c r="J419" s="256"/>
      <c r="K419" s="256"/>
      <c r="L419" s="256"/>
      <c r="M419" s="256"/>
      <c r="N419" s="256"/>
      <c r="O419" s="286" t="str">
        <f t="shared" si="30"/>
        <v>NO</v>
      </c>
      <c r="P419" s="286" t="str">
        <f t="shared" si="31"/>
        <v>NO</v>
      </c>
      <c r="Q419" s="286" t="str">
        <f t="shared" si="32"/>
        <v>NO</v>
      </c>
      <c r="R419" s="286" t="str">
        <f t="shared" si="33"/>
        <v>NO</v>
      </c>
      <c r="S419" s="286" t="str">
        <f t="shared" si="34"/>
        <v>NO</v>
      </c>
      <c r="T419" s="84"/>
    </row>
    <row r="420" spans="2:20" ht="15.5" x14ac:dyDescent="0.35">
      <c r="B420" s="254"/>
      <c r="C420" s="256"/>
      <c r="D420" s="256"/>
      <c r="E420" s="256"/>
      <c r="F420" s="256"/>
      <c r="G420" s="256"/>
      <c r="H420" s="256"/>
      <c r="I420" s="256"/>
      <c r="J420" s="256"/>
      <c r="K420" s="256"/>
      <c r="L420" s="256"/>
      <c r="M420" s="256"/>
      <c r="N420" s="256"/>
      <c r="O420" s="286" t="str">
        <f t="shared" si="30"/>
        <v>NO</v>
      </c>
      <c r="P420" s="286" t="str">
        <f t="shared" si="31"/>
        <v>NO</v>
      </c>
      <c r="Q420" s="286" t="str">
        <f t="shared" si="32"/>
        <v>NO</v>
      </c>
      <c r="R420" s="286" t="str">
        <f t="shared" si="33"/>
        <v>NO</v>
      </c>
      <c r="S420" s="286" t="str">
        <f t="shared" si="34"/>
        <v>NO</v>
      </c>
      <c r="T420" s="84"/>
    </row>
    <row r="421" spans="2:20" ht="15.5" x14ac:dyDescent="0.35">
      <c r="B421" s="254"/>
      <c r="C421" s="256"/>
      <c r="D421" s="256"/>
      <c r="E421" s="256"/>
      <c r="F421" s="256"/>
      <c r="G421" s="256"/>
      <c r="H421" s="256"/>
      <c r="I421" s="256"/>
      <c r="J421" s="256"/>
      <c r="K421" s="256"/>
      <c r="L421" s="256"/>
      <c r="M421" s="256"/>
      <c r="N421" s="256"/>
      <c r="O421" s="286" t="str">
        <f t="shared" si="30"/>
        <v>NO</v>
      </c>
      <c r="P421" s="286" t="str">
        <f t="shared" si="31"/>
        <v>NO</v>
      </c>
      <c r="Q421" s="286" t="str">
        <f t="shared" si="32"/>
        <v>NO</v>
      </c>
      <c r="R421" s="286" t="str">
        <f t="shared" si="33"/>
        <v>NO</v>
      </c>
      <c r="S421" s="286" t="str">
        <f t="shared" si="34"/>
        <v>NO</v>
      </c>
      <c r="T421" s="84"/>
    </row>
    <row r="422" spans="2:20" ht="15.5" x14ac:dyDescent="0.35">
      <c r="B422" s="254"/>
      <c r="C422" s="256"/>
      <c r="D422" s="256"/>
      <c r="E422" s="256"/>
      <c r="F422" s="256"/>
      <c r="G422" s="256"/>
      <c r="H422" s="256"/>
      <c r="I422" s="256"/>
      <c r="J422" s="256"/>
      <c r="K422" s="256"/>
      <c r="L422" s="256"/>
      <c r="M422" s="256"/>
      <c r="N422" s="256"/>
      <c r="O422" s="286" t="str">
        <f t="shared" si="30"/>
        <v>NO</v>
      </c>
      <c r="P422" s="286" t="str">
        <f t="shared" si="31"/>
        <v>NO</v>
      </c>
      <c r="Q422" s="286" t="str">
        <f t="shared" si="32"/>
        <v>NO</v>
      </c>
      <c r="R422" s="286" t="str">
        <f t="shared" si="33"/>
        <v>NO</v>
      </c>
      <c r="S422" s="286" t="str">
        <f t="shared" si="34"/>
        <v>NO</v>
      </c>
      <c r="T422" s="84"/>
    </row>
    <row r="423" spans="2:20" ht="15.5" x14ac:dyDescent="0.35">
      <c r="B423" s="254"/>
      <c r="C423" s="256"/>
      <c r="D423" s="256"/>
      <c r="E423" s="256"/>
      <c r="F423" s="256"/>
      <c r="G423" s="256"/>
      <c r="H423" s="256"/>
      <c r="I423" s="256"/>
      <c r="J423" s="256"/>
      <c r="K423" s="256"/>
      <c r="L423" s="256"/>
      <c r="M423" s="256"/>
      <c r="N423" s="256"/>
      <c r="O423" s="286" t="str">
        <f t="shared" si="30"/>
        <v>NO</v>
      </c>
      <c r="P423" s="286" t="str">
        <f t="shared" si="31"/>
        <v>NO</v>
      </c>
      <c r="Q423" s="286" t="str">
        <f t="shared" si="32"/>
        <v>NO</v>
      </c>
      <c r="R423" s="286" t="str">
        <f t="shared" si="33"/>
        <v>NO</v>
      </c>
      <c r="S423" s="286" t="str">
        <f t="shared" si="34"/>
        <v>NO</v>
      </c>
      <c r="T423" s="84"/>
    </row>
    <row r="424" spans="2:20" ht="15.5" x14ac:dyDescent="0.35">
      <c r="B424" s="254"/>
      <c r="C424" s="256"/>
      <c r="D424" s="256"/>
      <c r="E424" s="256"/>
      <c r="F424" s="256"/>
      <c r="G424" s="256"/>
      <c r="H424" s="256"/>
      <c r="I424" s="256"/>
      <c r="J424" s="256"/>
      <c r="K424" s="256"/>
      <c r="L424" s="256"/>
      <c r="M424" s="256"/>
      <c r="N424" s="256"/>
      <c r="O424" s="286" t="str">
        <f t="shared" si="30"/>
        <v>NO</v>
      </c>
      <c r="P424" s="286" t="str">
        <f t="shared" si="31"/>
        <v>NO</v>
      </c>
      <c r="Q424" s="286" t="str">
        <f t="shared" si="32"/>
        <v>NO</v>
      </c>
      <c r="R424" s="286" t="str">
        <f t="shared" si="33"/>
        <v>NO</v>
      </c>
      <c r="S424" s="286" t="str">
        <f t="shared" si="34"/>
        <v>NO</v>
      </c>
      <c r="T424" s="84"/>
    </row>
    <row r="425" spans="2:20" ht="15.5" x14ac:dyDescent="0.35">
      <c r="B425" s="254"/>
      <c r="C425" s="256"/>
      <c r="D425" s="256"/>
      <c r="E425" s="256"/>
      <c r="F425" s="256"/>
      <c r="G425" s="256"/>
      <c r="H425" s="256"/>
      <c r="I425" s="256"/>
      <c r="J425" s="256"/>
      <c r="K425" s="256"/>
      <c r="L425" s="256"/>
      <c r="M425" s="256"/>
      <c r="N425" s="256"/>
      <c r="O425" s="286" t="str">
        <f t="shared" si="30"/>
        <v>NO</v>
      </c>
      <c r="P425" s="286" t="str">
        <f t="shared" si="31"/>
        <v>NO</v>
      </c>
      <c r="Q425" s="286" t="str">
        <f t="shared" si="32"/>
        <v>NO</v>
      </c>
      <c r="R425" s="286" t="str">
        <f t="shared" si="33"/>
        <v>NO</v>
      </c>
      <c r="S425" s="286" t="str">
        <f t="shared" si="34"/>
        <v>NO</v>
      </c>
      <c r="T425" s="84"/>
    </row>
    <row r="426" spans="2:20" ht="15.5" x14ac:dyDescent="0.35">
      <c r="B426" s="254"/>
      <c r="C426" s="256"/>
      <c r="D426" s="256"/>
      <c r="E426" s="256"/>
      <c r="F426" s="256"/>
      <c r="G426" s="256"/>
      <c r="H426" s="256"/>
      <c r="I426" s="256"/>
      <c r="J426" s="256"/>
      <c r="K426" s="256"/>
      <c r="L426" s="256"/>
      <c r="M426" s="256"/>
      <c r="N426" s="256"/>
      <c r="O426" s="286" t="str">
        <f t="shared" si="30"/>
        <v>NO</v>
      </c>
      <c r="P426" s="286" t="str">
        <f t="shared" si="31"/>
        <v>NO</v>
      </c>
      <c r="Q426" s="286" t="str">
        <f t="shared" si="32"/>
        <v>NO</v>
      </c>
      <c r="R426" s="286" t="str">
        <f t="shared" si="33"/>
        <v>NO</v>
      </c>
      <c r="S426" s="286" t="str">
        <f t="shared" si="34"/>
        <v>NO</v>
      </c>
      <c r="T426" s="84"/>
    </row>
    <row r="427" spans="2:20" ht="15.5" x14ac:dyDescent="0.35">
      <c r="B427" s="254"/>
      <c r="C427" s="256"/>
      <c r="D427" s="256"/>
      <c r="E427" s="256"/>
      <c r="F427" s="256"/>
      <c r="G427" s="256"/>
      <c r="H427" s="256"/>
      <c r="I427" s="256"/>
      <c r="J427" s="256"/>
      <c r="K427" s="256"/>
      <c r="L427" s="256"/>
      <c r="M427" s="256"/>
      <c r="N427" s="256"/>
      <c r="O427" s="286" t="str">
        <f t="shared" si="30"/>
        <v>NO</v>
      </c>
      <c r="P427" s="286" t="str">
        <f t="shared" si="31"/>
        <v>NO</v>
      </c>
      <c r="Q427" s="286" t="str">
        <f t="shared" si="32"/>
        <v>NO</v>
      </c>
      <c r="R427" s="286" t="str">
        <f t="shared" si="33"/>
        <v>NO</v>
      </c>
      <c r="S427" s="286" t="str">
        <f t="shared" si="34"/>
        <v>NO</v>
      </c>
      <c r="T427" s="84"/>
    </row>
    <row r="428" spans="2:20" ht="15.5" x14ac:dyDescent="0.35">
      <c r="B428" s="254"/>
      <c r="C428" s="256"/>
      <c r="D428" s="256"/>
      <c r="E428" s="256"/>
      <c r="F428" s="256"/>
      <c r="G428" s="256"/>
      <c r="H428" s="256"/>
      <c r="I428" s="256"/>
      <c r="J428" s="256"/>
      <c r="K428" s="256"/>
      <c r="L428" s="256"/>
      <c r="M428" s="256"/>
      <c r="N428" s="256"/>
      <c r="O428" s="286" t="str">
        <f t="shared" si="30"/>
        <v>NO</v>
      </c>
      <c r="P428" s="286" t="str">
        <f t="shared" si="31"/>
        <v>NO</v>
      </c>
      <c r="Q428" s="286" t="str">
        <f t="shared" si="32"/>
        <v>NO</v>
      </c>
      <c r="R428" s="286" t="str">
        <f t="shared" si="33"/>
        <v>NO</v>
      </c>
      <c r="S428" s="286" t="str">
        <f t="shared" si="34"/>
        <v>NO</v>
      </c>
      <c r="T428" s="84"/>
    </row>
    <row r="429" spans="2:20" ht="15.5" x14ac:dyDescent="0.35">
      <c r="B429" s="254"/>
      <c r="C429" s="256"/>
      <c r="D429" s="256"/>
      <c r="E429" s="256"/>
      <c r="F429" s="256"/>
      <c r="G429" s="256"/>
      <c r="H429" s="256"/>
      <c r="I429" s="256"/>
      <c r="J429" s="256"/>
      <c r="K429" s="256"/>
      <c r="L429" s="256"/>
      <c r="M429" s="256"/>
      <c r="N429" s="256"/>
      <c r="O429" s="286" t="str">
        <f t="shared" si="30"/>
        <v>NO</v>
      </c>
      <c r="P429" s="286" t="str">
        <f t="shared" si="31"/>
        <v>NO</v>
      </c>
      <c r="Q429" s="286" t="str">
        <f t="shared" si="32"/>
        <v>NO</v>
      </c>
      <c r="R429" s="286" t="str">
        <f t="shared" si="33"/>
        <v>NO</v>
      </c>
      <c r="S429" s="286" t="str">
        <f t="shared" si="34"/>
        <v>NO</v>
      </c>
      <c r="T429" s="84"/>
    </row>
    <row r="430" spans="2:20" ht="15.5" x14ac:dyDescent="0.35">
      <c r="B430" s="254"/>
      <c r="C430" s="256"/>
      <c r="D430" s="256"/>
      <c r="E430" s="256"/>
      <c r="F430" s="256"/>
      <c r="G430" s="256"/>
      <c r="H430" s="256"/>
      <c r="I430" s="256"/>
      <c r="J430" s="256"/>
      <c r="K430" s="256"/>
      <c r="L430" s="256"/>
      <c r="M430" s="256"/>
      <c r="N430" s="256"/>
      <c r="O430" s="286" t="str">
        <f t="shared" si="30"/>
        <v>NO</v>
      </c>
      <c r="P430" s="286" t="str">
        <f t="shared" si="31"/>
        <v>NO</v>
      </c>
      <c r="Q430" s="286" t="str">
        <f t="shared" si="32"/>
        <v>NO</v>
      </c>
      <c r="R430" s="286" t="str">
        <f t="shared" si="33"/>
        <v>NO</v>
      </c>
      <c r="S430" s="286" t="str">
        <f t="shared" si="34"/>
        <v>NO</v>
      </c>
      <c r="T430" s="84"/>
    </row>
    <row r="431" spans="2:20" ht="15.5" x14ac:dyDescent="0.35">
      <c r="B431" s="254"/>
      <c r="C431" s="256"/>
      <c r="D431" s="256"/>
      <c r="E431" s="256"/>
      <c r="F431" s="256"/>
      <c r="G431" s="256"/>
      <c r="H431" s="256"/>
      <c r="I431" s="256"/>
      <c r="J431" s="256"/>
      <c r="K431" s="256"/>
      <c r="L431" s="256"/>
      <c r="M431" s="256"/>
      <c r="N431" s="256"/>
      <c r="O431" s="286" t="str">
        <f t="shared" si="30"/>
        <v>NO</v>
      </c>
      <c r="P431" s="286" t="str">
        <f t="shared" si="31"/>
        <v>NO</v>
      </c>
      <c r="Q431" s="286" t="str">
        <f t="shared" si="32"/>
        <v>NO</v>
      </c>
      <c r="R431" s="286" t="str">
        <f t="shared" si="33"/>
        <v>NO</v>
      </c>
      <c r="S431" s="286" t="str">
        <f t="shared" si="34"/>
        <v>NO</v>
      </c>
      <c r="T431" s="84"/>
    </row>
    <row r="432" spans="2:20" ht="15.5" x14ac:dyDescent="0.35">
      <c r="B432" s="254"/>
      <c r="C432" s="256"/>
      <c r="D432" s="256"/>
      <c r="E432" s="256"/>
      <c r="F432" s="256"/>
      <c r="G432" s="256"/>
      <c r="H432" s="256"/>
      <c r="I432" s="256"/>
      <c r="J432" s="256"/>
      <c r="K432" s="256"/>
      <c r="L432" s="256"/>
      <c r="M432" s="256"/>
      <c r="N432" s="256"/>
      <c r="O432" s="286" t="str">
        <f t="shared" si="30"/>
        <v>NO</v>
      </c>
      <c r="P432" s="286" t="str">
        <f t="shared" si="31"/>
        <v>NO</v>
      </c>
      <c r="Q432" s="286" t="str">
        <f t="shared" si="32"/>
        <v>NO</v>
      </c>
      <c r="R432" s="286" t="str">
        <f t="shared" si="33"/>
        <v>NO</v>
      </c>
      <c r="S432" s="286" t="str">
        <f t="shared" si="34"/>
        <v>NO</v>
      </c>
      <c r="T432" s="84"/>
    </row>
    <row r="433" spans="2:20" ht="15.5" x14ac:dyDescent="0.35">
      <c r="B433" s="254"/>
      <c r="C433" s="256"/>
      <c r="D433" s="256"/>
      <c r="E433" s="256"/>
      <c r="F433" s="256"/>
      <c r="G433" s="256"/>
      <c r="H433" s="256"/>
      <c r="I433" s="256"/>
      <c r="J433" s="256"/>
      <c r="K433" s="256"/>
      <c r="L433" s="256"/>
      <c r="M433" s="256"/>
      <c r="N433" s="256"/>
      <c r="O433" s="286" t="str">
        <f t="shared" si="30"/>
        <v>NO</v>
      </c>
      <c r="P433" s="286" t="str">
        <f t="shared" si="31"/>
        <v>NO</v>
      </c>
      <c r="Q433" s="286" t="str">
        <f t="shared" si="32"/>
        <v>NO</v>
      </c>
      <c r="R433" s="286" t="str">
        <f t="shared" si="33"/>
        <v>NO</v>
      </c>
      <c r="S433" s="286" t="str">
        <f t="shared" si="34"/>
        <v>NO</v>
      </c>
      <c r="T433" s="84"/>
    </row>
    <row r="434" spans="2:20" ht="15.5" x14ac:dyDescent="0.35">
      <c r="B434" s="254"/>
      <c r="C434" s="256"/>
      <c r="D434" s="256"/>
      <c r="E434" s="256"/>
      <c r="F434" s="256"/>
      <c r="G434" s="256"/>
      <c r="H434" s="256"/>
      <c r="I434" s="256"/>
      <c r="J434" s="256"/>
      <c r="K434" s="256"/>
      <c r="L434" s="256"/>
      <c r="M434" s="256"/>
      <c r="N434" s="256"/>
      <c r="O434" s="286" t="str">
        <f t="shared" si="30"/>
        <v>NO</v>
      </c>
      <c r="P434" s="286" t="str">
        <f t="shared" si="31"/>
        <v>NO</v>
      </c>
      <c r="Q434" s="286" t="str">
        <f t="shared" si="32"/>
        <v>NO</v>
      </c>
      <c r="R434" s="286" t="str">
        <f t="shared" si="33"/>
        <v>NO</v>
      </c>
      <c r="S434" s="286" t="str">
        <f t="shared" si="34"/>
        <v>NO</v>
      </c>
      <c r="T434" s="84"/>
    </row>
    <row r="435" spans="2:20" ht="15.5" x14ac:dyDescent="0.35">
      <c r="B435" s="254"/>
      <c r="C435" s="256"/>
      <c r="D435" s="256"/>
      <c r="E435" s="256"/>
      <c r="F435" s="256"/>
      <c r="G435" s="256"/>
      <c r="H435" s="256"/>
      <c r="I435" s="256"/>
      <c r="J435" s="256"/>
      <c r="K435" s="256"/>
      <c r="L435" s="256"/>
      <c r="M435" s="256"/>
      <c r="N435" s="256"/>
      <c r="O435" s="286" t="str">
        <f t="shared" si="30"/>
        <v>NO</v>
      </c>
      <c r="P435" s="286" t="str">
        <f t="shared" si="31"/>
        <v>NO</v>
      </c>
      <c r="Q435" s="286" t="str">
        <f t="shared" si="32"/>
        <v>NO</v>
      </c>
      <c r="R435" s="286" t="str">
        <f t="shared" si="33"/>
        <v>NO</v>
      </c>
      <c r="S435" s="286" t="str">
        <f t="shared" si="34"/>
        <v>NO</v>
      </c>
      <c r="T435" s="84"/>
    </row>
    <row r="436" spans="2:20" ht="15.5" x14ac:dyDescent="0.35">
      <c r="B436" s="254"/>
      <c r="C436" s="256"/>
      <c r="D436" s="256"/>
      <c r="E436" s="256"/>
      <c r="F436" s="256"/>
      <c r="G436" s="256"/>
      <c r="H436" s="256"/>
      <c r="I436" s="256"/>
      <c r="J436" s="256"/>
      <c r="K436" s="256"/>
      <c r="L436" s="256"/>
      <c r="M436" s="256"/>
      <c r="N436" s="256"/>
      <c r="O436" s="286" t="str">
        <f t="shared" si="30"/>
        <v>NO</v>
      </c>
      <c r="P436" s="286" t="str">
        <f t="shared" si="31"/>
        <v>NO</v>
      </c>
      <c r="Q436" s="286" t="str">
        <f t="shared" si="32"/>
        <v>NO</v>
      </c>
      <c r="R436" s="286" t="str">
        <f t="shared" si="33"/>
        <v>NO</v>
      </c>
      <c r="S436" s="286" t="str">
        <f t="shared" si="34"/>
        <v>NO</v>
      </c>
      <c r="T436" s="84"/>
    </row>
    <row r="437" spans="2:20" ht="15.5" x14ac:dyDescent="0.35">
      <c r="B437" s="254"/>
      <c r="C437" s="256"/>
      <c r="D437" s="256"/>
      <c r="E437" s="256"/>
      <c r="F437" s="256"/>
      <c r="G437" s="256"/>
      <c r="H437" s="256"/>
      <c r="I437" s="256"/>
      <c r="J437" s="256"/>
      <c r="K437" s="256"/>
      <c r="L437" s="256"/>
      <c r="M437" s="256"/>
      <c r="N437" s="256"/>
      <c r="O437" s="286" t="str">
        <f t="shared" si="30"/>
        <v>NO</v>
      </c>
      <c r="P437" s="286" t="str">
        <f t="shared" si="31"/>
        <v>NO</v>
      </c>
      <c r="Q437" s="286" t="str">
        <f t="shared" si="32"/>
        <v>NO</v>
      </c>
      <c r="R437" s="286" t="str">
        <f t="shared" si="33"/>
        <v>NO</v>
      </c>
      <c r="S437" s="286" t="str">
        <f t="shared" si="34"/>
        <v>NO</v>
      </c>
      <c r="T437" s="84"/>
    </row>
    <row r="438" spans="2:20" ht="15.5" x14ac:dyDescent="0.35">
      <c r="B438" s="254"/>
      <c r="C438" s="256"/>
      <c r="D438" s="256"/>
      <c r="E438" s="256"/>
      <c r="F438" s="256"/>
      <c r="G438" s="256"/>
      <c r="H438" s="256"/>
      <c r="I438" s="256"/>
      <c r="J438" s="256"/>
      <c r="K438" s="256"/>
      <c r="L438" s="256"/>
      <c r="M438" s="256"/>
      <c r="N438" s="256"/>
      <c r="O438" s="286" t="str">
        <f t="shared" si="30"/>
        <v>NO</v>
      </c>
      <c r="P438" s="286" t="str">
        <f t="shared" si="31"/>
        <v>NO</v>
      </c>
      <c r="Q438" s="286" t="str">
        <f t="shared" si="32"/>
        <v>NO</v>
      </c>
      <c r="R438" s="286" t="str">
        <f t="shared" si="33"/>
        <v>NO</v>
      </c>
      <c r="S438" s="286" t="str">
        <f t="shared" si="34"/>
        <v>NO</v>
      </c>
      <c r="T438" s="84"/>
    </row>
    <row r="439" spans="2:20" ht="15.5" x14ac:dyDescent="0.35">
      <c r="B439" s="254"/>
      <c r="C439" s="256"/>
      <c r="D439" s="256"/>
      <c r="E439" s="256"/>
      <c r="F439" s="256"/>
      <c r="G439" s="256"/>
      <c r="H439" s="256"/>
      <c r="I439" s="256"/>
      <c r="J439" s="256"/>
      <c r="K439" s="256"/>
      <c r="L439" s="256"/>
      <c r="M439" s="256"/>
      <c r="N439" s="256"/>
      <c r="O439" s="286" t="str">
        <f t="shared" si="30"/>
        <v>NO</v>
      </c>
      <c r="P439" s="286" t="str">
        <f t="shared" si="31"/>
        <v>NO</v>
      </c>
      <c r="Q439" s="286" t="str">
        <f t="shared" si="32"/>
        <v>NO</v>
      </c>
      <c r="R439" s="286" t="str">
        <f t="shared" si="33"/>
        <v>NO</v>
      </c>
      <c r="S439" s="286" t="str">
        <f t="shared" si="34"/>
        <v>NO</v>
      </c>
      <c r="T439" s="84"/>
    </row>
    <row r="440" spans="2:20" ht="15.5" x14ac:dyDescent="0.35">
      <c r="B440" s="254"/>
      <c r="C440" s="256"/>
      <c r="D440" s="256"/>
      <c r="E440" s="256"/>
      <c r="F440" s="256"/>
      <c r="G440" s="256"/>
      <c r="H440" s="256"/>
      <c r="I440" s="256"/>
      <c r="J440" s="256"/>
      <c r="K440" s="256"/>
      <c r="L440" s="256"/>
      <c r="M440" s="256"/>
      <c r="N440" s="256"/>
      <c r="O440" s="286" t="str">
        <f t="shared" si="30"/>
        <v>NO</v>
      </c>
      <c r="P440" s="286" t="str">
        <f t="shared" si="31"/>
        <v>NO</v>
      </c>
      <c r="Q440" s="286" t="str">
        <f t="shared" si="32"/>
        <v>NO</v>
      </c>
      <c r="R440" s="286" t="str">
        <f t="shared" si="33"/>
        <v>NO</v>
      </c>
      <c r="S440" s="286" t="str">
        <f t="shared" si="34"/>
        <v>NO</v>
      </c>
      <c r="T440" s="84"/>
    </row>
    <row r="441" spans="2:20" ht="15.5" x14ac:dyDescent="0.35">
      <c r="B441" s="254"/>
      <c r="C441" s="256"/>
      <c r="D441" s="256"/>
      <c r="E441" s="256"/>
      <c r="F441" s="256"/>
      <c r="G441" s="256"/>
      <c r="H441" s="256"/>
      <c r="I441" s="256"/>
      <c r="J441" s="256"/>
      <c r="K441" s="256"/>
      <c r="L441" s="256"/>
      <c r="M441" s="256"/>
      <c r="N441" s="256"/>
      <c r="O441" s="286" t="str">
        <f t="shared" si="30"/>
        <v>NO</v>
      </c>
      <c r="P441" s="286" t="str">
        <f t="shared" si="31"/>
        <v>NO</v>
      </c>
      <c r="Q441" s="286" t="str">
        <f t="shared" si="32"/>
        <v>NO</v>
      </c>
      <c r="R441" s="286" t="str">
        <f t="shared" si="33"/>
        <v>NO</v>
      </c>
      <c r="S441" s="286" t="str">
        <f t="shared" si="34"/>
        <v>NO</v>
      </c>
      <c r="T441" s="84"/>
    </row>
    <row r="442" spans="2:20" ht="15.5" x14ac:dyDescent="0.35">
      <c r="B442" s="254"/>
      <c r="C442" s="256"/>
      <c r="D442" s="256"/>
      <c r="E442" s="256"/>
      <c r="F442" s="256"/>
      <c r="G442" s="256"/>
      <c r="H442" s="256"/>
      <c r="I442" s="256"/>
      <c r="J442" s="256"/>
      <c r="K442" s="256"/>
      <c r="L442" s="256"/>
      <c r="M442" s="256"/>
      <c r="N442" s="256"/>
      <c r="O442" s="286" t="str">
        <f t="shared" si="30"/>
        <v>NO</v>
      </c>
      <c r="P442" s="286" t="str">
        <f t="shared" si="31"/>
        <v>NO</v>
      </c>
      <c r="Q442" s="286" t="str">
        <f t="shared" si="32"/>
        <v>NO</v>
      </c>
      <c r="R442" s="286" t="str">
        <f t="shared" si="33"/>
        <v>NO</v>
      </c>
      <c r="S442" s="286" t="str">
        <f t="shared" si="34"/>
        <v>NO</v>
      </c>
      <c r="T442" s="84"/>
    </row>
    <row r="443" spans="2:20" ht="15.5" x14ac:dyDescent="0.35">
      <c r="B443" s="254"/>
      <c r="C443" s="256"/>
      <c r="D443" s="256"/>
      <c r="E443" s="256"/>
      <c r="F443" s="256"/>
      <c r="G443" s="256"/>
      <c r="H443" s="256"/>
      <c r="I443" s="256"/>
      <c r="J443" s="256"/>
      <c r="K443" s="256"/>
      <c r="L443" s="256"/>
      <c r="M443" s="256"/>
      <c r="N443" s="256"/>
      <c r="O443" s="286" t="str">
        <f t="shared" si="30"/>
        <v>NO</v>
      </c>
      <c r="P443" s="286" t="str">
        <f t="shared" si="31"/>
        <v>NO</v>
      </c>
      <c r="Q443" s="286" t="str">
        <f t="shared" si="32"/>
        <v>NO</v>
      </c>
      <c r="R443" s="286" t="str">
        <f t="shared" si="33"/>
        <v>NO</v>
      </c>
      <c r="S443" s="286" t="str">
        <f t="shared" si="34"/>
        <v>NO</v>
      </c>
      <c r="T443" s="84"/>
    </row>
    <row r="444" spans="2:20" ht="15.5" x14ac:dyDescent="0.35">
      <c r="B444" s="254"/>
      <c r="C444" s="256"/>
      <c r="D444" s="256"/>
      <c r="E444" s="256"/>
      <c r="F444" s="256"/>
      <c r="G444" s="256"/>
      <c r="H444" s="256"/>
      <c r="I444" s="256"/>
      <c r="J444" s="256"/>
      <c r="K444" s="256"/>
      <c r="L444" s="256"/>
      <c r="M444" s="256"/>
      <c r="N444" s="256"/>
      <c r="O444" s="286" t="str">
        <f t="shared" si="30"/>
        <v>NO</v>
      </c>
      <c r="P444" s="286" t="str">
        <f t="shared" si="31"/>
        <v>NO</v>
      </c>
      <c r="Q444" s="286" t="str">
        <f t="shared" si="32"/>
        <v>NO</v>
      </c>
      <c r="R444" s="286" t="str">
        <f t="shared" si="33"/>
        <v>NO</v>
      </c>
      <c r="S444" s="286" t="str">
        <f t="shared" si="34"/>
        <v>NO</v>
      </c>
      <c r="T444" s="84"/>
    </row>
    <row r="445" spans="2:20" ht="15.5" x14ac:dyDescent="0.35">
      <c r="B445" s="254"/>
      <c r="C445" s="256"/>
      <c r="D445" s="256"/>
      <c r="E445" s="256"/>
      <c r="F445" s="256"/>
      <c r="G445" s="256"/>
      <c r="H445" s="256"/>
      <c r="I445" s="256"/>
      <c r="J445" s="256"/>
      <c r="K445" s="256"/>
      <c r="L445" s="256"/>
      <c r="M445" s="256"/>
      <c r="N445" s="256"/>
      <c r="O445" s="286" t="str">
        <f t="shared" si="30"/>
        <v>NO</v>
      </c>
      <c r="P445" s="286" t="str">
        <f t="shared" si="31"/>
        <v>NO</v>
      </c>
      <c r="Q445" s="286" t="str">
        <f t="shared" si="32"/>
        <v>NO</v>
      </c>
      <c r="R445" s="286" t="str">
        <f t="shared" si="33"/>
        <v>NO</v>
      </c>
      <c r="S445" s="286" t="str">
        <f t="shared" si="34"/>
        <v>NO</v>
      </c>
      <c r="T445" s="84"/>
    </row>
    <row r="446" spans="2:20" ht="15.5" x14ac:dyDescent="0.35">
      <c r="B446" s="254"/>
      <c r="C446" s="256"/>
      <c r="D446" s="256"/>
      <c r="E446" s="256"/>
      <c r="F446" s="256"/>
      <c r="G446" s="256"/>
      <c r="H446" s="256"/>
      <c r="I446" s="256"/>
      <c r="J446" s="256"/>
      <c r="K446" s="256"/>
      <c r="L446" s="256"/>
      <c r="M446" s="256"/>
      <c r="N446" s="256"/>
      <c r="O446" s="286" t="str">
        <f t="shared" si="30"/>
        <v>NO</v>
      </c>
      <c r="P446" s="286" t="str">
        <f t="shared" si="31"/>
        <v>NO</v>
      </c>
      <c r="Q446" s="286" t="str">
        <f t="shared" si="32"/>
        <v>NO</v>
      </c>
      <c r="R446" s="286" t="str">
        <f t="shared" si="33"/>
        <v>NO</v>
      </c>
      <c r="S446" s="286" t="str">
        <f t="shared" si="34"/>
        <v>NO</v>
      </c>
      <c r="T446" s="84"/>
    </row>
    <row r="447" spans="2:20" ht="15.5" x14ac:dyDescent="0.35">
      <c r="B447" s="254"/>
      <c r="C447" s="256"/>
      <c r="D447" s="256"/>
      <c r="E447" s="256"/>
      <c r="F447" s="256"/>
      <c r="G447" s="256"/>
      <c r="H447" s="256"/>
      <c r="I447" s="256"/>
      <c r="J447" s="256"/>
      <c r="K447" s="256"/>
      <c r="L447" s="256"/>
      <c r="M447" s="256"/>
      <c r="N447" s="256"/>
      <c r="O447" s="286" t="str">
        <f t="shared" si="30"/>
        <v>NO</v>
      </c>
      <c r="P447" s="286" t="str">
        <f t="shared" si="31"/>
        <v>NO</v>
      </c>
      <c r="Q447" s="286" t="str">
        <f t="shared" si="32"/>
        <v>NO</v>
      </c>
      <c r="R447" s="286" t="str">
        <f t="shared" si="33"/>
        <v>NO</v>
      </c>
      <c r="S447" s="286" t="str">
        <f t="shared" si="34"/>
        <v>NO</v>
      </c>
      <c r="T447" s="84"/>
    </row>
    <row r="448" spans="2:20" ht="15.5" x14ac:dyDescent="0.35">
      <c r="B448" s="254"/>
      <c r="C448" s="256"/>
      <c r="D448" s="256"/>
      <c r="E448" s="256"/>
      <c r="F448" s="256"/>
      <c r="G448" s="256"/>
      <c r="H448" s="256"/>
      <c r="I448" s="256"/>
      <c r="J448" s="256"/>
      <c r="K448" s="256"/>
      <c r="L448" s="256"/>
      <c r="M448" s="256"/>
      <c r="N448" s="256"/>
      <c r="O448" s="286" t="str">
        <f t="shared" si="30"/>
        <v>NO</v>
      </c>
      <c r="P448" s="286" t="str">
        <f t="shared" si="31"/>
        <v>NO</v>
      </c>
      <c r="Q448" s="286" t="str">
        <f t="shared" si="32"/>
        <v>NO</v>
      </c>
      <c r="R448" s="286" t="str">
        <f t="shared" si="33"/>
        <v>NO</v>
      </c>
      <c r="S448" s="286" t="str">
        <f t="shared" si="34"/>
        <v>NO</v>
      </c>
      <c r="T448" s="84"/>
    </row>
    <row r="449" spans="2:20" ht="15.5" x14ac:dyDescent="0.35">
      <c r="B449" s="254"/>
      <c r="C449" s="256"/>
      <c r="D449" s="256"/>
      <c r="E449" s="256"/>
      <c r="F449" s="256"/>
      <c r="G449" s="256"/>
      <c r="H449" s="256"/>
      <c r="I449" s="256"/>
      <c r="J449" s="256"/>
      <c r="K449" s="256"/>
      <c r="L449" s="256"/>
      <c r="M449" s="256"/>
      <c r="N449" s="256"/>
      <c r="O449" s="286" t="str">
        <f t="shared" si="30"/>
        <v>NO</v>
      </c>
      <c r="P449" s="286" t="str">
        <f t="shared" si="31"/>
        <v>NO</v>
      </c>
      <c r="Q449" s="286" t="str">
        <f t="shared" si="32"/>
        <v>NO</v>
      </c>
      <c r="R449" s="286" t="str">
        <f t="shared" si="33"/>
        <v>NO</v>
      </c>
      <c r="S449" s="286" t="str">
        <f t="shared" si="34"/>
        <v>NO</v>
      </c>
      <c r="T449" s="84"/>
    </row>
    <row r="450" spans="2:20" ht="15.5" x14ac:dyDescent="0.35">
      <c r="B450" s="254"/>
      <c r="C450" s="256"/>
      <c r="D450" s="256"/>
      <c r="E450" s="256"/>
      <c r="F450" s="256"/>
      <c r="G450" s="256"/>
      <c r="H450" s="256"/>
      <c r="I450" s="256"/>
      <c r="J450" s="256"/>
      <c r="K450" s="256"/>
      <c r="L450" s="256"/>
      <c r="M450" s="256"/>
      <c r="N450" s="256"/>
      <c r="O450" s="286" t="str">
        <f t="shared" si="30"/>
        <v>NO</v>
      </c>
      <c r="P450" s="286" t="str">
        <f t="shared" si="31"/>
        <v>NO</v>
      </c>
      <c r="Q450" s="286" t="str">
        <f t="shared" si="32"/>
        <v>NO</v>
      </c>
      <c r="R450" s="286" t="str">
        <f t="shared" si="33"/>
        <v>NO</v>
      </c>
      <c r="S450" s="286" t="str">
        <f t="shared" si="34"/>
        <v>NO</v>
      </c>
      <c r="T450" s="84"/>
    </row>
    <row r="451" spans="2:20" ht="15.5" x14ac:dyDescent="0.35">
      <c r="B451" s="254"/>
      <c r="C451" s="256"/>
      <c r="D451" s="256"/>
      <c r="E451" s="256"/>
      <c r="F451" s="256"/>
      <c r="G451" s="256"/>
      <c r="H451" s="256"/>
      <c r="I451" s="256"/>
      <c r="J451" s="256"/>
      <c r="K451" s="256"/>
      <c r="L451" s="256"/>
      <c r="M451" s="256"/>
      <c r="N451" s="256"/>
      <c r="O451" s="286" t="str">
        <f t="shared" si="30"/>
        <v>NO</v>
      </c>
      <c r="P451" s="286" t="str">
        <f t="shared" si="31"/>
        <v>NO</v>
      </c>
      <c r="Q451" s="286" t="str">
        <f t="shared" si="32"/>
        <v>NO</v>
      </c>
      <c r="R451" s="286" t="str">
        <f t="shared" si="33"/>
        <v>NO</v>
      </c>
      <c r="S451" s="286" t="str">
        <f t="shared" si="34"/>
        <v>NO</v>
      </c>
      <c r="T451" s="84"/>
    </row>
    <row r="452" spans="2:20" ht="15.5" x14ac:dyDescent="0.35">
      <c r="B452" s="254"/>
      <c r="C452" s="256"/>
      <c r="D452" s="256"/>
      <c r="E452" s="256"/>
      <c r="F452" s="256"/>
      <c r="G452" s="256"/>
      <c r="H452" s="256"/>
      <c r="I452" s="256"/>
      <c r="J452" s="256"/>
      <c r="K452" s="256"/>
      <c r="L452" s="256"/>
      <c r="M452" s="256"/>
      <c r="N452" s="256"/>
      <c r="O452" s="286" t="str">
        <f t="shared" si="30"/>
        <v>NO</v>
      </c>
      <c r="P452" s="286" t="str">
        <f t="shared" si="31"/>
        <v>NO</v>
      </c>
      <c r="Q452" s="286" t="str">
        <f t="shared" si="32"/>
        <v>NO</v>
      </c>
      <c r="R452" s="286" t="str">
        <f t="shared" si="33"/>
        <v>NO</v>
      </c>
      <c r="S452" s="286" t="str">
        <f t="shared" si="34"/>
        <v>NO</v>
      </c>
      <c r="T452" s="84"/>
    </row>
    <row r="453" spans="2:20" ht="15.5" x14ac:dyDescent="0.35">
      <c r="B453" s="254"/>
      <c r="C453" s="256"/>
      <c r="D453" s="256"/>
      <c r="E453" s="256"/>
      <c r="F453" s="256"/>
      <c r="G453" s="256"/>
      <c r="H453" s="256"/>
      <c r="I453" s="256"/>
      <c r="J453" s="256"/>
      <c r="K453" s="256"/>
      <c r="L453" s="256"/>
      <c r="M453" s="256"/>
      <c r="N453" s="256"/>
      <c r="O453" s="286" t="str">
        <f t="shared" si="30"/>
        <v>NO</v>
      </c>
      <c r="P453" s="286" t="str">
        <f t="shared" si="31"/>
        <v>NO</v>
      </c>
      <c r="Q453" s="286" t="str">
        <f t="shared" si="32"/>
        <v>NO</v>
      </c>
      <c r="R453" s="286" t="str">
        <f t="shared" si="33"/>
        <v>NO</v>
      </c>
      <c r="S453" s="286" t="str">
        <f t="shared" si="34"/>
        <v>NO</v>
      </c>
      <c r="T453" s="84"/>
    </row>
    <row r="454" spans="2:20" ht="15.5" x14ac:dyDescent="0.35">
      <c r="B454" s="254"/>
      <c r="C454" s="256"/>
      <c r="D454" s="256"/>
      <c r="E454" s="256"/>
      <c r="F454" s="256"/>
      <c r="G454" s="256"/>
      <c r="H454" s="256"/>
      <c r="I454" s="256"/>
      <c r="J454" s="256"/>
      <c r="K454" s="256"/>
      <c r="L454" s="256"/>
      <c r="M454" s="256"/>
      <c r="N454" s="256"/>
      <c r="O454" s="286" t="str">
        <f t="shared" ref="O454:O501" si="35">IF(AND(C454&gt;=DATE(2022,9,30),C454&lt;=DATE(2023,9,29)),"YES",IF(C454&lt;DATE(2022,9,30),"NO",IF(C454&gt;DATE(2023,9,29),"NO")))</f>
        <v>NO</v>
      </c>
      <c r="P454" s="286" t="str">
        <f t="shared" ref="P454:P501" si="36">IF(AND(C454&gt;=DATE(2023,9,30),C454&lt;=DATE(2024,9,29)),"YES",IF(C454&lt;DATE(2023,9,30),"NO",IF(C454&gt;DATE(2024,9,29),"NO")))</f>
        <v>NO</v>
      </c>
      <c r="Q454" s="286" t="str">
        <f t="shared" ref="Q454:Q501" si="37">IF(AND(C454&gt;=DATE(2024,9,30),C454&lt;=DATE(2025,9,29)),"YES",IF(C454&lt;DATE(2024,9,30),"NO",IF(C454&gt;DATE(2025,9,29),"NO")))</f>
        <v>NO</v>
      </c>
      <c r="R454" s="286" t="str">
        <f t="shared" ref="R454:R501" si="38">IF(AND(C454&gt;=DATE(2025,9,30),C454&lt;=DATE(2026,9,29)),"YES",IF(C454&lt;DATE(2025,9,30),"NO",IF(C454&gt;DATE(2026,9,29),"NO")))</f>
        <v>NO</v>
      </c>
      <c r="S454" s="286" t="str">
        <f t="shared" ref="S454:S501" si="39">IF(AND(C454&gt;=DATE(2026,9,30),C454&lt;=DATE(2027,9,29)),"YES",IF(C454&lt;DATE(2026,9,30),"NO",IF(C454&gt;DATE(2027,9,29),"NO")))</f>
        <v>NO</v>
      </c>
      <c r="T454" s="84"/>
    </row>
    <row r="455" spans="2:20" ht="15.5" x14ac:dyDescent="0.35">
      <c r="B455" s="254"/>
      <c r="C455" s="256"/>
      <c r="D455" s="256"/>
      <c r="E455" s="256"/>
      <c r="F455" s="256"/>
      <c r="G455" s="256"/>
      <c r="H455" s="256"/>
      <c r="I455" s="256"/>
      <c r="J455" s="256"/>
      <c r="K455" s="256"/>
      <c r="L455" s="256"/>
      <c r="M455" s="256"/>
      <c r="N455" s="256"/>
      <c r="O455" s="286" t="str">
        <f t="shared" si="35"/>
        <v>NO</v>
      </c>
      <c r="P455" s="286" t="str">
        <f t="shared" si="36"/>
        <v>NO</v>
      </c>
      <c r="Q455" s="286" t="str">
        <f t="shared" si="37"/>
        <v>NO</v>
      </c>
      <c r="R455" s="286" t="str">
        <f t="shared" si="38"/>
        <v>NO</v>
      </c>
      <c r="S455" s="286" t="str">
        <f t="shared" si="39"/>
        <v>NO</v>
      </c>
      <c r="T455" s="84"/>
    </row>
    <row r="456" spans="2:20" ht="15.5" x14ac:dyDescent="0.35">
      <c r="B456" s="254"/>
      <c r="C456" s="256"/>
      <c r="D456" s="256"/>
      <c r="E456" s="256"/>
      <c r="F456" s="256"/>
      <c r="G456" s="256"/>
      <c r="H456" s="256"/>
      <c r="I456" s="256"/>
      <c r="J456" s="256"/>
      <c r="K456" s="256"/>
      <c r="L456" s="256"/>
      <c r="M456" s="256"/>
      <c r="N456" s="256"/>
      <c r="O456" s="286" t="str">
        <f t="shared" si="35"/>
        <v>NO</v>
      </c>
      <c r="P456" s="286" t="str">
        <f t="shared" si="36"/>
        <v>NO</v>
      </c>
      <c r="Q456" s="286" t="str">
        <f t="shared" si="37"/>
        <v>NO</v>
      </c>
      <c r="R456" s="286" t="str">
        <f t="shared" si="38"/>
        <v>NO</v>
      </c>
      <c r="S456" s="286" t="str">
        <f t="shared" si="39"/>
        <v>NO</v>
      </c>
      <c r="T456" s="84"/>
    </row>
    <row r="457" spans="2:20" ht="15.5" x14ac:dyDescent="0.35">
      <c r="B457" s="254"/>
      <c r="C457" s="256"/>
      <c r="D457" s="256"/>
      <c r="E457" s="256"/>
      <c r="F457" s="256"/>
      <c r="G457" s="256"/>
      <c r="H457" s="256"/>
      <c r="I457" s="256"/>
      <c r="J457" s="256"/>
      <c r="K457" s="256"/>
      <c r="L457" s="256"/>
      <c r="M457" s="256"/>
      <c r="N457" s="256"/>
      <c r="O457" s="286" t="str">
        <f t="shared" si="35"/>
        <v>NO</v>
      </c>
      <c r="P457" s="286" t="str">
        <f t="shared" si="36"/>
        <v>NO</v>
      </c>
      <c r="Q457" s="286" t="str">
        <f t="shared" si="37"/>
        <v>NO</v>
      </c>
      <c r="R457" s="286" t="str">
        <f t="shared" si="38"/>
        <v>NO</v>
      </c>
      <c r="S457" s="286" t="str">
        <f t="shared" si="39"/>
        <v>NO</v>
      </c>
      <c r="T457" s="84"/>
    </row>
    <row r="458" spans="2:20" ht="15.5" x14ac:dyDescent="0.35">
      <c r="B458" s="254"/>
      <c r="C458" s="256"/>
      <c r="D458" s="256"/>
      <c r="E458" s="256"/>
      <c r="F458" s="256"/>
      <c r="G458" s="256"/>
      <c r="H458" s="256"/>
      <c r="I458" s="256"/>
      <c r="J458" s="256"/>
      <c r="K458" s="256"/>
      <c r="L458" s="256"/>
      <c r="M458" s="256"/>
      <c r="N458" s="256"/>
      <c r="O458" s="286" t="str">
        <f t="shared" si="35"/>
        <v>NO</v>
      </c>
      <c r="P458" s="286" t="str">
        <f t="shared" si="36"/>
        <v>NO</v>
      </c>
      <c r="Q458" s="286" t="str">
        <f t="shared" si="37"/>
        <v>NO</v>
      </c>
      <c r="R458" s="286" t="str">
        <f t="shared" si="38"/>
        <v>NO</v>
      </c>
      <c r="S458" s="286" t="str">
        <f t="shared" si="39"/>
        <v>NO</v>
      </c>
      <c r="T458" s="84"/>
    </row>
    <row r="459" spans="2:20" ht="15.5" x14ac:dyDescent="0.35">
      <c r="B459" s="254"/>
      <c r="C459" s="256"/>
      <c r="D459" s="256"/>
      <c r="E459" s="256"/>
      <c r="F459" s="256"/>
      <c r="G459" s="256"/>
      <c r="H459" s="256"/>
      <c r="I459" s="256"/>
      <c r="J459" s="256"/>
      <c r="K459" s="256"/>
      <c r="L459" s="256"/>
      <c r="M459" s="256"/>
      <c r="N459" s="256"/>
      <c r="O459" s="286" t="str">
        <f t="shared" si="35"/>
        <v>NO</v>
      </c>
      <c r="P459" s="286" t="str">
        <f t="shared" si="36"/>
        <v>NO</v>
      </c>
      <c r="Q459" s="286" t="str">
        <f t="shared" si="37"/>
        <v>NO</v>
      </c>
      <c r="R459" s="286" t="str">
        <f t="shared" si="38"/>
        <v>NO</v>
      </c>
      <c r="S459" s="286" t="str">
        <f t="shared" si="39"/>
        <v>NO</v>
      </c>
      <c r="T459" s="84"/>
    </row>
    <row r="460" spans="2:20" ht="15.5" x14ac:dyDescent="0.35">
      <c r="B460" s="254"/>
      <c r="C460" s="256"/>
      <c r="D460" s="256"/>
      <c r="E460" s="256"/>
      <c r="F460" s="256"/>
      <c r="G460" s="256"/>
      <c r="H460" s="256"/>
      <c r="I460" s="256"/>
      <c r="J460" s="256"/>
      <c r="K460" s="256"/>
      <c r="L460" s="256"/>
      <c r="M460" s="256"/>
      <c r="N460" s="256"/>
      <c r="O460" s="286" t="str">
        <f t="shared" si="35"/>
        <v>NO</v>
      </c>
      <c r="P460" s="286" t="str">
        <f t="shared" si="36"/>
        <v>NO</v>
      </c>
      <c r="Q460" s="286" t="str">
        <f t="shared" si="37"/>
        <v>NO</v>
      </c>
      <c r="R460" s="286" t="str">
        <f t="shared" si="38"/>
        <v>NO</v>
      </c>
      <c r="S460" s="286" t="str">
        <f t="shared" si="39"/>
        <v>NO</v>
      </c>
      <c r="T460" s="84"/>
    </row>
    <row r="461" spans="2:20" ht="15.5" x14ac:dyDescent="0.35">
      <c r="B461" s="254"/>
      <c r="C461" s="256"/>
      <c r="D461" s="256"/>
      <c r="E461" s="256"/>
      <c r="F461" s="256"/>
      <c r="G461" s="256"/>
      <c r="H461" s="256"/>
      <c r="I461" s="256"/>
      <c r="J461" s="256"/>
      <c r="K461" s="256"/>
      <c r="L461" s="256"/>
      <c r="M461" s="256"/>
      <c r="N461" s="256"/>
      <c r="O461" s="286" t="str">
        <f t="shared" si="35"/>
        <v>NO</v>
      </c>
      <c r="P461" s="286" t="str">
        <f t="shared" si="36"/>
        <v>NO</v>
      </c>
      <c r="Q461" s="286" t="str">
        <f t="shared" si="37"/>
        <v>NO</v>
      </c>
      <c r="R461" s="286" t="str">
        <f t="shared" si="38"/>
        <v>NO</v>
      </c>
      <c r="S461" s="286" t="str">
        <f t="shared" si="39"/>
        <v>NO</v>
      </c>
      <c r="T461" s="84"/>
    </row>
    <row r="462" spans="2:20" ht="15.5" x14ac:dyDescent="0.35">
      <c r="B462" s="254"/>
      <c r="C462" s="256"/>
      <c r="D462" s="256"/>
      <c r="E462" s="256"/>
      <c r="F462" s="256"/>
      <c r="G462" s="256"/>
      <c r="H462" s="256"/>
      <c r="I462" s="256"/>
      <c r="J462" s="256"/>
      <c r="K462" s="256"/>
      <c r="L462" s="256"/>
      <c r="M462" s="256"/>
      <c r="N462" s="256"/>
      <c r="O462" s="286" t="str">
        <f t="shared" si="35"/>
        <v>NO</v>
      </c>
      <c r="P462" s="286" t="str">
        <f t="shared" si="36"/>
        <v>NO</v>
      </c>
      <c r="Q462" s="286" t="str">
        <f t="shared" si="37"/>
        <v>NO</v>
      </c>
      <c r="R462" s="286" t="str">
        <f t="shared" si="38"/>
        <v>NO</v>
      </c>
      <c r="S462" s="286" t="str">
        <f t="shared" si="39"/>
        <v>NO</v>
      </c>
      <c r="T462" s="84"/>
    </row>
    <row r="463" spans="2:20" ht="15.5" x14ac:dyDescent="0.35">
      <c r="B463" s="254"/>
      <c r="C463" s="256"/>
      <c r="D463" s="256"/>
      <c r="E463" s="256"/>
      <c r="F463" s="256"/>
      <c r="G463" s="256"/>
      <c r="H463" s="256"/>
      <c r="I463" s="256"/>
      <c r="J463" s="256"/>
      <c r="K463" s="256"/>
      <c r="L463" s="256"/>
      <c r="M463" s="256"/>
      <c r="N463" s="256"/>
      <c r="O463" s="286" t="str">
        <f t="shared" si="35"/>
        <v>NO</v>
      </c>
      <c r="P463" s="286" t="str">
        <f t="shared" si="36"/>
        <v>NO</v>
      </c>
      <c r="Q463" s="286" t="str">
        <f t="shared" si="37"/>
        <v>NO</v>
      </c>
      <c r="R463" s="286" t="str">
        <f t="shared" si="38"/>
        <v>NO</v>
      </c>
      <c r="S463" s="286" t="str">
        <f t="shared" si="39"/>
        <v>NO</v>
      </c>
      <c r="T463" s="84"/>
    </row>
    <row r="464" spans="2:20" ht="15.5" x14ac:dyDescent="0.35">
      <c r="B464" s="254"/>
      <c r="C464" s="256"/>
      <c r="D464" s="256"/>
      <c r="E464" s="256"/>
      <c r="F464" s="256"/>
      <c r="G464" s="256"/>
      <c r="H464" s="256"/>
      <c r="I464" s="256"/>
      <c r="J464" s="256"/>
      <c r="K464" s="256"/>
      <c r="L464" s="256"/>
      <c r="M464" s="256"/>
      <c r="N464" s="256"/>
      <c r="O464" s="286" t="str">
        <f t="shared" si="35"/>
        <v>NO</v>
      </c>
      <c r="P464" s="286" t="str">
        <f t="shared" si="36"/>
        <v>NO</v>
      </c>
      <c r="Q464" s="286" t="str">
        <f t="shared" si="37"/>
        <v>NO</v>
      </c>
      <c r="R464" s="286" t="str">
        <f t="shared" si="38"/>
        <v>NO</v>
      </c>
      <c r="S464" s="286" t="str">
        <f t="shared" si="39"/>
        <v>NO</v>
      </c>
      <c r="T464" s="84"/>
    </row>
    <row r="465" spans="2:20" ht="15.5" x14ac:dyDescent="0.35">
      <c r="B465" s="254"/>
      <c r="C465" s="256"/>
      <c r="D465" s="256"/>
      <c r="E465" s="256"/>
      <c r="F465" s="256"/>
      <c r="G465" s="256"/>
      <c r="H465" s="256"/>
      <c r="I465" s="256"/>
      <c r="J465" s="256"/>
      <c r="K465" s="256"/>
      <c r="L465" s="256"/>
      <c r="M465" s="256"/>
      <c r="N465" s="256"/>
      <c r="O465" s="286" t="str">
        <f t="shared" si="35"/>
        <v>NO</v>
      </c>
      <c r="P465" s="286" t="str">
        <f t="shared" si="36"/>
        <v>NO</v>
      </c>
      <c r="Q465" s="286" t="str">
        <f t="shared" si="37"/>
        <v>NO</v>
      </c>
      <c r="R465" s="286" t="str">
        <f t="shared" si="38"/>
        <v>NO</v>
      </c>
      <c r="S465" s="286" t="str">
        <f t="shared" si="39"/>
        <v>NO</v>
      </c>
      <c r="T465" s="84"/>
    </row>
    <row r="466" spans="2:20" ht="15.5" x14ac:dyDescent="0.35">
      <c r="B466" s="254"/>
      <c r="C466" s="256"/>
      <c r="D466" s="256"/>
      <c r="E466" s="256"/>
      <c r="F466" s="256"/>
      <c r="G466" s="256"/>
      <c r="H466" s="256"/>
      <c r="I466" s="256"/>
      <c r="J466" s="256"/>
      <c r="K466" s="256"/>
      <c r="L466" s="256"/>
      <c r="M466" s="256"/>
      <c r="N466" s="256"/>
      <c r="O466" s="286" t="str">
        <f t="shared" si="35"/>
        <v>NO</v>
      </c>
      <c r="P466" s="286" t="str">
        <f t="shared" si="36"/>
        <v>NO</v>
      </c>
      <c r="Q466" s="286" t="str">
        <f t="shared" si="37"/>
        <v>NO</v>
      </c>
      <c r="R466" s="286" t="str">
        <f t="shared" si="38"/>
        <v>NO</v>
      </c>
      <c r="S466" s="286" t="str">
        <f t="shared" si="39"/>
        <v>NO</v>
      </c>
      <c r="T466" s="84"/>
    </row>
    <row r="467" spans="2:20" ht="15.5" x14ac:dyDescent="0.35">
      <c r="B467" s="254"/>
      <c r="C467" s="256"/>
      <c r="D467" s="256"/>
      <c r="E467" s="256"/>
      <c r="F467" s="256"/>
      <c r="G467" s="256"/>
      <c r="H467" s="256"/>
      <c r="I467" s="256"/>
      <c r="J467" s="256"/>
      <c r="K467" s="256"/>
      <c r="L467" s="256"/>
      <c r="M467" s="256"/>
      <c r="N467" s="256"/>
      <c r="O467" s="286" t="str">
        <f t="shared" si="35"/>
        <v>NO</v>
      </c>
      <c r="P467" s="286" t="str">
        <f t="shared" si="36"/>
        <v>NO</v>
      </c>
      <c r="Q467" s="286" t="str">
        <f t="shared" si="37"/>
        <v>NO</v>
      </c>
      <c r="R467" s="286" t="str">
        <f t="shared" si="38"/>
        <v>NO</v>
      </c>
      <c r="S467" s="286" t="str">
        <f t="shared" si="39"/>
        <v>NO</v>
      </c>
      <c r="T467" s="84"/>
    </row>
    <row r="468" spans="2:20" ht="15.5" x14ac:dyDescent="0.35">
      <c r="B468" s="254"/>
      <c r="C468" s="256"/>
      <c r="D468" s="256"/>
      <c r="E468" s="256"/>
      <c r="F468" s="256"/>
      <c r="G468" s="256"/>
      <c r="H468" s="256"/>
      <c r="I468" s="256"/>
      <c r="J468" s="256"/>
      <c r="K468" s="256"/>
      <c r="L468" s="256"/>
      <c r="M468" s="256"/>
      <c r="N468" s="256"/>
      <c r="O468" s="286" t="str">
        <f t="shared" si="35"/>
        <v>NO</v>
      </c>
      <c r="P468" s="286" t="str">
        <f t="shared" si="36"/>
        <v>NO</v>
      </c>
      <c r="Q468" s="286" t="str">
        <f t="shared" si="37"/>
        <v>NO</v>
      </c>
      <c r="R468" s="286" t="str">
        <f t="shared" si="38"/>
        <v>NO</v>
      </c>
      <c r="S468" s="286" t="str">
        <f t="shared" si="39"/>
        <v>NO</v>
      </c>
      <c r="T468" s="84"/>
    </row>
    <row r="469" spans="2:20" ht="15.5" x14ac:dyDescent="0.35">
      <c r="B469" s="254"/>
      <c r="C469" s="256"/>
      <c r="D469" s="256"/>
      <c r="E469" s="256"/>
      <c r="F469" s="256"/>
      <c r="G469" s="256"/>
      <c r="H469" s="256"/>
      <c r="I469" s="256"/>
      <c r="J469" s="256"/>
      <c r="K469" s="256"/>
      <c r="L469" s="256"/>
      <c r="M469" s="256"/>
      <c r="N469" s="256"/>
      <c r="O469" s="286" t="str">
        <f t="shared" si="35"/>
        <v>NO</v>
      </c>
      <c r="P469" s="286" t="str">
        <f t="shared" si="36"/>
        <v>NO</v>
      </c>
      <c r="Q469" s="286" t="str">
        <f t="shared" si="37"/>
        <v>NO</v>
      </c>
      <c r="R469" s="286" t="str">
        <f t="shared" si="38"/>
        <v>NO</v>
      </c>
      <c r="S469" s="286" t="str">
        <f t="shared" si="39"/>
        <v>NO</v>
      </c>
      <c r="T469" s="84"/>
    </row>
    <row r="470" spans="2:20" ht="15.5" x14ac:dyDescent="0.35">
      <c r="B470" s="254"/>
      <c r="C470" s="256"/>
      <c r="D470" s="256"/>
      <c r="E470" s="256"/>
      <c r="F470" s="256"/>
      <c r="G470" s="256"/>
      <c r="H470" s="256"/>
      <c r="I470" s="256"/>
      <c r="J470" s="256"/>
      <c r="K470" s="256"/>
      <c r="L470" s="256"/>
      <c r="M470" s="256"/>
      <c r="N470" s="256"/>
      <c r="O470" s="286" t="str">
        <f t="shared" si="35"/>
        <v>NO</v>
      </c>
      <c r="P470" s="286" t="str">
        <f t="shared" si="36"/>
        <v>NO</v>
      </c>
      <c r="Q470" s="286" t="str">
        <f t="shared" si="37"/>
        <v>NO</v>
      </c>
      <c r="R470" s="286" t="str">
        <f t="shared" si="38"/>
        <v>NO</v>
      </c>
      <c r="S470" s="286" t="str">
        <f t="shared" si="39"/>
        <v>NO</v>
      </c>
      <c r="T470" s="84"/>
    </row>
    <row r="471" spans="2:20" ht="15.5" x14ac:dyDescent="0.35">
      <c r="B471" s="254"/>
      <c r="C471" s="256"/>
      <c r="D471" s="256"/>
      <c r="E471" s="256"/>
      <c r="F471" s="256"/>
      <c r="G471" s="256"/>
      <c r="H471" s="256"/>
      <c r="I471" s="256"/>
      <c r="J471" s="256"/>
      <c r="K471" s="256"/>
      <c r="L471" s="256"/>
      <c r="M471" s="256"/>
      <c r="N471" s="256"/>
      <c r="O471" s="286" t="str">
        <f t="shared" si="35"/>
        <v>NO</v>
      </c>
      <c r="P471" s="286" t="str">
        <f t="shared" si="36"/>
        <v>NO</v>
      </c>
      <c r="Q471" s="286" t="str">
        <f t="shared" si="37"/>
        <v>NO</v>
      </c>
      <c r="R471" s="286" t="str">
        <f t="shared" si="38"/>
        <v>NO</v>
      </c>
      <c r="S471" s="286" t="str">
        <f t="shared" si="39"/>
        <v>NO</v>
      </c>
      <c r="T471" s="84"/>
    </row>
    <row r="472" spans="2:20" ht="15.5" x14ac:dyDescent="0.35">
      <c r="B472" s="254"/>
      <c r="C472" s="256"/>
      <c r="D472" s="256"/>
      <c r="E472" s="256"/>
      <c r="F472" s="256"/>
      <c r="G472" s="256"/>
      <c r="H472" s="256"/>
      <c r="I472" s="256"/>
      <c r="J472" s="256"/>
      <c r="K472" s="256"/>
      <c r="L472" s="256"/>
      <c r="M472" s="256"/>
      <c r="N472" s="256"/>
      <c r="O472" s="286" t="str">
        <f t="shared" si="35"/>
        <v>NO</v>
      </c>
      <c r="P472" s="286" t="str">
        <f t="shared" si="36"/>
        <v>NO</v>
      </c>
      <c r="Q472" s="286" t="str">
        <f t="shared" si="37"/>
        <v>NO</v>
      </c>
      <c r="R472" s="286" t="str">
        <f t="shared" si="38"/>
        <v>NO</v>
      </c>
      <c r="S472" s="286" t="str">
        <f t="shared" si="39"/>
        <v>NO</v>
      </c>
      <c r="T472" s="84"/>
    </row>
    <row r="473" spans="2:20" ht="15.5" x14ac:dyDescent="0.35">
      <c r="B473" s="254"/>
      <c r="C473" s="256"/>
      <c r="D473" s="256"/>
      <c r="E473" s="256"/>
      <c r="F473" s="256"/>
      <c r="G473" s="256"/>
      <c r="H473" s="256"/>
      <c r="I473" s="256"/>
      <c r="J473" s="256"/>
      <c r="K473" s="256"/>
      <c r="L473" s="256"/>
      <c r="M473" s="256"/>
      <c r="N473" s="256"/>
      <c r="O473" s="286" t="str">
        <f t="shared" si="35"/>
        <v>NO</v>
      </c>
      <c r="P473" s="286" t="str">
        <f t="shared" si="36"/>
        <v>NO</v>
      </c>
      <c r="Q473" s="286" t="str">
        <f t="shared" si="37"/>
        <v>NO</v>
      </c>
      <c r="R473" s="286" t="str">
        <f t="shared" si="38"/>
        <v>NO</v>
      </c>
      <c r="S473" s="286" t="str">
        <f t="shared" si="39"/>
        <v>NO</v>
      </c>
      <c r="T473" s="84"/>
    </row>
    <row r="474" spans="2:20" ht="15.5" x14ac:dyDescent="0.35">
      <c r="B474" s="254"/>
      <c r="C474" s="256"/>
      <c r="D474" s="256"/>
      <c r="E474" s="256"/>
      <c r="F474" s="256"/>
      <c r="G474" s="256"/>
      <c r="H474" s="256"/>
      <c r="I474" s="256"/>
      <c r="J474" s="256"/>
      <c r="K474" s="256"/>
      <c r="L474" s="256"/>
      <c r="M474" s="256"/>
      <c r="N474" s="256"/>
      <c r="O474" s="286" t="str">
        <f t="shared" si="35"/>
        <v>NO</v>
      </c>
      <c r="P474" s="286" t="str">
        <f t="shared" si="36"/>
        <v>NO</v>
      </c>
      <c r="Q474" s="286" t="str">
        <f t="shared" si="37"/>
        <v>NO</v>
      </c>
      <c r="R474" s="286" t="str">
        <f t="shared" si="38"/>
        <v>NO</v>
      </c>
      <c r="S474" s="286" t="str">
        <f t="shared" si="39"/>
        <v>NO</v>
      </c>
      <c r="T474" s="84"/>
    </row>
    <row r="475" spans="2:20" ht="15.5" x14ac:dyDescent="0.35">
      <c r="B475" s="254"/>
      <c r="C475" s="256"/>
      <c r="D475" s="256"/>
      <c r="E475" s="256"/>
      <c r="F475" s="256"/>
      <c r="G475" s="256"/>
      <c r="H475" s="256"/>
      <c r="I475" s="256"/>
      <c r="J475" s="256"/>
      <c r="K475" s="256"/>
      <c r="L475" s="256"/>
      <c r="M475" s="256"/>
      <c r="N475" s="256"/>
      <c r="O475" s="286" t="str">
        <f t="shared" si="35"/>
        <v>NO</v>
      </c>
      <c r="P475" s="286" t="str">
        <f t="shared" si="36"/>
        <v>NO</v>
      </c>
      <c r="Q475" s="286" t="str">
        <f t="shared" si="37"/>
        <v>NO</v>
      </c>
      <c r="R475" s="286" t="str">
        <f t="shared" si="38"/>
        <v>NO</v>
      </c>
      <c r="S475" s="286" t="str">
        <f t="shared" si="39"/>
        <v>NO</v>
      </c>
      <c r="T475" s="84"/>
    </row>
    <row r="476" spans="2:20" ht="15.5" x14ac:dyDescent="0.35">
      <c r="B476" s="254"/>
      <c r="C476" s="256"/>
      <c r="D476" s="256"/>
      <c r="E476" s="256"/>
      <c r="F476" s="256"/>
      <c r="G476" s="256"/>
      <c r="H476" s="256"/>
      <c r="I476" s="256"/>
      <c r="J476" s="256"/>
      <c r="K476" s="256"/>
      <c r="L476" s="256"/>
      <c r="M476" s="256"/>
      <c r="N476" s="256"/>
      <c r="O476" s="286" t="str">
        <f t="shared" si="35"/>
        <v>NO</v>
      </c>
      <c r="P476" s="286" t="str">
        <f t="shared" si="36"/>
        <v>NO</v>
      </c>
      <c r="Q476" s="286" t="str">
        <f t="shared" si="37"/>
        <v>NO</v>
      </c>
      <c r="R476" s="286" t="str">
        <f t="shared" si="38"/>
        <v>NO</v>
      </c>
      <c r="S476" s="286" t="str">
        <f t="shared" si="39"/>
        <v>NO</v>
      </c>
      <c r="T476" s="84"/>
    </row>
    <row r="477" spans="2:20" ht="15.5" x14ac:dyDescent="0.35">
      <c r="B477" s="254"/>
      <c r="C477" s="256"/>
      <c r="D477" s="256"/>
      <c r="E477" s="256"/>
      <c r="F477" s="256"/>
      <c r="G477" s="256"/>
      <c r="H477" s="256"/>
      <c r="I477" s="256"/>
      <c r="J477" s="256"/>
      <c r="K477" s="256"/>
      <c r="L477" s="256"/>
      <c r="M477" s="256"/>
      <c r="N477" s="256"/>
      <c r="O477" s="286" t="str">
        <f t="shared" si="35"/>
        <v>NO</v>
      </c>
      <c r="P477" s="286" t="str">
        <f t="shared" si="36"/>
        <v>NO</v>
      </c>
      <c r="Q477" s="286" t="str">
        <f t="shared" si="37"/>
        <v>NO</v>
      </c>
      <c r="R477" s="286" t="str">
        <f t="shared" si="38"/>
        <v>NO</v>
      </c>
      <c r="S477" s="286" t="str">
        <f t="shared" si="39"/>
        <v>NO</v>
      </c>
      <c r="T477" s="84"/>
    </row>
    <row r="478" spans="2:20" ht="15.5" x14ac:dyDescent="0.35">
      <c r="B478" s="254"/>
      <c r="C478" s="256"/>
      <c r="D478" s="256"/>
      <c r="E478" s="256"/>
      <c r="F478" s="256"/>
      <c r="G478" s="256"/>
      <c r="H478" s="256"/>
      <c r="I478" s="256"/>
      <c r="J478" s="256"/>
      <c r="K478" s="256"/>
      <c r="L478" s="256"/>
      <c r="M478" s="256"/>
      <c r="N478" s="256"/>
      <c r="O478" s="286" t="str">
        <f t="shared" si="35"/>
        <v>NO</v>
      </c>
      <c r="P478" s="286" t="str">
        <f t="shared" si="36"/>
        <v>NO</v>
      </c>
      <c r="Q478" s="286" t="str">
        <f t="shared" si="37"/>
        <v>NO</v>
      </c>
      <c r="R478" s="286" t="str">
        <f t="shared" si="38"/>
        <v>NO</v>
      </c>
      <c r="S478" s="286" t="str">
        <f t="shared" si="39"/>
        <v>NO</v>
      </c>
      <c r="T478" s="84"/>
    </row>
    <row r="479" spans="2:20" ht="15.5" x14ac:dyDescent="0.35">
      <c r="B479" s="254"/>
      <c r="C479" s="256"/>
      <c r="D479" s="256"/>
      <c r="E479" s="256"/>
      <c r="F479" s="256"/>
      <c r="G479" s="256"/>
      <c r="H479" s="256"/>
      <c r="I479" s="256"/>
      <c r="J479" s="256"/>
      <c r="K479" s="256"/>
      <c r="L479" s="256"/>
      <c r="M479" s="256"/>
      <c r="N479" s="256"/>
      <c r="O479" s="286" t="str">
        <f t="shared" si="35"/>
        <v>NO</v>
      </c>
      <c r="P479" s="286" t="str">
        <f t="shared" si="36"/>
        <v>NO</v>
      </c>
      <c r="Q479" s="286" t="str">
        <f t="shared" si="37"/>
        <v>NO</v>
      </c>
      <c r="R479" s="286" t="str">
        <f t="shared" si="38"/>
        <v>NO</v>
      </c>
      <c r="S479" s="286" t="str">
        <f t="shared" si="39"/>
        <v>NO</v>
      </c>
      <c r="T479" s="84"/>
    </row>
    <row r="480" spans="2:20" ht="15.5" x14ac:dyDescent="0.35">
      <c r="B480" s="254"/>
      <c r="C480" s="256"/>
      <c r="D480" s="256"/>
      <c r="E480" s="256"/>
      <c r="F480" s="256"/>
      <c r="G480" s="256"/>
      <c r="H480" s="256"/>
      <c r="I480" s="256"/>
      <c r="J480" s="256"/>
      <c r="K480" s="256"/>
      <c r="L480" s="256"/>
      <c r="M480" s="256"/>
      <c r="N480" s="256"/>
      <c r="O480" s="286" t="str">
        <f t="shared" si="35"/>
        <v>NO</v>
      </c>
      <c r="P480" s="286" t="str">
        <f t="shared" si="36"/>
        <v>NO</v>
      </c>
      <c r="Q480" s="286" t="str">
        <f t="shared" si="37"/>
        <v>NO</v>
      </c>
      <c r="R480" s="286" t="str">
        <f t="shared" si="38"/>
        <v>NO</v>
      </c>
      <c r="S480" s="286" t="str">
        <f t="shared" si="39"/>
        <v>NO</v>
      </c>
      <c r="T480" s="84"/>
    </row>
    <row r="481" spans="2:20" ht="15.5" x14ac:dyDescent="0.35">
      <c r="B481" s="254"/>
      <c r="C481" s="256"/>
      <c r="D481" s="256"/>
      <c r="E481" s="256"/>
      <c r="F481" s="256"/>
      <c r="G481" s="256"/>
      <c r="H481" s="256"/>
      <c r="I481" s="256"/>
      <c r="J481" s="256"/>
      <c r="K481" s="256"/>
      <c r="L481" s="256"/>
      <c r="M481" s="256"/>
      <c r="N481" s="256"/>
      <c r="O481" s="286" t="str">
        <f t="shared" si="35"/>
        <v>NO</v>
      </c>
      <c r="P481" s="286" t="str">
        <f t="shared" si="36"/>
        <v>NO</v>
      </c>
      <c r="Q481" s="286" t="str">
        <f t="shared" si="37"/>
        <v>NO</v>
      </c>
      <c r="R481" s="286" t="str">
        <f t="shared" si="38"/>
        <v>NO</v>
      </c>
      <c r="S481" s="286" t="str">
        <f t="shared" si="39"/>
        <v>NO</v>
      </c>
      <c r="T481" s="84"/>
    </row>
    <row r="482" spans="2:20" ht="15.5" x14ac:dyDescent="0.35">
      <c r="B482" s="254"/>
      <c r="C482" s="256"/>
      <c r="D482" s="256"/>
      <c r="E482" s="256"/>
      <c r="F482" s="256"/>
      <c r="G482" s="256"/>
      <c r="H482" s="256"/>
      <c r="I482" s="256"/>
      <c r="J482" s="256"/>
      <c r="K482" s="256"/>
      <c r="L482" s="256"/>
      <c r="M482" s="256"/>
      <c r="N482" s="256"/>
      <c r="O482" s="286" t="str">
        <f t="shared" si="35"/>
        <v>NO</v>
      </c>
      <c r="P482" s="286" t="str">
        <f t="shared" si="36"/>
        <v>NO</v>
      </c>
      <c r="Q482" s="286" t="str">
        <f t="shared" si="37"/>
        <v>NO</v>
      </c>
      <c r="R482" s="286" t="str">
        <f t="shared" si="38"/>
        <v>NO</v>
      </c>
      <c r="S482" s="286" t="str">
        <f t="shared" si="39"/>
        <v>NO</v>
      </c>
      <c r="T482" s="84"/>
    </row>
    <row r="483" spans="2:20" ht="15.5" x14ac:dyDescent="0.35">
      <c r="B483" s="254"/>
      <c r="C483" s="256"/>
      <c r="D483" s="256"/>
      <c r="E483" s="256"/>
      <c r="F483" s="256"/>
      <c r="G483" s="256"/>
      <c r="H483" s="256"/>
      <c r="I483" s="256"/>
      <c r="J483" s="256"/>
      <c r="K483" s="256"/>
      <c r="L483" s="256"/>
      <c r="M483" s="256"/>
      <c r="N483" s="256"/>
      <c r="O483" s="286" t="str">
        <f t="shared" si="35"/>
        <v>NO</v>
      </c>
      <c r="P483" s="286" t="str">
        <f t="shared" si="36"/>
        <v>NO</v>
      </c>
      <c r="Q483" s="286" t="str">
        <f t="shared" si="37"/>
        <v>NO</v>
      </c>
      <c r="R483" s="286" t="str">
        <f t="shared" si="38"/>
        <v>NO</v>
      </c>
      <c r="S483" s="286" t="str">
        <f t="shared" si="39"/>
        <v>NO</v>
      </c>
      <c r="T483" s="84"/>
    </row>
    <row r="484" spans="2:20" ht="15.5" x14ac:dyDescent="0.35">
      <c r="B484" s="254"/>
      <c r="C484" s="256"/>
      <c r="D484" s="256"/>
      <c r="E484" s="256"/>
      <c r="F484" s="256"/>
      <c r="G484" s="256"/>
      <c r="H484" s="256"/>
      <c r="I484" s="256"/>
      <c r="J484" s="256"/>
      <c r="K484" s="256"/>
      <c r="L484" s="256"/>
      <c r="M484" s="256"/>
      <c r="N484" s="256"/>
      <c r="O484" s="286" t="str">
        <f t="shared" si="35"/>
        <v>NO</v>
      </c>
      <c r="P484" s="286" t="str">
        <f t="shared" si="36"/>
        <v>NO</v>
      </c>
      <c r="Q484" s="286" t="str">
        <f t="shared" si="37"/>
        <v>NO</v>
      </c>
      <c r="R484" s="286" t="str">
        <f t="shared" si="38"/>
        <v>NO</v>
      </c>
      <c r="S484" s="286" t="str">
        <f t="shared" si="39"/>
        <v>NO</v>
      </c>
      <c r="T484" s="84"/>
    </row>
    <row r="485" spans="2:20" ht="15.5" x14ac:dyDescent="0.35">
      <c r="B485" s="254"/>
      <c r="C485" s="256"/>
      <c r="D485" s="256"/>
      <c r="E485" s="256"/>
      <c r="F485" s="256"/>
      <c r="G485" s="256"/>
      <c r="H485" s="256"/>
      <c r="I485" s="256"/>
      <c r="J485" s="256"/>
      <c r="K485" s="256"/>
      <c r="L485" s="256"/>
      <c r="M485" s="256"/>
      <c r="N485" s="256"/>
      <c r="O485" s="286" t="str">
        <f t="shared" si="35"/>
        <v>NO</v>
      </c>
      <c r="P485" s="286" t="str">
        <f t="shared" si="36"/>
        <v>NO</v>
      </c>
      <c r="Q485" s="286" t="str">
        <f t="shared" si="37"/>
        <v>NO</v>
      </c>
      <c r="R485" s="286" t="str">
        <f t="shared" si="38"/>
        <v>NO</v>
      </c>
      <c r="S485" s="286" t="str">
        <f t="shared" si="39"/>
        <v>NO</v>
      </c>
      <c r="T485" s="84"/>
    </row>
    <row r="486" spans="2:20" ht="15.5" x14ac:dyDescent="0.35">
      <c r="B486" s="254"/>
      <c r="C486" s="256"/>
      <c r="D486" s="256"/>
      <c r="E486" s="256"/>
      <c r="F486" s="256"/>
      <c r="G486" s="256"/>
      <c r="H486" s="256"/>
      <c r="I486" s="256"/>
      <c r="J486" s="256"/>
      <c r="K486" s="256"/>
      <c r="L486" s="256"/>
      <c r="M486" s="256"/>
      <c r="N486" s="256"/>
      <c r="O486" s="286" t="str">
        <f t="shared" si="35"/>
        <v>NO</v>
      </c>
      <c r="P486" s="286" t="str">
        <f t="shared" si="36"/>
        <v>NO</v>
      </c>
      <c r="Q486" s="286" t="str">
        <f t="shared" si="37"/>
        <v>NO</v>
      </c>
      <c r="R486" s="286" t="str">
        <f t="shared" si="38"/>
        <v>NO</v>
      </c>
      <c r="S486" s="286" t="str">
        <f t="shared" si="39"/>
        <v>NO</v>
      </c>
      <c r="T486" s="84"/>
    </row>
    <row r="487" spans="2:20" ht="15.5" x14ac:dyDescent="0.35">
      <c r="B487" s="254"/>
      <c r="C487" s="256"/>
      <c r="D487" s="256"/>
      <c r="E487" s="256"/>
      <c r="F487" s="256"/>
      <c r="G487" s="256"/>
      <c r="H487" s="256"/>
      <c r="I487" s="256"/>
      <c r="J487" s="256"/>
      <c r="K487" s="256"/>
      <c r="L487" s="256"/>
      <c r="M487" s="256"/>
      <c r="N487" s="256"/>
      <c r="O487" s="286" t="str">
        <f t="shared" si="35"/>
        <v>NO</v>
      </c>
      <c r="P487" s="286" t="str">
        <f t="shared" si="36"/>
        <v>NO</v>
      </c>
      <c r="Q487" s="286" t="str">
        <f t="shared" si="37"/>
        <v>NO</v>
      </c>
      <c r="R487" s="286" t="str">
        <f t="shared" si="38"/>
        <v>NO</v>
      </c>
      <c r="S487" s="286" t="str">
        <f t="shared" si="39"/>
        <v>NO</v>
      </c>
      <c r="T487" s="84"/>
    </row>
    <row r="488" spans="2:20" ht="15.5" x14ac:dyDescent="0.35">
      <c r="B488" s="254"/>
      <c r="C488" s="256"/>
      <c r="D488" s="256"/>
      <c r="E488" s="256"/>
      <c r="F488" s="256"/>
      <c r="G488" s="256"/>
      <c r="H488" s="256"/>
      <c r="I488" s="256"/>
      <c r="J488" s="256"/>
      <c r="K488" s="256"/>
      <c r="L488" s="256"/>
      <c r="M488" s="256"/>
      <c r="N488" s="256"/>
      <c r="O488" s="286" t="str">
        <f t="shared" si="35"/>
        <v>NO</v>
      </c>
      <c r="P488" s="286" t="str">
        <f t="shared" si="36"/>
        <v>NO</v>
      </c>
      <c r="Q488" s="286" t="str">
        <f t="shared" si="37"/>
        <v>NO</v>
      </c>
      <c r="R488" s="286" t="str">
        <f t="shared" si="38"/>
        <v>NO</v>
      </c>
      <c r="S488" s="286" t="str">
        <f t="shared" si="39"/>
        <v>NO</v>
      </c>
      <c r="T488" s="84"/>
    </row>
    <row r="489" spans="2:20" ht="15.5" x14ac:dyDescent="0.35">
      <c r="B489" s="254"/>
      <c r="C489" s="256"/>
      <c r="D489" s="256"/>
      <c r="E489" s="256"/>
      <c r="F489" s="256"/>
      <c r="G489" s="256"/>
      <c r="H489" s="256"/>
      <c r="I489" s="256"/>
      <c r="J489" s="256"/>
      <c r="K489" s="256"/>
      <c r="L489" s="256"/>
      <c r="M489" s="256"/>
      <c r="N489" s="256"/>
      <c r="O489" s="286" t="str">
        <f t="shared" si="35"/>
        <v>NO</v>
      </c>
      <c r="P489" s="286" t="str">
        <f t="shared" si="36"/>
        <v>NO</v>
      </c>
      <c r="Q489" s="286" t="str">
        <f t="shared" si="37"/>
        <v>NO</v>
      </c>
      <c r="R489" s="286" t="str">
        <f t="shared" si="38"/>
        <v>NO</v>
      </c>
      <c r="S489" s="286" t="str">
        <f t="shared" si="39"/>
        <v>NO</v>
      </c>
      <c r="T489" s="84"/>
    </row>
    <row r="490" spans="2:20" ht="15.5" x14ac:dyDescent="0.35">
      <c r="B490" s="254"/>
      <c r="C490" s="256"/>
      <c r="D490" s="256"/>
      <c r="E490" s="256"/>
      <c r="F490" s="256"/>
      <c r="G490" s="256"/>
      <c r="H490" s="256"/>
      <c r="I490" s="256"/>
      <c r="J490" s="256"/>
      <c r="K490" s="256"/>
      <c r="L490" s="256"/>
      <c r="M490" s="256"/>
      <c r="N490" s="256"/>
      <c r="O490" s="286" t="str">
        <f t="shared" si="35"/>
        <v>NO</v>
      </c>
      <c r="P490" s="286" t="str">
        <f t="shared" si="36"/>
        <v>NO</v>
      </c>
      <c r="Q490" s="286" t="str">
        <f t="shared" si="37"/>
        <v>NO</v>
      </c>
      <c r="R490" s="286" t="str">
        <f t="shared" si="38"/>
        <v>NO</v>
      </c>
      <c r="S490" s="286" t="str">
        <f t="shared" si="39"/>
        <v>NO</v>
      </c>
      <c r="T490" s="84"/>
    </row>
    <row r="491" spans="2:20" ht="15.5" x14ac:dyDescent="0.35">
      <c r="B491" s="254"/>
      <c r="C491" s="256"/>
      <c r="D491" s="256"/>
      <c r="E491" s="256"/>
      <c r="F491" s="256"/>
      <c r="G491" s="256"/>
      <c r="H491" s="256"/>
      <c r="I491" s="256"/>
      <c r="J491" s="256"/>
      <c r="K491" s="256"/>
      <c r="L491" s="256"/>
      <c r="M491" s="256"/>
      <c r="N491" s="256"/>
      <c r="O491" s="286" t="str">
        <f t="shared" si="35"/>
        <v>NO</v>
      </c>
      <c r="P491" s="286" t="str">
        <f t="shared" si="36"/>
        <v>NO</v>
      </c>
      <c r="Q491" s="286" t="str">
        <f t="shared" si="37"/>
        <v>NO</v>
      </c>
      <c r="R491" s="286" t="str">
        <f t="shared" si="38"/>
        <v>NO</v>
      </c>
      <c r="S491" s="286" t="str">
        <f t="shared" si="39"/>
        <v>NO</v>
      </c>
      <c r="T491" s="84"/>
    </row>
    <row r="492" spans="2:20" ht="15.5" x14ac:dyDescent="0.35">
      <c r="B492" s="254"/>
      <c r="C492" s="256"/>
      <c r="D492" s="256"/>
      <c r="E492" s="256"/>
      <c r="F492" s="256"/>
      <c r="G492" s="256"/>
      <c r="H492" s="256"/>
      <c r="I492" s="256"/>
      <c r="J492" s="256"/>
      <c r="K492" s="256"/>
      <c r="L492" s="256"/>
      <c r="M492" s="256"/>
      <c r="N492" s="256"/>
      <c r="O492" s="286" t="str">
        <f t="shared" si="35"/>
        <v>NO</v>
      </c>
      <c r="P492" s="286" t="str">
        <f t="shared" si="36"/>
        <v>NO</v>
      </c>
      <c r="Q492" s="286" t="str">
        <f t="shared" si="37"/>
        <v>NO</v>
      </c>
      <c r="R492" s="286" t="str">
        <f t="shared" si="38"/>
        <v>NO</v>
      </c>
      <c r="S492" s="286" t="str">
        <f t="shared" si="39"/>
        <v>NO</v>
      </c>
      <c r="T492" s="84"/>
    </row>
    <row r="493" spans="2:20" ht="15.5" x14ac:dyDescent="0.35">
      <c r="B493" s="254"/>
      <c r="C493" s="256"/>
      <c r="D493" s="256"/>
      <c r="E493" s="256"/>
      <c r="F493" s="256"/>
      <c r="G493" s="256"/>
      <c r="H493" s="256"/>
      <c r="I493" s="256"/>
      <c r="J493" s="256"/>
      <c r="K493" s="256"/>
      <c r="L493" s="256"/>
      <c r="M493" s="256"/>
      <c r="N493" s="256"/>
      <c r="O493" s="286" t="str">
        <f t="shared" si="35"/>
        <v>NO</v>
      </c>
      <c r="P493" s="286" t="str">
        <f t="shared" si="36"/>
        <v>NO</v>
      </c>
      <c r="Q493" s="286" t="str">
        <f t="shared" si="37"/>
        <v>NO</v>
      </c>
      <c r="R493" s="286" t="str">
        <f t="shared" si="38"/>
        <v>NO</v>
      </c>
      <c r="S493" s="286" t="str">
        <f t="shared" si="39"/>
        <v>NO</v>
      </c>
      <c r="T493" s="84"/>
    </row>
    <row r="494" spans="2:20" ht="15.5" x14ac:dyDescent="0.35">
      <c r="B494" s="254"/>
      <c r="C494" s="256"/>
      <c r="D494" s="256"/>
      <c r="E494" s="256"/>
      <c r="F494" s="256"/>
      <c r="G494" s="256"/>
      <c r="H494" s="256"/>
      <c r="I494" s="256"/>
      <c r="J494" s="256"/>
      <c r="K494" s="256"/>
      <c r="L494" s="256"/>
      <c r="M494" s="256"/>
      <c r="N494" s="256"/>
      <c r="O494" s="286" t="str">
        <f t="shared" si="35"/>
        <v>NO</v>
      </c>
      <c r="P494" s="286" t="str">
        <f t="shared" si="36"/>
        <v>NO</v>
      </c>
      <c r="Q494" s="286" t="str">
        <f t="shared" si="37"/>
        <v>NO</v>
      </c>
      <c r="R494" s="286" t="str">
        <f t="shared" si="38"/>
        <v>NO</v>
      </c>
      <c r="S494" s="286" t="str">
        <f t="shared" si="39"/>
        <v>NO</v>
      </c>
      <c r="T494" s="84"/>
    </row>
    <row r="495" spans="2:20" ht="15.5" x14ac:dyDescent="0.35">
      <c r="B495" s="254"/>
      <c r="C495" s="256"/>
      <c r="D495" s="256"/>
      <c r="E495" s="256"/>
      <c r="F495" s="256"/>
      <c r="G495" s="256"/>
      <c r="H495" s="256"/>
      <c r="I495" s="256"/>
      <c r="J495" s="256"/>
      <c r="K495" s="256"/>
      <c r="L495" s="256"/>
      <c r="M495" s="256"/>
      <c r="N495" s="256"/>
      <c r="O495" s="286" t="str">
        <f t="shared" si="35"/>
        <v>NO</v>
      </c>
      <c r="P495" s="286" t="str">
        <f t="shared" si="36"/>
        <v>NO</v>
      </c>
      <c r="Q495" s="286" t="str">
        <f t="shared" si="37"/>
        <v>NO</v>
      </c>
      <c r="R495" s="286" t="str">
        <f t="shared" si="38"/>
        <v>NO</v>
      </c>
      <c r="S495" s="286" t="str">
        <f t="shared" si="39"/>
        <v>NO</v>
      </c>
      <c r="T495" s="84"/>
    </row>
    <row r="496" spans="2:20" ht="15.5" x14ac:dyDescent="0.35">
      <c r="B496" s="254"/>
      <c r="C496" s="256"/>
      <c r="D496" s="256"/>
      <c r="E496" s="256"/>
      <c r="F496" s="256"/>
      <c r="G496" s="256"/>
      <c r="H496" s="256"/>
      <c r="I496" s="256"/>
      <c r="J496" s="256"/>
      <c r="K496" s="256"/>
      <c r="L496" s="256"/>
      <c r="M496" s="256"/>
      <c r="N496" s="256"/>
      <c r="O496" s="286" t="str">
        <f t="shared" si="35"/>
        <v>NO</v>
      </c>
      <c r="P496" s="286" t="str">
        <f t="shared" si="36"/>
        <v>NO</v>
      </c>
      <c r="Q496" s="286" t="str">
        <f t="shared" si="37"/>
        <v>NO</v>
      </c>
      <c r="R496" s="286" t="str">
        <f t="shared" si="38"/>
        <v>NO</v>
      </c>
      <c r="S496" s="286" t="str">
        <f t="shared" si="39"/>
        <v>NO</v>
      </c>
      <c r="T496" s="84"/>
    </row>
    <row r="497" spans="2:20" ht="15.5" x14ac:dyDescent="0.35">
      <c r="B497" s="254"/>
      <c r="C497" s="256"/>
      <c r="D497" s="256"/>
      <c r="E497" s="256"/>
      <c r="F497" s="256"/>
      <c r="G497" s="256"/>
      <c r="H497" s="256"/>
      <c r="I497" s="256"/>
      <c r="J497" s="256"/>
      <c r="K497" s="256"/>
      <c r="L497" s="256"/>
      <c r="M497" s="256"/>
      <c r="N497" s="256"/>
      <c r="O497" s="286" t="str">
        <f t="shared" si="35"/>
        <v>NO</v>
      </c>
      <c r="P497" s="286" t="str">
        <f t="shared" si="36"/>
        <v>NO</v>
      </c>
      <c r="Q497" s="286" t="str">
        <f t="shared" si="37"/>
        <v>NO</v>
      </c>
      <c r="R497" s="286" t="str">
        <f t="shared" si="38"/>
        <v>NO</v>
      </c>
      <c r="S497" s="286" t="str">
        <f t="shared" si="39"/>
        <v>NO</v>
      </c>
      <c r="T497" s="84"/>
    </row>
    <row r="498" spans="2:20" ht="15.5" x14ac:dyDescent="0.35">
      <c r="B498" s="254"/>
      <c r="C498" s="256"/>
      <c r="D498" s="256"/>
      <c r="E498" s="256"/>
      <c r="F498" s="256"/>
      <c r="G498" s="256"/>
      <c r="H498" s="256"/>
      <c r="I498" s="256"/>
      <c r="J498" s="256"/>
      <c r="K498" s="256"/>
      <c r="L498" s="256"/>
      <c r="M498" s="256"/>
      <c r="N498" s="256"/>
      <c r="O498" s="286" t="str">
        <f t="shared" si="35"/>
        <v>NO</v>
      </c>
      <c r="P498" s="286" t="str">
        <f t="shared" si="36"/>
        <v>NO</v>
      </c>
      <c r="Q498" s="286" t="str">
        <f t="shared" si="37"/>
        <v>NO</v>
      </c>
      <c r="R498" s="286" t="str">
        <f t="shared" si="38"/>
        <v>NO</v>
      </c>
      <c r="S498" s="286" t="str">
        <f t="shared" si="39"/>
        <v>NO</v>
      </c>
      <c r="T498" s="84"/>
    </row>
    <row r="499" spans="2:20" ht="15.5" x14ac:dyDescent="0.35">
      <c r="B499" s="254"/>
      <c r="C499" s="256"/>
      <c r="D499" s="256"/>
      <c r="E499" s="256"/>
      <c r="F499" s="256"/>
      <c r="G499" s="256"/>
      <c r="H499" s="256"/>
      <c r="I499" s="256"/>
      <c r="J499" s="256"/>
      <c r="K499" s="256"/>
      <c r="L499" s="256"/>
      <c r="M499" s="256"/>
      <c r="N499" s="256"/>
      <c r="O499" s="286" t="str">
        <f t="shared" si="35"/>
        <v>NO</v>
      </c>
      <c r="P499" s="286" t="str">
        <f t="shared" si="36"/>
        <v>NO</v>
      </c>
      <c r="Q499" s="286" t="str">
        <f t="shared" si="37"/>
        <v>NO</v>
      </c>
      <c r="R499" s="286" t="str">
        <f t="shared" si="38"/>
        <v>NO</v>
      </c>
      <c r="S499" s="286" t="str">
        <f t="shared" si="39"/>
        <v>NO</v>
      </c>
      <c r="T499" s="84"/>
    </row>
    <row r="500" spans="2:20" ht="15.5" x14ac:dyDescent="0.35">
      <c r="B500" s="254"/>
      <c r="C500" s="256"/>
      <c r="D500" s="256"/>
      <c r="E500" s="256"/>
      <c r="F500" s="256"/>
      <c r="G500" s="256"/>
      <c r="H500" s="256"/>
      <c r="I500" s="256"/>
      <c r="J500" s="256"/>
      <c r="K500" s="256"/>
      <c r="L500" s="256"/>
      <c r="M500" s="256"/>
      <c r="N500" s="256"/>
      <c r="O500" s="286" t="str">
        <f t="shared" si="35"/>
        <v>NO</v>
      </c>
      <c r="P500" s="286" t="str">
        <f t="shared" si="36"/>
        <v>NO</v>
      </c>
      <c r="Q500" s="286" t="str">
        <f t="shared" si="37"/>
        <v>NO</v>
      </c>
      <c r="R500" s="286" t="str">
        <f t="shared" si="38"/>
        <v>NO</v>
      </c>
      <c r="S500" s="286" t="str">
        <f t="shared" si="39"/>
        <v>NO</v>
      </c>
      <c r="T500" s="84"/>
    </row>
    <row r="501" spans="2:20" ht="15" thickBot="1" x14ac:dyDescent="0.4">
      <c r="B501" s="259"/>
      <c r="C501" s="260"/>
      <c r="D501" s="260"/>
      <c r="E501" s="260"/>
      <c r="F501" s="260"/>
      <c r="G501" s="260"/>
      <c r="H501" s="260"/>
      <c r="I501" s="260"/>
      <c r="J501" s="260"/>
      <c r="K501" s="260"/>
      <c r="L501" s="260"/>
      <c r="M501" s="260"/>
      <c r="N501" s="260"/>
      <c r="O501" s="286" t="str">
        <f t="shared" si="35"/>
        <v>NO</v>
      </c>
      <c r="P501" s="286" t="str">
        <f t="shared" si="36"/>
        <v>NO</v>
      </c>
      <c r="Q501" s="286" t="str">
        <f t="shared" si="37"/>
        <v>NO</v>
      </c>
      <c r="R501" s="286" t="str">
        <f t="shared" si="38"/>
        <v>NO</v>
      </c>
      <c r="S501" s="286" t="str">
        <f t="shared" si="39"/>
        <v>NO</v>
      </c>
      <c r="T501" s="85"/>
    </row>
    <row r="502" spans="2:20" x14ac:dyDescent="0.35">
      <c r="B502" s="37"/>
      <c r="C502" s="37"/>
      <c r="D502" s="37"/>
      <c r="E502" s="37"/>
      <c r="F502" s="37"/>
      <c r="G502" s="37"/>
      <c r="H502" s="37"/>
      <c r="I502" s="37"/>
      <c r="J502" s="37"/>
      <c r="K502" s="37"/>
      <c r="L502" s="37"/>
      <c r="M502" s="37"/>
      <c r="N502" s="37"/>
    </row>
    <row r="503" spans="2:20" x14ac:dyDescent="0.35">
      <c r="B503" s="37"/>
      <c r="C503" s="37"/>
      <c r="D503" s="37"/>
      <c r="E503" s="37"/>
      <c r="F503" s="37"/>
      <c r="G503" s="37"/>
      <c r="H503" s="37"/>
      <c r="I503" s="37"/>
      <c r="J503" s="37"/>
      <c r="K503" s="37"/>
      <c r="L503" s="37"/>
      <c r="M503" s="37"/>
      <c r="N503" s="37"/>
    </row>
    <row r="504" spans="2:20" x14ac:dyDescent="0.35">
      <c r="B504" s="37"/>
      <c r="C504" s="37"/>
      <c r="D504" s="37"/>
      <c r="E504" s="37"/>
      <c r="F504" s="37"/>
      <c r="G504" s="37"/>
      <c r="H504" s="37"/>
      <c r="I504" s="37"/>
      <c r="J504" s="37"/>
      <c r="K504" s="37"/>
      <c r="L504" s="37"/>
      <c r="M504" s="37"/>
      <c r="N504" s="37"/>
    </row>
    <row r="505" spans="2:20" x14ac:dyDescent="0.35">
      <c r="B505" s="37"/>
      <c r="C505" s="37"/>
      <c r="D505" s="37"/>
      <c r="E505" s="37"/>
      <c r="F505" s="37"/>
      <c r="G505" s="37"/>
      <c r="H505" s="37"/>
      <c r="I505" s="37"/>
      <c r="J505" s="37"/>
      <c r="K505" s="37"/>
      <c r="L505" s="37"/>
      <c r="M505" s="37"/>
      <c r="N505" s="37"/>
    </row>
    <row r="506" spans="2:20" x14ac:dyDescent="0.35">
      <c r="B506" s="37"/>
      <c r="C506" s="37"/>
      <c r="D506" s="37"/>
      <c r="E506" s="37"/>
      <c r="F506" s="37"/>
      <c r="G506" s="37"/>
      <c r="H506" s="37"/>
      <c r="I506" s="37"/>
      <c r="J506" s="37"/>
      <c r="K506" s="37"/>
      <c r="L506" s="37"/>
      <c r="M506" s="37"/>
      <c r="N506" s="37"/>
    </row>
    <row r="507" spans="2:20" x14ac:dyDescent="0.35">
      <c r="B507" s="37"/>
      <c r="C507" s="37"/>
      <c r="D507" s="37"/>
      <c r="E507" s="37"/>
      <c r="F507" s="37"/>
      <c r="G507" s="37"/>
      <c r="H507" s="37"/>
      <c r="I507" s="37"/>
      <c r="J507" s="37"/>
      <c r="K507" s="37"/>
      <c r="L507" s="37"/>
      <c r="M507" s="37"/>
      <c r="N507" s="37"/>
    </row>
    <row r="508" spans="2:20" x14ac:dyDescent="0.35">
      <c r="B508" s="37"/>
      <c r="C508" s="37"/>
      <c r="D508" s="37"/>
      <c r="E508" s="37"/>
      <c r="F508" s="37"/>
      <c r="G508" s="37"/>
      <c r="H508" s="37"/>
      <c r="I508" s="37"/>
      <c r="J508" s="37"/>
      <c r="K508" s="37"/>
      <c r="L508" s="37"/>
      <c r="M508" s="37"/>
      <c r="N508" s="37"/>
    </row>
    <row r="509" spans="2:20" x14ac:dyDescent="0.35">
      <c r="B509" s="37"/>
      <c r="C509" s="37"/>
      <c r="D509" s="37"/>
      <c r="E509" s="37"/>
      <c r="F509" s="37"/>
      <c r="G509" s="37"/>
      <c r="H509" s="37"/>
      <c r="I509" s="37"/>
      <c r="J509" s="37"/>
      <c r="K509" s="37"/>
      <c r="L509" s="37"/>
      <c r="M509" s="37"/>
      <c r="N509" s="37"/>
    </row>
    <row r="510" spans="2:20" x14ac:dyDescent="0.35">
      <c r="B510" s="37"/>
      <c r="C510" s="37"/>
      <c r="D510" s="37"/>
      <c r="E510" s="37"/>
      <c r="F510" s="37"/>
      <c r="G510" s="37"/>
      <c r="H510" s="37"/>
      <c r="I510" s="37"/>
      <c r="J510" s="37"/>
      <c r="K510" s="37"/>
      <c r="L510" s="37"/>
      <c r="M510" s="37"/>
      <c r="N510" s="37"/>
    </row>
    <row r="511" spans="2:20" x14ac:dyDescent="0.35">
      <c r="B511" s="37"/>
      <c r="C511" s="37"/>
      <c r="D511" s="37"/>
      <c r="E511" s="37"/>
      <c r="F511" s="37"/>
      <c r="G511" s="37"/>
      <c r="H511" s="37"/>
      <c r="I511" s="37"/>
      <c r="J511" s="37"/>
      <c r="K511" s="37"/>
      <c r="L511" s="37"/>
      <c r="M511" s="37"/>
      <c r="N511" s="37"/>
    </row>
    <row r="512" spans="2:20" x14ac:dyDescent="0.35">
      <c r="B512" s="37"/>
      <c r="C512" s="37"/>
      <c r="D512" s="37"/>
      <c r="E512" s="37"/>
      <c r="F512" s="37"/>
      <c r="G512" s="37"/>
      <c r="H512" s="37"/>
      <c r="I512" s="37"/>
      <c r="J512" s="37"/>
      <c r="K512" s="37"/>
      <c r="L512" s="37"/>
      <c r="M512" s="37"/>
      <c r="N512" s="37"/>
    </row>
    <row r="513" s="37" customFormat="1" x14ac:dyDescent="0.35"/>
    <row r="514" s="37" customFormat="1" x14ac:dyDescent="0.35"/>
    <row r="515" s="37" customFormat="1" x14ac:dyDescent="0.35"/>
    <row r="516" s="37" customFormat="1" x14ac:dyDescent="0.35"/>
    <row r="517" s="37" customFormat="1" x14ac:dyDescent="0.35"/>
    <row r="518" s="37" customFormat="1" x14ac:dyDescent="0.35"/>
    <row r="519" s="37" customFormat="1" x14ac:dyDescent="0.35"/>
    <row r="520" s="37" customFormat="1" x14ac:dyDescent="0.35"/>
    <row r="521" s="37" customFormat="1" x14ac:dyDescent="0.35"/>
    <row r="522" s="37" customFormat="1" x14ac:dyDescent="0.35"/>
    <row r="523" s="37" customFormat="1" x14ac:dyDescent="0.35"/>
    <row r="524" s="37" customFormat="1" x14ac:dyDescent="0.35"/>
    <row r="525" s="37" customFormat="1" x14ac:dyDescent="0.35"/>
    <row r="526" s="37" customFormat="1" x14ac:dyDescent="0.35"/>
    <row r="527" s="37" customFormat="1" x14ac:dyDescent="0.35"/>
    <row r="528" s="37" customFormat="1" x14ac:dyDescent="0.35"/>
    <row r="529" s="37" customFormat="1" x14ac:dyDescent="0.35"/>
    <row r="530" s="37" customFormat="1" x14ac:dyDescent="0.35"/>
    <row r="531" s="37" customFormat="1" x14ac:dyDescent="0.35"/>
    <row r="532" s="37" customFormat="1" x14ac:dyDescent="0.35"/>
    <row r="533" s="37" customFormat="1" x14ac:dyDescent="0.35"/>
    <row r="534" s="37" customFormat="1" x14ac:dyDescent="0.35"/>
    <row r="535" s="37" customFormat="1" x14ac:dyDescent="0.35"/>
    <row r="536" s="37" customFormat="1" x14ac:dyDescent="0.35"/>
    <row r="537" s="37" customFormat="1" x14ac:dyDescent="0.35"/>
    <row r="538" s="37" customFormat="1" x14ac:dyDescent="0.35"/>
    <row r="539" s="37" customFormat="1" x14ac:dyDescent="0.35"/>
    <row r="540" s="37" customFormat="1" x14ac:dyDescent="0.35"/>
    <row r="541" s="37" customFormat="1" x14ac:dyDescent="0.35"/>
    <row r="542" s="37" customFormat="1" x14ac:dyDescent="0.35"/>
    <row r="543" s="37" customFormat="1" x14ac:dyDescent="0.35"/>
    <row r="544" s="37" customFormat="1" x14ac:dyDescent="0.35"/>
    <row r="545" s="37" customFormat="1" x14ac:dyDescent="0.35"/>
    <row r="546" s="37" customFormat="1" x14ac:dyDescent="0.35"/>
    <row r="547" s="37" customFormat="1" x14ac:dyDescent="0.35"/>
    <row r="548" s="37" customFormat="1" x14ac:dyDescent="0.35"/>
    <row r="549" s="37" customFormat="1" x14ac:dyDescent="0.35"/>
    <row r="550" s="37" customFormat="1" x14ac:dyDescent="0.35"/>
    <row r="551" s="37" customFormat="1" x14ac:dyDescent="0.35"/>
    <row r="552" s="37" customFormat="1" x14ac:dyDescent="0.35"/>
    <row r="553" s="37" customFormat="1" x14ac:dyDescent="0.35"/>
    <row r="554" s="37" customFormat="1" x14ac:dyDescent="0.35"/>
    <row r="555" s="37" customFormat="1" x14ac:dyDescent="0.35"/>
    <row r="556" s="37" customFormat="1" x14ac:dyDescent="0.35"/>
    <row r="557" s="37" customFormat="1" x14ac:dyDescent="0.35"/>
    <row r="558" s="37" customFormat="1" x14ac:dyDescent="0.35"/>
    <row r="559" s="37" customFormat="1" x14ac:dyDescent="0.35"/>
    <row r="560" s="37" customFormat="1" x14ac:dyDescent="0.35"/>
    <row r="561" s="37" customFormat="1" x14ac:dyDescent="0.35"/>
    <row r="562" s="37" customFormat="1" x14ac:dyDescent="0.35"/>
    <row r="563" s="37" customFormat="1" x14ac:dyDescent="0.35"/>
    <row r="564" s="37" customFormat="1" x14ac:dyDescent="0.35"/>
    <row r="565" s="37" customFormat="1" x14ac:dyDescent="0.35"/>
    <row r="566" s="37" customFormat="1" x14ac:dyDescent="0.35"/>
    <row r="567" s="37" customFormat="1" x14ac:dyDescent="0.35"/>
    <row r="568" s="37" customFormat="1" x14ac:dyDescent="0.35"/>
    <row r="569" s="37" customFormat="1" x14ac:dyDescent="0.35"/>
    <row r="570" s="37" customFormat="1" x14ac:dyDescent="0.35"/>
    <row r="571" s="37" customFormat="1" x14ac:dyDescent="0.35"/>
    <row r="572" s="37" customFormat="1" x14ac:dyDescent="0.35"/>
    <row r="573" s="37" customFormat="1" x14ac:dyDescent="0.35"/>
    <row r="574" s="37" customFormat="1" x14ac:dyDescent="0.35"/>
    <row r="575" s="37" customFormat="1" x14ac:dyDescent="0.35"/>
    <row r="576" s="37" customFormat="1" x14ac:dyDescent="0.35"/>
    <row r="577" s="37" customFormat="1" x14ac:dyDescent="0.35"/>
    <row r="578" s="37" customFormat="1" x14ac:dyDescent="0.35"/>
    <row r="579" s="37" customFormat="1" x14ac:dyDescent="0.35"/>
    <row r="580" s="37" customFormat="1" x14ac:dyDescent="0.35"/>
    <row r="581" s="37" customFormat="1" x14ac:dyDescent="0.35"/>
    <row r="582" s="37" customFormat="1" x14ac:dyDescent="0.35"/>
    <row r="583" s="37" customFormat="1" x14ac:dyDescent="0.35"/>
    <row r="584" s="37" customFormat="1" x14ac:dyDescent="0.35"/>
    <row r="585" s="37" customFormat="1" x14ac:dyDescent="0.35"/>
    <row r="586" s="37" customFormat="1" x14ac:dyDescent="0.35"/>
    <row r="587" s="37" customFormat="1" x14ac:dyDescent="0.35"/>
    <row r="588" s="37" customFormat="1" x14ac:dyDescent="0.35"/>
    <row r="589" s="37" customFormat="1" x14ac:dyDescent="0.35"/>
    <row r="590" s="37" customFormat="1" x14ac:dyDescent="0.35"/>
    <row r="591" s="37" customFormat="1" x14ac:dyDescent="0.35"/>
    <row r="592" s="37" customFormat="1" x14ac:dyDescent="0.35"/>
    <row r="593" s="37" customFormat="1" x14ac:dyDescent="0.35"/>
    <row r="594" s="37" customFormat="1" x14ac:dyDescent="0.35"/>
    <row r="595" s="37" customFormat="1" x14ac:dyDescent="0.35"/>
    <row r="596" s="37" customFormat="1" x14ac:dyDescent="0.35"/>
    <row r="597" s="37" customFormat="1" x14ac:dyDescent="0.35"/>
    <row r="598" s="37" customFormat="1" x14ac:dyDescent="0.35"/>
    <row r="599" s="37" customFormat="1" x14ac:dyDescent="0.35"/>
    <row r="600" s="37" customFormat="1" x14ac:dyDescent="0.35"/>
    <row r="601" s="37" customFormat="1" x14ac:dyDescent="0.35"/>
    <row r="602" s="37" customFormat="1" x14ac:dyDescent="0.35"/>
    <row r="603" s="37" customFormat="1" x14ac:dyDescent="0.35"/>
    <row r="604" s="37" customFormat="1" x14ac:dyDescent="0.35"/>
    <row r="605" s="37" customFormat="1" x14ac:dyDescent="0.35"/>
    <row r="606" s="37" customFormat="1" x14ac:dyDescent="0.35"/>
    <row r="607" s="37" customFormat="1" x14ac:dyDescent="0.35"/>
    <row r="608" s="37" customFormat="1" x14ac:dyDescent="0.35"/>
    <row r="609" s="37" customFormat="1" x14ac:dyDescent="0.35"/>
    <row r="610" s="37" customFormat="1" x14ac:dyDescent="0.35"/>
    <row r="611" s="37" customFormat="1" x14ac:dyDescent="0.35"/>
    <row r="612" s="37" customFormat="1" x14ac:dyDescent="0.35"/>
    <row r="613" s="37" customFormat="1" x14ac:dyDescent="0.35"/>
    <row r="614" s="37" customFormat="1" x14ac:dyDescent="0.35"/>
    <row r="615" s="37" customFormat="1" x14ac:dyDescent="0.35"/>
    <row r="616" s="37" customFormat="1" x14ac:dyDescent="0.35"/>
    <row r="617" s="37" customFormat="1" x14ac:dyDescent="0.35"/>
    <row r="618" s="37" customFormat="1" x14ac:dyDescent="0.35"/>
    <row r="619" s="37" customFormat="1" x14ac:dyDescent="0.35"/>
    <row r="620" s="37" customFormat="1" x14ac:dyDescent="0.35"/>
    <row r="621" s="37" customFormat="1" x14ac:dyDescent="0.35"/>
    <row r="622" s="37" customFormat="1" x14ac:dyDescent="0.35"/>
    <row r="623" s="37" customFormat="1" x14ac:dyDescent="0.35"/>
    <row r="624" s="37" customFormat="1" x14ac:dyDescent="0.35"/>
    <row r="625" s="37" customFormat="1" x14ac:dyDescent="0.35"/>
    <row r="626" s="37" customFormat="1" x14ac:dyDescent="0.35"/>
    <row r="627" s="37" customFormat="1" x14ac:dyDescent="0.35"/>
    <row r="628" s="37" customFormat="1" x14ac:dyDescent="0.35"/>
    <row r="629" s="37" customFormat="1" x14ac:dyDescent="0.35"/>
    <row r="630" s="37" customFormat="1" x14ac:dyDescent="0.35"/>
    <row r="631" s="37" customFormat="1" x14ac:dyDescent="0.35"/>
    <row r="632" s="37" customFormat="1" x14ac:dyDescent="0.35"/>
    <row r="633" s="37" customFormat="1" x14ac:dyDescent="0.35"/>
    <row r="634" s="37" customFormat="1" x14ac:dyDescent="0.35"/>
    <row r="635" s="37" customFormat="1" x14ac:dyDescent="0.35"/>
    <row r="636" s="37" customFormat="1" x14ac:dyDescent="0.35"/>
    <row r="637" s="37" customFormat="1" x14ac:dyDescent="0.35"/>
    <row r="638" s="37" customFormat="1" x14ac:dyDescent="0.35"/>
    <row r="639" s="37" customFormat="1" x14ac:dyDescent="0.35"/>
    <row r="640" s="37" customFormat="1" x14ac:dyDescent="0.35"/>
    <row r="641" s="37" customFormat="1" x14ac:dyDescent="0.35"/>
    <row r="642" s="37" customFormat="1" x14ac:dyDescent="0.35"/>
    <row r="643" s="37" customFormat="1" x14ac:dyDescent="0.35"/>
    <row r="644" s="37" customFormat="1" x14ac:dyDescent="0.35"/>
    <row r="645" s="37" customFormat="1" x14ac:dyDescent="0.35"/>
    <row r="646" s="37" customFormat="1" x14ac:dyDescent="0.35"/>
    <row r="647" s="37" customFormat="1" x14ac:dyDescent="0.35"/>
    <row r="648" s="37" customFormat="1" x14ac:dyDescent="0.35"/>
    <row r="649" s="37" customFormat="1" x14ac:dyDescent="0.35"/>
    <row r="650" s="37" customFormat="1" x14ac:dyDescent="0.35"/>
    <row r="651" s="37" customFormat="1" x14ac:dyDescent="0.35"/>
    <row r="652" s="37" customFormat="1" x14ac:dyDescent="0.35"/>
    <row r="653" s="37" customFormat="1" x14ac:dyDescent="0.35"/>
    <row r="654" s="37" customFormat="1" x14ac:dyDescent="0.35"/>
    <row r="655" s="37" customFormat="1" x14ac:dyDescent="0.35"/>
    <row r="656" s="37" customFormat="1" x14ac:dyDescent="0.35"/>
    <row r="657" s="37" customFormat="1" x14ac:dyDescent="0.35"/>
    <row r="658" s="37" customFormat="1" x14ac:dyDescent="0.35"/>
    <row r="659" s="37" customFormat="1" x14ac:dyDescent="0.35"/>
    <row r="660" s="37" customFormat="1" x14ac:dyDescent="0.35"/>
    <row r="661" s="37" customFormat="1" x14ac:dyDescent="0.35"/>
    <row r="662" s="37" customFormat="1" x14ac:dyDescent="0.35"/>
    <row r="663" s="37" customFormat="1" x14ac:dyDescent="0.35"/>
    <row r="664" s="37" customFormat="1" x14ac:dyDescent="0.35"/>
    <row r="665" s="37" customFormat="1" x14ac:dyDescent="0.35"/>
    <row r="666" s="37" customFormat="1" x14ac:dyDescent="0.35"/>
    <row r="667" s="37" customFormat="1" x14ac:dyDescent="0.35"/>
    <row r="668" s="37" customFormat="1" x14ac:dyDescent="0.35"/>
    <row r="669" s="37" customFormat="1" x14ac:dyDescent="0.35"/>
    <row r="670" s="37" customFormat="1" x14ac:dyDescent="0.35"/>
    <row r="671" s="37" customFormat="1" x14ac:dyDescent="0.35"/>
    <row r="672" s="37" customFormat="1" x14ac:dyDescent="0.35"/>
    <row r="673" s="37" customFormat="1" x14ac:dyDescent="0.35"/>
    <row r="674" s="37" customFormat="1" x14ac:dyDescent="0.35"/>
    <row r="675" s="37" customFormat="1" x14ac:dyDescent="0.35"/>
    <row r="676" s="37" customFormat="1" x14ac:dyDescent="0.35"/>
    <row r="677" s="37" customFormat="1" x14ac:dyDescent="0.35"/>
    <row r="678" s="37" customFormat="1" x14ac:dyDescent="0.35"/>
    <row r="679" s="37" customFormat="1" x14ac:dyDescent="0.35"/>
    <row r="680" s="37" customFormat="1" x14ac:dyDescent="0.35"/>
    <row r="681" s="37" customFormat="1" x14ac:dyDescent="0.35"/>
    <row r="682" s="37" customFormat="1" x14ac:dyDescent="0.35"/>
    <row r="683" s="37" customFormat="1" x14ac:dyDescent="0.35"/>
    <row r="684" s="37" customFormat="1" x14ac:dyDescent="0.35"/>
    <row r="685" s="37" customFormat="1" x14ac:dyDescent="0.35"/>
    <row r="686" s="37" customFormat="1" x14ac:dyDescent="0.35"/>
    <row r="687" s="37" customFormat="1" x14ac:dyDescent="0.35"/>
    <row r="688" s="37" customFormat="1" x14ac:dyDescent="0.35"/>
    <row r="689" s="37" customFormat="1" x14ac:dyDescent="0.35"/>
    <row r="690" s="37" customFormat="1" x14ac:dyDescent="0.35"/>
    <row r="691" s="37" customFormat="1" x14ac:dyDescent="0.35"/>
    <row r="692" s="37" customFormat="1" x14ac:dyDescent="0.35"/>
    <row r="693" s="37" customFormat="1" x14ac:dyDescent="0.35"/>
    <row r="694" s="37" customFormat="1" x14ac:dyDescent="0.35"/>
    <row r="695" s="37" customFormat="1" x14ac:dyDescent="0.35"/>
    <row r="696" s="37" customFormat="1" x14ac:dyDescent="0.35"/>
    <row r="697" s="37" customFormat="1" x14ac:dyDescent="0.35"/>
    <row r="698" s="37" customFormat="1" x14ac:dyDescent="0.35"/>
    <row r="699" s="37" customFormat="1" x14ac:dyDescent="0.35"/>
    <row r="700" s="37" customFormat="1" x14ac:dyDescent="0.35"/>
    <row r="701" s="37" customFormat="1" x14ac:dyDescent="0.35"/>
    <row r="702" s="37" customFormat="1" x14ac:dyDescent="0.35"/>
    <row r="703" s="37" customFormat="1" x14ac:dyDescent="0.35"/>
    <row r="704" s="37" customFormat="1" x14ac:dyDescent="0.35"/>
    <row r="705" s="37" customFormat="1" x14ac:dyDescent="0.35"/>
    <row r="706" s="37" customFormat="1" x14ac:dyDescent="0.35"/>
    <row r="707" s="37" customFormat="1" x14ac:dyDescent="0.35"/>
    <row r="708" s="37" customFormat="1" x14ac:dyDescent="0.35"/>
    <row r="709" s="37" customFormat="1" x14ac:dyDescent="0.35"/>
    <row r="710" s="37" customFormat="1" x14ac:dyDescent="0.35"/>
    <row r="711" s="37" customFormat="1" x14ac:dyDescent="0.35"/>
    <row r="712" s="37" customFormat="1" x14ac:dyDescent="0.35"/>
    <row r="713" s="37" customFormat="1" x14ac:dyDescent="0.35"/>
    <row r="714" s="37" customFormat="1" x14ac:dyDescent="0.35"/>
    <row r="715" s="37" customFormat="1" x14ac:dyDescent="0.35"/>
    <row r="716" s="37" customFormat="1" x14ac:dyDescent="0.35"/>
    <row r="717" s="37" customFormat="1" x14ac:dyDescent="0.35"/>
    <row r="718" s="37" customFormat="1" x14ac:dyDescent="0.35"/>
    <row r="719" s="37" customFormat="1" x14ac:dyDescent="0.35"/>
    <row r="720" s="37" customFormat="1" x14ac:dyDescent="0.35"/>
    <row r="721" s="37" customFormat="1" x14ac:dyDescent="0.35"/>
    <row r="722" s="37" customFormat="1" x14ac:dyDescent="0.35"/>
    <row r="723" s="37" customFormat="1" x14ac:dyDescent="0.35"/>
    <row r="724" s="37" customFormat="1" x14ac:dyDescent="0.35"/>
    <row r="725" s="37" customFormat="1" x14ac:dyDescent="0.35"/>
    <row r="726" s="37" customFormat="1" x14ac:dyDescent="0.35"/>
    <row r="727" s="37" customFormat="1" x14ac:dyDescent="0.35"/>
    <row r="728" s="37" customFormat="1" x14ac:dyDescent="0.35"/>
    <row r="729" s="37" customFormat="1" x14ac:dyDescent="0.35"/>
    <row r="730" s="37" customFormat="1" x14ac:dyDescent="0.35"/>
    <row r="731" s="37" customFormat="1" x14ac:dyDescent="0.35"/>
    <row r="732" s="37" customFormat="1" x14ac:dyDescent="0.35"/>
    <row r="733" s="37" customFormat="1" x14ac:dyDescent="0.35"/>
    <row r="734" s="37" customFormat="1" x14ac:dyDescent="0.35"/>
    <row r="735" s="37" customFormat="1" x14ac:dyDescent="0.35"/>
    <row r="736" s="37" customFormat="1" x14ac:dyDescent="0.35"/>
    <row r="737" s="37" customFormat="1" x14ac:dyDescent="0.35"/>
    <row r="738" s="37" customFormat="1" x14ac:dyDescent="0.35"/>
    <row r="739" s="37" customFormat="1" x14ac:dyDescent="0.35"/>
    <row r="740" s="37" customFormat="1" x14ac:dyDescent="0.35"/>
    <row r="741" s="37" customFormat="1" x14ac:dyDescent="0.35"/>
    <row r="742" s="37" customFormat="1" x14ac:dyDescent="0.35"/>
    <row r="743" s="37" customFormat="1" x14ac:dyDescent="0.35"/>
    <row r="744" s="37" customFormat="1" x14ac:dyDescent="0.35"/>
    <row r="745" s="37" customFormat="1" x14ac:dyDescent="0.35"/>
    <row r="746" s="37" customFormat="1" x14ac:dyDescent="0.35"/>
    <row r="747" s="37" customFormat="1" x14ac:dyDescent="0.35"/>
    <row r="748" s="37" customFormat="1" x14ac:dyDescent="0.35"/>
    <row r="749" s="37" customFormat="1" x14ac:dyDescent="0.35"/>
    <row r="750" s="37" customFormat="1" x14ac:dyDescent="0.35"/>
    <row r="751" s="37" customFormat="1" x14ac:dyDescent="0.35"/>
    <row r="752" s="37" customFormat="1" x14ac:dyDescent="0.35"/>
    <row r="753" s="37" customFormat="1" x14ac:dyDescent="0.35"/>
    <row r="754" s="37" customFormat="1" x14ac:dyDescent="0.35"/>
    <row r="755" s="37" customFormat="1" x14ac:dyDescent="0.35"/>
    <row r="756" s="37" customFormat="1" x14ac:dyDescent="0.35"/>
    <row r="757" s="37" customFormat="1" x14ac:dyDescent="0.35"/>
    <row r="758" s="37" customFormat="1" x14ac:dyDescent="0.35"/>
    <row r="759" s="37" customFormat="1" x14ac:dyDescent="0.35"/>
    <row r="760" s="37" customFormat="1" x14ac:dyDescent="0.35"/>
    <row r="761" s="37" customFormat="1" x14ac:dyDescent="0.35"/>
    <row r="762" s="37" customFormat="1" x14ac:dyDescent="0.35"/>
    <row r="763" s="37" customFormat="1" x14ac:dyDescent="0.35"/>
    <row r="764" s="37" customFormat="1" x14ac:dyDescent="0.35"/>
    <row r="765" s="37" customFormat="1" x14ac:dyDescent="0.35"/>
    <row r="766" s="37" customFormat="1" x14ac:dyDescent="0.35"/>
    <row r="767" s="37" customFormat="1" x14ac:dyDescent="0.35"/>
    <row r="768" s="37" customFormat="1" x14ac:dyDescent="0.35"/>
    <row r="769" s="37" customFormat="1" x14ac:dyDescent="0.35"/>
    <row r="770" s="37" customFormat="1" x14ac:dyDescent="0.35"/>
    <row r="771" s="37" customFormat="1" x14ac:dyDescent="0.35"/>
    <row r="772" s="37" customFormat="1" x14ac:dyDescent="0.35"/>
    <row r="773" s="37" customFormat="1" x14ac:dyDescent="0.35"/>
    <row r="774" s="37" customFormat="1" x14ac:dyDescent="0.35"/>
    <row r="775" s="37" customFormat="1" x14ac:dyDescent="0.35"/>
    <row r="776" s="37" customFormat="1" x14ac:dyDescent="0.35"/>
    <row r="777" s="37" customFormat="1" x14ac:dyDescent="0.35"/>
    <row r="778" s="37" customFormat="1" x14ac:dyDescent="0.35"/>
    <row r="779" s="37" customFormat="1" x14ac:dyDescent="0.35"/>
    <row r="780" s="37" customFormat="1" x14ac:dyDescent="0.35"/>
    <row r="781" s="37" customFormat="1" x14ac:dyDescent="0.35"/>
    <row r="782" s="37" customFormat="1" x14ac:dyDescent="0.35"/>
    <row r="783" s="37" customFormat="1" x14ac:dyDescent="0.35"/>
    <row r="784" s="37" customFormat="1" x14ac:dyDescent="0.35"/>
    <row r="785" s="37" customFormat="1" x14ac:dyDescent="0.35"/>
    <row r="786" s="37" customFormat="1" x14ac:dyDescent="0.35"/>
    <row r="787" s="37" customFormat="1" x14ac:dyDescent="0.35"/>
    <row r="788" s="37" customFormat="1" x14ac:dyDescent="0.35"/>
    <row r="789" s="37" customFormat="1" x14ac:dyDescent="0.35"/>
    <row r="790" s="37" customFormat="1" x14ac:dyDescent="0.35"/>
    <row r="791" s="37" customFormat="1" x14ac:dyDescent="0.35"/>
    <row r="792" s="37" customFormat="1" x14ac:dyDescent="0.35"/>
    <row r="793" s="37" customFormat="1" x14ac:dyDescent="0.35"/>
    <row r="794" s="37" customFormat="1" x14ac:dyDescent="0.35"/>
    <row r="795" s="37" customFormat="1" x14ac:dyDescent="0.35"/>
    <row r="796" s="37" customFormat="1" x14ac:dyDescent="0.35"/>
    <row r="797" s="37" customFormat="1" x14ac:dyDescent="0.35"/>
    <row r="798" s="37" customFormat="1" x14ac:dyDescent="0.35"/>
    <row r="799" s="37" customFormat="1" x14ac:dyDescent="0.35"/>
    <row r="800" s="37" customFormat="1" x14ac:dyDescent="0.35"/>
    <row r="801" s="37" customFormat="1" x14ac:dyDescent="0.35"/>
    <row r="802" s="37" customFormat="1" x14ac:dyDescent="0.35"/>
    <row r="803" s="37" customFormat="1" x14ac:dyDescent="0.35"/>
    <row r="804" s="37" customFormat="1" x14ac:dyDescent="0.35"/>
    <row r="805" s="37" customFormat="1" x14ac:dyDescent="0.35"/>
    <row r="806" s="37" customFormat="1" x14ac:dyDescent="0.35"/>
    <row r="807" s="37" customFormat="1" x14ac:dyDescent="0.35"/>
    <row r="808" s="37" customFormat="1" x14ac:dyDescent="0.35"/>
    <row r="809" s="37" customFormat="1" x14ac:dyDescent="0.35"/>
    <row r="810" s="37" customFormat="1" x14ac:dyDescent="0.35"/>
    <row r="811" s="37" customFormat="1" x14ac:dyDescent="0.35"/>
    <row r="812" s="37" customFormat="1" x14ac:dyDescent="0.35"/>
    <row r="813" s="37" customFormat="1" x14ac:dyDescent="0.35"/>
    <row r="814" s="37" customFormat="1" x14ac:dyDescent="0.35"/>
    <row r="815" s="37" customFormat="1" x14ac:dyDescent="0.35"/>
    <row r="816" s="37" customFormat="1" x14ac:dyDescent="0.35"/>
    <row r="817" s="37" customFormat="1" x14ac:dyDescent="0.35"/>
    <row r="818" s="37" customFormat="1" x14ac:dyDescent="0.35"/>
    <row r="819" s="37" customFormat="1" x14ac:dyDescent="0.35"/>
    <row r="820" s="37" customFormat="1" x14ac:dyDescent="0.35"/>
    <row r="821" s="37" customFormat="1" x14ac:dyDescent="0.35"/>
    <row r="822" s="37" customFormat="1" x14ac:dyDescent="0.35"/>
    <row r="823" s="37" customFormat="1" x14ac:dyDescent="0.35"/>
    <row r="824" s="37" customFormat="1" x14ac:dyDescent="0.35"/>
    <row r="825" s="37" customFormat="1" x14ac:dyDescent="0.35"/>
    <row r="826" s="37" customFormat="1" x14ac:dyDescent="0.35"/>
    <row r="827" s="37" customFormat="1" x14ac:dyDescent="0.35"/>
    <row r="828" s="37" customFormat="1" x14ac:dyDescent="0.35"/>
    <row r="829" s="37" customFormat="1" x14ac:dyDescent="0.35"/>
    <row r="830" s="37" customFormat="1" x14ac:dyDescent="0.35"/>
    <row r="831" s="37" customFormat="1" x14ac:dyDescent="0.35"/>
    <row r="832" s="37" customFormat="1" x14ac:dyDescent="0.35"/>
    <row r="833" s="37" customFormat="1" x14ac:dyDescent="0.35"/>
    <row r="834" s="37" customFormat="1" x14ac:dyDescent="0.35"/>
    <row r="835" s="37" customFormat="1" x14ac:dyDescent="0.35"/>
    <row r="836" s="37" customFormat="1" x14ac:dyDescent="0.35"/>
    <row r="837" s="37" customFormat="1" x14ac:dyDescent="0.35"/>
    <row r="838" s="37" customFormat="1" x14ac:dyDescent="0.35"/>
    <row r="839" s="37" customFormat="1" x14ac:dyDescent="0.35"/>
    <row r="840" s="37" customFormat="1" x14ac:dyDescent="0.35"/>
    <row r="841" s="37" customFormat="1" x14ac:dyDescent="0.35"/>
    <row r="842" s="37" customFormat="1" x14ac:dyDescent="0.35"/>
    <row r="843" s="37" customFormat="1" x14ac:dyDescent="0.35"/>
    <row r="844" s="37" customFormat="1" x14ac:dyDescent="0.35"/>
    <row r="845" s="37" customFormat="1" x14ac:dyDescent="0.35"/>
    <row r="846" s="37" customFormat="1" x14ac:dyDescent="0.35"/>
    <row r="847" s="37" customFormat="1" x14ac:dyDescent="0.35"/>
    <row r="848" s="37" customFormat="1" x14ac:dyDescent="0.35"/>
    <row r="849" s="37" customFormat="1" x14ac:dyDescent="0.35"/>
    <row r="850" s="37" customFormat="1" x14ac:dyDescent="0.35"/>
    <row r="851" s="37" customFormat="1" x14ac:dyDescent="0.35"/>
    <row r="852" s="37" customFormat="1" x14ac:dyDescent="0.35"/>
    <row r="853" s="37" customFormat="1" x14ac:dyDescent="0.35"/>
    <row r="854" s="37" customFormat="1" x14ac:dyDescent="0.35"/>
    <row r="855" s="37" customFormat="1" x14ac:dyDescent="0.35"/>
    <row r="856" s="37" customFormat="1" x14ac:dyDescent="0.35"/>
    <row r="857" s="37" customFormat="1" x14ac:dyDescent="0.35"/>
    <row r="858" s="37" customFormat="1" x14ac:dyDescent="0.35"/>
    <row r="859" s="37" customFormat="1" x14ac:dyDescent="0.35"/>
    <row r="860" s="37" customFormat="1" x14ac:dyDescent="0.35"/>
    <row r="861" s="37" customFormat="1" x14ac:dyDescent="0.35"/>
    <row r="862" s="37" customFormat="1" x14ac:dyDescent="0.35"/>
    <row r="863" s="37" customFormat="1" x14ac:dyDescent="0.35"/>
    <row r="864" s="37" customFormat="1" x14ac:dyDescent="0.35"/>
    <row r="865" s="37" customFormat="1" x14ac:dyDescent="0.35"/>
    <row r="866" s="37" customFormat="1" x14ac:dyDescent="0.35"/>
    <row r="867" s="37" customFormat="1" x14ac:dyDescent="0.35"/>
    <row r="868" s="37" customFormat="1" x14ac:dyDescent="0.35"/>
    <row r="869" s="37" customFormat="1" x14ac:dyDescent="0.35"/>
    <row r="870" s="37" customFormat="1" x14ac:dyDescent="0.35"/>
    <row r="871" s="37" customFormat="1" x14ac:dyDescent="0.35"/>
    <row r="872" s="37" customFormat="1" x14ac:dyDescent="0.35"/>
    <row r="873" s="37" customFormat="1" x14ac:dyDescent="0.35"/>
    <row r="874" s="37" customFormat="1" x14ac:dyDescent="0.35"/>
    <row r="875" s="37" customFormat="1" x14ac:dyDescent="0.35"/>
    <row r="876" s="37" customFormat="1" x14ac:dyDescent="0.35"/>
    <row r="877" s="37" customFormat="1" x14ac:dyDescent="0.35"/>
    <row r="878" s="37" customFormat="1" x14ac:dyDescent="0.35"/>
    <row r="879" s="37" customFormat="1" x14ac:dyDescent="0.35"/>
    <row r="880" s="37" customFormat="1" x14ac:dyDescent="0.35"/>
    <row r="881" s="37" customFormat="1" x14ac:dyDescent="0.35"/>
    <row r="882" s="37" customFormat="1" x14ac:dyDescent="0.35"/>
    <row r="883" s="37" customFormat="1" x14ac:dyDescent="0.35"/>
    <row r="884" s="37" customFormat="1" x14ac:dyDescent="0.35"/>
    <row r="885" s="37" customFormat="1" x14ac:dyDescent="0.35"/>
    <row r="886" s="37" customFormat="1" x14ac:dyDescent="0.35"/>
    <row r="887" s="37" customFormat="1" x14ac:dyDescent="0.35"/>
    <row r="888" s="37" customFormat="1" x14ac:dyDescent="0.35"/>
    <row r="889" s="37" customFormat="1" x14ac:dyDescent="0.35"/>
    <row r="890" s="37" customFormat="1" x14ac:dyDescent="0.35"/>
    <row r="891" s="37" customFormat="1" x14ac:dyDescent="0.35"/>
    <row r="892" s="37" customFormat="1" x14ac:dyDescent="0.35"/>
    <row r="893" s="37" customFormat="1" x14ac:dyDescent="0.35"/>
    <row r="894" s="37" customFormat="1" x14ac:dyDescent="0.35"/>
    <row r="895" s="37" customFormat="1" x14ac:dyDescent="0.35"/>
    <row r="896" s="37" customFormat="1" x14ac:dyDescent="0.35"/>
    <row r="897" s="37" customFormat="1" x14ac:dyDescent="0.35"/>
    <row r="898" s="37" customFormat="1" x14ac:dyDescent="0.35"/>
    <row r="899" s="37" customFormat="1" x14ac:dyDescent="0.35"/>
    <row r="900" s="37" customFormat="1" x14ac:dyDescent="0.35"/>
    <row r="901" s="37" customFormat="1" x14ac:dyDescent="0.35"/>
    <row r="902" s="37" customFormat="1" x14ac:dyDescent="0.35"/>
    <row r="903" s="37" customFormat="1" x14ac:dyDescent="0.35"/>
    <row r="904" s="37" customFormat="1" x14ac:dyDescent="0.35"/>
    <row r="905" s="37" customFormat="1" x14ac:dyDescent="0.35"/>
    <row r="906" s="37" customFormat="1" x14ac:dyDescent="0.35"/>
    <row r="907" s="37" customFormat="1" x14ac:dyDescent="0.35"/>
    <row r="908" s="37" customFormat="1" x14ac:dyDescent="0.35"/>
    <row r="909" s="37" customFormat="1" x14ac:dyDescent="0.35"/>
    <row r="910" s="37" customFormat="1" x14ac:dyDescent="0.35"/>
    <row r="911" s="37" customFormat="1" x14ac:dyDescent="0.35"/>
    <row r="912" s="37" customFormat="1" x14ac:dyDescent="0.35"/>
    <row r="913" s="37" customFormat="1" x14ac:dyDescent="0.35"/>
    <row r="914" s="37" customFormat="1" x14ac:dyDescent="0.35"/>
    <row r="915" s="37" customFormat="1" x14ac:dyDescent="0.35"/>
    <row r="916" s="37" customFormat="1" x14ac:dyDescent="0.35"/>
    <row r="917" s="37" customFormat="1" x14ac:dyDescent="0.35"/>
    <row r="918" s="37" customFormat="1" x14ac:dyDescent="0.35"/>
    <row r="919" s="37" customFormat="1" x14ac:dyDescent="0.35"/>
    <row r="920" s="37" customFormat="1" x14ac:dyDescent="0.35"/>
    <row r="921" s="37" customFormat="1" x14ac:dyDescent="0.35"/>
    <row r="922" s="37" customFormat="1" x14ac:dyDescent="0.35"/>
    <row r="923" s="37" customFormat="1" x14ac:dyDescent="0.35"/>
    <row r="924" s="37" customFormat="1" x14ac:dyDescent="0.35"/>
    <row r="925" s="37" customFormat="1" x14ac:dyDescent="0.35"/>
    <row r="926" s="37" customFormat="1" x14ac:dyDescent="0.35"/>
    <row r="927" s="37" customFormat="1" x14ac:dyDescent="0.35"/>
    <row r="928" s="37" customFormat="1" x14ac:dyDescent="0.35"/>
    <row r="929" s="37" customFormat="1" x14ac:dyDescent="0.35"/>
    <row r="930" s="37" customFormat="1" x14ac:dyDescent="0.35"/>
    <row r="931" s="37" customFormat="1" x14ac:dyDescent="0.35"/>
    <row r="932" s="37" customFormat="1" x14ac:dyDescent="0.35"/>
    <row r="933" s="37" customFormat="1" x14ac:dyDescent="0.35"/>
    <row r="934" s="37" customFormat="1" x14ac:dyDescent="0.35"/>
    <row r="935" s="37" customFormat="1" x14ac:dyDescent="0.35"/>
    <row r="936" s="37" customFormat="1" x14ac:dyDescent="0.35"/>
    <row r="937" s="37" customFormat="1" x14ac:dyDescent="0.35"/>
    <row r="938" s="37" customFormat="1" x14ac:dyDescent="0.35"/>
    <row r="939" s="37" customFormat="1" x14ac:dyDescent="0.35"/>
    <row r="940" s="37" customFormat="1" x14ac:dyDescent="0.35"/>
    <row r="941" s="37" customFormat="1" x14ac:dyDescent="0.35"/>
    <row r="942" s="37" customFormat="1" x14ac:dyDescent="0.35"/>
    <row r="943" s="37" customFormat="1" x14ac:dyDescent="0.35"/>
    <row r="944" s="37" customFormat="1" x14ac:dyDescent="0.35"/>
    <row r="945" s="37" customFormat="1" x14ac:dyDescent="0.35"/>
    <row r="946" s="37" customFormat="1" x14ac:dyDescent="0.35"/>
    <row r="947" s="37" customFormat="1" x14ac:dyDescent="0.35"/>
    <row r="948" s="37" customFormat="1" x14ac:dyDescent="0.35"/>
    <row r="949" s="37" customFormat="1" x14ac:dyDescent="0.35"/>
    <row r="950" s="37" customFormat="1" x14ac:dyDescent="0.35"/>
    <row r="951" s="37" customFormat="1" x14ac:dyDescent="0.35"/>
    <row r="952" s="37" customFormat="1" x14ac:dyDescent="0.35"/>
    <row r="953" s="37" customFormat="1" x14ac:dyDescent="0.35"/>
    <row r="954" s="37" customFormat="1" x14ac:dyDescent="0.35"/>
    <row r="955" s="37" customFormat="1" x14ac:dyDescent="0.35"/>
    <row r="956" s="37" customFormat="1" x14ac:dyDescent="0.35"/>
    <row r="957" s="37" customFormat="1" x14ac:dyDescent="0.35"/>
    <row r="958" s="37" customFormat="1" x14ac:dyDescent="0.35"/>
    <row r="959" s="37" customFormat="1" x14ac:dyDescent="0.35"/>
    <row r="960" s="37" customFormat="1" x14ac:dyDescent="0.35"/>
    <row r="961" s="37" customFormat="1" x14ac:dyDescent="0.35"/>
    <row r="962" s="37" customFormat="1" x14ac:dyDescent="0.35"/>
    <row r="963" s="37" customFormat="1" x14ac:dyDescent="0.35"/>
    <row r="964" s="37" customFormat="1" x14ac:dyDescent="0.35"/>
    <row r="965" s="37" customFormat="1" x14ac:dyDescent="0.35"/>
    <row r="966" s="37" customFormat="1" x14ac:dyDescent="0.35"/>
    <row r="967" s="37" customFormat="1" x14ac:dyDescent="0.35"/>
    <row r="968" s="37" customFormat="1" x14ac:dyDescent="0.35"/>
    <row r="969" s="37" customFormat="1" x14ac:dyDescent="0.35"/>
    <row r="970" s="37" customFormat="1" x14ac:dyDescent="0.35"/>
    <row r="971" s="37" customFormat="1" x14ac:dyDescent="0.35"/>
    <row r="972" s="37" customFormat="1" x14ac:dyDescent="0.35"/>
    <row r="973" s="37" customFormat="1" x14ac:dyDescent="0.35"/>
    <row r="974" s="37" customFormat="1" x14ac:dyDescent="0.35"/>
    <row r="975" s="37" customFormat="1" x14ac:dyDescent="0.35"/>
    <row r="976" s="37" customFormat="1" x14ac:dyDescent="0.35"/>
    <row r="977" s="37" customFormat="1" x14ac:dyDescent="0.35"/>
    <row r="978" s="37" customFormat="1" x14ac:dyDescent="0.35"/>
    <row r="979" s="37" customFormat="1" x14ac:dyDescent="0.35"/>
    <row r="980" s="37" customFormat="1" x14ac:dyDescent="0.35"/>
    <row r="981" s="37" customFormat="1" x14ac:dyDescent="0.35"/>
    <row r="982" s="37" customFormat="1" x14ac:dyDescent="0.35"/>
    <row r="983" s="37" customFormat="1" x14ac:dyDescent="0.35"/>
    <row r="984" s="37" customFormat="1" x14ac:dyDescent="0.35"/>
    <row r="985" s="37" customFormat="1" x14ac:dyDescent="0.35"/>
    <row r="986" s="37" customFormat="1" x14ac:dyDescent="0.35"/>
    <row r="987" s="37" customFormat="1" x14ac:dyDescent="0.35"/>
    <row r="988" s="37" customFormat="1" x14ac:dyDescent="0.35"/>
    <row r="989" s="37" customFormat="1" x14ac:dyDescent="0.35"/>
    <row r="990" s="37" customFormat="1" x14ac:dyDescent="0.35"/>
    <row r="991" s="37" customFormat="1" x14ac:dyDescent="0.35"/>
    <row r="992" s="37" customFormat="1" x14ac:dyDescent="0.35"/>
    <row r="993" s="37" customFormat="1" x14ac:dyDescent="0.35"/>
    <row r="994" s="37" customFormat="1" x14ac:dyDescent="0.35"/>
    <row r="995" s="37" customFormat="1" x14ac:dyDescent="0.35"/>
    <row r="996" s="37" customFormat="1" x14ac:dyDescent="0.35"/>
    <row r="997" s="37" customFormat="1" x14ac:dyDescent="0.35"/>
    <row r="998" s="37" customFormat="1" x14ac:dyDescent="0.35"/>
    <row r="999" s="37" customFormat="1" x14ac:dyDescent="0.35"/>
    <row r="1000" s="37" customFormat="1" x14ac:dyDescent="0.35"/>
    <row r="1001" s="37" customFormat="1" x14ac:dyDescent="0.35"/>
    <row r="1002" s="37" customFormat="1" x14ac:dyDescent="0.35"/>
    <row r="1003" s="37" customFormat="1" x14ac:dyDescent="0.35"/>
    <row r="1004" s="37" customFormat="1" x14ac:dyDescent="0.35"/>
    <row r="1005" s="37" customFormat="1" x14ac:dyDescent="0.35"/>
    <row r="1006" s="37" customFormat="1" x14ac:dyDescent="0.35"/>
    <row r="1007" s="37" customFormat="1" x14ac:dyDescent="0.35"/>
    <row r="1008" s="37" customFormat="1" x14ac:dyDescent="0.35"/>
    <row r="1009" s="37" customFormat="1" x14ac:dyDescent="0.35"/>
    <row r="1010" s="37" customFormat="1" x14ac:dyDescent="0.35"/>
    <row r="1011" s="37" customFormat="1" x14ac:dyDescent="0.35"/>
    <row r="1012" s="37" customFormat="1" x14ac:dyDescent="0.35"/>
    <row r="1013" s="37" customFormat="1" x14ac:dyDescent="0.35"/>
    <row r="1014" s="37" customFormat="1" x14ac:dyDescent="0.35"/>
    <row r="1015" s="37" customFormat="1" x14ac:dyDescent="0.35"/>
    <row r="1016" s="37" customFormat="1" x14ac:dyDescent="0.35"/>
    <row r="1017" s="37" customFormat="1" x14ac:dyDescent="0.35"/>
    <row r="1018" s="37" customFormat="1" x14ac:dyDescent="0.35"/>
    <row r="1019" s="37" customFormat="1" x14ac:dyDescent="0.35"/>
    <row r="1020" s="37" customFormat="1" x14ac:dyDescent="0.35"/>
    <row r="1021" s="37" customFormat="1" x14ac:dyDescent="0.35"/>
    <row r="1022" s="37" customFormat="1" x14ac:dyDescent="0.35"/>
    <row r="1023" s="37" customFormat="1" x14ac:dyDescent="0.35"/>
    <row r="1024" s="37" customFormat="1" x14ac:dyDescent="0.35"/>
    <row r="1025" s="37" customFormat="1" x14ac:dyDescent="0.35"/>
    <row r="1026" s="37" customFormat="1" x14ac:dyDescent="0.35"/>
    <row r="1027" s="37" customFormat="1" x14ac:dyDescent="0.35"/>
    <row r="1028" s="37" customFormat="1" x14ac:dyDescent="0.35"/>
    <row r="1029" s="37" customFormat="1" x14ac:dyDescent="0.35"/>
    <row r="1030" s="37" customFormat="1" x14ac:dyDescent="0.35"/>
    <row r="1031" s="37" customFormat="1" x14ac:dyDescent="0.35"/>
    <row r="1032" s="37" customFormat="1" x14ac:dyDescent="0.35"/>
    <row r="1033" s="37" customFormat="1" x14ac:dyDescent="0.35"/>
    <row r="1034" s="37" customFormat="1" x14ac:dyDescent="0.35"/>
    <row r="1035" s="37" customFormat="1" x14ac:dyDescent="0.35"/>
    <row r="1036" s="37" customFormat="1" x14ac:dyDescent="0.35"/>
    <row r="1037" s="37" customFormat="1" x14ac:dyDescent="0.35"/>
    <row r="1038" s="37" customFormat="1" x14ac:dyDescent="0.35"/>
    <row r="1039" s="37" customFormat="1" x14ac:dyDescent="0.35"/>
    <row r="1040" s="37" customFormat="1" x14ac:dyDescent="0.35"/>
    <row r="1041" s="37" customFormat="1" x14ac:dyDescent="0.35"/>
    <row r="1042" s="37" customFormat="1" x14ac:dyDescent="0.35"/>
    <row r="1043" s="37" customFormat="1" x14ac:dyDescent="0.35"/>
    <row r="1044" s="37" customFormat="1" x14ac:dyDescent="0.35"/>
    <row r="1045" s="37" customFormat="1" x14ac:dyDescent="0.35"/>
    <row r="1046" s="37" customFormat="1" x14ac:dyDescent="0.35"/>
    <row r="1047" s="37" customFormat="1" x14ac:dyDescent="0.35"/>
    <row r="1048" s="37" customFormat="1" x14ac:dyDescent="0.35"/>
    <row r="1049" s="37" customFormat="1" x14ac:dyDescent="0.35"/>
    <row r="1050" s="37" customFormat="1" x14ac:dyDescent="0.35"/>
    <row r="1051" s="37" customFormat="1" x14ac:dyDescent="0.35"/>
    <row r="1052" s="37" customFormat="1" x14ac:dyDescent="0.35"/>
    <row r="1053" s="37" customFormat="1" x14ac:dyDescent="0.35"/>
    <row r="1054" s="37" customFormat="1" x14ac:dyDescent="0.35"/>
    <row r="1055" s="37" customFormat="1" x14ac:dyDescent="0.35"/>
    <row r="1056" s="37" customFormat="1" x14ac:dyDescent="0.35"/>
    <row r="1057" s="37" customFormat="1" x14ac:dyDescent="0.35"/>
    <row r="1058" s="37" customFormat="1" x14ac:dyDescent="0.35"/>
    <row r="1059" s="37" customFormat="1" x14ac:dyDescent="0.35"/>
    <row r="1060" s="37" customFormat="1" x14ac:dyDescent="0.35"/>
    <row r="1061" s="37" customFormat="1" x14ac:dyDescent="0.35"/>
    <row r="1062" s="37" customFormat="1" x14ac:dyDescent="0.35"/>
    <row r="1063" s="37" customFormat="1" x14ac:dyDescent="0.35"/>
    <row r="1064" s="37" customFormat="1" x14ac:dyDescent="0.35"/>
    <row r="1065" s="37" customFormat="1" x14ac:dyDescent="0.35"/>
    <row r="1066" s="37" customFormat="1" x14ac:dyDescent="0.35"/>
    <row r="1067" s="37" customFormat="1" x14ac:dyDescent="0.35"/>
    <row r="1068" s="37" customFormat="1" x14ac:dyDescent="0.35"/>
    <row r="1069" s="37" customFormat="1" x14ac:dyDescent="0.35"/>
    <row r="1070" s="37" customFormat="1" x14ac:dyDescent="0.35"/>
    <row r="1071" s="37" customFormat="1" x14ac:dyDescent="0.35"/>
    <row r="1072" s="37" customFormat="1" x14ac:dyDescent="0.35"/>
    <row r="1073" s="37" customFormat="1" x14ac:dyDescent="0.35"/>
    <row r="1074" s="37" customFormat="1" x14ac:dyDescent="0.35"/>
    <row r="1075" s="37" customFormat="1" x14ac:dyDescent="0.35"/>
    <row r="1076" s="37" customFormat="1" x14ac:dyDescent="0.35"/>
    <row r="1077" s="37" customFormat="1" x14ac:dyDescent="0.35"/>
    <row r="1078" s="37" customFormat="1" x14ac:dyDescent="0.35"/>
    <row r="1079" s="37" customFormat="1" x14ac:dyDescent="0.35"/>
    <row r="1080" s="37" customFormat="1" x14ac:dyDescent="0.35"/>
    <row r="1081" s="37" customFormat="1" x14ac:dyDescent="0.35"/>
    <row r="1082" s="37" customFormat="1" x14ac:dyDescent="0.35"/>
    <row r="1083" s="37" customFormat="1" x14ac:dyDescent="0.35"/>
    <row r="1084" s="37" customFormat="1" x14ac:dyDescent="0.35"/>
    <row r="1085" s="37" customFormat="1" x14ac:dyDescent="0.35"/>
    <row r="1086" s="37" customFormat="1" x14ac:dyDescent="0.35"/>
    <row r="1087" s="37" customFormat="1" x14ac:dyDescent="0.35"/>
    <row r="1088" s="37" customFormat="1" x14ac:dyDescent="0.35"/>
    <row r="1089" s="37" customFormat="1" x14ac:dyDescent="0.35"/>
    <row r="1090" s="37" customFormat="1" x14ac:dyDescent="0.35"/>
    <row r="1091" s="37" customFormat="1" x14ac:dyDescent="0.35"/>
    <row r="1092" s="37" customFormat="1" x14ac:dyDescent="0.35"/>
    <row r="1093" s="37" customFormat="1" x14ac:dyDescent="0.35"/>
    <row r="1094" s="37" customFormat="1" x14ac:dyDescent="0.35"/>
    <row r="1095" s="37" customFormat="1" x14ac:dyDescent="0.35"/>
    <row r="1096" s="37" customFormat="1" x14ac:dyDescent="0.35"/>
    <row r="1097" s="37" customFormat="1" x14ac:dyDescent="0.35"/>
    <row r="1098" s="37" customFormat="1" x14ac:dyDescent="0.35"/>
    <row r="1099" s="37" customFormat="1" x14ac:dyDescent="0.35"/>
    <row r="1100" s="37" customFormat="1" x14ac:dyDescent="0.35"/>
    <row r="1101" s="37" customFormat="1" x14ac:dyDescent="0.35"/>
    <row r="1102" s="37" customFormat="1" x14ac:dyDescent="0.35"/>
    <row r="1103" s="37" customFormat="1" x14ac:dyDescent="0.35"/>
    <row r="1104" s="37" customFormat="1" x14ac:dyDescent="0.35"/>
    <row r="1105" s="37" customFormat="1" x14ac:dyDescent="0.35"/>
    <row r="1106" s="37" customFormat="1" x14ac:dyDescent="0.35"/>
    <row r="1107" s="37" customFormat="1" x14ac:dyDescent="0.35"/>
    <row r="1108" s="37" customFormat="1" x14ac:dyDescent="0.35"/>
    <row r="1109" s="37" customFormat="1" x14ac:dyDescent="0.35"/>
    <row r="1110" s="37" customFormat="1" x14ac:dyDescent="0.35"/>
    <row r="1111" s="37" customFormat="1" x14ac:dyDescent="0.35"/>
    <row r="1112" s="37" customFormat="1" x14ac:dyDescent="0.35"/>
    <row r="1113" s="37" customFormat="1" x14ac:dyDescent="0.35"/>
    <row r="1114" s="37" customFormat="1" x14ac:dyDescent="0.35"/>
    <row r="1115" s="37" customFormat="1" x14ac:dyDescent="0.35"/>
    <row r="1116" s="37" customFormat="1" x14ac:dyDescent="0.35"/>
    <row r="1117" s="37" customFormat="1" x14ac:dyDescent="0.35"/>
    <row r="1118" s="37" customFormat="1" x14ac:dyDescent="0.35"/>
    <row r="1119" s="37" customFormat="1" x14ac:dyDescent="0.35"/>
    <row r="1120" s="37" customFormat="1" x14ac:dyDescent="0.35"/>
    <row r="1121" s="37" customFormat="1" x14ac:dyDescent="0.35"/>
    <row r="1122" s="37" customFormat="1" x14ac:dyDescent="0.35"/>
    <row r="1123" s="37" customFormat="1" x14ac:dyDescent="0.35"/>
    <row r="1124" s="37" customFormat="1" x14ac:dyDescent="0.35"/>
    <row r="1125" s="37" customFormat="1" x14ac:dyDescent="0.35"/>
    <row r="1126" s="37" customFormat="1" x14ac:dyDescent="0.35"/>
    <row r="1127" s="37" customFormat="1" x14ac:dyDescent="0.35"/>
    <row r="1128" s="37" customFormat="1" x14ac:dyDescent="0.35"/>
    <row r="1129" s="37" customFormat="1" x14ac:dyDescent="0.35"/>
    <row r="1130" s="37" customFormat="1" x14ac:dyDescent="0.35"/>
    <row r="1131" s="37" customFormat="1" x14ac:dyDescent="0.35"/>
    <row r="1132" s="37" customFormat="1" x14ac:dyDescent="0.35"/>
    <row r="1133" s="37" customFormat="1" x14ac:dyDescent="0.35"/>
    <row r="1134" s="37" customFormat="1" x14ac:dyDescent="0.35"/>
    <row r="1135" s="37" customFormat="1" x14ac:dyDescent="0.35"/>
    <row r="1136" s="37" customFormat="1" x14ac:dyDescent="0.35"/>
    <row r="1137" s="37" customFormat="1" x14ac:dyDescent="0.35"/>
    <row r="1138" s="37" customFormat="1" x14ac:dyDescent="0.35"/>
    <row r="1139" s="37" customFormat="1" x14ac:dyDescent="0.35"/>
    <row r="1140" s="37" customFormat="1" x14ac:dyDescent="0.35"/>
    <row r="1141" s="37" customFormat="1" x14ac:dyDescent="0.35"/>
    <row r="1142" s="37" customFormat="1" x14ac:dyDescent="0.35"/>
    <row r="1143" s="37" customFormat="1" x14ac:dyDescent="0.35"/>
    <row r="1144" s="37" customFormat="1" x14ac:dyDescent="0.35"/>
    <row r="1145" s="37" customFormat="1" x14ac:dyDescent="0.35"/>
    <row r="1146" s="37" customFormat="1" x14ac:dyDescent="0.35"/>
    <row r="1147" s="37" customFormat="1" x14ac:dyDescent="0.35"/>
    <row r="1148" s="37" customFormat="1" x14ac:dyDescent="0.35"/>
    <row r="1149" s="37" customFormat="1" x14ac:dyDescent="0.35"/>
    <row r="1150" s="37" customFormat="1" x14ac:dyDescent="0.35"/>
    <row r="1151" s="37" customFormat="1" x14ac:dyDescent="0.35"/>
    <row r="1152" s="37" customFormat="1" x14ac:dyDescent="0.35"/>
    <row r="1153" s="37" customFormat="1" x14ac:dyDescent="0.35"/>
    <row r="1154" s="37" customFormat="1" x14ac:dyDescent="0.35"/>
    <row r="1155" s="37" customFormat="1" x14ac:dyDescent="0.35"/>
    <row r="1156" s="37" customFormat="1" x14ac:dyDescent="0.35"/>
    <row r="1157" s="37" customFormat="1" x14ac:dyDescent="0.35"/>
    <row r="1158" s="37" customFormat="1" x14ac:dyDescent="0.35"/>
    <row r="1159" s="37" customFormat="1" x14ac:dyDescent="0.35"/>
    <row r="1160" s="37" customFormat="1" x14ac:dyDescent="0.35"/>
    <row r="1161" s="37" customFormat="1" x14ac:dyDescent="0.35"/>
    <row r="1162" s="37" customFormat="1" x14ac:dyDescent="0.35"/>
    <row r="1163" s="37" customFormat="1" x14ac:dyDescent="0.35"/>
    <row r="1164" s="37" customFormat="1" x14ac:dyDescent="0.35"/>
    <row r="1165" s="37" customFormat="1" x14ac:dyDescent="0.35"/>
    <row r="1166" s="37" customFormat="1" x14ac:dyDescent="0.35"/>
    <row r="1167" s="37" customFormat="1" x14ac:dyDescent="0.35"/>
    <row r="1168" s="37" customFormat="1" x14ac:dyDescent="0.35"/>
    <row r="1169" s="37" customFormat="1" x14ac:dyDescent="0.35"/>
    <row r="1170" s="37" customFormat="1" x14ac:dyDescent="0.35"/>
    <row r="1171" s="37" customFormat="1" x14ac:dyDescent="0.35"/>
    <row r="1172" s="37" customFormat="1" x14ac:dyDescent="0.35"/>
    <row r="1173" s="37" customFormat="1" x14ac:dyDescent="0.35"/>
    <row r="1174" s="37" customFormat="1" x14ac:dyDescent="0.35"/>
    <row r="1175" s="37" customFormat="1" x14ac:dyDescent="0.35"/>
    <row r="1176" s="37" customFormat="1" x14ac:dyDescent="0.35"/>
    <row r="1177" s="37" customFormat="1" x14ac:dyDescent="0.35"/>
    <row r="1178" s="37" customFormat="1" x14ac:dyDescent="0.35"/>
    <row r="1179" s="37" customFormat="1" x14ac:dyDescent="0.35"/>
    <row r="1180" s="37" customFormat="1" x14ac:dyDescent="0.35"/>
    <row r="1181" s="37" customFormat="1" x14ac:dyDescent="0.35"/>
    <row r="1182" s="37" customFormat="1" x14ac:dyDescent="0.35"/>
    <row r="1183" s="37" customFormat="1" x14ac:dyDescent="0.35"/>
    <row r="1184" s="37" customFormat="1" x14ac:dyDescent="0.35"/>
    <row r="1185" s="37" customFormat="1" x14ac:dyDescent="0.35"/>
    <row r="1186" s="37" customFormat="1" x14ac:dyDescent="0.35"/>
    <row r="1187" s="37" customFormat="1" x14ac:dyDescent="0.35"/>
    <row r="1188" s="37" customFormat="1" x14ac:dyDescent="0.35"/>
    <row r="1189" s="37" customFormat="1" x14ac:dyDescent="0.35"/>
    <row r="1190" s="37" customFormat="1" x14ac:dyDescent="0.35"/>
    <row r="1191" s="37" customFormat="1" x14ac:dyDescent="0.35"/>
    <row r="1192" s="37" customFormat="1" x14ac:dyDescent="0.35"/>
    <row r="1193" s="37" customFormat="1" x14ac:dyDescent="0.35"/>
    <row r="1194" s="37" customFormat="1" x14ac:dyDescent="0.35"/>
    <row r="1195" s="37" customFormat="1" x14ac:dyDescent="0.35"/>
    <row r="1196" s="37" customFormat="1" x14ac:dyDescent="0.35"/>
    <row r="1197" s="37" customFormat="1" x14ac:dyDescent="0.35"/>
    <row r="1198" s="37" customFormat="1" x14ac:dyDescent="0.35"/>
    <row r="1199" s="37" customFormat="1" x14ac:dyDescent="0.35"/>
    <row r="1200" s="37" customFormat="1" x14ac:dyDescent="0.35"/>
    <row r="1201" s="37" customFormat="1" x14ac:dyDescent="0.35"/>
    <row r="1202" s="37" customFormat="1" x14ac:dyDescent="0.35"/>
    <row r="1203" s="37" customFormat="1" x14ac:dyDescent="0.35"/>
    <row r="1204" s="37" customFormat="1" x14ac:dyDescent="0.35"/>
    <row r="1205" s="37" customFormat="1" x14ac:dyDescent="0.35"/>
    <row r="1206" s="37" customFormat="1" x14ac:dyDescent="0.35"/>
    <row r="1207" s="37" customFormat="1" x14ac:dyDescent="0.35"/>
    <row r="1208" s="37" customFormat="1" x14ac:dyDescent="0.35"/>
    <row r="1209" s="37" customFormat="1" x14ac:dyDescent="0.35"/>
    <row r="1210" s="37" customFormat="1" x14ac:dyDescent="0.35"/>
    <row r="1211" s="37" customFormat="1" x14ac:dyDescent="0.35"/>
    <row r="1212" s="37" customFormat="1" x14ac:dyDescent="0.35"/>
    <row r="1213" s="37" customFormat="1" x14ac:dyDescent="0.35"/>
    <row r="1214" s="37" customFormat="1" x14ac:dyDescent="0.35"/>
    <row r="1215" s="37" customFormat="1" x14ac:dyDescent="0.35"/>
    <row r="1216" s="37" customFormat="1" x14ac:dyDescent="0.35"/>
    <row r="1217" s="37" customFormat="1" x14ac:dyDescent="0.35"/>
    <row r="1218" s="37" customFormat="1" x14ac:dyDescent="0.35"/>
    <row r="1219" s="37" customFormat="1" x14ac:dyDescent="0.35"/>
    <row r="1220" s="37" customFormat="1" x14ac:dyDescent="0.35"/>
    <row r="1221" s="37" customFormat="1" x14ac:dyDescent="0.35"/>
    <row r="1222" s="37" customFormat="1" x14ac:dyDescent="0.35"/>
    <row r="1223" s="37" customFormat="1" x14ac:dyDescent="0.35"/>
    <row r="1224" s="37" customFormat="1" x14ac:dyDescent="0.35"/>
    <row r="1225" s="37" customFormat="1" x14ac:dyDescent="0.35"/>
    <row r="1226" s="37" customFormat="1" x14ac:dyDescent="0.35"/>
    <row r="1227" s="37" customFormat="1" x14ac:dyDescent="0.35"/>
    <row r="1228" s="37" customFormat="1" x14ac:dyDescent="0.35"/>
    <row r="1229" s="37" customFormat="1" x14ac:dyDescent="0.35"/>
    <row r="1230" s="37" customFormat="1" x14ac:dyDescent="0.35"/>
    <row r="1231" s="37" customFormat="1" x14ac:dyDescent="0.35"/>
    <row r="1232" s="37" customFormat="1" x14ac:dyDescent="0.35"/>
    <row r="1233" s="37" customFormat="1" x14ac:dyDescent="0.35"/>
    <row r="1234" s="37" customFormat="1" x14ac:dyDescent="0.35"/>
    <row r="1235" s="37" customFormat="1" x14ac:dyDescent="0.35"/>
    <row r="1236" s="37" customFormat="1" x14ac:dyDescent="0.35"/>
    <row r="1237" s="37" customFormat="1" x14ac:dyDescent="0.35"/>
    <row r="1238" s="37" customFormat="1" x14ac:dyDescent="0.35"/>
    <row r="1239" s="37" customFormat="1" x14ac:dyDescent="0.35"/>
    <row r="1240" s="37" customFormat="1" x14ac:dyDescent="0.35"/>
    <row r="1241" s="37" customFormat="1" x14ac:dyDescent="0.35"/>
    <row r="1242" s="37" customFormat="1" x14ac:dyDescent="0.35"/>
    <row r="1243" s="37" customFormat="1" x14ac:dyDescent="0.35"/>
    <row r="1244" s="37" customFormat="1" x14ac:dyDescent="0.35"/>
    <row r="1245" s="37" customFormat="1" x14ac:dyDescent="0.35"/>
    <row r="1246" s="37" customFormat="1" x14ac:dyDescent="0.35"/>
    <row r="1247" s="37" customFormat="1" x14ac:dyDescent="0.35"/>
    <row r="1248" s="37" customFormat="1" x14ac:dyDescent="0.35"/>
    <row r="1249" s="37" customFormat="1" x14ac:dyDescent="0.35"/>
    <row r="1250" s="37" customFormat="1" x14ac:dyDescent="0.35"/>
    <row r="1251" s="37" customFormat="1" x14ac:dyDescent="0.35"/>
    <row r="1252" s="37" customFormat="1" x14ac:dyDescent="0.35"/>
    <row r="1253" s="37" customFormat="1" x14ac:dyDescent="0.35"/>
    <row r="1254" s="37" customFormat="1" x14ac:dyDescent="0.35"/>
    <row r="1255" s="37" customFormat="1" x14ac:dyDescent="0.35"/>
    <row r="1256" s="37" customFormat="1" x14ac:dyDescent="0.35"/>
    <row r="1257" s="37" customFormat="1" x14ac:dyDescent="0.35"/>
    <row r="1258" s="37" customFormat="1" x14ac:dyDescent="0.35"/>
    <row r="1259" s="37" customFormat="1" x14ac:dyDescent="0.35"/>
    <row r="1260" s="37" customFormat="1" x14ac:dyDescent="0.35"/>
    <row r="1261" s="37" customFormat="1" x14ac:dyDescent="0.35"/>
    <row r="1262" s="37" customFormat="1" x14ac:dyDescent="0.35"/>
    <row r="1263" s="37" customFormat="1" x14ac:dyDescent="0.35"/>
    <row r="1264" s="37" customFormat="1" x14ac:dyDescent="0.35"/>
    <row r="1265" s="37" customFormat="1" x14ac:dyDescent="0.35"/>
    <row r="1266" s="37" customFormat="1" x14ac:dyDescent="0.35"/>
    <row r="1267" s="37" customFormat="1" x14ac:dyDescent="0.35"/>
    <row r="1268" s="37" customFormat="1" x14ac:dyDescent="0.35"/>
    <row r="1269" s="37" customFormat="1" x14ac:dyDescent="0.35"/>
    <row r="1270" s="37" customFormat="1" x14ac:dyDescent="0.35"/>
    <row r="1271" s="37" customFormat="1" x14ac:dyDescent="0.35"/>
    <row r="1272" s="37" customFormat="1" x14ac:dyDescent="0.35"/>
    <row r="1273" s="37" customFormat="1" x14ac:dyDescent="0.35"/>
    <row r="1274" s="37" customFormat="1" x14ac:dyDescent="0.35"/>
    <row r="1275" s="37" customFormat="1" x14ac:dyDescent="0.35"/>
    <row r="1276" s="37" customFormat="1" x14ac:dyDescent="0.35"/>
    <row r="1277" s="37" customFormat="1" x14ac:dyDescent="0.35"/>
    <row r="1278" s="37" customFormat="1" x14ac:dyDescent="0.35"/>
    <row r="1279" s="37" customFormat="1" x14ac:dyDescent="0.35"/>
    <row r="1280" s="37" customFormat="1" x14ac:dyDescent="0.35"/>
    <row r="1281" s="37" customFormat="1" x14ac:dyDescent="0.35"/>
    <row r="1282" s="37" customFormat="1" x14ac:dyDescent="0.35"/>
    <row r="1283" s="37" customFormat="1" x14ac:dyDescent="0.35"/>
    <row r="1284" s="37" customFormat="1" x14ac:dyDescent="0.35"/>
    <row r="1285" s="37" customFormat="1" x14ac:dyDescent="0.35"/>
    <row r="1286" s="37" customFormat="1" x14ac:dyDescent="0.35"/>
    <row r="1287" s="37" customFormat="1" x14ac:dyDescent="0.35"/>
    <row r="1288" s="37" customFormat="1" x14ac:dyDescent="0.35"/>
    <row r="1289" s="37" customFormat="1" x14ac:dyDescent="0.35"/>
    <row r="1290" s="37" customFormat="1" x14ac:dyDescent="0.35"/>
    <row r="1291" s="37" customFormat="1" x14ac:dyDescent="0.35"/>
    <row r="1292" s="37" customFormat="1" x14ac:dyDescent="0.35"/>
    <row r="1293" s="37" customFormat="1" x14ac:dyDescent="0.35"/>
    <row r="1294" s="37" customFormat="1" x14ac:dyDescent="0.35"/>
    <row r="1295" s="37" customFormat="1" x14ac:dyDescent="0.35"/>
    <row r="1296" s="37" customFormat="1" x14ac:dyDescent="0.35"/>
    <row r="1297" s="37" customFormat="1" x14ac:dyDescent="0.35"/>
    <row r="1298" s="37" customFormat="1" x14ac:dyDescent="0.35"/>
    <row r="1299" s="37" customFormat="1" x14ac:dyDescent="0.35"/>
    <row r="1300" s="37" customFormat="1" x14ac:dyDescent="0.35"/>
    <row r="1301" s="37" customFormat="1" x14ac:dyDescent="0.35"/>
    <row r="1302" s="37" customFormat="1" x14ac:dyDescent="0.35"/>
    <row r="1303" s="37" customFormat="1" x14ac:dyDescent="0.35"/>
    <row r="1304" s="37" customFormat="1" x14ac:dyDescent="0.35"/>
    <row r="1305" s="37" customFormat="1" x14ac:dyDescent="0.35"/>
    <row r="1306" s="37" customFormat="1" x14ac:dyDescent="0.35"/>
    <row r="1307" s="37" customFormat="1" x14ac:dyDescent="0.35"/>
    <row r="1308" s="37" customFormat="1" x14ac:dyDescent="0.35"/>
    <row r="1309" s="37" customFormat="1" x14ac:dyDescent="0.35"/>
    <row r="1310" s="37" customFormat="1" x14ac:dyDescent="0.35"/>
    <row r="1311" s="37" customFormat="1" x14ac:dyDescent="0.35"/>
    <row r="1312" s="37" customFormat="1" x14ac:dyDescent="0.35"/>
    <row r="1313" s="37" customFormat="1" x14ac:dyDescent="0.35"/>
    <row r="1314" s="37" customFormat="1" x14ac:dyDescent="0.35"/>
    <row r="1315" s="37" customFormat="1" x14ac:dyDescent="0.35"/>
    <row r="1316" s="37" customFormat="1" x14ac:dyDescent="0.35"/>
    <row r="1317" s="37" customFormat="1" x14ac:dyDescent="0.35"/>
    <row r="1318" s="37" customFormat="1" x14ac:dyDescent="0.35"/>
    <row r="1319" s="37" customFormat="1" x14ac:dyDescent="0.35"/>
    <row r="1320" s="37" customFormat="1" x14ac:dyDescent="0.35"/>
    <row r="1321" s="37" customFormat="1" x14ac:dyDescent="0.35"/>
    <row r="1322" s="37" customFormat="1" x14ac:dyDescent="0.35"/>
    <row r="1323" s="37" customFormat="1" x14ac:dyDescent="0.35"/>
    <row r="1324" s="37" customFormat="1" x14ac:dyDescent="0.35"/>
    <row r="1325" s="37" customFormat="1" x14ac:dyDescent="0.35"/>
    <row r="1326" s="37" customFormat="1" x14ac:dyDescent="0.35"/>
    <row r="1327" s="37" customFormat="1" x14ac:dyDescent="0.35"/>
    <row r="1328" s="37" customFormat="1" x14ac:dyDescent="0.35"/>
    <row r="1329" s="37" customFormat="1" x14ac:dyDescent="0.35"/>
    <row r="1330" s="37" customFormat="1" x14ac:dyDescent="0.35"/>
    <row r="1331" s="37" customFormat="1" x14ac:dyDescent="0.35"/>
    <row r="1332" s="37" customFormat="1" x14ac:dyDescent="0.35"/>
    <row r="1333" s="37" customFormat="1" x14ac:dyDescent="0.35"/>
    <row r="1334" s="37" customFormat="1" x14ac:dyDescent="0.35"/>
    <row r="1335" s="37" customFormat="1" x14ac:dyDescent="0.35"/>
    <row r="1336" s="37" customFormat="1" x14ac:dyDescent="0.35"/>
    <row r="1337" s="37" customFormat="1" x14ac:dyDescent="0.35"/>
    <row r="1338" s="37" customFormat="1" x14ac:dyDescent="0.35"/>
    <row r="1339" s="37" customFormat="1" x14ac:dyDescent="0.35"/>
    <row r="1340" s="37" customFormat="1" x14ac:dyDescent="0.35"/>
    <row r="1341" s="37" customFormat="1" x14ac:dyDescent="0.35"/>
    <row r="1342" s="37" customFormat="1" x14ac:dyDescent="0.35"/>
    <row r="1343" s="37" customFormat="1" x14ac:dyDescent="0.35"/>
    <row r="1344" s="37" customFormat="1" x14ac:dyDescent="0.35"/>
    <row r="1345" s="37" customFormat="1" x14ac:dyDescent="0.35"/>
    <row r="1346" s="37" customFormat="1" x14ac:dyDescent="0.35"/>
    <row r="1347" s="37" customFormat="1" x14ac:dyDescent="0.35"/>
    <row r="1348" s="37" customFormat="1" x14ac:dyDescent="0.35"/>
    <row r="1349" s="37" customFormat="1" x14ac:dyDescent="0.35"/>
    <row r="1350" s="37" customFormat="1" x14ac:dyDescent="0.35"/>
    <row r="1351" s="37" customFormat="1" x14ac:dyDescent="0.35"/>
    <row r="1352" s="37" customFormat="1" x14ac:dyDescent="0.35"/>
    <row r="1353" s="37" customFormat="1" x14ac:dyDescent="0.35"/>
    <row r="1354" s="37" customFormat="1" x14ac:dyDescent="0.35"/>
    <row r="1355" s="37" customFormat="1" x14ac:dyDescent="0.35"/>
    <row r="1356" s="37" customFormat="1" x14ac:dyDescent="0.35"/>
    <row r="1357" s="37" customFormat="1" x14ac:dyDescent="0.35"/>
    <row r="1358" s="37" customFormat="1" x14ac:dyDescent="0.35"/>
    <row r="1359" s="37" customFormat="1" x14ac:dyDescent="0.35"/>
    <row r="1360" s="37" customFormat="1" x14ac:dyDescent="0.35"/>
    <row r="1361" s="37" customFormat="1" x14ac:dyDescent="0.35"/>
    <row r="1362" s="37" customFormat="1" x14ac:dyDescent="0.35"/>
    <row r="1363" s="37" customFormat="1" x14ac:dyDescent="0.35"/>
    <row r="1364" s="37" customFormat="1" x14ac:dyDescent="0.35"/>
    <row r="1365" s="37" customFormat="1" x14ac:dyDescent="0.35"/>
    <row r="1366" s="37" customFormat="1" x14ac:dyDescent="0.35"/>
    <row r="1367" s="37" customFormat="1" x14ac:dyDescent="0.35"/>
    <row r="1368" s="37" customFormat="1" x14ac:dyDescent="0.35"/>
    <row r="1369" s="37" customFormat="1" x14ac:dyDescent="0.35"/>
    <row r="1370" s="37" customFormat="1" x14ac:dyDescent="0.35"/>
    <row r="1371" s="37" customFormat="1" x14ac:dyDescent="0.35"/>
    <row r="1372" s="37" customFormat="1" x14ac:dyDescent="0.35"/>
    <row r="1373" s="37" customFormat="1" x14ac:dyDescent="0.35"/>
    <row r="1374" s="37" customFormat="1" x14ac:dyDescent="0.35"/>
    <row r="1375" s="37" customFormat="1" x14ac:dyDescent="0.35"/>
    <row r="1376" s="37" customFormat="1" x14ac:dyDescent="0.35"/>
    <row r="1377" s="37" customFormat="1" x14ac:dyDescent="0.35"/>
    <row r="1378" s="37" customFormat="1" x14ac:dyDescent="0.35"/>
    <row r="1379" s="37" customFormat="1" x14ac:dyDescent="0.35"/>
    <row r="1380" s="37" customFormat="1" x14ac:dyDescent="0.35"/>
    <row r="1381" s="37" customFormat="1" x14ac:dyDescent="0.35"/>
    <row r="1382" s="37" customFormat="1" x14ac:dyDescent="0.35"/>
    <row r="1383" s="37" customFormat="1" x14ac:dyDescent="0.35"/>
    <row r="1384" s="37" customFormat="1" x14ac:dyDescent="0.35"/>
    <row r="1385" s="37" customFormat="1" x14ac:dyDescent="0.35"/>
    <row r="1386" s="37" customFormat="1" x14ac:dyDescent="0.35"/>
    <row r="1387" s="37" customFormat="1" x14ac:dyDescent="0.35"/>
    <row r="1388" s="37" customFormat="1" x14ac:dyDescent="0.35"/>
    <row r="1389" s="37" customFormat="1" x14ac:dyDescent="0.35"/>
    <row r="1390" s="37" customFormat="1" x14ac:dyDescent="0.35"/>
    <row r="1391" s="37" customFormat="1" x14ac:dyDescent="0.35"/>
    <row r="1392" s="37" customFormat="1" x14ac:dyDescent="0.35"/>
    <row r="1393" s="37" customFormat="1" x14ac:dyDescent="0.35"/>
    <row r="1394" s="37" customFormat="1" x14ac:dyDescent="0.35"/>
    <row r="1395" s="37" customFormat="1" x14ac:dyDescent="0.35"/>
    <row r="1396" s="37" customFormat="1" x14ac:dyDescent="0.35"/>
    <row r="1397" s="37" customFormat="1" x14ac:dyDescent="0.35"/>
    <row r="1398" s="37" customFormat="1" x14ac:dyDescent="0.35"/>
    <row r="1399" s="37" customFormat="1" x14ac:dyDescent="0.35"/>
    <row r="1400" s="37" customFormat="1" x14ac:dyDescent="0.35"/>
    <row r="1401" s="37" customFormat="1" x14ac:dyDescent="0.35"/>
    <row r="1402" s="37" customFormat="1" x14ac:dyDescent="0.35"/>
    <row r="1403" s="37" customFormat="1" x14ac:dyDescent="0.35"/>
    <row r="1404" s="37" customFormat="1" x14ac:dyDescent="0.35"/>
    <row r="1405" s="37" customFormat="1" x14ac:dyDescent="0.35"/>
    <row r="1406" s="37" customFormat="1" x14ac:dyDescent="0.35"/>
    <row r="1407" s="37" customFormat="1" x14ac:dyDescent="0.35"/>
    <row r="1408" s="37" customFormat="1" x14ac:dyDescent="0.35"/>
    <row r="1409" s="37" customFormat="1" x14ac:dyDescent="0.35"/>
    <row r="1410" s="37" customFormat="1" x14ac:dyDescent="0.35"/>
    <row r="1411" s="37" customFormat="1" x14ac:dyDescent="0.35"/>
    <row r="1412" s="37" customFormat="1" x14ac:dyDescent="0.35"/>
    <row r="1413" s="37" customFormat="1" x14ac:dyDescent="0.35"/>
    <row r="1414" s="37" customFormat="1" x14ac:dyDescent="0.35"/>
    <row r="1415" s="37" customFormat="1" x14ac:dyDescent="0.35"/>
    <row r="1416" s="37" customFormat="1" x14ac:dyDescent="0.35"/>
    <row r="1417" s="37" customFormat="1" x14ac:dyDescent="0.35"/>
    <row r="1418" s="37" customFormat="1" x14ac:dyDescent="0.35"/>
    <row r="1419" s="37" customFormat="1" x14ac:dyDescent="0.35"/>
    <row r="1420" s="37" customFormat="1" x14ac:dyDescent="0.35"/>
    <row r="1421" s="37" customFormat="1" x14ac:dyDescent="0.35"/>
    <row r="1422" s="37" customFormat="1" x14ac:dyDescent="0.35"/>
    <row r="1423" s="37" customFormat="1" x14ac:dyDescent="0.35"/>
    <row r="1424" s="37" customFormat="1" x14ac:dyDescent="0.35"/>
    <row r="1425" s="37" customFormat="1" x14ac:dyDescent="0.35"/>
    <row r="1426" s="37" customFormat="1" x14ac:dyDescent="0.35"/>
    <row r="1427" s="37" customFormat="1" x14ac:dyDescent="0.35"/>
    <row r="1428" s="37" customFormat="1" x14ac:dyDescent="0.35"/>
    <row r="1429" s="37" customFormat="1" x14ac:dyDescent="0.35"/>
    <row r="1430" s="37" customFormat="1" x14ac:dyDescent="0.35"/>
    <row r="1431" s="37" customFormat="1" x14ac:dyDescent="0.35"/>
    <row r="1432" s="37" customFormat="1" x14ac:dyDescent="0.35"/>
    <row r="1433" s="37" customFormat="1" x14ac:dyDescent="0.35"/>
    <row r="1434" s="37" customFormat="1" x14ac:dyDescent="0.35"/>
    <row r="1435" s="37" customFormat="1" x14ac:dyDescent="0.35"/>
    <row r="1436" s="37" customFormat="1" x14ac:dyDescent="0.35"/>
    <row r="1437" s="37" customFormat="1" x14ac:dyDescent="0.35"/>
    <row r="1438" s="37" customFormat="1" x14ac:dyDescent="0.35"/>
    <row r="1439" s="37" customFormat="1" x14ac:dyDescent="0.35"/>
    <row r="1440" s="37" customFormat="1" x14ac:dyDescent="0.35"/>
    <row r="1441" s="37" customFormat="1" x14ac:dyDescent="0.35"/>
    <row r="1442" s="37" customFormat="1" x14ac:dyDescent="0.35"/>
    <row r="1443" s="37" customFormat="1" x14ac:dyDescent="0.35"/>
    <row r="1444" s="37" customFormat="1" x14ac:dyDescent="0.35"/>
    <row r="1445" s="37" customFormat="1" x14ac:dyDescent="0.35"/>
    <row r="1446" s="37" customFormat="1" x14ac:dyDescent="0.35"/>
    <row r="1447" s="37" customFormat="1" x14ac:dyDescent="0.35"/>
    <row r="1448" s="37" customFormat="1" x14ac:dyDescent="0.35"/>
    <row r="1449" s="37" customFormat="1" x14ac:dyDescent="0.35"/>
    <row r="1450" s="37" customFormat="1" x14ac:dyDescent="0.35"/>
    <row r="1451" s="37" customFormat="1" x14ac:dyDescent="0.35"/>
    <row r="1452" s="37" customFormat="1" x14ac:dyDescent="0.35"/>
    <row r="1453" s="37" customFormat="1" x14ac:dyDescent="0.35"/>
    <row r="1454" s="37" customFormat="1" x14ac:dyDescent="0.35"/>
    <row r="1455" s="37" customFormat="1" x14ac:dyDescent="0.35"/>
    <row r="1456" s="37" customFormat="1" x14ac:dyDescent="0.35"/>
    <row r="1457" s="37" customFormat="1" x14ac:dyDescent="0.35"/>
    <row r="1458" s="37" customFormat="1" x14ac:dyDescent="0.35"/>
    <row r="1459" s="37" customFormat="1" x14ac:dyDescent="0.35"/>
    <row r="1460" s="37" customFormat="1" x14ac:dyDescent="0.35"/>
    <row r="1461" s="37" customFormat="1" x14ac:dyDescent="0.35"/>
    <row r="1462" s="37" customFormat="1" x14ac:dyDescent="0.35"/>
    <row r="1463" s="37" customFormat="1" x14ac:dyDescent="0.35"/>
    <row r="1464" s="37" customFormat="1" x14ac:dyDescent="0.35"/>
    <row r="1465" s="37" customFormat="1" x14ac:dyDescent="0.35"/>
    <row r="1466" s="37" customFormat="1" x14ac:dyDescent="0.35"/>
    <row r="1467" s="37" customFormat="1" x14ac:dyDescent="0.35"/>
    <row r="1468" s="37" customFormat="1" x14ac:dyDescent="0.35"/>
    <row r="1469" s="37" customFormat="1" x14ac:dyDescent="0.35"/>
    <row r="1470" s="37" customFormat="1" x14ac:dyDescent="0.35"/>
    <row r="1471" s="37" customFormat="1" x14ac:dyDescent="0.35"/>
    <row r="1472" s="37" customFormat="1" x14ac:dyDescent="0.35"/>
    <row r="1473" s="37" customFormat="1" x14ac:dyDescent="0.35"/>
    <row r="1474" s="37" customFormat="1" x14ac:dyDescent="0.35"/>
    <row r="1475" s="37" customFormat="1" x14ac:dyDescent="0.35"/>
    <row r="1476" s="37" customFormat="1" x14ac:dyDescent="0.35"/>
    <row r="1477" s="37" customFormat="1" x14ac:dyDescent="0.35"/>
    <row r="1478" s="37" customFormat="1" x14ac:dyDescent="0.35"/>
    <row r="1479" s="37" customFormat="1" x14ac:dyDescent="0.35"/>
    <row r="1480" s="37" customFormat="1" x14ac:dyDescent="0.35"/>
    <row r="1481" s="37" customFormat="1" x14ac:dyDescent="0.35"/>
    <row r="1482" s="37" customFormat="1" x14ac:dyDescent="0.35"/>
    <row r="1483" s="37" customFormat="1" x14ac:dyDescent="0.35"/>
    <row r="1484" s="37" customFormat="1" x14ac:dyDescent="0.35"/>
    <row r="1485" s="37" customFormat="1" x14ac:dyDescent="0.35"/>
    <row r="1486" s="37" customFormat="1" x14ac:dyDescent="0.35"/>
    <row r="1487" s="37" customFormat="1" x14ac:dyDescent="0.35"/>
    <row r="1488" s="37" customFormat="1" x14ac:dyDescent="0.35"/>
    <row r="1489" s="37" customFormat="1" x14ac:dyDescent="0.35"/>
    <row r="1490" s="37" customFormat="1" x14ac:dyDescent="0.35"/>
    <row r="1491" s="37" customFormat="1" x14ac:dyDescent="0.35"/>
    <row r="1492" s="37" customFormat="1" x14ac:dyDescent="0.35"/>
    <row r="1493" s="37" customFormat="1" x14ac:dyDescent="0.35"/>
    <row r="1494" s="37" customFormat="1" x14ac:dyDescent="0.35"/>
    <row r="1495" s="37" customFormat="1" x14ac:dyDescent="0.35"/>
    <row r="1496" s="37" customFormat="1" x14ac:dyDescent="0.35"/>
    <row r="1497" s="37" customFormat="1" x14ac:dyDescent="0.35"/>
    <row r="1498" s="37" customFormat="1" x14ac:dyDescent="0.35"/>
    <row r="1499" s="37" customFormat="1" x14ac:dyDescent="0.35"/>
    <row r="1500" s="37" customFormat="1" x14ac:dyDescent="0.35"/>
    <row r="1501" s="37" customFormat="1" x14ac:dyDescent="0.35"/>
    <row r="1502" s="37" customFormat="1" x14ac:dyDescent="0.35"/>
    <row r="1503" s="37" customFormat="1" x14ac:dyDescent="0.35"/>
    <row r="1504" s="37" customFormat="1" x14ac:dyDescent="0.35"/>
    <row r="1505" s="37" customFormat="1" x14ac:dyDescent="0.35"/>
    <row r="1506" s="37" customFormat="1" x14ac:dyDescent="0.35"/>
    <row r="1507" s="37" customFormat="1" x14ac:dyDescent="0.35"/>
    <row r="1508" s="37" customFormat="1" x14ac:dyDescent="0.35"/>
    <row r="1509" s="37" customFormat="1" x14ac:dyDescent="0.35"/>
    <row r="1510" s="37" customFormat="1" x14ac:dyDescent="0.35"/>
    <row r="1511" s="37" customFormat="1" x14ac:dyDescent="0.35"/>
    <row r="1512" s="37" customFormat="1" x14ac:dyDescent="0.35"/>
    <row r="1513" s="37" customFormat="1" x14ac:dyDescent="0.35"/>
    <row r="1514" s="37" customFormat="1" x14ac:dyDescent="0.35"/>
    <row r="1515" s="37" customFormat="1" x14ac:dyDescent="0.35"/>
    <row r="1516" s="37" customFormat="1" x14ac:dyDescent="0.35"/>
    <row r="1517" s="37" customFormat="1" x14ac:dyDescent="0.35"/>
    <row r="1518" s="37" customFormat="1" x14ac:dyDescent="0.35"/>
    <row r="1519" s="37" customFormat="1" x14ac:dyDescent="0.35"/>
    <row r="1520" s="37" customFormat="1" x14ac:dyDescent="0.35"/>
    <row r="1521" s="37" customFormat="1" x14ac:dyDescent="0.35"/>
    <row r="1522" s="37" customFormat="1" x14ac:dyDescent="0.35"/>
    <row r="1523" s="37" customFormat="1" x14ac:dyDescent="0.35"/>
    <row r="1524" s="37" customFormat="1" x14ac:dyDescent="0.35"/>
    <row r="1525" s="37" customFormat="1" x14ac:dyDescent="0.35"/>
    <row r="1526" s="37" customFormat="1" x14ac:dyDescent="0.35"/>
    <row r="1527" s="37" customFormat="1" x14ac:dyDescent="0.35"/>
    <row r="1528" s="37" customFormat="1" x14ac:dyDescent="0.35"/>
    <row r="1529" s="37" customFormat="1" x14ac:dyDescent="0.35"/>
    <row r="1530" s="37" customFormat="1" x14ac:dyDescent="0.35"/>
    <row r="1531" s="37" customFormat="1" x14ac:dyDescent="0.35"/>
    <row r="1532" s="37" customFormat="1" x14ac:dyDescent="0.35"/>
    <row r="1533" s="37" customFormat="1" x14ac:dyDescent="0.35"/>
    <row r="1534" s="37" customFormat="1" x14ac:dyDescent="0.35"/>
    <row r="1535" s="37" customFormat="1" x14ac:dyDescent="0.35"/>
    <row r="1536" s="37" customFormat="1" x14ac:dyDescent="0.35"/>
    <row r="1537" s="37" customFormat="1" x14ac:dyDescent="0.35"/>
    <row r="1538" s="37" customFormat="1" x14ac:dyDescent="0.35"/>
    <row r="1539" s="37" customFormat="1" x14ac:dyDescent="0.35"/>
    <row r="1540" s="37" customFormat="1" x14ac:dyDescent="0.35"/>
    <row r="1541" s="37" customFormat="1" x14ac:dyDescent="0.35"/>
    <row r="1542" s="37" customFormat="1" x14ac:dyDescent="0.35"/>
    <row r="1543" s="37" customFormat="1" x14ac:dyDescent="0.35"/>
    <row r="1544" s="37" customFormat="1" x14ac:dyDescent="0.35"/>
    <row r="1545" s="37" customFormat="1" x14ac:dyDescent="0.35"/>
    <row r="1546" s="37" customFormat="1" x14ac:dyDescent="0.35"/>
    <row r="1547" s="37" customFormat="1" x14ac:dyDescent="0.35"/>
    <row r="1548" s="37" customFormat="1" x14ac:dyDescent="0.35"/>
    <row r="1549" s="37" customFormat="1" x14ac:dyDescent="0.35"/>
    <row r="1550" s="37" customFormat="1" x14ac:dyDescent="0.35"/>
    <row r="1551" s="37" customFormat="1" x14ac:dyDescent="0.35"/>
    <row r="1552" s="37" customFormat="1" x14ac:dyDescent="0.35"/>
    <row r="1553" s="37" customFormat="1" x14ac:dyDescent="0.35"/>
    <row r="1554" s="37" customFormat="1" x14ac:dyDescent="0.35"/>
    <row r="1555" s="37" customFormat="1" x14ac:dyDescent="0.35"/>
    <row r="1556" s="37" customFormat="1" x14ac:dyDescent="0.35"/>
    <row r="1557" s="37" customFormat="1" x14ac:dyDescent="0.35"/>
    <row r="1558" s="37" customFormat="1" x14ac:dyDescent="0.35"/>
    <row r="1559" s="37" customFormat="1" x14ac:dyDescent="0.35"/>
    <row r="1560" s="37" customFormat="1" x14ac:dyDescent="0.35"/>
    <row r="1561" s="37" customFormat="1" x14ac:dyDescent="0.35"/>
    <row r="1562" s="37" customFormat="1" x14ac:dyDescent="0.35"/>
    <row r="1563" s="37" customFormat="1" x14ac:dyDescent="0.35"/>
    <row r="1564" s="37" customFormat="1" x14ac:dyDescent="0.35"/>
    <row r="1565" s="37" customFormat="1" x14ac:dyDescent="0.35"/>
    <row r="1566" s="37" customFormat="1" x14ac:dyDescent="0.35"/>
    <row r="1567" s="37" customFormat="1" x14ac:dyDescent="0.35"/>
    <row r="1568" s="37" customFormat="1" x14ac:dyDescent="0.35"/>
    <row r="1569" s="37" customFormat="1" x14ac:dyDescent="0.35"/>
    <row r="1570" s="37" customFormat="1" x14ac:dyDescent="0.35"/>
    <row r="1571" s="37" customFormat="1" x14ac:dyDescent="0.35"/>
    <row r="1572" s="37" customFormat="1" x14ac:dyDescent="0.35"/>
    <row r="1573" s="37" customFormat="1" x14ac:dyDescent="0.35"/>
    <row r="1574" s="37" customFormat="1" x14ac:dyDescent="0.35"/>
    <row r="1575" s="37" customFormat="1" x14ac:dyDescent="0.35"/>
    <row r="1576" s="37" customFormat="1" x14ac:dyDescent="0.35"/>
    <row r="1577" s="37" customFormat="1" x14ac:dyDescent="0.35"/>
    <row r="1578" s="37" customFormat="1" x14ac:dyDescent="0.35"/>
    <row r="1579" s="37" customFormat="1" x14ac:dyDescent="0.35"/>
    <row r="1580" s="37" customFormat="1" x14ac:dyDescent="0.35"/>
    <row r="1581" s="37" customFormat="1" x14ac:dyDescent="0.35"/>
    <row r="1582" s="37" customFormat="1" x14ac:dyDescent="0.35"/>
    <row r="1583" s="37" customFormat="1" x14ac:dyDescent="0.35"/>
    <row r="1584" s="37" customFormat="1" x14ac:dyDescent="0.35"/>
    <row r="1585" s="37" customFormat="1" x14ac:dyDescent="0.35"/>
    <row r="1586" s="37" customFormat="1" x14ac:dyDescent="0.35"/>
    <row r="1587" s="37" customFormat="1" x14ac:dyDescent="0.35"/>
    <row r="1588" s="37" customFormat="1" x14ac:dyDescent="0.35"/>
    <row r="1589" s="37" customFormat="1" x14ac:dyDescent="0.35"/>
    <row r="1590" s="37" customFormat="1" x14ac:dyDescent="0.35"/>
    <row r="1591" s="37" customFormat="1" x14ac:dyDescent="0.35"/>
    <row r="1592" s="37" customFormat="1" x14ac:dyDescent="0.35"/>
    <row r="1593" s="37" customFormat="1" x14ac:dyDescent="0.35"/>
    <row r="1594" s="37" customFormat="1" x14ac:dyDescent="0.35"/>
    <row r="1595" s="37" customFormat="1" x14ac:dyDescent="0.35"/>
    <row r="1596" s="37" customFormat="1" x14ac:dyDescent="0.35"/>
    <row r="1597" s="37" customFormat="1" x14ac:dyDescent="0.35"/>
    <row r="1598" s="37" customFormat="1" x14ac:dyDescent="0.35"/>
    <row r="1599" s="37" customFormat="1" x14ac:dyDescent="0.35"/>
    <row r="1600" s="37" customFormat="1" x14ac:dyDescent="0.35"/>
    <row r="1601" s="37" customFormat="1" x14ac:dyDescent="0.35"/>
    <row r="1602" s="37" customFormat="1" x14ac:dyDescent="0.35"/>
    <row r="1603" s="37" customFormat="1" x14ac:dyDescent="0.35"/>
    <row r="1604" s="37" customFormat="1" x14ac:dyDescent="0.35"/>
    <row r="1605" s="37" customFormat="1" x14ac:dyDescent="0.35"/>
    <row r="1606" s="37" customFormat="1" x14ac:dyDescent="0.35"/>
    <row r="1607" s="37" customFormat="1" x14ac:dyDescent="0.35"/>
    <row r="1608" s="37" customFormat="1" x14ac:dyDescent="0.35"/>
    <row r="1609" s="37" customFormat="1" x14ac:dyDescent="0.35"/>
    <row r="1610" s="37" customFormat="1" x14ac:dyDescent="0.35"/>
    <row r="1611" s="37" customFormat="1" x14ac:dyDescent="0.35"/>
    <row r="1612" s="37" customFormat="1" x14ac:dyDescent="0.35"/>
    <row r="1613" s="37" customFormat="1" x14ac:dyDescent="0.35"/>
    <row r="1614" s="37" customFormat="1" x14ac:dyDescent="0.35"/>
    <row r="1615" s="37" customFormat="1" x14ac:dyDescent="0.35"/>
    <row r="1616" s="37" customFormat="1" x14ac:dyDescent="0.35"/>
    <row r="1617" s="37" customFormat="1" x14ac:dyDescent="0.35"/>
    <row r="1618" s="37" customFormat="1" x14ac:dyDescent="0.35"/>
    <row r="1619" s="37" customFormat="1" x14ac:dyDescent="0.35"/>
    <row r="1620" s="37" customFormat="1" x14ac:dyDescent="0.35"/>
    <row r="1621" s="37" customFormat="1" x14ac:dyDescent="0.35"/>
    <row r="1622" s="37" customFormat="1" x14ac:dyDescent="0.35"/>
    <row r="1623" s="37" customFormat="1" x14ac:dyDescent="0.35"/>
    <row r="1624" s="37" customFormat="1" x14ac:dyDescent="0.35"/>
    <row r="1625" s="37" customFormat="1" x14ac:dyDescent="0.35"/>
    <row r="1626" s="37" customFormat="1" x14ac:dyDescent="0.35"/>
    <row r="1627" s="37" customFormat="1" x14ac:dyDescent="0.35"/>
    <row r="1628" s="37" customFormat="1" x14ac:dyDescent="0.35"/>
    <row r="1629" s="37" customFormat="1" x14ac:dyDescent="0.35"/>
    <row r="1630" s="37" customFormat="1" x14ac:dyDescent="0.35"/>
    <row r="1631" s="37" customFormat="1" x14ac:dyDescent="0.35"/>
    <row r="1632" s="37" customFormat="1" x14ac:dyDescent="0.35"/>
    <row r="1633" s="37" customFormat="1" x14ac:dyDescent="0.35"/>
    <row r="1634" s="37" customFormat="1" x14ac:dyDescent="0.35"/>
    <row r="1635" s="37" customFormat="1" x14ac:dyDescent="0.35"/>
    <row r="1636" s="37" customFormat="1" x14ac:dyDescent="0.35"/>
    <row r="1637" s="37" customFormat="1" x14ac:dyDescent="0.35"/>
    <row r="1638" s="37" customFormat="1" x14ac:dyDescent="0.35"/>
    <row r="1639" s="37" customFormat="1" x14ac:dyDescent="0.35"/>
    <row r="1640" s="37" customFormat="1" x14ac:dyDescent="0.35"/>
    <row r="1641" s="37" customFormat="1" x14ac:dyDescent="0.35"/>
    <row r="1642" s="37" customFormat="1" x14ac:dyDescent="0.35"/>
    <row r="1643" s="37" customFormat="1" x14ac:dyDescent="0.35"/>
    <row r="1644" s="37" customFormat="1" x14ac:dyDescent="0.35"/>
    <row r="1645" s="37" customFormat="1" x14ac:dyDescent="0.35"/>
    <row r="1646" s="37" customFormat="1" x14ac:dyDescent="0.35"/>
    <row r="1647" s="37" customFormat="1" x14ac:dyDescent="0.35"/>
    <row r="1648" s="37" customFormat="1" x14ac:dyDescent="0.35"/>
    <row r="1649" s="37" customFormat="1" x14ac:dyDescent="0.35"/>
    <row r="1650" s="37" customFormat="1" x14ac:dyDescent="0.35"/>
    <row r="1651" s="37" customFormat="1" x14ac:dyDescent="0.35"/>
    <row r="1652" s="37" customFormat="1" x14ac:dyDescent="0.35"/>
    <row r="1653" s="37" customFormat="1" x14ac:dyDescent="0.35"/>
    <row r="1654" s="37" customFormat="1" x14ac:dyDescent="0.35"/>
    <row r="1655" s="37" customFormat="1" x14ac:dyDescent="0.35"/>
    <row r="1656" s="37" customFormat="1" x14ac:dyDescent="0.35"/>
    <row r="1657" s="37" customFormat="1" x14ac:dyDescent="0.35"/>
    <row r="1658" s="37" customFormat="1" x14ac:dyDescent="0.35"/>
    <row r="1659" s="37" customFormat="1" x14ac:dyDescent="0.35"/>
    <row r="1660" s="37" customFormat="1" x14ac:dyDescent="0.35"/>
    <row r="1661" s="37" customFormat="1" x14ac:dyDescent="0.35"/>
    <row r="1662" s="37" customFormat="1" x14ac:dyDescent="0.35"/>
    <row r="1663" s="37" customFormat="1" x14ac:dyDescent="0.35"/>
    <row r="1664" s="37" customFormat="1" x14ac:dyDescent="0.35"/>
    <row r="1665" s="37" customFormat="1" x14ac:dyDescent="0.35"/>
    <row r="1666" s="37" customFormat="1" x14ac:dyDescent="0.35"/>
    <row r="1667" s="37" customFormat="1" x14ac:dyDescent="0.35"/>
    <row r="1668" s="37" customFormat="1" x14ac:dyDescent="0.35"/>
    <row r="1669" s="37" customFormat="1" x14ac:dyDescent="0.35"/>
    <row r="1670" s="37" customFormat="1" x14ac:dyDescent="0.35"/>
    <row r="1671" s="37" customFormat="1" x14ac:dyDescent="0.35"/>
    <row r="1672" s="37" customFormat="1" x14ac:dyDescent="0.35"/>
    <row r="1673" s="37" customFormat="1" x14ac:dyDescent="0.35"/>
    <row r="1674" s="37" customFormat="1" x14ac:dyDescent="0.35"/>
    <row r="1675" s="37" customFormat="1" x14ac:dyDescent="0.35"/>
    <row r="1676" s="37" customFormat="1" x14ac:dyDescent="0.35"/>
    <row r="1677" s="37" customFormat="1" x14ac:dyDescent="0.35"/>
    <row r="1678" s="37" customFormat="1" x14ac:dyDescent="0.35"/>
    <row r="1679" s="37" customFormat="1" x14ac:dyDescent="0.35"/>
    <row r="1680" s="37" customFormat="1" x14ac:dyDescent="0.35"/>
    <row r="1681" s="37" customFormat="1" x14ac:dyDescent="0.35"/>
    <row r="1682" s="37" customFormat="1" x14ac:dyDescent="0.35"/>
    <row r="1683" s="37" customFormat="1" x14ac:dyDescent="0.35"/>
    <row r="1684" s="37" customFormat="1" x14ac:dyDescent="0.35"/>
    <row r="1685" s="37" customFormat="1" x14ac:dyDescent="0.35"/>
    <row r="1686" s="37" customFormat="1" x14ac:dyDescent="0.35"/>
    <row r="1687" s="37" customFormat="1" x14ac:dyDescent="0.35"/>
    <row r="1688" s="37" customFormat="1" x14ac:dyDescent="0.35"/>
    <row r="1689" s="37" customFormat="1" x14ac:dyDescent="0.35"/>
    <row r="1690" s="37" customFormat="1" x14ac:dyDescent="0.35"/>
    <row r="1691" s="37" customFormat="1" x14ac:dyDescent="0.35"/>
    <row r="1692" s="37" customFormat="1" x14ac:dyDescent="0.35"/>
    <row r="1693" s="37" customFormat="1" x14ac:dyDescent="0.35"/>
    <row r="1694" s="37" customFormat="1" x14ac:dyDescent="0.35"/>
    <row r="1695" s="37" customFormat="1" x14ac:dyDescent="0.35"/>
    <row r="1696" s="37" customFormat="1" x14ac:dyDescent="0.35"/>
    <row r="1697" s="37" customFormat="1" x14ac:dyDescent="0.35"/>
    <row r="1698" s="37" customFormat="1" x14ac:dyDescent="0.35"/>
    <row r="1699" s="37" customFormat="1" x14ac:dyDescent="0.35"/>
    <row r="1700" s="37" customFormat="1" x14ac:dyDescent="0.35"/>
    <row r="1701" s="37" customFormat="1" x14ac:dyDescent="0.35"/>
    <row r="1702" s="37" customFormat="1" x14ac:dyDescent="0.35"/>
    <row r="1703" s="37" customFormat="1" x14ac:dyDescent="0.35"/>
    <row r="1704" s="37" customFormat="1" x14ac:dyDescent="0.35"/>
    <row r="1705" s="37" customFormat="1" x14ac:dyDescent="0.35"/>
    <row r="1706" s="37" customFormat="1" x14ac:dyDescent="0.35"/>
    <row r="1707" s="37" customFormat="1" x14ac:dyDescent="0.35"/>
    <row r="1708" s="37" customFormat="1" x14ac:dyDescent="0.35"/>
    <row r="1709" s="37" customFormat="1" x14ac:dyDescent="0.35"/>
    <row r="1710" s="37" customFormat="1" x14ac:dyDescent="0.35"/>
    <row r="1711" s="37" customFormat="1" x14ac:dyDescent="0.35"/>
    <row r="1712" s="37" customFormat="1" x14ac:dyDescent="0.35"/>
    <row r="1713" s="37" customFormat="1" x14ac:dyDescent="0.35"/>
    <row r="1714" s="37" customFormat="1" x14ac:dyDescent="0.35"/>
    <row r="1715" s="37" customFormat="1" x14ac:dyDescent="0.35"/>
    <row r="1716" s="37" customFormat="1" x14ac:dyDescent="0.35"/>
    <row r="1717" s="37" customFormat="1" x14ac:dyDescent="0.35"/>
    <row r="1718" s="37" customFormat="1" x14ac:dyDescent="0.35"/>
    <row r="1719" s="37" customFormat="1" x14ac:dyDescent="0.35"/>
    <row r="1720" s="37" customFormat="1" x14ac:dyDescent="0.35"/>
    <row r="1721" s="37" customFormat="1" x14ac:dyDescent="0.35"/>
    <row r="1722" s="37" customFormat="1" x14ac:dyDescent="0.35"/>
    <row r="1723" s="37" customFormat="1" x14ac:dyDescent="0.35"/>
    <row r="1724" s="37" customFormat="1" x14ac:dyDescent="0.35"/>
    <row r="1725" s="37" customFormat="1" x14ac:dyDescent="0.35"/>
    <row r="1726" s="37" customFormat="1" x14ac:dyDescent="0.35"/>
    <row r="1727" s="37" customFormat="1" x14ac:dyDescent="0.35"/>
    <row r="1728" s="37" customFormat="1" x14ac:dyDescent="0.35"/>
    <row r="1729" s="37" customFormat="1" x14ac:dyDescent="0.35"/>
    <row r="1730" s="37" customFormat="1" x14ac:dyDescent="0.35"/>
    <row r="1731" s="37" customFormat="1" x14ac:dyDescent="0.35"/>
    <row r="1732" s="37" customFormat="1" x14ac:dyDescent="0.35"/>
    <row r="1733" s="37" customFormat="1" x14ac:dyDescent="0.35"/>
    <row r="1734" s="37" customFormat="1" x14ac:dyDescent="0.35"/>
    <row r="1735" s="37" customFormat="1" x14ac:dyDescent="0.35"/>
    <row r="1736" s="37" customFormat="1" x14ac:dyDescent="0.35"/>
    <row r="1737" s="37" customFormat="1" x14ac:dyDescent="0.35"/>
    <row r="1738" s="37" customFormat="1" x14ac:dyDescent="0.35"/>
    <row r="1739" s="37" customFormat="1" x14ac:dyDescent="0.35"/>
    <row r="1740" s="37" customFormat="1" x14ac:dyDescent="0.35"/>
    <row r="1741" s="37" customFormat="1" x14ac:dyDescent="0.35"/>
    <row r="1742" s="37" customFormat="1" x14ac:dyDescent="0.35"/>
    <row r="1743" s="37" customFormat="1" x14ac:dyDescent="0.35"/>
    <row r="1744" s="37" customFormat="1" x14ac:dyDescent="0.35"/>
    <row r="1745" s="37" customFormat="1" x14ac:dyDescent="0.35"/>
    <row r="1746" s="37" customFormat="1" x14ac:dyDescent="0.35"/>
    <row r="1747" s="37" customFormat="1" x14ac:dyDescent="0.35"/>
    <row r="1748" s="37" customFormat="1" x14ac:dyDescent="0.35"/>
    <row r="1749" s="37" customFormat="1" x14ac:dyDescent="0.35"/>
    <row r="1750" s="37" customFormat="1" x14ac:dyDescent="0.35"/>
    <row r="1751" s="37" customFormat="1" x14ac:dyDescent="0.35"/>
    <row r="1752" s="37" customFormat="1" x14ac:dyDescent="0.35"/>
    <row r="1753" s="37" customFormat="1" x14ac:dyDescent="0.35"/>
    <row r="1754" s="37" customFormat="1" x14ac:dyDescent="0.35"/>
    <row r="1755" s="37" customFormat="1" x14ac:dyDescent="0.35"/>
    <row r="1756" s="37" customFormat="1" x14ac:dyDescent="0.35"/>
    <row r="1757" s="37" customFormat="1" x14ac:dyDescent="0.35"/>
    <row r="1758" s="37" customFormat="1" x14ac:dyDescent="0.35"/>
    <row r="1759" s="37" customFormat="1" x14ac:dyDescent="0.35"/>
    <row r="1760" s="37" customFormat="1" x14ac:dyDescent="0.35"/>
    <row r="1761" s="37" customFormat="1" x14ac:dyDescent="0.35"/>
    <row r="1762" s="37" customFormat="1" x14ac:dyDescent="0.35"/>
    <row r="1763" s="37" customFormat="1" x14ac:dyDescent="0.35"/>
    <row r="1764" s="37" customFormat="1" x14ac:dyDescent="0.35"/>
    <row r="1765" s="37" customFormat="1" x14ac:dyDescent="0.35"/>
    <row r="1766" s="37" customFormat="1" x14ac:dyDescent="0.35"/>
    <row r="1767" s="37" customFormat="1" x14ac:dyDescent="0.35"/>
    <row r="1768" s="37" customFormat="1" x14ac:dyDescent="0.35"/>
    <row r="1769" s="37" customFormat="1" x14ac:dyDescent="0.35"/>
    <row r="1770" s="37" customFormat="1" x14ac:dyDescent="0.35"/>
    <row r="1771" s="37" customFormat="1" x14ac:dyDescent="0.35"/>
    <row r="1772" s="37" customFormat="1" x14ac:dyDescent="0.35"/>
    <row r="1773" s="37" customFormat="1" x14ac:dyDescent="0.35"/>
    <row r="1774" s="37" customFormat="1" x14ac:dyDescent="0.35"/>
    <row r="1775" s="37" customFormat="1" x14ac:dyDescent="0.35"/>
    <row r="1776" s="37" customFormat="1" x14ac:dyDescent="0.35"/>
    <row r="1777" s="37" customFormat="1" x14ac:dyDescent="0.35"/>
    <row r="1778" s="37" customFormat="1" x14ac:dyDescent="0.35"/>
    <row r="1779" s="37" customFormat="1" x14ac:dyDescent="0.35"/>
    <row r="1780" s="37" customFormat="1" x14ac:dyDescent="0.35"/>
    <row r="1781" s="37" customFormat="1" x14ac:dyDescent="0.35"/>
    <row r="1782" s="37" customFormat="1" x14ac:dyDescent="0.35"/>
    <row r="1783" s="37" customFormat="1" x14ac:dyDescent="0.35"/>
    <row r="1784" s="37" customFormat="1" x14ac:dyDescent="0.35"/>
    <row r="1785" s="37" customFormat="1" x14ac:dyDescent="0.35"/>
    <row r="1786" s="37" customFormat="1" x14ac:dyDescent="0.35"/>
    <row r="1787" s="37" customFormat="1" x14ac:dyDescent="0.35"/>
    <row r="1788" s="37" customFormat="1" x14ac:dyDescent="0.35"/>
    <row r="1789" s="37" customFormat="1" x14ac:dyDescent="0.35"/>
    <row r="1790" s="37" customFormat="1" x14ac:dyDescent="0.35"/>
    <row r="1791" s="37" customFormat="1" x14ac:dyDescent="0.35"/>
    <row r="1792" s="37" customFormat="1" x14ac:dyDescent="0.35"/>
    <row r="1793" s="37" customFormat="1" x14ac:dyDescent="0.35"/>
    <row r="1794" s="37" customFormat="1" x14ac:dyDescent="0.35"/>
    <row r="1795" s="37" customFormat="1" x14ac:dyDescent="0.35"/>
    <row r="1796" s="37" customFormat="1" x14ac:dyDescent="0.35"/>
    <row r="1797" s="37" customFormat="1" x14ac:dyDescent="0.35"/>
    <row r="1798" s="37" customFormat="1" x14ac:dyDescent="0.35"/>
    <row r="1799" s="37" customFormat="1" x14ac:dyDescent="0.35"/>
    <row r="1800" s="37" customFormat="1" x14ac:dyDescent="0.35"/>
    <row r="1801" s="37" customFormat="1" x14ac:dyDescent="0.35"/>
    <row r="1802" s="37" customFormat="1" x14ac:dyDescent="0.35"/>
    <row r="1803" s="37" customFormat="1" x14ac:dyDescent="0.35"/>
    <row r="1804" s="37" customFormat="1" x14ac:dyDescent="0.35"/>
    <row r="1805" s="37" customFormat="1" x14ac:dyDescent="0.35"/>
    <row r="1806" s="37" customFormat="1" x14ac:dyDescent="0.35"/>
    <row r="1807" s="37" customFormat="1" x14ac:dyDescent="0.35"/>
    <row r="1808" s="37" customFormat="1" x14ac:dyDescent="0.35"/>
    <row r="1809" s="37" customFormat="1" x14ac:dyDescent="0.35"/>
    <row r="1810" s="37" customFormat="1" x14ac:dyDescent="0.35"/>
    <row r="1811" s="37" customFormat="1" x14ac:dyDescent="0.35"/>
    <row r="1812" s="37" customFormat="1" x14ac:dyDescent="0.35"/>
    <row r="1813" s="37" customFormat="1" x14ac:dyDescent="0.35"/>
    <row r="1814" s="37" customFormat="1" x14ac:dyDescent="0.35"/>
    <row r="1815" s="37" customFormat="1" x14ac:dyDescent="0.35"/>
    <row r="1816" s="37" customFormat="1" x14ac:dyDescent="0.35"/>
    <row r="1817" s="37" customFormat="1" x14ac:dyDescent="0.35"/>
    <row r="1818" s="37" customFormat="1" x14ac:dyDescent="0.35"/>
    <row r="1819" s="37" customFormat="1" x14ac:dyDescent="0.35"/>
    <row r="1820" s="37" customFormat="1" x14ac:dyDescent="0.35"/>
    <row r="1821" s="37" customFormat="1" x14ac:dyDescent="0.35"/>
    <row r="1822" s="37" customFormat="1" x14ac:dyDescent="0.35"/>
    <row r="1823" s="37" customFormat="1" x14ac:dyDescent="0.35"/>
    <row r="1824" s="37" customFormat="1" x14ac:dyDescent="0.35"/>
    <row r="1825" s="37" customFormat="1" x14ac:dyDescent="0.35"/>
    <row r="1826" s="37" customFormat="1" x14ac:dyDescent="0.35"/>
    <row r="1827" s="37" customFormat="1" x14ac:dyDescent="0.35"/>
    <row r="1828" s="37" customFormat="1" x14ac:dyDescent="0.35"/>
    <row r="1829" s="37" customFormat="1" x14ac:dyDescent="0.35"/>
    <row r="1830" s="37" customFormat="1" x14ac:dyDescent="0.35"/>
    <row r="1831" s="37" customFormat="1" x14ac:dyDescent="0.35"/>
    <row r="1832" s="37" customFormat="1" x14ac:dyDescent="0.35"/>
    <row r="1833" s="37" customFormat="1" x14ac:dyDescent="0.35"/>
    <row r="1834" s="37" customFormat="1" x14ac:dyDescent="0.35"/>
    <row r="1835" s="37" customFormat="1" x14ac:dyDescent="0.35"/>
    <row r="1836" s="37" customFormat="1" x14ac:dyDescent="0.35"/>
    <row r="1837" s="37" customFormat="1" x14ac:dyDescent="0.35"/>
    <row r="1838" s="37" customFormat="1" x14ac:dyDescent="0.35"/>
    <row r="1839" s="37" customFormat="1" x14ac:dyDescent="0.35"/>
    <row r="1840" s="37" customFormat="1" x14ac:dyDescent="0.35"/>
    <row r="1841" s="37" customFormat="1" x14ac:dyDescent="0.35"/>
    <row r="1842" s="37" customFormat="1" x14ac:dyDescent="0.35"/>
    <row r="1843" s="37" customFormat="1" x14ac:dyDescent="0.35"/>
    <row r="1844" s="37" customFormat="1" x14ac:dyDescent="0.35"/>
    <row r="1845" s="37" customFormat="1" x14ac:dyDescent="0.35"/>
    <row r="1846" s="37" customFormat="1" x14ac:dyDescent="0.35"/>
    <row r="1847" s="37" customFormat="1" x14ac:dyDescent="0.35"/>
    <row r="1848" s="37" customFormat="1" x14ac:dyDescent="0.35"/>
    <row r="1849" s="37" customFormat="1" x14ac:dyDescent="0.35"/>
    <row r="1850" s="37" customFormat="1" x14ac:dyDescent="0.35"/>
    <row r="1851" s="37" customFormat="1" x14ac:dyDescent="0.35"/>
    <row r="1852" s="37" customFormat="1" x14ac:dyDescent="0.35"/>
    <row r="1853" s="37" customFormat="1" x14ac:dyDescent="0.35"/>
    <row r="1854" s="37" customFormat="1" x14ac:dyDescent="0.35"/>
    <row r="1855" s="37" customFormat="1" x14ac:dyDescent="0.35"/>
    <row r="1856" s="37" customFormat="1" x14ac:dyDescent="0.35"/>
    <row r="1857" s="37" customFormat="1" x14ac:dyDescent="0.35"/>
    <row r="1858" s="37" customFormat="1" x14ac:dyDescent="0.35"/>
    <row r="1859" s="37" customFormat="1" x14ac:dyDescent="0.35"/>
    <row r="1860" s="37" customFormat="1" x14ac:dyDescent="0.35"/>
    <row r="1861" s="37" customFormat="1" x14ac:dyDescent="0.35"/>
    <row r="1862" s="37" customFormat="1" x14ac:dyDescent="0.35"/>
    <row r="1863" s="37" customFormat="1" x14ac:dyDescent="0.35"/>
    <row r="1864" s="37" customFormat="1" x14ac:dyDescent="0.35"/>
    <row r="1865" s="37" customFormat="1" x14ac:dyDescent="0.35"/>
    <row r="1866" s="37" customFormat="1" x14ac:dyDescent="0.35"/>
    <row r="1867" s="37" customFormat="1" x14ac:dyDescent="0.35"/>
    <row r="1868" s="37" customFormat="1" x14ac:dyDescent="0.35"/>
    <row r="1869" s="37" customFormat="1" x14ac:dyDescent="0.35"/>
    <row r="1870" s="37" customFormat="1" x14ac:dyDescent="0.35"/>
    <row r="1871" s="37" customFormat="1" x14ac:dyDescent="0.35"/>
    <row r="1872" s="37" customFormat="1" x14ac:dyDescent="0.35"/>
    <row r="1873" s="37" customFormat="1" x14ac:dyDescent="0.35"/>
    <row r="1874" s="37" customFormat="1" x14ac:dyDescent="0.35"/>
    <row r="1875" s="37" customFormat="1" x14ac:dyDescent="0.35"/>
    <row r="1876" s="37" customFormat="1" x14ac:dyDescent="0.35"/>
    <row r="1877" s="37" customFormat="1" x14ac:dyDescent="0.35"/>
    <row r="1878" s="37" customFormat="1" x14ac:dyDescent="0.35"/>
    <row r="1879" s="37" customFormat="1" x14ac:dyDescent="0.35"/>
    <row r="1880" s="37" customFormat="1" x14ac:dyDescent="0.35"/>
    <row r="1881" s="37" customFormat="1" x14ac:dyDescent="0.35"/>
    <row r="1882" s="37" customFormat="1" x14ac:dyDescent="0.35"/>
    <row r="1883" s="37" customFormat="1" x14ac:dyDescent="0.35"/>
    <row r="1884" s="37" customFormat="1" x14ac:dyDescent="0.35"/>
    <row r="1885" s="37" customFormat="1" x14ac:dyDescent="0.35"/>
    <row r="1886" s="37" customFormat="1" x14ac:dyDescent="0.35"/>
    <row r="1887" s="37" customFormat="1" x14ac:dyDescent="0.35"/>
    <row r="1888" s="37" customFormat="1" x14ac:dyDescent="0.35"/>
    <row r="1889" s="37" customFormat="1" x14ac:dyDescent="0.35"/>
    <row r="1890" s="37" customFormat="1" x14ac:dyDescent="0.35"/>
    <row r="1891" s="37" customFormat="1" x14ac:dyDescent="0.35"/>
    <row r="1892" s="37" customFormat="1" x14ac:dyDescent="0.35"/>
    <row r="1893" s="37" customFormat="1" x14ac:dyDescent="0.35"/>
    <row r="1894" s="37" customFormat="1" x14ac:dyDescent="0.35"/>
    <row r="1895" s="37" customFormat="1" x14ac:dyDescent="0.35"/>
    <row r="1896" s="37" customFormat="1" x14ac:dyDescent="0.35"/>
    <row r="1897" s="37" customFormat="1" x14ac:dyDescent="0.35"/>
    <row r="1898" s="37" customFormat="1" x14ac:dyDescent="0.35"/>
    <row r="1899" s="37" customFormat="1" x14ac:dyDescent="0.35"/>
    <row r="1900" s="37" customFormat="1" x14ac:dyDescent="0.35"/>
    <row r="1901" s="37" customFormat="1" x14ac:dyDescent="0.35"/>
    <row r="1902" s="37" customFormat="1" x14ac:dyDescent="0.35"/>
    <row r="1903" s="37" customFormat="1" x14ac:dyDescent="0.35"/>
    <row r="1904" s="37" customFormat="1" x14ac:dyDescent="0.35"/>
    <row r="1905" s="37" customFormat="1" x14ac:dyDescent="0.35"/>
    <row r="1906" s="37" customFormat="1" x14ac:dyDescent="0.35"/>
    <row r="1907" s="37" customFormat="1" x14ac:dyDescent="0.35"/>
    <row r="1908" s="37" customFormat="1" x14ac:dyDescent="0.35"/>
    <row r="1909" s="37" customFormat="1" x14ac:dyDescent="0.35"/>
    <row r="1910" s="37" customFormat="1" x14ac:dyDescent="0.35"/>
    <row r="1911" s="37" customFormat="1" x14ac:dyDescent="0.35"/>
    <row r="1912" s="37" customFormat="1" x14ac:dyDescent="0.35"/>
    <row r="1913" s="37" customFormat="1" x14ac:dyDescent="0.35"/>
    <row r="1914" s="37" customFormat="1" x14ac:dyDescent="0.35"/>
    <row r="1915" s="37" customFormat="1" x14ac:dyDescent="0.35"/>
    <row r="1916" s="37" customFormat="1" x14ac:dyDescent="0.35"/>
    <row r="1917" s="37" customFormat="1" x14ac:dyDescent="0.35"/>
    <row r="1918" s="37" customFormat="1" x14ac:dyDescent="0.35"/>
    <row r="1919" s="37" customFormat="1" x14ac:dyDescent="0.35"/>
    <row r="1920" s="37" customFormat="1" x14ac:dyDescent="0.35"/>
    <row r="1921" s="37" customFormat="1" x14ac:dyDescent="0.35"/>
    <row r="1922" s="37" customFormat="1" x14ac:dyDescent="0.35"/>
    <row r="1923" s="37" customFormat="1" x14ac:dyDescent="0.35"/>
    <row r="1924" s="37" customFormat="1" x14ac:dyDescent="0.35"/>
    <row r="1925" s="37" customFormat="1" x14ac:dyDescent="0.35"/>
    <row r="1926" s="37" customFormat="1" x14ac:dyDescent="0.35"/>
    <row r="1927" s="37" customFormat="1" x14ac:dyDescent="0.35"/>
    <row r="1928" s="37" customFormat="1" x14ac:dyDescent="0.35"/>
    <row r="1929" s="37" customFormat="1" x14ac:dyDescent="0.35"/>
    <row r="1930" s="37" customFormat="1" x14ac:dyDescent="0.35"/>
    <row r="1931" s="37" customFormat="1" x14ac:dyDescent="0.35"/>
    <row r="1932" s="37" customFormat="1" x14ac:dyDescent="0.35"/>
    <row r="1933" s="37" customFormat="1" x14ac:dyDescent="0.35"/>
    <row r="1934" s="37" customFormat="1" x14ac:dyDescent="0.35"/>
    <row r="1935" s="37" customFormat="1" x14ac:dyDescent="0.35"/>
    <row r="1936" s="37" customFormat="1" x14ac:dyDescent="0.35"/>
    <row r="1937" s="37" customFormat="1" x14ac:dyDescent="0.35"/>
    <row r="1938" s="37" customFormat="1" x14ac:dyDescent="0.35"/>
    <row r="1939" s="37" customFormat="1" x14ac:dyDescent="0.35"/>
    <row r="1940" s="37" customFormat="1" x14ac:dyDescent="0.35"/>
    <row r="1941" s="37" customFormat="1" x14ac:dyDescent="0.35"/>
    <row r="1942" s="37" customFormat="1" x14ac:dyDescent="0.35"/>
    <row r="1943" s="37" customFormat="1" x14ac:dyDescent="0.35"/>
    <row r="1944" s="37" customFormat="1" x14ac:dyDescent="0.35"/>
    <row r="1945" s="37" customFormat="1" x14ac:dyDescent="0.35"/>
    <row r="1946" s="37" customFormat="1" x14ac:dyDescent="0.35"/>
    <row r="1947" s="37" customFormat="1" x14ac:dyDescent="0.35"/>
    <row r="1948" s="37" customFormat="1" x14ac:dyDescent="0.35"/>
    <row r="1949" s="37" customFormat="1" x14ac:dyDescent="0.35"/>
    <row r="1950" s="37" customFormat="1" x14ac:dyDescent="0.35"/>
    <row r="1951" s="37" customFormat="1" x14ac:dyDescent="0.35"/>
    <row r="1952" s="37" customFormat="1" x14ac:dyDescent="0.35"/>
    <row r="1953" s="37" customFormat="1" x14ac:dyDescent="0.35"/>
    <row r="1954" s="37" customFormat="1" x14ac:dyDescent="0.35"/>
    <row r="1955" s="37" customFormat="1" x14ac:dyDescent="0.35"/>
    <row r="1956" s="37" customFormat="1" x14ac:dyDescent="0.35"/>
    <row r="1957" s="37" customFormat="1" x14ac:dyDescent="0.35"/>
    <row r="1958" s="37" customFormat="1" x14ac:dyDescent="0.35"/>
    <row r="1959" s="37" customFormat="1" x14ac:dyDescent="0.35"/>
    <row r="1960" s="37" customFormat="1" x14ac:dyDescent="0.35"/>
    <row r="1961" s="37" customFormat="1" x14ac:dyDescent="0.35"/>
    <row r="1962" s="37" customFormat="1" x14ac:dyDescent="0.35"/>
    <row r="1963" s="37" customFormat="1" x14ac:dyDescent="0.35"/>
    <row r="1964" s="37" customFormat="1" x14ac:dyDescent="0.35"/>
    <row r="1965" s="37" customFormat="1" x14ac:dyDescent="0.35"/>
    <row r="1966" s="37" customFormat="1" x14ac:dyDescent="0.35"/>
    <row r="1967" s="37" customFormat="1" x14ac:dyDescent="0.35"/>
    <row r="1968" s="37" customFormat="1" x14ac:dyDescent="0.35"/>
    <row r="1969" s="37" customFormat="1" x14ac:dyDescent="0.35"/>
    <row r="1970" s="37" customFormat="1" x14ac:dyDescent="0.35"/>
    <row r="1971" s="37" customFormat="1" x14ac:dyDescent="0.35"/>
    <row r="1972" s="37" customFormat="1" x14ac:dyDescent="0.35"/>
    <row r="1973" s="37" customFormat="1" x14ac:dyDescent="0.35"/>
    <row r="1974" s="37" customFormat="1" x14ac:dyDescent="0.35"/>
    <row r="1975" s="37" customFormat="1" x14ac:dyDescent="0.35"/>
    <row r="1976" s="37" customFormat="1" x14ac:dyDescent="0.35"/>
    <row r="1977" s="37" customFormat="1" x14ac:dyDescent="0.35"/>
    <row r="1978" s="37" customFormat="1" x14ac:dyDescent="0.35"/>
    <row r="1979" s="37" customFormat="1" x14ac:dyDescent="0.35"/>
    <row r="1980" s="37" customFormat="1" x14ac:dyDescent="0.35"/>
    <row r="1981" s="37" customFormat="1" x14ac:dyDescent="0.35"/>
    <row r="1982" s="37" customFormat="1" x14ac:dyDescent="0.35"/>
    <row r="1983" s="37" customFormat="1" x14ac:dyDescent="0.35"/>
    <row r="1984" s="37" customFormat="1" x14ac:dyDescent="0.35"/>
    <row r="1985" s="37" customFormat="1" x14ac:dyDescent="0.35"/>
    <row r="1986" s="37" customFormat="1" x14ac:dyDescent="0.35"/>
    <row r="1987" s="37" customFormat="1" x14ac:dyDescent="0.35"/>
    <row r="1988" s="37" customFormat="1" x14ac:dyDescent="0.35"/>
    <row r="1989" s="37" customFormat="1" x14ac:dyDescent="0.35"/>
    <row r="1990" s="37" customFormat="1" x14ac:dyDescent="0.35"/>
    <row r="1991" s="37" customFormat="1" x14ac:dyDescent="0.35"/>
    <row r="1992" s="37" customFormat="1" x14ac:dyDescent="0.35"/>
    <row r="1993" s="37" customFormat="1" x14ac:dyDescent="0.35"/>
    <row r="1994" s="37" customFormat="1" x14ac:dyDescent="0.35"/>
    <row r="1995" s="37" customFormat="1" x14ac:dyDescent="0.35"/>
    <row r="1996" s="37" customFormat="1" x14ac:dyDescent="0.35"/>
    <row r="1997" s="37" customFormat="1" x14ac:dyDescent="0.35"/>
    <row r="1998" s="37" customFormat="1" x14ac:dyDescent="0.35"/>
    <row r="1999" s="37" customFormat="1" x14ac:dyDescent="0.35"/>
    <row r="2000" s="37" customFormat="1" x14ac:dyDescent="0.35"/>
    <row r="2001" s="37" customFormat="1" x14ac:dyDescent="0.35"/>
    <row r="2002" s="37" customFormat="1" x14ac:dyDescent="0.35"/>
    <row r="2003" s="37" customFormat="1" x14ac:dyDescent="0.35"/>
    <row r="2004" s="37" customFormat="1" x14ac:dyDescent="0.35"/>
    <row r="2005" s="37" customFormat="1" x14ac:dyDescent="0.35"/>
    <row r="2006" s="37" customFormat="1" x14ac:dyDescent="0.35"/>
    <row r="2007" s="37" customFormat="1" x14ac:dyDescent="0.35"/>
    <row r="2008" s="37" customFormat="1" x14ac:dyDescent="0.35"/>
    <row r="2009" s="37" customFormat="1" x14ac:dyDescent="0.35"/>
    <row r="2010" s="37" customFormat="1" x14ac:dyDescent="0.35"/>
    <row r="2011" s="37" customFormat="1" x14ac:dyDescent="0.35"/>
    <row r="2012" s="37" customFormat="1" x14ac:dyDescent="0.35"/>
    <row r="2013" s="37" customFormat="1" x14ac:dyDescent="0.35"/>
    <row r="2014" s="37" customFormat="1" x14ac:dyDescent="0.35"/>
    <row r="2015" s="37" customFormat="1" x14ac:dyDescent="0.35"/>
    <row r="2016" s="37" customFormat="1" x14ac:dyDescent="0.35"/>
    <row r="2017" s="37" customFormat="1" x14ac:dyDescent="0.35"/>
    <row r="2018" s="37" customFormat="1" x14ac:dyDescent="0.35"/>
    <row r="2019" s="37" customFormat="1" x14ac:dyDescent="0.35"/>
    <row r="2020" s="37" customFormat="1" x14ac:dyDescent="0.35"/>
    <row r="2021" s="37" customFormat="1" x14ac:dyDescent="0.35"/>
    <row r="2022" s="37" customFormat="1" x14ac:dyDescent="0.35"/>
    <row r="2023" s="37" customFormat="1" x14ac:dyDescent="0.35"/>
    <row r="2024" s="37" customFormat="1" x14ac:dyDescent="0.35"/>
    <row r="2025" s="37" customFormat="1" x14ac:dyDescent="0.35"/>
    <row r="2026" s="37" customFormat="1" x14ac:dyDescent="0.35"/>
    <row r="2027" s="37" customFormat="1" x14ac:dyDescent="0.35"/>
    <row r="2028" s="37" customFormat="1" x14ac:dyDescent="0.35"/>
    <row r="2029" s="37" customFormat="1" x14ac:dyDescent="0.35"/>
    <row r="2030" s="37" customFormat="1" x14ac:dyDescent="0.35"/>
    <row r="2031" s="37" customFormat="1" x14ac:dyDescent="0.35"/>
    <row r="2032" s="37" customFormat="1" x14ac:dyDescent="0.35"/>
    <row r="2033" s="37" customFormat="1" x14ac:dyDescent="0.35"/>
    <row r="2034" s="37" customFormat="1" x14ac:dyDescent="0.35"/>
    <row r="2035" s="37" customFormat="1" x14ac:dyDescent="0.35"/>
    <row r="2036" s="37" customFormat="1" x14ac:dyDescent="0.35"/>
    <row r="2037" s="37" customFormat="1" x14ac:dyDescent="0.35"/>
    <row r="2038" s="37" customFormat="1" x14ac:dyDescent="0.35"/>
    <row r="2039" s="37" customFormat="1" x14ac:dyDescent="0.35"/>
    <row r="2040" s="37" customFormat="1" x14ac:dyDescent="0.35"/>
    <row r="2041" s="37" customFormat="1" x14ac:dyDescent="0.35"/>
    <row r="2042" s="37" customFormat="1" x14ac:dyDescent="0.35"/>
    <row r="2043" s="37" customFormat="1" x14ac:dyDescent="0.35"/>
    <row r="2044" s="37" customFormat="1" x14ac:dyDescent="0.35"/>
    <row r="2045" s="37" customFormat="1" x14ac:dyDescent="0.35"/>
    <row r="2046" s="37" customFormat="1" x14ac:dyDescent="0.35"/>
    <row r="2047" s="37" customFormat="1" x14ac:dyDescent="0.35"/>
    <row r="2048" s="37" customFormat="1" x14ac:dyDescent="0.35"/>
    <row r="2049" s="37" customFormat="1" x14ac:dyDescent="0.35"/>
    <row r="2050" s="37" customFormat="1" x14ac:dyDescent="0.35"/>
    <row r="2051" s="37" customFormat="1" x14ac:dyDescent="0.35"/>
    <row r="2052" s="37" customFormat="1" x14ac:dyDescent="0.35"/>
    <row r="2053" s="37" customFormat="1" x14ac:dyDescent="0.35"/>
    <row r="2054" s="37" customFormat="1" x14ac:dyDescent="0.35"/>
    <row r="2055" s="37" customFormat="1" x14ac:dyDescent="0.35"/>
    <row r="2056" s="37" customFormat="1" x14ac:dyDescent="0.35"/>
    <row r="2057" s="37" customFormat="1" x14ac:dyDescent="0.35"/>
    <row r="2058" s="37" customFormat="1" x14ac:dyDescent="0.35"/>
    <row r="2059" s="37" customFormat="1" x14ac:dyDescent="0.35"/>
    <row r="2060" s="37" customFormat="1" x14ac:dyDescent="0.35"/>
    <row r="2061" s="37" customFormat="1" x14ac:dyDescent="0.35"/>
    <row r="2062" s="37" customFormat="1" x14ac:dyDescent="0.35"/>
    <row r="2063" s="37" customFormat="1" x14ac:dyDescent="0.35"/>
    <row r="2064" s="37" customFormat="1" x14ac:dyDescent="0.35"/>
    <row r="2065" s="37" customFormat="1" x14ac:dyDescent="0.35"/>
    <row r="2066" s="37" customFormat="1" x14ac:dyDescent="0.35"/>
    <row r="2067" s="37" customFormat="1" x14ac:dyDescent="0.35"/>
    <row r="2068" s="37" customFormat="1" x14ac:dyDescent="0.35"/>
    <row r="2069" s="37" customFormat="1" x14ac:dyDescent="0.35"/>
    <row r="2070" s="37" customFormat="1" x14ac:dyDescent="0.35"/>
    <row r="2071" s="37" customFormat="1" x14ac:dyDescent="0.35"/>
    <row r="2072" s="37" customFormat="1" x14ac:dyDescent="0.35"/>
    <row r="2073" s="37" customFormat="1" x14ac:dyDescent="0.35"/>
    <row r="2074" s="37" customFormat="1" x14ac:dyDescent="0.35"/>
    <row r="2075" s="37" customFormat="1" x14ac:dyDescent="0.35"/>
    <row r="2076" s="37" customFormat="1" x14ac:dyDescent="0.35"/>
    <row r="2077" s="37" customFormat="1" x14ac:dyDescent="0.35"/>
    <row r="2078" s="37" customFormat="1" x14ac:dyDescent="0.35"/>
    <row r="2079" s="37" customFormat="1" x14ac:dyDescent="0.35"/>
    <row r="2080" s="37" customFormat="1" x14ac:dyDescent="0.35"/>
    <row r="2081" s="37" customFormat="1" x14ac:dyDescent="0.35"/>
    <row r="2082" s="37" customFormat="1" x14ac:dyDescent="0.35"/>
    <row r="2083" s="37" customFormat="1" x14ac:dyDescent="0.35"/>
    <row r="2084" s="37" customFormat="1" x14ac:dyDescent="0.35"/>
    <row r="2085" s="37" customFormat="1" x14ac:dyDescent="0.35"/>
    <row r="2086" s="37" customFormat="1" x14ac:dyDescent="0.35"/>
    <row r="2087" s="37" customFormat="1" x14ac:dyDescent="0.35"/>
    <row r="2088" s="37" customFormat="1" x14ac:dyDescent="0.35"/>
    <row r="2089" s="37" customFormat="1" x14ac:dyDescent="0.35"/>
    <row r="2090" s="37" customFormat="1" x14ac:dyDescent="0.35"/>
    <row r="2091" s="37" customFormat="1" x14ac:dyDescent="0.35"/>
    <row r="2092" s="37" customFormat="1" x14ac:dyDescent="0.35"/>
    <row r="2093" s="37" customFormat="1" x14ac:dyDescent="0.35"/>
    <row r="2094" s="37" customFormat="1" x14ac:dyDescent="0.35"/>
    <row r="2095" s="37" customFormat="1" x14ac:dyDescent="0.35"/>
    <row r="2096" s="37" customFormat="1" x14ac:dyDescent="0.35"/>
    <row r="2097" s="37" customFormat="1" x14ac:dyDescent="0.35"/>
    <row r="2098" s="37" customFormat="1" x14ac:dyDescent="0.35"/>
    <row r="2099" s="37" customFormat="1" x14ac:dyDescent="0.35"/>
    <row r="2100" s="37" customFormat="1" x14ac:dyDescent="0.35"/>
    <row r="2101" s="37" customFormat="1" x14ac:dyDescent="0.35"/>
    <row r="2102" s="37" customFormat="1" x14ac:dyDescent="0.35"/>
    <row r="2103" s="37" customFormat="1" x14ac:dyDescent="0.35"/>
    <row r="2104" s="37" customFormat="1" x14ac:dyDescent="0.35"/>
    <row r="2105" s="37" customFormat="1" x14ac:dyDescent="0.35"/>
    <row r="2106" s="37" customFormat="1" x14ac:dyDescent="0.35"/>
    <row r="2107" s="37" customFormat="1" x14ac:dyDescent="0.35"/>
    <row r="2108" s="37" customFormat="1" x14ac:dyDescent="0.35"/>
    <row r="2109" s="37" customFormat="1" x14ac:dyDescent="0.35"/>
    <row r="2110" s="37" customFormat="1" x14ac:dyDescent="0.35"/>
    <row r="2111" s="37" customFormat="1" x14ac:dyDescent="0.35"/>
    <row r="2112" s="37" customFormat="1" x14ac:dyDescent="0.35"/>
    <row r="2113" s="37" customFormat="1" x14ac:dyDescent="0.35"/>
    <row r="2114" s="37" customFormat="1" x14ac:dyDescent="0.35"/>
    <row r="2115" s="37" customFormat="1" x14ac:dyDescent="0.35"/>
    <row r="2116" s="37" customFormat="1" x14ac:dyDescent="0.35"/>
    <row r="2117" s="37" customFormat="1" x14ac:dyDescent="0.35"/>
    <row r="2118" s="37" customFormat="1" x14ac:dyDescent="0.35"/>
    <row r="2119" s="37" customFormat="1" x14ac:dyDescent="0.35"/>
    <row r="2120" s="37" customFormat="1" x14ac:dyDescent="0.35"/>
    <row r="2121" s="37" customFormat="1" x14ac:dyDescent="0.35"/>
    <row r="2122" s="37" customFormat="1" x14ac:dyDescent="0.35"/>
    <row r="2123" s="37" customFormat="1" x14ac:dyDescent="0.35"/>
    <row r="2124" s="37" customFormat="1" x14ac:dyDescent="0.35"/>
    <row r="2125" s="37" customFormat="1" x14ac:dyDescent="0.35"/>
    <row r="2126" s="37" customFormat="1" x14ac:dyDescent="0.35"/>
    <row r="2127" s="37" customFormat="1" x14ac:dyDescent="0.35"/>
    <row r="2128" s="37" customFormat="1" x14ac:dyDescent="0.35"/>
    <row r="2129" s="37" customFormat="1" x14ac:dyDescent="0.35"/>
    <row r="2130" s="37" customFormat="1" x14ac:dyDescent="0.35"/>
    <row r="2131" s="37" customFormat="1" x14ac:dyDescent="0.35"/>
    <row r="2132" s="37" customFormat="1" x14ac:dyDescent="0.35"/>
    <row r="2133" s="37" customFormat="1" x14ac:dyDescent="0.35"/>
    <row r="2134" s="37" customFormat="1" x14ac:dyDescent="0.35"/>
    <row r="2135" s="37" customFormat="1" x14ac:dyDescent="0.35"/>
    <row r="2136" s="37" customFormat="1" x14ac:dyDescent="0.35"/>
    <row r="2137" s="37" customFormat="1" x14ac:dyDescent="0.35"/>
    <row r="2138" s="37" customFormat="1" x14ac:dyDescent="0.35"/>
    <row r="2139" s="37" customFormat="1" x14ac:dyDescent="0.35"/>
    <row r="2140" s="37" customFormat="1" x14ac:dyDescent="0.35"/>
    <row r="2141" s="37" customFormat="1" x14ac:dyDescent="0.35"/>
    <row r="2142" s="37" customFormat="1" x14ac:dyDescent="0.35"/>
    <row r="2143" s="37" customFormat="1" x14ac:dyDescent="0.35"/>
    <row r="2144" s="37" customFormat="1" x14ac:dyDescent="0.35"/>
    <row r="2145" s="37" customFormat="1" x14ac:dyDescent="0.35"/>
    <row r="2146" s="37" customFormat="1" x14ac:dyDescent="0.35"/>
    <row r="2147" s="37" customFormat="1" x14ac:dyDescent="0.35"/>
    <row r="2148" s="37" customFormat="1" x14ac:dyDescent="0.35"/>
    <row r="2149" s="37" customFormat="1" x14ac:dyDescent="0.35"/>
    <row r="2150" s="37" customFormat="1" x14ac:dyDescent="0.35"/>
    <row r="2151" s="37" customFormat="1" x14ac:dyDescent="0.35"/>
    <row r="2152" s="37" customFormat="1" x14ac:dyDescent="0.35"/>
    <row r="2153" s="37" customFormat="1" x14ac:dyDescent="0.35"/>
    <row r="2154" s="37" customFormat="1" x14ac:dyDescent="0.35"/>
    <row r="2155" s="37" customFormat="1" x14ac:dyDescent="0.35"/>
    <row r="2156" s="37" customFormat="1" x14ac:dyDescent="0.35"/>
    <row r="2157" s="37" customFormat="1" x14ac:dyDescent="0.35"/>
    <row r="2158" s="37" customFormat="1" x14ac:dyDescent="0.35"/>
    <row r="2159" s="37" customFormat="1" x14ac:dyDescent="0.35"/>
    <row r="2160" s="37" customFormat="1" x14ac:dyDescent="0.35"/>
    <row r="2161" s="37" customFormat="1" x14ac:dyDescent="0.35"/>
    <row r="2162" s="37" customFormat="1" x14ac:dyDescent="0.35"/>
    <row r="2163" s="37" customFormat="1" x14ac:dyDescent="0.35"/>
    <row r="2164" s="37" customFormat="1" x14ac:dyDescent="0.35"/>
    <row r="2165" s="37" customFormat="1" x14ac:dyDescent="0.35"/>
    <row r="2166" s="37" customFormat="1" x14ac:dyDescent="0.35"/>
    <row r="2167" s="37" customFormat="1" x14ac:dyDescent="0.35"/>
    <row r="2168" s="37" customFormat="1" x14ac:dyDescent="0.35"/>
    <row r="2169" s="37" customFormat="1" x14ac:dyDescent="0.35"/>
    <row r="2170" s="37" customFormat="1" x14ac:dyDescent="0.35"/>
    <row r="2171" s="37" customFormat="1" x14ac:dyDescent="0.35"/>
    <row r="2172" s="37" customFormat="1" x14ac:dyDescent="0.35"/>
    <row r="2173" s="37" customFormat="1" x14ac:dyDescent="0.35"/>
    <row r="2174" s="37" customFormat="1" x14ac:dyDescent="0.35"/>
    <row r="2175" s="37" customFormat="1" x14ac:dyDescent="0.35"/>
    <row r="2176" s="37" customFormat="1" x14ac:dyDescent="0.35"/>
    <row r="2177" s="37" customFormat="1" x14ac:dyDescent="0.35"/>
    <row r="2178" s="37" customFormat="1" x14ac:dyDescent="0.35"/>
    <row r="2179" s="37" customFormat="1" x14ac:dyDescent="0.35"/>
    <row r="2180" s="37" customFormat="1" x14ac:dyDescent="0.35"/>
    <row r="2181" s="37" customFormat="1" x14ac:dyDescent="0.35"/>
    <row r="2182" s="37" customFormat="1" x14ac:dyDescent="0.35"/>
    <row r="2183" s="37" customFormat="1" x14ac:dyDescent="0.35"/>
    <row r="2184" s="37" customFormat="1" x14ac:dyDescent="0.35"/>
    <row r="2185" s="37" customFormat="1" x14ac:dyDescent="0.35"/>
    <row r="2186" s="37" customFormat="1" x14ac:dyDescent="0.35"/>
    <row r="2187" s="37" customFormat="1" x14ac:dyDescent="0.35"/>
    <row r="2188" s="37" customFormat="1" x14ac:dyDescent="0.35"/>
    <row r="2189" s="37" customFormat="1" x14ac:dyDescent="0.35"/>
    <row r="2190" s="37" customFormat="1" x14ac:dyDescent="0.35"/>
    <row r="2191" s="37" customFormat="1" x14ac:dyDescent="0.35"/>
    <row r="2192" s="37" customFormat="1" x14ac:dyDescent="0.35"/>
    <row r="2193" s="37" customFormat="1" x14ac:dyDescent="0.35"/>
    <row r="2194" s="37" customFormat="1" x14ac:dyDescent="0.35"/>
    <row r="2195" s="37" customFormat="1" x14ac:dyDescent="0.35"/>
    <row r="2196" s="37" customFormat="1" x14ac:dyDescent="0.35"/>
    <row r="2197" s="37" customFormat="1" x14ac:dyDescent="0.35"/>
    <row r="2198" s="37" customFormat="1" x14ac:dyDescent="0.35"/>
    <row r="2199" s="37" customFormat="1" x14ac:dyDescent="0.35"/>
    <row r="2200" s="37" customFormat="1" x14ac:dyDescent="0.35"/>
    <row r="2201" s="37" customFormat="1" x14ac:dyDescent="0.35"/>
    <row r="2202" s="37" customFormat="1" x14ac:dyDescent="0.35"/>
    <row r="2203" s="37" customFormat="1" x14ac:dyDescent="0.35"/>
    <row r="2204" s="37" customFormat="1" x14ac:dyDescent="0.35"/>
    <row r="2205" s="37" customFormat="1" x14ac:dyDescent="0.35"/>
    <row r="2206" s="37" customFormat="1" x14ac:dyDescent="0.35"/>
    <row r="2207" s="37" customFormat="1" x14ac:dyDescent="0.35"/>
    <row r="2208" s="37" customFormat="1" x14ac:dyDescent="0.35"/>
    <row r="2209" s="37" customFormat="1" x14ac:dyDescent="0.35"/>
    <row r="2210" s="37" customFormat="1" x14ac:dyDescent="0.35"/>
    <row r="2211" s="37" customFormat="1" x14ac:dyDescent="0.35"/>
    <row r="2212" s="37" customFormat="1" x14ac:dyDescent="0.35"/>
    <row r="2213" s="37" customFormat="1" x14ac:dyDescent="0.35"/>
    <row r="2214" s="37" customFormat="1" x14ac:dyDescent="0.35"/>
    <row r="2215" s="37" customFormat="1" x14ac:dyDescent="0.35"/>
    <row r="2216" s="37" customFormat="1" x14ac:dyDescent="0.35"/>
    <row r="2217" s="37" customFormat="1" x14ac:dyDescent="0.35"/>
    <row r="2218" s="37" customFormat="1" x14ac:dyDescent="0.35"/>
    <row r="2219" s="37" customFormat="1" x14ac:dyDescent="0.35"/>
    <row r="2220" s="37" customFormat="1" x14ac:dyDescent="0.35"/>
    <row r="2221" s="37" customFormat="1" x14ac:dyDescent="0.35"/>
    <row r="2222" s="37" customFormat="1" x14ac:dyDescent="0.35"/>
    <row r="2223" s="37" customFormat="1" x14ac:dyDescent="0.35"/>
    <row r="2224" s="37" customFormat="1" x14ac:dyDescent="0.35"/>
    <row r="2225" s="37" customFormat="1" x14ac:dyDescent="0.35"/>
    <row r="2226" s="37" customFormat="1" x14ac:dyDescent="0.35"/>
    <row r="2227" s="37" customFormat="1" x14ac:dyDescent="0.35"/>
    <row r="2228" s="37" customFormat="1" x14ac:dyDescent="0.35"/>
    <row r="2229" s="37" customFormat="1" x14ac:dyDescent="0.35"/>
    <row r="2230" s="37" customFormat="1" x14ac:dyDescent="0.35"/>
    <row r="2231" s="37" customFormat="1" x14ac:dyDescent="0.35"/>
    <row r="2232" s="37" customFormat="1" x14ac:dyDescent="0.35"/>
    <row r="2233" s="37" customFormat="1" x14ac:dyDescent="0.35"/>
    <row r="2234" s="37" customFormat="1" x14ac:dyDescent="0.35"/>
    <row r="2235" s="37" customFormat="1" x14ac:dyDescent="0.35"/>
    <row r="2236" s="37" customFormat="1" x14ac:dyDescent="0.35"/>
    <row r="2237" s="37" customFormat="1" x14ac:dyDescent="0.35"/>
    <row r="2238" s="37" customFormat="1" x14ac:dyDescent="0.35"/>
    <row r="2239" s="37" customFormat="1" x14ac:dyDescent="0.35"/>
    <row r="2240" s="37" customFormat="1" x14ac:dyDescent="0.35"/>
    <row r="2241" s="37" customFormat="1" x14ac:dyDescent="0.35"/>
    <row r="2242" s="37" customFormat="1" x14ac:dyDescent="0.35"/>
    <row r="2243" s="37" customFormat="1" x14ac:dyDescent="0.35"/>
    <row r="2244" s="37" customFormat="1" x14ac:dyDescent="0.35"/>
    <row r="2245" s="37" customFormat="1" x14ac:dyDescent="0.35"/>
    <row r="2246" s="37" customFormat="1" x14ac:dyDescent="0.35"/>
    <row r="2247" s="37" customFormat="1" x14ac:dyDescent="0.35"/>
    <row r="2248" s="37" customFormat="1" x14ac:dyDescent="0.35"/>
    <row r="2249" s="37" customFormat="1" x14ac:dyDescent="0.35"/>
    <row r="2250" s="37" customFormat="1" x14ac:dyDescent="0.35"/>
    <row r="2251" s="37" customFormat="1" x14ac:dyDescent="0.35"/>
    <row r="2252" s="37" customFormat="1" x14ac:dyDescent="0.35"/>
    <row r="2253" s="37" customFormat="1" x14ac:dyDescent="0.35"/>
    <row r="2254" s="37" customFormat="1" x14ac:dyDescent="0.35"/>
    <row r="2255" s="37" customFormat="1" x14ac:dyDescent="0.35"/>
    <row r="2256" s="37" customFormat="1" x14ac:dyDescent="0.35"/>
    <row r="2257" s="37" customFormat="1" x14ac:dyDescent="0.35"/>
    <row r="2258" s="37" customFormat="1" x14ac:dyDescent="0.35"/>
    <row r="2259" s="37" customFormat="1" x14ac:dyDescent="0.35"/>
    <row r="2260" s="37" customFormat="1" x14ac:dyDescent="0.35"/>
    <row r="2261" s="37" customFormat="1" x14ac:dyDescent="0.35"/>
    <row r="2262" s="37" customFormat="1" x14ac:dyDescent="0.35"/>
    <row r="2263" s="37" customFormat="1" x14ac:dyDescent="0.35"/>
    <row r="2264" s="37" customFormat="1" x14ac:dyDescent="0.35"/>
    <row r="2265" s="37" customFormat="1" x14ac:dyDescent="0.35"/>
    <row r="2266" s="37" customFormat="1" x14ac:dyDescent="0.35"/>
    <row r="2267" s="37" customFormat="1" x14ac:dyDescent="0.35"/>
    <row r="2268" s="37" customFormat="1" x14ac:dyDescent="0.35"/>
    <row r="2269" s="37" customFormat="1" x14ac:dyDescent="0.35"/>
    <row r="2270" s="37" customFormat="1" x14ac:dyDescent="0.35"/>
    <row r="2271" s="37" customFormat="1" x14ac:dyDescent="0.35"/>
    <row r="2272" s="37" customFormat="1" x14ac:dyDescent="0.35"/>
    <row r="2273" s="37" customFormat="1" x14ac:dyDescent="0.35"/>
    <row r="2274" s="37" customFormat="1" x14ac:dyDescent="0.35"/>
    <row r="2275" s="37" customFormat="1" x14ac:dyDescent="0.35"/>
    <row r="2276" s="37" customFormat="1" x14ac:dyDescent="0.35"/>
    <row r="2277" s="37" customFormat="1" x14ac:dyDescent="0.35"/>
    <row r="2278" s="37" customFormat="1" x14ac:dyDescent="0.35"/>
    <row r="2279" s="37" customFormat="1" x14ac:dyDescent="0.35"/>
    <row r="2280" s="37" customFormat="1" x14ac:dyDescent="0.35"/>
    <row r="2281" s="37" customFormat="1" x14ac:dyDescent="0.35"/>
    <row r="2282" s="37" customFormat="1" x14ac:dyDescent="0.35"/>
    <row r="2283" s="37" customFormat="1" x14ac:dyDescent="0.35"/>
    <row r="2284" s="37" customFormat="1" x14ac:dyDescent="0.35"/>
    <row r="2285" s="37" customFormat="1" x14ac:dyDescent="0.35"/>
    <row r="2286" s="37" customFormat="1" x14ac:dyDescent="0.35"/>
    <row r="2287" s="37" customFormat="1" x14ac:dyDescent="0.35"/>
    <row r="2288" s="37" customFormat="1" x14ac:dyDescent="0.35"/>
    <row r="2289" s="37" customFormat="1" x14ac:dyDescent="0.35"/>
    <row r="2290" s="37" customFormat="1" x14ac:dyDescent="0.35"/>
    <row r="2291" s="37" customFormat="1" x14ac:dyDescent="0.35"/>
    <row r="2292" s="37" customFormat="1" x14ac:dyDescent="0.35"/>
    <row r="2293" s="37" customFormat="1" x14ac:dyDescent="0.35"/>
    <row r="2294" s="37" customFormat="1" x14ac:dyDescent="0.35"/>
    <row r="2295" s="37" customFormat="1" x14ac:dyDescent="0.35"/>
    <row r="2296" s="37" customFormat="1" x14ac:dyDescent="0.35"/>
    <row r="2297" s="37" customFormat="1" x14ac:dyDescent="0.35"/>
    <row r="2298" s="37" customFormat="1" x14ac:dyDescent="0.35"/>
    <row r="2299" s="37" customFormat="1" x14ac:dyDescent="0.35"/>
    <row r="2300" s="37" customFormat="1" x14ac:dyDescent="0.35"/>
    <row r="2301" s="37" customFormat="1" x14ac:dyDescent="0.35"/>
    <row r="2302" s="37" customFormat="1" x14ac:dyDescent="0.35"/>
    <row r="2303" s="37" customFormat="1" x14ac:dyDescent="0.35"/>
    <row r="2304" s="37" customFormat="1" x14ac:dyDescent="0.35"/>
    <row r="2305" s="37" customFormat="1" x14ac:dyDescent="0.35"/>
    <row r="2306" s="37" customFormat="1" x14ac:dyDescent="0.35"/>
    <row r="2307" s="37" customFormat="1" x14ac:dyDescent="0.35"/>
    <row r="2308" s="37" customFormat="1" x14ac:dyDescent="0.35"/>
    <row r="2309" s="37" customFormat="1" x14ac:dyDescent="0.35"/>
    <row r="2310" s="37" customFormat="1" x14ac:dyDescent="0.35"/>
    <row r="2311" s="37" customFormat="1" x14ac:dyDescent="0.35"/>
    <row r="2312" s="37" customFormat="1" x14ac:dyDescent="0.35"/>
    <row r="2313" s="37" customFormat="1" x14ac:dyDescent="0.35"/>
    <row r="2314" s="37" customFormat="1" x14ac:dyDescent="0.35"/>
    <row r="2315" s="37" customFormat="1" x14ac:dyDescent="0.35"/>
    <row r="2316" s="37" customFormat="1" x14ac:dyDescent="0.35"/>
    <row r="2317" s="37" customFormat="1" x14ac:dyDescent="0.35"/>
    <row r="2318" s="37" customFormat="1" x14ac:dyDescent="0.35"/>
    <row r="2319" s="37" customFormat="1" x14ac:dyDescent="0.35"/>
    <row r="2320" s="37" customFormat="1" x14ac:dyDescent="0.35"/>
    <row r="2321" s="37" customFormat="1" x14ac:dyDescent="0.35"/>
    <row r="2322" s="37" customFormat="1" x14ac:dyDescent="0.35"/>
    <row r="2323" s="37" customFormat="1" x14ac:dyDescent="0.35"/>
    <row r="2324" s="37" customFormat="1" x14ac:dyDescent="0.35"/>
    <row r="2325" s="37" customFormat="1" x14ac:dyDescent="0.35"/>
    <row r="2326" s="37" customFormat="1" x14ac:dyDescent="0.35"/>
    <row r="2327" s="37" customFormat="1" x14ac:dyDescent="0.35"/>
    <row r="2328" s="37" customFormat="1" x14ac:dyDescent="0.35"/>
    <row r="2329" s="37" customFormat="1" x14ac:dyDescent="0.35"/>
    <row r="2330" s="37" customFormat="1" x14ac:dyDescent="0.35"/>
    <row r="2331" s="37" customFormat="1" x14ac:dyDescent="0.35"/>
    <row r="2332" s="37" customFormat="1" x14ac:dyDescent="0.35"/>
    <row r="2333" s="37" customFormat="1" x14ac:dyDescent="0.35"/>
    <row r="2334" s="37" customFormat="1" x14ac:dyDescent="0.35"/>
    <row r="2335" s="37" customFormat="1" x14ac:dyDescent="0.35"/>
    <row r="2336" s="37" customFormat="1" x14ac:dyDescent="0.35"/>
    <row r="2337" s="37" customFormat="1" x14ac:dyDescent="0.35"/>
    <row r="2338" s="37" customFormat="1" x14ac:dyDescent="0.35"/>
    <row r="2339" s="37" customFormat="1" x14ac:dyDescent="0.35"/>
    <row r="2340" s="37" customFormat="1" x14ac:dyDescent="0.35"/>
    <row r="2341" s="37" customFormat="1" x14ac:dyDescent="0.35"/>
    <row r="2342" s="37" customFormat="1" x14ac:dyDescent="0.35"/>
    <row r="2343" s="37" customFormat="1" x14ac:dyDescent="0.35"/>
    <row r="2344" s="37" customFormat="1" x14ac:dyDescent="0.35"/>
    <row r="2345" s="37" customFormat="1" x14ac:dyDescent="0.35"/>
    <row r="2346" s="37" customFormat="1" x14ac:dyDescent="0.35"/>
    <row r="2347" s="37" customFormat="1" x14ac:dyDescent="0.35"/>
    <row r="2348" s="37" customFormat="1" x14ac:dyDescent="0.35"/>
    <row r="2349" s="37" customFormat="1" x14ac:dyDescent="0.35"/>
    <row r="2350" s="37" customFormat="1" x14ac:dyDescent="0.35"/>
    <row r="2351" s="37" customFormat="1" x14ac:dyDescent="0.35"/>
    <row r="2352" s="37" customFormat="1" x14ac:dyDescent="0.35"/>
    <row r="2353" s="37" customFormat="1" x14ac:dyDescent="0.35"/>
    <row r="2354" s="37" customFormat="1" x14ac:dyDescent="0.35"/>
    <row r="2355" s="37" customFormat="1" x14ac:dyDescent="0.35"/>
    <row r="2356" s="37" customFormat="1" x14ac:dyDescent="0.35"/>
    <row r="2357" s="37" customFormat="1" x14ac:dyDescent="0.35"/>
    <row r="2358" s="37" customFormat="1" x14ac:dyDescent="0.35"/>
    <row r="2359" s="37" customFormat="1" x14ac:dyDescent="0.35"/>
    <row r="2360" s="37" customFormat="1" x14ac:dyDescent="0.35"/>
    <row r="2361" s="37" customFormat="1" x14ac:dyDescent="0.35"/>
    <row r="2362" s="37" customFormat="1" x14ac:dyDescent="0.35"/>
    <row r="2363" s="37" customFormat="1" x14ac:dyDescent="0.35"/>
    <row r="2364" s="37" customFormat="1" x14ac:dyDescent="0.35"/>
    <row r="2365" s="37" customFormat="1" x14ac:dyDescent="0.35"/>
    <row r="2366" s="37" customFormat="1" x14ac:dyDescent="0.35"/>
    <row r="2367" s="37" customFormat="1" x14ac:dyDescent="0.35"/>
    <row r="2368" s="37" customFormat="1" x14ac:dyDescent="0.35"/>
    <row r="2369" s="37" customFormat="1" x14ac:dyDescent="0.35"/>
    <row r="2370" s="37" customFormat="1" x14ac:dyDescent="0.35"/>
    <row r="2371" s="37" customFormat="1" x14ac:dyDescent="0.35"/>
    <row r="2372" s="37" customFormat="1" x14ac:dyDescent="0.35"/>
    <row r="2373" s="37" customFormat="1" x14ac:dyDescent="0.35"/>
    <row r="2374" s="37" customFormat="1" x14ac:dyDescent="0.35"/>
    <row r="2375" s="37" customFormat="1" x14ac:dyDescent="0.35"/>
    <row r="2376" s="37" customFormat="1" x14ac:dyDescent="0.35"/>
    <row r="2377" s="37" customFormat="1" x14ac:dyDescent="0.35"/>
    <row r="2378" s="37" customFormat="1" x14ac:dyDescent="0.35"/>
    <row r="2379" s="37" customFormat="1" x14ac:dyDescent="0.35"/>
    <row r="2380" s="37" customFormat="1" x14ac:dyDescent="0.35"/>
    <row r="2381" s="37" customFormat="1" x14ac:dyDescent="0.35"/>
    <row r="2382" s="37" customFormat="1" x14ac:dyDescent="0.35"/>
    <row r="2383" s="37" customFormat="1" x14ac:dyDescent="0.35"/>
    <row r="2384" s="37" customFormat="1" x14ac:dyDescent="0.35"/>
    <row r="2385" s="37" customFormat="1" x14ac:dyDescent="0.35"/>
    <row r="2386" s="37" customFormat="1" x14ac:dyDescent="0.35"/>
    <row r="2387" s="37" customFormat="1" x14ac:dyDescent="0.35"/>
    <row r="2388" s="37" customFormat="1" x14ac:dyDescent="0.35"/>
    <row r="2389" s="37" customFormat="1" x14ac:dyDescent="0.35"/>
    <row r="2390" s="37" customFormat="1" x14ac:dyDescent="0.35"/>
    <row r="2391" s="37" customFormat="1" x14ac:dyDescent="0.35"/>
    <row r="2392" s="37" customFormat="1" x14ac:dyDescent="0.35"/>
    <row r="2393" s="37" customFormat="1" x14ac:dyDescent="0.35"/>
    <row r="2394" s="37" customFormat="1" x14ac:dyDescent="0.35"/>
    <row r="2395" s="37" customFormat="1" x14ac:dyDescent="0.35"/>
    <row r="2396" s="37" customFormat="1" x14ac:dyDescent="0.35"/>
    <row r="2397" s="37" customFormat="1" x14ac:dyDescent="0.35"/>
    <row r="2398" s="37" customFormat="1" x14ac:dyDescent="0.35"/>
    <row r="2399" s="37" customFormat="1" x14ac:dyDescent="0.35"/>
    <row r="2400" s="37" customFormat="1" x14ac:dyDescent="0.35"/>
    <row r="2401" s="37" customFormat="1" x14ac:dyDescent="0.35"/>
    <row r="2402" s="37" customFormat="1" x14ac:dyDescent="0.35"/>
    <row r="2403" s="37" customFormat="1" x14ac:dyDescent="0.35"/>
    <row r="2404" s="37" customFormat="1" x14ac:dyDescent="0.35"/>
    <row r="2405" s="37" customFormat="1" x14ac:dyDescent="0.35"/>
    <row r="2406" s="37" customFormat="1" x14ac:dyDescent="0.35"/>
    <row r="2407" s="37" customFormat="1" x14ac:dyDescent="0.35"/>
    <row r="2408" s="37" customFormat="1" x14ac:dyDescent="0.35"/>
    <row r="2409" s="37" customFormat="1" x14ac:dyDescent="0.35"/>
    <row r="2410" s="37" customFormat="1" x14ac:dyDescent="0.35"/>
    <row r="2411" s="37" customFormat="1" x14ac:dyDescent="0.35"/>
    <row r="2412" s="37" customFormat="1" x14ac:dyDescent="0.35"/>
    <row r="2413" s="37" customFormat="1" x14ac:dyDescent="0.35"/>
    <row r="2414" s="37" customFormat="1" x14ac:dyDescent="0.35"/>
    <row r="2415" s="37" customFormat="1" x14ac:dyDescent="0.35"/>
    <row r="2416" s="37" customFormat="1" x14ac:dyDescent="0.35"/>
    <row r="2417" s="37" customFormat="1" x14ac:dyDescent="0.35"/>
    <row r="2418" s="37" customFormat="1" x14ac:dyDescent="0.35"/>
    <row r="2419" s="37" customFormat="1" x14ac:dyDescent="0.35"/>
    <row r="2420" s="37" customFormat="1" x14ac:dyDescent="0.35"/>
    <row r="2421" s="37" customFormat="1" x14ac:dyDescent="0.35"/>
    <row r="2422" s="37" customFormat="1" x14ac:dyDescent="0.35"/>
    <row r="2423" s="37" customFormat="1" x14ac:dyDescent="0.35"/>
    <row r="2424" s="37" customFormat="1" x14ac:dyDescent="0.35"/>
    <row r="2425" s="37" customFormat="1" x14ac:dyDescent="0.35"/>
    <row r="2426" s="37" customFormat="1" x14ac:dyDescent="0.35"/>
    <row r="2427" s="37" customFormat="1" x14ac:dyDescent="0.35"/>
    <row r="2428" s="37" customFormat="1" x14ac:dyDescent="0.35"/>
    <row r="2429" s="37" customFormat="1" x14ac:dyDescent="0.35"/>
    <row r="2430" s="37" customFormat="1" x14ac:dyDescent="0.35"/>
    <row r="2431" s="37" customFormat="1" x14ac:dyDescent="0.35"/>
    <row r="2432" s="37" customFormat="1" x14ac:dyDescent="0.35"/>
    <row r="2433" s="37" customFormat="1" x14ac:dyDescent="0.35"/>
    <row r="2434" s="37" customFormat="1" x14ac:dyDescent="0.35"/>
    <row r="2435" s="37" customFormat="1" x14ac:dyDescent="0.35"/>
    <row r="2436" s="37" customFormat="1" x14ac:dyDescent="0.35"/>
    <row r="2437" s="37" customFormat="1" x14ac:dyDescent="0.35"/>
    <row r="2438" s="37" customFormat="1" x14ac:dyDescent="0.35"/>
    <row r="2439" s="37" customFormat="1" x14ac:dyDescent="0.35"/>
    <row r="2440" s="37" customFormat="1" x14ac:dyDescent="0.35"/>
    <row r="2441" s="37" customFormat="1" x14ac:dyDescent="0.35"/>
    <row r="2442" s="37" customFormat="1" x14ac:dyDescent="0.35"/>
    <row r="2443" s="37" customFormat="1" x14ac:dyDescent="0.35"/>
    <row r="2444" s="37" customFormat="1" x14ac:dyDescent="0.35"/>
    <row r="2445" s="37" customFormat="1" x14ac:dyDescent="0.35"/>
    <row r="2446" s="37" customFormat="1" x14ac:dyDescent="0.35"/>
    <row r="2447" s="37" customFormat="1" x14ac:dyDescent="0.35"/>
    <row r="2448" s="37" customFormat="1" x14ac:dyDescent="0.35"/>
    <row r="2449" s="37" customFormat="1" x14ac:dyDescent="0.35"/>
    <row r="2450" s="37" customFormat="1" x14ac:dyDescent="0.35"/>
    <row r="2451" s="37" customFormat="1" x14ac:dyDescent="0.35"/>
    <row r="2452" s="37" customFormat="1" x14ac:dyDescent="0.35"/>
    <row r="2453" s="37" customFormat="1" x14ac:dyDescent="0.35"/>
    <row r="2454" s="37" customFormat="1" x14ac:dyDescent="0.35"/>
    <row r="2455" s="37" customFormat="1" x14ac:dyDescent="0.35"/>
    <row r="2456" s="37" customFormat="1" x14ac:dyDescent="0.35"/>
    <row r="2457" s="37" customFormat="1" x14ac:dyDescent="0.35"/>
    <row r="2458" s="37" customFormat="1" x14ac:dyDescent="0.35"/>
    <row r="2459" s="37" customFormat="1" x14ac:dyDescent="0.35"/>
    <row r="2460" s="37" customFormat="1" x14ac:dyDescent="0.35"/>
    <row r="2461" s="37" customFormat="1" x14ac:dyDescent="0.35"/>
    <row r="2462" s="37" customFormat="1" x14ac:dyDescent="0.35"/>
    <row r="2463" s="37" customFormat="1" x14ac:dyDescent="0.35"/>
    <row r="2464" s="37" customFormat="1" x14ac:dyDescent="0.35"/>
    <row r="2465" s="37" customFormat="1" x14ac:dyDescent="0.35"/>
    <row r="2466" s="37" customFormat="1" x14ac:dyDescent="0.35"/>
    <row r="2467" s="37" customFormat="1" x14ac:dyDescent="0.35"/>
    <row r="2468" s="37" customFormat="1" x14ac:dyDescent="0.35"/>
    <row r="2469" s="37" customFormat="1" x14ac:dyDescent="0.35"/>
    <row r="2470" s="37" customFormat="1" x14ac:dyDescent="0.35"/>
    <row r="2471" s="37" customFormat="1" x14ac:dyDescent="0.35"/>
    <row r="2472" s="37" customFormat="1" x14ac:dyDescent="0.35"/>
    <row r="2473" s="37" customFormat="1" x14ac:dyDescent="0.35"/>
    <row r="2474" s="37" customFormat="1" x14ac:dyDescent="0.35"/>
    <row r="2475" s="37" customFormat="1" x14ac:dyDescent="0.35"/>
    <row r="2476" s="37" customFormat="1" x14ac:dyDescent="0.35"/>
    <row r="2477" s="37" customFormat="1" x14ac:dyDescent="0.35"/>
    <row r="2478" s="37" customFormat="1" x14ac:dyDescent="0.35"/>
    <row r="2479" s="37" customFormat="1" x14ac:dyDescent="0.35"/>
    <row r="2480" s="37" customFormat="1" x14ac:dyDescent="0.35"/>
    <row r="2481" s="37" customFormat="1" x14ac:dyDescent="0.35"/>
    <row r="2482" s="37" customFormat="1" x14ac:dyDescent="0.35"/>
    <row r="2483" s="37" customFormat="1" x14ac:dyDescent="0.35"/>
    <row r="2484" s="37" customFormat="1" x14ac:dyDescent="0.35"/>
    <row r="2485" s="37" customFormat="1" x14ac:dyDescent="0.35"/>
    <row r="2486" s="37" customFormat="1" x14ac:dyDescent="0.35"/>
    <row r="2487" s="37" customFormat="1" x14ac:dyDescent="0.35"/>
    <row r="2488" s="37" customFormat="1" x14ac:dyDescent="0.35"/>
    <row r="2489" s="37" customFormat="1" x14ac:dyDescent="0.35"/>
    <row r="2490" s="37" customFormat="1" x14ac:dyDescent="0.35"/>
    <row r="2491" s="37" customFormat="1" x14ac:dyDescent="0.35"/>
    <row r="2492" s="37" customFormat="1" x14ac:dyDescent="0.35"/>
    <row r="2493" s="37" customFormat="1" x14ac:dyDescent="0.35"/>
    <row r="2494" s="37" customFormat="1" x14ac:dyDescent="0.35"/>
    <row r="2495" s="37" customFormat="1" x14ac:dyDescent="0.35"/>
    <row r="2496" s="37" customFormat="1" x14ac:dyDescent="0.35"/>
    <row r="2497" s="37" customFormat="1" x14ac:dyDescent="0.35"/>
    <row r="2498" s="37" customFormat="1" x14ac:dyDescent="0.35"/>
    <row r="2499" s="37" customFormat="1" x14ac:dyDescent="0.35"/>
    <row r="2500" s="37" customFormat="1" x14ac:dyDescent="0.35"/>
    <row r="2501" s="37" customFormat="1" x14ac:dyDescent="0.35"/>
    <row r="2502" s="37" customFormat="1" x14ac:dyDescent="0.35"/>
    <row r="2503" s="37" customFormat="1" x14ac:dyDescent="0.35"/>
    <row r="2504" s="37" customFormat="1" x14ac:dyDescent="0.35"/>
    <row r="2505" s="37" customFormat="1" x14ac:dyDescent="0.35"/>
    <row r="2506" s="37" customFormat="1" x14ac:dyDescent="0.35"/>
    <row r="2507" s="37" customFormat="1" x14ac:dyDescent="0.35"/>
    <row r="2508" s="37" customFormat="1" x14ac:dyDescent="0.35"/>
    <row r="2509" s="37" customFormat="1" x14ac:dyDescent="0.35"/>
    <row r="2510" s="37" customFormat="1" x14ac:dyDescent="0.35"/>
    <row r="2511" s="37" customFormat="1" x14ac:dyDescent="0.35"/>
    <row r="2512" s="37" customFormat="1" x14ac:dyDescent="0.35"/>
    <row r="2513" s="37" customFormat="1" x14ac:dyDescent="0.35"/>
    <row r="2514" s="37" customFormat="1" x14ac:dyDescent="0.35"/>
    <row r="2515" s="37" customFormat="1" x14ac:dyDescent="0.35"/>
    <row r="2516" s="37" customFormat="1" x14ac:dyDescent="0.35"/>
    <row r="2517" s="37" customFormat="1" x14ac:dyDescent="0.35"/>
    <row r="2518" s="37" customFormat="1" x14ac:dyDescent="0.35"/>
    <row r="2519" s="37" customFormat="1" x14ac:dyDescent="0.35"/>
    <row r="2520" s="37" customFormat="1" x14ac:dyDescent="0.35"/>
    <row r="2521" s="37" customFormat="1" x14ac:dyDescent="0.35"/>
    <row r="2522" s="37" customFormat="1" x14ac:dyDescent="0.35"/>
    <row r="2523" s="37" customFormat="1" x14ac:dyDescent="0.35"/>
    <row r="2524" s="37" customFormat="1" x14ac:dyDescent="0.35"/>
    <row r="2525" s="37" customFormat="1" x14ac:dyDescent="0.35"/>
    <row r="2526" s="37" customFormat="1" x14ac:dyDescent="0.35"/>
    <row r="2527" s="37" customFormat="1" x14ac:dyDescent="0.35"/>
    <row r="2528" s="37" customFormat="1" x14ac:dyDescent="0.35"/>
    <row r="2529" s="37" customFormat="1" x14ac:dyDescent="0.35"/>
    <row r="2530" s="37" customFormat="1" x14ac:dyDescent="0.35"/>
    <row r="2531" s="37" customFormat="1" x14ac:dyDescent="0.35"/>
    <row r="2532" s="37" customFormat="1" x14ac:dyDescent="0.35"/>
    <row r="2533" s="37" customFormat="1" x14ac:dyDescent="0.35"/>
    <row r="2534" s="37" customFormat="1" x14ac:dyDescent="0.35"/>
    <row r="2535" s="37" customFormat="1" x14ac:dyDescent="0.35"/>
    <row r="2536" s="37" customFormat="1" x14ac:dyDescent="0.35"/>
    <row r="2537" s="37" customFormat="1" x14ac:dyDescent="0.35"/>
    <row r="2538" s="37" customFormat="1" x14ac:dyDescent="0.35"/>
    <row r="2539" s="37" customFormat="1" x14ac:dyDescent="0.35"/>
    <row r="2540" s="37" customFormat="1" x14ac:dyDescent="0.35"/>
    <row r="2541" s="37" customFormat="1" x14ac:dyDescent="0.35"/>
    <row r="2542" s="37" customFormat="1" x14ac:dyDescent="0.35"/>
    <row r="2543" s="37" customFormat="1" x14ac:dyDescent="0.35"/>
    <row r="2544" s="37" customFormat="1" x14ac:dyDescent="0.35"/>
    <row r="2545" s="37" customFormat="1" x14ac:dyDescent="0.35"/>
    <row r="2546" s="37" customFormat="1" x14ac:dyDescent="0.35"/>
    <row r="2547" s="37" customFormat="1" x14ac:dyDescent="0.35"/>
    <row r="2548" s="37" customFormat="1" x14ac:dyDescent="0.35"/>
    <row r="2549" s="37" customFormat="1" x14ac:dyDescent="0.35"/>
    <row r="2550" s="37" customFormat="1" x14ac:dyDescent="0.35"/>
    <row r="2551" s="37" customFormat="1" x14ac:dyDescent="0.35"/>
    <row r="2552" s="37" customFormat="1" x14ac:dyDescent="0.35"/>
    <row r="2553" s="37" customFormat="1" x14ac:dyDescent="0.35"/>
    <row r="2554" s="37" customFormat="1" x14ac:dyDescent="0.35"/>
    <row r="2555" s="37" customFormat="1" x14ac:dyDescent="0.35"/>
    <row r="2556" s="37" customFormat="1" x14ac:dyDescent="0.35"/>
    <row r="2557" s="37" customFormat="1" x14ac:dyDescent="0.35"/>
    <row r="2558" s="37" customFormat="1" x14ac:dyDescent="0.35"/>
    <row r="2559" s="37" customFormat="1" x14ac:dyDescent="0.35"/>
    <row r="2560" s="37" customFormat="1" x14ac:dyDescent="0.35"/>
    <row r="2561" s="37" customFormat="1" x14ac:dyDescent="0.35"/>
    <row r="2562" s="37" customFormat="1" x14ac:dyDescent="0.35"/>
    <row r="2563" s="37" customFormat="1" x14ac:dyDescent="0.35"/>
    <row r="2564" s="37" customFormat="1" x14ac:dyDescent="0.35"/>
    <row r="2565" s="37" customFormat="1" x14ac:dyDescent="0.35"/>
    <row r="2566" s="37" customFormat="1" x14ac:dyDescent="0.35"/>
    <row r="2567" s="37" customFormat="1" x14ac:dyDescent="0.35"/>
    <row r="2568" s="37" customFormat="1" x14ac:dyDescent="0.35"/>
    <row r="2569" s="37" customFormat="1" x14ac:dyDescent="0.35"/>
    <row r="2570" s="37" customFormat="1" x14ac:dyDescent="0.35"/>
    <row r="2571" s="37" customFormat="1" x14ac:dyDescent="0.35"/>
    <row r="2572" s="37" customFormat="1" x14ac:dyDescent="0.35"/>
    <row r="2573" s="37" customFormat="1" x14ac:dyDescent="0.35"/>
    <row r="2574" s="37" customFormat="1" x14ac:dyDescent="0.35"/>
    <row r="2575" s="37" customFormat="1" x14ac:dyDescent="0.35"/>
    <row r="2576" s="37" customFormat="1" x14ac:dyDescent="0.35"/>
    <row r="2577" s="37" customFormat="1" x14ac:dyDescent="0.35"/>
    <row r="2578" s="37" customFormat="1" x14ac:dyDescent="0.35"/>
    <row r="2579" s="37" customFormat="1" x14ac:dyDescent="0.35"/>
    <row r="2580" s="37" customFormat="1" x14ac:dyDescent="0.35"/>
    <row r="2581" s="37" customFormat="1" x14ac:dyDescent="0.35"/>
    <row r="2582" s="37" customFormat="1" x14ac:dyDescent="0.35"/>
    <row r="2583" s="37" customFormat="1" x14ac:dyDescent="0.35"/>
    <row r="2584" s="37" customFormat="1" x14ac:dyDescent="0.35"/>
    <row r="2585" s="37" customFormat="1" x14ac:dyDescent="0.35"/>
    <row r="2586" s="37" customFormat="1" x14ac:dyDescent="0.35"/>
    <row r="2587" s="37" customFormat="1" x14ac:dyDescent="0.35"/>
    <row r="2588" s="37" customFormat="1" x14ac:dyDescent="0.35"/>
    <row r="2589" s="37" customFormat="1" x14ac:dyDescent="0.35"/>
    <row r="2590" s="37" customFormat="1" x14ac:dyDescent="0.35"/>
    <row r="2591" s="37" customFormat="1" x14ac:dyDescent="0.35"/>
    <row r="2592" s="37" customFormat="1" x14ac:dyDescent="0.35"/>
    <row r="2593" s="37" customFormat="1" x14ac:dyDescent="0.35"/>
    <row r="2594" s="37" customFormat="1" x14ac:dyDescent="0.35"/>
    <row r="2595" s="37" customFormat="1" x14ac:dyDescent="0.35"/>
    <row r="2596" s="37" customFormat="1" x14ac:dyDescent="0.35"/>
    <row r="2597" s="37" customFormat="1" x14ac:dyDescent="0.35"/>
    <row r="2598" s="37" customFormat="1" x14ac:dyDescent="0.35"/>
    <row r="2599" s="37" customFormat="1" x14ac:dyDescent="0.35"/>
    <row r="2600" s="37" customFormat="1" x14ac:dyDescent="0.35"/>
    <row r="2601" s="37" customFormat="1" x14ac:dyDescent="0.35"/>
    <row r="2602" s="37" customFormat="1" x14ac:dyDescent="0.35"/>
    <row r="2603" s="37" customFormat="1" x14ac:dyDescent="0.35"/>
    <row r="2604" s="37" customFormat="1" x14ac:dyDescent="0.35"/>
    <row r="2605" s="37" customFormat="1" x14ac:dyDescent="0.35"/>
    <row r="2606" s="37" customFormat="1" x14ac:dyDescent="0.35"/>
    <row r="2607" s="37" customFormat="1" x14ac:dyDescent="0.35"/>
    <row r="2608" s="37" customFormat="1" x14ac:dyDescent="0.35"/>
    <row r="2609" s="37" customFormat="1" x14ac:dyDescent="0.35"/>
    <row r="2610" s="37" customFormat="1" x14ac:dyDescent="0.35"/>
    <row r="2611" s="37" customFormat="1" x14ac:dyDescent="0.35"/>
    <row r="2612" s="37" customFormat="1" x14ac:dyDescent="0.35"/>
    <row r="2613" s="37" customFormat="1" x14ac:dyDescent="0.35"/>
    <row r="2614" s="37" customFormat="1" x14ac:dyDescent="0.35"/>
    <row r="2615" s="37" customFormat="1" x14ac:dyDescent="0.35"/>
    <row r="2616" s="37" customFormat="1" x14ac:dyDescent="0.35"/>
    <row r="2617" s="37" customFormat="1" x14ac:dyDescent="0.35"/>
    <row r="2618" s="37" customFormat="1" x14ac:dyDescent="0.35"/>
    <row r="2619" s="37" customFormat="1" x14ac:dyDescent="0.35"/>
    <row r="2620" s="37" customFormat="1" x14ac:dyDescent="0.35"/>
    <row r="2621" s="37" customFormat="1" x14ac:dyDescent="0.35"/>
    <row r="2622" s="37" customFormat="1" x14ac:dyDescent="0.35"/>
    <row r="2623" s="37" customFormat="1" x14ac:dyDescent="0.35"/>
    <row r="2624" s="37" customFormat="1" x14ac:dyDescent="0.35"/>
    <row r="2625" s="37" customFormat="1" x14ac:dyDescent="0.35"/>
    <row r="2626" s="37" customFormat="1" x14ac:dyDescent="0.35"/>
    <row r="2627" s="37" customFormat="1" x14ac:dyDescent="0.35"/>
    <row r="2628" s="37" customFormat="1" x14ac:dyDescent="0.35"/>
    <row r="2629" s="37" customFormat="1" x14ac:dyDescent="0.35"/>
    <row r="2630" s="37" customFormat="1" x14ac:dyDescent="0.35"/>
    <row r="2631" s="37" customFormat="1" x14ac:dyDescent="0.35"/>
    <row r="2632" s="37" customFormat="1" x14ac:dyDescent="0.35"/>
    <row r="2633" s="37" customFormat="1" x14ac:dyDescent="0.35"/>
    <row r="2634" s="37" customFormat="1" x14ac:dyDescent="0.35"/>
    <row r="2635" s="37" customFormat="1" x14ac:dyDescent="0.35"/>
    <row r="2636" s="37" customFormat="1" x14ac:dyDescent="0.35"/>
    <row r="2637" s="37" customFormat="1" x14ac:dyDescent="0.35"/>
    <row r="2638" s="37" customFormat="1" x14ac:dyDescent="0.35"/>
    <row r="2639" s="37" customFormat="1" x14ac:dyDescent="0.35"/>
    <row r="2640" s="37" customFormat="1" x14ac:dyDescent="0.35"/>
    <row r="2641" s="37" customFormat="1" x14ac:dyDescent="0.35"/>
    <row r="2642" s="37" customFormat="1" x14ac:dyDescent="0.35"/>
    <row r="2643" s="37" customFormat="1" x14ac:dyDescent="0.35"/>
    <row r="2644" s="37" customFormat="1" x14ac:dyDescent="0.35"/>
    <row r="2645" s="37" customFormat="1" x14ac:dyDescent="0.35"/>
    <row r="2646" s="37" customFormat="1" x14ac:dyDescent="0.35"/>
    <row r="2647" s="37" customFormat="1" x14ac:dyDescent="0.35"/>
    <row r="2648" s="37" customFormat="1" x14ac:dyDescent="0.35"/>
    <row r="2649" s="37" customFormat="1" x14ac:dyDescent="0.35"/>
    <row r="2650" s="37" customFormat="1" x14ac:dyDescent="0.35"/>
    <row r="2651" s="37" customFormat="1" x14ac:dyDescent="0.35"/>
    <row r="2652" s="37" customFormat="1" x14ac:dyDescent="0.35"/>
    <row r="2653" s="37" customFormat="1" x14ac:dyDescent="0.35"/>
    <row r="2654" s="37" customFormat="1" x14ac:dyDescent="0.35"/>
    <row r="2655" s="37" customFormat="1" x14ac:dyDescent="0.35"/>
    <row r="2656" s="37" customFormat="1" x14ac:dyDescent="0.35"/>
    <row r="2657" s="37" customFormat="1" x14ac:dyDescent="0.35"/>
    <row r="2658" s="37" customFormat="1" x14ac:dyDescent="0.35"/>
    <row r="2659" s="37" customFormat="1" x14ac:dyDescent="0.35"/>
    <row r="2660" s="37" customFormat="1" x14ac:dyDescent="0.35"/>
    <row r="2661" s="37" customFormat="1" x14ac:dyDescent="0.35"/>
    <row r="2662" s="37" customFormat="1" x14ac:dyDescent="0.35"/>
    <row r="2663" s="37" customFormat="1" x14ac:dyDescent="0.35"/>
    <row r="2664" s="37" customFormat="1" x14ac:dyDescent="0.35"/>
    <row r="2665" s="37" customFormat="1" x14ac:dyDescent="0.35"/>
    <row r="2666" s="37" customFormat="1" x14ac:dyDescent="0.35"/>
    <row r="2667" s="37" customFormat="1" x14ac:dyDescent="0.35"/>
    <row r="2668" s="37" customFormat="1" x14ac:dyDescent="0.35"/>
    <row r="2669" s="37" customFormat="1" x14ac:dyDescent="0.35"/>
    <row r="2670" s="37" customFormat="1" x14ac:dyDescent="0.35"/>
    <row r="2671" s="37" customFormat="1" x14ac:dyDescent="0.35"/>
    <row r="2672" s="37" customFormat="1" x14ac:dyDescent="0.35"/>
    <row r="2673" s="37" customFormat="1" x14ac:dyDescent="0.35"/>
    <row r="2674" s="37" customFormat="1" x14ac:dyDescent="0.35"/>
    <row r="2675" s="37" customFormat="1" x14ac:dyDescent="0.35"/>
    <row r="2676" s="37" customFormat="1" x14ac:dyDescent="0.35"/>
    <row r="2677" s="37" customFormat="1" x14ac:dyDescent="0.35"/>
    <row r="2678" s="37" customFormat="1" x14ac:dyDescent="0.35"/>
    <row r="2679" s="37" customFormat="1" x14ac:dyDescent="0.35"/>
    <row r="2680" s="37" customFormat="1" x14ac:dyDescent="0.35"/>
    <row r="2681" s="37" customFormat="1" x14ac:dyDescent="0.35"/>
    <row r="2682" s="37" customFormat="1" x14ac:dyDescent="0.35"/>
    <row r="2683" s="37" customFormat="1" x14ac:dyDescent="0.35"/>
    <row r="2684" s="37" customFormat="1" x14ac:dyDescent="0.35"/>
    <row r="2685" s="37" customFormat="1" x14ac:dyDescent="0.35"/>
    <row r="2686" s="37" customFormat="1" x14ac:dyDescent="0.35"/>
    <row r="2687" s="37" customFormat="1" x14ac:dyDescent="0.35"/>
    <row r="2688" s="37" customFormat="1" x14ac:dyDescent="0.35"/>
    <row r="2689" s="37" customFormat="1" x14ac:dyDescent="0.35"/>
    <row r="2690" s="37" customFormat="1" x14ac:dyDescent="0.35"/>
    <row r="2691" s="37" customFormat="1" x14ac:dyDescent="0.35"/>
    <row r="2692" s="37" customFormat="1" x14ac:dyDescent="0.35"/>
    <row r="2693" s="37" customFormat="1" x14ac:dyDescent="0.35"/>
    <row r="2694" s="37" customFormat="1" x14ac:dyDescent="0.35"/>
    <row r="2695" s="37" customFormat="1" x14ac:dyDescent="0.35"/>
    <row r="2696" s="37" customFormat="1" x14ac:dyDescent="0.35"/>
    <row r="2697" s="37" customFormat="1" x14ac:dyDescent="0.35"/>
    <row r="2698" s="37" customFormat="1" x14ac:dyDescent="0.35"/>
    <row r="2699" s="37" customFormat="1" x14ac:dyDescent="0.35"/>
    <row r="2700" s="37" customFormat="1" x14ac:dyDescent="0.35"/>
    <row r="2701" s="37" customFormat="1" x14ac:dyDescent="0.35"/>
    <row r="2702" s="37" customFormat="1" x14ac:dyDescent="0.35"/>
    <row r="2703" s="37" customFormat="1" x14ac:dyDescent="0.35"/>
    <row r="2704" s="37" customFormat="1" x14ac:dyDescent="0.35"/>
    <row r="2705" s="37" customFormat="1" x14ac:dyDescent="0.35"/>
    <row r="2706" s="37" customFormat="1" x14ac:dyDescent="0.35"/>
    <row r="2707" s="37" customFormat="1" x14ac:dyDescent="0.35"/>
    <row r="2708" s="37" customFormat="1" x14ac:dyDescent="0.35"/>
    <row r="2709" s="37" customFormat="1" x14ac:dyDescent="0.35"/>
    <row r="2710" s="37" customFormat="1" x14ac:dyDescent="0.35"/>
    <row r="2711" s="37" customFormat="1" x14ac:dyDescent="0.35"/>
    <row r="2712" s="37" customFormat="1" x14ac:dyDescent="0.35"/>
    <row r="2713" s="37" customFormat="1" x14ac:dyDescent="0.35"/>
    <row r="2714" s="37" customFormat="1" x14ac:dyDescent="0.35"/>
    <row r="2715" s="37" customFormat="1" x14ac:dyDescent="0.35"/>
    <row r="2716" s="37" customFormat="1" x14ac:dyDescent="0.35"/>
    <row r="2717" s="37" customFormat="1" x14ac:dyDescent="0.35"/>
    <row r="2718" s="37" customFormat="1" x14ac:dyDescent="0.35"/>
    <row r="2719" s="37" customFormat="1" x14ac:dyDescent="0.35"/>
    <row r="2720" s="37" customFormat="1" x14ac:dyDescent="0.35"/>
    <row r="2721" s="37" customFormat="1" x14ac:dyDescent="0.35"/>
    <row r="2722" s="37" customFormat="1" x14ac:dyDescent="0.35"/>
    <row r="2723" s="37" customFormat="1" x14ac:dyDescent="0.35"/>
    <row r="2724" s="37" customFormat="1" x14ac:dyDescent="0.35"/>
    <row r="2725" s="37" customFormat="1" x14ac:dyDescent="0.35"/>
    <row r="2726" s="37" customFormat="1" x14ac:dyDescent="0.35"/>
    <row r="2727" s="37" customFormat="1" x14ac:dyDescent="0.35"/>
    <row r="2728" s="37" customFormat="1" x14ac:dyDescent="0.35"/>
    <row r="2729" s="37" customFormat="1" x14ac:dyDescent="0.35"/>
    <row r="2730" s="37" customFormat="1" x14ac:dyDescent="0.35"/>
    <row r="2731" s="37" customFormat="1" x14ac:dyDescent="0.35"/>
    <row r="2732" s="37" customFormat="1" x14ac:dyDescent="0.35"/>
    <row r="2733" s="37" customFormat="1" x14ac:dyDescent="0.35"/>
    <row r="2734" s="37" customFormat="1" x14ac:dyDescent="0.35"/>
    <row r="2735" s="37" customFormat="1" x14ac:dyDescent="0.35"/>
    <row r="2736" s="37" customFormat="1" x14ac:dyDescent="0.35"/>
    <row r="2737" s="37" customFormat="1" x14ac:dyDescent="0.35"/>
    <row r="2738" s="37" customFormat="1" x14ac:dyDescent="0.35"/>
    <row r="2739" s="37" customFormat="1" x14ac:dyDescent="0.35"/>
    <row r="2740" s="37" customFormat="1" x14ac:dyDescent="0.35"/>
    <row r="2741" s="37" customFormat="1" x14ac:dyDescent="0.35"/>
    <row r="2742" s="37" customFormat="1" x14ac:dyDescent="0.35"/>
    <row r="2743" s="37" customFormat="1" x14ac:dyDescent="0.35"/>
    <row r="2744" s="37" customFormat="1" x14ac:dyDescent="0.35"/>
    <row r="2745" s="37" customFormat="1" x14ac:dyDescent="0.35"/>
    <row r="2746" s="37" customFormat="1" x14ac:dyDescent="0.35"/>
    <row r="2747" s="37" customFormat="1" x14ac:dyDescent="0.35"/>
    <row r="2748" s="37" customFormat="1" x14ac:dyDescent="0.35"/>
    <row r="2749" s="37" customFormat="1" x14ac:dyDescent="0.35"/>
    <row r="2750" s="37" customFormat="1" x14ac:dyDescent="0.35"/>
    <row r="2751" s="37" customFormat="1" x14ac:dyDescent="0.35"/>
    <row r="2752" s="37" customFormat="1" x14ac:dyDescent="0.35"/>
    <row r="2753" s="37" customFormat="1" x14ac:dyDescent="0.35"/>
    <row r="2754" s="37" customFormat="1" x14ac:dyDescent="0.35"/>
    <row r="2755" s="37" customFormat="1" x14ac:dyDescent="0.35"/>
    <row r="2756" s="37" customFormat="1" x14ac:dyDescent="0.35"/>
    <row r="2757" s="37" customFormat="1" x14ac:dyDescent="0.35"/>
    <row r="2758" s="37" customFormat="1" x14ac:dyDescent="0.35"/>
    <row r="2759" s="37" customFormat="1" x14ac:dyDescent="0.35"/>
    <row r="2760" s="37" customFormat="1" x14ac:dyDescent="0.35"/>
    <row r="2761" s="37" customFormat="1" x14ac:dyDescent="0.35"/>
    <row r="2762" s="37" customFormat="1" x14ac:dyDescent="0.35"/>
    <row r="2763" s="37" customFormat="1" x14ac:dyDescent="0.35"/>
    <row r="2764" s="37" customFormat="1" x14ac:dyDescent="0.35"/>
    <row r="2765" s="37" customFormat="1" x14ac:dyDescent="0.35"/>
    <row r="2766" s="37" customFormat="1" x14ac:dyDescent="0.35"/>
    <row r="2767" s="37" customFormat="1" x14ac:dyDescent="0.35"/>
    <row r="2768" s="37" customFormat="1" x14ac:dyDescent="0.35"/>
    <row r="2769" s="37" customFormat="1" x14ac:dyDescent="0.35"/>
    <row r="2770" s="37" customFormat="1" x14ac:dyDescent="0.35"/>
    <row r="2771" s="37" customFormat="1" x14ac:dyDescent="0.35"/>
    <row r="2772" s="37" customFormat="1" x14ac:dyDescent="0.35"/>
    <row r="2773" s="37" customFormat="1" x14ac:dyDescent="0.35"/>
    <row r="2774" s="37" customFormat="1" x14ac:dyDescent="0.35"/>
    <row r="2775" s="37" customFormat="1" x14ac:dyDescent="0.35"/>
    <row r="2776" s="37" customFormat="1" x14ac:dyDescent="0.35"/>
    <row r="2777" s="37" customFormat="1" x14ac:dyDescent="0.35"/>
    <row r="2778" s="37" customFormat="1" x14ac:dyDescent="0.35"/>
    <row r="2779" s="37" customFormat="1" x14ac:dyDescent="0.35"/>
    <row r="2780" s="37" customFormat="1" x14ac:dyDescent="0.35"/>
    <row r="2781" s="37" customFormat="1" x14ac:dyDescent="0.35"/>
    <row r="2782" s="37" customFormat="1" x14ac:dyDescent="0.35"/>
    <row r="2783" s="37" customFormat="1" x14ac:dyDescent="0.35"/>
    <row r="2784" s="37" customFormat="1" x14ac:dyDescent="0.35"/>
    <row r="2785" s="37" customFormat="1" x14ac:dyDescent="0.35"/>
    <row r="2786" s="37" customFormat="1" x14ac:dyDescent="0.35"/>
    <row r="2787" s="37" customFormat="1" x14ac:dyDescent="0.35"/>
    <row r="2788" s="37" customFormat="1" x14ac:dyDescent="0.35"/>
    <row r="2789" s="37" customFormat="1" x14ac:dyDescent="0.35"/>
    <row r="2790" s="37" customFormat="1" x14ac:dyDescent="0.35"/>
    <row r="2791" s="37" customFormat="1" x14ac:dyDescent="0.35"/>
    <row r="2792" s="37" customFormat="1" x14ac:dyDescent="0.35"/>
    <row r="2793" s="37" customFormat="1" x14ac:dyDescent="0.35"/>
    <row r="2794" s="37" customFormat="1" x14ac:dyDescent="0.35"/>
    <row r="2795" s="37" customFormat="1" x14ac:dyDescent="0.35"/>
    <row r="2796" s="37" customFormat="1" x14ac:dyDescent="0.35"/>
    <row r="2797" s="37" customFormat="1" x14ac:dyDescent="0.35"/>
    <row r="2798" s="37" customFormat="1" x14ac:dyDescent="0.35"/>
    <row r="2799" s="37" customFormat="1" x14ac:dyDescent="0.35"/>
    <row r="2800" s="37" customFormat="1" x14ac:dyDescent="0.35"/>
    <row r="2801" s="37" customFormat="1" x14ac:dyDescent="0.35"/>
    <row r="2802" s="37" customFormat="1" x14ac:dyDescent="0.35"/>
    <row r="2803" s="37" customFormat="1" x14ac:dyDescent="0.35"/>
    <row r="2804" s="37" customFormat="1" x14ac:dyDescent="0.35"/>
    <row r="2805" s="37" customFormat="1" x14ac:dyDescent="0.35"/>
    <row r="2806" s="37" customFormat="1" x14ac:dyDescent="0.35"/>
    <row r="2807" s="37" customFormat="1" x14ac:dyDescent="0.35"/>
    <row r="2808" s="37" customFormat="1" x14ac:dyDescent="0.35"/>
    <row r="2809" s="37" customFormat="1" x14ac:dyDescent="0.35"/>
    <row r="2810" s="37" customFormat="1" x14ac:dyDescent="0.35"/>
    <row r="2811" s="37" customFormat="1" x14ac:dyDescent="0.35"/>
    <row r="2812" s="37" customFormat="1" x14ac:dyDescent="0.35"/>
    <row r="2813" s="37" customFormat="1" x14ac:dyDescent="0.35"/>
    <row r="2814" s="37" customFormat="1" x14ac:dyDescent="0.35"/>
    <row r="2815" s="37" customFormat="1" x14ac:dyDescent="0.35"/>
    <row r="2816" s="37" customFormat="1" x14ac:dyDescent="0.35"/>
    <row r="2817" s="37" customFormat="1" x14ac:dyDescent="0.35"/>
    <row r="2818" s="37" customFormat="1" x14ac:dyDescent="0.35"/>
    <row r="2819" s="37" customFormat="1" x14ac:dyDescent="0.35"/>
    <row r="2820" s="37" customFormat="1" x14ac:dyDescent="0.35"/>
    <row r="2821" s="37" customFormat="1" x14ac:dyDescent="0.35"/>
    <row r="2822" s="37" customFormat="1" x14ac:dyDescent="0.35"/>
    <row r="2823" s="37" customFormat="1" x14ac:dyDescent="0.35"/>
    <row r="2824" s="37" customFormat="1" x14ac:dyDescent="0.35"/>
    <row r="2825" s="37" customFormat="1" x14ac:dyDescent="0.35"/>
    <row r="2826" s="37" customFormat="1" x14ac:dyDescent="0.35"/>
    <row r="2827" s="37" customFormat="1" x14ac:dyDescent="0.35"/>
    <row r="2828" s="37" customFormat="1" x14ac:dyDescent="0.35"/>
    <row r="2829" s="37" customFormat="1" x14ac:dyDescent="0.35"/>
    <row r="2830" s="37" customFormat="1" x14ac:dyDescent="0.35"/>
    <row r="2831" s="37" customFormat="1" x14ac:dyDescent="0.35"/>
    <row r="2832" s="37" customFormat="1" x14ac:dyDescent="0.35"/>
    <row r="2833" s="37" customFormat="1" x14ac:dyDescent="0.35"/>
    <row r="2834" s="37" customFormat="1" x14ac:dyDescent="0.35"/>
    <row r="2835" s="37" customFormat="1" x14ac:dyDescent="0.35"/>
    <row r="2836" s="37" customFormat="1" x14ac:dyDescent="0.35"/>
    <row r="2837" s="37" customFormat="1" x14ac:dyDescent="0.35"/>
    <row r="2838" s="37" customFormat="1" x14ac:dyDescent="0.35"/>
    <row r="2839" s="37" customFormat="1" x14ac:dyDescent="0.35"/>
    <row r="2840" s="37" customFormat="1" x14ac:dyDescent="0.35"/>
    <row r="2841" s="37" customFormat="1" x14ac:dyDescent="0.35"/>
    <row r="2842" s="37" customFormat="1" x14ac:dyDescent="0.35"/>
    <row r="2843" s="37" customFormat="1" x14ac:dyDescent="0.35"/>
    <row r="2844" s="37" customFormat="1" x14ac:dyDescent="0.35"/>
    <row r="2845" s="37" customFormat="1" x14ac:dyDescent="0.35"/>
    <row r="2846" s="37" customFormat="1" x14ac:dyDescent="0.35"/>
    <row r="2847" s="37" customFormat="1" x14ac:dyDescent="0.35"/>
    <row r="2848" s="37" customFormat="1" x14ac:dyDescent="0.35"/>
    <row r="2849" s="37" customFormat="1" x14ac:dyDescent="0.35"/>
    <row r="2850" s="37" customFormat="1" x14ac:dyDescent="0.35"/>
    <row r="2851" s="37" customFormat="1" x14ac:dyDescent="0.35"/>
    <row r="2852" s="37" customFormat="1" x14ac:dyDescent="0.35"/>
    <row r="2853" s="37" customFormat="1" x14ac:dyDescent="0.35"/>
    <row r="2854" s="37" customFormat="1" x14ac:dyDescent="0.35"/>
    <row r="2855" s="37" customFormat="1" x14ac:dyDescent="0.35"/>
    <row r="2856" s="37" customFormat="1" x14ac:dyDescent="0.35"/>
    <row r="2857" s="37" customFormat="1" x14ac:dyDescent="0.35"/>
    <row r="2858" s="37" customFormat="1" x14ac:dyDescent="0.35"/>
    <row r="2859" s="37" customFormat="1" x14ac:dyDescent="0.35"/>
    <row r="2860" s="37" customFormat="1" x14ac:dyDescent="0.35"/>
    <row r="2861" s="37" customFormat="1" x14ac:dyDescent="0.35"/>
    <row r="2862" s="37" customFormat="1" x14ac:dyDescent="0.35"/>
    <row r="2863" s="37" customFormat="1" x14ac:dyDescent="0.35"/>
    <row r="2864" s="37" customFormat="1" x14ac:dyDescent="0.35"/>
    <row r="2865" s="37" customFormat="1" x14ac:dyDescent="0.35"/>
    <row r="2866" s="37" customFormat="1" x14ac:dyDescent="0.35"/>
    <row r="2867" s="37" customFormat="1" x14ac:dyDescent="0.35"/>
    <row r="2868" s="37" customFormat="1" x14ac:dyDescent="0.35"/>
    <row r="2869" s="37" customFormat="1" x14ac:dyDescent="0.35"/>
    <row r="2870" s="37" customFormat="1" x14ac:dyDescent="0.35"/>
    <row r="2871" s="37" customFormat="1" x14ac:dyDescent="0.35"/>
    <row r="2872" s="37" customFormat="1" x14ac:dyDescent="0.35"/>
    <row r="2873" s="37" customFormat="1" x14ac:dyDescent="0.35"/>
    <row r="2874" s="37" customFormat="1" x14ac:dyDescent="0.35"/>
    <row r="2875" s="37" customFormat="1" x14ac:dyDescent="0.35"/>
    <row r="2876" s="37" customFormat="1" x14ac:dyDescent="0.35"/>
    <row r="2877" s="37" customFormat="1" x14ac:dyDescent="0.35"/>
    <row r="2878" s="37" customFormat="1" x14ac:dyDescent="0.35"/>
    <row r="2879" s="37" customFormat="1" x14ac:dyDescent="0.35"/>
    <row r="2880" s="37" customFormat="1" x14ac:dyDescent="0.35"/>
    <row r="2881" s="37" customFormat="1" x14ac:dyDescent="0.35"/>
    <row r="2882" s="37" customFormat="1" x14ac:dyDescent="0.35"/>
    <row r="2883" s="37" customFormat="1" x14ac:dyDescent="0.35"/>
    <row r="2884" s="37" customFormat="1" x14ac:dyDescent="0.35"/>
    <row r="2885" s="37" customFormat="1" x14ac:dyDescent="0.35"/>
    <row r="2886" s="37" customFormat="1" x14ac:dyDescent="0.35"/>
    <row r="2887" s="37" customFormat="1" x14ac:dyDescent="0.35"/>
    <row r="2888" s="37" customFormat="1" x14ac:dyDescent="0.35"/>
    <row r="2889" s="37" customFormat="1" x14ac:dyDescent="0.35"/>
    <row r="2890" s="37" customFormat="1" x14ac:dyDescent="0.35"/>
    <row r="2891" s="37" customFormat="1" x14ac:dyDescent="0.35"/>
    <row r="2892" s="37" customFormat="1" x14ac:dyDescent="0.35"/>
    <row r="2893" s="37" customFormat="1" x14ac:dyDescent="0.35"/>
    <row r="2894" s="37" customFormat="1" x14ac:dyDescent="0.35"/>
    <row r="2895" s="37" customFormat="1" x14ac:dyDescent="0.35"/>
    <row r="2896" s="37" customFormat="1" x14ac:dyDescent="0.35"/>
    <row r="2897" s="37" customFormat="1" x14ac:dyDescent="0.35"/>
    <row r="2898" s="37" customFormat="1" x14ac:dyDescent="0.35"/>
    <row r="2899" s="37" customFormat="1" x14ac:dyDescent="0.35"/>
    <row r="2900" s="37" customFormat="1" x14ac:dyDescent="0.35"/>
    <row r="2901" s="37" customFormat="1" x14ac:dyDescent="0.35"/>
    <row r="2902" s="37" customFormat="1" x14ac:dyDescent="0.35"/>
    <row r="2903" s="37" customFormat="1" x14ac:dyDescent="0.35"/>
    <row r="2904" s="37" customFormat="1" x14ac:dyDescent="0.35"/>
    <row r="2905" s="37" customFormat="1" x14ac:dyDescent="0.35"/>
    <row r="2906" s="37" customFormat="1" x14ac:dyDescent="0.35"/>
    <row r="2907" s="37" customFormat="1" x14ac:dyDescent="0.35"/>
    <row r="2908" s="37" customFormat="1" x14ac:dyDescent="0.35"/>
    <row r="2909" s="37" customFormat="1" x14ac:dyDescent="0.35"/>
    <row r="2910" s="37" customFormat="1" x14ac:dyDescent="0.35"/>
    <row r="2911" s="37" customFormat="1" x14ac:dyDescent="0.35"/>
    <row r="2912" s="37" customFormat="1" x14ac:dyDescent="0.35"/>
    <row r="2913" s="37" customFormat="1" x14ac:dyDescent="0.35"/>
    <row r="2914" s="37" customFormat="1" x14ac:dyDescent="0.35"/>
    <row r="2915" s="37" customFormat="1" x14ac:dyDescent="0.35"/>
    <row r="2916" s="37" customFormat="1" x14ac:dyDescent="0.35"/>
    <row r="2917" s="37" customFormat="1" x14ac:dyDescent="0.35"/>
    <row r="2918" s="37" customFormat="1" x14ac:dyDescent="0.35"/>
    <row r="2919" s="37" customFormat="1" x14ac:dyDescent="0.35"/>
    <row r="2920" s="37" customFormat="1" x14ac:dyDescent="0.35"/>
    <row r="2921" s="37" customFormat="1" x14ac:dyDescent="0.35"/>
    <row r="2922" s="37" customFormat="1" x14ac:dyDescent="0.35"/>
    <row r="2923" s="37" customFormat="1" x14ac:dyDescent="0.35"/>
    <row r="2924" s="37" customFormat="1" x14ac:dyDescent="0.35"/>
    <row r="2925" s="37" customFormat="1" x14ac:dyDescent="0.35"/>
    <row r="2926" s="37" customFormat="1" x14ac:dyDescent="0.35"/>
    <row r="2927" s="37" customFormat="1" x14ac:dyDescent="0.35"/>
    <row r="2928" s="37" customFormat="1" x14ac:dyDescent="0.35"/>
    <row r="2929" s="37" customFormat="1" x14ac:dyDescent="0.35"/>
    <row r="2930" s="37" customFormat="1" x14ac:dyDescent="0.35"/>
    <row r="2931" s="37" customFormat="1" x14ac:dyDescent="0.35"/>
    <row r="2932" s="37" customFormat="1" x14ac:dyDescent="0.35"/>
    <row r="2933" s="37" customFormat="1" x14ac:dyDescent="0.35"/>
    <row r="2934" s="37" customFormat="1" x14ac:dyDescent="0.35"/>
    <row r="2935" s="37" customFormat="1" x14ac:dyDescent="0.35"/>
    <row r="2936" s="37" customFormat="1" x14ac:dyDescent="0.35"/>
    <row r="2937" s="37" customFormat="1" x14ac:dyDescent="0.35"/>
    <row r="2938" s="37" customFormat="1" x14ac:dyDescent="0.35"/>
    <row r="2939" s="37" customFormat="1" x14ac:dyDescent="0.35"/>
    <row r="2940" s="37" customFormat="1" x14ac:dyDescent="0.35"/>
    <row r="2941" s="37" customFormat="1" x14ac:dyDescent="0.35"/>
    <row r="2942" s="37" customFormat="1" x14ac:dyDescent="0.35"/>
    <row r="2943" s="37" customFormat="1" x14ac:dyDescent="0.35"/>
    <row r="2944" s="37" customFormat="1" x14ac:dyDescent="0.35"/>
    <row r="2945" s="37" customFormat="1" x14ac:dyDescent="0.35"/>
    <row r="2946" s="37" customFormat="1" x14ac:dyDescent="0.35"/>
    <row r="2947" s="37" customFormat="1" x14ac:dyDescent="0.35"/>
    <row r="2948" s="37" customFormat="1" x14ac:dyDescent="0.35"/>
    <row r="2949" s="37" customFormat="1" x14ac:dyDescent="0.35"/>
    <row r="2950" s="37" customFormat="1" x14ac:dyDescent="0.35"/>
    <row r="2951" s="37" customFormat="1" x14ac:dyDescent="0.35"/>
    <row r="2952" s="37" customFormat="1" x14ac:dyDescent="0.35"/>
    <row r="2953" s="37" customFormat="1" x14ac:dyDescent="0.35"/>
    <row r="2954" s="37" customFormat="1" x14ac:dyDescent="0.35"/>
    <row r="2955" s="37" customFormat="1" x14ac:dyDescent="0.35"/>
    <row r="2956" s="37" customFormat="1" x14ac:dyDescent="0.35"/>
    <row r="2957" s="37" customFormat="1" x14ac:dyDescent="0.35"/>
    <row r="2958" s="37" customFormat="1" x14ac:dyDescent="0.35"/>
    <row r="2959" s="37" customFormat="1" x14ac:dyDescent="0.35"/>
    <row r="2960" s="37" customFormat="1" x14ac:dyDescent="0.35"/>
    <row r="2961" s="37" customFormat="1" x14ac:dyDescent="0.35"/>
    <row r="2962" s="37" customFormat="1" x14ac:dyDescent="0.35"/>
    <row r="2963" s="37" customFormat="1" x14ac:dyDescent="0.35"/>
    <row r="2964" s="37" customFormat="1" x14ac:dyDescent="0.35"/>
    <row r="2965" s="37" customFormat="1" x14ac:dyDescent="0.35"/>
    <row r="2966" s="37" customFormat="1" x14ac:dyDescent="0.35"/>
    <row r="2967" s="37" customFormat="1" x14ac:dyDescent="0.35"/>
    <row r="2968" s="37" customFormat="1" x14ac:dyDescent="0.35"/>
    <row r="2969" s="37" customFormat="1" x14ac:dyDescent="0.35"/>
    <row r="2970" s="37" customFormat="1" x14ac:dyDescent="0.35"/>
    <row r="2971" s="37" customFormat="1" x14ac:dyDescent="0.35"/>
    <row r="2972" s="37" customFormat="1" x14ac:dyDescent="0.35"/>
    <row r="2973" s="37" customFormat="1" x14ac:dyDescent="0.35"/>
    <row r="2974" s="37" customFormat="1" x14ac:dyDescent="0.35"/>
    <row r="2975" s="37" customFormat="1" x14ac:dyDescent="0.35"/>
    <row r="2976" s="37" customFormat="1" x14ac:dyDescent="0.35"/>
    <row r="2977" s="37" customFormat="1" x14ac:dyDescent="0.35"/>
    <row r="2978" s="37" customFormat="1" x14ac:dyDescent="0.35"/>
    <row r="2979" s="37" customFormat="1" x14ac:dyDescent="0.35"/>
    <row r="2980" s="37" customFormat="1" x14ac:dyDescent="0.35"/>
    <row r="2981" s="37" customFormat="1" x14ac:dyDescent="0.35"/>
    <row r="2982" s="37" customFormat="1" x14ac:dyDescent="0.35"/>
    <row r="2983" s="37" customFormat="1" x14ac:dyDescent="0.35"/>
    <row r="2984" s="37" customFormat="1" x14ac:dyDescent="0.35"/>
    <row r="2985" s="37" customFormat="1" x14ac:dyDescent="0.35"/>
    <row r="2986" s="37" customFormat="1" x14ac:dyDescent="0.35"/>
    <row r="2987" s="37" customFormat="1" x14ac:dyDescent="0.35"/>
    <row r="2988" s="37" customFormat="1" x14ac:dyDescent="0.35"/>
    <row r="2989" s="37" customFormat="1" x14ac:dyDescent="0.35"/>
    <row r="2990" s="37" customFormat="1" x14ac:dyDescent="0.35"/>
    <row r="2991" s="37" customFormat="1" x14ac:dyDescent="0.35"/>
    <row r="2992" s="37" customFormat="1" x14ac:dyDescent="0.35"/>
    <row r="2993" s="37" customFormat="1" x14ac:dyDescent="0.35"/>
    <row r="2994" s="37" customFormat="1" x14ac:dyDescent="0.35"/>
    <row r="2995" s="37" customFormat="1" x14ac:dyDescent="0.35"/>
    <row r="2996" s="37" customFormat="1" x14ac:dyDescent="0.35"/>
    <row r="2997" s="37" customFormat="1" x14ac:dyDescent="0.35"/>
    <row r="2998" s="37" customFormat="1" x14ac:dyDescent="0.35"/>
    <row r="2999" s="37" customFormat="1" x14ac:dyDescent="0.35"/>
    <row r="3000" s="37" customFormat="1" x14ac:dyDescent="0.35"/>
    <row r="3001" s="37" customFormat="1" x14ac:dyDescent="0.35"/>
    <row r="3002" s="37" customFormat="1" x14ac:dyDescent="0.35"/>
    <row r="3003" s="37" customFormat="1" x14ac:dyDescent="0.35"/>
    <row r="3004" s="37" customFormat="1" x14ac:dyDescent="0.35"/>
    <row r="3005" s="37" customFormat="1" x14ac:dyDescent="0.35"/>
    <row r="3006" s="37" customFormat="1" x14ac:dyDescent="0.35"/>
    <row r="3007" s="37" customFormat="1" x14ac:dyDescent="0.35"/>
    <row r="3008" s="37" customFormat="1" x14ac:dyDescent="0.35"/>
    <row r="3009" s="37" customFormat="1" x14ac:dyDescent="0.35"/>
    <row r="3010" s="37" customFormat="1" x14ac:dyDescent="0.35"/>
    <row r="3011" s="37" customFormat="1" x14ac:dyDescent="0.35"/>
    <row r="3012" s="37" customFormat="1" x14ac:dyDescent="0.35"/>
    <row r="3013" s="37" customFormat="1" x14ac:dyDescent="0.35"/>
    <row r="3014" s="37" customFormat="1" x14ac:dyDescent="0.35"/>
    <row r="3015" s="37" customFormat="1" x14ac:dyDescent="0.35"/>
    <row r="3016" s="37" customFormat="1" x14ac:dyDescent="0.35"/>
    <row r="3017" s="37" customFormat="1" x14ac:dyDescent="0.35"/>
    <row r="3018" s="37" customFormat="1" x14ac:dyDescent="0.35"/>
    <row r="3019" s="37" customFormat="1" x14ac:dyDescent="0.35"/>
    <row r="3020" s="37" customFormat="1" x14ac:dyDescent="0.35"/>
    <row r="3021" s="37" customFormat="1" x14ac:dyDescent="0.35"/>
    <row r="3022" s="37" customFormat="1" x14ac:dyDescent="0.35"/>
    <row r="3023" s="37" customFormat="1" x14ac:dyDescent="0.35"/>
    <row r="3024" s="37" customFormat="1" x14ac:dyDescent="0.35"/>
    <row r="3025" s="37" customFormat="1" x14ac:dyDescent="0.35"/>
    <row r="3026" s="37" customFormat="1" x14ac:dyDescent="0.35"/>
    <row r="3027" s="37" customFormat="1" x14ac:dyDescent="0.35"/>
    <row r="3028" s="37" customFormat="1" x14ac:dyDescent="0.35"/>
    <row r="3029" s="37" customFormat="1" x14ac:dyDescent="0.35"/>
    <row r="3030" s="37" customFormat="1" x14ac:dyDescent="0.35"/>
    <row r="3031" s="37" customFormat="1" x14ac:dyDescent="0.35"/>
    <row r="3032" s="37" customFormat="1" x14ac:dyDescent="0.35"/>
    <row r="3033" s="37" customFormat="1" x14ac:dyDescent="0.35"/>
    <row r="3034" s="37" customFormat="1" x14ac:dyDescent="0.35"/>
    <row r="3035" s="37" customFormat="1" x14ac:dyDescent="0.35"/>
    <row r="3036" s="37" customFormat="1" x14ac:dyDescent="0.35"/>
    <row r="3037" s="37" customFormat="1" x14ac:dyDescent="0.35"/>
    <row r="3038" s="37" customFormat="1" x14ac:dyDescent="0.35"/>
    <row r="3039" s="37" customFormat="1" x14ac:dyDescent="0.35"/>
    <row r="3040" s="37" customFormat="1" x14ac:dyDescent="0.35"/>
    <row r="3041" s="37" customFormat="1" x14ac:dyDescent="0.35"/>
    <row r="3042" s="37" customFormat="1" x14ac:dyDescent="0.35"/>
    <row r="3043" s="37" customFormat="1" x14ac:dyDescent="0.35"/>
    <row r="3044" s="37" customFormat="1" x14ac:dyDescent="0.35"/>
    <row r="3045" s="37" customFormat="1" x14ac:dyDescent="0.35"/>
    <row r="3046" s="37" customFormat="1" x14ac:dyDescent="0.35"/>
    <row r="3047" s="37" customFormat="1" x14ac:dyDescent="0.35"/>
    <row r="3048" s="37" customFormat="1" x14ac:dyDescent="0.35"/>
    <row r="3049" s="37" customFormat="1" x14ac:dyDescent="0.35"/>
    <row r="3050" s="37" customFormat="1" x14ac:dyDescent="0.35"/>
    <row r="3051" s="37" customFormat="1" x14ac:dyDescent="0.35"/>
    <row r="3052" s="37" customFormat="1" x14ac:dyDescent="0.35"/>
    <row r="3053" s="37" customFormat="1" x14ac:dyDescent="0.35"/>
    <row r="3054" s="37" customFormat="1" x14ac:dyDescent="0.35"/>
    <row r="3055" s="37" customFormat="1" x14ac:dyDescent="0.35"/>
    <row r="3056" s="37" customFormat="1" x14ac:dyDescent="0.35"/>
    <row r="3057" s="37" customFormat="1" x14ac:dyDescent="0.35"/>
    <row r="3058" s="37" customFormat="1" x14ac:dyDescent="0.35"/>
    <row r="3059" s="37" customFormat="1" x14ac:dyDescent="0.35"/>
    <row r="3060" s="37" customFormat="1" x14ac:dyDescent="0.35"/>
    <row r="3061" s="37" customFormat="1" x14ac:dyDescent="0.35"/>
    <row r="3062" s="37" customFormat="1" x14ac:dyDescent="0.35"/>
    <row r="3063" s="37" customFormat="1" x14ac:dyDescent="0.35"/>
    <row r="3064" s="37" customFormat="1" x14ac:dyDescent="0.35"/>
    <row r="3065" s="37" customFormat="1" x14ac:dyDescent="0.35"/>
    <row r="3066" s="37" customFormat="1" x14ac:dyDescent="0.35"/>
    <row r="3067" s="37" customFormat="1" x14ac:dyDescent="0.35"/>
    <row r="3068" s="37" customFormat="1" x14ac:dyDescent="0.35"/>
    <row r="3069" s="37" customFormat="1" x14ac:dyDescent="0.35"/>
    <row r="3070" s="37" customFormat="1" x14ac:dyDescent="0.35"/>
    <row r="3071" s="37" customFormat="1" x14ac:dyDescent="0.35"/>
    <row r="3072" s="37" customFormat="1" x14ac:dyDescent="0.35"/>
    <row r="3073" s="37" customFormat="1" x14ac:dyDescent="0.35"/>
    <row r="3074" s="37" customFormat="1" x14ac:dyDescent="0.35"/>
    <row r="3075" s="37" customFormat="1" x14ac:dyDescent="0.35"/>
    <row r="3076" s="37" customFormat="1" x14ac:dyDescent="0.35"/>
    <row r="3077" s="37" customFormat="1" x14ac:dyDescent="0.35"/>
    <row r="3078" s="37" customFormat="1" x14ac:dyDescent="0.35"/>
    <row r="3079" s="37" customFormat="1" x14ac:dyDescent="0.35"/>
    <row r="3080" s="37" customFormat="1" x14ac:dyDescent="0.35"/>
    <row r="3081" s="37" customFormat="1" x14ac:dyDescent="0.35"/>
    <row r="3082" s="37" customFormat="1" x14ac:dyDescent="0.35"/>
    <row r="3083" s="37" customFormat="1" x14ac:dyDescent="0.35"/>
    <row r="3084" s="37" customFormat="1" x14ac:dyDescent="0.35"/>
    <row r="3085" s="37" customFormat="1" x14ac:dyDescent="0.35"/>
    <row r="3086" s="37" customFormat="1" x14ac:dyDescent="0.35"/>
    <row r="3087" s="37" customFormat="1" x14ac:dyDescent="0.35"/>
    <row r="3088" s="37" customFormat="1" x14ac:dyDescent="0.35"/>
    <row r="3089" s="37" customFormat="1" x14ac:dyDescent="0.35"/>
    <row r="3090" s="37" customFormat="1" x14ac:dyDescent="0.35"/>
    <row r="3091" s="37" customFormat="1" x14ac:dyDescent="0.35"/>
    <row r="3092" s="37" customFormat="1" x14ac:dyDescent="0.35"/>
    <row r="3093" s="37" customFormat="1" x14ac:dyDescent="0.35"/>
    <row r="3094" s="37" customFormat="1" x14ac:dyDescent="0.35"/>
    <row r="3095" s="37" customFormat="1" x14ac:dyDescent="0.35"/>
    <row r="3096" s="37" customFormat="1" x14ac:dyDescent="0.35"/>
    <row r="3097" s="37" customFormat="1" x14ac:dyDescent="0.35"/>
    <row r="3098" s="37" customFormat="1" x14ac:dyDescent="0.35"/>
    <row r="3099" s="37" customFormat="1" x14ac:dyDescent="0.35"/>
    <row r="3100" s="37" customFormat="1" x14ac:dyDescent="0.35"/>
    <row r="3101" s="37" customFormat="1" x14ac:dyDescent="0.35"/>
    <row r="3102" s="37" customFormat="1" x14ac:dyDescent="0.35"/>
    <row r="3103" s="37" customFormat="1" x14ac:dyDescent="0.35"/>
    <row r="3104" s="37" customFormat="1" x14ac:dyDescent="0.35"/>
    <row r="3105" s="37" customFormat="1" x14ac:dyDescent="0.35"/>
    <row r="3106" s="37" customFormat="1" x14ac:dyDescent="0.35"/>
    <row r="3107" s="37" customFormat="1" x14ac:dyDescent="0.35"/>
    <row r="3108" s="37" customFormat="1" x14ac:dyDescent="0.35"/>
    <row r="3109" s="37" customFormat="1" x14ac:dyDescent="0.35"/>
    <row r="3110" s="37" customFormat="1" x14ac:dyDescent="0.35"/>
    <row r="3111" s="37" customFormat="1" x14ac:dyDescent="0.35"/>
    <row r="3112" s="37" customFormat="1" x14ac:dyDescent="0.35"/>
    <row r="3113" s="37" customFormat="1" x14ac:dyDescent="0.35"/>
    <row r="3114" s="37" customFormat="1" x14ac:dyDescent="0.35"/>
    <row r="3115" s="37" customFormat="1" x14ac:dyDescent="0.35"/>
    <row r="3116" s="37" customFormat="1" x14ac:dyDescent="0.35"/>
    <row r="3117" s="37" customFormat="1" x14ac:dyDescent="0.35"/>
    <row r="3118" s="37" customFormat="1" x14ac:dyDescent="0.35"/>
    <row r="3119" s="37" customFormat="1" x14ac:dyDescent="0.35"/>
    <row r="3120" s="37" customFormat="1" x14ac:dyDescent="0.35"/>
    <row r="3121" s="37" customFormat="1" x14ac:dyDescent="0.35"/>
    <row r="3122" s="37" customFormat="1" x14ac:dyDescent="0.35"/>
    <row r="3123" s="37" customFormat="1" x14ac:dyDescent="0.35"/>
    <row r="3124" s="37" customFormat="1" x14ac:dyDescent="0.35"/>
    <row r="3125" s="37" customFormat="1" x14ac:dyDescent="0.35"/>
    <row r="3126" s="37" customFormat="1" x14ac:dyDescent="0.35"/>
    <row r="3127" s="37" customFormat="1" x14ac:dyDescent="0.35"/>
    <row r="3128" s="37" customFormat="1" x14ac:dyDescent="0.35"/>
    <row r="3129" s="37" customFormat="1" x14ac:dyDescent="0.35"/>
    <row r="3130" s="37" customFormat="1" x14ac:dyDescent="0.35"/>
    <row r="3131" s="37" customFormat="1" x14ac:dyDescent="0.35"/>
    <row r="3132" s="37" customFormat="1" x14ac:dyDescent="0.35"/>
    <row r="3133" s="37" customFormat="1" x14ac:dyDescent="0.35"/>
    <row r="3134" s="37" customFormat="1" x14ac:dyDescent="0.35"/>
    <row r="3135" s="37" customFormat="1" x14ac:dyDescent="0.35"/>
    <row r="3136" s="37" customFormat="1" x14ac:dyDescent="0.35"/>
    <row r="3137" s="37" customFormat="1" x14ac:dyDescent="0.35"/>
    <row r="3138" s="37" customFormat="1" x14ac:dyDescent="0.35"/>
    <row r="3139" s="37" customFormat="1" x14ac:dyDescent="0.35"/>
    <row r="3140" s="37" customFormat="1" x14ac:dyDescent="0.35"/>
    <row r="3141" s="37" customFormat="1" x14ac:dyDescent="0.35"/>
    <row r="3142" s="37" customFormat="1" x14ac:dyDescent="0.35"/>
    <row r="3143" s="37" customFormat="1" x14ac:dyDescent="0.35"/>
    <row r="3144" s="37" customFormat="1" x14ac:dyDescent="0.35"/>
    <row r="3145" s="37" customFormat="1" x14ac:dyDescent="0.35"/>
    <row r="3146" s="37" customFormat="1" x14ac:dyDescent="0.35"/>
    <row r="3147" s="37" customFormat="1" x14ac:dyDescent="0.35"/>
    <row r="3148" s="37" customFormat="1" x14ac:dyDescent="0.35"/>
    <row r="3149" s="37" customFormat="1" x14ac:dyDescent="0.35"/>
    <row r="3150" s="37" customFormat="1" x14ac:dyDescent="0.35"/>
    <row r="3151" s="37" customFormat="1" x14ac:dyDescent="0.35"/>
    <row r="3152" s="37" customFormat="1" x14ac:dyDescent="0.35"/>
    <row r="3153" s="37" customFormat="1" x14ac:dyDescent="0.35"/>
    <row r="3154" s="37" customFormat="1" x14ac:dyDescent="0.35"/>
    <row r="3155" s="37" customFormat="1" x14ac:dyDescent="0.35"/>
    <row r="3156" s="37" customFormat="1" x14ac:dyDescent="0.35"/>
    <row r="3157" s="37" customFormat="1" x14ac:dyDescent="0.35"/>
    <row r="3158" s="37" customFormat="1" x14ac:dyDescent="0.35"/>
    <row r="3159" s="37" customFormat="1" x14ac:dyDescent="0.35"/>
    <row r="3160" s="37" customFormat="1" x14ac:dyDescent="0.35"/>
    <row r="3161" s="37" customFormat="1" x14ac:dyDescent="0.35"/>
    <row r="3162" s="37" customFormat="1" x14ac:dyDescent="0.35"/>
    <row r="3163" s="37" customFormat="1" x14ac:dyDescent="0.35"/>
    <row r="3164" s="37" customFormat="1" x14ac:dyDescent="0.35"/>
    <row r="3165" s="37" customFormat="1" x14ac:dyDescent="0.35"/>
    <row r="3166" s="37" customFormat="1" x14ac:dyDescent="0.35"/>
    <row r="3167" s="37" customFormat="1" x14ac:dyDescent="0.35"/>
    <row r="3168" s="37" customFormat="1" x14ac:dyDescent="0.35"/>
    <row r="3169" s="37" customFormat="1" x14ac:dyDescent="0.35"/>
    <row r="3170" s="37" customFormat="1" x14ac:dyDescent="0.35"/>
    <row r="3171" s="37" customFormat="1" x14ac:dyDescent="0.35"/>
    <row r="3172" s="37" customFormat="1" x14ac:dyDescent="0.35"/>
    <row r="3173" s="37" customFormat="1" x14ac:dyDescent="0.35"/>
    <row r="3174" s="37" customFormat="1" x14ac:dyDescent="0.35"/>
    <row r="3175" s="37" customFormat="1" x14ac:dyDescent="0.35"/>
    <row r="3176" s="37" customFormat="1" x14ac:dyDescent="0.35"/>
    <row r="3177" s="37" customFormat="1" x14ac:dyDescent="0.35"/>
    <row r="3178" s="37" customFormat="1" x14ac:dyDescent="0.35"/>
    <row r="3179" s="37" customFormat="1" x14ac:dyDescent="0.35"/>
    <row r="3180" s="37" customFormat="1" x14ac:dyDescent="0.35"/>
    <row r="3181" s="37" customFormat="1" x14ac:dyDescent="0.35"/>
    <row r="3182" s="37" customFormat="1" x14ac:dyDescent="0.35"/>
    <row r="3183" s="37" customFormat="1" x14ac:dyDescent="0.35"/>
    <row r="3184" s="37" customFormat="1" x14ac:dyDescent="0.35"/>
    <row r="3185" s="37" customFormat="1" x14ac:dyDescent="0.35"/>
    <row r="3186" s="37" customFormat="1" x14ac:dyDescent="0.35"/>
    <row r="3187" s="37" customFormat="1" x14ac:dyDescent="0.35"/>
    <row r="3188" s="37" customFormat="1" x14ac:dyDescent="0.35"/>
    <row r="3189" s="37" customFormat="1" x14ac:dyDescent="0.35"/>
    <row r="3190" s="37" customFormat="1" x14ac:dyDescent="0.35"/>
    <row r="3191" s="37" customFormat="1" x14ac:dyDescent="0.35"/>
    <row r="3192" s="37" customFormat="1" x14ac:dyDescent="0.35"/>
    <row r="3193" s="37" customFormat="1" x14ac:dyDescent="0.35"/>
    <row r="3194" s="37" customFormat="1" x14ac:dyDescent="0.35"/>
    <row r="3195" s="37" customFormat="1" x14ac:dyDescent="0.35"/>
    <row r="3196" s="37" customFormat="1" x14ac:dyDescent="0.35"/>
    <row r="3197" s="37" customFormat="1" x14ac:dyDescent="0.35"/>
    <row r="3198" s="37" customFormat="1" x14ac:dyDescent="0.35"/>
    <row r="3199" s="37" customFormat="1" x14ac:dyDescent="0.35"/>
    <row r="3200" s="37" customFormat="1" x14ac:dyDescent="0.35"/>
    <row r="3201" s="37" customFormat="1" x14ac:dyDescent="0.35"/>
    <row r="3202" s="37" customFormat="1" x14ac:dyDescent="0.35"/>
    <row r="3203" s="37" customFormat="1" x14ac:dyDescent="0.35"/>
    <row r="3204" s="37" customFormat="1" x14ac:dyDescent="0.35"/>
    <row r="3205" s="37" customFormat="1" x14ac:dyDescent="0.35"/>
    <row r="3206" s="37" customFormat="1" x14ac:dyDescent="0.35"/>
    <row r="3207" s="37" customFormat="1" x14ac:dyDescent="0.35"/>
    <row r="3208" s="37" customFormat="1" x14ac:dyDescent="0.35"/>
    <row r="3209" s="37" customFormat="1" x14ac:dyDescent="0.35"/>
    <row r="3210" s="37" customFormat="1" x14ac:dyDescent="0.35"/>
    <row r="3211" s="37" customFormat="1" x14ac:dyDescent="0.35"/>
    <row r="3212" s="37" customFormat="1" x14ac:dyDescent="0.35"/>
    <row r="3213" s="37" customFormat="1" x14ac:dyDescent="0.35"/>
    <row r="3214" s="37" customFormat="1" x14ac:dyDescent="0.35"/>
    <row r="3215" s="37" customFormat="1" x14ac:dyDescent="0.35"/>
    <row r="3216" s="37" customFormat="1" x14ac:dyDescent="0.35"/>
    <row r="3217" s="37" customFormat="1" x14ac:dyDescent="0.35"/>
    <row r="3218" s="37" customFormat="1" x14ac:dyDescent="0.35"/>
    <row r="3219" s="37" customFormat="1" x14ac:dyDescent="0.35"/>
    <row r="3220" s="37" customFormat="1" x14ac:dyDescent="0.35"/>
    <row r="3221" s="37" customFormat="1" x14ac:dyDescent="0.35"/>
    <row r="3222" s="37" customFormat="1" x14ac:dyDescent="0.35"/>
    <row r="3223" s="37" customFormat="1" x14ac:dyDescent="0.35"/>
    <row r="3224" s="37" customFormat="1" x14ac:dyDescent="0.35"/>
    <row r="3225" s="37" customFormat="1" x14ac:dyDescent="0.35"/>
    <row r="3226" s="37" customFormat="1" x14ac:dyDescent="0.35"/>
    <row r="3227" s="37" customFormat="1" x14ac:dyDescent="0.35"/>
    <row r="3228" s="37" customFormat="1" x14ac:dyDescent="0.35"/>
    <row r="3229" s="37" customFormat="1" x14ac:dyDescent="0.35"/>
    <row r="3230" s="37" customFormat="1" x14ac:dyDescent="0.35"/>
    <row r="3231" s="37" customFormat="1" x14ac:dyDescent="0.35"/>
    <row r="3232" s="37" customFormat="1" x14ac:dyDescent="0.35"/>
    <row r="3233" s="37" customFormat="1" x14ac:dyDescent="0.35"/>
    <row r="3234" s="37" customFormat="1" x14ac:dyDescent="0.35"/>
    <row r="3235" s="37" customFormat="1" x14ac:dyDescent="0.35"/>
    <row r="3236" s="37" customFormat="1" x14ac:dyDescent="0.35"/>
    <row r="3237" s="37" customFormat="1" x14ac:dyDescent="0.35"/>
    <row r="3238" s="37" customFormat="1" x14ac:dyDescent="0.35"/>
    <row r="3239" s="37" customFormat="1" x14ac:dyDescent="0.35"/>
    <row r="3240" s="37" customFormat="1" x14ac:dyDescent="0.35"/>
    <row r="3241" s="37" customFormat="1" x14ac:dyDescent="0.35"/>
    <row r="3242" s="37" customFormat="1" x14ac:dyDescent="0.35"/>
    <row r="3243" s="37" customFormat="1" x14ac:dyDescent="0.35"/>
    <row r="3244" s="37" customFormat="1" x14ac:dyDescent="0.35"/>
    <row r="3245" s="37" customFormat="1" x14ac:dyDescent="0.35"/>
    <row r="3246" s="37" customFormat="1" x14ac:dyDescent="0.35"/>
    <row r="3247" s="37" customFormat="1" x14ac:dyDescent="0.35"/>
    <row r="3248" s="37" customFormat="1" x14ac:dyDescent="0.35"/>
    <row r="3249" s="37" customFormat="1" x14ac:dyDescent="0.35"/>
    <row r="3250" s="37" customFormat="1" x14ac:dyDescent="0.35"/>
    <row r="3251" s="37" customFormat="1" x14ac:dyDescent="0.35"/>
    <row r="3252" s="37" customFormat="1" x14ac:dyDescent="0.35"/>
    <row r="3253" s="37" customFormat="1" x14ac:dyDescent="0.35"/>
    <row r="3254" s="37" customFormat="1" x14ac:dyDescent="0.35"/>
    <row r="3255" s="37" customFormat="1" x14ac:dyDescent="0.35"/>
    <row r="3256" s="37" customFormat="1" x14ac:dyDescent="0.35"/>
    <row r="3257" s="37" customFormat="1" x14ac:dyDescent="0.35"/>
    <row r="3258" s="37" customFormat="1" x14ac:dyDescent="0.35"/>
    <row r="3259" s="37" customFormat="1" x14ac:dyDescent="0.35"/>
    <row r="3260" s="37" customFormat="1" x14ac:dyDescent="0.35"/>
    <row r="3261" s="37" customFormat="1" x14ac:dyDescent="0.35"/>
    <row r="3262" s="37" customFormat="1" x14ac:dyDescent="0.35"/>
    <row r="3263" s="37" customFormat="1" x14ac:dyDescent="0.35"/>
    <row r="3264" s="37" customFormat="1" x14ac:dyDescent="0.35"/>
    <row r="3265" s="37" customFormat="1" x14ac:dyDescent="0.35"/>
    <row r="3266" s="37" customFormat="1" x14ac:dyDescent="0.35"/>
    <row r="3267" s="37" customFormat="1" x14ac:dyDescent="0.35"/>
    <row r="3268" s="37" customFormat="1" x14ac:dyDescent="0.35"/>
    <row r="3269" s="37" customFormat="1" x14ac:dyDescent="0.35"/>
    <row r="3270" s="37" customFormat="1" x14ac:dyDescent="0.35"/>
    <row r="3271" s="37" customFormat="1" x14ac:dyDescent="0.35"/>
    <row r="3272" s="37" customFormat="1" x14ac:dyDescent="0.35"/>
    <row r="3273" s="37" customFormat="1" x14ac:dyDescent="0.35"/>
    <row r="3274" s="37" customFormat="1" x14ac:dyDescent="0.35"/>
    <row r="3275" s="37" customFormat="1" x14ac:dyDescent="0.35"/>
    <row r="3276" s="37" customFormat="1" x14ac:dyDescent="0.35"/>
    <row r="3277" s="37" customFormat="1" x14ac:dyDescent="0.35"/>
    <row r="3278" s="37" customFormat="1" x14ac:dyDescent="0.35"/>
    <row r="3279" s="37" customFormat="1" x14ac:dyDescent="0.35"/>
    <row r="3280" s="37" customFormat="1" x14ac:dyDescent="0.35"/>
    <row r="3281" s="37" customFormat="1" x14ac:dyDescent="0.35"/>
    <row r="3282" s="37" customFormat="1" x14ac:dyDescent="0.35"/>
    <row r="3283" s="37" customFormat="1" x14ac:dyDescent="0.35"/>
    <row r="3284" s="37" customFormat="1" x14ac:dyDescent="0.35"/>
    <row r="3285" s="37" customFormat="1" x14ac:dyDescent="0.35"/>
    <row r="3286" s="37" customFormat="1" x14ac:dyDescent="0.35"/>
    <row r="3287" s="37" customFormat="1" x14ac:dyDescent="0.35"/>
    <row r="3288" s="37" customFormat="1" x14ac:dyDescent="0.35"/>
    <row r="3289" s="37" customFormat="1" x14ac:dyDescent="0.35"/>
    <row r="3290" s="37" customFormat="1" x14ac:dyDescent="0.35"/>
    <row r="3291" s="37" customFormat="1" x14ac:dyDescent="0.35"/>
    <row r="3292" s="37" customFormat="1" x14ac:dyDescent="0.35"/>
    <row r="3293" s="37" customFormat="1" x14ac:dyDescent="0.35"/>
    <row r="3294" s="37" customFormat="1" x14ac:dyDescent="0.35"/>
    <row r="3295" s="37" customFormat="1" x14ac:dyDescent="0.35"/>
    <row r="3296" s="37" customFormat="1" x14ac:dyDescent="0.35"/>
    <row r="3297" s="37" customFormat="1" x14ac:dyDescent="0.35"/>
    <row r="3298" s="37" customFormat="1" x14ac:dyDescent="0.35"/>
    <row r="3299" s="37" customFormat="1" x14ac:dyDescent="0.35"/>
    <row r="3300" s="37" customFormat="1" x14ac:dyDescent="0.35"/>
    <row r="3301" s="37" customFormat="1" x14ac:dyDescent="0.35"/>
    <row r="3302" s="37" customFormat="1" x14ac:dyDescent="0.35"/>
    <row r="3303" s="37" customFormat="1" x14ac:dyDescent="0.35"/>
    <row r="3304" s="37" customFormat="1" x14ac:dyDescent="0.35"/>
    <row r="3305" s="37" customFormat="1" x14ac:dyDescent="0.35"/>
    <row r="3306" s="37" customFormat="1" x14ac:dyDescent="0.35"/>
    <row r="3307" s="37" customFormat="1" x14ac:dyDescent="0.35"/>
    <row r="3308" s="37" customFormat="1" x14ac:dyDescent="0.35"/>
    <row r="3309" s="37" customFormat="1" x14ac:dyDescent="0.35"/>
    <row r="3310" s="37" customFormat="1" x14ac:dyDescent="0.35"/>
    <row r="3311" s="37" customFormat="1" x14ac:dyDescent="0.35"/>
    <row r="3312" s="37" customFormat="1" x14ac:dyDescent="0.35"/>
    <row r="3313" s="37" customFormat="1" x14ac:dyDescent="0.35"/>
    <row r="3314" s="37" customFormat="1" x14ac:dyDescent="0.35"/>
    <row r="3315" s="37" customFormat="1" x14ac:dyDescent="0.35"/>
    <row r="3316" s="37" customFormat="1" x14ac:dyDescent="0.35"/>
    <row r="3317" s="37" customFormat="1" x14ac:dyDescent="0.35"/>
    <row r="3318" s="37" customFormat="1" x14ac:dyDescent="0.35"/>
    <row r="3319" s="37" customFormat="1" x14ac:dyDescent="0.35"/>
    <row r="3320" s="37" customFormat="1" x14ac:dyDescent="0.35"/>
    <row r="3321" s="37" customFormat="1" x14ac:dyDescent="0.35"/>
    <row r="3322" s="37" customFormat="1" x14ac:dyDescent="0.35"/>
    <row r="3323" s="37" customFormat="1" x14ac:dyDescent="0.35"/>
    <row r="3324" s="37" customFormat="1" x14ac:dyDescent="0.35"/>
    <row r="3325" s="37" customFormat="1" x14ac:dyDescent="0.35"/>
    <row r="3326" s="37" customFormat="1" x14ac:dyDescent="0.35"/>
    <row r="3327" s="37" customFormat="1" x14ac:dyDescent="0.35"/>
    <row r="3328" s="37" customFormat="1" x14ac:dyDescent="0.35"/>
    <row r="3329" s="37" customFormat="1" x14ac:dyDescent="0.35"/>
    <row r="3330" s="37" customFormat="1" x14ac:dyDescent="0.35"/>
    <row r="3331" s="37" customFormat="1" x14ac:dyDescent="0.35"/>
    <row r="3332" s="37" customFormat="1" x14ac:dyDescent="0.35"/>
    <row r="3333" s="37" customFormat="1" x14ac:dyDescent="0.35"/>
    <row r="3334" s="37" customFormat="1" x14ac:dyDescent="0.35"/>
    <row r="3335" s="37" customFormat="1" x14ac:dyDescent="0.35"/>
    <row r="3336" s="37" customFormat="1" x14ac:dyDescent="0.35"/>
    <row r="3337" s="37" customFormat="1" x14ac:dyDescent="0.35"/>
    <row r="3338" s="37" customFormat="1" x14ac:dyDescent="0.35"/>
    <row r="3339" s="37" customFormat="1" x14ac:dyDescent="0.35"/>
    <row r="3340" s="37" customFormat="1" x14ac:dyDescent="0.35"/>
    <row r="3341" s="37" customFormat="1" x14ac:dyDescent="0.35"/>
    <row r="3342" s="37" customFormat="1" x14ac:dyDescent="0.35"/>
    <row r="3343" s="37" customFormat="1" x14ac:dyDescent="0.35"/>
    <row r="3344" s="37" customFormat="1" x14ac:dyDescent="0.35"/>
    <row r="3345" s="37" customFormat="1" x14ac:dyDescent="0.35"/>
    <row r="3346" s="37" customFormat="1" x14ac:dyDescent="0.35"/>
    <row r="3347" s="37" customFormat="1" x14ac:dyDescent="0.35"/>
    <row r="3348" s="37" customFormat="1" x14ac:dyDescent="0.35"/>
    <row r="3349" s="37" customFormat="1" x14ac:dyDescent="0.35"/>
    <row r="3350" s="37" customFormat="1" x14ac:dyDescent="0.35"/>
    <row r="3351" s="37" customFormat="1" x14ac:dyDescent="0.35"/>
    <row r="3352" s="37" customFormat="1" x14ac:dyDescent="0.35"/>
    <row r="3353" s="37" customFormat="1" x14ac:dyDescent="0.35"/>
    <row r="3354" s="37" customFormat="1" x14ac:dyDescent="0.35"/>
    <row r="3355" s="37" customFormat="1" x14ac:dyDescent="0.35"/>
    <row r="3356" s="37" customFormat="1" x14ac:dyDescent="0.35"/>
    <row r="3357" s="37" customFormat="1" x14ac:dyDescent="0.35"/>
    <row r="3358" s="37" customFormat="1" x14ac:dyDescent="0.35"/>
    <row r="3359" s="37" customFormat="1" x14ac:dyDescent="0.35"/>
    <row r="3360" s="37" customFormat="1" x14ac:dyDescent="0.35"/>
    <row r="3361" s="37" customFormat="1" x14ac:dyDescent="0.35"/>
    <row r="3362" s="37" customFormat="1" x14ac:dyDescent="0.35"/>
    <row r="3363" s="37" customFormat="1" x14ac:dyDescent="0.35"/>
    <row r="3364" s="37" customFormat="1" x14ac:dyDescent="0.35"/>
    <row r="3365" s="37" customFormat="1" x14ac:dyDescent="0.35"/>
    <row r="3366" s="37" customFormat="1" x14ac:dyDescent="0.35"/>
    <row r="3367" s="37" customFormat="1" x14ac:dyDescent="0.35"/>
    <row r="3368" s="37" customFormat="1" x14ac:dyDescent="0.35"/>
    <row r="3369" s="37" customFormat="1" x14ac:dyDescent="0.35"/>
    <row r="3370" s="37" customFormat="1" x14ac:dyDescent="0.35"/>
    <row r="3371" s="37" customFormat="1" x14ac:dyDescent="0.35"/>
    <row r="3372" s="37" customFormat="1" x14ac:dyDescent="0.35"/>
    <row r="3373" s="37" customFormat="1" x14ac:dyDescent="0.35"/>
    <row r="3374" s="37" customFormat="1" x14ac:dyDescent="0.35"/>
    <row r="3375" s="37" customFormat="1" x14ac:dyDescent="0.35"/>
    <row r="3376" s="37" customFormat="1" x14ac:dyDescent="0.35"/>
    <row r="3377" s="37" customFormat="1" x14ac:dyDescent="0.35"/>
    <row r="3378" s="37" customFormat="1" x14ac:dyDescent="0.35"/>
    <row r="3379" s="37" customFormat="1" x14ac:dyDescent="0.35"/>
    <row r="3380" s="37" customFormat="1" x14ac:dyDescent="0.35"/>
    <row r="3381" s="37" customFormat="1" x14ac:dyDescent="0.35"/>
    <row r="3382" s="37" customFormat="1" x14ac:dyDescent="0.35"/>
    <row r="3383" s="37" customFormat="1" x14ac:dyDescent="0.35"/>
    <row r="3384" s="37" customFormat="1" x14ac:dyDescent="0.35"/>
    <row r="3385" s="37" customFormat="1" x14ac:dyDescent="0.35"/>
    <row r="3386" s="37" customFormat="1" x14ac:dyDescent="0.35"/>
    <row r="3387" s="37" customFormat="1" x14ac:dyDescent="0.35"/>
    <row r="3388" s="37" customFormat="1" x14ac:dyDescent="0.35"/>
    <row r="3389" s="37" customFormat="1" x14ac:dyDescent="0.35"/>
    <row r="3390" s="37" customFormat="1" x14ac:dyDescent="0.35"/>
    <row r="3391" s="37" customFormat="1" x14ac:dyDescent="0.35"/>
    <row r="3392" s="37" customFormat="1" x14ac:dyDescent="0.35"/>
    <row r="3393" s="37" customFormat="1" x14ac:dyDescent="0.35"/>
    <row r="3394" s="37" customFormat="1" x14ac:dyDescent="0.35"/>
    <row r="3395" s="37" customFormat="1" x14ac:dyDescent="0.35"/>
    <row r="3396" s="37" customFormat="1" x14ac:dyDescent="0.35"/>
    <row r="3397" s="37" customFormat="1" x14ac:dyDescent="0.35"/>
    <row r="3398" s="37" customFormat="1" x14ac:dyDescent="0.35"/>
    <row r="3399" s="37" customFormat="1" x14ac:dyDescent="0.35"/>
    <row r="3400" s="37" customFormat="1" x14ac:dyDescent="0.35"/>
    <row r="3401" s="37" customFormat="1" x14ac:dyDescent="0.35"/>
    <row r="3402" s="37" customFormat="1" x14ac:dyDescent="0.35"/>
    <row r="3403" s="37" customFormat="1" x14ac:dyDescent="0.35"/>
    <row r="3404" s="37" customFormat="1" x14ac:dyDescent="0.35"/>
    <row r="3405" s="37" customFormat="1" x14ac:dyDescent="0.35"/>
    <row r="3406" s="37" customFormat="1" x14ac:dyDescent="0.35"/>
    <row r="3407" s="37" customFormat="1" x14ac:dyDescent="0.35"/>
    <row r="3408" s="37" customFormat="1" x14ac:dyDescent="0.35"/>
    <row r="3409" s="37" customFormat="1" x14ac:dyDescent="0.35"/>
    <row r="3410" s="37" customFormat="1" x14ac:dyDescent="0.35"/>
    <row r="3411" s="37" customFormat="1" x14ac:dyDescent="0.35"/>
    <row r="3412" s="37" customFormat="1" x14ac:dyDescent="0.35"/>
    <row r="3413" s="37" customFormat="1" x14ac:dyDescent="0.35"/>
    <row r="3414" s="37" customFormat="1" x14ac:dyDescent="0.35"/>
    <row r="3415" s="37" customFormat="1" x14ac:dyDescent="0.35"/>
    <row r="3416" s="37" customFormat="1" x14ac:dyDescent="0.35"/>
    <row r="3417" s="37" customFormat="1" x14ac:dyDescent="0.35"/>
    <row r="3418" s="37" customFormat="1" x14ac:dyDescent="0.35"/>
    <row r="3419" s="37" customFormat="1" x14ac:dyDescent="0.35"/>
    <row r="3420" s="37" customFormat="1" x14ac:dyDescent="0.35"/>
    <row r="3421" s="37" customFormat="1" x14ac:dyDescent="0.35"/>
    <row r="3422" s="37" customFormat="1" x14ac:dyDescent="0.35"/>
    <row r="3423" s="37" customFormat="1" x14ac:dyDescent="0.35"/>
    <row r="3424" s="37" customFormat="1" x14ac:dyDescent="0.35"/>
    <row r="3425" s="37" customFormat="1" x14ac:dyDescent="0.35"/>
    <row r="3426" s="37" customFormat="1" x14ac:dyDescent="0.35"/>
    <row r="3427" s="37" customFormat="1" x14ac:dyDescent="0.35"/>
    <row r="3428" s="37" customFormat="1" x14ac:dyDescent="0.35"/>
    <row r="3429" s="37" customFormat="1" x14ac:dyDescent="0.35"/>
    <row r="3430" s="37" customFormat="1" x14ac:dyDescent="0.35"/>
    <row r="3431" s="37" customFormat="1" x14ac:dyDescent="0.35"/>
    <row r="3432" s="37" customFormat="1" x14ac:dyDescent="0.35"/>
    <row r="3433" s="37" customFormat="1" x14ac:dyDescent="0.35"/>
    <row r="3434" s="37" customFormat="1" x14ac:dyDescent="0.35"/>
    <row r="3435" s="37" customFormat="1" x14ac:dyDescent="0.35"/>
    <row r="3436" s="37" customFormat="1" x14ac:dyDescent="0.35"/>
    <row r="3437" s="37" customFormat="1" x14ac:dyDescent="0.35"/>
    <row r="3438" s="37" customFormat="1" x14ac:dyDescent="0.35"/>
    <row r="3439" s="37" customFormat="1" x14ac:dyDescent="0.35"/>
    <row r="3440" s="37" customFormat="1" x14ac:dyDescent="0.35"/>
    <row r="3441" s="37" customFormat="1" x14ac:dyDescent="0.35"/>
    <row r="3442" s="37" customFormat="1" x14ac:dyDescent="0.35"/>
    <row r="3443" s="37" customFormat="1" x14ac:dyDescent="0.35"/>
    <row r="3444" s="37" customFormat="1" x14ac:dyDescent="0.35"/>
    <row r="3445" s="37" customFormat="1" x14ac:dyDescent="0.35"/>
    <row r="3446" s="37" customFormat="1" x14ac:dyDescent="0.35"/>
    <row r="3447" s="37" customFormat="1" x14ac:dyDescent="0.35"/>
    <row r="3448" s="37" customFormat="1" x14ac:dyDescent="0.35"/>
    <row r="3449" s="37" customFormat="1" x14ac:dyDescent="0.35"/>
    <row r="3450" s="37" customFormat="1" x14ac:dyDescent="0.35"/>
    <row r="3451" s="37" customFormat="1" x14ac:dyDescent="0.35"/>
    <row r="3452" s="37" customFormat="1" x14ac:dyDescent="0.35"/>
    <row r="3453" s="37" customFormat="1" x14ac:dyDescent="0.35"/>
    <row r="3454" s="37" customFormat="1" x14ac:dyDescent="0.35"/>
    <row r="3455" s="37" customFormat="1" x14ac:dyDescent="0.35"/>
    <row r="3456" s="37" customFormat="1" x14ac:dyDescent="0.35"/>
    <row r="3457" s="37" customFormat="1" x14ac:dyDescent="0.35"/>
    <row r="3458" s="37" customFormat="1" x14ac:dyDescent="0.35"/>
    <row r="3459" s="37" customFormat="1" x14ac:dyDescent="0.35"/>
    <row r="3460" s="37" customFormat="1" x14ac:dyDescent="0.35"/>
    <row r="3461" s="37" customFormat="1" x14ac:dyDescent="0.35"/>
    <row r="3462" s="37" customFormat="1" x14ac:dyDescent="0.35"/>
    <row r="3463" s="37" customFormat="1" x14ac:dyDescent="0.35"/>
    <row r="3464" s="37" customFormat="1" x14ac:dyDescent="0.35"/>
    <row r="3465" s="37" customFormat="1" x14ac:dyDescent="0.35"/>
    <row r="3466" s="37" customFormat="1" x14ac:dyDescent="0.35"/>
    <row r="3467" s="37" customFormat="1" x14ac:dyDescent="0.35"/>
    <row r="3468" s="37" customFormat="1" x14ac:dyDescent="0.35"/>
    <row r="3469" s="37" customFormat="1" x14ac:dyDescent="0.35"/>
    <row r="3470" s="37" customFormat="1" x14ac:dyDescent="0.35"/>
    <row r="3471" s="37" customFormat="1" x14ac:dyDescent="0.35"/>
    <row r="3472" s="37" customFormat="1" x14ac:dyDescent="0.35"/>
    <row r="3473" s="37" customFormat="1" x14ac:dyDescent="0.35"/>
    <row r="3474" s="37" customFormat="1" x14ac:dyDescent="0.35"/>
    <row r="3475" s="37" customFormat="1" x14ac:dyDescent="0.35"/>
    <row r="3476" s="37" customFormat="1" x14ac:dyDescent="0.35"/>
    <row r="3477" s="37" customFormat="1" x14ac:dyDescent="0.35"/>
    <row r="3478" s="37" customFormat="1" x14ac:dyDescent="0.35"/>
    <row r="3479" s="37" customFormat="1" x14ac:dyDescent="0.35"/>
    <row r="3480" s="37" customFormat="1" x14ac:dyDescent="0.35"/>
    <row r="3481" s="37" customFormat="1" x14ac:dyDescent="0.35"/>
    <row r="3482" s="37" customFormat="1" x14ac:dyDescent="0.35"/>
    <row r="3483" s="37" customFormat="1" x14ac:dyDescent="0.35"/>
    <row r="3484" s="37" customFormat="1" x14ac:dyDescent="0.35"/>
    <row r="3485" s="37" customFormat="1" x14ac:dyDescent="0.35"/>
    <row r="3486" s="37" customFormat="1" x14ac:dyDescent="0.35"/>
    <row r="3487" s="37" customFormat="1" x14ac:dyDescent="0.35"/>
    <row r="3488" s="37" customFormat="1" x14ac:dyDescent="0.35"/>
    <row r="3489" s="37" customFormat="1" x14ac:dyDescent="0.35"/>
    <row r="3490" s="37" customFormat="1" x14ac:dyDescent="0.35"/>
    <row r="3491" s="37" customFormat="1" x14ac:dyDescent="0.35"/>
    <row r="3492" s="37" customFormat="1" x14ac:dyDescent="0.35"/>
    <row r="3493" s="37" customFormat="1" x14ac:dyDescent="0.35"/>
    <row r="3494" s="37" customFormat="1" x14ac:dyDescent="0.35"/>
    <row r="3495" s="37" customFormat="1" x14ac:dyDescent="0.35"/>
    <row r="3496" s="37" customFormat="1" x14ac:dyDescent="0.35"/>
    <row r="3497" s="37" customFormat="1" x14ac:dyDescent="0.35"/>
    <row r="3498" s="37" customFormat="1" x14ac:dyDescent="0.35"/>
    <row r="3499" s="37" customFormat="1" x14ac:dyDescent="0.35"/>
    <row r="3500" s="37" customFormat="1" x14ac:dyDescent="0.35"/>
    <row r="3501" s="37" customFormat="1" x14ac:dyDescent="0.35"/>
    <row r="3502" s="37" customFormat="1" x14ac:dyDescent="0.35"/>
    <row r="3503" s="37" customFormat="1" x14ac:dyDescent="0.35"/>
    <row r="3504" s="37" customFormat="1" x14ac:dyDescent="0.35"/>
    <row r="3505" s="37" customFormat="1" x14ac:dyDescent="0.35"/>
    <row r="3506" s="37" customFormat="1" x14ac:dyDescent="0.35"/>
    <row r="3507" s="37" customFormat="1" x14ac:dyDescent="0.35"/>
    <row r="3508" s="37" customFormat="1" x14ac:dyDescent="0.35"/>
    <row r="3509" s="37" customFormat="1" x14ac:dyDescent="0.35"/>
    <row r="3510" s="37" customFormat="1" x14ac:dyDescent="0.35"/>
    <row r="3511" s="37" customFormat="1" x14ac:dyDescent="0.35"/>
    <row r="3512" s="37" customFormat="1" x14ac:dyDescent="0.35"/>
    <row r="3513" s="37" customFormat="1" x14ac:dyDescent="0.35"/>
    <row r="3514" s="37" customFormat="1" x14ac:dyDescent="0.35"/>
    <row r="3515" s="37" customFormat="1" x14ac:dyDescent="0.35"/>
    <row r="3516" s="37" customFormat="1" x14ac:dyDescent="0.35"/>
    <row r="3517" s="37" customFormat="1" x14ac:dyDescent="0.35"/>
    <row r="3518" s="37" customFormat="1" x14ac:dyDescent="0.35"/>
    <row r="3519" s="37" customFormat="1" x14ac:dyDescent="0.35"/>
    <row r="3520" s="37" customFormat="1" x14ac:dyDescent="0.35"/>
    <row r="3521" s="37" customFormat="1" x14ac:dyDescent="0.35"/>
    <row r="3522" s="37" customFormat="1" x14ac:dyDescent="0.35"/>
    <row r="3523" s="37" customFormat="1" x14ac:dyDescent="0.35"/>
    <row r="3524" s="37" customFormat="1" x14ac:dyDescent="0.35"/>
    <row r="3525" s="37" customFormat="1" x14ac:dyDescent="0.35"/>
    <row r="3526" s="37" customFormat="1" x14ac:dyDescent="0.35"/>
    <row r="3527" s="37" customFormat="1" x14ac:dyDescent="0.35"/>
    <row r="3528" s="37" customFormat="1" x14ac:dyDescent="0.35"/>
    <row r="3529" s="37" customFormat="1" x14ac:dyDescent="0.35"/>
    <row r="3530" s="37" customFormat="1" x14ac:dyDescent="0.35"/>
    <row r="3531" s="37" customFormat="1" x14ac:dyDescent="0.35"/>
    <row r="3532" s="37" customFormat="1" x14ac:dyDescent="0.35"/>
    <row r="3533" s="37" customFormat="1" x14ac:dyDescent="0.35"/>
    <row r="3534" s="37" customFormat="1" x14ac:dyDescent="0.35"/>
    <row r="3535" s="37" customFormat="1" x14ac:dyDescent="0.35"/>
    <row r="3536" s="37" customFormat="1" x14ac:dyDescent="0.35"/>
    <row r="3537" s="37" customFormat="1" x14ac:dyDescent="0.35"/>
    <row r="3538" s="37" customFormat="1" x14ac:dyDescent="0.35"/>
    <row r="3539" s="37" customFormat="1" x14ac:dyDescent="0.35"/>
    <row r="3540" s="37" customFormat="1" x14ac:dyDescent="0.35"/>
    <row r="3541" s="37" customFormat="1" x14ac:dyDescent="0.35"/>
    <row r="3542" s="37" customFormat="1" x14ac:dyDescent="0.35"/>
    <row r="3543" s="37" customFormat="1" x14ac:dyDescent="0.35"/>
    <row r="3544" s="37" customFormat="1" x14ac:dyDescent="0.35"/>
    <row r="3545" s="37" customFormat="1" x14ac:dyDescent="0.35"/>
    <row r="3546" s="37" customFormat="1" x14ac:dyDescent="0.35"/>
    <row r="3547" s="37" customFormat="1" x14ac:dyDescent="0.35"/>
    <row r="3548" s="37" customFormat="1" x14ac:dyDescent="0.35"/>
    <row r="3549" s="37" customFormat="1" x14ac:dyDescent="0.35"/>
    <row r="3550" s="37" customFormat="1" x14ac:dyDescent="0.35"/>
    <row r="3551" s="37" customFormat="1" x14ac:dyDescent="0.35"/>
    <row r="3552" s="37" customFormat="1" x14ac:dyDescent="0.35"/>
    <row r="3553" s="37" customFormat="1" x14ac:dyDescent="0.35"/>
    <row r="3554" s="37" customFormat="1" x14ac:dyDescent="0.35"/>
    <row r="3555" s="37" customFormat="1" x14ac:dyDescent="0.35"/>
    <row r="3556" s="37" customFormat="1" x14ac:dyDescent="0.35"/>
    <row r="3557" s="37" customFormat="1" x14ac:dyDescent="0.35"/>
    <row r="3558" s="37" customFormat="1" x14ac:dyDescent="0.35"/>
    <row r="3559" s="37" customFormat="1" x14ac:dyDescent="0.35"/>
    <row r="3560" s="37" customFormat="1" x14ac:dyDescent="0.35"/>
    <row r="3561" s="37" customFormat="1" x14ac:dyDescent="0.35"/>
    <row r="3562" s="37" customFormat="1" x14ac:dyDescent="0.35"/>
    <row r="3563" s="37" customFormat="1" x14ac:dyDescent="0.35"/>
    <row r="3564" s="37" customFormat="1" x14ac:dyDescent="0.35"/>
    <row r="3565" s="37" customFormat="1" x14ac:dyDescent="0.35"/>
    <row r="3566" s="37" customFormat="1" x14ac:dyDescent="0.35"/>
    <row r="3567" s="37" customFormat="1" x14ac:dyDescent="0.35"/>
    <row r="3568" s="37" customFormat="1" x14ac:dyDescent="0.35"/>
    <row r="3569" s="37" customFormat="1" x14ac:dyDescent="0.35"/>
    <row r="3570" s="37" customFormat="1" x14ac:dyDescent="0.35"/>
    <row r="3571" s="37" customFormat="1" x14ac:dyDescent="0.35"/>
    <row r="3572" s="37" customFormat="1" x14ac:dyDescent="0.35"/>
    <row r="3573" s="37" customFormat="1" x14ac:dyDescent="0.35"/>
    <row r="3574" s="37" customFormat="1" x14ac:dyDescent="0.35"/>
    <row r="3575" s="37" customFormat="1" x14ac:dyDescent="0.35"/>
    <row r="3576" s="37" customFormat="1" x14ac:dyDescent="0.35"/>
    <row r="3577" s="37" customFormat="1" x14ac:dyDescent="0.35"/>
    <row r="3578" s="37" customFormat="1" x14ac:dyDescent="0.35"/>
    <row r="3579" s="37" customFormat="1" x14ac:dyDescent="0.35"/>
    <row r="3580" s="37" customFormat="1" x14ac:dyDescent="0.35"/>
    <row r="3581" s="37" customFormat="1" x14ac:dyDescent="0.35"/>
    <row r="3582" s="37" customFormat="1" x14ac:dyDescent="0.35"/>
    <row r="3583" s="37" customFormat="1" x14ac:dyDescent="0.35"/>
    <row r="3584" s="37" customFormat="1" x14ac:dyDescent="0.35"/>
    <row r="3585" s="37" customFormat="1" x14ac:dyDescent="0.35"/>
    <row r="3586" s="37" customFormat="1" x14ac:dyDescent="0.35"/>
    <row r="3587" s="37" customFormat="1" x14ac:dyDescent="0.35"/>
    <row r="3588" s="37" customFormat="1" x14ac:dyDescent="0.35"/>
    <row r="3589" s="37" customFormat="1" x14ac:dyDescent="0.35"/>
    <row r="3590" s="37" customFormat="1" x14ac:dyDescent="0.35"/>
    <row r="3591" s="37" customFormat="1" x14ac:dyDescent="0.35"/>
    <row r="3592" s="37" customFormat="1" x14ac:dyDescent="0.35"/>
    <row r="3593" s="37" customFormat="1" x14ac:dyDescent="0.35"/>
    <row r="3594" s="37" customFormat="1" x14ac:dyDescent="0.35"/>
    <row r="3595" s="37" customFormat="1" x14ac:dyDescent="0.35"/>
    <row r="3596" s="37" customFormat="1" x14ac:dyDescent="0.35"/>
    <row r="3597" s="37" customFormat="1" x14ac:dyDescent="0.35"/>
    <row r="3598" s="37" customFormat="1" x14ac:dyDescent="0.35"/>
    <row r="3599" s="37" customFormat="1" x14ac:dyDescent="0.35"/>
    <row r="3600" s="37" customFormat="1" x14ac:dyDescent="0.35"/>
    <row r="3601" s="37" customFormat="1" x14ac:dyDescent="0.35"/>
    <row r="3602" s="37" customFormat="1" x14ac:dyDescent="0.35"/>
    <row r="3603" s="37" customFormat="1" x14ac:dyDescent="0.35"/>
    <row r="3604" s="37" customFormat="1" x14ac:dyDescent="0.35"/>
    <row r="3605" s="37" customFormat="1" x14ac:dyDescent="0.35"/>
    <row r="3606" s="37" customFormat="1" x14ac:dyDescent="0.35"/>
    <row r="3607" s="37" customFormat="1" x14ac:dyDescent="0.35"/>
    <row r="3608" s="37" customFormat="1" x14ac:dyDescent="0.35"/>
    <row r="3609" s="37" customFormat="1" x14ac:dyDescent="0.35"/>
    <row r="3610" s="37" customFormat="1" x14ac:dyDescent="0.35"/>
    <row r="3611" s="37" customFormat="1" x14ac:dyDescent="0.35"/>
    <row r="3612" s="37" customFormat="1" x14ac:dyDescent="0.35"/>
    <row r="3613" s="37" customFormat="1" x14ac:dyDescent="0.35"/>
    <row r="3614" s="37" customFormat="1" x14ac:dyDescent="0.35"/>
    <row r="3615" s="37" customFormat="1" x14ac:dyDescent="0.35"/>
    <row r="3616" s="37" customFormat="1" x14ac:dyDescent="0.35"/>
    <row r="3617" s="37" customFormat="1" x14ac:dyDescent="0.35"/>
    <row r="3618" s="37" customFormat="1" x14ac:dyDescent="0.35"/>
    <row r="3619" s="37" customFormat="1" x14ac:dyDescent="0.35"/>
    <row r="3620" s="37" customFormat="1" x14ac:dyDescent="0.35"/>
    <row r="3621" s="37" customFormat="1" x14ac:dyDescent="0.35"/>
    <row r="3622" s="37" customFormat="1" x14ac:dyDescent="0.35"/>
    <row r="3623" s="37" customFormat="1" x14ac:dyDescent="0.35"/>
    <row r="3624" s="37" customFormat="1" x14ac:dyDescent="0.35"/>
    <row r="3625" s="37" customFormat="1" x14ac:dyDescent="0.35"/>
    <row r="3626" s="37" customFormat="1" x14ac:dyDescent="0.35"/>
    <row r="3627" s="37" customFormat="1" x14ac:dyDescent="0.35"/>
    <row r="3628" s="37" customFormat="1" x14ac:dyDescent="0.35"/>
    <row r="3629" s="37" customFormat="1" x14ac:dyDescent="0.35"/>
    <row r="3630" s="37" customFormat="1" x14ac:dyDescent="0.35"/>
    <row r="3631" s="37" customFormat="1" x14ac:dyDescent="0.35"/>
    <row r="3632" s="37" customFormat="1" x14ac:dyDescent="0.35"/>
    <row r="3633" s="37" customFormat="1" x14ac:dyDescent="0.35"/>
    <row r="3634" s="37" customFormat="1" x14ac:dyDescent="0.35"/>
    <row r="3635" s="37" customFormat="1" x14ac:dyDescent="0.35"/>
    <row r="3636" s="37" customFormat="1" x14ac:dyDescent="0.35"/>
    <row r="3637" s="37" customFormat="1" x14ac:dyDescent="0.35"/>
    <row r="3638" s="37" customFormat="1" x14ac:dyDescent="0.35"/>
    <row r="3639" s="37" customFormat="1" x14ac:dyDescent="0.35"/>
    <row r="3640" s="37" customFormat="1" x14ac:dyDescent="0.35"/>
    <row r="3641" s="37" customFormat="1" x14ac:dyDescent="0.35"/>
    <row r="3642" s="37" customFormat="1" x14ac:dyDescent="0.35"/>
    <row r="3643" s="37" customFormat="1" x14ac:dyDescent="0.35"/>
    <row r="3644" s="37" customFormat="1" x14ac:dyDescent="0.35"/>
    <row r="3645" s="37" customFormat="1" x14ac:dyDescent="0.35"/>
    <row r="3646" s="37" customFormat="1" x14ac:dyDescent="0.35"/>
    <row r="3647" s="37" customFormat="1" x14ac:dyDescent="0.35"/>
    <row r="3648" s="37" customFormat="1" x14ac:dyDescent="0.35"/>
    <row r="3649" s="37" customFormat="1" x14ac:dyDescent="0.35"/>
    <row r="3650" s="37" customFormat="1" x14ac:dyDescent="0.35"/>
    <row r="3651" s="37" customFormat="1" x14ac:dyDescent="0.35"/>
    <row r="3652" s="37" customFormat="1" x14ac:dyDescent="0.35"/>
    <row r="3653" s="37" customFormat="1" x14ac:dyDescent="0.35"/>
    <row r="3654" s="37" customFormat="1" x14ac:dyDescent="0.35"/>
    <row r="3655" s="37" customFormat="1" x14ac:dyDescent="0.35"/>
    <row r="3656" s="37" customFormat="1" x14ac:dyDescent="0.35"/>
    <row r="3657" s="37" customFormat="1" x14ac:dyDescent="0.35"/>
    <row r="3658" s="37" customFormat="1" x14ac:dyDescent="0.35"/>
    <row r="3659" s="37" customFormat="1" x14ac:dyDescent="0.35"/>
    <row r="3660" s="37" customFormat="1" x14ac:dyDescent="0.35"/>
    <row r="3661" s="37" customFormat="1" x14ac:dyDescent="0.35"/>
    <row r="3662" s="37" customFormat="1" x14ac:dyDescent="0.35"/>
    <row r="3663" s="37" customFormat="1" x14ac:dyDescent="0.35"/>
    <row r="3664" s="37" customFormat="1" x14ac:dyDescent="0.35"/>
    <row r="3665" s="37" customFormat="1" x14ac:dyDescent="0.35"/>
    <row r="3666" s="37" customFormat="1" x14ac:dyDescent="0.35"/>
    <row r="3667" s="37" customFormat="1" x14ac:dyDescent="0.35"/>
    <row r="3668" s="37" customFormat="1" x14ac:dyDescent="0.35"/>
    <row r="3669" s="37" customFormat="1" x14ac:dyDescent="0.35"/>
    <row r="3670" s="37" customFormat="1" x14ac:dyDescent="0.35"/>
    <row r="3671" s="37" customFormat="1" x14ac:dyDescent="0.35"/>
    <row r="3672" s="37" customFormat="1" x14ac:dyDescent="0.35"/>
    <row r="3673" s="37" customFormat="1" x14ac:dyDescent="0.35"/>
    <row r="3674" s="37" customFormat="1" x14ac:dyDescent="0.35"/>
    <row r="3675" s="37" customFormat="1" x14ac:dyDescent="0.35"/>
    <row r="3676" s="37" customFormat="1" x14ac:dyDescent="0.35"/>
    <row r="3677" s="37" customFormat="1" x14ac:dyDescent="0.35"/>
    <row r="3678" s="37" customFormat="1" x14ac:dyDescent="0.35"/>
    <row r="3679" s="37" customFormat="1" x14ac:dyDescent="0.35"/>
    <row r="3680" s="37" customFormat="1" x14ac:dyDescent="0.35"/>
    <row r="3681" s="37" customFormat="1" x14ac:dyDescent="0.35"/>
    <row r="3682" s="37" customFormat="1" x14ac:dyDescent="0.35"/>
    <row r="3683" s="37" customFormat="1" x14ac:dyDescent="0.35"/>
    <row r="3684" s="37" customFormat="1" x14ac:dyDescent="0.35"/>
    <row r="3685" s="37" customFormat="1" x14ac:dyDescent="0.35"/>
    <row r="3686" s="37" customFormat="1" x14ac:dyDescent="0.35"/>
    <row r="3687" s="37" customFormat="1" x14ac:dyDescent="0.35"/>
    <row r="3688" s="37" customFormat="1" x14ac:dyDescent="0.35"/>
    <row r="3689" s="37" customFormat="1" x14ac:dyDescent="0.35"/>
    <row r="3690" s="37" customFormat="1" x14ac:dyDescent="0.35"/>
    <row r="3691" s="37" customFormat="1" x14ac:dyDescent="0.35"/>
    <row r="3692" s="37" customFormat="1" x14ac:dyDescent="0.35"/>
    <row r="3693" s="37" customFormat="1" x14ac:dyDescent="0.35"/>
    <row r="3694" s="37" customFormat="1" x14ac:dyDescent="0.35"/>
    <row r="3695" s="37" customFormat="1" x14ac:dyDescent="0.35"/>
    <row r="3696" s="37" customFormat="1" x14ac:dyDescent="0.35"/>
    <row r="3697" s="37" customFormat="1" x14ac:dyDescent="0.35"/>
    <row r="3698" s="37" customFormat="1" x14ac:dyDescent="0.35"/>
    <row r="3699" s="37" customFormat="1" x14ac:dyDescent="0.35"/>
    <row r="3700" s="37" customFormat="1" x14ac:dyDescent="0.35"/>
    <row r="3701" s="37" customFormat="1" x14ac:dyDescent="0.35"/>
    <row r="3702" s="37" customFormat="1" x14ac:dyDescent="0.35"/>
    <row r="3703" s="37" customFormat="1" x14ac:dyDescent="0.35"/>
    <row r="3704" s="37" customFormat="1" x14ac:dyDescent="0.35"/>
    <row r="3705" s="37" customFormat="1" x14ac:dyDescent="0.35"/>
    <row r="3706" s="37" customFormat="1" x14ac:dyDescent="0.35"/>
    <row r="3707" s="37" customFormat="1" x14ac:dyDescent="0.35"/>
    <row r="3708" s="37" customFormat="1" x14ac:dyDescent="0.35"/>
    <row r="3709" s="37" customFormat="1" x14ac:dyDescent="0.35"/>
    <row r="3710" s="37" customFormat="1" x14ac:dyDescent="0.35"/>
    <row r="3711" s="37" customFormat="1" x14ac:dyDescent="0.35"/>
    <row r="3712" s="37" customFormat="1" x14ac:dyDescent="0.35"/>
    <row r="3713" s="37" customFormat="1" x14ac:dyDescent="0.35"/>
    <row r="3714" s="37" customFormat="1" x14ac:dyDescent="0.35"/>
    <row r="3715" s="37" customFormat="1" x14ac:dyDescent="0.35"/>
    <row r="3716" s="37" customFormat="1" x14ac:dyDescent="0.35"/>
    <row r="3717" s="37" customFormat="1" x14ac:dyDescent="0.35"/>
    <row r="3718" s="37" customFormat="1" x14ac:dyDescent="0.35"/>
    <row r="3719" s="37" customFormat="1" x14ac:dyDescent="0.35"/>
    <row r="3720" s="37" customFormat="1" x14ac:dyDescent="0.35"/>
    <row r="3721" s="37" customFormat="1" x14ac:dyDescent="0.35"/>
    <row r="3722" s="37" customFormat="1" x14ac:dyDescent="0.35"/>
    <row r="3723" s="37" customFormat="1" x14ac:dyDescent="0.35"/>
    <row r="3724" s="37" customFormat="1" x14ac:dyDescent="0.35"/>
    <row r="3725" s="37" customFormat="1" x14ac:dyDescent="0.35"/>
    <row r="3726" s="37" customFormat="1" x14ac:dyDescent="0.35"/>
    <row r="3727" s="37" customFormat="1" x14ac:dyDescent="0.35"/>
    <row r="3728" s="37" customFormat="1" x14ac:dyDescent="0.35"/>
    <row r="3729" s="37" customFormat="1" x14ac:dyDescent="0.35"/>
    <row r="3730" s="37" customFormat="1" x14ac:dyDescent="0.35"/>
    <row r="3731" s="37" customFormat="1" x14ac:dyDescent="0.35"/>
    <row r="3732" s="37" customFormat="1" x14ac:dyDescent="0.35"/>
    <row r="3733" s="37" customFormat="1" x14ac:dyDescent="0.35"/>
    <row r="3734" s="37" customFormat="1" x14ac:dyDescent="0.35"/>
    <row r="3735" s="37" customFormat="1" x14ac:dyDescent="0.35"/>
    <row r="3736" s="37" customFormat="1" x14ac:dyDescent="0.35"/>
    <row r="3737" s="37" customFormat="1" x14ac:dyDescent="0.35"/>
    <row r="3738" s="37" customFormat="1" x14ac:dyDescent="0.35"/>
    <row r="3739" s="37" customFormat="1" x14ac:dyDescent="0.35"/>
    <row r="3740" s="37" customFormat="1" x14ac:dyDescent="0.35"/>
    <row r="3741" s="37" customFormat="1" x14ac:dyDescent="0.35"/>
    <row r="3742" s="37" customFormat="1" x14ac:dyDescent="0.35"/>
    <row r="3743" s="37" customFormat="1" x14ac:dyDescent="0.35"/>
    <row r="3744" s="37" customFormat="1" x14ac:dyDescent="0.35"/>
    <row r="3745" s="37" customFormat="1" x14ac:dyDescent="0.35"/>
    <row r="3746" s="37" customFormat="1" x14ac:dyDescent="0.35"/>
    <row r="3747" s="37" customFormat="1" x14ac:dyDescent="0.35"/>
    <row r="3748" s="37" customFormat="1" x14ac:dyDescent="0.35"/>
    <row r="3749" s="37" customFormat="1" x14ac:dyDescent="0.35"/>
    <row r="3750" s="37" customFormat="1" x14ac:dyDescent="0.35"/>
    <row r="3751" s="37" customFormat="1" x14ac:dyDescent="0.35"/>
    <row r="3752" s="37" customFormat="1" x14ac:dyDescent="0.35"/>
    <row r="3753" s="37" customFormat="1" x14ac:dyDescent="0.35"/>
    <row r="3754" s="37" customFormat="1" x14ac:dyDescent="0.35"/>
    <row r="3755" s="37" customFormat="1" x14ac:dyDescent="0.35"/>
    <row r="3756" s="37" customFormat="1" x14ac:dyDescent="0.35"/>
    <row r="3757" s="37" customFormat="1" x14ac:dyDescent="0.35"/>
    <row r="3758" s="37" customFormat="1" x14ac:dyDescent="0.35"/>
    <row r="3759" s="37" customFormat="1" x14ac:dyDescent="0.35"/>
    <row r="3760" s="37" customFormat="1" x14ac:dyDescent="0.35"/>
    <row r="3761" s="37" customFormat="1" x14ac:dyDescent="0.35"/>
    <row r="3762" s="37" customFormat="1" x14ac:dyDescent="0.35"/>
    <row r="3763" s="37" customFormat="1" x14ac:dyDescent="0.35"/>
    <row r="3764" s="37" customFormat="1" x14ac:dyDescent="0.35"/>
    <row r="3765" s="37" customFormat="1" x14ac:dyDescent="0.35"/>
    <row r="3766" s="37" customFormat="1" x14ac:dyDescent="0.35"/>
    <row r="3767" s="37" customFormat="1" x14ac:dyDescent="0.35"/>
    <row r="3768" s="37" customFormat="1" x14ac:dyDescent="0.35"/>
    <row r="3769" s="37" customFormat="1" x14ac:dyDescent="0.35"/>
    <row r="3770" s="37" customFormat="1" x14ac:dyDescent="0.35"/>
    <row r="3771" s="37" customFormat="1" x14ac:dyDescent="0.35"/>
    <row r="3772" s="37" customFormat="1" x14ac:dyDescent="0.35"/>
    <row r="3773" s="37" customFormat="1" x14ac:dyDescent="0.35"/>
    <row r="3774" s="37" customFormat="1" x14ac:dyDescent="0.35"/>
    <row r="3775" s="37" customFormat="1" x14ac:dyDescent="0.35"/>
    <row r="3776" s="37" customFormat="1" x14ac:dyDescent="0.35"/>
    <row r="3777" s="37" customFormat="1" x14ac:dyDescent="0.35"/>
    <row r="3778" s="37" customFormat="1" x14ac:dyDescent="0.35"/>
    <row r="3779" s="37" customFormat="1" x14ac:dyDescent="0.35"/>
    <row r="3780" s="37" customFormat="1" x14ac:dyDescent="0.35"/>
    <row r="3781" s="37" customFormat="1" x14ac:dyDescent="0.35"/>
    <row r="3782" s="37" customFormat="1" x14ac:dyDescent="0.35"/>
    <row r="3783" s="37" customFormat="1" x14ac:dyDescent="0.35"/>
    <row r="3784" s="37" customFormat="1" x14ac:dyDescent="0.35"/>
    <row r="3785" s="37" customFormat="1" x14ac:dyDescent="0.35"/>
    <row r="3786" s="37" customFormat="1" x14ac:dyDescent="0.35"/>
    <row r="3787" s="37" customFormat="1" x14ac:dyDescent="0.35"/>
    <row r="3788" s="37" customFormat="1" x14ac:dyDescent="0.35"/>
    <row r="3789" s="37" customFormat="1" x14ac:dyDescent="0.35"/>
    <row r="3790" s="37" customFormat="1" x14ac:dyDescent="0.35"/>
    <row r="3791" s="37" customFormat="1" x14ac:dyDescent="0.35"/>
    <row r="3792" s="37" customFormat="1" x14ac:dyDescent="0.35"/>
    <row r="3793" s="37" customFormat="1" x14ac:dyDescent="0.35"/>
    <row r="3794" s="37" customFormat="1" x14ac:dyDescent="0.35"/>
    <row r="3795" s="37" customFormat="1" x14ac:dyDescent="0.35"/>
    <row r="3796" s="37" customFormat="1" x14ac:dyDescent="0.35"/>
    <row r="3797" s="37" customFormat="1" x14ac:dyDescent="0.35"/>
    <row r="3798" s="37" customFormat="1" x14ac:dyDescent="0.35"/>
    <row r="3799" s="37" customFormat="1" x14ac:dyDescent="0.35"/>
    <row r="3800" s="37" customFormat="1" x14ac:dyDescent="0.35"/>
    <row r="3801" s="37" customFormat="1" x14ac:dyDescent="0.35"/>
    <row r="3802" s="37" customFormat="1" x14ac:dyDescent="0.35"/>
    <row r="3803" s="37" customFormat="1" x14ac:dyDescent="0.35"/>
    <row r="3804" s="37" customFormat="1" x14ac:dyDescent="0.35"/>
    <row r="3805" s="37" customFormat="1" x14ac:dyDescent="0.35"/>
    <row r="3806" s="37" customFormat="1" x14ac:dyDescent="0.35"/>
    <row r="3807" s="37" customFormat="1" x14ac:dyDescent="0.35"/>
    <row r="3808" s="37" customFormat="1" x14ac:dyDescent="0.35"/>
    <row r="3809" s="37" customFormat="1" x14ac:dyDescent="0.35"/>
    <row r="3810" s="37" customFormat="1" x14ac:dyDescent="0.35"/>
    <row r="3811" s="37" customFormat="1" x14ac:dyDescent="0.35"/>
    <row r="3812" s="37" customFormat="1" x14ac:dyDescent="0.35"/>
    <row r="3813" s="37" customFormat="1" x14ac:dyDescent="0.35"/>
    <row r="3814" s="37" customFormat="1" x14ac:dyDescent="0.35"/>
    <row r="3815" s="37" customFormat="1" x14ac:dyDescent="0.35"/>
    <row r="3816" s="37" customFormat="1" x14ac:dyDescent="0.35"/>
    <row r="3817" s="37" customFormat="1" x14ac:dyDescent="0.35"/>
    <row r="3818" s="37" customFormat="1" x14ac:dyDescent="0.35"/>
    <row r="3819" s="37" customFormat="1" x14ac:dyDescent="0.35"/>
    <row r="3820" s="37" customFormat="1" x14ac:dyDescent="0.35"/>
    <row r="3821" s="37" customFormat="1" x14ac:dyDescent="0.35"/>
    <row r="3822" s="37" customFormat="1" x14ac:dyDescent="0.35"/>
    <row r="3823" s="37" customFormat="1" x14ac:dyDescent="0.35"/>
    <row r="3824" s="37" customFormat="1" x14ac:dyDescent="0.35"/>
    <row r="3825" s="37" customFormat="1" x14ac:dyDescent="0.35"/>
    <row r="3826" s="37" customFormat="1" x14ac:dyDescent="0.35"/>
    <row r="3827" s="37" customFormat="1" x14ac:dyDescent="0.35"/>
    <row r="3828" s="37" customFormat="1" x14ac:dyDescent="0.35"/>
    <row r="3829" s="37" customFormat="1" x14ac:dyDescent="0.35"/>
    <row r="3830" s="37" customFormat="1" x14ac:dyDescent="0.35"/>
    <row r="3831" s="37" customFormat="1" x14ac:dyDescent="0.35"/>
    <row r="3832" s="37" customFormat="1" x14ac:dyDescent="0.35"/>
    <row r="3833" s="37" customFormat="1" x14ac:dyDescent="0.35"/>
    <row r="3834" s="37" customFormat="1" x14ac:dyDescent="0.35"/>
    <row r="3835" s="37" customFormat="1" x14ac:dyDescent="0.35"/>
    <row r="3836" s="37" customFormat="1" x14ac:dyDescent="0.35"/>
    <row r="3837" s="37" customFormat="1" x14ac:dyDescent="0.35"/>
    <row r="3838" s="37" customFormat="1" x14ac:dyDescent="0.35"/>
    <row r="3839" s="37" customFormat="1" x14ac:dyDescent="0.35"/>
    <row r="3840" s="37" customFormat="1" x14ac:dyDescent="0.35"/>
    <row r="3841" s="37" customFormat="1" x14ac:dyDescent="0.35"/>
    <row r="3842" s="37" customFormat="1" x14ac:dyDescent="0.35"/>
    <row r="3843" s="37" customFormat="1" x14ac:dyDescent="0.35"/>
    <row r="3844" s="37" customFormat="1" x14ac:dyDescent="0.35"/>
    <row r="3845" s="37" customFormat="1" x14ac:dyDescent="0.35"/>
    <row r="3846" s="37" customFormat="1" x14ac:dyDescent="0.35"/>
    <row r="3847" s="37" customFormat="1" x14ac:dyDescent="0.35"/>
    <row r="3848" s="37" customFormat="1" x14ac:dyDescent="0.35"/>
    <row r="3849" s="37" customFormat="1" x14ac:dyDescent="0.35"/>
    <row r="3850" s="37" customFormat="1" x14ac:dyDescent="0.35"/>
    <row r="3851" s="37" customFormat="1" x14ac:dyDescent="0.35"/>
    <row r="3852" s="37" customFormat="1" x14ac:dyDescent="0.35"/>
    <row r="3853" s="37" customFormat="1" x14ac:dyDescent="0.35"/>
    <row r="3854" s="37" customFormat="1" x14ac:dyDescent="0.35"/>
    <row r="3855" s="37" customFormat="1" x14ac:dyDescent="0.35"/>
    <row r="3856" s="37" customFormat="1" x14ac:dyDescent="0.35"/>
    <row r="3857" s="37" customFormat="1" x14ac:dyDescent="0.35"/>
    <row r="3858" s="37" customFormat="1" x14ac:dyDescent="0.35"/>
    <row r="3859" s="37" customFormat="1" x14ac:dyDescent="0.35"/>
    <row r="3860" s="37" customFormat="1" x14ac:dyDescent="0.35"/>
    <row r="3861" s="37" customFormat="1" x14ac:dyDescent="0.35"/>
    <row r="3862" s="37" customFormat="1" x14ac:dyDescent="0.35"/>
    <row r="3863" s="37" customFormat="1" x14ac:dyDescent="0.35"/>
    <row r="3864" s="37" customFormat="1" x14ac:dyDescent="0.35"/>
    <row r="3865" s="37" customFormat="1" x14ac:dyDescent="0.35"/>
    <row r="3866" s="37" customFormat="1" x14ac:dyDescent="0.35"/>
    <row r="3867" s="37" customFormat="1" x14ac:dyDescent="0.35"/>
    <row r="3868" s="37" customFormat="1" x14ac:dyDescent="0.35"/>
    <row r="3869" s="37" customFormat="1" x14ac:dyDescent="0.35"/>
    <row r="3870" s="37" customFormat="1" x14ac:dyDescent="0.35"/>
    <row r="3871" s="37" customFormat="1" x14ac:dyDescent="0.35"/>
    <row r="3872" s="37" customFormat="1" x14ac:dyDescent="0.35"/>
    <row r="3873" s="37" customFormat="1" x14ac:dyDescent="0.35"/>
    <row r="3874" s="37" customFormat="1" x14ac:dyDescent="0.35"/>
    <row r="3875" s="37" customFormat="1" x14ac:dyDescent="0.35"/>
    <row r="3876" s="37" customFormat="1" x14ac:dyDescent="0.35"/>
    <row r="3877" s="37" customFormat="1" x14ac:dyDescent="0.35"/>
    <row r="3878" s="37" customFormat="1" x14ac:dyDescent="0.35"/>
    <row r="3879" s="37" customFormat="1" x14ac:dyDescent="0.35"/>
    <row r="3880" s="37" customFormat="1" x14ac:dyDescent="0.35"/>
    <row r="3881" s="37" customFormat="1" x14ac:dyDescent="0.35"/>
    <row r="3882" s="37" customFormat="1" x14ac:dyDescent="0.35"/>
    <row r="3883" s="37" customFormat="1" x14ac:dyDescent="0.35"/>
    <row r="3884" s="37" customFormat="1" x14ac:dyDescent="0.35"/>
    <row r="3885" s="37" customFormat="1" x14ac:dyDescent="0.35"/>
    <row r="3886" s="37" customFormat="1" x14ac:dyDescent="0.35"/>
    <row r="3887" s="37" customFormat="1" x14ac:dyDescent="0.35"/>
    <row r="3888" s="37" customFormat="1" x14ac:dyDescent="0.35"/>
    <row r="3889" s="37" customFormat="1" x14ac:dyDescent="0.35"/>
    <row r="3890" s="37" customFormat="1" x14ac:dyDescent="0.35"/>
    <row r="3891" s="37" customFormat="1" x14ac:dyDescent="0.35"/>
    <row r="3892" s="37" customFormat="1" x14ac:dyDescent="0.35"/>
    <row r="3893" s="37" customFormat="1" x14ac:dyDescent="0.35"/>
    <row r="3894" s="37" customFormat="1" x14ac:dyDescent="0.35"/>
    <row r="3895" s="37" customFormat="1" x14ac:dyDescent="0.35"/>
    <row r="3896" s="37" customFormat="1" x14ac:dyDescent="0.35"/>
    <row r="3897" s="37" customFormat="1" x14ac:dyDescent="0.35"/>
    <row r="3898" s="37" customFormat="1" x14ac:dyDescent="0.35"/>
    <row r="3899" s="37" customFormat="1" x14ac:dyDescent="0.35"/>
    <row r="3900" s="37" customFormat="1" x14ac:dyDescent="0.35"/>
    <row r="3901" s="37" customFormat="1" x14ac:dyDescent="0.35"/>
    <row r="3902" s="37" customFormat="1" x14ac:dyDescent="0.35"/>
    <row r="3903" s="37" customFormat="1" x14ac:dyDescent="0.35"/>
    <row r="3904" s="37" customFormat="1" x14ac:dyDescent="0.35"/>
    <row r="3905" s="37" customFormat="1" x14ac:dyDescent="0.35"/>
    <row r="3906" s="37" customFormat="1" x14ac:dyDescent="0.35"/>
    <row r="3907" s="37" customFormat="1" x14ac:dyDescent="0.35"/>
    <row r="3908" s="37" customFormat="1" x14ac:dyDescent="0.35"/>
    <row r="3909" s="37" customFormat="1" x14ac:dyDescent="0.35"/>
    <row r="3910" s="37" customFormat="1" x14ac:dyDescent="0.35"/>
    <row r="3911" s="37" customFormat="1" x14ac:dyDescent="0.35"/>
    <row r="3912" s="37" customFormat="1" x14ac:dyDescent="0.35"/>
    <row r="3913" s="37" customFormat="1" x14ac:dyDescent="0.35"/>
    <row r="3914" s="37" customFormat="1" x14ac:dyDescent="0.35"/>
    <row r="3915" s="37" customFormat="1" x14ac:dyDescent="0.35"/>
    <row r="3916" s="37" customFormat="1" x14ac:dyDescent="0.35"/>
    <row r="3917" s="37" customFormat="1" x14ac:dyDescent="0.35"/>
    <row r="3918" s="37" customFormat="1" x14ac:dyDescent="0.35"/>
    <row r="3919" s="37" customFormat="1" x14ac:dyDescent="0.35"/>
    <row r="3920" s="37" customFormat="1" x14ac:dyDescent="0.35"/>
    <row r="3921" s="37" customFormat="1" x14ac:dyDescent="0.35"/>
    <row r="3922" s="37" customFormat="1" x14ac:dyDescent="0.35"/>
    <row r="3923" s="37" customFormat="1" x14ac:dyDescent="0.35"/>
    <row r="3924" s="37" customFormat="1" x14ac:dyDescent="0.35"/>
    <row r="3925" s="37" customFormat="1" x14ac:dyDescent="0.35"/>
    <row r="3926" s="37" customFormat="1" x14ac:dyDescent="0.35"/>
    <row r="3927" s="37" customFormat="1" x14ac:dyDescent="0.35"/>
    <row r="3928" s="37" customFormat="1" x14ac:dyDescent="0.35"/>
    <row r="3929" s="37" customFormat="1" x14ac:dyDescent="0.35"/>
    <row r="3930" s="37" customFormat="1" x14ac:dyDescent="0.35"/>
    <row r="3931" s="37" customFormat="1" x14ac:dyDescent="0.35"/>
    <row r="3932" s="37" customFormat="1" x14ac:dyDescent="0.35"/>
    <row r="3933" s="37" customFormat="1" x14ac:dyDescent="0.35"/>
    <row r="3934" s="37" customFormat="1" x14ac:dyDescent="0.35"/>
    <row r="3935" s="37" customFormat="1" x14ac:dyDescent="0.35"/>
    <row r="3936" s="37" customFormat="1" x14ac:dyDescent="0.35"/>
    <row r="3937" s="37" customFormat="1" x14ac:dyDescent="0.35"/>
    <row r="3938" s="37" customFormat="1" x14ac:dyDescent="0.35"/>
    <row r="3939" s="37" customFormat="1" x14ac:dyDescent="0.35"/>
    <row r="3940" s="37" customFormat="1" x14ac:dyDescent="0.35"/>
    <row r="3941" s="37" customFormat="1" x14ac:dyDescent="0.35"/>
    <row r="3942" s="37" customFormat="1" x14ac:dyDescent="0.35"/>
    <row r="3943" s="37" customFormat="1" x14ac:dyDescent="0.35"/>
    <row r="3944" s="37" customFormat="1" x14ac:dyDescent="0.35"/>
    <row r="3945" s="37" customFormat="1" x14ac:dyDescent="0.35"/>
    <row r="3946" s="37" customFormat="1" x14ac:dyDescent="0.35"/>
    <row r="3947" s="37" customFormat="1" x14ac:dyDescent="0.35"/>
    <row r="3948" s="37" customFormat="1" x14ac:dyDescent="0.35"/>
    <row r="3949" s="37" customFormat="1" x14ac:dyDescent="0.35"/>
    <row r="3950" s="37" customFormat="1" x14ac:dyDescent="0.35"/>
    <row r="3951" s="37" customFormat="1" x14ac:dyDescent="0.35"/>
    <row r="3952" s="37" customFormat="1" x14ac:dyDescent="0.35"/>
    <row r="3953" s="37" customFormat="1" x14ac:dyDescent="0.35"/>
    <row r="3954" s="37" customFormat="1" x14ac:dyDescent="0.35"/>
    <row r="3955" s="37" customFormat="1" x14ac:dyDescent="0.35"/>
    <row r="3956" s="37" customFormat="1" x14ac:dyDescent="0.35"/>
    <row r="3957" s="37" customFormat="1" x14ac:dyDescent="0.35"/>
    <row r="3958" s="37" customFormat="1" x14ac:dyDescent="0.35"/>
    <row r="3959" s="37" customFormat="1" x14ac:dyDescent="0.35"/>
    <row r="3960" s="37" customFormat="1" x14ac:dyDescent="0.35"/>
    <row r="3961" s="37" customFormat="1" x14ac:dyDescent="0.35"/>
    <row r="3962" s="37" customFormat="1" x14ac:dyDescent="0.35"/>
    <row r="3963" s="37" customFormat="1" x14ac:dyDescent="0.35"/>
    <row r="3964" s="37" customFormat="1" x14ac:dyDescent="0.35"/>
    <row r="3965" s="37" customFormat="1" x14ac:dyDescent="0.35"/>
    <row r="3966" s="37" customFormat="1" x14ac:dyDescent="0.35"/>
    <row r="3967" s="37" customFormat="1" x14ac:dyDescent="0.35"/>
    <row r="3968" s="37" customFormat="1" x14ac:dyDescent="0.35"/>
    <row r="3969" s="37" customFormat="1" x14ac:dyDescent="0.35"/>
    <row r="3970" s="37" customFormat="1" x14ac:dyDescent="0.35"/>
    <row r="3971" s="37" customFormat="1" x14ac:dyDescent="0.35"/>
    <row r="3972" s="37" customFormat="1" x14ac:dyDescent="0.35"/>
    <row r="3973" s="37" customFormat="1" x14ac:dyDescent="0.35"/>
    <row r="3974" s="37" customFormat="1" x14ac:dyDescent="0.35"/>
    <row r="3975" s="37" customFormat="1" x14ac:dyDescent="0.35"/>
    <row r="3976" s="37" customFormat="1" x14ac:dyDescent="0.35"/>
    <row r="3977" s="37" customFormat="1" x14ac:dyDescent="0.35"/>
    <row r="3978" s="37" customFormat="1" x14ac:dyDescent="0.35"/>
    <row r="3979" s="37" customFormat="1" x14ac:dyDescent="0.35"/>
    <row r="3980" s="37" customFormat="1" x14ac:dyDescent="0.35"/>
    <row r="3981" s="37" customFormat="1" x14ac:dyDescent="0.35"/>
    <row r="3982" s="37" customFormat="1" x14ac:dyDescent="0.35"/>
    <row r="3983" s="37" customFormat="1" x14ac:dyDescent="0.35"/>
    <row r="3984" s="37" customFormat="1" x14ac:dyDescent="0.35"/>
    <row r="3985" s="37" customFormat="1" x14ac:dyDescent="0.35"/>
    <row r="3986" s="37" customFormat="1" x14ac:dyDescent="0.35"/>
    <row r="3987" s="37" customFormat="1" x14ac:dyDescent="0.35"/>
    <row r="3988" s="37" customFormat="1" x14ac:dyDescent="0.35"/>
    <row r="3989" s="37" customFormat="1" x14ac:dyDescent="0.35"/>
    <row r="3990" s="37" customFormat="1" x14ac:dyDescent="0.35"/>
    <row r="3991" s="37" customFormat="1" x14ac:dyDescent="0.35"/>
    <row r="3992" s="37" customFormat="1" x14ac:dyDescent="0.35"/>
    <row r="3993" s="37" customFormat="1" x14ac:dyDescent="0.35"/>
    <row r="3994" s="37" customFormat="1" x14ac:dyDescent="0.35"/>
    <row r="3995" s="37" customFormat="1" x14ac:dyDescent="0.35"/>
    <row r="3996" s="37" customFormat="1" x14ac:dyDescent="0.35"/>
    <row r="3997" s="37" customFormat="1" x14ac:dyDescent="0.35"/>
    <row r="3998" s="37" customFormat="1" x14ac:dyDescent="0.35"/>
    <row r="3999" s="37" customFormat="1" x14ac:dyDescent="0.35"/>
    <row r="4000" s="37" customFormat="1" x14ac:dyDescent="0.35"/>
    <row r="4001" s="37" customFormat="1" x14ac:dyDescent="0.35"/>
    <row r="4002" s="37" customFormat="1" x14ac:dyDescent="0.35"/>
    <row r="4003" s="37" customFormat="1" x14ac:dyDescent="0.35"/>
    <row r="4004" s="37" customFormat="1" x14ac:dyDescent="0.35"/>
    <row r="4005" s="37" customFormat="1" x14ac:dyDescent="0.35"/>
    <row r="4006" s="37" customFormat="1" x14ac:dyDescent="0.35"/>
    <row r="4007" s="37" customFormat="1" x14ac:dyDescent="0.35"/>
    <row r="4008" s="37" customFormat="1" x14ac:dyDescent="0.35"/>
    <row r="4009" s="37" customFormat="1" x14ac:dyDescent="0.35"/>
    <row r="4010" s="37" customFormat="1" x14ac:dyDescent="0.35"/>
    <row r="4011" s="37" customFormat="1" x14ac:dyDescent="0.35"/>
    <row r="4012" s="37" customFormat="1" x14ac:dyDescent="0.35"/>
    <row r="4013" s="37" customFormat="1" x14ac:dyDescent="0.35"/>
    <row r="4014" s="37" customFormat="1" x14ac:dyDescent="0.35"/>
    <row r="4015" s="37" customFormat="1" x14ac:dyDescent="0.35"/>
    <row r="4016" s="37" customFormat="1" x14ac:dyDescent="0.35"/>
    <row r="4017" s="37" customFormat="1" x14ac:dyDescent="0.35"/>
    <row r="4018" s="37" customFormat="1" x14ac:dyDescent="0.35"/>
    <row r="4019" s="37" customFormat="1" x14ac:dyDescent="0.35"/>
    <row r="4020" s="37" customFormat="1" x14ac:dyDescent="0.35"/>
    <row r="4021" s="37" customFormat="1" x14ac:dyDescent="0.35"/>
    <row r="4022" s="37" customFormat="1" x14ac:dyDescent="0.35"/>
    <row r="4023" s="37" customFormat="1" x14ac:dyDescent="0.35"/>
    <row r="4024" s="37" customFormat="1" x14ac:dyDescent="0.35"/>
    <row r="4025" s="37" customFormat="1" x14ac:dyDescent="0.35"/>
    <row r="4026" s="37" customFormat="1" x14ac:dyDescent="0.35"/>
    <row r="4027" s="37" customFormat="1" x14ac:dyDescent="0.35"/>
    <row r="4028" s="37" customFormat="1" x14ac:dyDescent="0.35"/>
    <row r="4029" s="37" customFormat="1" x14ac:dyDescent="0.35"/>
    <row r="4030" s="37" customFormat="1" x14ac:dyDescent="0.35"/>
    <row r="4031" s="37" customFormat="1" x14ac:dyDescent="0.35"/>
    <row r="4032" s="37" customFormat="1" x14ac:dyDescent="0.35"/>
    <row r="4033" s="37" customFormat="1" x14ac:dyDescent="0.35"/>
    <row r="4034" s="37" customFormat="1" x14ac:dyDescent="0.35"/>
    <row r="4035" s="37" customFormat="1" x14ac:dyDescent="0.35"/>
    <row r="4036" s="37" customFormat="1" x14ac:dyDescent="0.35"/>
    <row r="4037" s="37" customFormat="1" x14ac:dyDescent="0.35"/>
    <row r="4038" s="37" customFormat="1" x14ac:dyDescent="0.35"/>
    <row r="4039" s="37" customFormat="1" x14ac:dyDescent="0.35"/>
    <row r="4040" s="37" customFormat="1" x14ac:dyDescent="0.35"/>
    <row r="4041" s="37" customFormat="1" x14ac:dyDescent="0.35"/>
    <row r="4042" s="37" customFormat="1" x14ac:dyDescent="0.35"/>
    <row r="4043" s="37" customFormat="1" x14ac:dyDescent="0.35"/>
    <row r="4044" s="37" customFormat="1" x14ac:dyDescent="0.35"/>
    <row r="4045" s="37" customFormat="1" x14ac:dyDescent="0.35"/>
    <row r="4046" s="37" customFormat="1" x14ac:dyDescent="0.35"/>
    <row r="4047" s="37" customFormat="1" x14ac:dyDescent="0.35"/>
    <row r="4048" s="37" customFormat="1" x14ac:dyDescent="0.35"/>
    <row r="4049" s="37" customFormat="1" x14ac:dyDescent="0.35"/>
    <row r="4050" s="37" customFormat="1" x14ac:dyDescent="0.35"/>
    <row r="4051" s="37" customFormat="1" x14ac:dyDescent="0.35"/>
    <row r="4052" s="37" customFormat="1" x14ac:dyDescent="0.35"/>
    <row r="4053" s="37" customFormat="1" x14ac:dyDescent="0.35"/>
    <row r="4054" s="37" customFormat="1" x14ac:dyDescent="0.35"/>
    <row r="4055" s="37" customFormat="1" x14ac:dyDescent="0.35"/>
    <row r="4056" s="37" customFormat="1" x14ac:dyDescent="0.35"/>
    <row r="4057" s="37" customFormat="1" x14ac:dyDescent="0.35"/>
    <row r="4058" s="37" customFormat="1" x14ac:dyDescent="0.35"/>
    <row r="4059" s="37" customFormat="1" x14ac:dyDescent="0.35"/>
    <row r="4060" s="37" customFormat="1" x14ac:dyDescent="0.35"/>
    <row r="4061" s="37" customFormat="1" x14ac:dyDescent="0.35"/>
    <row r="4062" s="37" customFormat="1" x14ac:dyDescent="0.35"/>
    <row r="4063" s="37" customFormat="1" x14ac:dyDescent="0.35"/>
    <row r="4064" s="37" customFormat="1" x14ac:dyDescent="0.35"/>
    <row r="4065" s="37" customFormat="1" x14ac:dyDescent="0.35"/>
    <row r="4066" s="37" customFormat="1" x14ac:dyDescent="0.35"/>
    <row r="4067" s="37" customFormat="1" x14ac:dyDescent="0.35"/>
    <row r="4068" s="37" customFormat="1" x14ac:dyDescent="0.35"/>
    <row r="4069" s="37" customFormat="1" x14ac:dyDescent="0.35"/>
    <row r="4070" s="37" customFormat="1" x14ac:dyDescent="0.35"/>
    <row r="4071" s="37" customFormat="1" x14ac:dyDescent="0.35"/>
    <row r="4072" s="37" customFormat="1" x14ac:dyDescent="0.35"/>
    <row r="4073" s="37" customFormat="1" x14ac:dyDescent="0.35"/>
    <row r="4074" s="37" customFormat="1" x14ac:dyDescent="0.35"/>
    <row r="4075" s="37" customFormat="1" x14ac:dyDescent="0.35"/>
    <row r="4076" s="37" customFormat="1" x14ac:dyDescent="0.35"/>
    <row r="4077" s="37" customFormat="1" x14ac:dyDescent="0.35"/>
    <row r="4078" s="37" customFormat="1" x14ac:dyDescent="0.35"/>
    <row r="4079" s="37" customFormat="1" x14ac:dyDescent="0.35"/>
    <row r="4080" s="37" customFormat="1" x14ac:dyDescent="0.35"/>
    <row r="4081" s="37" customFormat="1" x14ac:dyDescent="0.35"/>
    <row r="4082" s="37" customFormat="1" x14ac:dyDescent="0.35"/>
    <row r="4083" s="37" customFormat="1" x14ac:dyDescent="0.35"/>
    <row r="4084" s="37" customFormat="1" x14ac:dyDescent="0.35"/>
    <row r="4085" s="37" customFormat="1" x14ac:dyDescent="0.35"/>
    <row r="4086" s="37" customFormat="1" x14ac:dyDescent="0.35"/>
    <row r="4087" s="37" customFormat="1" x14ac:dyDescent="0.35"/>
    <row r="4088" s="37" customFormat="1" x14ac:dyDescent="0.35"/>
    <row r="4089" s="37" customFormat="1" x14ac:dyDescent="0.35"/>
    <row r="4090" s="37" customFormat="1" x14ac:dyDescent="0.35"/>
    <row r="4091" s="37" customFormat="1" x14ac:dyDescent="0.35"/>
    <row r="4092" s="37" customFormat="1" x14ac:dyDescent="0.35"/>
    <row r="4093" s="37" customFormat="1" x14ac:dyDescent="0.35"/>
    <row r="4094" s="37" customFormat="1" x14ac:dyDescent="0.35"/>
    <row r="4095" s="37" customFormat="1" x14ac:dyDescent="0.35"/>
    <row r="4096" s="37" customFormat="1" x14ac:dyDescent="0.35"/>
    <row r="4097" s="37" customFormat="1" x14ac:dyDescent="0.35"/>
    <row r="4098" s="37" customFormat="1" x14ac:dyDescent="0.35"/>
    <row r="4099" s="37" customFormat="1" x14ac:dyDescent="0.35"/>
    <row r="4100" s="37" customFormat="1" x14ac:dyDescent="0.35"/>
    <row r="4101" s="37" customFormat="1" x14ac:dyDescent="0.35"/>
    <row r="4102" s="37" customFormat="1" x14ac:dyDescent="0.35"/>
    <row r="4103" s="37" customFormat="1" x14ac:dyDescent="0.35"/>
    <row r="4104" s="37" customFormat="1" x14ac:dyDescent="0.35"/>
    <row r="4105" s="37" customFormat="1" x14ac:dyDescent="0.35"/>
    <row r="4106" s="37" customFormat="1" x14ac:dyDescent="0.35"/>
    <row r="4107" s="37" customFormat="1" x14ac:dyDescent="0.35"/>
    <row r="4108" s="37" customFormat="1" x14ac:dyDescent="0.35"/>
    <row r="4109" s="37" customFormat="1" x14ac:dyDescent="0.35"/>
    <row r="4110" s="37" customFormat="1" x14ac:dyDescent="0.35"/>
    <row r="4111" s="37" customFormat="1" x14ac:dyDescent="0.35"/>
    <row r="4112" s="37" customFormat="1" x14ac:dyDescent="0.35"/>
    <row r="4113" s="37" customFormat="1" x14ac:dyDescent="0.35"/>
    <row r="4114" s="37" customFormat="1" x14ac:dyDescent="0.35"/>
    <row r="4115" s="37" customFormat="1" x14ac:dyDescent="0.35"/>
    <row r="4116" s="37" customFormat="1" x14ac:dyDescent="0.35"/>
    <row r="4117" s="37" customFormat="1" x14ac:dyDescent="0.35"/>
    <row r="4118" s="37" customFormat="1" x14ac:dyDescent="0.35"/>
    <row r="4119" s="37" customFormat="1" x14ac:dyDescent="0.35"/>
    <row r="4120" s="37" customFormat="1" x14ac:dyDescent="0.35"/>
    <row r="4121" s="37" customFormat="1" x14ac:dyDescent="0.35"/>
    <row r="4122" s="37" customFormat="1" x14ac:dyDescent="0.35"/>
    <row r="4123" s="37" customFormat="1" x14ac:dyDescent="0.35"/>
    <row r="4124" s="37" customFormat="1" x14ac:dyDescent="0.35"/>
    <row r="4125" s="37" customFormat="1" x14ac:dyDescent="0.35"/>
    <row r="4126" s="37" customFormat="1" x14ac:dyDescent="0.35"/>
    <row r="4127" s="37" customFormat="1" x14ac:dyDescent="0.35"/>
    <row r="4128" s="37" customFormat="1" x14ac:dyDescent="0.35"/>
    <row r="4129" s="37" customFormat="1" x14ac:dyDescent="0.35"/>
    <row r="4130" s="37" customFormat="1" x14ac:dyDescent="0.35"/>
    <row r="4131" s="37" customFormat="1" x14ac:dyDescent="0.35"/>
    <row r="4132" s="37" customFormat="1" x14ac:dyDescent="0.35"/>
    <row r="4133" s="37" customFormat="1" x14ac:dyDescent="0.35"/>
    <row r="4134" s="37" customFormat="1" x14ac:dyDescent="0.35"/>
    <row r="4135" s="37" customFormat="1" x14ac:dyDescent="0.35"/>
    <row r="4136" s="37" customFormat="1" x14ac:dyDescent="0.35"/>
    <row r="4137" s="37" customFormat="1" x14ac:dyDescent="0.35"/>
    <row r="4138" s="37" customFormat="1" x14ac:dyDescent="0.35"/>
    <row r="4139" s="37" customFormat="1" x14ac:dyDescent="0.35"/>
    <row r="4140" s="37" customFormat="1" x14ac:dyDescent="0.35"/>
    <row r="4141" s="37" customFormat="1" x14ac:dyDescent="0.35"/>
    <row r="4142" s="37" customFormat="1" x14ac:dyDescent="0.35"/>
    <row r="4143" s="37" customFormat="1" x14ac:dyDescent="0.35"/>
    <row r="4144" s="37" customFormat="1" x14ac:dyDescent="0.35"/>
    <row r="4145" s="37" customFormat="1" x14ac:dyDescent="0.35"/>
    <row r="4146" s="37" customFormat="1" x14ac:dyDescent="0.35"/>
    <row r="4147" s="37" customFormat="1" x14ac:dyDescent="0.35"/>
    <row r="4148" s="37" customFormat="1" x14ac:dyDescent="0.35"/>
    <row r="4149" s="37" customFormat="1" x14ac:dyDescent="0.35"/>
    <row r="4150" s="37" customFormat="1" x14ac:dyDescent="0.35"/>
    <row r="4151" s="37" customFormat="1" x14ac:dyDescent="0.35"/>
    <row r="4152" s="37" customFormat="1" x14ac:dyDescent="0.35"/>
    <row r="4153" s="37" customFormat="1" x14ac:dyDescent="0.35"/>
    <row r="4154" s="37" customFormat="1" x14ac:dyDescent="0.35"/>
    <row r="4155" s="37" customFormat="1" x14ac:dyDescent="0.35"/>
    <row r="4156" s="37" customFormat="1" x14ac:dyDescent="0.35"/>
    <row r="4157" s="37" customFormat="1" x14ac:dyDescent="0.35"/>
    <row r="4158" s="37" customFormat="1" x14ac:dyDescent="0.35"/>
    <row r="4159" s="37" customFormat="1" x14ac:dyDescent="0.35"/>
    <row r="4160" s="37" customFormat="1" x14ac:dyDescent="0.35"/>
    <row r="4161" s="37" customFormat="1" x14ac:dyDescent="0.35"/>
    <row r="4162" s="37" customFormat="1" x14ac:dyDescent="0.35"/>
    <row r="4163" s="37" customFormat="1" x14ac:dyDescent="0.35"/>
    <row r="4164" s="37" customFormat="1" x14ac:dyDescent="0.35"/>
    <row r="4165" s="37" customFormat="1" x14ac:dyDescent="0.35"/>
    <row r="4166" s="37" customFormat="1" x14ac:dyDescent="0.35"/>
    <row r="4167" s="37" customFormat="1" x14ac:dyDescent="0.35"/>
    <row r="4168" s="37" customFormat="1" x14ac:dyDescent="0.35"/>
    <row r="4169" s="37" customFormat="1" x14ac:dyDescent="0.35"/>
    <row r="4170" s="37" customFormat="1" x14ac:dyDescent="0.35"/>
    <row r="4171" s="37" customFormat="1" x14ac:dyDescent="0.35"/>
    <row r="4172" s="37" customFormat="1" x14ac:dyDescent="0.35"/>
    <row r="4173" s="37" customFormat="1" x14ac:dyDescent="0.35"/>
    <row r="4174" s="37" customFormat="1" x14ac:dyDescent="0.35"/>
    <row r="4175" s="37" customFormat="1" x14ac:dyDescent="0.35"/>
    <row r="4176" s="37" customFormat="1" x14ac:dyDescent="0.35"/>
    <row r="4177" s="37" customFormat="1" x14ac:dyDescent="0.35"/>
    <row r="4178" s="37" customFormat="1" x14ac:dyDescent="0.35"/>
    <row r="4179" s="37" customFormat="1" x14ac:dyDescent="0.35"/>
    <row r="4180" s="37" customFormat="1" x14ac:dyDescent="0.35"/>
    <row r="4181" s="37" customFormat="1" x14ac:dyDescent="0.35"/>
    <row r="4182" s="37" customFormat="1" x14ac:dyDescent="0.35"/>
    <row r="4183" s="37" customFormat="1" x14ac:dyDescent="0.35"/>
    <row r="4184" s="37" customFormat="1" x14ac:dyDescent="0.35"/>
    <row r="4185" s="37" customFormat="1" x14ac:dyDescent="0.35"/>
    <row r="4186" s="37" customFormat="1" x14ac:dyDescent="0.35"/>
    <row r="4187" s="37" customFormat="1" x14ac:dyDescent="0.35"/>
    <row r="4188" s="37" customFormat="1" x14ac:dyDescent="0.35"/>
    <row r="4189" s="37" customFormat="1" x14ac:dyDescent="0.35"/>
    <row r="4190" s="37" customFormat="1" x14ac:dyDescent="0.35"/>
    <row r="4191" s="37" customFormat="1" x14ac:dyDescent="0.35"/>
    <row r="4192" s="37" customFormat="1" x14ac:dyDescent="0.35"/>
    <row r="4193" s="37" customFormat="1" x14ac:dyDescent="0.35"/>
    <row r="4194" s="37" customFormat="1" x14ac:dyDescent="0.35"/>
    <row r="4195" s="37" customFormat="1" x14ac:dyDescent="0.35"/>
    <row r="4196" s="37" customFormat="1" x14ac:dyDescent="0.35"/>
    <row r="4197" s="37" customFormat="1" x14ac:dyDescent="0.35"/>
    <row r="4198" s="37" customFormat="1" x14ac:dyDescent="0.35"/>
    <row r="4199" s="37" customFormat="1" x14ac:dyDescent="0.35"/>
    <row r="4200" s="37" customFormat="1" x14ac:dyDescent="0.35"/>
    <row r="4201" s="37" customFormat="1" x14ac:dyDescent="0.35"/>
    <row r="4202" s="37" customFormat="1" x14ac:dyDescent="0.35"/>
    <row r="4203" s="37" customFormat="1" x14ac:dyDescent="0.35"/>
    <row r="4204" s="37" customFormat="1" x14ac:dyDescent="0.35"/>
    <row r="4205" s="37" customFormat="1" x14ac:dyDescent="0.35"/>
    <row r="4206" s="37" customFormat="1" x14ac:dyDescent="0.35"/>
    <row r="4207" s="37" customFormat="1" x14ac:dyDescent="0.35"/>
    <row r="4208" s="37" customFormat="1" x14ac:dyDescent="0.35"/>
    <row r="4209" s="37" customFormat="1" x14ac:dyDescent="0.35"/>
    <row r="4210" s="37" customFormat="1" x14ac:dyDescent="0.35"/>
    <row r="4211" s="37" customFormat="1" x14ac:dyDescent="0.35"/>
    <row r="4212" s="37" customFormat="1" x14ac:dyDescent="0.35"/>
    <row r="4213" s="37" customFormat="1" x14ac:dyDescent="0.35"/>
    <row r="4214" s="37" customFormat="1" x14ac:dyDescent="0.35"/>
    <row r="4215" s="37" customFormat="1" x14ac:dyDescent="0.35"/>
    <row r="4216" s="37" customFormat="1" x14ac:dyDescent="0.35"/>
    <row r="4217" s="37" customFormat="1" x14ac:dyDescent="0.35"/>
    <row r="4218" s="37" customFormat="1" x14ac:dyDescent="0.35"/>
    <row r="4219" s="37" customFormat="1" x14ac:dyDescent="0.35"/>
    <row r="4220" s="37" customFormat="1" x14ac:dyDescent="0.35"/>
    <row r="4221" s="37" customFormat="1" x14ac:dyDescent="0.35"/>
    <row r="4222" s="37" customFormat="1" x14ac:dyDescent="0.35"/>
    <row r="4223" s="37" customFormat="1" x14ac:dyDescent="0.35"/>
    <row r="4224" s="37" customFormat="1" x14ac:dyDescent="0.35"/>
    <row r="4225" s="37" customFormat="1" x14ac:dyDescent="0.35"/>
    <row r="4226" s="37" customFormat="1" x14ac:dyDescent="0.35"/>
    <row r="4227" s="37" customFormat="1" x14ac:dyDescent="0.35"/>
    <row r="4228" s="37" customFormat="1" x14ac:dyDescent="0.35"/>
    <row r="4229" s="37" customFormat="1" x14ac:dyDescent="0.35"/>
    <row r="4230" s="37" customFormat="1" x14ac:dyDescent="0.35"/>
    <row r="4231" s="37" customFormat="1" x14ac:dyDescent="0.35"/>
    <row r="4232" s="37" customFormat="1" x14ac:dyDescent="0.35"/>
    <row r="4233" s="37" customFormat="1" x14ac:dyDescent="0.35"/>
    <row r="4234" s="37" customFormat="1" x14ac:dyDescent="0.35"/>
    <row r="4235" s="37" customFormat="1" x14ac:dyDescent="0.35"/>
    <row r="4236" s="37" customFormat="1" x14ac:dyDescent="0.35"/>
    <row r="4237" s="37" customFormat="1" x14ac:dyDescent="0.35"/>
    <row r="4238" s="37" customFormat="1" x14ac:dyDescent="0.35"/>
    <row r="4239" s="37" customFormat="1" x14ac:dyDescent="0.35"/>
    <row r="4240" s="37" customFormat="1" x14ac:dyDescent="0.35"/>
    <row r="4241" s="37" customFormat="1" x14ac:dyDescent="0.35"/>
    <row r="4242" s="37" customFormat="1" x14ac:dyDescent="0.35"/>
    <row r="4243" s="37" customFormat="1" x14ac:dyDescent="0.35"/>
    <row r="4244" s="37" customFormat="1" x14ac:dyDescent="0.35"/>
    <row r="4245" s="37" customFormat="1" x14ac:dyDescent="0.35"/>
    <row r="4246" s="37" customFormat="1" x14ac:dyDescent="0.35"/>
    <row r="4247" s="37" customFormat="1" x14ac:dyDescent="0.35"/>
    <row r="4248" s="37" customFormat="1" x14ac:dyDescent="0.35"/>
    <row r="4249" s="37" customFormat="1" x14ac:dyDescent="0.35"/>
    <row r="4250" s="37" customFormat="1" x14ac:dyDescent="0.35"/>
    <row r="4251" s="37" customFormat="1" x14ac:dyDescent="0.35"/>
    <row r="4252" s="37" customFormat="1" x14ac:dyDescent="0.35"/>
    <row r="4253" s="37" customFormat="1" x14ac:dyDescent="0.35"/>
    <row r="4254" s="37" customFormat="1" x14ac:dyDescent="0.35"/>
    <row r="4255" s="37" customFormat="1" x14ac:dyDescent="0.35"/>
    <row r="4256" s="37" customFormat="1" x14ac:dyDescent="0.35"/>
    <row r="4257" s="37" customFormat="1" x14ac:dyDescent="0.35"/>
    <row r="4258" s="37" customFormat="1" x14ac:dyDescent="0.35"/>
    <row r="4259" s="37" customFormat="1" x14ac:dyDescent="0.35"/>
    <row r="4260" s="37" customFormat="1" x14ac:dyDescent="0.35"/>
    <row r="4261" s="37" customFormat="1" x14ac:dyDescent="0.35"/>
    <row r="4262" s="37" customFormat="1" x14ac:dyDescent="0.35"/>
    <row r="4263" s="37" customFormat="1" x14ac:dyDescent="0.35"/>
    <row r="4264" s="37" customFormat="1" x14ac:dyDescent="0.35"/>
    <row r="4265" s="37" customFormat="1" x14ac:dyDescent="0.35"/>
    <row r="4266" s="37" customFormat="1" x14ac:dyDescent="0.35"/>
    <row r="4267" s="37" customFormat="1" x14ac:dyDescent="0.35"/>
    <row r="4268" s="37" customFormat="1" x14ac:dyDescent="0.35"/>
    <row r="4269" s="37" customFormat="1" x14ac:dyDescent="0.35"/>
    <row r="4270" s="37" customFormat="1" x14ac:dyDescent="0.35"/>
    <row r="4271" s="37" customFormat="1" x14ac:dyDescent="0.35"/>
    <row r="4272" s="37" customFormat="1" x14ac:dyDescent="0.35"/>
    <row r="4273" s="37" customFormat="1" x14ac:dyDescent="0.35"/>
    <row r="4274" s="37" customFormat="1" x14ac:dyDescent="0.35"/>
    <row r="4275" s="37" customFormat="1" x14ac:dyDescent="0.35"/>
    <row r="4276" s="37" customFormat="1" x14ac:dyDescent="0.35"/>
    <row r="4277" s="37" customFormat="1" x14ac:dyDescent="0.35"/>
    <row r="4278" s="37" customFormat="1" x14ac:dyDescent="0.35"/>
    <row r="4279" s="37" customFormat="1" x14ac:dyDescent="0.35"/>
    <row r="4280" s="37" customFormat="1" x14ac:dyDescent="0.35"/>
    <row r="4281" s="37" customFormat="1" x14ac:dyDescent="0.35"/>
    <row r="4282" s="37" customFormat="1" x14ac:dyDescent="0.35"/>
    <row r="4283" s="37" customFormat="1" x14ac:dyDescent="0.35"/>
    <row r="4284" s="37" customFormat="1" x14ac:dyDescent="0.35"/>
    <row r="4285" s="37" customFormat="1" x14ac:dyDescent="0.35"/>
    <row r="4286" s="37" customFormat="1" x14ac:dyDescent="0.35"/>
    <row r="4287" s="37" customFormat="1" x14ac:dyDescent="0.35"/>
    <row r="4288" s="37" customFormat="1" x14ac:dyDescent="0.35"/>
    <row r="4289" s="37" customFormat="1" x14ac:dyDescent="0.35"/>
    <row r="4290" s="37" customFormat="1" x14ac:dyDescent="0.35"/>
    <row r="4291" s="37" customFormat="1" x14ac:dyDescent="0.35"/>
    <row r="4292" s="37" customFormat="1" x14ac:dyDescent="0.35"/>
    <row r="4293" s="37" customFormat="1" x14ac:dyDescent="0.35"/>
    <row r="4294" s="37" customFormat="1" x14ac:dyDescent="0.35"/>
    <row r="4295" s="37" customFormat="1" x14ac:dyDescent="0.35"/>
    <row r="4296" s="37" customFormat="1" x14ac:dyDescent="0.35"/>
    <row r="4297" s="37" customFormat="1" x14ac:dyDescent="0.35"/>
    <row r="4298" s="37" customFormat="1" x14ac:dyDescent="0.35"/>
    <row r="4299" s="37" customFormat="1" x14ac:dyDescent="0.35"/>
    <row r="4300" s="37" customFormat="1" x14ac:dyDescent="0.35"/>
    <row r="4301" s="37" customFormat="1" x14ac:dyDescent="0.35"/>
    <row r="4302" s="37" customFormat="1" x14ac:dyDescent="0.35"/>
    <row r="4303" s="37" customFormat="1" x14ac:dyDescent="0.35"/>
    <row r="4304" s="37" customFormat="1" x14ac:dyDescent="0.35"/>
    <row r="4305" s="37" customFormat="1" x14ac:dyDescent="0.35"/>
    <row r="4306" s="37" customFormat="1" x14ac:dyDescent="0.35"/>
    <row r="4307" s="37" customFormat="1" x14ac:dyDescent="0.35"/>
    <row r="4308" s="37" customFormat="1" x14ac:dyDescent="0.35"/>
    <row r="4309" s="37" customFormat="1" x14ac:dyDescent="0.35"/>
    <row r="4310" s="37" customFormat="1" x14ac:dyDescent="0.35"/>
    <row r="4311" s="37" customFormat="1" x14ac:dyDescent="0.35"/>
    <row r="4312" s="37" customFormat="1" x14ac:dyDescent="0.35"/>
    <row r="4313" s="37" customFormat="1" x14ac:dyDescent="0.35"/>
    <row r="4314" s="37" customFormat="1" x14ac:dyDescent="0.35"/>
    <row r="4315" s="37" customFormat="1" x14ac:dyDescent="0.35"/>
    <row r="4316" s="37" customFormat="1" x14ac:dyDescent="0.35"/>
    <row r="4317" s="37" customFormat="1" x14ac:dyDescent="0.35"/>
    <row r="4318" s="37" customFormat="1" x14ac:dyDescent="0.35"/>
    <row r="4319" s="37" customFormat="1" x14ac:dyDescent="0.35"/>
    <row r="4320" s="37" customFormat="1" x14ac:dyDescent="0.35"/>
    <row r="4321" s="37" customFormat="1" x14ac:dyDescent="0.35"/>
    <row r="4322" s="37" customFormat="1" x14ac:dyDescent="0.35"/>
    <row r="4323" s="37" customFormat="1" x14ac:dyDescent="0.35"/>
    <row r="4324" s="37" customFormat="1" x14ac:dyDescent="0.35"/>
    <row r="4325" s="37" customFormat="1" x14ac:dyDescent="0.35"/>
    <row r="4326" s="37" customFormat="1" x14ac:dyDescent="0.35"/>
    <row r="4327" s="37" customFormat="1" x14ac:dyDescent="0.35"/>
    <row r="4328" s="37" customFormat="1" x14ac:dyDescent="0.35"/>
    <row r="4329" s="37" customFormat="1" x14ac:dyDescent="0.35"/>
    <row r="4330" s="37" customFormat="1" x14ac:dyDescent="0.35"/>
    <row r="4331" s="37" customFormat="1" x14ac:dyDescent="0.35"/>
    <row r="4332" s="37" customFormat="1" x14ac:dyDescent="0.35"/>
    <row r="4333" s="37" customFormat="1" x14ac:dyDescent="0.35"/>
    <row r="4334" s="37" customFormat="1" x14ac:dyDescent="0.35"/>
    <row r="4335" s="37" customFormat="1" x14ac:dyDescent="0.35"/>
    <row r="4336" s="37" customFormat="1" x14ac:dyDescent="0.35"/>
    <row r="4337" s="37" customFormat="1" x14ac:dyDescent="0.35"/>
    <row r="4338" s="37" customFormat="1" x14ac:dyDescent="0.35"/>
    <row r="4339" s="37" customFormat="1" x14ac:dyDescent="0.35"/>
    <row r="4340" s="37" customFormat="1" x14ac:dyDescent="0.35"/>
    <row r="4341" s="37" customFormat="1" x14ac:dyDescent="0.35"/>
    <row r="4342" s="37" customFormat="1" x14ac:dyDescent="0.35"/>
    <row r="4343" s="37" customFormat="1" x14ac:dyDescent="0.35"/>
    <row r="4344" s="37" customFormat="1" x14ac:dyDescent="0.35"/>
    <row r="4345" s="37" customFormat="1" x14ac:dyDescent="0.35"/>
    <row r="4346" s="37" customFormat="1" x14ac:dyDescent="0.35"/>
    <row r="4347" s="37" customFormat="1" x14ac:dyDescent="0.35"/>
    <row r="4348" s="37" customFormat="1" x14ac:dyDescent="0.35"/>
    <row r="4349" s="37" customFormat="1" x14ac:dyDescent="0.35"/>
    <row r="4350" s="37" customFormat="1" x14ac:dyDescent="0.35"/>
    <row r="4351" s="37" customFormat="1" x14ac:dyDescent="0.35"/>
    <row r="4352" s="37" customFormat="1" x14ac:dyDescent="0.35"/>
    <row r="4353" s="37" customFormat="1" x14ac:dyDescent="0.35"/>
    <row r="4354" s="37" customFormat="1" x14ac:dyDescent="0.35"/>
    <row r="4355" s="37" customFormat="1" x14ac:dyDescent="0.35"/>
    <row r="4356" s="37" customFormat="1" x14ac:dyDescent="0.35"/>
    <row r="4357" s="37" customFormat="1" x14ac:dyDescent="0.35"/>
    <row r="4358" s="37" customFormat="1" x14ac:dyDescent="0.35"/>
    <row r="4359" s="37" customFormat="1" x14ac:dyDescent="0.35"/>
    <row r="4360" s="37" customFormat="1" x14ac:dyDescent="0.35"/>
    <row r="4361" s="37" customFormat="1" x14ac:dyDescent="0.35"/>
    <row r="4362" s="37" customFormat="1" x14ac:dyDescent="0.35"/>
    <row r="4363" s="37" customFormat="1" x14ac:dyDescent="0.35"/>
    <row r="4364" s="37" customFormat="1" x14ac:dyDescent="0.35"/>
    <row r="4365" s="37" customFormat="1" x14ac:dyDescent="0.35"/>
    <row r="4366" s="37" customFormat="1" x14ac:dyDescent="0.35"/>
    <row r="4367" s="37" customFormat="1" x14ac:dyDescent="0.35"/>
    <row r="4368" s="37" customFormat="1" x14ac:dyDescent="0.35"/>
    <row r="4369" s="37" customFormat="1" x14ac:dyDescent="0.35"/>
    <row r="4370" s="37" customFormat="1" x14ac:dyDescent="0.35"/>
    <row r="4371" s="37" customFormat="1" x14ac:dyDescent="0.35"/>
    <row r="4372" s="37" customFormat="1" x14ac:dyDescent="0.35"/>
    <row r="4373" s="37" customFormat="1" x14ac:dyDescent="0.35"/>
    <row r="4374" s="37" customFormat="1" x14ac:dyDescent="0.35"/>
    <row r="4375" s="37" customFormat="1" x14ac:dyDescent="0.35"/>
    <row r="4376" s="37" customFormat="1" x14ac:dyDescent="0.35"/>
    <row r="4377" s="37" customFormat="1" x14ac:dyDescent="0.35"/>
    <row r="4378" s="37" customFormat="1" x14ac:dyDescent="0.35"/>
    <row r="4379" s="37" customFormat="1" x14ac:dyDescent="0.35"/>
    <row r="4380" s="37" customFormat="1" x14ac:dyDescent="0.35"/>
    <row r="4381" s="37" customFormat="1" x14ac:dyDescent="0.35"/>
    <row r="4382" s="37" customFormat="1" x14ac:dyDescent="0.35"/>
    <row r="4383" s="37" customFormat="1" x14ac:dyDescent="0.35"/>
    <row r="4384" s="37" customFormat="1" x14ac:dyDescent="0.35"/>
    <row r="4385" s="37" customFormat="1" x14ac:dyDescent="0.35"/>
    <row r="4386" s="37" customFormat="1" x14ac:dyDescent="0.35"/>
    <row r="4387" s="37" customFormat="1" x14ac:dyDescent="0.35"/>
    <row r="4388" s="37" customFormat="1" x14ac:dyDescent="0.35"/>
    <row r="4389" s="37" customFormat="1" x14ac:dyDescent="0.35"/>
    <row r="4390" s="37" customFormat="1" x14ac:dyDescent="0.35"/>
    <row r="4391" s="37" customFormat="1" x14ac:dyDescent="0.35"/>
    <row r="4392" s="37" customFormat="1" x14ac:dyDescent="0.35"/>
    <row r="4393" s="37" customFormat="1" x14ac:dyDescent="0.35"/>
    <row r="4394" s="37" customFormat="1" x14ac:dyDescent="0.35"/>
    <row r="4395" s="37" customFormat="1" x14ac:dyDescent="0.35"/>
    <row r="4396" s="37" customFormat="1" x14ac:dyDescent="0.35"/>
    <row r="4397" s="37" customFormat="1" x14ac:dyDescent="0.35"/>
    <row r="4398" s="37" customFormat="1" x14ac:dyDescent="0.35"/>
    <row r="4399" s="37" customFormat="1" x14ac:dyDescent="0.35"/>
    <row r="4400" s="37" customFormat="1" x14ac:dyDescent="0.35"/>
    <row r="4401" s="37" customFormat="1" x14ac:dyDescent="0.35"/>
    <row r="4402" s="37" customFormat="1" x14ac:dyDescent="0.35"/>
    <row r="4403" s="37" customFormat="1" x14ac:dyDescent="0.35"/>
    <row r="4404" s="37" customFormat="1" x14ac:dyDescent="0.35"/>
    <row r="4405" s="37" customFormat="1" x14ac:dyDescent="0.35"/>
    <row r="4406" s="37" customFormat="1" x14ac:dyDescent="0.35"/>
    <row r="4407" s="37" customFormat="1" x14ac:dyDescent="0.35"/>
    <row r="4408" s="37" customFormat="1" x14ac:dyDescent="0.35"/>
    <row r="4409" s="37" customFormat="1" x14ac:dyDescent="0.35"/>
    <row r="4410" s="37" customFormat="1" x14ac:dyDescent="0.35"/>
    <row r="4411" s="37" customFormat="1" x14ac:dyDescent="0.35"/>
    <row r="4412" s="37" customFormat="1" x14ac:dyDescent="0.35"/>
    <row r="4413" s="37" customFormat="1" x14ac:dyDescent="0.35"/>
    <row r="4414" s="37" customFormat="1" x14ac:dyDescent="0.35"/>
    <row r="4415" s="37" customFormat="1" x14ac:dyDescent="0.35"/>
    <row r="4416" s="37" customFormat="1" x14ac:dyDescent="0.35"/>
    <row r="4417" s="37" customFormat="1" x14ac:dyDescent="0.35"/>
    <row r="4418" s="37" customFormat="1" x14ac:dyDescent="0.35"/>
    <row r="4419" s="37" customFormat="1" x14ac:dyDescent="0.35"/>
    <row r="4420" s="37" customFormat="1" x14ac:dyDescent="0.35"/>
    <row r="4421" s="37" customFormat="1" x14ac:dyDescent="0.35"/>
    <row r="4422" s="37" customFormat="1" x14ac:dyDescent="0.35"/>
    <row r="4423" s="37" customFormat="1" x14ac:dyDescent="0.35"/>
    <row r="4424" s="37" customFormat="1" x14ac:dyDescent="0.35"/>
    <row r="4425" s="37" customFormat="1" x14ac:dyDescent="0.35"/>
    <row r="4426" s="37" customFormat="1" x14ac:dyDescent="0.35"/>
    <row r="4427" s="37" customFormat="1" x14ac:dyDescent="0.35"/>
    <row r="4428" s="37" customFormat="1" x14ac:dyDescent="0.35"/>
    <row r="4429" s="37" customFormat="1" x14ac:dyDescent="0.35"/>
    <row r="4430" s="37" customFormat="1" x14ac:dyDescent="0.35"/>
    <row r="4431" s="37" customFormat="1" x14ac:dyDescent="0.35"/>
    <row r="4432" s="37" customFormat="1" x14ac:dyDescent="0.35"/>
    <row r="4433" s="37" customFormat="1" x14ac:dyDescent="0.35"/>
    <row r="4434" s="37" customFormat="1" x14ac:dyDescent="0.35"/>
    <row r="4435" s="37" customFormat="1" x14ac:dyDescent="0.35"/>
    <row r="4436" s="37" customFormat="1" x14ac:dyDescent="0.35"/>
    <row r="4437" s="37" customFormat="1" x14ac:dyDescent="0.35"/>
    <row r="4438" s="37" customFormat="1" x14ac:dyDescent="0.35"/>
    <row r="4439" s="37" customFormat="1" x14ac:dyDescent="0.35"/>
    <row r="4440" s="37" customFormat="1" x14ac:dyDescent="0.35"/>
    <row r="4441" s="37" customFormat="1" x14ac:dyDescent="0.35"/>
    <row r="4442" s="37" customFormat="1" x14ac:dyDescent="0.35"/>
    <row r="4443" s="37" customFormat="1" x14ac:dyDescent="0.35"/>
    <row r="4444" s="37" customFormat="1" x14ac:dyDescent="0.35"/>
    <row r="4445" s="37" customFormat="1" x14ac:dyDescent="0.35"/>
    <row r="4446" s="37" customFormat="1" x14ac:dyDescent="0.35"/>
    <row r="4447" s="37" customFormat="1" x14ac:dyDescent="0.35"/>
    <row r="4448" s="37" customFormat="1" x14ac:dyDescent="0.35"/>
    <row r="4449" s="37" customFormat="1" x14ac:dyDescent="0.35"/>
    <row r="4450" s="37" customFormat="1" x14ac:dyDescent="0.35"/>
    <row r="4451" s="37" customFormat="1" x14ac:dyDescent="0.35"/>
    <row r="4452" s="37" customFormat="1" x14ac:dyDescent="0.35"/>
    <row r="4453" s="37" customFormat="1" x14ac:dyDescent="0.35"/>
    <row r="4454" s="37" customFormat="1" x14ac:dyDescent="0.35"/>
    <row r="4455" s="37" customFormat="1" x14ac:dyDescent="0.35"/>
    <row r="4456" s="37" customFormat="1" x14ac:dyDescent="0.35"/>
    <row r="4457" s="37" customFormat="1" x14ac:dyDescent="0.35"/>
    <row r="4458" s="37" customFormat="1" x14ac:dyDescent="0.35"/>
    <row r="4459" s="37" customFormat="1" x14ac:dyDescent="0.35"/>
    <row r="4460" s="37" customFormat="1" x14ac:dyDescent="0.35"/>
    <row r="4461" s="37" customFormat="1" x14ac:dyDescent="0.35"/>
    <row r="4462" s="37" customFormat="1" x14ac:dyDescent="0.35"/>
    <row r="4463" s="37" customFormat="1" x14ac:dyDescent="0.35"/>
    <row r="4464" s="37" customFormat="1" x14ac:dyDescent="0.35"/>
    <row r="4465" s="37" customFormat="1" x14ac:dyDescent="0.35"/>
    <row r="4466" s="37" customFormat="1" x14ac:dyDescent="0.35"/>
    <row r="4467" s="37" customFormat="1" x14ac:dyDescent="0.35"/>
    <row r="4468" s="37" customFormat="1" x14ac:dyDescent="0.35"/>
    <row r="4469" s="37" customFormat="1" x14ac:dyDescent="0.35"/>
    <row r="4470" s="37" customFormat="1" x14ac:dyDescent="0.35"/>
    <row r="4471" s="37" customFormat="1" x14ac:dyDescent="0.35"/>
    <row r="4472" s="37" customFormat="1" x14ac:dyDescent="0.35"/>
    <row r="4473" s="37" customFormat="1" x14ac:dyDescent="0.35"/>
    <row r="4474" s="37" customFormat="1" x14ac:dyDescent="0.35"/>
    <row r="4475" s="37" customFormat="1" x14ac:dyDescent="0.35"/>
    <row r="4476" s="37" customFormat="1" x14ac:dyDescent="0.35"/>
    <row r="4477" s="37" customFormat="1" x14ac:dyDescent="0.35"/>
    <row r="4478" s="37" customFormat="1" x14ac:dyDescent="0.35"/>
    <row r="4479" s="37" customFormat="1" x14ac:dyDescent="0.35"/>
    <row r="4480" s="37" customFormat="1" x14ac:dyDescent="0.35"/>
    <row r="4481" s="37" customFormat="1" x14ac:dyDescent="0.35"/>
    <row r="4482" s="37" customFormat="1" x14ac:dyDescent="0.35"/>
    <row r="4483" s="37" customFormat="1" x14ac:dyDescent="0.35"/>
    <row r="4484" s="37" customFormat="1" x14ac:dyDescent="0.35"/>
    <row r="4485" s="37" customFormat="1" x14ac:dyDescent="0.35"/>
    <row r="4486" s="37" customFormat="1" x14ac:dyDescent="0.35"/>
    <row r="4487" s="37" customFormat="1" x14ac:dyDescent="0.35"/>
    <row r="4488" s="37" customFormat="1" x14ac:dyDescent="0.35"/>
    <row r="4489" s="37" customFormat="1" x14ac:dyDescent="0.35"/>
    <row r="4490" s="37" customFormat="1" x14ac:dyDescent="0.35"/>
    <row r="4491" s="37" customFormat="1" x14ac:dyDescent="0.35"/>
    <row r="4492" s="37" customFormat="1" x14ac:dyDescent="0.35"/>
    <row r="4493" s="37" customFormat="1" x14ac:dyDescent="0.35"/>
    <row r="4494" s="37" customFormat="1" x14ac:dyDescent="0.35"/>
    <row r="4495" s="37" customFormat="1" x14ac:dyDescent="0.35"/>
    <row r="4496" s="37" customFormat="1" x14ac:dyDescent="0.35"/>
    <row r="4497" s="37" customFormat="1" x14ac:dyDescent="0.35"/>
    <row r="4498" s="37" customFormat="1" x14ac:dyDescent="0.35"/>
    <row r="4499" s="37" customFormat="1" x14ac:dyDescent="0.35"/>
    <row r="4500" s="37" customFormat="1" x14ac:dyDescent="0.35"/>
    <row r="4501" s="37" customFormat="1" x14ac:dyDescent="0.35"/>
    <row r="4502" s="37" customFormat="1" x14ac:dyDescent="0.35"/>
    <row r="4503" s="37" customFormat="1" x14ac:dyDescent="0.35"/>
    <row r="4504" s="37" customFormat="1" x14ac:dyDescent="0.35"/>
    <row r="4505" s="37" customFormat="1" x14ac:dyDescent="0.35"/>
    <row r="4506" s="37" customFormat="1" x14ac:dyDescent="0.35"/>
    <row r="4507" s="37" customFormat="1" x14ac:dyDescent="0.35"/>
    <row r="4508" s="37" customFormat="1" x14ac:dyDescent="0.35"/>
    <row r="4509" s="37" customFormat="1" x14ac:dyDescent="0.35"/>
    <row r="4510" s="37" customFormat="1" x14ac:dyDescent="0.35"/>
    <row r="4511" s="37" customFormat="1" x14ac:dyDescent="0.35"/>
    <row r="4512" s="37" customFormat="1" x14ac:dyDescent="0.35"/>
    <row r="4513" s="37" customFormat="1" x14ac:dyDescent="0.35"/>
    <row r="4514" s="37" customFormat="1" x14ac:dyDescent="0.35"/>
    <row r="4515" s="37" customFormat="1" x14ac:dyDescent="0.35"/>
    <row r="4516" s="37" customFormat="1" x14ac:dyDescent="0.35"/>
    <row r="4517" s="37" customFormat="1" x14ac:dyDescent="0.35"/>
    <row r="4518" s="37" customFormat="1" x14ac:dyDescent="0.35"/>
    <row r="4519" s="37" customFormat="1" x14ac:dyDescent="0.35"/>
    <row r="4520" s="37" customFormat="1" x14ac:dyDescent="0.35"/>
    <row r="4521" s="37" customFormat="1" x14ac:dyDescent="0.35"/>
    <row r="4522" s="37" customFormat="1" x14ac:dyDescent="0.35"/>
    <row r="4523" s="37" customFormat="1" x14ac:dyDescent="0.35"/>
    <row r="4524" s="37" customFormat="1" x14ac:dyDescent="0.35"/>
    <row r="4525" s="37" customFormat="1" x14ac:dyDescent="0.35"/>
    <row r="4526" s="37" customFormat="1" x14ac:dyDescent="0.35"/>
    <row r="4527" s="37" customFormat="1" x14ac:dyDescent="0.35"/>
    <row r="4528" s="37" customFormat="1" x14ac:dyDescent="0.35"/>
    <row r="4529" s="37" customFormat="1" x14ac:dyDescent="0.35"/>
    <row r="4530" s="37" customFormat="1" x14ac:dyDescent="0.35"/>
    <row r="4531" s="37" customFormat="1" x14ac:dyDescent="0.35"/>
    <row r="4532" s="37" customFormat="1" x14ac:dyDescent="0.35"/>
    <row r="4533" s="37" customFormat="1" x14ac:dyDescent="0.35"/>
    <row r="4534" s="37" customFormat="1" x14ac:dyDescent="0.35"/>
    <row r="4535" s="37" customFormat="1" x14ac:dyDescent="0.35"/>
    <row r="4536" s="37" customFormat="1" x14ac:dyDescent="0.35"/>
    <row r="4537" s="37" customFormat="1" x14ac:dyDescent="0.35"/>
    <row r="4538" s="37" customFormat="1" x14ac:dyDescent="0.35"/>
    <row r="4539" s="37" customFormat="1" x14ac:dyDescent="0.35"/>
    <row r="4540" s="37" customFormat="1" x14ac:dyDescent="0.35"/>
    <row r="4541" s="37" customFormat="1" x14ac:dyDescent="0.35"/>
    <row r="4542" s="37" customFormat="1" x14ac:dyDescent="0.35"/>
    <row r="4543" s="37" customFormat="1" x14ac:dyDescent="0.35"/>
    <row r="4544" s="37" customFormat="1" x14ac:dyDescent="0.35"/>
    <row r="4545" s="37" customFormat="1" x14ac:dyDescent="0.35"/>
    <row r="4546" s="37" customFormat="1" x14ac:dyDescent="0.35"/>
    <row r="4547" s="37" customFormat="1" x14ac:dyDescent="0.35"/>
    <row r="4548" s="37" customFormat="1" x14ac:dyDescent="0.35"/>
    <row r="4549" s="37" customFormat="1" x14ac:dyDescent="0.35"/>
    <row r="4550" s="37" customFormat="1" x14ac:dyDescent="0.35"/>
    <row r="4551" s="37" customFormat="1" x14ac:dyDescent="0.35"/>
    <row r="4552" s="37" customFormat="1" x14ac:dyDescent="0.35"/>
    <row r="4553" s="37" customFormat="1" x14ac:dyDescent="0.35"/>
    <row r="4554" s="37" customFormat="1" x14ac:dyDescent="0.35"/>
    <row r="4555" s="37" customFormat="1" x14ac:dyDescent="0.35"/>
    <row r="4556" s="37" customFormat="1" x14ac:dyDescent="0.35"/>
    <row r="4557" s="37" customFormat="1" x14ac:dyDescent="0.35"/>
    <row r="4558" s="37" customFormat="1" x14ac:dyDescent="0.35"/>
    <row r="4559" s="37" customFormat="1" x14ac:dyDescent="0.35"/>
    <row r="4560" s="37" customFormat="1" x14ac:dyDescent="0.35"/>
    <row r="4561" s="37" customFormat="1" x14ac:dyDescent="0.35"/>
    <row r="4562" s="37" customFormat="1" x14ac:dyDescent="0.35"/>
    <row r="4563" s="37" customFormat="1" x14ac:dyDescent="0.35"/>
    <row r="4564" s="37" customFormat="1" x14ac:dyDescent="0.35"/>
    <row r="4565" s="37" customFormat="1" x14ac:dyDescent="0.35"/>
    <row r="4566" s="37" customFormat="1" x14ac:dyDescent="0.35"/>
    <row r="4567" s="37" customFormat="1" x14ac:dyDescent="0.35"/>
    <row r="4568" s="37" customFormat="1" x14ac:dyDescent="0.35"/>
    <row r="4569" s="37" customFormat="1" x14ac:dyDescent="0.35"/>
    <row r="4570" s="37" customFormat="1" x14ac:dyDescent="0.35"/>
    <row r="4571" s="37" customFormat="1" x14ac:dyDescent="0.35"/>
    <row r="4572" s="37" customFormat="1" x14ac:dyDescent="0.35"/>
    <row r="4573" s="37" customFormat="1" x14ac:dyDescent="0.35"/>
    <row r="4574" s="37" customFormat="1" x14ac:dyDescent="0.35"/>
    <row r="4575" s="37" customFormat="1" x14ac:dyDescent="0.35"/>
    <row r="4576" s="37" customFormat="1" x14ac:dyDescent="0.35"/>
    <row r="4577" s="37" customFormat="1" x14ac:dyDescent="0.35"/>
    <row r="4578" s="37" customFormat="1" x14ac:dyDescent="0.35"/>
    <row r="4579" s="37" customFormat="1" x14ac:dyDescent="0.35"/>
    <row r="4580" s="37" customFormat="1" x14ac:dyDescent="0.35"/>
    <row r="4581" s="37" customFormat="1" x14ac:dyDescent="0.35"/>
    <row r="4582" s="37" customFormat="1" x14ac:dyDescent="0.35"/>
    <row r="4583" s="37" customFormat="1" x14ac:dyDescent="0.35"/>
    <row r="4584" s="37" customFormat="1" x14ac:dyDescent="0.35"/>
    <row r="4585" s="37" customFormat="1" x14ac:dyDescent="0.35"/>
    <row r="4586" s="37" customFormat="1" x14ac:dyDescent="0.35"/>
    <row r="4587" s="37" customFormat="1" x14ac:dyDescent="0.35"/>
    <row r="4588" s="37" customFormat="1" x14ac:dyDescent="0.35"/>
    <row r="4589" s="37" customFormat="1" x14ac:dyDescent="0.35"/>
    <row r="4590" s="37" customFormat="1" x14ac:dyDescent="0.35"/>
    <row r="4591" s="37" customFormat="1" x14ac:dyDescent="0.35"/>
    <row r="4592" s="37" customFormat="1" x14ac:dyDescent="0.35"/>
    <row r="4593" s="37" customFormat="1" x14ac:dyDescent="0.35"/>
    <row r="4594" s="37" customFormat="1" x14ac:dyDescent="0.35"/>
    <row r="4595" s="37" customFormat="1" x14ac:dyDescent="0.35"/>
    <row r="4596" s="37" customFormat="1" x14ac:dyDescent="0.35"/>
    <row r="4597" s="37" customFormat="1" x14ac:dyDescent="0.35"/>
    <row r="4598" s="37" customFormat="1" x14ac:dyDescent="0.35"/>
    <row r="4599" s="37" customFormat="1" x14ac:dyDescent="0.35"/>
    <row r="4600" s="37" customFormat="1" x14ac:dyDescent="0.35"/>
    <row r="4601" s="37" customFormat="1" x14ac:dyDescent="0.35"/>
    <row r="4602" s="37" customFormat="1" x14ac:dyDescent="0.35"/>
    <row r="4603" s="37" customFormat="1" x14ac:dyDescent="0.35"/>
    <row r="4604" s="37" customFormat="1" x14ac:dyDescent="0.35"/>
    <row r="4605" s="37" customFormat="1" x14ac:dyDescent="0.35"/>
    <row r="4606" s="37" customFormat="1" x14ac:dyDescent="0.35"/>
    <row r="4607" s="37" customFormat="1" x14ac:dyDescent="0.35"/>
    <row r="4608" s="37" customFormat="1" x14ac:dyDescent="0.35"/>
    <row r="4609" s="37" customFormat="1" x14ac:dyDescent="0.35"/>
    <row r="4610" s="37" customFormat="1" x14ac:dyDescent="0.35"/>
    <row r="4611" s="37" customFormat="1" x14ac:dyDescent="0.35"/>
    <row r="4612" s="37" customFormat="1" x14ac:dyDescent="0.35"/>
    <row r="4613" s="37" customFormat="1" x14ac:dyDescent="0.35"/>
    <row r="4614" s="37" customFormat="1" x14ac:dyDescent="0.35"/>
    <row r="4615" s="37" customFormat="1" x14ac:dyDescent="0.35"/>
    <row r="4616" s="37" customFormat="1" x14ac:dyDescent="0.35"/>
    <row r="4617" s="37" customFormat="1" x14ac:dyDescent="0.35"/>
    <row r="4618" s="37" customFormat="1" x14ac:dyDescent="0.35"/>
    <row r="4619" s="37" customFormat="1" x14ac:dyDescent="0.35"/>
    <row r="4620" s="37" customFormat="1" x14ac:dyDescent="0.35"/>
    <row r="4621" s="37" customFormat="1" x14ac:dyDescent="0.35"/>
    <row r="4622" s="37" customFormat="1" x14ac:dyDescent="0.35"/>
    <row r="4623" s="37" customFormat="1" x14ac:dyDescent="0.35"/>
    <row r="4624" s="37" customFormat="1" x14ac:dyDescent="0.35"/>
    <row r="4625" s="37" customFormat="1" x14ac:dyDescent="0.35"/>
    <row r="4626" s="37" customFormat="1" x14ac:dyDescent="0.35"/>
    <row r="4627" s="37" customFormat="1" x14ac:dyDescent="0.35"/>
    <row r="4628" s="37" customFormat="1" x14ac:dyDescent="0.35"/>
    <row r="4629" s="37" customFormat="1" x14ac:dyDescent="0.35"/>
    <row r="4630" s="37" customFormat="1" x14ac:dyDescent="0.35"/>
    <row r="4631" s="37" customFormat="1" x14ac:dyDescent="0.35"/>
    <row r="4632" s="37" customFormat="1" x14ac:dyDescent="0.35"/>
    <row r="4633" s="37" customFormat="1" x14ac:dyDescent="0.35"/>
    <row r="4634" s="37" customFormat="1" x14ac:dyDescent="0.35"/>
    <row r="4635" s="37" customFormat="1" x14ac:dyDescent="0.35"/>
    <row r="4636" s="37" customFormat="1" x14ac:dyDescent="0.35"/>
    <row r="4637" s="37" customFormat="1" x14ac:dyDescent="0.35"/>
    <row r="4638" s="37" customFormat="1" x14ac:dyDescent="0.35"/>
    <row r="4639" s="37" customFormat="1" x14ac:dyDescent="0.35"/>
    <row r="4640" s="37" customFormat="1" x14ac:dyDescent="0.35"/>
    <row r="4641" s="37" customFormat="1" x14ac:dyDescent="0.35"/>
    <row r="4642" s="37" customFormat="1" x14ac:dyDescent="0.35"/>
    <row r="4643" s="37" customFormat="1" x14ac:dyDescent="0.35"/>
    <row r="4644" s="37" customFormat="1" x14ac:dyDescent="0.35"/>
    <row r="4645" s="37" customFormat="1" x14ac:dyDescent="0.35"/>
    <row r="4646" s="37" customFormat="1" x14ac:dyDescent="0.35"/>
    <row r="4647" s="37" customFormat="1" x14ac:dyDescent="0.35"/>
    <row r="4648" s="37" customFormat="1" x14ac:dyDescent="0.35"/>
    <row r="4649" s="37" customFormat="1" x14ac:dyDescent="0.35"/>
    <row r="4650" s="37" customFormat="1" x14ac:dyDescent="0.35"/>
    <row r="4651" s="37" customFormat="1" x14ac:dyDescent="0.35"/>
    <row r="4652" s="37" customFormat="1" x14ac:dyDescent="0.35"/>
    <row r="4653" s="37" customFormat="1" x14ac:dyDescent="0.35"/>
    <row r="4654" s="37" customFormat="1" x14ac:dyDescent="0.35"/>
    <row r="4655" s="37" customFormat="1" x14ac:dyDescent="0.35"/>
    <row r="4656" s="37" customFormat="1" x14ac:dyDescent="0.35"/>
    <row r="4657" s="37" customFormat="1" x14ac:dyDescent="0.35"/>
    <row r="4658" s="37" customFormat="1" x14ac:dyDescent="0.35"/>
    <row r="4659" s="37" customFormat="1" x14ac:dyDescent="0.35"/>
    <row r="4660" s="37" customFormat="1" x14ac:dyDescent="0.35"/>
    <row r="4661" s="37" customFormat="1" x14ac:dyDescent="0.35"/>
    <row r="4662" s="37" customFormat="1" x14ac:dyDescent="0.35"/>
    <row r="4663" s="37" customFormat="1" x14ac:dyDescent="0.35"/>
    <row r="4664" s="37" customFormat="1" x14ac:dyDescent="0.35"/>
    <row r="4665" s="37" customFormat="1" x14ac:dyDescent="0.35"/>
    <row r="4666" s="37" customFormat="1" x14ac:dyDescent="0.35"/>
    <row r="4667" s="37" customFormat="1" x14ac:dyDescent="0.35"/>
    <row r="4668" s="37" customFormat="1" x14ac:dyDescent="0.35"/>
    <row r="4669" s="37" customFormat="1" x14ac:dyDescent="0.35"/>
    <row r="4670" s="37" customFormat="1" x14ac:dyDescent="0.35"/>
    <row r="4671" s="37" customFormat="1" x14ac:dyDescent="0.35"/>
    <row r="4672" s="37" customFormat="1" x14ac:dyDescent="0.35"/>
    <row r="4673" s="37" customFormat="1" x14ac:dyDescent="0.35"/>
    <row r="4674" s="37" customFormat="1" x14ac:dyDescent="0.35"/>
    <row r="4675" s="37" customFormat="1" x14ac:dyDescent="0.35"/>
    <row r="4676" s="37" customFormat="1" x14ac:dyDescent="0.35"/>
    <row r="4677" s="37" customFormat="1" x14ac:dyDescent="0.35"/>
    <row r="4678" s="37" customFormat="1" x14ac:dyDescent="0.35"/>
    <row r="4679" s="37" customFormat="1" x14ac:dyDescent="0.35"/>
    <row r="4680" s="37" customFormat="1" x14ac:dyDescent="0.35"/>
    <row r="4681" s="37" customFormat="1" x14ac:dyDescent="0.35"/>
    <row r="4682" s="37" customFormat="1" x14ac:dyDescent="0.35"/>
    <row r="4683" s="37" customFormat="1" x14ac:dyDescent="0.35"/>
    <row r="4684" s="37" customFormat="1" x14ac:dyDescent="0.35"/>
    <row r="4685" s="37" customFormat="1" x14ac:dyDescent="0.35"/>
    <row r="4686" s="37" customFormat="1" x14ac:dyDescent="0.35"/>
    <row r="4687" s="37" customFormat="1" x14ac:dyDescent="0.35"/>
    <row r="4688" s="37" customFormat="1" x14ac:dyDescent="0.35"/>
    <row r="4689" s="37" customFormat="1" x14ac:dyDescent="0.35"/>
    <row r="4690" s="37" customFormat="1" x14ac:dyDescent="0.35"/>
    <row r="4691" s="37" customFormat="1" x14ac:dyDescent="0.35"/>
    <row r="4692" s="37" customFormat="1" x14ac:dyDescent="0.35"/>
    <row r="4693" s="37" customFormat="1" x14ac:dyDescent="0.35"/>
    <row r="4694" s="37" customFormat="1" x14ac:dyDescent="0.35"/>
    <row r="4695" s="37" customFormat="1" x14ac:dyDescent="0.35"/>
    <row r="4696" s="37" customFormat="1" x14ac:dyDescent="0.35"/>
    <row r="4697" s="37" customFormat="1" x14ac:dyDescent="0.35"/>
    <row r="4698" s="37" customFormat="1" x14ac:dyDescent="0.35"/>
    <row r="4699" s="37" customFormat="1" x14ac:dyDescent="0.35"/>
    <row r="4700" s="37" customFormat="1" x14ac:dyDescent="0.35"/>
    <row r="4701" s="37" customFormat="1" x14ac:dyDescent="0.35"/>
    <row r="4702" s="37" customFormat="1" x14ac:dyDescent="0.35"/>
    <row r="4703" s="37" customFormat="1" x14ac:dyDescent="0.35"/>
    <row r="4704" s="37" customFormat="1" x14ac:dyDescent="0.35"/>
    <row r="4705" s="37" customFormat="1" x14ac:dyDescent="0.35"/>
    <row r="4706" s="37" customFormat="1" x14ac:dyDescent="0.35"/>
    <row r="4707" s="37" customFormat="1" x14ac:dyDescent="0.35"/>
    <row r="4708" s="37" customFormat="1" x14ac:dyDescent="0.35"/>
    <row r="4709" s="37" customFormat="1" x14ac:dyDescent="0.35"/>
    <row r="4710" s="37" customFormat="1" x14ac:dyDescent="0.35"/>
    <row r="4711" s="37" customFormat="1" x14ac:dyDescent="0.35"/>
    <row r="4712" s="37" customFormat="1" x14ac:dyDescent="0.35"/>
    <row r="4713" s="37" customFormat="1" x14ac:dyDescent="0.35"/>
    <row r="4714" s="37" customFormat="1" x14ac:dyDescent="0.35"/>
    <row r="4715" s="37" customFormat="1" x14ac:dyDescent="0.35"/>
    <row r="4716" s="37" customFormat="1" x14ac:dyDescent="0.35"/>
    <row r="4717" s="37" customFormat="1" x14ac:dyDescent="0.35"/>
    <row r="4718" s="37" customFormat="1" x14ac:dyDescent="0.35"/>
    <row r="4719" s="37" customFormat="1" x14ac:dyDescent="0.35"/>
    <row r="4720" s="37" customFormat="1" x14ac:dyDescent="0.35"/>
    <row r="4721" s="37" customFormat="1" x14ac:dyDescent="0.35"/>
    <row r="4722" s="37" customFormat="1" x14ac:dyDescent="0.35"/>
    <row r="4723" s="37" customFormat="1" x14ac:dyDescent="0.35"/>
    <row r="4724" s="37" customFormat="1" x14ac:dyDescent="0.35"/>
    <row r="4725" s="37" customFormat="1" x14ac:dyDescent="0.35"/>
    <row r="4726" s="37" customFormat="1" x14ac:dyDescent="0.35"/>
    <row r="4727" s="37" customFormat="1" x14ac:dyDescent="0.35"/>
    <row r="4728" s="37" customFormat="1" x14ac:dyDescent="0.35"/>
    <row r="4729" s="37" customFormat="1" x14ac:dyDescent="0.35"/>
    <row r="4730" s="37" customFormat="1" x14ac:dyDescent="0.35"/>
    <row r="4731" s="37" customFormat="1" x14ac:dyDescent="0.35"/>
    <row r="4732" s="37" customFormat="1" x14ac:dyDescent="0.35"/>
    <row r="4733" s="37" customFormat="1" x14ac:dyDescent="0.35"/>
    <row r="4734" s="37" customFormat="1" x14ac:dyDescent="0.35"/>
    <row r="4735" s="37" customFormat="1" x14ac:dyDescent="0.35"/>
    <row r="4736" s="37" customFormat="1" x14ac:dyDescent="0.35"/>
    <row r="4737" s="37" customFormat="1" x14ac:dyDescent="0.35"/>
    <row r="4738" s="37" customFormat="1" x14ac:dyDescent="0.35"/>
    <row r="4739" s="37" customFormat="1" x14ac:dyDescent="0.35"/>
    <row r="4740" s="37" customFormat="1" x14ac:dyDescent="0.35"/>
    <row r="4741" s="37" customFormat="1" x14ac:dyDescent="0.35"/>
    <row r="4742" s="37" customFormat="1" x14ac:dyDescent="0.35"/>
    <row r="4743" s="37" customFormat="1" x14ac:dyDescent="0.35"/>
    <row r="4744" s="37" customFormat="1" x14ac:dyDescent="0.35"/>
    <row r="4745" s="37" customFormat="1" x14ac:dyDescent="0.35"/>
    <row r="4746" s="37" customFormat="1" x14ac:dyDescent="0.35"/>
    <row r="4747" s="37" customFormat="1" x14ac:dyDescent="0.35"/>
    <row r="4748" s="37" customFormat="1" x14ac:dyDescent="0.35"/>
    <row r="4749" s="37" customFormat="1" x14ac:dyDescent="0.35"/>
    <row r="4750" s="37" customFormat="1" x14ac:dyDescent="0.35"/>
    <row r="4751" s="37" customFormat="1" x14ac:dyDescent="0.35"/>
    <row r="4752" s="37" customFormat="1" x14ac:dyDescent="0.35"/>
    <row r="4753" s="37" customFormat="1" x14ac:dyDescent="0.35"/>
    <row r="4754" s="37" customFormat="1" x14ac:dyDescent="0.35"/>
    <row r="4755" s="37" customFormat="1" x14ac:dyDescent="0.35"/>
    <row r="4756" s="37" customFormat="1" x14ac:dyDescent="0.35"/>
    <row r="4757" s="37" customFormat="1" x14ac:dyDescent="0.35"/>
    <row r="4758" s="37" customFormat="1" x14ac:dyDescent="0.35"/>
    <row r="4759" s="37" customFormat="1" x14ac:dyDescent="0.35"/>
    <row r="4760" s="37" customFormat="1" x14ac:dyDescent="0.35"/>
    <row r="4761" s="37" customFormat="1" x14ac:dyDescent="0.35"/>
    <row r="4762" s="37" customFormat="1" x14ac:dyDescent="0.35"/>
    <row r="4763" s="37" customFormat="1" x14ac:dyDescent="0.35"/>
    <row r="4764" s="37" customFormat="1" x14ac:dyDescent="0.35"/>
    <row r="4765" s="37" customFormat="1" x14ac:dyDescent="0.35"/>
    <row r="4766" s="37" customFormat="1" x14ac:dyDescent="0.35"/>
    <row r="4767" s="37" customFormat="1" x14ac:dyDescent="0.35"/>
    <row r="4768" s="37" customFormat="1" x14ac:dyDescent="0.35"/>
    <row r="4769" s="37" customFormat="1" x14ac:dyDescent="0.35"/>
    <row r="4770" s="37" customFormat="1" x14ac:dyDescent="0.35"/>
    <row r="4771" s="37" customFormat="1" x14ac:dyDescent="0.35"/>
    <row r="4772" s="37" customFormat="1" x14ac:dyDescent="0.35"/>
    <row r="4773" s="37" customFormat="1" x14ac:dyDescent="0.35"/>
    <row r="4774" s="37" customFormat="1" x14ac:dyDescent="0.35"/>
    <row r="4775" s="37" customFormat="1" x14ac:dyDescent="0.35"/>
    <row r="4776" s="37" customFormat="1" x14ac:dyDescent="0.35"/>
    <row r="4777" s="37" customFormat="1" x14ac:dyDescent="0.35"/>
    <row r="4778" s="37" customFormat="1" x14ac:dyDescent="0.35"/>
    <row r="4779" s="37" customFormat="1" x14ac:dyDescent="0.35"/>
    <row r="4780" s="37" customFormat="1" x14ac:dyDescent="0.35"/>
    <row r="4781" s="37" customFormat="1" x14ac:dyDescent="0.35"/>
    <row r="4782" s="37" customFormat="1" x14ac:dyDescent="0.35"/>
    <row r="4783" s="37" customFormat="1" x14ac:dyDescent="0.35"/>
    <row r="4784" s="37" customFormat="1" x14ac:dyDescent="0.35"/>
    <row r="4785" s="37" customFormat="1" x14ac:dyDescent="0.35"/>
    <row r="4786" s="37" customFormat="1" x14ac:dyDescent="0.35"/>
    <row r="4787" s="37" customFormat="1" x14ac:dyDescent="0.35"/>
    <row r="4788" s="37" customFormat="1" x14ac:dyDescent="0.35"/>
    <row r="4789" s="37" customFormat="1" x14ac:dyDescent="0.35"/>
    <row r="4790" s="37" customFormat="1" x14ac:dyDescent="0.35"/>
    <row r="4791" s="37" customFormat="1" x14ac:dyDescent="0.35"/>
    <row r="4792" s="37" customFormat="1" x14ac:dyDescent="0.35"/>
    <row r="4793" s="37" customFormat="1" x14ac:dyDescent="0.35"/>
    <row r="4794" s="37" customFormat="1" x14ac:dyDescent="0.35"/>
    <row r="4795" s="37" customFormat="1" x14ac:dyDescent="0.35"/>
    <row r="4796" s="37" customFormat="1" x14ac:dyDescent="0.35"/>
    <row r="4797" s="37" customFormat="1" x14ac:dyDescent="0.35"/>
    <row r="4798" s="37" customFormat="1" x14ac:dyDescent="0.35"/>
    <row r="4799" s="37" customFormat="1" x14ac:dyDescent="0.35"/>
    <row r="4800" s="37" customFormat="1" x14ac:dyDescent="0.35"/>
    <row r="4801" s="37" customFormat="1" x14ac:dyDescent="0.35"/>
    <row r="4802" s="37" customFormat="1" x14ac:dyDescent="0.35"/>
    <row r="4803" s="37" customFormat="1" x14ac:dyDescent="0.35"/>
    <row r="4804" s="37" customFormat="1" x14ac:dyDescent="0.35"/>
    <row r="4805" s="37" customFormat="1" x14ac:dyDescent="0.35"/>
    <row r="4806" s="37" customFormat="1" x14ac:dyDescent="0.35"/>
    <row r="4807" s="37" customFormat="1" x14ac:dyDescent="0.35"/>
    <row r="4808" s="37" customFormat="1" x14ac:dyDescent="0.35"/>
    <row r="4809" s="37" customFormat="1" x14ac:dyDescent="0.35"/>
    <row r="4810" s="37" customFormat="1" x14ac:dyDescent="0.35"/>
    <row r="4811" s="37" customFormat="1" x14ac:dyDescent="0.35"/>
    <row r="4812" s="37" customFormat="1" x14ac:dyDescent="0.35"/>
    <row r="4813" s="37" customFormat="1" x14ac:dyDescent="0.35"/>
    <row r="4814" s="37" customFormat="1" x14ac:dyDescent="0.35"/>
    <row r="4815" s="37" customFormat="1" x14ac:dyDescent="0.35"/>
    <row r="4816" s="37" customFormat="1" x14ac:dyDescent="0.35"/>
    <row r="4817" s="37" customFormat="1" x14ac:dyDescent="0.35"/>
    <row r="4818" s="37" customFormat="1" x14ac:dyDescent="0.35"/>
    <row r="4819" s="37" customFormat="1" x14ac:dyDescent="0.35"/>
    <row r="4820" s="37" customFormat="1" x14ac:dyDescent="0.35"/>
    <row r="4821" s="37" customFormat="1" x14ac:dyDescent="0.35"/>
    <row r="4822" s="37" customFormat="1" x14ac:dyDescent="0.35"/>
    <row r="4823" s="37" customFormat="1" x14ac:dyDescent="0.35"/>
    <row r="4824" s="37" customFormat="1" x14ac:dyDescent="0.35"/>
    <row r="4825" s="37" customFormat="1" x14ac:dyDescent="0.35"/>
    <row r="4826" s="37" customFormat="1" x14ac:dyDescent="0.35"/>
    <row r="4827" s="37" customFormat="1" x14ac:dyDescent="0.35"/>
    <row r="4828" s="37" customFormat="1" x14ac:dyDescent="0.35"/>
    <row r="4829" s="37" customFormat="1" x14ac:dyDescent="0.35"/>
    <row r="4830" s="37" customFormat="1" x14ac:dyDescent="0.35"/>
    <row r="4831" s="37" customFormat="1" x14ac:dyDescent="0.35"/>
    <row r="4832" s="37" customFormat="1" x14ac:dyDescent="0.35"/>
    <row r="4833" s="37" customFormat="1" x14ac:dyDescent="0.35"/>
    <row r="4834" s="37" customFormat="1" x14ac:dyDescent="0.35"/>
    <row r="4835" s="37" customFormat="1" x14ac:dyDescent="0.35"/>
    <row r="4836" s="37" customFormat="1" x14ac:dyDescent="0.35"/>
    <row r="4837" s="37" customFormat="1" x14ac:dyDescent="0.35"/>
    <row r="4838" s="37" customFormat="1" x14ac:dyDescent="0.35"/>
    <row r="4839" s="37" customFormat="1" x14ac:dyDescent="0.35"/>
    <row r="4840" s="37" customFormat="1" x14ac:dyDescent="0.35"/>
    <row r="4841" s="37" customFormat="1" x14ac:dyDescent="0.35"/>
    <row r="4842" s="37" customFormat="1" x14ac:dyDescent="0.35"/>
    <row r="4843" s="37" customFormat="1" x14ac:dyDescent="0.35"/>
    <row r="4844" s="37" customFormat="1" x14ac:dyDescent="0.35"/>
    <row r="4845" s="37" customFormat="1" x14ac:dyDescent="0.35"/>
    <row r="4846" s="37" customFormat="1" x14ac:dyDescent="0.35"/>
    <row r="4847" s="37" customFormat="1" x14ac:dyDescent="0.35"/>
    <row r="4848" s="37" customFormat="1" x14ac:dyDescent="0.35"/>
    <row r="4849" s="37" customFormat="1" x14ac:dyDescent="0.35"/>
    <row r="4850" s="37" customFormat="1" x14ac:dyDescent="0.35"/>
    <row r="4851" s="37" customFormat="1" x14ac:dyDescent="0.35"/>
    <row r="4852" s="37" customFormat="1" x14ac:dyDescent="0.35"/>
    <row r="4853" s="37" customFormat="1" x14ac:dyDescent="0.35"/>
    <row r="4854" s="37" customFormat="1" x14ac:dyDescent="0.35"/>
    <row r="4855" s="37" customFormat="1" x14ac:dyDescent="0.35"/>
    <row r="4856" s="37" customFormat="1" x14ac:dyDescent="0.35"/>
    <row r="4857" s="37" customFormat="1" x14ac:dyDescent="0.35"/>
    <row r="4858" s="37" customFormat="1" x14ac:dyDescent="0.35"/>
    <row r="4859" s="37" customFormat="1" x14ac:dyDescent="0.35"/>
    <row r="4860" s="37" customFormat="1" x14ac:dyDescent="0.35"/>
    <row r="4861" s="37" customFormat="1" x14ac:dyDescent="0.35"/>
    <row r="4862" s="37" customFormat="1" x14ac:dyDescent="0.35"/>
    <row r="4863" s="37" customFormat="1" x14ac:dyDescent="0.35"/>
    <row r="4864" s="37" customFormat="1" x14ac:dyDescent="0.35"/>
    <row r="4865" s="37" customFormat="1" x14ac:dyDescent="0.35"/>
    <row r="4866" s="37" customFormat="1" x14ac:dyDescent="0.35"/>
    <row r="4867" s="37" customFormat="1" x14ac:dyDescent="0.35"/>
    <row r="4868" s="37" customFormat="1" x14ac:dyDescent="0.35"/>
    <row r="4869" s="37" customFormat="1" x14ac:dyDescent="0.35"/>
    <row r="4870" s="37" customFormat="1" x14ac:dyDescent="0.35"/>
    <row r="4871" s="37" customFormat="1" x14ac:dyDescent="0.35"/>
    <row r="4872" s="37" customFormat="1" x14ac:dyDescent="0.35"/>
    <row r="4873" s="37" customFormat="1" x14ac:dyDescent="0.35"/>
    <row r="4874" s="37" customFormat="1" x14ac:dyDescent="0.35"/>
    <row r="4875" s="37" customFormat="1" x14ac:dyDescent="0.35"/>
    <row r="4876" s="37" customFormat="1" x14ac:dyDescent="0.35"/>
    <row r="4877" s="37" customFormat="1" x14ac:dyDescent="0.35"/>
    <row r="4878" s="37" customFormat="1" x14ac:dyDescent="0.35"/>
    <row r="4879" s="37" customFormat="1" x14ac:dyDescent="0.35"/>
    <row r="4880" s="37" customFormat="1" x14ac:dyDescent="0.35"/>
    <row r="4881" s="37" customFormat="1" x14ac:dyDescent="0.35"/>
    <row r="4882" s="37" customFormat="1" x14ac:dyDescent="0.35"/>
    <row r="4883" s="37" customFormat="1" x14ac:dyDescent="0.35"/>
    <row r="4884" s="37" customFormat="1" x14ac:dyDescent="0.35"/>
    <row r="4885" s="37" customFormat="1" x14ac:dyDescent="0.35"/>
    <row r="4886" s="37" customFormat="1" x14ac:dyDescent="0.35"/>
    <row r="4887" s="37" customFormat="1" x14ac:dyDescent="0.35"/>
    <row r="4888" s="37" customFormat="1" x14ac:dyDescent="0.35"/>
    <row r="4889" s="37" customFormat="1" x14ac:dyDescent="0.35"/>
    <row r="4890" s="37" customFormat="1" x14ac:dyDescent="0.35"/>
    <row r="4891" s="37" customFormat="1" x14ac:dyDescent="0.35"/>
    <row r="4892" s="37" customFormat="1" x14ac:dyDescent="0.35"/>
    <row r="4893" s="37" customFormat="1" x14ac:dyDescent="0.35"/>
    <row r="4894" s="37" customFormat="1" x14ac:dyDescent="0.35"/>
    <row r="4895" s="37" customFormat="1" x14ac:dyDescent="0.35"/>
    <row r="4896" s="37" customFormat="1" x14ac:dyDescent="0.35"/>
    <row r="4897" s="37" customFormat="1" x14ac:dyDescent="0.35"/>
    <row r="4898" s="37" customFormat="1" x14ac:dyDescent="0.35"/>
    <row r="4899" s="37" customFormat="1" x14ac:dyDescent="0.35"/>
    <row r="4900" s="37" customFormat="1" x14ac:dyDescent="0.35"/>
    <row r="4901" s="37" customFormat="1" x14ac:dyDescent="0.35"/>
    <row r="4902" s="37" customFormat="1" x14ac:dyDescent="0.35"/>
    <row r="4903" s="37" customFormat="1" x14ac:dyDescent="0.35"/>
    <row r="4904" s="37" customFormat="1" x14ac:dyDescent="0.35"/>
    <row r="4905" s="37" customFormat="1" x14ac:dyDescent="0.35"/>
    <row r="4906" s="37" customFormat="1" x14ac:dyDescent="0.35"/>
    <row r="4907" s="37" customFormat="1" x14ac:dyDescent="0.35"/>
    <row r="4908" s="37" customFormat="1" x14ac:dyDescent="0.35"/>
    <row r="4909" s="37" customFormat="1" x14ac:dyDescent="0.35"/>
    <row r="4910" s="37" customFormat="1" x14ac:dyDescent="0.35"/>
    <row r="4911" s="37" customFormat="1" x14ac:dyDescent="0.35"/>
    <row r="4912" s="37" customFormat="1" x14ac:dyDescent="0.35"/>
    <row r="4913" s="37" customFormat="1" x14ac:dyDescent="0.35"/>
    <row r="4914" s="37" customFormat="1" x14ac:dyDescent="0.35"/>
    <row r="4915" s="37" customFormat="1" x14ac:dyDescent="0.35"/>
    <row r="4916" s="37" customFormat="1" x14ac:dyDescent="0.35"/>
    <row r="4917" s="37" customFormat="1" x14ac:dyDescent="0.35"/>
    <row r="4918" s="37" customFormat="1" x14ac:dyDescent="0.35"/>
    <row r="4919" s="37" customFormat="1" x14ac:dyDescent="0.35"/>
    <row r="4920" s="37" customFormat="1" x14ac:dyDescent="0.35"/>
    <row r="4921" s="37" customFormat="1" x14ac:dyDescent="0.35"/>
    <row r="4922" s="37" customFormat="1" x14ac:dyDescent="0.35"/>
    <row r="4923" s="37" customFormat="1" x14ac:dyDescent="0.35"/>
    <row r="4924" s="37" customFormat="1" x14ac:dyDescent="0.35"/>
    <row r="4925" s="37" customFormat="1" x14ac:dyDescent="0.35"/>
    <row r="4926" s="37" customFormat="1" x14ac:dyDescent="0.35"/>
    <row r="4927" s="37" customFormat="1" x14ac:dyDescent="0.35"/>
    <row r="4928" s="37" customFormat="1" x14ac:dyDescent="0.35"/>
    <row r="4929" s="37" customFormat="1" x14ac:dyDescent="0.35"/>
    <row r="4930" s="37" customFormat="1" x14ac:dyDescent="0.35"/>
    <row r="4931" s="37" customFormat="1" x14ac:dyDescent="0.35"/>
    <row r="4932" s="37" customFormat="1" x14ac:dyDescent="0.35"/>
    <row r="4933" s="37" customFormat="1" x14ac:dyDescent="0.35"/>
    <row r="4934" s="37" customFormat="1" x14ac:dyDescent="0.35"/>
    <row r="4935" s="37" customFormat="1" x14ac:dyDescent="0.35"/>
    <row r="4936" s="37" customFormat="1" x14ac:dyDescent="0.35"/>
    <row r="4937" s="37" customFormat="1" x14ac:dyDescent="0.35"/>
    <row r="4938" s="37" customFormat="1" x14ac:dyDescent="0.35"/>
    <row r="4939" s="37" customFormat="1" x14ac:dyDescent="0.35"/>
    <row r="4940" s="37" customFormat="1" x14ac:dyDescent="0.35"/>
    <row r="4941" s="37" customFormat="1" x14ac:dyDescent="0.35"/>
    <row r="4942" s="37" customFormat="1" x14ac:dyDescent="0.35"/>
    <row r="4943" s="37" customFormat="1" x14ac:dyDescent="0.35"/>
    <row r="4944" s="37" customFormat="1" x14ac:dyDescent="0.35"/>
    <row r="4945" s="37" customFormat="1" x14ac:dyDescent="0.35"/>
    <row r="4946" s="37" customFormat="1" x14ac:dyDescent="0.35"/>
    <row r="4947" s="37" customFormat="1" x14ac:dyDescent="0.35"/>
    <row r="4948" s="37" customFormat="1" x14ac:dyDescent="0.35"/>
    <row r="4949" s="37" customFormat="1" x14ac:dyDescent="0.35"/>
    <row r="4950" s="37" customFormat="1" x14ac:dyDescent="0.35"/>
    <row r="4951" s="37" customFormat="1" x14ac:dyDescent="0.35"/>
    <row r="4952" s="37" customFormat="1" x14ac:dyDescent="0.35"/>
    <row r="4953" s="37" customFormat="1" x14ac:dyDescent="0.35"/>
    <row r="4954" s="37" customFormat="1" x14ac:dyDescent="0.35"/>
    <row r="4955" s="37" customFormat="1" x14ac:dyDescent="0.35"/>
    <row r="4956" s="37" customFormat="1" x14ac:dyDescent="0.35"/>
    <row r="4957" s="37" customFormat="1" x14ac:dyDescent="0.35"/>
    <row r="4958" s="37" customFormat="1" x14ac:dyDescent="0.35"/>
    <row r="4959" s="37" customFormat="1" x14ac:dyDescent="0.35"/>
    <row r="4960" s="37" customFormat="1" x14ac:dyDescent="0.35"/>
    <row r="4961" s="37" customFormat="1" x14ac:dyDescent="0.35"/>
    <row r="4962" s="37" customFormat="1" x14ac:dyDescent="0.35"/>
    <row r="4963" s="37" customFormat="1" x14ac:dyDescent="0.35"/>
    <row r="4964" s="37" customFormat="1" x14ac:dyDescent="0.35"/>
    <row r="4965" s="37" customFormat="1" x14ac:dyDescent="0.35"/>
    <row r="4966" s="37" customFormat="1" x14ac:dyDescent="0.35"/>
    <row r="4967" s="37" customFormat="1" x14ac:dyDescent="0.35"/>
    <row r="4968" s="37" customFormat="1" x14ac:dyDescent="0.35"/>
    <row r="4969" s="37" customFormat="1" x14ac:dyDescent="0.35"/>
    <row r="4970" s="37" customFormat="1" x14ac:dyDescent="0.35"/>
    <row r="4971" s="37" customFormat="1" x14ac:dyDescent="0.35"/>
    <row r="4972" s="37" customFormat="1" x14ac:dyDescent="0.35"/>
    <row r="4973" s="37" customFormat="1" x14ac:dyDescent="0.35"/>
    <row r="4974" s="37" customFormat="1" x14ac:dyDescent="0.35"/>
    <row r="4975" s="37" customFormat="1" x14ac:dyDescent="0.35"/>
    <row r="4976" s="37" customFormat="1" x14ac:dyDescent="0.35"/>
    <row r="4977" s="37" customFormat="1" x14ac:dyDescent="0.35"/>
    <row r="4978" s="37" customFormat="1" x14ac:dyDescent="0.35"/>
    <row r="4979" s="37" customFormat="1" x14ac:dyDescent="0.35"/>
    <row r="4980" s="37" customFormat="1" x14ac:dyDescent="0.35"/>
    <row r="4981" s="37" customFormat="1" x14ac:dyDescent="0.35"/>
    <row r="4982" s="37" customFormat="1" x14ac:dyDescent="0.35"/>
    <row r="4983" s="37" customFormat="1" x14ac:dyDescent="0.35"/>
    <row r="4984" s="37" customFormat="1" x14ac:dyDescent="0.35"/>
    <row r="4985" s="37" customFormat="1" x14ac:dyDescent="0.35"/>
    <row r="4986" s="37" customFormat="1" x14ac:dyDescent="0.35"/>
    <row r="4987" s="37" customFormat="1" x14ac:dyDescent="0.35"/>
    <row r="4988" s="37" customFormat="1" x14ac:dyDescent="0.35"/>
    <row r="4989" s="37" customFormat="1" x14ac:dyDescent="0.35"/>
    <row r="4990" s="37" customFormat="1" x14ac:dyDescent="0.35"/>
    <row r="4991" s="37" customFormat="1" x14ac:dyDescent="0.35"/>
    <row r="4992" s="37" customFormat="1" x14ac:dyDescent="0.35"/>
    <row r="4993" s="37" customFormat="1" x14ac:dyDescent="0.35"/>
    <row r="4994" s="37" customFormat="1" x14ac:dyDescent="0.35"/>
    <row r="4995" s="37" customFormat="1" x14ac:dyDescent="0.35"/>
    <row r="4996" s="37" customFormat="1" x14ac:dyDescent="0.35"/>
    <row r="4997" s="37" customFormat="1" x14ac:dyDescent="0.35"/>
    <row r="4998" s="37" customFormat="1" x14ac:dyDescent="0.35"/>
    <row r="4999" s="37" customFormat="1" x14ac:dyDescent="0.35"/>
    <row r="5000" s="37" customFormat="1" x14ac:dyDescent="0.35"/>
    <row r="5001" s="37" customFormat="1" x14ac:dyDescent="0.35"/>
    <row r="5002" s="37" customFormat="1" x14ac:dyDescent="0.35"/>
    <row r="5003" s="37" customFormat="1" x14ac:dyDescent="0.35"/>
    <row r="5004" s="37" customFormat="1" x14ac:dyDescent="0.35"/>
    <row r="5005" s="37" customFormat="1" x14ac:dyDescent="0.35"/>
    <row r="5006" s="37" customFormat="1" x14ac:dyDescent="0.35"/>
    <row r="5007" s="37" customFormat="1" x14ac:dyDescent="0.35"/>
    <row r="5008" s="37" customFormat="1" x14ac:dyDescent="0.35"/>
    <row r="5009" s="37" customFormat="1" x14ac:dyDescent="0.35"/>
    <row r="5010" s="37" customFormat="1" x14ac:dyDescent="0.35"/>
    <row r="5011" s="37" customFormat="1" x14ac:dyDescent="0.35"/>
    <row r="5012" s="37" customFormat="1" x14ac:dyDescent="0.35"/>
    <row r="5013" s="37" customFormat="1" x14ac:dyDescent="0.35"/>
    <row r="5014" s="37" customFormat="1" x14ac:dyDescent="0.35"/>
    <row r="5015" s="37" customFormat="1" x14ac:dyDescent="0.35"/>
    <row r="5016" s="37" customFormat="1" x14ac:dyDescent="0.35"/>
    <row r="5017" s="37" customFormat="1" x14ac:dyDescent="0.35"/>
    <row r="5018" s="37" customFormat="1" x14ac:dyDescent="0.35"/>
    <row r="5019" s="37" customFormat="1" x14ac:dyDescent="0.35"/>
    <row r="5020" s="37" customFormat="1" x14ac:dyDescent="0.35"/>
    <row r="5021" s="37" customFormat="1" x14ac:dyDescent="0.35"/>
    <row r="5022" s="37" customFormat="1" x14ac:dyDescent="0.35"/>
    <row r="5023" s="37" customFormat="1" x14ac:dyDescent="0.35"/>
    <row r="5024" s="37" customFormat="1" x14ac:dyDescent="0.35"/>
    <row r="5025" s="37" customFormat="1" x14ac:dyDescent="0.35"/>
    <row r="5026" s="37" customFormat="1" x14ac:dyDescent="0.35"/>
    <row r="5027" s="37" customFormat="1" x14ac:dyDescent="0.35"/>
    <row r="5028" s="37" customFormat="1" x14ac:dyDescent="0.35"/>
    <row r="5029" s="37" customFormat="1" x14ac:dyDescent="0.35"/>
    <row r="5030" s="37" customFormat="1" x14ac:dyDescent="0.35"/>
    <row r="5031" s="37" customFormat="1" x14ac:dyDescent="0.35"/>
    <row r="5032" s="37" customFormat="1" x14ac:dyDescent="0.35"/>
    <row r="5033" s="37" customFormat="1" x14ac:dyDescent="0.35"/>
    <row r="5034" s="37" customFormat="1" x14ac:dyDescent="0.35"/>
    <row r="5035" s="37" customFormat="1" x14ac:dyDescent="0.35"/>
    <row r="5036" s="37" customFormat="1" x14ac:dyDescent="0.35"/>
    <row r="5037" s="37" customFormat="1" x14ac:dyDescent="0.35"/>
    <row r="5038" s="37" customFormat="1" x14ac:dyDescent="0.35"/>
    <row r="5039" s="37" customFormat="1" x14ac:dyDescent="0.35"/>
    <row r="5040" s="37" customFormat="1" x14ac:dyDescent="0.35"/>
    <row r="5041" s="37" customFormat="1" x14ac:dyDescent="0.35"/>
    <row r="5042" s="37" customFormat="1" x14ac:dyDescent="0.35"/>
    <row r="5043" s="37" customFormat="1" x14ac:dyDescent="0.35"/>
    <row r="5044" s="37" customFormat="1" x14ac:dyDescent="0.35"/>
    <row r="5045" s="37" customFormat="1" x14ac:dyDescent="0.35"/>
    <row r="5046" s="37" customFormat="1" x14ac:dyDescent="0.35"/>
    <row r="5047" s="37" customFormat="1" x14ac:dyDescent="0.35"/>
    <row r="5048" s="37" customFormat="1" x14ac:dyDescent="0.35"/>
    <row r="5049" s="37" customFormat="1" x14ac:dyDescent="0.35"/>
    <row r="5050" s="37" customFormat="1" x14ac:dyDescent="0.35"/>
    <row r="5051" s="37" customFormat="1" x14ac:dyDescent="0.35"/>
    <row r="5052" s="37" customFormat="1" x14ac:dyDescent="0.35"/>
    <row r="5053" s="37" customFormat="1" x14ac:dyDescent="0.35"/>
    <row r="5054" s="37" customFormat="1" x14ac:dyDescent="0.35"/>
    <row r="5055" s="37" customFormat="1" x14ac:dyDescent="0.35"/>
    <row r="5056" s="37" customFormat="1" x14ac:dyDescent="0.35"/>
    <row r="5057" s="37" customFormat="1" x14ac:dyDescent="0.35"/>
    <row r="5058" s="37" customFormat="1" x14ac:dyDescent="0.35"/>
    <row r="5059" s="37" customFormat="1" x14ac:dyDescent="0.35"/>
    <row r="5060" s="37" customFormat="1" x14ac:dyDescent="0.35"/>
    <row r="5061" s="37" customFormat="1" x14ac:dyDescent="0.35"/>
    <row r="5062" s="37" customFormat="1" x14ac:dyDescent="0.35"/>
    <row r="5063" s="37" customFormat="1" x14ac:dyDescent="0.35"/>
    <row r="5064" s="37" customFormat="1" x14ac:dyDescent="0.35"/>
    <row r="5065" s="37" customFormat="1" x14ac:dyDescent="0.35"/>
    <row r="5066" s="37" customFormat="1" x14ac:dyDescent="0.35"/>
    <row r="5067" s="37" customFormat="1" x14ac:dyDescent="0.35"/>
    <row r="5068" s="37" customFormat="1" x14ac:dyDescent="0.35"/>
    <row r="5069" s="37" customFormat="1" x14ac:dyDescent="0.35"/>
    <row r="5070" s="37" customFormat="1" x14ac:dyDescent="0.35"/>
    <row r="5071" s="37" customFormat="1" x14ac:dyDescent="0.35"/>
    <row r="5072" s="37" customFormat="1" x14ac:dyDescent="0.35"/>
    <row r="5073" s="37" customFormat="1" x14ac:dyDescent="0.35"/>
    <row r="5074" s="37" customFormat="1" x14ac:dyDescent="0.35"/>
    <row r="5075" s="37" customFormat="1" x14ac:dyDescent="0.35"/>
    <row r="5076" s="37" customFormat="1" x14ac:dyDescent="0.35"/>
    <row r="5077" s="37" customFormat="1" x14ac:dyDescent="0.35"/>
    <row r="5078" s="37" customFormat="1" x14ac:dyDescent="0.35"/>
    <row r="5079" s="37" customFormat="1" x14ac:dyDescent="0.35"/>
    <row r="5080" s="37" customFormat="1" x14ac:dyDescent="0.35"/>
    <row r="5081" s="37" customFormat="1" x14ac:dyDescent="0.35"/>
    <row r="5082" s="37" customFormat="1" x14ac:dyDescent="0.35"/>
    <row r="5083" s="37" customFormat="1" x14ac:dyDescent="0.35"/>
    <row r="5084" s="37" customFormat="1" x14ac:dyDescent="0.35"/>
    <row r="5085" s="37" customFormat="1" x14ac:dyDescent="0.35"/>
    <row r="5086" s="37" customFormat="1" x14ac:dyDescent="0.35"/>
    <row r="5087" s="37" customFormat="1" x14ac:dyDescent="0.35"/>
    <row r="5088" s="37" customFormat="1" x14ac:dyDescent="0.35"/>
    <row r="5089" s="37" customFormat="1" x14ac:dyDescent="0.35"/>
    <row r="5090" s="37" customFormat="1" x14ac:dyDescent="0.35"/>
    <row r="5091" s="37" customFormat="1" x14ac:dyDescent="0.35"/>
    <row r="5092" s="37" customFormat="1" x14ac:dyDescent="0.35"/>
    <row r="5093" s="37" customFormat="1" x14ac:dyDescent="0.35"/>
    <row r="5094" s="37" customFormat="1" x14ac:dyDescent="0.35"/>
    <row r="5095" s="37" customFormat="1" x14ac:dyDescent="0.35"/>
    <row r="5096" s="37" customFormat="1" x14ac:dyDescent="0.35"/>
    <row r="5097" s="37" customFormat="1" x14ac:dyDescent="0.35"/>
    <row r="5098" s="37" customFormat="1" x14ac:dyDescent="0.35"/>
    <row r="5099" s="37" customFormat="1" x14ac:dyDescent="0.35"/>
    <row r="5100" s="37" customFormat="1" x14ac:dyDescent="0.35"/>
    <row r="5101" s="37" customFormat="1" x14ac:dyDescent="0.35"/>
    <row r="5102" s="37" customFormat="1" x14ac:dyDescent="0.35"/>
    <row r="5103" s="37" customFormat="1" x14ac:dyDescent="0.35"/>
    <row r="5104" s="37" customFormat="1" x14ac:dyDescent="0.35"/>
    <row r="5105" s="37" customFormat="1" x14ac:dyDescent="0.35"/>
    <row r="5106" s="37" customFormat="1" x14ac:dyDescent="0.35"/>
    <row r="5107" s="37" customFormat="1" x14ac:dyDescent="0.35"/>
    <row r="5108" s="37" customFormat="1" x14ac:dyDescent="0.35"/>
    <row r="5109" s="37" customFormat="1" x14ac:dyDescent="0.35"/>
    <row r="5110" s="37" customFormat="1" x14ac:dyDescent="0.35"/>
    <row r="5111" s="37" customFormat="1" x14ac:dyDescent="0.35"/>
    <row r="5112" s="37" customFormat="1" x14ac:dyDescent="0.35"/>
    <row r="5113" s="37" customFormat="1" x14ac:dyDescent="0.35"/>
    <row r="5114" s="37" customFormat="1" x14ac:dyDescent="0.35"/>
    <row r="5115" s="37" customFormat="1" x14ac:dyDescent="0.35"/>
    <row r="5116" s="37" customFormat="1" x14ac:dyDescent="0.35"/>
    <row r="5117" s="37" customFormat="1" x14ac:dyDescent="0.35"/>
    <row r="5118" s="37" customFormat="1" x14ac:dyDescent="0.35"/>
    <row r="5119" s="37" customFormat="1" x14ac:dyDescent="0.35"/>
    <row r="5120" s="37" customFormat="1" x14ac:dyDescent="0.35"/>
    <row r="5121" s="37" customFormat="1" x14ac:dyDescent="0.35"/>
    <row r="5122" s="37" customFormat="1" x14ac:dyDescent="0.35"/>
    <row r="5123" s="37" customFormat="1" x14ac:dyDescent="0.35"/>
    <row r="5124" s="37" customFormat="1" x14ac:dyDescent="0.35"/>
    <row r="5125" s="37" customFormat="1" x14ac:dyDescent="0.35"/>
    <row r="5126" s="37" customFormat="1" x14ac:dyDescent="0.35"/>
    <row r="5127" s="37" customFormat="1" x14ac:dyDescent="0.35"/>
    <row r="5128" s="37" customFormat="1" x14ac:dyDescent="0.35"/>
    <row r="5129" s="37" customFormat="1" x14ac:dyDescent="0.35"/>
    <row r="5130" s="37" customFormat="1" x14ac:dyDescent="0.35"/>
    <row r="5131" s="37" customFormat="1" x14ac:dyDescent="0.35"/>
    <row r="5132" s="37" customFormat="1" x14ac:dyDescent="0.35"/>
    <row r="5133" s="37" customFormat="1" x14ac:dyDescent="0.35"/>
    <row r="5134" s="37" customFormat="1" x14ac:dyDescent="0.35"/>
    <row r="5135" s="37" customFormat="1" x14ac:dyDescent="0.35"/>
    <row r="5136" s="37" customFormat="1" x14ac:dyDescent="0.35"/>
    <row r="5137" s="37" customFormat="1" x14ac:dyDescent="0.35"/>
    <row r="5138" s="37" customFormat="1" x14ac:dyDescent="0.35"/>
    <row r="5139" s="37" customFormat="1" x14ac:dyDescent="0.35"/>
    <row r="5140" s="37" customFormat="1" x14ac:dyDescent="0.35"/>
    <row r="5141" s="37" customFormat="1" x14ac:dyDescent="0.35"/>
    <row r="5142" s="37" customFormat="1" x14ac:dyDescent="0.35"/>
    <row r="5143" s="37" customFormat="1" x14ac:dyDescent="0.35"/>
    <row r="5144" s="37" customFormat="1" x14ac:dyDescent="0.35"/>
    <row r="5145" s="37" customFormat="1" x14ac:dyDescent="0.35"/>
    <row r="5146" s="37" customFormat="1" x14ac:dyDescent="0.35"/>
    <row r="5147" s="37" customFormat="1" x14ac:dyDescent="0.35"/>
    <row r="5148" s="37" customFormat="1" x14ac:dyDescent="0.35"/>
    <row r="5149" s="37" customFormat="1" x14ac:dyDescent="0.35"/>
    <row r="5150" s="37" customFormat="1" x14ac:dyDescent="0.35"/>
    <row r="5151" s="37" customFormat="1" x14ac:dyDescent="0.35"/>
    <row r="5152" s="37" customFormat="1" x14ac:dyDescent="0.35"/>
    <row r="5153" s="37" customFormat="1" x14ac:dyDescent="0.35"/>
    <row r="5154" s="37" customFormat="1" x14ac:dyDescent="0.35"/>
    <row r="5155" s="37" customFormat="1" x14ac:dyDescent="0.35"/>
    <row r="5156" s="37" customFormat="1" x14ac:dyDescent="0.35"/>
    <row r="5157" s="37" customFormat="1" x14ac:dyDescent="0.35"/>
    <row r="5158" s="37" customFormat="1" x14ac:dyDescent="0.35"/>
    <row r="5159" s="37" customFormat="1" x14ac:dyDescent="0.35"/>
    <row r="5160" s="37" customFormat="1" x14ac:dyDescent="0.35"/>
    <row r="5161" s="37" customFormat="1" x14ac:dyDescent="0.35"/>
    <row r="5162" s="37" customFormat="1" x14ac:dyDescent="0.35"/>
    <row r="5163" s="37" customFormat="1" x14ac:dyDescent="0.35"/>
    <row r="5164" s="37" customFormat="1" x14ac:dyDescent="0.35"/>
    <row r="5165" s="37" customFormat="1" x14ac:dyDescent="0.35"/>
    <row r="5166" s="37" customFormat="1" x14ac:dyDescent="0.35"/>
    <row r="5167" s="37" customFormat="1" x14ac:dyDescent="0.35"/>
    <row r="5168" s="37" customFormat="1" x14ac:dyDescent="0.35"/>
    <row r="5169" s="37" customFormat="1" x14ac:dyDescent="0.35"/>
    <row r="5170" s="37" customFormat="1" x14ac:dyDescent="0.35"/>
    <row r="5171" s="37" customFormat="1" x14ac:dyDescent="0.35"/>
    <row r="5172" s="37" customFormat="1" x14ac:dyDescent="0.35"/>
    <row r="5173" s="37" customFormat="1" x14ac:dyDescent="0.35"/>
    <row r="5174" s="37" customFormat="1" x14ac:dyDescent="0.35"/>
    <row r="5175" s="37" customFormat="1" x14ac:dyDescent="0.35"/>
    <row r="5176" s="37" customFormat="1" x14ac:dyDescent="0.35"/>
    <row r="5177" s="37" customFormat="1" x14ac:dyDescent="0.35"/>
    <row r="5178" s="37" customFormat="1" x14ac:dyDescent="0.35"/>
    <row r="5179" s="37" customFormat="1" x14ac:dyDescent="0.35"/>
    <row r="5180" s="37" customFormat="1" x14ac:dyDescent="0.35"/>
    <row r="5181" s="37" customFormat="1" x14ac:dyDescent="0.35"/>
    <row r="5182" s="37" customFormat="1" x14ac:dyDescent="0.35"/>
    <row r="5183" s="37" customFormat="1" x14ac:dyDescent="0.35"/>
    <row r="5184" s="37" customFormat="1" x14ac:dyDescent="0.35"/>
    <row r="5185" s="37" customFormat="1" x14ac:dyDescent="0.35"/>
    <row r="5186" s="37" customFormat="1" x14ac:dyDescent="0.35"/>
    <row r="5187" s="37" customFormat="1" x14ac:dyDescent="0.35"/>
    <row r="5188" s="37" customFormat="1" x14ac:dyDescent="0.35"/>
    <row r="5189" s="37" customFormat="1" x14ac:dyDescent="0.35"/>
    <row r="5190" s="37" customFormat="1" x14ac:dyDescent="0.35"/>
    <row r="5191" s="37" customFormat="1" x14ac:dyDescent="0.35"/>
    <row r="5192" s="37" customFormat="1" x14ac:dyDescent="0.35"/>
    <row r="5193" s="37" customFormat="1" x14ac:dyDescent="0.35"/>
    <row r="5194" s="37" customFormat="1" x14ac:dyDescent="0.35"/>
    <row r="5195" s="37" customFormat="1" x14ac:dyDescent="0.35"/>
    <row r="5196" s="37" customFormat="1" x14ac:dyDescent="0.35"/>
    <row r="5197" s="37" customFormat="1" x14ac:dyDescent="0.35"/>
    <row r="5198" s="37" customFormat="1" x14ac:dyDescent="0.35"/>
    <row r="5199" s="37" customFormat="1" x14ac:dyDescent="0.35"/>
    <row r="5200" s="37" customFormat="1" x14ac:dyDescent="0.35"/>
    <row r="5201" s="37" customFormat="1" x14ac:dyDescent="0.35"/>
    <row r="5202" s="37" customFormat="1" x14ac:dyDescent="0.35"/>
    <row r="5203" s="37" customFormat="1" x14ac:dyDescent="0.35"/>
    <row r="5204" s="37" customFormat="1" x14ac:dyDescent="0.35"/>
    <row r="5205" s="37" customFormat="1" x14ac:dyDescent="0.35"/>
    <row r="5206" s="37" customFormat="1" x14ac:dyDescent="0.35"/>
    <row r="5207" s="37" customFormat="1" x14ac:dyDescent="0.35"/>
    <row r="5208" s="37" customFormat="1" x14ac:dyDescent="0.35"/>
    <row r="5209" s="37" customFormat="1" x14ac:dyDescent="0.35"/>
    <row r="5210" s="37" customFormat="1" x14ac:dyDescent="0.35"/>
    <row r="5211" s="37" customFormat="1" x14ac:dyDescent="0.35"/>
    <row r="5212" s="37" customFormat="1" x14ac:dyDescent="0.35"/>
    <row r="5213" s="37" customFormat="1" x14ac:dyDescent="0.35"/>
    <row r="5214" s="37" customFormat="1" x14ac:dyDescent="0.35"/>
    <row r="5215" s="37" customFormat="1" x14ac:dyDescent="0.35"/>
    <row r="5216" s="37" customFormat="1" x14ac:dyDescent="0.35"/>
    <row r="5217" s="37" customFormat="1" x14ac:dyDescent="0.35"/>
    <row r="5218" s="37" customFormat="1" x14ac:dyDescent="0.35"/>
    <row r="5219" s="37" customFormat="1" x14ac:dyDescent="0.35"/>
    <row r="5220" s="37" customFormat="1" x14ac:dyDescent="0.35"/>
    <row r="5221" s="37" customFormat="1" x14ac:dyDescent="0.35"/>
    <row r="5222" s="37" customFormat="1" x14ac:dyDescent="0.35"/>
    <row r="5223" s="37" customFormat="1" x14ac:dyDescent="0.35"/>
    <row r="5224" s="37" customFormat="1" x14ac:dyDescent="0.35"/>
    <row r="5225" s="37" customFormat="1" x14ac:dyDescent="0.35"/>
    <row r="5226" s="37" customFormat="1" x14ac:dyDescent="0.35"/>
    <row r="5227" s="37" customFormat="1" x14ac:dyDescent="0.35"/>
    <row r="5228" s="37" customFormat="1" x14ac:dyDescent="0.35"/>
    <row r="5229" s="37" customFormat="1" x14ac:dyDescent="0.35"/>
    <row r="5230" s="37" customFormat="1" x14ac:dyDescent="0.35"/>
    <row r="5231" s="37" customFormat="1" x14ac:dyDescent="0.35"/>
    <row r="5232" s="37" customFormat="1" x14ac:dyDescent="0.35"/>
    <row r="5233" s="37" customFormat="1" x14ac:dyDescent="0.35"/>
    <row r="5234" s="37" customFormat="1" x14ac:dyDescent="0.35"/>
    <row r="5235" s="37" customFormat="1" x14ac:dyDescent="0.35"/>
    <row r="5236" s="37" customFormat="1" x14ac:dyDescent="0.35"/>
    <row r="5237" s="37" customFormat="1" x14ac:dyDescent="0.35"/>
    <row r="5238" s="37" customFormat="1" x14ac:dyDescent="0.35"/>
    <row r="5239" s="37" customFormat="1" x14ac:dyDescent="0.35"/>
    <row r="5240" s="37" customFormat="1" x14ac:dyDescent="0.35"/>
    <row r="5241" s="37" customFormat="1" x14ac:dyDescent="0.35"/>
    <row r="5242" s="37" customFormat="1" x14ac:dyDescent="0.35"/>
    <row r="5243" s="37" customFormat="1" x14ac:dyDescent="0.35"/>
    <row r="5244" s="37" customFormat="1" x14ac:dyDescent="0.35"/>
    <row r="5245" s="37" customFormat="1" x14ac:dyDescent="0.35"/>
    <row r="5246" s="37" customFormat="1" x14ac:dyDescent="0.35"/>
    <row r="5247" s="37" customFormat="1" x14ac:dyDescent="0.35"/>
    <row r="5248" s="37" customFormat="1" x14ac:dyDescent="0.35"/>
    <row r="5249" s="37" customFormat="1" x14ac:dyDescent="0.35"/>
    <row r="5250" s="37" customFormat="1" x14ac:dyDescent="0.35"/>
    <row r="5251" s="37" customFormat="1" x14ac:dyDescent="0.35"/>
    <row r="5252" s="37" customFormat="1" x14ac:dyDescent="0.35"/>
    <row r="5253" s="37" customFormat="1" x14ac:dyDescent="0.35"/>
    <row r="5254" s="37" customFormat="1" x14ac:dyDescent="0.35"/>
    <row r="5255" s="37" customFormat="1" x14ac:dyDescent="0.35"/>
    <row r="5256" s="37" customFormat="1" x14ac:dyDescent="0.35"/>
    <row r="5257" s="37" customFormat="1" x14ac:dyDescent="0.35"/>
    <row r="5258" s="37" customFormat="1" x14ac:dyDescent="0.35"/>
    <row r="5259" s="37" customFormat="1" x14ac:dyDescent="0.35"/>
    <row r="5260" s="37" customFormat="1" x14ac:dyDescent="0.35"/>
    <row r="5261" s="37" customFormat="1" x14ac:dyDescent="0.35"/>
    <row r="5262" s="37" customFormat="1" x14ac:dyDescent="0.35"/>
    <row r="5263" s="37" customFormat="1" x14ac:dyDescent="0.35"/>
    <row r="5264" s="37" customFormat="1" x14ac:dyDescent="0.35"/>
    <row r="5265" s="37" customFormat="1" x14ac:dyDescent="0.35"/>
    <row r="5266" s="37" customFormat="1" x14ac:dyDescent="0.35"/>
    <row r="5267" s="37" customFormat="1" x14ac:dyDescent="0.35"/>
    <row r="5268" s="37" customFormat="1" x14ac:dyDescent="0.35"/>
    <row r="5269" s="37" customFormat="1" x14ac:dyDescent="0.35"/>
    <row r="5270" s="37" customFormat="1" x14ac:dyDescent="0.35"/>
    <row r="5271" s="37" customFormat="1" x14ac:dyDescent="0.35"/>
    <row r="5272" s="37" customFormat="1" x14ac:dyDescent="0.35"/>
    <row r="5273" s="37" customFormat="1" x14ac:dyDescent="0.35"/>
    <row r="5274" s="37" customFormat="1" x14ac:dyDescent="0.35"/>
    <row r="5275" s="37" customFormat="1" x14ac:dyDescent="0.35"/>
    <row r="5276" s="37" customFormat="1" x14ac:dyDescent="0.35"/>
    <row r="5277" s="37" customFormat="1" x14ac:dyDescent="0.35"/>
    <row r="5278" s="37" customFormat="1" x14ac:dyDescent="0.35"/>
    <row r="5279" s="37" customFormat="1" x14ac:dyDescent="0.35"/>
    <row r="5280" s="37" customFormat="1" x14ac:dyDescent="0.35"/>
    <row r="5281" s="37" customFormat="1" x14ac:dyDescent="0.35"/>
    <row r="5282" s="37" customFormat="1" x14ac:dyDescent="0.35"/>
    <row r="5283" s="37" customFormat="1" x14ac:dyDescent="0.35"/>
    <row r="5284" s="37" customFormat="1" x14ac:dyDescent="0.35"/>
    <row r="5285" s="37" customFormat="1" x14ac:dyDescent="0.35"/>
    <row r="5286" s="37" customFormat="1" x14ac:dyDescent="0.35"/>
    <row r="5287" s="37" customFormat="1" x14ac:dyDescent="0.35"/>
    <row r="5288" s="37" customFormat="1" x14ac:dyDescent="0.35"/>
    <row r="5289" s="37" customFormat="1" x14ac:dyDescent="0.35"/>
    <row r="5290" s="37" customFormat="1" x14ac:dyDescent="0.35"/>
    <row r="5291" s="37" customFormat="1" x14ac:dyDescent="0.35"/>
    <row r="5292" s="37" customFormat="1" x14ac:dyDescent="0.35"/>
    <row r="5293" s="37" customFormat="1" x14ac:dyDescent="0.35"/>
    <row r="5294" s="37" customFormat="1" x14ac:dyDescent="0.35"/>
    <row r="5295" s="37" customFormat="1" x14ac:dyDescent="0.35"/>
    <row r="5296" s="37" customFormat="1" x14ac:dyDescent="0.35"/>
    <row r="5297" s="37" customFormat="1" x14ac:dyDescent="0.35"/>
    <row r="5298" s="37" customFormat="1" x14ac:dyDescent="0.35"/>
    <row r="5299" s="37" customFormat="1" x14ac:dyDescent="0.35"/>
    <row r="5300" s="37" customFormat="1" x14ac:dyDescent="0.35"/>
    <row r="5301" s="37" customFormat="1" x14ac:dyDescent="0.35"/>
    <row r="5302" s="37" customFormat="1" x14ac:dyDescent="0.35"/>
    <row r="5303" s="37" customFormat="1" x14ac:dyDescent="0.35"/>
    <row r="5304" s="37" customFormat="1" x14ac:dyDescent="0.35"/>
    <row r="5305" s="37" customFormat="1" x14ac:dyDescent="0.35"/>
    <row r="5306" s="37" customFormat="1" x14ac:dyDescent="0.35"/>
    <row r="5307" s="37" customFormat="1" x14ac:dyDescent="0.35"/>
    <row r="5308" s="37" customFormat="1" x14ac:dyDescent="0.35"/>
    <row r="5309" s="37" customFormat="1" x14ac:dyDescent="0.35"/>
    <row r="5310" s="37" customFormat="1" x14ac:dyDescent="0.35"/>
    <row r="5311" s="37" customFormat="1" x14ac:dyDescent="0.35"/>
    <row r="5312" s="37" customFormat="1" x14ac:dyDescent="0.35"/>
    <row r="5313" s="37" customFormat="1" x14ac:dyDescent="0.35"/>
    <row r="5314" s="37" customFormat="1" x14ac:dyDescent="0.35"/>
    <row r="5315" s="37" customFormat="1" x14ac:dyDescent="0.35"/>
    <row r="5316" s="37" customFormat="1" x14ac:dyDescent="0.35"/>
    <row r="5317" s="37" customFormat="1" x14ac:dyDescent="0.35"/>
    <row r="5318" s="37" customFormat="1" x14ac:dyDescent="0.35"/>
    <row r="5319" s="37" customFormat="1" x14ac:dyDescent="0.35"/>
    <row r="5320" s="37" customFormat="1" x14ac:dyDescent="0.35"/>
    <row r="5321" s="37" customFormat="1" x14ac:dyDescent="0.35"/>
    <row r="5322" s="37" customFormat="1" x14ac:dyDescent="0.35"/>
    <row r="5323" s="37" customFormat="1" x14ac:dyDescent="0.35"/>
    <row r="5324" s="37" customFormat="1" x14ac:dyDescent="0.35"/>
    <row r="5325" s="37" customFormat="1" x14ac:dyDescent="0.35"/>
    <row r="5326" s="37" customFormat="1" x14ac:dyDescent="0.35"/>
    <row r="5327" s="37" customFormat="1" x14ac:dyDescent="0.35"/>
    <row r="5328" s="37" customFormat="1" x14ac:dyDescent="0.35"/>
    <row r="5329" s="37" customFormat="1" x14ac:dyDescent="0.35"/>
    <row r="5330" s="37" customFormat="1" x14ac:dyDescent="0.35"/>
    <row r="5331" s="37" customFormat="1" x14ac:dyDescent="0.35"/>
    <row r="5332" s="37" customFormat="1" x14ac:dyDescent="0.35"/>
    <row r="5333" s="37" customFormat="1" x14ac:dyDescent="0.35"/>
    <row r="5334" s="37" customFormat="1" x14ac:dyDescent="0.35"/>
    <row r="5335" s="37" customFormat="1" x14ac:dyDescent="0.35"/>
    <row r="5336" s="37" customFormat="1" x14ac:dyDescent="0.35"/>
    <row r="5337" s="37" customFormat="1" x14ac:dyDescent="0.35"/>
    <row r="5338" s="37" customFormat="1" x14ac:dyDescent="0.35"/>
    <row r="5339" s="37" customFormat="1" x14ac:dyDescent="0.35"/>
    <row r="5340" s="37" customFormat="1" x14ac:dyDescent="0.35"/>
    <row r="5341" s="37" customFormat="1" x14ac:dyDescent="0.35"/>
    <row r="5342" s="37" customFormat="1" x14ac:dyDescent="0.35"/>
    <row r="5343" s="37" customFormat="1" x14ac:dyDescent="0.35"/>
    <row r="5344" s="37" customFormat="1" x14ac:dyDescent="0.35"/>
    <row r="5345" s="37" customFormat="1" x14ac:dyDescent="0.35"/>
    <row r="5346" s="37" customFormat="1" x14ac:dyDescent="0.35"/>
    <row r="5347" s="37" customFormat="1" x14ac:dyDescent="0.35"/>
    <row r="5348" s="37" customFormat="1" x14ac:dyDescent="0.35"/>
    <row r="5349" s="37" customFormat="1" x14ac:dyDescent="0.35"/>
    <row r="5350" s="37" customFormat="1" x14ac:dyDescent="0.35"/>
    <row r="5351" s="37" customFormat="1" x14ac:dyDescent="0.35"/>
    <row r="5352" s="37" customFormat="1" x14ac:dyDescent="0.35"/>
    <row r="5353" s="37" customFormat="1" x14ac:dyDescent="0.35"/>
    <row r="5354" s="37" customFormat="1" x14ac:dyDescent="0.35"/>
    <row r="5355" s="37" customFormat="1" x14ac:dyDescent="0.35"/>
    <row r="5356" s="37" customFormat="1" x14ac:dyDescent="0.35"/>
    <row r="5357" s="37" customFormat="1" x14ac:dyDescent="0.35"/>
    <row r="5358" s="37" customFormat="1" x14ac:dyDescent="0.35"/>
    <row r="5359" s="37" customFormat="1" x14ac:dyDescent="0.35"/>
    <row r="5360" s="37" customFormat="1" x14ac:dyDescent="0.35"/>
    <row r="5361" s="37" customFormat="1" x14ac:dyDescent="0.35"/>
    <row r="5362" s="37" customFormat="1" x14ac:dyDescent="0.35"/>
    <row r="5363" s="37" customFormat="1" x14ac:dyDescent="0.35"/>
    <row r="5364" s="37" customFormat="1" x14ac:dyDescent="0.35"/>
    <row r="5365" s="37" customFormat="1" x14ac:dyDescent="0.35"/>
    <row r="5366" s="37" customFormat="1" x14ac:dyDescent="0.35"/>
    <row r="5367" s="37" customFormat="1" x14ac:dyDescent="0.35"/>
    <row r="5368" s="37" customFormat="1" x14ac:dyDescent="0.35"/>
    <row r="5369" s="37" customFormat="1" x14ac:dyDescent="0.35"/>
    <row r="5370" s="37" customFormat="1" x14ac:dyDescent="0.35"/>
    <row r="5371" s="37" customFormat="1" x14ac:dyDescent="0.35"/>
    <row r="5372" s="37" customFormat="1" x14ac:dyDescent="0.35"/>
    <row r="5373" s="37" customFormat="1" x14ac:dyDescent="0.35"/>
    <row r="5374" s="37" customFormat="1" x14ac:dyDescent="0.35"/>
    <row r="5375" s="37" customFormat="1" x14ac:dyDescent="0.35"/>
    <row r="5376" s="37" customFormat="1" x14ac:dyDescent="0.35"/>
    <row r="5377" s="37" customFormat="1" x14ac:dyDescent="0.35"/>
    <row r="5378" s="37" customFormat="1" x14ac:dyDescent="0.35"/>
    <row r="5379" s="37" customFormat="1" x14ac:dyDescent="0.35"/>
    <row r="5380" s="37" customFormat="1" x14ac:dyDescent="0.35"/>
    <row r="5381" s="37" customFormat="1" x14ac:dyDescent="0.35"/>
    <row r="5382" s="37" customFormat="1" x14ac:dyDescent="0.35"/>
    <row r="5383" s="37" customFormat="1" x14ac:dyDescent="0.35"/>
    <row r="5384" s="37" customFormat="1" x14ac:dyDescent="0.35"/>
    <row r="5385" s="37" customFormat="1" x14ac:dyDescent="0.35"/>
    <row r="5386" s="37" customFormat="1" x14ac:dyDescent="0.35"/>
    <row r="5387" s="37" customFormat="1" x14ac:dyDescent="0.35"/>
    <row r="5388" s="37" customFormat="1" x14ac:dyDescent="0.35"/>
    <row r="5389" s="37" customFormat="1" x14ac:dyDescent="0.35"/>
    <row r="5390" s="37" customFormat="1" x14ac:dyDescent="0.35"/>
    <row r="5391" s="37" customFormat="1" x14ac:dyDescent="0.35"/>
    <row r="5392" s="37" customFormat="1" x14ac:dyDescent="0.35"/>
    <row r="5393" s="37" customFormat="1" x14ac:dyDescent="0.35"/>
    <row r="5394" s="37" customFormat="1" x14ac:dyDescent="0.35"/>
    <row r="5395" s="37" customFormat="1" x14ac:dyDescent="0.35"/>
    <row r="5396" s="37" customFormat="1" x14ac:dyDescent="0.35"/>
    <row r="5397" s="37" customFormat="1" x14ac:dyDescent="0.35"/>
    <row r="5398" s="37" customFormat="1" x14ac:dyDescent="0.35"/>
    <row r="5399" s="37" customFormat="1" x14ac:dyDescent="0.35"/>
    <row r="5400" s="37" customFormat="1" x14ac:dyDescent="0.35"/>
    <row r="5401" s="37" customFormat="1" x14ac:dyDescent="0.35"/>
    <row r="5402" s="37" customFormat="1" x14ac:dyDescent="0.35"/>
    <row r="5403" s="37" customFormat="1" x14ac:dyDescent="0.35"/>
    <row r="5404" s="37" customFormat="1" x14ac:dyDescent="0.35"/>
    <row r="5405" s="37" customFormat="1" x14ac:dyDescent="0.35"/>
    <row r="5406" s="37" customFormat="1" x14ac:dyDescent="0.35"/>
    <row r="5407" s="37" customFormat="1" x14ac:dyDescent="0.35"/>
    <row r="5408" s="37" customFormat="1" x14ac:dyDescent="0.35"/>
    <row r="5409" s="37" customFormat="1" x14ac:dyDescent="0.35"/>
    <row r="5410" s="37" customFormat="1" x14ac:dyDescent="0.35"/>
    <row r="5411" s="37" customFormat="1" x14ac:dyDescent="0.35"/>
    <row r="5412" s="37" customFormat="1" x14ac:dyDescent="0.35"/>
    <row r="5413" s="37" customFormat="1" x14ac:dyDescent="0.35"/>
    <row r="5414" s="37" customFormat="1" x14ac:dyDescent="0.35"/>
    <row r="5415" s="37" customFormat="1" x14ac:dyDescent="0.35"/>
    <row r="5416" s="37" customFormat="1" x14ac:dyDescent="0.35"/>
    <row r="5417" s="37" customFormat="1" x14ac:dyDescent="0.35"/>
    <row r="5418" s="37" customFormat="1" x14ac:dyDescent="0.35"/>
    <row r="5419" s="37" customFormat="1" x14ac:dyDescent="0.35"/>
    <row r="5420" s="37" customFormat="1" x14ac:dyDescent="0.35"/>
    <row r="5421" s="37" customFormat="1" x14ac:dyDescent="0.35"/>
    <row r="5422" s="37" customFormat="1" x14ac:dyDescent="0.35"/>
    <row r="5423" s="37" customFormat="1" x14ac:dyDescent="0.35"/>
    <row r="5424" s="37" customFormat="1" x14ac:dyDescent="0.35"/>
    <row r="5425" s="37" customFormat="1" x14ac:dyDescent="0.35"/>
    <row r="5426" s="37" customFormat="1" x14ac:dyDescent="0.35"/>
    <row r="5427" s="37" customFormat="1" x14ac:dyDescent="0.35"/>
    <row r="5428" s="37" customFormat="1" x14ac:dyDescent="0.35"/>
    <row r="5429" s="37" customFormat="1" x14ac:dyDescent="0.35"/>
    <row r="5430" s="37" customFormat="1" x14ac:dyDescent="0.35"/>
    <row r="5431" s="37" customFormat="1" x14ac:dyDescent="0.35"/>
    <row r="5432" s="37" customFormat="1" x14ac:dyDescent="0.35"/>
    <row r="5433" s="37" customFormat="1" x14ac:dyDescent="0.35"/>
    <row r="5434" s="37" customFormat="1" x14ac:dyDescent="0.35"/>
    <row r="5435" s="37" customFormat="1" x14ac:dyDescent="0.35"/>
    <row r="5436" s="37" customFormat="1" x14ac:dyDescent="0.35"/>
    <row r="5437" s="37" customFormat="1" x14ac:dyDescent="0.35"/>
    <row r="5438" s="37" customFormat="1" x14ac:dyDescent="0.35"/>
    <row r="5439" s="37" customFormat="1" x14ac:dyDescent="0.35"/>
    <row r="5440" s="37" customFormat="1" x14ac:dyDescent="0.35"/>
    <row r="5441" s="37" customFormat="1" x14ac:dyDescent="0.35"/>
    <row r="5442" s="37" customFormat="1" x14ac:dyDescent="0.35"/>
    <row r="5443" s="37" customFormat="1" x14ac:dyDescent="0.35"/>
    <row r="5444" s="37" customFormat="1" x14ac:dyDescent="0.35"/>
    <row r="5445" s="37" customFormat="1" x14ac:dyDescent="0.35"/>
    <row r="5446" s="37" customFormat="1" x14ac:dyDescent="0.35"/>
    <row r="5447" s="37" customFormat="1" x14ac:dyDescent="0.35"/>
    <row r="5448" s="37" customFormat="1" x14ac:dyDescent="0.35"/>
    <row r="5449" s="37" customFormat="1" x14ac:dyDescent="0.35"/>
    <row r="5450" s="37" customFormat="1" x14ac:dyDescent="0.35"/>
    <row r="5451" s="37" customFormat="1" x14ac:dyDescent="0.35"/>
    <row r="5452" s="37" customFormat="1" x14ac:dyDescent="0.35"/>
    <row r="5453" s="37" customFormat="1" x14ac:dyDescent="0.35"/>
    <row r="5454" s="37" customFormat="1" x14ac:dyDescent="0.35"/>
    <row r="5455" s="37" customFormat="1" x14ac:dyDescent="0.35"/>
    <row r="5456" s="37" customFormat="1" x14ac:dyDescent="0.35"/>
    <row r="5457" s="37" customFormat="1" x14ac:dyDescent="0.35"/>
    <row r="5458" s="37" customFormat="1" x14ac:dyDescent="0.35"/>
    <row r="5459" s="37" customFormat="1" x14ac:dyDescent="0.35"/>
    <row r="5460" s="37" customFormat="1" x14ac:dyDescent="0.35"/>
    <row r="5461" s="37" customFormat="1" x14ac:dyDescent="0.35"/>
    <row r="5462" s="37" customFormat="1" x14ac:dyDescent="0.35"/>
    <row r="5463" s="37" customFormat="1" x14ac:dyDescent="0.35"/>
    <row r="5464" s="37" customFormat="1" x14ac:dyDescent="0.35"/>
    <row r="5465" s="37" customFormat="1" x14ac:dyDescent="0.35"/>
    <row r="5466" s="37" customFormat="1" x14ac:dyDescent="0.35"/>
    <row r="5467" s="37" customFormat="1" x14ac:dyDescent="0.35"/>
    <row r="5468" s="37" customFormat="1" x14ac:dyDescent="0.35"/>
    <row r="5469" s="37" customFormat="1" x14ac:dyDescent="0.35"/>
    <row r="5470" s="37" customFormat="1" x14ac:dyDescent="0.35"/>
    <row r="5471" s="37" customFormat="1" x14ac:dyDescent="0.35"/>
    <row r="5472" s="37" customFormat="1" x14ac:dyDescent="0.35"/>
    <row r="5473" s="37" customFormat="1" x14ac:dyDescent="0.35"/>
    <row r="5474" s="37" customFormat="1" x14ac:dyDescent="0.35"/>
    <row r="5475" s="37" customFormat="1" x14ac:dyDescent="0.35"/>
    <row r="5476" s="37" customFormat="1" x14ac:dyDescent="0.35"/>
    <row r="5477" s="37" customFormat="1" x14ac:dyDescent="0.35"/>
    <row r="5478" s="37" customFormat="1" x14ac:dyDescent="0.35"/>
    <row r="5479" s="37" customFormat="1" x14ac:dyDescent="0.35"/>
    <row r="5480" s="37" customFormat="1" x14ac:dyDescent="0.35"/>
    <row r="5481" s="37" customFormat="1" x14ac:dyDescent="0.35"/>
    <row r="5482" s="37" customFormat="1" x14ac:dyDescent="0.35"/>
    <row r="5483" s="37" customFormat="1" x14ac:dyDescent="0.35"/>
    <row r="5484" s="37" customFormat="1" x14ac:dyDescent="0.35"/>
    <row r="5485" s="37" customFormat="1" x14ac:dyDescent="0.35"/>
    <row r="5486" s="37" customFormat="1" x14ac:dyDescent="0.35"/>
    <row r="5487" s="37" customFormat="1" x14ac:dyDescent="0.35"/>
    <row r="5488" s="37" customFormat="1" x14ac:dyDescent="0.35"/>
    <row r="5489" s="37" customFormat="1" x14ac:dyDescent="0.35"/>
    <row r="5490" s="37" customFormat="1" x14ac:dyDescent="0.35"/>
    <row r="5491" s="37" customFormat="1" x14ac:dyDescent="0.35"/>
    <row r="5492" s="37" customFormat="1" x14ac:dyDescent="0.35"/>
    <row r="5493" s="37" customFormat="1" x14ac:dyDescent="0.35"/>
    <row r="5494" s="37" customFormat="1" x14ac:dyDescent="0.35"/>
    <row r="5495" s="37" customFormat="1" x14ac:dyDescent="0.35"/>
    <row r="5496" s="37" customFormat="1" x14ac:dyDescent="0.35"/>
    <row r="5497" s="37" customFormat="1" x14ac:dyDescent="0.35"/>
    <row r="5498" s="37" customFormat="1" x14ac:dyDescent="0.35"/>
    <row r="5499" s="37" customFormat="1" x14ac:dyDescent="0.35"/>
    <row r="5500" s="37" customFormat="1" x14ac:dyDescent="0.35"/>
    <row r="5501" s="37" customFormat="1" x14ac:dyDescent="0.35"/>
    <row r="5502" s="37" customFormat="1" x14ac:dyDescent="0.35"/>
    <row r="5503" s="37" customFormat="1" x14ac:dyDescent="0.35"/>
    <row r="5504" s="37" customFormat="1" x14ac:dyDescent="0.35"/>
    <row r="5505" s="37" customFormat="1" x14ac:dyDescent="0.35"/>
    <row r="5506" s="37" customFormat="1" x14ac:dyDescent="0.35"/>
    <row r="5507" s="37" customFormat="1" x14ac:dyDescent="0.35"/>
    <row r="5508" s="37" customFormat="1" x14ac:dyDescent="0.35"/>
    <row r="5509" s="37" customFormat="1" x14ac:dyDescent="0.35"/>
    <row r="5510" s="37" customFormat="1" x14ac:dyDescent="0.35"/>
    <row r="5511" s="37" customFormat="1" x14ac:dyDescent="0.35"/>
    <row r="5512" s="37" customFormat="1" x14ac:dyDescent="0.35"/>
    <row r="5513" s="37" customFormat="1" x14ac:dyDescent="0.35"/>
    <row r="5514" s="37" customFormat="1" x14ac:dyDescent="0.35"/>
    <row r="5515" s="37" customFormat="1" x14ac:dyDescent="0.35"/>
    <row r="5516" s="37" customFormat="1" x14ac:dyDescent="0.35"/>
    <row r="5517" s="37" customFormat="1" x14ac:dyDescent="0.35"/>
    <row r="5518" s="37" customFormat="1" x14ac:dyDescent="0.35"/>
    <row r="5519" s="37" customFormat="1" x14ac:dyDescent="0.35"/>
    <row r="5520" s="37" customFormat="1" x14ac:dyDescent="0.35"/>
    <row r="5521" s="37" customFormat="1" x14ac:dyDescent="0.35"/>
    <row r="5522" s="37" customFormat="1" x14ac:dyDescent="0.35"/>
    <row r="5523" s="37" customFormat="1" x14ac:dyDescent="0.35"/>
    <row r="5524" s="37" customFormat="1" x14ac:dyDescent="0.35"/>
    <row r="5525" s="37" customFormat="1" x14ac:dyDescent="0.35"/>
    <row r="5526" s="37" customFormat="1" x14ac:dyDescent="0.35"/>
    <row r="5527" s="37" customFormat="1" x14ac:dyDescent="0.35"/>
    <row r="5528" s="37" customFormat="1" x14ac:dyDescent="0.35"/>
    <row r="5529" s="37" customFormat="1" x14ac:dyDescent="0.35"/>
    <row r="5530" s="37" customFormat="1" x14ac:dyDescent="0.35"/>
    <row r="5531" s="37" customFormat="1" x14ac:dyDescent="0.35"/>
    <row r="5532" s="37" customFormat="1" x14ac:dyDescent="0.35"/>
    <row r="5533" s="37" customFormat="1" x14ac:dyDescent="0.35"/>
    <row r="5534" s="37" customFormat="1" x14ac:dyDescent="0.35"/>
    <row r="5535" s="37" customFormat="1" x14ac:dyDescent="0.35"/>
    <row r="5536" s="37" customFormat="1" x14ac:dyDescent="0.35"/>
    <row r="5537" s="37" customFormat="1" x14ac:dyDescent="0.35"/>
    <row r="5538" s="37" customFormat="1" x14ac:dyDescent="0.35"/>
    <row r="5539" s="37" customFormat="1" x14ac:dyDescent="0.35"/>
    <row r="5540" s="37" customFormat="1" x14ac:dyDescent="0.35"/>
    <row r="5541" s="37" customFormat="1" x14ac:dyDescent="0.35"/>
    <row r="5542" s="37" customFormat="1" x14ac:dyDescent="0.35"/>
    <row r="5543" s="37" customFormat="1" x14ac:dyDescent="0.35"/>
    <row r="5544" s="37" customFormat="1" x14ac:dyDescent="0.35"/>
    <row r="5545" s="37" customFormat="1" x14ac:dyDescent="0.35"/>
    <row r="5546" s="37" customFormat="1" x14ac:dyDescent="0.35"/>
    <row r="5547" s="37" customFormat="1" x14ac:dyDescent="0.35"/>
    <row r="5548" s="37" customFormat="1" x14ac:dyDescent="0.35"/>
    <row r="5549" s="37" customFormat="1" x14ac:dyDescent="0.35"/>
    <row r="5550" s="37" customFormat="1" x14ac:dyDescent="0.35"/>
    <row r="5551" s="37" customFormat="1" x14ac:dyDescent="0.35"/>
    <row r="5552" s="37" customFormat="1" x14ac:dyDescent="0.35"/>
    <row r="5553" s="37" customFormat="1" x14ac:dyDescent="0.35"/>
    <row r="5554" s="37" customFormat="1" x14ac:dyDescent="0.35"/>
    <row r="5555" s="37" customFormat="1" x14ac:dyDescent="0.35"/>
    <row r="5556" s="37" customFormat="1" x14ac:dyDescent="0.35"/>
    <row r="5557" s="37" customFormat="1" x14ac:dyDescent="0.35"/>
    <row r="5558" s="37" customFormat="1" x14ac:dyDescent="0.35"/>
    <row r="5559" s="37" customFormat="1" x14ac:dyDescent="0.35"/>
    <row r="5560" s="37" customFormat="1" x14ac:dyDescent="0.35"/>
    <row r="5561" s="37" customFormat="1" x14ac:dyDescent="0.35"/>
    <row r="5562" s="37" customFormat="1" x14ac:dyDescent="0.35"/>
    <row r="5563" s="37" customFormat="1" x14ac:dyDescent="0.35"/>
    <row r="5564" s="37" customFormat="1" x14ac:dyDescent="0.35"/>
    <row r="5565" s="37" customFormat="1" x14ac:dyDescent="0.35"/>
    <row r="5566" s="37" customFormat="1" x14ac:dyDescent="0.35"/>
    <row r="5567" s="37" customFormat="1" x14ac:dyDescent="0.35"/>
    <row r="5568" s="37" customFormat="1" x14ac:dyDescent="0.35"/>
    <row r="5569" s="37" customFormat="1" x14ac:dyDescent="0.35"/>
    <row r="5570" s="37" customFormat="1" x14ac:dyDescent="0.35"/>
    <row r="5571" s="37" customFormat="1" x14ac:dyDescent="0.35"/>
    <row r="5572" s="37" customFormat="1" x14ac:dyDescent="0.35"/>
    <row r="5573" s="37" customFormat="1" x14ac:dyDescent="0.35"/>
    <row r="5574" s="37" customFormat="1" x14ac:dyDescent="0.35"/>
    <row r="5575" s="37" customFormat="1" x14ac:dyDescent="0.35"/>
    <row r="5576" s="37" customFormat="1" x14ac:dyDescent="0.35"/>
    <row r="5577" s="37" customFormat="1" x14ac:dyDescent="0.35"/>
    <row r="5578" s="37" customFormat="1" x14ac:dyDescent="0.35"/>
    <row r="5579" s="37" customFormat="1" x14ac:dyDescent="0.35"/>
    <row r="5580" s="37" customFormat="1" x14ac:dyDescent="0.35"/>
    <row r="5581" s="37" customFormat="1" x14ac:dyDescent="0.35"/>
    <row r="5582" s="37" customFormat="1" x14ac:dyDescent="0.35"/>
    <row r="5583" s="37" customFormat="1" x14ac:dyDescent="0.35"/>
    <row r="5584" s="37" customFormat="1" x14ac:dyDescent="0.35"/>
    <row r="5585" s="37" customFormat="1" x14ac:dyDescent="0.35"/>
    <row r="5586" s="37" customFormat="1" x14ac:dyDescent="0.35"/>
    <row r="5587" s="37" customFormat="1" x14ac:dyDescent="0.35"/>
    <row r="5588" s="37" customFormat="1" x14ac:dyDescent="0.35"/>
    <row r="5589" s="37" customFormat="1" x14ac:dyDescent="0.35"/>
    <row r="5590" s="37" customFormat="1" x14ac:dyDescent="0.35"/>
    <row r="5591" s="37" customFormat="1" x14ac:dyDescent="0.35"/>
    <row r="5592" s="37" customFormat="1" x14ac:dyDescent="0.35"/>
    <row r="5593" s="37" customFormat="1" x14ac:dyDescent="0.35"/>
    <row r="5594" s="37" customFormat="1" x14ac:dyDescent="0.35"/>
    <row r="5595" s="37" customFormat="1" x14ac:dyDescent="0.35"/>
    <row r="5596" s="37" customFormat="1" x14ac:dyDescent="0.35"/>
    <row r="5597" s="37" customFormat="1" x14ac:dyDescent="0.35"/>
    <row r="5598" s="37" customFormat="1" x14ac:dyDescent="0.35"/>
    <row r="5599" s="37" customFormat="1" x14ac:dyDescent="0.35"/>
    <row r="5600" s="37" customFormat="1" x14ac:dyDescent="0.35"/>
    <row r="5601" s="37" customFormat="1" x14ac:dyDescent="0.35"/>
    <row r="5602" s="37" customFormat="1" x14ac:dyDescent="0.35"/>
    <row r="5603" s="37" customFormat="1" x14ac:dyDescent="0.35"/>
    <row r="5604" s="37" customFormat="1" x14ac:dyDescent="0.35"/>
    <row r="5605" s="37" customFormat="1" x14ac:dyDescent="0.35"/>
    <row r="5606" s="37" customFormat="1" x14ac:dyDescent="0.35"/>
    <row r="5607" s="37" customFormat="1" x14ac:dyDescent="0.35"/>
    <row r="5608" s="37" customFormat="1" x14ac:dyDescent="0.35"/>
    <row r="5609" s="37" customFormat="1" x14ac:dyDescent="0.35"/>
    <row r="5610" s="37" customFormat="1" x14ac:dyDescent="0.35"/>
    <row r="5611" s="37" customFormat="1" x14ac:dyDescent="0.35"/>
    <row r="5612" s="37" customFormat="1" x14ac:dyDescent="0.35"/>
    <row r="5613" s="37" customFormat="1" x14ac:dyDescent="0.35"/>
    <row r="5614" s="37" customFormat="1" x14ac:dyDescent="0.35"/>
    <row r="5615" s="37" customFormat="1" x14ac:dyDescent="0.35"/>
    <row r="5616" s="37" customFormat="1" x14ac:dyDescent="0.35"/>
    <row r="5617" s="37" customFormat="1" x14ac:dyDescent="0.35"/>
    <row r="5618" s="37" customFormat="1" x14ac:dyDescent="0.35"/>
    <row r="5619" s="37" customFormat="1" x14ac:dyDescent="0.35"/>
    <row r="5620" s="37" customFormat="1" x14ac:dyDescent="0.35"/>
    <row r="5621" s="37" customFormat="1" x14ac:dyDescent="0.35"/>
    <row r="5622" s="37" customFormat="1" x14ac:dyDescent="0.35"/>
    <row r="5623" s="37" customFormat="1" x14ac:dyDescent="0.35"/>
    <row r="5624" s="37" customFormat="1" x14ac:dyDescent="0.35"/>
    <row r="5625" s="37" customFormat="1" x14ac:dyDescent="0.35"/>
    <row r="5626" s="37" customFormat="1" x14ac:dyDescent="0.35"/>
    <row r="5627" s="37" customFormat="1" x14ac:dyDescent="0.35"/>
    <row r="5628" s="37" customFormat="1" x14ac:dyDescent="0.35"/>
    <row r="5629" s="37" customFormat="1" x14ac:dyDescent="0.35"/>
    <row r="5630" s="37" customFormat="1" x14ac:dyDescent="0.35"/>
    <row r="5631" s="37" customFormat="1" x14ac:dyDescent="0.35"/>
    <row r="5632" s="37" customFormat="1" x14ac:dyDescent="0.35"/>
    <row r="5633" s="37" customFormat="1" x14ac:dyDescent="0.35"/>
    <row r="5634" s="37" customFormat="1" x14ac:dyDescent="0.35"/>
    <row r="5635" s="37" customFormat="1" x14ac:dyDescent="0.35"/>
    <row r="5636" s="37" customFormat="1" x14ac:dyDescent="0.35"/>
    <row r="5637" s="37" customFormat="1" x14ac:dyDescent="0.35"/>
    <row r="5638" s="37" customFormat="1" x14ac:dyDescent="0.35"/>
    <row r="5639" s="37" customFormat="1" x14ac:dyDescent="0.35"/>
    <row r="5640" s="37" customFormat="1" x14ac:dyDescent="0.35"/>
    <row r="5641" s="37" customFormat="1" x14ac:dyDescent="0.35"/>
    <row r="5642" s="37" customFormat="1" x14ac:dyDescent="0.35"/>
    <row r="5643" s="37" customFormat="1" x14ac:dyDescent="0.35"/>
    <row r="5644" s="37" customFormat="1" x14ac:dyDescent="0.35"/>
    <row r="5645" s="37" customFormat="1" x14ac:dyDescent="0.35"/>
    <row r="5646" s="37" customFormat="1" x14ac:dyDescent="0.35"/>
    <row r="5647" s="37" customFormat="1" x14ac:dyDescent="0.35"/>
    <row r="5648" s="37" customFormat="1" x14ac:dyDescent="0.35"/>
    <row r="5649" s="37" customFormat="1" x14ac:dyDescent="0.35"/>
    <row r="5650" s="37" customFormat="1" x14ac:dyDescent="0.35"/>
    <row r="5651" s="37" customFormat="1" x14ac:dyDescent="0.35"/>
    <row r="5652" s="37" customFormat="1" x14ac:dyDescent="0.35"/>
    <row r="5653" s="37" customFormat="1" x14ac:dyDescent="0.35"/>
    <row r="5654" s="37" customFormat="1" x14ac:dyDescent="0.35"/>
    <row r="5655" s="37" customFormat="1" x14ac:dyDescent="0.35"/>
    <row r="5656" s="37" customFormat="1" x14ac:dyDescent="0.35"/>
    <row r="5657" s="37" customFormat="1" x14ac:dyDescent="0.35"/>
    <row r="5658" s="37" customFormat="1" x14ac:dyDescent="0.35"/>
    <row r="5659" s="37" customFormat="1" x14ac:dyDescent="0.35"/>
    <row r="5660" s="37" customFormat="1" x14ac:dyDescent="0.35"/>
    <row r="5661" s="37" customFormat="1" x14ac:dyDescent="0.35"/>
    <row r="5662" s="37" customFormat="1" x14ac:dyDescent="0.35"/>
    <row r="5663" s="37" customFormat="1" x14ac:dyDescent="0.35"/>
    <row r="5664" s="37" customFormat="1" x14ac:dyDescent="0.35"/>
    <row r="5665" s="37" customFormat="1" x14ac:dyDescent="0.35"/>
    <row r="5666" s="37" customFormat="1" x14ac:dyDescent="0.35"/>
    <row r="5667" s="37" customFormat="1" x14ac:dyDescent="0.35"/>
    <row r="5668" s="37" customFormat="1" x14ac:dyDescent="0.35"/>
    <row r="5669" s="37" customFormat="1" x14ac:dyDescent="0.35"/>
    <row r="5670" s="37" customFormat="1" x14ac:dyDescent="0.35"/>
    <row r="5671" s="37" customFormat="1" x14ac:dyDescent="0.35"/>
    <row r="5672" s="37" customFormat="1" x14ac:dyDescent="0.35"/>
    <row r="5673" s="37" customFormat="1" x14ac:dyDescent="0.35"/>
    <row r="5674" s="37" customFormat="1" x14ac:dyDescent="0.35"/>
    <row r="5675" s="37" customFormat="1" x14ac:dyDescent="0.35"/>
    <row r="5676" s="37" customFormat="1" x14ac:dyDescent="0.35"/>
    <row r="5677" s="37" customFormat="1" x14ac:dyDescent="0.35"/>
    <row r="5678" s="37" customFormat="1" x14ac:dyDescent="0.35"/>
    <row r="5679" s="37" customFormat="1" x14ac:dyDescent="0.35"/>
    <row r="5680" s="37" customFormat="1" x14ac:dyDescent="0.35"/>
    <row r="5681" s="37" customFormat="1" x14ac:dyDescent="0.35"/>
    <row r="5682" s="37" customFormat="1" x14ac:dyDescent="0.35"/>
    <row r="5683" s="37" customFormat="1" x14ac:dyDescent="0.35"/>
    <row r="5684" s="37" customFormat="1" x14ac:dyDescent="0.35"/>
    <row r="5685" s="37" customFormat="1" x14ac:dyDescent="0.35"/>
    <row r="5686" s="37" customFormat="1" x14ac:dyDescent="0.35"/>
    <row r="5687" s="37" customFormat="1" x14ac:dyDescent="0.35"/>
    <row r="5688" s="37" customFormat="1" x14ac:dyDescent="0.35"/>
    <row r="5689" s="37" customFormat="1" x14ac:dyDescent="0.35"/>
    <row r="5690" s="37" customFormat="1" x14ac:dyDescent="0.35"/>
    <row r="5691" s="37" customFormat="1" x14ac:dyDescent="0.35"/>
    <row r="5692" s="37" customFormat="1" x14ac:dyDescent="0.35"/>
    <row r="5693" s="37" customFormat="1" x14ac:dyDescent="0.35"/>
    <row r="5694" s="37" customFormat="1" x14ac:dyDescent="0.35"/>
    <row r="5695" s="37" customFormat="1" x14ac:dyDescent="0.35"/>
    <row r="5696" s="37" customFormat="1" x14ac:dyDescent="0.35"/>
    <row r="5697" s="37" customFormat="1" x14ac:dyDescent="0.35"/>
    <row r="5698" s="37" customFormat="1" x14ac:dyDescent="0.35"/>
    <row r="5699" s="37" customFormat="1" x14ac:dyDescent="0.35"/>
    <row r="5700" s="37" customFormat="1" x14ac:dyDescent="0.35"/>
    <row r="5701" s="37" customFormat="1" x14ac:dyDescent="0.35"/>
    <row r="5702" s="37" customFormat="1" x14ac:dyDescent="0.35"/>
    <row r="5703" s="37" customFormat="1" x14ac:dyDescent="0.35"/>
    <row r="5704" s="37" customFormat="1" x14ac:dyDescent="0.35"/>
    <row r="5705" s="37" customFormat="1" x14ac:dyDescent="0.35"/>
    <row r="5706" s="37" customFormat="1" x14ac:dyDescent="0.35"/>
    <row r="5707" s="37" customFormat="1" x14ac:dyDescent="0.35"/>
    <row r="5708" s="37" customFormat="1" x14ac:dyDescent="0.35"/>
    <row r="5709" s="37" customFormat="1" x14ac:dyDescent="0.35"/>
    <row r="5710" s="37" customFormat="1" x14ac:dyDescent="0.35"/>
    <row r="5711" s="37" customFormat="1" x14ac:dyDescent="0.35"/>
    <row r="5712" s="37" customFormat="1" x14ac:dyDescent="0.35"/>
    <row r="5713" s="37" customFormat="1" x14ac:dyDescent="0.35"/>
    <row r="5714" s="37" customFormat="1" x14ac:dyDescent="0.35"/>
    <row r="5715" s="37" customFormat="1" x14ac:dyDescent="0.35"/>
    <row r="5716" s="37" customFormat="1" x14ac:dyDescent="0.35"/>
    <row r="5717" s="37" customFormat="1" x14ac:dyDescent="0.35"/>
    <row r="5718" s="37" customFormat="1" x14ac:dyDescent="0.35"/>
    <row r="5719" s="37" customFormat="1" x14ac:dyDescent="0.35"/>
    <row r="5720" s="37" customFormat="1" x14ac:dyDescent="0.35"/>
    <row r="5721" s="37" customFormat="1" x14ac:dyDescent="0.35"/>
    <row r="5722" s="37" customFormat="1" x14ac:dyDescent="0.35"/>
    <row r="5723" s="37" customFormat="1" x14ac:dyDescent="0.35"/>
    <row r="5724" s="37" customFormat="1" x14ac:dyDescent="0.35"/>
    <row r="5725" s="37" customFormat="1" x14ac:dyDescent="0.35"/>
    <row r="5726" s="37" customFormat="1" x14ac:dyDescent="0.35"/>
    <row r="5727" s="37" customFormat="1" x14ac:dyDescent="0.35"/>
    <row r="5728" s="37" customFormat="1" x14ac:dyDescent="0.35"/>
    <row r="5729" s="37" customFormat="1" x14ac:dyDescent="0.35"/>
    <row r="5730" s="37" customFormat="1" x14ac:dyDescent="0.35"/>
    <row r="5731" s="37" customFormat="1" x14ac:dyDescent="0.35"/>
    <row r="5732" s="37" customFormat="1" x14ac:dyDescent="0.35"/>
    <row r="5733" s="37" customFormat="1" x14ac:dyDescent="0.35"/>
    <row r="5734" s="37" customFormat="1" x14ac:dyDescent="0.35"/>
    <row r="5735" s="37" customFormat="1" x14ac:dyDescent="0.35"/>
    <row r="5736" s="37" customFormat="1" x14ac:dyDescent="0.35"/>
    <row r="5737" s="37" customFormat="1" x14ac:dyDescent="0.35"/>
    <row r="5738" s="37" customFormat="1" x14ac:dyDescent="0.35"/>
    <row r="5739" s="37" customFormat="1" x14ac:dyDescent="0.35"/>
    <row r="5740" s="37" customFormat="1" x14ac:dyDescent="0.35"/>
    <row r="5741" s="37" customFormat="1" x14ac:dyDescent="0.35"/>
    <row r="5742" s="37" customFormat="1" x14ac:dyDescent="0.35"/>
    <row r="5743" s="37" customFormat="1" x14ac:dyDescent="0.35"/>
    <row r="5744" s="37" customFormat="1" x14ac:dyDescent="0.35"/>
    <row r="5745" s="37" customFormat="1" x14ac:dyDescent="0.35"/>
    <row r="5746" s="37" customFormat="1" x14ac:dyDescent="0.35"/>
    <row r="5747" s="37" customFormat="1" x14ac:dyDescent="0.35"/>
    <row r="5748" s="37" customFormat="1" x14ac:dyDescent="0.35"/>
    <row r="5749" s="37" customFormat="1" x14ac:dyDescent="0.35"/>
    <row r="5750" s="37" customFormat="1" x14ac:dyDescent="0.35"/>
    <row r="5751" s="37" customFormat="1" x14ac:dyDescent="0.35"/>
    <row r="5752" s="37" customFormat="1" x14ac:dyDescent="0.35"/>
    <row r="5753" s="37" customFormat="1" x14ac:dyDescent="0.35"/>
    <row r="5754" s="37" customFormat="1" x14ac:dyDescent="0.35"/>
    <row r="5755" s="37" customFormat="1" x14ac:dyDescent="0.35"/>
    <row r="5756" s="37" customFormat="1" x14ac:dyDescent="0.35"/>
    <row r="5757" s="37" customFormat="1" x14ac:dyDescent="0.35"/>
    <row r="5758" s="37" customFormat="1" x14ac:dyDescent="0.35"/>
    <row r="5759" s="37" customFormat="1" x14ac:dyDescent="0.35"/>
    <row r="5760" s="37" customFormat="1" x14ac:dyDescent="0.35"/>
    <row r="5761" s="37" customFormat="1" x14ac:dyDescent="0.35"/>
    <row r="5762" s="37" customFormat="1" x14ac:dyDescent="0.35"/>
    <row r="5763" s="37" customFormat="1" x14ac:dyDescent="0.35"/>
    <row r="5764" s="37" customFormat="1" x14ac:dyDescent="0.35"/>
    <row r="5765" s="37" customFormat="1" x14ac:dyDescent="0.35"/>
    <row r="5766" s="37" customFormat="1" x14ac:dyDescent="0.35"/>
    <row r="5767" s="37" customFormat="1" x14ac:dyDescent="0.35"/>
    <row r="5768" s="37" customFormat="1" x14ac:dyDescent="0.35"/>
    <row r="5769" s="37" customFormat="1" x14ac:dyDescent="0.35"/>
    <row r="5770" s="37" customFormat="1" x14ac:dyDescent="0.35"/>
    <row r="5771" s="37" customFormat="1" x14ac:dyDescent="0.35"/>
    <row r="5772" s="37" customFormat="1" x14ac:dyDescent="0.35"/>
    <row r="5773" s="37" customFormat="1" x14ac:dyDescent="0.35"/>
    <row r="5774" s="37" customFormat="1" x14ac:dyDescent="0.35"/>
    <row r="5775" s="37" customFormat="1" x14ac:dyDescent="0.35"/>
    <row r="5776" s="37" customFormat="1" x14ac:dyDescent="0.35"/>
    <row r="5777" s="37" customFormat="1" x14ac:dyDescent="0.35"/>
    <row r="5778" s="37" customFormat="1" x14ac:dyDescent="0.35"/>
    <row r="5779" s="37" customFormat="1" x14ac:dyDescent="0.35"/>
    <row r="5780" s="37" customFormat="1" x14ac:dyDescent="0.35"/>
    <row r="5781" s="37" customFormat="1" x14ac:dyDescent="0.35"/>
    <row r="5782" s="37" customFormat="1" x14ac:dyDescent="0.35"/>
    <row r="5783" s="37" customFormat="1" x14ac:dyDescent="0.35"/>
    <row r="5784" s="37" customFormat="1" x14ac:dyDescent="0.35"/>
    <row r="5785" s="37" customFormat="1" x14ac:dyDescent="0.35"/>
    <row r="5786" s="37" customFormat="1" x14ac:dyDescent="0.35"/>
    <row r="5787" s="37" customFormat="1" x14ac:dyDescent="0.35"/>
    <row r="5788" s="37" customFormat="1" x14ac:dyDescent="0.35"/>
    <row r="5789" s="37" customFormat="1" x14ac:dyDescent="0.35"/>
    <row r="5790" s="37" customFormat="1" x14ac:dyDescent="0.35"/>
    <row r="5791" s="37" customFormat="1" x14ac:dyDescent="0.35"/>
    <row r="5792" s="37" customFormat="1" x14ac:dyDescent="0.35"/>
    <row r="5793" s="37" customFormat="1" x14ac:dyDescent="0.35"/>
    <row r="5794" s="37" customFormat="1" x14ac:dyDescent="0.35"/>
    <row r="5795" s="37" customFormat="1" x14ac:dyDescent="0.35"/>
    <row r="5796" s="37" customFormat="1" x14ac:dyDescent="0.35"/>
    <row r="5797" s="37" customFormat="1" x14ac:dyDescent="0.35"/>
    <row r="5798" s="37" customFormat="1" x14ac:dyDescent="0.35"/>
    <row r="5799" s="37" customFormat="1" x14ac:dyDescent="0.35"/>
    <row r="5800" s="37" customFormat="1" x14ac:dyDescent="0.35"/>
    <row r="5801" s="37" customFormat="1" x14ac:dyDescent="0.35"/>
    <row r="5802" s="37" customFormat="1" x14ac:dyDescent="0.35"/>
    <row r="5803" s="37" customFormat="1" x14ac:dyDescent="0.35"/>
    <row r="5804" s="37" customFormat="1" x14ac:dyDescent="0.35"/>
    <row r="5805" s="37" customFormat="1" x14ac:dyDescent="0.35"/>
    <row r="5806" s="37" customFormat="1" x14ac:dyDescent="0.35"/>
    <row r="5807" s="37" customFormat="1" x14ac:dyDescent="0.35"/>
    <row r="5808" s="37" customFormat="1" x14ac:dyDescent="0.35"/>
    <row r="5809" s="37" customFormat="1" x14ac:dyDescent="0.35"/>
    <row r="5810" s="37" customFormat="1" x14ac:dyDescent="0.35"/>
    <row r="5811" s="37" customFormat="1" x14ac:dyDescent="0.35"/>
    <row r="5812" s="37" customFormat="1" x14ac:dyDescent="0.35"/>
    <row r="5813" s="37" customFormat="1" x14ac:dyDescent="0.35"/>
    <row r="5814" s="37" customFormat="1" x14ac:dyDescent="0.35"/>
    <row r="5815" s="37" customFormat="1" x14ac:dyDescent="0.35"/>
    <row r="5816" s="37" customFormat="1" x14ac:dyDescent="0.35"/>
    <row r="5817" s="37" customFormat="1" x14ac:dyDescent="0.35"/>
    <row r="5818" s="37" customFormat="1" x14ac:dyDescent="0.35"/>
    <row r="5819" s="37" customFormat="1" x14ac:dyDescent="0.35"/>
    <row r="5820" s="37" customFormat="1" x14ac:dyDescent="0.35"/>
    <row r="5821" s="37" customFormat="1" x14ac:dyDescent="0.35"/>
    <row r="5822" s="37" customFormat="1" x14ac:dyDescent="0.35"/>
    <row r="5823" s="37" customFormat="1" x14ac:dyDescent="0.35"/>
    <row r="5824" s="37" customFormat="1" x14ac:dyDescent="0.35"/>
    <row r="5825" s="37" customFormat="1" x14ac:dyDescent="0.35"/>
    <row r="5826" s="37" customFormat="1" x14ac:dyDescent="0.35"/>
    <row r="5827" s="37" customFormat="1" x14ac:dyDescent="0.35"/>
    <row r="5828" s="37" customFormat="1" x14ac:dyDescent="0.35"/>
    <row r="5829" s="37" customFormat="1" x14ac:dyDescent="0.35"/>
    <row r="5830" s="37" customFormat="1" x14ac:dyDescent="0.35"/>
    <row r="5831" s="37" customFormat="1" x14ac:dyDescent="0.35"/>
    <row r="5832" s="37" customFormat="1" x14ac:dyDescent="0.35"/>
    <row r="5833" s="37" customFormat="1" x14ac:dyDescent="0.35"/>
    <row r="5834" s="37" customFormat="1" x14ac:dyDescent="0.35"/>
    <row r="5835" s="37" customFormat="1" x14ac:dyDescent="0.35"/>
    <row r="5836" s="37" customFormat="1" x14ac:dyDescent="0.35"/>
    <row r="5837" s="37" customFormat="1" x14ac:dyDescent="0.35"/>
    <row r="5838" s="37" customFormat="1" x14ac:dyDescent="0.35"/>
    <row r="5839" s="37" customFormat="1" x14ac:dyDescent="0.35"/>
    <row r="5840" s="37" customFormat="1" x14ac:dyDescent="0.35"/>
    <row r="5841" s="37" customFormat="1" x14ac:dyDescent="0.35"/>
    <row r="5842" s="37" customFormat="1" x14ac:dyDescent="0.35"/>
    <row r="5843" s="37" customFormat="1" x14ac:dyDescent="0.35"/>
    <row r="5844" s="37" customFormat="1" x14ac:dyDescent="0.35"/>
    <row r="5845" s="37" customFormat="1" x14ac:dyDescent="0.35"/>
    <row r="5846" s="37" customFormat="1" x14ac:dyDescent="0.35"/>
    <row r="5847" s="37" customFormat="1" x14ac:dyDescent="0.35"/>
    <row r="5848" s="37" customFormat="1" x14ac:dyDescent="0.35"/>
    <row r="5849" s="37" customFormat="1" x14ac:dyDescent="0.35"/>
    <row r="5850" s="37" customFormat="1" x14ac:dyDescent="0.35"/>
    <row r="5851" s="37" customFormat="1" x14ac:dyDescent="0.35"/>
    <row r="5852" s="37" customFormat="1" x14ac:dyDescent="0.35"/>
    <row r="5853" s="37" customFormat="1" x14ac:dyDescent="0.35"/>
    <row r="5854" s="37" customFormat="1" x14ac:dyDescent="0.35"/>
    <row r="5855" s="37" customFormat="1" x14ac:dyDescent="0.35"/>
    <row r="5856" s="37" customFormat="1" x14ac:dyDescent="0.35"/>
    <row r="5857" s="37" customFormat="1" x14ac:dyDescent="0.35"/>
    <row r="5858" s="37" customFormat="1" x14ac:dyDescent="0.35"/>
    <row r="5859" s="37" customFormat="1" x14ac:dyDescent="0.35"/>
    <row r="5860" s="37" customFormat="1" x14ac:dyDescent="0.35"/>
    <row r="5861" s="37" customFormat="1" x14ac:dyDescent="0.35"/>
    <row r="5862" s="37" customFormat="1" x14ac:dyDescent="0.35"/>
    <row r="5863" s="37" customFormat="1" x14ac:dyDescent="0.35"/>
    <row r="5864" s="37" customFormat="1" x14ac:dyDescent="0.35"/>
    <row r="5865" s="37" customFormat="1" x14ac:dyDescent="0.35"/>
    <row r="5866" s="37" customFormat="1" x14ac:dyDescent="0.35"/>
    <row r="5867" s="37" customFormat="1" x14ac:dyDescent="0.35"/>
    <row r="5868" s="37" customFormat="1" x14ac:dyDescent="0.35"/>
    <row r="5869" s="37" customFormat="1" x14ac:dyDescent="0.35"/>
    <row r="5870" s="37" customFormat="1" x14ac:dyDescent="0.35"/>
    <row r="5871" s="37" customFormat="1" x14ac:dyDescent="0.35"/>
    <row r="5872" s="37" customFormat="1" x14ac:dyDescent="0.35"/>
    <row r="5873" s="37" customFormat="1" x14ac:dyDescent="0.35"/>
    <row r="5874" s="37" customFormat="1" x14ac:dyDescent="0.35"/>
    <row r="5875" s="37" customFormat="1" x14ac:dyDescent="0.35"/>
    <row r="5876" s="37" customFormat="1" x14ac:dyDescent="0.35"/>
    <row r="5877" s="37" customFormat="1" x14ac:dyDescent="0.35"/>
    <row r="5878" s="37" customFormat="1" x14ac:dyDescent="0.35"/>
    <row r="5879" s="37" customFormat="1" x14ac:dyDescent="0.35"/>
    <row r="5880" s="37" customFormat="1" x14ac:dyDescent="0.35"/>
    <row r="5881" s="37" customFormat="1" x14ac:dyDescent="0.35"/>
    <row r="5882" s="37" customFormat="1" x14ac:dyDescent="0.35"/>
    <row r="5883" s="37" customFormat="1" x14ac:dyDescent="0.35"/>
    <row r="5884" s="37" customFormat="1" x14ac:dyDescent="0.35"/>
    <row r="5885" s="37" customFormat="1" x14ac:dyDescent="0.35"/>
    <row r="5886" s="37" customFormat="1" x14ac:dyDescent="0.35"/>
    <row r="5887" s="37" customFormat="1" x14ac:dyDescent="0.35"/>
    <row r="5888" s="37" customFormat="1" x14ac:dyDescent="0.35"/>
    <row r="5889" s="37" customFormat="1" x14ac:dyDescent="0.35"/>
    <row r="5890" s="37" customFormat="1" x14ac:dyDescent="0.35"/>
    <row r="5891" s="37" customFormat="1" x14ac:dyDescent="0.35"/>
    <row r="5892" s="37" customFormat="1" x14ac:dyDescent="0.35"/>
    <row r="5893" s="37" customFormat="1" x14ac:dyDescent="0.35"/>
    <row r="5894" s="37" customFormat="1" x14ac:dyDescent="0.35"/>
    <row r="5895" s="37" customFormat="1" x14ac:dyDescent="0.35"/>
    <row r="5896" s="37" customFormat="1" x14ac:dyDescent="0.35"/>
    <row r="5897" s="37" customFormat="1" x14ac:dyDescent="0.35"/>
    <row r="5898" s="37" customFormat="1" x14ac:dyDescent="0.35"/>
    <row r="5899" s="37" customFormat="1" x14ac:dyDescent="0.35"/>
    <row r="5900" s="37" customFormat="1" x14ac:dyDescent="0.35"/>
    <row r="5901" s="37" customFormat="1" x14ac:dyDescent="0.35"/>
    <row r="5902" s="37" customFormat="1" x14ac:dyDescent="0.35"/>
    <row r="5903" s="37" customFormat="1" x14ac:dyDescent="0.35"/>
    <row r="5904" s="37" customFormat="1" x14ac:dyDescent="0.35"/>
    <row r="5905" s="37" customFormat="1" x14ac:dyDescent="0.35"/>
    <row r="5906" s="37" customFormat="1" x14ac:dyDescent="0.35"/>
    <row r="5907" s="37" customFormat="1" x14ac:dyDescent="0.35"/>
    <row r="5908" s="37" customFormat="1" x14ac:dyDescent="0.35"/>
    <row r="5909" s="37" customFormat="1" x14ac:dyDescent="0.35"/>
    <row r="5910" s="37" customFormat="1" x14ac:dyDescent="0.35"/>
    <row r="5911" s="37" customFormat="1" x14ac:dyDescent="0.35"/>
    <row r="5912" s="37" customFormat="1" x14ac:dyDescent="0.35"/>
    <row r="5913" s="37" customFormat="1" x14ac:dyDescent="0.35"/>
    <row r="5914" s="37" customFormat="1" x14ac:dyDescent="0.35"/>
    <row r="5915" s="37" customFormat="1" x14ac:dyDescent="0.35"/>
    <row r="5916" s="37" customFormat="1" x14ac:dyDescent="0.35"/>
    <row r="5917" s="37" customFormat="1" x14ac:dyDescent="0.35"/>
    <row r="5918" s="37" customFormat="1" x14ac:dyDescent="0.35"/>
    <row r="5919" s="37" customFormat="1" x14ac:dyDescent="0.35"/>
    <row r="5920" s="37" customFormat="1" x14ac:dyDescent="0.35"/>
    <row r="5921" s="37" customFormat="1" x14ac:dyDescent="0.35"/>
    <row r="5922" s="37" customFormat="1" x14ac:dyDescent="0.35"/>
    <row r="5923" s="37" customFormat="1" x14ac:dyDescent="0.35"/>
    <row r="5924" s="37" customFormat="1" x14ac:dyDescent="0.35"/>
    <row r="5925" s="37" customFormat="1" x14ac:dyDescent="0.35"/>
    <row r="5926" s="37" customFormat="1" x14ac:dyDescent="0.35"/>
    <row r="5927" s="37" customFormat="1" x14ac:dyDescent="0.35"/>
    <row r="5928" s="37" customFormat="1" x14ac:dyDescent="0.35"/>
    <row r="5929" s="37" customFormat="1" x14ac:dyDescent="0.35"/>
    <row r="5930" s="37" customFormat="1" x14ac:dyDescent="0.35"/>
    <row r="5931" s="37" customFormat="1" x14ac:dyDescent="0.35"/>
    <row r="5932" s="37" customFormat="1" x14ac:dyDescent="0.35"/>
    <row r="5933" s="37" customFormat="1" x14ac:dyDescent="0.35"/>
    <row r="5934" s="37" customFormat="1" x14ac:dyDescent="0.35"/>
    <row r="5935" s="37" customFormat="1" x14ac:dyDescent="0.35"/>
    <row r="5936" s="37" customFormat="1" x14ac:dyDescent="0.35"/>
    <row r="5937" s="37" customFormat="1" x14ac:dyDescent="0.35"/>
    <row r="5938" s="37" customFormat="1" x14ac:dyDescent="0.35"/>
    <row r="5939" s="37" customFormat="1" x14ac:dyDescent="0.35"/>
    <row r="5940" s="37" customFormat="1" x14ac:dyDescent="0.35"/>
    <row r="5941" s="37" customFormat="1" x14ac:dyDescent="0.35"/>
    <row r="5942" s="37" customFormat="1" x14ac:dyDescent="0.35"/>
    <row r="5943" s="37" customFormat="1" x14ac:dyDescent="0.35"/>
    <row r="5944" s="37" customFormat="1" x14ac:dyDescent="0.35"/>
    <row r="5945" s="37" customFormat="1" x14ac:dyDescent="0.35"/>
    <row r="5946" s="37" customFormat="1" x14ac:dyDescent="0.35"/>
    <row r="5947" s="37" customFormat="1" x14ac:dyDescent="0.35"/>
    <row r="5948" s="37" customFormat="1" x14ac:dyDescent="0.35"/>
    <row r="5949" s="37" customFormat="1" x14ac:dyDescent="0.35"/>
    <row r="5950" s="37" customFormat="1" x14ac:dyDescent="0.35"/>
    <row r="5951" s="37" customFormat="1" x14ac:dyDescent="0.35"/>
    <row r="5952" s="37" customFormat="1" x14ac:dyDescent="0.35"/>
    <row r="5953" s="37" customFormat="1" x14ac:dyDescent="0.35"/>
    <row r="5954" s="37" customFormat="1" x14ac:dyDescent="0.35"/>
    <row r="5955" s="37" customFormat="1" x14ac:dyDescent="0.35"/>
    <row r="5956" s="37" customFormat="1" x14ac:dyDescent="0.35"/>
    <row r="5957" s="37" customFormat="1" x14ac:dyDescent="0.35"/>
    <row r="5958" s="37" customFormat="1" x14ac:dyDescent="0.35"/>
    <row r="5959" s="37" customFormat="1" x14ac:dyDescent="0.35"/>
    <row r="5960" s="37" customFormat="1" x14ac:dyDescent="0.35"/>
    <row r="5961" s="37" customFormat="1" x14ac:dyDescent="0.35"/>
    <row r="5962" s="37" customFormat="1" x14ac:dyDescent="0.35"/>
    <row r="5963" s="37" customFormat="1" x14ac:dyDescent="0.35"/>
    <row r="5964" s="37" customFormat="1" x14ac:dyDescent="0.35"/>
    <row r="5965" s="37" customFormat="1" x14ac:dyDescent="0.35"/>
    <row r="5966" s="37" customFormat="1" x14ac:dyDescent="0.35"/>
    <row r="5967" s="37" customFormat="1" x14ac:dyDescent="0.35"/>
    <row r="5968" s="37" customFormat="1" x14ac:dyDescent="0.35"/>
    <row r="5969" s="37" customFormat="1" x14ac:dyDescent="0.35"/>
    <row r="5970" s="37" customFormat="1" x14ac:dyDescent="0.35"/>
    <row r="5971" s="37" customFormat="1" x14ac:dyDescent="0.35"/>
    <row r="5972" s="37" customFormat="1" x14ac:dyDescent="0.35"/>
    <row r="5973" s="37" customFormat="1" x14ac:dyDescent="0.35"/>
    <row r="5974" s="37" customFormat="1" x14ac:dyDescent="0.35"/>
    <row r="5975" s="37" customFormat="1" x14ac:dyDescent="0.35"/>
    <row r="5976" s="37" customFormat="1" x14ac:dyDescent="0.35"/>
    <row r="5977" s="37" customFormat="1" x14ac:dyDescent="0.35"/>
    <row r="5978" s="37" customFormat="1" x14ac:dyDescent="0.35"/>
    <row r="5979" s="37" customFormat="1" x14ac:dyDescent="0.35"/>
    <row r="5980" s="37" customFormat="1" x14ac:dyDescent="0.35"/>
    <row r="5981" s="37" customFormat="1" x14ac:dyDescent="0.35"/>
    <row r="5982" s="37" customFormat="1" x14ac:dyDescent="0.35"/>
    <row r="5983" s="37" customFormat="1" x14ac:dyDescent="0.35"/>
    <row r="5984" s="37" customFormat="1" x14ac:dyDescent="0.35"/>
    <row r="5985" s="37" customFormat="1" x14ac:dyDescent="0.35"/>
    <row r="5986" s="37" customFormat="1" x14ac:dyDescent="0.35"/>
    <row r="5987" s="37" customFormat="1" x14ac:dyDescent="0.35"/>
    <row r="5988" s="37" customFormat="1" x14ac:dyDescent="0.35"/>
    <row r="5989" s="37" customFormat="1" x14ac:dyDescent="0.35"/>
    <row r="5990" s="37" customFormat="1" x14ac:dyDescent="0.35"/>
    <row r="5991" s="37" customFormat="1" x14ac:dyDescent="0.35"/>
    <row r="5992" s="37" customFormat="1" x14ac:dyDescent="0.35"/>
    <row r="5993" s="37" customFormat="1" x14ac:dyDescent="0.35"/>
    <row r="5994" s="37" customFormat="1" x14ac:dyDescent="0.35"/>
    <row r="5995" s="37" customFormat="1" x14ac:dyDescent="0.35"/>
    <row r="5996" s="37" customFormat="1" x14ac:dyDescent="0.35"/>
    <row r="5997" s="37" customFormat="1" x14ac:dyDescent="0.35"/>
    <row r="5998" s="37" customFormat="1" x14ac:dyDescent="0.35"/>
    <row r="5999" s="37" customFormat="1" x14ac:dyDescent="0.35"/>
    <row r="6000" s="37" customFormat="1" x14ac:dyDescent="0.35"/>
    <row r="6001" s="37" customFormat="1" x14ac:dyDescent="0.35"/>
    <row r="6002" s="37" customFormat="1" x14ac:dyDescent="0.35"/>
    <row r="6003" s="37" customFormat="1" x14ac:dyDescent="0.35"/>
    <row r="6004" s="37" customFormat="1" x14ac:dyDescent="0.35"/>
    <row r="6005" s="37" customFormat="1" x14ac:dyDescent="0.35"/>
    <row r="6006" s="37" customFormat="1" x14ac:dyDescent="0.35"/>
    <row r="6007" s="37" customFormat="1" x14ac:dyDescent="0.35"/>
    <row r="6008" s="37" customFormat="1" x14ac:dyDescent="0.35"/>
    <row r="6009" s="37" customFormat="1" x14ac:dyDescent="0.35"/>
    <row r="6010" s="37" customFormat="1" x14ac:dyDescent="0.35"/>
    <row r="6011" s="37" customFormat="1" x14ac:dyDescent="0.35"/>
    <row r="6012" s="37" customFormat="1" x14ac:dyDescent="0.35"/>
    <row r="6013" s="37" customFormat="1" x14ac:dyDescent="0.35"/>
    <row r="6014" s="37" customFormat="1" x14ac:dyDescent="0.35"/>
    <row r="6015" s="37" customFormat="1" x14ac:dyDescent="0.35"/>
    <row r="6016" s="37" customFormat="1" x14ac:dyDescent="0.35"/>
    <row r="6017" s="37" customFormat="1" x14ac:dyDescent="0.35"/>
    <row r="6018" s="37" customFormat="1" x14ac:dyDescent="0.35"/>
    <row r="6019" s="37" customFormat="1" x14ac:dyDescent="0.35"/>
    <row r="6020" s="37" customFormat="1" x14ac:dyDescent="0.35"/>
    <row r="6021" s="37" customFormat="1" x14ac:dyDescent="0.35"/>
    <row r="6022" s="37" customFormat="1" x14ac:dyDescent="0.35"/>
    <row r="6023" s="37" customFormat="1" x14ac:dyDescent="0.35"/>
    <row r="6024" s="37" customFormat="1" x14ac:dyDescent="0.35"/>
    <row r="6025" s="37" customFormat="1" x14ac:dyDescent="0.35"/>
    <row r="6026" s="37" customFormat="1" x14ac:dyDescent="0.35"/>
    <row r="6027" s="37" customFormat="1" x14ac:dyDescent="0.35"/>
    <row r="6028" s="37" customFormat="1" x14ac:dyDescent="0.35"/>
    <row r="6029" s="37" customFormat="1" x14ac:dyDescent="0.35"/>
    <row r="6030" s="37" customFormat="1" x14ac:dyDescent="0.35"/>
    <row r="6031" s="37" customFormat="1" x14ac:dyDescent="0.35"/>
    <row r="6032" s="37" customFormat="1" x14ac:dyDescent="0.35"/>
    <row r="6033" s="37" customFormat="1" x14ac:dyDescent="0.35"/>
    <row r="6034" s="37" customFormat="1" x14ac:dyDescent="0.35"/>
    <row r="6035" s="37" customFormat="1" x14ac:dyDescent="0.35"/>
    <row r="6036" s="37" customFormat="1" x14ac:dyDescent="0.35"/>
    <row r="6037" s="37" customFormat="1" x14ac:dyDescent="0.35"/>
    <row r="6038" s="37" customFormat="1" x14ac:dyDescent="0.35"/>
    <row r="6039" s="37" customFormat="1" x14ac:dyDescent="0.35"/>
    <row r="6040" s="37" customFormat="1" x14ac:dyDescent="0.35"/>
    <row r="6041" s="37" customFormat="1" x14ac:dyDescent="0.35"/>
    <row r="6042" s="37" customFormat="1" x14ac:dyDescent="0.35"/>
    <row r="6043" s="37" customFormat="1" x14ac:dyDescent="0.35"/>
    <row r="6044" s="37" customFormat="1" x14ac:dyDescent="0.35"/>
    <row r="6045" s="37" customFormat="1" x14ac:dyDescent="0.35"/>
    <row r="6046" s="37" customFormat="1" x14ac:dyDescent="0.35"/>
    <row r="6047" s="37" customFormat="1" x14ac:dyDescent="0.35"/>
    <row r="6048" s="37" customFormat="1" x14ac:dyDescent="0.35"/>
    <row r="6049" s="37" customFormat="1" x14ac:dyDescent="0.35"/>
    <row r="6050" s="37" customFormat="1" x14ac:dyDescent="0.35"/>
    <row r="6051" s="37" customFormat="1" x14ac:dyDescent="0.35"/>
    <row r="6052" s="37" customFormat="1" x14ac:dyDescent="0.35"/>
    <row r="6053" s="37" customFormat="1" x14ac:dyDescent="0.35"/>
    <row r="6054" s="37" customFormat="1" x14ac:dyDescent="0.35"/>
    <row r="6055" s="37" customFormat="1" x14ac:dyDescent="0.35"/>
    <row r="6056" s="37" customFormat="1" x14ac:dyDescent="0.35"/>
    <row r="6057" s="37" customFormat="1" x14ac:dyDescent="0.35"/>
    <row r="6058" s="37" customFormat="1" x14ac:dyDescent="0.35"/>
    <row r="6059" s="37" customFormat="1" x14ac:dyDescent="0.35"/>
    <row r="6060" s="37" customFormat="1" x14ac:dyDescent="0.35"/>
    <row r="6061" s="37" customFormat="1" x14ac:dyDescent="0.35"/>
    <row r="6062" s="37" customFormat="1" x14ac:dyDescent="0.35"/>
    <row r="6063" s="37" customFormat="1" x14ac:dyDescent="0.35"/>
    <row r="6064" s="37" customFormat="1" x14ac:dyDescent="0.35"/>
    <row r="6065" s="37" customFormat="1" x14ac:dyDescent="0.35"/>
    <row r="6066" s="37" customFormat="1" x14ac:dyDescent="0.35"/>
    <row r="6067" s="37" customFormat="1" x14ac:dyDescent="0.35"/>
    <row r="6068" s="37" customFormat="1" x14ac:dyDescent="0.35"/>
    <row r="6069" s="37" customFormat="1" x14ac:dyDescent="0.35"/>
    <row r="6070" s="37" customFormat="1" x14ac:dyDescent="0.35"/>
    <row r="6071" s="37" customFormat="1" x14ac:dyDescent="0.35"/>
    <row r="6072" s="37" customFormat="1" x14ac:dyDescent="0.35"/>
    <row r="6073" s="37" customFormat="1" x14ac:dyDescent="0.35"/>
    <row r="6074" s="37" customFormat="1" x14ac:dyDescent="0.35"/>
    <row r="6075" s="37" customFormat="1" x14ac:dyDescent="0.35"/>
    <row r="6076" s="37" customFormat="1" x14ac:dyDescent="0.35"/>
    <row r="6077" s="37" customFormat="1" x14ac:dyDescent="0.35"/>
    <row r="6078" s="37" customFormat="1" x14ac:dyDescent="0.35"/>
    <row r="6079" s="37" customFormat="1" x14ac:dyDescent="0.35"/>
    <row r="6080" s="37" customFormat="1" x14ac:dyDescent="0.35"/>
    <row r="6081" s="37" customFormat="1" x14ac:dyDescent="0.35"/>
    <row r="6082" s="37" customFormat="1" x14ac:dyDescent="0.35"/>
    <row r="6083" s="37" customFormat="1" x14ac:dyDescent="0.35"/>
    <row r="6084" s="37" customFormat="1" x14ac:dyDescent="0.35"/>
    <row r="6085" s="37" customFormat="1" x14ac:dyDescent="0.35"/>
    <row r="6086" s="37" customFormat="1" x14ac:dyDescent="0.35"/>
    <row r="6087" s="37" customFormat="1" x14ac:dyDescent="0.35"/>
    <row r="6088" s="37" customFormat="1" x14ac:dyDescent="0.35"/>
    <row r="6089" s="37" customFormat="1" x14ac:dyDescent="0.35"/>
    <row r="6090" s="37" customFormat="1" x14ac:dyDescent="0.35"/>
    <row r="6091" s="37" customFormat="1" x14ac:dyDescent="0.35"/>
    <row r="6092" s="37" customFormat="1" x14ac:dyDescent="0.35"/>
    <row r="6093" s="37" customFormat="1" x14ac:dyDescent="0.35"/>
    <row r="6094" s="37" customFormat="1" x14ac:dyDescent="0.35"/>
    <row r="6095" s="37" customFormat="1" x14ac:dyDescent="0.35"/>
    <row r="6096" s="37" customFormat="1" x14ac:dyDescent="0.35"/>
    <row r="6097" s="37" customFormat="1" x14ac:dyDescent="0.35"/>
    <row r="6098" s="37" customFormat="1" x14ac:dyDescent="0.35"/>
    <row r="6099" s="37" customFormat="1" x14ac:dyDescent="0.35"/>
    <row r="6100" s="37" customFormat="1" x14ac:dyDescent="0.35"/>
    <row r="6101" s="37" customFormat="1" x14ac:dyDescent="0.35"/>
    <row r="6102" s="37" customFormat="1" x14ac:dyDescent="0.35"/>
    <row r="6103" s="37" customFormat="1" x14ac:dyDescent="0.35"/>
    <row r="6104" s="37" customFormat="1" x14ac:dyDescent="0.35"/>
    <row r="6105" s="37" customFormat="1" x14ac:dyDescent="0.35"/>
    <row r="6106" s="37" customFormat="1" x14ac:dyDescent="0.35"/>
    <row r="6107" s="37" customFormat="1" x14ac:dyDescent="0.35"/>
    <row r="6108" s="37" customFormat="1" x14ac:dyDescent="0.35"/>
    <row r="6109" s="37" customFormat="1" x14ac:dyDescent="0.35"/>
    <row r="6110" s="37" customFormat="1" x14ac:dyDescent="0.35"/>
    <row r="6111" s="37" customFormat="1" x14ac:dyDescent="0.35"/>
    <row r="6112" s="37" customFormat="1" x14ac:dyDescent="0.35"/>
    <row r="6113" s="37" customFormat="1" x14ac:dyDescent="0.35"/>
    <row r="6114" s="37" customFormat="1" x14ac:dyDescent="0.35"/>
    <row r="6115" s="37" customFormat="1" x14ac:dyDescent="0.35"/>
    <row r="6116" s="37" customFormat="1" x14ac:dyDescent="0.35"/>
    <row r="6117" s="37" customFormat="1" x14ac:dyDescent="0.35"/>
    <row r="6118" s="37" customFormat="1" x14ac:dyDescent="0.35"/>
    <row r="6119" s="37" customFormat="1" x14ac:dyDescent="0.35"/>
    <row r="6120" s="37" customFormat="1" x14ac:dyDescent="0.35"/>
    <row r="6121" s="37" customFormat="1" x14ac:dyDescent="0.35"/>
    <row r="6122" s="37" customFormat="1" x14ac:dyDescent="0.35"/>
    <row r="6123" s="37" customFormat="1" x14ac:dyDescent="0.35"/>
    <row r="6124" s="37" customFormat="1" x14ac:dyDescent="0.35"/>
    <row r="6125" s="37" customFormat="1" x14ac:dyDescent="0.35"/>
    <row r="6126" s="37" customFormat="1" x14ac:dyDescent="0.35"/>
    <row r="6127" s="37" customFormat="1" x14ac:dyDescent="0.35"/>
    <row r="6128" s="37" customFormat="1" x14ac:dyDescent="0.35"/>
    <row r="6129" s="37" customFormat="1" x14ac:dyDescent="0.35"/>
    <row r="6130" s="37" customFormat="1" x14ac:dyDescent="0.35"/>
    <row r="6131" s="37" customFormat="1" x14ac:dyDescent="0.35"/>
    <row r="6132" s="37" customFormat="1" x14ac:dyDescent="0.35"/>
    <row r="6133" s="37" customFormat="1" x14ac:dyDescent="0.35"/>
    <row r="6134" s="37" customFormat="1" x14ac:dyDescent="0.35"/>
    <row r="6135" s="37" customFormat="1" x14ac:dyDescent="0.35"/>
    <row r="6136" s="37" customFormat="1" x14ac:dyDescent="0.35"/>
    <row r="6137" s="37" customFormat="1" x14ac:dyDescent="0.35"/>
    <row r="6138" s="37" customFormat="1" x14ac:dyDescent="0.35"/>
    <row r="6139" s="37" customFormat="1" x14ac:dyDescent="0.35"/>
    <row r="6140" s="37" customFormat="1" x14ac:dyDescent="0.35"/>
    <row r="6141" s="37" customFormat="1" x14ac:dyDescent="0.35"/>
    <row r="6142" s="37" customFormat="1" x14ac:dyDescent="0.35"/>
    <row r="6143" s="37" customFormat="1" x14ac:dyDescent="0.35"/>
    <row r="6144" s="37" customFormat="1" x14ac:dyDescent="0.35"/>
    <row r="6145" s="37" customFormat="1" x14ac:dyDescent="0.35"/>
    <row r="6146" s="37" customFormat="1" x14ac:dyDescent="0.35"/>
    <row r="6147" s="37" customFormat="1" x14ac:dyDescent="0.35"/>
    <row r="6148" s="37" customFormat="1" x14ac:dyDescent="0.35"/>
    <row r="6149" s="37" customFormat="1" x14ac:dyDescent="0.35"/>
    <row r="6150" s="37" customFormat="1" x14ac:dyDescent="0.35"/>
    <row r="6151" s="37" customFormat="1" x14ac:dyDescent="0.35"/>
    <row r="6152" s="37" customFormat="1" x14ac:dyDescent="0.35"/>
    <row r="6153" s="37" customFormat="1" x14ac:dyDescent="0.35"/>
    <row r="6154" s="37" customFormat="1" x14ac:dyDescent="0.35"/>
    <row r="6155" s="37" customFormat="1" x14ac:dyDescent="0.35"/>
    <row r="6156" s="37" customFormat="1" x14ac:dyDescent="0.35"/>
    <row r="6157" s="37" customFormat="1" x14ac:dyDescent="0.35"/>
    <row r="6158" s="37" customFormat="1" x14ac:dyDescent="0.35"/>
    <row r="6159" s="37" customFormat="1" x14ac:dyDescent="0.35"/>
    <row r="6160" s="37" customFormat="1" x14ac:dyDescent="0.35"/>
    <row r="6161" s="37" customFormat="1" x14ac:dyDescent="0.35"/>
    <row r="6162" s="37" customFormat="1" x14ac:dyDescent="0.35"/>
    <row r="6163" s="37" customFormat="1" x14ac:dyDescent="0.35"/>
    <row r="6164" s="37" customFormat="1" x14ac:dyDescent="0.35"/>
    <row r="6165" s="37" customFormat="1" x14ac:dyDescent="0.35"/>
    <row r="6166" s="37" customFormat="1" x14ac:dyDescent="0.35"/>
    <row r="6167" s="37" customFormat="1" x14ac:dyDescent="0.35"/>
    <row r="6168" s="37" customFormat="1" x14ac:dyDescent="0.35"/>
    <row r="6169" s="37" customFormat="1" x14ac:dyDescent="0.35"/>
    <row r="6170" s="37" customFormat="1" x14ac:dyDescent="0.35"/>
    <row r="6171" s="37" customFormat="1" x14ac:dyDescent="0.35"/>
    <row r="6172" s="37" customFormat="1" x14ac:dyDescent="0.35"/>
    <row r="6173" s="37" customFormat="1" x14ac:dyDescent="0.35"/>
    <row r="6174" s="37" customFormat="1" x14ac:dyDescent="0.35"/>
    <row r="6175" s="37" customFormat="1" x14ac:dyDescent="0.35"/>
    <row r="6176" s="37" customFormat="1" x14ac:dyDescent="0.35"/>
    <row r="6177" s="37" customFormat="1" x14ac:dyDescent="0.35"/>
    <row r="6178" s="37" customFormat="1" x14ac:dyDescent="0.35"/>
    <row r="6179" s="37" customFormat="1" x14ac:dyDescent="0.35"/>
    <row r="6180" s="37" customFormat="1" x14ac:dyDescent="0.35"/>
    <row r="6181" s="37" customFormat="1" x14ac:dyDescent="0.35"/>
    <row r="6182" s="37" customFormat="1" x14ac:dyDescent="0.35"/>
    <row r="6183" s="37" customFormat="1" x14ac:dyDescent="0.35"/>
    <row r="6184" s="37" customFormat="1" x14ac:dyDescent="0.35"/>
    <row r="6185" s="37" customFormat="1" x14ac:dyDescent="0.35"/>
    <row r="6186" s="37" customFormat="1" x14ac:dyDescent="0.35"/>
    <row r="6187" s="37" customFormat="1" x14ac:dyDescent="0.35"/>
    <row r="6188" s="37" customFormat="1" x14ac:dyDescent="0.35"/>
    <row r="6189" s="37" customFormat="1" x14ac:dyDescent="0.35"/>
    <row r="6190" s="37" customFormat="1" x14ac:dyDescent="0.35"/>
    <row r="6191" s="37" customFormat="1" x14ac:dyDescent="0.35"/>
    <row r="6192" s="37" customFormat="1" x14ac:dyDescent="0.35"/>
    <row r="6193" s="37" customFormat="1" x14ac:dyDescent="0.35"/>
    <row r="6194" s="37" customFormat="1" x14ac:dyDescent="0.35"/>
    <row r="6195" s="37" customFormat="1" x14ac:dyDescent="0.35"/>
    <row r="6196" s="37" customFormat="1" x14ac:dyDescent="0.35"/>
    <row r="6197" s="37" customFormat="1" x14ac:dyDescent="0.35"/>
    <row r="6198" s="37" customFormat="1" x14ac:dyDescent="0.35"/>
    <row r="6199" s="37" customFormat="1" x14ac:dyDescent="0.35"/>
    <row r="6200" s="37" customFormat="1" x14ac:dyDescent="0.35"/>
    <row r="6201" s="37" customFormat="1" x14ac:dyDescent="0.35"/>
    <row r="6202" s="37" customFormat="1" x14ac:dyDescent="0.35"/>
    <row r="6203" s="37" customFormat="1" x14ac:dyDescent="0.35"/>
    <row r="6204" s="37" customFormat="1" x14ac:dyDescent="0.35"/>
    <row r="6205" s="37" customFormat="1" x14ac:dyDescent="0.35"/>
    <row r="6206" s="37" customFormat="1" x14ac:dyDescent="0.35"/>
    <row r="6207" s="37" customFormat="1" x14ac:dyDescent="0.35"/>
    <row r="6208" s="37" customFormat="1" x14ac:dyDescent="0.35"/>
    <row r="6209" s="37" customFormat="1" x14ac:dyDescent="0.35"/>
    <row r="6210" s="37" customFormat="1" x14ac:dyDescent="0.35"/>
    <row r="6211" s="37" customFormat="1" x14ac:dyDescent="0.35"/>
    <row r="6212" s="37" customFormat="1" x14ac:dyDescent="0.35"/>
    <row r="6213" s="37" customFormat="1" x14ac:dyDescent="0.35"/>
    <row r="6214" s="37" customFormat="1" x14ac:dyDescent="0.35"/>
    <row r="6215" s="37" customFormat="1" x14ac:dyDescent="0.35"/>
    <row r="6216" s="37" customFormat="1" x14ac:dyDescent="0.35"/>
    <row r="6217" s="37" customFormat="1" x14ac:dyDescent="0.35"/>
    <row r="6218" s="37" customFormat="1" x14ac:dyDescent="0.35"/>
    <row r="6219" s="37" customFormat="1" x14ac:dyDescent="0.35"/>
    <row r="6220" s="37" customFormat="1" x14ac:dyDescent="0.35"/>
    <row r="6221" s="37" customFormat="1" x14ac:dyDescent="0.35"/>
    <row r="6222" s="37" customFormat="1" x14ac:dyDescent="0.35"/>
    <row r="6223" s="37" customFormat="1" x14ac:dyDescent="0.35"/>
    <row r="6224" s="37" customFormat="1" x14ac:dyDescent="0.35"/>
    <row r="6225" s="37" customFormat="1" x14ac:dyDescent="0.35"/>
    <row r="6226" s="37" customFormat="1" x14ac:dyDescent="0.35"/>
    <row r="6227" s="37" customFormat="1" x14ac:dyDescent="0.35"/>
    <row r="6228" s="37" customFormat="1" x14ac:dyDescent="0.35"/>
    <row r="6229" s="37" customFormat="1" x14ac:dyDescent="0.35"/>
    <row r="6230" s="37" customFormat="1" x14ac:dyDescent="0.35"/>
    <row r="6231" s="37" customFormat="1" x14ac:dyDescent="0.35"/>
    <row r="6232" s="37" customFormat="1" x14ac:dyDescent="0.35"/>
    <row r="6233" s="37" customFormat="1" x14ac:dyDescent="0.35"/>
    <row r="6234" s="37" customFormat="1" x14ac:dyDescent="0.35"/>
    <row r="6235" s="37" customFormat="1" x14ac:dyDescent="0.35"/>
    <row r="6236" s="37" customFormat="1" x14ac:dyDescent="0.35"/>
    <row r="6237" s="37" customFormat="1" x14ac:dyDescent="0.35"/>
    <row r="6238" s="37" customFormat="1" x14ac:dyDescent="0.35"/>
    <row r="6239" s="37" customFormat="1" x14ac:dyDescent="0.35"/>
    <row r="6240" s="37" customFormat="1" x14ac:dyDescent="0.35"/>
    <row r="6241" s="37" customFormat="1" x14ac:dyDescent="0.35"/>
    <row r="6242" s="37" customFormat="1" x14ac:dyDescent="0.35"/>
    <row r="6243" s="37" customFormat="1" x14ac:dyDescent="0.35"/>
    <row r="6244" s="37" customFormat="1" x14ac:dyDescent="0.35"/>
    <row r="6245" s="37" customFormat="1" x14ac:dyDescent="0.35"/>
    <row r="6246" s="37" customFormat="1" x14ac:dyDescent="0.35"/>
    <row r="6247" s="37" customFormat="1" x14ac:dyDescent="0.35"/>
    <row r="6248" s="37" customFormat="1" x14ac:dyDescent="0.35"/>
    <row r="6249" s="37" customFormat="1" x14ac:dyDescent="0.35"/>
    <row r="6250" s="37" customFormat="1" x14ac:dyDescent="0.35"/>
    <row r="6251" s="37" customFormat="1" x14ac:dyDescent="0.35"/>
    <row r="6252" s="37" customFormat="1" x14ac:dyDescent="0.35"/>
    <row r="6253" s="37" customFormat="1" x14ac:dyDescent="0.35"/>
    <row r="6254" s="37" customFormat="1" x14ac:dyDescent="0.35"/>
    <row r="6255" s="37" customFormat="1" x14ac:dyDescent="0.35"/>
    <row r="6256" s="37" customFormat="1" x14ac:dyDescent="0.35"/>
    <row r="6257" s="37" customFormat="1" x14ac:dyDescent="0.35"/>
    <row r="6258" s="37" customFormat="1" x14ac:dyDescent="0.35"/>
    <row r="6259" s="37" customFormat="1" x14ac:dyDescent="0.35"/>
    <row r="6260" s="37" customFormat="1" x14ac:dyDescent="0.35"/>
    <row r="6261" s="37" customFormat="1" x14ac:dyDescent="0.35"/>
    <row r="6262" s="37" customFormat="1" x14ac:dyDescent="0.35"/>
    <row r="6263" s="37" customFormat="1" x14ac:dyDescent="0.35"/>
    <row r="6264" s="37" customFormat="1" x14ac:dyDescent="0.35"/>
    <row r="6265" s="37" customFormat="1" x14ac:dyDescent="0.35"/>
    <row r="6266" s="37" customFormat="1" x14ac:dyDescent="0.35"/>
    <row r="6267" s="37" customFormat="1" x14ac:dyDescent="0.35"/>
    <row r="6268" s="37" customFormat="1" x14ac:dyDescent="0.35"/>
    <row r="6269" s="37" customFormat="1" x14ac:dyDescent="0.35"/>
    <row r="6270" s="37" customFormat="1" x14ac:dyDescent="0.35"/>
    <row r="6271" s="37" customFormat="1" x14ac:dyDescent="0.35"/>
    <row r="6272" s="37" customFormat="1" x14ac:dyDescent="0.35"/>
    <row r="6273" s="37" customFormat="1" x14ac:dyDescent="0.35"/>
    <row r="6274" s="37" customFormat="1" x14ac:dyDescent="0.35"/>
    <row r="6275" s="37" customFormat="1" x14ac:dyDescent="0.35"/>
    <row r="6276" s="37" customFormat="1" x14ac:dyDescent="0.35"/>
    <row r="6277" s="37" customFormat="1" x14ac:dyDescent="0.35"/>
    <row r="6278" s="37" customFormat="1" x14ac:dyDescent="0.35"/>
    <row r="6279" s="37" customFormat="1" x14ac:dyDescent="0.35"/>
    <row r="6280" s="37" customFormat="1" x14ac:dyDescent="0.35"/>
    <row r="6281" s="37" customFormat="1" x14ac:dyDescent="0.35"/>
    <row r="6282" s="37" customFormat="1" x14ac:dyDescent="0.35"/>
    <row r="6283" s="37" customFormat="1" x14ac:dyDescent="0.35"/>
    <row r="6284" s="37" customFormat="1" x14ac:dyDescent="0.35"/>
    <row r="6285" s="37" customFormat="1" x14ac:dyDescent="0.35"/>
    <row r="6286" s="37" customFormat="1" x14ac:dyDescent="0.35"/>
    <row r="6287" s="37" customFormat="1" x14ac:dyDescent="0.35"/>
    <row r="6288" s="37" customFormat="1" x14ac:dyDescent="0.35"/>
    <row r="6289" s="37" customFormat="1" x14ac:dyDescent="0.35"/>
    <row r="6290" s="37" customFormat="1" x14ac:dyDescent="0.35"/>
    <row r="6291" s="37" customFormat="1" x14ac:dyDescent="0.35"/>
    <row r="6292" s="37" customFormat="1" x14ac:dyDescent="0.35"/>
    <row r="6293" s="37" customFormat="1" x14ac:dyDescent="0.35"/>
    <row r="6294" s="37" customFormat="1" x14ac:dyDescent="0.35"/>
    <row r="6295" s="37" customFormat="1" x14ac:dyDescent="0.35"/>
    <row r="6296" s="37" customFormat="1" x14ac:dyDescent="0.35"/>
    <row r="6297" s="37" customFormat="1" x14ac:dyDescent="0.35"/>
    <row r="6298" s="37" customFormat="1" x14ac:dyDescent="0.35"/>
    <row r="6299" s="37" customFormat="1" x14ac:dyDescent="0.35"/>
    <row r="6300" s="37" customFormat="1" x14ac:dyDescent="0.35"/>
    <row r="6301" s="37" customFormat="1" x14ac:dyDescent="0.35"/>
    <row r="6302" s="37" customFormat="1" x14ac:dyDescent="0.35"/>
    <row r="6303" s="37" customFormat="1" x14ac:dyDescent="0.35"/>
    <row r="6304" s="37" customFormat="1" x14ac:dyDescent="0.35"/>
    <row r="6305" s="37" customFormat="1" x14ac:dyDescent="0.35"/>
    <row r="6306" s="37" customFormat="1" x14ac:dyDescent="0.35"/>
    <row r="6307" s="37" customFormat="1" x14ac:dyDescent="0.35"/>
    <row r="6308" s="37" customFormat="1" x14ac:dyDescent="0.35"/>
    <row r="6309" s="37" customFormat="1" x14ac:dyDescent="0.35"/>
    <row r="6310" s="37" customFormat="1" x14ac:dyDescent="0.35"/>
    <row r="6311" s="37" customFormat="1" x14ac:dyDescent="0.35"/>
    <row r="6312" s="37" customFormat="1" x14ac:dyDescent="0.35"/>
    <row r="6313" s="37" customFormat="1" x14ac:dyDescent="0.35"/>
    <row r="6314" s="37" customFormat="1" x14ac:dyDescent="0.35"/>
    <row r="6315" s="37" customFormat="1" x14ac:dyDescent="0.35"/>
    <row r="6316" s="37" customFormat="1" x14ac:dyDescent="0.35"/>
    <row r="6317" s="37" customFormat="1" x14ac:dyDescent="0.35"/>
    <row r="6318" s="37" customFormat="1" x14ac:dyDescent="0.35"/>
    <row r="6319" s="37" customFormat="1" x14ac:dyDescent="0.35"/>
    <row r="6320" s="37" customFormat="1" x14ac:dyDescent="0.35"/>
    <row r="6321" s="37" customFormat="1" x14ac:dyDescent="0.35"/>
    <row r="6322" s="37" customFormat="1" x14ac:dyDescent="0.35"/>
    <row r="6323" s="37" customFormat="1" x14ac:dyDescent="0.35"/>
    <row r="6324" s="37" customFormat="1" x14ac:dyDescent="0.35"/>
    <row r="6325" s="37" customFormat="1" x14ac:dyDescent="0.35"/>
    <row r="6326" s="37" customFormat="1" x14ac:dyDescent="0.35"/>
    <row r="6327" s="37" customFormat="1" x14ac:dyDescent="0.35"/>
    <row r="6328" s="37" customFormat="1" x14ac:dyDescent="0.35"/>
    <row r="6329" s="37" customFormat="1" x14ac:dyDescent="0.35"/>
    <row r="6330" s="37" customFormat="1" x14ac:dyDescent="0.35"/>
    <row r="6331" s="37" customFormat="1" x14ac:dyDescent="0.35"/>
    <row r="6332" s="37" customFormat="1" x14ac:dyDescent="0.35"/>
    <row r="6333" s="37" customFormat="1" x14ac:dyDescent="0.35"/>
    <row r="6334" s="37" customFormat="1" x14ac:dyDescent="0.35"/>
    <row r="6335" s="37" customFormat="1" x14ac:dyDescent="0.35"/>
    <row r="6336" s="37" customFormat="1" x14ac:dyDescent="0.35"/>
    <row r="6337" s="37" customFormat="1" x14ac:dyDescent="0.35"/>
    <row r="6338" s="37" customFormat="1" x14ac:dyDescent="0.35"/>
    <row r="6339" s="37" customFormat="1" x14ac:dyDescent="0.35"/>
    <row r="6340" s="37" customFormat="1" x14ac:dyDescent="0.35"/>
    <row r="6341" s="37" customFormat="1" x14ac:dyDescent="0.35"/>
    <row r="6342" s="37" customFormat="1" x14ac:dyDescent="0.35"/>
    <row r="6343" s="37" customFormat="1" x14ac:dyDescent="0.35"/>
    <row r="6344" s="37" customFormat="1" x14ac:dyDescent="0.35"/>
    <row r="6345" s="37" customFormat="1" x14ac:dyDescent="0.35"/>
    <row r="6346" s="37" customFormat="1" x14ac:dyDescent="0.35"/>
    <row r="6347" s="37" customFormat="1" x14ac:dyDescent="0.35"/>
    <row r="6348" s="37" customFormat="1" x14ac:dyDescent="0.35"/>
    <row r="6349" s="37" customFormat="1" x14ac:dyDescent="0.35"/>
    <row r="6350" s="37" customFormat="1" x14ac:dyDescent="0.35"/>
    <row r="6351" s="37" customFormat="1" x14ac:dyDescent="0.35"/>
    <row r="6352" s="37" customFormat="1" x14ac:dyDescent="0.35"/>
    <row r="6353" s="37" customFormat="1" x14ac:dyDescent="0.35"/>
    <row r="6354" s="37" customFormat="1" x14ac:dyDescent="0.35"/>
    <row r="6355" s="37" customFormat="1" x14ac:dyDescent="0.35"/>
    <row r="6356" s="37" customFormat="1" x14ac:dyDescent="0.35"/>
    <row r="6357" s="37" customFormat="1" x14ac:dyDescent="0.35"/>
    <row r="6358" s="37" customFormat="1" x14ac:dyDescent="0.35"/>
    <row r="6359" s="37" customFormat="1" x14ac:dyDescent="0.35"/>
    <row r="6360" s="37" customFormat="1" x14ac:dyDescent="0.35"/>
    <row r="6361" s="37" customFormat="1" x14ac:dyDescent="0.35"/>
    <row r="6362" s="37" customFormat="1" x14ac:dyDescent="0.35"/>
    <row r="6363" s="37" customFormat="1" x14ac:dyDescent="0.35"/>
    <row r="6364" s="37" customFormat="1" x14ac:dyDescent="0.35"/>
    <row r="6365" s="37" customFormat="1" x14ac:dyDescent="0.35"/>
    <row r="6366" s="37" customFormat="1" x14ac:dyDescent="0.35"/>
    <row r="6367" s="37" customFormat="1" x14ac:dyDescent="0.35"/>
    <row r="6368" s="37" customFormat="1" x14ac:dyDescent="0.35"/>
    <row r="6369" s="37" customFormat="1" x14ac:dyDescent="0.35"/>
    <row r="6370" s="37" customFormat="1" x14ac:dyDescent="0.35"/>
    <row r="6371" s="37" customFormat="1" x14ac:dyDescent="0.35"/>
    <row r="6372" s="37" customFormat="1" x14ac:dyDescent="0.35"/>
    <row r="6373" s="37" customFormat="1" x14ac:dyDescent="0.35"/>
    <row r="6374" s="37" customFormat="1" x14ac:dyDescent="0.35"/>
    <row r="6375" s="37" customFormat="1" x14ac:dyDescent="0.35"/>
    <row r="6376" s="37" customFormat="1" x14ac:dyDescent="0.35"/>
    <row r="6377" s="37" customFormat="1" x14ac:dyDescent="0.35"/>
    <row r="6378" s="37" customFormat="1" x14ac:dyDescent="0.35"/>
    <row r="6379" s="37" customFormat="1" x14ac:dyDescent="0.35"/>
    <row r="6380" s="37" customFormat="1" x14ac:dyDescent="0.35"/>
    <row r="6381" s="37" customFormat="1" x14ac:dyDescent="0.35"/>
    <row r="6382" s="37" customFormat="1" x14ac:dyDescent="0.35"/>
    <row r="6383" s="37" customFormat="1" x14ac:dyDescent="0.35"/>
    <row r="6384" s="37" customFormat="1" x14ac:dyDescent="0.35"/>
    <row r="6385" s="37" customFormat="1" x14ac:dyDescent="0.35"/>
    <row r="6386" s="37" customFormat="1" x14ac:dyDescent="0.35"/>
    <row r="6387" s="37" customFormat="1" x14ac:dyDescent="0.35"/>
    <row r="6388" s="37" customFormat="1" x14ac:dyDescent="0.35"/>
    <row r="6389" s="37" customFormat="1" x14ac:dyDescent="0.35"/>
    <row r="6390" s="37" customFormat="1" x14ac:dyDescent="0.35"/>
    <row r="6391" s="37" customFormat="1" x14ac:dyDescent="0.35"/>
    <row r="6392" s="37" customFormat="1" x14ac:dyDescent="0.35"/>
    <row r="6393" s="37" customFormat="1" x14ac:dyDescent="0.35"/>
    <row r="6394" s="37" customFormat="1" x14ac:dyDescent="0.35"/>
    <row r="6395" s="37" customFormat="1" x14ac:dyDescent="0.35"/>
    <row r="6396" s="37" customFormat="1" x14ac:dyDescent="0.35"/>
    <row r="6397" s="37" customFormat="1" x14ac:dyDescent="0.35"/>
    <row r="6398" s="37" customFormat="1" x14ac:dyDescent="0.35"/>
    <row r="6399" s="37" customFormat="1" x14ac:dyDescent="0.35"/>
    <row r="6400" s="37" customFormat="1" x14ac:dyDescent="0.35"/>
    <row r="6401" s="37" customFormat="1" x14ac:dyDescent="0.35"/>
    <row r="6402" s="37" customFormat="1" x14ac:dyDescent="0.35"/>
    <row r="6403" s="37" customFormat="1" x14ac:dyDescent="0.35"/>
    <row r="6404" s="37" customFormat="1" x14ac:dyDescent="0.35"/>
    <row r="6405" s="37" customFormat="1" x14ac:dyDescent="0.35"/>
    <row r="6406" s="37" customFormat="1" x14ac:dyDescent="0.35"/>
    <row r="6407" s="37" customFormat="1" x14ac:dyDescent="0.35"/>
    <row r="6408" s="37" customFormat="1" x14ac:dyDescent="0.35"/>
    <row r="6409" s="37" customFormat="1" x14ac:dyDescent="0.35"/>
    <row r="6410" s="37" customFormat="1" x14ac:dyDescent="0.35"/>
    <row r="6411" s="37" customFormat="1" x14ac:dyDescent="0.35"/>
    <row r="6412" s="37" customFormat="1" x14ac:dyDescent="0.35"/>
    <row r="6413" s="37" customFormat="1" x14ac:dyDescent="0.35"/>
    <row r="6414" s="37" customFormat="1" x14ac:dyDescent="0.35"/>
    <row r="6415" s="37" customFormat="1" x14ac:dyDescent="0.35"/>
    <row r="6416" s="37" customFormat="1" x14ac:dyDescent="0.35"/>
    <row r="6417" s="37" customFormat="1" x14ac:dyDescent="0.35"/>
    <row r="6418" s="37" customFormat="1" x14ac:dyDescent="0.35"/>
    <row r="6419" s="37" customFormat="1" x14ac:dyDescent="0.35"/>
    <row r="6420" s="37" customFormat="1" x14ac:dyDescent="0.35"/>
    <row r="6421" s="37" customFormat="1" x14ac:dyDescent="0.35"/>
    <row r="6422" s="37" customFormat="1" x14ac:dyDescent="0.35"/>
    <row r="6423" s="37" customFormat="1" x14ac:dyDescent="0.35"/>
    <row r="6424" s="37" customFormat="1" x14ac:dyDescent="0.35"/>
    <row r="6425" s="37" customFormat="1" x14ac:dyDescent="0.35"/>
    <row r="6426" s="37" customFormat="1" x14ac:dyDescent="0.35"/>
    <row r="6427" s="37" customFormat="1" x14ac:dyDescent="0.35"/>
    <row r="6428" s="37" customFormat="1" x14ac:dyDescent="0.35"/>
    <row r="6429" s="37" customFormat="1" x14ac:dyDescent="0.35"/>
    <row r="6430" s="37" customFormat="1" x14ac:dyDescent="0.35"/>
    <row r="6431" s="37" customFormat="1" x14ac:dyDescent="0.35"/>
    <row r="6432" s="37" customFormat="1" x14ac:dyDescent="0.35"/>
    <row r="6433" s="37" customFormat="1" x14ac:dyDescent="0.35"/>
    <row r="6434" s="37" customFormat="1" x14ac:dyDescent="0.35"/>
    <row r="6435" s="37" customFormat="1" x14ac:dyDescent="0.35"/>
    <row r="6436" s="37" customFormat="1" x14ac:dyDescent="0.35"/>
    <row r="6437" s="37" customFormat="1" x14ac:dyDescent="0.35"/>
    <row r="6438" s="37" customFormat="1" x14ac:dyDescent="0.35"/>
    <row r="6439" s="37" customFormat="1" x14ac:dyDescent="0.35"/>
    <row r="6440" s="37" customFormat="1" x14ac:dyDescent="0.35"/>
    <row r="6441" s="37" customFormat="1" x14ac:dyDescent="0.35"/>
    <row r="6442" s="37" customFormat="1" x14ac:dyDescent="0.35"/>
    <row r="6443" s="37" customFormat="1" x14ac:dyDescent="0.35"/>
    <row r="6444" s="37" customFormat="1" x14ac:dyDescent="0.35"/>
    <row r="6445" s="37" customFormat="1" x14ac:dyDescent="0.35"/>
    <row r="6446" s="37" customFormat="1" x14ac:dyDescent="0.35"/>
    <row r="6447" s="37" customFormat="1" x14ac:dyDescent="0.35"/>
    <row r="6448" s="37" customFormat="1" x14ac:dyDescent="0.35"/>
    <row r="6449" s="37" customFormat="1" x14ac:dyDescent="0.35"/>
    <row r="6450" s="37" customFormat="1" x14ac:dyDescent="0.35"/>
    <row r="6451" s="37" customFormat="1" x14ac:dyDescent="0.35"/>
    <row r="6452" s="37" customFormat="1" x14ac:dyDescent="0.35"/>
    <row r="6453" s="37" customFormat="1" x14ac:dyDescent="0.35"/>
    <row r="6454" s="37" customFormat="1" x14ac:dyDescent="0.35"/>
    <row r="6455" s="37" customFormat="1" x14ac:dyDescent="0.35"/>
    <row r="6456" s="37" customFormat="1" x14ac:dyDescent="0.35"/>
    <row r="6457" s="37" customFormat="1" x14ac:dyDescent="0.35"/>
    <row r="6458" s="37" customFormat="1" x14ac:dyDescent="0.35"/>
    <row r="6459" s="37" customFormat="1" x14ac:dyDescent="0.35"/>
    <row r="6460" s="37" customFormat="1" x14ac:dyDescent="0.35"/>
    <row r="6461" s="37" customFormat="1" x14ac:dyDescent="0.35"/>
    <row r="6462" s="37" customFormat="1" x14ac:dyDescent="0.35"/>
    <row r="6463" s="37" customFormat="1" x14ac:dyDescent="0.35"/>
    <row r="6464" s="37" customFormat="1" x14ac:dyDescent="0.35"/>
    <row r="6465" s="37" customFormat="1" x14ac:dyDescent="0.35"/>
    <row r="6466" s="37" customFormat="1" x14ac:dyDescent="0.35"/>
    <row r="6467" s="37" customFormat="1" x14ac:dyDescent="0.35"/>
    <row r="6468" s="37" customFormat="1" x14ac:dyDescent="0.35"/>
    <row r="6469" s="37" customFormat="1" x14ac:dyDescent="0.35"/>
    <row r="6470" s="37" customFormat="1" x14ac:dyDescent="0.35"/>
    <row r="6471" s="37" customFormat="1" x14ac:dyDescent="0.35"/>
    <row r="6472" s="37" customFormat="1" x14ac:dyDescent="0.35"/>
    <row r="6473" s="37" customFormat="1" x14ac:dyDescent="0.35"/>
    <row r="6474" s="37" customFormat="1" x14ac:dyDescent="0.35"/>
    <row r="6475" s="37" customFormat="1" x14ac:dyDescent="0.35"/>
    <row r="6476" s="37" customFormat="1" x14ac:dyDescent="0.35"/>
    <row r="6477" s="37" customFormat="1" x14ac:dyDescent="0.35"/>
    <row r="6478" s="37" customFormat="1" x14ac:dyDescent="0.35"/>
    <row r="6479" s="37" customFormat="1" x14ac:dyDescent="0.35"/>
    <row r="6480" s="37" customFormat="1" x14ac:dyDescent="0.35"/>
    <row r="6481" s="37" customFormat="1" x14ac:dyDescent="0.35"/>
    <row r="6482" s="37" customFormat="1" x14ac:dyDescent="0.35"/>
    <row r="6483" s="37" customFormat="1" x14ac:dyDescent="0.35"/>
    <row r="6484" s="37" customFormat="1" x14ac:dyDescent="0.35"/>
    <row r="6485" s="37" customFormat="1" x14ac:dyDescent="0.35"/>
    <row r="6486" s="37" customFormat="1" x14ac:dyDescent="0.35"/>
    <row r="6487" s="37" customFormat="1" x14ac:dyDescent="0.35"/>
    <row r="6488" s="37" customFormat="1" x14ac:dyDescent="0.35"/>
    <row r="6489" s="37" customFormat="1" x14ac:dyDescent="0.35"/>
    <row r="6490" s="37" customFormat="1" x14ac:dyDescent="0.35"/>
    <row r="6491" s="37" customFormat="1" x14ac:dyDescent="0.35"/>
    <row r="6492" s="37" customFormat="1" x14ac:dyDescent="0.35"/>
    <row r="6493" s="37" customFormat="1" x14ac:dyDescent="0.35"/>
    <row r="6494" s="37" customFormat="1" x14ac:dyDescent="0.35"/>
    <row r="6495" s="37" customFormat="1" x14ac:dyDescent="0.35"/>
    <row r="6496" s="37" customFormat="1" x14ac:dyDescent="0.35"/>
    <row r="6497" s="37" customFormat="1" x14ac:dyDescent="0.35"/>
    <row r="6498" s="37" customFormat="1" x14ac:dyDescent="0.35"/>
    <row r="6499" s="37" customFormat="1" x14ac:dyDescent="0.35"/>
    <row r="6500" s="37" customFormat="1" x14ac:dyDescent="0.35"/>
    <row r="6501" s="37" customFormat="1" x14ac:dyDescent="0.35"/>
    <row r="6502" s="37" customFormat="1" x14ac:dyDescent="0.35"/>
    <row r="6503" s="37" customFormat="1" x14ac:dyDescent="0.35"/>
    <row r="6504" s="37" customFormat="1" x14ac:dyDescent="0.35"/>
    <row r="6505" s="37" customFormat="1" x14ac:dyDescent="0.35"/>
    <row r="6506" s="37" customFormat="1" x14ac:dyDescent="0.35"/>
    <row r="6507" s="37" customFormat="1" x14ac:dyDescent="0.35"/>
    <row r="6508" s="37" customFormat="1" x14ac:dyDescent="0.35"/>
    <row r="6509" s="37" customFormat="1" x14ac:dyDescent="0.35"/>
    <row r="6510" s="37" customFormat="1" x14ac:dyDescent="0.35"/>
    <row r="6511" s="37" customFormat="1" x14ac:dyDescent="0.35"/>
    <row r="6512" s="37" customFormat="1" x14ac:dyDescent="0.35"/>
    <row r="6513" s="37" customFormat="1" x14ac:dyDescent="0.35"/>
    <row r="6514" s="37" customFormat="1" x14ac:dyDescent="0.35"/>
    <row r="6515" s="37" customFormat="1" x14ac:dyDescent="0.35"/>
    <row r="6516" s="37" customFormat="1" x14ac:dyDescent="0.35"/>
    <row r="6517" s="37" customFormat="1" x14ac:dyDescent="0.35"/>
    <row r="6518" s="37" customFormat="1" x14ac:dyDescent="0.35"/>
    <row r="6519" s="37" customFormat="1" x14ac:dyDescent="0.35"/>
    <row r="6520" s="37" customFormat="1" x14ac:dyDescent="0.35"/>
    <row r="6521" s="37" customFormat="1" x14ac:dyDescent="0.35"/>
    <row r="6522" s="37" customFormat="1" x14ac:dyDescent="0.35"/>
    <row r="6523" s="37" customFormat="1" x14ac:dyDescent="0.35"/>
    <row r="6524" s="37" customFormat="1" x14ac:dyDescent="0.35"/>
    <row r="6525" s="37" customFormat="1" x14ac:dyDescent="0.35"/>
    <row r="6526" s="37" customFormat="1" x14ac:dyDescent="0.35"/>
    <row r="6527" s="37" customFormat="1" x14ac:dyDescent="0.35"/>
    <row r="6528" s="37" customFormat="1" x14ac:dyDescent="0.35"/>
    <row r="6529" s="37" customFormat="1" x14ac:dyDescent="0.35"/>
    <row r="6530" s="37" customFormat="1" x14ac:dyDescent="0.35"/>
    <row r="6531" s="37" customFormat="1" x14ac:dyDescent="0.35"/>
    <row r="6532" s="37" customFormat="1" x14ac:dyDescent="0.35"/>
    <row r="6533" s="37" customFormat="1" x14ac:dyDescent="0.35"/>
    <row r="6534" s="37" customFormat="1" x14ac:dyDescent="0.35"/>
    <row r="6535" s="37" customFormat="1" x14ac:dyDescent="0.35"/>
    <row r="6536" s="37" customFormat="1" x14ac:dyDescent="0.35"/>
    <row r="6537" s="37" customFormat="1" x14ac:dyDescent="0.35"/>
    <row r="6538" s="37" customFormat="1" x14ac:dyDescent="0.35"/>
    <row r="6539" s="37" customFormat="1" x14ac:dyDescent="0.35"/>
    <row r="6540" s="37" customFormat="1" x14ac:dyDescent="0.35"/>
    <row r="6541" s="37" customFormat="1" x14ac:dyDescent="0.35"/>
    <row r="6542" s="37" customFormat="1" x14ac:dyDescent="0.35"/>
    <row r="6543" s="37" customFormat="1" x14ac:dyDescent="0.35"/>
    <row r="6544" s="37" customFormat="1" x14ac:dyDescent="0.35"/>
    <row r="6545" s="37" customFormat="1" x14ac:dyDescent="0.35"/>
    <row r="6546" s="37" customFormat="1" x14ac:dyDescent="0.35"/>
    <row r="6547" s="37" customFormat="1" x14ac:dyDescent="0.35"/>
    <row r="6548" s="37" customFormat="1" x14ac:dyDescent="0.35"/>
    <row r="6549" s="37" customFormat="1" x14ac:dyDescent="0.35"/>
    <row r="6550" s="37" customFormat="1" x14ac:dyDescent="0.35"/>
    <row r="6551" s="37" customFormat="1" x14ac:dyDescent="0.35"/>
    <row r="6552" s="37" customFormat="1" x14ac:dyDescent="0.35"/>
    <row r="6553" s="37" customFormat="1" x14ac:dyDescent="0.35"/>
    <row r="6554" s="37" customFormat="1" x14ac:dyDescent="0.35"/>
    <row r="6555" s="37" customFormat="1" x14ac:dyDescent="0.35"/>
    <row r="6556" s="37" customFormat="1" x14ac:dyDescent="0.35"/>
    <row r="6557" s="37" customFormat="1" x14ac:dyDescent="0.35"/>
    <row r="6558" s="37" customFormat="1" x14ac:dyDescent="0.35"/>
    <row r="6559" s="37" customFormat="1" x14ac:dyDescent="0.35"/>
    <row r="6560" s="37" customFormat="1" x14ac:dyDescent="0.35"/>
    <row r="6561" s="37" customFormat="1" x14ac:dyDescent="0.35"/>
    <row r="6562" s="37" customFormat="1" x14ac:dyDescent="0.35"/>
    <row r="6563" s="37" customFormat="1" x14ac:dyDescent="0.35"/>
    <row r="6564" s="37" customFormat="1" x14ac:dyDescent="0.35"/>
    <row r="6565" s="37" customFormat="1" x14ac:dyDescent="0.35"/>
    <row r="6566" s="37" customFormat="1" x14ac:dyDescent="0.35"/>
    <row r="6567" s="37" customFormat="1" x14ac:dyDescent="0.35"/>
    <row r="6568" s="37" customFormat="1" x14ac:dyDescent="0.35"/>
    <row r="6569" s="37" customFormat="1" x14ac:dyDescent="0.35"/>
    <row r="6570" s="37" customFormat="1" x14ac:dyDescent="0.35"/>
    <row r="6571" s="37" customFormat="1" x14ac:dyDescent="0.35"/>
    <row r="6572" s="37" customFormat="1" x14ac:dyDescent="0.35"/>
    <row r="6573" s="37" customFormat="1" x14ac:dyDescent="0.35"/>
    <row r="6574" s="37" customFormat="1" x14ac:dyDescent="0.35"/>
    <row r="6575" s="37" customFormat="1" x14ac:dyDescent="0.35"/>
    <row r="6576" s="37" customFormat="1" x14ac:dyDescent="0.35"/>
    <row r="6577" s="37" customFormat="1" x14ac:dyDescent="0.35"/>
    <row r="6578" s="37" customFormat="1" x14ac:dyDescent="0.35"/>
    <row r="6579" s="37" customFormat="1" x14ac:dyDescent="0.35"/>
    <row r="6580" s="37" customFormat="1" x14ac:dyDescent="0.35"/>
    <row r="6581" s="37" customFormat="1" x14ac:dyDescent="0.35"/>
    <row r="6582" s="37" customFormat="1" x14ac:dyDescent="0.35"/>
    <row r="6583" s="37" customFormat="1" x14ac:dyDescent="0.35"/>
    <row r="6584" s="37" customFormat="1" x14ac:dyDescent="0.35"/>
    <row r="6585" s="37" customFormat="1" x14ac:dyDescent="0.35"/>
    <row r="6586" s="37" customFormat="1" x14ac:dyDescent="0.35"/>
    <row r="6587" s="37" customFormat="1" x14ac:dyDescent="0.35"/>
    <row r="6588" s="37" customFormat="1" x14ac:dyDescent="0.35"/>
    <row r="6589" s="37" customFormat="1" x14ac:dyDescent="0.35"/>
    <row r="6590" s="37" customFormat="1" x14ac:dyDescent="0.35"/>
    <row r="6591" s="37" customFormat="1" x14ac:dyDescent="0.35"/>
    <row r="6592" s="37" customFormat="1" x14ac:dyDescent="0.35"/>
    <row r="6593" s="37" customFormat="1" x14ac:dyDescent="0.35"/>
    <row r="6594" s="37" customFormat="1" x14ac:dyDescent="0.35"/>
    <row r="6595" s="37" customFormat="1" x14ac:dyDescent="0.35"/>
    <row r="6596" s="37" customFormat="1" x14ac:dyDescent="0.35"/>
    <row r="6597" s="37" customFormat="1" x14ac:dyDescent="0.35"/>
    <row r="6598" s="37" customFormat="1" x14ac:dyDescent="0.35"/>
    <row r="6599" s="37" customFormat="1" x14ac:dyDescent="0.35"/>
    <row r="6600" s="37" customFormat="1" x14ac:dyDescent="0.35"/>
    <row r="6601" s="37" customFormat="1" x14ac:dyDescent="0.35"/>
    <row r="6602" s="37" customFormat="1" x14ac:dyDescent="0.35"/>
    <row r="6603" s="37" customFormat="1" x14ac:dyDescent="0.35"/>
    <row r="6604" s="37" customFormat="1" x14ac:dyDescent="0.35"/>
    <row r="6605" s="37" customFormat="1" x14ac:dyDescent="0.35"/>
    <row r="6606" s="37" customFormat="1" x14ac:dyDescent="0.35"/>
    <row r="6607" s="37" customFormat="1" x14ac:dyDescent="0.35"/>
    <row r="6608" s="37" customFormat="1" x14ac:dyDescent="0.35"/>
    <row r="6609" s="37" customFormat="1" x14ac:dyDescent="0.35"/>
    <row r="6610" s="37" customFormat="1" x14ac:dyDescent="0.35"/>
    <row r="6611" s="37" customFormat="1" x14ac:dyDescent="0.35"/>
    <row r="6612" s="37" customFormat="1" x14ac:dyDescent="0.35"/>
    <row r="6613" s="37" customFormat="1" x14ac:dyDescent="0.35"/>
    <row r="6614" s="37" customFormat="1" x14ac:dyDescent="0.35"/>
    <row r="6615" s="37" customFormat="1" x14ac:dyDescent="0.35"/>
    <row r="6616" s="37" customFormat="1" x14ac:dyDescent="0.35"/>
    <row r="6617" s="37" customFormat="1" x14ac:dyDescent="0.35"/>
    <row r="6618" s="37" customFormat="1" x14ac:dyDescent="0.35"/>
    <row r="6619" s="37" customFormat="1" x14ac:dyDescent="0.35"/>
    <row r="6620" s="37" customFormat="1" x14ac:dyDescent="0.35"/>
    <row r="6621" s="37" customFormat="1" x14ac:dyDescent="0.35"/>
    <row r="6622" s="37" customFormat="1" x14ac:dyDescent="0.35"/>
    <row r="6623" s="37" customFormat="1" x14ac:dyDescent="0.35"/>
    <row r="6624" s="37" customFormat="1" x14ac:dyDescent="0.35"/>
    <row r="6625" s="37" customFormat="1" x14ac:dyDescent="0.35"/>
    <row r="6626" s="37" customFormat="1" x14ac:dyDescent="0.35"/>
    <row r="6627" s="37" customFormat="1" x14ac:dyDescent="0.35"/>
    <row r="6628" s="37" customFormat="1" x14ac:dyDescent="0.35"/>
    <row r="6629" s="37" customFormat="1" x14ac:dyDescent="0.35"/>
    <row r="6630" s="37" customFormat="1" x14ac:dyDescent="0.35"/>
    <row r="6631" s="37" customFormat="1" x14ac:dyDescent="0.35"/>
    <row r="6632" s="37" customFormat="1" x14ac:dyDescent="0.35"/>
    <row r="6633" s="37" customFormat="1" x14ac:dyDescent="0.35"/>
    <row r="6634" s="37" customFormat="1" x14ac:dyDescent="0.35"/>
    <row r="6635" s="37" customFormat="1" x14ac:dyDescent="0.35"/>
    <row r="6636" s="37" customFormat="1" x14ac:dyDescent="0.35"/>
    <row r="6637" s="37" customFormat="1" x14ac:dyDescent="0.35"/>
    <row r="6638" s="37" customFormat="1" x14ac:dyDescent="0.35"/>
    <row r="6639" s="37" customFormat="1" x14ac:dyDescent="0.35"/>
    <row r="6640" s="37" customFormat="1" x14ac:dyDescent="0.35"/>
    <row r="6641" s="37" customFormat="1" x14ac:dyDescent="0.35"/>
    <row r="6642" s="37" customFormat="1" x14ac:dyDescent="0.35"/>
    <row r="6643" s="37" customFormat="1" x14ac:dyDescent="0.35"/>
    <row r="6644" s="37" customFormat="1" x14ac:dyDescent="0.35"/>
    <row r="6645" s="37" customFormat="1" x14ac:dyDescent="0.35"/>
    <row r="6646" s="37" customFormat="1" x14ac:dyDescent="0.35"/>
    <row r="6647" s="37" customFormat="1" x14ac:dyDescent="0.35"/>
    <row r="6648" s="37" customFormat="1" x14ac:dyDescent="0.35"/>
    <row r="6649" s="37" customFormat="1" x14ac:dyDescent="0.35"/>
    <row r="6650" s="37" customFormat="1" x14ac:dyDescent="0.35"/>
    <row r="6651" s="37" customFormat="1" x14ac:dyDescent="0.35"/>
    <row r="6652" s="37" customFormat="1" x14ac:dyDescent="0.35"/>
    <row r="6653" s="37" customFormat="1" x14ac:dyDescent="0.35"/>
    <row r="6654" s="37" customFormat="1" x14ac:dyDescent="0.35"/>
    <row r="6655" s="37" customFormat="1" x14ac:dyDescent="0.35"/>
    <row r="6656" s="37" customFormat="1" x14ac:dyDescent="0.35"/>
    <row r="6657" s="37" customFormat="1" x14ac:dyDescent="0.35"/>
    <row r="6658" s="37" customFormat="1" x14ac:dyDescent="0.35"/>
    <row r="6659" s="37" customFormat="1" x14ac:dyDescent="0.35"/>
    <row r="6660" s="37" customFormat="1" x14ac:dyDescent="0.35"/>
    <row r="6661" s="37" customFormat="1" x14ac:dyDescent="0.35"/>
    <row r="6662" s="37" customFormat="1" x14ac:dyDescent="0.35"/>
    <row r="6663" s="37" customFormat="1" x14ac:dyDescent="0.35"/>
    <row r="6664" s="37" customFormat="1" x14ac:dyDescent="0.35"/>
    <row r="6665" s="37" customFormat="1" x14ac:dyDescent="0.35"/>
    <row r="6666" s="37" customFormat="1" x14ac:dyDescent="0.35"/>
    <row r="6667" s="37" customFormat="1" x14ac:dyDescent="0.35"/>
    <row r="6668" s="37" customFormat="1" x14ac:dyDescent="0.35"/>
    <row r="6669" s="37" customFormat="1" x14ac:dyDescent="0.35"/>
    <row r="6670" s="37" customFormat="1" x14ac:dyDescent="0.35"/>
    <row r="6671" s="37" customFormat="1" x14ac:dyDescent="0.35"/>
    <row r="6672" s="37" customFormat="1" x14ac:dyDescent="0.35"/>
    <row r="6673" s="37" customFormat="1" x14ac:dyDescent="0.35"/>
    <row r="6674" s="37" customFormat="1" x14ac:dyDescent="0.35"/>
    <row r="6675" s="37" customFormat="1" x14ac:dyDescent="0.35"/>
    <row r="6676" s="37" customFormat="1" x14ac:dyDescent="0.35"/>
    <row r="6677" s="37" customFormat="1" x14ac:dyDescent="0.35"/>
    <row r="6678" s="37" customFormat="1" x14ac:dyDescent="0.35"/>
    <row r="6679" s="37" customFormat="1" x14ac:dyDescent="0.35"/>
    <row r="6680" s="37" customFormat="1" x14ac:dyDescent="0.35"/>
    <row r="6681" s="37" customFormat="1" x14ac:dyDescent="0.35"/>
    <row r="6682" s="37" customFormat="1" x14ac:dyDescent="0.35"/>
    <row r="6683" s="37" customFormat="1" x14ac:dyDescent="0.35"/>
    <row r="6684" s="37" customFormat="1" x14ac:dyDescent="0.35"/>
    <row r="6685" s="37" customFormat="1" x14ac:dyDescent="0.35"/>
    <row r="6686" s="37" customFormat="1" x14ac:dyDescent="0.35"/>
    <row r="6687" s="37" customFormat="1" x14ac:dyDescent="0.35"/>
    <row r="6688" s="37" customFormat="1" x14ac:dyDescent="0.35"/>
    <row r="6689" s="37" customFormat="1" x14ac:dyDescent="0.35"/>
    <row r="6690" s="37" customFormat="1" x14ac:dyDescent="0.35"/>
    <row r="6691" s="37" customFormat="1" x14ac:dyDescent="0.35"/>
    <row r="6692" s="37" customFormat="1" x14ac:dyDescent="0.35"/>
    <row r="6693" s="37" customFormat="1" x14ac:dyDescent="0.35"/>
    <row r="6694" s="37" customFormat="1" x14ac:dyDescent="0.35"/>
    <row r="6695" s="37" customFormat="1" x14ac:dyDescent="0.35"/>
    <row r="6696" s="37" customFormat="1" x14ac:dyDescent="0.35"/>
    <row r="6697" s="37" customFormat="1" x14ac:dyDescent="0.35"/>
    <row r="6698" s="37" customFormat="1" x14ac:dyDescent="0.35"/>
    <row r="6699" s="37" customFormat="1" x14ac:dyDescent="0.35"/>
    <row r="6700" s="37" customFormat="1" x14ac:dyDescent="0.35"/>
    <row r="6701" s="37" customFormat="1" x14ac:dyDescent="0.35"/>
    <row r="6702" s="37" customFormat="1" x14ac:dyDescent="0.35"/>
    <row r="6703" s="37" customFormat="1" x14ac:dyDescent="0.35"/>
    <row r="6704" s="37" customFormat="1" x14ac:dyDescent="0.35"/>
    <row r="6705" s="37" customFormat="1" x14ac:dyDescent="0.35"/>
    <row r="6706" s="37" customFormat="1" x14ac:dyDescent="0.35"/>
    <row r="6707" s="37" customFormat="1" x14ac:dyDescent="0.35"/>
    <row r="6708" s="37" customFormat="1" x14ac:dyDescent="0.35"/>
    <row r="6709" s="37" customFormat="1" x14ac:dyDescent="0.35"/>
    <row r="6710" s="37" customFormat="1" x14ac:dyDescent="0.35"/>
    <row r="6711" s="37" customFormat="1" x14ac:dyDescent="0.35"/>
    <row r="6712" s="37" customFormat="1" x14ac:dyDescent="0.35"/>
    <row r="6713" s="37" customFormat="1" x14ac:dyDescent="0.35"/>
    <row r="6714" s="37" customFormat="1" x14ac:dyDescent="0.35"/>
    <row r="6715" s="37" customFormat="1" x14ac:dyDescent="0.35"/>
    <row r="6716" s="37" customFormat="1" x14ac:dyDescent="0.35"/>
    <row r="6717" s="37" customFormat="1" x14ac:dyDescent="0.35"/>
    <row r="6718" s="37" customFormat="1" x14ac:dyDescent="0.35"/>
    <row r="6719" s="37" customFormat="1" x14ac:dyDescent="0.35"/>
    <row r="6720" s="37" customFormat="1" x14ac:dyDescent="0.35"/>
    <row r="6721" s="37" customFormat="1" x14ac:dyDescent="0.35"/>
    <row r="6722" s="37" customFormat="1" x14ac:dyDescent="0.35"/>
    <row r="6723" s="37" customFormat="1" x14ac:dyDescent="0.35"/>
    <row r="6724" s="37" customFormat="1" x14ac:dyDescent="0.35"/>
    <row r="6725" s="37" customFormat="1" x14ac:dyDescent="0.35"/>
    <row r="6726" s="37" customFormat="1" x14ac:dyDescent="0.35"/>
    <row r="6727" s="37" customFormat="1" x14ac:dyDescent="0.35"/>
    <row r="6728" s="37" customFormat="1" x14ac:dyDescent="0.35"/>
    <row r="6729" s="37" customFormat="1" x14ac:dyDescent="0.35"/>
    <row r="6730" s="37" customFormat="1" x14ac:dyDescent="0.35"/>
    <row r="6731" s="37" customFormat="1" x14ac:dyDescent="0.35"/>
    <row r="6732" s="37" customFormat="1" x14ac:dyDescent="0.35"/>
    <row r="6733" s="37" customFormat="1" x14ac:dyDescent="0.35"/>
    <row r="6734" s="37" customFormat="1" x14ac:dyDescent="0.35"/>
    <row r="6735" s="37" customFormat="1" x14ac:dyDescent="0.35"/>
    <row r="6736" s="37" customFormat="1" x14ac:dyDescent="0.35"/>
    <row r="6737" s="37" customFormat="1" x14ac:dyDescent="0.35"/>
    <row r="6738" s="37" customFormat="1" x14ac:dyDescent="0.35"/>
    <row r="6739" s="37" customFormat="1" x14ac:dyDescent="0.35"/>
    <row r="6740" s="37" customFormat="1" x14ac:dyDescent="0.35"/>
    <row r="6741" s="37" customFormat="1" x14ac:dyDescent="0.35"/>
    <row r="6742" s="37" customFormat="1" x14ac:dyDescent="0.35"/>
    <row r="6743" s="37" customFormat="1" x14ac:dyDescent="0.35"/>
    <row r="6744" s="37" customFormat="1" x14ac:dyDescent="0.35"/>
    <row r="6745" s="37" customFormat="1" x14ac:dyDescent="0.35"/>
    <row r="6746" s="37" customFormat="1" x14ac:dyDescent="0.35"/>
    <row r="6747" s="37" customFormat="1" x14ac:dyDescent="0.35"/>
    <row r="6748" s="37" customFormat="1" x14ac:dyDescent="0.35"/>
    <row r="6749" s="37" customFormat="1" x14ac:dyDescent="0.35"/>
    <row r="6750" s="37" customFormat="1" x14ac:dyDescent="0.35"/>
    <row r="6751" s="37" customFormat="1" x14ac:dyDescent="0.35"/>
    <row r="6752" s="37" customFormat="1" x14ac:dyDescent="0.35"/>
    <row r="6753" s="37" customFormat="1" x14ac:dyDescent="0.35"/>
    <row r="6754" s="37" customFormat="1" x14ac:dyDescent="0.35"/>
    <row r="6755" s="37" customFormat="1" x14ac:dyDescent="0.35"/>
    <row r="6756" s="37" customFormat="1" x14ac:dyDescent="0.35"/>
    <row r="6757" s="37" customFormat="1" x14ac:dyDescent="0.35"/>
    <row r="6758" s="37" customFormat="1" x14ac:dyDescent="0.35"/>
    <row r="6759" s="37" customFormat="1" x14ac:dyDescent="0.35"/>
    <row r="6760" s="37" customFormat="1" x14ac:dyDescent="0.35"/>
    <row r="6761" s="37" customFormat="1" x14ac:dyDescent="0.35"/>
    <row r="6762" s="37" customFormat="1" x14ac:dyDescent="0.35"/>
    <row r="6763" s="37" customFormat="1" x14ac:dyDescent="0.35"/>
    <row r="6764" s="37" customFormat="1" x14ac:dyDescent="0.35"/>
    <row r="6765" s="37" customFormat="1" x14ac:dyDescent="0.35"/>
    <row r="6766" s="37" customFormat="1" x14ac:dyDescent="0.35"/>
    <row r="6767" s="37" customFormat="1" x14ac:dyDescent="0.35"/>
    <row r="6768" s="37" customFormat="1" x14ac:dyDescent="0.35"/>
    <row r="6769" s="37" customFormat="1" x14ac:dyDescent="0.35"/>
    <row r="6770" s="37" customFormat="1" x14ac:dyDescent="0.35"/>
    <row r="6771" s="37" customFormat="1" x14ac:dyDescent="0.35"/>
    <row r="6772" s="37" customFormat="1" x14ac:dyDescent="0.35"/>
    <row r="6773" s="37" customFormat="1" x14ac:dyDescent="0.35"/>
    <row r="6774" s="37" customFormat="1" x14ac:dyDescent="0.35"/>
    <row r="6775" s="37" customFormat="1" x14ac:dyDescent="0.35"/>
    <row r="6776" s="37" customFormat="1" x14ac:dyDescent="0.35"/>
    <row r="6777" s="37" customFormat="1" x14ac:dyDescent="0.35"/>
    <row r="6778" s="37" customFormat="1" x14ac:dyDescent="0.35"/>
    <row r="6779" s="37" customFormat="1" x14ac:dyDescent="0.35"/>
    <row r="6780" s="37" customFormat="1" x14ac:dyDescent="0.35"/>
    <row r="6781" s="37" customFormat="1" x14ac:dyDescent="0.35"/>
    <row r="6782" s="37" customFormat="1" x14ac:dyDescent="0.35"/>
    <row r="6783" s="37" customFormat="1" x14ac:dyDescent="0.35"/>
    <row r="6784" s="37" customFormat="1" x14ac:dyDescent="0.35"/>
    <row r="6785" s="37" customFormat="1" x14ac:dyDescent="0.35"/>
    <row r="6786" s="37" customFormat="1" x14ac:dyDescent="0.35"/>
    <row r="6787" s="37" customFormat="1" x14ac:dyDescent="0.35"/>
    <row r="6788" s="37" customFormat="1" x14ac:dyDescent="0.35"/>
    <row r="6789" s="37" customFormat="1" x14ac:dyDescent="0.35"/>
    <row r="6790" s="37" customFormat="1" x14ac:dyDescent="0.35"/>
    <row r="6791" s="37" customFormat="1" x14ac:dyDescent="0.35"/>
    <row r="6792" s="37" customFormat="1" x14ac:dyDescent="0.35"/>
    <row r="6793" s="37" customFormat="1" x14ac:dyDescent="0.35"/>
    <row r="6794" s="37" customFormat="1" x14ac:dyDescent="0.35"/>
    <row r="6795" s="37" customFormat="1" x14ac:dyDescent="0.35"/>
    <row r="6796" s="37" customFormat="1" x14ac:dyDescent="0.35"/>
    <row r="6797" s="37" customFormat="1" x14ac:dyDescent="0.35"/>
    <row r="6798" s="37" customFormat="1" x14ac:dyDescent="0.35"/>
    <row r="6799" s="37" customFormat="1" x14ac:dyDescent="0.35"/>
    <row r="6800" s="37" customFormat="1" x14ac:dyDescent="0.35"/>
    <row r="6801" s="37" customFormat="1" x14ac:dyDescent="0.35"/>
    <row r="6802" s="37" customFormat="1" x14ac:dyDescent="0.35"/>
    <row r="6803" s="37" customFormat="1" x14ac:dyDescent="0.35"/>
    <row r="6804" s="37" customFormat="1" x14ac:dyDescent="0.35"/>
    <row r="6805" s="37" customFormat="1" x14ac:dyDescent="0.35"/>
    <row r="6806" s="37" customFormat="1" x14ac:dyDescent="0.35"/>
    <row r="6807" s="37" customFormat="1" x14ac:dyDescent="0.35"/>
    <row r="6808" s="37" customFormat="1" x14ac:dyDescent="0.35"/>
    <row r="6809" s="37" customFormat="1" x14ac:dyDescent="0.35"/>
    <row r="6810" s="37" customFormat="1" x14ac:dyDescent="0.35"/>
    <row r="6811" s="37" customFormat="1" x14ac:dyDescent="0.35"/>
    <row r="6812" s="37" customFormat="1" x14ac:dyDescent="0.35"/>
    <row r="6813" s="37" customFormat="1" x14ac:dyDescent="0.35"/>
    <row r="6814" s="37" customFormat="1" x14ac:dyDescent="0.35"/>
    <row r="6815" s="37" customFormat="1" x14ac:dyDescent="0.35"/>
    <row r="6816" s="37" customFormat="1" x14ac:dyDescent="0.35"/>
    <row r="6817" s="37" customFormat="1" x14ac:dyDescent="0.35"/>
    <row r="6818" s="37" customFormat="1" x14ac:dyDescent="0.35"/>
    <row r="6819" s="37" customFormat="1" x14ac:dyDescent="0.35"/>
    <row r="6820" s="37" customFormat="1" x14ac:dyDescent="0.35"/>
    <row r="6821" s="37" customFormat="1" x14ac:dyDescent="0.35"/>
    <row r="6822" s="37" customFormat="1" x14ac:dyDescent="0.35"/>
    <row r="6823" s="37" customFormat="1" x14ac:dyDescent="0.35"/>
    <row r="6824" s="37" customFormat="1" x14ac:dyDescent="0.35"/>
    <row r="6825" s="37" customFormat="1" x14ac:dyDescent="0.35"/>
    <row r="6826" s="37" customFormat="1" x14ac:dyDescent="0.35"/>
    <row r="6827" s="37" customFormat="1" x14ac:dyDescent="0.35"/>
    <row r="6828" s="37" customFormat="1" x14ac:dyDescent="0.35"/>
    <row r="6829" s="37" customFormat="1" x14ac:dyDescent="0.35"/>
    <row r="6830" s="37" customFormat="1" x14ac:dyDescent="0.35"/>
    <row r="6831" s="37" customFormat="1" x14ac:dyDescent="0.35"/>
    <row r="6832" s="37" customFormat="1" x14ac:dyDescent="0.35"/>
    <row r="6833" s="37" customFormat="1" x14ac:dyDescent="0.35"/>
    <row r="6834" s="37" customFormat="1" x14ac:dyDescent="0.35"/>
    <row r="6835" s="37" customFormat="1" x14ac:dyDescent="0.35"/>
    <row r="6836" s="37" customFormat="1" x14ac:dyDescent="0.35"/>
    <row r="6837" s="37" customFormat="1" x14ac:dyDescent="0.35"/>
    <row r="6838" s="37" customFormat="1" x14ac:dyDescent="0.35"/>
    <row r="6839" s="37" customFormat="1" x14ac:dyDescent="0.35"/>
    <row r="6840" s="37" customFormat="1" x14ac:dyDescent="0.35"/>
    <row r="6841" s="37" customFormat="1" x14ac:dyDescent="0.35"/>
    <row r="6842" s="37" customFormat="1" x14ac:dyDescent="0.35"/>
    <row r="6843" s="37" customFormat="1" x14ac:dyDescent="0.35"/>
    <row r="6844" s="37" customFormat="1" x14ac:dyDescent="0.35"/>
    <row r="6845" s="37" customFormat="1" x14ac:dyDescent="0.35"/>
    <row r="6846" s="37" customFormat="1" x14ac:dyDescent="0.35"/>
    <row r="6847" s="37" customFormat="1" x14ac:dyDescent="0.35"/>
    <row r="6848" s="37" customFormat="1" x14ac:dyDescent="0.35"/>
    <row r="6849" s="37" customFormat="1" x14ac:dyDescent="0.35"/>
    <row r="6850" s="37" customFormat="1" x14ac:dyDescent="0.35"/>
    <row r="6851" s="37" customFormat="1" x14ac:dyDescent="0.35"/>
    <row r="6852" s="37" customFormat="1" x14ac:dyDescent="0.35"/>
    <row r="6853" s="37" customFormat="1" x14ac:dyDescent="0.35"/>
    <row r="6854" s="37" customFormat="1" x14ac:dyDescent="0.35"/>
    <row r="6855" s="37" customFormat="1" x14ac:dyDescent="0.35"/>
    <row r="6856" s="37" customFormat="1" x14ac:dyDescent="0.35"/>
    <row r="6857" s="37" customFormat="1" x14ac:dyDescent="0.35"/>
    <row r="6858" s="37" customFormat="1" x14ac:dyDescent="0.35"/>
    <row r="6859" s="37" customFormat="1" x14ac:dyDescent="0.35"/>
    <row r="6860" s="37" customFormat="1" x14ac:dyDescent="0.35"/>
    <row r="6861" s="37" customFormat="1" x14ac:dyDescent="0.35"/>
    <row r="6862" s="37" customFormat="1" x14ac:dyDescent="0.35"/>
    <row r="6863" s="37" customFormat="1" x14ac:dyDescent="0.35"/>
    <row r="6864" s="37" customFormat="1" x14ac:dyDescent="0.35"/>
    <row r="6865" s="37" customFormat="1" x14ac:dyDescent="0.35"/>
    <row r="6866" s="37" customFormat="1" x14ac:dyDescent="0.35"/>
    <row r="6867" s="37" customFormat="1" x14ac:dyDescent="0.35"/>
    <row r="6868" s="37" customFormat="1" x14ac:dyDescent="0.35"/>
    <row r="6869" s="37" customFormat="1" x14ac:dyDescent="0.35"/>
    <row r="6870" s="37" customFormat="1" x14ac:dyDescent="0.35"/>
    <row r="6871" s="37" customFormat="1" x14ac:dyDescent="0.35"/>
    <row r="6872" s="37" customFormat="1" x14ac:dyDescent="0.35"/>
    <row r="6873" s="37" customFormat="1" x14ac:dyDescent="0.35"/>
    <row r="6874" s="37" customFormat="1" x14ac:dyDescent="0.35"/>
    <row r="6875" s="37" customFormat="1" x14ac:dyDescent="0.35"/>
    <row r="6876" s="37" customFormat="1" x14ac:dyDescent="0.35"/>
    <row r="6877" s="37" customFormat="1" x14ac:dyDescent="0.35"/>
    <row r="6878" s="37" customFormat="1" x14ac:dyDescent="0.35"/>
    <row r="6879" s="37" customFormat="1" x14ac:dyDescent="0.35"/>
    <row r="6880" s="37" customFormat="1" x14ac:dyDescent="0.35"/>
    <row r="6881" s="37" customFormat="1" x14ac:dyDescent="0.35"/>
    <row r="6882" s="37" customFormat="1" x14ac:dyDescent="0.35"/>
    <row r="6883" s="37" customFormat="1" x14ac:dyDescent="0.35"/>
    <row r="6884" s="37" customFormat="1" x14ac:dyDescent="0.35"/>
    <row r="6885" s="37" customFormat="1" x14ac:dyDescent="0.35"/>
    <row r="6886" s="37" customFormat="1" x14ac:dyDescent="0.35"/>
    <row r="6887" s="37" customFormat="1" x14ac:dyDescent="0.35"/>
    <row r="6888" s="37" customFormat="1" x14ac:dyDescent="0.35"/>
    <row r="6889" s="37" customFormat="1" x14ac:dyDescent="0.35"/>
    <row r="6890" s="37" customFormat="1" x14ac:dyDescent="0.35"/>
    <row r="6891" s="37" customFormat="1" x14ac:dyDescent="0.35"/>
    <row r="6892" s="37" customFormat="1" x14ac:dyDescent="0.35"/>
    <row r="6893" s="37" customFormat="1" x14ac:dyDescent="0.35"/>
    <row r="6894" s="37" customFormat="1" x14ac:dyDescent="0.35"/>
    <row r="6895" s="37" customFormat="1" x14ac:dyDescent="0.35"/>
    <row r="6896" s="37" customFormat="1" x14ac:dyDescent="0.35"/>
    <row r="6897" s="37" customFormat="1" x14ac:dyDescent="0.35"/>
    <row r="6898" s="37" customFormat="1" x14ac:dyDescent="0.35"/>
    <row r="6899" s="37" customFormat="1" x14ac:dyDescent="0.35"/>
    <row r="6900" s="37" customFormat="1" x14ac:dyDescent="0.35"/>
    <row r="6901" s="37" customFormat="1" x14ac:dyDescent="0.35"/>
    <row r="6902" s="37" customFormat="1" x14ac:dyDescent="0.35"/>
    <row r="6903" s="37" customFormat="1" x14ac:dyDescent="0.35"/>
    <row r="6904" s="37" customFormat="1" x14ac:dyDescent="0.35"/>
    <row r="6905" s="37" customFormat="1" x14ac:dyDescent="0.35"/>
    <row r="6906" s="37" customFormat="1" x14ac:dyDescent="0.35"/>
    <row r="6907" s="37" customFormat="1" x14ac:dyDescent="0.35"/>
    <row r="6908" s="37" customFormat="1" x14ac:dyDescent="0.35"/>
    <row r="6909" s="37" customFormat="1" x14ac:dyDescent="0.35"/>
    <row r="6910" s="37" customFormat="1" x14ac:dyDescent="0.35"/>
    <row r="6911" s="37" customFormat="1" x14ac:dyDescent="0.35"/>
    <row r="6912" s="37" customFormat="1" x14ac:dyDescent="0.35"/>
    <row r="6913" s="37" customFormat="1" x14ac:dyDescent="0.35"/>
    <row r="6914" s="37" customFormat="1" x14ac:dyDescent="0.35"/>
    <row r="6915" s="37" customFormat="1" x14ac:dyDescent="0.35"/>
    <row r="6916" s="37" customFormat="1" x14ac:dyDescent="0.35"/>
    <row r="6917" s="37" customFormat="1" x14ac:dyDescent="0.35"/>
    <row r="6918" s="37" customFormat="1" x14ac:dyDescent="0.35"/>
    <row r="6919" s="37" customFormat="1" x14ac:dyDescent="0.35"/>
    <row r="6920" s="37" customFormat="1" x14ac:dyDescent="0.35"/>
    <row r="6921" s="37" customFormat="1" x14ac:dyDescent="0.35"/>
    <row r="6922" s="37" customFormat="1" x14ac:dyDescent="0.35"/>
    <row r="6923" s="37" customFormat="1" x14ac:dyDescent="0.35"/>
    <row r="6924" s="37" customFormat="1" x14ac:dyDescent="0.35"/>
    <row r="6925" s="37" customFormat="1" x14ac:dyDescent="0.35"/>
    <row r="6926" s="37" customFormat="1" x14ac:dyDescent="0.35"/>
    <row r="6927" s="37" customFormat="1" x14ac:dyDescent="0.35"/>
    <row r="6928" s="37" customFormat="1" x14ac:dyDescent="0.35"/>
    <row r="6929" s="37" customFormat="1" x14ac:dyDescent="0.35"/>
    <row r="6930" s="37" customFormat="1" x14ac:dyDescent="0.35"/>
    <row r="6931" s="37" customFormat="1" x14ac:dyDescent="0.35"/>
    <row r="6932" s="37" customFormat="1" x14ac:dyDescent="0.35"/>
    <row r="6933" s="37" customFormat="1" x14ac:dyDescent="0.35"/>
    <row r="6934" s="37" customFormat="1" x14ac:dyDescent="0.35"/>
    <row r="6935" s="37" customFormat="1" x14ac:dyDescent="0.35"/>
    <row r="6936" s="37" customFormat="1" x14ac:dyDescent="0.35"/>
    <row r="6937" s="37" customFormat="1" x14ac:dyDescent="0.35"/>
    <row r="6938" s="37" customFormat="1" x14ac:dyDescent="0.35"/>
    <row r="6939" s="37" customFormat="1" x14ac:dyDescent="0.35"/>
    <row r="6940" s="37" customFormat="1" x14ac:dyDescent="0.35"/>
    <row r="6941" s="37" customFormat="1" x14ac:dyDescent="0.35"/>
    <row r="6942" s="37" customFormat="1" x14ac:dyDescent="0.35"/>
    <row r="6943" s="37" customFormat="1" x14ac:dyDescent="0.35"/>
    <row r="6944" s="37" customFormat="1" x14ac:dyDescent="0.35"/>
    <row r="6945" s="37" customFormat="1" x14ac:dyDescent="0.35"/>
    <row r="6946" s="37" customFormat="1" x14ac:dyDescent="0.35"/>
    <row r="6947" s="37" customFormat="1" x14ac:dyDescent="0.35"/>
    <row r="6948" s="37" customFormat="1" x14ac:dyDescent="0.35"/>
    <row r="6949" s="37" customFormat="1" x14ac:dyDescent="0.35"/>
    <row r="6950" s="37" customFormat="1" x14ac:dyDescent="0.35"/>
    <row r="6951" s="37" customFormat="1" x14ac:dyDescent="0.35"/>
    <row r="6952" s="37" customFormat="1" x14ac:dyDescent="0.35"/>
    <row r="6953" s="37" customFormat="1" x14ac:dyDescent="0.35"/>
    <row r="6954" s="37" customFormat="1" x14ac:dyDescent="0.35"/>
    <row r="6955" s="37" customFormat="1" x14ac:dyDescent="0.35"/>
    <row r="6956" s="37" customFormat="1" x14ac:dyDescent="0.35"/>
    <row r="6957" s="37" customFormat="1" x14ac:dyDescent="0.35"/>
    <row r="6958" s="37" customFormat="1" x14ac:dyDescent="0.35"/>
    <row r="6959" s="37" customFormat="1" x14ac:dyDescent="0.35"/>
    <row r="6960" s="37" customFormat="1" x14ac:dyDescent="0.35"/>
    <row r="6961" s="37" customFormat="1" x14ac:dyDescent="0.35"/>
    <row r="6962" s="37" customFormat="1" x14ac:dyDescent="0.35"/>
    <row r="6963" s="37" customFormat="1" x14ac:dyDescent="0.35"/>
    <row r="6964" s="37" customFormat="1" x14ac:dyDescent="0.35"/>
    <row r="6965" s="37" customFormat="1" x14ac:dyDescent="0.35"/>
    <row r="6966" s="37" customFormat="1" x14ac:dyDescent="0.35"/>
    <row r="6967" s="37" customFormat="1" x14ac:dyDescent="0.35"/>
    <row r="6968" s="37" customFormat="1" x14ac:dyDescent="0.35"/>
    <row r="6969" s="37" customFormat="1" x14ac:dyDescent="0.35"/>
    <row r="6970" s="37" customFormat="1" x14ac:dyDescent="0.35"/>
    <row r="6971" s="37" customFormat="1" x14ac:dyDescent="0.35"/>
    <row r="6972" s="37" customFormat="1" x14ac:dyDescent="0.35"/>
    <row r="6973" s="37" customFormat="1" x14ac:dyDescent="0.35"/>
    <row r="6974" s="37" customFormat="1" x14ac:dyDescent="0.35"/>
    <row r="6975" s="37" customFormat="1" x14ac:dyDescent="0.35"/>
    <row r="6976" s="37" customFormat="1" x14ac:dyDescent="0.35"/>
    <row r="6977" s="37" customFormat="1" x14ac:dyDescent="0.35"/>
    <row r="6978" s="37" customFormat="1" x14ac:dyDescent="0.35"/>
    <row r="6979" s="37" customFormat="1" x14ac:dyDescent="0.35"/>
    <row r="6980" s="37" customFormat="1" x14ac:dyDescent="0.35"/>
    <row r="6981" s="37" customFormat="1" x14ac:dyDescent="0.35"/>
    <row r="6982" s="37" customFormat="1" x14ac:dyDescent="0.35"/>
    <row r="6983" s="37" customFormat="1" x14ac:dyDescent="0.35"/>
    <row r="6984" s="37" customFormat="1" x14ac:dyDescent="0.35"/>
    <row r="6985" s="37" customFormat="1" x14ac:dyDescent="0.35"/>
    <row r="6986" s="37" customFormat="1" x14ac:dyDescent="0.35"/>
    <row r="6987" s="37" customFormat="1" x14ac:dyDescent="0.35"/>
    <row r="6988" s="37" customFormat="1" x14ac:dyDescent="0.35"/>
    <row r="6989" s="37" customFormat="1" x14ac:dyDescent="0.35"/>
    <row r="6990" s="37" customFormat="1" x14ac:dyDescent="0.35"/>
    <row r="6991" s="37" customFormat="1" x14ac:dyDescent="0.35"/>
    <row r="6992" s="37" customFormat="1" x14ac:dyDescent="0.35"/>
    <row r="6993" s="37" customFormat="1" x14ac:dyDescent="0.35"/>
    <row r="6994" s="37" customFormat="1" x14ac:dyDescent="0.35"/>
    <row r="6995" s="37" customFormat="1" x14ac:dyDescent="0.35"/>
    <row r="6996" s="37" customFormat="1" x14ac:dyDescent="0.35"/>
    <row r="6997" s="37" customFormat="1" x14ac:dyDescent="0.35"/>
    <row r="6998" s="37" customFormat="1" x14ac:dyDescent="0.35"/>
    <row r="6999" s="37" customFormat="1" x14ac:dyDescent="0.35"/>
    <row r="7000" s="37" customFormat="1" x14ac:dyDescent="0.35"/>
    <row r="7001" s="37" customFormat="1" x14ac:dyDescent="0.35"/>
    <row r="7002" s="37" customFormat="1" x14ac:dyDescent="0.35"/>
    <row r="7003" s="37" customFormat="1" x14ac:dyDescent="0.35"/>
    <row r="7004" s="37" customFormat="1" x14ac:dyDescent="0.35"/>
    <row r="7005" s="37" customFormat="1" x14ac:dyDescent="0.35"/>
    <row r="7006" s="37" customFormat="1" x14ac:dyDescent="0.35"/>
    <row r="7007" s="37" customFormat="1" x14ac:dyDescent="0.35"/>
    <row r="7008" s="37" customFormat="1" x14ac:dyDescent="0.35"/>
    <row r="7009" s="37" customFormat="1" x14ac:dyDescent="0.35"/>
    <row r="7010" s="37" customFormat="1" x14ac:dyDescent="0.35"/>
    <row r="7011" s="37" customFormat="1" x14ac:dyDescent="0.35"/>
    <row r="7012" s="37" customFormat="1" x14ac:dyDescent="0.35"/>
    <row r="7013" s="37" customFormat="1" x14ac:dyDescent="0.35"/>
    <row r="7014" s="37" customFormat="1" x14ac:dyDescent="0.35"/>
    <row r="7015" s="37" customFormat="1" x14ac:dyDescent="0.35"/>
    <row r="7016" s="37" customFormat="1" x14ac:dyDescent="0.35"/>
    <row r="7017" s="37" customFormat="1" x14ac:dyDescent="0.35"/>
    <row r="7018" s="37" customFormat="1" x14ac:dyDescent="0.35"/>
    <row r="7019" s="37" customFormat="1" x14ac:dyDescent="0.35"/>
    <row r="7020" s="37" customFormat="1" x14ac:dyDescent="0.35"/>
    <row r="7021" s="37" customFormat="1" x14ac:dyDescent="0.35"/>
    <row r="7022" s="37" customFormat="1" x14ac:dyDescent="0.35"/>
    <row r="7023" s="37" customFormat="1" x14ac:dyDescent="0.35"/>
    <row r="7024" s="37" customFormat="1" x14ac:dyDescent="0.35"/>
    <row r="7025" s="37" customFormat="1" x14ac:dyDescent="0.35"/>
    <row r="7026" s="37" customFormat="1" x14ac:dyDescent="0.35"/>
    <row r="7027" s="37" customFormat="1" x14ac:dyDescent="0.35"/>
    <row r="7028" s="37" customFormat="1" x14ac:dyDescent="0.35"/>
    <row r="7029" s="37" customFormat="1" x14ac:dyDescent="0.35"/>
    <row r="7030" s="37" customFormat="1" x14ac:dyDescent="0.35"/>
    <row r="7031" s="37" customFormat="1" x14ac:dyDescent="0.35"/>
    <row r="7032" s="37" customFormat="1" x14ac:dyDescent="0.35"/>
    <row r="7033" s="37" customFormat="1" x14ac:dyDescent="0.35"/>
    <row r="7034" s="37" customFormat="1" x14ac:dyDescent="0.35"/>
    <row r="7035" s="37" customFormat="1" x14ac:dyDescent="0.35"/>
    <row r="7036" s="37" customFormat="1" x14ac:dyDescent="0.35"/>
    <row r="7037" s="37" customFormat="1" x14ac:dyDescent="0.35"/>
    <row r="7038" s="37" customFormat="1" x14ac:dyDescent="0.35"/>
    <row r="7039" s="37" customFormat="1" x14ac:dyDescent="0.35"/>
    <row r="7040" s="37" customFormat="1" x14ac:dyDescent="0.35"/>
    <row r="7041" s="37" customFormat="1" x14ac:dyDescent="0.35"/>
    <row r="7042" s="37" customFormat="1" x14ac:dyDescent="0.35"/>
    <row r="7043" s="37" customFormat="1" x14ac:dyDescent="0.35"/>
    <row r="7044" s="37" customFormat="1" x14ac:dyDescent="0.35"/>
    <row r="7045" s="37" customFormat="1" x14ac:dyDescent="0.35"/>
    <row r="7046" s="37" customFormat="1" x14ac:dyDescent="0.35"/>
    <row r="7047" s="37" customFormat="1" x14ac:dyDescent="0.35"/>
    <row r="7048" s="37" customFormat="1" x14ac:dyDescent="0.35"/>
    <row r="7049" s="37" customFormat="1" x14ac:dyDescent="0.35"/>
    <row r="7050" s="37" customFormat="1" x14ac:dyDescent="0.35"/>
    <row r="7051" s="37" customFormat="1" x14ac:dyDescent="0.35"/>
    <row r="7052" s="37" customFormat="1" x14ac:dyDescent="0.35"/>
    <row r="7053" s="37" customFormat="1" x14ac:dyDescent="0.35"/>
    <row r="7054" s="37" customFormat="1" x14ac:dyDescent="0.35"/>
    <row r="7055" s="37" customFormat="1" x14ac:dyDescent="0.35"/>
    <row r="7056" s="37" customFormat="1" x14ac:dyDescent="0.35"/>
    <row r="7057" s="37" customFormat="1" x14ac:dyDescent="0.35"/>
    <row r="7058" s="37" customFormat="1" x14ac:dyDescent="0.35"/>
    <row r="7059" s="37" customFormat="1" x14ac:dyDescent="0.35"/>
    <row r="7060" s="37" customFormat="1" x14ac:dyDescent="0.35"/>
    <row r="7061" s="37" customFormat="1" x14ac:dyDescent="0.35"/>
    <row r="7062" s="37" customFormat="1" x14ac:dyDescent="0.35"/>
    <row r="7063" s="37" customFormat="1" x14ac:dyDescent="0.35"/>
    <row r="7064" s="37" customFormat="1" x14ac:dyDescent="0.35"/>
    <row r="7065" s="37" customFormat="1" x14ac:dyDescent="0.35"/>
    <row r="7066" s="37" customFormat="1" x14ac:dyDescent="0.35"/>
    <row r="7067" s="37" customFormat="1" x14ac:dyDescent="0.35"/>
    <row r="7068" s="37" customFormat="1" x14ac:dyDescent="0.35"/>
    <row r="7069" s="37" customFormat="1" x14ac:dyDescent="0.35"/>
    <row r="7070" s="37" customFormat="1" x14ac:dyDescent="0.35"/>
    <row r="7071" s="37" customFormat="1" x14ac:dyDescent="0.35"/>
    <row r="7072" s="37" customFormat="1" x14ac:dyDescent="0.35"/>
    <row r="7073" s="37" customFormat="1" x14ac:dyDescent="0.35"/>
    <row r="7074" s="37" customFormat="1" x14ac:dyDescent="0.35"/>
    <row r="7075" s="37" customFormat="1" x14ac:dyDescent="0.35"/>
    <row r="7076" s="37" customFormat="1" x14ac:dyDescent="0.35"/>
    <row r="7077" s="37" customFormat="1" x14ac:dyDescent="0.35"/>
    <row r="7078" s="37" customFormat="1" x14ac:dyDescent="0.35"/>
    <row r="7079" s="37" customFormat="1" x14ac:dyDescent="0.35"/>
    <row r="7080" s="37" customFormat="1" x14ac:dyDescent="0.35"/>
    <row r="7081" s="37" customFormat="1" x14ac:dyDescent="0.35"/>
    <row r="7082" s="37" customFormat="1" x14ac:dyDescent="0.35"/>
    <row r="7083" s="37" customFormat="1" x14ac:dyDescent="0.35"/>
    <row r="7084" s="37" customFormat="1" x14ac:dyDescent="0.35"/>
    <row r="7085" s="37" customFormat="1" x14ac:dyDescent="0.35"/>
    <row r="7086" s="37" customFormat="1" x14ac:dyDescent="0.35"/>
    <row r="7087" s="37" customFormat="1" x14ac:dyDescent="0.35"/>
    <row r="7088" s="37" customFormat="1" x14ac:dyDescent="0.35"/>
    <row r="7089" s="37" customFormat="1" x14ac:dyDescent="0.35"/>
    <row r="7090" s="37" customFormat="1" x14ac:dyDescent="0.35"/>
    <row r="7091" s="37" customFormat="1" x14ac:dyDescent="0.35"/>
    <row r="7092" s="37" customFormat="1" x14ac:dyDescent="0.35"/>
    <row r="7093" s="37" customFormat="1" x14ac:dyDescent="0.35"/>
    <row r="7094" s="37" customFormat="1" x14ac:dyDescent="0.35"/>
    <row r="7095" s="37" customFormat="1" x14ac:dyDescent="0.35"/>
    <row r="7096" s="37" customFormat="1" x14ac:dyDescent="0.35"/>
    <row r="7097" s="37" customFormat="1" x14ac:dyDescent="0.35"/>
    <row r="7098" s="37" customFormat="1" x14ac:dyDescent="0.35"/>
    <row r="7099" s="37" customFormat="1" x14ac:dyDescent="0.35"/>
    <row r="7100" s="37" customFormat="1" x14ac:dyDescent="0.35"/>
    <row r="7101" s="37" customFormat="1" x14ac:dyDescent="0.35"/>
    <row r="7102" s="37" customFormat="1" x14ac:dyDescent="0.35"/>
    <row r="7103" s="37" customFormat="1" x14ac:dyDescent="0.35"/>
    <row r="7104" s="37" customFormat="1" x14ac:dyDescent="0.35"/>
    <row r="7105" s="37" customFormat="1" x14ac:dyDescent="0.35"/>
    <row r="7106" s="37" customFormat="1" x14ac:dyDescent="0.35"/>
    <row r="7107" s="37" customFormat="1" x14ac:dyDescent="0.35"/>
    <row r="7108" s="37" customFormat="1" x14ac:dyDescent="0.35"/>
    <row r="7109" s="37" customFormat="1" x14ac:dyDescent="0.35"/>
    <row r="7110" s="37" customFormat="1" x14ac:dyDescent="0.35"/>
    <row r="7111" s="37" customFormat="1" x14ac:dyDescent="0.35"/>
    <row r="7112" s="37" customFormat="1" x14ac:dyDescent="0.35"/>
    <row r="7113" s="37" customFormat="1" x14ac:dyDescent="0.35"/>
    <row r="7114" s="37" customFormat="1" x14ac:dyDescent="0.35"/>
    <row r="7115" s="37" customFormat="1" x14ac:dyDescent="0.35"/>
    <row r="7116" s="37" customFormat="1" x14ac:dyDescent="0.35"/>
    <row r="7117" s="37" customFormat="1" x14ac:dyDescent="0.35"/>
    <row r="7118" s="37" customFormat="1" x14ac:dyDescent="0.35"/>
    <row r="7119" s="37" customFormat="1" x14ac:dyDescent="0.35"/>
    <row r="7120" s="37" customFormat="1" x14ac:dyDescent="0.35"/>
    <row r="7121" s="37" customFormat="1" x14ac:dyDescent="0.35"/>
    <row r="7122" s="37" customFormat="1" x14ac:dyDescent="0.35"/>
    <row r="7123" s="37" customFormat="1" x14ac:dyDescent="0.35"/>
    <row r="7124" s="37" customFormat="1" x14ac:dyDescent="0.35"/>
    <row r="7125" s="37" customFormat="1" x14ac:dyDescent="0.35"/>
    <row r="7126" s="37" customFormat="1" x14ac:dyDescent="0.35"/>
    <row r="7127" s="37" customFormat="1" x14ac:dyDescent="0.35"/>
    <row r="7128" s="37" customFormat="1" x14ac:dyDescent="0.35"/>
    <row r="7129" s="37" customFormat="1" x14ac:dyDescent="0.35"/>
    <row r="7130" s="37" customFormat="1" x14ac:dyDescent="0.35"/>
    <row r="7131" s="37" customFormat="1" x14ac:dyDescent="0.35"/>
    <row r="7132" s="37" customFormat="1" x14ac:dyDescent="0.35"/>
    <row r="7133" s="37" customFormat="1" x14ac:dyDescent="0.35"/>
    <row r="7134" s="37" customFormat="1" x14ac:dyDescent="0.35"/>
    <row r="7135" s="37" customFormat="1" x14ac:dyDescent="0.35"/>
    <row r="7136" s="37" customFormat="1" x14ac:dyDescent="0.35"/>
    <row r="7137" s="37" customFormat="1" x14ac:dyDescent="0.35"/>
    <row r="7138" s="37" customFormat="1" x14ac:dyDescent="0.35"/>
    <row r="7139" s="37" customFormat="1" x14ac:dyDescent="0.35"/>
    <row r="7140" s="37" customFormat="1" x14ac:dyDescent="0.35"/>
    <row r="7141" s="37" customFormat="1" x14ac:dyDescent="0.35"/>
    <row r="7142" s="37" customFormat="1" x14ac:dyDescent="0.35"/>
    <row r="7143" s="37" customFormat="1" x14ac:dyDescent="0.35"/>
    <row r="7144" s="37" customFormat="1" x14ac:dyDescent="0.35"/>
    <row r="7145" s="37" customFormat="1" x14ac:dyDescent="0.35"/>
    <row r="7146" s="37" customFormat="1" x14ac:dyDescent="0.35"/>
    <row r="7147" s="37" customFormat="1" x14ac:dyDescent="0.35"/>
    <row r="7148" s="37" customFormat="1" x14ac:dyDescent="0.35"/>
    <row r="7149" s="37" customFormat="1" x14ac:dyDescent="0.35"/>
    <row r="7150" s="37" customFormat="1" x14ac:dyDescent="0.35"/>
    <row r="7151" s="37" customFormat="1" x14ac:dyDescent="0.35"/>
    <row r="7152" s="37" customFormat="1" x14ac:dyDescent="0.35"/>
    <row r="7153" s="37" customFormat="1" x14ac:dyDescent="0.35"/>
    <row r="7154" s="37" customFormat="1" x14ac:dyDescent="0.35"/>
    <row r="7155" s="37" customFormat="1" x14ac:dyDescent="0.35"/>
    <row r="7156" s="37" customFormat="1" x14ac:dyDescent="0.35"/>
    <row r="7157" s="37" customFormat="1" x14ac:dyDescent="0.35"/>
    <row r="7158" s="37" customFormat="1" x14ac:dyDescent="0.35"/>
    <row r="7159" s="37" customFormat="1" x14ac:dyDescent="0.35"/>
    <row r="7160" s="37" customFormat="1" x14ac:dyDescent="0.35"/>
    <row r="7161" s="37" customFormat="1" x14ac:dyDescent="0.35"/>
    <row r="7162" s="37" customFormat="1" x14ac:dyDescent="0.35"/>
    <row r="7163" s="37" customFormat="1" x14ac:dyDescent="0.35"/>
    <row r="7164" s="37" customFormat="1" x14ac:dyDescent="0.35"/>
    <row r="7165" s="37" customFormat="1" x14ac:dyDescent="0.35"/>
    <row r="7166" s="37" customFormat="1" x14ac:dyDescent="0.35"/>
    <row r="7167" s="37" customFormat="1" x14ac:dyDescent="0.35"/>
    <row r="7168" s="37" customFormat="1" x14ac:dyDescent="0.35"/>
    <row r="7169" s="37" customFormat="1" x14ac:dyDescent="0.35"/>
    <row r="7170" s="37" customFormat="1" x14ac:dyDescent="0.35"/>
    <row r="7171" s="37" customFormat="1" x14ac:dyDescent="0.35"/>
    <row r="7172" s="37" customFormat="1" x14ac:dyDescent="0.35"/>
    <row r="7173" s="37" customFormat="1" x14ac:dyDescent="0.35"/>
    <row r="7174" s="37" customFormat="1" x14ac:dyDescent="0.35"/>
    <row r="7175" s="37" customFormat="1" x14ac:dyDescent="0.35"/>
    <row r="7176" s="37" customFormat="1" x14ac:dyDescent="0.35"/>
    <row r="7177" s="37" customFormat="1" x14ac:dyDescent="0.35"/>
    <row r="7178" s="37" customFormat="1" x14ac:dyDescent="0.35"/>
    <row r="7179" s="37" customFormat="1" x14ac:dyDescent="0.35"/>
    <row r="7180" s="37" customFormat="1" x14ac:dyDescent="0.35"/>
    <row r="7181" s="37" customFormat="1" x14ac:dyDescent="0.35"/>
    <row r="7182" s="37" customFormat="1" x14ac:dyDescent="0.35"/>
    <row r="7183" s="37" customFormat="1" x14ac:dyDescent="0.35"/>
    <row r="7184" s="37" customFormat="1" x14ac:dyDescent="0.35"/>
    <row r="7185" s="37" customFormat="1" x14ac:dyDescent="0.35"/>
    <row r="7186" s="37" customFormat="1" x14ac:dyDescent="0.35"/>
    <row r="7187" s="37" customFormat="1" x14ac:dyDescent="0.35"/>
    <row r="7188" s="37" customFormat="1" x14ac:dyDescent="0.35"/>
    <row r="7189" s="37" customFormat="1" x14ac:dyDescent="0.35"/>
    <row r="7190" s="37" customFormat="1" x14ac:dyDescent="0.35"/>
    <row r="7191" s="37" customFormat="1" x14ac:dyDescent="0.35"/>
    <row r="7192" s="37" customFormat="1" x14ac:dyDescent="0.35"/>
    <row r="7193" s="37" customFormat="1" x14ac:dyDescent="0.35"/>
    <row r="7194" s="37" customFormat="1" x14ac:dyDescent="0.35"/>
    <row r="7195" s="37" customFormat="1" x14ac:dyDescent="0.35"/>
    <row r="7196" s="37" customFormat="1" x14ac:dyDescent="0.35"/>
    <row r="7197" s="37" customFormat="1" x14ac:dyDescent="0.35"/>
    <row r="7198" s="37" customFormat="1" x14ac:dyDescent="0.35"/>
    <row r="7199" s="37" customFormat="1" x14ac:dyDescent="0.35"/>
    <row r="7200" s="37" customFormat="1" x14ac:dyDescent="0.35"/>
    <row r="7201" s="37" customFormat="1" x14ac:dyDescent="0.35"/>
    <row r="7202" s="37" customFormat="1" x14ac:dyDescent="0.35"/>
    <row r="7203" s="37" customFormat="1" x14ac:dyDescent="0.35"/>
    <row r="7204" s="37" customFormat="1" x14ac:dyDescent="0.35"/>
    <row r="7205" s="37" customFormat="1" x14ac:dyDescent="0.35"/>
    <row r="7206" s="37" customFormat="1" x14ac:dyDescent="0.35"/>
    <row r="7207" s="37" customFormat="1" x14ac:dyDescent="0.35"/>
    <row r="7208" s="37" customFormat="1" x14ac:dyDescent="0.35"/>
    <row r="7209" s="37" customFormat="1" x14ac:dyDescent="0.35"/>
    <row r="7210" s="37" customFormat="1" x14ac:dyDescent="0.35"/>
    <row r="7211" s="37" customFormat="1" x14ac:dyDescent="0.35"/>
    <row r="7212" s="37" customFormat="1" x14ac:dyDescent="0.35"/>
    <row r="7213" s="37" customFormat="1" x14ac:dyDescent="0.35"/>
    <row r="7214" s="37" customFormat="1" x14ac:dyDescent="0.35"/>
    <row r="7215" s="37" customFormat="1" x14ac:dyDescent="0.35"/>
    <row r="7216" s="37" customFormat="1" x14ac:dyDescent="0.35"/>
    <row r="7217" s="37" customFormat="1" x14ac:dyDescent="0.35"/>
    <row r="7218" s="37" customFormat="1" x14ac:dyDescent="0.35"/>
    <row r="7219" s="37" customFormat="1" x14ac:dyDescent="0.35"/>
    <row r="7220" s="37" customFormat="1" x14ac:dyDescent="0.35"/>
    <row r="7221" s="37" customFormat="1" x14ac:dyDescent="0.35"/>
    <row r="7222" s="37" customFormat="1" x14ac:dyDescent="0.35"/>
    <row r="7223" s="37" customFormat="1" x14ac:dyDescent="0.35"/>
    <row r="7224" s="37" customFormat="1" x14ac:dyDescent="0.35"/>
    <row r="7225" s="37" customFormat="1" x14ac:dyDescent="0.35"/>
    <row r="7226" s="37" customFormat="1" x14ac:dyDescent="0.35"/>
    <row r="7227" s="37" customFormat="1" x14ac:dyDescent="0.35"/>
    <row r="7228" s="37" customFormat="1" x14ac:dyDescent="0.35"/>
    <row r="7229" s="37" customFormat="1" x14ac:dyDescent="0.35"/>
    <row r="7230" s="37" customFormat="1" x14ac:dyDescent="0.35"/>
    <row r="7231" s="37" customFormat="1" x14ac:dyDescent="0.35"/>
    <row r="7232" s="37" customFormat="1" x14ac:dyDescent="0.35"/>
    <row r="7233" s="37" customFormat="1" x14ac:dyDescent="0.35"/>
    <row r="7234" s="37" customFormat="1" x14ac:dyDescent="0.35"/>
    <row r="7235" s="37" customFormat="1" x14ac:dyDescent="0.35"/>
    <row r="7236" s="37" customFormat="1" x14ac:dyDescent="0.35"/>
    <row r="7237" s="37" customFormat="1" x14ac:dyDescent="0.35"/>
    <row r="7238" s="37" customFormat="1" x14ac:dyDescent="0.35"/>
    <row r="7239" s="37" customFormat="1" x14ac:dyDescent="0.35"/>
    <row r="7240" s="37" customFormat="1" x14ac:dyDescent="0.35"/>
    <row r="7241" s="37" customFormat="1" x14ac:dyDescent="0.35"/>
    <row r="7242" s="37" customFormat="1" x14ac:dyDescent="0.35"/>
    <row r="7243" s="37" customFormat="1" x14ac:dyDescent="0.35"/>
    <row r="7244" s="37" customFormat="1" x14ac:dyDescent="0.35"/>
    <row r="7245" s="37" customFormat="1" x14ac:dyDescent="0.35"/>
    <row r="7246" s="37" customFormat="1" x14ac:dyDescent="0.35"/>
    <row r="7247" s="37" customFormat="1" x14ac:dyDescent="0.35"/>
    <row r="7248" s="37" customFormat="1" x14ac:dyDescent="0.35"/>
    <row r="7249" s="37" customFormat="1" x14ac:dyDescent="0.35"/>
    <row r="7250" s="37" customFormat="1" x14ac:dyDescent="0.35"/>
    <row r="7251" s="37" customFormat="1" x14ac:dyDescent="0.35"/>
    <row r="7252" s="37" customFormat="1" x14ac:dyDescent="0.35"/>
    <row r="7253" s="37" customFormat="1" x14ac:dyDescent="0.35"/>
    <row r="7254" s="37" customFormat="1" x14ac:dyDescent="0.35"/>
    <row r="7255" s="37" customFormat="1" x14ac:dyDescent="0.35"/>
    <row r="7256" s="37" customFormat="1" x14ac:dyDescent="0.35"/>
    <row r="7257" s="37" customFormat="1" x14ac:dyDescent="0.35"/>
    <row r="7258" s="37" customFormat="1" x14ac:dyDescent="0.35"/>
    <row r="7259" s="37" customFormat="1" x14ac:dyDescent="0.35"/>
    <row r="7260" s="37" customFormat="1" x14ac:dyDescent="0.35"/>
    <row r="7261" s="37" customFormat="1" x14ac:dyDescent="0.35"/>
    <row r="7262" s="37" customFormat="1" x14ac:dyDescent="0.35"/>
    <row r="7263" s="37" customFormat="1" x14ac:dyDescent="0.35"/>
    <row r="7264" s="37" customFormat="1" x14ac:dyDescent="0.35"/>
    <row r="7265" s="37" customFormat="1" x14ac:dyDescent="0.35"/>
    <row r="7266" s="37" customFormat="1" x14ac:dyDescent="0.35"/>
    <row r="7267" s="37" customFormat="1" x14ac:dyDescent="0.35"/>
    <row r="7268" s="37" customFormat="1" x14ac:dyDescent="0.35"/>
    <row r="7269" s="37" customFormat="1" x14ac:dyDescent="0.35"/>
    <row r="7270" s="37" customFormat="1" x14ac:dyDescent="0.35"/>
    <row r="7271" s="37" customFormat="1" x14ac:dyDescent="0.35"/>
    <row r="7272" s="37" customFormat="1" x14ac:dyDescent="0.35"/>
    <row r="7273" s="37" customFormat="1" x14ac:dyDescent="0.35"/>
    <row r="7274" s="37" customFormat="1" x14ac:dyDescent="0.35"/>
    <row r="7275" s="37" customFormat="1" x14ac:dyDescent="0.35"/>
    <row r="7276" s="37" customFormat="1" x14ac:dyDescent="0.35"/>
    <row r="7277" s="37" customFormat="1" x14ac:dyDescent="0.35"/>
    <row r="7278" s="37" customFormat="1" x14ac:dyDescent="0.35"/>
    <row r="7279" s="37" customFormat="1" x14ac:dyDescent="0.35"/>
    <row r="7280" s="37" customFormat="1" x14ac:dyDescent="0.35"/>
    <row r="7281" s="37" customFormat="1" x14ac:dyDescent="0.35"/>
    <row r="7282" s="37" customFormat="1" x14ac:dyDescent="0.35"/>
    <row r="7283" s="37" customFormat="1" x14ac:dyDescent="0.35"/>
    <row r="7284" s="37" customFormat="1" x14ac:dyDescent="0.35"/>
    <row r="7285" s="37" customFormat="1" x14ac:dyDescent="0.35"/>
    <row r="7286" s="37" customFormat="1" x14ac:dyDescent="0.35"/>
    <row r="7287" s="37" customFormat="1" x14ac:dyDescent="0.35"/>
    <row r="7288" s="37" customFormat="1" x14ac:dyDescent="0.35"/>
    <row r="7289" s="37" customFormat="1" x14ac:dyDescent="0.35"/>
    <row r="7290" s="37" customFormat="1" x14ac:dyDescent="0.35"/>
    <row r="7291" s="37" customFormat="1" x14ac:dyDescent="0.35"/>
    <row r="7292" s="37" customFormat="1" x14ac:dyDescent="0.35"/>
    <row r="7293" s="37" customFormat="1" x14ac:dyDescent="0.35"/>
    <row r="7294" s="37" customFormat="1" x14ac:dyDescent="0.35"/>
    <row r="7295" s="37" customFormat="1" x14ac:dyDescent="0.35"/>
    <row r="7296" s="37" customFormat="1" x14ac:dyDescent="0.35"/>
    <row r="7297" s="37" customFormat="1" x14ac:dyDescent="0.35"/>
    <row r="7298" s="37" customFormat="1" x14ac:dyDescent="0.35"/>
    <row r="7299" s="37" customFormat="1" x14ac:dyDescent="0.35"/>
    <row r="7300" s="37" customFormat="1" x14ac:dyDescent="0.35"/>
    <row r="7301" s="37" customFormat="1" x14ac:dyDescent="0.35"/>
    <row r="7302" s="37" customFormat="1" x14ac:dyDescent="0.35"/>
    <row r="7303" s="37" customFormat="1" x14ac:dyDescent="0.35"/>
    <row r="7304" s="37" customFormat="1" x14ac:dyDescent="0.35"/>
    <row r="7305" s="37" customFormat="1" x14ac:dyDescent="0.35"/>
    <row r="7306" s="37" customFormat="1" x14ac:dyDescent="0.35"/>
    <row r="7307" s="37" customFormat="1" x14ac:dyDescent="0.35"/>
    <row r="7308" s="37" customFormat="1" x14ac:dyDescent="0.35"/>
    <row r="7309" s="37" customFormat="1" x14ac:dyDescent="0.35"/>
    <row r="7310" s="37" customFormat="1" x14ac:dyDescent="0.35"/>
    <row r="7311" s="37" customFormat="1" x14ac:dyDescent="0.35"/>
    <row r="7312" s="37" customFormat="1" x14ac:dyDescent="0.35"/>
    <row r="7313" s="37" customFormat="1" x14ac:dyDescent="0.35"/>
    <row r="7314" s="37" customFormat="1" x14ac:dyDescent="0.35"/>
    <row r="7315" s="37" customFormat="1" x14ac:dyDescent="0.35"/>
    <row r="7316" s="37" customFormat="1" x14ac:dyDescent="0.35"/>
    <row r="7317" s="37" customFormat="1" x14ac:dyDescent="0.35"/>
    <row r="7318" s="37" customFormat="1" x14ac:dyDescent="0.35"/>
    <row r="7319" s="37" customFormat="1" x14ac:dyDescent="0.35"/>
    <row r="7320" s="37" customFormat="1" x14ac:dyDescent="0.35"/>
    <row r="7321" s="37" customFormat="1" x14ac:dyDescent="0.35"/>
    <row r="7322" s="37" customFormat="1" x14ac:dyDescent="0.35"/>
    <row r="7323" s="37" customFormat="1" x14ac:dyDescent="0.35"/>
    <row r="7324" s="37" customFormat="1" x14ac:dyDescent="0.35"/>
    <row r="7325" s="37" customFormat="1" x14ac:dyDescent="0.35"/>
    <row r="7326" s="37" customFormat="1" x14ac:dyDescent="0.35"/>
    <row r="7327" s="37" customFormat="1" x14ac:dyDescent="0.35"/>
    <row r="7328" s="37" customFormat="1" x14ac:dyDescent="0.35"/>
    <row r="7329" s="37" customFormat="1" x14ac:dyDescent="0.35"/>
    <row r="7330" s="37" customFormat="1" x14ac:dyDescent="0.35"/>
    <row r="7331" s="37" customFormat="1" x14ac:dyDescent="0.35"/>
    <row r="7332" s="37" customFormat="1" x14ac:dyDescent="0.35"/>
    <row r="7333" s="37" customFormat="1" x14ac:dyDescent="0.35"/>
    <row r="7334" s="37" customFormat="1" x14ac:dyDescent="0.35"/>
    <row r="7335" s="37" customFormat="1" x14ac:dyDescent="0.35"/>
    <row r="7336" s="37" customFormat="1" x14ac:dyDescent="0.35"/>
    <row r="7337" s="37" customFormat="1" x14ac:dyDescent="0.35"/>
    <row r="7338" s="37" customFormat="1" x14ac:dyDescent="0.35"/>
    <row r="7339" s="37" customFormat="1" x14ac:dyDescent="0.35"/>
    <row r="7340" s="37" customFormat="1" x14ac:dyDescent="0.35"/>
    <row r="7341" s="37" customFormat="1" x14ac:dyDescent="0.35"/>
    <row r="7342" s="37" customFormat="1" x14ac:dyDescent="0.35"/>
    <row r="7343" s="37" customFormat="1" x14ac:dyDescent="0.35"/>
    <row r="7344" s="37" customFormat="1" x14ac:dyDescent="0.35"/>
    <row r="7345" s="37" customFormat="1" x14ac:dyDescent="0.35"/>
    <row r="7346" s="37" customFormat="1" x14ac:dyDescent="0.35"/>
    <row r="7347" s="37" customFormat="1" x14ac:dyDescent="0.35"/>
    <row r="7348" s="37" customFormat="1" x14ac:dyDescent="0.35"/>
    <row r="7349" s="37" customFormat="1" x14ac:dyDescent="0.35"/>
    <row r="7350" s="37" customFormat="1" x14ac:dyDescent="0.35"/>
    <row r="7351" s="37" customFormat="1" x14ac:dyDescent="0.35"/>
    <row r="7352" s="37" customFormat="1" x14ac:dyDescent="0.35"/>
    <row r="7353" s="37" customFormat="1" x14ac:dyDescent="0.35"/>
    <row r="7354" s="37" customFormat="1" x14ac:dyDescent="0.35"/>
    <row r="7355" s="37" customFormat="1" x14ac:dyDescent="0.35"/>
    <row r="7356" s="37" customFormat="1" x14ac:dyDescent="0.35"/>
    <row r="7357" s="37" customFormat="1" x14ac:dyDescent="0.35"/>
    <row r="7358" s="37" customFormat="1" x14ac:dyDescent="0.35"/>
    <row r="7359" s="37" customFormat="1" x14ac:dyDescent="0.35"/>
    <row r="7360" s="37" customFormat="1" x14ac:dyDescent="0.35"/>
    <row r="7361" s="37" customFormat="1" x14ac:dyDescent="0.35"/>
    <row r="7362" s="37" customFormat="1" x14ac:dyDescent="0.35"/>
    <row r="7363" s="37" customFormat="1" x14ac:dyDescent="0.35"/>
    <row r="7364" s="37" customFormat="1" x14ac:dyDescent="0.35"/>
    <row r="7365" s="37" customFormat="1" x14ac:dyDescent="0.35"/>
    <row r="7366" s="37" customFormat="1" x14ac:dyDescent="0.35"/>
    <row r="7367" s="37" customFormat="1" x14ac:dyDescent="0.35"/>
    <row r="7368" s="37" customFormat="1" x14ac:dyDescent="0.35"/>
    <row r="7369" s="37" customFormat="1" x14ac:dyDescent="0.35"/>
    <row r="7370" s="37" customFormat="1" x14ac:dyDescent="0.35"/>
    <row r="7371" s="37" customFormat="1" x14ac:dyDescent="0.35"/>
    <row r="7372" s="37" customFormat="1" x14ac:dyDescent="0.35"/>
    <row r="7373" s="37" customFormat="1" x14ac:dyDescent="0.35"/>
    <row r="7374" s="37" customFormat="1" x14ac:dyDescent="0.35"/>
    <row r="7375" s="37" customFormat="1" x14ac:dyDescent="0.35"/>
    <row r="7376" s="37" customFormat="1" x14ac:dyDescent="0.35"/>
    <row r="7377" s="37" customFormat="1" x14ac:dyDescent="0.35"/>
    <row r="7378" s="37" customFormat="1" x14ac:dyDescent="0.35"/>
    <row r="7379" s="37" customFormat="1" x14ac:dyDescent="0.35"/>
    <row r="7380" s="37" customFormat="1" x14ac:dyDescent="0.35"/>
    <row r="7381" s="37" customFormat="1" x14ac:dyDescent="0.35"/>
    <row r="7382" s="37" customFormat="1" x14ac:dyDescent="0.35"/>
    <row r="7383" s="37" customFormat="1" x14ac:dyDescent="0.35"/>
    <row r="7384" s="37" customFormat="1" x14ac:dyDescent="0.35"/>
    <row r="7385" s="37" customFormat="1" x14ac:dyDescent="0.35"/>
    <row r="7386" s="37" customFormat="1" x14ac:dyDescent="0.35"/>
    <row r="7387" s="37" customFormat="1" x14ac:dyDescent="0.35"/>
    <row r="7388" s="37" customFormat="1" x14ac:dyDescent="0.35"/>
    <row r="7389" s="37" customFormat="1" x14ac:dyDescent="0.35"/>
    <row r="7390" s="37" customFormat="1" x14ac:dyDescent="0.35"/>
    <row r="7391" s="37" customFormat="1" x14ac:dyDescent="0.35"/>
    <row r="7392" s="37" customFormat="1" x14ac:dyDescent="0.35"/>
    <row r="7393" s="37" customFormat="1" x14ac:dyDescent="0.35"/>
    <row r="7394" s="37" customFormat="1" x14ac:dyDescent="0.35"/>
    <row r="7395" s="37" customFormat="1" x14ac:dyDescent="0.35"/>
    <row r="7396" s="37" customFormat="1" x14ac:dyDescent="0.35"/>
    <row r="7397" s="37" customFormat="1" x14ac:dyDescent="0.35"/>
    <row r="7398" s="37" customFormat="1" x14ac:dyDescent="0.35"/>
    <row r="7399" s="37" customFormat="1" x14ac:dyDescent="0.35"/>
    <row r="7400" s="37" customFormat="1" x14ac:dyDescent="0.35"/>
    <row r="7401" s="37" customFormat="1" x14ac:dyDescent="0.35"/>
    <row r="7402" s="37" customFormat="1" x14ac:dyDescent="0.35"/>
    <row r="7403" s="37" customFormat="1" x14ac:dyDescent="0.35"/>
    <row r="7404" s="37" customFormat="1" x14ac:dyDescent="0.35"/>
    <row r="7405" s="37" customFormat="1" x14ac:dyDescent="0.35"/>
    <row r="7406" s="37" customFormat="1" x14ac:dyDescent="0.35"/>
    <row r="7407" s="37" customFormat="1" x14ac:dyDescent="0.35"/>
    <row r="7408" s="37" customFormat="1" x14ac:dyDescent="0.35"/>
    <row r="7409" s="37" customFormat="1" x14ac:dyDescent="0.35"/>
    <row r="7410" s="37" customFormat="1" x14ac:dyDescent="0.35"/>
    <row r="7411" s="37" customFormat="1" x14ac:dyDescent="0.35"/>
    <row r="7412" s="37" customFormat="1" x14ac:dyDescent="0.35"/>
    <row r="7413" s="37" customFormat="1" x14ac:dyDescent="0.35"/>
    <row r="7414" s="37" customFormat="1" x14ac:dyDescent="0.35"/>
    <row r="7415" s="37" customFormat="1" x14ac:dyDescent="0.35"/>
    <row r="7416" s="37" customFormat="1" x14ac:dyDescent="0.35"/>
    <row r="7417" s="37" customFormat="1" x14ac:dyDescent="0.35"/>
    <row r="7418" s="37" customFormat="1" x14ac:dyDescent="0.35"/>
    <row r="7419" s="37" customFormat="1" x14ac:dyDescent="0.35"/>
    <row r="7420" s="37" customFormat="1" x14ac:dyDescent="0.35"/>
    <row r="7421" s="37" customFormat="1" x14ac:dyDescent="0.35"/>
    <row r="7422" s="37" customFormat="1" x14ac:dyDescent="0.35"/>
    <row r="7423" s="37" customFormat="1" x14ac:dyDescent="0.35"/>
    <row r="7424" s="37" customFormat="1" x14ac:dyDescent="0.35"/>
    <row r="7425" s="37" customFormat="1" x14ac:dyDescent="0.35"/>
    <row r="7426" s="37" customFormat="1" x14ac:dyDescent="0.35"/>
    <row r="7427" s="37" customFormat="1" x14ac:dyDescent="0.35"/>
    <row r="7428" s="37" customFormat="1" x14ac:dyDescent="0.35"/>
    <row r="7429" s="37" customFormat="1" x14ac:dyDescent="0.35"/>
    <row r="7430" s="37" customFormat="1" x14ac:dyDescent="0.35"/>
    <row r="7431" s="37" customFormat="1" x14ac:dyDescent="0.35"/>
    <row r="7432" s="37" customFormat="1" x14ac:dyDescent="0.35"/>
    <row r="7433" s="37" customFormat="1" x14ac:dyDescent="0.35"/>
    <row r="7434" s="37" customFormat="1" x14ac:dyDescent="0.35"/>
    <row r="7435" s="37" customFormat="1" x14ac:dyDescent="0.35"/>
    <row r="7436" s="37" customFormat="1" x14ac:dyDescent="0.35"/>
    <row r="7437" s="37" customFormat="1" x14ac:dyDescent="0.35"/>
    <row r="7438" s="37" customFormat="1" x14ac:dyDescent="0.35"/>
    <row r="7439" s="37" customFormat="1" x14ac:dyDescent="0.35"/>
    <row r="7440" s="37" customFormat="1" x14ac:dyDescent="0.35"/>
    <row r="7441" s="37" customFormat="1" x14ac:dyDescent="0.35"/>
    <row r="7442" s="37" customFormat="1" x14ac:dyDescent="0.35"/>
    <row r="7443" s="37" customFormat="1" x14ac:dyDescent="0.35"/>
    <row r="7444" s="37" customFormat="1" x14ac:dyDescent="0.35"/>
    <row r="7445" s="37" customFormat="1" x14ac:dyDescent="0.35"/>
    <row r="7446" s="37" customFormat="1" x14ac:dyDescent="0.35"/>
    <row r="7447" s="37" customFormat="1" x14ac:dyDescent="0.35"/>
    <row r="7448" s="37" customFormat="1" x14ac:dyDescent="0.35"/>
    <row r="7449" s="37" customFormat="1" x14ac:dyDescent="0.35"/>
    <row r="7450" s="37" customFormat="1" x14ac:dyDescent="0.35"/>
    <row r="7451" s="37" customFormat="1" x14ac:dyDescent="0.35"/>
    <row r="7452" s="37" customFormat="1" x14ac:dyDescent="0.35"/>
    <row r="7453" s="37" customFormat="1" x14ac:dyDescent="0.35"/>
    <row r="7454" s="37" customFormat="1" x14ac:dyDescent="0.35"/>
    <row r="7455" s="37" customFormat="1" x14ac:dyDescent="0.35"/>
    <row r="7456" s="37" customFormat="1" x14ac:dyDescent="0.35"/>
    <row r="7457" s="37" customFormat="1" x14ac:dyDescent="0.35"/>
    <row r="7458" s="37" customFormat="1" x14ac:dyDescent="0.35"/>
    <row r="7459" s="37" customFormat="1" x14ac:dyDescent="0.35"/>
    <row r="7460" s="37" customFormat="1" x14ac:dyDescent="0.35"/>
    <row r="7461" s="37" customFormat="1" x14ac:dyDescent="0.35"/>
    <row r="7462" s="37" customFormat="1" x14ac:dyDescent="0.35"/>
    <row r="7463" s="37" customFormat="1" x14ac:dyDescent="0.35"/>
    <row r="7464" s="37" customFormat="1" x14ac:dyDescent="0.35"/>
    <row r="7465" s="37" customFormat="1" x14ac:dyDescent="0.35"/>
    <row r="7466" s="37" customFormat="1" x14ac:dyDescent="0.35"/>
    <row r="7467" s="37" customFormat="1" x14ac:dyDescent="0.35"/>
    <row r="7468" s="37" customFormat="1" x14ac:dyDescent="0.35"/>
    <row r="7469" s="37" customFormat="1" x14ac:dyDescent="0.35"/>
    <row r="7470" s="37" customFormat="1" x14ac:dyDescent="0.35"/>
    <row r="7471" s="37" customFormat="1" x14ac:dyDescent="0.35"/>
    <row r="7472" s="37" customFormat="1" x14ac:dyDescent="0.35"/>
    <row r="7473" s="37" customFormat="1" x14ac:dyDescent="0.35"/>
    <row r="7474" s="37" customFormat="1" x14ac:dyDescent="0.35"/>
    <row r="7475" s="37" customFormat="1" x14ac:dyDescent="0.35"/>
    <row r="7476" s="37" customFormat="1" x14ac:dyDescent="0.35"/>
    <row r="7477" s="37" customFormat="1" x14ac:dyDescent="0.35"/>
    <row r="7478" s="37" customFormat="1" x14ac:dyDescent="0.35"/>
    <row r="7479" s="37" customFormat="1" x14ac:dyDescent="0.35"/>
    <row r="7480" s="37" customFormat="1" x14ac:dyDescent="0.35"/>
    <row r="7481" s="37" customFormat="1" x14ac:dyDescent="0.35"/>
    <row r="7482" s="37" customFormat="1" x14ac:dyDescent="0.35"/>
    <row r="7483" s="37" customFormat="1" x14ac:dyDescent="0.35"/>
    <row r="7484" s="37" customFormat="1" x14ac:dyDescent="0.35"/>
    <row r="7485" s="37" customFormat="1" x14ac:dyDescent="0.35"/>
    <row r="7486" s="37" customFormat="1" x14ac:dyDescent="0.35"/>
    <row r="7487" s="37" customFormat="1" x14ac:dyDescent="0.35"/>
    <row r="7488" s="37" customFormat="1" x14ac:dyDescent="0.35"/>
    <row r="7489" s="37" customFormat="1" x14ac:dyDescent="0.35"/>
    <row r="7490" s="37" customFormat="1" x14ac:dyDescent="0.35"/>
    <row r="7491" s="37" customFormat="1" x14ac:dyDescent="0.35"/>
    <row r="7492" s="37" customFormat="1" x14ac:dyDescent="0.35"/>
    <row r="7493" s="37" customFormat="1" x14ac:dyDescent="0.35"/>
    <row r="7494" s="37" customFormat="1" x14ac:dyDescent="0.35"/>
    <row r="7495" s="37" customFormat="1" x14ac:dyDescent="0.35"/>
    <row r="7496" s="37" customFormat="1" x14ac:dyDescent="0.35"/>
    <row r="7497" s="37" customFormat="1" x14ac:dyDescent="0.35"/>
    <row r="7498" s="37" customFormat="1" x14ac:dyDescent="0.35"/>
    <row r="7499" s="37" customFormat="1" x14ac:dyDescent="0.35"/>
    <row r="7500" s="37" customFormat="1" x14ac:dyDescent="0.35"/>
    <row r="7501" s="37" customFormat="1" x14ac:dyDescent="0.35"/>
    <row r="7502" s="37" customFormat="1" x14ac:dyDescent="0.35"/>
    <row r="7503" s="37" customFormat="1" x14ac:dyDescent="0.35"/>
    <row r="7504" s="37" customFormat="1" x14ac:dyDescent="0.35"/>
    <row r="7505" s="37" customFormat="1" x14ac:dyDescent="0.35"/>
    <row r="7506" s="37" customFormat="1" x14ac:dyDescent="0.35"/>
    <row r="7507" s="37" customFormat="1" x14ac:dyDescent="0.35"/>
    <row r="7508" s="37" customFormat="1" x14ac:dyDescent="0.35"/>
    <row r="7509" s="37" customFormat="1" x14ac:dyDescent="0.35"/>
    <row r="7510" s="37" customFormat="1" x14ac:dyDescent="0.35"/>
    <row r="7511" s="37" customFormat="1" x14ac:dyDescent="0.35"/>
    <row r="7512" s="37" customFormat="1" x14ac:dyDescent="0.35"/>
    <row r="7513" s="37" customFormat="1" x14ac:dyDescent="0.35"/>
    <row r="7514" s="37" customFormat="1" x14ac:dyDescent="0.35"/>
    <row r="7515" s="37" customFormat="1" x14ac:dyDescent="0.35"/>
    <row r="7516" s="37" customFormat="1" x14ac:dyDescent="0.35"/>
    <row r="7517" s="37" customFormat="1" x14ac:dyDescent="0.35"/>
    <row r="7518" s="37" customFormat="1" x14ac:dyDescent="0.35"/>
    <row r="7519" s="37" customFormat="1" x14ac:dyDescent="0.35"/>
    <row r="7520" s="37" customFormat="1" x14ac:dyDescent="0.35"/>
    <row r="7521" s="37" customFormat="1" x14ac:dyDescent="0.35"/>
    <row r="7522" s="37" customFormat="1" x14ac:dyDescent="0.35"/>
    <row r="7523" s="37" customFormat="1" x14ac:dyDescent="0.35"/>
    <row r="7524" s="37" customFormat="1" x14ac:dyDescent="0.35"/>
    <row r="7525" s="37" customFormat="1" x14ac:dyDescent="0.35"/>
    <row r="7526" s="37" customFormat="1" x14ac:dyDescent="0.35"/>
    <row r="7527" s="37" customFormat="1" x14ac:dyDescent="0.35"/>
    <row r="7528" s="37" customFormat="1" x14ac:dyDescent="0.35"/>
    <row r="7529" s="37" customFormat="1" x14ac:dyDescent="0.35"/>
    <row r="7530" s="37" customFormat="1" x14ac:dyDescent="0.35"/>
    <row r="7531" s="37" customFormat="1" x14ac:dyDescent="0.35"/>
    <row r="7532" s="37" customFormat="1" x14ac:dyDescent="0.35"/>
    <row r="7533" s="37" customFormat="1" x14ac:dyDescent="0.35"/>
    <row r="7534" s="37" customFormat="1" x14ac:dyDescent="0.35"/>
    <row r="7535" s="37" customFormat="1" x14ac:dyDescent="0.35"/>
    <row r="7536" s="37" customFormat="1" x14ac:dyDescent="0.35"/>
    <row r="7537" s="37" customFormat="1" x14ac:dyDescent="0.35"/>
    <row r="7538" s="37" customFormat="1" x14ac:dyDescent="0.35"/>
    <row r="7539" s="37" customFormat="1" x14ac:dyDescent="0.35"/>
    <row r="7540" s="37" customFormat="1" x14ac:dyDescent="0.35"/>
    <row r="7541" s="37" customFormat="1" x14ac:dyDescent="0.35"/>
    <row r="7542" s="37" customFormat="1" x14ac:dyDescent="0.35"/>
    <row r="7543" s="37" customFormat="1" x14ac:dyDescent="0.35"/>
    <row r="7544" s="37" customFormat="1" x14ac:dyDescent="0.35"/>
    <row r="7545" s="37" customFormat="1" x14ac:dyDescent="0.35"/>
    <row r="7546" s="37" customFormat="1" x14ac:dyDescent="0.35"/>
    <row r="7547" s="37" customFormat="1" x14ac:dyDescent="0.35"/>
    <row r="7548" s="37" customFormat="1" x14ac:dyDescent="0.35"/>
    <row r="7549" s="37" customFormat="1" x14ac:dyDescent="0.35"/>
    <row r="7550" s="37" customFormat="1" x14ac:dyDescent="0.35"/>
    <row r="7551" s="37" customFormat="1" x14ac:dyDescent="0.35"/>
    <row r="7552" s="37" customFormat="1" x14ac:dyDescent="0.35"/>
    <row r="7553" s="37" customFormat="1" x14ac:dyDescent="0.35"/>
    <row r="7554" s="37" customFormat="1" x14ac:dyDescent="0.35"/>
    <row r="7555" s="37" customFormat="1" x14ac:dyDescent="0.35"/>
    <row r="7556" s="37" customFormat="1" x14ac:dyDescent="0.35"/>
    <row r="7557" s="37" customFormat="1" x14ac:dyDescent="0.35"/>
    <row r="7558" s="37" customFormat="1" x14ac:dyDescent="0.35"/>
    <row r="7559" s="37" customFormat="1" x14ac:dyDescent="0.35"/>
    <row r="7560" s="37" customFormat="1" x14ac:dyDescent="0.35"/>
    <row r="7561" s="37" customFormat="1" x14ac:dyDescent="0.35"/>
    <row r="7562" s="37" customFormat="1" x14ac:dyDescent="0.35"/>
    <row r="7563" s="37" customFormat="1" x14ac:dyDescent="0.35"/>
    <row r="7564" s="37" customFormat="1" x14ac:dyDescent="0.35"/>
    <row r="7565" s="37" customFormat="1" x14ac:dyDescent="0.35"/>
    <row r="7566" s="37" customFormat="1" x14ac:dyDescent="0.35"/>
    <row r="7567" s="37" customFormat="1" x14ac:dyDescent="0.35"/>
    <row r="7568" s="37" customFormat="1" x14ac:dyDescent="0.35"/>
    <row r="7569" s="37" customFormat="1" x14ac:dyDescent="0.35"/>
    <row r="7570" s="37" customFormat="1" x14ac:dyDescent="0.35"/>
    <row r="7571" s="37" customFormat="1" x14ac:dyDescent="0.35"/>
    <row r="7572" s="37" customFormat="1" x14ac:dyDescent="0.35"/>
    <row r="7573" s="37" customFormat="1" x14ac:dyDescent="0.35"/>
    <row r="7574" s="37" customFormat="1" x14ac:dyDescent="0.35"/>
    <row r="7575" s="37" customFormat="1" x14ac:dyDescent="0.35"/>
    <row r="7576" s="37" customFormat="1" x14ac:dyDescent="0.35"/>
    <row r="7577" s="37" customFormat="1" x14ac:dyDescent="0.35"/>
    <row r="7578" s="37" customFormat="1" x14ac:dyDescent="0.35"/>
    <row r="7579" s="37" customFormat="1" x14ac:dyDescent="0.35"/>
    <row r="7580" s="37" customFormat="1" x14ac:dyDescent="0.35"/>
    <row r="7581" s="37" customFormat="1" x14ac:dyDescent="0.35"/>
    <row r="7582" s="37" customFormat="1" x14ac:dyDescent="0.35"/>
    <row r="7583" s="37" customFormat="1" x14ac:dyDescent="0.35"/>
    <row r="7584" s="37" customFormat="1" x14ac:dyDescent="0.35"/>
    <row r="7585" s="37" customFormat="1" x14ac:dyDescent="0.35"/>
    <row r="7586" s="37" customFormat="1" x14ac:dyDescent="0.35"/>
    <row r="7587" s="37" customFormat="1" x14ac:dyDescent="0.35"/>
    <row r="7588" s="37" customFormat="1" x14ac:dyDescent="0.35"/>
    <row r="7589" s="37" customFormat="1" x14ac:dyDescent="0.35"/>
    <row r="7590" s="37" customFormat="1" x14ac:dyDescent="0.35"/>
    <row r="7591" s="37" customFormat="1" x14ac:dyDescent="0.35"/>
    <row r="7592" s="37" customFormat="1" x14ac:dyDescent="0.35"/>
    <row r="7593" s="37" customFormat="1" x14ac:dyDescent="0.35"/>
    <row r="7594" s="37" customFormat="1" x14ac:dyDescent="0.35"/>
    <row r="7595" s="37" customFormat="1" x14ac:dyDescent="0.35"/>
    <row r="7596" s="37" customFormat="1" x14ac:dyDescent="0.35"/>
    <row r="7597" s="37" customFormat="1" x14ac:dyDescent="0.35"/>
    <row r="7598" s="37" customFormat="1" x14ac:dyDescent="0.35"/>
    <row r="7599" s="37" customFormat="1" x14ac:dyDescent="0.35"/>
    <row r="7600" s="37" customFormat="1" x14ac:dyDescent="0.35"/>
    <row r="7601" s="37" customFormat="1" x14ac:dyDescent="0.35"/>
    <row r="7602" s="37" customFormat="1" x14ac:dyDescent="0.35"/>
    <row r="7603" s="37" customFormat="1" x14ac:dyDescent="0.35"/>
    <row r="7604" s="37" customFormat="1" x14ac:dyDescent="0.35"/>
    <row r="7605" s="37" customFormat="1" x14ac:dyDescent="0.35"/>
    <row r="7606" s="37" customFormat="1" x14ac:dyDescent="0.35"/>
    <row r="7607" s="37" customFormat="1" x14ac:dyDescent="0.35"/>
    <row r="7608" s="37" customFormat="1" x14ac:dyDescent="0.35"/>
    <row r="7609" s="37" customFormat="1" x14ac:dyDescent="0.35"/>
    <row r="7610" s="37" customFormat="1" x14ac:dyDescent="0.35"/>
    <row r="7611" s="37" customFormat="1" x14ac:dyDescent="0.35"/>
    <row r="7612" s="37" customFormat="1" x14ac:dyDescent="0.35"/>
    <row r="7613" s="37" customFormat="1" x14ac:dyDescent="0.35"/>
    <row r="7614" s="37" customFormat="1" x14ac:dyDescent="0.35"/>
    <row r="7615" s="37" customFormat="1" x14ac:dyDescent="0.35"/>
    <row r="7616" s="37" customFormat="1" x14ac:dyDescent="0.35"/>
    <row r="7617" s="37" customFormat="1" x14ac:dyDescent="0.35"/>
    <row r="7618" s="37" customFormat="1" x14ac:dyDescent="0.35"/>
    <row r="7619" s="37" customFormat="1" x14ac:dyDescent="0.35"/>
    <row r="7620" s="37" customFormat="1" x14ac:dyDescent="0.35"/>
    <row r="7621" s="37" customFormat="1" x14ac:dyDescent="0.35"/>
    <row r="7622" s="37" customFormat="1" x14ac:dyDescent="0.35"/>
    <row r="7623" s="37" customFormat="1" x14ac:dyDescent="0.35"/>
    <row r="7624" s="37" customFormat="1" x14ac:dyDescent="0.35"/>
    <row r="7625" s="37" customFormat="1" x14ac:dyDescent="0.35"/>
    <row r="7626" s="37" customFormat="1" x14ac:dyDescent="0.35"/>
    <row r="7627" s="37" customFormat="1" x14ac:dyDescent="0.35"/>
    <row r="7628" s="37" customFormat="1" x14ac:dyDescent="0.35"/>
    <row r="7629" s="37" customFormat="1" x14ac:dyDescent="0.35"/>
    <row r="7630" s="37" customFormat="1" x14ac:dyDescent="0.35"/>
    <row r="7631" s="37" customFormat="1" x14ac:dyDescent="0.35"/>
    <row r="7632" s="37" customFormat="1" x14ac:dyDescent="0.35"/>
    <row r="7633" s="37" customFormat="1" x14ac:dyDescent="0.35"/>
    <row r="7634" s="37" customFormat="1" x14ac:dyDescent="0.35"/>
    <row r="7635" s="37" customFormat="1" x14ac:dyDescent="0.35"/>
    <row r="7636" s="37" customFormat="1" x14ac:dyDescent="0.35"/>
    <row r="7637" s="37" customFormat="1" x14ac:dyDescent="0.35"/>
    <row r="7638" s="37" customFormat="1" x14ac:dyDescent="0.35"/>
    <row r="7639" s="37" customFormat="1" x14ac:dyDescent="0.35"/>
    <row r="7640" s="37" customFormat="1" x14ac:dyDescent="0.35"/>
    <row r="7641" s="37" customFormat="1" x14ac:dyDescent="0.35"/>
    <row r="7642" s="37" customFormat="1" x14ac:dyDescent="0.35"/>
    <row r="7643" s="37" customFormat="1" x14ac:dyDescent="0.35"/>
    <row r="7644" s="37" customFormat="1" x14ac:dyDescent="0.35"/>
    <row r="7645" s="37" customFormat="1" x14ac:dyDescent="0.35"/>
    <row r="7646" s="37" customFormat="1" x14ac:dyDescent="0.35"/>
    <row r="7647" s="37" customFormat="1" x14ac:dyDescent="0.35"/>
    <row r="7648" s="37" customFormat="1" x14ac:dyDescent="0.35"/>
    <row r="7649" s="37" customFormat="1" x14ac:dyDescent="0.35"/>
    <row r="7650" s="37" customFormat="1" x14ac:dyDescent="0.35"/>
    <row r="7651" s="37" customFormat="1" x14ac:dyDescent="0.35"/>
    <row r="7652" s="37" customFormat="1" x14ac:dyDescent="0.35"/>
    <row r="7653" s="37" customFormat="1" x14ac:dyDescent="0.35"/>
    <row r="7654" s="37" customFormat="1" x14ac:dyDescent="0.35"/>
    <row r="7655" s="37" customFormat="1" x14ac:dyDescent="0.35"/>
    <row r="7656" s="37" customFormat="1" x14ac:dyDescent="0.35"/>
    <row r="7657" s="37" customFormat="1" x14ac:dyDescent="0.35"/>
    <row r="7658" s="37" customFormat="1" x14ac:dyDescent="0.35"/>
    <row r="7659" s="37" customFormat="1" x14ac:dyDescent="0.35"/>
    <row r="7660" s="37" customFormat="1" x14ac:dyDescent="0.35"/>
    <row r="7661" s="37" customFormat="1" x14ac:dyDescent="0.35"/>
    <row r="7662" s="37" customFormat="1" x14ac:dyDescent="0.35"/>
    <row r="7663" s="37" customFormat="1" x14ac:dyDescent="0.35"/>
    <row r="7664" s="37" customFormat="1" x14ac:dyDescent="0.35"/>
    <row r="7665" s="37" customFormat="1" x14ac:dyDescent="0.35"/>
    <row r="7666" s="37" customFormat="1" x14ac:dyDescent="0.35"/>
    <row r="7667" s="37" customFormat="1" x14ac:dyDescent="0.35"/>
    <row r="7668" s="37" customFormat="1" x14ac:dyDescent="0.35"/>
    <row r="7669" s="37" customFormat="1" x14ac:dyDescent="0.35"/>
    <row r="7670" s="37" customFormat="1" x14ac:dyDescent="0.35"/>
    <row r="7671" s="37" customFormat="1" x14ac:dyDescent="0.35"/>
    <row r="7672" s="37" customFormat="1" x14ac:dyDescent="0.35"/>
    <row r="7673" s="37" customFormat="1" x14ac:dyDescent="0.35"/>
    <row r="7674" s="37" customFormat="1" x14ac:dyDescent="0.35"/>
    <row r="7675" s="37" customFormat="1" x14ac:dyDescent="0.35"/>
    <row r="7676" s="37" customFormat="1" x14ac:dyDescent="0.35"/>
    <row r="7677" s="37" customFormat="1" x14ac:dyDescent="0.35"/>
    <row r="7678" s="37" customFormat="1" x14ac:dyDescent="0.35"/>
    <row r="7679" s="37" customFormat="1" x14ac:dyDescent="0.35"/>
    <row r="7680" s="37" customFormat="1" x14ac:dyDescent="0.35"/>
    <row r="7681" s="37" customFormat="1" x14ac:dyDescent="0.35"/>
    <row r="7682" s="37" customFormat="1" x14ac:dyDescent="0.35"/>
    <row r="7683" s="37" customFormat="1" x14ac:dyDescent="0.35"/>
    <row r="7684" s="37" customFormat="1" x14ac:dyDescent="0.35"/>
    <row r="7685" s="37" customFormat="1" x14ac:dyDescent="0.35"/>
    <row r="7686" s="37" customFormat="1" x14ac:dyDescent="0.35"/>
    <row r="7687" s="37" customFormat="1" x14ac:dyDescent="0.35"/>
    <row r="7688" s="37" customFormat="1" x14ac:dyDescent="0.35"/>
    <row r="7689" s="37" customFormat="1" x14ac:dyDescent="0.35"/>
    <row r="7690" s="37" customFormat="1" x14ac:dyDescent="0.35"/>
    <row r="7691" s="37" customFormat="1" x14ac:dyDescent="0.35"/>
    <row r="7692" s="37" customFormat="1" x14ac:dyDescent="0.35"/>
    <row r="7693" s="37" customFormat="1" x14ac:dyDescent="0.35"/>
    <row r="7694" s="37" customFormat="1" x14ac:dyDescent="0.35"/>
    <row r="7695" s="37" customFormat="1" x14ac:dyDescent="0.35"/>
    <row r="7696" s="37" customFormat="1" x14ac:dyDescent="0.35"/>
    <row r="7697" s="37" customFormat="1" x14ac:dyDescent="0.35"/>
    <row r="7698" s="37" customFormat="1" x14ac:dyDescent="0.35"/>
    <row r="7699" s="37" customFormat="1" x14ac:dyDescent="0.35"/>
    <row r="7700" s="37" customFormat="1" x14ac:dyDescent="0.35"/>
    <row r="7701" s="37" customFormat="1" x14ac:dyDescent="0.35"/>
    <row r="7702" s="37" customFormat="1" x14ac:dyDescent="0.35"/>
    <row r="7703" s="37" customFormat="1" x14ac:dyDescent="0.35"/>
    <row r="7704" s="37" customFormat="1" x14ac:dyDescent="0.35"/>
    <row r="7705" s="37" customFormat="1" x14ac:dyDescent="0.35"/>
    <row r="7706" s="37" customFormat="1" x14ac:dyDescent="0.35"/>
    <row r="7707" s="37" customFormat="1" x14ac:dyDescent="0.35"/>
    <row r="7708" s="37" customFormat="1" x14ac:dyDescent="0.35"/>
    <row r="7709" s="37" customFormat="1" x14ac:dyDescent="0.35"/>
    <row r="7710" s="37" customFormat="1" x14ac:dyDescent="0.35"/>
    <row r="7711" s="37" customFormat="1" x14ac:dyDescent="0.35"/>
    <row r="7712" s="37" customFormat="1" x14ac:dyDescent="0.35"/>
    <row r="7713" s="37" customFormat="1" x14ac:dyDescent="0.35"/>
    <row r="7714" s="37" customFormat="1" x14ac:dyDescent="0.35"/>
    <row r="7715" s="37" customFormat="1" x14ac:dyDescent="0.35"/>
    <row r="7716" s="37" customFormat="1" x14ac:dyDescent="0.35"/>
    <row r="7717" s="37" customFormat="1" x14ac:dyDescent="0.35"/>
    <row r="7718" s="37" customFormat="1" x14ac:dyDescent="0.35"/>
    <row r="7719" s="37" customFormat="1" x14ac:dyDescent="0.35"/>
    <row r="7720" s="37" customFormat="1" x14ac:dyDescent="0.35"/>
    <row r="7721" s="37" customFormat="1" x14ac:dyDescent="0.35"/>
    <row r="7722" s="37" customFormat="1" x14ac:dyDescent="0.35"/>
    <row r="7723" s="37" customFormat="1" x14ac:dyDescent="0.35"/>
    <row r="7724" s="37" customFormat="1" x14ac:dyDescent="0.35"/>
    <row r="7725" s="37" customFormat="1" x14ac:dyDescent="0.35"/>
    <row r="7726" s="37" customFormat="1" x14ac:dyDescent="0.35"/>
    <row r="7727" s="37" customFormat="1" x14ac:dyDescent="0.35"/>
    <row r="7728" s="37" customFormat="1" x14ac:dyDescent="0.35"/>
    <row r="7729" s="37" customFormat="1" x14ac:dyDescent="0.35"/>
    <row r="7730" s="37" customFormat="1" x14ac:dyDescent="0.35"/>
    <row r="7731" s="37" customFormat="1" x14ac:dyDescent="0.35"/>
    <row r="7732" s="37" customFormat="1" x14ac:dyDescent="0.35"/>
    <row r="7733" s="37" customFormat="1" x14ac:dyDescent="0.35"/>
    <row r="7734" s="37" customFormat="1" x14ac:dyDescent="0.35"/>
    <row r="7735" s="37" customFormat="1" x14ac:dyDescent="0.35"/>
    <row r="7736" s="37" customFormat="1" x14ac:dyDescent="0.35"/>
    <row r="7737" s="37" customFormat="1" x14ac:dyDescent="0.35"/>
    <row r="7738" s="37" customFormat="1" x14ac:dyDescent="0.35"/>
    <row r="7739" s="37" customFormat="1" x14ac:dyDescent="0.35"/>
    <row r="7740" s="37" customFormat="1" x14ac:dyDescent="0.35"/>
    <row r="7741" s="37" customFormat="1" x14ac:dyDescent="0.35"/>
    <row r="7742" s="37" customFormat="1" x14ac:dyDescent="0.35"/>
    <row r="7743" s="37" customFormat="1" x14ac:dyDescent="0.35"/>
    <row r="7744" s="37" customFormat="1" x14ac:dyDescent="0.35"/>
    <row r="7745" s="37" customFormat="1" x14ac:dyDescent="0.35"/>
    <row r="7746" s="37" customFormat="1" x14ac:dyDescent="0.35"/>
    <row r="7747" s="37" customFormat="1" x14ac:dyDescent="0.35"/>
    <row r="7748" s="37" customFormat="1" x14ac:dyDescent="0.35"/>
    <row r="7749" s="37" customFormat="1" x14ac:dyDescent="0.35"/>
    <row r="7750" s="37" customFormat="1" x14ac:dyDescent="0.35"/>
    <row r="7751" s="37" customFormat="1" x14ac:dyDescent="0.35"/>
    <row r="7752" s="37" customFormat="1" x14ac:dyDescent="0.35"/>
    <row r="7753" s="37" customFormat="1" x14ac:dyDescent="0.35"/>
    <row r="7754" s="37" customFormat="1" x14ac:dyDescent="0.35"/>
    <row r="7755" s="37" customFormat="1" x14ac:dyDescent="0.35"/>
    <row r="7756" s="37" customFormat="1" x14ac:dyDescent="0.35"/>
    <row r="7757" s="37" customFormat="1" x14ac:dyDescent="0.35"/>
    <row r="7758" s="37" customFormat="1" x14ac:dyDescent="0.35"/>
    <row r="7759" s="37" customFormat="1" x14ac:dyDescent="0.35"/>
    <row r="7760" s="37" customFormat="1" x14ac:dyDescent="0.35"/>
    <row r="7761" s="37" customFormat="1" x14ac:dyDescent="0.35"/>
    <row r="7762" s="37" customFormat="1" x14ac:dyDescent="0.35"/>
    <row r="7763" s="37" customFormat="1" x14ac:dyDescent="0.35"/>
    <row r="7764" s="37" customFormat="1" x14ac:dyDescent="0.35"/>
    <row r="7765" s="37" customFormat="1" x14ac:dyDescent="0.35"/>
    <row r="7766" s="37" customFormat="1" x14ac:dyDescent="0.35"/>
    <row r="7767" s="37" customFormat="1" x14ac:dyDescent="0.35"/>
    <row r="7768" s="37" customFormat="1" x14ac:dyDescent="0.35"/>
    <row r="7769" s="37" customFormat="1" x14ac:dyDescent="0.35"/>
    <row r="7770" s="37" customFormat="1" x14ac:dyDescent="0.35"/>
    <row r="7771" s="37" customFormat="1" x14ac:dyDescent="0.35"/>
    <row r="7772" s="37" customFormat="1" x14ac:dyDescent="0.35"/>
    <row r="7773" s="37" customFormat="1" x14ac:dyDescent="0.35"/>
    <row r="7774" s="37" customFormat="1" x14ac:dyDescent="0.35"/>
    <row r="7775" s="37" customFormat="1" x14ac:dyDescent="0.35"/>
    <row r="7776" s="37" customFormat="1" x14ac:dyDescent="0.35"/>
    <row r="7777" s="37" customFormat="1" x14ac:dyDescent="0.35"/>
    <row r="7778" s="37" customFormat="1" x14ac:dyDescent="0.35"/>
    <row r="7779" s="37" customFormat="1" x14ac:dyDescent="0.35"/>
    <row r="7780" s="37" customFormat="1" x14ac:dyDescent="0.35"/>
    <row r="7781" s="37" customFormat="1" x14ac:dyDescent="0.35"/>
    <row r="7782" s="37" customFormat="1" x14ac:dyDescent="0.35"/>
    <row r="7783" s="37" customFormat="1" x14ac:dyDescent="0.35"/>
    <row r="7784" s="37" customFormat="1" x14ac:dyDescent="0.35"/>
    <row r="7785" s="37" customFormat="1" x14ac:dyDescent="0.35"/>
    <row r="7786" s="37" customFormat="1" x14ac:dyDescent="0.35"/>
    <row r="7787" s="37" customFormat="1" x14ac:dyDescent="0.35"/>
    <row r="7788" s="37" customFormat="1" x14ac:dyDescent="0.35"/>
    <row r="7789" s="37" customFormat="1" x14ac:dyDescent="0.35"/>
    <row r="7790" s="37" customFormat="1" x14ac:dyDescent="0.35"/>
    <row r="7791" s="37" customFormat="1" x14ac:dyDescent="0.35"/>
    <row r="7792" s="37" customFormat="1" x14ac:dyDescent="0.35"/>
    <row r="7793" s="37" customFormat="1" x14ac:dyDescent="0.35"/>
    <row r="7794" s="37" customFormat="1" x14ac:dyDescent="0.35"/>
    <row r="7795" s="37" customFormat="1" x14ac:dyDescent="0.35"/>
    <row r="7796" s="37" customFormat="1" x14ac:dyDescent="0.35"/>
    <row r="7797" s="37" customFormat="1" x14ac:dyDescent="0.35"/>
    <row r="7798" s="37" customFormat="1" x14ac:dyDescent="0.35"/>
    <row r="7799" s="37" customFormat="1" x14ac:dyDescent="0.35"/>
    <row r="7800" s="37" customFormat="1" x14ac:dyDescent="0.35"/>
    <row r="7801" s="37" customFormat="1" x14ac:dyDescent="0.35"/>
    <row r="7802" s="37" customFormat="1" x14ac:dyDescent="0.35"/>
    <row r="7803" s="37" customFormat="1" x14ac:dyDescent="0.35"/>
    <row r="7804" s="37" customFormat="1" x14ac:dyDescent="0.35"/>
    <row r="7805" s="37" customFormat="1" x14ac:dyDescent="0.35"/>
    <row r="7806" s="37" customFormat="1" x14ac:dyDescent="0.35"/>
    <row r="7807" s="37" customFormat="1" x14ac:dyDescent="0.35"/>
    <row r="7808" s="37" customFormat="1" x14ac:dyDescent="0.35"/>
    <row r="7809" s="37" customFormat="1" x14ac:dyDescent="0.35"/>
    <row r="7810" s="37" customFormat="1" x14ac:dyDescent="0.35"/>
    <row r="7811" s="37" customFormat="1" x14ac:dyDescent="0.35"/>
    <row r="7812" s="37" customFormat="1" x14ac:dyDescent="0.35"/>
    <row r="7813" s="37" customFormat="1" x14ac:dyDescent="0.35"/>
    <row r="7814" s="37" customFormat="1" x14ac:dyDescent="0.35"/>
    <row r="7815" s="37" customFormat="1" x14ac:dyDescent="0.35"/>
    <row r="7816" s="37" customFormat="1" x14ac:dyDescent="0.35"/>
    <row r="7817" s="37" customFormat="1" x14ac:dyDescent="0.35"/>
    <row r="7818" s="37" customFormat="1" x14ac:dyDescent="0.35"/>
    <row r="7819" s="37" customFormat="1" x14ac:dyDescent="0.35"/>
    <row r="7820" s="37" customFormat="1" x14ac:dyDescent="0.35"/>
    <row r="7821" s="37" customFormat="1" x14ac:dyDescent="0.35"/>
    <row r="7822" s="37" customFormat="1" x14ac:dyDescent="0.35"/>
    <row r="7823" s="37" customFormat="1" x14ac:dyDescent="0.35"/>
    <row r="7824" s="37" customFormat="1" x14ac:dyDescent="0.35"/>
    <row r="7825" s="37" customFormat="1" x14ac:dyDescent="0.35"/>
    <row r="7826" s="37" customFormat="1" x14ac:dyDescent="0.35"/>
    <row r="7827" s="37" customFormat="1" x14ac:dyDescent="0.35"/>
    <row r="7828" s="37" customFormat="1" x14ac:dyDescent="0.35"/>
    <row r="7829" s="37" customFormat="1" x14ac:dyDescent="0.35"/>
    <row r="7830" s="37" customFormat="1" x14ac:dyDescent="0.35"/>
    <row r="7831" s="37" customFormat="1" x14ac:dyDescent="0.35"/>
    <row r="7832" s="37" customFormat="1" x14ac:dyDescent="0.35"/>
    <row r="7833" s="37" customFormat="1" x14ac:dyDescent="0.35"/>
    <row r="7834" s="37" customFormat="1" x14ac:dyDescent="0.35"/>
    <row r="7835" s="37" customFormat="1" x14ac:dyDescent="0.35"/>
    <row r="7836" s="37" customFormat="1" x14ac:dyDescent="0.35"/>
    <row r="7837" s="37" customFormat="1" x14ac:dyDescent="0.35"/>
    <row r="7838" s="37" customFormat="1" x14ac:dyDescent="0.35"/>
    <row r="7839" s="37" customFormat="1" x14ac:dyDescent="0.35"/>
    <row r="7840" s="37" customFormat="1" x14ac:dyDescent="0.35"/>
    <row r="7841" s="37" customFormat="1" x14ac:dyDescent="0.35"/>
    <row r="7842" s="37" customFormat="1" x14ac:dyDescent="0.35"/>
    <row r="7843" s="37" customFormat="1" x14ac:dyDescent="0.35"/>
    <row r="7844" s="37" customFormat="1" x14ac:dyDescent="0.35"/>
    <row r="7845" s="37" customFormat="1" x14ac:dyDescent="0.35"/>
    <row r="7846" s="37" customFormat="1" x14ac:dyDescent="0.35"/>
    <row r="7847" s="37" customFormat="1" x14ac:dyDescent="0.35"/>
    <row r="7848" s="37" customFormat="1" x14ac:dyDescent="0.35"/>
    <row r="7849" s="37" customFormat="1" x14ac:dyDescent="0.35"/>
    <row r="7850" s="37" customFormat="1" x14ac:dyDescent="0.35"/>
    <row r="7851" s="37" customFormat="1" x14ac:dyDescent="0.35"/>
    <row r="7852" s="37" customFormat="1" x14ac:dyDescent="0.35"/>
    <row r="7853" s="37" customFormat="1" x14ac:dyDescent="0.35"/>
    <row r="7854" s="37" customFormat="1" x14ac:dyDescent="0.35"/>
    <row r="7855" s="37" customFormat="1" x14ac:dyDescent="0.35"/>
    <row r="7856" s="37" customFormat="1" x14ac:dyDescent="0.35"/>
    <row r="7857" s="37" customFormat="1" x14ac:dyDescent="0.35"/>
    <row r="7858" s="37" customFormat="1" x14ac:dyDescent="0.35"/>
    <row r="7859" s="37" customFormat="1" x14ac:dyDescent="0.35"/>
    <row r="7860" s="37" customFormat="1" x14ac:dyDescent="0.35"/>
    <row r="7861" s="37" customFormat="1" x14ac:dyDescent="0.35"/>
    <row r="7862" s="37" customFormat="1" x14ac:dyDescent="0.35"/>
    <row r="7863" s="37" customFormat="1" x14ac:dyDescent="0.35"/>
    <row r="7864" s="37" customFormat="1" x14ac:dyDescent="0.35"/>
    <row r="7865" s="37" customFormat="1" x14ac:dyDescent="0.35"/>
    <row r="7866" s="37" customFormat="1" x14ac:dyDescent="0.35"/>
    <row r="7867" s="37" customFormat="1" x14ac:dyDescent="0.35"/>
    <row r="7868" s="37" customFormat="1" x14ac:dyDescent="0.35"/>
    <row r="7869" s="37" customFormat="1" x14ac:dyDescent="0.35"/>
    <row r="7870" s="37" customFormat="1" x14ac:dyDescent="0.35"/>
    <row r="7871" s="37" customFormat="1" x14ac:dyDescent="0.35"/>
    <row r="7872" s="37" customFormat="1" x14ac:dyDescent="0.35"/>
    <row r="7873" s="37" customFormat="1" x14ac:dyDescent="0.35"/>
    <row r="7874" s="37" customFormat="1" x14ac:dyDescent="0.35"/>
    <row r="7875" s="37" customFormat="1" x14ac:dyDescent="0.35"/>
    <row r="7876" s="37" customFormat="1" x14ac:dyDescent="0.35"/>
    <row r="7877" s="37" customFormat="1" x14ac:dyDescent="0.35"/>
    <row r="7878" s="37" customFormat="1" x14ac:dyDescent="0.35"/>
    <row r="7879" s="37" customFormat="1" x14ac:dyDescent="0.35"/>
    <row r="7880" s="37" customFormat="1" x14ac:dyDescent="0.35"/>
    <row r="7881" s="37" customFormat="1" x14ac:dyDescent="0.35"/>
    <row r="7882" s="37" customFormat="1" x14ac:dyDescent="0.35"/>
    <row r="7883" s="37" customFormat="1" x14ac:dyDescent="0.35"/>
    <row r="7884" s="37" customFormat="1" x14ac:dyDescent="0.35"/>
    <row r="7885" s="37" customFormat="1" x14ac:dyDescent="0.35"/>
    <row r="7886" s="37" customFormat="1" x14ac:dyDescent="0.35"/>
    <row r="7887" s="37" customFormat="1" x14ac:dyDescent="0.35"/>
    <row r="7888" s="37" customFormat="1" x14ac:dyDescent="0.35"/>
    <row r="7889" s="37" customFormat="1" x14ac:dyDescent="0.35"/>
    <row r="7890" s="37" customFormat="1" x14ac:dyDescent="0.35"/>
    <row r="7891" s="37" customFormat="1" x14ac:dyDescent="0.35"/>
    <row r="7892" s="37" customFormat="1" x14ac:dyDescent="0.35"/>
    <row r="7893" s="37" customFormat="1" x14ac:dyDescent="0.35"/>
    <row r="7894" s="37" customFormat="1" x14ac:dyDescent="0.35"/>
    <row r="7895" s="37" customFormat="1" x14ac:dyDescent="0.35"/>
    <row r="7896" s="37" customFormat="1" x14ac:dyDescent="0.35"/>
    <row r="7897" s="37" customFormat="1" x14ac:dyDescent="0.35"/>
    <row r="7898" s="37" customFormat="1" x14ac:dyDescent="0.35"/>
    <row r="7899" s="37" customFormat="1" x14ac:dyDescent="0.35"/>
    <row r="7900" s="37" customFormat="1" x14ac:dyDescent="0.35"/>
    <row r="7901" s="37" customFormat="1" x14ac:dyDescent="0.35"/>
    <row r="7902" s="37" customFormat="1" x14ac:dyDescent="0.35"/>
    <row r="7903" s="37" customFormat="1" x14ac:dyDescent="0.35"/>
    <row r="7904" s="37" customFormat="1" x14ac:dyDescent="0.35"/>
    <row r="7905" s="37" customFormat="1" x14ac:dyDescent="0.35"/>
    <row r="7906" s="37" customFormat="1" x14ac:dyDescent="0.35"/>
    <row r="7907" s="37" customFormat="1" x14ac:dyDescent="0.35"/>
    <row r="7908" s="37" customFormat="1" x14ac:dyDescent="0.35"/>
    <row r="7909" s="37" customFormat="1" x14ac:dyDescent="0.35"/>
    <row r="7910" s="37" customFormat="1" x14ac:dyDescent="0.35"/>
    <row r="7911" s="37" customFormat="1" x14ac:dyDescent="0.35"/>
    <row r="7912" s="37" customFormat="1" x14ac:dyDescent="0.35"/>
    <row r="7913" s="37" customFormat="1" x14ac:dyDescent="0.35"/>
    <row r="7914" s="37" customFormat="1" x14ac:dyDescent="0.35"/>
    <row r="7915" s="37" customFormat="1" x14ac:dyDescent="0.35"/>
    <row r="7916" s="37" customFormat="1" x14ac:dyDescent="0.35"/>
    <row r="7917" s="37" customFormat="1" x14ac:dyDescent="0.35"/>
    <row r="7918" s="37" customFormat="1" x14ac:dyDescent="0.35"/>
    <row r="7919" s="37" customFormat="1" x14ac:dyDescent="0.35"/>
    <row r="7920" s="37" customFormat="1" x14ac:dyDescent="0.35"/>
    <row r="7921" s="37" customFormat="1" x14ac:dyDescent="0.35"/>
    <row r="7922" s="37" customFormat="1" x14ac:dyDescent="0.35"/>
    <row r="7923" s="37" customFormat="1" x14ac:dyDescent="0.35"/>
    <row r="7924" s="37" customFormat="1" x14ac:dyDescent="0.35"/>
    <row r="7925" s="37" customFormat="1" x14ac:dyDescent="0.35"/>
    <row r="7926" s="37" customFormat="1" x14ac:dyDescent="0.35"/>
    <row r="7927" s="37" customFormat="1" x14ac:dyDescent="0.35"/>
    <row r="7928" s="37" customFormat="1" x14ac:dyDescent="0.35"/>
    <row r="7929" s="37" customFormat="1" x14ac:dyDescent="0.35"/>
    <row r="7930" s="37" customFormat="1" x14ac:dyDescent="0.35"/>
    <row r="7931" s="37" customFormat="1" x14ac:dyDescent="0.35"/>
    <row r="7932" s="37" customFormat="1" x14ac:dyDescent="0.35"/>
    <row r="7933" s="37" customFormat="1" x14ac:dyDescent="0.35"/>
    <row r="7934" s="37" customFormat="1" x14ac:dyDescent="0.35"/>
    <row r="7935" s="37" customFormat="1" x14ac:dyDescent="0.35"/>
    <row r="7936" s="37" customFormat="1" x14ac:dyDescent="0.35"/>
    <row r="7937" s="37" customFormat="1" x14ac:dyDescent="0.35"/>
    <row r="7938" s="37" customFormat="1" x14ac:dyDescent="0.35"/>
    <row r="7939" s="37" customFormat="1" x14ac:dyDescent="0.35"/>
    <row r="7940" s="37" customFormat="1" x14ac:dyDescent="0.35"/>
    <row r="7941" s="37" customFormat="1" x14ac:dyDescent="0.35"/>
    <row r="7942" s="37" customFormat="1" x14ac:dyDescent="0.35"/>
    <row r="7943" s="37" customFormat="1" x14ac:dyDescent="0.35"/>
    <row r="7944" s="37" customFormat="1" x14ac:dyDescent="0.35"/>
    <row r="7945" s="37" customFormat="1" x14ac:dyDescent="0.35"/>
    <row r="7946" s="37" customFormat="1" x14ac:dyDescent="0.35"/>
    <row r="7947" s="37" customFormat="1" x14ac:dyDescent="0.35"/>
    <row r="7948" s="37" customFormat="1" x14ac:dyDescent="0.35"/>
    <row r="7949" s="37" customFormat="1" x14ac:dyDescent="0.35"/>
    <row r="7950" s="37" customFormat="1" x14ac:dyDescent="0.35"/>
    <row r="7951" s="37" customFormat="1" x14ac:dyDescent="0.35"/>
    <row r="7952" s="37" customFormat="1" x14ac:dyDescent="0.35"/>
    <row r="7953" s="37" customFormat="1" x14ac:dyDescent="0.35"/>
    <row r="7954" s="37" customFormat="1" x14ac:dyDescent="0.35"/>
    <row r="7955" s="37" customFormat="1" x14ac:dyDescent="0.35"/>
    <row r="7956" s="37" customFormat="1" x14ac:dyDescent="0.35"/>
    <row r="7957" s="37" customFormat="1" x14ac:dyDescent="0.35"/>
    <row r="7958" s="37" customFormat="1" x14ac:dyDescent="0.35"/>
    <row r="7959" s="37" customFormat="1" x14ac:dyDescent="0.35"/>
    <row r="7960" s="37" customFormat="1" x14ac:dyDescent="0.35"/>
    <row r="7961" s="37" customFormat="1" x14ac:dyDescent="0.35"/>
    <row r="7962" s="37" customFormat="1" x14ac:dyDescent="0.35"/>
    <row r="7963" s="37" customFormat="1" x14ac:dyDescent="0.35"/>
    <row r="7964" s="37" customFormat="1" x14ac:dyDescent="0.35"/>
    <row r="7965" s="37" customFormat="1" x14ac:dyDescent="0.35"/>
    <row r="7966" s="37" customFormat="1" x14ac:dyDescent="0.35"/>
    <row r="7967" s="37" customFormat="1" x14ac:dyDescent="0.35"/>
    <row r="7968" s="37" customFormat="1" x14ac:dyDescent="0.35"/>
    <row r="7969" s="37" customFormat="1" x14ac:dyDescent="0.35"/>
    <row r="7970" s="37" customFormat="1" x14ac:dyDescent="0.35"/>
    <row r="7971" s="37" customFormat="1" x14ac:dyDescent="0.35"/>
    <row r="7972" s="37" customFormat="1" x14ac:dyDescent="0.35"/>
    <row r="7973" s="37" customFormat="1" x14ac:dyDescent="0.35"/>
    <row r="7974" s="37" customFormat="1" x14ac:dyDescent="0.35"/>
    <row r="7975" s="37" customFormat="1" x14ac:dyDescent="0.35"/>
    <row r="7976" s="37" customFormat="1" x14ac:dyDescent="0.35"/>
    <row r="7977" s="37" customFormat="1" x14ac:dyDescent="0.35"/>
    <row r="7978" s="37" customFormat="1" x14ac:dyDescent="0.35"/>
    <row r="7979" s="37" customFormat="1" x14ac:dyDescent="0.35"/>
    <row r="7980" s="37" customFormat="1" x14ac:dyDescent="0.35"/>
    <row r="7981" s="37" customFormat="1" x14ac:dyDescent="0.35"/>
    <row r="7982" s="37" customFormat="1" x14ac:dyDescent="0.35"/>
    <row r="7983" s="37" customFormat="1" x14ac:dyDescent="0.35"/>
    <row r="7984" s="37" customFormat="1" x14ac:dyDescent="0.35"/>
    <row r="7985" s="37" customFormat="1" x14ac:dyDescent="0.35"/>
    <row r="7986" s="37" customFormat="1" x14ac:dyDescent="0.35"/>
    <row r="7987" s="37" customFormat="1" x14ac:dyDescent="0.35"/>
    <row r="7988" s="37" customFormat="1" x14ac:dyDescent="0.35"/>
    <row r="7989" s="37" customFormat="1" x14ac:dyDescent="0.35"/>
    <row r="7990" s="37" customFormat="1" x14ac:dyDescent="0.35"/>
    <row r="7991" s="37" customFormat="1" x14ac:dyDescent="0.35"/>
    <row r="7992" s="37" customFormat="1" x14ac:dyDescent="0.35"/>
    <row r="7993" s="37" customFormat="1" x14ac:dyDescent="0.35"/>
    <row r="7994" s="37" customFormat="1" x14ac:dyDescent="0.35"/>
    <row r="7995" s="37" customFormat="1" x14ac:dyDescent="0.35"/>
    <row r="7996" s="37" customFormat="1" x14ac:dyDescent="0.35"/>
    <row r="7997" s="37" customFormat="1" x14ac:dyDescent="0.35"/>
    <row r="7998" s="37" customFormat="1" x14ac:dyDescent="0.35"/>
    <row r="7999" s="37" customFormat="1" x14ac:dyDescent="0.35"/>
    <row r="8000" s="37" customFormat="1" x14ac:dyDescent="0.35"/>
    <row r="8001" s="37" customFormat="1" x14ac:dyDescent="0.35"/>
    <row r="8002" s="37" customFormat="1" x14ac:dyDescent="0.35"/>
    <row r="8003" s="37" customFormat="1" x14ac:dyDescent="0.35"/>
    <row r="8004" s="37" customFormat="1" x14ac:dyDescent="0.35"/>
    <row r="8005" s="37" customFormat="1" x14ac:dyDescent="0.35"/>
    <row r="8006" s="37" customFormat="1" x14ac:dyDescent="0.35"/>
    <row r="8007" s="37" customFormat="1" x14ac:dyDescent="0.35"/>
    <row r="8008" s="37" customFormat="1" x14ac:dyDescent="0.35"/>
    <row r="8009" s="37" customFormat="1" x14ac:dyDescent="0.35"/>
    <row r="8010" s="37" customFormat="1" x14ac:dyDescent="0.35"/>
    <row r="8011" s="37" customFormat="1" x14ac:dyDescent="0.35"/>
    <row r="8012" s="37" customFormat="1" x14ac:dyDescent="0.35"/>
    <row r="8013" s="37" customFormat="1" x14ac:dyDescent="0.35"/>
    <row r="8014" s="37" customFormat="1" x14ac:dyDescent="0.35"/>
    <row r="8015" s="37" customFormat="1" x14ac:dyDescent="0.35"/>
    <row r="8016" s="37" customFormat="1" x14ac:dyDescent="0.35"/>
    <row r="8017" s="37" customFormat="1" x14ac:dyDescent="0.35"/>
    <row r="8018" s="37" customFormat="1" x14ac:dyDescent="0.35"/>
    <row r="8019" s="37" customFormat="1" x14ac:dyDescent="0.35"/>
    <row r="8020" s="37" customFormat="1" x14ac:dyDescent="0.35"/>
    <row r="8021" s="37" customFormat="1" x14ac:dyDescent="0.35"/>
    <row r="8022" s="37" customFormat="1" x14ac:dyDescent="0.35"/>
    <row r="8023" s="37" customFormat="1" x14ac:dyDescent="0.35"/>
    <row r="8024" s="37" customFormat="1" x14ac:dyDescent="0.35"/>
    <row r="8025" s="37" customFormat="1" x14ac:dyDescent="0.35"/>
    <row r="8026" s="37" customFormat="1" x14ac:dyDescent="0.35"/>
    <row r="8027" s="37" customFormat="1" x14ac:dyDescent="0.35"/>
    <row r="8028" s="37" customFormat="1" x14ac:dyDescent="0.35"/>
    <row r="8029" s="37" customFormat="1" x14ac:dyDescent="0.35"/>
    <row r="8030" s="37" customFormat="1" x14ac:dyDescent="0.35"/>
    <row r="8031" s="37" customFormat="1" x14ac:dyDescent="0.35"/>
    <row r="8032" s="37" customFormat="1" x14ac:dyDescent="0.35"/>
    <row r="8033" s="37" customFormat="1" x14ac:dyDescent="0.35"/>
    <row r="8034" s="37" customFormat="1" x14ac:dyDescent="0.35"/>
    <row r="8035" s="37" customFormat="1" x14ac:dyDescent="0.35"/>
    <row r="8036" s="37" customFormat="1" x14ac:dyDescent="0.35"/>
    <row r="8037" s="37" customFormat="1" x14ac:dyDescent="0.35"/>
    <row r="8038" s="37" customFormat="1" x14ac:dyDescent="0.35"/>
    <row r="8039" s="37" customFormat="1" x14ac:dyDescent="0.35"/>
    <row r="8040" s="37" customFormat="1" x14ac:dyDescent="0.35"/>
    <row r="8041" s="37" customFormat="1" x14ac:dyDescent="0.35"/>
    <row r="8042" s="37" customFormat="1" x14ac:dyDescent="0.35"/>
    <row r="8043" s="37" customFormat="1" x14ac:dyDescent="0.35"/>
    <row r="8044" s="37" customFormat="1" x14ac:dyDescent="0.35"/>
    <row r="8045" s="37" customFormat="1" x14ac:dyDescent="0.35"/>
    <row r="8046" s="37" customFormat="1" x14ac:dyDescent="0.35"/>
    <row r="8047" s="37" customFormat="1" x14ac:dyDescent="0.35"/>
    <row r="8048" s="37" customFormat="1" x14ac:dyDescent="0.35"/>
    <row r="8049" s="37" customFormat="1" x14ac:dyDescent="0.35"/>
    <row r="8050" s="37" customFormat="1" x14ac:dyDescent="0.35"/>
    <row r="8051" s="37" customFormat="1" x14ac:dyDescent="0.35"/>
    <row r="8052" s="37" customFormat="1" x14ac:dyDescent="0.35"/>
    <row r="8053" s="37" customFormat="1" x14ac:dyDescent="0.35"/>
    <row r="8054" s="37" customFormat="1" x14ac:dyDescent="0.35"/>
    <row r="8055" s="37" customFormat="1" x14ac:dyDescent="0.35"/>
    <row r="8056" s="37" customFormat="1" x14ac:dyDescent="0.35"/>
    <row r="8057" s="37" customFormat="1" x14ac:dyDescent="0.35"/>
    <row r="8058" s="37" customFormat="1" x14ac:dyDescent="0.35"/>
    <row r="8059" s="37" customFormat="1" x14ac:dyDescent="0.35"/>
    <row r="8060" s="37" customFormat="1" x14ac:dyDescent="0.35"/>
    <row r="8061" s="37" customFormat="1" x14ac:dyDescent="0.35"/>
    <row r="8062" s="37" customFormat="1" x14ac:dyDescent="0.35"/>
    <row r="8063" s="37" customFormat="1" x14ac:dyDescent="0.35"/>
    <row r="8064" s="37" customFormat="1" x14ac:dyDescent="0.35"/>
    <row r="8065" s="37" customFormat="1" x14ac:dyDescent="0.35"/>
    <row r="8066" s="37" customFormat="1" x14ac:dyDescent="0.35"/>
    <row r="8067" s="37" customFormat="1" x14ac:dyDescent="0.35"/>
    <row r="8068" s="37" customFormat="1" x14ac:dyDescent="0.35"/>
    <row r="8069" s="37" customFormat="1" x14ac:dyDescent="0.35"/>
    <row r="8070" s="37" customFormat="1" x14ac:dyDescent="0.35"/>
    <row r="8071" s="37" customFormat="1" x14ac:dyDescent="0.35"/>
    <row r="8072" s="37" customFormat="1" x14ac:dyDescent="0.35"/>
    <row r="8073" s="37" customFormat="1" x14ac:dyDescent="0.35"/>
    <row r="8074" s="37" customFormat="1" x14ac:dyDescent="0.35"/>
    <row r="8075" s="37" customFormat="1" x14ac:dyDescent="0.35"/>
    <row r="8076" s="37" customFormat="1" x14ac:dyDescent="0.35"/>
    <row r="8077" s="37" customFormat="1" x14ac:dyDescent="0.35"/>
    <row r="8078" s="37" customFormat="1" x14ac:dyDescent="0.35"/>
    <row r="8079" s="37" customFormat="1" x14ac:dyDescent="0.35"/>
    <row r="8080" s="37" customFormat="1" x14ac:dyDescent="0.35"/>
    <row r="8081" s="37" customFormat="1" x14ac:dyDescent="0.35"/>
    <row r="8082" s="37" customFormat="1" x14ac:dyDescent="0.35"/>
    <row r="8083" s="37" customFormat="1" x14ac:dyDescent="0.35"/>
    <row r="8084" s="37" customFormat="1" x14ac:dyDescent="0.35"/>
    <row r="8085" s="37" customFormat="1" x14ac:dyDescent="0.35"/>
    <row r="8086" s="37" customFormat="1" x14ac:dyDescent="0.35"/>
    <row r="8087" s="37" customFormat="1" x14ac:dyDescent="0.35"/>
    <row r="8088" s="37" customFormat="1" x14ac:dyDescent="0.35"/>
    <row r="8089" s="37" customFormat="1" x14ac:dyDescent="0.35"/>
    <row r="8090" s="37" customFormat="1" x14ac:dyDescent="0.35"/>
    <row r="8091" s="37" customFormat="1" x14ac:dyDescent="0.35"/>
    <row r="8092" s="37" customFormat="1" x14ac:dyDescent="0.35"/>
    <row r="8093" s="37" customFormat="1" x14ac:dyDescent="0.35"/>
    <row r="8094" s="37" customFormat="1" x14ac:dyDescent="0.35"/>
    <row r="8095" s="37" customFormat="1" x14ac:dyDescent="0.35"/>
    <row r="8096" s="37" customFormat="1" x14ac:dyDescent="0.35"/>
    <row r="8097" s="37" customFormat="1" x14ac:dyDescent="0.35"/>
    <row r="8098" s="37" customFormat="1" x14ac:dyDescent="0.35"/>
    <row r="8099" s="37" customFormat="1" x14ac:dyDescent="0.35"/>
    <row r="8100" s="37" customFormat="1" x14ac:dyDescent="0.35"/>
    <row r="8101" s="37" customFormat="1" x14ac:dyDescent="0.35"/>
    <row r="8102" s="37" customFormat="1" x14ac:dyDescent="0.35"/>
    <row r="8103" s="37" customFormat="1" x14ac:dyDescent="0.35"/>
    <row r="8104" s="37" customFormat="1" x14ac:dyDescent="0.35"/>
    <row r="8105" s="37" customFormat="1" x14ac:dyDescent="0.35"/>
    <row r="8106" s="37" customFormat="1" x14ac:dyDescent="0.35"/>
    <row r="8107" s="37" customFormat="1" x14ac:dyDescent="0.35"/>
    <row r="8108" s="37" customFormat="1" x14ac:dyDescent="0.35"/>
    <row r="8109" s="37" customFormat="1" x14ac:dyDescent="0.35"/>
    <row r="8110" s="37" customFormat="1" x14ac:dyDescent="0.35"/>
    <row r="8111" s="37" customFormat="1" x14ac:dyDescent="0.35"/>
    <row r="8112" s="37" customFormat="1" x14ac:dyDescent="0.35"/>
    <row r="8113" s="37" customFormat="1" x14ac:dyDescent="0.35"/>
    <row r="8114" s="37" customFormat="1" x14ac:dyDescent="0.35"/>
    <row r="8115" s="37" customFormat="1" x14ac:dyDescent="0.35"/>
    <row r="8116" s="37" customFormat="1" x14ac:dyDescent="0.35"/>
    <row r="8117" s="37" customFormat="1" x14ac:dyDescent="0.35"/>
    <row r="8118" s="37" customFormat="1" x14ac:dyDescent="0.35"/>
    <row r="8119" s="37" customFormat="1" x14ac:dyDescent="0.35"/>
    <row r="8120" s="37" customFormat="1" x14ac:dyDescent="0.35"/>
    <row r="8121" s="37" customFormat="1" x14ac:dyDescent="0.35"/>
    <row r="8122" s="37" customFormat="1" x14ac:dyDescent="0.35"/>
    <row r="8123" s="37" customFormat="1" x14ac:dyDescent="0.35"/>
    <row r="8124" s="37" customFormat="1" x14ac:dyDescent="0.35"/>
    <row r="8125" s="37" customFormat="1" x14ac:dyDescent="0.35"/>
    <row r="8126" s="37" customFormat="1" x14ac:dyDescent="0.35"/>
    <row r="8127" s="37" customFormat="1" x14ac:dyDescent="0.35"/>
    <row r="8128" s="37" customFormat="1" x14ac:dyDescent="0.35"/>
    <row r="8129" s="37" customFormat="1" x14ac:dyDescent="0.35"/>
    <row r="8130" s="37" customFormat="1" x14ac:dyDescent="0.35"/>
    <row r="8131" s="37" customFormat="1" x14ac:dyDescent="0.35"/>
    <row r="8132" s="37" customFormat="1" x14ac:dyDescent="0.35"/>
    <row r="8133" s="37" customFormat="1" x14ac:dyDescent="0.35"/>
    <row r="8134" s="37" customFormat="1" x14ac:dyDescent="0.35"/>
    <row r="8135" s="37" customFormat="1" x14ac:dyDescent="0.35"/>
    <row r="8136" s="37" customFormat="1" x14ac:dyDescent="0.35"/>
    <row r="8137" s="37" customFormat="1" x14ac:dyDescent="0.35"/>
    <row r="8138" s="37" customFormat="1" x14ac:dyDescent="0.35"/>
    <row r="8139" s="37" customFormat="1" x14ac:dyDescent="0.35"/>
    <row r="8140" s="37" customFormat="1" x14ac:dyDescent="0.35"/>
    <row r="8141" s="37" customFormat="1" x14ac:dyDescent="0.35"/>
    <row r="8142" s="37" customFormat="1" x14ac:dyDescent="0.35"/>
    <row r="8143" s="37" customFormat="1" x14ac:dyDescent="0.35"/>
    <row r="8144" s="37" customFormat="1" x14ac:dyDescent="0.35"/>
    <row r="8145" s="37" customFormat="1" x14ac:dyDescent="0.35"/>
    <row r="8146" s="37" customFormat="1" x14ac:dyDescent="0.35"/>
    <row r="8147" s="37" customFormat="1" x14ac:dyDescent="0.35"/>
    <row r="8148" s="37" customFormat="1" x14ac:dyDescent="0.35"/>
    <row r="8149" s="37" customFormat="1" x14ac:dyDescent="0.35"/>
    <row r="8150" s="37" customFormat="1" x14ac:dyDescent="0.35"/>
    <row r="8151" s="37" customFormat="1" x14ac:dyDescent="0.35"/>
    <row r="8152" s="37" customFormat="1" x14ac:dyDescent="0.35"/>
    <row r="8153" s="37" customFormat="1" x14ac:dyDescent="0.35"/>
    <row r="8154" s="37" customFormat="1" x14ac:dyDescent="0.35"/>
    <row r="8155" s="37" customFormat="1" x14ac:dyDescent="0.35"/>
    <row r="8156" s="37" customFormat="1" x14ac:dyDescent="0.35"/>
    <row r="8157" s="37" customFormat="1" x14ac:dyDescent="0.35"/>
    <row r="8158" s="37" customFormat="1" x14ac:dyDescent="0.35"/>
    <row r="8159" s="37" customFormat="1" x14ac:dyDescent="0.35"/>
    <row r="8160" s="37" customFormat="1" x14ac:dyDescent="0.35"/>
    <row r="8161" s="37" customFormat="1" x14ac:dyDescent="0.35"/>
    <row r="8162" s="37" customFormat="1" x14ac:dyDescent="0.35"/>
    <row r="8163" s="37" customFormat="1" x14ac:dyDescent="0.35"/>
    <row r="8164" s="37" customFormat="1" x14ac:dyDescent="0.35"/>
    <row r="8165" s="37" customFormat="1" x14ac:dyDescent="0.35"/>
    <row r="8166" s="37" customFormat="1" x14ac:dyDescent="0.35"/>
    <row r="8167" s="37" customFormat="1" x14ac:dyDescent="0.35"/>
    <row r="8168" s="37" customFormat="1" x14ac:dyDescent="0.35"/>
    <row r="8169" s="37" customFormat="1" x14ac:dyDescent="0.35"/>
    <row r="8170" s="37" customFormat="1" x14ac:dyDescent="0.35"/>
    <row r="8171" s="37" customFormat="1" x14ac:dyDescent="0.35"/>
    <row r="8172" s="37" customFormat="1" x14ac:dyDescent="0.35"/>
    <row r="8173" s="37" customFormat="1" x14ac:dyDescent="0.35"/>
    <row r="8174" s="37" customFormat="1" x14ac:dyDescent="0.35"/>
    <row r="8175" s="37" customFormat="1" x14ac:dyDescent="0.35"/>
    <row r="8176" s="37" customFormat="1" x14ac:dyDescent="0.35"/>
    <row r="8177" s="37" customFormat="1" x14ac:dyDescent="0.35"/>
    <row r="8178" s="37" customFormat="1" x14ac:dyDescent="0.35"/>
    <row r="8179" s="37" customFormat="1" x14ac:dyDescent="0.35"/>
    <row r="8180" s="37" customFormat="1" x14ac:dyDescent="0.35"/>
    <row r="8181" s="37" customFormat="1" x14ac:dyDescent="0.35"/>
    <row r="8182" s="37" customFormat="1" x14ac:dyDescent="0.35"/>
    <row r="8183" s="37" customFormat="1" x14ac:dyDescent="0.35"/>
    <row r="8184" s="37" customFormat="1" x14ac:dyDescent="0.35"/>
    <row r="8185" s="37" customFormat="1" x14ac:dyDescent="0.35"/>
    <row r="8186" s="37" customFormat="1" x14ac:dyDescent="0.35"/>
    <row r="8187" s="37" customFormat="1" x14ac:dyDescent="0.35"/>
    <row r="8188" s="37" customFormat="1" x14ac:dyDescent="0.35"/>
    <row r="8189" s="37" customFormat="1" x14ac:dyDescent="0.35"/>
    <row r="8190" s="37" customFormat="1" x14ac:dyDescent="0.35"/>
    <row r="8191" s="37" customFormat="1" x14ac:dyDescent="0.35"/>
    <row r="8192" s="37" customFormat="1" x14ac:dyDescent="0.35"/>
    <row r="8193" s="37" customFormat="1" x14ac:dyDescent="0.35"/>
    <row r="8194" s="37" customFormat="1" x14ac:dyDescent="0.35"/>
    <row r="8195" s="37" customFormat="1" x14ac:dyDescent="0.35"/>
    <row r="8196" s="37" customFormat="1" x14ac:dyDescent="0.35"/>
    <row r="8197" s="37" customFormat="1" x14ac:dyDescent="0.35"/>
    <row r="8198" s="37" customFormat="1" x14ac:dyDescent="0.35"/>
    <row r="8199" s="37" customFormat="1" x14ac:dyDescent="0.35"/>
    <row r="8200" s="37" customFormat="1" x14ac:dyDescent="0.35"/>
    <row r="8201" s="37" customFormat="1" x14ac:dyDescent="0.35"/>
    <row r="8202" s="37" customFormat="1" x14ac:dyDescent="0.35"/>
    <row r="8203" s="37" customFormat="1" x14ac:dyDescent="0.35"/>
    <row r="8204" s="37" customFormat="1" x14ac:dyDescent="0.35"/>
    <row r="8205" s="37" customFormat="1" x14ac:dyDescent="0.35"/>
    <row r="8206" s="37" customFormat="1" x14ac:dyDescent="0.35"/>
    <row r="8207" s="37" customFormat="1" x14ac:dyDescent="0.35"/>
    <row r="8208" s="37" customFormat="1" x14ac:dyDescent="0.35"/>
    <row r="8209" s="37" customFormat="1" x14ac:dyDescent="0.35"/>
    <row r="8210" s="37" customFormat="1" x14ac:dyDescent="0.35"/>
    <row r="8211" s="37" customFormat="1" x14ac:dyDescent="0.35"/>
    <row r="8212" s="37" customFormat="1" x14ac:dyDescent="0.35"/>
    <row r="8213" s="37" customFormat="1" x14ac:dyDescent="0.35"/>
    <row r="8214" s="37" customFormat="1" x14ac:dyDescent="0.35"/>
    <row r="8215" s="37" customFormat="1" x14ac:dyDescent="0.35"/>
    <row r="8216" s="37" customFormat="1" x14ac:dyDescent="0.35"/>
    <row r="8217" s="37" customFormat="1" x14ac:dyDescent="0.35"/>
    <row r="8218" s="37" customFormat="1" x14ac:dyDescent="0.35"/>
    <row r="8219" s="37" customFormat="1" x14ac:dyDescent="0.35"/>
    <row r="8220" s="37" customFormat="1" x14ac:dyDescent="0.35"/>
    <row r="8221" s="37" customFormat="1" x14ac:dyDescent="0.35"/>
    <row r="8222" s="37" customFormat="1" x14ac:dyDescent="0.35"/>
    <row r="8223" s="37" customFormat="1" x14ac:dyDescent="0.35"/>
    <row r="8224" s="37" customFormat="1" x14ac:dyDescent="0.35"/>
    <row r="8225" s="37" customFormat="1" x14ac:dyDescent="0.35"/>
    <row r="8226" s="37" customFormat="1" x14ac:dyDescent="0.35"/>
    <row r="8227" s="37" customFormat="1" x14ac:dyDescent="0.35"/>
    <row r="8228" s="37" customFormat="1" x14ac:dyDescent="0.35"/>
    <row r="8229" s="37" customFormat="1" x14ac:dyDescent="0.35"/>
    <row r="8230" s="37" customFormat="1" x14ac:dyDescent="0.35"/>
    <row r="8231" s="37" customFormat="1" x14ac:dyDescent="0.35"/>
    <row r="8232" s="37" customFormat="1" x14ac:dyDescent="0.35"/>
    <row r="8233" s="37" customFormat="1" x14ac:dyDescent="0.35"/>
    <row r="8234" s="37" customFormat="1" x14ac:dyDescent="0.35"/>
    <row r="8235" s="37" customFormat="1" x14ac:dyDescent="0.35"/>
    <row r="8236" s="37" customFormat="1" x14ac:dyDescent="0.35"/>
    <row r="8237" s="37" customFormat="1" x14ac:dyDescent="0.35"/>
    <row r="8238" s="37" customFormat="1" x14ac:dyDescent="0.35"/>
    <row r="8239" s="37" customFormat="1" x14ac:dyDescent="0.35"/>
    <row r="8240" s="37" customFormat="1" x14ac:dyDescent="0.35"/>
    <row r="8241" s="37" customFormat="1" x14ac:dyDescent="0.35"/>
    <row r="8242" s="37" customFormat="1" x14ac:dyDescent="0.35"/>
    <row r="8243" s="37" customFormat="1" x14ac:dyDescent="0.35"/>
    <row r="8244" s="37" customFormat="1" x14ac:dyDescent="0.35"/>
    <row r="8245" s="37" customFormat="1" x14ac:dyDescent="0.35"/>
    <row r="8246" s="37" customFormat="1" x14ac:dyDescent="0.35"/>
    <row r="8247" s="37" customFormat="1" x14ac:dyDescent="0.35"/>
    <row r="8248" s="37" customFormat="1" x14ac:dyDescent="0.35"/>
    <row r="8249" s="37" customFormat="1" x14ac:dyDescent="0.35"/>
    <row r="8250" s="37" customFormat="1" x14ac:dyDescent="0.35"/>
    <row r="8251" s="37" customFormat="1" x14ac:dyDescent="0.35"/>
    <row r="8252" s="37" customFormat="1" x14ac:dyDescent="0.35"/>
    <row r="8253" s="37" customFormat="1" x14ac:dyDescent="0.35"/>
    <row r="8254" s="37" customFormat="1" x14ac:dyDescent="0.35"/>
    <row r="8255" s="37" customFormat="1" x14ac:dyDescent="0.35"/>
    <row r="8256" s="37" customFormat="1" x14ac:dyDescent="0.35"/>
    <row r="8257" s="37" customFormat="1" x14ac:dyDescent="0.35"/>
    <row r="8258" s="37" customFormat="1" x14ac:dyDescent="0.35"/>
    <row r="8259" s="37" customFormat="1" x14ac:dyDescent="0.35"/>
    <row r="8260" s="37" customFormat="1" x14ac:dyDescent="0.35"/>
    <row r="8261" s="37" customFormat="1" x14ac:dyDescent="0.35"/>
    <row r="8262" s="37" customFormat="1" x14ac:dyDescent="0.35"/>
    <row r="8263" s="37" customFormat="1" x14ac:dyDescent="0.35"/>
    <row r="8264" s="37" customFormat="1" x14ac:dyDescent="0.35"/>
    <row r="8265" s="37" customFormat="1" x14ac:dyDescent="0.35"/>
    <row r="8266" s="37" customFormat="1" x14ac:dyDescent="0.35"/>
    <row r="8267" s="37" customFormat="1" x14ac:dyDescent="0.35"/>
    <row r="8268" s="37" customFormat="1" x14ac:dyDescent="0.35"/>
    <row r="8269" s="37" customFormat="1" x14ac:dyDescent="0.35"/>
    <row r="8270" s="37" customFormat="1" x14ac:dyDescent="0.35"/>
    <row r="8271" s="37" customFormat="1" x14ac:dyDescent="0.35"/>
    <row r="8272" s="37" customFormat="1" x14ac:dyDescent="0.35"/>
    <row r="8273" s="37" customFormat="1" x14ac:dyDescent="0.35"/>
    <row r="8274" s="37" customFormat="1" x14ac:dyDescent="0.35"/>
    <row r="8275" s="37" customFormat="1" x14ac:dyDescent="0.35"/>
    <row r="8276" s="37" customFormat="1" x14ac:dyDescent="0.35"/>
    <row r="8277" s="37" customFormat="1" x14ac:dyDescent="0.35"/>
    <row r="8278" s="37" customFormat="1" x14ac:dyDescent="0.35"/>
    <row r="8279" s="37" customFormat="1" x14ac:dyDescent="0.35"/>
    <row r="8280" s="37" customFormat="1" x14ac:dyDescent="0.35"/>
    <row r="8281" s="37" customFormat="1" x14ac:dyDescent="0.35"/>
    <row r="8282" s="37" customFormat="1" x14ac:dyDescent="0.35"/>
    <row r="8283" s="37" customFormat="1" x14ac:dyDescent="0.35"/>
    <row r="8284" s="37" customFormat="1" x14ac:dyDescent="0.35"/>
    <row r="8285" s="37" customFormat="1" x14ac:dyDescent="0.35"/>
    <row r="8286" s="37" customFormat="1" x14ac:dyDescent="0.35"/>
    <row r="8287" s="37" customFormat="1" x14ac:dyDescent="0.35"/>
    <row r="8288" s="37" customFormat="1" x14ac:dyDescent="0.35"/>
    <row r="8289" s="37" customFormat="1" x14ac:dyDescent="0.35"/>
    <row r="8290" s="37" customFormat="1" x14ac:dyDescent="0.35"/>
    <row r="8291" s="37" customFormat="1" x14ac:dyDescent="0.35"/>
    <row r="8292" s="37" customFormat="1" x14ac:dyDescent="0.35"/>
    <row r="8293" s="37" customFormat="1" x14ac:dyDescent="0.35"/>
    <row r="8294" s="37" customFormat="1" x14ac:dyDescent="0.35"/>
    <row r="8295" s="37" customFormat="1" x14ac:dyDescent="0.35"/>
    <row r="8296" s="37" customFormat="1" x14ac:dyDescent="0.35"/>
    <row r="8297" s="37" customFormat="1" x14ac:dyDescent="0.35"/>
    <row r="8298" s="37" customFormat="1" x14ac:dyDescent="0.35"/>
    <row r="8299" s="37" customFormat="1" x14ac:dyDescent="0.35"/>
    <row r="8300" s="37" customFormat="1" x14ac:dyDescent="0.35"/>
    <row r="8301" s="37" customFormat="1" x14ac:dyDescent="0.35"/>
    <row r="8302" s="37" customFormat="1" x14ac:dyDescent="0.35"/>
    <row r="8303" s="37" customFormat="1" x14ac:dyDescent="0.35"/>
    <row r="8304" s="37" customFormat="1" x14ac:dyDescent="0.35"/>
    <row r="8305" s="37" customFormat="1" x14ac:dyDescent="0.35"/>
    <row r="8306" s="37" customFormat="1" x14ac:dyDescent="0.35"/>
    <row r="8307" s="37" customFormat="1" x14ac:dyDescent="0.35"/>
    <row r="8308" s="37" customFormat="1" x14ac:dyDescent="0.35"/>
    <row r="8309" s="37" customFormat="1" x14ac:dyDescent="0.35"/>
    <row r="8310" s="37" customFormat="1" x14ac:dyDescent="0.35"/>
    <row r="8311" s="37" customFormat="1" x14ac:dyDescent="0.35"/>
    <row r="8312" s="37" customFormat="1" x14ac:dyDescent="0.35"/>
    <row r="8313" s="37" customFormat="1" x14ac:dyDescent="0.35"/>
    <row r="8314" s="37" customFormat="1" x14ac:dyDescent="0.35"/>
    <row r="8315" s="37" customFormat="1" x14ac:dyDescent="0.35"/>
    <row r="8316" s="37" customFormat="1" x14ac:dyDescent="0.35"/>
    <row r="8317" s="37" customFormat="1" x14ac:dyDescent="0.35"/>
    <row r="8318" s="37" customFormat="1" x14ac:dyDescent="0.35"/>
    <row r="8319" s="37" customFormat="1" x14ac:dyDescent="0.35"/>
    <row r="8320" s="37" customFormat="1" x14ac:dyDescent="0.35"/>
    <row r="8321" s="37" customFormat="1" x14ac:dyDescent="0.35"/>
    <row r="8322" s="37" customFormat="1" x14ac:dyDescent="0.35"/>
    <row r="8323" s="37" customFormat="1" x14ac:dyDescent="0.35"/>
    <row r="8324" s="37" customFormat="1" x14ac:dyDescent="0.35"/>
    <row r="8325" s="37" customFormat="1" x14ac:dyDescent="0.35"/>
    <row r="8326" s="37" customFormat="1" x14ac:dyDescent="0.35"/>
    <row r="8327" s="37" customFormat="1" x14ac:dyDescent="0.35"/>
    <row r="8328" s="37" customFormat="1" x14ac:dyDescent="0.35"/>
    <row r="8329" s="37" customFormat="1" x14ac:dyDescent="0.35"/>
    <row r="8330" s="37" customFormat="1" x14ac:dyDescent="0.35"/>
    <row r="8331" s="37" customFormat="1" x14ac:dyDescent="0.35"/>
    <row r="8332" s="37" customFormat="1" x14ac:dyDescent="0.35"/>
    <row r="8333" s="37" customFormat="1" x14ac:dyDescent="0.35"/>
    <row r="8334" s="37" customFormat="1" x14ac:dyDescent="0.35"/>
    <row r="8335" s="37" customFormat="1" x14ac:dyDescent="0.35"/>
    <row r="8336" s="37" customFormat="1" x14ac:dyDescent="0.35"/>
    <row r="8337" s="37" customFormat="1" x14ac:dyDescent="0.35"/>
    <row r="8338" s="37" customFormat="1" x14ac:dyDescent="0.35"/>
    <row r="8339" s="37" customFormat="1" x14ac:dyDescent="0.35"/>
    <row r="8340" s="37" customFormat="1" x14ac:dyDescent="0.35"/>
    <row r="8341" s="37" customFormat="1" x14ac:dyDescent="0.35"/>
    <row r="8342" s="37" customFormat="1" x14ac:dyDescent="0.35"/>
    <row r="8343" s="37" customFormat="1" x14ac:dyDescent="0.35"/>
    <row r="8344" s="37" customFormat="1" x14ac:dyDescent="0.35"/>
    <row r="8345" s="37" customFormat="1" x14ac:dyDescent="0.35"/>
    <row r="8346" s="37" customFormat="1" x14ac:dyDescent="0.35"/>
    <row r="8347" s="37" customFormat="1" x14ac:dyDescent="0.35"/>
    <row r="8348" s="37" customFormat="1" x14ac:dyDescent="0.35"/>
    <row r="8349" s="37" customFormat="1" x14ac:dyDescent="0.35"/>
    <row r="8350" s="37" customFormat="1" x14ac:dyDescent="0.35"/>
    <row r="8351" s="37" customFormat="1" x14ac:dyDescent="0.35"/>
    <row r="8352" s="37" customFormat="1" x14ac:dyDescent="0.35"/>
    <row r="8353" s="37" customFormat="1" x14ac:dyDescent="0.35"/>
    <row r="8354" s="37" customFormat="1" x14ac:dyDescent="0.35"/>
    <row r="8355" s="37" customFormat="1" x14ac:dyDescent="0.35"/>
    <row r="8356" s="37" customFormat="1" x14ac:dyDescent="0.35"/>
    <row r="8357" s="37" customFormat="1" x14ac:dyDescent="0.35"/>
    <row r="8358" s="37" customFormat="1" x14ac:dyDescent="0.35"/>
    <row r="8359" s="37" customFormat="1" x14ac:dyDescent="0.35"/>
    <row r="8360" s="37" customFormat="1" x14ac:dyDescent="0.35"/>
    <row r="8361" s="37" customFormat="1" x14ac:dyDescent="0.35"/>
    <row r="8362" s="37" customFormat="1" x14ac:dyDescent="0.35"/>
    <row r="8363" s="37" customFormat="1" x14ac:dyDescent="0.35"/>
    <row r="8364" s="37" customFormat="1" x14ac:dyDescent="0.35"/>
    <row r="8365" s="37" customFormat="1" x14ac:dyDescent="0.35"/>
    <row r="8366" s="37" customFormat="1" x14ac:dyDescent="0.35"/>
    <row r="8367" s="37" customFormat="1" x14ac:dyDescent="0.35"/>
    <row r="8368" s="37" customFormat="1" x14ac:dyDescent="0.35"/>
    <row r="8369" s="37" customFormat="1" x14ac:dyDescent="0.35"/>
    <row r="8370" s="37" customFormat="1" x14ac:dyDescent="0.35"/>
    <row r="8371" s="37" customFormat="1" x14ac:dyDescent="0.35"/>
    <row r="8372" s="37" customFormat="1" x14ac:dyDescent="0.35"/>
    <row r="8373" s="37" customFormat="1" x14ac:dyDescent="0.35"/>
    <row r="8374" s="37" customFormat="1" x14ac:dyDescent="0.35"/>
    <row r="8375" s="37" customFormat="1" x14ac:dyDescent="0.35"/>
    <row r="8376" s="37" customFormat="1" x14ac:dyDescent="0.35"/>
    <row r="8377" s="37" customFormat="1" x14ac:dyDescent="0.35"/>
    <row r="8378" s="37" customFormat="1" x14ac:dyDescent="0.35"/>
    <row r="8379" s="37" customFormat="1" x14ac:dyDescent="0.35"/>
    <row r="8380" s="37" customFormat="1" x14ac:dyDescent="0.35"/>
    <row r="8381" s="37" customFormat="1" x14ac:dyDescent="0.35"/>
    <row r="8382" s="37" customFormat="1" x14ac:dyDescent="0.35"/>
    <row r="8383" s="37" customFormat="1" x14ac:dyDescent="0.35"/>
    <row r="8384" s="37" customFormat="1" x14ac:dyDescent="0.35"/>
    <row r="8385" s="37" customFormat="1" x14ac:dyDescent="0.35"/>
    <row r="8386" s="37" customFormat="1" x14ac:dyDescent="0.35"/>
    <row r="8387" s="37" customFormat="1" x14ac:dyDescent="0.35"/>
    <row r="8388" s="37" customFormat="1" x14ac:dyDescent="0.35"/>
    <row r="8389" s="37" customFormat="1" x14ac:dyDescent="0.35"/>
    <row r="8390" s="37" customFormat="1" x14ac:dyDescent="0.35"/>
    <row r="8391" s="37" customFormat="1" x14ac:dyDescent="0.35"/>
    <row r="8392" s="37" customFormat="1" x14ac:dyDescent="0.35"/>
    <row r="8393" s="37" customFormat="1" x14ac:dyDescent="0.35"/>
    <row r="8394" s="37" customFormat="1" x14ac:dyDescent="0.35"/>
    <row r="8395" s="37" customFormat="1" x14ac:dyDescent="0.35"/>
    <row r="8396" s="37" customFormat="1" x14ac:dyDescent="0.35"/>
    <row r="8397" s="37" customFormat="1" x14ac:dyDescent="0.35"/>
    <row r="8398" s="37" customFormat="1" x14ac:dyDescent="0.35"/>
    <row r="8399" s="37" customFormat="1" x14ac:dyDescent="0.35"/>
    <row r="8400" s="37" customFormat="1" x14ac:dyDescent="0.35"/>
    <row r="8401" s="37" customFormat="1" x14ac:dyDescent="0.35"/>
    <row r="8402" s="37" customFormat="1" x14ac:dyDescent="0.35"/>
    <row r="8403" s="37" customFormat="1" x14ac:dyDescent="0.35"/>
    <row r="8404" s="37" customFormat="1" x14ac:dyDescent="0.35"/>
    <row r="8405" s="37" customFormat="1" x14ac:dyDescent="0.35"/>
    <row r="8406" s="37" customFormat="1" x14ac:dyDescent="0.35"/>
    <row r="8407" s="37" customFormat="1" x14ac:dyDescent="0.35"/>
    <row r="8408" s="37" customFormat="1" x14ac:dyDescent="0.35"/>
    <row r="8409" s="37" customFormat="1" x14ac:dyDescent="0.35"/>
    <row r="8410" s="37" customFormat="1" x14ac:dyDescent="0.35"/>
    <row r="8411" s="37" customFormat="1" x14ac:dyDescent="0.35"/>
    <row r="8412" s="37" customFormat="1" x14ac:dyDescent="0.35"/>
    <row r="8413" s="37" customFormat="1" x14ac:dyDescent="0.35"/>
    <row r="8414" s="37" customFormat="1" x14ac:dyDescent="0.35"/>
    <row r="8415" s="37" customFormat="1" x14ac:dyDescent="0.35"/>
    <row r="8416" s="37" customFormat="1" x14ac:dyDescent="0.35"/>
    <row r="8417" s="37" customFormat="1" x14ac:dyDescent="0.35"/>
    <row r="8418" s="37" customFormat="1" x14ac:dyDescent="0.35"/>
    <row r="8419" s="37" customFormat="1" x14ac:dyDescent="0.35"/>
    <row r="8420" s="37" customFormat="1" x14ac:dyDescent="0.35"/>
    <row r="8421" s="37" customFormat="1" x14ac:dyDescent="0.35"/>
    <row r="8422" s="37" customFormat="1" x14ac:dyDescent="0.35"/>
    <row r="8423" s="37" customFormat="1" x14ac:dyDescent="0.35"/>
    <row r="8424" s="37" customFormat="1" x14ac:dyDescent="0.35"/>
    <row r="8425" s="37" customFormat="1" x14ac:dyDescent="0.35"/>
    <row r="8426" s="37" customFormat="1" x14ac:dyDescent="0.35"/>
    <row r="8427" s="37" customFormat="1" x14ac:dyDescent="0.35"/>
    <row r="8428" s="37" customFormat="1" x14ac:dyDescent="0.35"/>
    <row r="8429" s="37" customFormat="1" x14ac:dyDescent="0.35"/>
    <row r="8430" s="37" customFormat="1" x14ac:dyDescent="0.35"/>
    <row r="8431" s="37" customFormat="1" x14ac:dyDescent="0.35"/>
    <row r="8432" s="37" customFormat="1" x14ac:dyDescent="0.35"/>
    <row r="8433" s="37" customFormat="1" x14ac:dyDescent="0.35"/>
    <row r="8434" s="37" customFormat="1" x14ac:dyDescent="0.35"/>
    <row r="8435" s="37" customFormat="1" x14ac:dyDescent="0.35"/>
    <row r="8436" s="37" customFormat="1" x14ac:dyDescent="0.35"/>
    <row r="8437" s="37" customFormat="1" x14ac:dyDescent="0.35"/>
    <row r="8438" s="37" customFormat="1" x14ac:dyDescent="0.35"/>
    <row r="8439" s="37" customFormat="1" x14ac:dyDescent="0.35"/>
    <row r="8440" s="37" customFormat="1" x14ac:dyDescent="0.35"/>
    <row r="8441" s="37" customFormat="1" x14ac:dyDescent="0.35"/>
    <row r="8442" s="37" customFormat="1" x14ac:dyDescent="0.35"/>
    <row r="8443" s="37" customFormat="1" x14ac:dyDescent="0.35"/>
    <row r="8444" s="37" customFormat="1" x14ac:dyDescent="0.35"/>
    <row r="8445" s="37" customFormat="1" x14ac:dyDescent="0.35"/>
    <row r="8446" s="37" customFormat="1" x14ac:dyDescent="0.35"/>
    <row r="8447" s="37" customFormat="1" x14ac:dyDescent="0.35"/>
    <row r="8448" s="37" customFormat="1" x14ac:dyDescent="0.35"/>
    <row r="8449" s="37" customFormat="1" x14ac:dyDescent="0.35"/>
    <row r="8450" s="37" customFormat="1" x14ac:dyDescent="0.35"/>
    <row r="8451" s="37" customFormat="1" x14ac:dyDescent="0.35"/>
    <row r="8452" s="37" customFormat="1" x14ac:dyDescent="0.35"/>
    <row r="8453" s="37" customFormat="1" x14ac:dyDescent="0.35"/>
    <row r="8454" s="37" customFormat="1" x14ac:dyDescent="0.35"/>
    <row r="8455" s="37" customFormat="1" x14ac:dyDescent="0.35"/>
    <row r="8456" s="37" customFormat="1" x14ac:dyDescent="0.35"/>
    <row r="8457" s="37" customFormat="1" x14ac:dyDescent="0.35"/>
    <row r="8458" s="37" customFormat="1" x14ac:dyDescent="0.35"/>
    <row r="8459" s="37" customFormat="1" x14ac:dyDescent="0.35"/>
    <row r="8460" s="37" customFormat="1" x14ac:dyDescent="0.35"/>
    <row r="8461" s="37" customFormat="1" x14ac:dyDescent="0.35"/>
    <row r="8462" s="37" customFormat="1" x14ac:dyDescent="0.35"/>
    <row r="8463" s="37" customFormat="1" x14ac:dyDescent="0.35"/>
    <row r="8464" s="37" customFormat="1" x14ac:dyDescent="0.35"/>
    <row r="8465" s="37" customFormat="1" x14ac:dyDescent="0.35"/>
    <row r="8466" s="37" customFormat="1" x14ac:dyDescent="0.35"/>
    <row r="8467" s="37" customFormat="1" x14ac:dyDescent="0.35"/>
    <row r="8468" s="37" customFormat="1" x14ac:dyDescent="0.35"/>
    <row r="8469" s="37" customFormat="1" x14ac:dyDescent="0.35"/>
    <row r="8470" s="37" customFormat="1" x14ac:dyDescent="0.35"/>
    <row r="8471" s="37" customFormat="1" x14ac:dyDescent="0.35"/>
    <row r="8472" s="37" customFormat="1" x14ac:dyDescent="0.35"/>
    <row r="8473" s="37" customFormat="1" x14ac:dyDescent="0.35"/>
    <row r="8474" s="37" customFormat="1" x14ac:dyDescent="0.35"/>
    <row r="8475" s="37" customFormat="1" x14ac:dyDescent="0.35"/>
    <row r="8476" s="37" customFormat="1" x14ac:dyDescent="0.35"/>
    <row r="8477" s="37" customFormat="1" x14ac:dyDescent="0.35"/>
    <row r="8478" s="37" customFormat="1" x14ac:dyDescent="0.35"/>
    <row r="8479" s="37" customFormat="1" x14ac:dyDescent="0.35"/>
    <row r="8480" s="37" customFormat="1" x14ac:dyDescent="0.35"/>
    <row r="8481" s="37" customFormat="1" x14ac:dyDescent="0.35"/>
    <row r="8482" s="37" customFormat="1" x14ac:dyDescent="0.35"/>
    <row r="8483" s="37" customFormat="1" x14ac:dyDescent="0.35"/>
    <row r="8484" s="37" customFormat="1" x14ac:dyDescent="0.35"/>
    <row r="8485" s="37" customFormat="1" x14ac:dyDescent="0.35"/>
    <row r="8486" s="37" customFormat="1" x14ac:dyDescent="0.35"/>
    <row r="8487" s="37" customFormat="1" x14ac:dyDescent="0.35"/>
    <row r="8488" s="37" customFormat="1" x14ac:dyDescent="0.35"/>
    <row r="8489" s="37" customFormat="1" x14ac:dyDescent="0.35"/>
    <row r="8490" s="37" customFormat="1" x14ac:dyDescent="0.35"/>
    <row r="8491" s="37" customFormat="1" x14ac:dyDescent="0.35"/>
    <row r="8492" s="37" customFormat="1" x14ac:dyDescent="0.35"/>
    <row r="8493" s="37" customFormat="1" x14ac:dyDescent="0.35"/>
    <row r="8494" s="37" customFormat="1" x14ac:dyDescent="0.35"/>
    <row r="8495" s="37" customFormat="1" x14ac:dyDescent="0.35"/>
    <row r="8496" s="37" customFormat="1" x14ac:dyDescent="0.35"/>
    <row r="8497" s="37" customFormat="1" x14ac:dyDescent="0.35"/>
    <row r="8498" s="37" customFormat="1" x14ac:dyDescent="0.35"/>
    <row r="8499" s="37" customFormat="1" x14ac:dyDescent="0.35"/>
    <row r="8500" s="37" customFormat="1" x14ac:dyDescent="0.35"/>
    <row r="8501" s="37" customFormat="1" x14ac:dyDescent="0.35"/>
    <row r="8502" s="37" customFormat="1" x14ac:dyDescent="0.35"/>
    <row r="8503" s="37" customFormat="1" x14ac:dyDescent="0.35"/>
    <row r="8504" s="37" customFormat="1" x14ac:dyDescent="0.35"/>
    <row r="8505" s="37" customFormat="1" x14ac:dyDescent="0.35"/>
    <row r="8506" s="37" customFormat="1" x14ac:dyDescent="0.35"/>
    <row r="8507" s="37" customFormat="1" x14ac:dyDescent="0.35"/>
    <row r="8508" s="37" customFormat="1" x14ac:dyDescent="0.35"/>
    <row r="8509" s="37" customFormat="1" x14ac:dyDescent="0.35"/>
    <row r="8510" s="37" customFormat="1" x14ac:dyDescent="0.35"/>
    <row r="8511" s="37" customFormat="1" x14ac:dyDescent="0.35"/>
    <row r="8512" s="37" customFormat="1" x14ac:dyDescent="0.35"/>
    <row r="8513" s="37" customFormat="1" x14ac:dyDescent="0.35"/>
    <row r="8514" s="37" customFormat="1" x14ac:dyDescent="0.35"/>
    <row r="8515" s="37" customFormat="1" x14ac:dyDescent="0.35"/>
    <row r="8516" s="37" customFormat="1" x14ac:dyDescent="0.35"/>
    <row r="8517" s="37" customFormat="1" x14ac:dyDescent="0.35"/>
    <row r="8518" s="37" customFormat="1" x14ac:dyDescent="0.35"/>
    <row r="8519" s="37" customFormat="1" x14ac:dyDescent="0.35"/>
    <row r="8520" s="37" customFormat="1" x14ac:dyDescent="0.35"/>
    <row r="8521" s="37" customFormat="1" x14ac:dyDescent="0.35"/>
    <row r="8522" s="37" customFormat="1" x14ac:dyDescent="0.35"/>
    <row r="8523" s="37" customFormat="1" x14ac:dyDescent="0.35"/>
    <row r="8524" s="37" customFormat="1" x14ac:dyDescent="0.35"/>
    <row r="8525" s="37" customFormat="1" x14ac:dyDescent="0.35"/>
    <row r="8526" s="37" customFormat="1" x14ac:dyDescent="0.35"/>
    <row r="8527" s="37" customFormat="1" x14ac:dyDescent="0.35"/>
    <row r="8528" s="37" customFormat="1" x14ac:dyDescent="0.35"/>
    <row r="8529" s="37" customFormat="1" x14ac:dyDescent="0.35"/>
    <row r="8530" s="37" customFormat="1" x14ac:dyDescent="0.35"/>
    <row r="8531" s="37" customFormat="1" x14ac:dyDescent="0.35"/>
    <row r="8532" s="37" customFormat="1" x14ac:dyDescent="0.35"/>
    <row r="8533" s="37" customFormat="1" x14ac:dyDescent="0.35"/>
    <row r="8534" s="37" customFormat="1" x14ac:dyDescent="0.35"/>
    <row r="8535" s="37" customFormat="1" x14ac:dyDescent="0.35"/>
    <row r="8536" s="37" customFormat="1" x14ac:dyDescent="0.35"/>
    <row r="8537" s="37" customFormat="1" x14ac:dyDescent="0.35"/>
    <row r="8538" s="37" customFormat="1" x14ac:dyDescent="0.35"/>
    <row r="8539" s="37" customFormat="1" x14ac:dyDescent="0.35"/>
    <row r="8540" s="37" customFormat="1" x14ac:dyDescent="0.35"/>
    <row r="8541" s="37" customFormat="1" x14ac:dyDescent="0.35"/>
    <row r="8542" s="37" customFormat="1" x14ac:dyDescent="0.35"/>
    <row r="8543" s="37" customFormat="1" x14ac:dyDescent="0.35"/>
    <row r="8544" s="37" customFormat="1" x14ac:dyDescent="0.35"/>
    <row r="8545" s="37" customFormat="1" x14ac:dyDescent="0.35"/>
    <row r="8546" s="37" customFormat="1" x14ac:dyDescent="0.35"/>
    <row r="8547" s="37" customFormat="1" x14ac:dyDescent="0.35"/>
    <row r="8548" s="37" customFormat="1" x14ac:dyDescent="0.35"/>
    <row r="8549" s="37" customFormat="1" x14ac:dyDescent="0.35"/>
    <row r="8550" s="37" customFormat="1" x14ac:dyDescent="0.35"/>
    <row r="8551" s="37" customFormat="1" x14ac:dyDescent="0.35"/>
    <row r="8552" s="37" customFormat="1" x14ac:dyDescent="0.35"/>
    <row r="8553" s="37" customFormat="1" x14ac:dyDescent="0.35"/>
    <row r="8554" s="37" customFormat="1" x14ac:dyDescent="0.35"/>
    <row r="8555" s="37" customFormat="1" x14ac:dyDescent="0.35"/>
    <row r="8556" s="37" customFormat="1" x14ac:dyDescent="0.35"/>
    <row r="8557" s="37" customFormat="1" x14ac:dyDescent="0.35"/>
    <row r="8558" s="37" customFormat="1" x14ac:dyDescent="0.35"/>
    <row r="8559" s="37" customFormat="1" x14ac:dyDescent="0.35"/>
    <row r="8560" s="37" customFormat="1" x14ac:dyDescent="0.35"/>
    <row r="8561" s="37" customFormat="1" x14ac:dyDescent="0.35"/>
    <row r="8562" s="37" customFormat="1" x14ac:dyDescent="0.35"/>
    <row r="8563" s="37" customFormat="1" x14ac:dyDescent="0.35"/>
    <row r="8564" s="37" customFormat="1" x14ac:dyDescent="0.35"/>
    <row r="8565" s="37" customFormat="1" x14ac:dyDescent="0.35"/>
    <row r="8566" s="37" customFormat="1" x14ac:dyDescent="0.35"/>
    <row r="8567" s="37" customFormat="1" x14ac:dyDescent="0.35"/>
    <row r="8568" s="37" customFormat="1" x14ac:dyDescent="0.35"/>
    <row r="8569" s="37" customFormat="1" x14ac:dyDescent="0.35"/>
    <row r="8570" s="37" customFormat="1" x14ac:dyDescent="0.35"/>
    <row r="8571" s="37" customFormat="1" x14ac:dyDescent="0.35"/>
    <row r="8572" s="37" customFormat="1" x14ac:dyDescent="0.35"/>
    <row r="8573" s="37" customFormat="1" x14ac:dyDescent="0.35"/>
    <row r="8574" s="37" customFormat="1" x14ac:dyDescent="0.35"/>
    <row r="8575" s="37" customFormat="1" x14ac:dyDescent="0.35"/>
    <row r="8576" s="37" customFormat="1" x14ac:dyDescent="0.35"/>
    <row r="8577" s="37" customFormat="1" x14ac:dyDescent="0.35"/>
    <row r="8578" s="37" customFormat="1" x14ac:dyDescent="0.35"/>
    <row r="8579" s="37" customFormat="1" x14ac:dyDescent="0.35"/>
    <row r="8580" s="37" customFormat="1" x14ac:dyDescent="0.35"/>
    <row r="8581" s="37" customFormat="1" x14ac:dyDescent="0.35"/>
    <row r="8582" s="37" customFormat="1" x14ac:dyDescent="0.35"/>
    <row r="8583" s="37" customFormat="1" x14ac:dyDescent="0.35"/>
    <row r="8584" s="37" customFormat="1" x14ac:dyDescent="0.35"/>
    <row r="8585" s="37" customFormat="1" x14ac:dyDescent="0.35"/>
    <row r="8586" s="37" customFormat="1" x14ac:dyDescent="0.35"/>
    <row r="8587" s="37" customFormat="1" x14ac:dyDescent="0.35"/>
    <row r="8588" s="37" customFormat="1" x14ac:dyDescent="0.35"/>
    <row r="8589" s="37" customFormat="1" x14ac:dyDescent="0.35"/>
    <row r="8590" s="37" customFormat="1" x14ac:dyDescent="0.35"/>
    <row r="8591" s="37" customFormat="1" x14ac:dyDescent="0.35"/>
    <row r="8592" s="37" customFormat="1" x14ac:dyDescent="0.35"/>
    <row r="8593" s="37" customFormat="1" x14ac:dyDescent="0.35"/>
    <row r="8594" s="37" customFormat="1" x14ac:dyDescent="0.35"/>
    <row r="8595" s="37" customFormat="1" x14ac:dyDescent="0.35"/>
    <row r="8596" s="37" customFormat="1" x14ac:dyDescent="0.35"/>
    <row r="8597" s="37" customFormat="1" x14ac:dyDescent="0.35"/>
    <row r="8598" s="37" customFormat="1" x14ac:dyDescent="0.35"/>
    <row r="8599" s="37" customFormat="1" x14ac:dyDescent="0.35"/>
    <row r="8600" s="37" customFormat="1" x14ac:dyDescent="0.35"/>
    <row r="8601" s="37" customFormat="1" x14ac:dyDescent="0.35"/>
    <row r="8602" s="37" customFormat="1" x14ac:dyDescent="0.35"/>
    <row r="8603" s="37" customFormat="1" x14ac:dyDescent="0.35"/>
    <row r="8604" s="37" customFormat="1" x14ac:dyDescent="0.35"/>
    <row r="8605" s="37" customFormat="1" x14ac:dyDescent="0.35"/>
    <row r="8606" s="37" customFormat="1" x14ac:dyDescent="0.35"/>
    <row r="8607" s="37" customFormat="1" x14ac:dyDescent="0.35"/>
    <row r="8608" s="37" customFormat="1" x14ac:dyDescent="0.35"/>
    <row r="8609" s="37" customFormat="1" x14ac:dyDescent="0.35"/>
    <row r="8610" s="37" customFormat="1" x14ac:dyDescent="0.35"/>
    <row r="8611" s="37" customFormat="1" x14ac:dyDescent="0.35"/>
    <row r="8612" s="37" customFormat="1" x14ac:dyDescent="0.35"/>
    <row r="8613" s="37" customFormat="1" x14ac:dyDescent="0.35"/>
    <row r="8614" s="37" customFormat="1" x14ac:dyDescent="0.35"/>
    <row r="8615" s="37" customFormat="1" x14ac:dyDescent="0.35"/>
    <row r="8616" s="37" customFormat="1" x14ac:dyDescent="0.35"/>
    <row r="8617" s="37" customFormat="1" x14ac:dyDescent="0.35"/>
    <row r="8618" s="37" customFormat="1" x14ac:dyDescent="0.35"/>
    <row r="8619" s="37" customFormat="1" x14ac:dyDescent="0.35"/>
    <row r="8620" s="37" customFormat="1" x14ac:dyDescent="0.35"/>
    <row r="8621" s="37" customFormat="1" x14ac:dyDescent="0.35"/>
    <row r="8622" s="37" customFormat="1" x14ac:dyDescent="0.35"/>
    <row r="8623" s="37" customFormat="1" x14ac:dyDescent="0.35"/>
    <row r="8624" s="37" customFormat="1" x14ac:dyDescent="0.35"/>
    <row r="8625" s="37" customFormat="1" x14ac:dyDescent="0.35"/>
    <row r="8626" s="37" customFormat="1" x14ac:dyDescent="0.35"/>
    <row r="8627" s="37" customFormat="1" x14ac:dyDescent="0.35"/>
    <row r="8628" s="37" customFormat="1" x14ac:dyDescent="0.35"/>
    <row r="8629" s="37" customFormat="1" x14ac:dyDescent="0.35"/>
    <row r="8630" s="37" customFormat="1" x14ac:dyDescent="0.35"/>
    <row r="8631" s="37" customFormat="1" x14ac:dyDescent="0.35"/>
    <row r="8632" s="37" customFormat="1" x14ac:dyDescent="0.35"/>
    <row r="8633" s="37" customFormat="1" x14ac:dyDescent="0.35"/>
    <row r="8634" s="37" customFormat="1" x14ac:dyDescent="0.35"/>
    <row r="8635" s="37" customFormat="1" x14ac:dyDescent="0.35"/>
    <row r="8636" s="37" customFormat="1" x14ac:dyDescent="0.35"/>
    <row r="8637" s="37" customFormat="1" x14ac:dyDescent="0.35"/>
    <row r="8638" s="37" customFormat="1" x14ac:dyDescent="0.35"/>
    <row r="8639" s="37" customFormat="1" x14ac:dyDescent="0.35"/>
    <row r="8640" s="37" customFormat="1" x14ac:dyDescent="0.35"/>
    <row r="8641" s="37" customFormat="1" x14ac:dyDescent="0.35"/>
    <row r="8642" s="37" customFormat="1" x14ac:dyDescent="0.35"/>
    <row r="8643" s="37" customFormat="1" x14ac:dyDescent="0.35"/>
    <row r="8644" s="37" customFormat="1" x14ac:dyDescent="0.35"/>
    <row r="8645" s="37" customFormat="1" x14ac:dyDescent="0.35"/>
    <row r="8646" s="37" customFormat="1" x14ac:dyDescent="0.35"/>
    <row r="8647" s="37" customFormat="1" x14ac:dyDescent="0.35"/>
    <row r="8648" s="37" customFormat="1" x14ac:dyDescent="0.35"/>
    <row r="8649" s="37" customFormat="1" x14ac:dyDescent="0.35"/>
    <row r="8650" s="37" customFormat="1" x14ac:dyDescent="0.35"/>
    <row r="8651" s="37" customFormat="1" x14ac:dyDescent="0.35"/>
    <row r="8652" s="37" customFormat="1" x14ac:dyDescent="0.35"/>
    <row r="8653" s="37" customFormat="1" x14ac:dyDescent="0.35"/>
    <row r="8654" s="37" customFormat="1" x14ac:dyDescent="0.35"/>
    <row r="8655" s="37" customFormat="1" x14ac:dyDescent="0.35"/>
    <row r="8656" s="37" customFormat="1" x14ac:dyDescent="0.35"/>
    <row r="8657" s="37" customFormat="1" x14ac:dyDescent="0.35"/>
    <row r="8658" s="37" customFormat="1" x14ac:dyDescent="0.35"/>
    <row r="8659" s="37" customFormat="1" x14ac:dyDescent="0.35"/>
    <row r="8660" s="37" customFormat="1" x14ac:dyDescent="0.35"/>
    <row r="8661" s="37" customFormat="1" x14ac:dyDescent="0.35"/>
    <row r="8662" s="37" customFormat="1" x14ac:dyDescent="0.35"/>
    <row r="8663" s="37" customFormat="1" x14ac:dyDescent="0.35"/>
    <row r="8664" s="37" customFormat="1" x14ac:dyDescent="0.35"/>
    <row r="8665" s="37" customFormat="1" x14ac:dyDescent="0.35"/>
    <row r="8666" s="37" customFormat="1" x14ac:dyDescent="0.35"/>
    <row r="8667" s="37" customFormat="1" x14ac:dyDescent="0.35"/>
    <row r="8668" s="37" customFormat="1" x14ac:dyDescent="0.35"/>
    <row r="8669" s="37" customFormat="1" x14ac:dyDescent="0.35"/>
    <row r="8670" s="37" customFormat="1" x14ac:dyDescent="0.35"/>
    <row r="8671" s="37" customFormat="1" x14ac:dyDescent="0.35"/>
    <row r="8672" s="37" customFormat="1" x14ac:dyDescent="0.35"/>
    <row r="8673" s="37" customFormat="1" x14ac:dyDescent="0.35"/>
    <row r="8674" s="37" customFormat="1" x14ac:dyDescent="0.35"/>
    <row r="8675" s="37" customFormat="1" x14ac:dyDescent="0.35"/>
    <row r="8676" s="37" customFormat="1" x14ac:dyDescent="0.35"/>
    <row r="8677" s="37" customFormat="1" x14ac:dyDescent="0.35"/>
    <row r="8678" s="37" customFormat="1" x14ac:dyDescent="0.35"/>
    <row r="8679" s="37" customFormat="1" x14ac:dyDescent="0.35"/>
    <row r="8680" s="37" customFormat="1" x14ac:dyDescent="0.35"/>
    <row r="8681" s="37" customFormat="1" x14ac:dyDescent="0.35"/>
    <row r="8682" s="37" customFormat="1" x14ac:dyDescent="0.35"/>
    <row r="8683" s="37" customFormat="1" x14ac:dyDescent="0.35"/>
    <row r="8684" s="37" customFormat="1" x14ac:dyDescent="0.35"/>
    <row r="8685" s="37" customFormat="1" x14ac:dyDescent="0.35"/>
    <row r="8686" s="37" customFormat="1" x14ac:dyDescent="0.35"/>
    <row r="8687" s="37" customFormat="1" x14ac:dyDescent="0.35"/>
    <row r="8688" s="37" customFormat="1" x14ac:dyDescent="0.35"/>
    <row r="8689" s="37" customFormat="1" x14ac:dyDescent="0.35"/>
    <row r="8690" s="37" customFormat="1" x14ac:dyDescent="0.35"/>
    <row r="8691" s="37" customFormat="1" x14ac:dyDescent="0.35"/>
    <row r="8692" s="37" customFormat="1" x14ac:dyDescent="0.35"/>
    <row r="8693" s="37" customFormat="1" x14ac:dyDescent="0.35"/>
    <row r="8694" s="37" customFormat="1" x14ac:dyDescent="0.35"/>
    <row r="8695" s="37" customFormat="1" x14ac:dyDescent="0.35"/>
    <row r="8696" s="37" customFormat="1" x14ac:dyDescent="0.35"/>
    <row r="8697" s="37" customFormat="1" x14ac:dyDescent="0.35"/>
    <row r="8698" s="37" customFormat="1" x14ac:dyDescent="0.35"/>
    <row r="8699" s="37" customFormat="1" x14ac:dyDescent="0.35"/>
    <row r="8700" s="37" customFormat="1" x14ac:dyDescent="0.35"/>
    <row r="8701" s="37" customFormat="1" x14ac:dyDescent="0.35"/>
    <row r="8702" s="37" customFormat="1" x14ac:dyDescent="0.35"/>
    <row r="8703" s="37" customFormat="1" x14ac:dyDescent="0.35"/>
    <row r="8704" s="37" customFormat="1" x14ac:dyDescent="0.35"/>
    <row r="8705" s="37" customFormat="1" x14ac:dyDescent="0.35"/>
    <row r="8706" s="37" customFormat="1" x14ac:dyDescent="0.35"/>
    <row r="8707" s="37" customFormat="1" x14ac:dyDescent="0.35"/>
    <row r="8708" s="37" customFormat="1" x14ac:dyDescent="0.35"/>
    <row r="8709" s="37" customFormat="1" x14ac:dyDescent="0.35"/>
    <row r="8710" s="37" customFormat="1" x14ac:dyDescent="0.35"/>
    <row r="8711" s="37" customFormat="1" x14ac:dyDescent="0.35"/>
    <row r="8712" s="37" customFormat="1" x14ac:dyDescent="0.35"/>
    <row r="8713" s="37" customFormat="1" x14ac:dyDescent="0.35"/>
    <row r="8714" s="37" customFormat="1" x14ac:dyDescent="0.35"/>
    <row r="8715" s="37" customFormat="1" x14ac:dyDescent="0.35"/>
    <row r="8716" s="37" customFormat="1" x14ac:dyDescent="0.35"/>
    <row r="8717" s="37" customFormat="1" x14ac:dyDescent="0.35"/>
    <row r="8718" s="37" customFormat="1" x14ac:dyDescent="0.35"/>
    <row r="8719" s="37" customFormat="1" x14ac:dyDescent="0.35"/>
    <row r="8720" s="37" customFormat="1" x14ac:dyDescent="0.35"/>
    <row r="8721" s="37" customFormat="1" x14ac:dyDescent="0.35"/>
    <row r="8722" s="37" customFormat="1" x14ac:dyDescent="0.35"/>
    <row r="8723" s="37" customFormat="1" x14ac:dyDescent="0.35"/>
    <row r="8724" s="37" customFormat="1" x14ac:dyDescent="0.35"/>
    <row r="8725" s="37" customFormat="1" x14ac:dyDescent="0.35"/>
    <row r="8726" s="37" customFormat="1" x14ac:dyDescent="0.35"/>
    <row r="8727" s="37" customFormat="1" x14ac:dyDescent="0.35"/>
    <row r="8728" s="37" customFormat="1" x14ac:dyDescent="0.35"/>
    <row r="8729" s="37" customFormat="1" x14ac:dyDescent="0.35"/>
    <row r="8730" s="37" customFormat="1" x14ac:dyDescent="0.35"/>
    <row r="8731" s="37" customFormat="1" x14ac:dyDescent="0.35"/>
    <row r="8732" s="37" customFormat="1" x14ac:dyDescent="0.35"/>
    <row r="8733" s="37" customFormat="1" x14ac:dyDescent="0.35"/>
    <row r="8734" s="37" customFormat="1" x14ac:dyDescent="0.35"/>
    <row r="8735" s="37" customFormat="1" x14ac:dyDescent="0.35"/>
    <row r="8736" s="37" customFormat="1" x14ac:dyDescent="0.35"/>
    <row r="8737" s="37" customFormat="1" x14ac:dyDescent="0.35"/>
    <row r="8738" s="37" customFormat="1" x14ac:dyDescent="0.35"/>
    <row r="8739" s="37" customFormat="1" x14ac:dyDescent="0.35"/>
    <row r="8740" s="37" customFormat="1" x14ac:dyDescent="0.35"/>
    <row r="8741" s="37" customFormat="1" x14ac:dyDescent="0.35"/>
    <row r="8742" s="37" customFormat="1" x14ac:dyDescent="0.35"/>
    <row r="8743" s="37" customFormat="1" x14ac:dyDescent="0.35"/>
    <row r="8744" s="37" customFormat="1" x14ac:dyDescent="0.35"/>
    <row r="8745" s="37" customFormat="1" x14ac:dyDescent="0.35"/>
    <row r="8746" s="37" customFormat="1" x14ac:dyDescent="0.35"/>
    <row r="8747" s="37" customFormat="1" x14ac:dyDescent="0.35"/>
    <row r="8748" s="37" customFormat="1" x14ac:dyDescent="0.35"/>
    <row r="8749" s="37" customFormat="1" x14ac:dyDescent="0.35"/>
    <row r="8750" s="37" customFormat="1" x14ac:dyDescent="0.35"/>
    <row r="8751" s="37" customFormat="1" x14ac:dyDescent="0.35"/>
    <row r="8752" s="37" customFormat="1" x14ac:dyDescent="0.35"/>
    <row r="8753" s="37" customFormat="1" x14ac:dyDescent="0.35"/>
    <row r="8754" s="37" customFormat="1" x14ac:dyDescent="0.35"/>
    <row r="8755" s="37" customFormat="1" x14ac:dyDescent="0.35"/>
    <row r="8756" s="37" customFormat="1" x14ac:dyDescent="0.35"/>
    <row r="8757" s="37" customFormat="1" x14ac:dyDescent="0.35"/>
    <row r="8758" s="37" customFormat="1" x14ac:dyDescent="0.35"/>
    <row r="8759" s="37" customFormat="1" x14ac:dyDescent="0.35"/>
    <row r="8760" s="37" customFormat="1" x14ac:dyDescent="0.35"/>
    <row r="8761" s="37" customFormat="1" x14ac:dyDescent="0.35"/>
    <row r="8762" s="37" customFormat="1" x14ac:dyDescent="0.35"/>
    <row r="8763" s="37" customFormat="1" x14ac:dyDescent="0.35"/>
    <row r="8764" s="37" customFormat="1" x14ac:dyDescent="0.35"/>
    <row r="8765" s="37" customFormat="1" x14ac:dyDescent="0.35"/>
    <row r="8766" s="37" customFormat="1" x14ac:dyDescent="0.35"/>
    <row r="8767" s="37" customFormat="1" x14ac:dyDescent="0.35"/>
    <row r="8768" s="37" customFormat="1" x14ac:dyDescent="0.35"/>
    <row r="8769" s="37" customFormat="1" x14ac:dyDescent="0.35"/>
    <row r="8770" s="37" customFormat="1" x14ac:dyDescent="0.35"/>
    <row r="8771" s="37" customFormat="1" x14ac:dyDescent="0.35"/>
    <row r="8772" s="37" customFormat="1" x14ac:dyDescent="0.35"/>
    <row r="8773" s="37" customFormat="1" x14ac:dyDescent="0.35"/>
    <row r="8774" s="37" customFormat="1" x14ac:dyDescent="0.35"/>
    <row r="8775" s="37" customFormat="1" x14ac:dyDescent="0.35"/>
    <row r="8776" s="37" customFormat="1" x14ac:dyDescent="0.35"/>
    <row r="8777" s="37" customFormat="1" x14ac:dyDescent="0.35"/>
    <row r="8778" s="37" customFormat="1" x14ac:dyDescent="0.35"/>
    <row r="8779" s="37" customFormat="1" x14ac:dyDescent="0.35"/>
    <row r="8780" s="37" customFormat="1" x14ac:dyDescent="0.35"/>
    <row r="8781" s="37" customFormat="1" x14ac:dyDescent="0.35"/>
    <row r="8782" s="37" customFormat="1" x14ac:dyDescent="0.35"/>
    <row r="8783" s="37" customFormat="1" x14ac:dyDescent="0.35"/>
    <row r="8784" s="37" customFormat="1" x14ac:dyDescent="0.35"/>
    <row r="8785" s="37" customFormat="1" x14ac:dyDescent="0.35"/>
    <row r="8786" s="37" customFormat="1" x14ac:dyDescent="0.35"/>
    <row r="8787" s="37" customFormat="1" x14ac:dyDescent="0.35"/>
    <row r="8788" s="37" customFormat="1" x14ac:dyDescent="0.35"/>
    <row r="8789" s="37" customFormat="1" x14ac:dyDescent="0.35"/>
    <row r="8790" s="37" customFormat="1" x14ac:dyDescent="0.35"/>
    <row r="8791" s="37" customFormat="1" x14ac:dyDescent="0.35"/>
    <row r="8792" s="37" customFormat="1" x14ac:dyDescent="0.35"/>
    <row r="8793" s="37" customFormat="1" x14ac:dyDescent="0.35"/>
    <row r="8794" s="37" customFormat="1" x14ac:dyDescent="0.35"/>
    <row r="8795" s="37" customFormat="1" x14ac:dyDescent="0.35"/>
    <row r="8796" s="37" customFormat="1" x14ac:dyDescent="0.35"/>
    <row r="8797" s="37" customFormat="1" x14ac:dyDescent="0.35"/>
    <row r="8798" s="37" customFormat="1" x14ac:dyDescent="0.35"/>
    <row r="8799" s="37" customFormat="1" x14ac:dyDescent="0.35"/>
    <row r="8800" s="37" customFormat="1" x14ac:dyDescent="0.35"/>
    <row r="8801" s="37" customFormat="1" x14ac:dyDescent="0.35"/>
    <row r="8802" s="37" customFormat="1" x14ac:dyDescent="0.35"/>
    <row r="8803" s="37" customFormat="1" x14ac:dyDescent="0.35"/>
    <row r="8804" s="37" customFormat="1" x14ac:dyDescent="0.35"/>
    <row r="8805" s="37" customFormat="1" x14ac:dyDescent="0.35"/>
    <row r="8806" s="37" customFormat="1" x14ac:dyDescent="0.35"/>
    <row r="8807" s="37" customFormat="1" x14ac:dyDescent="0.35"/>
    <row r="8808" s="37" customFormat="1" x14ac:dyDescent="0.35"/>
    <row r="8809" s="37" customFormat="1" x14ac:dyDescent="0.35"/>
    <row r="8810" s="37" customFormat="1" x14ac:dyDescent="0.35"/>
    <row r="8811" s="37" customFormat="1" x14ac:dyDescent="0.35"/>
    <row r="8812" s="37" customFormat="1" x14ac:dyDescent="0.35"/>
    <row r="8813" s="37" customFormat="1" x14ac:dyDescent="0.35"/>
    <row r="8814" s="37" customFormat="1" x14ac:dyDescent="0.35"/>
    <row r="8815" s="37" customFormat="1" x14ac:dyDescent="0.35"/>
    <row r="8816" s="37" customFormat="1" x14ac:dyDescent="0.35"/>
    <row r="8817" s="37" customFormat="1" x14ac:dyDescent="0.35"/>
    <row r="8818" s="37" customFormat="1" x14ac:dyDescent="0.35"/>
    <row r="8819" s="37" customFormat="1" x14ac:dyDescent="0.35"/>
    <row r="8820" s="37" customFormat="1" x14ac:dyDescent="0.35"/>
    <row r="8821" s="37" customFormat="1" x14ac:dyDescent="0.35"/>
    <row r="8822" s="37" customFormat="1" x14ac:dyDescent="0.35"/>
    <row r="8823" s="37" customFormat="1" x14ac:dyDescent="0.35"/>
    <row r="8824" s="37" customFormat="1" x14ac:dyDescent="0.35"/>
    <row r="8825" s="37" customFormat="1" x14ac:dyDescent="0.35"/>
    <row r="8826" s="37" customFormat="1" x14ac:dyDescent="0.35"/>
    <row r="8827" s="37" customFormat="1" x14ac:dyDescent="0.35"/>
    <row r="8828" s="37" customFormat="1" x14ac:dyDescent="0.35"/>
    <row r="8829" s="37" customFormat="1" x14ac:dyDescent="0.35"/>
    <row r="8830" s="37" customFormat="1" x14ac:dyDescent="0.35"/>
    <row r="8831" s="37" customFormat="1" x14ac:dyDescent="0.35"/>
    <row r="8832" s="37" customFormat="1" x14ac:dyDescent="0.35"/>
    <row r="8833" s="37" customFormat="1" x14ac:dyDescent="0.35"/>
    <row r="8834" s="37" customFormat="1" x14ac:dyDescent="0.35"/>
    <row r="8835" s="37" customFormat="1" x14ac:dyDescent="0.35"/>
    <row r="8836" s="37" customFormat="1" x14ac:dyDescent="0.35"/>
    <row r="8837" s="37" customFormat="1" x14ac:dyDescent="0.35"/>
    <row r="8838" s="37" customFormat="1" x14ac:dyDescent="0.35"/>
    <row r="8839" s="37" customFormat="1" x14ac:dyDescent="0.35"/>
    <row r="8840" s="37" customFormat="1" x14ac:dyDescent="0.35"/>
    <row r="8841" s="37" customFormat="1" x14ac:dyDescent="0.35"/>
    <row r="8842" s="37" customFormat="1" x14ac:dyDescent="0.35"/>
    <row r="8843" s="37" customFormat="1" x14ac:dyDescent="0.35"/>
    <row r="8844" s="37" customFormat="1" x14ac:dyDescent="0.35"/>
    <row r="8845" s="37" customFormat="1" x14ac:dyDescent="0.35"/>
    <row r="8846" s="37" customFormat="1" x14ac:dyDescent="0.35"/>
    <row r="8847" s="37" customFormat="1" x14ac:dyDescent="0.35"/>
    <row r="8848" s="37" customFormat="1" x14ac:dyDescent="0.35"/>
    <row r="8849" s="37" customFormat="1" x14ac:dyDescent="0.35"/>
    <row r="8850" s="37" customFormat="1" x14ac:dyDescent="0.35"/>
    <row r="8851" s="37" customFormat="1" x14ac:dyDescent="0.35"/>
    <row r="8852" s="37" customFormat="1" x14ac:dyDescent="0.35"/>
    <row r="8853" s="37" customFormat="1" x14ac:dyDescent="0.35"/>
    <row r="8854" s="37" customFormat="1" x14ac:dyDescent="0.35"/>
    <row r="8855" s="37" customFormat="1" x14ac:dyDescent="0.35"/>
    <row r="8856" s="37" customFormat="1" x14ac:dyDescent="0.35"/>
    <row r="8857" s="37" customFormat="1" x14ac:dyDescent="0.35"/>
    <row r="8858" s="37" customFormat="1" x14ac:dyDescent="0.35"/>
    <row r="8859" s="37" customFormat="1" x14ac:dyDescent="0.35"/>
    <row r="8860" s="37" customFormat="1" x14ac:dyDescent="0.35"/>
    <row r="8861" s="37" customFormat="1" x14ac:dyDescent="0.35"/>
    <row r="8862" s="37" customFormat="1" x14ac:dyDescent="0.35"/>
    <row r="8863" s="37" customFormat="1" x14ac:dyDescent="0.35"/>
    <row r="8864" s="37" customFormat="1" x14ac:dyDescent="0.35"/>
    <row r="8865" s="37" customFormat="1" x14ac:dyDescent="0.35"/>
    <row r="8866" s="37" customFormat="1" x14ac:dyDescent="0.35"/>
    <row r="8867" s="37" customFormat="1" x14ac:dyDescent="0.35"/>
    <row r="8868" s="37" customFormat="1" x14ac:dyDescent="0.35"/>
    <row r="8869" s="37" customFormat="1" x14ac:dyDescent="0.35"/>
    <row r="8870" s="37" customFormat="1" x14ac:dyDescent="0.35"/>
    <row r="8871" s="37" customFormat="1" x14ac:dyDescent="0.35"/>
    <row r="8872" s="37" customFormat="1" x14ac:dyDescent="0.35"/>
    <row r="8873" s="37" customFormat="1" x14ac:dyDescent="0.35"/>
    <row r="8874" s="37" customFormat="1" x14ac:dyDescent="0.35"/>
    <row r="8875" s="37" customFormat="1" x14ac:dyDescent="0.35"/>
    <row r="8876" s="37" customFormat="1" x14ac:dyDescent="0.35"/>
    <row r="8877" s="37" customFormat="1" x14ac:dyDescent="0.35"/>
    <row r="8878" s="37" customFormat="1" x14ac:dyDescent="0.35"/>
    <row r="8879" s="37" customFormat="1" x14ac:dyDescent="0.35"/>
    <row r="8880" s="37" customFormat="1" x14ac:dyDescent="0.35"/>
    <row r="8881" s="37" customFormat="1" x14ac:dyDescent="0.35"/>
    <row r="8882" s="37" customFormat="1" x14ac:dyDescent="0.35"/>
    <row r="8883" s="37" customFormat="1" x14ac:dyDescent="0.35"/>
    <row r="8884" s="37" customFormat="1" x14ac:dyDescent="0.35"/>
    <row r="8885" s="37" customFormat="1" x14ac:dyDescent="0.35"/>
    <row r="8886" s="37" customFormat="1" x14ac:dyDescent="0.35"/>
    <row r="8887" s="37" customFormat="1" x14ac:dyDescent="0.35"/>
    <row r="8888" s="37" customFormat="1" x14ac:dyDescent="0.35"/>
    <row r="8889" s="37" customFormat="1" x14ac:dyDescent="0.35"/>
    <row r="8890" s="37" customFormat="1" x14ac:dyDescent="0.35"/>
    <row r="8891" s="37" customFormat="1" x14ac:dyDescent="0.35"/>
    <row r="8892" s="37" customFormat="1" x14ac:dyDescent="0.35"/>
    <row r="8893" s="37" customFormat="1" x14ac:dyDescent="0.35"/>
    <row r="8894" s="37" customFormat="1" x14ac:dyDescent="0.35"/>
    <row r="8895" s="37" customFormat="1" x14ac:dyDescent="0.35"/>
    <row r="8896" s="37" customFormat="1" x14ac:dyDescent="0.35"/>
    <row r="8897" s="37" customFormat="1" x14ac:dyDescent="0.35"/>
    <row r="8898" s="37" customFormat="1" x14ac:dyDescent="0.35"/>
    <row r="8899" s="37" customFormat="1" x14ac:dyDescent="0.35"/>
    <row r="8900" s="37" customFormat="1" x14ac:dyDescent="0.35"/>
    <row r="8901" s="37" customFormat="1" x14ac:dyDescent="0.35"/>
    <row r="8902" s="37" customFormat="1" x14ac:dyDescent="0.35"/>
    <row r="8903" s="37" customFormat="1" x14ac:dyDescent="0.35"/>
    <row r="8904" s="37" customFormat="1" x14ac:dyDescent="0.35"/>
    <row r="8905" s="37" customFormat="1" x14ac:dyDescent="0.35"/>
    <row r="8906" s="37" customFormat="1" x14ac:dyDescent="0.35"/>
    <row r="8907" s="37" customFormat="1" x14ac:dyDescent="0.35"/>
    <row r="8908" s="37" customFormat="1" x14ac:dyDescent="0.35"/>
    <row r="8909" s="37" customFormat="1" x14ac:dyDescent="0.35"/>
    <row r="8910" s="37" customFormat="1" x14ac:dyDescent="0.35"/>
    <row r="8911" s="37" customFormat="1" x14ac:dyDescent="0.35"/>
    <row r="8912" s="37" customFormat="1" x14ac:dyDescent="0.35"/>
    <row r="8913" s="37" customFormat="1" x14ac:dyDescent="0.35"/>
    <row r="8914" s="37" customFormat="1" x14ac:dyDescent="0.35"/>
    <row r="8915" s="37" customFormat="1" x14ac:dyDescent="0.35"/>
    <row r="8916" s="37" customFormat="1" x14ac:dyDescent="0.35"/>
    <row r="8917" s="37" customFormat="1" x14ac:dyDescent="0.35"/>
    <row r="8918" s="37" customFormat="1" x14ac:dyDescent="0.35"/>
    <row r="8919" s="37" customFormat="1" x14ac:dyDescent="0.35"/>
    <row r="8920" s="37" customFormat="1" x14ac:dyDescent="0.35"/>
    <row r="8921" s="37" customFormat="1" x14ac:dyDescent="0.35"/>
    <row r="8922" s="37" customFormat="1" x14ac:dyDescent="0.35"/>
    <row r="8923" s="37" customFormat="1" x14ac:dyDescent="0.35"/>
    <row r="8924" s="37" customFormat="1" x14ac:dyDescent="0.35"/>
    <row r="8925" s="37" customFormat="1" x14ac:dyDescent="0.35"/>
    <row r="8926" s="37" customFormat="1" x14ac:dyDescent="0.35"/>
    <row r="8927" s="37" customFormat="1" x14ac:dyDescent="0.35"/>
    <row r="8928" s="37" customFormat="1" x14ac:dyDescent="0.35"/>
    <row r="8929" s="37" customFormat="1" x14ac:dyDescent="0.35"/>
    <row r="8930" s="37" customFormat="1" x14ac:dyDescent="0.35"/>
    <row r="8931" s="37" customFormat="1" x14ac:dyDescent="0.35"/>
    <row r="8932" s="37" customFormat="1" x14ac:dyDescent="0.35"/>
    <row r="8933" s="37" customFormat="1" x14ac:dyDescent="0.35"/>
    <row r="8934" s="37" customFormat="1" x14ac:dyDescent="0.35"/>
    <row r="8935" s="37" customFormat="1" x14ac:dyDescent="0.35"/>
    <row r="8936" s="37" customFormat="1" x14ac:dyDescent="0.35"/>
    <row r="8937" s="37" customFormat="1" x14ac:dyDescent="0.35"/>
    <row r="8938" s="37" customFormat="1" x14ac:dyDescent="0.35"/>
    <row r="8939" s="37" customFormat="1" x14ac:dyDescent="0.35"/>
    <row r="8940" s="37" customFormat="1" x14ac:dyDescent="0.35"/>
    <row r="8941" s="37" customFormat="1" x14ac:dyDescent="0.35"/>
    <row r="8942" s="37" customFormat="1" x14ac:dyDescent="0.35"/>
    <row r="8943" s="37" customFormat="1" x14ac:dyDescent="0.35"/>
    <row r="8944" s="37" customFormat="1" x14ac:dyDescent="0.35"/>
    <row r="8945" s="37" customFormat="1" x14ac:dyDescent="0.35"/>
    <row r="8946" s="37" customFormat="1" x14ac:dyDescent="0.35"/>
    <row r="8947" s="37" customFormat="1" x14ac:dyDescent="0.35"/>
    <row r="8948" s="37" customFormat="1" x14ac:dyDescent="0.35"/>
    <row r="8949" s="37" customFormat="1" x14ac:dyDescent="0.35"/>
    <row r="8950" s="37" customFormat="1" x14ac:dyDescent="0.35"/>
    <row r="8951" s="37" customFormat="1" x14ac:dyDescent="0.35"/>
    <row r="8952" s="37" customFormat="1" x14ac:dyDescent="0.35"/>
    <row r="8953" s="37" customFormat="1" x14ac:dyDescent="0.35"/>
    <row r="8954" s="37" customFormat="1" x14ac:dyDescent="0.35"/>
    <row r="8955" s="37" customFormat="1" x14ac:dyDescent="0.35"/>
    <row r="8956" s="37" customFormat="1" x14ac:dyDescent="0.35"/>
    <row r="8957" s="37" customFormat="1" x14ac:dyDescent="0.35"/>
    <row r="8958" s="37" customFormat="1" x14ac:dyDescent="0.35"/>
    <row r="8959" s="37" customFormat="1" x14ac:dyDescent="0.35"/>
    <row r="8960" s="37" customFormat="1" x14ac:dyDescent="0.35"/>
    <row r="8961" s="37" customFormat="1" x14ac:dyDescent="0.35"/>
    <row r="8962" s="37" customFormat="1" x14ac:dyDescent="0.35"/>
    <row r="8963" s="37" customFormat="1" x14ac:dyDescent="0.35"/>
    <row r="8964" s="37" customFormat="1" x14ac:dyDescent="0.35"/>
    <row r="8965" s="37" customFormat="1" x14ac:dyDescent="0.35"/>
    <row r="8966" s="37" customFormat="1" x14ac:dyDescent="0.35"/>
    <row r="8967" s="37" customFormat="1" x14ac:dyDescent="0.35"/>
    <row r="8968" s="37" customFormat="1" x14ac:dyDescent="0.35"/>
    <row r="8969" s="37" customFormat="1" x14ac:dyDescent="0.35"/>
    <row r="8970" s="37" customFormat="1" x14ac:dyDescent="0.35"/>
    <row r="8971" s="37" customFormat="1" x14ac:dyDescent="0.35"/>
    <row r="8972" s="37" customFormat="1" x14ac:dyDescent="0.35"/>
    <row r="8973" s="37" customFormat="1" x14ac:dyDescent="0.35"/>
    <row r="8974" s="37" customFormat="1" x14ac:dyDescent="0.35"/>
    <row r="8975" s="37" customFormat="1" x14ac:dyDescent="0.35"/>
    <row r="8976" s="37" customFormat="1" x14ac:dyDescent="0.35"/>
    <row r="8977" s="37" customFormat="1" x14ac:dyDescent="0.35"/>
    <row r="8978" s="37" customFormat="1" x14ac:dyDescent="0.35"/>
    <row r="8979" s="37" customFormat="1" x14ac:dyDescent="0.35"/>
    <row r="8980" s="37" customFormat="1" x14ac:dyDescent="0.35"/>
    <row r="8981" s="37" customFormat="1" x14ac:dyDescent="0.35"/>
    <row r="8982" s="37" customFormat="1" x14ac:dyDescent="0.35"/>
    <row r="8983" s="37" customFormat="1" x14ac:dyDescent="0.35"/>
    <row r="8984" s="37" customFormat="1" x14ac:dyDescent="0.35"/>
    <row r="8985" s="37" customFormat="1" x14ac:dyDescent="0.35"/>
    <row r="8986" s="37" customFormat="1" x14ac:dyDescent="0.35"/>
    <row r="8987" s="37" customFormat="1" x14ac:dyDescent="0.35"/>
    <row r="8988" s="37" customFormat="1" x14ac:dyDescent="0.35"/>
    <row r="8989" s="37" customFormat="1" x14ac:dyDescent="0.35"/>
    <row r="8990" s="37" customFormat="1" x14ac:dyDescent="0.35"/>
    <row r="8991" s="37" customFormat="1" x14ac:dyDescent="0.35"/>
    <row r="8992" s="37" customFormat="1" x14ac:dyDescent="0.35"/>
    <row r="8993" s="37" customFormat="1" x14ac:dyDescent="0.35"/>
    <row r="8994" s="37" customFormat="1" x14ac:dyDescent="0.35"/>
    <row r="8995" s="37" customFormat="1" x14ac:dyDescent="0.35"/>
    <row r="8996" s="37" customFormat="1" x14ac:dyDescent="0.35"/>
    <row r="8997" s="37" customFormat="1" x14ac:dyDescent="0.35"/>
    <row r="8998" s="37" customFormat="1" x14ac:dyDescent="0.35"/>
    <row r="8999" s="37" customFormat="1" x14ac:dyDescent="0.35"/>
    <row r="9000" s="37" customFormat="1" x14ac:dyDescent="0.35"/>
    <row r="9001" s="37" customFormat="1" x14ac:dyDescent="0.35"/>
    <row r="9002" s="37" customFormat="1" x14ac:dyDescent="0.35"/>
    <row r="9003" s="37" customFormat="1" x14ac:dyDescent="0.35"/>
    <row r="9004" s="37" customFormat="1" x14ac:dyDescent="0.35"/>
    <row r="9005" s="37" customFormat="1" x14ac:dyDescent="0.35"/>
    <row r="9006" s="37" customFormat="1" x14ac:dyDescent="0.35"/>
    <row r="9007" s="37" customFormat="1" x14ac:dyDescent="0.35"/>
    <row r="9008" s="37" customFormat="1" x14ac:dyDescent="0.35"/>
    <row r="9009" s="37" customFormat="1" x14ac:dyDescent="0.35"/>
    <row r="9010" s="37" customFormat="1" x14ac:dyDescent="0.35"/>
    <row r="9011" s="37" customFormat="1" x14ac:dyDescent="0.35"/>
    <row r="9012" s="37" customFormat="1" x14ac:dyDescent="0.35"/>
    <row r="9013" s="37" customFormat="1" x14ac:dyDescent="0.35"/>
    <row r="9014" s="37" customFormat="1" x14ac:dyDescent="0.35"/>
    <row r="9015" s="37" customFormat="1" x14ac:dyDescent="0.35"/>
    <row r="9016" s="37" customFormat="1" x14ac:dyDescent="0.35"/>
    <row r="9017" s="37" customFormat="1" x14ac:dyDescent="0.35"/>
    <row r="9018" s="37" customFormat="1" x14ac:dyDescent="0.35"/>
    <row r="9019" s="37" customFormat="1" x14ac:dyDescent="0.35"/>
    <row r="9020" s="37" customFormat="1" x14ac:dyDescent="0.35"/>
    <row r="9021" s="37" customFormat="1" x14ac:dyDescent="0.35"/>
    <row r="9022" s="37" customFormat="1" x14ac:dyDescent="0.35"/>
    <row r="9023" s="37" customFormat="1" x14ac:dyDescent="0.35"/>
    <row r="9024" s="37" customFormat="1" x14ac:dyDescent="0.35"/>
    <row r="9025" s="37" customFormat="1" x14ac:dyDescent="0.35"/>
    <row r="9026" s="37" customFormat="1" x14ac:dyDescent="0.35"/>
    <row r="9027" s="37" customFormat="1" x14ac:dyDescent="0.35"/>
    <row r="9028" s="37" customFormat="1" x14ac:dyDescent="0.35"/>
    <row r="9029" s="37" customFormat="1" x14ac:dyDescent="0.35"/>
    <row r="9030" s="37" customFormat="1" x14ac:dyDescent="0.35"/>
    <row r="9031" s="37" customFormat="1" x14ac:dyDescent="0.35"/>
    <row r="9032" s="37" customFormat="1" x14ac:dyDescent="0.35"/>
    <row r="9033" s="37" customFormat="1" x14ac:dyDescent="0.35"/>
    <row r="9034" s="37" customFormat="1" x14ac:dyDescent="0.35"/>
    <row r="9035" s="37" customFormat="1" x14ac:dyDescent="0.35"/>
    <row r="9036" s="37" customFormat="1" x14ac:dyDescent="0.35"/>
    <row r="9037" s="37" customFormat="1" x14ac:dyDescent="0.35"/>
    <row r="9038" s="37" customFormat="1" x14ac:dyDescent="0.35"/>
    <row r="9039" s="37" customFormat="1" x14ac:dyDescent="0.35"/>
    <row r="9040" s="37" customFormat="1" x14ac:dyDescent="0.35"/>
    <row r="9041" s="37" customFormat="1" x14ac:dyDescent="0.35"/>
    <row r="9042" s="37" customFormat="1" x14ac:dyDescent="0.35"/>
    <row r="9043" s="37" customFormat="1" x14ac:dyDescent="0.35"/>
    <row r="9044" s="37" customFormat="1" x14ac:dyDescent="0.35"/>
    <row r="9045" s="37" customFormat="1" x14ac:dyDescent="0.35"/>
    <row r="9046" s="37" customFormat="1" x14ac:dyDescent="0.35"/>
    <row r="9047" s="37" customFormat="1" x14ac:dyDescent="0.35"/>
    <row r="9048" s="37" customFormat="1" x14ac:dyDescent="0.35"/>
    <row r="9049" s="37" customFormat="1" x14ac:dyDescent="0.35"/>
    <row r="9050" s="37" customFormat="1" x14ac:dyDescent="0.35"/>
    <row r="9051" s="37" customFormat="1" x14ac:dyDescent="0.35"/>
    <row r="9052" s="37" customFormat="1" x14ac:dyDescent="0.35"/>
    <row r="9053" s="37" customFormat="1" x14ac:dyDescent="0.35"/>
    <row r="9054" s="37" customFormat="1" x14ac:dyDescent="0.35"/>
    <row r="9055" s="37" customFormat="1" x14ac:dyDescent="0.35"/>
    <row r="9056" s="37" customFormat="1" x14ac:dyDescent="0.35"/>
    <row r="9057" s="37" customFormat="1" x14ac:dyDescent="0.35"/>
    <row r="9058" s="37" customFormat="1" x14ac:dyDescent="0.35"/>
    <row r="9059" s="37" customFormat="1" x14ac:dyDescent="0.35"/>
    <row r="9060" s="37" customFormat="1" x14ac:dyDescent="0.35"/>
    <row r="9061" s="37" customFormat="1" x14ac:dyDescent="0.35"/>
    <row r="9062" s="37" customFormat="1" x14ac:dyDescent="0.35"/>
    <row r="9063" s="37" customFormat="1" x14ac:dyDescent="0.35"/>
    <row r="9064" s="37" customFormat="1" x14ac:dyDescent="0.35"/>
    <row r="9065" s="37" customFormat="1" x14ac:dyDescent="0.35"/>
    <row r="9066" s="37" customFormat="1" x14ac:dyDescent="0.35"/>
    <row r="9067" s="37" customFormat="1" x14ac:dyDescent="0.35"/>
    <row r="9068" s="37" customFormat="1" x14ac:dyDescent="0.35"/>
    <row r="9069" s="37" customFormat="1" x14ac:dyDescent="0.35"/>
    <row r="9070" s="37" customFormat="1" x14ac:dyDescent="0.35"/>
    <row r="9071" s="37" customFormat="1" x14ac:dyDescent="0.35"/>
    <row r="9072" s="37" customFormat="1" x14ac:dyDescent="0.35"/>
    <row r="9073" s="37" customFormat="1" x14ac:dyDescent="0.35"/>
    <row r="9074" s="37" customFormat="1" x14ac:dyDescent="0.35"/>
    <row r="9075" s="37" customFormat="1" x14ac:dyDescent="0.35"/>
    <row r="9076" s="37" customFormat="1" x14ac:dyDescent="0.35"/>
    <row r="9077" s="37" customFormat="1" x14ac:dyDescent="0.35"/>
    <row r="9078" s="37" customFormat="1" x14ac:dyDescent="0.35"/>
    <row r="9079" s="37" customFormat="1" x14ac:dyDescent="0.35"/>
    <row r="9080" s="37" customFormat="1" x14ac:dyDescent="0.35"/>
    <row r="9081" s="37" customFormat="1" x14ac:dyDescent="0.35"/>
    <row r="9082" s="37" customFormat="1" x14ac:dyDescent="0.35"/>
    <row r="9083" s="37" customFormat="1" x14ac:dyDescent="0.35"/>
    <row r="9084" s="37" customFormat="1" x14ac:dyDescent="0.35"/>
    <row r="9085" s="37" customFormat="1" x14ac:dyDescent="0.35"/>
    <row r="9086" s="37" customFormat="1" x14ac:dyDescent="0.35"/>
    <row r="9087" s="37" customFormat="1" x14ac:dyDescent="0.35"/>
    <row r="9088" s="37" customFormat="1" x14ac:dyDescent="0.35"/>
    <row r="9089" s="37" customFormat="1" x14ac:dyDescent="0.35"/>
    <row r="9090" s="37" customFormat="1" x14ac:dyDescent="0.35"/>
    <row r="9091" s="37" customFormat="1" x14ac:dyDescent="0.35"/>
    <row r="9092" s="37" customFormat="1" x14ac:dyDescent="0.35"/>
    <row r="9093" s="37" customFormat="1" x14ac:dyDescent="0.35"/>
    <row r="9094" s="37" customFormat="1" x14ac:dyDescent="0.35"/>
    <row r="9095" s="37" customFormat="1" x14ac:dyDescent="0.35"/>
    <row r="9096" s="37" customFormat="1" x14ac:dyDescent="0.35"/>
    <row r="9097" s="37" customFormat="1" x14ac:dyDescent="0.35"/>
    <row r="9098" s="37" customFormat="1" x14ac:dyDescent="0.35"/>
    <row r="9099" s="37" customFormat="1" x14ac:dyDescent="0.35"/>
    <row r="9100" s="37" customFormat="1" x14ac:dyDescent="0.35"/>
    <row r="9101" s="37" customFormat="1" x14ac:dyDescent="0.35"/>
    <row r="9102" s="37" customFormat="1" x14ac:dyDescent="0.35"/>
    <row r="9103" s="37" customFormat="1" x14ac:dyDescent="0.35"/>
    <row r="9104" s="37" customFormat="1" x14ac:dyDescent="0.35"/>
    <row r="9105" s="37" customFormat="1" x14ac:dyDescent="0.35"/>
    <row r="9106" s="37" customFormat="1" x14ac:dyDescent="0.35"/>
    <row r="9107" s="37" customFormat="1" x14ac:dyDescent="0.35"/>
    <row r="9108" s="37" customFormat="1" x14ac:dyDescent="0.35"/>
    <row r="9109" s="37" customFormat="1" x14ac:dyDescent="0.35"/>
    <row r="9110" s="37" customFormat="1" x14ac:dyDescent="0.35"/>
    <row r="9111" s="37" customFormat="1" x14ac:dyDescent="0.35"/>
    <row r="9112" s="37" customFormat="1" x14ac:dyDescent="0.35"/>
    <row r="9113" s="37" customFormat="1" x14ac:dyDescent="0.35"/>
    <row r="9114" s="37" customFormat="1" x14ac:dyDescent="0.35"/>
    <row r="9115" s="37" customFormat="1" x14ac:dyDescent="0.35"/>
    <row r="9116" s="37" customFormat="1" x14ac:dyDescent="0.35"/>
    <row r="9117" s="37" customFormat="1" x14ac:dyDescent="0.35"/>
    <row r="9118" s="37" customFormat="1" x14ac:dyDescent="0.35"/>
    <row r="9119" s="37" customFormat="1" x14ac:dyDescent="0.35"/>
    <row r="9120" s="37" customFormat="1" x14ac:dyDescent="0.35"/>
    <row r="9121" s="37" customFormat="1" x14ac:dyDescent="0.35"/>
    <row r="9122" s="37" customFormat="1" x14ac:dyDescent="0.35"/>
    <row r="9123" s="37" customFormat="1" x14ac:dyDescent="0.35"/>
    <row r="9124" s="37" customFormat="1" x14ac:dyDescent="0.35"/>
    <row r="9125" s="37" customFormat="1" x14ac:dyDescent="0.35"/>
    <row r="9126" s="37" customFormat="1" x14ac:dyDescent="0.35"/>
    <row r="9127" s="37" customFormat="1" x14ac:dyDescent="0.35"/>
    <row r="9128" s="37" customFormat="1" x14ac:dyDescent="0.35"/>
    <row r="9129" s="37" customFormat="1" x14ac:dyDescent="0.35"/>
    <row r="9130" s="37" customFormat="1" x14ac:dyDescent="0.35"/>
    <row r="9131" s="37" customFormat="1" x14ac:dyDescent="0.35"/>
    <row r="9132" s="37" customFormat="1" x14ac:dyDescent="0.35"/>
    <row r="9133" s="37" customFormat="1" x14ac:dyDescent="0.35"/>
    <row r="9134" s="37" customFormat="1" x14ac:dyDescent="0.35"/>
    <row r="9135" s="37" customFormat="1" x14ac:dyDescent="0.35"/>
    <row r="9136" s="37" customFormat="1" x14ac:dyDescent="0.35"/>
    <row r="9137" s="37" customFormat="1" x14ac:dyDescent="0.35"/>
    <row r="9138" s="37" customFormat="1" x14ac:dyDescent="0.35"/>
    <row r="9139" s="37" customFormat="1" x14ac:dyDescent="0.35"/>
    <row r="9140" s="37" customFormat="1" x14ac:dyDescent="0.35"/>
    <row r="9141" s="37" customFormat="1" x14ac:dyDescent="0.35"/>
    <row r="9142" s="37" customFormat="1" x14ac:dyDescent="0.35"/>
    <row r="9143" s="37" customFormat="1" x14ac:dyDescent="0.35"/>
    <row r="9144" s="37" customFormat="1" x14ac:dyDescent="0.35"/>
    <row r="9145" s="37" customFormat="1" x14ac:dyDescent="0.35"/>
    <row r="9146" s="37" customFormat="1" x14ac:dyDescent="0.35"/>
    <row r="9147" s="37" customFormat="1" x14ac:dyDescent="0.35"/>
    <row r="9148" s="37" customFormat="1" x14ac:dyDescent="0.35"/>
    <row r="9149" s="37" customFormat="1" x14ac:dyDescent="0.35"/>
    <row r="9150" s="37" customFormat="1" x14ac:dyDescent="0.35"/>
    <row r="9151" s="37" customFormat="1" x14ac:dyDescent="0.35"/>
    <row r="9152" s="37" customFormat="1" x14ac:dyDescent="0.35"/>
    <row r="9153" s="37" customFormat="1" x14ac:dyDescent="0.35"/>
    <row r="9154" s="37" customFormat="1" x14ac:dyDescent="0.35"/>
    <row r="9155" s="37" customFormat="1" x14ac:dyDescent="0.35"/>
    <row r="9156" s="37" customFormat="1" x14ac:dyDescent="0.35"/>
    <row r="9157" s="37" customFormat="1" x14ac:dyDescent="0.35"/>
    <row r="9158" s="37" customFormat="1" x14ac:dyDescent="0.35"/>
    <row r="9159" s="37" customFormat="1" x14ac:dyDescent="0.35"/>
    <row r="9160" s="37" customFormat="1" x14ac:dyDescent="0.35"/>
    <row r="9161" s="37" customFormat="1" x14ac:dyDescent="0.35"/>
    <row r="9162" s="37" customFormat="1" x14ac:dyDescent="0.35"/>
    <row r="9163" s="37" customFormat="1" x14ac:dyDescent="0.35"/>
    <row r="9164" s="37" customFormat="1" x14ac:dyDescent="0.35"/>
    <row r="9165" s="37" customFormat="1" x14ac:dyDescent="0.35"/>
    <row r="9166" s="37" customFormat="1" x14ac:dyDescent="0.35"/>
    <row r="9167" s="37" customFormat="1" x14ac:dyDescent="0.35"/>
    <row r="9168" s="37" customFormat="1" x14ac:dyDescent="0.35"/>
    <row r="9169" s="37" customFormat="1" x14ac:dyDescent="0.35"/>
    <row r="9170" s="37" customFormat="1" x14ac:dyDescent="0.35"/>
    <row r="9171" s="37" customFormat="1" x14ac:dyDescent="0.35"/>
    <row r="9172" s="37" customFormat="1" x14ac:dyDescent="0.35"/>
    <row r="9173" s="37" customFormat="1" x14ac:dyDescent="0.35"/>
    <row r="9174" s="37" customFormat="1" x14ac:dyDescent="0.35"/>
    <row r="9175" s="37" customFormat="1" x14ac:dyDescent="0.35"/>
    <row r="9176" s="37" customFormat="1" x14ac:dyDescent="0.35"/>
    <row r="9177" s="37" customFormat="1" x14ac:dyDescent="0.35"/>
    <row r="9178" s="37" customFormat="1" x14ac:dyDescent="0.35"/>
    <row r="9179" s="37" customFormat="1" x14ac:dyDescent="0.35"/>
    <row r="9180" s="37" customFormat="1" x14ac:dyDescent="0.35"/>
    <row r="9181" s="37" customFormat="1" x14ac:dyDescent="0.35"/>
    <row r="9182" s="37" customFormat="1" x14ac:dyDescent="0.35"/>
    <row r="9183" s="37" customFormat="1" x14ac:dyDescent="0.35"/>
    <row r="9184" s="37" customFormat="1" x14ac:dyDescent="0.35"/>
    <row r="9185" s="37" customFormat="1" x14ac:dyDescent="0.35"/>
    <row r="9186" s="37" customFormat="1" x14ac:dyDescent="0.35"/>
    <row r="9187" s="37" customFormat="1" x14ac:dyDescent="0.35"/>
    <row r="9188" s="37" customFormat="1" x14ac:dyDescent="0.35"/>
    <row r="9189" s="37" customFormat="1" x14ac:dyDescent="0.35"/>
    <row r="9190" s="37" customFormat="1" x14ac:dyDescent="0.35"/>
    <row r="9191" s="37" customFormat="1" x14ac:dyDescent="0.35"/>
    <row r="9192" s="37" customFormat="1" x14ac:dyDescent="0.35"/>
    <row r="9193" s="37" customFormat="1" x14ac:dyDescent="0.35"/>
    <row r="9194" s="37" customFormat="1" x14ac:dyDescent="0.35"/>
    <row r="9195" s="37" customFormat="1" x14ac:dyDescent="0.35"/>
    <row r="9196" s="37" customFormat="1" x14ac:dyDescent="0.35"/>
    <row r="9197" s="37" customFormat="1" x14ac:dyDescent="0.35"/>
    <row r="9198" s="37" customFormat="1" x14ac:dyDescent="0.35"/>
    <row r="9199" s="37" customFormat="1" x14ac:dyDescent="0.35"/>
    <row r="9200" s="37" customFormat="1" x14ac:dyDescent="0.35"/>
    <row r="9201" s="37" customFormat="1" x14ac:dyDescent="0.35"/>
    <row r="9202" s="37" customFormat="1" x14ac:dyDescent="0.35"/>
    <row r="9203" s="37" customFormat="1" x14ac:dyDescent="0.35"/>
    <row r="9204" s="37" customFormat="1" x14ac:dyDescent="0.35"/>
    <row r="9205" s="37" customFormat="1" x14ac:dyDescent="0.35"/>
    <row r="9206" s="37" customFormat="1" x14ac:dyDescent="0.35"/>
    <row r="9207" s="37" customFormat="1" x14ac:dyDescent="0.35"/>
    <row r="9208" s="37" customFormat="1" x14ac:dyDescent="0.35"/>
    <row r="9209" s="37" customFormat="1" x14ac:dyDescent="0.35"/>
    <row r="9210" s="37" customFormat="1" x14ac:dyDescent="0.35"/>
    <row r="9211" s="37" customFormat="1" x14ac:dyDescent="0.35"/>
    <row r="9212" s="37" customFormat="1" x14ac:dyDescent="0.35"/>
    <row r="9213" s="37" customFormat="1" x14ac:dyDescent="0.35"/>
    <row r="9214" s="37" customFormat="1" x14ac:dyDescent="0.35"/>
    <row r="9215" s="37" customFormat="1" x14ac:dyDescent="0.35"/>
    <row r="9216" s="37" customFormat="1" x14ac:dyDescent="0.35"/>
    <row r="9217" s="37" customFormat="1" x14ac:dyDescent="0.35"/>
    <row r="9218" s="37" customFormat="1" x14ac:dyDescent="0.35"/>
    <row r="9219" s="37" customFormat="1" x14ac:dyDescent="0.35"/>
    <row r="9220" s="37" customFormat="1" x14ac:dyDescent="0.35"/>
    <row r="9221" s="37" customFormat="1" x14ac:dyDescent="0.35"/>
    <row r="9222" s="37" customFormat="1" x14ac:dyDescent="0.35"/>
    <row r="9223" s="37" customFormat="1" x14ac:dyDescent="0.35"/>
    <row r="9224" s="37" customFormat="1" x14ac:dyDescent="0.35"/>
    <row r="9225" s="37" customFormat="1" x14ac:dyDescent="0.35"/>
    <row r="9226" s="37" customFormat="1" x14ac:dyDescent="0.35"/>
    <row r="9227" s="37" customFormat="1" x14ac:dyDescent="0.35"/>
    <row r="9228" s="37" customFormat="1" x14ac:dyDescent="0.35"/>
    <row r="9229" s="37" customFormat="1" x14ac:dyDescent="0.35"/>
    <row r="9230" s="37" customFormat="1" x14ac:dyDescent="0.35"/>
    <row r="9231" s="37" customFormat="1" x14ac:dyDescent="0.35"/>
    <row r="9232" s="37" customFormat="1" x14ac:dyDescent="0.35"/>
    <row r="9233" s="37" customFormat="1" x14ac:dyDescent="0.35"/>
    <row r="9234" s="37" customFormat="1" x14ac:dyDescent="0.35"/>
    <row r="9235" s="37" customFormat="1" x14ac:dyDescent="0.35"/>
    <row r="9236" s="37" customFormat="1" x14ac:dyDescent="0.35"/>
    <row r="9237" s="37" customFormat="1" x14ac:dyDescent="0.35"/>
    <row r="9238" s="37" customFormat="1" x14ac:dyDescent="0.35"/>
    <row r="9239" s="37" customFormat="1" x14ac:dyDescent="0.35"/>
    <row r="9240" s="37" customFormat="1" x14ac:dyDescent="0.35"/>
    <row r="9241" s="37" customFormat="1" x14ac:dyDescent="0.35"/>
    <row r="9242" s="37" customFormat="1" x14ac:dyDescent="0.35"/>
    <row r="9243" s="37" customFormat="1" x14ac:dyDescent="0.35"/>
    <row r="9244" s="37" customFormat="1" x14ac:dyDescent="0.35"/>
    <row r="9245" s="37" customFormat="1" x14ac:dyDescent="0.35"/>
    <row r="9246" s="37" customFormat="1" x14ac:dyDescent="0.35"/>
    <row r="9247" s="37" customFormat="1" x14ac:dyDescent="0.35"/>
    <row r="9248" s="37" customFormat="1" x14ac:dyDescent="0.35"/>
    <row r="9249" s="37" customFormat="1" x14ac:dyDescent="0.35"/>
    <row r="9250" s="37" customFormat="1" x14ac:dyDescent="0.35"/>
    <row r="9251" s="37" customFormat="1" x14ac:dyDescent="0.35"/>
    <row r="9252" s="37" customFormat="1" x14ac:dyDescent="0.35"/>
    <row r="9253" s="37" customFormat="1" x14ac:dyDescent="0.35"/>
    <row r="9254" s="37" customFormat="1" x14ac:dyDescent="0.35"/>
    <row r="9255" s="37" customFormat="1" x14ac:dyDescent="0.35"/>
    <row r="9256" s="37" customFormat="1" x14ac:dyDescent="0.35"/>
    <row r="9257" s="37" customFormat="1" x14ac:dyDescent="0.35"/>
    <row r="9258" s="37" customFormat="1" x14ac:dyDescent="0.35"/>
    <row r="9259" s="37" customFormat="1" x14ac:dyDescent="0.35"/>
    <row r="9260" s="37" customFormat="1" x14ac:dyDescent="0.35"/>
    <row r="9261" s="37" customFormat="1" x14ac:dyDescent="0.35"/>
    <row r="9262" s="37" customFormat="1" x14ac:dyDescent="0.35"/>
    <row r="9263" s="37" customFormat="1" x14ac:dyDescent="0.35"/>
    <row r="9264" s="37" customFormat="1" x14ac:dyDescent="0.35"/>
    <row r="9265" s="37" customFormat="1" x14ac:dyDescent="0.35"/>
    <row r="9266" s="37" customFormat="1" x14ac:dyDescent="0.35"/>
    <row r="9267" s="37" customFormat="1" x14ac:dyDescent="0.35"/>
    <row r="9268" s="37" customFormat="1" x14ac:dyDescent="0.35"/>
    <row r="9269" s="37" customFormat="1" x14ac:dyDescent="0.35"/>
    <row r="9270" s="37" customFormat="1" x14ac:dyDescent="0.35"/>
    <row r="9271" s="37" customFormat="1" x14ac:dyDescent="0.35"/>
    <row r="9272" s="37" customFormat="1" x14ac:dyDescent="0.35"/>
    <row r="9273" s="37" customFormat="1" x14ac:dyDescent="0.35"/>
    <row r="9274" s="37" customFormat="1" x14ac:dyDescent="0.35"/>
    <row r="9275" s="37" customFormat="1" x14ac:dyDescent="0.35"/>
    <row r="9276" s="37" customFormat="1" x14ac:dyDescent="0.35"/>
    <row r="9277" s="37" customFormat="1" x14ac:dyDescent="0.35"/>
    <row r="9278" s="37" customFormat="1" x14ac:dyDescent="0.35"/>
    <row r="9279" s="37" customFormat="1" x14ac:dyDescent="0.35"/>
    <row r="9280" s="37" customFormat="1" x14ac:dyDescent="0.35"/>
    <row r="9281" s="37" customFormat="1" x14ac:dyDescent="0.35"/>
    <row r="9282" s="37" customFormat="1" x14ac:dyDescent="0.35"/>
    <row r="9283" s="37" customFormat="1" x14ac:dyDescent="0.35"/>
    <row r="9284" s="37" customFormat="1" x14ac:dyDescent="0.35"/>
    <row r="9285" s="37" customFormat="1" x14ac:dyDescent="0.35"/>
    <row r="9286" s="37" customFormat="1" x14ac:dyDescent="0.35"/>
    <row r="9287" s="37" customFormat="1" x14ac:dyDescent="0.35"/>
    <row r="9288" s="37" customFormat="1" x14ac:dyDescent="0.35"/>
    <row r="9289" s="37" customFormat="1" x14ac:dyDescent="0.35"/>
    <row r="9290" s="37" customFormat="1" x14ac:dyDescent="0.35"/>
    <row r="9291" s="37" customFormat="1" x14ac:dyDescent="0.35"/>
    <row r="9292" s="37" customFormat="1" x14ac:dyDescent="0.35"/>
    <row r="9293" s="37" customFormat="1" x14ac:dyDescent="0.35"/>
    <row r="9294" s="37" customFormat="1" x14ac:dyDescent="0.35"/>
    <row r="9295" s="37" customFormat="1" x14ac:dyDescent="0.35"/>
    <row r="9296" s="37" customFormat="1" x14ac:dyDescent="0.35"/>
    <row r="9297" s="37" customFormat="1" x14ac:dyDescent="0.35"/>
    <row r="9298" s="37" customFormat="1" x14ac:dyDescent="0.35"/>
    <row r="9299" s="37" customFormat="1" x14ac:dyDescent="0.35"/>
    <row r="9300" s="37" customFormat="1" x14ac:dyDescent="0.35"/>
    <row r="9301" s="37" customFormat="1" x14ac:dyDescent="0.35"/>
    <row r="9302" s="37" customFormat="1" x14ac:dyDescent="0.35"/>
    <row r="9303" s="37" customFormat="1" x14ac:dyDescent="0.35"/>
    <row r="9304" s="37" customFormat="1" x14ac:dyDescent="0.35"/>
    <row r="9305" s="37" customFormat="1" x14ac:dyDescent="0.35"/>
    <row r="9306" s="37" customFormat="1" x14ac:dyDescent="0.35"/>
    <row r="9307" s="37" customFormat="1" x14ac:dyDescent="0.35"/>
    <row r="9308" s="37" customFormat="1" x14ac:dyDescent="0.35"/>
    <row r="9309" s="37" customFormat="1" x14ac:dyDescent="0.35"/>
    <row r="9310" s="37" customFormat="1" x14ac:dyDescent="0.35"/>
    <row r="9311" s="37" customFormat="1" x14ac:dyDescent="0.35"/>
    <row r="9312" s="37" customFormat="1" x14ac:dyDescent="0.35"/>
    <row r="9313" s="37" customFormat="1" x14ac:dyDescent="0.35"/>
    <row r="9314" s="37" customFormat="1" x14ac:dyDescent="0.35"/>
    <row r="9315" s="37" customFormat="1" x14ac:dyDescent="0.35"/>
    <row r="9316" s="37" customFormat="1" x14ac:dyDescent="0.35"/>
    <row r="9317" s="37" customFormat="1" x14ac:dyDescent="0.35"/>
    <row r="9318" s="37" customFormat="1" x14ac:dyDescent="0.35"/>
    <row r="9319" s="37" customFormat="1" x14ac:dyDescent="0.35"/>
    <row r="9320" s="37" customFormat="1" x14ac:dyDescent="0.35"/>
    <row r="9321" s="37" customFormat="1" x14ac:dyDescent="0.35"/>
    <row r="9322" s="37" customFormat="1" x14ac:dyDescent="0.35"/>
    <row r="9323" s="37" customFormat="1" x14ac:dyDescent="0.35"/>
    <row r="9324" s="37" customFormat="1" x14ac:dyDescent="0.35"/>
    <row r="9325" s="37" customFormat="1" x14ac:dyDescent="0.35"/>
    <row r="9326" s="37" customFormat="1" x14ac:dyDescent="0.35"/>
    <row r="9327" s="37" customFormat="1" x14ac:dyDescent="0.35"/>
    <row r="9328" s="37" customFormat="1" x14ac:dyDescent="0.35"/>
    <row r="9329" s="37" customFormat="1" x14ac:dyDescent="0.35"/>
    <row r="9330" s="37" customFormat="1" x14ac:dyDescent="0.35"/>
    <row r="9331" s="37" customFormat="1" x14ac:dyDescent="0.35"/>
    <row r="9332" s="37" customFormat="1" x14ac:dyDescent="0.35"/>
    <row r="9333" s="37" customFormat="1" x14ac:dyDescent="0.35"/>
    <row r="9334" s="37" customFormat="1" x14ac:dyDescent="0.35"/>
    <row r="9335" s="37" customFormat="1" x14ac:dyDescent="0.35"/>
    <row r="9336" s="37" customFormat="1" x14ac:dyDescent="0.35"/>
    <row r="9337" s="37" customFormat="1" x14ac:dyDescent="0.35"/>
    <row r="9338" s="37" customFormat="1" x14ac:dyDescent="0.35"/>
    <row r="9339" s="37" customFormat="1" x14ac:dyDescent="0.35"/>
    <row r="9340" s="37" customFormat="1" x14ac:dyDescent="0.35"/>
    <row r="9341" s="37" customFormat="1" x14ac:dyDescent="0.35"/>
    <row r="9342" s="37" customFormat="1" x14ac:dyDescent="0.35"/>
    <row r="9343" s="37" customFormat="1" x14ac:dyDescent="0.35"/>
    <row r="9344" s="37" customFormat="1" x14ac:dyDescent="0.35"/>
    <row r="9345" s="37" customFormat="1" x14ac:dyDescent="0.35"/>
    <row r="9346" s="37" customFormat="1" x14ac:dyDescent="0.35"/>
    <row r="9347" s="37" customFormat="1" x14ac:dyDescent="0.35"/>
    <row r="9348" s="37" customFormat="1" x14ac:dyDescent="0.35"/>
    <row r="9349" s="37" customFormat="1" x14ac:dyDescent="0.35"/>
    <row r="9350" s="37" customFormat="1" x14ac:dyDescent="0.35"/>
    <row r="9351" s="37" customFormat="1" x14ac:dyDescent="0.35"/>
    <row r="9352" s="37" customFormat="1" x14ac:dyDescent="0.35"/>
    <row r="9353" s="37" customFormat="1" x14ac:dyDescent="0.35"/>
    <row r="9354" s="37" customFormat="1" x14ac:dyDescent="0.35"/>
    <row r="9355" s="37" customFormat="1" x14ac:dyDescent="0.35"/>
    <row r="9356" s="37" customFormat="1" x14ac:dyDescent="0.35"/>
    <row r="9357" s="37" customFormat="1" x14ac:dyDescent="0.35"/>
    <row r="9358" s="37" customFormat="1" x14ac:dyDescent="0.35"/>
    <row r="9359" s="37" customFormat="1" x14ac:dyDescent="0.35"/>
    <row r="9360" s="37" customFormat="1" x14ac:dyDescent="0.35"/>
    <row r="9361" s="37" customFormat="1" x14ac:dyDescent="0.35"/>
    <row r="9362" s="37" customFormat="1" x14ac:dyDescent="0.35"/>
    <row r="9363" s="37" customFormat="1" x14ac:dyDescent="0.35"/>
    <row r="9364" s="37" customFormat="1" x14ac:dyDescent="0.35"/>
    <row r="9365" s="37" customFormat="1" x14ac:dyDescent="0.35"/>
    <row r="9366" s="37" customFormat="1" x14ac:dyDescent="0.35"/>
    <row r="9367" s="37" customFormat="1" x14ac:dyDescent="0.35"/>
    <row r="9368" s="37" customFormat="1" x14ac:dyDescent="0.35"/>
    <row r="9369" s="37" customFormat="1" x14ac:dyDescent="0.35"/>
    <row r="9370" s="37" customFormat="1" x14ac:dyDescent="0.35"/>
    <row r="9371" s="37" customFormat="1" x14ac:dyDescent="0.35"/>
    <row r="9372" s="37" customFormat="1" x14ac:dyDescent="0.35"/>
    <row r="9373" s="37" customFormat="1" x14ac:dyDescent="0.35"/>
    <row r="9374" s="37" customFormat="1" x14ac:dyDescent="0.35"/>
    <row r="9375" s="37" customFormat="1" x14ac:dyDescent="0.35"/>
    <row r="9376" s="37" customFormat="1" x14ac:dyDescent="0.35"/>
    <row r="9377" s="37" customFormat="1" x14ac:dyDescent="0.35"/>
    <row r="9378" s="37" customFormat="1" x14ac:dyDescent="0.35"/>
    <row r="9379" s="37" customFormat="1" x14ac:dyDescent="0.35"/>
    <row r="9380" s="37" customFormat="1" x14ac:dyDescent="0.35"/>
    <row r="9381" s="37" customFormat="1" x14ac:dyDescent="0.35"/>
    <row r="9382" s="37" customFormat="1" x14ac:dyDescent="0.35"/>
    <row r="9383" s="37" customFormat="1" x14ac:dyDescent="0.35"/>
    <row r="9384" s="37" customFormat="1" x14ac:dyDescent="0.35"/>
    <row r="9385" s="37" customFormat="1" x14ac:dyDescent="0.35"/>
    <row r="9386" s="37" customFormat="1" x14ac:dyDescent="0.35"/>
    <row r="9387" s="37" customFormat="1" x14ac:dyDescent="0.35"/>
    <row r="9388" s="37" customFormat="1" x14ac:dyDescent="0.35"/>
    <row r="9389" s="37" customFormat="1" x14ac:dyDescent="0.35"/>
    <row r="9390" s="37" customFormat="1" x14ac:dyDescent="0.35"/>
    <row r="9391" s="37" customFormat="1" x14ac:dyDescent="0.35"/>
    <row r="9392" s="37" customFormat="1" x14ac:dyDescent="0.35"/>
    <row r="9393" s="37" customFormat="1" x14ac:dyDescent="0.35"/>
    <row r="9394" s="37" customFormat="1" x14ac:dyDescent="0.35"/>
    <row r="9395" s="37" customFormat="1" x14ac:dyDescent="0.35"/>
    <row r="9396" s="37" customFormat="1" x14ac:dyDescent="0.35"/>
    <row r="9397" s="37" customFormat="1" x14ac:dyDescent="0.35"/>
    <row r="9398" s="37" customFormat="1" x14ac:dyDescent="0.35"/>
    <row r="9399" s="37" customFormat="1" x14ac:dyDescent="0.35"/>
    <row r="9400" s="37" customFormat="1" x14ac:dyDescent="0.35"/>
    <row r="9401" s="37" customFormat="1" x14ac:dyDescent="0.35"/>
    <row r="9402" s="37" customFormat="1" x14ac:dyDescent="0.35"/>
    <row r="9403" s="37" customFormat="1" x14ac:dyDescent="0.35"/>
    <row r="9404" s="37" customFormat="1" x14ac:dyDescent="0.35"/>
    <row r="9405" s="37" customFormat="1" x14ac:dyDescent="0.35"/>
    <row r="9406" s="37" customFormat="1" x14ac:dyDescent="0.35"/>
    <row r="9407" s="37" customFormat="1" x14ac:dyDescent="0.35"/>
    <row r="9408" s="37" customFormat="1" x14ac:dyDescent="0.35"/>
    <row r="9409" s="37" customFormat="1" x14ac:dyDescent="0.35"/>
    <row r="9410" s="37" customFormat="1" x14ac:dyDescent="0.35"/>
    <row r="9411" s="37" customFormat="1" x14ac:dyDescent="0.35"/>
    <row r="9412" s="37" customFormat="1" x14ac:dyDescent="0.35"/>
    <row r="9413" s="37" customFormat="1" x14ac:dyDescent="0.35"/>
    <row r="9414" s="37" customFormat="1" x14ac:dyDescent="0.35"/>
    <row r="9415" s="37" customFormat="1" x14ac:dyDescent="0.35"/>
    <row r="9416" s="37" customFormat="1" x14ac:dyDescent="0.35"/>
    <row r="9417" s="37" customFormat="1" x14ac:dyDescent="0.35"/>
    <row r="9418" s="37" customFormat="1" x14ac:dyDescent="0.35"/>
    <row r="9419" s="37" customFormat="1" x14ac:dyDescent="0.35"/>
    <row r="9420" s="37" customFormat="1" x14ac:dyDescent="0.35"/>
    <row r="9421" s="37" customFormat="1" x14ac:dyDescent="0.35"/>
    <row r="9422" s="37" customFormat="1" x14ac:dyDescent="0.35"/>
    <row r="9423" s="37" customFormat="1" x14ac:dyDescent="0.35"/>
    <row r="9424" s="37" customFormat="1" x14ac:dyDescent="0.35"/>
    <row r="9425" s="37" customFormat="1" x14ac:dyDescent="0.35"/>
    <row r="9426" s="37" customFormat="1" x14ac:dyDescent="0.35"/>
    <row r="9427" s="37" customFormat="1" x14ac:dyDescent="0.35"/>
    <row r="9428" s="37" customFormat="1" x14ac:dyDescent="0.35"/>
    <row r="9429" s="37" customFormat="1" x14ac:dyDescent="0.35"/>
    <row r="9430" s="37" customFormat="1" x14ac:dyDescent="0.35"/>
    <row r="9431" s="37" customFormat="1" x14ac:dyDescent="0.35"/>
    <row r="9432" s="37" customFormat="1" x14ac:dyDescent="0.35"/>
    <row r="9433" s="37" customFormat="1" x14ac:dyDescent="0.35"/>
    <row r="9434" s="37" customFormat="1" x14ac:dyDescent="0.35"/>
    <row r="9435" s="37" customFormat="1" x14ac:dyDescent="0.35"/>
    <row r="9436" s="37" customFormat="1" x14ac:dyDescent="0.35"/>
    <row r="9437" s="37" customFormat="1" x14ac:dyDescent="0.35"/>
    <row r="9438" s="37" customFormat="1" x14ac:dyDescent="0.35"/>
    <row r="9439" s="37" customFormat="1" x14ac:dyDescent="0.35"/>
    <row r="9440" s="37" customFormat="1" x14ac:dyDescent="0.35"/>
    <row r="9441" s="37" customFormat="1" x14ac:dyDescent="0.35"/>
    <row r="9442" s="37" customFormat="1" x14ac:dyDescent="0.35"/>
    <row r="9443" s="37" customFormat="1" x14ac:dyDescent="0.35"/>
    <row r="9444" s="37" customFormat="1" x14ac:dyDescent="0.35"/>
    <row r="9445" s="37" customFormat="1" x14ac:dyDescent="0.35"/>
    <row r="9446" s="37" customFormat="1" x14ac:dyDescent="0.35"/>
    <row r="9447" s="37" customFormat="1" x14ac:dyDescent="0.35"/>
    <row r="9448" s="37" customFormat="1" x14ac:dyDescent="0.35"/>
    <row r="9449" s="37" customFormat="1" x14ac:dyDescent="0.35"/>
    <row r="9450" s="37" customFormat="1" x14ac:dyDescent="0.35"/>
    <row r="9451" s="37" customFormat="1" x14ac:dyDescent="0.35"/>
    <row r="9452" s="37" customFormat="1" x14ac:dyDescent="0.35"/>
    <row r="9453" s="37" customFormat="1" x14ac:dyDescent="0.35"/>
    <row r="9454" s="37" customFormat="1" x14ac:dyDescent="0.35"/>
    <row r="9455" s="37" customFormat="1" x14ac:dyDescent="0.35"/>
    <row r="9456" s="37" customFormat="1" x14ac:dyDescent="0.35"/>
    <row r="9457" s="37" customFormat="1" x14ac:dyDescent="0.35"/>
    <row r="9458" s="37" customFormat="1" x14ac:dyDescent="0.35"/>
    <row r="9459" s="37" customFormat="1" x14ac:dyDescent="0.35"/>
    <row r="9460" s="37" customFormat="1" x14ac:dyDescent="0.35"/>
    <row r="9461" s="37" customFormat="1" x14ac:dyDescent="0.35"/>
    <row r="9462" s="37" customFormat="1" x14ac:dyDescent="0.35"/>
    <row r="9463" s="37" customFormat="1" x14ac:dyDescent="0.35"/>
    <row r="9464" s="37" customFormat="1" x14ac:dyDescent="0.35"/>
    <row r="9465" s="37" customFormat="1" x14ac:dyDescent="0.35"/>
    <row r="9466" s="37" customFormat="1" x14ac:dyDescent="0.35"/>
    <row r="9467" s="37" customFormat="1" x14ac:dyDescent="0.35"/>
    <row r="9468" s="37" customFormat="1" x14ac:dyDescent="0.35"/>
    <row r="9469" s="37" customFormat="1" x14ac:dyDescent="0.35"/>
    <row r="9470" s="37" customFormat="1" x14ac:dyDescent="0.35"/>
    <row r="9471" s="37" customFormat="1" x14ac:dyDescent="0.35"/>
    <row r="9472" s="37" customFormat="1" x14ac:dyDescent="0.35"/>
    <row r="9473" s="37" customFormat="1" x14ac:dyDescent="0.35"/>
    <row r="9474" s="37" customFormat="1" x14ac:dyDescent="0.35"/>
    <row r="9475" s="37" customFormat="1" x14ac:dyDescent="0.35"/>
    <row r="9476" s="37" customFormat="1" x14ac:dyDescent="0.35"/>
    <row r="9477" s="37" customFormat="1" x14ac:dyDescent="0.35"/>
    <row r="9478" s="37" customFormat="1" x14ac:dyDescent="0.35"/>
    <row r="9479" s="37" customFormat="1" x14ac:dyDescent="0.35"/>
    <row r="9480" s="37" customFormat="1" x14ac:dyDescent="0.35"/>
    <row r="9481" s="37" customFormat="1" x14ac:dyDescent="0.35"/>
    <row r="9482" s="37" customFormat="1" x14ac:dyDescent="0.35"/>
    <row r="9483" s="37" customFormat="1" x14ac:dyDescent="0.35"/>
    <row r="9484" s="37" customFormat="1" x14ac:dyDescent="0.35"/>
    <row r="9485" s="37" customFormat="1" x14ac:dyDescent="0.35"/>
    <row r="9486" s="37" customFormat="1" x14ac:dyDescent="0.35"/>
    <row r="9487" s="37" customFormat="1" x14ac:dyDescent="0.35"/>
    <row r="9488" s="37" customFormat="1" x14ac:dyDescent="0.35"/>
    <row r="9489" s="37" customFormat="1" x14ac:dyDescent="0.35"/>
    <row r="9490" s="37" customFormat="1" x14ac:dyDescent="0.35"/>
    <row r="9491" s="37" customFormat="1" x14ac:dyDescent="0.35"/>
    <row r="9492" s="37" customFormat="1" x14ac:dyDescent="0.35"/>
    <row r="9493" s="37" customFormat="1" x14ac:dyDescent="0.35"/>
    <row r="9494" s="37" customFormat="1" x14ac:dyDescent="0.35"/>
    <row r="9495" s="37" customFormat="1" x14ac:dyDescent="0.35"/>
    <row r="9496" s="37" customFormat="1" x14ac:dyDescent="0.35"/>
    <row r="9497" s="37" customFormat="1" x14ac:dyDescent="0.35"/>
    <row r="9498" s="37" customFormat="1" x14ac:dyDescent="0.35"/>
    <row r="9499" s="37" customFormat="1" x14ac:dyDescent="0.35"/>
    <row r="9500" s="37" customFormat="1" x14ac:dyDescent="0.35"/>
    <row r="9501" s="37" customFormat="1" x14ac:dyDescent="0.35"/>
    <row r="9502" s="37" customFormat="1" x14ac:dyDescent="0.35"/>
    <row r="9503" s="37" customFormat="1" x14ac:dyDescent="0.35"/>
    <row r="9504" s="37" customFormat="1" x14ac:dyDescent="0.35"/>
    <row r="9505" s="37" customFormat="1" x14ac:dyDescent="0.35"/>
    <row r="9506" s="37" customFormat="1" x14ac:dyDescent="0.35"/>
    <row r="9507" s="37" customFormat="1" x14ac:dyDescent="0.35"/>
    <row r="9508" s="37" customFormat="1" x14ac:dyDescent="0.35"/>
    <row r="9509" s="37" customFormat="1" x14ac:dyDescent="0.35"/>
    <row r="9510" s="37" customFormat="1" x14ac:dyDescent="0.35"/>
    <row r="9511" s="37" customFormat="1" x14ac:dyDescent="0.35"/>
    <row r="9512" s="37" customFormat="1" x14ac:dyDescent="0.35"/>
    <row r="9513" s="37" customFormat="1" x14ac:dyDescent="0.35"/>
    <row r="9514" s="37" customFormat="1" x14ac:dyDescent="0.35"/>
    <row r="9515" s="37" customFormat="1" x14ac:dyDescent="0.35"/>
    <row r="9516" s="37" customFormat="1" x14ac:dyDescent="0.35"/>
    <row r="9517" s="37" customFormat="1" x14ac:dyDescent="0.35"/>
    <row r="9518" s="37" customFormat="1" x14ac:dyDescent="0.35"/>
    <row r="9519" s="37" customFormat="1" x14ac:dyDescent="0.35"/>
    <row r="9520" s="37" customFormat="1" x14ac:dyDescent="0.35"/>
    <row r="9521" s="37" customFormat="1" x14ac:dyDescent="0.35"/>
    <row r="9522" s="37" customFormat="1" x14ac:dyDescent="0.35"/>
    <row r="9523" s="37" customFormat="1" x14ac:dyDescent="0.35"/>
    <row r="9524" s="37" customFormat="1" x14ac:dyDescent="0.35"/>
    <row r="9525" s="37" customFormat="1" x14ac:dyDescent="0.35"/>
    <row r="9526" s="37" customFormat="1" x14ac:dyDescent="0.35"/>
    <row r="9527" s="37" customFormat="1" x14ac:dyDescent="0.35"/>
    <row r="9528" s="37" customFormat="1" x14ac:dyDescent="0.35"/>
    <row r="9529" s="37" customFormat="1" x14ac:dyDescent="0.35"/>
    <row r="9530" s="37" customFormat="1" x14ac:dyDescent="0.35"/>
    <row r="9531" s="37" customFormat="1" x14ac:dyDescent="0.35"/>
    <row r="9532" s="37" customFormat="1" x14ac:dyDescent="0.35"/>
    <row r="9533" s="37" customFormat="1" x14ac:dyDescent="0.35"/>
    <row r="9534" s="37" customFormat="1" x14ac:dyDescent="0.35"/>
    <row r="9535" s="37" customFormat="1" x14ac:dyDescent="0.35"/>
    <row r="9536" s="37" customFormat="1" x14ac:dyDescent="0.35"/>
    <row r="9537" s="37" customFormat="1" x14ac:dyDescent="0.35"/>
    <row r="9538" s="37" customFormat="1" x14ac:dyDescent="0.35"/>
    <row r="9539" s="37" customFormat="1" x14ac:dyDescent="0.35"/>
    <row r="9540" s="37" customFormat="1" x14ac:dyDescent="0.35"/>
    <row r="9541" s="37" customFormat="1" x14ac:dyDescent="0.35"/>
    <row r="9542" s="37" customFormat="1" x14ac:dyDescent="0.35"/>
    <row r="9543" s="37" customFormat="1" x14ac:dyDescent="0.35"/>
    <row r="9544" s="37" customFormat="1" x14ac:dyDescent="0.35"/>
    <row r="9545" s="37" customFormat="1" x14ac:dyDescent="0.35"/>
    <row r="9546" s="37" customFormat="1" x14ac:dyDescent="0.35"/>
    <row r="9547" s="37" customFormat="1" x14ac:dyDescent="0.35"/>
    <row r="9548" s="37" customFormat="1" x14ac:dyDescent="0.35"/>
    <row r="9549" s="37" customFormat="1" x14ac:dyDescent="0.35"/>
    <row r="9550" s="37" customFormat="1" x14ac:dyDescent="0.35"/>
    <row r="9551" s="37" customFormat="1" x14ac:dyDescent="0.35"/>
    <row r="9552" s="37" customFormat="1" x14ac:dyDescent="0.35"/>
    <row r="9553" s="37" customFormat="1" x14ac:dyDescent="0.35"/>
    <row r="9554" s="37" customFormat="1" x14ac:dyDescent="0.35"/>
    <row r="9555" s="37" customFormat="1" x14ac:dyDescent="0.35"/>
    <row r="9556" s="37" customFormat="1" x14ac:dyDescent="0.35"/>
    <row r="9557" s="37" customFormat="1" x14ac:dyDescent="0.35"/>
    <row r="9558" s="37" customFormat="1" x14ac:dyDescent="0.35"/>
    <row r="9559" s="37" customFormat="1" x14ac:dyDescent="0.35"/>
    <row r="9560" s="37" customFormat="1" x14ac:dyDescent="0.35"/>
    <row r="9561" s="37" customFormat="1" x14ac:dyDescent="0.35"/>
    <row r="9562" s="37" customFormat="1" x14ac:dyDescent="0.35"/>
    <row r="9563" s="37" customFormat="1" x14ac:dyDescent="0.35"/>
    <row r="9564" s="37" customFormat="1" x14ac:dyDescent="0.35"/>
    <row r="9565" s="37" customFormat="1" x14ac:dyDescent="0.35"/>
    <row r="9566" s="37" customFormat="1" x14ac:dyDescent="0.35"/>
    <row r="9567" s="37" customFormat="1" x14ac:dyDescent="0.35"/>
    <row r="9568" s="37" customFormat="1" x14ac:dyDescent="0.35"/>
    <row r="9569" s="37" customFormat="1" x14ac:dyDescent="0.35"/>
    <row r="9570" s="37" customFormat="1" x14ac:dyDescent="0.35"/>
    <row r="9571" s="37" customFormat="1" x14ac:dyDescent="0.35"/>
    <row r="9572" s="37" customFormat="1" x14ac:dyDescent="0.35"/>
    <row r="9573" s="37" customFormat="1" x14ac:dyDescent="0.35"/>
    <row r="9574" s="37" customFormat="1" x14ac:dyDescent="0.35"/>
    <row r="9575" s="37" customFormat="1" x14ac:dyDescent="0.35"/>
    <row r="9576" s="37" customFormat="1" x14ac:dyDescent="0.35"/>
    <row r="9577" s="37" customFormat="1" x14ac:dyDescent="0.35"/>
    <row r="9578" s="37" customFormat="1" x14ac:dyDescent="0.35"/>
    <row r="9579" s="37" customFormat="1" x14ac:dyDescent="0.35"/>
    <row r="9580" s="37" customFormat="1" x14ac:dyDescent="0.35"/>
    <row r="9581" s="37" customFormat="1" x14ac:dyDescent="0.35"/>
    <row r="9582" s="37" customFormat="1" x14ac:dyDescent="0.35"/>
    <row r="9583" s="37" customFormat="1" x14ac:dyDescent="0.35"/>
    <row r="9584" s="37" customFormat="1" x14ac:dyDescent="0.35"/>
    <row r="9585" s="37" customFormat="1" x14ac:dyDescent="0.35"/>
    <row r="9586" s="37" customFormat="1" x14ac:dyDescent="0.35"/>
    <row r="9587" s="37" customFormat="1" x14ac:dyDescent="0.35"/>
    <row r="9588" s="37" customFormat="1" x14ac:dyDescent="0.35"/>
    <row r="9589" s="37" customFormat="1" x14ac:dyDescent="0.35"/>
    <row r="9590" s="37" customFormat="1" x14ac:dyDescent="0.35"/>
    <row r="9591" s="37" customFormat="1" x14ac:dyDescent="0.35"/>
    <row r="9592" s="37" customFormat="1" x14ac:dyDescent="0.35"/>
    <row r="9593" s="37" customFormat="1" x14ac:dyDescent="0.35"/>
    <row r="9594" s="37" customFormat="1" x14ac:dyDescent="0.35"/>
    <row r="9595" s="37" customFormat="1" x14ac:dyDescent="0.35"/>
    <row r="9596" s="37" customFormat="1" x14ac:dyDescent="0.35"/>
    <row r="9597" s="37" customFormat="1" x14ac:dyDescent="0.35"/>
    <row r="9598" s="37" customFormat="1" x14ac:dyDescent="0.35"/>
    <row r="9599" s="37" customFormat="1" x14ac:dyDescent="0.35"/>
    <row r="9600" s="37" customFormat="1" x14ac:dyDescent="0.35"/>
    <row r="9601" s="37" customFormat="1" x14ac:dyDescent="0.35"/>
    <row r="9602" s="37" customFormat="1" x14ac:dyDescent="0.35"/>
    <row r="9603" s="37" customFormat="1" x14ac:dyDescent="0.35"/>
    <row r="9604" s="37" customFormat="1" x14ac:dyDescent="0.35"/>
    <row r="9605" s="37" customFormat="1" x14ac:dyDescent="0.35"/>
    <row r="9606" s="37" customFormat="1" x14ac:dyDescent="0.35"/>
    <row r="9607" s="37" customFormat="1" x14ac:dyDescent="0.35"/>
    <row r="9608" s="37" customFormat="1" x14ac:dyDescent="0.35"/>
    <row r="9609" s="37" customFormat="1" x14ac:dyDescent="0.35"/>
    <row r="9610" s="37" customFormat="1" x14ac:dyDescent="0.35"/>
    <row r="9611" s="37" customFormat="1" x14ac:dyDescent="0.35"/>
    <row r="9612" s="37" customFormat="1" x14ac:dyDescent="0.35"/>
    <row r="9613" s="37" customFormat="1" x14ac:dyDescent="0.35"/>
    <row r="9614" s="37" customFormat="1" x14ac:dyDescent="0.35"/>
    <row r="9615" s="37" customFormat="1" x14ac:dyDescent="0.35"/>
    <row r="9616" s="37" customFormat="1" x14ac:dyDescent="0.35"/>
    <row r="9617" s="37" customFormat="1" x14ac:dyDescent="0.35"/>
    <row r="9618" s="37" customFormat="1" x14ac:dyDescent="0.35"/>
    <row r="9619" s="37" customFormat="1" x14ac:dyDescent="0.35"/>
    <row r="9620" s="37" customFormat="1" x14ac:dyDescent="0.35"/>
    <row r="9621" s="37" customFormat="1" x14ac:dyDescent="0.35"/>
    <row r="9622" s="37" customFormat="1" x14ac:dyDescent="0.35"/>
    <row r="9623" s="37" customFormat="1" x14ac:dyDescent="0.35"/>
    <row r="9624" s="37" customFormat="1" x14ac:dyDescent="0.35"/>
    <row r="9625" s="37" customFormat="1" x14ac:dyDescent="0.35"/>
    <row r="9626" s="37" customFormat="1" x14ac:dyDescent="0.35"/>
    <row r="9627" s="37" customFormat="1" x14ac:dyDescent="0.35"/>
    <row r="9628" s="37" customFormat="1" x14ac:dyDescent="0.35"/>
    <row r="9629" s="37" customFormat="1" x14ac:dyDescent="0.35"/>
    <row r="9630" s="37" customFormat="1" x14ac:dyDescent="0.35"/>
    <row r="9631" s="37" customFormat="1" x14ac:dyDescent="0.35"/>
    <row r="9632" s="37" customFormat="1" x14ac:dyDescent="0.35"/>
    <row r="9633" s="37" customFormat="1" x14ac:dyDescent="0.35"/>
    <row r="9634" s="37" customFormat="1" x14ac:dyDescent="0.35"/>
    <row r="9635" s="37" customFormat="1" x14ac:dyDescent="0.35"/>
    <row r="9636" s="37" customFormat="1" x14ac:dyDescent="0.35"/>
    <row r="9637" s="37" customFormat="1" x14ac:dyDescent="0.35"/>
    <row r="9638" s="37" customFormat="1" x14ac:dyDescent="0.35"/>
    <row r="9639" s="37" customFormat="1" x14ac:dyDescent="0.35"/>
    <row r="9640" s="37" customFormat="1" x14ac:dyDescent="0.35"/>
    <row r="9641" s="37" customFormat="1" x14ac:dyDescent="0.35"/>
    <row r="9642" s="37" customFormat="1" x14ac:dyDescent="0.35"/>
    <row r="9643" s="37" customFormat="1" x14ac:dyDescent="0.35"/>
    <row r="9644" s="37" customFormat="1" x14ac:dyDescent="0.35"/>
    <row r="9645" s="37" customFormat="1" x14ac:dyDescent="0.35"/>
    <row r="9646" s="37" customFormat="1" x14ac:dyDescent="0.35"/>
    <row r="9647" s="37" customFormat="1" x14ac:dyDescent="0.35"/>
    <row r="9648" s="37" customFormat="1" x14ac:dyDescent="0.35"/>
    <row r="9649" s="37" customFormat="1" x14ac:dyDescent="0.35"/>
    <row r="9650" s="37" customFormat="1" x14ac:dyDescent="0.35"/>
    <row r="9651" s="37" customFormat="1" x14ac:dyDescent="0.35"/>
    <row r="9652" s="37" customFormat="1" x14ac:dyDescent="0.35"/>
    <row r="9653" s="37" customFormat="1" x14ac:dyDescent="0.35"/>
    <row r="9654" s="37" customFormat="1" x14ac:dyDescent="0.35"/>
    <row r="9655" s="37" customFormat="1" x14ac:dyDescent="0.35"/>
    <row r="9656" s="37" customFormat="1" x14ac:dyDescent="0.35"/>
    <row r="9657" s="37" customFormat="1" x14ac:dyDescent="0.35"/>
    <row r="9658" s="37" customFormat="1" x14ac:dyDescent="0.35"/>
    <row r="9659" s="37" customFormat="1" x14ac:dyDescent="0.35"/>
    <row r="9660" s="37" customFormat="1" x14ac:dyDescent="0.35"/>
    <row r="9661" s="37" customFormat="1" x14ac:dyDescent="0.35"/>
    <row r="9662" s="37" customFormat="1" x14ac:dyDescent="0.35"/>
    <row r="9663" s="37" customFormat="1" x14ac:dyDescent="0.35"/>
    <row r="9664" s="37" customFormat="1" x14ac:dyDescent="0.35"/>
    <row r="9665" s="37" customFormat="1" x14ac:dyDescent="0.35"/>
    <row r="9666" s="37" customFormat="1" x14ac:dyDescent="0.35"/>
    <row r="9667" s="37" customFormat="1" x14ac:dyDescent="0.35"/>
    <row r="9668" s="37" customFormat="1" x14ac:dyDescent="0.35"/>
    <row r="9669" s="37" customFormat="1" x14ac:dyDescent="0.35"/>
    <row r="9670" s="37" customFormat="1" x14ac:dyDescent="0.35"/>
    <row r="9671" s="37" customFormat="1" x14ac:dyDescent="0.35"/>
    <row r="9672" s="37" customFormat="1" x14ac:dyDescent="0.35"/>
    <row r="9673" s="37" customFormat="1" x14ac:dyDescent="0.35"/>
    <row r="9674" s="37" customFormat="1" x14ac:dyDescent="0.35"/>
    <row r="9675" s="37" customFormat="1" x14ac:dyDescent="0.35"/>
    <row r="9676" s="37" customFormat="1" x14ac:dyDescent="0.35"/>
    <row r="9677" s="37" customFormat="1" x14ac:dyDescent="0.35"/>
    <row r="9678" s="37" customFormat="1" x14ac:dyDescent="0.35"/>
    <row r="9679" s="37" customFormat="1" x14ac:dyDescent="0.35"/>
    <row r="9680" s="37" customFormat="1" x14ac:dyDescent="0.35"/>
    <row r="9681" s="37" customFormat="1" x14ac:dyDescent="0.35"/>
    <row r="9682" s="37" customFormat="1" x14ac:dyDescent="0.35"/>
    <row r="9683" s="37" customFormat="1" x14ac:dyDescent="0.35"/>
    <row r="9684" s="37" customFormat="1" x14ac:dyDescent="0.35"/>
    <row r="9685" s="37" customFormat="1" x14ac:dyDescent="0.35"/>
    <row r="9686" s="37" customFormat="1" x14ac:dyDescent="0.35"/>
    <row r="9687" s="37" customFormat="1" x14ac:dyDescent="0.35"/>
    <row r="9688" s="37" customFormat="1" x14ac:dyDescent="0.35"/>
    <row r="9689" s="37" customFormat="1" x14ac:dyDescent="0.35"/>
    <row r="9690" s="37" customFormat="1" x14ac:dyDescent="0.35"/>
    <row r="9691" s="37" customFormat="1" x14ac:dyDescent="0.35"/>
    <row r="9692" s="37" customFormat="1" x14ac:dyDescent="0.35"/>
    <row r="9693" s="37" customFormat="1" x14ac:dyDescent="0.35"/>
    <row r="9694" s="37" customFormat="1" x14ac:dyDescent="0.35"/>
    <row r="9695" s="37" customFormat="1" x14ac:dyDescent="0.35"/>
    <row r="9696" s="37" customFormat="1" x14ac:dyDescent="0.35"/>
    <row r="9697" s="37" customFormat="1" x14ac:dyDescent="0.35"/>
    <row r="9698" s="37" customFormat="1" x14ac:dyDescent="0.35"/>
    <row r="9699" s="37" customFormat="1" x14ac:dyDescent="0.35"/>
    <row r="9700" s="37" customFormat="1" x14ac:dyDescent="0.35"/>
    <row r="9701" s="37" customFormat="1" x14ac:dyDescent="0.35"/>
    <row r="9702" s="37" customFormat="1" x14ac:dyDescent="0.35"/>
    <row r="9703" s="37" customFormat="1" x14ac:dyDescent="0.35"/>
    <row r="9704" s="37" customFormat="1" x14ac:dyDescent="0.35"/>
    <row r="9705" s="37" customFormat="1" x14ac:dyDescent="0.35"/>
    <row r="9706" s="37" customFormat="1" x14ac:dyDescent="0.35"/>
    <row r="9707" s="37" customFormat="1" x14ac:dyDescent="0.35"/>
    <row r="9708" s="37" customFormat="1" x14ac:dyDescent="0.35"/>
    <row r="9709" s="37" customFormat="1" x14ac:dyDescent="0.35"/>
    <row r="9710" s="37" customFormat="1" x14ac:dyDescent="0.35"/>
    <row r="9711" s="37" customFormat="1" x14ac:dyDescent="0.35"/>
    <row r="9712" s="37" customFormat="1" x14ac:dyDescent="0.35"/>
    <row r="9713" s="37" customFormat="1" x14ac:dyDescent="0.35"/>
    <row r="9714" s="37" customFormat="1" x14ac:dyDescent="0.35"/>
    <row r="9715" s="37" customFormat="1" x14ac:dyDescent="0.35"/>
    <row r="9716" s="37" customFormat="1" x14ac:dyDescent="0.35"/>
    <row r="9717" s="37" customFormat="1" x14ac:dyDescent="0.35"/>
    <row r="9718" s="37" customFormat="1" x14ac:dyDescent="0.35"/>
    <row r="9719" s="37" customFormat="1" x14ac:dyDescent="0.35"/>
    <row r="9720" s="37" customFormat="1" x14ac:dyDescent="0.35"/>
    <row r="9721" s="37" customFormat="1" x14ac:dyDescent="0.35"/>
    <row r="9722" s="37" customFormat="1" x14ac:dyDescent="0.35"/>
    <row r="9723" s="37" customFormat="1" x14ac:dyDescent="0.35"/>
    <row r="9724" s="37" customFormat="1" x14ac:dyDescent="0.35"/>
    <row r="9725" s="37" customFormat="1" x14ac:dyDescent="0.35"/>
    <row r="9726" s="37" customFormat="1" x14ac:dyDescent="0.35"/>
    <row r="9727" s="37" customFormat="1" x14ac:dyDescent="0.35"/>
    <row r="9728" s="37" customFormat="1" x14ac:dyDescent="0.35"/>
    <row r="9729" s="37" customFormat="1" x14ac:dyDescent="0.35"/>
    <row r="9730" s="37" customFormat="1" x14ac:dyDescent="0.35"/>
    <row r="9731" s="37" customFormat="1" x14ac:dyDescent="0.35"/>
    <row r="9732" s="37" customFormat="1" x14ac:dyDescent="0.35"/>
    <row r="9733" s="37" customFormat="1" x14ac:dyDescent="0.35"/>
    <row r="9734" s="37" customFormat="1" x14ac:dyDescent="0.35"/>
    <row r="9735" s="37" customFormat="1" x14ac:dyDescent="0.35"/>
    <row r="9736" s="37" customFormat="1" x14ac:dyDescent="0.35"/>
    <row r="9737" s="37" customFormat="1" x14ac:dyDescent="0.35"/>
    <row r="9738" s="37" customFormat="1" x14ac:dyDescent="0.35"/>
    <row r="9739" s="37" customFormat="1" x14ac:dyDescent="0.35"/>
    <row r="9740" s="37" customFormat="1" x14ac:dyDescent="0.35"/>
    <row r="9741" s="37" customFormat="1" x14ac:dyDescent="0.35"/>
    <row r="9742" s="37" customFormat="1" x14ac:dyDescent="0.35"/>
    <row r="9743" s="37" customFormat="1" x14ac:dyDescent="0.35"/>
    <row r="9744" s="37" customFormat="1" x14ac:dyDescent="0.35"/>
    <row r="9745" s="37" customFormat="1" x14ac:dyDescent="0.35"/>
    <row r="9746" s="37" customFormat="1" x14ac:dyDescent="0.35"/>
    <row r="9747" s="37" customFormat="1" x14ac:dyDescent="0.35"/>
    <row r="9748" s="37" customFormat="1" x14ac:dyDescent="0.35"/>
    <row r="9749" s="37" customFormat="1" x14ac:dyDescent="0.35"/>
    <row r="9750" s="37" customFormat="1" x14ac:dyDescent="0.35"/>
    <row r="9751" s="37" customFormat="1" x14ac:dyDescent="0.35"/>
    <row r="9752" s="37" customFormat="1" x14ac:dyDescent="0.35"/>
    <row r="9753" s="37" customFormat="1" x14ac:dyDescent="0.35"/>
    <row r="9754" s="37" customFormat="1" x14ac:dyDescent="0.35"/>
    <row r="9755" s="37" customFormat="1" x14ac:dyDescent="0.35"/>
    <row r="9756" s="37" customFormat="1" x14ac:dyDescent="0.35"/>
    <row r="9757" s="37" customFormat="1" x14ac:dyDescent="0.35"/>
    <row r="9758" s="37" customFormat="1" x14ac:dyDescent="0.35"/>
    <row r="9759" s="37" customFormat="1" x14ac:dyDescent="0.35"/>
    <row r="9760" s="37" customFormat="1" x14ac:dyDescent="0.35"/>
    <row r="9761" s="37" customFormat="1" x14ac:dyDescent="0.35"/>
    <row r="9762" s="37" customFormat="1" x14ac:dyDescent="0.35"/>
    <row r="9763" s="37" customFormat="1" x14ac:dyDescent="0.35"/>
    <row r="9764" s="37" customFormat="1" x14ac:dyDescent="0.35"/>
    <row r="9765" s="37" customFormat="1" x14ac:dyDescent="0.35"/>
    <row r="9766" s="37" customFormat="1" x14ac:dyDescent="0.35"/>
    <row r="9767" s="37" customFormat="1" x14ac:dyDescent="0.35"/>
    <row r="9768" s="37" customFormat="1" x14ac:dyDescent="0.35"/>
    <row r="9769" s="37" customFormat="1" x14ac:dyDescent="0.35"/>
    <row r="9770" s="37" customFormat="1" x14ac:dyDescent="0.35"/>
    <row r="9771" s="37" customFormat="1" x14ac:dyDescent="0.35"/>
    <row r="9772" s="37" customFormat="1" x14ac:dyDescent="0.35"/>
    <row r="9773" s="37" customFormat="1" x14ac:dyDescent="0.35"/>
    <row r="9774" s="37" customFormat="1" x14ac:dyDescent="0.35"/>
    <row r="9775" s="37" customFormat="1" x14ac:dyDescent="0.35"/>
    <row r="9776" s="37" customFormat="1" x14ac:dyDescent="0.35"/>
    <row r="9777" s="37" customFormat="1" x14ac:dyDescent="0.35"/>
    <row r="9778" s="37" customFormat="1" x14ac:dyDescent="0.35"/>
    <row r="9779" s="37" customFormat="1" x14ac:dyDescent="0.35"/>
    <row r="9780" s="37" customFormat="1" x14ac:dyDescent="0.35"/>
    <row r="9781" s="37" customFormat="1" x14ac:dyDescent="0.35"/>
    <row r="9782" s="37" customFormat="1" x14ac:dyDescent="0.35"/>
    <row r="9783" s="37" customFormat="1" x14ac:dyDescent="0.35"/>
    <row r="9784" s="37" customFormat="1" x14ac:dyDescent="0.35"/>
    <row r="9785" s="37" customFormat="1" x14ac:dyDescent="0.35"/>
    <row r="9786" s="37" customFormat="1" x14ac:dyDescent="0.35"/>
    <row r="9787" s="37" customFormat="1" x14ac:dyDescent="0.35"/>
    <row r="9788" s="37" customFormat="1" x14ac:dyDescent="0.35"/>
    <row r="9789" s="37" customFormat="1" x14ac:dyDescent="0.35"/>
    <row r="9790" s="37" customFormat="1" x14ac:dyDescent="0.35"/>
    <row r="9791" s="37" customFormat="1" x14ac:dyDescent="0.35"/>
    <row r="9792" s="37" customFormat="1" x14ac:dyDescent="0.35"/>
    <row r="9793" s="37" customFormat="1" x14ac:dyDescent="0.35"/>
    <row r="9794" s="37" customFormat="1" x14ac:dyDescent="0.35"/>
    <row r="9795" s="37" customFormat="1" x14ac:dyDescent="0.35"/>
    <row r="9796" s="37" customFormat="1" x14ac:dyDescent="0.35"/>
    <row r="9797" s="37" customFormat="1" x14ac:dyDescent="0.35"/>
    <row r="9798" s="37" customFormat="1" x14ac:dyDescent="0.35"/>
    <row r="9799" s="37" customFormat="1" x14ac:dyDescent="0.35"/>
    <row r="9800" s="37" customFormat="1" x14ac:dyDescent="0.35"/>
    <row r="9801" s="37" customFormat="1" x14ac:dyDescent="0.35"/>
    <row r="9802" s="37" customFormat="1" x14ac:dyDescent="0.35"/>
    <row r="9803" s="37" customFormat="1" x14ac:dyDescent="0.35"/>
    <row r="9804" s="37" customFormat="1" x14ac:dyDescent="0.35"/>
    <row r="9805" s="37" customFormat="1" x14ac:dyDescent="0.35"/>
    <row r="9806" s="37" customFormat="1" x14ac:dyDescent="0.35"/>
    <row r="9807" s="37" customFormat="1" x14ac:dyDescent="0.35"/>
    <row r="9808" s="37" customFormat="1" x14ac:dyDescent="0.35"/>
    <row r="9809" s="37" customFormat="1" x14ac:dyDescent="0.35"/>
    <row r="9810" s="37" customFormat="1" x14ac:dyDescent="0.35"/>
    <row r="9811" s="37" customFormat="1" x14ac:dyDescent="0.35"/>
    <row r="9812" s="37" customFormat="1" x14ac:dyDescent="0.35"/>
    <row r="9813" s="37" customFormat="1" x14ac:dyDescent="0.35"/>
    <row r="9814" s="37" customFormat="1" x14ac:dyDescent="0.35"/>
    <row r="9815" s="37" customFormat="1" x14ac:dyDescent="0.35"/>
    <row r="9816" s="37" customFormat="1" x14ac:dyDescent="0.35"/>
    <row r="9817" s="37" customFormat="1" x14ac:dyDescent="0.35"/>
    <row r="9818" s="37" customFormat="1" x14ac:dyDescent="0.35"/>
    <row r="9819" s="37" customFormat="1" x14ac:dyDescent="0.35"/>
    <row r="9820" s="37" customFormat="1" x14ac:dyDescent="0.35"/>
    <row r="9821" s="37" customFormat="1" x14ac:dyDescent="0.35"/>
    <row r="9822" s="37" customFormat="1" x14ac:dyDescent="0.35"/>
    <row r="9823" s="37" customFormat="1" x14ac:dyDescent="0.35"/>
    <row r="9824" s="37" customFormat="1" x14ac:dyDescent="0.35"/>
    <row r="9825" s="37" customFormat="1" x14ac:dyDescent="0.35"/>
    <row r="9826" s="37" customFormat="1" x14ac:dyDescent="0.35"/>
    <row r="9827" s="37" customFormat="1" x14ac:dyDescent="0.35"/>
    <row r="9828" s="37" customFormat="1" x14ac:dyDescent="0.35"/>
    <row r="9829" s="37" customFormat="1" x14ac:dyDescent="0.35"/>
    <row r="9830" s="37" customFormat="1" x14ac:dyDescent="0.35"/>
    <row r="9831" s="37" customFormat="1" x14ac:dyDescent="0.35"/>
    <row r="9832" s="37" customFormat="1" x14ac:dyDescent="0.35"/>
    <row r="9833" s="37" customFormat="1" x14ac:dyDescent="0.35"/>
    <row r="9834" s="37" customFormat="1" x14ac:dyDescent="0.35"/>
    <row r="9835" s="37" customFormat="1" x14ac:dyDescent="0.35"/>
    <row r="9836" s="37" customFormat="1" x14ac:dyDescent="0.35"/>
    <row r="9837" s="37" customFormat="1" x14ac:dyDescent="0.35"/>
    <row r="9838" s="37" customFormat="1" x14ac:dyDescent="0.35"/>
    <row r="9839" s="37" customFormat="1" x14ac:dyDescent="0.35"/>
    <row r="9840" s="37" customFormat="1" x14ac:dyDescent="0.35"/>
    <row r="9841" s="37" customFormat="1" x14ac:dyDescent="0.35"/>
    <row r="9842" s="37" customFormat="1" x14ac:dyDescent="0.35"/>
    <row r="9843" s="37" customFormat="1" x14ac:dyDescent="0.35"/>
    <row r="9844" s="37" customFormat="1" x14ac:dyDescent="0.35"/>
    <row r="9845" s="37" customFormat="1" x14ac:dyDescent="0.35"/>
    <row r="9846" s="37" customFormat="1" x14ac:dyDescent="0.35"/>
    <row r="9847" s="37" customFormat="1" x14ac:dyDescent="0.35"/>
    <row r="9848" s="37" customFormat="1" x14ac:dyDescent="0.35"/>
    <row r="9849" s="37" customFormat="1" x14ac:dyDescent="0.35"/>
    <row r="9850" s="37" customFormat="1" x14ac:dyDescent="0.35"/>
    <row r="9851" s="37" customFormat="1" x14ac:dyDescent="0.35"/>
    <row r="9852" s="37" customFormat="1" x14ac:dyDescent="0.35"/>
    <row r="9853" s="37" customFormat="1" x14ac:dyDescent="0.35"/>
    <row r="9854" s="37" customFormat="1" x14ac:dyDescent="0.35"/>
    <row r="9855" s="37" customFormat="1" x14ac:dyDescent="0.35"/>
    <row r="9856" s="37" customFormat="1" x14ac:dyDescent="0.35"/>
    <row r="9857" s="37" customFormat="1" x14ac:dyDescent="0.35"/>
    <row r="9858" s="37" customFormat="1" x14ac:dyDescent="0.35"/>
    <row r="9859" s="37" customFormat="1" x14ac:dyDescent="0.35"/>
    <row r="9860" s="37" customFormat="1" x14ac:dyDescent="0.35"/>
    <row r="9861" s="37" customFormat="1" x14ac:dyDescent="0.35"/>
    <row r="9862" s="37" customFormat="1" x14ac:dyDescent="0.35"/>
    <row r="9863" s="37" customFormat="1" x14ac:dyDescent="0.35"/>
    <row r="9864" s="37" customFormat="1" x14ac:dyDescent="0.35"/>
    <row r="9865" s="37" customFormat="1" x14ac:dyDescent="0.35"/>
    <row r="9866" s="37" customFormat="1" x14ac:dyDescent="0.35"/>
    <row r="9867" s="37" customFormat="1" x14ac:dyDescent="0.35"/>
    <row r="9868" s="37" customFormat="1" x14ac:dyDescent="0.35"/>
    <row r="9869" s="37" customFormat="1" x14ac:dyDescent="0.35"/>
    <row r="9870" s="37" customFormat="1" x14ac:dyDescent="0.35"/>
    <row r="9871" s="37" customFormat="1" x14ac:dyDescent="0.35"/>
    <row r="9872" s="37" customFormat="1" x14ac:dyDescent="0.35"/>
    <row r="9873" s="37" customFormat="1" x14ac:dyDescent="0.35"/>
    <row r="9874" s="37" customFormat="1" x14ac:dyDescent="0.35"/>
    <row r="9875" s="37" customFormat="1" x14ac:dyDescent="0.35"/>
    <row r="9876" s="37" customFormat="1" x14ac:dyDescent="0.35"/>
    <row r="9877" s="37" customFormat="1" x14ac:dyDescent="0.35"/>
    <row r="9878" s="37" customFormat="1" x14ac:dyDescent="0.35"/>
    <row r="9879" s="37" customFormat="1" x14ac:dyDescent="0.35"/>
    <row r="9880" s="37" customFormat="1" x14ac:dyDescent="0.35"/>
    <row r="9881" s="37" customFormat="1" x14ac:dyDescent="0.35"/>
    <row r="9882" s="37" customFormat="1" x14ac:dyDescent="0.35"/>
    <row r="9883" s="37" customFormat="1" x14ac:dyDescent="0.35"/>
    <row r="9884" s="37" customFormat="1" x14ac:dyDescent="0.35"/>
    <row r="9885" s="37" customFormat="1" x14ac:dyDescent="0.35"/>
    <row r="9886" s="37" customFormat="1" x14ac:dyDescent="0.35"/>
    <row r="9887" s="37" customFormat="1" x14ac:dyDescent="0.35"/>
    <row r="9888" s="37" customFormat="1" x14ac:dyDescent="0.35"/>
    <row r="9889" s="37" customFormat="1" x14ac:dyDescent="0.35"/>
    <row r="9890" s="37" customFormat="1" x14ac:dyDescent="0.35"/>
    <row r="9891" s="37" customFormat="1" x14ac:dyDescent="0.35"/>
    <row r="9892" s="37" customFormat="1" x14ac:dyDescent="0.35"/>
    <row r="9893" s="37" customFormat="1" x14ac:dyDescent="0.35"/>
    <row r="9894" s="37" customFormat="1" x14ac:dyDescent="0.35"/>
    <row r="9895" s="37" customFormat="1" x14ac:dyDescent="0.35"/>
    <row r="9896" s="37" customFormat="1" x14ac:dyDescent="0.35"/>
    <row r="9897" s="37" customFormat="1" x14ac:dyDescent="0.35"/>
    <row r="9898" s="37" customFormat="1" x14ac:dyDescent="0.35"/>
    <row r="9899" s="37" customFormat="1" x14ac:dyDescent="0.35"/>
    <row r="9900" s="37" customFormat="1" x14ac:dyDescent="0.35"/>
    <row r="9901" s="37" customFormat="1" x14ac:dyDescent="0.35"/>
    <row r="9902" s="37" customFormat="1" x14ac:dyDescent="0.35"/>
    <row r="9903" s="37" customFormat="1" x14ac:dyDescent="0.35"/>
    <row r="9904" s="37" customFormat="1" x14ac:dyDescent="0.35"/>
    <row r="9905" s="37" customFormat="1" x14ac:dyDescent="0.35"/>
    <row r="9906" s="37" customFormat="1" x14ac:dyDescent="0.35"/>
    <row r="9907" s="37" customFormat="1" x14ac:dyDescent="0.35"/>
    <row r="9908" s="37" customFormat="1" x14ac:dyDescent="0.35"/>
    <row r="9909" s="37" customFormat="1" x14ac:dyDescent="0.35"/>
    <row r="9910" s="37" customFormat="1" x14ac:dyDescent="0.35"/>
    <row r="9911" s="37" customFormat="1" x14ac:dyDescent="0.35"/>
    <row r="9912" s="37" customFormat="1" x14ac:dyDescent="0.35"/>
    <row r="9913" s="37" customFormat="1" x14ac:dyDescent="0.35"/>
    <row r="9914" s="37" customFormat="1" x14ac:dyDescent="0.35"/>
    <row r="9915" s="37" customFormat="1" x14ac:dyDescent="0.35"/>
    <row r="9916" s="37" customFormat="1" x14ac:dyDescent="0.35"/>
    <row r="9917" s="37" customFormat="1" x14ac:dyDescent="0.35"/>
    <row r="9918" s="37" customFormat="1" x14ac:dyDescent="0.35"/>
    <row r="9919" s="37" customFormat="1" x14ac:dyDescent="0.35"/>
    <row r="9920" s="37" customFormat="1" x14ac:dyDescent="0.35"/>
    <row r="9921" s="37" customFormat="1" x14ac:dyDescent="0.35"/>
    <row r="9922" s="37" customFormat="1" x14ac:dyDescent="0.35"/>
    <row r="9923" s="37" customFormat="1" x14ac:dyDescent="0.35"/>
    <row r="9924" s="37" customFormat="1" x14ac:dyDescent="0.35"/>
    <row r="9925" s="37" customFormat="1" x14ac:dyDescent="0.35"/>
    <row r="9926" s="37" customFormat="1" x14ac:dyDescent="0.35"/>
    <row r="9927" s="37" customFormat="1" x14ac:dyDescent="0.35"/>
    <row r="9928" s="37" customFormat="1" x14ac:dyDescent="0.35"/>
    <row r="9929" s="37" customFormat="1" x14ac:dyDescent="0.35"/>
    <row r="9930" s="37" customFormat="1" x14ac:dyDescent="0.35"/>
    <row r="9931" s="37" customFormat="1" x14ac:dyDescent="0.35"/>
    <row r="9932" s="37" customFormat="1" x14ac:dyDescent="0.35"/>
    <row r="9933" s="37" customFormat="1" x14ac:dyDescent="0.35"/>
    <row r="9934" s="37" customFormat="1" x14ac:dyDescent="0.35"/>
    <row r="9935" s="37" customFormat="1" x14ac:dyDescent="0.35"/>
    <row r="9936" s="37" customFormat="1" x14ac:dyDescent="0.35"/>
    <row r="9937" s="37" customFormat="1" x14ac:dyDescent="0.35"/>
    <row r="9938" s="37" customFormat="1" x14ac:dyDescent="0.35"/>
    <row r="9939" s="37" customFormat="1" x14ac:dyDescent="0.35"/>
    <row r="9940" s="37" customFormat="1" x14ac:dyDescent="0.35"/>
    <row r="9941" s="37" customFormat="1" x14ac:dyDescent="0.35"/>
    <row r="9942" s="37" customFormat="1" x14ac:dyDescent="0.35"/>
    <row r="9943" s="37" customFormat="1" x14ac:dyDescent="0.35"/>
    <row r="9944" s="37" customFormat="1" x14ac:dyDescent="0.35"/>
    <row r="9945" s="37" customFormat="1" x14ac:dyDescent="0.35"/>
    <row r="9946" s="37" customFormat="1" x14ac:dyDescent="0.35"/>
    <row r="9947" s="37" customFormat="1" x14ac:dyDescent="0.35"/>
    <row r="9948" s="37" customFormat="1" x14ac:dyDescent="0.35"/>
    <row r="9949" s="37" customFormat="1" x14ac:dyDescent="0.35"/>
    <row r="9950" s="37" customFormat="1" x14ac:dyDescent="0.35"/>
    <row r="9951" s="37" customFormat="1" x14ac:dyDescent="0.35"/>
    <row r="9952" s="37" customFormat="1" x14ac:dyDescent="0.35"/>
    <row r="9953" s="37" customFormat="1" x14ac:dyDescent="0.35"/>
    <row r="9954" s="37" customFormat="1" x14ac:dyDescent="0.35"/>
    <row r="9955" s="37" customFormat="1" x14ac:dyDescent="0.35"/>
    <row r="9956" s="37" customFormat="1" x14ac:dyDescent="0.35"/>
    <row r="9957" s="37" customFormat="1" x14ac:dyDescent="0.35"/>
    <row r="9958" s="37" customFormat="1" x14ac:dyDescent="0.35"/>
    <row r="9959" s="37" customFormat="1" x14ac:dyDescent="0.35"/>
    <row r="9960" s="37" customFormat="1" x14ac:dyDescent="0.35"/>
    <row r="9961" s="37" customFormat="1" x14ac:dyDescent="0.35"/>
    <row r="9962" s="37" customFormat="1" x14ac:dyDescent="0.35"/>
    <row r="9963" s="37" customFormat="1" x14ac:dyDescent="0.35"/>
    <row r="9964" s="37" customFormat="1" x14ac:dyDescent="0.35"/>
    <row r="9965" s="37" customFormat="1" x14ac:dyDescent="0.35"/>
    <row r="9966" s="37" customFormat="1" x14ac:dyDescent="0.35"/>
    <row r="9967" s="37" customFormat="1" x14ac:dyDescent="0.35"/>
    <row r="9968" s="37" customFormat="1" x14ac:dyDescent="0.35"/>
    <row r="9969" s="37" customFormat="1" x14ac:dyDescent="0.35"/>
    <row r="9970" s="37" customFormat="1" x14ac:dyDescent="0.35"/>
    <row r="9971" s="37" customFormat="1" x14ac:dyDescent="0.35"/>
    <row r="9972" s="37" customFormat="1" x14ac:dyDescent="0.35"/>
    <row r="9973" s="37" customFormat="1" x14ac:dyDescent="0.35"/>
    <row r="9974" s="37" customFormat="1" x14ac:dyDescent="0.35"/>
    <row r="9975" s="37" customFormat="1" x14ac:dyDescent="0.35"/>
    <row r="9976" s="37" customFormat="1" x14ac:dyDescent="0.35"/>
    <row r="9977" s="37" customFormat="1" x14ac:dyDescent="0.35"/>
    <row r="9978" s="37" customFormat="1" x14ac:dyDescent="0.35"/>
    <row r="9979" s="37" customFormat="1" x14ac:dyDescent="0.35"/>
    <row r="9980" s="37" customFormat="1" x14ac:dyDescent="0.35"/>
    <row r="9981" s="37" customFormat="1" x14ac:dyDescent="0.35"/>
    <row r="9982" s="37" customFormat="1" x14ac:dyDescent="0.35"/>
    <row r="9983" s="37" customFormat="1" x14ac:dyDescent="0.35"/>
    <row r="9984" s="37" customFormat="1" x14ac:dyDescent="0.35"/>
    <row r="9985" s="37" customFormat="1" x14ac:dyDescent="0.35"/>
    <row r="9986" s="37" customFormat="1" x14ac:dyDescent="0.35"/>
    <row r="9987" s="37" customFormat="1" x14ac:dyDescent="0.35"/>
    <row r="9988" s="37" customFormat="1" x14ac:dyDescent="0.35"/>
    <row r="9989" s="37" customFormat="1" x14ac:dyDescent="0.35"/>
    <row r="9990" s="37" customFormat="1" x14ac:dyDescent="0.35"/>
    <row r="9991" s="37" customFormat="1" x14ac:dyDescent="0.35"/>
    <row r="9992" s="37" customFormat="1" x14ac:dyDescent="0.35"/>
    <row r="9993" s="37" customFormat="1" x14ac:dyDescent="0.35"/>
    <row r="9994" s="37" customFormat="1" x14ac:dyDescent="0.35"/>
    <row r="9995" s="37" customFormat="1" x14ac:dyDescent="0.35"/>
    <row r="9996" s="37" customFormat="1" x14ac:dyDescent="0.35"/>
    <row r="9997" s="37" customFormat="1" x14ac:dyDescent="0.35"/>
    <row r="9998" s="37" customFormat="1" x14ac:dyDescent="0.35"/>
    <row r="9999" s="37" customFormat="1" x14ac:dyDescent="0.35"/>
    <row r="10000" s="37" customFormat="1" x14ac:dyDescent="0.35"/>
    <row r="10001" s="37" customFormat="1" x14ac:dyDescent="0.35"/>
  </sheetData>
  <sheetProtection algorithmName="SHA-512" hashValue="ko6IIAUO822Rjz9/+YNe9zOS5FrmM1PwphDNRPCruU/07pdZHmyZZQgQH4yCkFgU3sbFx5jbW5Fd6haQawyVBg==" saltValue="tNLRKque+FTQYul3d5zY0w==" spinCount="100000" sheet="1" objects="1" scenarios="1"/>
  <mergeCells count="4">
    <mergeCell ref="B3:B4"/>
    <mergeCell ref="C3:C4"/>
    <mergeCell ref="D3:D4"/>
    <mergeCell ref="E3:T3"/>
  </mergeCells>
  <conditionalFormatting sqref="T5:T501">
    <cfRule type="expression" dxfId="110" priority="1">
      <formula>$N5&gt;0.5</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0133-A075-4BE4-82BC-CCF3A3277C00}">
  <sheetPr>
    <tabColor rgb="FF92D050"/>
  </sheetPr>
  <dimension ref="A1:N2000"/>
  <sheetViews>
    <sheetView zoomScaleNormal="100" workbookViewId="0">
      <selection activeCell="D17" sqref="D17"/>
    </sheetView>
  </sheetViews>
  <sheetFormatPr defaultColWidth="8.81640625" defaultRowHeight="14.5" x14ac:dyDescent="0.35"/>
  <cols>
    <col min="1" max="1" width="8.81640625" style="37"/>
    <col min="2" max="2" width="25.453125" style="252" customWidth="1"/>
    <col min="3" max="3" width="21.1796875" style="252" customWidth="1"/>
    <col min="4" max="4" width="55.453125" style="252" customWidth="1"/>
    <col min="5" max="5" width="31.1796875" style="252" customWidth="1"/>
    <col min="6" max="6" width="17.81640625" style="252" customWidth="1"/>
    <col min="7" max="7" width="12" style="37" hidden="1" customWidth="1"/>
    <col min="8" max="8" width="12.453125" style="37" hidden="1" customWidth="1"/>
    <col min="9" max="9" width="11.81640625" style="37" hidden="1" customWidth="1"/>
    <col min="10" max="10" width="12.54296875" style="37" hidden="1" customWidth="1"/>
    <col min="11" max="11" width="12.453125" style="37" hidden="1" customWidth="1"/>
    <col min="12" max="16384" width="8.81640625" style="37"/>
  </cols>
  <sheetData>
    <row r="1" spans="1:12" ht="23.5" x14ac:dyDescent="0.55000000000000004">
      <c r="A1" s="192" t="s">
        <v>813</v>
      </c>
    </row>
    <row r="2" spans="1:12" ht="26.15" customHeight="1" thickBot="1" x14ac:dyDescent="0.4">
      <c r="G2" s="190" t="s">
        <v>90</v>
      </c>
      <c r="H2" s="190" t="s">
        <v>91</v>
      </c>
      <c r="I2" s="190" t="s">
        <v>92</v>
      </c>
      <c r="J2" s="190" t="s">
        <v>93</v>
      </c>
      <c r="K2" s="190" t="s">
        <v>94</v>
      </c>
    </row>
    <row r="3" spans="1:12" ht="68.75" customHeight="1" x14ac:dyDescent="0.5">
      <c r="B3" s="290" t="s">
        <v>215</v>
      </c>
      <c r="C3" s="291" t="s">
        <v>216</v>
      </c>
      <c r="D3" s="291" t="s">
        <v>46</v>
      </c>
      <c r="E3" s="292" t="s">
        <v>151</v>
      </c>
      <c r="F3" s="293" t="s">
        <v>50</v>
      </c>
      <c r="G3" s="191" t="s">
        <v>214</v>
      </c>
      <c r="H3" s="191" t="s">
        <v>214</v>
      </c>
      <c r="I3" s="191" t="s">
        <v>214</v>
      </c>
      <c r="J3" s="191" t="s">
        <v>214</v>
      </c>
      <c r="K3" s="191" t="s">
        <v>214</v>
      </c>
      <c r="L3" s="182"/>
    </row>
    <row r="4" spans="1:12" x14ac:dyDescent="0.35">
      <c r="B4" s="262"/>
      <c r="C4" s="263"/>
      <c r="D4" s="238"/>
      <c r="E4" s="288"/>
      <c r="F4" s="264"/>
      <c r="G4" s="37" t="str">
        <f>IF(AND(C4&gt;=DATE(2022,9,30),C4&lt;=DATE(2023,9,29)),"YES",IF(C4&lt;DATE(2022,9,30),"NO",IF(C4&gt;DATE(2023,9,29),"NO")))</f>
        <v>NO</v>
      </c>
      <c r="H4" s="37" t="str">
        <f>IF(AND(C4&gt;=DATE(2023,9,30),C4&lt;=DATE(2024,9,29)),"YES",IF(C4&lt;DATE(2023,9,30),"NO",IF(C4&gt;DATE(2024,9,29),"NO")))</f>
        <v>NO</v>
      </c>
      <c r="I4" s="37" t="str">
        <f>IF(AND(C4&gt;=DATE(2024,9,30),C4&lt;=DATE(2025,9,29)),"YES",IF(C4&lt;DATE(2024,9,30),"NO",IF(C4&gt;DATE(2025,9,29),"NO")))</f>
        <v>NO</v>
      </c>
      <c r="J4" s="37" t="str">
        <f>IF(AND(C4&gt;=DATE(2025,9,30),C4&lt;=DATE(2026,9,29)),"YES",IF(C4&lt;DATE(2025,9,30),"NO",IF(C4&gt;DATE(2026,9,29),"NO")))</f>
        <v>NO</v>
      </c>
      <c r="K4" s="37" t="str">
        <f>IF(AND(C4&gt;=DATE(2026,9,30),C4&lt;=DATE(2027,9,29)),"YES",IF(C4&lt;DATE(2026,9,30),"NO",IF(C4&gt;DATE(2027,9,29),"NO")))</f>
        <v>NO</v>
      </c>
    </row>
    <row r="5" spans="1:12" x14ac:dyDescent="0.35">
      <c r="B5" s="262"/>
      <c r="C5" s="263"/>
      <c r="D5" s="238"/>
      <c r="E5" s="288"/>
      <c r="F5" s="264"/>
      <c r="G5" s="37" t="str">
        <f t="shared" ref="G5:G68" si="0">IF(AND(C5&gt;=DATE(2022,9,30),C5&lt;=DATE(2023,9,29)),"YES",IF(C5&lt;DATE(2022,9,30),"NO",IF(C5&gt;DATE(2023,9,29),"NO")))</f>
        <v>NO</v>
      </c>
      <c r="H5" s="37" t="str">
        <f t="shared" ref="H5:H68" si="1">IF(AND(C5&gt;=DATE(2023,9,30),C5&lt;=DATE(2024,9,29)),"YES",IF(C5&lt;DATE(2023,9,30),"NO",IF(C5&gt;DATE(2024,9,29),"NO")))</f>
        <v>NO</v>
      </c>
      <c r="I5" s="37" t="str">
        <f t="shared" ref="I5:I68" si="2">IF(AND(C5&gt;=DATE(2024,9,30),C5&lt;=DATE(2025,9,29)),"YES",IF(C5&lt;DATE(2024,9,30),"NO",IF(C5&gt;DATE(2025,9,29),"NO")))</f>
        <v>NO</v>
      </c>
      <c r="J5" s="37" t="str">
        <f t="shared" ref="J5:J68" si="3">IF(AND(C5&gt;=DATE(2025,9,30),C5&lt;=DATE(2026,9,29)),"YES",IF(C5&lt;DATE(2025,9,30),"NO",IF(C5&gt;DATE(2026,9,29),"NO")))</f>
        <v>NO</v>
      </c>
      <c r="K5" s="37" t="str">
        <f t="shared" ref="K5:K68" si="4">IF(AND(C5&gt;=DATE(2026,9,30),C5&lt;=DATE(2027,9,29)),"YES",IF(C5&lt;DATE(2026,9,30),"NO",IF(C5&gt;DATE(2027,9,29),"NO")))</f>
        <v>NO</v>
      </c>
    </row>
    <row r="6" spans="1:12" x14ac:dyDescent="0.35">
      <c r="B6" s="262"/>
      <c r="C6" s="263"/>
      <c r="D6" s="238"/>
      <c r="E6" s="288"/>
      <c r="F6" s="264"/>
      <c r="G6" s="37" t="str">
        <f t="shared" si="0"/>
        <v>NO</v>
      </c>
      <c r="H6" s="37" t="str">
        <f t="shared" si="1"/>
        <v>NO</v>
      </c>
      <c r="I6" s="37" t="str">
        <f t="shared" si="2"/>
        <v>NO</v>
      </c>
      <c r="J6" s="37" t="str">
        <f t="shared" si="3"/>
        <v>NO</v>
      </c>
      <c r="K6" s="37" t="str">
        <f t="shared" si="4"/>
        <v>NO</v>
      </c>
    </row>
    <row r="7" spans="1:12" x14ac:dyDescent="0.35">
      <c r="B7" s="262"/>
      <c r="C7" s="263"/>
      <c r="D7" s="238"/>
      <c r="E7" s="288"/>
      <c r="F7" s="264"/>
      <c r="G7" s="37" t="str">
        <f t="shared" si="0"/>
        <v>NO</v>
      </c>
      <c r="H7" s="37" t="str">
        <f t="shared" si="1"/>
        <v>NO</v>
      </c>
      <c r="I7" s="37" t="str">
        <f t="shared" si="2"/>
        <v>NO</v>
      </c>
      <c r="J7" s="37" t="str">
        <f t="shared" si="3"/>
        <v>NO</v>
      </c>
      <c r="K7" s="37" t="str">
        <f t="shared" si="4"/>
        <v>NO</v>
      </c>
    </row>
    <row r="8" spans="1:12" x14ac:dyDescent="0.35">
      <c r="B8" s="262"/>
      <c r="C8" s="263"/>
      <c r="D8" s="238"/>
      <c r="E8" s="288"/>
      <c r="F8" s="264"/>
      <c r="G8" s="37" t="str">
        <f t="shared" si="0"/>
        <v>NO</v>
      </c>
      <c r="H8" s="37" t="str">
        <f t="shared" si="1"/>
        <v>NO</v>
      </c>
      <c r="I8" s="37" t="str">
        <f t="shared" si="2"/>
        <v>NO</v>
      </c>
      <c r="J8" s="37" t="str">
        <f t="shared" si="3"/>
        <v>NO</v>
      </c>
      <c r="K8" s="37" t="str">
        <f t="shared" si="4"/>
        <v>NO</v>
      </c>
    </row>
    <row r="9" spans="1:12" x14ac:dyDescent="0.35">
      <c r="B9" s="262"/>
      <c r="C9" s="263"/>
      <c r="D9" s="238"/>
      <c r="E9" s="288"/>
      <c r="F9" s="264"/>
      <c r="G9" s="37" t="str">
        <f t="shared" si="0"/>
        <v>NO</v>
      </c>
      <c r="H9" s="37" t="str">
        <f t="shared" si="1"/>
        <v>NO</v>
      </c>
      <c r="I9" s="37" t="str">
        <f t="shared" si="2"/>
        <v>NO</v>
      </c>
      <c r="J9" s="37" t="str">
        <f t="shared" si="3"/>
        <v>NO</v>
      </c>
      <c r="K9" s="37" t="str">
        <f t="shared" si="4"/>
        <v>NO</v>
      </c>
    </row>
    <row r="10" spans="1:12" x14ac:dyDescent="0.35">
      <c r="B10" s="262"/>
      <c r="C10" s="263"/>
      <c r="D10" s="238"/>
      <c r="E10" s="288"/>
      <c r="F10" s="264"/>
      <c r="G10" s="37" t="str">
        <f t="shared" si="0"/>
        <v>NO</v>
      </c>
      <c r="H10" s="37" t="str">
        <f t="shared" si="1"/>
        <v>NO</v>
      </c>
      <c r="I10" s="37" t="str">
        <f t="shared" si="2"/>
        <v>NO</v>
      </c>
      <c r="J10" s="37" t="str">
        <f t="shared" si="3"/>
        <v>NO</v>
      </c>
      <c r="K10" s="37" t="str">
        <f t="shared" si="4"/>
        <v>NO</v>
      </c>
    </row>
    <row r="11" spans="1:12" x14ac:dyDescent="0.35">
      <c r="B11" s="262"/>
      <c r="C11" s="263"/>
      <c r="D11" s="238"/>
      <c r="E11" s="288"/>
      <c r="F11" s="264"/>
      <c r="G11" s="37" t="str">
        <f t="shared" si="0"/>
        <v>NO</v>
      </c>
      <c r="H11" s="37" t="str">
        <f t="shared" si="1"/>
        <v>NO</v>
      </c>
      <c r="I11" s="37" t="str">
        <f t="shared" si="2"/>
        <v>NO</v>
      </c>
      <c r="J11" s="37" t="str">
        <f t="shared" si="3"/>
        <v>NO</v>
      </c>
      <c r="K11" s="37" t="str">
        <f t="shared" si="4"/>
        <v>NO</v>
      </c>
    </row>
    <row r="12" spans="1:12" x14ac:dyDescent="0.35">
      <c r="B12" s="262"/>
      <c r="C12" s="263"/>
      <c r="D12" s="238"/>
      <c r="E12" s="288"/>
      <c r="F12" s="264"/>
      <c r="G12" s="37" t="str">
        <f t="shared" si="0"/>
        <v>NO</v>
      </c>
      <c r="H12" s="37" t="str">
        <f t="shared" si="1"/>
        <v>NO</v>
      </c>
      <c r="I12" s="37" t="str">
        <f t="shared" si="2"/>
        <v>NO</v>
      </c>
      <c r="J12" s="37" t="str">
        <f t="shared" si="3"/>
        <v>NO</v>
      </c>
      <c r="K12" s="37" t="str">
        <f t="shared" si="4"/>
        <v>NO</v>
      </c>
    </row>
    <row r="13" spans="1:12" x14ac:dyDescent="0.35">
      <c r="B13" s="262"/>
      <c r="C13" s="263"/>
      <c r="D13" s="238"/>
      <c r="E13" s="288"/>
      <c r="F13" s="264"/>
      <c r="G13" s="37" t="str">
        <f t="shared" si="0"/>
        <v>NO</v>
      </c>
      <c r="H13" s="37" t="str">
        <f t="shared" si="1"/>
        <v>NO</v>
      </c>
      <c r="I13" s="37" t="str">
        <f t="shared" si="2"/>
        <v>NO</v>
      </c>
      <c r="J13" s="37" t="str">
        <f t="shared" si="3"/>
        <v>NO</v>
      </c>
      <c r="K13" s="37" t="str">
        <f t="shared" si="4"/>
        <v>NO</v>
      </c>
    </row>
    <row r="14" spans="1:12" x14ac:dyDescent="0.35">
      <c r="B14" s="262"/>
      <c r="C14" s="263"/>
      <c r="D14" s="238"/>
      <c r="E14" s="288"/>
      <c r="F14" s="264"/>
      <c r="G14" s="37" t="str">
        <f t="shared" si="0"/>
        <v>NO</v>
      </c>
      <c r="H14" s="37" t="str">
        <f t="shared" si="1"/>
        <v>NO</v>
      </c>
      <c r="I14" s="37" t="str">
        <f t="shared" si="2"/>
        <v>NO</v>
      </c>
      <c r="J14" s="37" t="str">
        <f t="shared" si="3"/>
        <v>NO</v>
      </c>
      <c r="K14" s="37" t="str">
        <f t="shared" si="4"/>
        <v>NO</v>
      </c>
    </row>
    <row r="15" spans="1:12" x14ac:dyDescent="0.35">
      <c r="B15" s="262"/>
      <c r="C15" s="263"/>
      <c r="D15" s="238"/>
      <c r="E15" s="288"/>
      <c r="F15" s="264"/>
      <c r="G15" s="37" t="str">
        <f t="shared" si="0"/>
        <v>NO</v>
      </c>
      <c r="H15" s="37" t="str">
        <f t="shared" si="1"/>
        <v>NO</v>
      </c>
      <c r="I15" s="37" t="str">
        <f t="shared" si="2"/>
        <v>NO</v>
      </c>
      <c r="J15" s="37" t="str">
        <f t="shared" si="3"/>
        <v>NO</v>
      </c>
      <c r="K15" s="37" t="str">
        <f t="shared" si="4"/>
        <v>NO</v>
      </c>
    </row>
    <row r="16" spans="1:12" x14ac:dyDescent="0.35">
      <c r="B16" s="262"/>
      <c r="C16" s="263"/>
      <c r="D16" s="238"/>
      <c r="E16" s="288"/>
      <c r="F16" s="264"/>
      <c r="G16" s="37" t="str">
        <f t="shared" si="0"/>
        <v>NO</v>
      </c>
      <c r="H16" s="37" t="str">
        <f t="shared" si="1"/>
        <v>NO</v>
      </c>
      <c r="I16" s="37" t="str">
        <f t="shared" si="2"/>
        <v>NO</v>
      </c>
      <c r="J16" s="37" t="str">
        <f t="shared" si="3"/>
        <v>NO</v>
      </c>
      <c r="K16" s="37" t="str">
        <f t="shared" si="4"/>
        <v>NO</v>
      </c>
    </row>
    <row r="17" spans="2:11" x14ac:dyDescent="0.35">
      <c r="B17" s="262"/>
      <c r="C17" s="263"/>
      <c r="D17" s="238"/>
      <c r="E17" s="288"/>
      <c r="F17" s="264"/>
      <c r="G17" s="37" t="str">
        <f t="shared" si="0"/>
        <v>NO</v>
      </c>
      <c r="H17" s="37" t="str">
        <f t="shared" si="1"/>
        <v>NO</v>
      </c>
      <c r="I17" s="37" t="str">
        <f t="shared" si="2"/>
        <v>NO</v>
      </c>
      <c r="J17" s="37" t="str">
        <f t="shared" si="3"/>
        <v>NO</v>
      </c>
      <c r="K17" s="37" t="str">
        <f t="shared" si="4"/>
        <v>NO</v>
      </c>
    </row>
    <row r="18" spans="2:11" x14ac:dyDescent="0.35">
      <c r="B18" s="262"/>
      <c r="C18" s="263"/>
      <c r="D18" s="238"/>
      <c r="E18" s="288"/>
      <c r="F18" s="264"/>
      <c r="G18" s="37" t="str">
        <f t="shared" si="0"/>
        <v>NO</v>
      </c>
      <c r="H18" s="37" t="str">
        <f t="shared" si="1"/>
        <v>NO</v>
      </c>
      <c r="I18" s="37" t="str">
        <f t="shared" si="2"/>
        <v>NO</v>
      </c>
      <c r="J18" s="37" t="str">
        <f t="shared" si="3"/>
        <v>NO</v>
      </c>
      <c r="K18" s="37" t="str">
        <f t="shared" si="4"/>
        <v>NO</v>
      </c>
    </row>
    <row r="19" spans="2:11" x14ac:dyDescent="0.35">
      <c r="B19" s="262"/>
      <c r="C19" s="263"/>
      <c r="D19" s="238"/>
      <c r="E19" s="288"/>
      <c r="F19" s="264"/>
      <c r="G19" s="37" t="str">
        <f t="shared" si="0"/>
        <v>NO</v>
      </c>
      <c r="H19" s="37" t="str">
        <f t="shared" si="1"/>
        <v>NO</v>
      </c>
      <c r="I19" s="37" t="str">
        <f t="shared" si="2"/>
        <v>NO</v>
      </c>
      <c r="J19" s="37" t="str">
        <f t="shared" si="3"/>
        <v>NO</v>
      </c>
      <c r="K19" s="37" t="str">
        <f t="shared" si="4"/>
        <v>NO</v>
      </c>
    </row>
    <row r="20" spans="2:11" x14ac:dyDescent="0.35">
      <c r="B20" s="262"/>
      <c r="C20" s="263"/>
      <c r="D20" s="238"/>
      <c r="E20" s="288"/>
      <c r="F20" s="264"/>
      <c r="G20" s="37" t="str">
        <f t="shared" si="0"/>
        <v>NO</v>
      </c>
      <c r="H20" s="37" t="str">
        <f t="shared" si="1"/>
        <v>NO</v>
      </c>
      <c r="I20" s="37" t="str">
        <f t="shared" si="2"/>
        <v>NO</v>
      </c>
      <c r="J20" s="37" t="str">
        <f t="shared" si="3"/>
        <v>NO</v>
      </c>
      <c r="K20" s="37" t="str">
        <f t="shared" si="4"/>
        <v>NO</v>
      </c>
    </row>
    <row r="21" spans="2:11" x14ac:dyDescent="0.35">
      <c r="B21" s="262"/>
      <c r="C21" s="263"/>
      <c r="D21" s="238"/>
      <c r="E21" s="288"/>
      <c r="F21" s="264"/>
      <c r="G21" s="37" t="str">
        <f t="shared" si="0"/>
        <v>NO</v>
      </c>
      <c r="H21" s="37" t="str">
        <f t="shared" si="1"/>
        <v>NO</v>
      </c>
      <c r="I21" s="37" t="str">
        <f t="shared" si="2"/>
        <v>NO</v>
      </c>
      <c r="J21" s="37" t="str">
        <f t="shared" si="3"/>
        <v>NO</v>
      </c>
      <c r="K21" s="37" t="str">
        <f t="shared" si="4"/>
        <v>NO</v>
      </c>
    </row>
    <row r="22" spans="2:11" x14ac:dyDescent="0.35">
      <c r="B22" s="262"/>
      <c r="C22" s="263"/>
      <c r="D22" s="238"/>
      <c r="E22" s="288"/>
      <c r="F22" s="264"/>
      <c r="G22" s="37" t="str">
        <f t="shared" si="0"/>
        <v>NO</v>
      </c>
      <c r="H22" s="37" t="str">
        <f t="shared" si="1"/>
        <v>NO</v>
      </c>
      <c r="I22" s="37" t="str">
        <f t="shared" si="2"/>
        <v>NO</v>
      </c>
      <c r="J22" s="37" t="str">
        <f t="shared" si="3"/>
        <v>NO</v>
      </c>
      <c r="K22" s="37" t="str">
        <f t="shared" si="4"/>
        <v>NO</v>
      </c>
    </row>
    <row r="23" spans="2:11" x14ac:dyDescent="0.35">
      <c r="B23" s="262"/>
      <c r="C23" s="263"/>
      <c r="D23" s="238"/>
      <c r="E23" s="288"/>
      <c r="F23" s="264"/>
      <c r="G23" s="37" t="str">
        <f t="shared" si="0"/>
        <v>NO</v>
      </c>
      <c r="H23" s="37" t="str">
        <f t="shared" si="1"/>
        <v>NO</v>
      </c>
      <c r="I23" s="37" t="str">
        <f t="shared" si="2"/>
        <v>NO</v>
      </c>
      <c r="J23" s="37" t="str">
        <f t="shared" si="3"/>
        <v>NO</v>
      </c>
      <c r="K23" s="37" t="str">
        <f t="shared" si="4"/>
        <v>NO</v>
      </c>
    </row>
    <row r="24" spans="2:11" x14ac:dyDescent="0.35">
      <c r="B24" s="262"/>
      <c r="C24" s="263"/>
      <c r="D24" s="238"/>
      <c r="E24" s="288"/>
      <c r="F24" s="264"/>
      <c r="G24" s="37" t="str">
        <f t="shared" si="0"/>
        <v>NO</v>
      </c>
      <c r="H24" s="37" t="str">
        <f t="shared" si="1"/>
        <v>NO</v>
      </c>
      <c r="I24" s="37" t="str">
        <f t="shared" si="2"/>
        <v>NO</v>
      </c>
      <c r="J24" s="37" t="str">
        <f t="shared" si="3"/>
        <v>NO</v>
      </c>
      <c r="K24" s="37" t="str">
        <f t="shared" si="4"/>
        <v>NO</v>
      </c>
    </row>
    <row r="25" spans="2:11" x14ac:dyDescent="0.35">
      <c r="B25" s="262"/>
      <c r="C25" s="263"/>
      <c r="D25" s="238"/>
      <c r="E25" s="288"/>
      <c r="F25" s="264"/>
      <c r="G25" s="37" t="str">
        <f t="shared" si="0"/>
        <v>NO</v>
      </c>
      <c r="H25" s="37" t="str">
        <f t="shared" si="1"/>
        <v>NO</v>
      </c>
      <c r="I25" s="37" t="str">
        <f t="shared" si="2"/>
        <v>NO</v>
      </c>
      <c r="J25" s="37" t="str">
        <f t="shared" si="3"/>
        <v>NO</v>
      </c>
      <c r="K25" s="37" t="str">
        <f t="shared" si="4"/>
        <v>NO</v>
      </c>
    </row>
    <row r="26" spans="2:11" x14ac:dyDescent="0.35">
      <c r="B26" s="262"/>
      <c r="C26" s="263"/>
      <c r="D26" s="238"/>
      <c r="E26" s="288"/>
      <c r="F26" s="264"/>
      <c r="G26" s="37" t="str">
        <f t="shared" si="0"/>
        <v>NO</v>
      </c>
      <c r="H26" s="37" t="str">
        <f t="shared" si="1"/>
        <v>NO</v>
      </c>
      <c r="I26" s="37" t="str">
        <f t="shared" si="2"/>
        <v>NO</v>
      </c>
      <c r="J26" s="37" t="str">
        <f t="shared" si="3"/>
        <v>NO</v>
      </c>
      <c r="K26" s="37" t="str">
        <f t="shared" si="4"/>
        <v>NO</v>
      </c>
    </row>
    <row r="27" spans="2:11" x14ac:dyDescent="0.35">
      <c r="B27" s="262"/>
      <c r="C27" s="263"/>
      <c r="D27" s="238"/>
      <c r="E27" s="288"/>
      <c r="F27" s="264"/>
      <c r="G27" s="37" t="str">
        <f t="shared" si="0"/>
        <v>NO</v>
      </c>
      <c r="H27" s="37" t="str">
        <f t="shared" si="1"/>
        <v>NO</v>
      </c>
      <c r="I27" s="37" t="str">
        <f t="shared" si="2"/>
        <v>NO</v>
      </c>
      <c r="J27" s="37" t="str">
        <f t="shared" si="3"/>
        <v>NO</v>
      </c>
      <c r="K27" s="37" t="str">
        <f t="shared" si="4"/>
        <v>NO</v>
      </c>
    </row>
    <row r="28" spans="2:11" x14ac:dyDescent="0.35">
      <c r="B28" s="262"/>
      <c r="C28" s="263"/>
      <c r="D28" s="238"/>
      <c r="E28" s="288"/>
      <c r="F28" s="264"/>
      <c r="G28" s="37" t="str">
        <f t="shared" si="0"/>
        <v>NO</v>
      </c>
      <c r="H28" s="37" t="str">
        <f t="shared" si="1"/>
        <v>NO</v>
      </c>
      <c r="I28" s="37" t="str">
        <f t="shared" si="2"/>
        <v>NO</v>
      </c>
      <c r="J28" s="37" t="str">
        <f t="shared" si="3"/>
        <v>NO</v>
      </c>
      <c r="K28" s="37" t="str">
        <f t="shared" si="4"/>
        <v>NO</v>
      </c>
    </row>
    <row r="29" spans="2:11" x14ac:dyDescent="0.35">
      <c r="B29" s="262"/>
      <c r="C29" s="263"/>
      <c r="D29" s="238"/>
      <c r="E29" s="288"/>
      <c r="F29" s="264"/>
      <c r="G29" s="37" t="str">
        <f t="shared" si="0"/>
        <v>NO</v>
      </c>
      <c r="H29" s="37" t="str">
        <f t="shared" si="1"/>
        <v>NO</v>
      </c>
      <c r="I29" s="37" t="str">
        <f t="shared" si="2"/>
        <v>NO</v>
      </c>
      <c r="J29" s="37" t="str">
        <f t="shared" si="3"/>
        <v>NO</v>
      </c>
      <c r="K29" s="37" t="str">
        <f t="shared" si="4"/>
        <v>NO</v>
      </c>
    </row>
    <row r="30" spans="2:11" x14ac:dyDescent="0.35">
      <c r="B30" s="262"/>
      <c r="C30" s="263"/>
      <c r="D30" s="238"/>
      <c r="E30" s="288"/>
      <c r="F30" s="264"/>
      <c r="G30" s="37" t="str">
        <f t="shared" si="0"/>
        <v>NO</v>
      </c>
      <c r="H30" s="37" t="str">
        <f t="shared" si="1"/>
        <v>NO</v>
      </c>
      <c r="I30" s="37" t="str">
        <f t="shared" si="2"/>
        <v>NO</v>
      </c>
      <c r="J30" s="37" t="str">
        <f t="shared" si="3"/>
        <v>NO</v>
      </c>
      <c r="K30" s="37" t="str">
        <f t="shared" si="4"/>
        <v>NO</v>
      </c>
    </row>
    <row r="31" spans="2:11" x14ac:dyDescent="0.35">
      <c r="B31" s="262"/>
      <c r="C31" s="238"/>
      <c r="D31" s="238"/>
      <c r="E31" s="288"/>
      <c r="F31" s="264"/>
      <c r="G31" s="37" t="str">
        <f t="shared" si="0"/>
        <v>NO</v>
      </c>
      <c r="H31" s="37" t="str">
        <f t="shared" si="1"/>
        <v>NO</v>
      </c>
      <c r="I31" s="37" t="str">
        <f t="shared" si="2"/>
        <v>NO</v>
      </c>
      <c r="J31" s="37" t="str">
        <f t="shared" si="3"/>
        <v>NO</v>
      </c>
      <c r="K31" s="37" t="str">
        <f t="shared" si="4"/>
        <v>NO</v>
      </c>
    </row>
    <row r="32" spans="2:11" x14ac:dyDescent="0.35">
      <c r="B32" s="262"/>
      <c r="C32" s="238"/>
      <c r="D32" s="238"/>
      <c r="E32" s="288"/>
      <c r="F32" s="264"/>
      <c r="G32" s="37" t="str">
        <f t="shared" si="0"/>
        <v>NO</v>
      </c>
      <c r="H32" s="37" t="str">
        <f t="shared" si="1"/>
        <v>NO</v>
      </c>
      <c r="I32" s="37" t="str">
        <f t="shared" si="2"/>
        <v>NO</v>
      </c>
      <c r="J32" s="37" t="str">
        <f t="shared" si="3"/>
        <v>NO</v>
      </c>
      <c r="K32" s="37" t="str">
        <f t="shared" si="4"/>
        <v>NO</v>
      </c>
    </row>
    <row r="33" spans="2:14" x14ac:dyDescent="0.35">
      <c r="B33" s="262"/>
      <c r="C33" s="238"/>
      <c r="D33" s="238"/>
      <c r="E33" s="288"/>
      <c r="F33" s="264"/>
      <c r="G33" s="37" t="str">
        <f t="shared" si="0"/>
        <v>NO</v>
      </c>
      <c r="H33" s="37" t="str">
        <f t="shared" si="1"/>
        <v>NO</v>
      </c>
      <c r="I33" s="37" t="str">
        <f t="shared" si="2"/>
        <v>NO</v>
      </c>
      <c r="J33" s="37" t="str">
        <f t="shared" si="3"/>
        <v>NO</v>
      </c>
      <c r="K33" s="37" t="str">
        <f t="shared" si="4"/>
        <v>NO</v>
      </c>
    </row>
    <row r="34" spans="2:14" x14ac:dyDescent="0.35">
      <c r="B34" s="262"/>
      <c r="C34" s="238"/>
      <c r="D34" s="238"/>
      <c r="E34" s="288"/>
      <c r="F34" s="264"/>
      <c r="G34" s="37" t="str">
        <f t="shared" si="0"/>
        <v>NO</v>
      </c>
      <c r="H34" s="37" t="str">
        <f t="shared" si="1"/>
        <v>NO</v>
      </c>
      <c r="I34" s="37" t="str">
        <f t="shared" si="2"/>
        <v>NO</v>
      </c>
      <c r="J34" s="37" t="str">
        <f t="shared" si="3"/>
        <v>NO</v>
      </c>
      <c r="K34" s="37" t="str">
        <f t="shared" si="4"/>
        <v>NO</v>
      </c>
    </row>
    <row r="35" spans="2:14" x14ac:dyDescent="0.35">
      <c r="B35" s="262"/>
      <c r="C35" s="238"/>
      <c r="D35" s="238"/>
      <c r="E35" s="288"/>
      <c r="F35" s="264"/>
      <c r="G35" s="37" t="str">
        <f t="shared" si="0"/>
        <v>NO</v>
      </c>
      <c r="H35" s="37" t="str">
        <f t="shared" si="1"/>
        <v>NO</v>
      </c>
      <c r="I35" s="37" t="str">
        <f t="shared" si="2"/>
        <v>NO</v>
      </c>
      <c r="J35" s="37" t="str">
        <f t="shared" si="3"/>
        <v>NO</v>
      </c>
      <c r="K35" s="37" t="str">
        <f t="shared" si="4"/>
        <v>NO</v>
      </c>
    </row>
    <row r="36" spans="2:14" x14ac:dyDescent="0.35">
      <c r="B36" s="262"/>
      <c r="C36" s="238"/>
      <c r="D36" s="238"/>
      <c r="E36" s="288"/>
      <c r="F36" s="264"/>
      <c r="G36" s="37" t="str">
        <f t="shared" si="0"/>
        <v>NO</v>
      </c>
      <c r="H36" s="37" t="str">
        <f t="shared" si="1"/>
        <v>NO</v>
      </c>
      <c r="I36" s="37" t="str">
        <f t="shared" si="2"/>
        <v>NO</v>
      </c>
      <c r="J36" s="37" t="str">
        <f t="shared" si="3"/>
        <v>NO</v>
      </c>
      <c r="K36" s="37" t="str">
        <f t="shared" si="4"/>
        <v>NO</v>
      </c>
      <c r="N36" s="37" t="s">
        <v>217</v>
      </c>
    </row>
    <row r="37" spans="2:14" x14ac:dyDescent="0.35">
      <c r="B37" s="262"/>
      <c r="C37" s="238"/>
      <c r="D37" s="238"/>
      <c r="E37" s="288"/>
      <c r="F37" s="264"/>
      <c r="G37" s="37" t="str">
        <f t="shared" si="0"/>
        <v>NO</v>
      </c>
      <c r="H37" s="37" t="str">
        <f t="shared" si="1"/>
        <v>NO</v>
      </c>
      <c r="I37" s="37" t="str">
        <f t="shared" si="2"/>
        <v>NO</v>
      </c>
      <c r="J37" s="37" t="str">
        <f t="shared" si="3"/>
        <v>NO</v>
      </c>
      <c r="K37" s="37" t="str">
        <f t="shared" si="4"/>
        <v>NO</v>
      </c>
    </row>
    <row r="38" spans="2:14" x14ac:dyDescent="0.35">
      <c r="B38" s="262"/>
      <c r="C38" s="238"/>
      <c r="D38" s="238"/>
      <c r="E38" s="288"/>
      <c r="F38" s="264"/>
      <c r="G38" s="37" t="str">
        <f t="shared" si="0"/>
        <v>NO</v>
      </c>
      <c r="H38" s="37" t="str">
        <f t="shared" si="1"/>
        <v>NO</v>
      </c>
      <c r="I38" s="37" t="str">
        <f t="shared" si="2"/>
        <v>NO</v>
      </c>
      <c r="J38" s="37" t="str">
        <f t="shared" si="3"/>
        <v>NO</v>
      </c>
      <c r="K38" s="37" t="str">
        <f t="shared" si="4"/>
        <v>NO</v>
      </c>
    </row>
    <row r="39" spans="2:14" x14ac:dyDescent="0.35">
      <c r="B39" s="262"/>
      <c r="C39" s="238"/>
      <c r="D39" s="238"/>
      <c r="E39" s="288"/>
      <c r="F39" s="264"/>
      <c r="G39" s="37" t="str">
        <f t="shared" si="0"/>
        <v>NO</v>
      </c>
      <c r="H39" s="37" t="str">
        <f t="shared" si="1"/>
        <v>NO</v>
      </c>
      <c r="I39" s="37" t="str">
        <f t="shared" si="2"/>
        <v>NO</v>
      </c>
      <c r="J39" s="37" t="str">
        <f t="shared" si="3"/>
        <v>NO</v>
      </c>
      <c r="K39" s="37" t="str">
        <f t="shared" si="4"/>
        <v>NO</v>
      </c>
    </row>
    <row r="40" spans="2:14" x14ac:dyDescent="0.35">
      <c r="B40" s="262"/>
      <c r="C40" s="238"/>
      <c r="D40" s="238"/>
      <c r="E40" s="288"/>
      <c r="F40" s="264"/>
      <c r="G40" s="37" t="str">
        <f t="shared" si="0"/>
        <v>NO</v>
      </c>
      <c r="H40" s="37" t="str">
        <f t="shared" si="1"/>
        <v>NO</v>
      </c>
      <c r="I40" s="37" t="str">
        <f t="shared" si="2"/>
        <v>NO</v>
      </c>
      <c r="J40" s="37" t="str">
        <f t="shared" si="3"/>
        <v>NO</v>
      </c>
      <c r="K40" s="37" t="str">
        <f t="shared" si="4"/>
        <v>NO</v>
      </c>
    </row>
    <row r="41" spans="2:14" x14ac:dyDescent="0.35">
      <c r="B41" s="262"/>
      <c r="C41" s="238"/>
      <c r="D41" s="238"/>
      <c r="E41" s="288"/>
      <c r="F41" s="264"/>
      <c r="G41" s="37" t="str">
        <f t="shared" si="0"/>
        <v>NO</v>
      </c>
      <c r="H41" s="37" t="str">
        <f t="shared" si="1"/>
        <v>NO</v>
      </c>
      <c r="I41" s="37" t="str">
        <f t="shared" si="2"/>
        <v>NO</v>
      </c>
      <c r="J41" s="37" t="str">
        <f t="shared" si="3"/>
        <v>NO</v>
      </c>
      <c r="K41" s="37" t="str">
        <f t="shared" si="4"/>
        <v>NO</v>
      </c>
    </row>
    <row r="42" spans="2:14" x14ac:dyDescent="0.35">
      <c r="B42" s="262"/>
      <c r="C42" s="238"/>
      <c r="D42" s="238"/>
      <c r="E42" s="288"/>
      <c r="F42" s="264"/>
      <c r="G42" s="37" t="str">
        <f t="shared" si="0"/>
        <v>NO</v>
      </c>
      <c r="H42" s="37" t="str">
        <f t="shared" si="1"/>
        <v>NO</v>
      </c>
      <c r="I42" s="37" t="str">
        <f t="shared" si="2"/>
        <v>NO</v>
      </c>
      <c r="J42" s="37" t="str">
        <f t="shared" si="3"/>
        <v>NO</v>
      </c>
      <c r="K42" s="37" t="str">
        <f t="shared" si="4"/>
        <v>NO</v>
      </c>
    </row>
    <row r="43" spans="2:14" x14ac:dyDescent="0.35">
      <c r="B43" s="262"/>
      <c r="C43" s="238"/>
      <c r="D43" s="238"/>
      <c r="E43" s="288"/>
      <c r="F43" s="264"/>
      <c r="G43" s="37" t="str">
        <f t="shared" si="0"/>
        <v>NO</v>
      </c>
      <c r="H43" s="37" t="str">
        <f t="shared" si="1"/>
        <v>NO</v>
      </c>
      <c r="I43" s="37" t="str">
        <f t="shared" si="2"/>
        <v>NO</v>
      </c>
      <c r="J43" s="37" t="str">
        <f t="shared" si="3"/>
        <v>NO</v>
      </c>
      <c r="K43" s="37" t="str">
        <f t="shared" si="4"/>
        <v>NO</v>
      </c>
    </row>
    <row r="44" spans="2:14" x14ac:dyDescent="0.35">
      <c r="B44" s="262"/>
      <c r="C44" s="238"/>
      <c r="D44" s="238"/>
      <c r="E44" s="288"/>
      <c r="F44" s="264"/>
      <c r="G44" s="37" t="str">
        <f t="shared" si="0"/>
        <v>NO</v>
      </c>
      <c r="H44" s="37" t="str">
        <f t="shared" si="1"/>
        <v>NO</v>
      </c>
      <c r="I44" s="37" t="str">
        <f t="shared" si="2"/>
        <v>NO</v>
      </c>
      <c r="J44" s="37" t="str">
        <f t="shared" si="3"/>
        <v>NO</v>
      </c>
      <c r="K44" s="37" t="str">
        <f t="shared" si="4"/>
        <v>NO</v>
      </c>
    </row>
    <row r="45" spans="2:14" x14ac:dyDescent="0.35">
      <c r="B45" s="262"/>
      <c r="C45" s="238"/>
      <c r="D45" s="238"/>
      <c r="E45" s="288"/>
      <c r="F45" s="264"/>
      <c r="G45" s="37" t="str">
        <f t="shared" si="0"/>
        <v>NO</v>
      </c>
      <c r="H45" s="37" t="str">
        <f t="shared" si="1"/>
        <v>NO</v>
      </c>
      <c r="I45" s="37" t="str">
        <f t="shared" si="2"/>
        <v>NO</v>
      </c>
      <c r="J45" s="37" t="str">
        <f t="shared" si="3"/>
        <v>NO</v>
      </c>
      <c r="K45" s="37" t="str">
        <f t="shared" si="4"/>
        <v>NO</v>
      </c>
    </row>
    <row r="46" spans="2:14" x14ac:dyDescent="0.35">
      <c r="B46" s="262"/>
      <c r="C46" s="238"/>
      <c r="D46" s="238"/>
      <c r="E46" s="288"/>
      <c r="F46" s="264"/>
      <c r="G46" s="37" t="str">
        <f t="shared" si="0"/>
        <v>NO</v>
      </c>
      <c r="H46" s="37" t="str">
        <f t="shared" si="1"/>
        <v>NO</v>
      </c>
      <c r="I46" s="37" t="str">
        <f t="shared" si="2"/>
        <v>NO</v>
      </c>
      <c r="J46" s="37" t="str">
        <f t="shared" si="3"/>
        <v>NO</v>
      </c>
      <c r="K46" s="37" t="str">
        <f t="shared" si="4"/>
        <v>NO</v>
      </c>
    </row>
    <row r="47" spans="2:14" x14ac:dyDescent="0.35">
      <c r="B47" s="262"/>
      <c r="C47" s="238"/>
      <c r="D47" s="238"/>
      <c r="E47" s="288"/>
      <c r="F47" s="264"/>
      <c r="G47" s="37" t="str">
        <f t="shared" si="0"/>
        <v>NO</v>
      </c>
      <c r="H47" s="37" t="str">
        <f t="shared" si="1"/>
        <v>NO</v>
      </c>
      <c r="I47" s="37" t="str">
        <f t="shared" si="2"/>
        <v>NO</v>
      </c>
      <c r="J47" s="37" t="str">
        <f t="shared" si="3"/>
        <v>NO</v>
      </c>
      <c r="K47" s="37" t="str">
        <f t="shared" si="4"/>
        <v>NO</v>
      </c>
    </row>
    <row r="48" spans="2:14" x14ac:dyDescent="0.35">
      <c r="B48" s="262"/>
      <c r="C48" s="238"/>
      <c r="D48" s="238"/>
      <c r="E48" s="288"/>
      <c r="F48" s="264"/>
      <c r="G48" s="37" t="str">
        <f t="shared" si="0"/>
        <v>NO</v>
      </c>
      <c r="H48" s="37" t="str">
        <f t="shared" si="1"/>
        <v>NO</v>
      </c>
      <c r="I48" s="37" t="str">
        <f t="shared" si="2"/>
        <v>NO</v>
      </c>
      <c r="J48" s="37" t="str">
        <f t="shared" si="3"/>
        <v>NO</v>
      </c>
      <c r="K48" s="37" t="str">
        <f t="shared" si="4"/>
        <v>NO</v>
      </c>
    </row>
    <row r="49" spans="2:11" x14ac:dyDescent="0.35">
      <c r="B49" s="262"/>
      <c r="C49" s="238"/>
      <c r="D49" s="238"/>
      <c r="E49" s="288"/>
      <c r="F49" s="264"/>
      <c r="G49" s="37" t="str">
        <f t="shared" si="0"/>
        <v>NO</v>
      </c>
      <c r="H49" s="37" t="str">
        <f t="shared" si="1"/>
        <v>NO</v>
      </c>
      <c r="I49" s="37" t="str">
        <f t="shared" si="2"/>
        <v>NO</v>
      </c>
      <c r="J49" s="37" t="str">
        <f t="shared" si="3"/>
        <v>NO</v>
      </c>
      <c r="K49" s="37" t="str">
        <f t="shared" si="4"/>
        <v>NO</v>
      </c>
    </row>
    <row r="50" spans="2:11" x14ac:dyDescent="0.35">
      <c r="B50" s="262"/>
      <c r="C50" s="238"/>
      <c r="D50" s="238"/>
      <c r="E50" s="288"/>
      <c r="F50" s="264"/>
      <c r="G50" s="37" t="str">
        <f t="shared" si="0"/>
        <v>NO</v>
      </c>
      <c r="H50" s="37" t="str">
        <f t="shared" si="1"/>
        <v>NO</v>
      </c>
      <c r="I50" s="37" t="str">
        <f t="shared" si="2"/>
        <v>NO</v>
      </c>
      <c r="J50" s="37" t="str">
        <f t="shared" si="3"/>
        <v>NO</v>
      </c>
      <c r="K50" s="37" t="str">
        <f t="shared" si="4"/>
        <v>NO</v>
      </c>
    </row>
    <row r="51" spans="2:11" x14ac:dyDescent="0.35">
      <c r="B51" s="262"/>
      <c r="C51" s="238"/>
      <c r="D51" s="238"/>
      <c r="E51" s="288"/>
      <c r="F51" s="264"/>
      <c r="G51" s="37" t="str">
        <f t="shared" si="0"/>
        <v>NO</v>
      </c>
      <c r="H51" s="37" t="str">
        <f t="shared" si="1"/>
        <v>NO</v>
      </c>
      <c r="I51" s="37" t="str">
        <f t="shared" si="2"/>
        <v>NO</v>
      </c>
      <c r="J51" s="37" t="str">
        <f t="shared" si="3"/>
        <v>NO</v>
      </c>
      <c r="K51" s="37" t="str">
        <f t="shared" si="4"/>
        <v>NO</v>
      </c>
    </row>
    <row r="52" spans="2:11" x14ac:dyDescent="0.35">
      <c r="B52" s="262"/>
      <c r="C52" s="238"/>
      <c r="D52" s="238"/>
      <c r="E52" s="288"/>
      <c r="F52" s="264"/>
      <c r="G52" s="37" t="str">
        <f t="shared" si="0"/>
        <v>NO</v>
      </c>
      <c r="H52" s="37" t="str">
        <f t="shared" si="1"/>
        <v>NO</v>
      </c>
      <c r="I52" s="37" t="str">
        <f t="shared" si="2"/>
        <v>NO</v>
      </c>
      <c r="J52" s="37" t="str">
        <f t="shared" si="3"/>
        <v>NO</v>
      </c>
      <c r="K52" s="37" t="str">
        <f t="shared" si="4"/>
        <v>NO</v>
      </c>
    </row>
    <row r="53" spans="2:11" x14ac:dyDescent="0.35">
      <c r="B53" s="262"/>
      <c r="C53" s="238"/>
      <c r="D53" s="238"/>
      <c r="E53" s="288"/>
      <c r="F53" s="264"/>
      <c r="G53" s="37" t="str">
        <f t="shared" si="0"/>
        <v>NO</v>
      </c>
      <c r="H53" s="37" t="str">
        <f t="shared" si="1"/>
        <v>NO</v>
      </c>
      <c r="I53" s="37" t="str">
        <f t="shared" si="2"/>
        <v>NO</v>
      </c>
      <c r="J53" s="37" t="str">
        <f t="shared" si="3"/>
        <v>NO</v>
      </c>
      <c r="K53" s="37" t="str">
        <f t="shared" si="4"/>
        <v>NO</v>
      </c>
    </row>
    <row r="54" spans="2:11" x14ac:dyDescent="0.35">
      <c r="B54" s="262"/>
      <c r="C54" s="238"/>
      <c r="D54" s="238"/>
      <c r="E54" s="288"/>
      <c r="F54" s="264"/>
      <c r="G54" s="37" t="str">
        <f t="shared" si="0"/>
        <v>NO</v>
      </c>
      <c r="H54" s="37" t="str">
        <f t="shared" si="1"/>
        <v>NO</v>
      </c>
      <c r="I54" s="37" t="str">
        <f t="shared" si="2"/>
        <v>NO</v>
      </c>
      <c r="J54" s="37" t="str">
        <f t="shared" si="3"/>
        <v>NO</v>
      </c>
      <c r="K54" s="37" t="str">
        <f t="shared" si="4"/>
        <v>NO</v>
      </c>
    </row>
    <row r="55" spans="2:11" x14ac:dyDescent="0.35">
      <c r="B55" s="262"/>
      <c r="C55" s="238"/>
      <c r="D55" s="238"/>
      <c r="E55" s="288"/>
      <c r="F55" s="264"/>
      <c r="G55" s="37" t="str">
        <f t="shared" si="0"/>
        <v>NO</v>
      </c>
      <c r="H55" s="37" t="str">
        <f t="shared" si="1"/>
        <v>NO</v>
      </c>
      <c r="I55" s="37" t="str">
        <f t="shared" si="2"/>
        <v>NO</v>
      </c>
      <c r="J55" s="37" t="str">
        <f t="shared" si="3"/>
        <v>NO</v>
      </c>
      <c r="K55" s="37" t="str">
        <f t="shared" si="4"/>
        <v>NO</v>
      </c>
    </row>
    <row r="56" spans="2:11" x14ac:dyDescent="0.35">
      <c r="B56" s="262"/>
      <c r="C56" s="238"/>
      <c r="D56" s="238"/>
      <c r="E56" s="288"/>
      <c r="F56" s="264"/>
      <c r="G56" s="37" t="str">
        <f t="shared" si="0"/>
        <v>NO</v>
      </c>
      <c r="H56" s="37" t="str">
        <f t="shared" si="1"/>
        <v>NO</v>
      </c>
      <c r="I56" s="37" t="str">
        <f t="shared" si="2"/>
        <v>NO</v>
      </c>
      <c r="J56" s="37" t="str">
        <f t="shared" si="3"/>
        <v>NO</v>
      </c>
      <c r="K56" s="37" t="str">
        <f t="shared" si="4"/>
        <v>NO</v>
      </c>
    </row>
    <row r="57" spans="2:11" x14ac:dyDescent="0.35">
      <c r="B57" s="262"/>
      <c r="C57" s="238"/>
      <c r="D57" s="238"/>
      <c r="E57" s="288"/>
      <c r="F57" s="264"/>
      <c r="G57" s="37" t="str">
        <f t="shared" si="0"/>
        <v>NO</v>
      </c>
      <c r="H57" s="37" t="str">
        <f t="shared" si="1"/>
        <v>NO</v>
      </c>
      <c r="I57" s="37" t="str">
        <f t="shared" si="2"/>
        <v>NO</v>
      </c>
      <c r="J57" s="37" t="str">
        <f t="shared" si="3"/>
        <v>NO</v>
      </c>
      <c r="K57" s="37" t="str">
        <f t="shared" si="4"/>
        <v>NO</v>
      </c>
    </row>
    <row r="58" spans="2:11" x14ac:dyDescent="0.35">
      <c r="B58" s="262"/>
      <c r="C58" s="238"/>
      <c r="D58" s="238"/>
      <c r="E58" s="288"/>
      <c r="F58" s="264"/>
      <c r="G58" s="37" t="str">
        <f t="shared" si="0"/>
        <v>NO</v>
      </c>
      <c r="H58" s="37" t="str">
        <f t="shared" si="1"/>
        <v>NO</v>
      </c>
      <c r="I58" s="37" t="str">
        <f t="shared" si="2"/>
        <v>NO</v>
      </c>
      <c r="J58" s="37" t="str">
        <f t="shared" si="3"/>
        <v>NO</v>
      </c>
      <c r="K58" s="37" t="str">
        <f t="shared" si="4"/>
        <v>NO</v>
      </c>
    </row>
    <row r="59" spans="2:11" x14ac:dyDescent="0.35">
      <c r="B59" s="262"/>
      <c r="C59" s="238"/>
      <c r="D59" s="238"/>
      <c r="E59" s="288"/>
      <c r="F59" s="264"/>
      <c r="G59" s="37" t="str">
        <f t="shared" si="0"/>
        <v>NO</v>
      </c>
      <c r="H59" s="37" t="str">
        <f t="shared" si="1"/>
        <v>NO</v>
      </c>
      <c r="I59" s="37" t="str">
        <f t="shared" si="2"/>
        <v>NO</v>
      </c>
      <c r="J59" s="37" t="str">
        <f t="shared" si="3"/>
        <v>NO</v>
      </c>
      <c r="K59" s="37" t="str">
        <f t="shared" si="4"/>
        <v>NO</v>
      </c>
    </row>
    <row r="60" spans="2:11" x14ac:dyDescent="0.35">
      <c r="B60" s="262"/>
      <c r="C60" s="238"/>
      <c r="D60" s="238"/>
      <c r="E60" s="288"/>
      <c r="F60" s="264"/>
      <c r="G60" s="37" t="str">
        <f t="shared" si="0"/>
        <v>NO</v>
      </c>
      <c r="H60" s="37" t="str">
        <f t="shared" si="1"/>
        <v>NO</v>
      </c>
      <c r="I60" s="37" t="str">
        <f t="shared" si="2"/>
        <v>NO</v>
      </c>
      <c r="J60" s="37" t="str">
        <f t="shared" si="3"/>
        <v>NO</v>
      </c>
      <c r="K60" s="37" t="str">
        <f t="shared" si="4"/>
        <v>NO</v>
      </c>
    </row>
    <row r="61" spans="2:11" x14ac:dyDescent="0.35">
      <c r="B61" s="262"/>
      <c r="C61" s="238"/>
      <c r="D61" s="238"/>
      <c r="E61" s="288"/>
      <c r="F61" s="264"/>
      <c r="G61" s="37" t="str">
        <f t="shared" si="0"/>
        <v>NO</v>
      </c>
      <c r="H61" s="37" t="str">
        <f t="shared" si="1"/>
        <v>NO</v>
      </c>
      <c r="I61" s="37" t="str">
        <f t="shared" si="2"/>
        <v>NO</v>
      </c>
      <c r="J61" s="37" t="str">
        <f t="shared" si="3"/>
        <v>NO</v>
      </c>
      <c r="K61" s="37" t="str">
        <f t="shared" si="4"/>
        <v>NO</v>
      </c>
    </row>
    <row r="62" spans="2:11" x14ac:dyDescent="0.35">
      <c r="B62" s="262"/>
      <c r="C62" s="238"/>
      <c r="D62" s="238"/>
      <c r="E62" s="288"/>
      <c r="F62" s="264"/>
      <c r="G62" s="37" t="str">
        <f t="shared" si="0"/>
        <v>NO</v>
      </c>
      <c r="H62" s="37" t="str">
        <f t="shared" si="1"/>
        <v>NO</v>
      </c>
      <c r="I62" s="37" t="str">
        <f t="shared" si="2"/>
        <v>NO</v>
      </c>
      <c r="J62" s="37" t="str">
        <f t="shared" si="3"/>
        <v>NO</v>
      </c>
      <c r="K62" s="37" t="str">
        <f t="shared" si="4"/>
        <v>NO</v>
      </c>
    </row>
    <row r="63" spans="2:11" x14ac:dyDescent="0.35">
      <c r="B63" s="262"/>
      <c r="C63" s="238"/>
      <c r="D63" s="238"/>
      <c r="E63" s="288"/>
      <c r="F63" s="264"/>
      <c r="G63" s="37" t="str">
        <f t="shared" si="0"/>
        <v>NO</v>
      </c>
      <c r="H63" s="37" t="str">
        <f t="shared" si="1"/>
        <v>NO</v>
      </c>
      <c r="I63" s="37" t="str">
        <f t="shared" si="2"/>
        <v>NO</v>
      </c>
      <c r="J63" s="37" t="str">
        <f t="shared" si="3"/>
        <v>NO</v>
      </c>
      <c r="K63" s="37" t="str">
        <f t="shared" si="4"/>
        <v>NO</v>
      </c>
    </row>
    <row r="64" spans="2:11" x14ac:dyDescent="0.35">
      <c r="B64" s="262"/>
      <c r="C64" s="238"/>
      <c r="D64" s="238"/>
      <c r="E64" s="288"/>
      <c r="F64" s="264"/>
      <c r="G64" s="37" t="str">
        <f t="shared" si="0"/>
        <v>NO</v>
      </c>
      <c r="H64" s="37" t="str">
        <f t="shared" si="1"/>
        <v>NO</v>
      </c>
      <c r="I64" s="37" t="str">
        <f t="shared" si="2"/>
        <v>NO</v>
      </c>
      <c r="J64" s="37" t="str">
        <f t="shared" si="3"/>
        <v>NO</v>
      </c>
      <c r="K64" s="37" t="str">
        <f t="shared" si="4"/>
        <v>NO</v>
      </c>
    </row>
    <row r="65" spans="2:11" x14ac:dyDescent="0.35">
      <c r="B65" s="262"/>
      <c r="C65" s="238"/>
      <c r="D65" s="238"/>
      <c r="E65" s="288"/>
      <c r="F65" s="264"/>
      <c r="G65" s="37" t="str">
        <f t="shared" si="0"/>
        <v>NO</v>
      </c>
      <c r="H65" s="37" t="str">
        <f t="shared" si="1"/>
        <v>NO</v>
      </c>
      <c r="I65" s="37" t="str">
        <f t="shared" si="2"/>
        <v>NO</v>
      </c>
      <c r="J65" s="37" t="str">
        <f t="shared" si="3"/>
        <v>NO</v>
      </c>
      <c r="K65" s="37" t="str">
        <f t="shared" si="4"/>
        <v>NO</v>
      </c>
    </row>
    <row r="66" spans="2:11" x14ac:dyDescent="0.35">
      <c r="B66" s="262"/>
      <c r="C66" s="238"/>
      <c r="D66" s="238"/>
      <c r="E66" s="288"/>
      <c r="F66" s="264"/>
      <c r="G66" s="37" t="str">
        <f t="shared" si="0"/>
        <v>NO</v>
      </c>
      <c r="H66" s="37" t="str">
        <f t="shared" si="1"/>
        <v>NO</v>
      </c>
      <c r="I66" s="37" t="str">
        <f t="shared" si="2"/>
        <v>NO</v>
      </c>
      <c r="J66" s="37" t="str">
        <f t="shared" si="3"/>
        <v>NO</v>
      </c>
      <c r="K66" s="37" t="str">
        <f t="shared" si="4"/>
        <v>NO</v>
      </c>
    </row>
    <row r="67" spans="2:11" x14ac:dyDescent="0.35">
      <c r="B67" s="262"/>
      <c r="C67" s="238"/>
      <c r="D67" s="238"/>
      <c r="E67" s="288"/>
      <c r="F67" s="264"/>
      <c r="G67" s="37" t="str">
        <f t="shared" si="0"/>
        <v>NO</v>
      </c>
      <c r="H67" s="37" t="str">
        <f t="shared" si="1"/>
        <v>NO</v>
      </c>
      <c r="I67" s="37" t="str">
        <f t="shared" si="2"/>
        <v>NO</v>
      </c>
      <c r="J67" s="37" t="str">
        <f t="shared" si="3"/>
        <v>NO</v>
      </c>
      <c r="K67" s="37" t="str">
        <f t="shared" si="4"/>
        <v>NO</v>
      </c>
    </row>
    <row r="68" spans="2:11" x14ac:dyDescent="0.35">
      <c r="B68" s="262"/>
      <c r="C68" s="238"/>
      <c r="D68" s="238"/>
      <c r="E68" s="288"/>
      <c r="F68" s="264"/>
      <c r="G68" s="37" t="str">
        <f t="shared" si="0"/>
        <v>NO</v>
      </c>
      <c r="H68" s="37" t="str">
        <f t="shared" si="1"/>
        <v>NO</v>
      </c>
      <c r="I68" s="37" t="str">
        <f t="shared" si="2"/>
        <v>NO</v>
      </c>
      <c r="J68" s="37" t="str">
        <f t="shared" si="3"/>
        <v>NO</v>
      </c>
      <c r="K68" s="37" t="str">
        <f t="shared" si="4"/>
        <v>NO</v>
      </c>
    </row>
    <row r="69" spans="2:11" x14ac:dyDescent="0.35">
      <c r="B69" s="262"/>
      <c r="C69" s="238"/>
      <c r="D69" s="238"/>
      <c r="E69" s="288"/>
      <c r="F69" s="264"/>
      <c r="G69" s="37" t="str">
        <f t="shared" ref="G69:G132" si="5">IF(AND(C69&gt;=DATE(2022,9,30),C69&lt;=DATE(2023,9,29)),"YES",IF(C69&lt;DATE(2022,9,30),"NO",IF(C69&gt;DATE(2023,9,29),"NO")))</f>
        <v>NO</v>
      </c>
      <c r="H69" s="37" t="str">
        <f t="shared" ref="H69:H132" si="6">IF(AND(C69&gt;=DATE(2023,9,30),C69&lt;=DATE(2024,9,29)),"YES",IF(C69&lt;DATE(2023,9,30),"NO",IF(C69&gt;DATE(2024,9,29),"NO")))</f>
        <v>NO</v>
      </c>
      <c r="I69" s="37" t="str">
        <f t="shared" ref="I69:I132" si="7">IF(AND(C69&gt;=DATE(2024,9,30),C69&lt;=DATE(2025,9,29)),"YES",IF(C69&lt;DATE(2024,9,30),"NO",IF(C69&gt;DATE(2025,9,29),"NO")))</f>
        <v>NO</v>
      </c>
      <c r="J69" s="37" t="str">
        <f t="shared" ref="J69:J132" si="8">IF(AND(C69&gt;=DATE(2025,9,30),C69&lt;=DATE(2026,9,29)),"YES",IF(C69&lt;DATE(2025,9,30),"NO",IF(C69&gt;DATE(2026,9,29),"NO")))</f>
        <v>NO</v>
      </c>
      <c r="K69" s="37" t="str">
        <f t="shared" ref="K69:K132" si="9">IF(AND(C69&gt;=DATE(2026,9,30),C69&lt;=DATE(2027,9,29)),"YES",IF(C69&lt;DATE(2026,9,30),"NO",IF(C69&gt;DATE(2027,9,29),"NO")))</f>
        <v>NO</v>
      </c>
    </row>
    <row r="70" spans="2:11" x14ac:dyDescent="0.35">
      <c r="B70" s="262"/>
      <c r="C70" s="238"/>
      <c r="D70" s="238"/>
      <c r="E70" s="288"/>
      <c r="F70" s="264"/>
      <c r="G70" s="37" t="str">
        <f t="shared" si="5"/>
        <v>NO</v>
      </c>
      <c r="H70" s="37" t="str">
        <f t="shared" si="6"/>
        <v>NO</v>
      </c>
      <c r="I70" s="37" t="str">
        <f t="shared" si="7"/>
        <v>NO</v>
      </c>
      <c r="J70" s="37" t="str">
        <f t="shared" si="8"/>
        <v>NO</v>
      </c>
      <c r="K70" s="37" t="str">
        <f t="shared" si="9"/>
        <v>NO</v>
      </c>
    </row>
    <row r="71" spans="2:11" x14ac:dyDescent="0.35">
      <c r="B71" s="262"/>
      <c r="C71" s="238"/>
      <c r="D71" s="238"/>
      <c r="E71" s="288"/>
      <c r="F71" s="264"/>
      <c r="G71" s="37" t="str">
        <f t="shared" si="5"/>
        <v>NO</v>
      </c>
      <c r="H71" s="37" t="str">
        <f t="shared" si="6"/>
        <v>NO</v>
      </c>
      <c r="I71" s="37" t="str">
        <f t="shared" si="7"/>
        <v>NO</v>
      </c>
      <c r="J71" s="37" t="str">
        <f t="shared" si="8"/>
        <v>NO</v>
      </c>
      <c r="K71" s="37" t="str">
        <f t="shared" si="9"/>
        <v>NO</v>
      </c>
    </row>
    <row r="72" spans="2:11" x14ac:dyDescent="0.35">
      <c r="B72" s="262"/>
      <c r="C72" s="238"/>
      <c r="D72" s="238"/>
      <c r="E72" s="288"/>
      <c r="F72" s="264"/>
      <c r="G72" s="37" t="str">
        <f t="shared" si="5"/>
        <v>NO</v>
      </c>
      <c r="H72" s="37" t="str">
        <f t="shared" si="6"/>
        <v>NO</v>
      </c>
      <c r="I72" s="37" t="str">
        <f t="shared" si="7"/>
        <v>NO</v>
      </c>
      <c r="J72" s="37" t="str">
        <f t="shared" si="8"/>
        <v>NO</v>
      </c>
      <c r="K72" s="37" t="str">
        <f t="shared" si="9"/>
        <v>NO</v>
      </c>
    </row>
    <row r="73" spans="2:11" x14ac:dyDescent="0.35">
      <c r="B73" s="262"/>
      <c r="C73" s="238"/>
      <c r="D73" s="238"/>
      <c r="E73" s="288"/>
      <c r="F73" s="264"/>
      <c r="G73" s="37" t="str">
        <f t="shared" si="5"/>
        <v>NO</v>
      </c>
      <c r="H73" s="37" t="str">
        <f t="shared" si="6"/>
        <v>NO</v>
      </c>
      <c r="I73" s="37" t="str">
        <f t="shared" si="7"/>
        <v>NO</v>
      </c>
      <c r="J73" s="37" t="str">
        <f t="shared" si="8"/>
        <v>NO</v>
      </c>
      <c r="K73" s="37" t="str">
        <f t="shared" si="9"/>
        <v>NO</v>
      </c>
    </row>
    <row r="74" spans="2:11" x14ac:dyDescent="0.35">
      <c r="B74" s="262"/>
      <c r="C74" s="238"/>
      <c r="D74" s="238"/>
      <c r="E74" s="288"/>
      <c r="F74" s="264"/>
      <c r="G74" s="37" t="str">
        <f t="shared" si="5"/>
        <v>NO</v>
      </c>
      <c r="H74" s="37" t="str">
        <f t="shared" si="6"/>
        <v>NO</v>
      </c>
      <c r="I74" s="37" t="str">
        <f t="shared" si="7"/>
        <v>NO</v>
      </c>
      <c r="J74" s="37" t="str">
        <f t="shared" si="8"/>
        <v>NO</v>
      </c>
      <c r="K74" s="37" t="str">
        <f t="shared" si="9"/>
        <v>NO</v>
      </c>
    </row>
    <row r="75" spans="2:11" x14ac:dyDescent="0.35">
      <c r="B75" s="262"/>
      <c r="C75" s="238"/>
      <c r="D75" s="238"/>
      <c r="E75" s="288"/>
      <c r="F75" s="264"/>
      <c r="G75" s="37" t="str">
        <f t="shared" si="5"/>
        <v>NO</v>
      </c>
      <c r="H75" s="37" t="str">
        <f t="shared" si="6"/>
        <v>NO</v>
      </c>
      <c r="I75" s="37" t="str">
        <f t="shared" si="7"/>
        <v>NO</v>
      </c>
      <c r="J75" s="37" t="str">
        <f t="shared" si="8"/>
        <v>NO</v>
      </c>
      <c r="K75" s="37" t="str">
        <f t="shared" si="9"/>
        <v>NO</v>
      </c>
    </row>
    <row r="76" spans="2:11" x14ac:dyDescent="0.35">
      <c r="B76" s="262"/>
      <c r="C76" s="238"/>
      <c r="D76" s="238"/>
      <c r="E76" s="288"/>
      <c r="F76" s="264"/>
      <c r="G76" s="37" t="str">
        <f t="shared" si="5"/>
        <v>NO</v>
      </c>
      <c r="H76" s="37" t="str">
        <f t="shared" si="6"/>
        <v>NO</v>
      </c>
      <c r="I76" s="37" t="str">
        <f t="shared" si="7"/>
        <v>NO</v>
      </c>
      <c r="J76" s="37" t="str">
        <f t="shared" si="8"/>
        <v>NO</v>
      </c>
      <c r="K76" s="37" t="str">
        <f t="shared" si="9"/>
        <v>NO</v>
      </c>
    </row>
    <row r="77" spans="2:11" x14ac:dyDescent="0.35">
      <c r="B77" s="262"/>
      <c r="C77" s="238"/>
      <c r="D77" s="238"/>
      <c r="E77" s="288"/>
      <c r="F77" s="264"/>
      <c r="G77" s="37" t="str">
        <f t="shared" si="5"/>
        <v>NO</v>
      </c>
      <c r="H77" s="37" t="str">
        <f t="shared" si="6"/>
        <v>NO</v>
      </c>
      <c r="I77" s="37" t="str">
        <f t="shared" si="7"/>
        <v>NO</v>
      </c>
      <c r="J77" s="37" t="str">
        <f t="shared" si="8"/>
        <v>NO</v>
      </c>
      <c r="K77" s="37" t="str">
        <f t="shared" si="9"/>
        <v>NO</v>
      </c>
    </row>
    <row r="78" spans="2:11" x14ac:dyDescent="0.35">
      <c r="B78" s="262"/>
      <c r="C78" s="238"/>
      <c r="D78" s="238"/>
      <c r="E78" s="288"/>
      <c r="F78" s="264"/>
      <c r="G78" s="37" t="str">
        <f t="shared" si="5"/>
        <v>NO</v>
      </c>
      <c r="H78" s="37" t="str">
        <f t="shared" si="6"/>
        <v>NO</v>
      </c>
      <c r="I78" s="37" t="str">
        <f t="shared" si="7"/>
        <v>NO</v>
      </c>
      <c r="J78" s="37" t="str">
        <f t="shared" si="8"/>
        <v>NO</v>
      </c>
      <c r="K78" s="37" t="str">
        <f t="shared" si="9"/>
        <v>NO</v>
      </c>
    </row>
    <row r="79" spans="2:11" x14ac:dyDescent="0.35">
      <c r="B79" s="262"/>
      <c r="C79" s="238"/>
      <c r="D79" s="238"/>
      <c r="E79" s="288"/>
      <c r="F79" s="264"/>
      <c r="G79" s="37" t="str">
        <f t="shared" si="5"/>
        <v>NO</v>
      </c>
      <c r="H79" s="37" t="str">
        <f t="shared" si="6"/>
        <v>NO</v>
      </c>
      <c r="I79" s="37" t="str">
        <f t="shared" si="7"/>
        <v>NO</v>
      </c>
      <c r="J79" s="37" t="str">
        <f t="shared" si="8"/>
        <v>NO</v>
      </c>
      <c r="K79" s="37" t="str">
        <f t="shared" si="9"/>
        <v>NO</v>
      </c>
    </row>
    <row r="80" spans="2:11" x14ac:dyDescent="0.35">
      <c r="B80" s="262"/>
      <c r="C80" s="238"/>
      <c r="D80" s="238"/>
      <c r="E80" s="288"/>
      <c r="F80" s="264"/>
      <c r="G80" s="37" t="str">
        <f t="shared" si="5"/>
        <v>NO</v>
      </c>
      <c r="H80" s="37" t="str">
        <f t="shared" si="6"/>
        <v>NO</v>
      </c>
      <c r="I80" s="37" t="str">
        <f t="shared" si="7"/>
        <v>NO</v>
      </c>
      <c r="J80" s="37" t="str">
        <f t="shared" si="8"/>
        <v>NO</v>
      </c>
      <c r="K80" s="37" t="str">
        <f t="shared" si="9"/>
        <v>NO</v>
      </c>
    </row>
    <row r="81" spans="2:11" x14ac:dyDescent="0.35">
      <c r="B81" s="262"/>
      <c r="C81" s="238"/>
      <c r="D81" s="238"/>
      <c r="E81" s="288"/>
      <c r="F81" s="264"/>
      <c r="G81" s="37" t="str">
        <f t="shared" si="5"/>
        <v>NO</v>
      </c>
      <c r="H81" s="37" t="str">
        <f t="shared" si="6"/>
        <v>NO</v>
      </c>
      <c r="I81" s="37" t="str">
        <f t="shared" si="7"/>
        <v>NO</v>
      </c>
      <c r="J81" s="37" t="str">
        <f t="shared" si="8"/>
        <v>NO</v>
      </c>
      <c r="K81" s="37" t="str">
        <f t="shared" si="9"/>
        <v>NO</v>
      </c>
    </row>
    <row r="82" spans="2:11" x14ac:dyDescent="0.35">
      <c r="B82" s="262"/>
      <c r="C82" s="238"/>
      <c r="D82" s="238"/>
      <c r="E82" s="288"/>
      <c r="F82" s="264"/>
      <c r="G82" s="37" t="str">
        <f t="shared" si="5"/>
        <v>NO</v>
      </c>
      <c r="H82" s="37" t="str">
        <f t="shared" si="6"/>
        <v>NO</v>
      </c>
      <c r="I82" s="37" t="str">
        <f t="shared" si="7"/>
        <v>NO</v>
      </c>
      <c r="J82" s="37" t="str">
        <f t="shared" si="8"/>
        <v>NO</v>
      </c>
      <c r="K82" s="37" t="str">
        <f t="shared" si="9"/>
        <v>NO</v>
      </c>
    </row>
    <row r="83" spans="2:11" x14ac:dyDescent="0.35">
      <c r="B83" s="262"/>
      <c r="C83" s="238"/>
      <c r="D83" s="238"/>
      <c r="E83" s="288"/>
      <c r="F83" s="264"/>
      <c r="G83" s="37" t="str">
        <f t="shared" si="5"/>
        <v>NO</v>
      </c>
      <c r="H83" s="37" t="str">
        <f t="shared" si="6"/>
        <v>NO</v>
      </c>
      <c r="I83" s="37" t="str">
        <f t="shared" si="7"/>
        <v>NO</v>
      </c>
      <c r="J83" s="37" t="str">
        <f t="shared" si="8"/>
        <v>NO</v>
      </c>
      <c r="K83" s="37" t="str">
        <f t="shared" si="9"/>
        <v>NO</v>
      </c>
    </row>
    <row r="84" spans="2:11" x14ac:dyDescent="0.35">
      <c r="B84" s="262"/>
      <c r="C84" s="238"/>
      <c r="D84" s="238"/>
      <c r="E84" s="288"/>
      <c r="F84" s="264"/>
      <c r="G84" s="37" t="str">
        <f t="shared" si="5"/>
        <v>NO</v>
      </c>
      <c r="H84" s="37" t="str">
        <f t="shared" si="6"/>
        <v>NO</v>
      </c>
      <c r="I84" s="37" t="str">
        <f t="shared" si="7"/>
        <v>NO</v>
      </c>
      <c r="J84" s="37" t="str">
        <f t="shared" si="8"/>
        <v>NO</v>
      </c>
      <c r="K84" s="37" t="str">
        <f t="shared" si="9"/>
        <v>NO</v>
      </c>
    </row>
    <row r="85" spans="2:11" x14ac:dyDescent="0.35">
      <c r="B85" s="262"/>
      <c r="C85" s="238"/>
      <c r="D85" s="238"/>
      <c r="E85" s="288"/>
      <c r="F85" s="264"/>
      <c r="G85" s="37" t="str">
        <f t="shared" si="5"/>
        <v>NO</v>
      </c>
      <c r="H85" s="37" t="str">
        <f t="shared" si="6"/>
        <v>NO</v>
      </c>
      <c r="I85" s="37" t="str">
        <f t="shared" si="7"/>
        <v>NO</v>
      </c>
      <c r="J85" s="37" t="str">
        <f t="shared" si="8"/>
        <v>NO</v>
      </c>
      <c r="K85" s="37" t="str">
        <f t="shared" si="9"/>
        <v>NO</v>
      </c>
    </row>
    <row r="86" spans="2:11" x14ac:dyDescent="0.35">
      <c r="B86" s="262"/>
      <c r="C86" s="238"/>
      <c r="D86" s="238"/>
      <c r="E86" s="288"/>
      <c r="F86" s="264"/>
      <c r="G86" s="37" t="str">
        <f t="shared" si="5"/>
        <v>NO</v>
      </c>
      <c r="H86" s="37" t="str">
        <f t="shared" si="6"/>
        <v>NO</v>
      </c>
      <c r="I86" s="37" t="str">
        <f t="shared" si="7"/>
        <v>NO</v>
      </c>
      <c r="J86" s="37" t="str">
        <f t="shared" si="8"/>
        <v>NO</v>
      </c>
      <c r="K86" s="37" t="str">
        <f t="shared" si="9"/>
        <v>NO</v>
      </c>
    </row>
    <row r="87" spans="2:11" x14ac:dyDescent="0.35">
      <c r="B87" s="262"/>
      <c r="C87" s="238"/>
      <c r="D87" s="238"/>
      <c r="E87" s="288"/>
      <c r="F87" s="264"/>
      <c r="G87" s="37" t="str">
        <f t="shared" si="5"/>
        <v>NO</v>
      </c>
      <c r="H87" s="37" t="str">
        <f t="shared" si="6"/>
        <v>NO</v>
      </c>
      <c r="I87" s="37" t="str">
        <f t="shared" si="7"/>
        <v>NO</v>
      </c>
      <c r="J87" s="37" t="str">
        <f t="shared" si="8"/>
        <v>NO</v>
      </c>
      <c r="K87" s="37" t="str">
        <f t="shared" si="9"/>
        <v>NO</v>
      </c>
    </row>
    <row r="88" spans="2:11" x14ac:dyDescent="0.35">
      <c r="B88" s="262"/>
      <c r="C88" s="238"/>
      <c r="D88" s="238"/>
      <c r="E88" s="288"/>
      <c r="F88" s="264"/>
      <c r="G88" s="37" t="str">
        <f t="shared" si="5"/>
        <v>NO</v>
      </c>
      <c r="H88" s="37" t="str">
        <f t="shared" si="6"/>
        <v>NO</v>
      </c>
      <c r="I88" s="37" t="str">
        <f t="shared" si="7"/>
        <v>NO</v>
      </c>
      <c r="J88" s="37" t="str">
        <f t="shared" si="8"/>
        <v>NO</v>
      </c>
      <c r="K88" s="37" t="str">
        <f t="shared" si="9"/>
        <v>NO</v>
      </c>
    </row>
    <row r="89" spans="2:11" x14ac:dyDescent="0.35">
      <c r="B89" s="262"/>
      <c r="C89" s="238"/>
      <c r="D89" s="238"/>
      <c r="E89" s="288"/>
      <c r="F89" s="264"/>
      <c r="G89" s="37" t="str">
        <f t="shared" si="5"/>
        <v>NO</v>
      </c>
      <c r="H89" s="37" t="str">
        <f t="shared" si="6"/>
        <v>NO</v>
      </c>
      <c r="I89" s="37" t="str">
        <f t="shared" si="7"/>
        <v>NO</v>
      </c>
      <c r="J89" s="37" t="str">
        <f t="shared" si="8"/>
        <v>NO</v>
      </c>
      <c r="K89" s="37" t="str">
        <f t="shared" si="9"/>
        <v>NO</v>
      </c>
    </row>
    <row r="90" spans="2:11" x14ac:dyDescent="0.35">
      <c r="B90" s="262"/>
      <c r="C90" s="238"/>
      <c r="D90" s="238"/>
      <c r="E90" s="288"/>
      <c r="F90" s="264"/>
      <c r="G90" s="37" t="str">
        <f t="shared" si="5"/>
        <v>NO</v>
      </c>
      <c r="H90" s="37" t="str">
        <f t="shared" si="6"/>
        <v>NO</v>
      </c>
      <c r="I90" s="37" t="str">
        <f t="shared" si="7"/>
        <v>NO</v>
      </c>
      <c r="J90" s="37" t="str">
        <f t="shared" si="8"/>
        <v>NO</v>
      </c>
      <c r="K90" s="37" t="str">
        <f t="shared" si="9"/>
        <v>NO</v>
      </c>
    </row>
    <row r="91" spans="2:11" x14ac:dyDescent="0.35">
      <c r="B91" s="262"/>
      <c r="C91" s="238"/>
      <c r="D91" s="238"/>
      <c r="E91" s="288"/>
      <c r="F91" s="264"/>
      <c r="G91" s="37" t="str">
        <f t="shared" si="5"/>
        <v>NO</v>
      </c>
      <c r="H91" s="37" t="str">
        <f t="shared" si="6"/>
        <v>NO</v>
      </c>
      <c r="I91" s="37" t="str">
        <f t="shared" si="7"/>
        <v>NO</v>
      </c>
      <c r="J91" s="37" t="str">
        <f t="shared" si="8"/>
        <v>NO</v>
      </c>
      <c r="K91" s="37" t="str">
        <f t="shared" si="9"/>
        <v>NO</v>
      </c>
    </row>
    <row r="92" spans="2:11" x14ac:dyDescent="0.35">
      <c r="B92" s="262"/>
      <c r="C92" s="238"/>
      <c r="D92" s="238"/>
      <c r="E92" s="288"/>
      <c r="F92" s="264"/>
      <c r="G92" s="37" t="str">
        <f t="shared" si="5"/>
        <v>NO</v>
      </c>
      <c r="H92" s="37" t="str">
        <f t="shared" si="6"/>
        <v>NO</v>
      </c>
      <c r="I92" s="37" t="str">
        <f t="shared" si="7"/>
        <v>NO</v>
      </c>
      <c r="J92" s="37" t="str">
        <f t="shared" si="8"/>
        <v>NO</v>
      </c>
      <c r="K92" s="37" t="str">
        <f t="shared" si="9"/>
        <v>NO</v>
      </c>
    </row>
    <row r="93" spans="2:11" x14ac:dyDescent="0.35">
      <c r="B93" s="262"/>
      <c r="C93" s="238"/>
      <c r="D93" s="238"/>
      <c r="E93" s="288"/>
      <c r="F93" s="264"/>
      <c r="G93" s="37" t="str">
        <f t="shared" si="5"/>
        <v>NO</v>
      </c>
      <c r="H93" s="37" t="str">
        <f t="shared" si="6"/>
        <v>NO</v>
      </c>
      <c r="I93" s="37" t="str">
        <f t="shared" si="7"/>
        <v>NO</v>
      </c>
      <c r="J93" s="37" t="str">
        <f t="shared" si="8"/>
        <v>NO</v>
      </c>
      <c r="K93" s="37" t="str">
        <f t="shared" si="9"/>
        <v>NO</v>
      </c>
    </row>
    <row r="94" spans="2:11" x14ac:dyDescent="0.35">
      <c r="B94" s="262"/>
      <c r="C94" s="238"/>
      <c r="D94" s="238"/>
      <c r="E94" s="288"/>
      <c r="F94" s="264"/>
      <c r="G94" s="37" t="str">
        <f t="shared" si="5"/>
        <v>NO</v>
      </c>
      <c r="H94" s="37" t="str">
        <f t="shared" si="6"/>
        <v>NO</v>
      </c>
      <c r="I94" s="37" t="str">
        <f t="shared" si="7"/>
        <v>NO</v>
      </c>
      <c r="J94" s="37" t="str">
        <f t="shared" si="8"/>
        <v>NO</v>
      </c>
      <c r="K94" s="37" t="str">
        <f t="shared" si="9"/>
        <v>NO</v>
      </c>
    </row>
    <row r="95" spans="2:11" x14ac:dyDescent="0.35">
      <c r="B95" s="262"/>
      <c r="C95" s="238"/>
      <c r="D95" s="238"/>
      <c r="E95" s="288"/>
      <c r="F95" s="264"/>
      <c r="G95" s="37" t="str">
        <f t="shared" si="5"/>
        <v>NO</v>
      </c>
      <c r="H95" s="37" t="str">
        <f t="shared" si="6"/>
        <v>NO</v>
      </c>
      <c r="I95" s="37" t="str">
        <f t="shared" si="7"/>
        <v>NO</v>
      </c>
      <c r="J95" s="37" t="str">
        <f t="shared" si="8"/>
        <v>NO</v>
      </c>
      <c r="K95" s="37" t="str">
        <f t="shared" si="9"/>
        <v>NO</v>
      </c>
    </row>
    <row r="96" spans="2:11" x14ac:dyDescent="0.35">
      <c r="B96" s="262"/>
      <c r="C96" s="238"/>
      <c r="D96" s="238"/>
      <c r="E96" s="288"/>
      <c r="F96" s="264"/>
      <c r="G96" s="37" t="str">
        <f t="shared" si="5"/>
        <v>NO</v>
      </c>
      <c r="H96" s="37" t="str">
        <f t="shared" si="6"/>
        <v>NO</v>
      </c>
      <c r="I96" s="37" t="str">
        <f t="shared" si="7"/>
        <v>NO</v>
      </c>
      <c r="J96" s="37" t="str">
        <f t="shared" si="8"/>
        <v>NO</v>
      </c>
      <c r="K96" s="37" t="str">
        <f t="shared" si="9"/>
        <v>NO</v>
      </c>
    </row>
    <row r="97" spans="2:11" x14ac:dyDescent="0.35">
      <c r="B97" s="262"/>
      <c r="C97" s="238"/>
      <c r="D97" s="238"/>
      <c r="E97" s="288"/>
      <c r="F97" s="264"/>
      <c r="G97" s="37" t="str">
        <f t="shared" si="5"/>
        <v>NO</v>
      </c>
      <c r="H97" s="37" t="str">
        <f t="shared" si="6"/>
        <v>NO</v>
      </c>
      <c r="I97" s="37" t="str">
        <f t="shared" si="7"/>
        <v>NO</v>
      </c>
      <c r="J97" s="37" t="str">
        <f t="shared" si="8"/>
        <v>NO</v>
      </c>
      <c r="K97" s="37" t="str">
        <f t="shared" si="9"/>
        <v>NO</v>
      </c>
    </row>
    <row r="98" spans="2:11" x14ac:dyDescent="0.35">
      <c r="B98" s="262"/>
      <c r="C98" s="238"/>
      <c r="D98" s="238"/>
      <c r="E98" s="288"/>
      <c r="F98" s="264"/>
      <c r="G98" s="37" t="str">
        <f t="shared" si="5"/>
        <v>NO</v>
      </c>
      <c r="H98" s="37" t="str">
        <f t="shared" si="6"/>
        <v>NO</v>
      </c>
      <c r="I98" s="37" t="str">
        <f t="shared" si="7"/>
        <v>NO</v>
      </c>
      <c r="J98" s="37" t="str">
        <f t="shared" si="8"/>
        <v>NO</v>
      </c>
      <c r="K98" s="37" t="str">
        <f t="shared" si="9"/>
        <v>NO</v>
      </c>
    </row>
    <row r="99" spans="2:11" x14ac:dyDescent="0.35">
      <c r="B99" s="262"/>
      <c r="C99" s="238"/>
      <c r="D99" s="238"/>
      <c r="E99" s="288"/>
      <c r="F99" s="264"/>
      <c r="G99" s="37" t="str">
        <f t="shared" si="5"/>
        <v>NO</v>
      </c>
      <c r="H99" s="37" t="str">
        <f t="shared" si="6"/>
        <v>NO</v>
      </c>
      <c r="I99" s="37" t="str">
        <f t="shared" si="7"/>
        <v>NO</v>
      </c>
      <c r="J99" s="37" t="str">
        <f t="shared" si="8"/>
        <v>NO</v>
      </c>
      <c r="K99" s="37" t="str">
        <f t="shared" si="9"/>
        <v>NO</v>
      </c>
    </row>
    <row r="100" spans="2:11" x14ac:dyDescent="0.35">
      <c r="B100" s="262"/>
      <c r="C100" s="238"/>
      <c r="D100" s="238"/>
      <c r="E100" s="288"/>
      <c r="F100" s="264"/>
      <c r="G100" s="37" t="str">
        <f t="shared" si="5"/>
        <v>NO</v>
      </c>
      <c r="H100" s="37" t="str">
        <f t="shared" si="6"/>
        <v>NO</v>
      </c>
      <c r="I100" s="37" t="str">
        <f t="shared" si="7"/>
        <v>NO</v>
      </c>
      <c r="J100" s="37" t="str">
        <f t="shared" si="8"/>
        <v>NO</v>
      </c>
      <c r="K100" s="37" t="str">
        <f t="shared" si="9"/>
        <v>NO</v>
      </c>
    </row>
    <row r="101" spans="2:11" x14ac:dyDescent="0.35">
      <c r="B101" s="262"/>
      <c r="C101" s="238"/>
      <c r="D101" s="238"/>
      <c r="E101" s="288"/>
      <c r="F101" s="264"/>
      <c r="G101" s="37" t="str">
        <f t="shared" si="5"/>
        <v>NO</v>
      </c>
      <c r="H101" s="37" t="str">
        <f t="shared" si="6"/>
        <v>NO</v>
      </c>
      <c r="I101" s="37" t="str">
        <f t="shared" si="7"/>
        <v>NO</v>
      </c>
      <c r="J101" s="37" t="str">
        <f t="shared" si="8"/>
        <v>NO</v>
      </c>
      <c r="K101" s="37" t="str">
        <f t="shared" si="9"/>
        <v>NO</v>
      </c>
    </row>
    <row r="102" spans="2:11" x14ac:dyDescent="0.35">
      <c r="B102" s="262"/>
      <c r="C102" s="238"/>
      <c r="D102" s="238"/>
      <c r="E102" s="288"/>
      <c r="F102" s="264"/>
      <c r="G102" s="37" t="str">
        <f t="shared" si="5"/>
        <v>NO</v>
      </c>
      <c r="H102" s="37" t="str">
        <f t="shared" si="6"/>
        <v>NO</v>
      </c>
      <c r="I102" s="37" t="str">
        <f t="shared" si="7"/>
        <v>NO</v>
      </c>
      <c r="J102" s="37" t="str">
        <f t="shared" si="8"/>
        <v>NO</v>
      </c>
      <c r="K102" s="37" t="str">
        <f t="shared" si="9"/>
        <v>NO</v>
      </c>
    </row>
    <row r="103" spans="2:11" x14ac:dyDescent="0.35">
      <c r="B103" s="262"/>
      <c r="C103" s="238"/>
      <c r="D103" s="238"/>
      <c r="E103" s="288"/>
      <c r="F103" s="264"/>
      <c r="G103" s="37" t="str">
        <f t="shared" si="5"/>
        <v>NO</v>
      </c>
      <c r="H103" s="37" t="str">
        <f t="shared" si="6"/>
        <v>NO</v>
      </c>
      <c r="I103" s="37" t="str">
        <f t="shared" si="7"/>
        <v>NO</v>
      </c>
      <c r="J103" s="37" t="str">
        <f t="shared" si="8"/>
        <v>NO</v>
      </c>
      <c r="K103" s="37" t="str">
        <f t="shared" si="9"/>
        <v>NO</v>
      </c>
    </row>
    <row r="104" spans="2:11" x14ac:dyDescent="0.35">
      <c r="B104" s="262"/>
      <c r="C104" s="238"/>
      <c r="D104" s="238"/>
      <c r="E104" s="288"/>
      <c r="F104" s="264"/>
      <c r="G104" s="37" t="str">
        <f t="shared" si="5"/>
        <v>NO</v>
      </c>
      <c r="H104" s="37" t="str">
        <f t="shared" si="6"/>
        <v>NO</v>
      </c>
      <c r="I104" s="37" t="str">
        <f t="shared" si="7"/>
        <v>NO</v>
      </c>
      <c r="J104" s="37" t="str">
        <f t="shared" si="8"/>
        <v>NO</v>
      </c>
      <c r="K104" s="37" t="str">
        <f t="shared" si="9"/>
        <v>NO</v>
      </c>
    </row>
    <row r="105" spans="2:11" x14ac:dyDescent="0.35">
      <c r="B105" s="262"/>
      <c r="C105" s="238"/>
      <c r="D105" s="238"/>
      <c r="E105" s="288"/>
      <c r="F105" s="264"/>
      <c r="G105" s="37" t="str">
        <f t="shared" si="5"/>
        <v>NO</v>
      </c>
      <c r="H105" s="37" t="str">
        <f t="shared" si="6"/>
        <v>NO</v>
      </c>
      <c r="I105" s="37" t="str">
        <f t="shared" si="7"/>
        <v>NO</v>
      </c>
      <c r="J105" s="37" t="str">
        <f t="shared" si="8"/>
        <v>NO</v>
      </c>
      <c r="K105" s="37" t="str">
        <f t="shared" si="9"/>
        <v>NO</v>
      </c>
    </row>
    <row r="106" spans="2:11" x14ac:dyDescent="0.35">
      <c r="B106" s="262"/>
      <c r="C106" s="238"/>
      <c r="D106" s="238"/>
      <c r="E106" s="288"/>
      <c r="F106" s="264"/>
      <c r="G106" s="37" t="str">
        <f t="shared" si="5"/>
        <v>NO</v>
      </c>
      <c r="H106" s="37" t="str">
        <f t="shared" si="6"/>
        <v>NO</v>
      </c>
      <c r="I106" s="37" t="str">
        <f t="shared" si="7"/>
        <v>NO</v>
      </c>
      <c r="J106" s="37" t="str">
        <f t="shared" si="8"/>
        <v>NO</v>
      </c>
      <c r="K106" s="37" t="str">
        <f t="shared" si="9"/>
        <v>NO</v>
      </c>
    </row>
    <row r="107" spans="2:11" x14ac:dyDescent="0.35">
      <c r="B107" s="262"/>
      <c r="C107" s="238"/>
      <c r="D107" s="238"/>
      <c r="E107" s="288"/>
      <c r="F107" s="264"/>
      <c r="G107" s="37" t="str">
        <f t="shared" si="5"/>
        <v>NO</v>
      </c>
      <c r="H107" s="37" t="str">
        <f t="shared" si="6"/>
        <v>NO</v>
      </c>
      <c r="I107" s="37" t="str">
        <f t="shared" si="7"/>
        <v>NO</v>
      </c>
      <c r="J107" s="37" t="str">
        <f t="shared" si="8"/>
        <v>NO</v>
      </c>
      <c r="K107" s="37" t="str">
        <f t="shared" si="9"/>
        <v>NO</v>
      </c>
    </row>
    <row r="108" spans="2:11" x14ac:dyDescent="0.35">
      <c r="B108" s="262"/>
      <c r="C108" s="238"/>
      <c r="D108" s="238"/>
      <c r="E108" s="288"/>
      <c r="F108" s="264"/>
      <c r="G108" s="37" t="str">
        <f t="shared" si="5"/>
        <v>NO</v>
      </c>
      <c r="H108" s="37" t="str">
        <f t="shared" si="6"/>
        <v>NO</v>
      </c>
      <c r="I108" s="37" t="str">
        <f t="shared" si="7"/>
        <v>NO</v>
      </c>
      <c r="J108" s="37" t="str">
        <f t="shared" si="8"/>
        <v>NO</v>
      </c>
      <c r="K108" s="37" t="str">
        <f t="shared" si="9"/>
        <v>NO</v>
      </c>
    </row>
    <row r="109" spans="2:11" x14ac:dyDescent="0.35">
      <c r="B109" s="262"/>
      <c r="C109" s="238"/>
      <c r="D109" s="238"/>
      <c r="E109" s="288"/>
      <c r="F109" s="264"/>
      <c r="G109" s="37" t="str">
        <f t="shared" si="5"/>
        <v>NO</v>
      </c>
      <c r="H109" s="37" t="str">
        <f t="shared" si="6"/>
        <v>NO</v>
      </c>
      <c r="I109" s="37" t="str">
        <f t="shared" si="7"/>
        <v>NO</v>
      </c>
      <c r="J109" s="37" t="str">
        <f t="shared" si="8"/>
        <v>NO</v>
      </c>
      <c r="K109" s="37" t="str">
        <f t="shared" si="9"/>
        <v>NO</v>
      </c>
    </row>
    <row r="110" spans="2:11" x14ac:dyDescent="0.35">
      <c r="B110" s="262"/>
      <c r="C110" s="238"/>
      <c r="D110" s="238"/>
      <c r="E110" s="288"/>
      <c r="F110" s="264"/>
      <c r="G110" s="37" t="str">
        <f t="shared" si="5"/>
        <v>NO</v>
      </c>
      <c r="H110" s="37" t="str">
        <f t="shared" si="6"/>
        <v>NO</v>
      </c>
      <c r="I110" s="37" t="str">
        <f t="shared" si="7"/>
        <v>NO</v>
      </c>
      <c r="J110" s="37" t="str">
        <f t="shared" si="8"/>
        <v>NO</v>
      </c>
      <c r="K110" s="37" t="str">
        <f t="shared" si="9"/>
        <v>NO</v>
      </c>
    </row>
    <row r="111" spans="2:11" x14ac:dyDescent="0.35">
      <c r="B111" s="262"/>
      <c r="C111" s="238"/>
      <c r="D111" s="238"/>
      <c r="E111" s="288"/>
      <c r="F111" s="264"/>
      <c r="G111" s="37" t="str">
        <f t="shared" si="5"/>
        <v>NO</v>
      </c>
      <c r="H111" s="37" t="str">
        <f t="shared" si="6"/>
        <v>NO</v>
      </c>
      <c r="I111" s="37" t="str">
        <f t="shared" si="7"/>
        <v>NO</v>
      </c>
      <c r="J111" s="37" t="str">
        <f t="shared" si="8"/>
        <v>NO</v>
      </c>
      <c r="K111" s="37" t="str">
        <f t="shared" si="9"/>
        <v>NO</v>
      </c>
    </row>
    <row r="112" spans="2:11" x14ac:dyDescent="0.35">
      <c r="B112" s="262"/>
      <c r="C112" s="238"/>
      <c r="D112" s="238"/>
      <c r="E112" s="288"/>
      <c r="F112" s="264"/>
      <c r="G112" s="37" t="str">
        <f t="shared" si="5"/>
        <v>NO</v>
      </c>
      <c r="H112" s="37" t="str">
        <f t="shared" si="6"/>
        <v>NO</v>
      </c>
      <c r="I112" s="37" t="str">
        <f t="shared" si="7"/>
        <v>NO</v>
      </c>
      <c r="J112" s="37" t="str">
        <f t="shared" si="8"/>
        <v>NO</v>
      </c>
      <c r="K112" s="37" t="str">
        <f t="shared" si="9"/>
        <v>NO</v>
      </c>
    </row>
    <row r="113" spans="2:11" x14ac:dyDescent="0.35">
      <c r="B113" s="262"/>
      <c r="C113" s="238"/>
      <c r="D113" s="238"/>
      <c r="E113" s="288"/>
      <c r="F113" s="264"/>
      <c r="G113" s="37" t="str">
        <f t="shared" si="5"/>
        <v>NO</v>
      </c>
      <c r="H113" s="37" t="str">
        <f t="shared" si="6"/>
        <v>NO</v>
      </c>
      <c r="I113" s="37" t="str">
        <f t="shared" si="7"/>
        <v>NO</v>
      </c>
      <c r="J113" s="37" t="str">
        <f t="shared" si="8"/>
        <v>NO</v>
      </c>
      <c r="K113" s="37" t="str">
        <f t="shared" si="9"/>
        <v>NO</v>
      </c>
    </row>
    <row r="114" spans="2:11" x14ac:dyDescent="0.35">
      <c r="B114" s="262"/>
      <c r="C114" s="238"/>
      <c r="D114" s="238"/>
      <c r="E114" s="288"/>
      <c r="F114" s="264"/>
      <c r="G114" s="37" t="str">
        <f t="shared" si="5"/>
        <v>NO</v>
      </c>
      <c r="H114" s="37" t="str">
        <f t="shared" si="6"/>
        <v>NO</v>
      </c>
      <c r="I114" s="37" t="str">
        <f t="shared" si="7"/>
        <v>NO</v>
      </c>
      <c r="J114" s="37" t="str">
        <f t="shared" si="8"/>
        <v>NO</v>
      </c>
      <c r="K114" s="37" t="str">
        <f t="shared" si="9"/>
        <v>NO</v>
      </c>
    </row>
    <row r="115" spans="2:11" x14ac:dyDescent="0.35">
      <c r="B115" s="262"/>
      <c r="C115" s="238"/>
      <c r="D115" s="238"/>
      <c r="E115" s="288"/>
      <c r="F115" s="264"/>
      <c r="G115" s="37" t="str">
        <f t="shared" si="5"/>
        <v>NO</v>
      </c>
      <c r="H115" s="37" t="str">
        <f t="shared" si="6"/>
        <v>NO</v>
      </c>
      <c r="I115" s="37" t="str">
        <f t="shared" si="7"/>
        <v>NO</v>
      </c>
      <c r="J115" s="37" t="str">
        <f t="shared" si="8"/>
        <v>NO</v>
      </c>
      <c r="K115" s="37" t="str">
        <f t="shared" si="9"/>
        <v>NO</v>
      </c>
    </row>
    <row r="116" spans="2:11" x14ac:dyDescent="0.35">
      <c r="B116" s="262"/>
      <c r="C116" s="238"/>
      <c r="D116" s="238"/>
      <c r="E116" s="288"/>
      <c r="F116" s="264"/>
      <c r="G116" s="37" t="str">
        <f t="shared" si="5"/>
        <v>NO</v>
      </c>
      <c r="H116" s="37" t="str">
        <f t="shared" si="6"/>
        <v>NO</v>
      </c>
      <c r="I116" s="37" t="str">
        <f t="shared" si="7"/>
        <v>NO</v>
      </c>
      <c r="J116" s="37" t="str">
        <f t="shared" si="8"/>
        <v>NO</v>
      </c>
      <c r="K116" s="37" t="str">
        <f t="shared" si="9"/>
        <v>NO</v>
      </c>
    </row>
    <row r="117" spans="2:11" x14ac:dyDescent="0.35">
      <c r="B117" s="262"/>
      <c r="C117" s="238"/>
      <c r="D117" s="238"/>
      <c r="E117" s="288"/>
      <c r="F117" s="264"/>
      <c r="G117" s="37" t="str">
        <f t="shared" si="5"/>
        <v>NO</v>
      </c>
      <c r="H117" s="37" t="str">
        <f t="shared" si="6"/>
        <v>NO</v>
      </c>
      <c r="I117" s="37" t="str">
        <f t="shared" si="7"/>
        <v>NO</v>
      </c>
      <c r="J117" s="37" t="str">
        <f t="shared" si="8"/>
        <v>NO</v>
      </c>
      <c r="K117" s="37" t="str">
        <f t="shared" si="9"/>
        <v>NO</v>
      </c>
    </row>
    <row r="118" spans="2:11" x14ac:dyDescent="0.35">
      <c r="B118" s="262"/>
      <c r="C118" s="238"/>
      <c r="D118" s="238"/>
      <c r="E118" s="288"/>
      <c r="F118" s="264"/>
      <c r="G118" s="37" t="str">
        <f t="shared" si="5"/>
        <v>NO</v>
      </c>
      <c r="H118" s="37" t="str">
        <f t="shared" si="6"/>
        <v>NO</v>
      </c>
      <c r="I118" s="37" t="str">
        <f t="shared" si="7"/>
        <v>NO</v>
      </c>
      <c r="J118" s="37" t="str">
        <f t="shared" si="8"/>
        <v>NO</v>
      </c>
      <c r="K118" s="37" t="str">
        <f t="shared" si="9"/>
        <v>NO</v>
      </c>
    </row>
    <row r="119" spans="2:11" x14ac:dyDescent="0.35">
      <c r="B119" s="262"/>
      <c r="C119" s="238"/>
      <c r="D119" s="238"/>
      <c r="E119" s="288"/>
      <c r="F119" s="264"/>
      <c r="G119" s="37" t="str">
        <f t="shared" si="5"/>
        <v>NO</v>
      </c>
      <c r="H119" s="37" t="str">
        <f t="shared" si="6"/>
        <v>NO</v>
      </c>
      <c r="I119" s="37" t="str">
        <f t="shared" si="7"/>
        <v>NO</v>
      </c>
      <c r="J119" s="37" t="str">
        <f t="shared" si="8"/>
        <v>NO</v>
      </c>
      <c r="K119" s="37" t="str">
        <f t="shared" si="9"/>
        <v>NO</v>
      </c>
    </row>
    <row r="120" spans="2:11" x14ac:dyDescent="0.35">
      <c r="B120" s="262"/>
      <c r="C120" s="238"/>
      <c r="D120" s="238"/>
      <c r="E120" s="288"/>
      <c r="F120" s="264"/>
      <c r="G120" s="37" t="str">
        <f t="shared" si="5"/>
        <v>NO</v>
      </c>
      <c r="H120" s="37" t="str">
        <f t="shared" si="6"/>
        <v>NO</v>
      </c>
      <c r="I120" s="37" t="str">
        <f t="shared" si="7"/>
        <v>NO</v>
      </c>
      <c r="J120" s="37" t="str">
        <f t="shared" si="8"/>
        <v>NO</v>
      </c>
      <c r="K120" s="37" t="str">
        <f t="shared" si="9"/>
        <v>NO</v>
      </c>
    </row>
    <row r="121" spans="2:11" x14ac:dyDescent="0.35">
      <c r="B121" s="262"/>
      <c r="C121" s="238"/>
      <c r="D121" s="238"/>
      <c r="E121" s="288"/>
      <c r="F121" s="264"/>
      <c r="G121" s="37" t="str">
        <f t="shared" si="5"/>
        <v>NO</v>
      </c>
      <c r="H121" s="37" t="str">
        <f t="shared" si="6"/>
        <v>NO</v>
      </c>
      <c r="I121" s="37" t="str">
        <f t="shared" si="7"/>
        <v>NO</v>
      </c>
      <c r="J121" s="37" t="str">
        <f t="shared" si="8"/>
        <v>NO</v>
      </c>
      <c r="K121" s="37" t="str">
        <f t="shared" si="9"/>
        <v>NO</v>
      </c>
    </row>
    <row r="122" spans="2:11" x14ac:dyDescent="0.35">
      <c r="B122" s="262"/>
      <c r="C122" s="238"/>
      <c r="D122" s="238"/>
      <c r="E122" s="288"/>
      <c r="F122" s="264"/>
      <c r="G122" s="37" t="str">
        <f t="shared" si="5"/>
        <v>NO</v>
      </c>
      <c r="H122" s="37" t="str">
        <f t="shared" si="6"/>
        <v>NO</v>
      </c>
      <c r="I122" s="37" t="str">
        <f t="shared" si="7"/>
        <v>NO</v>
      </c>
      <c r="J122" s="37" t="str">
        <f t="shared" si="8"/>
        <v>NO</v>
      </c>
      <c r="K122" s="37" t="str">
        <f t="shared" si="9"/>
        <v>NO</v>
      </c>
    </row>
    <row r="123" spans="2:11" x14ac:dyDescent="0.35">
      <c r="B123" s="262"/>
      <c r="C123" s="238"/>
      <c r="D123" s="238"/>
      <c r="E123" s="288"/>
      <c r="F123" s="264"/>
      <c r="G123" s="37" t="str">
        <f t="shared" si="5"/>
        <v>NO</v>
      </c>
      <c r="H123" s="37" t="str">
        <f t="shared" si="6"/>
        <v>NO</v>
      </c>
      <c r="I123" s="37" t="str">
        <f t="shared" si="7"/>
        <v>NO</v>
      </c>
      <c r="J123" s="37" t="str">
        <f t="shared" si="8"/>
        <v>NO</v>
      </c>
      <c r="K123" s="37" t="str">
        <f t="shared" si="9"/>
        <v>NO</v>
      </c>
    </row>
    <row r="124" spans="2:11" x14ac:dyDescent="0.35">
      <c r="B124" s="262"/>
      <c r="C124" s="238"/>
      <c r="D124" s="238"/>
      <c r="E124" s="288"/>
      <c r="F124" s="264"/>
      <c r="G124" s="37" t="str">
        <f t="shared" si="5"/>
        <v>NO</v>
      </c>
      <c r="H124" s="37" t="str">
        <f t="shared" si="6"/>
        <v>NO</v>
      </c>
      <c r="I124" s="37" t="str">
        <f t="shared" si="7"/>
        <v>NO</v>
      </c>
      <c r="J124" s="37" t="str">
        <f t="shared" si="8"/>
        <v>NO</v>
      </c>
      <c r="K124" s="37" t="str">
        <f t="shared" si="9"/>
        <v>NO</v>
      </c>
    </row>
    <row r="125" spans="2:11" x14ac:dyDescent="0.35">
      <c r="B125" s="262"/>
      <c r="C125" s="238"/>
      <c r="D125" s="238"/>
      <c r="E125" s="288"/>
      <c r="F125" s="264"/>
      <c r="G125" s="37" t="str">
        <f t="shared" si="5"/>
        <v>NO</v>
      </c>
      <c r="H125" s="37" t="str">
        <f t="shared" si="6"/>
        <v>NO</v>
      </c>
      <c r="I125" s="37" t="str">
        <f t="shared" si="7"/>
        <v>NO</v>
      </c>
      <c r="J125" s="37" t="str">
        <f t="shared" si="8"/>
        <v>NO</v>
      </c>
      <c r="K125" s="37" t="str">
        <f t="shared" si="9"/>
        <v>NO</v>
      </c>
    </row>
    <row r="126" spans="2:11" x14ac:dyDescent="0.35">
      <c r="B126" s="262"/>
      <c r="C126" s="238"/>
      <c r="D126" s="238"/>
      <c r="E126" s="288"/>
      <c r="F126" s="264"/>
      <c r="G126" s="37" t="str">
        <f t="shared" si="5"/>
        <v>NO</v>
      </c>
      <c r="H126" s="37" t="str">
        <f t="shared" si="6"/>
        <v>NO</v>
      </c>
      <c r="I126" s="37" t="str">
        <f t="shared" si="7"/>
        <v>NO</v>
      </c>
      <c r="J126" s="37" t="str">
        <f t="shared" si="8"/>
        <v>NO</v>
      </c>
      <c r="K126" s="37" t="str">
        <f t="shared" si="9"/>
        <v>NO</v>
      </c>
    </row>
    <row r="127" spans="2:11" x14ac:dyDescent="0.35">
      <c r="B127" s="262"/>
      <c r="C127" s="238"/>
      <c r="D127" s="238"/>
      <c r="E127" s="288"/>
      <c r="F127" s="264"/>
      <c r="G127" s="37" t="str">
        <f t="shared" si="5"/>
        <v>NO</v>
      </c>
      <c r="H127" s="37" t="str">
        <f t="shared" si="6"/>
        <v>NO</v>
      </c>
      <c r="I127" s="37" t="str">
        <f t="shared" si="7"/>
        <v>NO</v>
      </c>
      <c r="J127" s="37" t="str">
        <f t="shared" si="8"/>
        <v>NO</v>
      </c>
      <c r="K127" s="37" t="str">
        <f t="shared" si="9"/>
        <v>NO</v>
      </c>
    </row>
    <row r="128" spans="2:11" x14ac:dyDescent="0.35">
      <c r="B128" s="262"/>
      <c r="C128" s="238"/>
      <c r="D128" s="238"/>
      <c r="E128" s="288"/>
      <c r="F128" s="264"/>
      <c r="G128" s="37" t="str">
        <f t="shared" si="5"/>
        <v>NO</v>
      </c>
      <c r="H128" s="37" t="str">
        <f t="shared" si="6"/>
        <v>NO</v>
      </c>
      <c r="I128" s="37" t="str">
        <f t="shared" si="7"/>
        <v>NO</v>
      </c>
      <c r="J128" s="37" t="str">
        <f t="shared" si="8"/>
        <v>NO</v>
      </c>
      <c r="K128" s="37" t="str">
        <f t="shared" si="9"/>
        <v>NO</v>
      </c>
    </row>
    <row r="129" spans="2:11" x14ac:dyDescent="0.35">
      <c r="B129" s="262"/>
      <c r="C129" s="238"/>
      <c r="D129" s="238"/>
      <c r="E129" s="288"/>
      <c r="F129" s="264"/>
      <c r="G129" s="37" t="str">
        <f t="shared" si="5"/>
        <v>NO</v>
      </c>
      <c r="H129" s="37" t="str">
        <f t="shared" si="6"/>
        <v>NO</v>
      </c>
      <c r="I129" s="37" t="str">
        <f t="shared" si="7"/>
        <v>NO</v>
      </c>
      <c r="J129" s="37" t="str">
        <f t="shared" si="8"/>
        <v>NO</v>
      </c>
      <c r="K129" s="37" t="str">
        <f t="shared" si="9"/>
        <v>NO</v>
      </c>
    </row>
    <row r="130" spans="2:11" x14ac:dyDescent="0.35">
      <c r="B130" s="262"/>
      <c r="C130" s="238"/>
      <c r="D130" s="238"/>
      <c r="E130" s="288"/>
      <c r="F130" s="264"/>
      <c r="G130" s="37" t="str">
        <f t="shared" si="5"/>
        <v>NO</v>
      </c>
      <c r="H130" s="37" t="str">
        <f t="shared" si="6"/>
        <v>NO</v>
      </c>
      <c r="I130" s="37" t="str">
        <f t="shared" si="7"/>
        <v>NO</v>
      </c>
      <c r="J130" s="37" t="str">
        <f t="shared" si="8"/>
        <v>NO</v>
      </c>
      <c r="K130" s="37" t="str">
        <f t="shared" si="9"/>
        <v>NO</v>
      </c>
    </row>
    <row r="131" spans="2:11" x14ac:dyDescent="0.35">
      <c r="B131" s="262"/>
      <c r="C131" s="238"/>
      <c r="D131" s="238"/>
      <c r="E131" s="288"/>
      <c r="F131" s="264"/>
      <c r="G131" s="37" t="str">
        <f t="shared" si="5"/>
        <v>NO</v>
      </c>
      <c r="H131" s="37" t="str">
        <f t="shared" si="6"/>
        <v>NO</v>
      </c>
      <c r="I131" s="37" t="str">
        <f t="shared" si="7"/>
        <v>NO</v>
      </c>
      <c r="J131" s="37" t="str">
        <f t="shared" si="8"/>
        <v>NO</v>
      </c>
      <c r="K131" s="37" t="str">
        <f t="shared" si="9"/>
        <v>NO</v>
      </c>
    </row>
    <row r="132" spans="2:11" x14ac:dyDescent="0.35">
      <c r="B132" s="262"/>
      <c r="C132" s="238"/>
      <c r="D132" s="238"/>
      <c r="E132" s="288"/>
      <c r="F132" s="264"/>
      <c r="G132" s="37" t="str">
        <f t="shared" si="5"/>
        <v>NO</v>
      </c>
      <c r="H132" s="37" t="str">
        <f t="shared" si="6"/>
        <v>NO</v>
      </c>
      <c r="I132" s="37" t="str">
        <f t="shared" si="7"/>
        <v>NO</v>
      </c>
      <c r="J132" s="37" t="str">
        <f t="shared" si="8"/>
        <v>NO</v>
      </c>
      <c r="K132" s="37" t="str">
        <f t="shared" si="9"/>
        <v>NO</v>
      </c>
    </row>
    <row r="133" spans="2:11" x14ac:dyDescent="0.35">
      <c r="B133" s="262"/>
      <c r="C133" s="238"/>
      <c r="D133" s="238"/>
      <c r="E133" s="288"/>
      <c r="F133" s="264"/>
      <c r="G133" s="37" t="str">
        <f t="shared" ref="G133:G196" si="10">IF(AND(C133&gt;=DATE(2022,9,30),C133&lt;=DATE(2023,9,29)),"YES",IF(C133&lt;DATE(2022,9,30),"NO",IF(C133&gt;DATE(2023,9,29),"NO")))</f>
        <v>NO</v>
      </c>
      <c r="H133" s="37" t="str">
        <f t="shared" ref="H133:H196" si="11">IF(AND(C133&gt;=DATE(2023,9,30),C133&lt;=DATE(2024,9,29)),"YES",IF(C133&lt;DATE(2023,9,30),"NO",IF(C133&gt;DATE(2024,9,29),"NO")))</f>
        <v>NO</v>
      </c>
      <c r="I133" s="37" t="str">
        <f t="shared" ref="I133:I196" si="12">IF(AND(C133&gt;=DATE(2024,9,30),C133&lt;=DATE(2025,9,29)),"YES",IF(C133&lt;DATE(2024,9,30),"NO",IF(C133&gt;DATE(2025,9,29),"NO")))</f>
        <v>NO</v>
      </c>
      <c r="J133" s="37" t="str">
        <f t="shared" ref="J133:J196" si="13">IF(AND(C133&gt;=DATE(2025,9,30),C133&lt;=DATE(2026,9,29)),"YES",IF(C133&lt;DATE(2025,9,30),"NO",IF(C133&gt;DATE(2026,9,29),"NO")))</f>
        <v>NO</v>
      </c>
      <c r="K133" s="37" t="str">
        <f t="shared" ref="K133:K196" si="14">IF(AND(C133&gt;=DATE(2026,9,30),C133&lt;=DATE(2027,9,29)),"YES",IF(C133&lt;DATE(2026,9,30),"NO",IF(C133&gt;DATE(2027,9,29),"NO")))</f>
        <v>NO</v>
      </c>
    </row>
    <row r="134" spans="2:11" x14ac:dyDescent="0.35">
      <c r="B134" s="262"/>
      <c r="C134" s="238"/>
      <c r="D134" s="238"/>
      <c r="E134" s="288"/>
      <c r="F134" s="264"/>
      <c r="G134" s="37" t="str">
        <f t="shared" si="10"/>
        <v>NO</v>
      </c>
      <c r="H134" s="37" t="str">
        <f t="shared" si="11"/>
        <v>NO</v>
      </c>
      <c r="I134" s="37" t="str">
        <f t="shared" si="12"/>
        <v>NO</v>
      </c>
      <c r="J134" s="37" t="str">
        <f t="shared" si="13"/>
        <v>NO</v>
      </c>
      <c r="K134" s="37" t="str">
        <f t="shared" si="14"/>
        <v>NO</v>
      </c>
    </row>
    <row r="135" spans="2:11" x14ac:dyDescent="0.35">
      <c r="B135" s="262"/>
      <c r="C135" s="238"/>
      <c r="D135" s="238"/>
      <c r="E135" s="288"/>
      <c r="F135" s="264"/>
      <c r="G135" s="37" t="str">
        <f t="shared" si="10"/>
        <v>NO</v>
      </c>
      <c r="H135" s="37" t="str">
        <f t="shared" si="11"/>
        <v>NO</v>
      </c>
      <c r="I135" s="37" t="str">
        <f t="shared" si="12"/>
        <v>NO</v>
      </c>
      <c r="J135" s="37" t="str">
        <f t="shared" si="13"/>
        <v>NO</v>
      </c>
      <c r="K135" s="37" t="str">
        <f t="shared" si="14"/>
        <v>NO</v>
      </c>
    </row>
    <row r="136" spans="2:11" x14ac:dyDescent="0.35">
      <c r="B136" s="262"/>
      <c r="C136" s="238"/>
      <c r="D136" s="238"/>
      <c r="E136" s="288"/>
      <c r="F136" s="264"/>
      <c r="G136" s="37" t="str">
        <f t="shared" si="10"/>
        <v>NO</v>
      </c>
      <c r="H136" s="37" t="str">
        <f t="shared" si="11"/>
        <v>NO</v>
      </c>
      <c r="I136" s="37" t="str">
        <f t="shared" si="12"/>
        <v>NO</v>
      </c>
      <c r="J136" s="37" t="str">
        <f t="shared" si="13"/>
        <v>NO</v>
      </c>
      <c r="K136" s="37" t="str">
        <f t="shared" si="14"/>
        <v>NO</v>
      </c>
    </row>
    <row r="137" spans="2:11" x14ac:dyDescent="0.35">
      <c r="B137" s="262"/>
      <c r="C137" s="238"/>
      <c r="D137" s="238"/>
      <c r="E137" s="288"/>
      <c r="F137" s="264"/>
      <c r="G137" s="37" t="str">
        <f t="shared" si="10"/>
        <v>NO</v>
      </c>
      <c r="H137" s="37" t="str">
        <f t="shared" si="11"/>
        <v>NO</v>
      </c>
      <c r="I137" s="37" t="str">
        <f t="shared" si="12"/>
        <v>NO</v>
      </c>
      <c r="J137" s="37" t="str">
        <f t="shared" si="13"/>
        <v>NO</v>
      </c>
      <c r="K137" s="37" t="str">
        <f t="shared" si="14"/>
        <v>NO</v>
      </c>
    </row>
    <row r="138" spans="2:11" x14ac:dyDescent="0.35">
      <c r="B138" s="262"/>
      <c r="C138" s="238"/>
      <c r="D138" s="238"/>
      <c r="E138" s="288"/>
      <c r="F138" s="264"/>
      <c r="G138" s="37" t="str">
        <f t="shared" si="10"/>
        <v>NO</v>
      </c>
      <c r="H138" s="37" t="str">
        <f t="shared" si="11"/>
        <v>NO</v>
      </c>
      <c r="I138" s="37" t="str">
        <f t="shared" si="12"/>
        <v>NO</v>
      </c>
      <c r="J138" s="37" t="str">
        <f t="shared" si="13"/>
        <v>NO</v>
      </c>
      <c r="K138" s="37" t="str">
        <f t="shared" si="14"/>
        <v>NO</v>
      </c>
    </row>
    <row r="139" spans="2:11" x14ac:dyDescent="0.35">
      <c r="B139" s="262"/>
      <c r="C139" s="238"/>
      <c r="D139" s="238"/>
      <c r="E139" s="288"/>
      <c r="F139" s="264"/>
      <c r="G139" s="37" t="str">
        <f t="shared" si="10"/>
        <v>NO</v>
      </c>
      <c r="H139" s="37" t="str">
        <f t="shared" si="11"/>
        <v>NO</v>
      </c>
      <c r="I139" s="37" t="str">
        <f t="shared" si="12"/>
        <v>NO</v>
      </c>
      <c r="J139" s="37" t="str">
        <f t="shared" si="13"/>
        <v>NO</v>
      </c>
      <c r="K139" s="37" t="str">
        <f t="shared" si="14"/>
        <v>NO</v>
      </c>
    </row>
    <row r="140" spans="2:11" x14ac:dyDescent="0.35">
      <c r="B140" s="262"/>
      <c r="C140" s="238"/>
      <c r="D140" s="238"/>
      <c r="E140" s="288"/>
      <c r="F140" s="264"/>
      <c r="G140" s="37" t="str">
        <f t="shared" si="10"/>
        <v>NO</v>
      </c>
      <c r="H140" s="37" t="str">
        <f t="shared" si="11"/>
        <v>NO</v>
      </c>
      <c r="I140" s="37" t="str">
        <f t="shared" si="12"/>
        <v>NO</v>
      </c>
      <c r="J140" s="37" t="str">
        <f t="shared" si="13"/>
        <v>NO</v>
      </c>
      <c r="K140" s="37" t="str">
        <f t="shared" si="14"/>
        <v>NO</v>
      </c>
    </row>
    <row r="141" spans="2:11" x14ac:dyDescent="0.35">
      <c r="B141" s="262"/>
      <c r="C141" s="238"/>
      <c r="D141" s="238"/>
      <c r="E141" s="288"/>
      <c r="F141" s="264"/>
      <c r="G141" s="37" t="str">
        <f t="shared" si="10"/>
        <v>NO</v>
      </c>
      <c r="H141" s="37" t="str">
        <f t="shared" si="11"/>
        <v>NO</v>
      </c>
      <c r="I141" s="37" t="str">
        <f t="shared" si="12"/>
        <v>NO</v>
      </c>
      <c r="J141" s="37" t="str">
        <f t="shared" si="13"/>
        <v>NO</v>
      </c>
      <c r="K141" s="37" t="str">
        <f t="shared" si="14"/>
        <v>NO</v>
      </c>
    </row>
    <row r="142" spans="2:11" x14ac:dyDescent="0.35">
      <c r="B142" s="262"/>
      <c r="C142" s="238"/>
      <c r="D142" s="238"/>
      <c r="E142" s="288"/>
      <c r="F142" s="264"/>
      <c r="G142" s="37" t="str">
        <f t="shared" si="10"/>
        <v>NO</v>
      </c>
      <c r="H142" s="37" t="str">
        <f t="shared" si="11"/>
        <v>NO</v>
      </c>
      <c r="I142" s="37" t="str">
        <f t="shared" si="12"/>
        <v>NO</v>
      </c>
      <c r="J142" s="37" t="str">
        <f t="shared" si="13"/>
        <v>NO</v>
      </c>
      <c r="K142" s="37" t="str">
        <f t="shared" si="14"/>
        <v>NO</v>
      </c>
    </row>
    <row r="143" spans="2:11" x14ac:dyDescent="0.35">
      <c r="B143" s="262"/>
      <c r="C143" s="238"/>
      <c r="D143" s="238"/>
      <c r="E143" s="288"/>
      <c r="F143" s="264"/>
      <c r="G143" s="37" t="str">
        <f t="shared" si="10"/>
        <v>NO</v>
      </c>
      <c r="H143" s="37" t="str">
        <f t="shared" si="11"/>
        <v>NO</v>
      </c>
      <c r="I143" s="37" t="str">
        <f t="shared" si="12"/>
        <v>NO</v>
      </c>
      <c r="J143" s="37" t="str">
        <f t="shared" si="13"/>
        <v>NO</v>
      </c>
      <c r="K143" s="37" t="str">
        <f t="shared" si="14"/>
        <v>NO</v>
      </c>
    </row>
    <row r="144" spans="2:11" x14ac:dyDescent="0.35">
      <c r="B144" s="262"/>
      <c r="C144" s="238"/>
      <c r="D144" s="238"/>
      <c r="E144" s="288"/>
      <c r="F144" s="264"/>
      <c r="G144" s="37" t="str">
        <f t="shared" si="10"/>
        <v>NO</v>
      </c>
      <c r="H144" s="37" t="str">
        <f t="shared" si="11"/>
        <v>NO</v>
      </c>
      <c r="I144" s="37" t="str">
        <f t="shared" si="12"/>
        <v>NO</v>
      </c>
      <c r="J144" s="37" t="str">
        <f t="shared" si="13"/>
        <v>NO</v>
      </c>
      <c r="K144" s="37" t="str">
        <f t="shared" si="14"/>
        <v>NO</v>
      </c>
    </row>
    <row r="145" spans="2:11" x14ac:dyDescent="0.35">
      <c r="B145" s="262"/>
      <c r="C145" s="238"/>
      <c r="D145" s="238"/>
      <c r="E145" s="288"/>
      <c r="F145" s="264"/>
      <c r="G145" s="37" t="str">
        <f t="shared" si="10"/>
        <v>NO</v>
      </c>
      <c r="H145" s="37" t="str">
        <f t="shared" si="11"/>
        <v>NO</v>
      </c>
      <c r="I145" s="37" t="str">
        <f t="shared" si="12"/>
        <v>NO</v>
      </c>
      <c r="J145" s="37" t="str">
        <f t="shared" si="13"/>
        <v>NO</v>
      </c>
      <c r="K145" s="37" t="str">
        <f t="shared" si="14"/>
        <v>NO</v>
      </c>
    </row>
    <row r="146" spans="2:11" x14ac:dyDescent="0.35">
      <c r="B146" s="262"/>
      <c r="C146" s="238"/>
      <c r="D146" s="238"/>
      <c r="E146" s="288"/>
      <c r="F146" s="264"/>
      <c r="G146" s="37" t="str">
        <f t="shared" si="10"/>
        <v>NO</v>
      </c>
      <c r="H146" s="37" t="str">
        <f t="shared" si="11"/>
        <v>NO</v>
      </c>
      <c r="I146" s="37" t="str">
        <f t="shared" si="12"/>
        <v>NO</v>
      </c>
      <c r="J146" s="37" t="str">
        <f t="shared" si="13"/>
        <v>NO</v>
      </c>
      <c r="K146" s="37" t="str">
        <f t="shared" si="14"/>
        <v>NO</v>
      </c>
    </row>
    <row r="147" spans="2:11" x14ac:dyDescent="0.35">
      <c r="B147" s="262"/>
      <c r="C147" s="238"/>
      <c r="D147" s="238"/>
      <c r="E147" s="288"/>
      <c r="F147" s="264"/>
      <c r="G147" s="37" t="str">
        <f t="shared" si="10"/>
        <v>NO</v>
      </c>
      <c r="H147" s="37" t="str">
        <f t="shared" si="11"/>
        <v>NO</v>
      </c>
      <c r="I147" s="37" t="str">
        <f t="shared" si="12"/>
        <v>NO</v>
      </c>
      <c r="J147" s="37" t="str">
        <f t="shared" si="13"/>
        <v>NO</v>
      </c>
      <c r="K147" s="37" t="str">
        <f t="shared" si="14"/>
        <v>NO</v>
      </c>
    </row>
    <row r="148" spans="2:11" x14ac:dyDescent="0.35">
      <c r="B148" s="262"/>
      <c r="C148" s="238"/>
      <c r="D148" s="238"/>
      <c r="E148" s="288"/>
      <c r="F148" s="264"/>
      <c r="G148" s="37" t="str">
        <f t="shared" si="10"/>
        <v>NO</v>
      </c>
      <c r="H148" s="37" t="str">
        <f t="shared" si="11"/>
        <v>NO</v>
      </c>
      <c r="I148" s="37" t="str">
        <f t="shared" si="12"/>
        <v>NO</v>
      </c>
      <c r="J148" s="37" t="str">
        <f t="shared" si="13"/>
        <v>NO</v>
      </c>
      <c r="K148" s="37" t="str">
        <f t="shared" si="14"/>
        <v>NO</v>
      </c>
    </row>
    <row r="149" spans="2:11" x14ac:dyDescent="0.35">
      <c r="B149" s="262"/>
      <c r="C149" s="238"/>
      <c r="D149" s="238"/>
      <c r="E149" s="288"/>
      <c r="F149" s="264"/>
      <c r="G149" s="37" t="str">
        <f t="shared" si="10"/>
        <v>NO</v>
      </c>
      <c r="H149" s="37" t="str">
        <f t="shared" si="11"/>
        <v>NO</v>
      </c>
      <c r="I149" s="37" t="str">
        <f t="shared" si="12"/>
        <v>NO</v>
      </c>
      <c r="J149" s="37" t="str">
        <f t="shared" si="13"/>
        <v>NO</v>
      </c>
      <c r="K149" s="37" t="str">
        <f t="shared" si="14"/>
        <v>NO</v>
      </c>
    </row>
    <row r="150" spans="2:11" x14ac:dyDescent="0.35">
      <c r="B150" s="262"/>
      <c r="C150" s="238"/>
      <c r="D150" s="238"/>
      <c r="E150" s="288"/>
      <c r="F150" s="264"/>
      <c r="G150" s="37" t="str">
        <f t="shared" si="10"/>
        <v>NO</v>
      </c>
      <c r="H150" s="37" t="str">
        <f t="shared" si="11"/>
        <v>NO</v>
      </c>
      <c r="I150" s="37" t="str">
        <f t="shared" si="12"/>
        <v>NO</v>
      </c>
      <c r="J150" s="37" t="str">
        <f t="shared" si="13"/>
        <v>NO</v>
      </c>
      <c r="K150" s="37" t="str">
        <f t="shared" si="14"/>
        <v>NO</v>
      </c>
    </row>
    <row r="151" spans="2:11" x14ac:dyDescent="0.35">
      <c r="B151" s="262"/>
      <c r="C151" s="238"/>
      <c r="D151" s="238"/>
      <c r="E151" s="288"/>
      <c r="F151" s="264"/>
      <c r="G151" s="37" t="str">
        <f t="shared" si="10"/>
        <v>NO</v>
      </c>
      <c r="H151" s="37" t="str">
        <f t="shared" si="11"/>
        <v>NO</v>
      </c>
      <c r="I151" s="37" t="str">
        <f t="shared" si="12"/>
        <v>NO</v>
      </c>
      <c r="J151" s="37" t="str">
        <f t="shared" si="13"/>
        <v>NO</v>
      </c>
      <c r="K151" s="37" t="str">
        <f t="shared" si="14"/>
        <v>NO</v>
      </c>
    </row>
    <row r="152" spans="2:11" x14ac:dyDescent="0.35">
      <c r="B152" s="262"/>
      <c r="C152" s="238"/>
      <c r="D152" s="238"/>
      <c r="E152" s="288"/>
      <c r="F152" s="264"/>
      <c r="G152" s="37" t="str">
        <f t="shared" si="10"/>
        <v>NO</v>
      </c>
      <c r="H152" s="37" t="str">
        <f t="shared" si="11"/>
        <v>NO</v>
      </c>
      <c r="I152" s="37" t="str">
        <f t="shared" si="12"/>
        <v>NO</v>
      </c>
      <c r="J152" s="37" t="str">
        <f t="shared" si="13"/>
        <v>NO</v>
      </c>
      <c r="K152" s="37" t="str">
        <f t="shared" si="14"/>
        <v>NO</v>
      </c>
    </row>
    <row r="153" spans="2:11" x14ac:dyDescent="0.35">
      <c r="B153" s="262"/>
      <c r="C153" s="238"/>
      <c r="D153" s="238"/>
      <c r="E153" s="288"/>
      <c r="F153" s="264"/>
      <c r="G153" s="37" t="str">
        <f t="shared" si="10"/>
        <v>NO</v>
      </c>
      <c r="H153" s="37" t="str">
        <f t="shared" si="11"/>
        <v>NO</v>
      </c>
      <c r="I153" s="37" t="str">
        <f t="shared" si="12"/>
        <v>NO</v>
      </c>
      <c r="J153" s="37" t="str">
        <f t="shared" si="13"/>
        <v>NO</v>
      </c>
      <c r="K153" s="37" t="str">
        <f t="shared" si="14"/>
        <v>NO</v>
      </c>
    </row>
    <row r="154" spans="2:11" x14ac:dyDescent="0.35">
      <c r="B154" s="262"/>
      <c r="C154" s="238"/>
      <c r="D154" s="238"/>
      <c r="E154" s="288"/>
      <c r="F154" s="264"/>
      <c r="G154" s="37" t="str">
        <f t="shared" si="10"/>
        <v>NO</v>
      </c>
      <c r="H154" s="37" t="str">
        <f t="shared" si="11"/>
        <v>NO</v>
      </c>
      <c r="I154" s="37" t="str">
        <f t="shared" si="12"/>
        <v>NO</v>
      </c>
      <c r="J154" s="37" t="str">
        <f t="shared" si="13"/>
        <v>NO</v>
      </c>
      <c r="K154" s="37" t="str">
        <f t="shared" si="14"/>
        <v>NO</v>
      </c>
    </row>
    <row r="155" spans="2:11" x14ac:dyDescent="0.35">
      <c r="B155" s="262"/>
      <c r="C155" s="238"/>
      <c r="D155" s="238"/>
      <c r="E155" s="288"/>
      <c r="F155" s="264"/>
      <c r="G155" s="37" t="str">
        <f t="shared" si="10"/>
        <v>NO</v>
      </c>
      <c r="H155" s="37" t="str">
        <f t="shared" si="11"/>
        <v>NO</v>
      </c>
      <c r="I155" s="37" t="str">
        <f t="shared" si="12"/>
        <v>NO</v>
      </c>
      <c r="J155" s="37" t="str">
        <f t="shared" si="13"/>
        <v>NO</v>
      </c>
      <c r="K155" s="37" t="str">
        <f t="shared" si="14"/>
        <v>NO</v>
      </c>
    </row>
    <row r="156" spans="2:11" x14ac:dyDescent="0.35">
      <c r="B156" s="262"/>
      <c r="C156" s="238"/>
      <c r="D156" s="238"/>
      <c r="E156" s="288"/>
      <c r="F156" s="264"/>
      <c r="G156" s="37" t="str">
        <f t="shared" si="10"/>
        <v>NO</v>
      </c>
      <c r="H156" s="37" t="str">
        <f t="shared" si="11"/>
        <v>NO</v>
      </c>
      <c r="I156" s="37" t="str">
        <f t="shared" si="12"/>
        <v>NO</v>
      </c>
      <c r="J156" s="37" t="str">
        <f t="shared" si="13"/>
        <v>NO</v>
      </c>
      <c r="K156" s="37" t="str">
        <f t="shared" si="14"/>
        <v>NO</v>
      </c>
    </row>
    <row r="157" spans="2:11" x14ac:dyDescent="0.35">
      <c r="B157" s="262"/>
      <c r="C157" s="238"/>
      <c r="D157" s="238"/>
      <c r="E157" s="288"/>
      <c r="F157" s="264"/>
      <c r="G157" s="37" t="str">
        <f t="shared" si="10"/>
        <v>NO</v>
      </c>
      <c r="H157" s="37" t="str">
        <f t="shared" si="11"/>
        <v>NO</v>
      </c>
      <c r="I157" s="37" t="str">
        <f t="shared" si="12"/>
        <v>NO</v>
      </c>
      <c r="J157" s="37" t="str">
        <f t="shared" si="13"/>
        <v>NO</v>
      </c>
      <c r="K157" s="37" t="str">
        <f t="shared" si="14"/>
        <v>NO</v>
      </c>
    </row>
    <row r="158" spans="2:11" x14ac:dyDescent="0.35">
      <c r="B158" s="262"/>
      <c r="C158" s="238"/>
      <c r="D158" s="238"/>
      <c r="E158" s="288"/>
      <c r="F158" s="264"/>
      <c r="G158" s="37" t="str">
        <f t="shared" si="10"/>
        <v>NO</v>
      </c>
      <c r="H158" s="37" t="str">
        <f t="shared" si="11"/>
        <v>NO</v>
      </c>
      <c r="I158" s="37" t="str">
        <f t="shared" si="12"/>
        <v>NO</v>
      </c>
      <c r="J158" s="37" t="str">
        <f t="shared" si="13"/>
        <v>NO</v>
      </c>
      <c r="K158" s="37" t="str">
        <f t="shared" si="14"/>
        <v>NO</v>
      </c>
    </row>
    <row r="159" spans="2:11" x14ac:dyDescent="0.35">
      <c r="B159" s="262"/>
      <c r="C159" s="238"/>
      <c r="D159" s="238"/>
      <c r="E159" s="288"/>
      <c r="F159" s="264"/>
      <c r="G159" s="37" t="str">
        <f t="shared" si="10"/>
        <v>NO</v>
      </c>
      <c r="H159" s="37" t="str">
        <f t="shared" si="11"/>
        <v>NO</v>
      </c>
      <c r="I159" s="37" t="str">
        <f t="shared" si="12"/>
        <v>NO</v>
      </c>
      <c r="J159" s="37" t="str">
        <f t="shared" si="13"/>
        <v>NO</v>
      </c>
      <c r="K159" s="37" t="str">
        <f t="shared" si="14"/>
        <v>NO</v>
      </c>
    </row>
    <row r="160" spans="2:11" x14ac:dyDescent="0.35">
      <c r="B160" s="262"/>
      <c r="C160" s="238"/>
      <c r="D160" s="238"/>
      <c r="E160" s="288"/>
      <c r="F160" s="264"/>
      <c r="G160" s="37" t="str">
        <f t="shared" si="10"/>
        <v>NO</v>
      </c>
      <c r="H160" s="37" t="str">
        <f t="shared" si="11"/>
        <v>NO</v>
      </c>
      <c r="I160" s="37" t="str">
        <f t="shared" si="12"/>
        <v>NO</v>
      </c>
      <c r="J160" s="37" t="str">
        <f t="shared" si="13"/>
        <v>NO</v>
      </c>
      <c r="K160" s="37" t="str">
        <f t="shared" si="14"/>
        <v>NO</v>
      </c>
    </row>
    <row r="161" spans="2:11" x14ac:dyDescent="0.35">
      <c r="B161" s="262"/>
      <c r="C161" s="238"/>
      <c r="D161" s="238"/>
      <c r="E161" s="288"/>
      <c r="F161" s="264"/>
      <c r="G161" s="37" t="str">
        <f t="shared" si="10"/>
        <v>NO</v>
      </c>
      <c r="H161" s="37" t="str">
        <f t="shared" si="11"/>
        <v>NO</v>
      </c>
      <c r="I161" s="37" t="str">
        <f t="shared" si="12"/>
        <v>NO</v>
      </c>
      <c r="J161" s="37" t="str">
        <f t="shared" si="13"/>
        <v>NO</v>
      </c>
      <c r="K161" s="37" t="str">
        <f t="shared" si="14"/>
        <v>NO</v>
      </c>
    </row>
    <row r="162" spans="2:11" x14ac:dyDescent="0.35">
      <c r="B162" s="262"/>
      <c r="C162" s="238"/>
      <c r="D162" s="238"/>
      <c r="E162" s="288"/>
      <c r="F162" s="264"/>
      <c r="G162" s="37" t="str">
        <f t="shared" si="10"/>
        <v>NO</v>
      </c>
      <c r="H162" s="37" t="str">
        <f t="shared" si="11"/>
        <v>NO</v>
      </c>
      <c r="I162" s="37" t="str">
        <f t="shared" si="12"/>
        <v>NO</v>
      </c>
      <c r="J162" s="37" t="str">
        <f t="shared" si="13"/>
        <v>NO</v>
      </c>
      <c r="K162" s="37" t="str">
        <f t="shared" si="14"/>
        <v>NO</v>
      </c>
    </row>
    <row r="163" spans="2:11" x14ac:dyDescent="0.35">
      <c r="B163" s="262"/>
      <c r="C163" s="238"/>
      <c r="D163" s="238"/>
      <c r="E163" s="288"/>
      <c r="F163" s="264"/>
      <c r="G163" s="37" t="str">
        <f t="shared" si="10"/>
        <v>NO</v>
      </c>
      <c r="H163" s="37" t="str">
        <f t="shared" si="11"/>
        <v>NO</v>
      </c>
      <c r="I163" s="37" t="str">
        <f t="shared" si="12"/>
        <v>NO</v>
      </c>
      <c r="J163" s="37" t="str">
        <f t="shared" si="13"/>
        <v>NO</v>
      </c>
      <c r="K163" s="37" t="str">
        <f t="shared" si="14"/>
        <v>NO</v>
      </c>
    </row>
    <row r="164" spans="2:11" x14ac:dyDescent="0.35">
      <c r="B164" s="262"/>
      <c r="C164" s="238"/>
      <c r="D164" s="238"/>
      <c r="E164" s="288"/>
      <c r="F164" s="264"/>
      <c r="G164" s="37" t="str">
        <f t="shared" si="10"/>
        <v>NO</v>
      </c>
      <c r="H164" s="37" t="str">
        <f t="shared" si="11"/>
        <v>NO</v>
      </c>
      <c r="I164" s="37" t="str">
        <f t="shared" si="12"/>
        <v>NO</v>
      </c>
      <c r="J164" s="37" t="str">
        <f t="shared" si="13"/>
        <v>NO</v>
      </c>
      <c r="K164" s="37" t="str">
        <f t="shared" si="14"/>
        <v>NO</v>
      </c>
    </row>
    <row r="165" spans="2:11" x14ac:dyDescent="0.35">
      <c r="B165" s="262"/>
      <c r="C165" s="238"/>
      <c r="D165" s="238"/>
      <c r="E165" s="288"/>
      <c r="F165" s="264"/>
      <c r="G165" s="37" t="str">
        <f t="shared" si="10"/>
        <v>NO</v>
      </c>
      <c r="H165" s="37" t="str">
        <f t="shared" si="11"/>
        <v>NO</v>
      </c>
      <c r="I165" s="37" t="str">
        <f t="shared" si="12"/>
        <v>NO</v>
      </c>
      <c r="J165" s="37" t="str">
        <f t="shared" si="13"/>
        <v>NO</v>
      </c>
      <c r="K165" s="37" t="str">
        <f t="shared" si="14"/>
        <v>NO</v>
      </c>
    </row>
    <row r="166" spans="2:11" x14ac:dyDescent="0.35">
      <c r="B166" s="262"/>
      <c r="C166" s="238"/>
      <c r="D166" s="238"/>
      <c r="E166" s="288"/>
      <c r="F166" s="264"/>
      <c r="G166" s="37" t="str">
        <f t="shared" si="10"/>
        <v>NO</v>
      </c>
      <c r="H166" s="37" t="str">
        <f t="shared" si="11"/>
        <v>NO</v>
      </c>
      <c r="I166" s="37" t="str">
        <f t="shared" si="12"/>
        <v>NO</v>
      </c>
      <c r="J166" s="37" t="str">
        <f t="shared" si="13"/>
        <v>NO</v>
      </c>
      <c r="K166" s="37" t="str">
        <f t="shared" si="14"/>
        <v>NO</v>
      </c>
    </row>
    <row r="167" spans="2:11" x14ac:dyDescent="0.35">
      <c r="B167" s="262"/>
      <c r="C167" s="238"/>
      <c r="D167" s="238"/>
      <c r="E167" s="288"/>
      <c r="F167" s="264"/>
      <c r="G167" s="37" t="str">
        <f t="shared" si="10"/>
        <v>NO</v>
      </c>
      <c r="H167" s="37" t="str">
        <f t="shared" si="11"/>
        <v>NO</v>
      </c>
      <c r="I167" s="37" t="str">
        <f t="shared" si="12"/>
        <v>NO</v>
      </c>
      <c r="J167" s="37" t="str">
        <f t="shared" si="13"/>
        <v>NO</v>
      </c>
      <c r="K167" s="37" t="str">
        <f t="shared" si="14"/>
        <v>NO</v>
      </c>
    </row>
    <row r="168" spans="2:11" x14ac:dyDescent="0.35">
      <c r="B168" s="262"/>
      <c r="C168" s="238"/>
      <c r="D168" s="238"/>
      <c r="E168" s="288"/>
      <c r="F168" s="264"/>
      <c r="G168" s="37" t="str">
        <f t="shared" si="10"/>
        <v>NO</v>
      </c>
      <c r="H168" s="37" t="str">
        <f t="shared" si="11"/>
        <v>NO</v>
      </c>
      <c r="I168" s="37" t="str">
        <f t="shared" si="12"/>
        <v>NO</v>
      </c>
      <c r="J168" s="37" t="str">
        <f t="shared" si="13"/>
        <v>NO</v>
      </c>
      <c r="K168" s="37" t="str">
        <f t="shared" si="14"/>
        <v>NO</v>
      </c>
    </row>
    <row r="169" spans="2:11" x14ac:dyDescent="0.35">
      <c r="B169" s="262"/>
      <c r="C169" s="238"/>
      <c r="D169" s="238"/>
      <c r="E169" s="288"/>
      <c r="F169" s="264"/>
      <c r="G169" s="37" t="str">
        <f t="shared" si="10"/>
        <v>NO</v>
      </c>
      <c r="H169" s="37" t="str">
        <f t="shared" si="11"/>
        <v>NO</v>
      </c>
      <c r="I169" s="37" t="str">
        <f t="shared" si="12"/>
        <v>NO</v>
      </c>
      <c r="J169" s="37" t="str">
        <f t="shared" si="13"/>
        <v>NO</v>
      </c>
      <c r="K169" s="37" t="str">
        <f t="shared" si="14"/>
        <v>NO</v>
      </c>
    </row>
    <row r="170" spans="2:11" x14ac:dyDescent="0.35">
      <c r="B170" s="262"/>
      <c r="C170" s="238"/>
      <c r="D170" s="238"/>
      <c r="E170" s="288"/>
      <c r="F170" s="264"/>
      <c r="G170" s="37" t="str">
        <f t="shared" si="10"/>
        <v>NO</v>
      </c>
      <c r="H170" s="37" t="str">
        <f t="shared" si="11"/>
        <v>NO</v>
      </c>
      <c r="I170" s="37" t="str">
        <f t="shared" si="12"/>
        <v>NO</v>
      </c>
      <c r="J170" s="37" t="str">
        <f t="shared" si="13"/>
        <v>NO</v>
      </c>
      <c r="K170" s="37" t="str">
        <f t="shared" si="14"/>
        <v>NO</v>
      </c>
    </row>
    <row r="171" spans="2:11" x14ac:dyDescent="0.35">
      <c r="B171" s="262"/>
      <c r="C171" s="238"/>
      <c r="D171" s="238"/>
      <c r="E171" s="288"/>
      <c r="F171" s="264"/>
      <c r="G171" s="37" t="str">
        <f t="shared" si="10"/>
        <v>NO</v>
      </c>
      <c r="H171" s="37" t="str">
        <f t="shared" si="11"/>
        <v>NO</v>
      </c>
      <c r="I171" s="37" t="str">
        <f t="shared" si="12"/>
        <v>NO</v>
      </c>
      <c r="J171" s="37" t="str">
        <f t="shared" si="13"/>
        <v>NO</v>
      </c>
      <c r="K171" s="37" t="str">
        <f t="shared" si="14"/>
        <v>NO</v>
      </c>
    </row>
    <row r="172" spans="2:11" x14ac:dyDescent="0.35">
      <c r="B172" s="262"/>
      <c r="C172" s="238"/>
      <c r="D172" s="238"/>
      <c r="E172" s="288"/>
      <c r="F172" s="264"/>
      <c r="G172" s="37" t="str">
        <f t="shared" si="10"/>
        <v>NO</v>
      </c>
      <c r="H172" s="37" t="str">
        <f t="shared" si="11"/>
        <v>NO</v>
      </c>
      <c r="I172" s="37" t="str">
        <f t="shared" si="12"/>
        <v>NO</v>
      </c>
      <c r="J172" s="37" t="str">
        <f t="shared" si="13"/>
        <v>NO</v>
      </c>
      <c r="K172" s="37" t="str">
        <f t="shared" si="14"/>
        <v>NO</v>
      </c>
    </row>
    <row r="173" spans="2:11" x14ac:dyDescent="0.35">
      <c r="B173" s="262"/>
      <c r="C173" s="238"/>
      <c r="D173" s="238"/>
      <c r="E173" s="288"/>
      <c r="F173" s="264"/>
      <c r="G173" s="37" t="str">
        <f t="shared" si="10"/>
        <v>NO</v>
      </c>
      <c r="H173" s="37" t="str">
        <f t="shared" si="11"/>
        <v>NO</v>
      </c>
      <c r="I173" s="37" t="str">
        <f t="shared" si="12"/>
        <v>NO</v>
      </c>
      <c r="J173" s="37" t="str">
        <f t="shared" si="13"/>
        <v>NO</v>
      </c>
      <c r="K173" s="37" t="str">
        <f t="shared" si="14"/>
        <v>NO</v>
      </c>
    </row>
    <row r="174" spans="2:11" x14ac:dyDescent="0.35">
      <c r="B174" s="262"/>
      <c r="C174" s="238"/>
      <c r="D174" s="238"/>
      <c r="E174" s="288"/>
      <c r="F174" s="264"/>
      <c r="G174" s="37" t="str">
        <f t="shared" si="10"/>
        <v>NO</v>
      </c>
      <c r="H174" s="37" t="str">
        <f t="shared" si="11"/>
        <v>NO</v>
      </c>
      <c r="I174" s="37" t="str">
        <f t="shared" si="12"/>
        <v>NO</v>
      </c>
      <c r="J174" s="37" t="str">
        <f t="shared" si="13"/>
        <v>NO</v>
      </c>
      <c r="K174" s="37" t="str">
        <f t="shared" si="14"/>
        <v>NO</v>
      </c>
    </row>
    <row r="175" spans="2:11" x14ac:dyDescent="0.35">
      <c r="B175" s="262"/>
      <c r="C175" s="238"/>
      <c r="D175" s="238"/>
      <c r="E175" s="288"/>
      <c r="F175" s="264"/>
      <c r="G175" s="37" t="str">
        <f t="shared" si="10"/>
        <v>NO</v>
      </c>
      <c r="H175" s="37" t="str">
        <f t="shared" si="11"/>
        <v>NO</v>
      </c>
      <c r="I175" s="37" t="str">
        <f t="shared" si="12"/>
        <v>NO</v>
      </c>
      <c r="J175" s="37" t="str">
        <f t="shared" si="13"/>
        <v>NO</v>
      </c>
      <c r="K175" s="37" t="str">
        <f t="shared" si="14"/>
        <v>NO</v>
      </c>
    </row>
    <row r="176" spans="2:11" x14ac:dyDescent="0.35">
      <c r="B176" s="262"/>
      <c r="C176" s="238"/>
      <c r="D176" s="238"/>
      <c r="E176" s="288"/>
      <c r="F176" s="264"/>
      <c r="G176" s="37" t="str">
        <f t="shared" si="10"/>
        <v>NO</v>
      </c>
      <c r="H176" s="37" t="str">
        <f t="shared" si="11"/>
        <v>NO</v>
      </c>
      <c r="I176" s="37" t="str">
        <f t="shared" si="12"/>
        <v>NO</v>
      </c>
      <c r="J176" s="37" t="str">
        <f t="shared" si="13"/>
        <v>NO</v>
      </c>
      <c r="K176" s="37" t="str">
        <f t="shared" si="14"/>
        <v>NO</v>
      </c>
    </row>
    <row r="177" spans="2:11" x14ac:dyDescent="0.35">
      <c r="B177" s="262"/>
      <c r="C177" s="238"/>
      <c r="D177" s="238"/>
      <c r="E177" s="288"/>
      <c r="F177" s="264"/>
      <c r="G177" s="37" t="str">
        <f t="shared" si="10"/>
        <v>NO</v>
      </c>
      <c r="H177" s="37" t="str">
        <f t="shared" si="11"/>
        <v>NO</v>
      </c>
      <c r="I177" s="37" t="str">
        <f t="shared" si="12"/>
        <v>NO</v>
      </c>
      <c r="J177" s="37" t="str">
        <f t="shared" si="13"/>
        <v>NO</v>
      </c>
      <c r="K177" s="37" t="str">
        <f t="shared" si="14"/>
        <v>NO</v>
      </c>
    </row>
    <row r="178" spans="2:11" x14ac:dyDescent="0.35">
      <c r="B178" s="262"/>
      <c r="C178" s="238"/>
      <c r="D178" s="238"/>
      <c r="E178" s="288"/>
      <c r="F178" s="264"/>
      <c r="G178" s="37" t="str">
        <f t="shared" si="10"/>
        <v>NO</v>
      </c>
      <c r="H178" s="37" t="str">
        <f t="shared" si="11"/>
        <v>NO</v>
      </c>
      <c r="I178" s="37" t="str">
        <f t="shared" si="12"/>
        <v>NO</v>
      </c>
      <c r="J178" s="37" t="str">
        <f t="shared" si="13"/>
        <v>NO</v>
      </c>
      <c r="K178" s="37" t="str">
        <f t="shared" si="14"/>
        <v>NO</v>
      </c>
    </row>
    <row r="179" spans="2:11" x14ac:dyDescent="0.35">
      <c r="B179" s="262"/>
      <c r="C179" s="238"/>
      <c r="D179" s="238"/>
      <c r="E179" s="288"/>
      <c r="F179" s="264"/>
      <c r="G179" s="37" t="str">
        <f t="shared" si="10"/>
        <v>NO</v>
      </c>
      <c r="H179" s="37" t="str">
        <f t="shared" si="11"/>
        <v>NO</v>
      </c>
      <c r="I179" s="37" t="str">
        <f t="shared" si="12"/>
        <v>NO</v>
      </c>
      <c r="J179" s="37" t="str">
        <f t="shared" si="13"/>
        <v>NO</v>
      </c>
      <c r="K179" s="37" t="str">
        <f t="shared" si="14"/>
        <v>NO</v>
      </c>
    </row>
    <row r="180" spans="2:11" x14ac:dyDescent="0.35">
      <c r="B180" s="262"/>
      <c r="C180" s="238"/>
      <c r="D180" s="238"/>
      <c r="E180" s="288"/>
      <c r="F180" s="264"/>
      <c r="G180" s="37" t="str">
        <f t="shared" si="10"/>
        <v>NO</v>
      </c>
      <c r="H180" s="37" t="str">
        <f t="shared" si="11"/>
        <v>NO</v>
      </c>
      <c r="I180" s="37" t="str">
        <f t="shared" si="12"/>
        <v>NO</v>
      </c>
      <c r="J180" s="37" t="str">
        <f t="shared" si="13"/>
        <v>NO</v>
      </c>
      <c r="K180" s="37" t="str">
        <f t="shared" si="14"/>
        <v>NO</v>
      </c>
    </row>
    <row r="181" spans="2:11" x14ac:dyDescent="0.35">
      <c r="B181" s="262"/>
      <c r="C181" s="238"/>
      <c r="D181" s="238"/>
      <c r="E181" s="288"/>
      <c r="F181" s="264"/>
      <c r="G181" s="37" t="str">
        <f t="shared" si="10"/>
        <v>NO</v>
      </c>
      <c r="H181" s="37" t="str">
        <f t="shared" si="11"/>
        <v>NO</v>
      </c>
      <c r="I181" s="37" t="str">
        <f t="shared" si="12"/>
        <v>NO</v>
      </c>
      <c r="J181" s="37" t="str">
        <f t="shared" si="13"/>
        <v>NO</v>
      </c>
      <c r="K181" s="37" t="str">
        <f t="shared" si="14"/>
        <v>NO</v>
      </c>
    </row>
    <row r="182" spans="2:11" x14ac:dyDescent="0.35">
      <c r="B182" s="262"/>
      <c r="C182" s="238"/>
      <c r="D182" s="238"/>
      <c r="E182" s="288"/>
      <c r="F182" s="264"/>
      <c r="G182" s="37" t="str">
        <f t="shared" si="10"/>
        <v>NO</v>
      </c>
      <c r="H182" s="37" t="str">
        <f t="shared" si="11"/>
        <v>NO</v>
      </c>
      <c r="I182" s="37" t="str">
        <f t="shared" si="12"/>
        <v>NO</v>
      </c>
      <c r="J182" s="37" t="str">
        <f t="shared" si="13"/>
        <v>NO</v>
      </c>
      <c r="K182" s="37" t="str">
        <f t="shared" si="14"/>
        <v>NO</v>
      </c>
    </row>
    <row r="183" spans="2:11" x14ac:dyDescent="0.35">
      <c r="B183" s="262"/>
      <c r="C183" s="238"/>
      <c r="D183" s="238"/>
      <c r="E183" s="288"/>
      <c r="F183" s="264"/>
      <c r="G183" s="37" t="str">
        <f t="shared" si="10"/>
        <v>NO</v>
      </c>
      <c r="H183" s="37" t="str">
        <f t="shared" si="11"/>
        <v>NO</v>
      </c>
      <c r="I183" s="37" t="str">
        <f t="shared" si="12"/>
        <v>NO</v>
      </c>
      <c r="J183" s="37" t="str">
        <f t="shared" si="13"/>
        <v>NO</v>
      </c>
      <c r="K183" s="37" t="str">
        <f t="shared" si="14"/>
        <v>NO</v>
      </c>
    </row>
    <row r="184" spans="2:11" x14ac:dyDescent="0.35">
      <c r="B184" s="262"/>
      <c r="C184" s="238"/>
      <c r="D184" s="238"/>
      <c r="E184" s="288"/>
      <c r="F184" s="264"/>
      <c r="G184" s="37" t="str">
        <f t="shared" si="10"/>
        <v>NO</v>
      </c>
      <c r="H184" s="37" t="str">
        <f t="shared" si="11"/>
        <v>NO</v>
      </c>
      <c r="I184" s="37" t="str">
        <f t="shared" si="12"/>
        <v>NO</v>
      </c>
      <c r="J184" s="37" t="str">
        <f t="shared" si="13"/>
        <v>NO</v>
      </c>
      <c r="K184" s="37" t="str">
        <f t="shared" si="14"/>
        <v>NO</v>
      </c>
    </row>
    <row r="185" spans="2:11" x14ac:dyDescent="0.35">
      <c r="B185" s="262"/>
      <c r="C185" s="238"/>
      <c r="D185" s="238"/>
      <c r="E185" s="288"/>
      <c r="F185" s="264"/>
      <c r="G185" s="37" t="str">
        <f t="shared" si="10"/>
        <v>NO</v>
      </c>
      <c r="H185" s="37" t="str">
        <f t="shared" si="11"/>
        <v>NO</v>
      </c>
      <c r="I185" s="37" t="str">
        <f t="shared" si="12"/>
        <v>NO</v>
      </c>
      <c r="J185" s="37" t="str">
        <f t="shared" si="13"/>
        <v>NO</v>
      </c>
      <c r="K185" s="37" t="str">
        <f t="shared" si="14"/>
        <v>NO</v>
      </c>
    </row>
    <row r="186" spans="2:11" x14ac:dyDescent="0.35">
      <c r="B186" s="262"/>
      <c r="C186" s="238"/>
      <c r="D186" s="238"/>
      <c r="E186" s="288"/>
      <c r="F186" s="264"/>
      <c r="G186" s="37" t="str">
        <f t="shared" si="10"/>
        <v>NO</v>
      </c>
      <c r="H186" s="37" t="str">
        <f t="shared" si="11"/>
        <v>NO</v>
      </c>
      <c r="I186" s="37" t="str">
        <f t="shared" si="12"/>
        <v>NO</v>
      </c>
      <c r="J186" s="37" t="str">
        <f t="shared" si="13"/>
        <v>NO</v>
      </c>
      <c r="K186" s="37" t="str">
        <f t="shared" si="14"/>
        <v>NO</v>
      </c>
    </row>
    <row r="187" spans="2:11" x14ac:dyDescent="0.35">
      <c r="B187" s="262"/>
      <c r="C187" s="238"/>
      <c r="D187" s="238"/>
      <c r="E187" s="288"/>
      <c r="F187" s="264"/>
      <c r="G187" s="37" t="str">
        <f t="shared" si="10"/>
        <v>NO</v>
      </c>
      <c r="H187" s="37" t="str">
        <f t="shared" si="11"/>
        <v>NO</v>
      </c>
      <c r="I187" s="37" t="str">
        <f t="shared" si="12"/>
        <v>NO</v>
      </c>
      <c r="J187" s="37" t="str">
        <f t="shared" si="13"/>
        <v>NO</v>
      </c>
      <c r="K187" s="37" t="str">
        <f t="shared" si="14"/>
        <v>NO</v>
      </c>
    </row>
    <row r="188" spans="2:11" x14ac:dyDescent="0.35">
      <c r="B188" s="262"/>
      <c r="C188" s="238"/>
      <c r="D188" s="238"/>
      <c r="E188" s="288"/>
      <c r="F188" s="264"/>
      <c r="G188" s="37" t="str">
        <f t="shared" si="10"/>
        <v>NO</v>
      </c>
      <c r="H188" s="37" t="str">
        <f t="shared" si="11"/>
        <v>NO</v>
      </c>
      <c r="I188" s="37" t="str">
        <f t="shared" si="12"/>
        <v>NO</v>
      </c>
      <c r="J188" s="37" t="str">
        <f t="shared" si="13"/>
        <v>NO</v>
      </c>
      <c r="K188" s="37" t="str">
        <f t="shared" si="14"/>
        <v>NO</v>
      </c>
    </row>
    <row r="189" spans="2:11" x14ac:dyDescent="0.35">
      <c r="B189" s="262"/>
      <c r="C189" s="238"/>
      <c r="D189" s="238"/>
      <c r="E189" s="288"/>
      <c r="F189" s="264"/>
      <c r="G189" s="37" t="str">
        <f t="shared" si="10"/>
        <v>NO</v>
      </c>
      <c r="H189" s="37" t="str">
        <f t="shared" si="11"/>
        <v>NO</v>
      </c>
      <c r="I189" s="37" t="str">
        <f t="shared" si="12"/>
        <v>NO</v>
      </c>
      <c r="J189" s="37" t="str">
        <f t="shared" si="13"/>
        <v>NO</v>
      </c>
      <c r="K189" s="37" t="str">
        <f t="shared" si="14"/>
        <v>NO</v>
      </c>
    </row>
    <row r="190" spans="2:11" x14ac:dyDescent="0.35">
      <c r="B190" s="262"/>
      <c r="C190" s="238"/>
      <c r="D190" s="238"/>
      <c r="E190" s="288"/>
      <c r="F190" s="264"/>
      <c r="G190" s="37" t="str">
        <f t="shared" si="10"/>
        <v>NO</v>
      </c>
      <c r="H190" s="37" t="str">
        <f t="shared" si="11"/>
        <v>NO</v>
      </c>
      <c r="I190" s="37" t="str">
        <f t="shared" si="12"/>
        <v>NO</v>
      </c>
      <c r="J190" s="37" t="str">
        <f t="shared" si="13"/>
        <v>NO</v>
      </c>
      <c r="K190" s="37" t="str">
        <f t="shared" si="14"/>
        <v>NO</v>
      </c>
    </row>
    <row r="191" spans="2:11" x14ac:dyDescent="0.35">
      <c r="B191" s="262"/>
      <c r="C191" s="238"/>
      <c r="D191" s="238"/>
      <c r="E191" s="288"/>
      <c r="F191" s="264"/>
      <c r="G191" s="37" t="str">
        <f t="shared" si="10"/>
        <v>NO</v>
      </c>
      <c r="H191" s="37" t="str">
        <f t="shared" si="11"/>
        <v>NO</v>
      </c>
      <c r="I191" s="37" t="str">
        <f t="shared" si="12"/>
        <v>NO</v>
      </c>
      <c r="J191" s="37" t="str">
        <f t="shared" si="13"/>
        <v>NO</v>
      </c>
      <c r="K191" s="37" t="str">
        <f t="shared" si="14"/>
        <v>NO</v>
      </c>
    </row>
    <row r="192" spans="2:11" x14ac:dyDescent="0.35">
      <c r="B192" s="262"/>
      <c r="C192" s="238"/>
      <c r="D192" s="238"/>
      <c r="E192" s="288"/>
      <c r="F192" s="264"/>
      <c r="G192" s="37" t="str">
        <f t="shared" si="10"/>
        <v>NO</v>
      </c>
      <c r="H192" s="37" t="str">
        <f t="shared" si="11"/>
        <v>NO</v>
      </c>
      <c r="I192" s="37" t="str">
        <f t="shared" si="12"/>
        <v>NO</v>
      </c>
      <c r="J192" s="37" t="str">
        <f t="shared" si="13"/>
        <v>NO</v>
      </c>
      <c r="K192" s="37" t="str">
        <f t="shared" si="14"/>
        <v>NO</v>
      </c>
    </row>
    <row r="193" spans="2:11" x14ac:dyDescent="0.35">
      <c r="B193" s="262"/>
      <c r="C193" s="238"/>
      <c r="D193" s="238"/>
      <c r="E193" s="288"/>
      <c r="F193" s="264"/>
      <c r="G193" s="37" t="str">
        <f t="shared" si="10"/>
        <v>NO</v>
      </c>
      <c r="H193" s="37" t="str">
        <f t="shared" si="11"/>
        <v>NO</v>
      </c>
      <c r="I193" s="37" t="str">
        <f t="shared" si="12"/>
        <v>NO</v>
      </c>
      <c r="J193" s="37" t="str">
        <f t="shared" si="13"/>
        <v>NO</v>
      </c>
      <c r="K193" s="37" t="str">
        <f t="shared" si="14"/>
        <v>NO</v>
      </c>
    </row>
    <row r="194" spans="2:11" x14ac:dyDescent="0.35">
      <c r="B194" s="262"/>
      <c r="C194" s="238"/>
      <c r="D194" s="238"/>
      <c r="E194" s="288"/>
      <c r="F194" s="264"/>
      <c r="G194" s="37" t="str">
        <f t="shared" si="10"/>
        <v>NO</v>
      </c>
      <c r="H194" s="37" t="str">
        <f t="shared" si="11"/>
        <v>NO</v>
      </c>
      <c r="I194" s="37" t="str">
        <f t="shared" si="12"/>
        <v>NO</v>
      </c>
      <c r="J194" s="37" t="str">
        <f t="shared" si="13"/>
        <v>NO</v>
      </c>
      <c r="K194" s="37" t="str">
        <f t="shared" si="14"/>
        <v>NO</v>
      </c>
    </row>
    <row r="195" spans="2:11" x14ac:dyDescent="0.35">
      <c r="B195" s="262"/>
      <c r="C195" s="238"/>
      <c r="D195" s="238"/>
      <c r="E195" s="288"/>
      <c r="F195" s="264"/>
      <c r="G195" s="37" t="str">
        <f t="shared" si="10"/>
        <v>NO</v>
      </c>
      <c r="H195" s="37" t="str">
        <f t="shared" si="11"/>
        <v>NO</v>
      </c>
      <c r="I195" s="37" t="str">
        <f t="shared" si="12"/>
        <v>NO</v>
      </c>
      <c r="J195" s="37" t="str">
        <f t="shared" si="13"/>
        <v>NO</v>
      </c>
      <c r="K195" s="37" t="str">
        <f t="shared" si="14"/>
        <v>NO</v>
      </c>
    </row>
    <row r="196" spans="2:11" x14ac:dyDescent="0.35">
      <c r="B196" s="262"/>
      <c r="C196" s="238"/>
      <c r="D196" s="238"/>
      <c r="E196" s="288"/>
      <c r="F196" s="264"/>
      <c r="G196" s="37" t="str">
        <f t="shared" si="10"/>
        <v>NO</v>
      </c>
      <c r="H196" s="37" t="str">
        <f t="shared" si="11"/>
        <v>NO</v>
      </c>
      <c r="I196" s="37" t="str">
        <f t="shared" si="12"/>
        <v>NO</v>
      </c>
      <c r="J196" s="37" t="str">
        <f t="shared" si="13"/>
        <v>NO</v>
      </c>
      <c r="K196" s="37" t="str">
        <f t="shared" si="14"/>
        <v>NO</v>
      </c>
    </row>
    <row r="197" spans="2:11" x14ac:dyDescent="0.35">
      <c r="B197" s="262"/>
      <c r="C197" s="238"/>
      <c r="D197" s="238"/>
      <c r="E197" s="288"/>
      <c r="F197" s="264"/>
      <c r="G197" s="37" t="str">
        <f t="shared" ref="G197:G260" si="15">IF(AND(C197&gt;=DATE(2022,9,30),C197&lt;=DATE(2023,9,29)),"YES",IF(C197&lt;DATE(2022,9,30),"NO",IF(C197&gt;DATE(2023,9,29),"NO")))</f>
        <v>NO</v>
      </c>
      <c r="H197" s="37" t="str">
        <f t="shared" ref="H197:H260" si="16">IF(AND(C197&gt;=DATE(2023,9,30),C197&lt;=DATE(2024,9,29)),"YES",IF(C197&lt;DATE(2023,9,30),"NO",IF(C197&gt;DATE(2024,9,29),"NO")))</f>
        <v>NO</v>
      </c>
      <c r="I197" s="37" t="str">
        <f t="shared" ref="I197:I260" si="17">IF(AND(C197&gt;=DATE(2024,9,30),C197&lt;=DATE(2025,9,29)),"YES",IF(C197&lt;DATE(2024,9,30),"NO",IF(C197&gt;DATE(2025,9,29),"NO")))</f>
        <v>NO</v>
      </c>
      <c r="J197" s="37" t="str">
        <f t="shared" ref="J197:J260" si="18">IF(AND(C197&gt;=DATE(2025,9,30),C197&lt;=DATE(2026,9,29)),"YES",IF(C197&lt;DATE(2025,9,30),"NO",IF(C197&gt;DATE(2026,9,29),"NO")))</f>
        <v>NO</v>
      </c>
      <c r="K197" s="37" t="str">
        <f t="shared" ref="K197:K260" si="19">IF(AND(C197&gt;=DATE(2026,9,30),C197&lt;=DATE(2027,9,29)),"YES",IF(C197&lt;DATE(2026,9,30),"NO",IF(C197&gt;DATE(2027,9,29),"NO")))</f>
        <v>NO</v>
      </c>
    </row>
    <row r="198" spans="2:11" x14ac:dyDescent="0.35">
      <c r="B198" s="262"/>
      <c r="C198" s="238"/>
      <c r="D198" s="238"/>
      <c r="E198" s="288"/>
      <c r="F198" s="264"/>
      <c r="G198" s="37" t="str">
        <f t="shared" si="15"/>
        <v>NO</v>
      </c>
      <c r="H198" s="37" t="str">
        <f t="shared" si="16"/>
        <v>NO</v>
      </c>
      <c r="I198" s="37" t="str">
        <f t="shared" si="17"/>
        <v>NO</v>
      </c>
      <c r="J198" s="37" t="str">
        <f t="shared" si="18"/>
        <v>NO</v>
      </c>
      <c r="K198" s="37" t="str">
        <f t="shared" si="19"/>
        <v>NO</v>
      </c>
    </row>
    <row r="199" spans="2:11" x14ac:dyDescent="0.35">
      <c r="B199" s="262"/>
      <c r="C199" s="238"/>
      <c r="D199" s="238"/>
      <c r="E199" s="288"/>
      <c r="F199" s="264"/>
      <c r="G199" s="37" t="str">
        <f t="shared" si="15"/>
        <v>NO</v>
      </c>
      <c r="H199" s="37" t="str">
        <f t="shared" si="16"/>
        <v>NO</v>
      </c>
      <c r="I199" s="37" t="str">
        <f t="shared" si="17"/>
        <v>NO</v>
      </c>
      <c r="J199" s="37" t="str">
        <f t="shared" si="18"/>
        <v>NO</v>
      </c>
      <c r="K199" s="37" t="str">
        <f t="shared" si="19"/>
        <v>NO</v>
      </c>
    </row>
    <row r="200" spans="2:11" x14ac:dyDescent="0.35">
      <c r="B200" s="262"/>
      <c r="C200" s="238"/>
      <c r="D200" s="238"/>
      <c r="E200" s="288"/>
      <c r="F200" s="264"/>
      <c r="G200" s="37" t="str">
        <f t="shared" si="15"/>
        <v>NO</v>
      </c>
      <c r="H200" s="37" t="str">
        <f t="shared" si="16"/>
        <v>NO</v>
      </c>
      <c r="I200" s="37" t="str">
        <f t="shared" si="17"/>
        <v>NO</v>
      </c>
      <c r="J200" s="37" t="str">
        <f t="shared" si="18"/>
        <v>NO</v>
      </c>
      <c r="K200" s="37" t="str">
        <f t="shared" si="19"/>
        <v>NO</v>
      </c>
    </row>
    <row r="201" spans="2:11" x14ac:dyDescent="0.35">
      <c r="B201" s="262"/>
      <c r="C201" s="238"/>
      <c r="D201" s="238"/>
      <c r="E201" s="288"/>
      <c r="F201" s="264"/>
      <c r="G201" s="37" t="str">
        <f t="shared" si="15"/>
        <v>NO</v>
      </c>
      <c r="H201" s="37" t="str">
        <f t="shared" si="16"/>
        <v>NO</v>
      </c>
      <c r="I201" s="37" t="str">
        <f t="shared" si="17"/>
        <v>NO</v>
      </c>
      <c r="J201" s="37" t="str">
        <f t="shared" si="18"/>
        <v>NO</v>
      </c>
      <c r="K201" s="37" t="str">
        <f t="shared" si="19"/>
        <v>NO</v>
      </c>
    </row>
    <row r="202" spans="2:11" x14ac:dyDescent="0.35">
      <c r="B202" s="262"/>
      <c r="C202" s="238"/>
      <c r="D202" s="238"/>
      <c r="E202" s="288"/>
      <c r="F202" s="264"/>
      <c r="G202" s="37" t="str">
        <f t="shared" si="15"/>
        <v>NO</v>
      </c>
      <c r="H202" s="37" t="str">
        <f t="shared" si="16"/>
        <v>NO</v>
      </c>
      <c r="I202" s="37" t="str">
        <f t="shared" si="17"/>
        <v>NO</v>
      </c>
      <c r="J202" s="37" t="str">
        <f t="shared" si="18"/>
        <v>NO</v>
      </c>
      <c r="K202" s="37" t="str">
        <f t="shared" si="19"/>
        <v>NO</v>
      </c>
    </row>
    <row r="203" spans="2:11" x14ac:dyDescent="0.35">
      <c r="B203" s="262"/>
      <c r="C203" s="238"/>
      <c r="D203" s="238"/>
      <c r="E203" s="288"/>
      <c r="F203" s="264"/>
      <c r="G203" s="37" t="str">
        <f t="shared" si="15"/>
        <v>NO</v>
      </c>
      <c r="H203" s="37" t="str">
        <f t="shared" si="16"/>
        <v>NO</v>
      </c>
      <c r="I203" s="37" t="str">
        <f t="shared" si="17"/>
        <v>NO</v>
      </c>
      <c r="J203" s="37" t="str">
        <f t="shared" si="18"/>
        <v>NO</v>
      </c>
      <c r="K203" s="37" t="str">
        <f t="shared" si="19"/>
        <v>NO</v>
      </c>
    </row>
    <row r="204" spans="2:11" x14ac:dyDescent="0.35">
      <c r="B204" s="262"/>
      <c r="C204" s="238"/>
      <c r="D204" s="238"/>
      <c r="E204" s="288"/>
      <c r="F204" s="264"/>
      <c r="G204" s="37" t="str">
        <f t="shared" si="15"/>
        <v>NO</v>
      </c>
      <c r="H204" s="37" t="str">
        <f t="shared" si="16"/>
        <v>NO</v>
      </c>
      <c r="I204" s="37" t="str">
        <f t="shared" si="17"/>
        <v>NO</v>
      </c>
      <c r="J204" s="37" t="str">
        <f t="shared" si="18"/>
        <v>NO</v>
      </c>
      <c r="K204" s="37" t="str">
        <f t="shared" si="19"/>
        <v>NO</v>
      </c>
    </row>
    <row r="205" spans="2:11" x14ac:dyDescent="0.35">
      <c r="B205" s="262"/>
      <c r="C205" s="238"/>
      <c r="D205" s="238"/>
      <c r="E205" s="288"/>
      <c r="F205" s="264"/>
      <c r="G205" s="37" t="str">
        <f t="shared" si="15"/>
        <v>NO</v>
      </c>
      <c r="H205" s="37" t="str">
        <f t="shared" si="16"/>
        <v>NO</v>
      </c>
      <c r="I205" s="37" t="str">
        <f t="shared" si="17"/>
        <v>NO</v>
      </c>
      <c r="J205" s="37" t="str">
        <f t="shared" si="18"/>
        <v>NO</v>
      </c>
      <c r="K205" s="37" t="str">
        <f t="shared" si="19"/>
        <v>NO</v>
      </c>
    </row>
    <row r="206" spans="2:11" x14ac:dyDescent="0.35">
      <c r="B206" s="262"/>
      <c r="C206" s="238"/>
      <c r="D206" s="238"/>
      <c r="E206" s="288"/>
      <c r="F206" s="264"/>
      <c r="G206" s="37" t="str">
        <f t="shared" si="15"/>
        <v>NO</v>
      </c>
      <c r="H206" s="37" t="str">
        <f t="shared" si="16"/>
        <v>NO</v>
      </c>
      <c r="I206" s="37" t="str">
        <f t="shared" si="17"/>
        <v>NO</v>
      </c>
      <c r="J206" s="37" t="str">
        <f t="shared" si="18"/>
        <v>NO</v>
      </c>
      <c r="K206" s="37" t="str">
        <f t="shared" si="19"/>
        <v>NO</v>
      </c>
    </row>
    <row r="207" spans="2:11" x14ac:dyDescent="0.35">
      <c r="B207" s="262"/>
      <c r="C207" s="238"/>
      <c r="D207" s="238"/>
      <c r="E207" s="288"/>
      <c r="F207" s="264"/>
      <c r="G207" s="37" t="str">
        <f t="shared" si="15"/>
        <v>NO</v>
      </c>
      <c r="H207" s="37" t="str">
        <f t="shared" si="16"/>
        <v>NO</v>
      </c>
      <c r="I207" s="37" t="str">
        <f t="shared" si="17"/>
        <v>NO</v>
      </c>
      <c r="J207" s="37" t="str">
        <f t="shared" si="18"/>
        <v>NO</v>
      </c>
      <c r="K207" s="37" t="str">
        <f t="shared" si="19"/>
        <v>NO</v>
      </c>
    </row>
    <row r="208" spans="2:11" x14ac:dyDescent="0.35">
      <c r="B208" s="262"/>
      <c r="C208" s="238"/>
      <c r="D208" s="238"/>
      <c r="E208" s="288"/>
      <c r="F208" s="264"/>
      <c r="G208" s="37" t="str">
        <f t="shared" si="15"/>
        <v>NO</v>
      </c>
      <c r="H208" s="37" t="str">
        <f t="shared" si="16"/>
        <v>NO</v>
      </c>
      <c r="I208" s="37" t="str">
        <f t="shared" si="17"/>
        <v>NO</v>
      </c>
      <c r="J208" s="37" t="str">
        <f t="shared" si="18"/>
        <v>NO</v>
      </c>
      <c r="K208" s="37" t="str">
        <f t="shared" si="19"/>
        <v>NO</v>
      </c>
    </row>
    <row r="209" spans="2:11" x14ac:dyDescent="0.35">
      <c r="B209" s="262"/>
      <c r="C209" s="238"/>
      <c r="D209" s="238"/>
      <c r="E209" s="288"/>
      <c r="F209" s="264"/>
      <c r="G209" s="37" t="str">
        <f t="shared" si="15"/>
        <v>NO</v>
      </c>
      <c r="H209" s="37" t="str">
        <f t="shared" si="16"/>
        <v>NO</v>
      </c>
      <c r="I209" s="37" t="str">
        <f t="shared" si="17"/>
        <v>NO</v>
      </c>
      <c r="J209" s="37" t="str">
        <f t="shared" si="18"/>
        <v>NO</v>
      </c>
      <c r="K209" s="37" t="str">
        <f t="shared" si="19"/>
        <v>NO</v>
      </c>
    </row>
    <row r="210" spans="2:11" x14ac:dyDescent="0.35">
      <c r="B210" s="262"/>
      <c r="C210" s="238"/>
      <c r="D210" s="238"/>
      <c r="E210" s="288"/>
      <c r="F210" s="264"/>
      <c r="G210" s="37" t="str">
        <f t="shared" si="15"/>
        <v>NO</v>
      </c>
      <c r="H210" s="37" t="str">
        <f t="shared" si="16"/>
        <v>NO</v>
      </c>
      <c r="I210" s="37" t="str">
        <f t="shared" si="17"/>
        <v>NO</v>
      </c>
      <c r="J210" s="37" t="str">
        <f t="shared" si="18"/>
        <v>NO</v>
      </c>
      <c r="K210" s="37" t="str">
        <f t="shared" si="19"/>
        <v>NO</v>
      </c>
    </row>
    <row r="211" spans="2:11" x14ac:dyDescent="0.35">
      <c r="B211" s="262"/>
      <c r="C211" s="238"/>
      <c r="D211" s="238"/>
      <c r="E211" s="288"/>
      <c r="F211" s="264"/>
      <c r="G211" s="37" t="str">
        <f t="shared" si="15"/>
        <v>NO</v>
      </c>
      <c r="H211" s="37" t="str">
        <f t="shared" si="16"/>
        <v>NO</v>
      </c>
      <c r="I211" s="37" t="str">
        <f t="shared" si="17"/>
        <v>NO</v>
      </c>
      <c r="J211" s="37" t="str">
        <f t="shared" si="18"/>
        <v>NO</v>
      </c>
      <c r="K211" s="37" t="str">
        <f t="shared" si="19"/>
        <v>NO</v>
      </c>
    </row>
    <row r="212" spans="2:11" x14ac:dyDescent="0.35">
      <c r="B212" s="262"/>
      <c r="C212" s="238"/>
      <c r="D212" s="238"/>
      <c r="E212" s="288"/>
      <c r="F212" s="264"/>
      <c r="G212" s="37" t="str">
        <f t="shared" si="15"/>
        <v>NO</v>
      </c>
      <c r="H212" s="37" t="str">
        <f t="shared" si="16"/>
        <v>NO</v>
      </c>
      <c r="I212" s="37" t="str">
        <f t="shared" si="17"/>
        <v>NO</v>
      </c>
      <c r="J212" s="37" t="str">
        <f t="shared" si="18"/>
        <v>NO</v>
      </c>
      <c r="K212" s="37" t="str">
        <f t="shared" si="19"/>
        <v>NO</v>
      </c>
    </row>
    <row r="213" spans="2:11" x14ac:dyDescent="0.35">
      <c r="B213" s="262"/>
      <c r="C213" s="238"/>
      <c r="D213" s="238"/>
      <c r="E213" s="288"/>
      <c r="F213" s="264"/>
      <c r="G213" s="37" t="str">
        <f t="shared" si="15"/>
        <v>NO</v>
      </c>
      <c r="H213" s="37" t="str">
        <f t="shared" si="16"/>
        <v>NO</v>
      </c>
      <c r="I213" s="37" t="str">
        <f t="shared" si="17"/>
        <v>NO</v>
      </c>
      <c r="J213" s="37" t="str">
        <f t="shared" si="18"/>
        <v>NO</v>
      </c>
      <c r="K213" s="37" t="str">
        <f t="shared" si="19"/>
        <v>NO</v>
      </c>
    </row>
    <row r="214" spans="2:11" x14ac:dyDescent="0.35">
      <c r="B214" s="262"/>
      <c r="C214" s="238"/>
      <c r="D214" s="238"/>
      <c r="E214" s="288"/>
      <c r="F214" s="264"/>
      <c r="G214" s="37" t="str">
        <f t="shared" si="15"/>
        <v>NO</v>
      </c>
      <c r="H214" s="37" t="str">
        <f t="shared" si="16"/>
        <v>NO</v>
      </c>
      <c r="I214" s="37" t="str">
        <f t="shared" si="17"/>
        <v>NO</v>
      </c>
      <c r="J214" s="37" t="str">
        <f t="shared" si="18"/>
        <v>NO</v>
      </c>
      <c r="K214" s="37" t="str">
        <f t="shared" si="19"/>
        <v>NO</v>
      </c>
    </row>
    <row r="215" spans="2:11" x14ac:dyDescent="0.35">
      <c r="B215" s="262"/>
      <c r="C215" s="238"/>
      <c r="D215" s="238"/>
      <c r="E215" s="288"/>
      <c r="F215" s="264"/>
      <c r="G215" s="37" t="str">
        <f t="shared" si="15"/>
        <v>NO</v>
      </c>
      <c r="H215" s="37" t="str">
        <f t="shared" si="16"/>
        <v>NO</v>
      </c>
      <c r="I215" s="37" t="str">
        <f t="shared" si="17"/>
        <v>NO</v>
      </c>
      <c r="J215" s="37" t="str">
        <f t="shared" si="18"/>
        <v>NO</v>
      </c>
      <c r="K215" s="37" t="str">
        <f t="shared" si="19"/>
        <v>NO</v>
      </c>
    </row>
    <row r="216" spans="2:11" x14ac:dyDescent="0.35">
      <c r="B216" s="262"/>
      <c r="C216" s="238"/>
      <c r="D216" s="238"/>
      <c r="E216" s="288"/>
      <c r="F216" s="264"/>
      <c r="G216" s="37" t="str">
        <f t="shared" si="15"/>
        <v>NO</v>
      </c>
      <c r="H216" s="37" t="str">
        <f t="shared" si="16"/>
        <v>NO</v>
      </c>
      <c r="I216" s="37" t="str">
        <f t="shared" si="17"/>
        <v>NO</v>
      </c>
      <c r="J216" s="37" t="str">
        <f t="shared" si="18"/>
        <v>NO</v>
      </c>
      <c r="K216" s="37" t="str">
        <f t="shared" si="19"/>
        <v>NO</v>
      </c>
    </row>
    <row r="217" spans="2:11" x14ac:dyDescent="0.35">
      <c r="B217" s="262"/>
      <c r="C217" s="238"/>
      <c r="D217" s="238"/>
      <c r="E217" s="288"/>
      <c r="F217" s="264"/>
      <c r="G217" s="37" t="str">
        <f t="shared" si="15"/>
        <v>NO</v>
      </c>
      <c r="H217" s="37" t="str">
        <f t="shared" si="16"/>
        <v>NO</v>
      </c>
      <c r="I217" s="37" t="str">
        <f t="shared" si="17"/>
        <v>NO</v>
      </c>
      <c r="J217" s="37" t="str">
        <f t="shared" si="18"/>
        <v>NO</v>
      </c>
      <c r="K217" s="37" t="str">
        <f t="shared" si="19"/>
        <v>NO</v>
      </c>
    </row>
    <row r="218" spans="2:11" x14ac:dyDescent="0.35">
      <c r="B218" s="262"/>
      <c r="C218" s="238"/>
      <c r="D218" s="238"/>
      <c r="E218" s="288"/>
      <c r="F218" s="264"/>
      <c r="G218" s="37" t="str">
        <f t="shared" si="15"/>
        <v>NO</v>
      </c>
      <c r="H218" s="37" t="str">
        <f t="shared" si="16"/>
        <v>NO</v>
      </c>
      <c r="I218" s="37" t="str">
        <f t="shared" si="17"/>
        <v>NO</v>
      </c>
      <c r="J218" s="37" t="str">
        <f t="shared" si="18"/>
        <v>NO</v>
      </c>
      <c r="K218" s="37" t="str">
        <f t="shared" si="19"/>
        <v>NO</v>
      </c>
    </row>
    <row r="219" spans="2:11" x14ac:dyDescent="0.35">
      <c r="B219" s="262"/>
      <c r="C219" s="238"/>
      <c r="D219" s="238"/>
      <c r="E219" s="288"/>
      <c r="F219" s="264"/>
      <c r="G219" s="37" t="str">
        <f t="shared" si="15"/>
        <v>NO</v>
      </c>
      <c r="H219" s="37" t="str">
        <f t="shared" si="16"/>
        <v>NO</v>
      </c>
      <c r="I219" s="37" t="str">
        <f t="shared" si="17"/>
        <v>NO</v>
      </c>
      <c r="J219" s="37" t="str">
        <f t="shared" si="18"/>
        <v>NO</v>
      </c>
      <c r="K219" s="37" t="str">
        <f t="shared" si="19"/>
        <v>NO</v>
      </c>
    </row>
    <row r="220" spans="2:11" x14ac:dyDescent="0.35">
      <c r="B220" s="262"/>
      <c r="C220" s="238"/>
      <c r="D220" s="238"/>
      <c r="E220" s="288"/>
      <c r="F220" s="264"/>
      <c r="G220" s="37" t="str">
        <f t="shared" si="15"/>
        <v>NO</v>
      </c>
      <c r="H220" s="37" t="str">
        <f t="shared" si="16"/>
        <v>NO</v>
      </c>
      <c r="I220" s="37" t="str">
        <f t="shared" si="17"/>
        <v>NO</v>
      </c>
      <c r="J220" s="37" t="str">
        <f t="shared" si="18"/>
        <v>NO</v>
      </c>
      <c r="K220" s="37" t="str">
        <f t="shared" si="19"/>
        <v>NO</v>
      </c>
    </row>
    <row r="221" spans="2:11" x14ac:dyDescent="0.35">
      <c r="B221" s="262"/>
      <c r="C221" s="238"/>
      <c r="D221" s="238"/>
      <c r="E221" s="288"/>
      <c r="F221" s="264"/>
      <c r="G221" s="37" t="str">
        <f t="shared" si="15"/>
        <v>NO</v>
      </c>
      <c r="H221" s="37" t="str">
        <f t="shared" si="16"/>
        <v>NO</v>
      </c>
      <c r="I221" s="37" t="str">
        <f t="shared" si="17"/>
        <v>NO</v>
      </c>
      <c r="J221" s="37" t="str">
        <f t="shared" si="18"/>
        <v>NO</v>
      </c>
      <c r="K221" s="37" t="str">
        <f t="shared" si="19"/>
        <v>NO</v>
      </c>
    </row>
    <row r="222" spans="2:11" x14ac:dyDescent="0.35">
      <c r="B222" s="262"/>
      <c r="C222" s="238"/>
      <c r="D222" s="238"/>
      <c r="E222" s="288"/>
      <c r="F222" s="264"/>
      <c r="G222" s="37" t="str">
        <f t="shared" si="15"/>
        <v>NO</v>
      </c>
      <c r="H222" s="37" t="str">
        <f t="shared" si="16"/>
        <v>NO</v>
      </c>
      <c r="I222" s="37" t="str">
        <f t="shared" si="17"/>
        <v>NO</v>
      </c>
      <c r="J222" s="37" t="str">
        <f t="shared" si="18"/>
        <v>NO</v>
      </c>
      <c r="K222" s="37" t="str">
        <f t="shared" si="19"/>
        <v>NO</v>
      </c>
    </row>
    <row r="223" spans="2:11" x14ac:dyDescent="0.35">
      <c r="B223" s="262"/>
      <c r="C223" s="238"/>
      <c r="D223" s="238"/>
      <c r="E223" s="288"/>
      <c r="F223" s="264"/>
      <c r="G223" s="37" t="str">
        <f t="shared" si="15"/>
        <v>NO</v>
      </c>
      <c r="H223" s="37" t="str">
        <f t="shared" si="16"/>
        <v>NO</v>
      </c>
      <c r="I223" s="37" t="str">
        <f t="shared" si="17"/>
        <v>NO</v>
      </c>
      <c r="J223" s="37" t="str">
        <f t="shared" si="18"/>
        <v>NO</v>
      </c>
      <c r="K223" s="37" t="str">
        <f t="shared" si="19"/>
        <v>NO</v>
      </c>
    </row>
    <row r="224" spans="2:11" x14ac:dyDescent="0.35">
      <c r="B224" s="262"/>
      <c r="C224" s="238"/>
      <c r="D224" s="238"/>
      <c r="E224" s="288"/>
      <c r="F224" s="264"/>
      <c r="G224" s="37" t="str">
        <f t="shared" si="15"/>
        <v>NO</v>
      </c>
      <c r="H224" s="37" t="str">
        <f t="shared" si="16"/>
        <v>NO</v>
      </c>
      <c r="I224" s="37" t="str">
        <f t="shared" si="17"/>
        <v>NO</v>
      </c>
      <c r="J224" s="37" t="str">
        <f t="shared" si="18"/>
        <v>NO</v>
      </c>
      <c r="K224" s="37" t="str">
        <f t="shared" si="19"/>
        <v>NO</v>
      </c>
    </row>
    <row r="225" spans="2:11" x14ac:dyDescent="0.35">
      <c r="B225" s="262"/>
      <c r="C225" s="238"/>
      <c r="D225" s="238"/>
      <c r="E225" s="288"/>
      <c r="F225" s="264"/>
      <c r="G225" s="37" t="str">
        <f t="shared" si="15"/>
        <v>NO</v>
      </c>
      <c r="H225" s="37" t="str">
        <f t="shared" si="16"/>
        <v>NO</v>
      </c>
      <c r="I225" s="37" t="str">
        <f t="shared" si="17"/>
        <v>NO</v>
      </c>
      <c r="J225" s="37" t="str">
        <f t="shared" si="18"/>
        <v>NO</v>
      </c>
      <c r="K225" s="37" t="str">
        <f t="shared" si="19"/>
        <v>NO</v>
      </c>
    </row>
    <row r="226" spans="2:11" x14ac:dyDescent="0.35">
      <c r="B226" s="262"/>
      <c r="C226" s="238"/>
      <c r="D226" s="238"/>
      <c r="E226" s="288"/>
      <c r="F226" s="264"/>
      <c r="G226" s="37" t="str">
        <f t="shared" si="15"/>
        <v>NO</v>
      </c>
      <c r="H226" s="37" t="str">
        <f t="shared" si="16"/>
        <v>NO</v>
      </c>
      <c r="I226" s="37" t="str">
        <f t="shared" si="17"/>
        <v>NO</v>
      </c>
      <c r="J226" s="37" t="str">
        <f t="shared" si="18"/>
        <v>NO</v>
      </c>
      <c r="K226" s="37" t="str">
        <f t="shared" si="19"/>
        <v>NO</v>
      </c>
    </row>
    <row r="227" spans="2:11" x14ac:dyDescent="0.35">
      <c r="B227" s="262"/>
      <c r="C227" s="238"/>
      <c r="D227" s="238"/>
      <c r="E227" s="288"/>
      <c r="F227" s="264"/>
      <c r="G227" s="37" t="str">
        <f t="shared" si="15"/>
        <v>NO</v>
      </c>
      <c r="H227" s="37" t="str">
        <f t="shared" si="16"/>
        <v>NO</v>
      </c>
      <c r="I227" s="37" t="str">
        <f t="shared" si="17"/>
        <v>NO</v>
      </c>
      <c r="J227" s="37" t="str">
        <f t="shared" si="18"/>
        <v>NO</v>
      </c>
      <c r="K227" s="37" t="str">
        <f t="shared" si="19"/>
        <v>NO</v>
      </c>
    </row>
    <row r="228" spans="2:11" x14ac:dyDescent="0.35">
      <c r="B228" s="262"/>
      <c r="C228" s="238"/>
      <c r="D228" s="238"/>
      <c r="E228" s="288"/>
      <c r="F228" s="264"/>
      <c r="G228" s="37" t="str">
        <f t="shared" si="15"/>
        <v>NO</v>
      </c>
      <c r="H228" s="37" t="str">
        <f t="shared" si="16"/>
        <v>NO</v>
      </c>
      <c r="I228" s="37" t="str">
        <f t="shared" si="17"/>
        <v>NO</v>
      </c>
      <c r="J228" s="37" t="str">
        <f t="shared" si="18"/>
        <v>NO</v>
      </c>
      <c r="K228" s="37" t="str">
        <f t="shared" si="19"/>
        <v>NO</v>
      </c>
    </row>
    <row r="229" spans="2:11" x14ac:dyDescent="0.35">
      <c r="B229" s="262"/>
      <c r="C229" s="238"/>
      <c r="D229" s="238"/>
      <c r="E229" s="288"/>
      <c r="F229" s="264"/>
      <c r="G229" s="37" t="str">
        <f t="shared" si="15"/>
        <v>NO</v>
      </c>
      <c r="H229" s="37" t="str">
        <f t="shared" si="16"/>
        <v>NO</v>
      </c>
      <c r="I229" s="37" t="str">
        <f t="shared" si="17"/>
        <v>NO</v>
      </c>
      <c r="J229" s="37" t="str">
        <f t="shared" si="18"/>
        <v>NO</v>
      </c>
      <c r="K229" s="37" t="str">
        <f t="shared" si="19"/>
        <v>NO</v>
      </c>
    </row>
    <row r="230" spans="2:11" x14ac:dyDescent="0.35">
      <c r="B230" s="262"/>
      <c r="C230" s="238"/>
      <c r="D230" s="238"/>
      <c r="E230" s="288"/>
      <c r="F230" s="264"/>
      <c r="G230" s="37" t="str">
        <f t="shared" si="15"/>
        <v>NO</v>
      </c>
      <c r="H230" s="37" t="str">
        <f t="shared" si="16"/>
        <v>NO</v>
      </c>
      <c r="I230" s="37" t="str">
        <f t="shared" si="17"/>
        <v>NO</v>
      </c>
      <c r="J230" s="37" t="str">
        <f t="shared" si="18"/>
        <v>NO</v>
      </c>
      <c r="K230" s="37" t="str">
        <f t="shared" si="19"/>
        <v>NO</v>
      </c>
    </row>
    <row r="231" spans="2:11" x14ac:dyDescent="0.35">
      <c r="B231" s="262"/>
      <c r="C231" s="238"/>
      <c r="D231" s="238"/>
      <c r="E231" s="288"/>
      <c r="F231" s="264"/>
      <c r="G231" s="37" t="str">
        <f t="shared" si="15"/>
        <v>NO</v>
      </c>
      <c r="H231" s="37" t="str">
        <f t="shared" si="16"/>
        <v>NO</v>
      </c>
      <c r="I231" s="37" t="str">
        <f t="shared" si="17"/>
        <v>NO</v>
      </c>
      <c r="J231" s="37" t="str">
        <f t="shared" si="18"/>
        <v>NO</v>
      </c>
      <c r="K231" s="37" t="str">
        <f t="shared" si="19"/>
        <v>NO</v>
      </c>
    </row>
    <row r="232" spans="2:11" x14ac:dyDescent="0.35">
      <c r="B232" s="262"/>
      <c r="C232" s="238"/>
      <c r="D232" s="238"/>
      <c r="E232" s="288"/>
      <c r="F232" s="264"/>
      <c r="G232" s="37" t="str">
        <f t="shared" si="15"/>
        <v>NO</v>
      </c>
      <c r="H232" s="37" t="str">
        <f t="shared" si="16"/>
        <v>NO</v>
      </c>
      <c r="I232" s="37" t="str">
        <f t="shared" si="17"/>
        <v>NO</v>
      </c>
      <c r="J232" s="37" t="str">
        <f t="shared" si="18"/>
        <v>NO</v>
      </c>
      <c r="K232" s="37" t="str">
        <f t="shared" si="19"/>
        <v>NO</v>
      </c>
    </row>
    <row r="233" spans="2:11" x14ac:dyDescent="0.35">
      <c r="B233" s="262"/>
      <c r="C233" s="238"/>
      <c r="D233" s="238"/>
      <c r="E233" s="288"/>
      <c r="F233" s="264"/>
      <c r="G233" s="37" t="str">
        <f t="shared" si="15"/>
        <v>NO</v>
      </c>
      <c r="H233" s="37" t="str">
        <f t="shared" si="16"/>
        <v>NO</v>
      </c>
      <c r="I233" s="37" t="str">
        <f t="shared" si="17"/>
        <v>NO</v>
      </c>
      <c r="J233" s="37" t="str">
        <f t="shared" si="18"/>
        <v>NO</v>
      </c>
      <c r="K233" s="37" t="str">
        <f t="shared" si="19"/>
        <v>NO</v>
      </c>
    </row>
    <row r="234" spans="2:11" x14ac:dyDescent="0.35">
      <c r="B234" s="262"/>
      <c r="C234" s="238"/>
      <c r="D234" s="238"/>
      <c r="E234" s="288"/>
      <c r="F234" s="264"/>
      <c r="G234" s="37" t="str">
        <f t="shared" si="15"/>
        <v>NO</v>
      </c>
      <c r="H234" s="37" t="str">
        <f t="shared" si="16"/>
        <v>NO</v>
      </c>
      <c r="I234" s="37" t="str">
        <f t="shared" si="17"/>
        <v>NO</v>
      </c>
      <c r="J234" s="37" t="str">
        <f t="shared" si="18"/>
        <v>NO</v>
      </c>
      <c r="K234" s="37" t="str">
        <f t="shared" si="19"/>
        <v>NO</v>
      </c>
    </row>
    <row r="235" spans="2:11" x14ac:dyDescent="0.35">
      <c r="B235" s="262"/>
      <c r="C235" s="238"/>
      <c r="D235" s="238"/>
      <c r="E235" s="288"/>
      <c r="F235" s="264"/>
      <c r="G235" s="37" t="str">
        <f t="shared" si="15"/>
        <v>NO</v>
      </c>
      <c r="H235" s="37" t="str">
        <f t="shared" si="16"/>
        <v>NO</v>
      </c>
      <c r="I235" s="37" t="str">
        <f t="shared" si="17"/>
        <v>NO</v>
      </c>
      <c r="J235" s="37" t="str">
        <f t="shared" si="18"/>
        <v>NO</v>
      </c>
      <c r="K235" s="37" t="str">
        <f t="shared" si="19"/>
        <v>NO</v>
      </c>
    </row>
    <row r="236" spans="2:11" x14ac:dyDescent="0.35">
      <c r="B236" s="262"/>
      <c r="C236" s="238"/>
      <c r="D236" s="238"/>
      <c r="E236" s="288"/>
      <c r="F236" s="264"/>
      <c r="G236" s="37" t="str">
        <f t="shared" si="15"/>
        <v>NO</v>
      </c>
      <c r="H236" s="37" t="str">
        <f t="shared" si="16"/>
        <v>NO</v>
      </c>
      <c r="I236" s="37" t="str">
        <f t="shared" si="17"/>
        <v>NO</v>
      </c>
      <c r="J236" s="37" t="str">
        <f t="shared" si="18"/>
        <v>NO</v>
      </c>
      <c r="K236" s="37" t="str">
        <f t="shared" si="19"/>
        <v>NO</v>
      </c>
    </row>
    <row r="237" spans="2:11" x14ac:dyDescent="0.35">
      <c r="B237" s="262"/>
      <c r="C237" s="238"/>
      <c r="D237" s="238"/>
      <c r="E237" s="288"/>
      <c r="F237" s="264"/>
      <c r="G237" s="37" t="str">
        <f t="shared" si="15"/>
        <v>NO</v>
      </c>
      <c r="H237" s="37" t="str">
        <f t="shared" si="16"/>
        <v>NO</v>
      </c>
      <c r="I237" s="37" t="str">
        <f t="shared" si="17"/>
        <v>NO</v>
      </c>
      <c r="J237" s="37" t="str">
        <f t="shared" si="18"/>
        <v>NO</v>
      </c>
      <c r="K237" s="37" t="str">
        <f t="shared" si="19"/>
        <v>NO</v>
      </c>
    </row>
    <row r="238" spans="2:11" x14ac:dyDescent="0.35">
      <c r="B238" s="262"/>
      <c r="C238" s="238"/>
      <c r="D238" s="238"/>
      <c r="E238" s="288"/>
      <c r="F238" s="264"/>
      <c r="G238" s="37" t="str">
        <f t="shared" si="15"/>
        <v>NO</v>
      </c>
      <c r="H238" s="37" t="str">
        <f t="shared" si="16"/>
        <v>NO</v>
      </c>
      <c r="I238" s="37" t="str">
        <f t="shared" si="17"/>
        <v>NO</v>
      </c>
      <c r="J238" s="37" t="str">
        <f t="shared" si="18"/>
        <v>NO</v>
      </c>
      <c r="K238" s="37" t="str">
        <f t="shared" si="19"/>
        <v>NO</v>
      </c>
    </row>
    <row r="239" spans="2:11" x14ac:dyDescent="0.35">
      <c r="B239" s="262"/>
      <c r="C239" s="238"/>
      <c r="D239" s="238"/>
      <c r="E239" s="288"/>
      <c r="F239" s="264"/>
      <c r="G239" s="37" t="str">
        <f t="shared" si="15"/>
        <v>NO</v>
      </c>
      <c r="H239" s="37" t="str">
        <f t="shared" si="16"/>
        <v>NO</v>
      </c>
      <c r="I239" s="37" t="str">
        <f t="shared" si="17"/>
        <v>NO</v>
      </c>
      <c r="J239" s="37" t="str">
        <f t="shared" si="18"/>
        <v>NO</v>
      </c>
      <c r="K239" s="37" t="str">
        <f t="shared" si="19"/>
        <v>NO</v>
      </c>
    </row>
    <row r="240" spans="2:11" x14ac:dyDescent="0.35">
      <c r="B240" s="262"/>
      <c r="C240" s="238"/>
      <c r="D240" s="238"/>
      <c r="E240" s="288"/>
      <c r="F240" s="264"/>
      <c r="G240" s="37" t="str">
        <f t="shared" si="15"/>
        <v>NO</v>
      </c>
      <c r="H240" s="37" t="str">
        <f t="shared" si="16"/>
        <v>NO</v>
      </c>
      <c r="I240" s="37" t="str">
        <f t="shared" si="17"/>
        <v>NO</v>
      </c>
      <c r="J240" s="37" t="str">
        <f t="shared" si="18"/>
        <v>NO</v>
      </c>
      <c r="K240" s="37" t="str">
        <f t="shared" si="19"/>
        <v>NO</v>
      </c>
    </row>
    <row r="241" spans="2:11" x14ac:dyDescent="0.35">
      <c r="B241" s="262"/>
      <c r="C241" s="238"/>
      <c r="D241" s="238"/>
      <c r="E241" s="288"/>
      <c r="F241" s="264"/>
      <c r="G241" s="37" t="str">
        <f t="shared" si="15"/>
        <v>NO</v>
      </c>
      <c r="H241" s="37" t="str">
        <f t="shared" si="16"/>
        <v>NO</v>
      </c>
      <c r="I241" s="37" t="str">
        <f t="shared" si="17"/>
        <v>NO</v>
      </c>
      <c r="J241" s="37" t="str">
        <f t="shared" si="18"/>
        <v>NO</v>
      </c>
      <c r="K241" s="37" t="str">
        <f t="shared" si="19"/>
        <v>NO</v>
      </c>
    </row>
    <row r="242" spans="2:11" x14ac:dyDescent="0.35">
      <c r="B242" s="262"/>
      <c r="C242" s="238"/>
      <c r="D242" s="238"/>
      <c r="E242" s="288"/>
      <c r="F242" s="264"/>
      <c r="G242" s="37" t="str">
        <f t="shared" si="15"/>
        <v>NO</v>
      </c>
      <c r="H242" s="37" t="str">
        <f t="shared" si="16"/>
        <v>NO</v>
      </c>
      <c r="I242" s="37" t="str">
        <f t="shared" si="17"/>
        <v>NO</v>
      </c>
      <c r="J242" s="37" t="str">
        <f t="shared" si="18"/>
        <v>NO</v>
      </c>
      <c r="K242" s="37" t="str">
        <f t="shared" si="19"/>
        <v>NO</v>
      </c>
    </row>
    <row r="243" spans="2:11" x14ac:dyDescent="0.35">
      <c r="B243" s="262"/>
      <c r="C243" s="238"/>
      <c r="D243" s="238"/>
      <c r="E243" s="288"/>
      <c r="F243" s="264"/>
      <c r="G243" s="37" t="str">
        <f t="shared" si="15"/>
        <v>NO</v>
      </c>
      <c r="H243" s="37" t="str">
        <f t="shared" si="16"/>
        <v>NO</v>
      </c>
      <c r="I243" s="37" t="str">
        <f t="shared" si="17"/>
        <v>NO</v>
      </c>
      <c r="J243" s="37" t="str">
        <f t="shared" si="18"/>
        <v>NO</v>
      </c>
      <c r="K243" s="37" t="str">
        <f t="shared" si="19"/>
        <v>NO</v>
      </c>
    </row>
    <row r="244" spans="2:11" x14ac:dyDescent="0.35">
      <c r="B244" s="262"/>
      <c r="C244" s="238"/>
      <c r="D244" s="238"/>
      <c r="E244" s="288"/>
      <c r="F244" s="264"/>
      <c r="G244" s="37" t="str">
        <f t="shared" si="15"/>
        <v>NO</v>
      </c>
      <c r="H244" s="37" t="str">
        <f t="shared" si="16"/>
        <v>NO</v>
      </c>
      <c r="I244" s="37" t="str">
        <f t="shared" si="17"/>
        <v>NO</v>
      </c>
      <c r="J244" s="37" t="str">
        <f t="shared" si="18"/>
        <v>NO</v>
      </c>
      <c r="K244" s="37" t="str">
        <f t="shared" si="19"/>
        <v>NO</v>
      </c>
    </row>
    <row r="245" spans="2:11" x14ac:dyDescent="0.35">
      <c r="B245" s="262"/>
      <c r="C245" s="238"/>
      <c r="D245" s="238"/>
      <c r="E245" s="288"/>
      <c r="F245" s="264"/>
      <c r="G245" s="37" t="str">
        <f t="shared" si="15"/>
        <v>NO</v>
      </c>
      <c r="H245" s="37" t="str">
        <f t="shared" si="16"/>
        <v>NO</v>
      </c>
      <c r="I245" s="37" t="str">
        <f t="shared" si="17"/>
        <v>NO</v>
      </c>
      <c r="J245" s="37" t="str">
        <f t="shared" si="18"/>
        <v>NO</v>
      </c>
      <c r="K245" s="37" t="str">
        <f t="shared" si="19"/>
        <v>NO</v>
      </c>
    </row>
    <row r="246" spans="2:11" x14ac:dyDescent="0.35">
      <c r="B246" s="262"/>
      <c r="C246" s="238"/>
      <c r="D246" s="238"/>
      <c r="E246" s="288"/>
      <c r="F246" s="264"/>
      <c r="G246" s="37" t="str">
        <f t="shared" si="15"/>
        <v>NO</v>
      </c>
      <c r="H246" s="37" t="str">
        <f t="shared" si="16"/>
        <v>NO</v>
      </c>
      <c r="I246" s="37" t="str">
        <f t="shared" si="17"/>
        <v>NO</v>
      </c>
      <c r="J246" s="37" t="str">
        <f t="shared" si="18"/>
        <v>NO</v>
      </c>
      <c r="K246" s="37" t="str">
        <f t="shared" si="19"/>
        <v>NO</v>
      </c>
    </row>
    <row r="247" spans="2:11" x14ac:dyDescent="0.35">
      <c r="B247" s="262"/>
      <c r="C247" s="238"/>
      <c r="D247" s="238"/>
      <c r="E247" s="288"/>
      <c r="F247" s="264"/>
      <c r="G247" s="37" t="str">
        <f t="shared" si="15"/>
        <v>NO</v>
      </c>
      <c r="H247" s="37" t="str">
        <f t="shared" si="16"/>
        <v>NO</v>
      </c>
      <c r="I247" s="37" t="str">
        <f t="shared" si="17"/>
        <v>NO</v>
      </c>
      <c r="J247" s="37" t="str">
        <f t="shared" si="18"/>
        <v>NO</v>
      </c>
      <c r="K247" s="37" t="str">
        <f t="shared" si="19"/>
        <v>NO</v>
      </c>
    </row>
    <row r="248" spans="2:11" x14ac:dyDescent="0.35">
      <c r="B248" s="262"/>
      <c r="C248" s="238"/>
      <c r="D248" s="238"/>
      <c r="E248" s="288"/>
      <c r="F248" s="264"/>
      <c r="G248" s="37" t="str">
        <f t="shared" si="15"/>
        <v>NO</v>
      </c>
      <c r="H248" s="37" t="str">
        <f t="shared" si="16"/>
        <v>NO</v>
      </c>
      <c r="I248" s="37" t="str">
        <f t="shared" si="17"/>
        <v>NO</v>
      </c>
      <c r="J248" s="37" t="str">
        <f t="shared" si="18"/>
        <v>NO</v>
      </c>
      <c r="K248" s="37" t="str">
        <f t="shared" si="19"/>
        <v>NO</v>
      </c>
    </row>
    <row r="249" spans="2:11" x14ac:dyDescent="0.35">
      <c r="B249" s="262"/>
      <c r="C249" s="238"/>
      <c r="D249" s="238"/>
      <c r="E249" s="288"/>
      <c r="F249" s="264"/>
      <c r="G249" s="37" t="str">
        <f t="shared" si="15"/>
        <v>NO</v>
      </c>
      <c r="H249" s="37" t="str">
        <f t="shared" si="16"/>
        <v>NO</v>
      </c>
      <c r="I249" s="37" t="str">
        <f t="shared" si="17"/>
        <v>NO</v>
      </c>
      <c r="J249" s="37" t="str">
        <f t="shared" si="18"/>
        <v>NO</v>
      </c>
      <c r="K249" s="37" t="str">
        <f t="shared" si="19"/>
        <v>NO</v>
      </c>
    </row>
    <row r="250" spans="2:11" x14ac:dyDescent="0.35">
      <c r="B250" s="262"/>
      <c r="C250" s="238"/>
      <c r="D250" s="238"/>
      <c r="E250" s="288"/>
      <c r="F250" s="264"/>
      <c r="G250" s="37" t="str">
        <f t="shared" si="15"/>
        <v>NO</v>
      </c>
      <c r="H250" s="37" t="str">
        <f t="shared" si="16"/>
        <v>NO</v>
      </c>
      <c r="I250" s="37" t="str">
        <f t="shared" si="17"/>
        <v>NO</v>
      </c>
      <c r="J250" s="37" t="str">
        <f t="shared" si="18"/>
        <v>NO</v>
      </c>
      <c r="K250" s="37" t="str">
        <f t="shared" si="19"/>
        <v>NO</v>
      </c>
    </row>
    <row r="251" spans="2:11" x14ac:dyDescent="0.35">
      <c r="B251" s="262"/>
      <c r="C251" s="238"/>
      <c r="D251" s="238"/>
      <c r="E251" s="288"/>
      <c r="F251" s="264"/>
      <c r="G251" s="37" t="str">
        <f t="shared" si="15"/>
        <v>NO</v>
      </c>
      <c r="H251" s="37" t="str">
        <f t="shared" si="16"/>
        <v>NO</v>
      </c>
      <c r="I251" s="37" t="str">
        <f t="shared" si="17"/>
        <v>NO</v>
      </c>
      <c r="J251" s="37" t="str">
        <f t="shared" si="18"/>
        <v>NO</v>
      </c>
      <c r="K251" s="37" t="str">
        <f t="shared" si="19"/>
        <v>NO</v>
      </c>
    </row>
    <row r="252" spans="2:11" x14ac:dyDescent="0.35">
      <c r="B252" s="262"/>
      <c r="C252" s="238"/>
      <c r="D252" s="238"/>
      <c r="E252" s="288"/>
      <c r="F252" s="264"/>
      <c r="G252" s="37" t="str">
        <f t="shared" si="15"/>
        <v>NO</v>
      </c>
      <c r="H252" s="37" t="str">
        <f t="shared" si="16"/>
        <v>NO</v>
      </c>
      <c r="I252" s="37" t="str">
        <f t="shared" si="17"/>
        <v>NO</v>
      </c>
      <c r="J252" s="37" t="str">
        <f t="shared" si="18"/>
        <v>NO</v>
      </c>
      <c r="K252" s="37" t="str">
        <f t="shared" si="19"/>
        <v>NO</v>
      </c>
    </row>
    <row r="253" spans="2:11" x14ac:dyDescent="0.35">
      <c r="B253" s="262"/>
      <c r="C253" s="238"/>
      <c r="D253" s="238"/>
      <c r="E253" s="288"/>
      <c r="F253" s="264"/>
      <c r="G253" s="37" t="str">
        <f t="shared" si="15"/>
        <v>NO</v>
      </c>
      <c r="H253" s="37" t="str">
        <f t="shared" si="16"/>
        <v>NO</v>
      </c>
      <c r="I253" s="37" t="str">
        <f t="shared" si="17"/>
        <v>NO</v>
      </c>
      <c r="J253" s="37" t="str">
        <f t="shared" si="18"/>
        <v>NO</v>
      </c>
      <c r="K253" s="37" t="str">
        <f t="shared" si="19"/>
        <v>NO</v>
      </c>
    </row>
    <row r="254" spans="2:11" x14ac:dyDescent="0.35">
      <c r="B254" s="262"/>
      <c r="C254" s="238"/>
      <c r="D254" s="238"/>
      <c r="E254" s="288"/>
      <c r="F254" s="264"/>
      <c r="G254" s="37" t="str">
        <f t="shared" si="15"/>
        <v>NO</v>
      </c>
      <c r="H254" s="37" t="str">
        <f t="shared" si="16"/>
        <v>NO</v>
      </c>
      <c r="I254" s="37" t="str">
        <f t="shared" si="17"/>
        <v>NO</v>
      </c>
      <c r="J254" s="37" t="str">
        <f t="shared" si="18"/>
        <v>NO</v>
      </c>
      <c r="K254" s="37" t="str">
        <f t="shared" si="19"/>
        <v>NO</v>
      </c>
    </row>
    <row r="255" spans="2:11" x14ac:dyDescent="0.35">
      <c r="B255" s="262"/>
      <c r="C255" s="238"/>
      <c r="D255" s="238"/>
      <c r="E255" s="288"/>
      <c r="F255" s="264"/>
      <c r="G255" s="37" t="str">
        <f t="shared" si="15"/>
        <v>NO</v>
      </c>
      <c r="H255" s="37" t="str">
        <f t="shared" si="16"/>
        <v>NO</v>
      </c>
      <c r="I255" s="37" t="str">
        <f t="shared" si="17"/>
        <v>NO</v>
      </c>
      <c r="J255" s="37" t="str">
        <f t="shared" si="18"/>
        <v>NO</v>
      </c>
      <c r="K255" s="37" t="str">
        <f t="shared" si="19"/>
        <v>NO</v>
      </c>
    </row>
    <row r="256" spans="2:11" x14ac:dyDescent="0.35">
      <c r="B256" s="262"/>
      <c r="C256" s="238"/>
      <c r="D256" s="238"/>
      <c r="E256" s="288"/>
      <c r="F256" s="264"/>
      <c r="G256" s="37" t="str">
        <f t="shared" si="15"/>
        <v>NO</v>
      </c>
      <c r="H256" s="37" t="str">
        <f t="shared" si="16"/>
        <v>NO</v>
      </c>
      <c r="I256" s="37" t="str">
        <f t="shared" si="17"/>
        <v>NO</v>
      </c>
      <c r="J256" s="37" t="str">
        <f t="shared" si="18"/>
        <v>NO</v>
      </c>
      <c r="K256" s="37" t="str">
        <f t="shared" si="19"/>
        <v>NO</v>
      </c>
    </row>
    <row r="257" spans="2:11" x14ac:dyDescent="0.35">
      <c r="B257" s="262"/>
      <c r="C257" s="238"/>
      <c r="D257" s="238"/>
      <c r="E257" s="288"/>
      <c r="F257" s="264"/>
      <c r="G257" s="37" t="str">
        <f t="shared" si="15"/>
        <v>NO</v>
      </c>
      <c r="H257" s="37" t="str">
        <f t="shared" si="16"/>
        <v>NO</v>
      </c>
      <c r="I257" s="37" t="str">
        <f t="shared" si="17"/>
        <v>NO</v>
      </c>
      <c r="J257" s="37" t="str">
        <f t="shared" si="18"/>
        <v>NO</v>
      </c>
      <c r="K257" s="37" t="str">
        <f t="shared" si="19"/>
        <v>NO</v>
      </c>
    </row>
    <row r="258" spans="2:11" x14ac:dyDescent="0.35">
      <c r="B258" s="262"/>
      <c r="C258" s="238"/>
      <c r="D258" s="238"/>
      <c r="E258" s="288"/>
      <c r="F258" s="264"/>
      <c r="G258" s="37" t="str">
        <f t="shared" si="15"/>
        <v>NO</v>
      </c>
      <c r="H258" s="37" t="str">
        <f t="shared" si="16"/>
        <v>NO</v>
      </c>
      <c r="I258" s="37" t="str">
        <f t="shared" si="17"/>
        <v>NO</v>
      </c>
      <c r="J258" s="37" t="str">
        <f t="shared" si="18"/>
        <v>NO</v>
      </c>
      <c r="K258" s="37" t="str">
        <f t="shared" si="19"/>
        <v>NO</v>
      </c>
    </row>
    <row r="259" spans="2:11" x14ac:dyDescent="0.35">
      <c r="B259" s="262"/>
      <c r="C259" s="238"/>
      <c r="D259" s="238"/>
      <c r="E259" s="288"/>
      <c r="F259" s="264"/>
      <c r="G259" s="37" t="str">
        <f t="shared" si="15"/>
        <v>NO</v>
      </c>
      <c r="H259" s="37" t="str">
        <f t="shared" si="16"/>
        <v>NO</v>
      </c>
      <c r="I259" s="37" t="str">
        <f t="shared" si="17"/>
        <v>NO</v>
      </c>
      <c r="J259" s="37" t="str">
        <f t="shared" si="18"/>
        <v>NO</v>
      </c>
      <c r="K259" s="37" t="str">
        <f t="shared" si="19"/>
        <v>NO</v>
      </c>
    </row>
    <row r="260" spans="2:11" x14ac:dyDescent="0.35">
      <c r="B260" s="262"/>
      <c r="C260" s="238"/>
      <c r="D260" s="238"/>
      <c r="E260" s="288"/>
      <c r="F260" s="264"/>
      <c r="G260" s="37" t="str">
        <f t="shared" si="15"/>
        <v>NO</v>
      </c>
      <c r="H260" s="37" t="str">
        <f t="shared" si="16"/>
        <v>NO</v>
      </c>
      <c r="I260" s="37" t="str">
        <f t="shared" si="17"/>
        <v>NO</v>
      </c>
      <c r="J260" s="37" t="str">
        <f t="shared" si="18"/>
        <v>NO</v>
      </c>
      <c r="K260" s="37" t="str">
        <f t="shared" si="19"/>
        <v>NO</v>
      </c>
    </row>
    <row r="261" spans="2:11" x14ac:dyDescent="0.35">
      <c r="B261" s="262"/>
      <c r="C261" s="238"/>
      <c r="D261" s="238"/>
      <c r="E261" s="288"/>
      <c r="F261" s="264"/>
      <c r="G261" s="37" t="str">
        <f t="shared" ref="G261:G324" si="20">IF(AND(C261&gt;=DATE(2022,9,30),C261&lt;=DATE(2023,9,29)),"YES",IF(C261&lt;DATE(2022,9,30),"NO",IF(C261&gt;DATE(2023,9,29),"NO")))</f>
        <v>NO</v>
      </c>
      <c r="H261" s="37" t="str">
        <f t="shared" ref="H261:H324" si="21">IF(AND(C261&gt;=DATE(2023,9,30),C261&lt;=DATE(2024,9,29)),"YES",IF(C261&lt;DATE(2023,9,30),"NO",IF(C261&gt;DATE(2024,9,29),"NO")))</f>
        <v>NO</v>
      </c>
      <c r="I261" s="37" t="str">
        <f t="shared" ref="I261:I324" si="22">IF(AND(C261&gt;=DATE(2024,9,30),C261&lt;=DATE(2025,9,29)),"YES",IF(C261&lt;DATE(2024,9,30),"NO",IF(C261&gt;DATE(2025,9,29),"NO")))</f>
        <v>NO</v>
      </c>
      <c r="J261" s="37" t="str">
        <f t="shared" ref="J261:J324" si="23">IF(AND(C261&gt;=DATE(2025,9,30),C261&lt;=DATE(2026,9,29)),"YES",IF(C261&lt;DATE(2025,9,30),"NO",IF(C261&gt;DATE(2026,9,29),"NO")))</f>
        <v>NO</v>
      </c>
      <c r="K261" s="37" t="str">
        <f t="shared" ref="K261:K324" si="24">IF(AND(C261&gt;=DATE(2026,9,30),C261&lt;=DATE(2027,9,29)),"YES",IF(C261&lt;DATE(2026,9,30),"NO",IF(C261&gt;DATE(2027,9,29),"NO")))</f>
        <v>NO</v>
      </c>
    </row>
    <row r="262" spans="2:11" x14ac:dyDescent="0.35">
      <c r="B262" s="262"/>
      <c r="C262" s="238"/>
      <c r="D262" s="238"/>
      <c r="E262" s="288"/>
      <c r="F262" s="264"/>
      <c r="G262" s="37" t="str">
        <f t="shared" si="20"/>
        <v>NO</v>
      </c>
      <c r="H262" s="37" t="str">
        <f t="shared" si="21"/>
        <v>NO</v>
      </c>
      <c r="I262" s="37" t="str">
        <f t="shared" si="22"/>
        <v>NO</v>
      </c>
      <c r="J262" s="37" t="str">
        <f t="shared" si="23"/>
        <v>NO</v>
      </c>
      <c r="K262" s="37" t="str">
        <f t="shared" si="24"/>
        <v>NO</v>
      </c>
    </row>
    <row r="263" spans="2:11" x14ac:dyDescent="0.35">
      <c r="B263" s="262"/>
      <c r="C263" s="238"/>
      <c r="D263" s="238"/>
      <c r="E263" s="288"/>
      <c r="F263" s="264"/>
      <c r="G263" s="37" t="str">
        <f t="shared" si="20"/>
        <v>NO</v>
      </c>
      <c r="H263" s="37" t="str">
        <f t="shared" si="21"/>
        <v>NO</v>
      </c>
      <c r="I263" s="37" t="str">
        <f t="shared" si="22"/>
        <v>NO</v>
      </c>
      <c r="J263" s="37" t="str">
        <f t="shared" si="23"/>
        <v>NO</v>
      </c>
      <c r="K263" s="37" t="str">
        <f t="shared" si="24"/>
        <v>NO</v>
      </c>
    </row>
    <row r="264" spans="2:11" x14ac:dyDescent="0.35">
      <c r="B264" s="262"/>
      <c r="C264" s="238"/>
      <c r="D264" s="238"/>
      <c r="E264" s="288"/>
      <c r="F264" s="264"/>
      <c r="G264" s="37" t="str">
        <f t="shared" si="20"/>
        <v>NO</v>
      </c>
      <c r="H264" s="37" t="str">
        <f t="shared" si="21"/>
        <v>NO</v>
      </c>
      <c r="I264" s="37" t="str">
        <f t="shared" si="22"/>
        <v>NO</v>
      </c>
      <c r="J264" s="37" t="str">
        <f t="shared" si="23"/>
        <v>NO</v>
      </c>
      <c r="K264" s="37" t="str">
        <f t="shared" si="24"/>
        <v>NO</v>
      </c>
    </row>
    <row r="265" spans="2:11" x14ac:dyDescent="0.35">
      <c r="B265" s="262"/>
      <c r="C265" s="238"/>
      <c r="D265" s="238"/>
      <c r="E265" s="288"/>
      <c r="F265" s="264"/>
      <c r="G265" s="37" t="str">
        <f t="shared" si="20"/>
        <v>NO</v>
      </c>
      <c r="H265" s="37" t="str">
        <f t="shared" si="21"/>
        <v>NO</v>
      </c>
      <c r="I265" s="37" t="str">
        <f t="shared" si="22"/>
        <v>NO</v>
      </c>
      <c r="J265" s="37" t="str">
        <f t="shared" si="23"/>
        <v>NO</v>
      </c>
      <c r="K265" s="37" t="str">
        <f t="shared" si="24"/>
        <v>NO</v>
      </c>
    </row>
    <row r="266" spans="2:11" x14ac:dyDescent="0.35">
      <c r="B266" s="262"/>
      <c r="C266" s="238"/>
      <c r="D266" s="238"/>
      <c r="E266" s="288"/>
      <c r="F266" s="264"/>
      <c r="G266" s="37" t="str">
        <f t="shared" si="20"/>
        <v>NO</v>
      </c>
      <c r="H266" s="37" t="str">
        <f t="shared" si="21"/>
        <v>NO</v>
      </c>
      <c r="I266" s="37" t="str">
        <f t="shared" si="22"/>
        <v>NO</v>
      </c>
      <c r="J266" s="37" t="str">
        <f t="shared" si="23"/>
        <v>NO</v>
      </c>
      <c r="K266" s="37" t="str">
        <f t="shared" si="24"/>
        <v>NO</v>
      </c>
    </row>
    <row r="267" spans="2:11" x14ac:dyDescent="0.35">
      <c r="B267" s="262"/>
      <c r="C267" s="238"/>
      <c r="D267" s="238"/>
      <c r="E267" s="288"/>
      <c r="F267" s="264"/>
      <c r="G267" s="37" t="str">
        <f t="shared" si="20"/>
        <v>NO</v>
      </c>
      <c r="H267" s="37" t="str">
        <f t="shared" si="21"/>
        <v>NO</v>
      </c>
      <c r="I267" s="37" t="str">
        <f t="shared" si="22"/>
        <v>NO</v>
      </c>
      <c r="J267" s="37" t="str">
        <f t="shared" si="23"/>
        <v>NO</v>
      </c>
      <c r="K267" s="37" t="str">
        <f t="shared" si="24"/>
        <v>NO</v>
      </c>
    </row>
    <row r="268" spans="2:11" x14ac:dyDescent="0.35">
      <c r="B268" s="262"/>
      <c r="C268" s="238"/>
      <c r="D268" s="238"/>
      <c r="E268" s="288"/>
      <c r="F268" s="264"/>
      <c r="G268" s="37" t="str">
        <f t="shared" si="20"/>
        <v>NO</v>
      </c>
      <c r="H268" s="37" t="str">
        <f t="shared" si="21"/>
        <v>NO</v>
      </c>
      <c r="I268" s="37" t="str">
        <f t="shared" si="22"/>
        <v>NO</v>
      </c>
      <c r="J268" s="37" t="str">
        <f t="shared" si="23"/>
        <v>NO</v>
      </c>
      <c r="K268" s="37" t="str">
        <f t="shared" si="24"/>
        <v>NO</v>
      </c>
    </row>
    <row r="269" spans="2:11" x14ac:dyDescent="0.35">
      <c r="B269" s="262"/>
      <c r="C269" s="238"/>
      <c r="D269" s="238"/>
      <c r="E269" s="288"/>
      <c r="F269" s="264"/>
      <c r="G269" s="37" t="str">
        <f t="shared" si="20"/>
        <v>NO</v>
      </c>
      <c r="H269" s="37" t="str">
        <f t="shared" si="21"/>
        <v>NO</v>
      </c>
      <c r="I269" s="37" t="str">
        <f t="shared" si="22"/>
        <v>NO</v>
      </c>
      <c r="J269" s="37" t="str">
        <f t="shared" si="23"/>
        <v>NO</v>
      </c>
      <c r="K269" s="37" t="str">
        <f t="shared" si="24"/>
        <v>NO</v>
      </c>
    </row>
    <row r="270" spans="2:11" x14ac:dyDescent="0.35">
      <c r="B270" s="262"/>
      <c r="C270" s="238"/>
      <c r="D270" s="238"/>
      <c r="E270" s="288"/>
      <c r="F270" s="264"/>
      <c r="G270" s="37" t="str">
        <f t="shared" si="20"/>
        <v>NO</v>
      </c>
      <c r="H270" s="37" t="str">
        <f t="shared" si="21"/>
        <v>NO</v>
      </c>
      <c r="I270" s="37" t="str">
        <f t="shared" si="22"/>
        <v>NO</v>
      </c>
      <c r="J270" s="37" t="str">
        <f t="shared" si="23"/>
        <v>NO</v>
      </c>
      <c r="K270" s="37" t="str">
        <f t="shared" si="24"/>
        <v>NO</v>
      </c>
    </row>
    <row r="271" spans="2:11" x14ac:dyDescent="0.35">
      <c r="B271" s="262"/>
      <c r="C271" s="238"/>
      <c r="D271" s="238"/>
      <c r="E271" s="288"/>
      <c r="F271" s="264"/>
      <c r="G271" s="37" t="str">
        <f t="shared" si="20"/>
        <v>NO</v>
      </c>
      <c r="H271" s="37" t="str">
        <f t="shared" si="21"/>
        <v>NO</v>
      </c>
      <c r="I271" s="37" t="str">
        <f t="shared" si="22"/>
        <v>NO</v>
      </c>
      <c r="J271" s="37" t="str">
        <f t="shared" si="23"/>
        <v>NO</v>
      </c>
      <c r="K271" s="37" t="str">
        <f t="shared" si="24"/>
        <v>NO</v>
      </c>
    </row>
    <row r="272" spans="2:11" x14ac:dyDescent="0.35">
      <c r="B272" s="262"/>
      <c r="C272" s="238"/>
      <c r="D272" s="238"/>
      <c r="E272" s="288"/>
      <c r="F272" s="264"/>
      <c r="G272" s="37" t="str">
        <f t="shared" si="20"/>
        <v>NO</v>
      </c>
      <c r="H272" s="37" t="str">
        <f t="shared" si="21"/>
        <v>NO</v>
      </c>
      <c r="I272" s="37" t="str">
        <f t="shared" si="22"/>
        <v>NO</v>
      </c>
      <c r="J272" s="37" t="str">
        <f t="shared" si="23"/>
        <v>NO</v>
      </c>
      <c r="K272" s="37" t="str">
        <f t="shared" si="24"/>
        <v>NO</v>
      </c>
    </row>
    <row r="273" spans="2:11" x14ac:dyDescent="0.35">
      <c r="B273" s="262"/>
      <c r="C273" s="238"/>
      <c r="D273" s="238"/>
      <c r="E273" s="288"/>
      <c r="F273" s="264"/>
      <c r="G273" s="37" t="str">
        <f t="shared" si="20"/>
        <v>NO</v>
      </c>
      <c r="H273" s="37" t="str">
        <f t="shared" si="21"/>
        <v>NO</v>
      </c>
      <c r="I273" s="37" t="str">
        <f t="shared" si="22"/>
        <v>NO</v>
      </c>
      <c r="J273" s="37" t="str">
        <f t="shared" si="23"/>
        <v>NO</v>
      </c>
      <c r="K273" s="37" t="str">
        <f t="shared" si="24"/>
        <v>NO</v>
      </c>
    </row>
    <row r="274" spans="2:11" x14ac:dyDescent="0.35">
      <c r="B274" s="262"/>
      <c r="C274" s="238"/>
      <c r="D274" s="238"/>
      <c r="E274" s="288"/>
      <c r="F274" s="264"/>
      <c r="G274" s="37" t="str">
        <f t="shared" si="20"/>
        <v>NO</v>
      </c>
      <c r="H274" s="37" t="str">
        <f t="shared" si="21"/>
        <v>NO</v>
      </c>
      <c r="I274" s="37" t="str">
        <f t="shared" si="22"/>
        <v>NO</v>
      </c>
      <c r="J274" s="37" t="str">
        <f t="shared" si="23"/>
        <v>NO</v>
      </c>
      <c r="K274" s="37" t="str">
        <f t="shared" si="24"/>
        <v>NO</v>
      </c>
    </row>
    <row r="275" spans="2:11" x14ac:dyDescent="0.35">
      <c r="B275" s="262"/>
      <c r="C275" s="238"/>
      <c r="D275" s="238"/>
      <c r="E275" s="288"/>
      <c r="F275" s="264"/>
      <c r="G275" s="37" t="str">
        <f t="shared" si="20"/>
        <v>NO</v>
      </c>
      <c r="H275" s="37" t="str">
        <f t="shared" si="21"/>
        <v>NO</v>
      </c>
      <c r="I275" s="37" t="str">
        <f t="shared" si="22"/>
        <v>NO</v>
      </c>
      <c r="J275" s="37" t="str">
        <f t="shared" si="23"/>
        <v>NO</v>
      </c>
      <c r="K275" s="37" t="str">
        <f t="shared" si="24"/>
        <v>NO</v>
      </c>
    </row>
    <row r="276" spans="2:11" x14ac:dyDescent="0.35">
      <c r="B276" s="262"/>
      <c r="C276" s="238"/>
      <c r="D276" s="238"/>
      <c r="E276" s="288"/>
      <c r="F276" s="264"/>
      <c r="G276" s="37" t="str">
        <f t="shared" si="20"/>
        <v>NO</v>
      </c>
      <c r="H276" s="37" t="str">
        <f t="shared" si="21"/>
        <v>NO</v>
      </c>
      <c r="I276" s="37" t="str">
        <f t="shared" si="22"/>
        <v>NO</v>
      </c>
      <c r="J276" s="37" t="str">
        <f t="shared" si="23"/>
        <v>NO</v>
      </c>
      <c r="K276" s="37" t="str">
        <f t="shared" si="24"/>
        <v>NO</v>
      </c>
    </row>
    <row r="277" spans="2:11" x14ac:dyDescent="0.35">
      <c r="B277" s="262"/>
      <c r="C277" s="238"/>
      <c r="D277" s="238"/>
      <c r="E277" s="288"/>
      <c r="F277" s="264"/>
      <c r="G277" s="37" t="str">
        <f t="shared" si="20"/>
        <v>NO</v>
      </c>
      <c r="H277" s="37" t="str">
        <f t="shared" si="21"/>
        <v>NO</v>
      </c>
      <c r="I277" s="37" t="str">
        <f t="shared" si="22"/>
        <v>NO</v>
      </c>
      <c r="J277" s="37" t="str">
        <f t="shared" si="23"/>
        <v>NO</v>
      </c>
      <c r="K277" s="37" t="str">
        <f t="shared" si="24"/>
        <v>NO</v>
      </c>
    </row>
    <row r="278" spans="2:11" x14ac:dyDescent="0.35">
      <c r="B278" s="262"/>
      <c r="C278" s="238"/>
      <c r="D278" s="238"/>
      <c r="E278" s="288"/>
      <c r="F278" s="264"/>
      <c r="G278" s="37" t="str">
        <f t="shared" si="20"/>
        <v>NO</v>
      </c>
      <c r="H278" s="37" t="str">
        <f t="shared" si="21"/>
        <v>NO</v>
      </c>
      <c r="I278" s="37" t="str">
        <f t="shared" si="22"/>
        <v>NO</v>
      </c>
      <c r="J278" s="37" t="str">
        <f t="shared" si="23"/>
        <v>NO</v>
      </c>
      <c r="K278" s="37" t="str">
        <f t="shared" si="24"/>
        <v>NO</v>
      </c>
    </row>
    <row r="279" spans="2:11" x14ac:dyDescent="0.35">
      <c r="B279" s="262"/>
      <c r="C279" s="238"/>
      <c r="D279" s="238"/>
      <c r="E279" s="288"/>
      <c r="F279" s="264"/>
      <c r="G279" s="37" t="str">
        <f t="shared" si="20"/>
        <v>NO</v>
      </c>
      <c r="H279" s="37" t="str">
        <f t="shared" si="21"/>
        <v>NO</v>
      </c>
      <c r="I279" s="37" t="str">
        <f t="shared" si="22"/>
        <v>NO</v>
      </c>
      <c r="J279" s="37" t="str">
        <f t="shared" si="23"/>
        <v>NO</v>
      </c>
      <c r="K279" s="37" t="str">
        <f t="shared" si="24"/>
        <v>NO</v>
      </c>
    </row>
    <row r="280" spans="2:11" x14ac:dyDescent="0.35">
      <c r="B280" s="262"/>
      <c r="C280" s="238"/>
      <c r="D280" s="238"/>
      <c r="E280" s="288"/>
      <c r="F280" s="264"/>
      <c r="G280" s="37" t="str">
        <f t="shared" si="20"/>
        <v>NO</v>
      </c>
      <c r="H280" s="37" t="str">
        <f t="shared" si="21"/>
        <v>NO</v>
      </c>
      <c r="I280" s="37" t="str">
        <f t="shared" si="22"/>
        <v>NO</v>
      </c>
      <c r="J280" s="37" t="str">
        <f t="shared" si="23"/>
        <v>NO</v>
      </c>
      <c r="K280" s="37" t="str">
        <f t="shared" si="24"/>
        <v>NO</v>
      </c>
    </row>
    <row r="281" spans="2:11" x14ac:dyDescent="0.35">
      <c r="B281" s="262"/>
      <c r="C281" s="238"/>
      <c r="D281" s="238"/>
      <c r="E281" s="288"/>
      <c r="F281" s="264"/>
      <c r="G281" s="37" t="str">
        <f t="shared" si="20"/>
        <v>NO</v>
      </c>
      <c r="H281" s="37" t="str">
        <f t="shared" si="21"/>
        <v>NO</v>
      </c>
      <c r="I281" s="37" t="str">
        <f t="shared" si="22"/>
        <v>NO</v>
      </c>
      <c r="J281" s="37" t="str">
        <f t="shared" si="23"/>
        <v>NO</v>
      </c>
      <c r="K281" s="37" t="str">
        <f t="shared" si="24"/>
        <v>NO</v>
      </c>
    </row>
    <row r="282" spans="2:11" x14ac:dyDescent="0.35">
      <c r="B282" s="262"/>
      <c r="C282" s="238"/>
      <c r="D282" s="238"/>
      <c r="E282" s="288"/>
      <c r="F282" s="264"/>
      <c r="G282" s="37" t="str">
        <f t="shared" si="20"/>
        <v>NO</v>
      </c>
      <c r="H282" s="37" t="str">
        <f t="shared" si="21"/>
        <v>NO</v>
      </c>
      <c r="I282" s="37" t="str">
        <f t="shared" si="22"/>
        <v>NO</v>
      </c>
      <c r="J282" s="37" t="str">
        <f t="shared" si="23"/>
        <v>NO</v>
      </c>
      <c r="K282" s="37" t="str">
        <f t="shared" si="24"/>
        <v>NO</v>
      </c>
    </row>
    <row r="283" spans="2:11" x14ac:dyDescent="0.35">
      <c r="B283" s="262"/>
      <c r="C283" s="238"/>
      <c r="D283" s="238"/>
      <c r="E283" s="288"/>
      <c r="F283" s="264"/>
      <c r="G283" s="37" t="str">
        <f t="shared" si="20"/>
        <v>NO</v>
      </c>
      <c r="H283" s="37" t="str">
        <f t="shared" si="21"/>
        <v>NO</v>
      </c>
      <c r="I283" s="37" t="str">
        <f t="shared" si="22"/>
        <v>NO</v>
      </c>
      <c r="J283" s="37" t="str">
        <f t="shared" si="23"/>
        <v>NO</v>
      </c>
      <c r="K283" s="37" t="str">
        <f t="shared" si="24"/>
        <v>NO</v>
      </c>
    </row>
    <row r="284" spans="2:11" x14ac:dyDescent="0.35">
      <c r="B284" s="262"/>
      <c r="C284" s="238"/>
      <c r="D284" s="238"/>
      <c r="E284" s="288"/>
      <c r="F284" s="264"/>
      <c r="G284" s="37" t="str">
        <f t="shared" si="20"/>
        <v>NO</v>
      </c>
      <c r="H284" s="37" t="str">
        <f t="shared" si="21"/>
        <v>NO</v>
      </c>
      <c r="I284" s="37" t="str">
        <f t="shared" si="22"/>
        <v>NO</v>
      </c>
      <c r="J284" s="37" t="str">
        <f t="shared" si="23"/>
        <v>NO</v>
      </c>
      <c r="K284" s="37" t="str">
        <f t="shared" si="24"/>
        <v>NO</v>
      </c>
    </row>
    <row r="285" spans="2:11" x14ac:dyDescent="0.35">
      <c r="B285" s="262"/>
      <c r="C285" s="238"/>
      <c r="D285" s="238"/>
      <c r="E285" s="288"/>
      <c r="F285" s="264"/>
      <c r="G285" s="37" t="str">
        <f t="shared" si="20"/>
        <v>NO</v>
      </c>
      <c r="H285" s="37" t="str">
        <f t="shared" si="21"/>
        <v>NO</v>
      </c>
      <c r="I285" s="37" t="str">
        <f t="shared" si="22"/>
        <v>NO</v>
      </c>
      <c r="J285" s="37" t="str">
        <f t="shared" si="23"/>
        <v>NO</v>
      </c>
      <c r="K285" s="37" t="str">
        <f t="shared" si="24"/>
        <v>NO</v>
      </c>
    </row>
    <row r="286" spans="2:11" x14ac:dyDescent="0.35">
      <c r="B286" s="262"/>
      <c r="C286" s="238"/>
      <c r="D286" s="238"/>
      <c r="E286" s="288"/>
      <c r="F286" s="264"/>
      <c r="G286" s="37" t="str">
        <f t="shared" si="20"/>
        <v>NO</v>
      </c>
      <c r="H286" s="37" t="str">
        <f t="shared" si="21"/>
        <v>NO</v>
      </c>
      <c r="I286" s="37" t="str">
        <f t="shared" si="22"/>
        <v>NO</v>
      </c>
      <c r="J286" s="37" t="str">
        <f t="shared" si="23"/>
        <v>NO</v>
      </c>
      <c r="K286" s="37" t="str">
        <f t="shared" si="24"/>
        <v>NO</v>
      </c>
    </row>
    <row r="287" spans="2:11" x14ac:dyDescent="0.35">
      <c r="B287" s="262"/>
      <c r="C287" s="238"/>
      <c r="D287" s="238"/>
      <c r="E287" s="288"/>
      <c r="F287" s="264"/>
      <c r="G287" s="37" t="str">
        <f t="shared" si="20"/>
        <v>NO</v>
      </c>
      <c r="H287" s="37" t="str">
        <f t="shared" si="21"/>
        <v>NO</v>
      </c>
      <c r="I287" s="37" t="str">
        <f t="shared" si="22"/>
        <v>NO</v>
      </c>
      <c r="J287" s="37" t="str">
        <f t="shared" si="23"/>
        <v>NO</v>
      </c>
      <c r="K287" s="37" t="str">
        <f t="shared" si="24"/>
        <v>NO</v>
      </c>
    </row>
    <row r="288" spans="2:11" x14ac:dyDescent="0.35">
      <c r="B288" s="262"/>
      <c r="C288" s="238"/>
      <c r="D288" s="238"/>
      <c r="E288" s="288"/>
      <c r="F288" s="264"/>
      <c r="G288" s="37" t="str">
        <f t="shared" si="20"/>
        <v>NO</v>
      </c>
      <c r="H288" s="37" t="str">
        <f t="shared" si="21"/>
        <v>NO</v>
      </c>
      <c r="I288" s="37" t="str">
        <f t="shared" si="22"/>
        <v>NO</v>
      </c>
      <c r="J288" s="37" t="str">
        <f t="shared" si="23"/>
        <v>NO</v>
      </c>
      <c r="K288" s="37" t="str">
        <f t="shared" si="24"/>
        <v>NO</v>
      </c>
    </row>
    <row r="289" spans="2:11" x14ac:dyDescent="0.35">
      <c r="B289" s="262"/>
      <c r="C289" s="238"/>
      <c r="D289" s="238"/>
      <c r="E289" s="288"/>
      <c r="F289" s="264"/>
      <c r="G289" s="37" t="str">
        <f t="shared" si="20"/>
        <v>NO</v>
      </c>
      <c r="H289" s="37" t="str">
        <f t="shared" si="21"/>
        <v>NO</v>
      </c>
      <c r="I289" s="37" t="str">
        <f t="shared" si="22"/>
        <v>NO</v>
      </c>
      <c r="J289" s="37" t="str">
        <f t="shared" si="23"/>
        <v>NO</v>
      </c>
      <c r="K289" s="37" t="str">
        <f t="shared" si="24"/>
        <v>NO</v>
      </c>
    </row>
    <row r="290" spans="2:11" x14ac:dyDescent="0.35">
      <c r="B290" s="262"/>
      <c r="C290" s="238"/>
      <c r="D290" s="238"/>
      <c r="E290" s="288"/>
      <c r="F290" s="264"/>
      <c r="G290" s="37" t="str">
        <f t="shared" si="20"/>
        <v>NO</v>
      </c>
      <c r="H290" s="37" t="str">
        <f t="shared" si="21"/>
        <v>NO</v>
      </c>
      <c r="I290" s="37" t="str">
        <f t="shared" si="22"/>
        <v>NO</v>
      </c>
      <c r="J290" s="37" t="str">
        <f t="shared" si="23"/>
        <v>NO</v>
      </c>
      <c r="K290" s="37" t="str">
        <f t="shared" si="24"/>
        <v>NO</v>
      </c>
    </row>
    <row r="291" spans="2:11" x14ac:dyDescent="0.35">
      <c r="B291" s="262"/>
      <c r="C291" s="238"/>
      <c r="D291" s="238"/>
      <c r="E291" s="288"/>
      <c r="F291" s="264"/>
      <c r="G291" s="37" t="str">
        <f t="shared" si="20"/>
        <v>NO</v>
      </c>
      <c r="H291" s="37" t="str">
        <f t="shared" si="21"/>
        <v>NO</v>
      </c>
      <c r="I291" s="37" t="str">
        <f t="shared" si="22"/>
        <v>NO</v>
      </c>
      <c r="J291" s="37" t="str">
        <f t="shared" si="23"/>
        <v>NO</v>
      </c>
      <c r="K291" s="37" t="str">
        <f t="shared" si="24"/>
        <v>NO</v>
      </c>
    </row>
    <row r="292" spans="2:11" x14ac:dyDescent="0.35">
      <c r="B292" s="262"/>
      <c r="C292" s="238"/>
      <c r="D292" s="238"/>
      <c r="E292" s="288"/>
      <c r="F292" s="264"/>
      <c r="G292" s="37" t="str">
        <f t="shared" si="20"/>
        <v>NO</v>
      </c>
      <c r="H292" s="37" t="str">
        <f t="shared" si="21"/>
        <v>NO</v>
      </c>
      <c r="I292" s="37" t="str">
        <f t="shared" si="22"/>
        <v>NO</v>
      </c>
      <c r="J292" s="37" t="str">
        <f t="shared" si="23"/>
        <v>NO</v>
      </c>
      <c r="K292" s="37" t="str">
        <f t="shared" si="24"/>
        <v>NO</v>
      </c>
    </row>
    <row r="293" spans="2:11" x14ac:dyDescent="0.35">
      <c r="B293" s="262"/>
      <c r="C293" s="238"/>
      <c r="D293" s="238"/>
      <c r="E293" s="288"/>
      <c r="F293" s="264"/>
      <c r="G293" s="37" t="str">
        <f t="shared" si="20"/>
        <v>NO</v>
      </c>
      <c r="H293" s="37" t="str">
        <f t="shared" si="21"/>
        <v>NO</v>
      </c>
      <c r="I293" s="37" t="str">
        <f t="shared" si="22"/>
        <v>NO</v>
      </c>
      <c r="J293" s="37" t="str">
        <f t="shared" si="23"/>
        <v>NO</v>
      </c>
      <c r="K293" s="37" t="str">
        <f t="shared" si="24"/>
        <v>NO</v>
      </c>
    </row>
    <row r="294" spans="2:11" x14ac:dyDescent="0.35">
      <c r="B294" s="262"/>
      <c r="C294" s="238"/>
      <c r="D294" s="238"/>
      <c r="E294" s="288"/>
      <c r="F294" s="264"/>
      <c r="G294" s="37" t="str">
        <f t="shared" si="20"/>
        <v>NO</v>
      </c>
      <c r="H294" s="37" t="str">
        <f t="shared" si="21"/>
        <v>NO</v>
      </c>
      <c r="I294" s="37" t="str">
        <f t="shared" si="22"/>
        <v>NO</v>
      </c>
      <c r="J294" s="37" t="str">
        <f t="shared" si="23"/>
        <v>NO</v>
      </c>
      <c r="K294" s="37" t="str">
        <f t="shared" si="24"/>
        <v>NO</v>
      </c>
    </row>
    <row r="295" spans="2:11" x14ac:dyDescent="0.35">
      <c r="B295" s="262"/>
      <c r="C295" s="238"/>
      <c r="D295" s="238"/>
      <c r="E295" s="288"/>
      <c r="F295" s="264"/>
      <c r="G295" s="37" t="str">
        <f t="shared" si="20"/>
        <v>NO</v>
      </c>
      <c r="H295" s="37" t="str">
        <f t="shared" si="21"/>
        <v>NO</v>
      </c>
      <c r="I295" s="37" t="str">
        <f t="shared" si="22"/>
        <v>NO</v>
      </c>
      <c r="J295" s="37" t="str">
        <f t="shared" si="23"/>
        <v>NO</v>
      </c>
      <c r="K295" s="37" t="str">
        <f t="shared" si="24"/>
        <v>NO</v>
      </c>
    </row>
    <row r="296" spans="2:11" x14ac:dyDescent="0.35">
      <c r="B296" s="262"/>
      <c r="C296" s="238"/>
      <c r="D296" s="238"/>
      <c r="E296" s="288"/>
      <c r="F296" s="264"/>
      <c r="G296" s="37" t="str">
        <f t="shared" si="20"/>
        <v>NO</v>
      </c>
      <c r="H296" s="37" t="str">
        <f t="shared" si="21"/>
        <v>NO</v>
      </c>
      <c r="I296" s="37" t="str">
        <f t="shared" si="22"/>
        <v>NO</v>
      </c>
      <c r="J296" s="37" t="str">
        <f t="shared" si="23"/>
        <v>NO</v>
      </c>
      <c r="K296" s="37" t="str">
        <f t="shared" si="24"/>
        <v>NO</v>
      </c>
    </row>
    <row r="297" spans="2:11" x14ac:dyDescent="0.35">
      <c r="B297" s="262"/>
      <c r="C297" s="238"/>
      <c r="D297" s="238"/>
      <c r="E297" s="288"/>
      <c r="F297" s="264"/>
      <c r="G297" s="37" t="str">
        <f t="shared" si="20"/>
        <v>NO</v>
      </c>
      <c r="H297" s="37" t="str">
        <f t="shared" si="21"/>
        <v>NO</v>
      </c>
      <c r="I297" s="37" t="str">
        <f t="shared" si="22"/>
        <v>NO</v>
      </c>
      <c r="J297" s="37" t="str">
        <f t="shared" si="23"/>
        <v>NO</v>
      </c>
      <c r="K297" s="37" t="str">
        <f t="shared" si="24"/>
        <v>NO</v>
      </c>
    </row>
    <row r="298" spans="2:11" x14ac:dyDescent="0.35">
      <c r="B298" s="262"/>
      <c r="C298" s="238"/>
      <c r="D298" s="238"/>
      <c r="E298" s="288"/>
      <c r="F298" s="264"/>
      <c r="G298" s="37" t="str">
        <f t="shared" si="20"/>
        <v>NO</v>
      </c>
      <c r="H298" s="37" t="str">
        <f t="shared" si="21"/>
        <v>NO</v>
      </c>
      <c r="I298" s="37" t="str">
        <f t="shared" si="22"/>
        <v>NO</v>
      </c>
      <c r="J298" s="37" t="str">
        <f t="shared" si="23"/>
        <v>NO</v>
      </c>
      <c r="K298" s="37" t="str">
        <f t="shared" si="24"/>
        <v>NO</v>
      </c>
    </row>
    <row r="299" spans="2:11" x14ac:dyDescent="0.35">
      <c r="B299" s="262"/>
      <c r="C299" s="238"/>
      <c r="D299" s="238"/>
      <c r="E299" s="288"/>
      <c r="F299" s="264"/>
      <c r="G299" s="37" t="str">
        <f t="shared" si="20"/>
        <v>NO</v>
      </c>
      <c r="H299" s="37" t="str">
        <f t="shared" si="21"/>
        <v>NO</v>
      </c>
      <c r="I299" s="37" t="str">
        <f t="shared" si="22"/>
        <v>NO</v>
      </c>
      <c r="J299" s="37" t="str">
        <f t="shared" si="23"/>
        <v>NO</v>
      </c>
      <c r="K299" s="37" t="str">
        <f t="shared" si="24"/>
        <v>NO</v>
      </c>
    </row>
    <row r="300" spans="2:11" x14ac:dyDescent="0.35">
      <c r="B300" s="262"/>
      <c r="C300" s="238"/>
      <c r="D300" s="238"/>
      <c r="E300" s="288"/>
      <c r="F300" s="264"/>
      <c r="G300" s="37" t="str">
        <f t="shared" si="20"/>
        <v>NO</v>
      </c>
      <c r="H300" s="37" t="str">
        <f t="shared" si="21"/>
        <v>NO</v>
      </c>
      <c r="I300" s="37" t="str">
        <f t="shared" si="22"/>
        <v>NO</v>
      </c>
      <c r="J300" s="37" t="str">
        <f t="shared" si="23"/>
        <v>NO</v>
      </c>
      <c r="K300" s="37" t="str">
        <f t="shared" si="24"/>
        <v>NO</v>
      </c>
    </row>
    <row r="301" spans="2:11" x14ac:dyDescent="0.35">
      <c r="B301" s="262"/>
      <c r="C301" s="238"/>
      <c r="D301" s="238"/>
      <c r="E301" s="288"/>
      <c r="F301" s="264"/>
      <c r="G301" s="37" t="str">
        <f t="shared" si="20"/>
        <v>NO</v>
      </c>
      <c r="H301" s="37" t="str">
        <f t="shared" si="21"/>
        <v>NO</v>
      </c>
      <c r="I301" s="37" t="str">
        <f t="shared" si="22"/>
        <v>NO</v>
      </c>
      <c r="J301" s="37" t="str">
        <f t="shared" si="23"/>
        <v>NO</v>
      </c>
      <c r="K301" s="37" t="str">
        <f t="shared" si="24"/>
        <v>NO</v>
      </c>
    </row>
    <row r="302" spans="2:11" x14ac:dyDescent="0.35">
      <c r="B302" s="262"/>
      <c r="C302" s="238"/>
      <c r="D302" s="238"/>
      <c r="E302" s="288"/>
      <c r="F302" s="264"/>
      <c r="G302" s="37" t="str">
        <f t="shared" si="20"/>
        <v>NO</v>
      </c>
      <c r="H302" s="37" t="str">
        <f t="shared" si="21"/>
        <v>NO</v>
      </c>
      <c r="I302" s="37" t="str">
        <f t="shared" si="22"/>
        <v>NO</v>
      </c>
      <c r="J302" s="37" t="str">
        <f t="shared" si="23"/>
        <v>NO</v>
      </c>
      <c r="K302" s="37" t="str">
        <f t="shared" si="24"/>
        <v>NO</v>
      </c>
    </row>
    <row r="303" spans="2:11" x14ac:dyDescent="0.35">
      <c r="B303" s="262"/>
      <c r="C303" s="238"/>
      <c r="D303" s="238"/>
      <c r="E303" s="288"/>
      <c r="F303" s="264"/>
      <c r="G303" s="37" t="str">
        <f t="shared" si="20"/>
        <v>NO</v>
      </c>
      <c r="H303" s="37" t="str">
        <f t="shared" si="21"/>
        <v>NO</v>
      </c>
      <c r="I303" s="37" t="str">
        <f t="shared" si="22"/>
        <v>NO</v>
      </c>
      <c r="J303" s="37" t="str">
        <f t="shared" si="23"/>
        <v>NO</v>
      </c>
      <c r="K303" s="37" t="str">
        <f t="shared" si="24"/>
        <v>NO</v>
      </c>
    </row>
    <row r="304" spans="2:11" x14ac:dyDescent="0.35">
      <c r="B304" s="262"/>
      <c r="C304" s="238"/>
      <c r="D304" s="238"/>
      <c r="E304" s="288"/>
      <c r="F304" s="264"/>
      <c r="G304" s="37" t="str">
        <f t="shared" si="20"/>
        <v>NO</v>
      </c>
      <c r="H304" s="37" t="str">
        <f t="shared" si="21"/>
        <v>NO</v>
      </c>
      <c r="I304" s="37" t="str">
        <f t="shared" si="22"/>
        <v>NO</v>
      </c>
      <c r="J304" s="37" t="str">
        <f t="shared" si="23"/>
        <v>NO</v>
      </c>
      <c r="K304" s="37" t="str">
        <f t="shared" si="24"/>
        <v>NO</v>
      </c>
    </row>
    <row r="305" spans="2:11" x14ac:dyDescent="0.35">
      <c r="B305" s="262"/>
      <c r="C305" s="238"/>
      <c r="D305" s="238"/>
      <c r="E305" s="288"/>
      <c r="F305" s="264"/>
      <c r="G305" s="37" t="str">
        <f t="shared" si="20"/>
        <v>NO</v>
      </c>
      <c r="H305" s="37" t="str">
        <f t="shared" si="21"/>
        <v>NO</v>
      </c>
      <c r="I305" s="37" t="str">
        <f t="shared" si="22"/>
        <v>NO</v>
      </c>
      <c r="J305" s="37" t="str">
        <f t="shared" si="23"/>
        <v>NO</v>
      </c>
      <c r="K305" s="37" t="str">
        <f t="shared" si="24"/>
        <v>NO</v>
      </c>
    </row>
    <row r="306" spans="2:11" x14ac:dyDescent="0.35">
      <c r="B306" s="262"/>
      <c r="C306" s="238"/>
      <c r="D306" s="238"/>
      <c r="E306" s="288"/>
      <c r="F306" s="264"/>
      <c r="G306" s="37" t="str">
        <f t="shared" si="20"/>
        <v>NO</v>
      </c>
      <c r="H306" s="37" t="str">
        <f t="shared" si="21"/>
        <v>NO</v>
      </c>
      <c r="I306" s="37" t="str">
        <f t="shared" si="22"/>
        <v>NO</v>
      </c>
      <c r="J306" s="37" t="str">
        <f t="shared" si="23"/>
        <v>NO</v>
      </c>
      <c r="K306" s="37" t="str">
        <f t="shared" si="24"/>
        <v>NO</v>
      </c>
    </row>
    <row r="307" spans="2:11" x14ac:dyDescent="0.35">
      <c r="B307" s="262"/>
      <c r="C307" s="238"/>
      <c r="D307" s="238"/>
      <c r="E307" s="288"/>
      <c r="F307" s="264"/>
      <c r="G307" s="37" t="str">
        <f t="shared" si="20"/>
        <v>NO</v>
      </c>
      <c r="H307" s="37" t="str">
        <f t="shared" si="21"/>
        <v>NO</v>
      </c>
      <c r="I307" s="37" t="str">
        <f t="shared" si="22"/>
        <v>NO</v>
      </c>
      <c r="J307" s="37" t="str">
        <f t="shared" si="23"/>
        <v>NO</v>
      </c>
      <c r="K307" s="37" t="str">
        <f t="shared" si="24"/>
        <v>NO</v>
      </c>
    </row>
    <row r="308" spans="2:11" x14ac:dyDescent="0.35">
      <c r="B308" s="262"/>
      <c r="C308" s="238"/>
      <c r="D308" s="238"/>
      <c r="E308" s="288"/>
      <c r="F308" s="264"/>
      <c r="G308" s="37" t="str">
        <f t="shared" si="20"/>
        <v>NO</v>
      </c>
      <c r="H308" s="37" t="str">
        <f t="shared" si="21"/>
        <v>NO</v>
      </c>
      <c r="I308" s="37" t="str">
        <f t="shared" si="22"/>
        <v>NO</v>
      </c>
      <c r="J308" s="37" t="str">
        <f t="shared" si="23"/>
        <v>NO</v>
      </c>
      <c r="K308" s="37" t="str">
        <f t="shared" si="24"/>
        <v>NO</v>
      </c>
    </row>
    <row r="309" spans="2:11" x14ac:dyDescent="0.35">
      <c r="B309" s="262"/>
      <c r="C309" s="238"/>
      <c r="D309" s="238"/>
      <c r="E309" s="288"/>
      <c r="F309" s="264"/>
      <c r="G309" s="37" t="str">
        <f t="shared" si="20"/>
        <v>NO</v>
      </c>
      <c r="H309" s="37" t="str">
        <f t="shared" si="21"/>
        <v>NO</v>
      </c>
      <c r="I309" s="37" t="str">
        <f t="shared" si="22"/>
        <v>NO</v>
      </c>
      <c r="J309" s="37" t="str">
        <f t="shared" si="23"/>
        <v>NO</v>
      </c>
      <c r="K309" s="37" t="str">
        <f t="shared" si="24"/>
        <v>NO</v>
      </c>
    </row>
    <row r="310" spans="2:11" x14ac:dyDescent="0.35">
      <c r="B310" s="262"/>
      <c r="C310" s="238"/>
      <c r="D310" s="238"/>
      <c r="E310" s="288"/>
      <c r="F310" s="264"/>
      <c r="G310" s="37" t="str">
        <f t="shared" si="20"/>
        <v>NO</v>
      </c>
      <c r="H310" s="37" t="str">
        <f t="shared" si="21"/>
        <v>NO</v>
      </c>
      <c r="I310" s="37" t="str">
        <f t="shared" si="22"/>
        <v>NO</v>
      </c>
      <c r="J310" s="37" t="str">
        <f t="shared" si="23"/>
        <v>NO</v>
      </c>
      <c r="K310" s="37" t="str">
        <f t="shared" si="24"/>
        <v>NO</v>
      </c>
    </row>
    <row r="311" spans="2:11" x14ac:dyDescent="0.35">
      <c r="B311" s="262"/>
      <c r="C311" s="238"/>
      <c r="D311" s="238"/>
      <c r="E311" s="288"/>
      <c r="F311" s="264"/>
      <c r="G311" s="37" t="str">
        <f t="shared" si="20"/>
        <v>NO</v>
      </c>
      <c r="H311" s="37" t="str">
        <f t="shared" si="21"/>
        <v>NO</v>
      </c>
      <c r="I311" s="37" t="str">
        <f t="shared" si="22"/>
        <v>NO</v>
      </c>
      <c r="J311" s="37" t="str">
        <f t="shared" si="23"/>
        <v>NO</v>
      </c>
      <c r="K311" s="37" t="str">
        <f t="shared" si="24"/>
        <v>NO</v>
      </c>
    </row>
    <row r="312" spans="2:11" x14ac:dyDescent="0.35">
      <c r="B312" s="262"/>
      <c r="C312" s="238"/>
      <c r="D312" s="238"/>
      <c r="E312" s="288"/>
      <c r="F312" s="264"/>
      <c r="G312" s="37" t="str">
        <f t="shared" si="20"/>
        <v>NO</v>
      </c>
      <c r="H312" s="37" t="str">
        <f t="shared" si="21"/>
        <v>NO</v>
      </c>
      <c r="I312" s="37" t="str">
        <f t="shared" si="22"/>
        <v>NO</v>
      </c>
      <c r="J312" s="37" t="str">
        <f t="shared" si="23"/>
        <v>NO</v>
      </c>
      <c r="K312" s="37" t="str">
        <f t="shared" si="24"/>
        <v>NO</v>
      </c>
    </row>
    <row r="313" spans="2:11" x14ac:dyDescent="0.35">
      <c r="B313" s="262"/>
      <c r="C313" s="238"/>
      <c r="D313" s="238"/>
      <c r="E313" s="288"/>
      <c r="F313" s="264"/>
      <c r="G313" s="37" t="str">
        <f t="shared" si="20"/>
        <v>NO</v>
      </c>
      <c r="H313" s="37" t="str">
        <f t="shared" si="21"/>
        <v>NO</v>
      </c>
      <c r="I313" s="37" t="str">
        <f t="shared" si="22"/>
        <v>NO</v>
      </c>
      <c r="J313" s="37" t="str">
        <f t="shared" si="23"/>
        <v>NO</v>
      </c>
      <c r="K313" s="37" t="str">
        <f t="shared" si="24"/>
        <v>NO</v>
      </c>
    </row>
    <row r="314" spans="2:11" x14ac:dyDescent="0.35">
      <c r="B314" s="262"/>
      <c r="C314" s="238"/>
      <c r="D314" s="238"/>
      <c r="E314" s="288"/>
      <c r="F314" s="264"/>
      <c r="G314" s="37" t="str">
        <f t="shared" si="20"/>
        <v>NO</v>
      </c>
      <c r="H314" s="37" t="str">
        <f t="shared" si="21"/>
        <v>NO</v>
      </c>
      <c r="I314" s="37" t="str">
        <f t="shared" si="22"/>
        <v>NO</v>
      </c>
      <c r="J314" s="37" t="str">
        <f t="shared" si="23"/>
        <v>NO</v>
      </c>
      <c r="K314" s="37" t="str">
        <f t="shared" si="24"/>
        <v>NO</v>
      </c>
    </row>
    <row r="315" spans="2:11" x14ac:dyDescent="0.35">
      <c r="B315" s="262"/>
      <c r="C315" s="238"/>
      <c r="D315" s="238"/>
      <c r="E315" s="288"/>
      <c r="F315" s="264"/>
      <c r="G315" s="37" t="str">
        <f t="shared" si="20"/>
        <v>NO</v>
      </c>
      <c r="H315" s="37" t="str">
        <f t="shared" si="21"/>
        <v>NO</v>
      </c>
      <c r="I315" s="37" t="str">
        <f t="shared" si="22"/>
        <v>NO</v>
      </c>
      <c r="J315" s="37" t="str">
        <f t="shared" si="23"/>
        <v>NO</v>
      </c>
      <c r="K315" s="37" t="str">
        <f t="shared" si="24"/>
        <v>NO</v>
      </c>
    </row>
    <row r="316" spans="2:11" x14ac:dyDescent="0.35">
      <c r="B316" s="262"/>
      <c r="C316" s="238"/>
      <c r="D316" s="238"/>
      <c r="E316" s="288"/>
      <c r="F316" s="264"/>
      <c r="G316" s="37" t="str">
        <f t="shared" si="20"/>
        <v>NO</v>
      </c>
      <c r="H316" s="37" t="str">
        <f t="shared" si="21"/>
        <v>NO</v>
      </c>
      <c r="I316" s="37" t="str">
        <f t="shared" si="22"/>
        <v>NO</v>
      </c>
      <c r="J316" s="37" t="str">
        <f t="shared" si="23"/>
        <v>NO</v>
      </c>
      <c r="K316" s="37" t="str">
        <f t="shared" si="24"/>
        <v>NO</v>
      </c>
    </row>
    <row r="317" spans="2:11" x14ac:dyDescent="0.35">
      <c r="B317" s="262"/>
      <c r="C317" s="238"/>
      <c r="D317" s="238"/>
      <c r="E317" s="288"/>
      <c r="F317" s="264"/>
      <c r="G317" s="37" t="str">
        <f t="shared" si="20"/>
        <v>NO</v>
      </c>
      <c r="H317" s="37" t="str">
        <f t="shared" si="21"/>
        <v>NO</v>
      </c>
      <c r="I317" s="37" t="str">
        <f t="shared" si="22"/>
        <v>NO</v>
      </c>
      <c r="J317" s="37" t="str">
        <f t="shared" si="23"/>
        <v>NO</v>
      </c>
      <c r="K317" s="37" t="str">
        <f t="shared" si="24"/>
        <v>NO</v>
      </c>
    </row>
    <row r="318" spans="2:11" x14ac:dyDescent="0.35">
      <c r="B318" s="262"/>
      <c r="C318" s="238"/>
      <c r="D318" s="238"/>
      <c r="E318" s="288"/>
      <c r="F318" s="264"/>
      <c r="G318" s="37" t="str">
        <f t="shared" si="20"/>
        <v>NO</v>
      </c>
      <c r="H318" s="37" t="str">
        <f t="shared" si="21"/>
        <v>NO</v>
      </c>
      <c r="I318" s="37" t="str">
        <f t="shared" si="22"/>
        <v>NO</v>
      </c>
      <c r="J318" s="37" t="str">
        <f t="shared" si="23"/>
        <v>NO</v>
      </c>
      <c r="K318" s="37" t="str">
        <f t="shared" si="24"/>
        <v>NO</v>
      </c>
    </row>
    <row r="319" spans="2:11" x14ac:dyDescent="0.35">
      <c r="B319" s="262"/>
      <c r="C319" s="238"/>
      <c r="D319" s="238"/>
      <c r="E319" s="288"/>
      <c r="F319" s="264"/>
      <c r="G319" s="37" t="str">
        <f t="shared" si="20"/>
        <v>NO</v>
      </c>
      <c r="H319" s="37" t="str">
        <f t="shared" si="21"/>
        <v>NO</v>
      </c>
      <c r="I319" s="37" t="str">
        <f t="shared" si="22"/>
        <v>NO</v>
      </c>
      <c r="J319" s="37" t="str">
        <f t="shared" si="23"/>
        <v>NO</v>
      </c>
      <c r="K319" s="37" t="str">
        <f t="shared" si="24"/>
        <v>NO</v>
      </c>
    </row>
    <row r="320" spans="2:11" x14ac:dyDescent="0.35">
      <c r="B320" s="262"/>
      <c r="C320" s="238"/>
      <c r="D320" s="238"/>
      <c r="E320" s="288"/>
      <c r="F320" s="264"/>
      <c r="G320" s="37" t="str">
        <f t="shared" si="20"/>
        <v>NO</v>
      </c>
      <c r="H320" s="37" t="str">
        <f t="shared" si="21"/>
        <v>NO</v>
      </c>
      <c r="I320" s="37" t="str">
        <f t="shared" si="22"/>
        <v>NO</v>
      </c>
      <c r="J320" s="37" t="str">
        <f t="shared" si="23"/>
        <v>NO</v>
      </c>
      <c r="K320" s="37" t="str">
        <f t="shared" si="24"/>
        <v>NO</v>
      </c>
    </row>
    <row r="321" spans="2:11" x14ac:dyDescent="0.35">
      <c r="B321" s="262"/>
      <c r="C321" s="238"/>
      <c r="D321" s="238"/>
      <c r="E321" s="288"/>
      <c r="F321" s="264"/>
      <c r="G321" s="37" t="str">
        <f t="shared" si="20"/>
        <v>NO</v>
      </c>
      <c r="H321" s="37" t="str">
        <f t="shared" si="21"/>
        <v>NO</v>
      </c>
      <c r="I321" s="37" t="str">
        <f t="shared" si="22"/>
        <v>NO</v>
      </c>
      <c r="J321" s="37" t="str">
        <f t="shared" si="23"/>
        <v>NO</v>
      </c>
      <c r="K321" s="37" t="str">
        <f t="shared" si="24"/>
        <v>NO</v>
      </c>
    </row>
    <row r="322" spans="2:11" x14ac:dyDescent="0.35">
      <c r="B322" s="262"/>
      <c r="C322" s="238"/>
      <c r="D322" s="238"/>
      <c r="E322" s="288"/>
      <c r="F322" s="264"/>
      <c r="G322" s="37" t="str">
        <f t="shared" si="20"/>
        <v>NO</v>
      </c>
      <c r="H322" s="37" t="str">
        <f t="shared" si="21"/>
        <v>NO</v>
      </c>
      <c r="I322" s="37" t="str">
        <f t="shared" si="22"/>
        <v>NO</v>
      </c>
      <c r="J322" s="37" t="str">
        <f t="shared" si="23"/>
        <v>NO</v>
      </c>
      <c r="K322" s="37" t="str">
        <f t="shared" si="24"/>
        <v>NO</v>
      </c>
    </row>
    <row r="323" spans="2:11" x14ac:dyDescent="0.35">
      <c r="B323" s="262"/>
      <c r="C323" s="238"/>
      <c r="D323" s="238"/>
      <c r="E323" s="288"/>
      <c r="F323" s="264"/>
      <c r="G323" s="37" t="str">
        <f t="shared" si="20"/>
        <v>NO</v>
      </c>
      <c r="H323" s="37" t="str">
        <f t="shared" si="21"/>
        <v>NO</v>
      </c>
      <c r="I323" s="37" t="str">
        <f t="shared" si="22"/>
        <v>NO</v>
      </c>
      <c r="J323" s="37" t="str">
        <f t="shared" si="23"/>
        <v>NO</v>
      </c>
      <c r="K323" s="37" t="str">
        <f t="shared" si="24"/>
        <v>NO</v>
      </c>
    </row>
    <row r="324" spans="2:11" x14ac:dyDescent="0.35">
      <c r="B324" s="262"/>
      <c r="C324" s="238"/>
      <c r="D324" s="238"/>
      <c r="E324" s="288"/>
      <c r="F324" s="264"/>
      <c r="G324" s="37" t="str">
        <f t="shared" si="20"/>
        <v>NO</v>
      </c>
      <c r="H324" s="37" t="str">
        <f t="shared" si="21"/>
        <v>NO</v>
      </c>
      <c r="I324" s="37" t="str">
        <f t="shared" si="22"/>
        <v>NO</v>
      </c>
      <c r="J324" s="37" t="str">
        <f t="shared" si="23"/>
        <v>NO</v>
      </c>
      <c r="K324" s="37" t="str">
        <f t="shared" si="24"/>
        <v>NO</v>
      </c>
    </row>
    <row r="325" spans="2:11" x14ac:dyDescent="0.35">
      <c r="B325" s="262"/>
      <c r="C325" s="238"/>
      <c r="D325" s="238"/>
      <c r="E325" s="288"/>
      <c r="F325" s="264"/>
      <c r="G325" s="37" t="str">
        <f t="shared" ref="G325:G388" si="25">IF(AND(C325&gt;=DATE(2022,9,30),C325&lt;=DATE(2023,9,29)),"YES",IF(C325&lt;DATE(2022,9,30),"NO",IF(C325&gt;DATE(2023,9,29),"NO")))</f>
        <v>NO</v>
      </c>
      <c r="H325" s="37" t="str">
        <f t="shared" ref="H325:H388" si="26">IF(AND(C325&gt;=DATE(2023,9,30),C325&lt;=DATE(2024,9,29)),"YES",IF(C325&lt;DATE(2023,9,30),"NO",IF(C325&gt;DATE(2024,9,29),"NO")))</f>
        <v>NO</v>
      </c>
      <c r="I325" s="37" t="str">
        <f t="shared" ref="I325:I388" si="27">IF(AND(C325&gt;=DATE(2024,9,30),C325&lt;=DATE(2025,9,29)),"YES",IF(C325&lt;DATE(2024,9,30),"NO",IF(C325&gt;DATE(2025,9,29),"NO")))</f>
        <v>NO</v>
      </c>
      <c r="J325" s="37" t="str">
        <f t="shared" ref="J325:J388" si="28">IF(AND(C325&gt;=DATE(2025,9,30),C325&lt;=DATE(2026,9,29)),"YES",IF(C325&lt;DATE(2025,9,30),"NO",IF(C325&gt;DATE(2026,9,29),"NO")))</f>
        <v>NO</v>
      </c>
      <c r="K325" s="37" t="str">
        <f t="shared" ref="K325:K388" si="29">IF(AND(C325&gt;=DATE(2026,9,30),C325&lt;=DATE(2027,9,29)),"YES",IF(C325&lt;DATE(2026,9,30),"NO",IF(C325&gt;DATE(2027,9,29),"NO")))</f>
        <v>NO</v>
      </c>
    </row>
    <row r="326" spans="2:11" x14ac:dyDescent="0.35">
      <c r="B326" s="262"/>
      <c r="C326" s="238"/>
      <c r="D326" s="238"/>
      <c r="E326" s="288"/>
      <c r="F326" s="264"/>
      <c r="G326" s="37" t="str">
        <f t="shared" si="25"/>
        <v>NO</v>
      </c>
      <c r="H326" s="37" t="str">
        <f t="shared" si="26"/>
        <v>NO</v>
      </c>
      <c r="I326" s="37" t="str">
        <f t="shared" si="27"/>
        <v>NO</v>
      </c>
      <c r="J326" s="37" t="str">
        <f t="shared" si="28"/>
        <v>NO</v>
      </c>
      <c r="K326" s="37" t="str">
        <f t="shared" si="29"/>
        <v>NO</v>
      </c>
    </row>
    <row r="327" spans="2:11" x14ac:dyDescent="0.35">
      <c r="B327" s="262"/>
      <c r="C327" s="238"/>
      <c r="D327" s="238"/>
      <c r="E327" s="288"/>
      <c r="F327" s="264"/>
      <c r="G327" s="37" t="str">
        <f t="shared" si="25"/>
        <v>NO</v>
      </c>
      <c r="H327" s="37" t="str">
        <f t="shared" si="26"/>
        <v>NO</v>
      </c>
      <c r="I327" s="37" t="str">
        <f t="shared" si="27"/>
        <v>NO</v>
      </c>
      <c r="J327" s="37" t="str">
        <f t="shared" si="28"/>
        <v>NO</v>
      </c>
      <c r="K327" s="37" t="str">
        <f t="shared" si="29"/>
        <v>NO</v>
      </c>
    </row>
    <row r="328" spans="2:11" x14ac:dyDescent="0.35">
      <c r="B328" s="262"/>
      <c r="C328" s="238"/>
      <c r="D328" s="238"/>
      <c r="E328" s="288"/>
      <c r="F328" s="264"/>
      <c r="G328" s="37" t="str">
        <f t="shared" si="25"/>
        <v>NO</v>
      </c>
      <c r="H328" s="37" t="str">
        <f t="shared" si="26"/>
        <v>NO</v>
      </c>
      <c r="I328" s="37" t="str">
        <f t="shared" si="27"/>
        <v>NO</v>
      </c>
      <c r="J328" s="37" t="str">
        <f t="shared" si="28"/>
        <v>NO</v>
      </c>
      <c r="K328" s="37" t="str">
        <f t="shared" si="29"/>
        <v>NO</v>
      </c>
    </row>
    <row r="329" spans="2:11" x14ac:dyDescent="0.35">
      <c r="B329" s="262"/>
      <c r="C329" s="238"/>
      <c r="D329" s="238"/>
      <c r="E329" s="288"/>
      <c r="F329" s="264"/>
      <c r="G329" s="37" t="str">
        <f t="shared" si="25"/>
        <v>NO</v>
      </c>
      <c r="H329" s="37" t="str">
        <f t="shared" si="26"/>
        <v>NO</v>
      </c>
      <c r="I329" s="37" t="str">
        <f t="shared" si="27"/>
        <v>NO</v>
      </c>
      <c r="J329" s="37" t="str">
        <f t="shared" si="28"/>
        <v>NO</v>
      </c>
      <c r="K329" s="37" t="str">
        <f t="shared" si="29"/>
        <v>NO</v>
      </c>
    </row>
    <row r="330" spans="2:11" x14ac:dyDescent="0.35">
      <c r="B330" s="262"/>
      <c r="C330" s="238"/>
      <c r="D330" s="238"/>
      <c r="E330" s="288"/>
      <c r="F330" s="264"/>
      <c r="G330" s="37" t="str">
        <f t="shared" si="25"/>
        <v>NO</v>
      </c>
      <c r="H330" s="37" t="str">
        <f t="shared" si="26"/>
        <v>NO</v>
      </c>
      <c r="I330" s="37" t="str">
        <f t="shared" si="27"/>
        <v>NO</v>
      </c>
      <c r="J330" s="37" t="str">
        <f t="shared" si="28"/>
        <v>NO</v>
      </c>
      <c r="K330" s="37" t="str">
        <f t="shared" si="29"/>
        <v>NO</v>
      </c>
    </row>
    <row r="331" spans="2:11" x14ac:dyDescent="0.35">
      <c r="B331" s="262"/>
      <c r="C331" s="238"/>
      <c r="D331" s="238"/>
      <c r="E331" s="288"/>
      <c r="F331" s="264"/>
      <c r="G331" s="37" t="str">
        <f t="shared" si="25"/>
        <v>NO</v>
      </c>
      <c r="H331" s="37" t="str">
        <f t="shared" si="26"/>
        <v>NO</v>
      </c>
      <c r="I331" s="37" t="str">
        <f t="shared" si="27"/>
        <v>NO</v>
      </c>
      <c r="J331" s="37" t="str">
        <f t="shared" si="28"/>
        <v>NO</v>
      </c>
      <c r="K331" s="37" t="str">
        <f t="shared" si="29"/>
        <v>NO</v>
      </c>
    </row>
    <row r="332" spans="2:11" x14ac:dyDescent="0.35">
      <c r="B332" s="262"/>
      <c r="C332" s="238"/>
      <c r="D332" s="238"/>
      <c r="E332" s="288"/>
      <c r="F332" s="264"/>
      <c r="G332" s="37" t="str">
        <f t="shared" si="25"/>
        <v>NO</v>
      </c>
      <c r="H332" s="37" t="str">
        <f t="shared" si="26"/>
        <v>NO</v>
      </c>
      <c r="I332" s="37" t="str">
        <f t="shared" si="27"/>
        <v>NO</v>
      </c>
      <c r="J332" s="37" t="str">
        <f t="shared" si="28"/>
        <v>NO</v>
      </c>
      <c r="K332" s="37" t="str">
        <f t="shared" si="29"/>
        <v>NO</v>
      </c>
    </row>
    <row r="333" spans="2:11" x14ac:dyDescent="0.35">
      <c r="B333" s="262"/>
      <c r="C333" s="238"/>
      <c r="D333" s="238"/>
      <c r="E333" s="288"/>
      <c r="F333" s="264"/>
      <c r="G333" s="37" t="str">
        <f t="shared" si="25"/>
        <v>NO</v>
      </c>
      <c r="H333" s="37" t="str">
        <f t="shared" si="26"/>
        <v>NO</v>
      </c>
      <c r="I333" s="37" t="str">
        <f t="shared" si="27"/>
        <v>NO</v>
      </c>
      <c r="J333" s="37" t="str">
        <f t="shared" si="28"/>
        <v>NO</v>
      </c>
      <c r="K333" s="37" t="str">
        <f t="shared" si="29"/>
        <v>NO</v>
      </c>
    </row>
    <row r="334" spans="2:11" x14ac:dyDescent="0.35">
      <c r="B334" s="262"/>
      <c r="C334" s="238"/>
      <c r="D334" s="238"/>
      <c r="E334" s="288"/>
      <c r="F334" s="264"/>
      <c r="G334" s="37" t="str">
        <f t="shared" si="25"/>
        <v>NO</v>
      </c>
      <c r="H334" s="37" t="str">
        <f t="shared" si="26"/>
        <v>NO</v>
      </c>
      <c r="I334" s="37" t="str">
        <f t="shared" si="27"/>
        <v>NO</v>
      </c>
      <c r="J334" s="37" t="str">
        <f t="shared" si="28"/>
        <v>NO</v>
      </c>
      <c r="K334" s="37" t="str">
        <f t="shared" si="29"/>
        <v>NO</v>
      </c>
    </row>
    <row r="335" spans="2:11" x14ac:dyDescent="0.35">
      <c r="B335" s="262"/>
      <c r="C335" s="238"/>
      <c r="D335" s="238"/>
      <c r="E335" s="288"/>
      <c r="F335" s="264"/>
      <c r="G335" s="37" t="str">
        <f t="shared" si="25"/>
        <v>NO</v>
      </c>
      <c r="H335" s="37" t="str">
        <f t="shared" si="26"/>
        <v>NO</v>
      </c>
      <c r="I335" s="37" t="str">
        <f t="shared" si="27"/>
        <v>NO</v>
      </c>
      <c r="J335" s="37" t="str">
        <f t="shared" si="28"/>
        <v>NO</v>
      </c>
      <c r="K335" s="37" t="str">
        <f t="shared" si="29"/>
        <v>NO</v>
      </c>
    </row>
    <row r="336" spans="2:11" x14ac:dyDescent="0.35">
      <c r="B336" s="262"/>
      <c r="C336" s="238"/>
      <c r="D336" s="238"/>
      <c r="E336" s="288"/>
      <c r="F336" s="264"/>
      <c r="G336" s="37" t="str">
        <f t="shared" si="25"/>
        <v>NO</v>
      </c>
      <c r="H336" s="37" t="str">
        <f t="shared" si="26"/>
        <v>NO</v>
      </c>
      <c r="I336" s="37" t="str">
        <f t="shared" si="27"/>
        <v>NO</v>
      </c>
      <c r="J336" s="37" t="str">
        <f t="shared" si="28"/>
        <v>NO</v>
      </c>
      <c r="K336" s="37" t="str">
        <f t="shared" si="29"/>
        <v>NO</v>
      </c>
    </row>
    <row r="337" spans="2:11" x14ac:dyDescent="0.35">
      <c r="B337" s="262"/>
      <c r="C337" s="238"/>
      <c r="D337" s="238"/>
      <c r="E337" s="288"/>
      <c r="F337" s="264"/>
      <c r="G337" s="37" t="str">
        <f t="shared" si="25"/>
        <v>NO</v>
      </c>
      <c r="H337" s="37" t="str">
        <f t="shared" si="26"/>
        <v>NO</v>
      </c>
      <c r="I337" s="37" t="str">
        <f t="shared" si="27"/>
        <v>NO</v>
      </c>
      <c r="J337" s="37" t="str">
        <f t="shared" si="28"/>
        <v>NO</v>
      </c>
      <c r="K337" s="37" t="str">
        <f t="shared" si="29"/>
        <v>NO</v>
      </c>
    </row>
    <row r="338" spans="2:11" x14ac:dyDescent="0.35">
      <c r="B338" s="262"/>
      <c r="C338" s="238"/>
      <c r="D338" s="238"/>
      <c r="E338" s="288"/>
      <c r="F338" s="264"/>
      <c r="G338" s="37" t="str">
        <f t="shared" si="25"/>
        <v>NO</v>
      </c>
      <c r="H338" s="37" t="str">
        <f t="shared" si="26"/>
        <v>NO</v>
      </c>
      <c r="I338" s="37" t="str">
        <f t="shared" si="27"/>
        <v>NO</v>
      </c>
      <c r="J338" s="37" t="str">
        <f t="shared" si="28"/>
        <v>NO</v>
      </c>
      <c r="K338" s="37" t="str">
        <f t="shared" si="29"/>
        <v>NO</v>
      </c>
    </row>
    <row r="339" spans="2:11" x14ac:dyDescent="0.35">
      <c r="B339" s="262"/>
      <c r="C339" s="238"/>
      <c r="D339" s="238"/>
      <c r="E339" s="288"/>
      <c r="F339" s="264"/>
      <c r="G339" s="37" t="str">
        <f t="shared" si="25"/>
        <v>NO</v>
      </c>
      <c r="H339" s="37" t="str">
        <f t="shared" si="26"/>
        <v>NO</v>
      </c>
      <c r="I339" s="37" t="str">
        <f t="shared" si="27"/>
        <v>NO</v>
      </c>
      <c r="J339" s="37" t="str">
        <f t="shared" si="28"/>
        <v>NO</v>
      </c>
      <c r="K339" s="37" t="str">
        <f t="shared" si="29"/>
        <v>NO</v>
      </c>
    </row>
    <row r="340" spans="2:11" x14ac:dyDescent="0.35">
      <c r="B340" s="262"/>
      <c r="C340" s="238"/>
      <c r="D340" s="238"/>
      <c r="E340" s="288"/>
      <c r="F340" s="264"/>
      <c r="G340" s="37" t="str">
        <f t="shared" si="25"/>
        <v>NO</v>
      </c>
      <c r="H340" s="37" t="str">
        <f t="shared" si="26"/>
        <v>NO</v>
      </c>
      <c r="I340" s="37" t="str">
        <f t="shared" si="27"/>
        <v>NO</v>
      </c>
      <c r="J340" s="37" t="str">
        <f t="shared" si="28"/>
        <v>NO</v>
      </c>
      <c r="K340" s="37" t="str">
        <f t="shared" si="29"/>
        <v>NO</v>
      </c>
    </row>
    <row r="341" spans="2:11" x14ac:dyDescent="0.35">
      <c r="B341" s="262"/>
      <c r="C341" s="238"/>
      <c r="D341" s="238"/>
      <c r="E341" s="288"/>
      <c r="F341" s="264"/>
      <c r="G341" s="37" t="str">
        <f t="shared" si="25"/>
        <v>NO</v>
      </c>
      <c r="H341" s="37" t="str">
        <f t="shared" si="26"/>
        <v>NO</v>
      </c>
      <c r="I341" s="37" t="str">
        <f t="shared" si="27"/>
        <v>NO</v>
      </c>
      <c r="J341" s="37" t="str">
        <f t="shared" si="28"/>
        <v>NO</v>
      </c>
      <c r="K341" s="37" t="str">
        <f t="shared" si="29"/>
        <v>NO</v>
      </c>
    </row>
    <row r="342" spans="2:11" x14ac:dyDescent="0.35">
      <c r="B342" s="262"/>
      <c r="C342" s="238"/>
      <c r="D342" s="238"/>
      <c r="E342" s="288"/>
      <c r="F342" s="264"/>
      <c r="G342" s="37" t="str">
        <f t="shared" si="25"/>
        <v>NO</v>
      </c>
      <c r="H342" s="37" t="str">
        <f t="shared" si="26"/>
        <v>NO</v>
      </c>
      <c r="I342" s="37" t="str">
        <f t="shared" si="27"/>
        <v>NO</v>
      </c>
      <c r="J342" s="37" t="str">
        <f t="shared" si="28"/>
        <v>NO</v>
      </c>
      <c r="K342" s="37" t="str">
        <f t="shared" si="29"/>
        <v>NO</v>
      </c>
    </row>
    <row r="343" spans="2:11" x14ac:dyDescent="0.35">
      <c r="B343" s="262"/>
      <c r="C343" s="238"/>
      <c r="D343" s="238"/>
      <c r="E343" s="288"/>
      <c r="F343" s="264"/>
      <c r="G343" s="37" t="str">
        <f t="shared" si="25"/>
        <v>NO</v>
      </c>
      <c r="H343" s="37" t="str">
        <f t="shared" si="26"/>
        <v>NO</v>
      </c>
      <c r="I343" s="37" t="str">
        <f t="shared" si="27"/>
        <v>NO</v>
      </c>
      <c r="J343" s="37" t="str">
        <f t="shared" si="28"/>
        <v>NO</v>
      </c>
      <c r="K343" s="37" t="str">
        <f t="shared" si="29"/>
        <v>NO</v>
      </c>
    </row>
    <row r="344" spans="2:11" x14ac:dyDescent="0.35">
      <c r="B344" s="262"/>
      <c r="C344" s="238"/>
      <c r="D344" s="238"/>
      <c r="E344" s="288"/>
      <c r="F344" s="264"/>
      <c r="G344" s="37" t="str">
        <f t="shared" si="25"/>
        <v>NO</v>
      </c>
      <c r="H344" s="37" t="str">
        <f t="shared" si="26"/>
        <v>NO</v>
      </c>
      <c r="I344" s="37" t="str">
        <f t="shared" si="27"/>
        <v>NO</v>
      </c>
      <c r="J344" s="37" t="str">
        <f t="shared" si="28"/>
        <v>NO</v>
      </c>
      <c r="K344" s="37" t="str">
        <f t="shared" si="29"/>
        <v>NO</v>
      </c>
    </row>
    <row r="345" spans="2:11" x14ac:dyDescent="0.35">
      <c r="B345" s="262"/>
      <c r="C345" s="238"/>
      <c r="D345" s="238"/>
      <c r="E345" s="288"/>
      <c r="F345" s="264"/>
      <c r="G345" s="37" t="str">
        <f t="shared" si="25"/>
        <v>NO</v>
      </c>
      <c r="H345" s="37" t="str">
        <f t="shared" si="26"/>
        <v>NO</v>
      </c>
      <c r="I345" s="37" t="str">
        <f t="shared" si="27"/>
        <v>NO</v>
      </c>
      <c r="J345" s="37" t="str">
        <f t="shared" si="28"/>
        <v>NO</v>
      </c>
      <c r="K345" s="37" t="str">
        <f t="shared" si="29"/>
        <v>NO</v>
      </c>
    </row>
    <row r="346" spans="2:11" x14ac:dyDescent="0.35">
      <c r="B346" s="262"/>
      <c r="C346" s="238"/>
      <c r="D346" s="238"/>
      <c r="E346" s="288"/>
      <c r="F346" s="264"/>
      <c r="G346" s="37" t="str">
        <f t="shared" si="25"/>
        <v>NO</v>
      </c>
      <c r="H346" s="37" t="str">
        <f t="shared" si="26"/>
        <v>NO</v>
      </c>
      <c r="I346" s="37" t="str">
        <f t="shared" si="27"/>
        <v>NO</v>
      </c>
      <c r="J346" s="37" t="str">
        <f t="shared" si="28"/>
        <v>NO</v>
      </c>
      <c r="K346" s="37" t="str">
        <f t="shared" si="29"/>
        <v>NO</v>
      </c>
    </row>
    <row r="347" spans="2:11" x14ac:dyDescent="0.35">
      <c r="B347" s="262"/>
      <c r="C347" s="238"/>
      <c r="D347" s="238"/>
      <c r="E347" s="288"/>
      <c r="F347" s="264"/>
      <c r="G347" s="37" t="str">
        <f t="shared" si="25"/>
        <v>NO</v>
      </c>
      <c r="H347" s="37" t="str">
        <f t="shared" si="26"/>
        <v>NO</v>
      </c>
      <c r="I347" s="37" t="str">
        <f t="shared" si="27"/>
        <v>NO</v>
      </c>
      <c r="J347" s="37" t="str">
        <f t="shared" si="28"/>
        <v>NO</v>
      </c>
      <c r="K347" s="37" t="str">
        <f t="shared" si="29"/>
        <v>NO</v>
      </c>
    </row>
    <row r="348" spans="2:11" x14ac:dyDescent="0.35">
      <c r="B348" s="262"/>
      <c r="C348" s="238"/>
      <c r="D348" s="238"/>
      <c r="E348" s="288"/>
      <c r="F348" s="264"/>
      <c r="G348" s="37" t="str">
        <f t="shared" si="25"/>
        <v>NO</v>
      </c>
      <c r="H348" s="37" t="str">
        <f t="shared" si="26"/>
        <v>NO</v>
      </c>
      <c r="I348" s="37" t="str">
        <f t="shared" si="27"/>
        <v>NO</v>
      </c>
      <c r="J348" s="37" t="str">
        <f t="shared" si="28"/>
        <v>NO</v>
      </c>
      <c r="K348" s="37" t="str">
        <f t="shared" si="29"/>
        <v>NO</v>
      </c>
    </row>
    <row r="349" spans="2:11" x14ac:dyDescent="0.35">
      <c r="B349" s="262"/>
      <c r="C349" s="238"/>
      <c r="D349" s="238"/>
      <c r="E349" s="288"/>
      <c r="F349" s="264"/>
      <c r="G349" s="37" t="str">
        <f t="shared" si="25"/>
        <v>NO</v>
      </c>
      <c r="H349" s="37" t="str">
        <f t="shared" si="26"/>
        <v>NO</v>
      </c>
      <c r="I349" s="37" t="str">
        <f t="shared" si="27"/>
        <v>NO</v>
      </c>
      <c r="J349" s="37" t="str">
        <f t="shared" si="28"/>
        <v>NO</v>
      </c>
      <c r="K349" s="37" t="str">
        <f t="shared" si="29"/>
        <v>NO</v>
      </c>
    </row>
    <row r="350" spans="2:11" x14ac:dyDescent="0.35">
      <c r="B350" s="262"/>
      <c r="C350" s="238"/>
      <c r="D350" s="238"/>
      <c r="E350" s="288"/>
      <c r="F350" s="264"/>
      <c r="G350" s="37" t="str">
        <f t="shared" si="25"/>
        <v>NO</v>
      </c>
      <c r="H350" s="37" t="str">
        <f t="shared" si="26"/>
        <v>NO</v>
      </c>
      <c r="I350" s="37" t="str">
        <f t="shared" si="27"/>
        <v>NO</v>
      </c>
      <c r="J350" s="37" t="str">
        <f t="shared" si="28"/>
        <v>NO</v>
      </c>
      <c r="K350" s="37" t="str">
        <f t="shared" si="29"/>
        <v>NO</v>
      </c>
    </row>
    <row r="351" spans="2:11" x14ac:dyDescent="0.35">
      <c r="B351" s="262"/>
      <c r="C351" s="238"/>
      <c r="D351" s="238"/>
      <c r="E351" s="288"/>
      <c r="F351" s="264"/>
      <c r="G351" s="37" t="str">
        <f t="shared" si="25"/>
        <v>NO</v>
      </c>
      <c r="H351" s="37" t="str">
        <f t="shared" si="26"/>
        <v>NO</v>
      </c>
      <c r="I351" s="37" t="str">
        <f t="shared" si="27"/>
        <v>NO</v>
      </c>
      <c r="J351" s="37" t="str">
        <f t="shared" si="28"/>
        <v>NO</v>
      </c>
      <c r="K351" s="37" t="str">
        <f t="shared" si="29"/>
        <v>NO</v>
      </c>
    </row>
    <row r="352" spans="2:11" x14ac:dyDescent="0.35">
      <c r="B352" s="262"/>
      <c r="C352" s="238"/>
      <c r="D352" s="238"/>
      <c r="E352" s="288"/>
      <c r="F352" s="264"/>
      <c r="G352" s="37" t="str">
        <f t="shared" si="25"/>
        <v>NO</v>
      </c>
      <c r="H352" s="37" t="str">
        <f t="shared" si="26"/>
        <v>NO</v>
      </c>
      <c r="I352" s="37" t="str">
        <f t="shared" si="27"/>
        <v>NO</v>
      </c>
      <c r="J352" s="37" t="str">
        <f t="shared" si="28"/>
        <v>NO</v>
      </c>
      <c r="K352" s="37" t="str">
        <f t="shared" si="29"/>
        <v>NO</v>
      </c>
    </row>
    <row r="353" spans="2:11" x14ac:dyDescent="0.35">
      <c r="B353" s="262"/>
      <c r="C353" s="238"/>
      <c r="D353" s="238"/>
      <c r="E353" s="288"/>
      <c r="F353" s="264"/>
      <c r="G353" s="37" t="str">
        <f t="shared" si="25"/>
        <v>NO</v>
      </c>
      <c r="H353" s="37" t="str">
        <f t="shared" si="26"/>
        <v>NO</v>
      </c>
      <c r="I353" s="37" t="str">
        <f t="shared" si="27"/>
        <v>NO</v>
      </c>
      <c r="J353" s="37" t="str">
        <f t="shared" si="28"/>
        <v>NO</v>
      </c>
      <c r="K353" s="37" t="str">
        <f t="shared" si="29"/>
        <v>NO</v>
      </c>
    </row>
    <row r="354" spans="2:11" x14ac:dyDescent="0.35">
      <c r="B354" s="262"/>
      <c r="C354" s="238"/>
      <c r="D354" s="238"/>
      <c r="E354" s="288"/>
      <c r="F354" s="264"/>
      <c r="G354" s="37" t="str">
        <f t="shared" si="25"/>
        <v>NO</v>
      </c>
      <c r="H354" s="37" t="str">
        <f t="shared" si="26"/>
        <v>NO</v>
      </c>
      <c r="I354" s="37" t="str">
        <f t="shared" si="27"/>
        <v>NO</v>
      </c>
      <c r="J354" s="37" t="str">
        <f t="shared" si="28"/>
        <v>NO</v>
      </c>
      <c r="K354" s="37" t="str">
        <f t="shared" si="29"/>
        <v>NO</v>
      </c>
    </row>
    <row r="355" spans="2:11" x14ac:dyDescent="0.35">
      <c r="B355" s="262"/>
      <c r="C355" s="238"/>
      <c r="D355" s="238"/>
      <c r="E355" s="288"/>
      <c r="F355" s="264"/>
      <c r="G355" s="37" t="str">
        <f t="shared" si="25"/>
        <v>NO</v>
      </c>
      <c r="H355" s="37" t="str">
        <f t="shared" si="26"/>
        <v>NO</v>
      </c>
      <c r="I355" s="37" t="str">
        <f t="shared" si="27"/>
        <v>NO</v>
      </c>
      <c r="J355" s="37" t="str">
        <f t="shared" si="28"/>
        <v>NO</v>
      </c>
      <c r="K355" s="37" t="str">
        <f t="shared" si="29"/>
        <v>NO</v>
      </c>
    </row>
    <row r="356" spans="2:11" x14ac:dyDescent="0.35">
      <c r="B356" s="262"/>
      <c r="C356" s="238"/>
      <c r="D356" s="238"/>
      <c r="E356" s="288"/>
      <c r="F356" s="264"/>
      <c r="G356" s="37" t="str">
        <f t="shared" si="25"/>
        <v>NO</v>
      </c>
      <c r="H356" s="37" t="str">
        <f t="shared" si="26"/>
        <v>NO</v>
      </c>
      <c r="I356" s="37" t="str">
        <f t="shared" si="27"/>
        <v>NO</v>
      </c>
      <c r="J356" s="37" t="str">
        <f t="shared" si="28"/>
        <v>NO</v>
      </c>
      <c r="K356" s="37" t="str">
        <f t="shared" si="29"/>
        <v>NO</v>
      </c>
    </row>
    <row r="357" spans="2:11" x14ac:dyDescent="0.35">
      <c r="B357" s="262"/>
      <c r="C357" s="238"/>
      <c r="D357" s="238"/>
      <c r="E357" s="288"/>
      <c r="F357" s="264"/>
      <c r="G357" s="37" t="str">
        <f t="shared" si="25"/>
        <v>NO</v>
      </c>
      <c r="H357" s="37" t="str">
        <f t="shared" si="26"/>
        <v>NO</v>
      </c>
      <c r="I357" s="37" t="str">
        <f t="shared" si="27"/>
        <v>NO</v>
      </c>
      <c r="J357" s="37" t="str">
        <f t="shared" si="28"/>
        <v>NO</v>
      </c>
      <c r="K357" s="37" t="str">
        <f t="shared" si="29"/>
        <v>NO</v>
      </c>
    </row>
    <row r="358" spans="2:11" x14ac:dyDescent="0.35">
      <c r="B358" s="262"/>
      <c r="C358" s="238"/>
      <c r="D358" s="238"/>
      <c r="E358" s="288"/>
      <c r="F358" s="264"/>
      <c r="G358" s="37" t="str">
        <f t="shared" si="25"/>
        <v>NO</v>
      </c>
      <c r="H358" s="37" t="str">
        <f t="shared" si="26"/>
        <v>NO</v>
      </c>
      <c r="I358" s="37" t="str">
        <f t="shared" si="27"/>
        <v>NO</v>
      </c>
      <c r="J358" s="37" t="str">
        <f t="shared" si="28"/>
        <v>NO</v>
      </c>
      <c r="K358" s="37" t="str">
        <f t="shared" si="29"/>
        <v>NO</v>
      </c>
    </row>
    <row r="359" spans="2:11" x14ac:dyDescent="0.35">
      <c r="B359" s="262"/>
      <c r="C359" s="238"/>
      <c r="D359" s="238"/>
      <c r="E359" s="288"/>
      <c r="F359" s="264"/>
      <c r="G359" s="37" t="str">
        <f t="shared" si="25"/>
        <v>NO</v>
      </c>
      <c r="H359" s="37" t="str">
        <f t="shared" si="26"/>
        <v>NO</v>
      </c>
      <c r="I359" s="37" t="str">
        <f t="shared" si="27"/>
        <v>NO</v>
      </c>
      <c r="J359" s="37" t="str">
        <f t="shared" si="28"/>
        <v>NO</v>
      </c>
      <c r="K359" s="37" t="str">
        <f t="shared" si="29"/>
        <v>NO</v>
      </c>
    </row>
    <row r="360" spans="2:11" x14ac:dyDescent="0.35">
      <c r="B360" s="262"/>
      <c r="C360" s="238"/>
      <c r="D360" s="238"/>
      <c r="E360" s="288"/>
      <c r="F360" s="264"/>
      <c r="G360" s="37" t="str">
        <f t="shared" si="25"/>
        <v>NO</v>
      </c>
      <c r="H360" s="37" t="str">
        <f t="shared" si="26"/>
        <v>NO</v>
      </c>
      <c r="I360" s="37" t="str">
        <f t="shared" si="27"/>
        <v>NO</v>
      </c>
      <c r="J360" s="37" t="str">
        <f t="shared" si="28"/>
        <v>NO</v>
      </c>
      <c r="K360" s="37" t="str">
        <f t="shared" si="29"/>
        <v>NO</v>
      </c>
    </row>
    <row r="361" spans="2:11" x14ac:dyDescent="0.35">
      <c r="B361" s="262"/>
      <c r="C361" s="238"/>
      <c r="D361" s="238"/>
      <c r="E361" s="288"/>
      <c r="F361" s="264"/>
      <c r="G361" s="37" t="str">
        <f t="shared" si="25"/>
        <v>NO</v>
      </c>
      <c r="H361" s="37" t="str">
        <f t="shared" si="26"/>
        <v>NO</v>
      </c>
      <c r="I361" s="37" t="str">
        <f t="shared" si="27"/>
        <v>NO</v>
      </c>
      <c r="J361" s="37" t="str">
        <f t="shared" si="28"/>
        <v>NO</v>
      </c>
      <c r="K361" s="37" t="str">
        <f t="shared" si="29"/>
        <v>NO</v>
      </c>
    </row>
    <row r="362" spans="2:11" x14ac:dyDescent="0.35">
      <c r="B362" s="262"/>
      <c r="C362" s="238"/>
      <c r="D362" s="238"/>
      <c r="E362" s="288"/>
      <c r="F362" s="264"/>
      <c r="G362" s="37" t="str">
        <f t="shared" si="25"/>
        <v>NO</v>
      </c>
      <c r="H362" s="37" t="str">
        <f t="shared" si="26"/>
        <v>NO</v>
      </c>
      <c r="I362" s="37" t="str">
        <f t="shared" si="27"/>
        <v>NO</v>
      </c>
      <c r="J362" s="37" t="str">
        <f t="shared" si="28"/>
        <v>NO</v>
      </c>
      <c r="K362" s="37" t="str">
        <f t="shared" si="29"/>
        <v>NO</v>
      </c>
    </row>
    <row r="363" spans="2:11" x14ac:dyDescent="0.35">
      <c r="B363" s="262"/>
      <c r="C363" s="238"/>
      <c r="D363" s="238"/>
      <c r="E363" s="288"/>
      <c r="F363" s="264"/>
      <c r="G363" s="37" t="str">
        <f t="shared" si="25"/>
        <v>NO</v>
      </c>
      <c r="H363" s="37" t="str">
        <f t="shared" si="26"/>
        <v>NO</v>
      </c>
      <c r="I363" s="37" t="str">
        <f t="shared" si="27"/>
        <v>NO</v>
      </c>
      <c r="J363" s="37" t="str">
        <f t="shared" si="28"/>
        <v>NO</v>
      </c>
      <c r="K363" s="37" t="str">
        <f t="shared" si="29"/>
        <v>NO</v>
      </c>
    </row>
    <row r="364" spans="2:11" x14ac:dyDescent="0.35">
      <c r="B364" s="262"/>
      <c r="C364" s="238"/>
      <c r="D364" s="238"/>
      <c r="E364" s="288"/>
      <c r="F364" s="264"/>
      <c r="G364" s="37" t="str">
        <f t="shared" si="25"/>
        <v>NO</v>
      </c>
      <c r="H364" s="37" t="str">
        <f t="shared" si="26"/>
        <v>NO</v>
      </c>
      <c r="I364" s="37" t="str">
        <f t="shared" si="27"/>
        <v>NO</v>
      </c>
      <c r="J364" s="37" t="str">
        <f t="shared" si="28"/>
        <v>NO</v>
      </c>
      <c r="K364" s="37" t="str">
        <f t="shared" si="29"/>
        <v>NO</v>
      </c>
    </row>
    <row r="365" spans="2:11" x14ac:dyDescent="0.35">
      <c r="B365" s="262"/>
      <c r="C365" s="238"/>
      <c r="D365" s="238"/>
      <c r="E365" s="288"/>
      <c r="F365" s="264"/>
      <c r="G365" s="37" t="str">
        <f t="shared" si="25"/>
        <v>NO</v>
      </c>
      <c r="H365" s="37" t="str">
        <f t="shared" si="26"/>
        <v>NO</v>
      </c>
      <c r="I365" s="37" t="str">
        <f t="shared" si="27"/>
        <v>NO</v>
      </c>
      <c r="J365" s="37" t="str">
        <f t="shared" si="28"/>
        <v>NO</v>
      </c>
      <c r="K365" s="37" t="str">
        <f t="shared" si="29"/>
        <v>NO</v>
      </c>
    </row>
    <row r="366" spans="2:11" x14ac:dyDescent="0.35">
      <c r="B366" s="262"/>
      <c r="C366" s="238"/>
      <c r="D366" s="238"/>
      <c r="E366" s="288"/>
      <c r="F366" s="264"/>
      <c r="G366" s="37" t="str">
        <f t="shared" si="25"/>
        <v>NO</v>
      </c>
      <c r="H366" s="37" t="str">
        <f t="shared" si="26"/>
        <v>NO</v>
      </c>
      <c r="I366" s="37" t="str">
        <f t="shared" si="27"/>
        <v>NO</v>
      </c>
      <c r="J366" s="37" t="str">
        <f t="shared" si="28"/>
        <v>NO</v>
      </c>
      <c r="K366" s="37" t="str">
        <f t="shared" si="29"/>
        <v>NO</v>
      </c>
    </row>
    <row r="367" spans="2:11" x14ac:dyDescent="0.35">
      <c r="B367" s="262"/>
      <c r="C367" s="238"/>
      <c r="D367" s="238"/>
      <c r="E367" s="288"/>
      <c r="F367" s="264"/>
      <c r="G367" s="37" t="str">
        <f t="shared" si="25"/>
        <v>NO</v>
      </c>
      <c r="H367" s="37" t="str">
        <f t="shared" si="26"/>
        <v>NO</v>
      </c>
      <c r="I367" s="37" t="str">
        <f t="shared" si="27"/>
        <v>NO</v>
      </c>
      <c r="J367" s="37" t="str">
        <f t="shared" si="28"/>
        <v>NO</v>
      </c>
      <c r="K367" s="37" t="str">
        <f t="shared" si="29"/>
        <v>NO</v>
      </c>
    </row>
    <row r="368" spans="2:11" x14ac:dyDescent="0.35">
      <c r="B368" s="262"/>
      <c r="C368" s="238"/>
      <c r="D368" s="238"/>
      <c r="E368" s="288"/>
      <c r="F368" s="264"/>
      <c r="G368" s="37" t="str">
        <f t="shared" si="25"/>
        <v>NO</v>
      </c>
      <c r="H368" s="37" t="str">
        <f t="shared" si="26"/>
        <v>NO</v>
      </c>
      <c r="I368" s="37" t="str">
        <f t="shared" si="27"/>
        <v>NO</v>
      </c>
      <c r="J368" s="37" t="str">
        <f t="shared" si="28"/>
        <v>NO</v>
      </c>
      <c r="K368" s="37" t="str">
        <f t="shared" si="29"/>
        <v>NO</v>
      </c>
    </row>
    <row r="369" spans="2:11" x14ac:dyDescent="0.35">
      <c r="B369" s="262"/>
      <c r="C369" s="238"/>
      <c r="D369" s="238"/>
      <c r="E369" s="288"/>
      <c r="F369" s="264"/>
      <c r="G369" s="37" t="str">
        <f t="shared" si="25"/>
        <v>NO</v>
      </c>
      <c r="H369" s="37" t="str">
        <f t="shared" si="26"/>
        <v>NO</v>
      </c>
      <c r="I369" s="37" t="str">
        <f t="shared" si="27"/>
        <v>NO</v>
      </c>
      <c r="J369" s="37" t="str">
        <f t="shared" si="28"/>
        <v>NO</v>
      </c>
      <c r="K369" s="37" t="str">
        <f t="shared" si="29"/>
        <v>NO</v>
      </c>
    </row>
    <row r="370" spans="2:11" x14ac:dyDescent="0.35">
      <c r="B370" s="262"/>
      <c r="C370" s="238"/>
      <c r="D370" s="238"/>
      <c r="E370" s="288"/>
      <c r="F370" s="264"/>
      <c r="G370" s="37" t="str">
        <f t="shared" si="25"/>
        <v>NO</v>
      </c>
      <c r="H370" s="37" t="str">
        <f t="shared" si="26"/>
        <v>NO</v>
      </c>
      <c r="I370" s="37" t="str">
        <f t="shared" si="27"/>
        <v>NO</v>
      </c>
      <c r="J370" s="37" t="str">
        <f t="shared" si="28"/>
        <v>NO</v>
      </c>
      <c r="K370" s="37" t="str">
        <f t="shared" si="29"/>
        <v>NO</v>
      </c>
    </row>
    <row r="371" spans="2:11" x14ac:dyDescent="0.35">
      <c r="B371" s="262"/>
      <c r="C371" s="238"/>
      <c r="D371" s="238"/>
      <c r="E371" s="288"/>
      <c r="F371" s="264"/>
      <c r="G371" s="37" t="str">
        <f t="shared" si="25"/>
        <v>NO</v>
      </c>
      <c r="H371" s="37" t="str">
        <f t="shared" si="26"/>
        <v>NO</v>
      </c>
      <c r="I371" s="37" t="str">
        <f t="shared" si="27"/>
        <v>NO</v>
      </c>
      <c r="J371" s="37" t="str">
        <f t="shared" si="28"/>
        <v>NO</v>
      </c>
      <c r="K371" s="37" t="str">
        <f t="shared" si="29"/>
        <v>NO</v>
      </c>
    </row>
    <row r="372" spans="2:11" x14ac:dyDescent="0.35">
      <c r="B372" s="262"/>
      <c r="C372" s="238"/>
      <c r="D372" s="238"/>
      <c r="E372" s="288"/>
      <c r="F372" s="264"/>
      <c r="G372" s="37" t="str">
        <f t="shared" si="25"/>
        <v>NO</v>
      </c>
      <c r="H372" s="37" t="str">
        <f t="shared" si="26"/>
        <v>NO</v>
      </c>
      <c r="I372" s="37" t="str">
        <f t="shared" si="27"/>
        <v>NO</v>
      </c>
      <c r="J372" s="37" t="str">
        <f t="shared" si="28"/>
        <v>NO</v>
      </c>
      <c r="K372" s="37" t="str">
        <f t="shared" si="29"/>
        <v>NO</v>
      </c>
    </row>
    <row r="373" spans="2:11" x14ac:dyDescent="0.35">
      <c r="B373" s="262"/>
      <c r="C373" s="238"/>
      <c r="D373" s="238"/>
      <c r="E373" s="288"/>
      <c r="F373" s="264"/>
      <c r="G373" s="37" t="str">
        <f t="shared" si="25"/>
        <v>NO</v>
      </c>
      <c r="H373" s="37" t="str">
        <f t="shared" si="26"/>
        <v>NO</v>
      </c>
      <c r="I373" s="37" t="str">
        <f t="shared" si="27"/>
        <v>NO</v>
      </c>
      <c r="J373" s="37" t="str">
        <f t="shared" si="28"/>
        <v>NO</v>
      </c>
      <c r="K373" s="37" t="str">
        <f t="shared" si="29"/>
        <v>NO</v>
      </c>
    </row>
    <row r="374" spans="2:11" x14ac:dyDescent="0.35">
      <c r="B374" s="262"/>
      <c r="C374" s="238"/>
      <c r="D374" s="238"/>
      <c r="E374" s="288"/>
      <c r="F374" s="264"/>
      <c r="G374" s="37" t="str">
        <f t="shared" si="25"/>
        <v>NO</v>
      </c>
      <c r="H374" s="37" t="str">
        <f t="shared" si="26"/>
        <v>NO</v>
      </c>
      <c r="I374" s="37" t="str">
        <f t="shared" si="27"/>
        <v>NO</v>
      </c>
      <c r="J374" s="37" t="str">
        <f t="shared" si="28"/>
        <v>NO</v>
      </c>
      <c r="K374" s="37" t="str">
        <f t="shared" si="29"/>
        <v>NO</v>
      </c>
    </row>
    <row r="375" spans="2:11" x14ac:dyDescent="0.35">
      <c r="B375" s="262"/>
      <c r="C375" s="238"/>
      <c r="D375" s="238"/>
      <c r="E375" s="288"/>
      <c r="F375" s="264"/>
      <c r="G375" s="37" t="str">
        <f t="shared" si="25"/>
        <v>NO</v>
      </c>
      <c r="H375" s="37" t="str">
        <f t="shared" si="26"/>
        <v>NO</v>
      </c>
      <c r="I375" s="37" t="str">
        <f t="shared" si="27"/>
        <v>NO</v>
      </c>
      <c r="J375" s="37" t="str">
        <f t="shared" si="28"/>
        <v>NO</v>
      </c>
      <c r="K375" s="37" t="str">
        <f t="shared" si="29"/>
        <v>NO</v>
      </c>
    </row>
    <row r="376" spans="2:11" x14ac:dyDescent="0.35">
      <c r="B376" s="262"/>
      <c r="C376" s="238"/>
      <c r="D376" s="238"/>
      <c r="E376" s="288"/>
      <c r="F376" s="264"/>
      <c r="G376" s="37" t="str">
        <f t="shared" si="25"/>
        <v>NO</v>
      </c>
      <c r="H376" s="37" t="str">
        <f t="shared" si="26"/>
        <v>NO</v>
      </c>
      <c r="I376" s="37" t="str">
        <f t="shared" si="27"/>
        <v>NO</v>
      </c>
      <c r="J376" s="37" t="str">
        <f t="shared" si="28"/>
        <v>NO</v>
      </c>
      <c r="K376" s="37" t="str">
        <f t="shared" si="29"/>
        <v>NO</v>
      </c>
    </row>
    <row r="377" spans="2:11" x14ac:dyDescent="0.35">
      <c r="B377" s="262"/>
      <c r="C377" s="238"/>
      <c r="D377" s="238"/>
      <c r="E377" s="288"/>
      <c r="F377" s="264"/>
      <c r="G377" s="37" t="str">
        <f t="shared" si="25"/>
        <v>NO</v>
      </c>
      <c r="H377" s="37" t="str">
        <f t="shared" si="26"/>
        <v>NO</v>
      </c>
      <c r="I377" s="37" t="str">
        <f t="shared" si="27"/>
        <v>NO</v>
      </c>
      <c r="J377" s="37" t="str">
        <f t="shared" si="28"/>
        <v>NO</v>
      </c>
      <c r="K377" s="37" t="str">
        <f t="shared" si="29"/>
        <v>NO</v>
      </c>
    </row>
    <row r="378" spans="2:11" x14ac:dyDescent="0.35">
      <c r="B378" s="262"/>
      <c r="C378" s="238"/>
      <c r="D378" s="238"/>
      <c r="E378" s="288"/>
      <c r="F378" s="264"/>
      <c r="G378" s="37" t="str">
        <f t="shared" si="25"/>
        <v>NO</v>
      </c>
      <c r="H378" s="37" t="str">
        <f t="shared" si="26"/>
        <v>NO</v>
      </c>
      <c r="I378" s="37" t="str">
        <f t="shared" si="27"/>
        <v>NO</v>
      </c>
      <c r="J378" s="37" t="str">
        <f t="shared" si="28"/>
        <v>NO</v>
      </c>
      <c r="K378" s="37" t="str">
        <f t="shared" si="29"/>
        <v>NO</v>
      </c>
    </row>
    <row r="379" spans="2:11" x14ac:dyDescent="0.35">
      <c r="B379" s="262"/>
      <c r="C379" s="238"/>
      <c r="D379" s="238"/>
      <c r="E379" s="288"/>
      <c r="F379" s="264"/>
      <c r="G379" s="37" t="str">
        <f t="shared" si="25"/>
        <v>NO</v>
      </c>
      <c r="H379" s="37" t="str">
        <f t="shared" si="26"/>
        <v>NO</v>
      </c>
      <c r="I379" s="37" t="str">
        <f t="shared" si="27"/>
        <v>NO</v>
      </c>
      <c r="J379" s="37" t="str">
        <f t="shared" si="28"/>
        <v>NO</v>
      </c>
      <c r="K379" s="37" t="str">
        <f t="shared" si="29"/>
        <v>NO</v>
      </c>
    </row>
    <row r="380" spans="2:11" x14ac:dyDescent="0.35">
      <c r="B380" s="262"/>
      <c r="C380" s="238"/>
      <c r="D380" s="238"/>
      <c r="E380" s="288"/>
      <c r="F380" s="264"/>
      <c r="G380" s="37" t="str">
        <f t="shared" si="25"/>
        <v>NO</v>
      </c>
      <c r="H380" s="37" t="str">
        <f t="shared" si="26"/>
        <v>NO</v>
      </c>
      <c r="I380" s="37" t="str">
        <f t="shared" si="27"/>
        <v>NO</v>
      </c>
      <c r="J380" s="37" t="str">
        <f t="shared" si="28"/>
        <v>NO</v>
      </c>
      <c r="K380" s="37" t="str">
        <f t="shared" si="29"/>
        <v>NO</v>
      </c>
    </row>
    <row r="381" spans="2:11" x14ac:dyDescent="0.35">
      <c r="B381" s="262"/>
      <c r="C381" s="238"/>
      <c r="D381" s="238"/>
      <c r="E381" s="288"/>
      <c r="F381" s="264"/>
      <c r="G381" s="37" t="str">
        <f t="shared" si="25"/>
        <v>NO</v>
      </c>
      <c r="H381" s="37" t="str">
        <f t="shared" si="26"/>
        <v>NO</v>
      </c>
      <c r="I381" s="37" t="str">
        <f t="shared" si="27"/>
        <v>NO</v>
      </c>
      <c r="J381" s="37" t="str">
        <f t="shared" si="28"/>
        <v>NO</v>
      </c>
      <c r="K381" s="37" t="str">
        <f t="shared" si="29"/>
        <v>NO</v>
      </c>
    </row>
    <row r="382" spans="2:11" x14ac:dyDescent="0.35">
      <c r="B382" s="262"/>
      <c r="C382" s="238"/>
      <c r="D382" s="238"/>
      <c r="E382" s="288"/>
      <c r="F382" s="264"/>
      <c r="G382" s="37" t="str">
        <f t="shared" si="25"/>
        <v>NO</v>
      </c>
      <c r="H382" s="37" t="str">
        <f t="shared" si="26"/>
        <v>NO</v>
      </c>
      <c r="I382" s="37" t="str">
        <f t="shared" si="27"/>
        <v>NO</v>
      </c>
      <c r="J382" s="37" t="str">
        <f t="shared" si="28"/>
        <v>NO</v>
      </c>
      <c r="K382" s="37" t="str">
        <f t="shared" si="29"/>
        <v>NO</v>
      </c>
    </row>
    <row r="383" spans="2:11" x14ac:dyDescent="0.35">
      <c r="B383" s="262"/>
      <c r="C383" s="238"/>
      <c r="D383" s="238"/>
      <c r="E383" s="288"/>
      <c r="F383" s="264"/>
      <c r="G383" s="37" t="str">
        <f t="shared" si="25"/>
        <v>NO</v>
      </c>
      <c r="H383" s="37" t="str">
        <f t="shared" si="26"/>
        <v>NO</v>
      </c>
      <c r="I383" s="37" t="str">
        <f t="shared" si="27"/>
        <v>NO</v>
      </c>
      <c r="J383" s="37" t="str">
        <f t="shared" si="28"/>
        <v>NO</v>
      </c>
      <c r="K383" s="37" t="str">
        <f t="shared" si="29"/>
        <v>NO</v>
      </c>
    </row>
    <row r="384" spans="2:11" x14ac:dyDescent="0.35">
      <c r="B384" s="262"/>
      <c r="C384" s="238"/>
      <c r="D384" s="238"/>
      <c r="E384" s="288"/>
      <c r="F384" s="264"/>
      <c r="G384" s="37" t="str">
        <f t="shared" si="25"/>
        <v>NO</v>
      </c>
      <c r="H384" s="37" t="str">
        <f t="shared" si="26"/>
        <v>NO</v>
      </c>
      <c r="I384" s="37" t="str">
        <f t="shared" si="27"/>
        <v>NO</v>
      </c>
      <c r="J384" s="37" t="str">
        <f t="shared" si="28"/>
        <v>NO</v>
      </c>
      <c r="K384" s="37" t="str">
        <f t="shared" si="29"/>
        <v>NO</v>
      </c>
    </row>
    <row r="385" spans="2:11" x14ac:dyDescent="0.35">
      <c r="B385" s="262"/>
      <c r="C385" s="238"/>
      <c r="D385" s="238"/>
      <c r="E385" s="288"/>
      <c r="F385" s="264"/>
      <c r="G385" s="37" t="str">
        <f t="shared" si="25"/>
        <v>NO</v>
      </c>
      <c r="H385" s="37" t="str">
        <f t="shared" si="26"/>
        <v>NO</v>
      </c>
      <c r="I385" s="37" t="str">
        <f t="shared" si="27"/>
        <v>NO</v>
      </c>
      <c r="J385" s="37" t="str">
        <f t="shared" si="28"/>
        <v>NO</v>
      </c>
      <c r="K385" s="37" t="str">
        <f t="shared" si="29"/>
        <v>NO</v>
      </c>
    </row>
    <row r="386" spans="2:11" x14ac:dyDescent="0.35">
      <c r="B386" s="262"/>
      <c r="C386" s="238"/>
      <c r="D386" s="238"/>
      <c r="E386" s="288"/>
      <c r="F386" s="264"/>
      <c r="G386" s="37" t="str">
        <f t="shared" si="25"/>
        <v>NO</v>
      </c>
      <c r="H386" s="37" t="str">
        <f t="shared" si="26"/>
        <v>NO</v>
      </c>
      <c r="I386" s="37" t="str">
        <f t="shared" si="27"/>
        <v>NO</v>
      </c>
      <c r="J386" s="37" t="str">
        <f t="shared" si="28"/>
        <v>NO</v>
      </c>
      <c r="K386" s="37" t="str">
        <f t="shared" si="29"/>
        <v>NO</v>
      </c>
    </row>
    <row r="387" spans="2:11" x14ac:dyDescent="0.35">
      <c r="B387" s="262"/>
      <c r="C387" s="238"/>
      <c r="D387" s="238"/>
      <c r="E387" s="288"/>
      <c r="F387" s="264"/>
      <c r="G387" s="37" t="str">
        <f t="shared" si="25"/>
        <v>NO</v>
      </c>
      <c r="H387" s="37" t="str">
        <f t="shared" si="26"/>
        <v>NO</v>
      </c>
      <c r="I387" s="37" t="str">
        <f t="shared" si="27"/>
        <v>NO</v>
      </c>
      <c r="J387" s="37" t="str">
        <f t="shared" si="28"/>
        <v>NO</v>
      </c>
      <c r="K387" s="37" t="str">
        <f t="shared" si="29"/>
        <v>NO</v>
      </c>
    </row>
    <row r="388" spans="2:11" x14ac:dyDescent="0.35">
      <c r="B388" s="262"/>
      <c r="C388" s="238"/>
      <c r="D388" s="238"/>
      <c r="E388" s="288"/>
      <c r="F388" s="264"/>
      <c r="G388" s="37" t="str">
        <f t="shared" si="25"/>
        <v>NO</v>
      </c>
      <c r="H388" s="37" t="str">
        <f t="shared" si="26"/>
        <v>NO</v>
      </c>
      <c r="I388" s="37" t="str">
        <f t="shared" si="27"/>
        <v>NO</v>
      </c>
      <c r="J388" s="37" t="str">
        <f t="shared" si="28"/>
        <v>NO</v>
      </c>
      <c r="K388" s="37" t="str">
        <f t="shared" si="29"/>
        <v>NO</v>
      </c>
    </row>
    <row r="389" spans="2:11" x14ac:dyDescent="0.35">
      <c r="B389" s="262"/>
      <c r="C389" s="238"/>
      <c r="D389" s="238"/>
      <c r="E389" s="288"/>
      <c r="F389" s="264"/>
      <c r="G389" s="37" t="str">
        <f t="shared" ref="G389:G452" si="30">IF(AND(C389&gt;=DATE(2022,9,30),C389&lt;=DATE(2023,9,29)),"YES",IF(C389&lt;DATE(2022,9,30),"NO",IF(C389&gt;DATE(2023,9,29),"NO")))</f>
        <v>NO</v>
      </c>
      <c r="H389" s="37" t="str">
        <f t="shared" ref="H389:H452" si="31">IF(AND(C389&gt;=DATE(2023,9,30),C389&lt;=DATE(2024,9,29)),"YES",IF(C389&lt;DATE(2023,9,30),"NO",IF(C389&gt;DATE(2024,9,29),"NO")))</f>
        <v>NO</v>
      </c>
      <c r="I389" s="37" t="str">
        <f t="shared" ref="I389:I452" si="32">IF(AND(C389&gt;=DATE(2024,9,30),C389&lt;=DATE(2025,9,29)),"YES",IF(C389&lt;DATE(2024,9,30),"NO",IF(C389&gt;DATE(2025,9,29),"NO")))</f>
        <v>NO</v>
      </c>
      <c r="J389" s="37" t="str">
        <f t="shared" ref="J389:J452" si="33">IF(AND(C389&gt;=DATE(2025,9,30),C389&lt;=DATE(2026,9,29)),"YES",IF(C389&lt;DATE(2025,9,30),"NO",IF(C389&gt;DATE(2026,9,29),"NO")))</f>
        <v>NO</v>
      </c>
      <c r="K389" s="37" t="str">
        <f t="shared" ref="K389:K452" si="34">IF(AND(C389&gt;=DATE(2026,9,30),C389&lt;=DATE(2027,9,29)),"YES",IF(C389&lt;DATE(2026,9,30),"NO",IF(C389&gt;DATE(2027,9,29),"NO")))</f>
        <v>NO</v>
      </c>
    </row>
    <row r="390" spans="2:11" x14ac:dyDescent="0.35">
      <c r="B390" s="262"/>
      <c r="C390" s="238"/>
      <c r="D390" s="238"/>
      <c r="E390" s="288"/>
      <c r="F390" s="264"/>
      <c r="G390" s="37" t="str">
        <f t="shared" si="30"/>
        <v>NO</v>
      </c>
      <c r="H390" s="37" t="str">
        <f t="shared" si="31"/>
        <v>NO</v>
      </c>
      <c r="I390" s="37" t="str">
        <f t="shared" si="32"/>
        <v>NO</v>
      </c>
      <c r="J390" s="37" t="str">
        <f t="shared" si="33"/>
        <v>NO</v>
      </c>
      <c r="K390" s="37" t="str">
        <f t="shared" si="34"/>
        <v>NO</v>
      </c>
    </row>
    <row r="391" spans="2:11" x14ac:dyDescent="0.35">
      <c r="B391" s="262"/>
      <c r="C391" s="238"/>
      <c r="D391" s="238"/>
      <c r="E391" s="288"/>
      <c r="F391" s="264"/>
      <c r="G391" s="37" t="str">
        <f t="shared" si="30"/>
        <v>NO</v>
      </c>
      <c r="H391" s="37" t="str">
        <f t="shared" si="31"/>
        <v>NO</v>
      </c>
      <c r="I391" s="37" t="str">
        <f t="shared" si="32"/>
        <v>NO</v>
      </c>
      <c r="J391" s="37" t="str">
        <f t="shared" si="33"/>
        <v>NO</v>
      </c>
      <c r="K391" s="37" t="str">
        <f t="shared" si="34"/>
        <v>NO</v>
      </c>
    </row>
    <row r="392" spans="2:11" x14ac:dyDescent="0.35">
      <c r="B392" s="262"/>
      <c r="C392" s="238"/>
      <c r="D392" s="238"/>
      <c r="E392" s="288"/>
      <c r="F392" s="264"/>
      <c r="G392" s="37" t="str">
        <f t="shared" si="30"/>
        <v>NO</v>
      </c>
      <c r="H392" s="37" t="str">
        <f t="shared" si="31"/>
        <v>NO</v>
      </c>
      <c r="I392" s="37" t="str">
        <f t="shared" si="32"/>
        <v>NO</v>
      </c>
      <c r="J392" s="37" t="str">
        <f t="shared" si="33"/>
        <v>NO</v>
      </c>
      <c r="K392" s="37" t="str">
        <f t="shared" si="34"/>
        <v>NO</v>
      </c>
    </row>
    <row r="393" spans="2:11" x14ac:dyDescent="0.35">
      <c r="B393" s="262"/>
      <c r="C393" s="238"/>
      <c r="D393" s="238"/>
      <c r="E393" s="288"/>
      <c r="F393" s="264"/>
      <c r="G393" s="37" t="str">
        <f t="shared" si="30"/>
        <v>NO</v>
      </c>
      <c r="H393" s="37" t="str">
        <f t="shared" si="31"/>
        <v>NO</v>
      </c>
      <c r="I393" s="37" t="str">
        <f t="shared" si="32"/>
        <v>NO</v>
      </c>
      <c r="J393" s="37" t="str">
        <f t="shared" si="33"/>
        <v>NO</v>
      </c>
      <c r="K393" s="37" t="str">
        <f t="shared" si="34"/>
        <v>NO</v>
      </c>
    </row>
    <row r="394" spans="2:11" x14ac:dyDescent="0.35">
      <c r="B394" s="262"/>
      <c r="C394" s="238"/>
      <c r="D394" s="238"/>
      <c r="E394" s="288"/>
      <c r="F394" s="264"/>
      <c r="G394" s="37" t="str">
        <f t="shared" si="30"/>
        <v>NO</v>
      </c>
      <c r="H394" s="37" t="str">
        <f t="shared" si="31"/>
        <v>NO</v>
      </c>
      <c r="I394" s="37" t="str">
        <f t="shared" si="32"/>
        <v>NO</v>
      </c>
      <c r="J394" s="37" t="str">
        <f t="shared" si="33"/>
        <v>NO</v>
      </c>
      <c r="K394" s="37" t="str">
        <f t="shared" si="34"/>
        <v>NO</v>
      </c>
    </row>
    <row r="395" spans="2:11" x14ac:dyDescent="0.35">
      <c r="B395" s="262"/>
      <c r="C395" s="238"/>
      <c r="D395" s="238"/>
      <c r="E395" s="288"/>
      <c r="F395" s="264"/>
      <c r="G395" s="37" t="str">
        <f t="shared" si="30"/>
        <v>NO</v>
      </c>
      <c r="H395" s="37" t="str">
        <f t="shared" si="31"/>
        <v>NO</v>
      </c>
      <c r="I395" s="37" t="str">
        <f t="shared" si="32"/>
        <v>NO</v>
      </c>
      <c r="J395" s="37" t="str">
        <f t="shared" si="33"/>
        <v>NO</v>
      </c>
      <c r="K395" s="37" t="str">
        <f t="shared" si="34"/>
        <v>NO</v>
      </c>
    </row>
    <row r="396" spans="2:11" x14ac:dyDescent="0.35">
      <c r="B396" s="262"/>
      <c r="C396" s="238"/>
      <c r="D396" s="238"/>
      <c r="E396" s="288"/>
      <c r="F396" s="264"/>
      <c r="G396" s="37" t="str">
        <f t="shared" si="30"/>
        <v>NO</v>
      </c>
      <c r="H396" s="37" t="str">
        <f t="shared" si="31"/>
        <v>NO</v>
      </c>
      <c r="I396" s="37" t="str">
        <f t="shared" si="32"/>
        <v>NO</v>
      </c>
      <c r="J396" s="37" t="str">
        <f t="shared" si="33"/>
        <v>NO</v>
      </c>
      <c r="K396" s="37" t="str">
        <f t="shared" si="34"/>
        <v>NO</v>
      </c>
    </row>
    <row r="397" spans="2:11" x14ac:dyDescent="0.35">
      <c r="B397" s="262"/>
      <c r="C397" s="238"/>
      <c r="D397" s="238"/>
      <c r="E397" s="288"/>
      <c r="F397" s="264"/>
      <c r="G397" s="37" t="str">
        <f t="shared" si="30"/>
        <v>NO</v>
      </c>
      <c r="H397" s="37" t="str">
        <f t="shared" si="31"/>
        <v>NO</v>
      </c>
      <c r="I397" s="37" t="str">
        <f t="shared" si="32"/>
        <v>NO</v>
      </c>
      <c r="J397" s="37" t="str">
        <f t="shared" si="33"/>
        <v>NO</v>
      </c>
      <c r="K397" s="37" t="str">
        <f t="shared" si="34"/>
        <v>NO</v>
      </c>
    </row>
    <row r="398" spans="2:11" x14ac:dyDescent="0.35">
      <c r="B398" s="262"/>
      <c r="C398" s="238"/>
      <c r="D398" s="238"/>
      <c r="E398" s="288"/>
      <c r="F398" s="264"/>
      <c r="G398" s="37" t="str">
        <f t="shared" si="30"/>
        <v>NO</v>
      </c>
      <c r="H398" s="37" t="str">
        <f t="shared" si="31"/>
        <v>NO</v>
      </c>
      <c r="I398" s="37" t="str">
        <f t="shared" si="32"/>
        <v>NO</v>
      </c>
      <c r="J398" s="37" t="str">
        <f t="shared" si="33"/>
        <v>NO</v>
      </c>
      <c r="K398" s="37" t="str">
        <f t="shared" si="34"/>
        <v>NO</v>
      </c>
    </row>
    <row r="399" spans="2:11" x14ac:dyDescent="0.35">
      <c r="B399" s="262"/>
      <c r="C399" s="238"/>
      <c r="D399" s="238"/>
      <c r="E399" s="288"/>
      <c r="F399" s="264"/>
      <c r="G399" s="37" t="str">
        <f t="shared" si="30"/>
        <v>NO</v>
      </c>
      <c r="H399" s="37" t="str">
        <f t="shared" si="31"/>
        <v>NO</v>
      </c>
      <c r="I399" s="37" t="str">
        <f t="shared" si="32"/>
        <v>NO</v>
      </c>
      <c r="J399" s="37" t="str">
        <f t="shared" si="33"/>
        <v>NO</v>
      </c>
      <c r="K399" s="37" t="str">
        <f t="shared" si="34"/>
        <v>NO</v>
      </c>
    </row>
    <row r="400" spans="2:11" x14ac:dyDescent="0.35">
      <c r="B400" s="262"/>
      <c r="C400" s="238"/>
      <c r="D400" s="238"/>
      <c r="E400" s="288"/>
      <c r="F400" s="264"/>
      <c r="G400" s="37" t="str">
        <f t="shared" si="30"/>
        <v>NO</v>
      </c>
      <c r="H400" s="37" t="str">
        <f t="shared" si="31"/>
        <v>NO</v>
      </c>
      <c r="I400" s="37" t="str">
        <f t="shared" si="32"/>
        <v>NO</v>
      </c>
      <c r="J400" s="37" t="str">
        <f t="shared" si="33"/>
        <v>NO</v>
      </c>
      <c r="K400" s="37" t="str">
        <f t="shared" si="34"/>
        <v>NO</v>
      </c>
    </row>
    <row r="401" spans="2:11" x14ac:dyDescent="0.35">
      <c r="B401" s="262"/>
      <c r="C401" s="238"/>
      <c r="D401" s="238"/>
      <c r="E401" s="288"/>
      <c r="F401" s="264"/>
      <c r="G401" s="37" t="str">
        <f t="shared" si="30"/>
        <v>NO</v>
      </c>
      <c r="H401" s="37" t="str">
        <f t="shared" si="31"/>
        <v>NO</v>
      </c>
      <c r="I401" s="37" t="str">
        <f t="shared" si="32"/>
        <v>NO</v>
      </c>
      <c r="J401" s="37" t="str">
        <f t="shared" si="33"/>
        <v>NO</v>
      </c>
      <c r="K401" s="37" t="str">
        <f t="shared" si="34"/>
        <v>NO</v>
      </c>
    </row>
    <row r="402" spans="2:11" x14ac:dyDescent="0.35">
      <c r="B402" s="262"/>
      <c r="C402" s="238"/>
      <c r="D402" s="238"/>
      <c r="E402" s="288"/>
      <c r="F402" s="264"/>
      <c r="G402" s="37" t="str">
        <f t="shared" si="30"/>
        <v>NO</v>
      </c>
      <c r="H402" s="37" t="str">
        <f t="shared" si="31"/>
        <v>NO</v>
      </c>
      <c r="I402" s="37" t="str">
        <f t="shared" si="32"/>
        <v>NO</v>
      </c>
      <c r="J402" s="37" t="str">
        <f t="shared" si="33"/>
        <v>NO</v>
      </c>
      <c r="K402" s="37" t="str">
        <f t="shared" si="34"/>
        <v>NO</v>
      </c>
    </row>
    <row r="403" spans="2:11" x14ac:dyDescent="0.35">
      <c r="B403" s="262"/>
      <c r="C403" s="238"/>
      <c r="D403" s="238"/>
      <c r="E403" s="288"/>
      <c r="F403" s="264"/>
      <c r="G403" s="37" t="str">
        <f t="shared" si="30"/>
        <v>NO</v>
      </c>
      <c r="H403" s="37" t="str">
        <f t="shared" si="31"/>
        <v>NO</v>
      </c>
      <c r="I403" s="37" t="str">
        <f t="shared" si="32"/>
        <v>NO</v>
      </c>
      <c r="J403" s="37" t="str">
        <f t="shared" si="33"/>
        <v>NO</v>
      </c>
      <c r="K403" s="37" t="str">
        <f t="shared" si="34"/>
        <v>NO</v>
      </c>
    </row>
    <row r="404" spans="2:11" x14ac:dyDescent="0.35">
      <c r="B404" s="262"/>
      <c r="C404" s="238"/>
      <c r="D404" s="238"/>
      <c r="E404" s="288"/>
      <c r="F404" s="264"/>
      <c r="G404" s="37" t="str">
        <f t="shared" si="30"/>
        <v>NO</v>
      </c>
      <c r="H404" s="37" t="str">
        <f t="shared" si="31"/>
        <v>NO</v>
      </c>
      <c r="I404" s="37" t="str">
        <f t="shared" si="32"/>
        <v>NO</v>
      </c>
      <c r="J404" s="37" t="str">
        <f t="shared" si="33"/>
        <v>NO</v>
      </c>
      <c r="K404" s="37" t="str">
        <f t="shared" si="34"/>
        <v>NO</v>
      </c>
    </row>
    <row r="405" spans="2:11" x14ac:dyDescent="0.35">
      <c r="B405" s="262"/>
      <c r="C405" s="238"/>
      <c r="D405" s="238"/>
      <c r="E405" s="288"/>
      <c r="F405" s="264"/>
      <c r="G405" s="37" t="str">
        <f t="shared" si="30"/>
        <v>NO</v>
      </c>
      <c r="H405" s="37" t="str">
        <f t="shared" si="31"/>
        <v>NO</v>
      </c>
      <c r="I405" s="37" t="str">
        <f t="shared" si="32"/>
        <v>NO</v>
      </c>
      <c r="J405" s="37" t="str">
        <f t="shared" si="33"/>
        <v>NO</v>
      </c>
      <c r="K405" s="37" t="str">
        <f t="shared" si="34"/>
        <v>NO</v>
      </c>
    </row>
    <row r="406" spans="2:11" x14ac:dyDescent="0.35">
      <c r="B406" s="262"/>
      <c r="C406" s="238"/>
      <c r="D406" s="238"/>
      <c r="E406" s="288"/>
      <c r="F406" s="264"/>
      <c r="G406" s="37" t="str">
        <f t="shared" si="30"/>
        <v>NO</v>
      </c>
      <c r="H406" s="37" t="str">
        <f t="shared" si="31"/>
        <v>NO</v>
      </c>
      <c r="I406" s="37" t="str">
        <f t="shared" si="32"/>
        <v>NO</v>
      </c>
      <c r="J406" s="37" t="str">
        <f t="shared" si="33"/>
        <v>NO</v>
      </c>
      <c r="K406" s="37" t="str">
        <f t="shared" si="34"/>
        <v>NO</v>
      </c>
    </row>
    <row r="407" spans="2:11" x14ac:dyDescent="0.35">
      <c r="B407" s="262"/>
      <c r="C407" s="238"/>
      <c r="D407" s="238"/>
      <c r="E407" s="288"/>
      <c r="F407" s="264"/>
      <c r="G407" s="37" t="str">
        <f t="shared" si="30"/>
        <v>NO</v>
      </c>
      <c r="H407" s="37" t="str">
        <f t="shared" si="31"/>
        <v>NO</v>
      </c>
      <c r="I407" s="37" t="str">
        <f t="shared" si="32"/>
        <v>NO</v>
      </c>
      <c r="J407" s="37" t="str">
        <f t="shared" si="33"/>
        <v>NO</v>
      </c>
      <c r="K407" s="37" t="str">
        <f t="shared" si="34"/>
        <v>NO</v>
      </c>
    </row>
    <row r="408" spans="2:11" x14ac:dyDescent="0.35">
      <c r="B408" s="262"/>
      <c r="C408" s="238"/>
      <c r="D408" s="238"/>
      <c r="E408" s="288"/>
      <c r="F408" s="264"/>
      <c r="G408" s="37" t="str">
        <f t="shared" si="30"/>
        <v>NO</v>
      </c>
      <c r="H408" s="37" t="str">
        <f t="shared" si="31"/>
        <v>NO</v>
      </c>
      <c r="I408" s="37" t="str">
        <f t="shared" si="32"/>
        <v>NO</v>
      </c>
      <c r="J408" s="37" t="str">
        <f t="shared" si="33"/>
        <v>NO</v>
      </c>
      <c r="K408" s="37" t="str">
        <f t="shared" si="34"/>
        <v>NO</v>
      </c>
    </row>
    <row r="409" spans="2:11" x14ac:dyDescent="0.35">
      <c r="B409" s="262"/>
      <c r="C409" s="238"/>
      <c r="D409" s="238"/>
      <c r="E409" s="288"/>
      <c r="F409" s="264"/>
      <c r="G409" s="37" t="str">
        <f t="shared" si="30"/>
        <v>NO</v>
      </c>
      <c r="H409" s="37" t="str">
        <f t="shared" si="31"/>
        <v>NO</v>
      </c>
      <c r="I409" s="37" t="str">
        <f t="shared" si="32"/>
        <v>NO</v>
      </c>
      <c r="J409" s="37" t="str">
        <f t="shared" si="33"/>
        <v>NO</v>
      </c>
      <c r="K409" s="37" t="str">
        <f t="shared" si="34"/>
        <v>NO</v>
      </c>
    </row>
    <row r="410" spans="2:11" x14ac:dyDescent="0.35">
      <c r="B410" s="262"/>
      <c r="C410" s="238"/>
      <c r="D410" s="238"/>
      <c r="E410" s="288"/>
      <c r="F410" s="264"/>
      <c r="G410" s="37" t="str">
        <f t="shared" si="30"/>
        <v>NO</v>
      </c>
      <c r="H410" s="37" t="str">
        <f t="shared" si="31"/>
        <v>NO</v>
      </c>
      <c r="I410" s="37" t="str">
        <f t="shared" si="32"/>
        <v>NO</v>
      </c>
      <c r="J410" s="37" t="str">
        <f t="shared" si="33"/>
        <v>NO</v>
      </c>
      <c r="K410" s="37" t="str">
        <f t="shared" si="34"/>
        <v>NO</v>
      </c>
    </row>
    <row r="411" spans="2:11" x14ac:dyDescent="0.35">
      <c r="B411" s="262"/>
      <c r="C411" s="238"/>
      <c r="D411" s="238"/>
      <c r="E411" s="288"/>
      <c r="F411" s="264"/>
      <c r="G411" s="37" t="str">
        <f t="shared" si="30"/>
        <v>NO</v>
      </c>
      <c r="H411" s="37" t="str">
        <f t="shared" si="31"/>
        <v>NO</v>
      </c>
      <c r="I411" s="37" t="str">
        <f t="shared" si="32"/>
        <v>NO</v>
      </c>
      <c r="J411" s="37" t="str">
        <f t="shared" si="33"/>
        <v>NO</v>
      </c>
      <c r="K411" s="37" t="str">
        <f t="shared" si="34"/>
        <v>NO</v>
      </c>
    </row>
    <row r="412" spans="2:11" x14ac:dyDescent="0.35">
      <c r="B412" s="262"/>
      <c r="C412" s="238"/>
      <c r="D412" s="238"/>
      <c r="E412" s="288"/>
      <c r="F412" s="264"/>
      <c r="G412" s="37" t="str">
        <f t="shared" si="30"/>
        <v>NO</v>
      </c>
      <c r="H412" s="37" t="str">
        <f t="shared" si="31"/>
        <v>NO</v>
      </c>
      <c r="I412" s="37" t="str">
        <f t="shared" si="32"/>
        <v>NO</v>
      </c>
      <c r="J412" s="37" t="str">
        <f t="shared" si="33"/>
        <v>NO</v>
      </c>
      <c r="K412" s="37" t="str">
        <f t="shared" si="34"/>
        <v>NO</v>
      </c>
    </row>
    <row r="413" spans="2:11" x14ac:dyDescent="0.35">
      <c r="B413" s="262"/>
      <c r="C413" s="238"/>
      <c r="D413" s="238"/>
      <c r="E413" s="288"/>
      <c r="F413" s="264"/>
      <c r="G413" s="37" t="str">
        <f t="shared" si="30"/>
        <v>NO</v>
      </c>
      <c r="H413" s="37" t="str">
        <f t="shared" si="31"/>
        <v>NO</v>
      </c>
      <c r="I413" s="37" t="str">
        <f t="shared" si="32"/>
        <v>NO</v>
      </c>
      <c r="J413" s="37" t="str">
        <f t="shared" si="33"/>
        <v>NO</v>
      </c>
      <c r="K413" s="37" t="str">
        <f t="shared" si="34"/>
        <v>NO</v>
      </c>
    </row>
    <row r="414" spans="2:11" x14ac:dyDescent="0.35">
      <c r="B414" s="262"/>
      <c r="C414" s="238"/>
      <c r="D414" s="238"/>
      <c r="E414" s="288"/>
      <c r="F414" s="264"/>
      <c r="G414" s="37" t="str">
        <f t="shared" si="30"/>
        <v>NO</v>
      </c>
      <c r="H414" s="37" t="str">
        <f t="shared" si="31"/>
        <v>NO</v>
      </c>
      <c r="I414" s="37" t="str">
        <f t="shared" si="32"/>
        <v>NO</v>
      </c>
      <c r="J414" s="37" t="str">
        <f t="shared" si="33"/>
        <v>NO</v>
      </c>
      <c r="K414" s="37" t="str">
        <f t="shared" si="34"/>
        <v>NO</v>
      </c>
    </row>
    <row r="415" spans="2:11" x14ac:dyDescent="0.35">
      <c r="B415" s="262"/>
      <c r="C415" s="238"/>
      <c r="D415" s="238"/>
      <c r="E415" s="288"/>
      <c r="F415" s="264"/>
      <c r="G415" s="37" t="str">
        <f t="shared" si="30"/>
        <v>NO</v>
      </c>
      <c r="H415" s="37" t="str">
        <f t="shared" si="31"/>
        <v>NO</v>
      </c>
      <c r="I415" s="37" t="str">
        <f t="shared" si="32"/>
        <v>NO</v>
      </c>
      <c r="J415" s="37" t="str">
        <f t="shared" si="33"/>
        <v>NO</v>
      </c>
      <c r="K415" s="37" t="str">
        <f t="shared" si="34"/>
        <v>NO</v>
      </c>
    </row>
    <row r="416" spans="2:11" x14ac:dyDescent="0.35">
      <c r="B416" s="262"/>
      <c r="C416" s="238"/>
      <c r="D416" s="238"/>
      <c r="E416" s="288"/>
      <c r="F416" s="264"/>
      <c r="G416" s="37" t="str">
        <f t="shared" si="30"/>
        <v>NO</v>
      </c>
      <c r="H416" s="37" t="str">
        <f t="shared" si="31"/>
        <v>NO</v>
      </c>
      <c r="I416" s="37" t="str">
        <f t="shared" si="32"/>
        <v>NO</v>
      </c>
      <c r="J416" s="37" t="str">
        <f t="shared" si="33"/>
        <v>NO</v>
      </c>
      <c r="K416" s="37" t="str">
        <f t="shared" si="34"/>
        <v>NO</v>
      </c>
    </row>
    <row r="417" spans="2:11" x14ac:dyDescent="0.35">
      <c r="B417" s="262"/>
      <c r="C417" s="238"/>
      <c r="D417" s="238"/>
      <c r="E417" s="288"/>
      <c r="F417" s="264"/>
      <c r="G417" s="37" t="str">
        <f t="shared" si="30"/>
        <v>NO</v>
      </c>
      <c r="H417" s="37" t="str">
        <f t="shared" si="31"/>
        <v>NO</v>
      </c>
      <c r="I417" s="37" t="str">
        <f t="shared" si="32"/>
        <v>NO</v>
      </c>
      <c r="J417" s="37" t="str">
        <f t="shared" si="33"/>
        <v>NO</v>
      </c>
      <c r="K417" s="37" t="str">
        <f t="shared" si="34"/>
        <v>NO</v>
      </c>
    </row>
    <row r="418" spans="2:11" x14ac:dyDescent="0.35">
      <c r="B418" s="262"/>
      <c r="C418" s="238"/>
      <c r="D418" s="238"/>
      <c r="E418" s="288"/>
      <c r="F418" s="264"/>
      <c r="G418" s="37" t="str">
        <f t="shared" si="30"/>
        <v>NO</v>
      </c>
      <c r="H418" s="37" t="str">
        <f t="shared" si="31"/>
        <v>NO</v>
      </c>
      <c r="I418" s="37" t="str">
        <f t="shared" si="32"/>
        <v>NO</v>
      </c>
      <c r="J418" s="37" t="str">
        <f t="shared" si="33"/>
        <v>NO</v>
      </c>
      <c r="K418" s="37" t="str">
        <f t="shared" si="34"/>
        <v>NO</v>
      </c>
    </row>
    <row r="419" spans="2:11" x14ac:dyDescent="0.35">
      <c r="B419" s="262"/>
      <c r="C419" s="238"/>
      <c r="D419" s="238"/>
      <c r="E419" s="288"/>
      <c r="F419" s="264"/>
      <c r="G419" s="37" t="str">
        <f t="shared" si="30"/>
        <v>NO</v>
      </c>
      <c r="H419" s="37" t="str">
        <f t="shared" si="31"/>
        <v>NO</v>
      </c>
      <c r="I419" s="37" t="str">
        <f t="shared" si="32"/>
        <v>NO</v>
      </c>
      <c r="J419" s="37" t="str">
        <f t="shared" si="33"/>
        <v>NO</v>
      </c>
      <c r="K419" s="37" t="str">
        <f t="shared" si="34"/>
        <v>NO</v>
      </c>
    </row>
    <row r="420" spans="2:11" x14ac:dyDescent="0.35">
      <c r="B420" s="262"/>
      <c r="C420" s="238"/>
      <c r="D420" s="238"/>
      <c r="E420" s="288"/>
      <c r="F420" s="264"/>
      <c r="G420" s="37" t="str">
        <f t="shared" si="30"/>
        <v>NO</v>
      </c>
      <c r="H420" s="37" t="str">
        <f t="shared" si="31"/>
        <v>NO</v>
      </c>
      <c r="I420" s="37" t="str">
        <f t="shared" si="32"/>
        <v>NO</v>
      </c>
      <c r="J420" s="37" t="str">
        <f t="shared" si="33"/>
        <v>NO</v>
      </c>
      <c r="K420" s="37" t="str">
        <f t="shared" si="34"/>
        <v>NO</v>
      </c>
    </row>
    <row r="421" spans="2:11" x14ac:dyDescent="0.35">
      <c r="B421" s="262"/>
      <c r="C421" s="238"/>
      <c r="D421" s="238"/>
      <c r="E421" s="288"/>
      <c r="F421" s="264"/>
      <c r="G421" s="37" t="str">
        <f t="shared" si="30"/>
        <v>NO</v>
      </c>
      <c r="H421" s="37" t="str">
        <f t="shared" si="31"/>
        <v>NO</v>
      </c>
      <c r="I421" s="37" t="str">
        <f t="shared" si="32"/>
        <v>NO</v>
      </c>
      <c r="J421" s="37" t="str">
        <f t="shared" si="33"/>
        <v>NO</v>
      </c>
      <c r="K421" s="37" t="str">
        <f t="shared" si="34"/>
        <v>NO</v>
      </c>
    </row>
    <row r="422" spans="2:11" x14ac:dyDescent="0.35">
      <c r="B422" s="262"/>
      <c r="C422" s="238"/>
      <c r="D422" s="238"/>
      <c r="E422" s="288"/>
      <c r="F422" s="264"/>
      <c r="G422" s="37" t="str">
        <f t="shared" si="30"/>
        <v>NO</v>
      </c>
      <c r="H422" s="37" t="str">
        <f t="shared" si="31"/>
        <v>NO</v>
      </c>
      <c r="I422" s="37" t="str">
        <f t="shared" si="32"/>
        <v>NO</v>
      </c>
      <c r="J422" s="37" t="str">
        <f t="shared" si="33"/>
        <v>NO</v>
      </c>
      <c r="K422" s="37" t="str">
        <f t="shared" si="34"/>
        <v>NO</v>
      </c>
    </row>
    <row r="423" spans="2:11" x14ac:dyDescent="0.35">
      <c r="B423" s="262"/>
      <c r="C423" s="238"/>
      <c r="D423" s="238"/>
      <c r="E423" s="288"/>
      <c r="F423" s="264"/>
      <c r="G423" s="37" t="str">
        <f t="shared" si="30"/>
        <v>NO</v>
      </c>
      <c r="H423" s="37" t="str">
        <f t="shared" si="31"/>
        <v>NO</v>
      </c>
      <c r="I423" s="37" t="str">
        <f t="shared" si="32"/>
        <v>NO</v>
      </c>
      <c r="J423" s="37" t="str">
        <f t="shared" si="33"/>
        <v>NO</v>
      </c>
      <c r="K423" s="37" t="str">
        <f t="shared" si="34"/>
        <v>NO</v>
      </c>
    </row>
    <row r="424" spans="2:11" x14ac:dyDescent="0.35">
      <c r="B424" s="262"/>
      <c r="C424" s="238"/>
      <c r="D424" s="238"/>
      <c r="E424" s="288"/>
      <c r="F424" s="264"/>
      <c r="G424" s="37" t="str">
        <f t="shared" si="30"/>
        <v>NO</v>
      </c>
      <c r="H424" s="37" t="str">
        <f t="shared" si="31"/>
        <v>NO</v>
      </c>
      <c r="I424" s="37" t="str">
        <f t="shared" si="32"/>
        <v>NO</v>
      </c>
      <c r="J424" s="37" t="str">
        <f t="shared" si="33"/>
        <v>NO</v>
      </c>
      <c r="K424" s="37" t="str">
        <f t="shared" si="34"/>
        <v>NO</v>
      </c>
    </row>
    <row r="425" spans="2:11" x14ac:dyDescent="0.35">
      <c r="B425" s="262"/>
      <c r="C425" s="238"/>
      <c r="D425" s="238"/>
      <c r="E425" s="288"/>
      <c r="F425" s="264"/>
      <c r="G425" s="37" t="str">
        <f t="shared" si="30"/>
        <v>NO</v>
      </c>
      <c r="H425" s="37" t="str">
        <f t="shared" si="31"/>
        <v>NO</v>
      </c>
      <c r="I425" s="37" t="str">
        <f t="shared" si="32"/>
        <v>NO</v>
      </c>
      <c r="J425" s="37" t="str">
        <f t="shared" si="33"/>
        <v>NO</v>
      </c>
      <c r="K425" s="37" t="str">
        <f t="shared" si="34"/>
        <v>NO</v>
      </c>
    </row>
    <row r="426" spans="2:11" x14ac:dyDescent="0.35">
      <c r="B426" s="262"/>
      <c r="C426" s="238"/>
      <c r="D426" s="238"/>
      <c r="E426" s="288"/>
      <c r="F426" s="264"/>
      <c r="G426" s="37" t="str">
        <f t="shared" si="30"/>
        <v>NO</v>
      </c>
      <c r="H426" s="37" t="str">
        <f t="shared" si="31"/>
        <v>NO</v>
      </c>
      <c r="I426" s="37" t="str">
        <f t="shared" si="32"/>
        <v>NO</v>
      </c>
      <c r="J426" s="37" t="str">
        <f t="shared" si="33"/>
        <v>NO</v>
      </c>
      <c r="K426" s="37" t="str">
        <f t="shared" si="34"/>
        <v>NO</v>
      </c>
    </row>
    <row r="427" spans="2:11" x14ac:dyDescent="0.35">
      <c r="B427" s="262"/>
      <c r="C427" s="238"/>
      <c r="D427" s="238"/>
      <c r="E427" s="288"/>
      <c r="F427" s="264"/>
      <c r="G427" s="37" t="str">
        <f t="shared" si="30"/>
        <v>NO</v>
      </c>
      <c r="H427" s="37" t="str">
        <f t="shared" si="31"/>
        <v>NO</v>
      </c>
      <c r="I427" s="37" t="str">
        <f t="shared" si="32"/>
        <v>NO</v>
      </c>
      <c r="J427" s="37" t="str">
        <f t="shared" si="33"/>
        <v>NO</v>
      </c>
      <c r="K427" s="37" t="str">
        <f t="shared" si="34"/>
        <v>NO</v>
      </c>
    </row>
    <row r="428" spans="2:11" x14ac:dyDescent="0.35">
      <c r="B428" s="262"/>
      <c r="C428" s="238"/>
      <c r="D428" s="238"/>
      <c r="E428" s="288"/>
      <c r="F428" s="264"/>
      <c r="G428" s="37" t="str">
        <f t="shared" si="30"/>
        <v>NO</v>
      </c>
      <c r="H428" s="37" t="str">
        <f t="shared" si="31"/>
        <v>NO</v>
      </c>
      <c r="I428" s="37" t="str">
        <f t="shared" si="32"/>
        <v>NO</v>
      </c>
      <c r="J428" s="37" t="str">
        <f t="shared" si="33"/>
        <v>NO</v>
      </c>
      <c r="K428" s="37" t="str">
        <f t="shared" si="34"/>
        <v>NO</v>
      </c>
    </row>
    <row r="429" spans="2:11" x14ac:dyDescent="0.35">
      <c r="B429" s="262"/>
      <c r="C429" s="238"/>
      <c r="D429" s="238"/>
      <c r="E429" s="288"/>
      <c r="F429" s="264"/>
      <c r="G429" s="37" t="str">
        <f t="shared" si="30"/>
        <v>NO</v>
      </c>
      <c r="H429" s="37" t="str">
        <f t="shared" si="31"/>
        <v>NO</v>
      </c>
      <c r="I429" s="37" t="str">
        <f t="shared" si="32"/>
        <v>NO</v>
      </c>
      <c r="J429" s="37" t="str">
        <f t="shared" si="33"/>
        <v>NO</v>
      </c>
      <c r="K429" s="37" t="str">
        <f t="shared" si="34"/>
        <v>NO</v>
      </c>
    </row>
    <row r="430" spans="2:11" x14ac:dyDescent="0.35">
      <c r="B430" s="262"/>
      <c r="C430" s="238"/>
      <c r="D430" s="238"/>
      <c r="E430" s="288"/>
      <c r="F430" s="264"/>
      <c r="G430" s="37" t="str">
        <f t="shared" si="30"/>
        <v>NO</v>
      </c>
      <c r="H430" s="37" t="str">
        <f t="shared" si="31"/>
        <v>NO</v>
      </c>
      <c r="I430" s="37" t="str">
        <f t="shared" si="32"/>
        <v>NO</v>
      </c>
      <c r="J430" s="37" t="str">
        <f t="shared" si="33"/>
        <v>NO</v>
      </c>
      <c r="K430" s="37" t="str">
        <f t="shared" si="34"/>
        <v>NO</v>
      </c>
    </row>
    <row r="431" spans="2:11" x14ac:dyDescent="0.35">
      <c r="B431" s="262"/>
      <c r="C431" s="238"/>
      <c r="D431" s="238"/>
      <c r="E431" s="288"/>
      <c r="F431" s="264"/>
      <c r="G431" s="37" t="str">
        <f t="shared" si="30"/>
        <v>NO</v>
      </c>
      <c r="H431" s="37" t="str">
        <f t="shared" si="31"/>
        <v>NO</v>
      </c>
      <c r="I431" s="37" t="str">
        <f t="shared" si="32"/>
        <v>NO</v>
      </c>
      <c r="J431" s="37" t="str">
        <f t="shared" si="33"/>
        <v>NO</v>
      </c>
      <c r="K431" s="37" t="str">
        <f t="shared" si="34"/>
        <v>NO</v>
      </c>
    </row>
    <row r="432" spans="2:11" x14ac:dyDescent="0.35">
      <c r="B432" s="262"/>
      <c r="C432" s="238"/>
      <c r="D432" s="238"/>
      <c r="E432" s="288"/>
      <c r="F432" s="264"/>
      <c r="G432" s="37" t="str">
        <f t="shared" si="30"/>
        <v>NO</v>
      </c>
      <c r="H432" s="37" t="str">
        <f t="shared" si="31"/>
        <v>NO</v>
      </c>
      <c r="I432" s="37" t="str">
        <f t="shared" si="32"/>
        <v>NO</v>
      </c>
      <c r="J432" s="37" t="str">
        <f t="shared" si="33"/>
        <v>NO</v>
      </c>
      <c r="K432" s="37" t="str">
        <f t="shared" si="34"/>
        <v>NO</v>
      </c>
    </row>
    <row r="433" spans="2:11" x14ac:dyDescent="0.35">
      <c r="B433" s="262"/>
      <c r="C433" s="238"/>
      <c r="D433" s="238"/>
      <c r="E433" s="288"/>
      <c r="F433" s="264"/>
      <c r="G433" s="37" t="str">
        <f t="shared" si="30"/>
        <v>NO</v>
      </c>
      <c r="H433" s="37" t="str">
        <f t="shared" si="31"/>
        <v>NO</v>
      </c>
      <c r="I433" s="37" t="str">
        <f t="shared" si="32"/>
        <v>NO</v>
      </c>
      <c r="J433" s="37" t="str">
        <f t="shared" si="33"/>
        <v>NO</v>
      </c>
      <c r="K433" s="37" t="str">
        <f t="shared" si="34"/>
        <v>NO</v>
      </c>
    </row>
    <row r="434" spans="2:11" x14ac:dyDescent="0.35">
      <c r="B434" s="262"/>
      <c r="C434" s="238"/>
      <c r="D434" s="238"/>
      <c r="E434" s="288"/>
      <c r="F434" s="264"/>
      <c r="G434" s="37" t="str">
        <f t="shared" si="30"/>
        <v>NO</v>
      </c>
      <c r="H434" s="37" t="str">
        <f t="shared" si="31"/>
        <v>NO</v>
      </c>
      <c r="I434" s="37" t="str">
        <f t="shared" si="32"/>
        <v>NO</v>
      </c>
      <c r="J434" s="37" t="str">
        <f t="shared" si="33"/>
        <v>NO</v>
      </c>
      <c r="K434" s="37" t="str">
        <f t="shared" si="34"/>
        <v>NO</v>
      </c>
    </row>
    <row r="435" spans="2:11" x14ac:dyDescent="0.35">
      <c r="B435" s="262"/>
      <c r="C435" s="238"/>
      <c r="D435" s="238"/>
      <c r="E435" s="288"/>
      <c r="F435" s="264"/>
      <c r="G435" s="37" t="str">
        <f t="shared" si="30"/>
        <v>NO</v>
      </c>
      <c r="H435" s="37" t="str">
        <f t="shared" si="31"/>
        <v>NO</v>
      </c>
      <c r="I435" s="37" t="str">
        <f t="shared" si="32"/>
        <v>NO</v>
      </c>
      <c r="J435" s="37" t="str">
        <f t="shared" si="33"/>
        <v>NO</v>
      </c>
      <c r="K435" s="37" t="str">
        <f t="shared" si="34"/>
        <v>NO</v>
      </c>
    </row>
    <row r="436" spans="2:11" x14ac:dyDescent="0.35">
      <c r="B436" s="262"/>
      <c r="C436" s="238"/>
      <c r="D436" s="238"/>
      <c r="E436" s="288"/>
      <c r="F436" s="264"/>
      <c r="G436" s="37" t="str">
        <f t="shared" si="30"/>
        <v>NO</v>
      </c>
      <c r="H436" s="37" t="str">
        <f t="shared" si="31"/>
        <v>NO</v>
      </c>
      <c r="I436" s="37" t="str">
        <f t="shared" si="32"/>
        <v>NO</v>
      </c>
      <c r="J436" s="37" t="str">
        <f t="shared" si="33"/>
        <v>NO</v>
      </c>
      <c r="K436" s="37" t="str">
        <f t="shared" si="34"/>
        <v>NO</v>
      </c>
    </row>
    <row r="437" spans="2:11" x14ac:dyDescent="0.35">
      <c r="B437" s="262"/>
      <c r="C437" s="238"/>
      <c r="D437" s="238"/>
      <c r="E437" s="288"/>
      <c r="F437" s="264"/>
      <c r="G437" s="37" t="str">
        <f t="shared" si="30"/>
        <v>NO</v>
      </c>
      <c r="H437" s="37" t="str">
        <f t="shared" si="31"/>
        <v>NO</v>
      </c>
      <c r="I437" s="37" t="str">
        <f t="shared" si="32"/>
        <v>NO</v>
      </c>
      <c r="J437" s="37" t="str">
        <f t="shared" si="33"/>
        <v>NO</v>
      </c>
      <c r="K437" s="37" t="str">
        <f t="shared" si="34"/>
        <v>NO</v>
      </c>
    </row>
    <row r="438" spans="2:11" x14ac:dyDescent="0.35">
      <c r="B438" s="262"/>
      <c r="C438" s="238"/>
      <c r="D438" s="238"/>
      <c r="E438" s="288"/>
      <c r="F438" s="264"/>
      <c r="G438" s="37" t="str">
        <f t="shared" si="30"/>
        <v>NO</v>
      </c>
      <c r="H438" s="37" t="str">
        <f t="shared" si="31"/>
        <v>NO</v>
      </c>
      <c r="I438" s="37" t="str">
        <f t="shared" si="32"/>
        <v>NO</v>
      </c>
      <c r="J438" s="37" t="str">
        <f t="shared" si="33"/>
        <v>NO</v>
      </c>
      <c r="K438" s="37" t="str">
        <f t="shared" si="34"/>
        <v>NO</v>
      </c>
    </row>
    <row r="439" spans="2:11" x14ac:dyDescent="0.35">
      <c r="B439" s="262"/>
      <c r="C439" s="238"/>
      <c r="D439" s="238"/>
      <c r="E439" s="288"/>
      <c r="F439" s="264"/>
      <c r="G439" s="37" t="str">
        <f t="shared" si="30"/>
        <v>NO</v>
      </c>
      <c r="H439" s="37" t="str">
        <f t="shared" si="31"/>
        <v>NO</v>
      </c>
      <c r="I439" s="37" t="str">
        <f t="shared" si="32"/>
        <v>NO</v>
      </c>
      <c r="J439" s="37" t="str">
        <f t="shared" si="33"/>
        <v>NO</v>
      </c>
      <c r="K439" s="37" t="str">
        <f t="shared" si="34"/>
        <v>NO</v>
      </c>
    </row>
    <row r="440" spans="2:11" x14ac:dyDescent="0.35">
      <c r="B440" s="262"/>
      <c r="C440" s="238"/>
      <c r="D440" s="238"/>
      <c r="E440" s="288"/>
      <c r="F440" s="264"/>
      <c r="G440" s="37" t="str">
        <f t="shared" si="30"/>
        <v>NO</v>
      </c>
      <c r="H440" s="37" t="str">
        <f t="shared" si="31"/>
        <v>NO</v>
      </c>
      <c r="I440" s="37" t="str">
        <f t="shared" si="32"/>
        <v>NO</v>
      </c>
      <c r="J440" s="37" t="str">
        <f t="shared" si="33"/>
        <v>NO</v>
      </c>
      <c r="K440" s="37" t="str">
        <f t="shared" si="34"/>
        <v>NO</v>
      </c>
    </row>
    <row r="441" spans="2:11" x14ac:dyDescent="0.35">
      <c r="B441" s="262"/>
      <c r="C441" s="238"/>
      <c r="D441" s="238"/>
      <c r="E441" s="288"/>
      <c r="F441" s="264"/>
      <c r="G441" s="37" t="str">
        <f t="shared" si="30"/>
        <v>NO</v>
      </c>
      <c r="H441" s="37" t="str">
        <f t="shared" si="31"/>
        <v>NO</v>
      </c>
      <c r="I441" s="37" t="str">
        <f t="shared" si="32"/>
        <v>NO</v>
      </c>
      <c r="J441" s="37" t="str">
        <f t="shared" si="33"/>
        <v>NO</v>
      </c>
      <c r="K441" s="37" t="str">
        <f t="shared" si="34"/>
        <v>NO</v>
      </c>
    </row>
    <row r="442" spans="2:11" x14ac:dyDescent="0.35">
      <c r="B442" s="262"/>
      <c r="C442" s="238"/>
      <c r="D442" s="238"/>
      <c r="E442" s="288"/>
      <c r="F442" s="264"/>
      <c r="G442" s="37" t="str">
        <f t="shared" si="30"/>
        <v>NO</v>
      </c>
      <c r="H442" s="37" t="str">
        <f t="shared" si="31"/>
        <v>NO</v>
      </c>
      <c r="I442" s="37" t="str">
        <f t="shared" si="32"/>
        <v>NO</v>
      </c>
      <c r="J442" s="37" t="str">
        <f t="shared" si="33"/>
        <v>NO</v>
      </c>
      <c r="K442" s="37" t="str">
        <f t="shared" si="34"/>
        <v>NO</v>
      </c>
    </row>
    <row r="443" spans="2:11" x14ac:dyDescent="0.35">
      <c r="B443" s="262"/>
      <c r="C443" s="238"/>
      <c r="D443" s="238"/>
      <c r="E443" s="288"/>
      <c r="F443" s="264"/>
      <c r="G443" s="37" t="str">
        <f t="shared" si="30"/>
        <v>NO</v>
      </c>
      <c r="H443" s="37" t="str">
        <f t="shared" si="31"/>
        <v>NO</v>
      </c>
      <c r="I443" s="37" t="str">
        <f t="shared" si="32"/>
        <v>NO</v>
      </c>
      <c r="J443" s="37" t="str">
        <f t="shared" si="33"/>
        <v>NO</v>
      </c>
      <c r="K443" s="37" t="str">
        <f t="shared" si="34"/>
        <v>NO</v>
      </c>
    </row>
    <row r="444" spans="2:11" x14ac:dyDescent="0.35">
      <c r="B444" s="262"/>
      <c r="C444" s="238"/>
      <c r="D444" s="238"/>
      <c r="E444" s="288"/>
      <c r="F444" s="264"/>
      <c r="G444" s="37" t="str">
        <f t="shared" si="30"/>
        <v>NO</v>
      </c>
      <c r="H444" s="37" t="str">
        <f t="shared" si="31"/>
        <v>NO</v>
      </c>
      <c r="I444" s="37" t="str">
        <f t="shared" si="32"/>
        <v>NO</v>
      </c>
      <c r="J444" s="37" t="str">
        <f t="shared" si="33"/>
        <v>NO</v>
      </c>
      <c r="K444" s="37" t="str">
        <f t="shared" si="34"/>
        <v>NO</v>
      </c>
    </row>
    <row r="445" spans="2:11" x14ac:dyDescent="0.35">
      <c r="B445" s="262"/>
      <c r="C445" s="238"/>
      <c r="D445" s="238"/>
      <c r="E445" s="288"/>
      <c r="F445" s="264"/>
      <c r="G445" s="37" t="str">
        <f t="shared" si="30"/>
        <v>NO</v>
      </c>
      <c r="H445" s="37" t="str">
        <f t="shared" si="31"/>
        <v>NO</v>
      </c>
      <c r="I445" s="37" t="str">
        <f t="shared" si="32"/>
        <v>NO</v>
      </c>
      <c r="J445" s="37" t="str">
        <f t="shared" si="33"/>
        <v>NO</v>
      </c>
      <c r="K445" s="37" t="str">
        <f t="shared" si="34"/>
        <v>NO</v>
      </c>
    </row>
    <row r="446" spans="2:11" x14ac:dyDescent="0.35">
      <c r="B446" s="262"/>
      <c r="C446" s="238"/>
      <c r="D446" s="238"/>
      <c r="E446" s="288"/>
      <c r="F446" s="264"/>
      <c r="G446" s="37" t="str">
        <f t="shared" si="30"/>
        <v>NO</v>
      </c>
      <c r="H446" s="37" t="str">
        <f t="shared" si="31"/>
        <v>NO</v>
      </c>
      <c r="I446" s="37" t="str">
        <f t="shared" si="32"/>
        <v>NO</v>
      </c>
      <c r="J446" s="37" t="str">
        <f t="shared" si="33"/>
        <v>NO</v>
      </c>
      <c r="K446" s="37" t="str">
        <f t="shared" si="34"/>
        <v>NO</v>
      </c>
    </row>
    <row r="447" spans="2:11" x14ac:dyDescent="0.35">
      <c r="B447" s="262"/>
      <c r="C447" s="238"/>
      <c r="D447" s="238"/>
      <c r="E447" s="288"/>
      <c r="F447" s="264"/>
      <c r="G447" s="37" t="str">
        <f t="shared" si="30"/>
        <v>NO</v>
      </c>
      <c r="H447" s="37" t="str">
        <f t="shared" si="31"/>
        <v>NO</v>
      </c>
      <c r="I447" s="37" t="str">
        <f t="shared" si="32"/>
        <v>NO</v>
      </c>
      <c r="J447" s="37" t="str">
        <f t="shared" si="33"/>
        <v>NO</v>
      </c>
      <c r="K447" s="37" t="str">
        <f t="shared" si="34"/>
        <v>NO</v>
      </c>
    </row>
    <row r="448" spans="2:11" x14ac:dyDescent="0.35">
      <c r="B448" s="262"/>
      <c r="C448" s="238"/>
      <c r="D448" s="238"/>
      <c r="E448" s="288"/>
      <c r="F448" s="264"/>
      <c r="G448" s="37" t="str">
        <f t="shared" si="30"/>
        <v>NO</v>
      </c>
      <c r="H448" s="37" t="str">
        <f t="shared" si="31"/>
        <v>NO</v>
      </c>
      <c r="I448" s="37" t="str">
        <f t="shared" si="32"/>
        <v>NO</v>
      </c>
      <c r="J448" s="37" t="str">
        <f t="shared" si="33"/>
        <v>NO</v>
      </c>
      <c r="K448" s="37" t="str">
        <f t="shared" si="34"/>
        <v>NO</v>
      </c>
    </row>
    <row r="449" spans="2:11" x14ac:dyDescent="0.35">
      <c r="B449" s="262"/>
      <c r="C449" s="238"/>
      <c r="D449" s="238"/>
      <c r="E449" s="288"/>
      <c r="F449" s="264"/>
      <c r="G449" s="37" t="str">
        <f t="shared" si="30"/>
        <v>NO</v>
      </c>
      <c r="H449" s="37" t="str">
        <f t="shared" si="31"/>
        <v>NO</v>
      </c>
      <c r="I449" s="37" t="str">
        <f t="shared" si="32"/>
        <v>NO</v>
      </c>
      <c r="J449" s="37" t="str">
        <f t="shared" si="33"/>
        <v>NO</v>
      </c>
      <c r="K449" s="37" t="str">
        <f t="shared" si="34"/>
        <v>NO</v>
      </c>
    </row>
    <row r="450" spans="2:11" x14ac:dyDescent="0.35">
      <c r="B450" s="262"/>
      <c r="C450" s="238"/>
      <c r="D450" s="238"/>
      <c r="E450" s="288"/>
      <c r="F450" s="264"/>
      <c r="G450" s="37" t="str">
        <f t="shared" si="30"/>
        <v>NO</v>
      </c>
      <c r="H450" s="37" t="str">
        <f t="shared" si="31"/>
        <v>NO</v>
      </c>
      <c r="I450" s="37" t="str">
        <f t="shared" si="32"/>
        <v>NO</v>
      </c>
      <c r="J450" s="37" t="str">
        <f t="shared" si="33"/>
        <v>NO</v>
      </c>
      <c r="K450" s="37" t="str">
        <f t="shared" si="34"/>
        <v>NO</v>
      </c>
    </row>
    <row r="451" spans="2:11" x14ac:dyDescent="0.35">
      <c r="B451" s="262"/>
      <c r="C451" s="238"/>
      <c r="D451" s="238"/>
      <c r="E451" s="288"/>
      <c r="F451" s="264"/>
      <c r="G451" s="37" t="str">
        <f t="shared" si="30"/>
        <v>NO</v>
      </c>
      <c r="H451" s="37" t="str">
        <f t="shared" si="31"/>
        <v>NO</v>
      </c>
      <c r="I451" s="37" t="str">
        <f t="shared" si="32"/>
        <v>NO</v>
      </c>
      <c r="J451" s="37" t="str">
        <f t="shared" si="33"/>
        <v>NO</v>
      </c>
      <c r="K451" s="37" t="str">
        <f t="shared" si="34"/>
        <v>NO</v>
      </c>
    </row>
    <row r="452" spans="2:11" x14ac:dyDescent="0.35">
      <c r="B452" s="262"/>
      <c r="C452" s="238"/>
      <c r="D452" s="238"/>
      <c r="E452" s="288"/>
      <c r="F452" s="264"/>
      <c r="G452" s="37" t="str">
        <f t="shared" si="30"/>
        <v>NO</v>
      </c>
      <c r="H452" s="37" t="str">
        <f t="shared" si="31"/>
        <v>NO</v>
      </c>
      <c r="I452" s="37" t="str">
        <f t="shared" si="32"/>
        <v>NO</v>
      </c>
      <c r="J452" s="37" t="str">
        <f t="shared" si="33"/>
        <v>NO</v>
      </c>
      <c r="K452" s="37" t="str">
        <f t="shared" si="34"/>
        <v>NO</v>
      </c>
    </row>
    <row r="453" spans="2:11" x14ac:dyDescent="0.35">
      <c r="B453" s="262"/>
      <c r="C453" s="238"/>
      <c r="D453" s="238"/>
      <c r="E453" s="288"/>
      <c r="F453" s="264"/>
      <c r="G453" s="37" t="str">
        <f t="shared" ref="G453:G516" si="35">IF(AND(C453&gt;=DATE(2022,9,30),C453&lt;=DATE(2023,9,29)),"YES",IF(C453&lt;DATE(2022,9,30),"NO",IF(C453&gt;DATE(2023,9,29),"NO")))</f>
        <v>NO</v>
      </c>
      <c r="H453" s="37" t="str">
        <f t="shared" ref="H453:H516" si="36">IF(AND(C453&gt;=DATE(2023,9,30),C453&lt;=DATE(2024,9,29)),"YES",IF(C453&lt;DATE(2023,9,30),"NO",IF(C453&gt;DATE(2024,9,29),"NO")))</f>
        <v>NO</v>
      </c>
      <c r="I453" s="37" t="str">
        <f t="shared" ref="I453:I516" si="37">IF(AND(C453&gt;=DATE(2024,9,30),C453&lt;=DATE(2025,9,29)),"YES",IF(C453&lt;DATE(2024,9,30),"NO",IF(C453&gt;DATE(2025,9,29),"NO")))</f>
        <v>NO</v>
      </c>
      <c r="J453" s="37" t="str">
        <f t="shared" ref="J453:J516" si="38">IF(AND(C453&gt;=DATE(2025,9,30),C453&lt;=DATE(2026,9,29)),"YES",IF(C453&lt;DATE(2025,9,30),"NO",IF(C453&gt;DATE(2026,9,29),"NO")))</f>
        <v>NO</v>
      </c>
      <c r="K453" s="37" t="str">
        <f t="shared" ref="K453:K516" si="39">IF(AND(C453&gt;=DATE(2026,9,30),C453&lt;=DATE(2027,9,29)),"YES",IF(C453&lt;DATE(2026,9,30),"NO",IF(C453&gt;DATE(2027,9,29),"NO")))</f>
        <v>NO</v>
      </c>
    </row>
    <row r="454" spans="2:11" x14ac:dyDescent="0.35">
      <c r="B454" s="262"/>
      <c r="C454" s="238"/>
      <c r="D454" s="238"/>
      <c r="E454" s="288"/>
      <c r="F454" s="264"/>
      <c r="G454" s="37" t="str">
        <f t="shared" si="35"/>
        <v>NO</v>
      </c>
      <c r="H454" s="37" t="str">
        <f t="shared" si="36"/>
        <v>NO</v>
      </c>
      <c r="I454" s="37" t="str">
        <f t="shared" si="37"/>
        <v>NO</v>
      </c>
      <c r="J454" s="37" t="str">
        <f t="shared" si="38"/>
        <v>NO</v>
      </c>
      <c r="K454" s="37" t="str">
        <f t="shared" si="39"/>
        <v>NO</v>
      </c>
    </row>
    <row r="455" spans="2:11" x14ac:dyDescent="0.35">
      <c r="B455" s="262"/>
      <c r="C455" s="238"/>
      <c r="D455" s="238"/>
      <c r="E455" s="288"/>
      <c r="F455" s="264"/>
      <c r="G455" s="37" t="str">
        <f t="shared" si="35"/>
        <v>NO</v>
      </c>
      <c r="H455" s="37" t="str">
        <f t="shared" si="36"/>
        <v>NO</v>
      </c>
      <c r="I455" s="37" t="str">
        <f t="shared" si="37"/>
        <v>NO</v>
      </c>
      <c r="J455" s="37" t="str">
        <f t="shared" si="38"/>
        <v>NO</v>
      </c>
      <c r="K455" s="37" t="str">
        <f t="shared" si="39"/>
        <v>NO</v>
      </c>
    </row>
    <row r="456" spans="2:11" x14ac:dyDescent="0.35">
      <c r="B456" s="262"/>
      <c r="C456" s="238"/>
      <c r="D456" s="238"/>
      <c r="E456" s="288"/>
      <c r="F456" s="264"/>
      <c r="G456" s="37" t="str">
        <f t="shared" si="35"/>
        <v>NO</v>
      </c>
      <c r="H456" s="37" t="str">
        <f t="shared" si="36"/>
        <v>NO</v>
      </c>
      <c r="I456" s="37" t="str">
        <f t="shared" si="37"/>
        <v>NO</v>
      </c>
      <c r="J456" s="37" t="str">
        <f t="shared" si="38"/>
        <v>NO</v>
      </c>
      <c r="K456" s="37" t="str">
        <f t="shared" si="39"/>
        <v>NO</v>
      </c>
    </row>
    <row r="457" spans="2:11" x14ac:dyDescent="0.35">
      <c r="B457" s="262"/>
      <c r="C457" s="238"/>
      <c r="D457" s="238"/>
      <c r="E457" s="288"/>
      <c r="F457" s="264"/>
      <c r="G457" s="37" t="str">
        <f t="shared" si="35"/>
        <v>NO</v>
      </c>
      <c r="H457" s="37" t="str">
        <f t="shared" si="36"/>
        <v>NO</v>
      </c>
      <c r="I457" s="37" t="str">
        <f t="shared" si="37"/>
        <v>NO</v>
      </c>
      <c r="J457" s="37" t="str">
        <f t="shared" si="38"/>
        <v>NO</v>
      </c>
      <c r="K457" s="37" t="str">
        <f t="shared" si="39"/>
        <v>NO</v>
      </c>
    </row>
    <row r="458" spans="2:11" x14ac:dyDescent="0.35">
      <c r="B458" s="262"/>
      <c r="C458" s="238"/>
      <c r="D458" s="238"/>
      <c r="E458" s="288"/>
      <c r="F458" s="264"/>
      <c r="G458" s="37" t="str">
        <f t="shared" si="35"/>
        <v>NO</v>
      </c>
      <c r="H458" s="37" t="str">
        <f t="shared" si="36"/>
        <v>NO</v>
      </c>
      <c r="I458" s="37" t="str">
        <f t="shared" si="37"/>
        <v>NO</v>
      </c>
      <c r="J458" s="37" t="str">
        <f t="shared" si="38"/>
        <v>NO</v>
      </c>
      <c r="K458" s="37" t="str">
        <f t="shared" si="39"/>
        <v>NO</v>
      </c>
    </row>
    <row r="459" spans="2:11" x14ac:dyDescent="0.35">
      <c r="B459" s="262"/>
      <c r="C459" s="238"/>
      <c r="D459" s="238"/>
      <c r="E459" s="288"/>
      <c r="F459" s="264"/>
      <c r="G459" s="37" t="str">
        <f t="shared" si="35"/>
        <v>NO</v>
      </c>
      <c r="H459" s="37" t="str">
        <f t="shared" si="36"/>
        <v>NO</v>
      </c>
      <c r="I459" s="37" t="str">
        <f t="shared" si="37"/>
        <v>NO</v>
      </c>
      <c r="J459" s="37" t="str">
        <f t="shared" si="38"/>
        <v>NO</v>
      </c>
      <c r="K459" s="37" t="str">
        <f t="shared" si="39"/>
        <v>NO</v>
      </c>
    </row>
    <row r="460" spans="2:11" x14ac:dyDescent="0.35">
      <c r="B460" s="262"/>
      <c r="C460" s="238"/>
      <c r="D460" s="238"/>
      <c r="E460" s="288"/>
      <c r="F460" s="264"/>
      <c r="G460" s="37" t="str">
        <f t="shared" si="35"/>
        <v>NO</v>
      </c>
      <c r="H460" s="37" t="str">
        <f t="shared" si="36"/>
        <v>NO</v>
      </c>
      <c r="I460" s="37" t="str">
        <f t="shared" si="37"/>
        <v>NO</v>
      </c>
      <c r="J460" s="37" t="str">
        <f t="shared" si="38"/>
        <v>NO</v>
      </c>
      <c r="K460" s="37" t="str">
        <f t="shared" si="39"/>
        <v>NO</v>
      </c>
    </row>
    <row r="461" spans="2:11" x14ac:dyDescent="0.35">
      <c r="B461" s="262"/>
      <c r="C461" s="238"/>
      <c r="D461" s="238"/>
      <c r="E461" s="288"/>
      <c r="F461" s="264"/>
      <c r="G461" s="37" t="str">
        <f t="shared" si="35"/>
        <v>NO</v>
      </c>
      <c r="H461" s="37" t="str">
        <f t="shared" si="36"/>
        <v>NO</v>
      </c>
      <c r="I461" s="37" t="str">
        <f t="shared" si="37"/>
        <v>NO</v>
      </c>
      <c r="J461" s="37" t="str">
        <f t="shared" si="38"/>
        <v>NO</v>
      </c>
      <c r="K461" s="37" t="str">
        <f t="shared" si="39"/>
        <v>NO</v>
      </c>
    </row>
    <row r="462" spans="2:11" x14ac:dyDescent="0.35">
      <c r="B462" s="262"/>
      <c r="C462" s="238"/>
      <c r="D462" s="238"/>
      <c r="E462" s="288"/>
      <c r="F462" s="264"/>
      <c r="G462" s="37" t="str">
        <f t="shared" si="35"/>
        <v>NO</v>
      </c>
      <c r="H462" s="37" t="str">
        <f t="shared" si="36"/>
        <v>NO</v>
      </c>
      <c r="I462" s="37" t="str">
        <f t="shared" si="37"/>
        <v>NO</v>
      </c>
      <c r="J462" s="37" t="str">
        <f t="shared" si="38"/>
        <v>NO</v>
      </c>
      <c r="K462" s="37" t="str">
        <f t="shared" si="39"/>
        <v>NO</v>
      </c>
    </row>
    <row r="463" spans="2:11" x14ac:dyDescent="0.35">
      <c r="B463" s="262"/>
      <c r="C463" s="238"/>
      <c r="D463" s="238"/>
      <c r="E463" s="288"/>
      <c r="F463" s="264"/>
      <c r="G463" s="37" t="str">
        <f t="shared" si="35"/>
        <v>NO</v>
      </c>
      <c r="H463" s="37" t="str">
        <f t="shared" si="36"/>
        <v>NO</v>
      </c>
      <c r="I463" s="37" t="str">
        <f t="shared" si="37"/>
        <v>NO</v>
      </c>
      <c r="J463" s="37" t="str">
        <f t="shared" si="38"/>
        <v>NO</v>
      </c>
      <c r="K463" s="37" t="str">
        <f t="shared" si="39"/>
        <v>NO</v>
      </c>
    </row>
    <row r="464" spans="2:11" x14ac:dyDescent="0.35">
      <c r="B464" s="262"/>
      <c r="C464" s="238"/>
      <c r="D464" s="238"/>
      <c r="E464" s="288"/>
      <c r="F464" s="264"/>
      <c r="G464" s="37" t="str">
        <f t="shared" si="35"/>
        <v>NO</v>
      </c>
      <c r="H464" s="37" t="str">
        <f t="shared" si="36"/>
        <v>NO</v>
      </c>
      <c r="I464" s="37" t="str">
        <f t="shared" si="37"/>
        <v>NO</v>
      </c>
      <c r="J464" s="37" t="str">
        <f t="shared" si="38"/>
        <v>NO</v>
      </c>
      <c r="K464" s="37" t="str">
        <f t="shared" si="39"/>
        <v>NO</v>
      </c>
    </row>
    <row r="465" spans="2:11" x14ac:dyDescent="0.35">
      <c r="B465" s="262"/>
      <c r="C465" s="238"/>
      <c r="D465" s="238"/>
      <c r="E465" s="288"/>
      <c r="F465" s="264"/>
      <c r="G465" s="37" t="str">
        <f t="shared" si="35"/>
        <v>NO</v>
      </c>
      <c r="H465" s="37" t="str">
        <f t="shared" si="36"/>
        <v>NO</v>
      </c>
      <c r="I465" s="37" t="str">
        <f t="shared" si="37"/>
        <v>NO</v>
      </c>
      <c r="J465" s="37" t="str">
        <f t="shared" si="38"/>
        <v>NO</v>
      </c>
      <c r="K465" s="37" t="str">
        <f t="shared" si="39"/>
        <v>NO</v>
      </c>
    </row>
    <row r="466" spans="2:11" x14ac:dyDescent="0.35">
      <c r="B466" s="262"/>
      <c r="C466" s="238"/>
      <c r="D466" s="238"/>
      <c r="E466" s="288"/>
      <c r="F466" s="264"/>
      <c r="G466" s="37" t="str">
        <f t="shared" si="35"/>
        <v>NO</v>
      </c>
      <c r="H466" s="37" t="str">
        <f t="shared" si="36"/>
        <v>NO</v>
      </c>
      <c r="I466" s="37" t="str">
        <f t="shared" si="37"/>
        <v>NO</v>
      </c>
      <c r="J466" s="37" t="str">
        <f t="shared" si="38"/>
        <v>NO</v>
      </c>
      <c r="K466" s="37" t="str">
        <f t="shared" si="39"/>
        <v>NO</v>
      </c>
    </row>
    <row r="467" spans="2:11" x14ac:dyDescent="0.35">
      <c r="B467" s="262"/>
      <c r="C467" s="238"/>
      <c r="D467" s="238"/>
      <c r="E467" s="288"/>
      <c r="F467" s="264"/>
      <c r="G467" s="37" t="str">
        <f t="shared" si="35"/>
        <v>NO</v>
      </c>
      <c r="H467" s="37" t="str">
        <f t="shared" si="36"/>
        <v>NO</v>
      </c>
      <c r="I467" s="37" t="str">
        <f t="shared" si="37"/>
        <v>NO</v>
      </c>
      <c r="J467" s="37" t="str">
        <f t="shared" si="38"/>
        <v>NO</v>
      </c>
      <c r="K467" s="37" t="str">
        <f t="shared" si="39"/>
        <v>NO</v>
      </c>
    </row>
    <row r="468" spans="2:11" x14ac:dyDescent="0.35">
      <c r="B468" s="262"/>
      <c r="C468" s="238"/>
      <c r="D468" s="238"/>
      <c r="E468" s="288"/>
      <c r="F468" s="264"/>
      <c r="G468" s="37" t="str">
        <f t="shared" si="35"/>
        <v>NO</v>
      </c>
      <c r="H468" s="37" t="str">
        <f t="shared" si="36"/>
        <v>NO</v>
      </c>
      <c r="I468" s="37" t="str">
        <f t="shared" si="37"/>
        <v>NO</v>
      </c>
      <c r="J468" s="37" t="str">
        <f t="shared" si="38"/>
        <v>NO</v>
      </c>
      <c r="K468" s="37" t="str">
        <f t="shared" si="39"/>
        <v>NO</v>
      </c>
    </row>
    <row r="469" spans="2:11" x14ac:dyDescent="0.35">
      <c r="B469" s="262"/>
      <c r="C469" s="238"/>
      <c r="D469" s="238"/>
      <c r="E469" s="288"/>
      <c r="F469" s="264"/>
      <c r="G469" s="37" t="str">
        <f t="shared" si="35"/>
        <v>NO</v>
      </c>
      <c r="H469" s="37" t="str">
        <f t="shared" si="36"/>
        <v>NO</v>
      </c>
      <c r="I469" s="37" t="str">
        <f t="shared" si="37"/>
        <v>NO</v>
      </c>
      <c r="J469" s="37" t="str">
        <f t="shared" si="38"/>
        <v>NO</v>
      </c>
      <c r="K469" s="37" t="str">
        <f t="shared" si="39"/>
        <v>NO</v>
      </c>
    </row>
    <row r="470" spans="2:11" x14ac:dyDescent="0.35">
      <c r="B470" s="262"/>
      <c r="C470" s="238"/>
      <c r="D470" s="238"/>
      <c r="E470" s="288"/>
      <c r="F470" s="264"/>
      <c r="G470" s="37" t="str">
        <f t="shared" si="35"/>
        <v>NO</v>
      </c>
      <c r="H470" s="37" t="str">
        <f t="shared" si="36"/>
        <v>NO</v>
      </c>
      <c r="I470" s="37" t="str">
        <f t="shared" si="37"/>
        <v>NO</v>
      </c>
      <c r="J470" s="37" t="str">
        <f t="shared" si="38"/>
        <v>NO</v>
      </c>
      <c r="K470" s="37" t="str">
        <f t="shared" si="39"/>
        <v>NO</v>
      </c>
    </row>
    <row r="471" spans="2:11" x14ac:dyDescent="0.35">
      <c r="B471" s="262"/>
      <c r="C471" s="238"/>
      <c r="D471" s="238"/>
      <c r="E471" s="288"/>
      <c r="F471" s="264"/>
      <c r="G471" s="37" t="str">
        <f t="shared" si="35"/>
        <v>NO</v>
      </c>
      <c r="H471" s="37" t="str">
        <f t="shared" si="36"/>
        <v>NO</v>
      </c>
      <c r="I471" s="37" t="str">
        <f t="shared" si="37"/>
        <v>NO</v>
      </c>
      <c r="J471" s="37" t="str">
        <f t="shared" si="38"/>
        <v>NO</v>
      </c>
      <c r="K471" s="37" t="str">
        <f t="shared" si="39"/>
        <v>NO</v>
      </c>
    </row>
    <row r="472" spans="2:11" x14ac:dyDescent="0.35">
      <c r="B472" s="262"/>
      <c r="C472" s="238"/>
      <c r="D472" s="238"/>
      <c r="E472" s="288"/>
      <c r="F472" s="264"/>
      <c r="G472" s="37" t="str">
        <f t="shared" si="35"/>
        <v>NO</v>
      </c>
      <c r="H472" s="37" t="str">
        <f t="shared" si="36"/>
        <v>NO</v>
      </c>
      <c r="I472" s="37" t="str">
        <f t="shared" si="37"/>
        <v>NO</v>
      </c>
      <c r="J472" s="37" t="str">
        <f t="shared" si="38"/>
        <v>NO</v>
      </c>
      <c r="K472" s="37" t="str">
        <f t="shared" si="39"/>
        <v>NO</v>
      </c>
    </row>
    <row r="473" spans="2:11" x14ac:dyDescent="0.35">
      <c r="B473" s="262"/>
      <c r="C473" s="238"/>
      <c r="D473" s="238"/>
      <c r="E473" s="288"/>
      <c r="F473" s="264"/>
      <c r="G473" s="37" t="str">
        <f t="shared" si="35"/>
        <v>NO</v>
      </c>
      <c r="H473" s="37" t="str">
        <f t="shared" si="36"/>
        <v>NO</v>
      </c>
      <c r="I473" s="37" t="str">
        <f t="shared" si="37"/>
        <v>NO</v>
      </c>
      <c r="J473" s="37" t="str">
        <f t="shared" si="38"/>
        <v>NO</v>
      </c>
      <c r="K473" s="37" t="str">
        <f t="shared" si="39"/>
        <v>NO</v>
      </c>
    </row>
    <row r="474" spans="2:11" x14ac:dyDescent="0.35">
      <c r="B474" s="262"/>
      <c r="C474" s="238"/>
      <c r="D474" s="238"/>
      <c r="E474" s="288"/>
      <c r="F474" s="264"/>
      <c r="G474" s="37" t="str">
        <f t="shared" si="35"/>
        <v>NO</v>
      </c>
      <c r="H474" s="37" t="str">
        <f t="shared" si="36"/>
        <v>NO</v>
      </c>
      <c r="I474" s="37" t="str">
        <f t="shared" si="37"/>
        <v>NO</v>
      </c>
      <c r="J474" s="37" t="str">
        <f t="shared" si="38"/>
        <v>NO</v>
      </c>
      <c r="K474" s="37" t="str">
        <f t="shared" si="39"/>
        <v>NO</v>
      </c>
    </row>
    <row r="475" spans="2:11" x14ac:dyDescent="0.35">
      <c r="B475" s="262"/>
      <c r="C475" s="238"/>
      <c r="D475" s="238"/>
      <c r="E475" s="288"/>
      <c r="F475" s="264"/>
      <c r="G475" s="37" t="str">
        <f t="shared" si="35"/>
        <v>NO</v>
      </c>
      <c r="H475" s="37" t="str">
        <f t="shared" si="36"/>
        <v>NO</v>
      </c>
      <c r="I475" s="37" t="str">
        <f t="shared" si="37"/>
        <v>NO</v>
      </c>
      <c r="J475" s="37" t="str">
        <f t="shared" si="38"/>
        <v>NO</v>
      </c>
      <c r="K475" s="37" t="str">
        <f t="shared" si="39"/>
        <v>NO</v>
      </c>
    </row>
    <row r="476" spans="2:11" x14ac:dyDescent="0.35">
      <c r="B476" s="262"/>
      <c r="C476" s="238"/>
      <c r="D476" s="238"/>
      <c r="E476" s="288"/>
      <c r="F476" s="264"/>
      <c r="G476" s="37" t="str">
        <f t="shared" si="35"/>
        <v>NO</v>
      </c>
      <c r="H476" s="37" t="str">
        <f t="shared" si="36"/>
        <v>NO</v>
      </c>
      <c r="I476" s="37" t="str">
        <f t="shared" si="37"/>
        <v>NO</v>
      </c>
      <c r="J476" s="37" t="str">
        <f t="shared" si="38"/>
        <v>NO</v>
      </c>
      <c r="K476" s="37" t="str">
        <f t="shared" si="39"/>
        <v>NO</v>
      </c>
    </row>
    <row r="477" spans="2:11" x14ac:dyDescent="0.35">
      <c r="B477" s="262"/>
      <c r="C477" s="238"/>
      <c r="D477" s="238"/>
      <c r="E477" s="288"/>
      <c r="F477" s="264"/>
      <c r="G477" s="37" t="str">
        <f t="shared" si="35"/>
        <v>NO</v>
      </c>
      <c r="H477" s="37" t="str">
        <f t="shared" si="36"/>
        <v>NO</v>
      </c>
      <c r="I477" s="37" t="str">
        <f t="shared" si="37"/>
        <v>NO</v>
      </c>
      <c r="J477" s="37" t="str">
        <f t="shared" si="38"/>
        <v>NO</v>
      </c>
      <c r="K477" s="37" t="str">
        <f t="shared" si="39"/>
        <v>NO</v>
      </c>
    </row>
    <row r="478" spans="2:11" x14ac:dyDescent="0.35">
      <c r="B478" s="262"/>
      <c r="C478" s="238"/>
      <c r="D478" s="238"/>
      <c r="E478" s="288"/>
      <c r="F478" s="264"/>
      <c r="G478" s="37" t="str">
        <f t="shared" si="35"/>
        <v>NO</v>
      </c>
      <c r="H478" s="37" t="str">
        <f t="shared" si="36"/>
        <v>NO</v>
      </c>
      <c r="I478" s="37" t="str">
        <f t="shared" si="37"/>
        <v>NO</v>
      </c>
      <c r="J478" s="37" t="str">
        <f t="shared" si="38"/>
        <v>NO</v>
      </c>
      <c r="K478" s="37" t="str">
        <f t="shared" si="39"/>
        <v>NO</v>
      </c>
    </row>
    <row r="479" spans="2:11" x14ac:dyDescent="0.35">
      <c r="B479" s="262"/>
      <c r="C479" s="238"/>
      <c r="D479" s="238"/>
      <c r="E479" s="288"/>
      <c r="F479" s="264"/>
      <c r="G479" s="37" t="str">
        <f t="shared" si="35"/>
        <v>NO</v>
      </c>
      <c r="H479" s="37" t="str">
        <f t="shared" si="36"/>
        <v>NO</v>
      </c>
      <c r="I479" s="37" t="str">
        <f t="shared" si="37"/>
        <v>NO</v>
      </c>
      <c r="J479" s="37" t="str">
        <f t="shared" si="38"/>
        <v>NO</v>
      </c>
      <c r="K479" s="37" t="str">
        <f t="shared" si="39"/>
        <v>NO</v>
      </c>
    </row>
    <row r="480" spans="2:11" x14ac:dyDescent="0.35">
      <c r="B480" s="262"/>
      <c r="C480" s="238"/>
      <c r="D480" s="238"/>
      <c r="E480" s="288"/>
      <c r="F480" s="264"/>
      <c r="G480" s="37" t="str">
        <f t="shared" si="35"/>
        <v>NO</v>
      </c>
      <c r="H480" s="37" t="str">
        <f t="shared" si="36"/>
        <v>NO</v>
      </c>
      <c r="I480" s="37" t="str">
        <f t="shared" si="37"/>
        <v>NO</v>
      </c>
      <c r="J480" s="37" t="str">
        <f t="shared" si="38"/>
        <v>NO</v>
      </c>
      <c r="K480" s="37" t="str">
        <f t="shared" si="39"/>
        <v>NO</v>
      </c>
    </row>
    <row r="481" spans="2:11" x14ac:dyDescent="0.35">
      <c r="B481" s="262"/>
      <c r="C481" s="238"/>
      <c r="D481" s="238"/>
      <c r="E481" s="288"/>
      <c r="F481" s="264"/>
      <c r="G481" s="37" t="str">
        <f t="shared" si="35"/>
        <v>NO</v>
      </c>
      <c r="H481" s="37" t="str">
        <f t="shared" si="36"/>
        <v>NO</v>
      </c>
      <c r="I481" s="37" t="str">
        <f t="shared" si="37"/>
        <v>NO</v>
      </c>
      <c r="J481" s="37" t="str">
        <f t="shared" si="38"/>
        <v>NO</v>
      </c>
      <c r="K481" s="37" t="str">
        <f t="shared" si="39"/>
        <v>NO</v>
      </c>
    </row>
    <row r="482" spans="2:11" x14ac:dyDescent="0.35">
      <c r="B482" s="262"/>
      <c r="C482" s="238"/>
      <c r="D482" s="238"/>
      <c r="E482" s="288"/>
      <c r="F482" s="264"/>
      <c r="G482" s="37" t="str">
        <f t="shared" si="35"/>
        <v>NO</v>
      </c>
      <c r="H482" s="37" t="str">
        <f t="shared" si="36"/>
        <v>NO</v>
      </c>
      <c r="I482" s="37" t="str">
        <f t="shared" si="37"/>
        <v>NO</v>
      </c>
      <c r="J482" s="37" t="str">
        <f t="shared" si="38"/>
        <v>NO</v>
      </c>
      <c r="K482" s="37" t="str">
        <f t="shared" si="39"/>
        <v>NO</v>
      </c>
    </row>
    <row r="483" spans="2:11" x14ac:dyDescent="0.35">
      <c r="B483" s="262"/>
      <c r="C483" s="238"/>
      <c r="D483" s="238"/>
      <c r="E483" s="288"/>
      <c r="F483" s="264"/>
      <c r="G483" s="37" t="str">
        <f t="shared" si="35"/>
        <v>NO</v>
      </c>
      <c r="H483" s="37" t="str">
        <f t="shared" si="36"/>
        <v>NO</v>
      </c>
      <c r="I483" s="37" t="str">
        <f t="shared" si="37"/>
        <v>NO</v>
      </c>
      <c r="J483" s="37" t="str">
        <f t="shared" si="38"/>
        <v>NO</v>
      </c>
      <c r="K483" s="37" t="str">
        <f t="shared" si="39"/>
        <v>NO</v>
      </c>
    </row>
    <row r="484" spans="2:11" x14ac:dyDescent="0.35">
      <c r="B484" s="262"/>
      <c r="C484" s="238"/>
      <c r="D484" s="238"/>
      <c r="E484" s="288"/>
      <c r="F484" s="264"/>
      <c r="G484" s="37" t="str">
        <f t="shared" si="35"/>
        <v>NO</v>
      </c>
      <c r="H484" s="37" t="str">
        <f t="shared" si="36"/>
        <v>NO</v>
      </c>
      <c r="I484" s="37" t="str">
        <f t="shared" si="37"/>
        <v>NO</v>
      </c>
      <c r="J484" s="37" t="str">
        <f t="shared" si="38"/>
        <v>NO</v>
      </c>
      <c r="K484" s="37" t="str">
        <f t="shared" si="39"/>
        <v>NO</v>
      </c>
    </row>
    <row r="485" spans="2:11" x14ac:dyDescent="0.35">
      <c r="B485" s="262"/>
      <c r="C485" s="238"/>
      <c r="D485" s="238"/>
      <c r="E485" s="288"/>
      <c r="F485" s="264"/>
      <c r="G485" s="37" t="str">
        <f t="shared" si="35"/>
        <v>NO</v>
      </c>
      <c r="H485" s="37" t="str">
        <f t="shared" si="36"/>
        <v>NO</v>
      </c>
      <c r="I485" s="37" t="str">
        <f t="shared" si="37"/>
        <v>NO</v>
      </c>
      <c r="J485" s="37" t="str">
        <f t="shared" si="38"/>
        <v>NO</v>
      </c>
      <c r="K485" s="37" t="str">
        <f t="shared" si="39"/>
        <v>NO</v>
      </c>
    </row>
    <row r="486" spans="2:11" x14ac:dyDescent="0.35">
      <c r="B486" s="262"/>
      <c r="C486" s="238"/>
      <c r="D486" s="238"/>
      <c r="E486" s="288"/>
      <c r="F486" s="264"/>
      <c r="G486" s="37" t="str">
        <f t="shared" si="35"/>
        <v>NO</v>
      </c>
      <c r="H486" s="37" t="str">
        <f t="shared" si="36"/>
        <v>NO</v>
      </c>
      <c r="I486" s="37" t="str">
        <f t="shared" si="37"/>
        <v>NO</v>
      </c>
      <c r="J486" s="37" t="str">
        <f t="shared" si="38"/>
        <v>NO</v>
      </c>
      <c r="K486" s="37" t="str">
        <f t="shared" si="39"/>
        <v>NO</v>
      </c>
    </row>
    <row r="487" spans="2:11" x14ac:dyDescent="0.35">
      <c r="B487" s="262"/>
      <c r="C487" s="238"/>
      <c r="D487" s="238"/>
      <c r="E487" s="288"/>
      <c r="F487" s="264"/>
      <c r="G487" s="37" t="str">
        <f t="shared" si="35"/>
        <v>NO</v>
      </c>
      <c r="H487" s="37" t="str">
        <f t="shared" si="36"/>
        <v>NO</v>
      </c>
      <c r="I487" s="37" t="str">
        <f t="shared" si="37"/>
        <v>NO</v>
      </c>
      <c r="J487" s="37" t="str">
        <f t="shared" si="38"/>
        <v>NO</v>
      </c>
      <c r="K487" s="37" t="str">
        <f t="shared" si="39"/>
        <v>NO</v>
      </c>
    </row>
    <row r="488" spans="2:11" x14ac:dyDescent="0.35">
      <c r="B488" s="262"/>
      <c r="C488" s="238"/>
      <c r="D488" s="238"/>
      <c r="E488" s="288"/>
      <c r="F488" s="264"/>
      <c r="G488" s="37" t="str">
        <f t="shared" si="35"/>
        <v>NO</v>
      </c>
      <c r="H488" s="37" t="str">
        <f t="shared" si="36"/>
        <v>NO</v>
      </c>
      <c r="I488" s="37" t="str">
        <f t="shared" si="37"/>
        <v>NO</v>
      </c>
      <c r="J488" s="37" t="str">
        <f t="shared" si="38"/>
        <v>NO</v>
      </c>
      <c r="K488" s="37" t="str">
        <f t="shared" si="39"/>
        <v>NO</v>
      </c>
    </row>
    <row r="489" spans="2:11" x14ac:dyDescent="0.35">
      <c r="B489" s="262"/>
      <c r="C489" s="238"/>
      <c r="D489" s="238"/>
      <c r="E489" s="288"/>
      <c r="F489" s="264"/>
      <c r="G489" s="37" t="str">
        <f t="shared" si="35"/>
        <v>NO</v>
      </c>
      <c r="H489" s="37" t="str">
        <f t="shared" si="36"/>
        <v>NO</v>
      </c>
      <c r="I489" s="37" t="str">
        <f t="shared" si="37"/>
        <v>NO</v>
      </c>
      <c r="J489" s="37" t="str">
        <f t="shared" si="38"/>
        <v>NO</v>
      </c>
      <c r="K489" s="37" t="str">
        <f t="shared" si="39"/>
        <v>NO</v>
      </c>
    </row>
    <row r="490" spans="2:11" x14ac:dyDescent="0.35">
      <c r="B490" s="262"/>
      <c r="C490" s="238"/>
      <c r="D490" s="238"/>
      <c r="E490" s="288"/>
      <c r="F490" s="264"/>
      <c r="G490" s="37" t="str">
        <f t="shared" si="35"/>
        <v>NO</v>
      </c>
      <c r="H490" s="37" t="str">
        <f t="shared" si="36"/>
        <v>NO</v>
      </c>
      <c r="I490" s="37" t="str">
        <f t="shared" si="37"/>
        <v>NO</v>
      </c>
      <c r="J490" s="37" t="str">
        <f t="shared" si="38"/>
        <v>NO</v>
      </c>
      <c r="K490" s="37" t="str">
        <f t="shared" si="39"/>
        <v>NO</v>
      </c>
    </row>
    <row r="491" spans="2:11" x14ac:dyDescent="0.35">
      <c r="B491" s="262"/>
      <c r="C491" s="238"/>
      <c r="D491" s="238"/>
      <c r="E491" s="288"/>
      <c r="F491" s="264"/>
      <c r="G491" s="37" t="str">
        <f t="shared" si="35"/>
        <v>NO</v>
      </c>
      <c r="H491" s="37" t="str">
        <f t="shared" si="36"/>
        <v>NO</v>
      </c>
      <c r="I491" s="37" t="str">
        <f t="shared" si="37"/>
        <v>NO</v>
      </c>
      <c r="J491" s="37" t="str">
        <f t="shared" si="38"/>
        <v>NO</v>
      </c>
      <c r="K491" s="37" t="str">
        <f t="shared" si="39"/>
        <v>NO</v>
      </c>
    </row>
    <row r="492" spans="2:11" x14ac:dyDescent="0.35">
      <c r="B492" s="262"/>
      <c r="C492" s="238"/>
      <c r="D492" s="238"/>
      <c r="E492" s="288"/>
      <c r="F492" s="264"/>
      <c r="G492" s="37" t="str">
        <f t="shared" si="35"/>
        <v>NO</v>
      </c>
      <c r="H492" s="37" t="str">
        <f t="shared" si="36"/>
        <v>NO</v>
      </c>
      <c r="I492" s="37" t="str">
        <f t="shared" si="37"/>
        <v>NO</v>
      </c>
      <c r="J492" s="37" t="str">
        <f t="shared" si="38"/>
        <v>NO</v>
      </c>
      <c r="K492" s="37" t="str">
        <f t="shared" si="39"/>
        <v>NO</v>
      </c>
    </row>
    <row r="493" spans="2:11" x14ac:dyDescent="0.35">
      <c r="B493" s="262"/>
      <c r="C493" s="238"/>
      <c r="D493" s="238"/>
      <c r="E493" s="288"/>
      <c r="F493" s="264"/>
      <c r="G493" s="37" t="str">
        <f t="shared" si="35"/>
        <v>NO</v>
      </c>
      <c r="H493" s="37" t="str">
        <f t="shared" si="36"/>
        <v>NO</v>
      </c>
      <c r="I493" s="37" t="str">
        <f t="shared" si="37"/>
        <v>NO</v>
      </c>
      <c r="J493" s="37" t="str">
        <f t="shared" si="38"/>
        <v>NO</v>
      </c>
      <c r="K493" s="37" t="str">
        <f t="shared" si="39"/>
        <v>NO</v>
      </c>
    </row>
    <row r="494" spans="2:11" x14ac:dyDescent="0.35">
      <c r="B494" s="262"/>
      <c r="C494" s="238"/>
      <c r="D494" s="238"/>
      <c r="E494" s="288"/>
      <c r="F494" s="264"/>
      <c r="G494" s="37" t="str">
        <f t="shared" si="35"/>
        <v>NO</v>
      </c>
      <c r="H494" s="37" t="str">
        <f t="shared" si="36"/>
        <v>NO</v>
      </c>
      <c r="I494" s="37" t="str">
        <f t="shared" si="37"/>
        <v>NO</v>
      </c>
      <c r="J494" s="37" t="str">
        <f t="shared" si="38"/>
        <v>NO</v>
      </c>
      <c r="K494" s="37" t="str">
        <f t="shared" si="39"/>
        <v>NO</v>
      </c>
    </row>
    <row r="495" spans="2:11" x14ac:dyDescent="0.35">
      <c r="B495" s="262"/>
      <c r="C495" s="238"/>
      <c r="D495" s="238"/>
      <c r="E495" s="288"/>
      <c r="F495" s="264"/>
      <c r="G495" s="37" t="str">
        <f t="shared" si="35"/>
        <v>NO</v>
      </c>
      <c r="H495" s="37" t="str">
        <f t="shared" si="36"/>
        <v>NO</v>
      </c>
      <c r="I495" s="37" t="str">
        <f t="shared" si="37"/>
        <v>NO</v>
      </c>
      <c r="J495" s="37" t="str">
        <f t="shared" si="38"/>
        <v>NO</v>
      </c>
      <c r="K495" s="37" t="str">
        <f t="shared" si="39"/>
        <v>NO</v>
      </c>
    </row>
    <row r="496" spans="2:11" x14ac:dyDescent="0.35">
      <c r="B496" s="262"/>
      <c r="C496" s="238"/>
      <c r="D496" s="238"/>
      <c r="E496" s="288"/>
      <c r="F496" s="264"/>
      <c r="G496" s="37" t="str">
        <f t="shared" si="35"/>
        <v>NO</v>
      </c>
      <c r="H496" s="37" t="str">
        <f t="shared" si="36"/>
        <v>NO</v>
      </c>
      <c r="I496" s="37" t="str">
        <f t="shared" si="37"/>
        <v>NO</v>
      </c>
      <c r="J496" s="37" t="str">
        <f t="shared" si="38"/>
        <v>NO</v>
      </c>
      <c r="K496" s="37" t="str">
        <f t="shared" si="39"/>
        <v>NO</v>
      </c>
    </row>
    <row r="497" spans="2:11" x14ac:dyDescent="0.35">
      <c r="B497" s="262"/>
      <c r="C497" s="238"/>
      <c r="D497" s="238"/>
      <c r="E497" s="288"/>
      <c r="F497" s="264"/>
      <c r="G497" s="37" t="str">
        <f t="shared" si="35"/>
        <v>NO</v>
      </c>
      <c r="H497" s="37" t="str">
        <f t="shared" si="36"/>
        <v>NO</v>
      </c>
      <c r="I497" s="37" t="str">
        <f t="shared" si="37"/>
        <v>NO</v>
      </c>
      <c r="J497" s="37" t="str">
        <f t="shared" si="38"/>
        <v>NO</v>
      </c>
      <c r="K497" s="37" t="str">
        <f t="shared" si="39"/>
        <v>NO</v>
      </c>
    </row>
    <row r="498" spans="2:11" x14ac:dyDescent="0.35">
      <c r="B498" s="262"/>
      <c r="C498" s="238"/>
      <c r="D498" s="238"/>
      <c r="E498" s="288"/>
      <c r="F498" s="264"/>
      <c r="G498" s="37" t="str">
        <f t="shared" si="35"/>
        <v>NO</v>
      </c>
      <c r="H498" s="37" t="str">
        <f t="shared" si="36"/>
        <v>NO</v>
      </c>
      <c r="I498" s="37" t="str">
        <f t="shared" si="37"/>
        <v>NO</v>
      </c>
      <c r="J498" s="37" t="str">
        <f t="shared" si="38"/>
        <v>NO</v>
      </c>
      <c r="K498" s="37" t="str">
        <f t="shared" si="39"/>
        <v>NO</v>
      </c>
    </row>
    <row r="499" spans="2:11" x14ac:dyDescent="0.35">
      <c r="B499" s="262"/>
      <c r="C499" s="238"/>
      <c r="D499" s="238"/>
      <c r="E499" s="288"/>
      <c r="F499" s="264"/>
      <c r="G499" s="37" t="str">
        <f t="shared" si="35"/>
        <v>NO</v>
      </c>
      <c r="H499" s="37" t="str">
        <f t="shared" si="36"/>
        <v>NO</v>
      </c>
      <c r="I499" s="37" t="str">
        <f t="shared" si="37"/>
        <v>NO</v>
      </c>
      <c r="J499" s="37" t="str">
        <f t="shared" si="38"/>
        <v>NO</v>
      </c>
      <c r="K499" s="37" t="str">
        <f t="shared" si="39"/>
        <v>NO</v>
      </c>
    </row>
    <row r="500" spans="2:11" x14ac:dyDescent="0.35">
      <c r="B500" s="262"/>
      <c r="C500" s="238"/>
      <c r="D500" s="238"/>
      <c r="E500" s="288"/>
      <c r="F500" s="264"/>
      <c r="G500" s="37" t="str">
        <f t="shared" si="35"/>
        <v>NO</v>
      </c>
      <c r="H500" s="37" t="str">
        <f t="shared" si="36"/>
        <v>NO</v>
      </c>
      <c r="I500" s="37" t="str">
        <f t="shared" si="37"/>
        <v>NO</v>
      </c>
      <c r="J500" s="37" t="str">
        <f t="shared" si="38"/>
        <v>NO</v>
      </c>
      <c r="K500" s="37" t="str">
        <f t="shared" si="39"/>
        <v>NO</v>
      </c>
    </row>
    <row r="501" spans="2:11" x14ac:dyDescent="0.35">
      <c r="B501" s="262"/>
      <c r="C501" s="238"/>
      <c r="D501" s="238"/>
      <c r="E501" s="288"/>
      <c r="F501" s="264"/>
      <c r="G501" s="37" t="str">
        <f t="shared" si="35"/>
        <v>NO</v>
      </c>
      <c r="H501" s="37" t="str">
        <f t="shared" si="36"/>
        <v>NO</v>
      </c>
      <c r="I501" s="37" t="str">
        <f t="shared" si="37"/>
        <v>NO</v>
      </c>
      <c r="J501" s="37" t="str">
        <f t="shared" si="38"/>
        <v>NO</v>
      </c>
      <c r="K501" s="37" t="str">
        <f t="shared" si="39"/>
        <v>NO</v>
      </c>
    </row>
    <row r="502" spans="2:11" x14ac:dyDescent="0.35">
      <c r="B502" s="262"/>
      <c r="C502" s="238"/>
      <c r="D502" s="238"/>
      <c r="E502" s="288"/>
      <c r="F502" s="264"/>
      <c r="G502" s="37" t="str">
        <f t="shared" si="35"/>
        <v>NO</v>
      </c>
      <c r="H502" s="37" t="str">
        <f t="shared" si="36"/>
        <v>NO</v>
      </c>
      <c r="I502" s="37" t="str">
        <f t="shared" si="37"/>
        <v>NO</v>
      </c>
      <c r="J502" s="37" t="str">
        <f t="shared" si="38"/>
        <v>NO</v>
      </c>
      <c r="K502" s="37" t="str">
        <f t="shared" si="39"/>
        <v>NO</v>
      </c>
    </row>
    <row r="503" spans="2:11" x14ac:dyDescent="0.35">
      <c r="B503" s="262"/>
      <c r="C503" s="238"/>
      <c r="D503" s="238"/>
      <c r="E503" s="288"/>
      <c r="F503" s="264"/>
      <c r="G503" s="37" t="str">
        <f t="shared" si="35"/>
        <v>NO</v>
      </c>
      <c r="H503" s="37" t="str">
        <f t="shared" si="36"/>
        <v>NO</v>
      </c>
      <c r="I503" s="37" t="str">
        <f t="shared" si="37"/>
        <v>NO</v>
      </c>
      <c r="J503" s="37" t="str">
        <f t="shared" si="38"/>
        <v>NO</v>
      </c>
      <c r="K503" s="37" t="str">
        <f t="shared" si="39"/>
        <v>NO</v>
      </c>
    </row>
    <row r="504" spans="2:11" x14ac:dyDescent="0.35">
      <c r="B504" s="262"/>
      <c r="C504" s="238"/>
      <c r="D504" s="238"/>
      <c r="E504" s="288"/>
      <c r="F504" s="264"/>
      <c r="G504" s="37" t="str">
        <f t="shared" si="35"/>
        <v>NO</v>
      </c>
      <c r="H504" s="37" t="str">
        <f t="shared" si="36"/>
        <v>NO</v>
      </c>
      <c r="I504" s="37" t="str">
        <f t="shared" si="37"/>
        <v>NO</v>
      </c>
      <c r="J504" s="37" t="str">
        <f t="shared" si="38"/>
        <v>NO</v>
      </c>
      <c r="K504" s="37" t="str">
        <f t="shared" si="39"/>
        <v>NO</v>
      </c>
    </row>
    <row r="505" spans="2:11" x14ac:dyDescent="0.35">
      <c r="B505" s="262"/>
      <c r="C505" s="238"/>
      <c r="D505" s="238"/>
      <c r="E505" s="288"/>
      <c r="F505" s="264"/>
      <c r="G505" s="37" t="str">
        <f t="shared" si="35"/>
        <v>NO</v>
      </c>
      <c r="H505" s="37" t="str">
        <f t="shared" si="36"/>
        <v>NO</v>
      </c>
      <c r="I505" s="37" t="str">
        <f t="shared" si="37"/>
        <v>NO</v>
      </c>
      <c r="J505" s="37" t="str">
        <f t="shared" si="38"/>
        <v>NO</v>
      </c>
      <c r="K505" s="37" t="str">
        <f t="shared" si="39"/>
        <v>NO</v>
      </c>
    </row>
    <row r="506" spans="2:11" x14ac:dyDescent="0.35">
      <c r="B506" s="262"/>
      <c r="C506" s="238"/>
      <c r="D506" s="238"/>
      <c r="E506" s="288"/>
      <c r="F506" s="264"/>
      <c r="G506" s="37" t="str">
        <f t="shared" si="35"/>
        <v>NO</v>
      </c>
      <c r="H506" s="37" t="str">
        <f t="shared" si="36"/>
        <v>NO</v>
      </c>
      <c r="I506" s="37" t="str">
        <f t="shared" si="37"/>
        <v>NO</v>
      </c>
      <c r="J506" s="37" t="str">
        <f t="shared" si="38"/>
        <v>NO</v>
      </c>
      <c r="K506" s="37" t="str">
        <f t="shared" si="39"/>
        <v>NO</v>
      </c>
    </row>
    <row r="507" spans="2:11" x14ac:dyDescent="0.35">
      <c r="B507" s="262"/>
      <c r="C507" s="238"/>
      <c r="D507" s="238"/>
      <c r="E507" s="288"/>
      <c r="F507" s="264"/>
      <c r="G507" s="37" t="str">
        <f t="shared" si="35"/>
        <v>NO</v>
      </c>
      <c r="H507" s="37" t="str">
        <f t="shared" si="36"/>
        <v>NO</v>
      </c>
      <c r="I507" s="37" t="str">
        <f t="shared" si="37"/>
        <v>NO</v>
      </c>
      <c r="J507" s="37" t="str">
        <f t="shared" si="38"/>
        <v>NO</v>
      </c>
      <c r="K507" s="37" t="str">
        <f t="shared" si="39"/>
        <v>NO</v>
      </c>
    </row>
    <row r="508" spans="2:11" x14ac:dyDescent="0.35">
      <c r="B508" s="262"/>
      <c r="C508" s="238"/>
      <c r="D508" s="238"/>
      <c r="E508" s="288"/>
      <c r="F508" s="264"/>
      <c r="G508" s="37" t="str">
        <f t="shared" si="35"/>
        <v>NO</v>
      </c>
      <c r="H508" s="37" t="str">
        <f t="shared" si="36"/>
        <v>NO</v>
      </c>
      <c r="I508" s="37" t="str">
        <f t="shared" si="37"/>
        <v>NO</v>
      </c>
      <c r="J508" s="37" t="str">
        <f t="shared" si="38"/>
        <v>NO</v>
      </c>
      <c r="K508" s="37" t="str">
        <f t="shared" si="39"/>
        <v>NO</v>
      </c>
    </row>
    <row r="509" spans="2:11" x14ac:dyDescent="0.35">
      <c r="B509" s="262"/>
      <c r="C509" s="238"/>
      <c r="D509" s="238"/>
      <c r="E509" s="288"/>
      <c r="F509" s="264"/>
      <c r="G509" s="37" t="str">
        <f t="shared" si="35"/>
        <v>NO</v>
      </c>
      <c r="H509" s="37" t="str">
        <f t="shared" si="36"/>
        <v>NO</v>
      </c>
      <c r="I509" s="37" t="str">
        <f t="shared" si="37"/>
        <v>NO</v>
      </c>
      <c r="J509" s="37" t="str">
        <f t="shared" si="38"/>
        <v>NO</v>
      </c>
      <c r="K509" s="37" t="str">
        <f t="shared" si="39"/>
        <v>NO</v>
      </c>
    </row>
    <row r="510" spans="2:11" x14ac:dyDescent="0.35">
      <c r="B510" s="262"/>
      <c r="C510" s="238"/>
      <c r="D510" s="238"/>
      <c r="E510" s="288"/>
      <c r="F510" s="264"/>
      <c r="G510" s="37" t="str">
        <f t="shared" si="35"/>
        <v>NO</v>
      </c>
      <c r="H510" s="37" t="str">
        <f t="shared" si="36"/>
        <v>NO</v>
      </c>
      <c r="I510" s="37" t="str">
        <f t="shared" si="37"/>
        <v>NO</v>
      </c>
      <c r="J510" s="37" t="str">
        <f t="shared" si="38"/>
        <v>NO</v>
      </c>
      <c r="K510" s="37" t="str">
        <f t="shared" si="39"/>
        <v>NO</v>
      </c>
    </row>
    <row r="511" spans="2:11" x14ac:dyDescent="0.35">
      <c r="B511" s="262"/>
      <c r="C511" s="238"/>
      <c r="D511" s="238"/>
      <c r="E511" s="288"/>
      <c r="F511" s="264"/>
      <c r="G511" s="37" t="str">
        <f t="shared" si="35"/>
        <v>NO</v>
      </c>
      <c r="H511" s="37" t="str">
        <f t="shared" si="36"/>
        <v>NO</v>
      </c>
      <c r="I511" s="37" t="str">
        <f t="shared" si="37"/>
        <v>NO</v>
      </c>
      <c r="J511" s="37" t="str">
        <f t="shared" si="38"/>
        <v>NO</v>
      </c>
      <c r="K511" s="37" t="str">
        <f t="shared" si="39"/>
        <v>NO</v>
      </c>
    </row>
    <row r="512" spans="2:11" x14ac:dyDescent="0.35">
      <c r="B512" s="262"/>
      <c r="C512" s="238"/>
      <c r="D512" s="238"/>
      <c r="E512" s="288"/>
      <c r="F512" s="264"/>
      <c r="G512" s="37" t="str">
        <f t="shared" si="35"/>
        <v>NO</v>
      </c>
      <c r="H512" s="37" t="str">
        <f t="shared" si="36"/>
        <v>NO</v>
      </c>
      <c r="I512" s="37" t="str">
        <f t="shared" si="37"/>
        <v>NO</v>
      </c>
      <c r="J512" s="37" t="str">
        <f t="shared" si="38"/>
        <v>NO</v>
      </c>
      <c r="K512" s="37" t="str">
        <f t="shared" si="39"/>
        <v>NO</v>
      </c>
    </row>
    <row r="513" spans="2:11" x14ac:dyDescent="0.35">
      <c r="B513" s="262"/>
      <c r="C513" s="238"/>
      <c r="D513" s="238"/>
      <c r="E513" s="288"/>
      <c r="F513" s="264"/>
      <c r="G513" s="37" t="str">
        <f t="shared" si="35"/>
        <v>NO</v>
      </c>
      <c r="H513" s="37" t="str">
        <f t="shared" si="36"/>
        <v>NO</v>
      </c>
      <c r="I513" s="37" t="str">
        <f t="shared" si="37"/>
        <v>NO</v>
      </c>
      <c r="J513" s="37" t="str">
        <f t="shared" si="38"/>
        <v>NO</v>
      </c>
      <c r="K513" s="37" t="str">
        <f t="shared" si="39"/>
        <v>NO</v>
      </c>
    </row>
    <row r="514" spans="2:11" x14ac:dyDescent="0.35">
      <c r="B514" s="262"/>
      <c r="C514" s="238"/>
      <c r="D514" s="238"/>
      <c r="E514" s="288"/>
      <c r="F514" s="264"/>
      <c r="G514" s="37" t="str">
        <f t="shared" si="35"/>
        <v>NO</v>
      </c>
      <c r="H514" s="37" t="str">
        <f t="shared" si="36"/>
        <v>NO</v>
      </c>
      <c r="I514" s="37" t="str">
        <f t="shared" si="37"/>
        <v>NO</v>
      </c>
      <c r="J514" s="37" t="str">
        <f t="shared" si="38"/>
        <v>NO</v>
      </c>
      <c r="K514" s="37" t="str">
        <f t="shared" si="39"/>
        <v>NO</v>
      </c>
    </row>
    <row r="515" spans="2:11" x14ac:dyDescent="0.35">
      <c r="B515" s="262"/>
      <c r="C515" s="238"/>
      <c r="D515" s="238"/>
      <c r="E515" s="288"/>
      <c r="F515" s="264"/>
      <c r="G515" s="37" t="str">
        <f t="shared" si="35"/>
        <v>NO</v>
      </c>
      <c r="H515" s="37" t="str">
        <f t="shared" si="36"/>
        <v>NO</v>
      </c>
      <c r="I515" s="37" t="str">
        <f t="shared" si="37"/>
        <v>NO</v>
      </c>
      <c r="J515" s="37" t="str">
        <f t="shared" si="38"/>
        <v>NO</v>
      </c>
      <c r="K515" s="37" t="str">
        <f t="shared" si="39"/>
        <v>NO</v>
      </c>
    </row>
    <row r="516" spans="2:11" x14ac:dyDescent="0.35">
      <c r="B516" s="262"/>
      <c r="C516" s="238"/>
      <c r="D516" s="238"/>
      <c r="E516" s="288"/>
      <c r="F516" s="264"/>
      <c r="G516" s="37" t="str">
        <f t="shared" si="35"/>
        <v>NO</v>
      </c>
      <c r="H516" s="37" t="str">
        <f t="shared" si="36"/>
        <v>NO</v>
      </c>
      <c r="I516" s="37" t="str">
        <f t="shared" si="37"/>
        <v>NO</v>
      </c>
      <c r="J516" s="37" t="str">
        <f t="shared" si="38"/>
        <v>NO</v>
      </c>
      <c r="K516" s="37" t="str">
        <f t="shared" si="39"/>
        <v>NO</v>
      </c>
    </row>
    <row r="517" spans="2:11" x14ac:dyDescent="0.35">
      <c r="B517" s="262"/>
      <c r="C517" s="238"/>
      <c r="D517" s="238"/>
      <c r="E517" s="288"/>
      <c r="F517" s="264"/>
      <c r="G517" s="37" t="str">
        <f t="shared" ref="G517:G580" si="40">IF(AND(C517&gt;=DATE(2022,9,30),C517&lt;=DATE(2023,9,29)),"YES",IF(C517&lt;DATE(2022,9,30),"NO",IF(C517&gt;DATE(2023,9,29),"NO")))</f>
        <v>NO</v>
      </c>
      <c r="H517" s="37" t="str">
        <f t="shared" ref="H517:H580" si="41">IF(AND(C517&gt;=DATE(2023,9,30),C517&lt;=DATE(2024,9,29)),"YES",IF(C517&lt;DATE(2023,9,30),"NO",IF(C517&gt;DATE(2024,9,29),"NO")))</f>
        <v>NO</v>
      </c>
      <c r="I517" s="37" t="str">
        <f t="shared" ref="I517:I580" si="42">IF(AND(C517&gt;=DATE(2024,9,30),C517&lt;=DATE(2025,9,29)),"YES",IF(C517&lt;DATE(2024,9,30),"NO",IF(C517&gt;DATE(2025,9,29),"NO")))</f>
        <v>NO</v>
      </c>
      <c r="J517" s="37" t="str">
        <f t="shared" ref="J517:J580" si="43">IF(AND(C517&gt;=DATE(2025,9,30),C517&lt;=DATE(2026,9,29)),"YES",IF(C517&lt;DATE(2025,9,30),"NO",IF(C517&gt;DATE(2026,9,29),"NO")))</f>
        <v>NO</v>
      </c>
      <c r="K517" s="37" t="str">
        <f t="shared" ref="K517:K580" si="44">IF(AND(C517&gt;=DATE(2026,9,30),C517&lt;=DATE(2027,9,29)),"YES",IF(C517&lt;DATE(2026,9,30),"NO",IF(C517&gt;DATE(2027,9,29),"NO")))</f>
        <v>NO</v>
      </c>
    </row>
    <row r="518" spans="2:11" x14ac:dyDescent="0.35">
      <c r="B518" s="262"/>
      <c r="C518" s="238"/>
      <c r="D518" s="238"/>
      <c r="E518" s="288"/>
      <c r="F518" s="264"/>
      <c r="G518" s="37" t="str">
        <f t="shared" si="40"/>
        <v>NO</v>
      </c>
      <c r="H518" s="37" t="str">
        <f t="shared" si="41"/>
        <v>NO</v>
      </c>
      <c r="I518" s="37" t="str">
        <f t="shared" si="42"/>
        <v>NO</v>
      </c>
      <c r="J518" s="37" t="str">
        <f t="shared" si="43"/>
        <v>NO</v>
      </c>
      <c r="K518" s="37" t="str">
        <f t="shared" si="44"/>
        <v>NO</v>
      </c>
    </row>
    <row r="519" spans="2:11" x14ac:dyDescent="0.35">
      <c r="B519" s="262"/>
      <c r="C519" s="238"/>
      <c r="D519" s="238"/>
      <c r="E519" s="288"/>
      <c r="F519" s="264"/>
      <c r="G519" s="37" t="str">
        <f t="shared" si="40"/>
        <v>NO</v>
      </c>
      <c r="H519" s="37" t="str">
        <f t="shared" si="41"/>
        <v>NO</v>
      </c>
      <c r="I519" s="37" t="str">
        <f t="shared" si="42"/>
        <v>NO</v>
      </c>
      <c r="J519" s="37" t="str">
        <f t="shared" si="43"/>
        <v>NO</v>
      </c>
      <c r="K519" s="37" t="str">
        <f t="shared" si="44"/>
        <v>NO</v>
      </c>
    </row>
    <row r="520" spans="2:11" x14ac:dyDescent="0.35">
      <c r="B520" s="262"/>
      <c r="C520" s="238"/>
      <c r="D520" s="238"/>
      <c r="E520" s="288"/>
      <c r="F520" s="264"/>
      <c r="G520" s="37" t="str">
        <f t="shared" si="40"/>
        <v>NO</v>
      </c>
      <c r="H520" s="37" t="str">
        <f t="shared" si="41"/>
        <v>NO</v>
      </c>
      <c r="I520" s="37" t="str">
        <f t="shared" si="42"/>
        <v>NO</v>
      </c>
      <c r="J520" s="37" t="str">
        <f t="shared" si="43"/>
        <v>NO</v>
      </c>
      <c r="K520" s="37" t="str">
        <f t="shared" si="44"/>
        <v>NO</v>
      </c>
    </row>
    <row r="521" spans="2:11" x14ac:dyDescent="0.35">
      <c r="B521" s="262"/>
      <c r="C521" s="238"/>
      <c r="D521" s="238"/>
      <c r="E521" s="288"/>
      <c r="F521" s="264"/>
      <c r="G521" s="37" t="str">
        <f t="shared" si="40"/>
        <v>NO</v>
      </c>
      <c r="H521" s="37" t="str">
        <f t="shared" si="41"/>
        <v>NO</v>
      </c>
      <c r="I521" s="37" t="str">
        <f t="shared" si="42"/>
        <v>NO</v>
      </c>
      <c r="J521" s="37" t="str">
        <f t="shared" si="43"/>
        <v>NO</v>
      </c>
      <c r="K521" s="37" t="str">
        <f t="shared" si="44"/>
        <v>NO</v>
      </c>
    </row>
    <row r="522" spans="2:11" x14ac:dyDescent="0.35">
      <c r="B522" s="262"/>
      <c r="C522" s="238"/>
      <c r="D522" s="238"/>
      <c r="E522" s="288"/>
      <c r="F522" s="264"/>
      <c r="G522" s="37" t="str">
        <f t="shared" si="40"/>
        <v>NO</v>
      </c>
      <c r="H522" s="37" t="str">
        <f t="shared" si="41"/>
        <v>NO</v>
      </c>
      <c r="I522" s="37" t="str">
        <f t="shared" si="42"/>
        <v>NO</v>
      </c>
      <c r="J522" s="37" t="str">
        <f t="shared" si="43"/>
        <v>NO</v>
      </c>
      <c r="K522" s="37" t="str">
        <f t="shared" si="44"/>
        <v>NO</v>
      </c>
    </row>
    <row r="523" spans="2:11" x14ac:dyDescent="0.35">
      <c r="B523" s="262"/>
      <c r="C523" s="238"/>
      <c r="D523" s="238"/>
      <c r="E523" s="288"/>
      <c r="F523" s="264"/>
      <c r="G523" s="37" t="str">
        <f t="shared" si="40"/>
        <v>NO</v>
      </c>
      <c r="H523" s="37" t="str">
        <f t="shared" si="41"/>
        <v>NO</v>
      </c>
      <c r="I523" s="37" t="str">
        <f t="shared" si="42"/>
        <v>NO</v>
      </c>
      <c r="J523" s="37" t="str">
        <f t="shared" si="43"/>
        <v>NO</v>
      </c>
      <c r="K523" s="37" t="str">
        <f t="shared" si="44"/>
        <v>NO</v>
      </c>
    </row>
    <row r="524" spans="2:11" x14ac:dyDescent="0.35">
      <c r="B524" s="262"/>
      <c r="C524" s="238"/>
      <c r="D524" s="238"/>
      <c r="E524" s="288"/>
      <c r="F524" s="264"/>
      <c r="G524" s="37" t="str">
        <f t="shared" si="40"/>
        <v>NO</v>
      </c>
      <c r="H524" s="37" t="str">
        <f t="shared" si="41"/>
        <v>NO</v>
      </c>
      <c r="I524" s="37" t="str">
        <f t="shared" si="42"/>
        <v>NO</v>
      </c>
      <c r="J524" s="37" t="str">
        <f t="shared" si="43"/>
        <v>NO</v>
      </c>
      <c r="K524" s="37" t="str">
        <f t="shared" si="44"/>
        <v>NO</v>
      </c>
    </row>
    <row r="525" spans="2:11" x14ac:dyDescent="0.35">
      <c r="B525" s="262"/>
      <c r="C525" s="238"/>
      <c r="D525" s="238"/>
      <c r="E525" s="288"/>
      <c r="F525" s="264"/>
      <c r="G525" s="37" t="str">
        <f t="shared" si="40"/>
        <v>NO</v>
      </c>
      <c r="H525" s="37" t="str">
        <f t="shared" si="41"/>
        <v>NO</v>
      </c>
      <c r="I525" s="37" t="str">
        <f t="shared" si="42"/>
        <v>NO</v>
      </c>
      <c r="J525" s="37" t="str">
        <f t="shared" si="43"/>
        <v>NO</v>
      </c>
      <c r="K525" s="37" t="str">
        <f t="shared" si="44"/>
        <v>NO</v>
      </c>
    </row>
    <row r="526" spans="2:11" x14ac:dyDescent="0.35">
      <c r="B526" s="262"/>
      <c r="C526" s="238"/>
      <c r="D526" s="238"/>
      <c r="E526" s="288"/>
      <c r="F526" s="264"/>
      <c r="G526" s="37" t="str">
        <f t="shared" si="40"/>
        <v>NO</v>
      </c>
      <c r="H526" s="37" t="str">
        <f t="shared" si="41"/>
        <v>NO</v>
      </c>
      <c r="I526" s="37" t="str">
        <f t="shared" si="42"/>
        <v>NO</v>
      </c>
      <c r="J526" s="37" t="str">
        <f t="shared" si="43"/>
        <v>NO</v>
      </c>
      <c r="K526" s="37" t="str">
        <f t="shared" si="44"/>
        <v>NO</v>
      </c>
    </row>
    <row r="527" spans="2:11" x14ac:dyDescent="0.35">
      <c r="B527" s="262"/>
      <c r="C527" s="238"/>
      <c r="D527" s="238"/>
      <c r="E527" s="288"/>
      <c r="F527" s="264"/>
      <c r="G527" s="37" t="str">
        <f t="shared" si="40"/>
        <v>NO</v>
      </c>
      <c r="H527" s="37" t="str">
        <f t="shared" si="41"/>
        <v>NO</v>
      </c>
      <c r="I527" s="37" t="str">
        <f t="shared" si="42"/>
        <v>NO</v>
      </c>
      <c r="J527" s="37" t="str">
        <f t="shared" si="43"/>
        <v>NO</v>
      </c>
      <c r="K527" s="37" t="str">
        <f t="shared" si="44"/>
        <v>NO</v>
      </c>
    </row>
    <row r="528" spans="2:11" x14ac:dyDescent="0.35">
      <c r="B528" s="262"/>
      <c r="C528" s="238"/>
      <c r="D528" s="238"/>
      <c r="E528" s="288"/>
      <c r="F528" s="264"/>
      <c r="G528" s="37" t="str">
        <f t="shared" si="40"/>
        <v>NO</v>
      </c>
      <c r="H528" s="37" t="str">
        <f t="shared" si="41"/>
        <v>NO</v>
      </c>
      <c r="I528" s="37" t="str">
        <f t="shared" si="42"/>
        <v>NO</v>
      </c>
      <c r="J528" s="37" t="str">
        <f t="shared" si="43"/>
        <v>NO</v>
      </c>
      <c r="K528" s="37" t="str">
        <f t="shared" si="44"/>
        <v>NO</v>
      </c>
    </row>
    <row r="529" spans="2:11" x14ac:dyDescent="0.35">
      <c r="B529" s="262"/>
      <c r="C529" s="238"/>
      <c r="D529" s="238"/>
      <c r="E529" s="288"/>
      <c r="F529" s="264"/>
      <c r="G529" s="37" t="str">
        <f t="shared" si="40"/>
        <v>NO</v>
      </c>
      <c r="H529" s="37" t="str">
        <f t="shared" si="41"/>
        <v>NO</v>
      </c>
      <c r="I529" s="37" t="str">
        <f t="shared" si="42"/>
        <v>NO</v>
      </c>
      <c r="J529" s="37" t="str">
        <f t="shared" si="43"/>
        <v>NO</v>
      </c>
      <c r="K529" s="37" t="str">
        <f t="shared" si="44"/>
        <v>NO</v>
      </c>
    </row>
    <row r="530" spans="2:11" x14ac:dyDescent="0.35">
      <c r="B530" s="262"/>
      <c r="C530" s="238"/>
      <c r="D530" s="238"/>
      <c r="E530" s="288"/>
      <c r="F530" s="264"/>
      <c r="G530" s="37" t="str">
        <f t="shared" si="40"/>
        <v>NO</v>
      </c>
      <c r="H530" s="37" t="str">
        <f t="shared" si="41"/>
        <v>NO</v>
      </c>
      <c r="I530" s="37" t="str">
        <f t="shared" si="42"/>
        <v>NO</v>
      </c>
      <c r="J530" s="37" t="str">
        <f t="shared" si="43"/>
        <v>NO</v>
      </c>
      <c r="K530" s="37" t="str">
        <f t="shared" si="44"/>
        <v>NO</v>
      </c>
    </row>
    <row r="531" spans="2:11" x14ac:dyDescent="0.35">
      <c r="B531" s="262"/>
      <c r="C531" s="238"/>
      <c r="D531" s="238"/>
      <c r="E531" s="288"/>
      <c r="F531" s="264"/>
      <c r="G531" s="37" t="str">
        <f t="shared" si="40"/>
        <v>NO</v>
      </c>
      <c r="H531" s="37" t="str">
        <f t="shared" si="41"/>
        <v>NO</v>
      </c>
      <c r="I531" s="37" t="str">
        <f t="shared" si="42"/>
        <v>NO</v>
      </c>
      <c r="J531" s="37" t="str">
        <f t="shared" si="43"/>
        <v>NO</v>
      </c>
      <c r="K531" s="37" t="str">
        <f t="shared" si="44"/>
        <v>NO</v>
      </c>
    </row>
    <row r="532" spans="2:11" x14ac:dyDescent="0.35">
      <c r="B532" s="262"/>
      <c r="C532" s="238"/>
      <c r="D532" s="238"/>
      <c r="E532" s="288"/>
      <c r="F532" s="264"/>
      <c r="G532" s="37" t="str">
        <f t="shared" si="40"/>
        <v>NO</v>
      </c>
      <c r="H532" s="37" t="str">
        <f t="shared" si="41"/>
        <v>NO</v>
      </c>
      <c r="I532" s="37" t="str">
        <f t="shared" si="42"/>
        <v>NO</v>
      </c>
      <c r="J532" s="37" t="str">
        <f t="shared" si="43"/>
        <v>NO</v>
      </c>
      <c r="K532" s="37" t="str">
        <f t="shared" si="44"/>
        <v>NO</v>
      </c>
    </row>
    <row r="533" spans="2:11" x14ac:dyDescent="0.35">
      <c r="B533" s="262"/>
      <c r="C533" s="238"/>
      <c r="D533" s="238"/>
      <c r="E533" s="288"/>
      <c r="F533" s="264"/>
      <c r="G533" s="37" t="str">
        <f t="shared" si="40"/>
        <v>NO</v>
      </c>
      <c r="H533" s="37" t="str">
        <f t="shared" si="41"/>
        <v>NO</v>
      </c>
      <c r="I533" s="37" t="str">
        <f t="shared" si="42"/>
        <v>NO</v>
      </c>
      <c r="J533" s="37" t="str">
        <f t="shared" si="43"/>
        <v>NO</v>
      </c>
      <c r="K533" s="37" t="str">
        <f t="shared" si="44"/>
        <v>NO</v>
      </c>
    </row>
    <row r="534" spans="2:11" x14ac:dyDescent="0.35">
      <c r="B534" s="262"/>
      <c r="C534" s="238"/>
      <c r="D534" s="238"/>
      <c r="E534" s="288"/>
      <c r="F534" s="264"/>
      <c r="G534" s="37" t="str">
        <f t="shared" si="40"/>
        <v>NO</v>
      </c>
      <c r="H534" s="37" t="str">
        <f t="shared" si="41"/>
        <v>NO</v>
      </c>
      <c r="I534" s="37" t="str">
        <f t="shared" si="42"/>
        <v>NO</v>
      </c>
      <c r="J534" s="37" t="str">
        <f t="shared" si="43"/>
        <v>NO</v>
      </c>
      <c r="K534" s="37" t="str">
        <f t="shared" si="44"/>
        <v>NO</v>
      </c>
    </row>
    <row r="535" spans="2:11" x14ac:dyDescent="0.35">
      <c r="B535" s="262"/>
      <c r="C535" s="238"/>
      <c r="D535" s="238"/>
      <c r="E535" s="288"/>
      <c r="F535" s="264"/>
      <c r="G535" s="37" t="str">
        <f t="shared" si="40"/>
        <v>NO</v>
      </c>
      <c r="H535" s="37" t="str">
        <f t="shared" si="41"/>
        <v>NO</v>
      </c>
      <c r="I535" s="37" t="str">
        <f t="shared" si="42"/>
        <v>NO</v>
      </c>
      <c r="J535" s="37" t="str">
        <f t="shared" si="43"/>
        <v>NO</v>
      </c>
      <c r="K535" s="37" t="str">
        <f t="shared" si="44"/>
        <v>NO</v>
      </c>
    </row>
    <row r="536" spans="2:11" x14ac:dyDescent="0.35">
      <c r="B536" s="262"/>
      <c r="C536" s="238"/>
      <c r="D536" s="238"/>
      <c r="E536" s="288"/>
      <c r="F536" s="264"/>
      <c r="G536" s="37" t="str">
        <f t="shared" si="40"/>
        <v>NO</v>
      </c>
      <c r="H536" s="37" t="str">
        <f t="shared" si="41"/>
        <v>NO</v>
      </c>
      <c r="I536" s="37" t="str">
        <f t="shared" si="42"/>
        <v>NO</v>
      </c>
      <c r="J536" s="37" t="str">
        <f t="shared" si="43"/>
        <v>NO</v>
      </c>
      <c r="K536" s="37" t="str">
        <f t="shared" si="44"/>
        <v>NO</v>
      </c>
    </row>
    <row r="537" spans="2:11" x14ac:dyDescent="0.35">
      <c r="B537" s="262"/>
      <c r="C537" s="238"/>
      <c r="D537" s="238"/>
      <c r="E537" s="288"/>
      <c r="F537" s="264"/>
      <c r="G537" s="37" t="str">
        <f t="shared" si="40"/>
        <v>NO</v>
      </c>
      <c r="H537" s="37" t="str">
        <f t="shared" si="41"/>
        <v>NO</v>
      </c>
      <c r="I537" s="37" t="str">
        <f t="shared" si="42"/>
        <v>NO</v>
      </c>
      <c r="J537" s="37" t="str">
        <f t="shared" si="43"/>
        <v>NO</v>
      </c>
      <c r="K537" s="37" t="str">
        <f t="shared" si="44"/>
        <v>NO</v>
      </c>
    </row>
    <row r="538" spans="2:11" x14ac:dyDescent="0.35">
      <c r="B538" s="262"/>
      <c r="C538" s="238"/>
      <c r="D538" s="238"/>
      <c r="E538" s="288"/>
      <c r="F538" s="264"/>
      <c r="G538" s="37" t="str">
        <f t="shared" si="40"/>
        <v>NO</v>
      </c>
      <c r="H538" s="37" t="str">
        <f t="shared" si="41"/>
        <v>NO</v>
      </c>
      <c r="I538" s="37" t="str">
        <f t="shared" si="42"/>
        <v>NO</v>
      </c>
      <c r="J538" s="37" t="str">
        <f t="shared" si="43"/>
        <v>NO</v>
      </c>
      <c r="K538" s="37" t="str">
        <f t="shared" si="44"/>
        <v>NO</v>
      </c>
    </row>
    <row r="539" spans="2:11" x14ac:dyDescent="0.35">
      <c r="B539" s="262"/>
      <c r="C539" s="238"/>
      <c r="D539" s="238"/>
      <c r="E539" s="288"/>
      <c r="F539" s="264"/>
      <c r="G539" s="37" t="str">
        <f t="shared" si="40"/>
        <v>NO</v>
      </c>
      <c r="H539" s="37" t="str">
        <f t="shared" si="41"/>
        <v>NO</v>
      </c>
      <c r="I539" s="37" t="str">
        <f t="shared" si="42"/>
        <v>NO</v>
      </c>
      <c r="J539" s="37" t="str">
        <f t="shared" si="43"/>
        <v>NO</v>
      </c>
      <c r="K539" s="37" t="str">
        <f t="shared" si="44"/>
        <v>NO</v>
      </c>
    </row>
    <row r="540" spans="2:11" x14ac:dyDescent="0.35">
      <c r="B540" s="262"/>
      <c r="C540" s="238"/>
      <c r="D540" s="238"/>
      <c r="E540" s="288"/>
      <c r="F540" s="264"/>
      <c r="G540" s="37" t="str">
        <f t="shared" si="40"/>
        <v>NO</v>
      </c>
      <c r="H540" s="37" t="str">
        <f t="shared" si="41"/>
        <v>NO</v>
      </c>
      <c r="I540" s="37" t="str">
        <f t="shared" si="42"/>
        <v>NO</v>
      </c>
      <c r="J540" s="37" t="str">
        <f t="shared" si="43"/>
        <v>NO</v>
      </c>
      <c r="K540" s="37" t="str">
        <f t="shared" si="44"/>
        <v>NO</v>
      </c>
    </row>
    <row r="541" spans="2:11" x14ac:dyDescent="0.35">
      <c r="B541" s="262"/>
      <c r="C541" s="238"/>
      <c r="D541" s="238"/>
      <c r="E541" s="288"/>
      <c r="F541" s="264"/>
      <c r="G541" s="37" t="str">
        <f t="shared" si="40"/>
        <v>NO</v>
      </c>
      <c r="H541" s="37" t="str">
        <f t="shared" si="41"/>
        <v>NO</v>
      </c>
      <c r="I541" s="37" t="str">
        <f t="shared" si="42"/>
        <v>NO</v>
      </c>
      <c r="J541" s="37" t="str">
        <f t="shared" si="43"/>
        <v>NO</v>
      </c>
      <c r="K541" s="37" t="str">
        <f t="shared" si="44"/>
        <v>NO</v>
      </c>
    </row>
    <row r="542" spans="2:11" x14ac:dyDescent="0.35">
      <c r="B542" s="262"/>
      <c r="C542" s="238"/>
      <c r="D542" s="238"/>
      <c r="E542" s="288"/>
      <c r="F542" s="264"/>
      <c r="G542" s="37" t="str">
        <f t="shared" si="40"/>
        <v>NO</v>
      </c>
      <c r="H542" s="37" t="str">
        <f t="shared" si="41"/>
        <v>NO</v>
      </c>
      <c r="I542" s="37" t="str">
        <f t="shared" si="42"/>
        <v>NO</v>
      </c>
      <c r="J542" s="37" t="str">
        <f t="shared" si="43"/>
        <v>NO</v>
      </c>
      <c r="K542" s="37" t="str">
        <f t="shared" si="44"/>
        <v>NO</v>
      </c>
    </row>
    <row r="543" spans="2:11" x14ac:dyDescent="0.35">
      <c r="B543" s="262"/>
      <c r="C543" s="238"/>
      <c r="D543" s="238"/>
      <c r="E543" s="288"/>
      <c r="F543" s="264"/>
      <c r="G543" s="37" t="str">
        <f t="shared" si="40"/>
        <v>NO</v>
      </c>
      <c r="H543" s="37" t="str">
        <f t="shared" si="41"/>
        <v>NO</v>
      </c>
      <c r="I543" s="37" t="str">
        <f t="shared" si="42"/>
        <v>NO</v>
      </c>
      <c r="J543" s="37" t="str">
        <f t="shared" si="43"/>
        <v>NO</v>
      </c>
      <c r="K543" s="37" t="str">
        <f t="shared" si="44"/>
        <v>NO</v>
      </c>
    </row>
    <row r="544" spans="2:11" x14ac:dyDescent="0.35">
      <c r="B544" s="262"/>
      <c r="C544" s="238"/>
      <c r="D544" s="238"/>
      <c r="E544" s="288"/>
      <c r="F544" s="264"/>
      <c r="G544" s="37" t="str">
        <f t="shared" si="40"/>
        <v>NO</v>
      </c>
      <c r="H544" s="37" t="str">
        <f t="shared" si="41"/>
        <v>NO</v>
      </c>
      <c r="I544" s="37" t="str">
        <f t="shared" si="42"/>
        <v>NO</v>
      </c>
      <c r="J544" s="37" t="str">
        <f t="shared" si="43"/>
        <v>NO</v>
      </c>
      <c r="K544" s="37" t="str">
        <f t="shared" si="44"/>
        <v>NO</v>
      </c>
    </row>
    <row r="545" spans="2:11" x14ac:dyDescent="0.35">
      <c r="B545" s="262"/>
      <c r="C545" s="238"/>
      <c r="D545" s="238"/>
      <c r="E545" s="288"/>
      <c r="F545" s="264"/>
      <c r="G545" s="37" t="str">
        <f t="shared" si="40"/>
        <v>NO</v>
      </c>
      <c r="H545" s="37" t="str">
        <f t="shared" si="41"/>
        <v>NO</v>
      </c>
      <c r="I545" s="37" t="str">
        <f t="shared" si="42"/>
        <v>NO</v>
      </c>
      <c r="J545" s="37" t="str">
        <f t="shared" si="43"/>
        <v>NO</v>
      </c>
      <c r="K545" s="37" t="str">
        <f t="shared" si="44"/>
        <v>NO</v>
      </c>
    </row>
    <row r="546" spans="2:11" x14ac:dyDescent="0.35">
      <c r="B546" s="262"/>
      <c r="C546" s="238"/>
      <c r="D546" s="238"/>
      <c r="E546" s="288"/>
      <c r="F546" s="264"/>
      <c r="G546" s="37" t="str">
        <f t="shared" si="40"/>
        <v>NO</v>
      </c>
      <c r="H546" s="37" t="str">
        <f t="shared" si="41"/>
        <v>NO</v>
      </c>
      <c r="I546" s="37" t="str">
        <f t="shared" si="42"/>
        <v>NO</v>
      </c>
      <c r="J546" s="37" t="str">
        <f t="shared" si="43"/>
        <v>NO</v>
      </c>
      <c r="K546" s="37" t="str">
        <f t="shared" si="44"/>
        <v>NO</v>
      </c>
    </row>
    <row r="547" spans="2:11" x14ac:dyDescent="0.35">
      <c r="B547" s="262"/>
      <c r="C547" s="238"/>
      <c r="D547" s="238"/>
      <c r="E547" s="288"/>
      <c r="F547" s="264"/>
      <c r="G547" s="37" t="str">
        <f t="shared" si="40"/>
        <v>NO</v>
      </c>
      <c r="H547" s="37" t="str">
        <f t="shared" si="41"/>
        <v>NO</v>
      </c>
      <c r="I547" s="37" t="str">
        <f t="shared" si="42"/>
        <v>NO</v>
      </c>
      <c r="J547" s="37" t="str">
        <f t="shared" si="43"/>
        <v>NO</v>
      </c>
      <c r="K547" s="37" t="str">
        <f t="shared" si="44"/>
        <v>NO</v>
      </c>
    </row>
    <row r="548" spans="2:11" x14ac:dyDescent="0.35">
      <c r="B548" s="262"/>
      <c r="C548" s="238"/>
      <c r="D548" s="238"/>
      <c r="E548" s="288"/>
      <c r="F548" s="264"/>
      <c r="G548" s="37" t="str">
        <f t="shared" si="40"/>
        <v>NO</v>
      </c>
      <c r="H548" s="37" t="str">
        <f t="shared" si="41"/>
        <v>NO</v>
      </c>
      <c r="I548" s="37" t="str">
        <f t="shared" si="42"/>
        <v>NO</v>
      </c>
      <c r="J548" s="37" t="str">
        <f t="shared" si="43"/>
        <v>NO</v>
      </c>
      <c r="K548" s="37" t="str">
        <f t="shared" si="44"/>
        <v>NO</v>
      </c>
    </row>
    <row r="549" spans="2:11" x14ac:dyDescent="0.35">
      <c r="B549" s="262"/>
      <c r="C549" s="238"/>
      <c r="D549" s="238"/>
      <c r="E549" s="288"/>
      <c r="F549" s="264"/>
      <c r="G549" s="37" t="str">
        <f t="shared" si="40"/>
        <v>NO</v>
      </c>
      <c r="H549" s="37" t="str">
        <f t="shared" si="41"/>
        <v>NO</v>
      </c>
      <c r="I549" s="37" t="str">
        <f t="shared" si="42"/>
        <v>NO</v>
      </c>
      <c r="J549" s="37" t="str">
        <f t="shared" si="43"/>
        <v>NO</v>
      </c>
      <c r="K549" s="37" t="str">
        <f t="shared" si="44"/>
        <v>NO</v>
      </c>
    </row>
    <row r="550" spans="2:11" x14ac:dyDescent="0.35">
      <c r="B550" s="262"/>
      <c r="C550" s="238"/>
      <c r="D550" s="238"/>
      <c r="E550" s="288"/>
      <c r="F550" s="264"/>
      <c r="G550" s="37" t="str">
        <f t="shared" si="40"/>
        <v>NO</v>
      </c>
      <c r="H550" s="37" t="str">
        <f t="shared" si="41"/>
        <v>NO</v>
      </c>
      <c r="I550" s="37" t="str">
        <f t="shared" si="42"/>
        <v>NO</v>
      </c>
      <c r="J550" s="37" t="str">
        <f t="shared" si="43"/>
        <v>NO</v>
      </c>
      <c r="K550" s="37" t="str">
        <f t="shared" si="44"/>
        <v>NO</v>
      </c>
    </row>
    <row r="551" spans="2:11" x14ac:dyDescent="0.35">
      <c r="B551" s="262"/>
      <c r="C551" s="238"/>
      <c r="D551" s="238"/>
      <c r="E551" s="288"/>
      <c r="F551" s="264"/>
      <c r="G551" s="37" t="str">
        <f t="shared" si="40"/>
        <v>NO</v>
      </c>
      <c r="H551" s="37" t="str">
        <f t="shared" si="41"/>
        <v>NO</v>
      </c>
      <c r="I551" s="37" t="str">
        <f t="shared" si="42"/>
        <v>NO</v>
      </c>
      <c r="J551" s="37" t="str">
        <f t="shared" si="43"/>
        <v>NO</v>
      </c>
      <c r="K551" s="37" t="str">
        <f t="shared" si="44"/>
        <v>NO</v>
      </c>
    </row>
    <row r="552" spans="2:11" x14ac:dyDescent="0.35">
      <c r="B552" s="262"/>
      <c r="C552" s="238"/>
      <c r="D552" s="238"/>
      <c r="E552" s="288"/>
      <c r="F552" s="264"/>
      <c r="G552" s="37" t="str">
        <f t="shared" si="40"/>
        <v>NO</v>
      </c>
      <c r="H552" s="37" t="str">
        <f t="shared" si="41"/>
        <v>NO</v>
      </c>
      <c r="I552" s="37" t="str">
        <f t="shared" si="42"/>
        <v>NO</v>
      </c>
      <c r="J552" s="37" t="str">
        <f t="shared" si="43"/>
        <v>NO</v>
      </c>
      <c r="K552" s="37" t="str">
        <f t="shared" si="44"/>
        <v>NO</v>
      </c>
    </row>
    <row r="553" spans="2:11" x14ac:dyDescent="0.35">
      <c r="B553" s="262"/>
      <c r="C553" s="238"/>
      <c r="D553" s="238"/>
      <c r="E553" s="288"/>
      <c r="F553" s="264"/>
      <c r="G553" s="37" t="str">
        <f t="shared" si="40"/>
        <v>NO</v>
      </c>
      <c r="H553" s="37" t="str">
        <f t="shared" si="41"/>
        <v>NO</v>
      </c>
      <c r="I553" s="37" t="str">
        <f t="shared" si="42"/>
        <v>NO</v>
      </c>
      <c r="J553" s="37" t="str">
        <f t="shared" si="43"/>
        <v>NO</v>
      </c>
      <c r="K553" s="37" t="str">
        <f t="shared" si="44"/>
        <v>NO</v>
      </c>
    </row>
    <row r="554" spans="2:11" x14ac:dyDescent="0.35">
      <c r="B554" s="262"/>
      <c r="C554" s="238"/>
      <c r="D554" s="238"/>
      <c r="E554" s="288"/>
      <c r="F554" s="264"/>
      <c r="G554" s="37" t="str">
        <f t="shared" si="40"/>
        <v>NO</v>
      </c>
      <c r="H554" s="37" t="str">
        <f t="shared" si="41"/>
        <v>NO</v>
      </c>
      <c r="I554" s="37" t="str">
        <f t="shared" si="42"/>
        <v>NO</v>
      </c>
      <c r="J554" s="37" t="str">
        <f t="shared" si="43"/>
        <v>NO</v>
      </c>
      <c r="K554" s="37" t="str">
        <f t="shared" si="44"/>
        <v>NO</v>
      </c>
    </row>
    <row r="555" spans="2:11" x14ac:dyDescent="0.35">
      <c r="B555" s="262"/>
      <c r="C555" s="238"/>
      <c r="D555" s="238"/>
      <c r="E555" s="288"/>
      <c r="F555" s="264"/>
      <c r="G555" s="37" t="str">
        <f t="shared" si="40"/>
        <v>NO</v>
      </c>
      <c r="H555" s="37" t="str">
        <f t="shared" si="41"/>
        <v>NO</v>
      </c>
      <c r="I555" s="37" t="str">
        <f t="shared" si="42"/>
        <v>NO</v>
      </c>
      <c r="J555" s="37" t="str">
        <f t="shared" si="43"/>
        <v>NO</v>
      </c>
      <c r="K555" s="37" t="str">
        <f t="shared" si="44"/>
        <v>NO</v>
      </c>
    </row>
    <row r="556" spans="2:11" x14ac:dyDescent="0.35">
      <c r="B556" s="262"/>
      <c r="C556" s="238"/>
      <c r="D556" s="238"/>
      <c r="E556" s="288"/>
      <c r="F556" s="264"/>
      <c r="G556" s="37" t="str">
        <f t="shared" si="40"/>
        <v>NO</v>
      </c>
      <c r="H556" s="37" t="str">
        <f t="shared" si="41"/>
        <v>NO</v>
      </c>
      <c r="I556" s="37" t="str">
        <f t="shared" si="42"/>
        <v>NO</v>
      </c>
      <c r="J556" s="37" t="str">
        <f t="shared" si="43"/>
        <v>NO</v>
      </c>
      <c r="K556" s="37" t="str">
        <f t="shared" si="44"/>
        <v>NO</v>
      </c>
    </row>
    <row r="557" spans="2:11" x14ac:dyDescent="0.35">
      <c r="B557" s="262"/>
      <c r="C557" s="238"/>
      <c r="D557" s="238"/>
      <c r="E557" s="288"/>
      <c r="F557" s="264"/>
      <c r="G557" s="37" t="str">
        <f t="shared" si="40"/>
        <v>NO</v>
      </c>
      <c r="H557" s="37" t="str">
        <f t="shared" si="41"/>
        <v>NO</v>
      </c>
      <c r="I557" s="37" t="str">
        <f t="shared" si="42"/>
        <v>NO</v>
      </c>
      <c r="J557" s="37" t="str">
        <f t="shared" si="43"/>
        <v>NO</v>
      </c>
      <c r="K557" s="37" t="str">
        <f t="shared" si="44"/>
        <v>NO</v>
      </c>
    </row>
    <row r="558" spans="2:11" x14ac:dyDescent="0.35">
      <c r="B558" s="262"/>
      <c r="C558" s="238"/>
      <c r="D558" s="238"/>
      <c r="E558" s="288"/>
      <c r="F558" s="264"/>
      <c r="G558" s="37" t="str">
        <f t="shared" si="40"/>
        <v>NO</v>
      </c>
      <c r="H558" s="37" t="str">
        <f t="shared" si="41"/>
        <v>NO</v>
      </c>
      <c r="I558" s="37" t="str">
        <f t="shared" si="42"/>
        <v>NO</v>
      </c>
      <c r="J558" s="37" t="str">
        <f t="shared" si="43"/>
        <v>NO</v>
      </c>
      <c r="K558" s="37" t="str">
        <f t="shared" si="44"/>
        <v>NO</v>
      </c>
    </row>
    <row r="559" spans="2:11" x14ac:dyDescent="0.35">
      <c r="B559" s="262"/>
      <c r="C559" s="238"/>
      <c r="D559" s="238"/>
      <c r="E559" s="288"/>
      <c r="F559" s="264"/>
      <c r="G559" s="37" t="str">
        <f t="shared" si="40"/>
        <v>NO</v>
      </c>
      <c r="H559" s="37" t="str">
        <f t="shared" si="41"/>
        <v>NO</v>
      </c>
      <c r="I559" s="37" t="str">
        <f t="shared" si="42"/>
        <v>NO</v>
      </c>
      <c r="J559" s="37" t="str">
        <f t="shared" si="43"/>
        <v>NO</v>
      </c>
      <c r="K559" s="37" t="str">
        <f t="shared" si="44"/>
        <v>NO</v>
      </c>
    </row>
    <row r="560" spans="2:11" x14ac:dyDescent="0.35">
      <c r="B560" s="262"/>
      <c r="C560" s="238"/>
      <c r="D560" s="238"/>
      <c r="E560" s="288"/>
      <c r="F560" s="264"/>
      <c r="G560" s="37" t="str">
        <f t="shared" si="40"/>
        <v>NO</v>
      </c>
      <c r="H560" s="37" t="str">
        <f t="shared" si="41"/>
        <v>NO</v>
      </c>
      <c r="I560" s="37" t="str">
        <f t="shared" si="42"/>
        <v>NO</v>
      </c>
      <c r="J560" s="37" t="str">
        <f t="shared" si="43"/>
        <v>NO</v>
      </c>
      <c r="K560" s="37" t="str">
        <f t="shared" si="44"/>
        <v>NO</v>
      </c>
    </row>
    <row r="561" spans="2:11" x14ac:dyDescent="0.35">
      <c r="B561" s="262"/>
      <c r="C561" s="238"/>
      <c r="D561" s="238"/>
      <c r="E561" s="288"/>
      <c r="F561" s="264"/>
      <c r="G561" s="37" t="str">
        <f t="shared" si="40"/>
        <v>NO</v>
      </c>
      <c r="H561" s="37" t="str">
        <f t="shared" si="41"/>
        <v>NO</v>
      </c>
      <c r="I561" s="37" t="str">
        <f t="shared" si="42"/>
        <v>NO</v>
      </c>
      <c r="J561" s="37" t="str">
        <f t="shared" si="43"/>
        <v>NO</v>
      </c>
      <c r="K561" s="37" t="str">
        <f t="shared" si="44"/>
        <v>NO</v>
      </c>
    </row>
    <row r="562" spans="2:11" x14ac:dyDescent="0.35">
      <c r="B562" s="262"/>
      <c r="C562" s="238"/>
      <c r="D562" s="238"/>
      <c r="E562" s="288"/>
      <c r="F562" s="264"/>
      <c r="G562" s="37" t="str">
        <f t="shared" si="40"/>
        <v>NO</v>
      </c>
      <c r="H562" s="37" t="str">
        <f t="shared" si="41"/>
        <v>NO</v>
      </c>
      <c r="I562" s="37" t="str">
        <f t="shared" si="42"/>
        <v>NO</v>
      </c>
      <c r="J562" s="37" t="str">
        <f t="shared" si="43"/>
        <v>NO</v>
      </c>
      <c r="K562" s="37" t="str">
        <f t="shared" si="44"/>
        <v>NO</v>
      </c>
    </row>
    <row r="563" spans="2:11" x14ac:dyDescent="0.35">
      <c r="B563" s="262"/>
      <c r="C563" s="238"/>
      <c r="D563" s="238"/>
      <c r="E563" s="288"/>
      <c r="F563" s="264"/>
      <c r="G563" s="37" t="str">
        <f t="shared" si="40"/>
        <v>NO</v>
      </c>
      <c r="H563" s="37" t="str">
        <f t="shared" si="41"/>
        <v>NO</v>
      </c>
      <c r="I563" s="37" t="str">
        <f t="shared" si="42"/>
        <v>NO</v>
      </c>
      <c r="J563" s="37" t="str">
        <f t="shared" si="43"/>
        <v>NO</v>
      </c>
      <c r="K563" s="37" t="str">
        <f t="shared" si="44"/>
        <v>NO</v>
      </c>
    </row>
    <row r="564" spans="2:11" x14ac:dyDescent="0.35">
      <c r="B564" s="262"/>
      <c r="C564" s="238"/>
      <c r="D564" s="238"/>
      <c r="E564" s="288"/>
      <c r="F564" s="264"/>
      <c r="G564" s="37" t="str">
        <f t="shared" si="40"/>
        <v>NO</v>
      </c>
      <c r="H564" s="37" t="str">
        <f t="shared" si="41"/>
        <v>NO</v>
      </c>
      <c r="I564" s="37" t="str">
        <f t="shared" si="42"/>
        <v>NO</v>
      </c>
      <c r="J564" s="37" t="str">
        <f t="shared" si="43"/>
        <v>NO</v>
      </c>
      <c r="K564" s="37" t="str">
        <f t="shared" si="44"/>
        <v>NO</v>
      </c>
    </row>
    <row r="565" spans="2:11" x14ac:dyDescent="0.35">
      <c r="B565" s="262"/>
      <c r="C565" s="238"/>
      <c r="D565" s="238"/>
      <c r="E565" s="288"/>
      <c r="F565" s="264"/>
      <c r="G565" s="37" t="str">
        <f t="shared" si="40"/>
        <v>NO</v>
      </c>
      <c r="H565" s="37" t="str">
        <f t="shared" si="41"/>
        <v>NO</v>
      </c>
      <c r="I565" s="37" t="str">
        <f t="shared" si="42"/>
        <v>NO</v>
      </c>
      <c r="J565" s="37" t="str">
        <f t="shared" si="43"/>
        <v>NO</v>
      </c>
      <c r="K565" s="37" t="str">
        <f t="shared" si="44"/>
        <v>NO</v>
      </c>
    </row>
    <row r="566" spans="2:11" x14ac:dyDescent="0.35">
      <c r="B566" s="262"/>
      <c r="C566" s="238"/>
      <c r="D566" s="238"/>
      <c r="E566" s="288"/>
      <c r="F566" s="264"/>
      <c r="G566" s="37" t="str">
        <f t="shared" si="40"/>
        <v>NO</v>
      </c>
      <c r="H566" s="37" t="str">
        <f t="shared" si="41"/>
        <v>NO</v>
      </c>
      <c r="I566" s="37" t="str">
        <f t="shared" si="42"/>
        <v>NO</v>
      </c>
      <c r="J566" s="37" t="str">
        <f t="shared" si="43"/>
        <v>NO</v>
      </c>
      <c r="K566" s="37" t="str">
        <f t="shared" si="44"/>
        <v>NO</v>
      </c>
    </row>
    <row r="567" spans="2:11" x14ac:dyDescent="0.35">
      <c r="B567" s="262"/>
      <c r="C567" s="238"/>
      <c r="D567" s="238"/>
      <c r="E567" s="288"/>
      <c r="F567" s="264"/>
      <c r="G567" s="37" t="str">
        <f t="shared" si="40"/>
        <v>NO</v>
      </c>
      <c r="H567" s="37" t="str">
        <f t="shared" si="41"/>
        <v>NO</v>
      </c>
      <c r="I567" s="37" t="str">
        <f t="shared" si="42"/>
        <v>NO</v>
      </c>
      <c r="J567" s="37" t="str">
        <f t="shared" si="43"/>
        <v>NO</v>
      </c>
      <c r="K567" s="37" t="str">
        <f t="shared" si="44"/>
        <v>NO</v>
      </c>
    </row>
    <row r="568" spans="2:11" x14ac:dyDescent="0.35">
      <c r="B568" s="262"/>
      <c r="C568" s="238"/>
      <c r="D568" s="238"/>
      <c r="E568" s="288"/>
      <c r="F568" s="264"/>
      <c r="G568" s="37" t="str">
        <f t="shared" si="40"/>
        <v>NO</v>
      </c>
      <c r="H568" s="37" t="str">
        <f t="shared" si="41"/>
        <v>NO</v>
      </c>
      <c r="I568" s="37" t="str">
        <f t="shared" si="42"/>
        <v>NO</v>
      </c>
      <c r="J568" s="37" t="str">
        <f t="shared" si="43"/>
        <v>NO</v>
      </c>
      <c r="K568" s="37" t="str">
        <f t="shared" si="44"/>
        <v>NO</v>
      </c>
    </row>
    <row r="569" spans="2:11" x14ac:dyDescent="0.35">
      <c r="B569" s="262"/>
      <c r="C569" s="238"/>
      <c r="D569" s="238"/>
      <c r="E569" s="288"/>
      <c r="F569" s="264"/>
      <c r="G569" s="37" t="str">
        <f t="shared" si="40"/>
        <v>NO</v>
      </c>
      <c r="H569" s="37" t="str">
        <f t="shared" si="41"/>
        <v>NO</v>
      </c>
      <c r="I569" s="37" t="str">
        <f t="shared" si="42"/>
        <v>NO</v>
      </c>
      <c r="J569" s="37" t="str">
        <f t="shared" si="43"/>
        <v>NO</v>
      </c>
      <c r="K569" s="37" t="str">
        <f t="shared" si="44"/>
        <v>NO</v>
      </c>
    </row>
    <row r="570" spans="2:11" x14ac:dyDescent="0.35">
      <c r="B570" s="262"/>
      <c r="C570" s="238"/>
      <c r="D570" s="238"/>
      <c r="E570" s="288"/>
      <c r="F570" s="264"/>
      <c r="G570" s="37" t="str">
        <f t="shared" si="40"/>
        <v>NO</v>
      </c>
      <c r="H570" s="37" t="str">
        <f t="shared" si="41"/>
        <v>NO</v>
      </c>
      <c r="I570" s="37" t="str">
        <f t="shared" si="42"/>
        <v>NO</v>
      </c>
      <c r="J570" s="37" t="str">
        <f t="shared" si="43"/>
        <v>NO</v>
      </c>
      <c r="K570" s="37" t="str">
        <f t="shared" si="44"/>
        <v>NO</v>
      </c>
    </row>
    <row r="571" spans="2:11" x14ac:dyDescent="0.35">
      <c r="B571" s="262"/>
      <c r="C571" s="238"/>
      <c r="D571" s="238"/>
      <c r="E571" s="288"/>
      <c r="F571" s="264"/>
      <c r="G571" s="37" t="str">
        <f t="shared" si="40"/>
        <v>NO</v>
      </c>
      <c r="H571" s="37" t="str">
        <f t="shared" si="41"/>
        <v>NO</v>
      </c>
      <c r="I571" s="37" t="str">
        <f t="shared" si="42"/>
        <v>NO</v>
      </c>
      <c r="J571" s="37" t="str">
        <f t="shared" si="43"/>
        <v>NO</v>
      </c>
      <c r="K571" s="37" t="str">
        <f t="shared" si="44"/>
        <v>NO</v>
      </c>
    </row>
    <row r="572" spans="2:11" x14ac:dyDescent="0.35">
      <c r="B572" s="262"/>
      <c r="C572" s="238"/>
      <c r="D572" s="238"/>
      <c r="E572" s="288"/>
      <c r="F572" s="264"/>
      <c r="G572" s="37" t="str">
        <f t="shared" si="40"/>
        <v>NO</v>
      </c>
      <c r="H572" s="37" t="str">
        <f t="shared" si="41"/>
        <v>NO</v>
      </c>
      <c r="I572" s="37" t="str">
        <f t="shared" si="42"/>
        <v>NO</v>
      </c>
      <c r="J572" s="37" t="str">
        <f t="shared" si="43"/>
        <v>NO</v>
      </c>
      <c r="K572" s="37" t="str">
        <f t="shared" si="44"/>
        <v>NO</v>
      </c>
    </row>
    <row r="573" spans="2:11" x14ac:dyDescent="0.35">
      <c r="B573" s="262"/>
      <c r="C573" s="238"/>
      <c r="D573" s="238"/>
      <c r="E573" s="288"/>
      <c r="F573" s="264"/>
      <c r="G573" s="37" t="str">
        <f t="shared" si="40"/>
        <v>NO</v>
      </c>
      <c r="H573" s="37" t="str">
        <f t="shared" si="41"/>
        <v>NO</v>
      </c>
      <c r="I573" s="37" t="str">
        <f t="shared" si="42"/>
        <v>NO</v>
      </c>
      <c r="J573" s="37" t="str">
        <f t="shared" si="43"/>
        <v>NO</v>
      </c>
      <c r="K573" s="37" t="str">
        <f t="shared" si="44"/>
        <v>NO</v>
      </c>
    </row>
    <row r="574" spans="2:11" x14ac:dyDescent="0.35">
      <c r="B574" s="262"/>
      <c r="C574" s="238"/>
      <c r="D574" s="238"/>
      <c r="E574" s="288"/>
      <c r="F574" s="264"/>
      <c r="G574" s="37" t="str">
        <f t="shared" si="40"/>
        <v>NO</v>
      </c>
      <c r="H574" s="37" t="str">
        <f t="shared" si="41"/>
        <v>NO</v>
      </c>
      <c r="I574" s="37" t="str">
        <f t="shared" si="42"/>
        <v>NO</v>
      </c>
      <c r="J574" s="37" t="str">
        <f t="shared" si="43"/>
        <v>NO</v>
      </c>
      <c r="K574" s="37" t="str">
        <f t="shared" si="44"/>
        <v>NO</v>
      </c>
    </row>
    <row r="575" spans="2:11" x14ac:dyDescent="0.35">
      <c r="B575" s="262"/>
      <c r="C575" s="238"/>
      <c r="D575" s="238"/>
      <c r="E575" s="288"/>
      <c r="F575" s="264"/>
      <c r="G575" s="37" t="str">
        <f t="shared" si="40"/>
        <v>NO</v>
      </c>
      <c r="H575" s="37" t="str">
        <f t="shared" si="41"/>
        <v>NO</v>
      </c>
      <c r="I575" s="37" t="str">
        <f t="shared" si="42"/>
        <v>NO</v>
      </c>
      <c r="J575" s="37" t="str">
        <f t="shared" si="43"/>
        <v>NO</v>
      </c>
      <c r="K575" s="37" t="str">
        <f t="shared" si="44"/>
        <v>NO</v>
      </c>
    </row>
    <row r="576" spans="2:11" x14ac:dyDescent="0.35">
      <c r="B576" s="262"/>
      <c r="C576" s="238"/>
      <c r="D576" s="238"/>
      <c r="E576" s="288"/>
      <c r="F576" s="264"/>
      <c r="G576" s="37" t="str">
        <f t="shared" si="40"/>
        <v>NO</v>
      </c>
      <c r="H576" s="37" t="str">
        <f t="shared" si="41"/>
        <v>NO</v>
      </c>
      <c r="I576" s="37" t="str">
        <f t="shared" si="42"/>
        <v>NO</v>
      </c>
      <c r="J576" s="37" t="str">
        <f t="shared" si="43"/>
        <v>NO</v>
      </c>
      <c r="K576" s="37" t="str">
        <f t="shared" si="44"/>
        <v>NO</v>
      </c>
    </row>
    <row r="577" spans="2:11" x14ac:dyDescent="0.35">
      <c r="B577" s="262"/>
      <c r="C577" s="238"/>
      <c r="D577" s="238"/>
      <c r="E577" s="288"/>
      <c r="F577" s="264"/>
      <c r="G577" s="37" t="str">
        <f t="shared" si="40"/>
        <v>NO</v>
      </c>
      <c r="H577" s="37" t="str">
        <f t="shared" si="41"/>
        <v>NO</v>
      </c>
      <c r="I577" s="37" t="str">
        <f t="shared" si="42"/>
        <v>NO</v>
      </c>
      <c r="J577" s="37" t="str">
        <f t="shared" si="43"/>
        <v>NO</v>
      </c>
      <c r="K577" s="37" t="str">
        <f t="shared" si="44"/>
        <v>NO</v>
      </c>
    </row>
    <row r="578" spans="2:11" x14ac:dyDescent="0.35">
      <c r="B578" s="262"/>
      <c r="C578" s="238"/>
      <c r="D578" s="238"/>
      <c r="E578" s="288"/>
      <c r="F578" s="264"/>
      <c r="G578" s="37" t="str">
        <f t="shared" si="40"/>
        <v>NO</v>
      </c>
      <c r="H578" s="37" t="str">
        <f t="shared" si="41"/>
        <v>NO</v>
      </c>
      <c r="I578" s="37" t="str">
        <f t="shared" si="42"/>
        <v>NO</v>
      </c>
      <c r="J578" s="37" t="str">
        <f t="shared" si="43"/>
        <v>NO</v>
      </c>
      <c r="K578" s="37" t="str">
        <f t="shared" si="44"/>
        <v>NO</v>
      </c>
    </row>
    <row r="579" spans="2:11" x14ac:dyDescent="0.35">
      <c r="B579" s="262"/>
      <c r="C579" s="238"/>
      <c r="D579" s="238"/>
      <c r="E579" s="288"/>
      <c r="F579" s="264"/>
      <c r="G579" s="37" t="str">
        <f t="shared" si="40"/>
        <v>NO</v>
      </c>
      <c r="H579" s="37" t="str">
        <f t="shared" si="41"/>
        <v>NO</v>
      </c>
      <c r="I579" s="37" t="str">
        <f t="shared" si="42"/>
        <v>NO</v>
      </c>
      <c r="J579" s="37" t="str">
        <f t="shared" si="43"/>
        <v>NO</v>
      </c>
      <c r="K579" s="37" t="str">
        <f t="shared" si="44"/>
        <v>NO</v>
      </c>
    </row>
    <row r="580" spans="2:11" x14ac:dyDescent="0.35">
      <c r="B580" s="262"/>
      <c r="C580" s="238"/>
      <c r="D580" s="238"/>
      <c r="E580" s="288"/>
      <c r="F580" s="264"/>
      <c r="G580" s="37" t="str">
        <f t="shared" si="40"/>
        <v>NO</v>
      </c>
      <c r="H580" s="37" t="str">
        <f t="shared" si="41"/>
        <v>NO</v>
      </c>
      <c r="I580" s="37" t="str">
        <f t="shared" si="42"/>
        <v>NO</v>
      </c>
      <c r="J580" s="37" t="str">
        <f t="shared" si="43"/>
        <v>NO</v>
      </c>
      <c r="K580" s="37" t="str">
        <f t="shared" si="44"/>
        <v>NO</v>
      </c>
    </row>
    <row r="581" spans="2:11" x14ac:dyDescent="0.35">
      <c r="B581" s="262"/>
      <c r="C581" s="238"/>
      <c r="D581" s="238"/>
      <c r="E581" s="288"/>
      <c r="F581" s="264"/>
      <c r="G581" s="37" t="str">
        <f t="shared" ref="G581:G644" si="45">IF(AND(C581&gt;=DATE(2022,9,30),C581&lt;=DATE(2023,9,29)),"YES",IF(C581&lt;DATE(2022,9,30),"NO",IF(C581&gt;DATE(2023,9,29),"NO")))</f>
        <v>NO</v>
      </c>
      <c r="H581" s="37" t="str">
        <f t="shared" ref="H581:H644" si="46">IF(AND(C581&gt;=DATE(2023,9,30),C581&lt;=DATE(2024,9,29)),"YES",IF(C581&lt;DATE(2023,9,30),"NO",IF(C581&gt;DATE(2024,9,29),"NO")))</f>
        <v>NO</v>
      </c>
      <c r="I581" s="37" t="str">
        <f t="shared" ref="I581:I644" si="47">IF(AND(C581&gt;=DATE(2024,9,30),C581&lt;=DATE(2025,9,29)),"YES",IF(C581&lt;DATE(2024,9,30),"NO",IF(C581&gt;DATE(2025,9,29),"NO")))</f>
        <v>NO</v>
      </c>
      <c r="J581" s="37" t="str">
        <f t="shared" ref="J581:J644" si="48">IF(AND(C581&gt;=DATE(2025,9,30),C581&lt;=DATE(2026,9,29)),"YES",IF(C581&lt;DATE(2025,9,30),"NO",IF(C581&gt;DATE(2026,9,29),"NO")))</f>
        <v>NO</v>
      </c>
      <c r="K581" s="37" t="str">
        <f t="shared" ref="K581:K644" si="49">IF(AND(C581&gt;=DATE(2026,9,30),C581&lt;=DATE(2027,9,29)),"YES",IF(C581&lt;DATE(2026,9,30),"NO",IF(C581&gt;DATE(2027,9,29),"NO")))</f>
        <v>NO</v>
      </c>
    </row>
    <row r="582" spans="2:11" x14ac:dyDescent="0.35">
      <c r="B582" s="262"/>
      <c r="C582" s="238"/>
      <c r="D582" s="238"/>
      <c r="E582" s="288"/>
      <c r="F582" s="264"/>
      <c r="G582" s="37" t="str">
        <f t="shared" si="45"/>
        <v>NO</v>
      </c>
      <c r="H582" s="37" t="str">
        <f t="shared" si="46"/>
        <v>NO</v>
      </c>
      <c r="I582" s="37" t="str">
        <f t="shared" si="47"/>
        <v>NO</v>
      </c>
      <c r="J582" s="37" t="str">
        <f t="shared" si="48"/>
        <v>NO</v>
      </c>
      <c r="K582" s="37" t="str">
        <f t="shared" si="49"/>
        <v>NO</v>
      </c>
    </row>
    <row r="583" spans="2:11" x14ac:dyDescent="0.35">
      <c r="B583" s="262"/>
      <c r="C583" s="238"/>
      <c r="D583" s="238"/>
      <c r="E583" s="288"/>
      <c r="F583" s="264"/>
      <c r="G583" s="37" t="str">
        <f t="shared" si="45"/>
        <v>NO</v>
      </c>
      <c r="H583" s="37" t="str">
        <f t="shared" si="46"/>
        <v>NO</v>
      </c>
      <c r="I583" s="37" t="str">
        <f t="shared" si="47"/>
        <v>NO</v>
      </c>
      <c r="J583" s="37" t="str">
        <f t="shared" si="48"/>
        <v>NO</v>
      </c>
      <c r="K583" s="37" t="str">
        <f t="shared" si="49"/>
        <v>NO</v>
      </c>
    </row>
    <row r="584" spans="2:11" x14ac:dyDescent="0.35">
      <c r="B584" s="262"/>
      <c r="C584" s="238"/>
      <c r="D584" s="238"/>
      <c r="E584" s="288"/>
      <c r="F584" s="264"/>
      <c r="G584" s="37" t="str">
        <f t="shared" si="45"/>
        <v>NO</v>
      </c>
      <c r="H584" s="37" t="str">
        <f t="shared" si="46"/>
        <v>NO</v>
      </c>
      <c r="I584" s="37" t="str">
        <f t="shared" si="47"/>
        <v>NO</v>
      </c>
      <c r="J584" s="37" t="str">
        <f t="shared" si="48"/>
        <v>NO</v>
      </c>
      <c r="K584" s="37" t="str">
        <f t="shared" si="49"/>
        <v>NO</v>
      </c>
    </row>
    <row r="585" spans="2:11" x14ac:dyDescent="0.35">
      <c r="B585" s="262"/>
      <c r="C585" s="238"/>
      <c r="D585" s="238"/>
      <c r="E585" s="288"/>
      <c r="F585" s="264"/>
      <c r="G585" s="37" t="str">
        <f t="shared" si="45"/>
        <v>NO</v>
      </c>
      <c r="H585" s="37" t="str">
        <f t="shared" si="46"/>
        <v>NO</v>
      </c>
      <c r="I585" s="37" t="str">
        <f t="shared" si="47"/>
        <v>NO</v>
      </c>
      <c r="J585" s="37" t="str">
        <f t="shared" si="48"/>
        <v>NO</v>
      </c>
      <c r="K585" s="37" t="str">
        <f t="shared" si="49"/>
        <v>NO</v>
      </c>
    </row>
    <row r="586" spans="2:11" x14ac:dyDescent="0.35">
      <c r="B586" s="262"/>
      <c r="C586" s="238"/>
      <c r="D586" s="238"/>
      <c r="E586" s="288"/>
      <c r="F586" s="264"/>
      <c r="G586" s="37" t="str">
        <f t="shared" si="45"/>
        <v>NO</v>
      </c>
      <c r="H586" s="37" t="str">
        <f t="shared" si="46"/>
        <v>NO</v>
      </c>
      <c r="I586" s="37" t="str">
        <f t="shared" si="47"/>
        <v>NO</v>
      </c>
      <c r="J586" s="37" t="str">
        <f t="shared" si="48"/>
        <v>NO</v>
      </c>
      <c r="K586" s="37" t="str">
        <f t="shared" si="49"/>
        <v>NO</v>
      </c>
    </row>
    <row r="587" spans="2:11" x14ac:dyDescent="0.35">
      <c r="B587" s="262"/>
      <c r="C587" s="238"/>
      <c r="D587" s="238"/>
      <c r="E587" s="288"/>
      <c r="F587" s="264"/>
      <c r="G587" s="37" t="str">
        <f t="shared" si="45"/>
        <v>NO</v>
      </c>
      <c r="H587" s="37" t="str">
        <f t="shared" si="46"/>
        <v>NO</v>
      </c>
      <c r="I587" s="37" t="str">
        <f t="shared" si="47"/>
        <v>NO</v>
      </c>
      <c r="J587" s="37" t="str">
        <f t="shared" si="48"/>
        <v>NO</v>
      </c>
      <c r="K587" s="37" t="str">
        <f t="shared" si="49"/>
        <v>NO</v>
      </c>
    </row>
    <row r="588" spans="2:11" x14ac:dyDescent="0.35">
      <c r="B588" s="262"/>
      <c r="C588" s="238"/>
      <c r="D588" s="238"/>
      <c r="E588" s="288"/>
      <c r="F588" s="264"/>
      <c r="G588" s="37" t="str">
        <f t="shared" si="45"/>
        <v>NO</v>
      </c>
      <c r="H588" s="37" t="str">
        <f t="shared" si="46"/>
        <v>NO</v>
      </c>
      <c r="I588" s="37" t="str">
        <f t="shared" si="47"/>
        <v>NO</v>
      </c>
      <c r="J588" s="37" t="str">
        <f t="shared" si="48"/>
        <v>NO</v>
      </c>
      <c r="K588" s="37" t="str">
        <f t="shared" si="49"/>
        <v>NO</v>
      </c>
    </row>
    <row r="589" spans="2:11" x14ac:dyDescent="0.35">
      <c r="B589" s="262"/>
      <c r="C589" s="238"/>
      <c r="D589" s="238"/>
      <c r="E589" s="288"/>
      <c r="F589" s="264"/>
      <c r="G589" s="37" t="str">
        <f t="shared" si="45"/>
        <v>NO</v>
      </c>
      <c r="H589" s="37" t="str">
        <f t="shared" si="46"/>
        <v>NO</v>
      </c>
      <c r="I589" s="37" t="str">
        <f t="shared" si="47"/>
        <v>NO</v>
      </c>
      <c r="J589" s="37" t="str">
        <f t="shared" si="48"/>
        <v>NO</v>
      </c>
      <c r="K589" s="37" t="str">
        <f t="shared" si="49"/>
        <v>NO</v>
      </c>
    </row>
    <row r="590" spans="2:11" x14ac:dyDescent="0.35">
      <c r="B590" s="262"/>
      <c r="C590" s="238"/>
      <c r="D590" s="238"/>
      <c r="E590" s="288"/>
      <c r="F590" s="264"/>
      <c r="G590" s="37" t="str">
        <f t="shared" si="45"/>
        <v>NO</v>
      </c>
      <c r="H590" s="37" t="str">
        <f t="shared" si="46"/>
        <v>NO</v>
      </c>
      <c r="I590" s="37" t="str">
        <f t="shared" si="47"/>
        <v>NO</v>
      </c>
      <c r="J590" s="37" t="str">
        <f t="shared" si="48"/>
        <v>NO</v>
      </c>
      <c r="K590" s="37" t="str">
        <f t="shared" si="49"/>
        <v>NO</v>
      </c>
    </row>
    <row r="591" spans="2:11" x14ac:dyDescent="0.35">
      <c r="B591" s="262"/>
      <c r="C591" s="238"/>
      <c r="D591" s="238"/>
      <c r="E591" s="288"/>
      <c r="F591" s="264"/>
      <c r="G591" s="37" t="str">
        <f t="shared" si="45"/>
        <v>NO</v>
      </c>
      <c r="H591" s="37" t="str">
        <f t="shared" si="46"/>
        <v>NO</v>
      </c>
      <c r="I591" s="37" t="str">
        <f t="shared" si="47"/>
        <v>NO</v>
      </c>
      <c r="J591" s="37" t="str">
        <f t="shared" si="48"/>
        <v>NO</v>
      </c>
      <c r="K591" s="37" t="str">
        <f t="shared" si="49"/>
        <v>NO</v>
      </c>
    </row>
    <row r="592" spans="2:11" x14ac:dyDescent="0.35">
      <c r="B592" s="262"/>
      <c r="C592" s="238"/>
      <c r="D592" s="238"/>
      <c r="E592" s="288"/>
      <c r="F592" s="264"/>
      <c r="G592" s="37" t="str">
        <f t="shared" si="45"/>
        <v>NO</v>
      </c>
      <c r="H592" s="37" t="str">
        <f t="shared" si="46"/>
        <v>NO</v>
      </c>
      <c r="I592" s="37" t="str">
        <f t="shared" si="47"/>
        <v>NO</v>
      </c>
      <c r="J592" s="37" t="str">
        <f t="shared" si="48"/>
        <v>NO</v>
      </c>
      <c r="K592" s="37" t="str">
        <f t="shared" si="49"/>
        <v>NO</v>
      </c>
    </row>
    <row r="593" spans="2:11" x14ac:dyDescent="0.35">
      <c r="B593" s="262"/>
      <c r="C593" s="238"/>
      <c r="D593" s="238"/>
      <c r="E593" s="288"/>
      <c r="F593" s="264"/>
      <c r="G593" s="37" t="str">
        <f t="shared" si="45"/>
        <v>NO</v>
      </c>
      <c r="H593" s="37" t="str">
        <f t="shared" si="46"/>
        <v>NO</v>
      </c>
      <c r="I593" s="37" t="str">
        <f t="shared" si="47"/>
        <v>NO</v>
      </c>
      <c r="J593" s="37" t="str">
        <f t="shared" si="48"/>
        <v>NO</v>
      </c>
      <c r="K593" s="37" t="str">
        <f t="shared" si="49"/>
        <v>NO</v>
      </c>
    </row>
    <row r="594" spans="2:11" x14ac:dyDescent="0.35">
      <c r="B594" s="262"/>
      <c r="C594" s="238"/>
      <c r="D594" s="238"/>
      <c r="E594" s="288"/>
      <c r="F594" s="264"/>
      <c r="G594" s="37" t="str">
        <f t="shared" si="45"/>
        <v>NO</v>
      </c>
      <c r="H594" s="37" t="str">
        <f t="shared" si="46"/>
        <v>NO</v>
      </c>
      <c r="I594" s="37" t="str">
        <f t="shared" si="47"/>
        <v>NO</v>
      </c>
      <c r="J594" s="37" t="str">
        <f t="shared" si="48"/>
        <v>NO</v>
      </c>
      <c r="K594" s="37" t="str">
        <f t="shared" si="49"/>
        <v>NO</v>
      </c>
    </row>
    <row r="595" spans="2:11" x14ac:dyDescent="0.35">
      <c r="B595" s="262"/>
      <c r="C595" s="238"/>
      <c r="D595" s="238"/>
      <c r="E595" s="288"/>
      <c r="F595" s="264"/>
      <c r="G595" s="37" t="str">
        <f t="shared" si="45"/>
        <v>NO</v>
      </c>
      <c r="H595" s="37" t="str">
        <f t="shared" si="46"/>
        <v>NO</v>
      </c>
      <c r="I595" s="37" t="str">
        <f t="shared" si="47"/>
        <v>NO</v>
      </c>
      <c r="J595" s="37" t="str">
        <f t="shared" si="48"/>
        <v>NO</v>
      </c>
      <c r="K595" s="37" t="str">
        <f t="shared" si="49"/>
        <v>NO</v>
      </c>
    </row>
    <row r="596" spans="2:11" x14ac:dyDescent="0.35">
      <c r="B596" s="262"/>
      <c r="C596" s="238"/>
      <c r="D596" s="238"/>
      <c r="E596" s="288"/>
      <c r="F596" s="264"/>
      <c r="G596" s="37" t="str">
        <f t="shared" si="45"/>
        <v>NO</v>
      </c>
      <c r="H596" s="37" t="str">
        <f t="shared" si="46"/>
        <v>NO</v>
      </c>
      <c r="I596" s="37" t="str">
        <f t="shared" si="47"/>
        <v>NO</v>
      </c>
      <c r="J596" s="37" t="str">
        <f t="shared" si="48"/>
        <v>NO</v>
      </c>
      <c r="K596" s="37" t="str">
        <f t="shared" si="49"/>
        <v>NO</v>
      </c>
    </row>
    <row r="597" spans="2:11" x14ac:dyDescent="0.35">
      <c r="B597" s="262"/>
      <c r="C597" s="238"/>
      <c r="D597" s="238"/>
      <c r="E597" s="288"/>
      <c r="F597" s="264"/>
      <c r="G597" s="37" t="str">
        <f t="shared" si="45"/>
        <v>NO</v>
      </c>
      <c r="H597" s="37" t="str">
        <f t="shared" si="46"/>
        <v>NO</v>
      </c>
      <c r="I597" s="37" t="str">
        <f t="shared" si="47"/>
        <v>NO</v>
      </c>
      <c r="J597" s="37" t="str">
        <f t="shared" si="48"/>
        <v>NO</v>
      </c>
      <c r="K597" s="37" t="str">
        <f t="shared" si="49"/>
        <v>NO</v>
      </c>
    </row>
    <row r="598" spans="2:11" x14ac:dyDescent="0.35">
      <c r="B598" s="262"/>
      <c r="C598" s="238"/>
      <c r="D598" s="238"/>
      <c r="E598" s="288"/>
      <c r="F598" s="264"/>
      <c r="G598" s="37" t="str">
        <f t="shared" si="45"/>
        <v>NO</v>
      </c>
      <c r="H598" s="37" t="str">
        <f t="shared" si="46"/>
        <v>NO</v>
      </c>
      <c r="I598" s="37" t="str">
        <f t="shared" si="47"/>
        <v>NO</v>
      </c>
      <c r="J598" s="37" t="str">
        <f t="shared" si="48"/>
        <v>NO</v>
      </c>
      <c r="K598" s="37" t="str">
        <f t="shared" si="49"/>
        <v>NO</v>
      </c>
    </row>
    <row r="599" spans="2:11" x14ac:dyDescent="0.35">
      <c r="B599" s="262"/>
      <c r="C599" s="238"/>
      <c r="D599" s="238"/>
      <c r="E599" s="288"/>
      <c r="F599" s="264"/>
      <c r="G599" s="37" t="str">
        <f t="shared" si="45"/>
        <v>NO</v>
      </c>
      <c r="H599" s="37" t="str">
        <f t="shared" si="46"/>
        <v>NO</v>
      </c>
      <c r="I599" s="37" t="str">
        <f t="shared" si="47"/>
        <v>NO</v>
      </c>
      <c r="J599" s="37" t="str">
        <f t="shared" si="48"/>
        <v>NO</v>
      </c>
      <c r="K599" s="37" t="str">
        <f t="shared" si="49"/>
        <v>NO</v>
      </c>
    </row>
    <row r="600" spans="2:11" x14ac:dyDescent="0.35">
      <c r="B600" s="262"/>
      <c r="C600" s="238"/>
      <c r="D600" s="238"/>
      <c r="E600" s="288"/>
      <c r="F600" s="264"/>
      <c r="G600" s="37" t="str">
        <f t="shared" si="45"/>
        <v>NO</v>
      </c>
      <c r="H600" s="37" t="str">
        <f t="shared" si="46"/>
        <v>NO</v>
      </c>
      <c r="I600" s="37" t="str">
        <f t="shared" si="47"/>
        <v>NO</v>
      </c>
      <c r="J600" s="37" t="str">
        <f t="shared" si="48"/>
        <v>NO</v>
      </c>
      <c r="K600" s="37" t="str">
        <f t="shared" si="49"/>
        <v>NO</v>
      </c>
    </row>
    <row r="601" spans="2:11" x14ac:dyDescent="0.35">
      <c r="B601" s="262"/>
      <c r="C601" s="238"/>
      <c r="D601" s="238"/>
      <c r="E601" s="288"/>
      <c r="F601" s="264"/>
      <c r="G601" s="37" t="str">
        <f t="shared" si="45"/>
        <v>NO</v>
      </c>
      <c r="H601" s="37" t="str">
        <f t="shared" si="46"/>
        <v>NO</v>
      </c>
      <c r="I601" s="37" t="str">
        <f t="shared" si="47"/>
        <v>NO</v>
      </c>
      <c r="J601" s="37" t="str">
        <f t="shared" si="48"/>
        <v>NO</v>
      </c>
      <c r="K601" s="37" t="str">
        <f t="shared" si="49"/>
        <v>NO</v>
      </c>
    </row>
    <row r="602" spans="2:11" x14ac:dyDescent="0.35">
      <c r="B602" s="262"/>
      <c r="C602" s="238"/>
      <c r="D602" s="238"/>
      <c r="E602" s="288"/>
      <c r="F602" s="264"/>
      <c r="G602" s="37" t="str">
        <f t="shared" si="45"/>
        <v>NO</v>
      </c>
      <c r="H602" s="37" t="str">
        <f t="shared" si="46"/>
        <v>NO</v>
      </c>
      <c r="I602" s="37" t="str">
        <f t="shared" si="47"/>
        <v>NO</v>
      </c>
      <c r="J602" s="37" t="str">
        <f t="shared" si="48"/>
        <v>NO</v>
      </c>
      <c r="K602" s="37" t="str">
        <f t="shared" si="49"/>
        <v>NO</v>
      </c>
    </row>
    <row r="603" spans="2:11" x14ac:dyDescent="0.35">
      <c r="B603" s="262"/>
      <c r="C603" s="238"/>
      <c r="D603" s="238"/>
      <c r="E603" s="288"/>
      <c r="F603" s="264"/>
      <c r="G603" s="37" t="str">
        <f t="shared" si="45"/>
        <v>NO</v>
      </c>
      <c r="H603" s="37" t="str">
        <f t="shared" si="46"/>
        <v>NO</v>
      </c>
      <c r="I603" s="37" t="str">
        <f t="shared" si="47"/>
        <v>NO</v>
      </c>
      <c r="J603" s="37" t="str">
        <f t="shared" si="48"/>
        <v>NO</v>
      </c>
      <c r="K603" s="37" t="str">
        <f t="shared" si="49"/>
        <v>NO</v>
      </c>
    </row>
    <row r="604" spans="2:11" x14ac:dyDescent="0.35">
      <c r="B604" s="262"/>
      <c r="C604" s="238"/>
      <c r="D604" s="238"/>
      <c r="E604" s="288"/>
      <c r="F604" s="264"/>
      <c r="G604" s="37" t="str">
        <f t="shared" si="45"/>
        <v>NO</v>
      </c>
      <c r="H604" s="37" t="str">
        <f t="shared" si="46"/>
        <v>NO</v>
      </c>
      <c r="I604" s="37" t="str">
        <f t="shared" si="47"/>
        <v>NO</v>
      </c>
      <c r="J604" s="37" t="str">
        <f t="shared" si="48"/>
        <v>NO</v>
      </c>
      <c r="K604" s="37" t="str">
        <f t="shared" si="49"/>
        <v>NO</v>
      </c>
    </row>
    <row r="605" spans="2:11" x14ac:dyDescent="0.35">
      <c r="B605" s="262"/>
      <c r="C605" s="238"/>
      <c r="D605" s="238"/>
      <c r="E605" s="288"/>
      <c r="F605" s="264"/>
      <c r="G605" s="37" t="str">
        <f t="shared" si="45"/>
        <v>NO</v>
      </c>
      <c r="H605" s="37" t="str">
        <f t="shared" si="46"/>
        <v>NO</v>
      </c>
      <c r="I605" s="37" t="str">
        <f t="shared" si="47"/>
        <v>NO</v>
      </c>
      <c r="J605" s="37" t="str">
        <f t="shared" si="48"/>
        <v>NO</v>
      </c>
      <c r="K605" s="37" t="str">
        <f t="shared" si="49"/>
        <v>NO</v>
      </c>
    </row>
    <row r="606" spans="2:11" x14ac:dyDescent="0.35">
      <c r="B606" s="262"/>
      <c r="C606" s="238"/>
      <c r="D606" s="238"/>
      <c r="E606" s="288"/>
      <c r="F606" s="264"/>
      <c r="G606" s="37" t="str">
        <f t="shared" si="45"/>
        <v>NO</v>
      </c>
      <c r="H606" s="37" t="str">
        <f t="shared" si="46"/>
        <v>NO</v>
      </c>
      <c r="I606" s="37" t="str">
        <f t="shared" si="47"/>
        <v>NO</v>
      </c>
      <c r="J606" s="37" t="str">
        <f t="shared" si="48"/>
        <v>NO</v>
      </c>
      <c r="K606" s="37" t="str">
        <f t="shared" si="49"/>
        <v>NO</v>
      </c>
    </row>
    <row r="607" spans="2:11" x14ac:dyDescent="0.35">
      <c r="B607" s="262"/>
      <c r="C607" s="238"/>
      <c r="D607" s="238"/>
      <c r="E607" s="288"/>
      <c r="F607" s="264"/>
      <c r="G607" s="37" t="str">
        <f t="shared" si="45"/>
        <v>NO</v>
      </c>
      <c r="H607" s="37" t="str">
        <f t="shared" si="46"/>
        <v>NO</v>
      </c>
      <c r="I607" s="37" t="str">
        <f t="shared" si="47"/>
        <v>NO</v>
      </c>
      <c r="J607" s="37" t="str">
        <f t="shared" si="48"/>
        <v>NO</v>
      </c>
      <c r="K607" s="37" t="str">
        <f t="shared" si="49"/>
        <v>NO</v>
      </c>
    </row>
    <row r="608" spans="2:11" x14ac:dyDescent="0.35">
      <c r="B608" s="262"/>
      <c r="C608" s="238"/>
      <c r="D608" s="238"/>
      <c r="E608" s="288"/>
      <c r="F608" s="264"/>
      <c r="G608" s="37" t="str">
        <f t="shared" si="45"/>
        <v>NO</v>
      </c>
      <c r="H608" s="37" t="str">
        <f t="shared" si="46"/>
        <v>NO</v>
      </c>
      <c r="I608" s="37" t="str">
        <f t="shared" si="47"/>
        <v>NO</v>
      </c>
      <c r="J608" s="37" t="str">
        <f t="shared" si="48"/>
        <v>NO</v>
      </c>
      <c r="K608" s="37" t="str">
        <f t="shared" si="49"/>
        <v>NO</v>
      </c>
    </row>
    <row r="609" spans="2:11" x14ac:dyDescent="0.35">
      <c r="B609" s="262"/>
      <c r="C609" s="238"/>
      <c r="D609" s="238"/>
      <c r="E609" s="288"/>
      <c r="F609" s="264"/>
      <c r="G609" s="37" t="str">
        <f t="shared" si="45"/>
        <v>NO</v>
      </c>
      <c r="H609" s="37" t="str">
        <f t="shared" si="46"/>
        <v>NO</v>
      </c>
      <c r="I609" s="37" t="str">
        <f t="shared" si="47"/>
        <v>NO</v>
      </c>
      <c r="J609" s="37" t="str">
        <f t="shared" si="48"/>
        <v>NO</v>
      </c>
      <c r="K609" s="37" t="str">
        <f t="shared" si="49"/>
        <v>NO</v>
      </c>
    </row>
    <row r="610" spans="2:11" x14ac:dyDescent="0.35">
      <c r="B610" s="262"/>
      <c r="C610" s="238"/>
      <c r="D610" s="238"/>
      <c r="E610" s="288"/>
      <c r="F610" s="264"/>
      <c r="G610" s="37" t="str">
        <f t="shared" si="45"/>
        <v>NO</v>
      </c>
      <c r="H610" s="37" t="str">
        <f t="shared" si="46"/>
        <v>NO</v>
      </c>
      <c r="I610" s="37" t="str">
        <f t="shared" si="47"/>
        <v>NO</v>
      </c>
      <c r="J610" s="37" t="str">
        <f t="shared" si="48"/>
        <v>NO</v>
      </c>
      <c r="K610" s="37" t="str">
        <f t="shared" si="49"/>
        <v>NO</v>
      </c>
    </row>
    <row r="611" spans="2:11" x14ac:dyDescent="0.35">
      <c r="B611" s="262"/>
      <c r="C611" s="238"/>
      <c r="D611" s="238"/>
      <c r="E611" s="288"/>
      <c r="F611" s="264"/>
      <c r="G611" s="37" t="str">
        <f t="shared" si="45"/>
        <v>NO</v>
      </c>
      <c r="H611" s="37" t="str">
        <f t="shared" si="46"/>
        <v>NO</v>
      </c>
      <c r="I611" s="37" t="str">
        <f t="shared" si="47"/>
        <v>NO</v>
      </c>
      <c r="J611" s="37" t="str">
        <f t="shared" si="48"/>
        <v>NO</v>
      </c>
      <c r="K611" s="37" t="str">
        <f t="shared" si="49"/>
        <v>NO</v>
      </c>
    </row>
    <row r="612" spans="2:11" x14ac:dyDescent="0.35">
      <c r="B612" s="262"/>
      <c r="C612" s="238"/>
      <c r="D612" s="238"/>
      <c r="E612" s="288"/>
      <c r="F612" s="264"/>
      <c r="G612" s="37" t="str">
        <f t="shared" si="45"/>
        <v>NO</v>
      </c>
      <c r="H612" s="37" t="str">
        <f t="shared" si="46"/>
        <v>NO</v>
      </c>
      <c r="I612" s="37" t="str">
        <f t="shared" si="47"/>
        <v>NO</v>
      </c>
      <c r="J612" s="37" t="str">
        <f t="shared" si="48"/>
        <v>NO</v>
      </c>
      <c r="K612" s="37" t="str">
        <f t="shared" si="49"/>
        <v>NO</v>
      </c>
    </row>
    <row r="613" spans="2:11" x14ac:dyDescent="0.35">
      <c r="B613" s="262"/>
      <c r="C613" s="238"/>
      <c r="D613" s="238"/>
      <c r="E613" s="288"/>
      <c r="F613" s="264"/>
      <c r="G613" s="37" t="str">
        <f t="shared" si="45"/>
        <v>NO</v>
      </c>
      <c r="H613" s="37" t="str">
        <f t="shared" si="46"/>
        <v>NO</v>
      </c>
      <c r="I613" s="37" t="str">
        <f t="shared" si="47"/>
        <v>NO</v>
      </c>
      <c r="J613" s="37" t="str">
        <f t="shared" si="48"/>
        <v>NO</v>
      </c>
      <c r="K613" s="37" t="str">
        <f t="shared" si="49"/>
        <v>NO</v>
      </c>
    </row>
    <row r="614" spans="2:11" x14ac:dyDescent="0.35">
      <c r="B614" s="262"/>
      <c r="C614" s="238"/>
      <c r="D614" s="238"/>
      <c r="E614" s="288"/>
      <c r="F614" s="264"/>
      <c r="G614" s="37" t="str">
        <f t="shared" si="45"/>
        <v>NO</v>
      </c>
      <c r="H614" s="37" t="str">
        <f t="shared" si="46"/>
        <v>NO</v>
      </c>
      <c r="I614" s="37" t="str">
        <f t="shared" si="47"/>
        <v>NO</v>
      </c>
      <c r="J614" s="37" t="str">
        <f t="shared" si="48"/>
        <v>NO</v>
      </c>
      <c r="K614" s="37" t="str">
        <f t="shared" si="49"/>
        <v>NO</v>
      </c>
    </row>
    <row r="615" spans="2:11" x14ac:dyDescent="0.35">
      <c r="B615" s="262"/>
      <c r="C615" s="238"/>
      <c r="D615" s="238"/>
      <c r="E615" s="288"/>
      <c r="F615" s="264"/>
      <c r="G615" s="37" t="str">
        <f t="shared" si="45"/>
        <v>NO</v>
      </c>
      <c r="H615" s="37" t="str">
        <f t="shared" si="46"/>
        <v>NO</v>
      </c>
      <c r="I615" s="37" t="str">
        <f t="shared" si="47"/>
        <v>NO</v>
      </c>
      <c r="J615" s="37" t="str">
        <f t="shared" si="48"/>
        <v>NO</v>
      </c>
      <c r="K615" s="37" t="str">
        <f t="shared" si="49"/>
        <v>NO</v>
      </c>
    </row>
    <row r="616" spans="2:11" x14ac:dyDescent="0.35">
      <c r="B616" s="262"/>
      <c r="C616" s="238"/>
      <c r="D616" s="238"/>
      <c r="E616" s="288"/>
      <c r="F616" s="264"/>
      <c r="G616" s="37" t="str">
        <f t="shared" si="45"/>
        <v>NO</v>
      </c>
      <c r="H616" s="37" t="str">
        <f t="shared" si="46"/>
        <v>NO</v>
      </c>
      <c r="I616" s="37" t="str">
        <f t="shared" si="47"/>
        <v>NO</v>
      </c>
      <c r="J616" s="37" t="str">
        <f t="shared" si="48"/>
        <v>NO</v>
      </c>
      <c r="K616" s="37" t="str">
        <f t="shared" si="49"/>
        <v>NO</v>
      </c>
    </row>
    <row r="617" spans="2:11" x14ac:dyDescent="0.35">
      <c r="B617" s="262"/>
      <c r="C617" s="238"/>
      <c r="D617" s="238"/>
      <c r="E617" s="288"/>
      <c r="F617" s="264"/>
      <c r="G617" s="37" t="str">
        <f t="shared" si="45"/>
        <v>NO</v>
      </c>
      <c r="H617" s="37" t="str">
        <f t="shared" si="46"/>
        <v>NO</v>
      </c>
      <c r="I617" s="37" t="str">
        <f t="shared" si="47"/>
        <v>NO</v>
      </c>
      <c r="J617" s="37" t="str">
        <f t="shared" si="48"/>
        <v>NO</v>
      </c>
      <c r="K617" s="37" t="str">
        <f t="shared" si="49"/>
        <v>NO</v>
      </c>
    </row>
    <row r="618" spans="2:11" x14ac:dyDescent="0.35">
      <c r="B618" s="262"/>
      <c r="C618" s="238"/>
      <c r="D618" s="238"/>
      <c r="E618" s="288"/>
      <c r="F618" s="264"/>
      <c r="G618" s="37" t="str">
        <f t="shared" si="45"/>
        <v>NO</v>
      </c>
      <c r="H618" s="37" t="str">
        <f t="shared" si="46"/>
        <v>NO</v>
      </c>
      <c r="I618" s="37" t="str">
        <f t="shared" si="47"/>
        <v>NO</v>
      </c>
      <c r="J618" s="37" t="str">
        <f t="shared" si="48"/>
        <v>NO</v>
      </c>
      <c r="K618" s="37" t="str">
        <f t="shared" si="49"/>
        <v>NO</v>
      </c>
    </row>
    <row r="619" spans="2:11" x14ac:dyDescent="0.35">
      <c r="B619" s="262"/>
      <c r="C619" s="238"/>
      <c r="D619" s="238"/>
      <c r="E619" s="288"/>
      <c r="F619" s="264"/>
      <c r="G619" s="37" t="str">
        <f t="shared" si="45"/>
        <v>NO</v>
      </c>
      <c r="H619" s="37" t="str">
        <f t="shared" si="46"/>
        <v>NO</v>
      </c>
      <c r="I619" s="37" t="str">
        <f t="shared" si="47"/>
        <v>NO</v>
      </c>
      <c r="J619" s="37" t="str">
        <f t="shared" si="48"/>
        <v>NO</v>
      </c>
      <c r="K619" s="37" t="str">
        <f t="shared" si="49"/>
        <v>NO</v>
      </c>
    </row>
    <row r="620" spans="2:11" x14ac:dyDescent="0.35">
      <c r="B620" s="262"/>
      <c r="C620" s="238"/>
      <c r="D620" s="238"/>
      <c r="E620" s="288"/>
      <c r="F620" s="264"/>
      <c r="G620" s="37" t="str">
        <f t="shared" si="45"/>
        <v>NO</v>
      </c>
      <c r="H620" s="37" t="str">
        <f t="shared" si="46"/>
        <v>NO</v>
      </c>
      <c r="I620" s="37" t="str">
        <f t="shared" si="47"/>
        <v>NO</v>
      </c>
      <c r="J620" s="37" t="str">
        <f t="shared" si="48"/>
        <v>NO</v>
      </c>
      <c r="K620" s="37" t="str">
        <f t="shared" si="49"/>
        <v>NO</v>
      </c>
    </row>
    <row r="621" spans="2:11" x14ac:dyDescent="0.35">
      <c r="B621" s="262"/>
      <c r="C621" s="238"/>
      <c r="D621" s="238"/>
      <c r="E621" s="288"/>
      <c r="F621" s="264"/>
      <c r="G621" s="37" t="str">
        <f t="shared" si="45"/>
        <v>NO</v>
      </c>
      <c r="H621" s="37" t="str">
        <f t="shared" si="46"/>
        <v>NO</v>
      </c>
      <c r="I621" s="37" t="str">
        <f t="shared" si="47"/>
        <v>NO</v>
      </c>
      <c r="J621" s="37" t="str">
        <f t="shared" si="48"/>
        <v>NO</v>
      </c>
      <c r="K621" s="37" t="str">
        <f t="shared" si="49"/>
        <v>NO</v>
      </c>
    </row>
    <row r="622" spans="2:11" x14ac:dyDescent="0.35">
      <c r="B622" s="262"/>
      <c r="C622" s="238"/>
      <c r="D622" s="238"/>
      <c r="E622" s="288"/>
      <c r="F622" s="264"/>
      <c r="G622" s="37" t="str">
        <f t="shared" si="45"/>
        <v>NO</v>
      </c>
      <c r="H622" s="37" t="str">
        <f t="shared" si="46"/>
        <v>NO</v>
      </c>
      <c r="I622" s="37" t="str">
        <f t="shared" si="47"/>
        <v>NO</v>
      </c>
      <c r="J622" s="37" t="str">
        <f t="shared" si="48"/>
        <v>NO</v>
      </c>
      <c r="K622" s="37" t="str">
        <f t="shared" si="49"/>
        <v>NO</v>
      </c>
    </row>
    <row r="623" spans="2:11" x14ac:dyDescent="0.35">
      <c r="B623" s="262"/>
      <c r="C623" s="238"/>
      <c r="D623" s="238"/>
      <c r="E623" s="288"/>
      <c r="F623" s="264"/>
      <c r="G623" s="37" t="str">
        <f t="shared" si="45"/>
        <v>NO</v>
      </c>
      <c r="H623" s="37" t="str">
        <f t="shared" si="46"/>
        <v>NO</v>
      </c>
      <c r="I623" s="37" t="str">
        <f t="shared" si="47"/>
        <v>NO</v>
      </c>
      <c r="J623" s="37" t="str">
        <f t="shared" si="48"/>
        <v>NO</v>
      </c>
      <c r="K623" s="37" t="str">
        <f t="shared" si="49"/>
        <v>NO</v>
      </c>
    </row>
    <row r="624" spans="2:11" x14ac:dyDescent="0.35">
      <c r="B624" s="262"/>
      <c r="C624" s="238"/>
      <c r="D624" s="238"/>
      <c r="E624" s="288"/>
      <c r="F624" s="264"/>
      <c r="G624" s="37" t="str">
        <f t="shared" si="45"/>
        <v>NO</v>
      </c>
      <c r="H624" s="37" t="str">
        <f t="shared" si="46"/>
        <v>NO</v>
      </c>
      <c r="I624" s="37" t="str">
        <f t="shared" si="47"/>
        <v>NO</v>
      </c>
      <c r="J624" s="37" t="str">
        <f t="shared" si="48"/>
        <v>NO</v>
      </c>
      <c r="K624" s="37" t="str">
        <f t="shared" si="49"/>
        <v>NO</v>
      </c>
    </row>
    <row r="625" spans="2:11" x14ac:dyDescent="0.35">
      <c r="B625" s="262"/>
      <c r="C625" s="238"/>
      <c r="D625" s="238"/>
      <c r="E625" s="288"/>
      <c r="F625" s="264"/>
      <c r="G625" s="37" t="str">
        <f t="shared" si="45"/>
        <v>NO</v>
      </c>
      <c r="H625" s="37" t="str">
        <f t="shared" si="46"/>
        <v>NO</v>
      </c>
      <c r="I625" s="37" t="str">
        <f t="shared" si="47"/>
        <v>NO</v>
      </c>
      <c r="J625" s="37" t="str">
        <f t="shared" si="48"/>
        <v>NO</v>
      </c>
      <c r="K625" s="37" t="str">
        <f t="shared" si="49"/>
        <v>NO</v>
      </c>
    </row>
    <row r="626" spans="2:11" x14ac:dyDescent="0.35">
      <c r="B626" s="262"/>
      <c r="C626" s="238"/>
      <c r="D626" s="238"/>
      <c r="E626" s="288"/>
      <c r="F626" s="264"/>
      <c r="G626" s="37" t="str">
        <f t="shared" si="45"/>
        <v>NO</v>
      </c>
      <c r="H626" s="37" t="str">
        <f t="shared" si="46"/>
        <v>NO</v>
      </c>
      <c r="I626" s="37" t="str">
        <f t="shared" si="47"/>
        <v>NO</v>
      </c>
      <c r="J626" s="37" t="str">
        <f t="shared" si="48"/>
        <v>NO</v>
      </c>
      <c r="K626" s="37" t="str">
        <f t="shared" si="49"/>
        <v>NO</v>
      </c>
    </row>
    <row r="627" spans="2:11" x14ac:dyDescent="0.35">
      <c r="B627" s="262"/>
      <c r="C627" s="238"/>
      <c r="D627" s="238"/>
      <c r="E627" s="288"/>
      <c r="F627" s="264"/>
      <c r="G627" s="37" t="str">
        <f t="shared" si="45"/>
        <v>NO</v>
      </c>
      <c r="H627" s="37" t="str">
        <f t="shared" si="46"/>
        <v>NO</v>
      </c>
      <c r="I627" s="37" t="str">
        <f t="shared" si="47"/>
        <v>NO</v>
      </c>
      <c r="J627" s="37" t="str">
        <f t="shared" si="48"/>
        <v>NO</v>
      </c>
      <c r="K627" s="37" t="str">
        <f t="shared" si="49"/>
        <v>NO</v>
      </c>
    </row>
    <row r="628" spans="2:11" x14ac:dyDescent="0.35">
      <c r="B628" s="262"/>
      <c r="C628" s="238"/>
      <c r="D628" s="238"/>
      <c r="E628" s="288"/>
      <c r="F628" s="264"/>
      <c r="G628" s="37" t="str">
        <f t="shared" si="45"/>
        <v>NO</v>
      </c>
      <c r="H628" s="37" t="str">
        <f t="shared" si="46"/>
        <v>NO</v>
      </c>
      <c r="I628" s="37" t="str">
        <f t="shared" si="47"/>
        <v>NO</v>
      </c>
      <c r="J628" s="37" t="str">
        <f t="shared" si="48"/>
        <v>NO</v>
      </c>
      <c r="K628" s="37" t="str">
        <f t="shared" si="49"/>
        <v>NO</v>
      </c>
    </row>
    <row r="629" spans="2:11" x14ac:dyDescent="0.35">
      <c r="B629" s="262"/>
      <c r="C629" s="238"/>
      <c r="D629" s="238"/>
      <c r="E629" s="288"/>
      <c r="F629" s="264"/>
      <c r="G629" s="37" t="str">
        <f t="shared" si="45"/>
        <v>NO</v>
      </c>
      <c r="H629" s="37" t="str">
        <f t="shared" si="46"/>
        <v>NO</v>
      </c>
      <c r="I629" s="37" t="str">
        <f t="shared" si="47"/>
        <v>NO</v>
      </c>
      <c r="J629" s="37" t="str">
        <f t="shared" si="48"/>
        <v>NO</v>
      </c>
      <c r="K629" s="37" t="str">
        <f t="shared" si="49"/>
        <v>NO</v>
      </c>
    </row>
    <row r="630" spans="2:11" x14ac:dyDescent="0.35">
      <c r="B630" s="262"/>
      <c r="C630" s="238"/>
      <c r="D630" s="238"/>
      <c r="E630" s="288"/>
      <c r="F630" s="264"/>
      <c r="G630" s="37" t="str">
        <f t="shared" si="45"/>
        <v>NO</v>
      </c>
      <c r="H630" s="37" t="str">
        <f t="shared" si="46"/>
        <v>NO</v>
      </c>
      <c r="I630" s="37" t="str">
        <f t="shared" si="47"/>
        <v>NO</v>
      </c>
      <c r="J630" s="37" t="str">
        <f t="shared" si="48"/>
        <v>NO</v>
      </c>
      <c r="K630" s="37" t="str">
        <f t="shared" si="49"/>
        <v>NO</v>
      </c>
    </row>
    <row r="631" spans="2:11" x14ac:dyDescent="0.35">
      <c r="B631" s="262"/>
      <c r="C631" s="238"/>
      <c r="D631" s="238"/>
      <c r="E631" s="288"/>
      <c r="F631" s="264"/>
      <c r="G631" s="37" t="str">
        <f t="shared" si="45"/>
        <v>NO</v>
      </c>
      <c r="H631" s="37" t="str">
        <f t="shared" si="46"/>
        <v>NO</v>
      </c>
      <c r="I631" s="37" t="str">
        <f t="shared" si="47"/>
        <v>NO</v>
      </c>
      <c r="J631" s="37" t="str">
        <f t="shared" si="48"/>
        <v>NO</v>
      </c>
      <c r="K631" s="37" t="str">
        <f t="shared" si="49"/>
        <v>NO</v>
      </c>
    </row>
    <row r="632" spans="2:11" x14ac:dyDescent="0.35">
      <c r="B632" s="262"/>
      <c r="C632" s="238"/>
      <c r="D632" s="238"/>
      <c r="E632" s="288"/>
      <c r="F632" s="264"/>
      <c r="G632" s="37" t="str">
        <f t="shared" si="45"/>
        <v>NO</v>
      </c>
      <c r="H632" s="37" t="str">
        <f t="shared" si="46"/>
        <v>NO</v>
      </c>
      <c r="I632" s="37" t="str">
        <f t="shared" si="47"/>
        <v>NO</v>
      </c>
      <c r="J632" s="37" t="str">
        <f t="shared" si="48"/>
        <v>NO</v>
      </c>
      <c r="K632" s="37" t="str">
        <f t="shared" si="49"/>
        <v>NO</v>
      </c>
    </row>
    <row r="633" spans="2:11" x14ac:dyDescent="0.35">
      <c r="B633" s="262"/>
      <c r="C633" s="238"/>
      <c r="D633" s="238"/>
      <c r="E633" s="288"/>
      <c r="F633" s="264"/>
      <c r="G633" s="37" t="str">
        <f t="shared" si="45"/>
        <v>NO</v>
      </c>
      <c r="H633" s="37" t="str">
        <f t="shared" si="46"/>
        <v>NO</v>
      </c>
      <c r="I633" s="37" t="str">
        <f t="shared" si="47"/>
        <v>NO</v>
      </c>
      <c r="J633" s="37" t="str">
        <f t="shared" si="48"/>
        <v>NO</v>
      </c>
      <c r="K633" s="37" t="str">
        <f t="shared" si="49"/>
        <v>NO</v>
      </c>
    </row>
    <row r="634" spans="2:11" x14ac:dyDescent="0.35">
      <c r="B634" s="262"/>
      <c r="C634" s="238"/>
      <c r="D634" s="238"/>
      <c r="E634" s="288"/>
      <c r="F634" s="264"/>
      <c r="G634" s="37" t="str">
        <f t="shared" si="45"/>
        <v>NO</v>
      </c>
      <c r="H634" s="37" t="str">
        <f t="shared" si="46"/>
        <v>NO</v>
      </c>
      <c r="I634" s="37" t="str">
        <f t="shared" si="47"/>
        <v>NO</v>
      </c>
      <c r="J634" s="37" t="str">
        <f t="shared" si="48"/>
        <v>NO</v>
      </c>
      <c r="K634" s="37" t="str">
        <f t="shared" si="49"/>
        <v>NO</v>
      </c>
    </row>
    <row r="635" spans="2:11" x14ac:dyDescent="0.35">
      <c r="B635" s="262"/>
      <c r="C635" s="238"/>
      <c r="D635" s="238"/>
      <c r="E635" s="288"/>
      <c r="F635" s="264"/>
      <c r="G635" s="37" t="str">
        <f t="shared" si="45"/>
        <v>NO</v>
      </c>
      <c r="H635" s="37" t="str">
        <f t="shared" si="46"/>
        <v>NO</v>
      </c>
      <c r="I635" s="37" t="str">
        <f t="shared" si="47"/>
        <v>NO</v>
      </c>
      <c r="J635" s="37" t="str">
        <f t="shared" si="48"/>
        <v>NO</v>
      </c>
      <c r="K635" s="37" t="str">
        <f t="shared" si="49"/>
        <v>NO</v>
      </c>
    </row>
    <row r="636" spans="2:11" x14ac:dyDescent="0.35">
      <c r="B636" s="262"/>
      <c r="C636" s="238"/>
      <c r="D636" s="238"/>
      <c r="E636" s="288"/>
      <c r="F636" s="264"/>
      <c r="G636" s="37" t="str">
        <f t="shared" si="45"/>
        <v>NO</v>
      </c>
      <c r="H636" s="37" t="str">
        <f t="shared" si="46"/>
        <v>NO</v>
      </c>
      <c r="I636" s="37" t="str">
        <f t="shared" si="47"/>
        <v>NO</v>
      </c>
      <c r="J636" s="37" t="str">
        <f t="shared" si="48"/>
        <v>NO</v>
      </c>
      <c r="K636" s="37" t="str">
        <f t="shared" si="49"/>
        <v>NO</v>
      </c>
    </row>
    <row r="637" spans="2:11" x14ac:dyDescent="0.35">
      <c r="B637" s="262"/>
      <c r="C637" s="238"/>
      <c r="D637" s="238"/>
      <c r="E637" s="288"/>
      <c r="F637" s="264"/>
      <c r="G637" s="37" t="str">
        <f t="shared" si="45"/>
        <v>NO</v>
      </c>
      <c r="H637" s="37" t="str">
        <f t="shared" si="46"/>
        <v>NO</v>
      </c>
      <c r="I637" s="37" t="str">
        <f t="shared" si="47"/>
        <v>NO</v>
      </c>
      <c r="J637" s="37" t="str">
        <f t="shared" si="48"/>
        <v>NO</v>
      </c>
      <c r="K637" s="37" t="str">
        <f t="shared" si="49"/>
        <v>NO</v>
      </c>
    </row>
    <row r="638" spans="2:11" x14ac:dyDescent="0.35">
      <c r="B638" s="262"/>
      <c r="C638" s="238"/>
      <c r="D638" s="238"/>
      <c r="E638" s="288"/>
      <c r="F638" s="264"/>
      <c r="G638" s="37" t="str">
        <f t="shared" si="45"/>
        <v>NO</v>
      </c>
      <c r="H638" s="37" t="str">
        <f t="shared" si="46"/>
        <v>NO</v>
      </c>
      <c r="I638" s="37" t="str">
        <f t="shared" si="47"/>
        <v>NO</v>
      </c>
      <c r="J638" s="37" t="str">
        <f t="shared" si="48"/>
        <v>NO</v>
      </c>
      <c r="K638" s="37" t="str">
        <f t="shared" si="49"/>
        <v>NO</v>
      </c>
    </row>
    <row r="639" spans="2:11" x14ac:dyDescent="0.35">
      <c r="B639" s="262"/>
      <c r="C639" s="238"/>
      <c r="D639" s="238"/>
      <c r="E639" s="288"/>
      <c r="F639" s="264"/>
      <c r="G639" s="37" t="str">
        <f t="shared" si="45"/>
        <v>NO</v>
      </c>
      <c r="H639" s="37" t="str">
        <f t="shared" si="46"/>
        <v>NO</v>
      </c>
      <c r="I639" s="37" t="str">
        <f t="shared" si="47"/>
        <v>NO</v>
      </c>
      <c r="J639" s="37" t="str">
        <f t="shared" si="48"/>
        <v>NO</v>
      </c>
      <c r="K639" s="37" t="str">
        <f t="shared" si="49"/>
        <v>NO</v>
      </c>
    </row>
    <row r="640" spans="2:11" x14ac:dyDescent="0.35">
      <c r="B640" s="262"/>
      <c r="C640" s="238"/>
      <c r="D640" s="238"/>
      <c r="E640" s="288"/>
      <c r="F640" s="264"/>
      <c r="G640" s="37" t="str">
        <f t="shared" si="45"/>
        <v>NO</v>
      </c>
      <c r="H640" s="37" t="str">
        <f t="shared" si="46"/>
        <v>NO</v>
      </c>
      <c r="I640" s="37" t="str">
        <f t="shared" si="47"/>
        <v>NO</v>
      </c>
      <c r="J640" s="37" t="str">
        <f t="shared" si="48"/>
        <v>NO</v>
      </c>
      <c r="K640" s="37" t="str">
        <f t="shared" si="49"/>
        <v>NO</v>
      </c>
    </row>
    <row r="641" spans="2:11" x14ac:dyDescent="0.35">
      <c r="B641" s="262"/>
      <c r="C641" s="238"/>
      <c r="D641" s="238"/>
      <c r="E641" s="288"/>
      <c r="F641" s="264"/>
      <c r="G641" s="37" t="str">
        <f t="shared" si="45"/>
        <v>NO</v>
      </c>
      <c r="H641" s="37" t="str">
        <f t="shared" si="46"/>
        <v>NO</v>
      </c>
      <c r="I641" s="37" t="str">
        <f t="shared" si="47"/>
        <v>NO</v>
      </c>
      <c r="J641" s="37" t="str">
        <f t="shared" si="48"/>
        <v>NO</v>
      </c>
      <c r="K641" s="37" t="str">
        <f t="shared" si="49"/>
        <v>NO</v>
      </c>
    </row>
    <row r="642" spans="2:11" x14ac:dyDescent="0.35">
      <c r="B642" s="262"/>
      <c r="C642" s="238"/>
      <c r="D642" s="238"/>
      <c r="E642" s="288"/>
      <c r="F642" s="264"/>
      <c r="G642" s="37" t="str">
        <f t="shared" si="45"/>
        <v>NO</v>
      </c>
      <c r="H642" s="37" t="str">
        <f t="shared" si="46"/>
        <v>NO</v>
      </c>
      <c r="I642" s="37" t="str">
        <f t="shared" si="47"/>
        <v>NO</v>
      </c>
      <c r="J642" s="37" t="str">
        <f t="shared" si="48"/>
        <v>NO</v>
      </c>
      <c r="K642" s="37" t="str">
        <f t="shared" si="49"/>
        <v>NO</v>
      </c>
    </row>
    <row r="643" spans="2:11" x14ac:dyDescent="0.35">
      <c r="B643" s="262"/>
      <c r="C643" s="238"/>
      <c r="D643" s="238"/>
      <c r="E643" s="288"/>
      <c r="F643" s="264"/>
      <c r="G643" s="37" t="str">
        <f t="shared" si="45"/>
        <v>NO</v>
      </c>
      <c r="H643" s="37" t="str">
        <f t="shared" si="46"/>
        <v>NO</v>
      </c>
      <c r="I643" s="37" t="str">
        <f t="shared" si="47"/>
        <v>NO</v>
      </c>
      <c r="J643" s="37" t="str">
        <f t="shared" si="48"/>
        <v>NO</v>
      </c>
      <c r="K643" s="37" t="str">
        <f t="shared" si="49"/>
        <v>NO</v>
      </c>
    </row>
    <row r="644" spans="2:11" x14ac:dyDescent="0.35">
      <c r="B644" s="262"/>
      <c r="C644" s="238"/>
      <c r="D644" s="238"/>
      <c r="E644" s="288"/>
      <c r="F644" s="264"/>
      <c r="G644" s="37" t="str">
        <f t="shared" si="45"/>
        <v>NO</v>
      </c>
      <c r="H644" s="37" t="str">
        <f t="shared" si="46"/>
        <v>NO</v>
      </c>
      <c r="I644" s="37" t="str">
        <f t="shared" si="47"/>
        <v>NO</v>
      </c>
      <c r="J644" s="37" t="str">
        <f t="shared" si="48"/>
        <v>NO</v>
      </c>
      <c r="K644" s="37" t="str">
        <f t="shared" si="49"/>
        <v>NO</v>
      </c>
    </row>
    <row r="645" spans="2:11" x14ac:dyDescent="0.35">
      <c r="B645" s="262"/>
      <c r="C645" s="238"/>
      <c r="D645" s="238"/>
      <c r="E645" s="288"/>
      <c r="F645" s="264"/>
      <c r="G645" s="37" t="str">
        <f t="shared" ref="G645:G708" si="50">IF(AND(C645&gt;=DATE(2022,9,30),C645&lt;=DATE(2023,9,29)),"YES",IF(C645&lt;DATE(2022,9,30),"NO",IF(C645&gt;DATE(2023,9,29),"NO")))</f>
        <v>NO</v>
      </c>
      <c r="H645" s="37" t="str">
        <f t="shared" ref="H645:H708" si="51">IF(AND(C645&gt;=DATE(2023,9,30),C645&lt;=DATE(2024,9,29)),"YES",IF(C645&lt;DATE(2023,9,30),"NO",IF(C645&gt;DATE(2024,9,29),"NO")))</f>
        <v>NO</v>
      </c>
      <c r="I645" s="37" t="str">
        <f t="shared" ref="I645:I708" si="52">IF(AND(C645&gt;=DATE(2024,9,30),C645&lt;=DATE(2025,9,29)),"YES",IF(C645&lt;DATE(2024,9,30),"NO",IF(C645&gt;DATE(2025,9,29),"NO")))</f>
        <v>NO</v>
      </c>
      <c r="J645" s="37" t="str">
        <f t="shared" ref="J645:J708" si="53">IF(AND(C645&gt;=DATE(2025,9,30),C645&lt;=DATE(2026,9,29)),"YES",IF(C645&lt;DATE(2025,9,30),"NO",IF(C645&gt;DATE(2026,9,29),"NO")))</f>
        <v>NO</v>
      </c>
      <c r="K645" s="37" t="str">
        <f t="shared" ref="K645:K708" si="54">IF(AND(C645&gt;=DATE(2026,9,30),C645&lt;=DATE(2027,9,29)),"YES",IF(C645&lt;DATE(2026,9,30),"NO",IF(C645&gt;DATE(2027,9,29),"NO")))</f>
        <v>NO</v>
      </c>
    </row>
    <row r="646" spans="2:11" x14ac:dyDescent="0.35">
      <c r="B646" s="262"/>
      <c r="C646" s="238"/>
      <c r="D646" s="238"/>
      <c r="E646" s="288"/>
      <c r="F646" s="264"/>
      <c r="G646" s="37" t="str">
        <f t="shared" si="50"/>
        <v>NO</v>
      </c>
      <c r="H646" s="37" t="str">
        <f t="shared" si="51"/>
        <v>NO</v>
      </c>
      <c r="I646" s="37" t="str">
        <f t="shared" si="52"/>
        <v>NO</v>
      </c>
      <c r="J646" s="37" t="str">
        <f t="shared" si="53"/>
        <v>NO</v>
      </c>
      <c r="K646" s="37" t="str">
        <f t="shared" si="54"/>
        <v>NO</v>
      </c>
    </row>
    <row r="647" spans="2:11" x14ac:dyDescent="0.35">
      <c r="B647" s="262"/>
      <c r="C647" s="238"/>
      <c r="D647" s="238"/>
      <c r="E647" s="288"/>
      <c r="F647" s="264"/>
      <c r="G647" s="37" t="str">
        <f t="shared" si="50"/>
        <v>NO</v>
      </c>
      <c r="H647" s="37" t="str">
        <f t="shared" si="51"/>
        <v>NO</v>
      </c>
      <c r="I647" s="37" t="str">
        <f t="shared" si="52"/>
        <v>NO</v>
      </c>
      <c r="J647" s="37" t="str">
        <f t="shared" si="53"/>
        <v>NO</v>
      </c>
      <c r="K647" s="37" t="str">
        <f t="shared" si="54"/>
        <v>NO</v>
      </c>
    </row>
    <row r="648" spans="2:11" x14ac:dyDescent="0.35">
      <c r="B648" s="262"/>
      <c r="C648" s="238"/>
      <c r="D648" s="238"/>
      <c r="E648" s="288"/>
      <c r="F648" s="264"/>
      <c r="G648" s="37" t="str">
        <f t="shared" si="50"/>
        <v>NO</v>
      </c>
      <c r="H648" s="37" t="str">
        <f t="shared" si="51"/>
        <v>NO</v>
      </c>
      <c r="I648" s="37" t="str">
        <f t="shared" si="52"/>
        <v>NO</v>
      </c>
      <c r="J648" s="37" t="str">
        <f t="shared" si="53"/>
        <v>NO</v>
      </c>
      <c r="K648" s="37" t="str">
        <f t="shared" si="54"/>
        <v>NO</v>
      </c>
    </row>
    <row r="649" spans="2:11" x14ac:dyDescent="0.35">
      <c r="B649" s="262"/>
      <c r="C649" s="238"/>
      <c r="D649" s="238"/>
      <c r="E649" s="288"/>
      <c r="F649" s="264"/>
      <c r="G649" s="37" t="str">
        <f t="shared" si="50"/>
        <v>NO</v>
      </c>
      <c r="H649" s="37" t="str">
        <f t="shared" si="51"/>
        <v>NO</v>
      </c>
      <c r="I649" s="37" t="str">
        <f t="shared" si="52"/>
        <v>NO</v>
      </c>
      <c r="J649" s="37" t="str">
        <f t="shared" si="53"/>
        <v>NO</v>
      </c>
      <c r="K649" s="37" t="str">
        <f t="shared" si="54"/>
        <v>NO</v>
      </c>
    </row>
    <row r="650" spans="2:11" x14ac:dyDescent="0.35">
      <c r="B650" s="262"/>
      <c r="C650" s="238"/>
      <c r="D650" s="238"/>
      <c r="E650" s="288"/>
      <c r="F650" s="264"/>
      <c r="G650" s="37" t="str">
        <f t="shared" si="50"/>
        <v>NO</v>
      </c>
      <c r="H650" s="37" t="str">
        <f t="shared" si="51"/>
        <v>NO</v>
      </c>
      <c r="I650" s="37" t="str">
        <f t="shared" si="52"/>
        <v>NO</v>
      </c>
      <c r="J650" s="37" t="str">
        <f t="shared" si="53"/>
        <v>NO</v>
      </c>
      <c r="K650" s="37" t="str">
        <f t="shared" si="54"/>
        <v>NO</v>
      </c>
    </row>
    <row r="651" spans="2:11" x14ac:dyDescent="0.35">
      <c r="B651" s="262"/>
      <c r="C651" s="238"/>
      <c r="D651" s="238"/>
      <c r="E651" s="288"/>
      <c r="F651" s="264"/>
      <c r="G651" s="37" t="str">
        <f t="shared" si="50"/>
        <v>NO</v>
      </c>
      <c r="H651" s="37" t="str">
        <f t="shared" si="51"/>
        <v>NO</v>
      </c>
      <c r="I651" s="37" t="str">
        <f t="shared" si="52"/>
        <v>NO</v>
      </c>
      <c r="J651" s="37" t="str">
        <f t="shared" si="53"/>
        <v>NO</v>
      </c>
      <c r="K651" s="37" t="str">
        <f t="shared" si="54"/>
        <v>NO</v>
      </c>
    </row>
    <row r="652" spans="2:11" x14ac:dyDescent="0.35">
      <c r="B652" s="262"/>
      <c r="C652" s="238"/>
      <c r="D652" s="238"/>
      <c r="E652" s="288"/>
      <c r="F652" s="264"/>
      <c r="G652" s="37" t="str">
        <f t="shared" si="50"/>
        <v>NO</v>
      </c>
      <c r="H652" s="37" t="str">
        <f t="shared" si="51"/>
        <v>NO</v>
      </c>
      <c r="I652" s="37" t="str">
        <f t="shared" si="52"/>
        <v>NO</v>
      </c>
      <c r="J652" s="37" t="str">
        <f t="shared" si="53"/>
        <v>NO</v>
      </c>
      <c r="K652" s="37" t="str">
        <f t="shared" si="54"/>
        <v>NO</v>
      </c>
    </row>
    <row r="653" spans="2:11" x14ac:dyDescent="0.35">
      <c r="B653" s="262"/>
      <c r="C653" s="238"/>
      <c r="D653" s="238"/>
      <c r="E653" s="288"/>
      <c r="F653" s="264"/>
      <c r="G653" s="37" t="str">
        <f t="shared" si="50"/>
        <v>NO</v>
      </c>
      <c r="H653" s="37" t="str">
        <f t="shared" si="51"/>
        <v>NO</v>
      </c>
      <c r="I653" s="37" t="str">
        <f t="shared" si="52"/>
        <v>NO</v>
      </c>
      <c r="J653" s="37" t="str">
        <f t="shared" si="53"/>
        <v>NO</v>
      </c>
      <c r="K653" s="37" t="str">
        <f t="shared" si="54"/>
        <v>NO</v>
      </c>
    </row>
    <row r="654" spans="2:11" x14ac:dyDescent="0.35">
      <c r="B654" s="262"/>
      <c r="C654" s="238"/>
      <c r="D654" s="238"/>
      <c r="E654" s="288"/>
      <c r="F654" s="264"/>
      <c r="G654" s="37" t="str">
        <f t="shared" si="50"/>
        <v>NO</v>
      </c>
      <c r="H654" s="37" t="str">
        <f t="shared" si="51"/>
        <v>NO</v>
      </c>
      <c r="I654" s="37" t="str">
        <f t="shared" si="52"/>
        <v>NO</v>
      </c>
      <c r="J654" s="37" t="str">
        <f t="shared" si="53"/>
        <v>NO</v>
      </c>
      <c r="K654" s="37" t="str">
        <f t="shared" si="54"/>
        <v>NO</v>
      </c>
    </row>
    <row r="655" spans="2:11" x14ac:dyDescent="0.35">
      <c r="B655" s="262"/>
      <c r="C655" s="238"/>
      <c r="D655" s="238"/>
      <c r="E655" s="288"/>
      <c r="F655" s="264"/>
      <c r="G655" s="37" t="str">
        <f t="shared" si="50"/>
        <v>NO</v>
      </c>
      <c r="H655" s="37" t="str">
        <f t="shared" si="51"/>
        <v>NO</v>
      </c>
      <c r="I655" s="37" t="str">
        <f t="shared" si="52"/>
        <v>NO</v>
      </c>
      <c r="J655" s="37" t="str">
        <f t="shared" si="53"/>
        <v>NO</v>
      </c>
      <c r="K655" s="37" t="str">
        <f t="shared" si="54"/>
        <v>NO</v>
      </c>
    </row>
    <row r="656" spans="2:11" x14ac:dyDescent="0.35">
      <c r="B656" s="262"/>
      <c r="C656" s="238"/>
      <c r="D656" s="238"/>
      <c r="E656" s="288"/>
      <c r="F656" s="264"/>
      <c r="G656" s="37" t="str">
        <f t="shared" si="50"/>
        <v>NO</v>
      </c>
      <c r="H656" s="37" t="str">
        <f t="shared" si="51"/>
        <v>NO</v>
      </c>
      <c r="I656" s="37" t="str">
        <f t="shared" si="52"/>
        <v>NO</v>
      </c>
      <c r="J656" s="37" t="str">
        <f t="shared" si="53"/>
        <v>NO</v>
      </c>
      <c r="K656" s="37" t="str">
        <f t="shared" si="54"/>
        <v>NO</v>
      </c>
    </row>
    <row r="657" spans="2:11" x14ac:dyDescent="0.35">
      <c r="B657" s="262"/>
      <c r="C657" s="238"/>
      <c r="D657" s="238"/>
      <c r="E657" s="288"/>
      <c r="F657" s="264"/>
      <c r="G657" s="37" t="str">
        <f t="shared" si="50"/>
        <v>NO</v>
      </c>
      <c r="H657" s="37" t="str">
        <f t="shared" si="51"/>
        <v>NO</v>
      </c>
      <c r="I657" s="37" t="str">
        <f t="shared" si="52"/>
        <v>NO</v>
      </c>
      <c r="J657" s="37" t="str">
        <f t="shared" si="53"/>
        <v>NO</v>
      </c>
      <c r="K657" s="37" t="str">
        <f t="shared" si="54"/>
        <v>NO</v>
      </c>
    </row>
    <row r="658" spans="2:11" x14ac:dyDescent="0.35">
      <c r="B658" s="262"/>
      <c r="C658" s="238"/>
      <c r="D658" s="238"/>
      <c r="E658" s="288"/>
      <c r="F658" s="264"/>
      <c r="G658" s="37" t="str">
        <f t="shared" si="50"/>
        <v>NO</v>
      </c>
      <c r="H658" s="37" t="str">
        <f t="shared" si="51"/>
        <v>NO</v>
      </c>
      <c r="I658" s="37" t="str">
        <f t="shared" si="52"/>
        <v>NO</v>
      </c>
      <c r="J658" s="37" t="str">
        <f t="shared" si="53"/>
        <v>NO</v>
      </c>
      <c r="K658" s="37" t="str">
        <f t="shared" si="54"/>
        <v>NO</v>
      </c>
    </row>
    <row r="659" spans="2:11" x14ac:dyDescent="0.35">
      <c r="B659" s="262"/>
      <c r="C659" s="238"/>
      <c r="D659" s="238"/>
      <c r="E659" s="288"/>
      <c r="F659" s="264"/>
      <c r="G659" s="37" t="str">
        <f t="shared" si="50"/>
        <v>NO</v>
      </c>
      <c r="H659" s="37" t="str">
        <f t="shared" si="51"/>
        <v>NO</v>
      </c>
      <c r="I659" s="37" t="str">
        <f t="shared" si="52"/>
        <v>NO</v>
      </c>
      <c r="J659" s="37" t="str">
        <f t="shared" si="53"/>
        <v>NO</v>
      </c>
      <c r="K659" s="37" t="str">
        <f t="shared" si="54"/>
        <v>NO</v>
      </c>
    </row>
    <row r="660" spans="2:11" x14ac:dyDescent="0.35">
      <c r="B660" s="262"/>
      <c r="C660" s="238"/>
      <c r="D660" s="238"/>
      <c r="E660" s="288"/>
      <c r="F660" s="264"/>
      <c r="G660" s="37" t="str">
        <f t="shared" si="50"/>
        <v>NO</v>
      </c>
      <c r="H660" s="37" t="str">
        <f t="shared" si="51"/>
        <v>NO</v>
      </c>
      <c r="I660" s="37" t="str">
        <f t="shared" si="52"/>
        <v>NO</v>
      </c>
      <c r="J660" s="37" t="str">
        <f t="shared" si="53"/>
        <v>NO</v>
      </c>
      <c r="K660" s="37" t="str">
        <f t="shared" si="54"/>
        <v>NO</v>
      </c>
    </row>
    <row r="661" spans="2:11" x14ac:dyDescent="0.35">
      <c r="B661" s="262"/>
      <c r="C661" s="238"/>
      <c r="D661" s="238"/>
      <c r="E661" s="288"/>
      <c r="F661" s="264"/>
      <c r="G661" s="37" t="str">
        <f t="shared" si="50"/>
        <v>NO</v>
      </c>
      <c r="H661" s="37" t="str">
        <f t="shared" si="51"/>
        <v>NO</v>
      </c>
      <c r="I661" s="37" t="str">
        <f t="shared" si="52"/>
        <v>NO</v>
      </c>
      <c r="J661" s="37" t="str">
        <f t="shared" si="53"/>
        <v>NO</v>
      </c>
      <c r="K661" s="37" t="str">
        <f t="shared" si="54"/>
        <v>NO</v>
      </c>
    </row>
    <row r="662" spans="2:11" x14ac:dyDescent="0.35">
      <c r="B662" s="262"/>
      <c r="C662" s="238"/>
      <c r="D662" s="238"/>
      <c r="E662" s="288"/>
      <c r="F662" s="264"/>
      <c r="G662" s="37" t="str">
        <f t="shared" si="50"/>
        <v>NO</v>
      </c>
      <c r="H662" s="37" t="str">
        <f t="shared" si="51"/>
        <v>NO</v>
      </c>
      <c r="I662" s="37" t="str">
        <f t="shared" si="52"/>
        <v>NO</v>
      </c>
      <c r="J662" s="37" t="str">
        <f t="shared" si="53"/>
        <v>NO</v>
      </c>
      <c r="K662" s="37" t="str">
        <f t="shared" si="54"/>
        <v>NO</v>
      </c>
    </row>
    <row r="663" spans="2:11" x14ac:dyDescent="0.35">
      <c r="B663" s="262"/>
      <c r="C663" s="238"/>
      <c r="D663" s="238"/>
      <c r="E663" s="288"/>
      <c r="F663" s="264"/>
      <c r="G663" s="37" t="str">
        <f t="shared" si="50"/>
        <v>NO</v>
      </c>
      <c r="H663" s="37" t="str">
        <f t="shared" si="51"/>
        <v>NO</v>
      </c>
      <c r="I663" s="37" t="str">
        <f t="shared" si="52"/>
        <v>NO</v>
      </c>
      <c r="J663" s="37" t="str">
        <f t="shared" si="53"/>
        <v>NO</v>
      </c>
      <c r="K663" s="37" t="str">
        <f t="shared" si="54"/>
        <v>NO</v>
      </c>
    </row>
    <row r="664" spans="2:11" x14ac:dyDescent="0.35">
      <c r="B664" s="262"/>
      <c r="C664" s="238"/>
      <c r="D664" s="238"/>
      <c r="E664" s="288"/>
      <c r="F664" s="264"/>
      <c r="G664" s="37" t="str">
        <f t="shared" si="50"/>
        <v>NO</v>
      </c>
      <c r="H664" s="37" t="str">
        <f t="shared" si="51"/>
        <v>NO</v>
      </c>
      <c r="I664" s="37" t="str">
        <f t="shared" si="52"/>
        <v>NO</v>
      </c>
      <c r="J664" s="37" t="str">
        <f t="shared" si="53"/>
        <v>NO</v>
      </c>
      <c r="K664" s="37" t="str">
        <f t="shared" si="54"/>
        <v>NO</v>
      </c>
    </row>
    <row r="665" spans="2:11" x14ac:dyDescent="0.35">
      <c r="B665" s="262"/>
      <c r="C665" s="238"/>
      <c r="D665" s="238"/>
      <c r="E665" s="288"/>
      <c r="F665" s="264"/>
      <c r="G665" s="37" t="str">
        <f t="shared" si="50"/>
        <v>NO</v>
      </c>
      <c r="H665" s="37" t="str">
        <f t="shared" si="51"/>
        <v>NO</v>
      </c>
      <c r="I665" s="37" t="str">
        <f t="shared" si="52"/>
        <v>NO</v>
      </c>
      <c r="J665" s="37" t="str">
        <f t="shared" si="53"/>
        <v>NO</v>
      </c>
      <c r="K665" s="37" t="str">
        <f t="shared" si="54"/>
        <v>NO</v>
      </c>
    </row>
    <row r="666" spans="2:11" x14ac:dyDescent="0.35">
      <c r="B666" s="262"/>
      <c r="C666" s="238"/>
      <c r="D666" s="238"/>
      <c r="E666" s="288"/>
      <c r="F666" s="264"/>
      <c r="G666" s="37" t="str">
        <f t="shared" si="50"/>
        <v>NO</v>
      </c>
      <c r="H666" s="37" t="str">
        <f t="shared" si="51"/>
        <v>NO</v>
      </c>
      <c r="I666" s="37" t="str">
        <f t="shared" si="52"/>
        <v>NO</v>
      </c>
      <c r="J666" s="37" t="str">
        <f t="shared" si="53"/>
        <v>NO</v>
      </c>
      <c r="K666" s="37" t="str">
        <f t="shared" si="54"/>
        <v>NO</v>
      </c>
    </row>
    <row r="667" spans="2:11" x14ac:dyDescent="0.35">
      <c r="B667" s="262"/>
      <c r="C667" s="238"/>
      <c r="D667" s="238"/>
      <c r="E667" s="288"/>
      <c r="F667" s="264"/>
      <c r="G667" s="37" t="str">
        <f t="shared" si="50"/>
        <v>NO</v>
      </c>
      <c r="H667" s="37" t="str">
        <f t="shared" si="51"/>
        <v>NO</v>
      </c>
      <c r="I667" s="37" t="str">
        <f t="shared" si="52"/>
        <v>NO</v>
      </c>
      <c r="J667" s="37" t="str">
        <f t="shared" si="53"/>
        <v>NO</v>
      </c>
      <c r="K667" s="37" t="str">
        <f t="shared" si="54"/>
        <v>NO</v>
      </c>
    </row>
    <row r="668" spans="2:11" x14ac:dyDescent="0.35">
      <c r="B668" s="262"/>
      <c r="C668" s="238"/>
      <c r="D668" s="238"/>
      <c r="E668" s="288"/>
      <c r="F668" s="264"/>
      <c r="G668" s="37" t="str">
        <f t="shared" si="50"/>
        <v>NO</v>
      </c>
      <c r="H668" s="37" t="str">
        <f t="shared" si="51"/>
        <v>NO</v>
      </c>
      <c r="I668" s="37" t="str">
        <f t="shared" si="52"/>
        <v>NO</v>
      </c>
      <c r="J668" s="37" t="str">
        <f t="shared" si="53"/>
        <v>NO</v>
      </c>
      <c r="K668" s="37" t="str">
        <f t="shared" si="54"/>
        <v>NO</v>
      </c>
    </row>
    <row r="669" spans="2:11" x14ac:dyDescent="0.35">
      <c r="B669" s="262"/>
      <c r="C669" s="238"/>
      <c r="D669" s="238"/>
      <c r="E669" s="288"/>
      <c r="F669" s="264"/>
      <c r="G669" s="37" t="str">
        <f t="shared" si="50"/>
        <v>NO</v>
      </c>
      <c r="H669" s="37" t="str">
        <f t="shared" si="51"/>
        <v>NO</v>
      </c>
      <c r="I669" s="37" t="str">
        <f t="shared" si="52"/>
        <v>NO</v>
      </c>
      <c r="J669" s="37" t="str">
        <f t="shared" si="53"/>
        <v>NO</v>
      </c>
      <c r="K669" s="37" t="str">
        <f t="shared" si="54"/>
        <v>NO</v>
      </c>
    </row>
    <row r="670" spans="2:11" x14ac:dyDescent="0.35">
      <c r="B670" s="262"/>
      <c r="C670" s="238"/>
      <c r="D670" s="238"/>
      <c r="E670" s="288"/>
      <c r="F670" s="264"/>
      <c r="G670" s="37" t="str">
        <f t="shared" si="50"/>
        <v>NO</v>
      </c>
      <c r="H670" s="37" t="str">
        <f t="shared" si="51"/>
        <v>NO</v>
      </c>
      <c r="I670" s="37" t="str">
        <f t="shared" si="52"/>
        <v>NO</v>
      </c>
      <c r="J670" s="37" t="str">
        <f t="shared" si="53"/>
        <v>NO</v>
      </c>
      <c r="K670" s="37" t="str">
        <f t="shared" si="54"/>
        <v>NO</v>
      </c>
    </row>
    <row r="671" spans="2:11" x14ac:dyDescent="0.35">
      <c r="B671" s="262"/>
      <c r="C671" s="238"/>
      <c r="D671" s="238"/>
      <c r="E671" s="288"/>
      <c r="F671" s="264"/>
      <c r="G671" s="37" t="str">
        <f t="shared" si="50"/>
        <v>NO</v>
      </c>
      <c r="H671" s="37" t="str">
        <f t="shared" si="51"/>
        <v>NO</v>
      </c>
      <c r="I671" s="37" t="str">
        <f t="shared" si="52"/>
        <v>NO</v>
      </c>
      <c r="J671" s="37" t="str">
        <f t="shared" si="53"/>
        <v>NO</v>
      </c>
      <c r="K671" s="37" t="str">
        <f t="shared" si="54"/>
        <v>NO</v>
      </c>
    </row>
    <row r="672" spans="2:11" x14ac:dyDescent="0.35">
      <c r="B672" s="262"/>
      <c r="C672" s="238"/>
      <c r="D672" s="238"/>
      <c r="E672" s="288"/>
      <c r="F672" s="264"/>
      <c r="G672" s="37" t="str">
        <f t="shared" si="50"/>
        <v>NO</v>
      </c>
      <c r="H672" s="37" t="str">
        <f t="shared" si="51"/>
        <v>NO</v>
      </c>
      <c r="I672" s="37" t="str">
        <f t="shared" si="52"/>
        <v>NO</v>
      </c>
      <c r="J672" s="37" t="str">
        <f t="shared" si="53"/>
        <v>NO</v>
      </c>
      <c r="K672" s="37" t="str">
        <f t="shared" si="54"/>
        <v>NO</v>
      </c>
    </row>
    <row r="673" spans="2:11" x14ac:dyDescent="0.35">
      <c r="B673" s="262"/>
      <c r="C673" s="238"/>
      <c r="D673" s="238"/>
      <c r="E673" s="288"/>
      <c r="F673" s="264"/>
      <c r="G673" s="37" t="str">
        <f t="shared" si="50"/>
        <v>NO</v>
      </c>
      <c r="H673" s="37" t="str">
        <f t="shared" si="51"/>
        <v>NO</v>
      </c>
      <c r="I673" s="37" t="str">
        <f t="shared" si="52"/>
        <v>NO</v>
      </c>
      <c r="J673" s="37" t="str">
        <f t="shared" si="53"/>
        <v>NO</v>
      </c>
      <c r="K673" s="37" t="str">
        <f t="shared" si="54"/>
        <v>NO</v>
      </c>
    </row>
    <row r="674" spans="2:11" x14ac:dyDescent="0.35">
      <c r="B674" s="262"/>
      <c r="C674" s="238"/>
      <c r="D674" s="238"/>
      <c r="E674" s="288"/>
      <c r="F674" s="264"/>
      <c r="G674" s="37" t="str">
        <f t="shared" si="50"/>
        <v>NO</v>
      </c>
      <c r="H674" s="37" t="str">
        <f t="shared" si="51"/>
        <v>NO</v>
      </c>
      <c r="I674" s="37" t="str">
        <f t="shared" si="52"/>
        <v>NO</v>
      </c>
      <c r="J674" s="37" t="str">
        <f t="shared" si="53"/>
        <v>NO</v>
      </c>
      <c r="K674" s="37" t="str">
        <f t="shared" si="54"/>
        <v>NO</v>
      </c>
    </row>
    <row r="675" spans="2:11" x14ac:dyDescent="0.35">
      <c r="B675" s="262"/>
      <c r="C675" s="238"/>
      <c r="D675" s="238"/>
      <c r="E675" s="288"/>
      <c r="F675" s="264"/>
      <c r="G675" s="37" t="str">
        <f t="shared" si="50"/>
        <v>NO</v>
      </c>
      <c r="H675" s="37" t="str">
        <f t="shared" si="51"/>
        <v>NO</v>
      </c>
      <c r="I675" s="37" t="str">
        <f t="shared" si="52"/>
        <v>NO</v>
      </c>
      <c r="J675" s="37" t="str">
        <f t="shared" si="53"/>
        <v>NO</v>
      </c>
      <c r="K675" s="37" t="str">
        <f t="shared" si="54"/>
        <v>NO</v>
      </c>
    </row>
    <row r="676" spans="2:11" x14ac:dyDescent="0.35">
      <c r="B676" s="262"/>
      <c r="C676" s="238"/>
      <c r="D676" s="238"/>
      <c r="E676" s="288"/>
      <c r="F676" s="264"/>
      <c r="G676" s="37" t="str">
        <f t="shared" si="50"/>
        <v>NO</v>
      </c>
      <c r="H676" s="37" t="str">
        <f t="shared" si="51"/>
        <v>NO</v>
      </c>
      <c r="I676" s="37" t="str">
        <f t="shared" si="52"/>
        <v>NO</v>
      </c>
      <c r="J676" s="37" t="str">
        <f t="shared" si="53"/>
        <v>NO</v>
      </c>
      <c r="K676" s="37" t="str">
        <f t="shared" si="54"/>
        <v>NO</v>
      </c>
    </row>
    <row r="677" spans="2:11" x14ac:dyDescent="0.35">
      <c r="B677" s="262"/>
      <c r="C677" s="238"/>
      <c r="D677" s="238"/>
      <c r="E677" s="288"/>
      <c r="F677" s="264"/>
      <c r="G677" s="37" t="str">
        <f t="shared" si="50"/>
        <v>NO</v>
      </c>
      <c r="H677" s="37" t="str">
        <f t="shared" si="51"/>
        <v>NO</v>
      </c>
      <c r="I677" s="37" t="str">
        <f t="shared" si="52"/>
        <v>NO</v>
      </c>
      <c r="J677" s="37" t="str">
        <f t="shared" si="53"/>
        <v>NO</v>
      </c>
      <c r="K677" s="37" t="str">
        <f t="shared" si="54"/>
        <v>NO</v>
      </c>
    </row>
    <row r="678" spans="2:11" x14ac:dyDescent="0.35">
      <c r="B678" s="262"/>
      <c r="C678" s="238"/>
      <c r="D678" s="238"/>
      <c r="E678" s="288"/>
      <c r="F678" s="264"/>
      <c r="G678" s="37" t="str">
        <f t="shared" si="50"/>
        <v>NO</v>
      </c>
      <c r="H678" s="37" t="str">
        <f t="shared" si="51"/>
        <v>NO</v>
      </c>
      <c r="I678" s="37" t="str">
        <f t="shared" si="52"/>
        <v>NO</v>
      </c>
      <c r="J678" s="37" t="str">
        <f t="shared" si="53"/>
        <v>NO</v>
      </c>
      <c r="K678" s="37" t="str">
        <f t="shared" si="54"/>
        <v>NO</v>
      </c>
    </row>
    <row r="679" spans="2:11" x14ac:dyDescent="0.35">
      <c r="B679" s="262"/>
      <c r="C679" s="238"/>
      <c r="D679" s="238"/>
      <c r="E679" s="288"/>
      <c r="F679" s="264"/>
      <c r="G679" s="37" t="str">
        <f t="shared" si="50"/>
        <v>NO</v>
      </c>
      <c r="H679" s="37" t="str">
        <f t="shared" si="51"/>
        <v>NO</v>
      </c>
      <c r="I679" s="37" t="str">
        <f t="shared" si="52"/>
        <v>NO</v>
      </c>
      <c r="J679" s="37" t="str">
        <f t="shared" si="53"/>
        <v>NO</v>
      </c>
      <c r="K679" s="37" t="str">
        <f t="shared" si="54"/>
        <v>NO</v>
      </c>
    </row>
    <row r="680" spans="2:11" x14ac:dyDescent="0.35">
      <c r="B680" s="262"/>
      <c r="C680" s="238"/>
      <c r="D680" s="238"/>
      <c r="E680" s="288"/>
      <c r="F680" s="264"/>
      <c r="G680" s="37" t="str">
        <f t="shared" si="50"/>
        <v>NO</v>
      </c>
      <c r="H680" s="37" t="str">
        <f t="shared" si="51"/>
        <v>NO</v>
      </c>
      <c r="I680" s="37" t="str">
        <f t="shared" si="52"/>
        <v>NO</v>
      </c>
      <c r="J680" s="37" t="str">
        <f t="shared" si="53"/>
        <v>NO</v>
      </c>
      <c r="K680" s="37" t="str">
        <f t="shared" si="54"/>
        <v>NO</v>
      </c>
    </row>
    <row r="681" spans="2:11" x14ac:dyDescent="0.35">
      <c r="B681" s="262"/>
      <c r="C681" s="238"/>
      <c r="D681" s="238"/>
      <c r="E681" s="288"/>
      <c r="F681" s="264"/>
      <c r="G681" s="37" t="str">
        <f t="shared" si="50"/>
        <v>NO</v>
      </c>
      <c r="H681" s="37" t="str">
        <f t="shared" si="51"/>
        <v>NO</v>
      </c>
      <c r="I681" s="37" t="str">
        <f t="shared" si="52"/>
        <v>NO</v>
      </c>
      <c r="J681" s="37" t="str">
        <f t="shared" si="53"/>
        <v>NO</v>
      </c>
      <c r="K681" s="37" t="str">
        <f t="shared" si="54"/>
        <v>NO</v>
      </c>
    </row>
    <row r="682" spans="2:11" x14ac:dyDescent="0.35">
      <c r="B682" s="262"/>
      <c r="C682" s="238"/>
      <c r="D682" s="238"/>
      <c r="E682" s="288"/>
      <c r="F682" s="264"/>
      <c r="G682" s="37" t="str">
        <f t="shared" si="50"/>
        <v>NO</v>
      </c>
      <c r="H682" s="37" t="str">
        <f t="shared" si="51"/>
        <v>NO</v>
      </c>
      <c r="I682" s="37" t="str">
        <f t="shared" si="52"/>
        <v>NO</v>
      </c>
      <c r="J682" s="37" t="str">
        <f t="shared" si="53"/>
        <v>NO</v>
      </c>
      <c r="K682" s="37" t="str">
        <f t="shared" si="54"/>
        <v>NO</v>
      </c>
    </row>
    <row r="683" spans="2:11" x14ac:dyDescent="0.35">
      <c r="B683" s="262"/>
      <c r="C683" s="238"/>
      <c r="D683" s="238"/>
      <c r="E683" s="288"/>
      <c r="F683" s="264"/>
      <c r="G683" s="37" t="str">
        <f t="shared" si="50"/>
        <v>NO</v>
      </c>
      <c r="H683" s="37" t="str">
        <f t="shared" si="51"/>
        <v>NO</v>
      </c>
      <c r="I683" s="37" t="str">
        <f t="shared" si="52"/>
        <v>NO</v>
      </c>
      <c r="J683" s="37" t="str">
        <f t="shared" si="53"/>
        <v>NO</v>
      </c>
      <c r="K683" s="37" t="str">
        <f t="shared" si="54"/>
        <v>NO</v>
      </c>
    </row>
    <row r="684" spans="2:11" x14ac:dyDescent="0.35">
      <c r="B684" s="262"/>
      <c r="C684" s="238"/>
      <c r="D684" s="238"/>
      <c r="E684" s="288"/>
      <c r="F684" s="264"/>
      <c r="G684" s="37" t="str">
        <f t="shared" si="50"/>
        <v>NO</v>
      </c>
      <c r="H684" s="37" t="str">
        <f t="shared" si="51"/>
        <v>NO</v>
      </c>
      <c r="I684" s="37" t="str">
        <f t="shared" si="52"/>
        <v>NO</v>
      </c>
      <c r="J684" s="37" t="str">
        <f t="shared" si="53"/>
        <v>NO</v>
      </c>
      <c r="K684" s="37" t="str">
        <f t="shared" si="54"/>
        <v>NO</v>
      </c>
    </row>
    <row r="685" spans="2:11" x14ac:dyDescent="0.35">
      <c r="B685" s="262"/>
      <c r="C685" s="238"/>
      <c r="D685" s="238"/>
      <c r="E685" s="288"/>
      <c r="F685" s="264"/>
      <c r="G685" s="37" t="str">
        <f t="shared" si="50"/>
        <v>NO</v>
      </c>
      <c r="H685" s="37" t="str">
        <f t="shared" si="51"/>
        <v>NO</v>
      </c>
      <c r="I685" s="37" t="str">
        <f t="shared" si="52"/>
        <v>NO</v>
      </c>
      <c r="J685" s="37" t="str">
        <f t="shared" si="53"/>
        <v>NO</v>
      </c>
      <c r="K685" s="37" t="str">
        <f t="shared" si="54"/>
        <v>NO</v>
      </c>
    </row>
    <row r="686" spans="2:11" x14ac:dyDescent="0.35">
      <c r="B686" s="262"/>
      <c r="C686" s="238"/>
      <c r="D686" s="238"/>
      <c r="E686" s="288"/>
      <c r="F686" s="264"/>
      <c r="G686" s="37" t="str">
        <f t="shared" si="50"/>
        <v>NO</v>
      </c>
      <c r="H686" s="37" t="str">
        <f t="shared" si="51"/>
        <v>NO</v>
      </c>
      <c r="I686" s="37" t="str">
        <f t="shared" si="52"/>
        <v>NO</v>
      </c>
      <c r="J686" s="37" t="str">
        <f t="shared" si="53"/>
        <v>NO</v>
      </c>
      <c r="K686" s="37" t="str">
        <f t="shared" si="54"/>
        <v>NO</v>
      </c>
    </row>
    <row r="687" spans="2:11" x14ac:dyDescent="0.35">
      <c r="B687" s="262"/>
      <c r="C687" s="238"/>
      <c r="D687" s="238"/>
      <c r="E687" s="288"/>
      <c r="F687" s="264"/>
      <c r="G687" s="37" t="str">
        <f t="shared" si="50"/>
        <v>NO</v>
      </c>
      <c r="H687" s="37" t="str">
        <f t="shared" si="51"/>
        <v>NO</v>
      </c>
      <c r="I687" s="37" t="str">
        <f t="shared" si="52"/>
        <v>NO</v>
      </c>
      <c r="J687" s="37" t="str">
        <f t="shared" si="53"/>
        <v>NO</v>
      </c>
      <c r="K687" s="37" t="str">
        <f t="shared" si="54"/>
        <v>NO</v>
      </c>
    </row>
    <row r="688" spans="2:11" x14ac:dyDescent="0.35">
      <c r="B688" s="262"/>
      <c r="C688" s="238"/>
      <c r="D688" s="238"/>
      <c r="E688" s="288"/>
      <c r="F688" s="264"/>
      <c r="G688" s="37" t="str">
        <f t="shared" si="50"/>
        <v>NO</v>
      </c>
      <c r="H688" s="37" t="str">
        <f t="shared" si="51"/>
        <v>NO</v>
      </c>
      <c r="I688" s="37" t="str">
        <f t="shared" si="52"/>
        <v>NO</v>
      </c>
      <c r="J688" s="37" t="str">
        <f t="shared" si="53"/>
        <v>NO</v>
      </c>
      <c r="K688" s="37" t="str">
        <f t="shared" si="54"/>
        <v>NO</v>
      </c>
    </row>
    <row r="689" spans="2:11" x14ac:dyDescent="0.35">
      <c r="B689" s="262"/>
      <c r="C689" s="238"/>
      <c r="D689" s="238"/>
      <c r="E689" s="288"/>
      <c r="F689" s="264"/>
      <c r="G689" s="37" t="str">
        <f t="shared" si="50"/>
        <v>NO</v>
      </c>
      <c r="H689" s="37" t="str">
        <f t="shared" si="51"/>
        <v>NO</v>
      </c>
      <c r="I689" s="37" t="str">
        <f t="shared" si="52"/>
        <v>NO</v>
      </c>
      <c r="J689" s="37" t="str">
        <f t="shared" si="53"/>
        <v>NO</v>
      </c>
      <c r="K689" s="37" t="str">
        <f t="shared" si="54"/>
        <v>NO</v>
      </c>
    </row>
    <row r="690" spans="2:11" x14ac:dyDescent="0.35">
      <c r="B690" s="262"/>
      <c r="C690" s="238"/>
      <c r="D690" s="238"/>
      <c r="E690" s="288"/>
      <c r="F690" s="264"/>
      <c r="G690" s="37" t="str">
        <f t="shared" si="50"/>
        <v>NO</v>
      </c>
      <c r="H690" s="37" t="str">
        <f t="shared" si="51"/>
        <v>NO</v>
      </c>
      <c r="I690" s="37" t="str">
        <f t="shared" si="52"/>
        <v>NO</v>
      </c>
      <c r="J690" s="37" t="str">
        <f t="shared" si="53"/>
        <v>NO</v>
      </c>
      <c r="K690" s="37" t="str">
        <f t="shared" si="54"/>
        <v>NO</v>
      </c>
    </row>
    <row r="691" spans="2:11" x14ac:dyDescent="0.35">
      <c r="B691" s="262"/>
      <c r="C691" s="238"/>
      <c r="D691" s="238"/>
      <c r="E691" s="288"/>
      <c r="F691" s="264"/>
      <c r="G691" s="37" t="str">
        <f t="shared" si="50"/>
        <v>NO</v>
      </c>
      <c r="H691" s="37" t="str">
        <f t="shared" si="51"/>
        <v>NO</v>
      </c>
      <c r="I691" s="37" t="str">
        <f t="shared" si="52"/>
        <v>NO</v>
      </c>
      <c r="J691" s="37" t="str">
        <f t="shared" si="53"/>
        <v>NO</v>
      </c>
      <c r="K691" s="37" t="str">
        <f t="shared" si="54"/>
        <v>NO</v>
      </c>
    </row>
    <row r="692" spans="2:11" x14ac:dyDescent="0.35">
      <c r="B692" s="262"/>
      <c r="C692" s="238"/>
      <c r="D692" s="238"/>
      <c r="E692" s="288"/>
      <c r="F692" s="264"/>
      <c r="G692" s="37" t="str">
        <f t="shared" si="50"/>
        <v>NO</v>
      </c>
      <c r="H692" s="37" t="str">
        <f t="shared" si="51"/>
        <v>NO</v>
      </c>
      <c r="I692" s="37" t="str">
        <f t="shared" si="52"/>
        <v>NO</v>
      </c>
      <c r="J692" s="37" t="str">
        <f t="shared" si="53"/>
        <v>NO</v>
      </c>
      <c r="K692" s="37" t="str">
        <f t="shared" si="54"/>
        <v>NO</v>
      </c>
    </row>
    <row r="693" spans="2:11" x14ac:dyDescent="0.35">
      <c r="B693" s="262"/>
      <c r="C693" s="238"/>
      <c r="D693" s="238"/>
      <c r="E693" s="288"/>
      <c r="F693" s="264"/>
      <c r="G693" s="37" t="str">
        <f t="shared" si="50"/>
        <v>NO</v>
      </c>
      <c r="H693" s="37" t="str">
        <f t="shared" si="51"/>
        <v>NO</v>
      </c>
      <c r="I693" s="37" t="str">
        <f t="shared" si="52"/>
        <v>NO</v>
      </c>
      <c r="J693" s="37" t="str">
        <f t="shared" si="53"/>
        <v>NO</v>
      </c>
      <c r="K693" s="37" t="str">
        <f t="shared" si="54"/>
        <v>NO</v>
      </c>
    </row>
    <row r="694" spans="2:11" x14ac:dyDescent="0.35">
      <c r="B694" s="262"/>
      <c r="C694" s="238"/>
      <c r="D694" s="238"/>
      <c r="E694" s="288"/>
      <c r="F694" s="264"/>
      <c r="G694" s="37" t="str">
        <f t="shared" si="50"/>
        <v>NO</v>
      </c>
      <c r="H694" s="37" t="str">
        <f t="shared" si="51"/>
        <v>NO</v>
      </c>
      <c r="I694" s="37" t="str">
        <f t="shared" si="52"/>
        <v>NO</v>
      </c>
      <c r="J694" s="37" t="str">
        <f t="shared" si="53"/>
        <v>NO</v>
      </c>
      <c r="K694" s="37" t="str">
        <f t="shared" si="54"/>
        <v>NO</v>
      </c>
    </row>
    <row r="695" spans="2:11" x14ac:dyDescent="0.35">
      <c r="B695" s="262"/>
      <c r="C695" s="238"/>
      <c r="D695" s="238"/>
      <c r="E695" s="288"/>
      <c r="F695" s="264"/>
      <c r="G695" s="37" t="str">
        <f t="shared" si="50"/>
        <v>NO</v>
      </c>
      <c r="H695" s="37" t="str">
        <f t="shared" si="51"/>
        <v>NO</v>
      </c>
      <c r="I695" s="37" t="str">
        <f t="shared" si="52"/>
        <v>NO</v>
      </c>
      <c r="J695" s="37" t="str">
        <f t="shared" si="53"/>
        <v>NO</v>
      </c>
      <c r="K695" s="37" t="str">
        <f t="shared" si="54"/>
        <v>NO</v>
      </c>
    </row>
    <row r="696" spans="2:11" x14ac:dyDescent="0.35">
      <c r="B696" s="262"/>
      <c r="C696" s="238"/>
      <c r="D696" s="238"/>
      <c r="E696" s="288"/>
      <c r="F696" s="264"/>
      <c r="G696" s="37" t="str">
        <f t="shared" si="50"/>
        <v>NO</v>
      </c>
      <c r="H696" s="37" t="str">
        <f t="shared" si="51"/>
        <v>NO</v>
      </c>
      <c r="I696" s="37" t="str">
        <f t="shared" si="52"/>
        <v>NO</v>
      </c>
      <c r="J696" s="37" t="str">
        <f t="shared" si="53"/>
        <v>NO</v>
      </c>
      <c r="K696" s="37" t="str">
        <f t="shared" si="54"/>
        <v>NO</v>
      </c>
    </row>
    <row r="697" spans="2:11" x14ac:dyDescent="0.35">
      <c r="B697" s="262"/>
      <c r="C697" s="238"/>
      <c r="D697" s="238"/>
      <c r="E697" s="288"/>
      <c r="F697" s="264"/>
      <c r="G697" s="37" t="str">
        <f t="shared" si="50"/>
        <v>NO</v>
      </c>
      <c r="H697" s="37" t="str">
        <f t="shared" si="51"/>
        <v>NO</v>
      </c>
      <c r="I697" s="37" t="str">
        <f t="shared" si="52"/>
        <v>NO</v>
      </c>
      <c r="J697" s="37" t="str">
        <f t="shared" si="53"/>
        <v>NO</v>
      </c>
      <c r="K697" s="37" t="str">
        <f t="shared" si="54"/>
        <v>NO</v>
      </c>
    </row>
    <row r="698" spans="2:11" x14ac:dyDescent="0.35">
      <c r="B698" s="262"/>
      <c r="C698" s="238"/>
      <c r="D698" s="238"/>
      <c r="E698" s="288"/>
      <c r="F698" s="264"/>
      <c r="G698" s="37" t="str">
        <f t="shared" si="50"/>
        <v>NO</v>
      </c>
      <c r="H698" s="37" t="str">
        <f t="shared" si="51"/>
        <v>NO</v>
      </c>
      <c r="I698" s="37" t="str">
        <f t="shared" si="52"/>
        <v>NO</v>
      </c>
      <c r="J698" s="37" t="str">
        <f t="shared" si="53"/>
        <v>NO</v>
      </c>
      <c r="K698" s="37" t="str">
        <f t="shared" si="54"/>
        <v>NO</v>
      </c>
    </row>
    <row r="699" spans="2:11" x14ac:dyDescent="0.35">
      <c r="B699" s="262"/>
      <c r="C699" s="238"/>
      <c r="D699" s="238"/>
      <c r="E699" s="288"/>
      <c r="F699" s="264"/>
      <c r="G699" s="37" t="str">
        <f t="shared" si="50"/>
        <v>NO</v>
      </c>
      <c r="H699" s="37" t="str">
        <f t="shared" si="51"/>
        <v>NO</v>
      </c>
      <c r="I699" s="37" t="str">
        <f t="shared" si="52"/>
        <v>NO</v>
      </c>
      <c r="J699" s="37" t="str">
        <f t="shared" si="53"/>
        <v>NO</v>
      </c>
      <c r="K699" s="37" t="str">
        <f t="shared" si="54"/>
        <v>NO</v>
      </c>
    </row>
    <row r="700" spans="2:11" x14ac:dyDescent="0.35">
      <c r="B700" s="262"/>
      <c r="C700" s="238"/>
      <c r="D700" s="238"/>
      <c r="E700" s="288"/>
      <c r="F700" s="264"/>
      <c r="G700" s="37" t="str">
        <f t="shared" si="50"/>
        <v>NO</v>
      </c>
      <c r="H700" s="37" t="str">
        <f t="shared" si="51"/>
        <v>NO</v>
      </c>
      <c r="I700" s="37" t="str">
        <f t="shared" si="52"/>
        <v>NO</v>
      </c>
      <c r="J700" s="37" t="str">
        <f t="shared" si="53"/>
        <v>NO</v>
      </c>
      <c r="K700" s="37" t="str">
        <f t="shared" si="54"/>
        <v>NO</v>
      </c>
    </row>
    <row r="701" spans="2:11" x14ac:dyDescent="0.35">
      <c r="B701" s="262"/>
      <c r="C701" s="238"/>
      <c r="D701" s="238"/>
      <c r="E701" s="288"/>
      <c r="F701" s="264"/>
      <c r="G701" s="37" t="str">
        <f t="shared" si="50"/>
        <v>NO</v>
      </c>
      <c r="H701" s="37" t="str">
        <f t="shared" si="51"/>
        <v>NO</v>
      </c>
      <c r="I701" s="37" t="str">
        <f t="shared" si="52"/>
        <v>NO</v>
      </c>
      <c r="J701" s="37" t="str">
        <f t="shared" si="53"/>
        <v>NO</v>
      </c>
      <c r="K701" s="37" t="str">
        <f t="shared" si="54"/>
        <v>NO</v>
      </c>
    </row>
    <row r="702" spans="2:11" x14ac:dyDescent="0.35">
      <c r="B702" s="262"/>
      <c r="C702" s="238"/>
      <c r="D702" s="238"/>
      <c r="E702" s="288"/>
      <c r="F702" s="264"/>
      <c r="G702" s="37" t="str">
        <f t="shared" si="50"/>
        <v>NO</v>
      </c>
      <c r="H702" s="37" t="str">
        <f t="shared" si="51"/>
        <v>NO</v>
      </c>
      <c r="I702" s="37" t="str">
        <f t="shared" si="52"/>
        <v>NO</v>
      </c>
      <c r="J702" s="37" t="str">
        <f t="shared" si="53"/>
        <v>NO</v>
      </c>
      <c r="K702" s="37" t="str">
        <f t="shared" si="54"/>
        <v>NO</v>
      </c>
    </row>
    <row r="703" spans="2:11" x14ac:dyDescent="0.35">
      <c r="B703" s="262"/>
      <c r="C703" s="238"/>
      <c r="D703" s="238"/>
      <c r="E703" s="288"/>
      <c r="F703" s="264"/>
      <c r="G703" s="37" t="str">
        <f t="shared" si="50"/>
        <v>NO</v>
      </c>
      <c r="H703" s="37" t="str">
        <f t="shared" si="51"/>
        <v>NO</v>
      </c>
      <c r="I703" s="37" t="str">
        <f t="shared" si="52"/>
        <v>NO</v>
      </c>
      <c r="J703" s="37" t="str">
        <f t="shared" si="53"/>
        <v>NO</v>
      </c>
      <c r="K703" s="37" t="str">
        <f t="shared" si="54"/>
        <v>NO</v>
      </c>
    </row>
    <row r="704" spans="2:11" x14ac:dyDescent="0.35">
      <c r="B704" s="262"/>
      <c r="C704" s="238"/>
      <c r="D704" s="238"/>
      <c r="E704" s="288"/>
      <c r="F704" s="264"/>
      <c r="G704" s="37" t="str">
        <f t="shared" si="50"/>
        <v>NO</v>
      </c>
      <c r="H704" s="37" t="str">
        <f t="shared" si="51"/>
        <v>NO</v>
      </c>
      <c r="I704" s="37" t="str">
        <f t="shared" si="52"/>
        <v>NO</v>
      </c>
      <c r="J704" s="37" t="str">
        <f t="shared" si="53"/>
        <v>NO</v>
      </c>
      <c r="K704" s="37" t="str">
        <f t="shared" si="54"/>
        <v>NO</v>
      </c>
    </row>
    <row r="705" spans="2:11" x14ac:dyDescent="0.35">
      <c r="B705" s="262"/>
      <c r="C705" s="238"/>
      <c r="D705" s="238"/>
      <c r="E705" s="288"/>
      <c r="F705" s="264"/>
      <c r="G705" s="37" t="str">
        <f t="shared" si="50"/>
        <v>NO</v>
      </c>
      <c r="H705" s="37" t="str">
        <f t="shared" si="51"/>
        <v>NO</v>
      </c>
      <c r="I705" s="37" t="str">
        <f t="shared" si="52"/>
        <v>NO</v>
      </c>
      <c r="J705" s="37" t="str">
        <f t="shared" si="53"/>
        <v>NO</v>
      </c>
      <c r="K705" s="37" t="str">
        <f t="shared" si="54"/>
        <v>NO</v>
      </c>
    </row>
    <row r="706" spans="2:11" x14ac:dyDescent="0.35">
      <c r="B706" s="262"/>
      <c r="C706" s="238"/>
      <c r="D706" s="238"/>
      <c r="E706" s="288"/>
      <c r="F706" s="264"/>
      <c r="G706" s="37" t="str">
        <f t="shared" si="50"/>
        <v>NO</v>
      </c>
      <c r="H706" s="37" t="str">
        <f t="shared" si="51"/>
        <v>NO</v>
      </c>
      <c r="I706" s="37" t="str">
        <f t="shared" si="52"/>
        <v>NO</v>
      </c>
      <c r="J706" s="37" t="str">
        <f t="shared" si="53"/>
        <v>NO</v>
      </c>
      <c r="K706" s="37" t="str">
        <f t="shared" si="54"/>
        <v>NO</v>
      </c>
    </row>
    <row r="707" spans="2:11" x14ac:dyDescent="0.35">
      <c r="B707" s="262"/>
      <c r="C707" s="238"/>
      <c r="D707" s="238"/>
      <c r="E707" s="288"/>
      <c r="F707" s="264"/>
      <c r="G707" s="37" t="str">
        <f t="shared" si="50"/>
        <v>NO</v>
      </c>
      <c r="H707" s="37" t="str">
        <f t="shared" si="51"/>
        <v>NO</v>
      </c>
      <c r="I707" s="37" t="str">
        <f t="shared" si="52"/>
        <v>NO</v>
      </c>
      <c r="J707" s="37" t="str">
        <f t="shared" si="53"/>
        <v>NO</v>
      </c>
      <c r="K707" s="37" t="str">
        <f t="shared" si="54"/>
        <v>NO</v>
      </c>
    </row>
    <row r="708" spans="2:11" x14ac:dyDescent="0.35">
      <c r="B708" s="262"/>
      <c r="C708" s="238"/>
      <c r="D708" s="238"/>
      <c r="E708" s="288"/>
      <c r="F708" s="264"/>
      <c r="G708" s="37" t="str">
        <f t="shared" si="50"/>
        <v>NO</v>
      </c>
      <c r="H708" s="37" t="str">
        <f t="shared" si="51"/>
        <v>NO</v>
      </c>
      <c r="I708" s="37" t="str">
        <f t="shared" si="52"/>
        <v>NO</v>
      </c>
      <c r="J708" s="37" t="str">
        <f t="shared" si="53"/>
        <v>NO</v>
      </c>
      <c r="K708" s="37" t="str">
        <f t="shared" si="54"/>
        <v>NO</v>
      </c>
    </row>
    <row r="709" spans="2:11" x14ac:dyDescent="0.35">
      <c r="B709" s="262"/>
      <c r="C709" s="238"/>
      <c r="D709" s="238"/>
      <c r="E709" s="288"/>
      <c r="F709" s="264"/>
      <c r="G709" s="37" t="str">
        <f t="shared" ref="G709:G772" si="55">IF(AND(C709&gt;=DATE(2022,9,30),C709&lt;=DATE(2023,9,29)),"YES",IF(C709&lt;DATE(2022,9,30),"NO",IF(C709&gt;DATE(2023,9,29),"NO")))</f>
        <v>NO</v>
      </c>
      <c r="H709" s="37" t="str">
        <f t="shared" ref="H709:H772" si="56">IF(AND(C709&gt;=DATE(2023,9,30),C709&lt;=DATE(2024,9,29)),"YES",IF(C709&lt;DATE(2023,9,30),"NO",IF(C709&gt;DATE(2024,9,29),"NO")))</f>
        <v>NO</v>
      </c>
      <c r="I709" s="37" t="str">
        <f t="shared" ref="I709:I772" si="57">IF(AND(C709&gt;=DATE(2024,9,30),C709&lt;=DATE(2025,9,29)),"YES",IF(C709&lt;DATE(2024,9,30),"NO",IF(C709&gt;DATE(2025,9,29),"NO")))</f>
        <v>NO</v>
      </c>
      <c r="J709" s="37" t="str">
        <f t="shared" ref="J709:J772" si="58">IF(AND(C709&gt;=DATE(2025,9,30),C709&lt;=DATE(2026,9,29)),"YES",IF(C709&lt;DATE(2025,9,30),"NO",IF(C709&gt;DATE(2026,9,29),"NO")))</f>
        <v>NO</v>
      </c>
      <c r="K709" s="37" t="str">
        <f t="shared" ref="K709:K772" si="59">IF(AND(C709&gt;=DATE(2026,9,30),C709&lt;=DATE(2027,9,29)),"YES",IF(C709&lt;DATE(2026,9,30),"NO",IF(C709&gt;DATE(2027,9,29),"NO")))</f>
        <v>NO</v>
      </c>
    </row>
    <row r="710" spans="2:11" x14ac:dyDescent="0.35">
      <c r="B710" s="262"/>
      <c r="C710" s="238"/>
      <c r="D710" s="238"/>
      <c r="E710" s="288"/>
      <c r="F710" s="264"/>
      <c r="G710" s="37" t="str">
        <f t="shared" si="55"/>
        <v>NO</v>
      </c>
      <c r="H710" s="37" t="str">
        <f t="shared" si="56"/>
        <v>NO</v>
      </c>
      <c r="I710" s="37" t="str">
        <f t="shared" si="57"/>
        <v>NO</v>
      </c>
      <c r="J710" s="37" t="str">
        <f t="shared" si="58"/>
        <v>NO</v>
      </c>
      <c r="K710" s="37" t="str">
        <f t="shared" si="59"/>
        <v>NO</v>
      </c>
    </row>
    <row r="711" spans="2:11" x14ac:dyDescent="0.35">
      <c r="B711" s="262"/>
      <c r="C711" s="238"/>
      <c r="D711" s="238"/>
      <c r="E711" s="288"/>
      <c r="F711" s="264"/>
      <c r="G711" s="37" t="str">
        <f t="shared" si="55"/>
        <v>NO</v>
      </c>
      <c r="H711" s="37" t="str">
        <f t="shared" si="56"/>
        <v>NO</v>
      </c>
      <c r="I711" s="37" t="str">
        <f t="shared" si="57"/>
        <v>NO</v>
      </c>
      <c r="J711" s="37" t="str">
        <f t="shared" si="58"/>
        <v>NO</v>
      </c>
      <c r="K711" s="37" t="str">
        <f t="shared" si="59"/>
        <v>NO</v>
      </c>
    </row>
    <row r="712" spans="2:11" x14ac:dyDescent="0.35">
      <c r="B712" s="262"/>
      <c r="C712" s="238"/>
      <c r="D712" s="238"/>
      <c r="E712" s="288"/>
      <c r="F712" s="264"/>
      <c r="G712" s="37" t="str">
        <f t="shared" si="55"/>
        <v>NO</v>
      </c>
      <c r="H712" s="37" t="str">
        <f t="shared" si="56"/>
        <v>NO</v>
      </c>
      <c r="I712" s="37" t="str">
        <f t="shared" si="57"/>
        <v>NO</v>
      </c>
      <c r="J712" s="37" t="str">
        <f t="shared" si="58"/>
        <v>NO</v>
      </c>
      <c r="K712" s="37" t="str">
        <f t="shared" si="59"/>
        <v>NO</v>
      </c>
    </row>
    <row r="713" spans="2:11" x14ac:dyDescent="0.35">
      <c r="B713" s="262"/>
      <c r="C713" s="238"/>
      <c r="D713" s="238"/>
      <c r="E713" s="288"/>
      <c r="F713" s="264"/>
      <c r="G713" s="37" t="str">
        <f t="shared" si="55"/>
        <v>NO</v>
      </c>
      <c r="H713" s="37" t="str">
        <f t="shared" si="56"/>
        <v>NO</v>
      </c>
      <c r="I713" s="37" t="str">
        <f t="shared" si="57"/>
        <v>NO</v>
      </c>
      <c r="J713" s="37" t="str">
        <f t="shared" si="58"/>
        <v>NO</v>
      </c>
      <c r="K713" s="37" t="str">
        <f t="shared" si="59"/>
        <v>NO</v>
      </c>
    </row>
    <row r="714" spans="2:11" x14ac:dyDescent="0.35">
      <c r="B714" s="262"/>
      <c r="C714" s="238"/>
      <c r="D714" s="238"/>
      <c r="E714" s="288"/>
      <c r="F714" s="264"/>
      <c r="G714" s="37" t="str">
        <f t="shared" si="55"/>
        <v>NO</v>
      </c>
      <c r="H714" s="37" t="str">
        <f t="shared" si="56"/>
        <v>NO</v>
      </c>
      <c r="I714" s="37" t="str">
        <f t="shared" si="57"/>
        <v>NO</v>
      </c>
      <c r="J714" s="37" t="str">
        <f t="shared" si="58"/>
        <v>NO</v>
      </c>
      <c r="K714" s="37" t="str">
        <f t="shared" si="59"/>
        <v>NO</v>
      </c>
    </row>
    <row r="715" spans="2:11" x14ac:dyDescent="0.35">
      <c r="B715" s="262"/>
      <c r="C715" s="238"/>
      <c r="D715" s="238"/>
      <c r="E715" s="288"/>
      <c r="F715" s="264"/>
      <c r="G715" s="37" t="str">
        <f t="shared" si="55"/>
        <v>NO</v>
      </c>
      <c r="H715" s="37" t="str">
        <f t="shared" si="56"/>
        <v>NO</v>
      </c>
      <c r="I715" s="37" t="str">
        <f t="shared" si="57"/>
        <v>NO</v>
      </c>
      <c r="J715" s="37" t="str">
        <f t="shared" si="58"/>
        <v>NO</v>
      </c>
      <c r="K715" s="37" t="str">
        <f t="shared" si="59"/>
        <v>NO</v>
      </c>
    </row>
    <row r="716" spans="2:11" x14ac:dyDescent="0.35">
      <c r="B716" s="262"/>
      <c r="C716" s="238"/>
      <c r="D716" s="238"/>
      <c r="E716" s="288"/>
      <c r="F716" s="264"/>
      <c r="G716" s="37" t="str">
        <f t="shared" si="55"/>
        <v>NO</v>
      </c>
      <c r="H716" s="37" t="str">
        <f t="shared" si="56"/>
        <v>NO</v>
      </c>
      <c r="I716" s="37" t="str">
        <f t="shared" si="57"/>
        <v>NO</v>
      </c>
      <c r="J716" s="37" t="str">
        <f t="shared" si="58"/>
        <v>NO</v>
      </c>
      <c r="K716" s="37" t="str">
        <f t="shared" si="59"/>
        <v>NO</v>
      </c>
    </row>
    <row r="717" spans="2:11" x14ac:dyDescent="0.35">
      <c r="B717" s="262"/>
      <c r="C717" s="238"/>
      <c r="D717" s="238"/>
      <c r="E717" s="288"/>
      <c r="F717" s="264"/>
      <c r="G717" s="37" t="str">
        <f t="shared" si="55"/>
        <v>NO</v>
      </c>
      <c r="H717" s="37" t="str">
        <f t="shared" si="56"/>
        <v>NO</v>
      </c>
      <c r="I717" s="37" t="str">
        <f t="shared" si="57"/>
        <v>NO</v>
      </c>
      <c r="J717" s="37" t="str">
        <f t="shared" si="58"/>
        <v>NO</v>
      </c>
      <c r="K717" s="37" t="str">
        <f t="shared" si="59"/>
        <v>NO</v>
      </c>
    </row>
    <row r="718" spans="2:11" x14ac:dyDescent="0.35">
      <c r="B718" s="262"/>
      <c r="C718" s="238"/>
      <c r="D718" s="238"/>
      <c r="E718" s="288"/>
      <c r="F718" s="264"/>
      <c r="G718" s="37" t="str">
        <f t="shared" si="55"/>
        <v>NO</v>
      </c>
      <c r="H718" s="37" t="str">
        <f t="shared" si="56"/>
        <v>NO</v>
      </c>
      <c r="I718" s="37" t="str">
        <f t="shared" si="57"/>
        <v>NO</v>
      </c>
      <c r="J718" s="37" t="str">
        <f t="shared" si="58"/>
        <v>NO</v>
      </c>
      <c r="K718" s="37" t="str">
        <f t="shared" si="59"/>
        <v>NO</v>
      </c>
    </row>
    <row r="719" spans="2:11" x14ac:dyDescent="0.35">
      <c r="B719" s="262"/>
      <c r="C719" s="238"/>
      <c r="D719" s="238"/>
      <c r="E719" s="288"/>
      <c r="F719" s="264"/>
      <c r="G719" s="37" t="str">
        <f t="shared" si="55"/>
        <v>NO</v>
      </c>
      <c r="H719" s="37" t="str">
        <f t="shared" si="56"/>
        <v>NO</v>
      </c>
      <c r="I719" s="37" t="str">
        <f t="shared" si="57"/>
        <v>NO</v>
      </c>
      <c r="J719" s="37" t="str">
        <f t="shared" si="58"/>
        <v>NO</v>
      </c>
      <c r="K719" s="37" t="str">
        <f t="shared" si="59"/>
        <v>NO</v>
      </c>
    </row>
    <row r="720" spans="2:11" x14ac:dyDescent="0.35">
      <c r="B720" s="262"/>
      <c r="C720" s="238"/>
      <c r="D720" s="238"/>
      <c r="E720" s="288"/>
      <c r="F720" s="264"/>
      <c r="G720" s="37" t="str">
        <f t="shared" si="55"/>
        <v>NO</v>
      </c>
      <c r="H720" s="37" t="str">
        <f t="shared" si="56"/>
        <v>NO</v>
      </c>
      <c r="I720" s="37" t="str">
        <f t="shared" si="57"/>
        <v>NO</v>
      </c>
      <c r="J720" s="37" t="str">
        <f t="shared" si="58"/>
        <v>NO</v>
      </c>
      <c r="K720" s="37" t="str">
        <f t="shared" si="59"/>
        <v>NO</v>
      </c>
    </row>
    <row r="721" spans="2:11" x14ac:dyDescent="0.35">
      <c r="B721" s="262"/>
      <c r="C721" s="238"/>
      <c r="D721" s="238"/>
      <c r="E721" s="288"/>
      <c r="F721" s="264"/>
      <c r="G721" s="37" t="str">
        <f t="shared" si="55"/>
        <v>NO</v>
      </c>
      <c r="H721" s="37" t="str">
        <f t="shared" si="56"/>
        <v>NO</v>
      </c>
      <c r="I721" s="37" t="str">
        <f t="shared" si="57"/>
        <v>NO</v>
      </c>
      <c r="J721" s="37" t="str">
        <f t="shared" si="58"/>
        <v>NO</v>
      </c>
      <c r="K721" s="37" t="str">
        <f t="shared" si="59"/>
        <v>NO</v>
      </c>
    </row>
    <row r="722" spans="2:11" x14ac:dyDescent="0.35">
      <c r="B722" s="262"/>
      <c r="C722" s="238"/>
      <c r="D722" s="238"/>
      <c r="E722" s="288"/>
      <c r="F722" s="264"/>
      <c r="G722" s="37" t="str">
        <f t="shared" si="55"/>
        <v>NO</v>
      </c>
      <c r="H722" s="37" t="str">
        <f t="shared" si="56"/>
        <v>NO</v>
      </c>
      <c r="I722" s="37" t="str">
        <f t="shared" si="57"/>
        <v>NO</v>
      </c>
      <c r="J722" s="37" t="str">
        <f t="shared" si="58"/>
        <v>NO</v>
      </c>
      <c r="K722" s="37" t="str">
        <f t="shared" si="59"/>
        <v>NO</v>
      </c>
    </row>
    <row r="723" spans="2:11" x14ac:dyDescent="0.35">
      <c r="B723" s="262"/>
      <c r="C723" s="238"/>
      <c r="D723" s="238"/>
      <c r="E723" s="288"/>
      <c r="F723" s="264"/>
      <c r="G723" s="37" t="str">
        <f t="shared" si="55"/>
        <v>NO</v>
      </c>
      <c r="H723" s="37" t="str">
        <f t="shared" si="56"/>
        <v>NO</v>
      </c>
      <c r="I723" s="37" t="str">
        <f t="shared" si="57"/>
        <v>NO</v>
      </c>
      <c r="J723" s="37" t="str">
        <f t="shared" si="58"/>
        <v>NO</v>
      </c>
      <c r="K723" s="37" t="str">
        <f t="shared" si="59"/>
        <v>NO</v>
      </c>
    </row>
    <row r="724" spans="2:11" x14ac:dyDescent="0.35">
      <c r="B724" s="262"/>
      <c r="C724" s="238"/>
      <c r="D724" s="238"/>
      <c r="E724" s="288"/>
      <c r="F724" s="264"/>
      <c r="G724" s="37" t="str">
        <f t="shared" si="55"/>
        <v>NO</v>
      </c>
      <c r="H724" s="37" t="str">
        <f t="shared" si="56"/>
        <v>NO</v>
      </c>
      <c r="I724" s="37" t="str">
        <f t="shared" si="57"/>
        <v>NO</v>
      </c>
      <c r="J724" s="37" t="str">
        <f t="shared" si="58"/>
        <v>NO</v>
      </c>
      <c r="K724" s="37" t="str">
        <f t="shared" si="59"/>
        <v>NO</v>
      </c>
    </row>
    <row r="725" spans="2:11" x14ac:dyDescent="0.35">
      <c r="B725" s="262"/>
      <c r="C725" s="238"/>
      <c r="D725" s="238"/>
      <c r="E725" s="288"/>
      <c r="F725" s="264"/>
      <c r="G725" s="37" t="str">
        <f t="shared" si="55"/>
        <v>NO</v>
      </c>
      <c r="H725" s="37" t="str">
        <f t="shared" si="56"/>
        <v>NO</v>
      </c>
      <c r="I725" s="37" t="str">
        <f t="shared" si="57"/>
        <v>NO</v>
      </c>
      <c r="J725" s="37" t="str">
        <f t="shared" si="58"/>
        <v>NO</v>
      </c>
      <c r="K725" s="37" t="str">
        <f t="shared" si="59"/>
        <v>NO</v>
      </c>
    </row>
    <row r="726" spans="2:11" x14ac:dyDescent="0.35">
      <c r="B726" s="262"/>
      <c r="C726" s="238"/>
      <c r="D726" s="238"/>
      <c r="E726" s="288"/>
      <c r="F726" s="264"/>
      <c r="G726" s="37" t="str">
        <f t="shared" si="55"/>
        <v>NO</v>
      </c>
      <c r="H726" s="37" t="str">
        <f t="shared" si="56"/>
        <v>NO</v>
      </c>
      <c r="I726" s="37" t="str">
        <f t="shared" si="57"/>
        <v>NO</v>
      </c>
      <c r="J726" s="37" t="str">
        <f t="shared" si="58"/>
        <v>NO</v>
      </c>
      <c r="K726" s="37" t="str">
        <f t="shared" si="59"/>
        <v>NO</v>
      </c>
    </row>
    <row r="727" spans="2:11" x14ac:dyDescent="0.35">
      <c r="B727" s="262"/>
      <c r="C727" s="238"/>
      <c r="D727" s="238"/>
      <c r="E727" s="288"/>
      <c r="F727" s="264"/>
      <c r="G727" s="37" t="str">
        <f t="shared" si="55"/>
        <v>NO</v>
      </c>
      <c r="H727" s="37" t="str">
        <f t="shared" si="56"/>
        <v>NO</v>
      </c>
      <c r="I727" s="37" t="str">
        <f t="shared" si="57"/>
        <v>NO</v>
      </c>
      <c r="J727" s="37" t="str">
        <f t="shared" si="58"/>
        <v>NO</v>
      </c>
      <c r="K727" s="37" t="str">
        <f t="shared" si="59"/>
        <v>NO</v>
      </c>
    </row>
    <row r="728" spans="2:11" x14ac:dyDescent="0.35">
      <c r="B728" s="262"/>
      <c r="C728" s="238"/>
      <c r="D728" s="238"/>
      <c r="E728" s="288"/>
      <c r="F728" s="264"/>
      <c r="G728" s="37" t="str">
        <f t="shared" si="55"/>
        <v>NO</v>
      </c>
      <c r="H728" s="37" t="str">
        <f t="shared" si="56"/>
        <v>NO</v>
      </c>
      <c r="I728" s="37" t="str">
        <f t="shared" si="57"/>
        <v>NO</v>
      </c>
      <c r="J728" s="37" t="str">
        <f t="shared" si="58"/>
        <v>NO</v>
      </c>
      <c r="K728" s="37" t="str">
        <f t="shared" si="59"/>
        <v>NO</v>
      </c>
    </row>
    <row r="729" spans="2:11" x14ac:dyDescent="0.35">
      <c r="B729" s="262"/>
      <c r="C729" s="238"/>
      <c r="D729" s="238"/>
      <c r="E729" s="288"/>
      <c r="F729" s="264"/>
      <c r="G729" s="37" t="str">
        <f t="shared" si="55"/>
        <v>NO</v>
      </c>
      <c r="H729" s="37" t="str">
        <f t="shared" si="56"/>
        <v>NO</v>
      </c>
      <c r="I729" s="37" t="str">
        <f t="shared" si="57"/>
        <v>NO</v>
      </c>
      <c r="J729" s="37" t="str">
        <f t="shared" si="58"/>
        <v>NO</v>
      </c>
      <c r="K729" s="37" t="str">
        <f t="shared" si="59"/>
        <v>NO</v>
      </c>
    </row>
    <row r="730" spans="2:11" x14ac:dyDescent="0.35">
      <c r="B730" s="262"/>
      <c r="C730" s="238"/>
      <c r="D730" s="238"/>
      <c r="E730" s="288"/>
      <c r="F730" s="264"/>
      <c r="G730" s="37" t="str">
        <f t="shared" si="55"/>
        <v>NO</v>
      </c>
      <c r="H730" s="37" t="str">
        <f t="shared" si="56"/>
        <v>NO</v>
      </c>
      <c r="I730" s="37" t="str">
        <f t="shared" si="57"/>
        <v>NO</v>
      </c>
      <c r="J730" s="37" t="str">
        <f t="shared" si="58"/>
        <v>NO</v>
      </c>
      <c r="K730" s="37" t="str">
        <f t="shared" si="59"/>
        <v>NO</v>
      </c>
    </row>
    <row r="731" spans="2:11" x14ac:dyDescent="0.35">
      <c r="B731" s="262"/>
      <c r="C731" s="238"/>
      <c r="D731" s="238"/>
      <c r="E731" s="288"/>
      <c r="F731" s="264"/>
      <c r="G731" s="37" t="str">
        <f t="shared" si="55"/>
        <v>NO</v>
      </c>
      <c r="H731" s="37" t="str">
        <f t="shared" si="56"/>
        <v>NO</v>
      </c>
      <c r="I731" s="37" t="str">
        <f t="shared" si="57"/>
        <v>NO</v>
      </c>
      <c r="J731" s="37" t="str">
        <f t="shared" si="58"/>
        <v>NO</v>
      </c>
      <c r="K731" s="37" t="str">
        <f t="shared" si="59"/>
        <v>NO</v>
      </c>
    </row>
    <row r="732" spans="2:11" x14ac:dyDescent="0.35">
      <c r="B732" s="262"/>
      <c r="C732" s="238"/>
      <c r="D732" s="238"/>
      <c r="E732" s="288"/>
      <c r="F732" s="264"/>
      <c r="G732" s="37" t="str">
        <f t="shared" si="55"/>
        <v>NO</v>
      </c>
      <c r="H732" s="37" t="str">
        <f t="shared" si="56"/>
        <v>NO</v>
      </c>
      <c r="I732" s="37" t="str">
        <f t="shared" si="57"/>
        <v>NO</v>
      </c>
      <c r="J732" s="37" t="str">
        <f t="shared" si="58"/>
        <v>NO</v>
      </c>
      <c r="K732" s="37" t="str">
        <f t="shared" si="59"/>
        <v>NO</v>
      </c>
    </row>
    <row r="733" spans="2:11" x14ac:dyDescent="0.35">
      <c r="B733" s="262"/>
      <c r="C733" s="238"/>
      <c r="D733" s="238"/>
      <c r="E733" s="288"/>
      <c r="F733" s="264"/>
      <c r="G733" s="37" t="str">
        <f t="shared" si="55"/>
        <v>NO</v>
      </c>
      <c r="H733" s="37" t="str">
        <f t="shared" si="56"/>
        <v>NO</v>
      </c>
      <c r="I733" s="37" t="str">
        <f t="shared" si="57"/>
        <v>NO</v>
      </c>
      <c r="J733" s="37" t="str">
        <f t="shared" si="58"/>
        <v>NO</v>
      </c>
      <c r="K733" s="37" t="str">
        <f t="shared" si="59"/>
        <v>NO</v>
      </c>
    </row>
    <row r="734" spans="2:11" x14ac:dyDescent="0.35">
      <c r="B734" s="262"/>
      <c r="C734" s="238"/>
      <c r="D734" s="238"/>
      <c r="E734" s="288"/>
      <c r="F734" s="264"/>
      <c r="G734" s="37" t="str">
        <f t="shared" si="55"/>
        <v>NO</v>
      </c>
      <c r="H734" s="37" t="str">
        <f t="shared" si="56"/>
        <v>NO</v>
      </c>
      <c r="I734" s="37" t="str">
        <f t="shared" si="57"/>
        <v>NO</v>
      </c>
      <c r="J734" s="37" t="str">
        <f t="shared" si="58"/>
        <v>NO</v>
      </c>
      <c r="K734" s="37" t="str">
        <f t="shared" si="59"/>
        <v>NO</v>
      </c>
    </row>
    <row r="735" spans="2:11" x14ac:dyDescent="0.35">
      <c r="B735" s="262"/>
      <c r="C735" s="238"/>
      <c r="D735" s="238"/>
      <c r="E735" s="288"/>
      <c r="F735" s="264"/>
      <c r="G735" s="37" t="str">
        <f t="shared" si="55"/>
        <v>NO</v>
      </c>
      <c r="H735" s="37" t="str">
        <f t="shared" si="56"/>
        <v>NO</v>
      </c>
      <c r="I735" s="37" t="str">
        <f t="shared" si="57"/>
        <v>NO</v>
      </c>
      <c r="J735" s="37" t="str">
        <f t="shared" si="58"/>
        <v>NO</v>
      </c>
      <c r="K735" s="37" t="str">
        <f t="shared" si="59"/>
        <v>NO</v>
      </c>
    </row>
    <row r="736" spans="2:11" x14ac:dyDescent="0.35">
      <c r="B736" s="262"/>
      <c r="C736" s="238"/>
      <c r="D736" s="238"/>
      <c r="E736" s="288"/>
      <c r="F736" s="264"/>
      <c r="G736" s="37" t="str">
        <f t="shared" si="55"/>
        <v>NO</v>
      </c>
      <c r="H736" s="37" t="str">
        <f t="shared" si="56"/>
        <v>NO</v>
      </c>
      <c r="I736" s="37" t="str">
        <f t="shared" si="57"/>
        <v>NO</v>
      </c>
      <c r="J736" s="37" t="str">
        <f t="shared" si="58"/>
        <v>NO</v>
      </c>
      <c r="K736" s="37" t="str">
        <f t="shared" si="59"/>
        <v>NO</v>
      </c>
    </row>
    <row r="737" spans="2:11" x14ac:dyDescent="0.35">
      <c r="B737" s="262"/>
      <c r="C737" s="238"/>
      <c r="D737" s="238"/>
      <c r="E737" s="288"/>
      <c r="F737" s="264"/>
      <c r="G737" s="37" t="str">
        <f t="shared" si="55"/>
        <v>NO</v>
      </c>
      <c r="H737" s="37" t="str">
        <f t="shared" si="56"/>
        <v>NO</v>
      </c>
      <c r="I737" s="37" t="str">
        <f t="shared" si="57"/>
        <v>NO</v>
      </c>
      <c r="J737" s="37" t="str">
        <f t="shared" si="58"/>
        <v>NO</v>
      </c>
      <c r="K737" s="37" t="str">
        <f t="shared" si="59"/>
        <v>NO</v>
      </c>
    </row>
    <row r="738" spans="2:11" x14ac:dyDescent="0.35">
      <c r="B738" s="262"/>
      <c r="C738" s="238"/>
      <c r="D738" s="238"/>
      <c r="E738" s="288"/>
      <c r="F738" s="264"/>
      <c r="G738" s="37" t="str">
        <f t="shared" si="55"/>
        <v>NO</v>
      </c>
      <c r="H738" s="37" t="str">
        <f t="shared" si="56"/>
        <v>NO</v>
      </c>
      <c r="I738" s="37" t="str">
        <f t="shared" si="57"/>
        <v>NO</v>
      </c>
      <c r="J738" s="37" t="str">
        <f t="shared" si="58"/>
        <v>NO</v>
      </c>
      <c r="K738" s="37" t="str">
        <f t="shared" si="59"/>
        <v>NO</v>
      </c>
    </row>
    <row r="739" spans="2:11" x14ac:dyDescent="0.35">
      <c r="B739" s="262"/>
      <c r="C739" s="238"/>
      <c r="D739" s="238"/>
      <c r="E739" s="288"/>
      <c r="F739" s="264"/>
      <c r="G739" s="37" t="str">
        <f t="shared" si="55"/>
        <v>NO</v>
      </c>
      <c r="H739" s="37" t="str">
        <f t="shared" si="56"/>
        <v>NO</v>
      </c>
      <c r="I739" s="37" t="str">
        <f t="shared" si="57"/>
        <v>NO</v>
      </c>
      <c r="J739" s="37" t="str">
        <f t="shared" si="58"/>
        <v>NO</v>
      </c>
      <c r="K739" s="37" t="str">
        <f t="shared" si="59"/>
        <v>NO</v>
      </c>
    </row>
    <row r="740" spans="2:11" x14ac:dyDescent="0.35">
      <c r="B740" s="262"/>
      <c r="C740" s="238"/>
      <c r="D740" s="238"/>
      <c r="E740" s="288"/>
      <c r="F740" s="264"/>
      <c r="G740" s="37" t="str">
        <f t="shared" si="55"/>
        <v>NO</v>
      </c>
      <c r="H740" s="37" t="str">
        <f t="shared" si="56"/>
        <v>NO</v>
      </c>
      <c r="I740" s="37" t="str">
        <f t="shared" si="57"/>
        <v>NO</v>
      </c>
      <c r="J740" s="37" t="str">
        <f t="shared" si="58"/>
        <v>NO</v>
      </c>
      <c r="K740" s="37" t="str">
        <f t="shared" si="59"/>
        <v>NO</v>
      </c>
    </row>
    <row r="741" spans="2:11" x14ac:dyDescent="0.35">
      <c r="B741" s="262"/>
      <c r="C741" s="238"/>
      <c r="D741" s="238"/>
      <c r="E741" s="288"/>
      <c r="F741" s="264"/>
      <c r="G741" s="37" t="str">
        <f t="shared" si="55"/>
        <v>NO</v>
      </c>
      <c r="H741" s="37" t="str">
        <f t="shared" si="56"/>
        <v>NO</v>
      </c>
      <c r="I741" s="37" t="str">
        <f t="shared" si="57"/>
        <v>NO</v>
      </c>
      <c r="J741" s="37" t="str">
        <f t="shared" si="58"/>
        <v>NO</v>
      </c>
      <c r="K741" s="37" t="str">
        <f t="shared" si="59"/>
        <v>NO</v>
      </c>
    </row>
    <row r="742" spans="2:11" x14ac:dyDescent="0.35">
      <c r="B742" s="262"/>
      <c r="C742" s="238"/>
      <c r="D742" s="238"/>
      <c r="E742" s="288"/>
      <c r="F742" s="264"/>
      <c r="G742" s="37" t="str">
        <f t="shared" si="55"/>
        <v>NO</v>
      </c>
      <c r="H742" s="37" t="str">
        <f t="shared" si="56"/>
        <v>NO</v>
      </c>
      <c r="I742" s="37" t="str">
        <f t="shared" si="57"/>
        <v>NO</v>
      </c>
      <c r="J742" s="37" t="str">
        <f t="shared" si="58"/>
        <v>NO</v>
      </c>
      <c r="K742" s="37" t="str">
        <f t="shared" si="59"/>
        <v>NO</v>
      </c>
    </row>
    <row r="743" spans="2:11" x14ac:dyDescent="0.35">
      <c r="B743" s="262"/>
      <c r="C743" s="238"/>
      <c r="D743" s="238"/>
      <c r="E743" s="288"/>
      <c r="F743" s="264"/>
      <c r="G743" s="37" t="str">
        <f t="shared" si="55"/>
        <v>NO</v>
      </c>
      <c r="H743" s="37" t="str">
        <f t="shared" si="56"/>
        <v>NO</v>
      </c>
      <c r="I743" s="37" t="str">
        <f t="shared" si="57"/>
        <v>NO</v>
      </c>
      <c r="J743" s="37" t="str">
        <f t="shared" si="58"/>
        <v>NO</v>
      </c>
      <c r="K743" s="37" t="str">
        <f t="shared" si="59"/>
        <v>NO</v>
      </c>
    </row>
    <row r="744" spans="2:11" x14ac:dyDescent="0.35">
      <c r="B744" s="262"/>
      <c r="C744" s="238"/>
      <c r="D744" s="238"/>
      <c r="E744" s="288"/>
      <c r="F744" s="264"/>
      <c r="G744" s="37" t="str">
        <f t="shared" si="55"/>
        <v>NO</v>
      </c>
      <c r="H744" s="37" t="str">
        <f t="shared" si="56"/>
        <v>NO</v>
      </c>
      <c r="I744" s="37" t="str">
        <f t="shared" si="57"/>
        <v>NO</v>
      </c>
      <c r="J744" s="37" t="str">
        <f t="shared" si="58"/>
        <v>NO</v>
      </c>
      <c r="K744" s="37" t="str">
        <f t="shared" si="59"/>
        <v>NO</v>
      </c>
    </row>
    <row r="745" spans="2:11" x14ac:dyDescent="0.35">
      <c r="B745" s="262"/>
      <c r="C745" s="238"/>
      <c r="D745" s="238"/>
      <c r="E745" s="288"/>
      <c r="F745" s="264"/>
      <c r="G745" s="37" t="str">
        <f t="shared" si="55"/>
        <v>NO</v>
      </c>
      <c r="H745" s="37" t="str">
        <f t="shared" si="56"/>
        <v>NO</v>
      </c>
      <c r="I745" s="37" t="str">
        <f t="shared" si="57"/>
        <v>NO</v>
      </c>
      <c r="J745" s="37" t="str">
        <f t="shared" si="58"/>
        <v>NO</v>
      </c>
      <c r="K745" s="37" t="str">
        <f t="shared" si="59"/>
        <v>NO</v>
      </c>
    </row>
    <row r="746" spans="2:11" x14ac:dyDescent="0.35">
      <c r="B746" s="262"/>
      <c r="C746" s="238"/>
      <c r="D746" s="238"/>
      <c r="E746" s="288"/>
      <c r="F746" s="264"/>
      <c r="G746" s="37" t="str">
        <f t="shared" si="55"/>
        <v>NO</v>
      </c>
      <c r="H746" s="37" t="str">
        <f t="shared" si="56"/>
        <v>NO</v>
      </c>
      <c r="I746" s="37" t="str">
        <f t="shared" si="57"/>
        <v>NO</v>
      </c>
      <c r="J746" s="37" t="str">
        <f t="shared" si="58"/>
        <v>NO</v>
      </c>
      <c r="K746" s="37" t="str">
        <f t="shared" si="59"/>
        <v>NO</v>
      </c>
    </row>
    <row r="747" spans="2:11" x14ac:dyDescent="0.35">
      <c r="B747" s="262"/>
      <c r="C747" s="238"/>
      <c r="D747" s="238"/>
      <c r="E747" s="288"/>
      <c r="F747" s="264"/>
      <c r="G747" s="37" t="str">
        <f t="shared" si="55"/>
        <v>NO</v>
      </c>
      <c r="H747" s="37" t="str">
        <f t="shared" si="56"/>
        <v>NO</v>
      </c>
      <c r="I747" s="37" t="str">
        <f t="shared" si="57"/>
        <v>NO</v>
      </c>
      <c r="J747" s="37" t="str">
        <f t="shared" si="58"/>
        <v>NO</v>
      </c>
      <c r="K747" s="37" t="str">
        <f t="shared" si="59"/>
        <v>NO</v>
      </c>
    </row>
    <row r="748" spans="2:11" x14ac:dyDescent="0.35">
      <c r="B748" s="262"/>
      <c r="C748" s="238"/>
      <c r="D748" s="238"/>
      <c r="E748" s="288"/>
      <c r="F748" s="264"/>
      <c r="G748" s="37" t="str">
        <f t="shared" si="55"/>
        <v>NO</v>
      </c>
      <c r="H748" s="37" t="str">
        <f t="shared" si="56"/>
        <v>NO</v>
      </c>
      <c r="I748" s="37" t="str">
        <f t="shared" si="57"/>
        <v>NO</v>
      </c>
      <c r="J748" s="37" t="str">
        <f t="shared" si="58"/>
        <v>NO</v>
      </c>
      <c r="K748" s="37" t="str">
        <f t="shared" si="59"/>
        <v>NO</v>
      </c>
    </row>
    <row r="749" spans="2:11" x14ac:dyDescent="0.35">
      <c r="B749" s="262"/>
      <c r="C749" s="238"/>
      <c r="D749" s="238"/>
      <c r="E749" s="288"/>
      <c r="F749" s="264"/>
      <c r="G749" s="37" t="str">
        <f t="shared" si="55"/>
        <v>NO</v>
      </c>
      <c r="H749" s="37" t="str">
        <f t="shared" si="56"/>
        <v>NO</v>
      </c>
      <c r="I749" s="37" t="str">
        <f t="shared" si="57"/>
        <v>NO</v>
      </c>
      <c r="J749" s="37" t="str">
        <f t="shared" si="58"/>
        <v>NO</v>
      </c>
      <c r="K749" s="37" t="str">
        <f t="shared" si="59"/>
        <v>NO</v>
      </c>
    </row>
    <row r="750" spans="2:11" x14ac:dyDescent="0.35">
      <c r="B750" s="262"/>
      <c r="C750" s="238"/>
      <c r="D750" s="238"/>
      <c r="E750" s="288"/>
      <c r="F750" s="264"/>
      <c r="G750" s="37" t="str">
        <f t="shared" si="55"/>
        <v>NO</v>
      </c>
      <c r="H750" s="37" t="str">
        <f t="shared" si="56"/>
        <v>NO</v>
      </c>
      <c r="I750" s="37" t="str">
        <f t="shared" si="57"/>
        <v>NO</v>
      </c>
      <c r="J750" s="37" t="str">
        <f t="shared" si="58"/>
        <v>NO</v>
      </c>
      <c r="K750" s="37" t="str">
        <f t="shared" si="59"/>
        <v>NO</v>
      </c>
    </row>
    <row r="751" spans="2:11" x14ac:dyDescent="0.35">
      <c r="B751" s="262"/>
      <c r="C751" s="238"/>
      <c r="D751" s="238"/>
      <c r="E751" s="288"/>
      <c r="F751" s="264"/>
      <c r="G751" s="37" t="str">
        <f t="shared" si="55"/>
        <v>NO</v>
      </c>
      <c r="H751" s="37" t="str">
        <f t="shared" si="56"/>
        <v>NO</v>
      </c>
      <c r="I751" s="37" t="str">
        <f t="shared" si="57"/>
        <v>NO</v>
      </c>
      <c r="J751" s="37" t="str">
        <f t="shared" si="58"/>
        <v>NO</v>
      </c>
      <c r="K751" s="37" t="str">
        <f t="shared" si="59"/>
        <v>NO</v>
      </c>
    </row>
    <row r="752" spans="2:11" x14ac:dyDescent="0.35">
      <c r="B752" s="262"/>
      <c r="C752" s="238"/>
      <c r="D752" s="238"/>
      <c r="E752" s="288"/>
      <c r="F752" s="264"/>
      <c r="G752" s="37" t="str">
        <f t="shared" si="55"/>
        <v>NO</v>
      </c>
      <c r="H752" s="37" t="str">
        <f t="shared" si="56"/>
        <v>NO</v>
      </c>
      <c r="I752" s="37" t="str">
        <f t="shared" si="57"/>
        <v>NO</v>
      </c>
      <c r="J752" s="37" t="str">
        <f t="shared" si="58"/>
        <v>NO</v>
      </c>
      <c r="K752" s="37" t="str">
        <f t="shared" si="59"/>
        <v>NO</v>
      </c>
    </row>
    <row r="753" spans="2:11" x14ac:dyDescent="0.35">
      <c r="B753" s="262"/>
      <c r="C753" s="238"/>
      <c r="D753" s="238"/>
      <c r="E753" s="288"/>
      <c r="F753" s="264"/>
      <c r="G753" s="37" t="str">
        <f t="shared" si="55"/>
        <v>NO</v>
      </c>
      <c r="H753" s="37" t="str">
        <f t="shared" si="56"/>
        <v>NO</v>
      </c>
      <c r="I753" s="37" t="str">
        <f t="shared" si="57"/>
        <v>NO</v>
      </c>
      <c r="J753" s="37" t="str">
        <f t="shared" si="58"/>
        <v>NO</v>
      </c>
      <c r="K753" s="37" t="str">
        <f t="shared" si="59"/>
        <v>NO</v>
      </c>
    </row>
    <row r="754" spans="2:11" x14ac:dyDescent="0.35">
      <c r="B754" s="262"/>
      <c r="C754" s="238"/>
      <c r="D754" s="238"/>
      <c r="E754" s="288"/>
      <c r="F754" s="264"/>
      <c r="G754" s="37" t="str">
        <f t="shared" si="55"/>
        <v>NO</v>
      </c>
      <c r="H754" s="37" t="str">
        <f t="shared" si="56"/>
        <v>NO</v>
      </c>
      <c r="I754" s="37" t="str">
        <f t="shared" si="57"/>
        <v>NO</v>
      </c>
      <c r="J754" s="37" t="str">
        <f t="shared" si="58"/>
        <v>NO</v>
      </c>
      <c r="K754" s="37" t="str">
        <f t="shared" si="59"/>
        <v>NO</v>
      </c>
    </row>
    <row r="755" spans="2:11" x14ac:dyDescent="0.35">
      <c r="B755" s="262"/>
      <c r="C755" s="238"/>
      <c r="D755" s="238"/>
      <c r="E755" s="288"/>
      <c r="F755" s="264"/>
      <c r="G755" s="37" t="str">
        <f t="shared" si="55"/>
        <v>NO</v>
      </c>
      <c r="H755" s="37" t="str">
        <f t="shared" si="56"/>
        <v>NO</v>
      </c>
      <c r="I755" s="37" t="str">
        <f t="shared" si="57"/>
        <v>NO</v>
      </c>
      <c r="J755" s="37" t="str">
        <f t="shared" si="58"/>
        <v>NO</v>
      </c>
      <c r="K755" s="37" t="str">
        <f t="shared" si="59"/>
        <v>NO</v>
      </c>
    </row>
    <row r="756" spans="2:11" x14ac:dyDescent="0.35">
      <c r="B756" s="262"/>
      <c r="C756" s="238"/>
      <c r="D756" s="238"/>
      <c r="E756" s="288"/>
      <c r="F756" s="264"/>
      <c r="G756" s="37" t="str">
        <f t="shared" si="55"/>
        <v>NO</v>
      </c>
      <c r="H756" s="37" t="str">
        <f t="shared" si="56"/>
        <v>NO</v>
      </c>
      <c r="I756" s="37" t="str">
        <f t="shared" si="57"/>
        <v>NO</v>
      </c>
      <c r="J756" s="37" t="str">
        <f t="shared" si="58"/>
        <v>NO</v>
      </c>
      <c r="K756" s="37" t="str">
        <f t="shared" si="59"/>
        <v>NO</v>
      </c>
    </row>
    <row r="757" spans="2:11" x14ac:dyDescent="0.35">
      <c r="B757" s="262"/>
      <c r="C757" s="238"/>
      <c r="D757" s="238"/>
      <c r="E757" s="288"/>
      <c r="F757" s="264"/>
      <c r="G757" s="37" t="str">
        <f t="shared" si="55"/>
        <v>NO</v>
      </c>
      <c r="H757" s="37" t="str">
        <f t="shared" si="56"/>
        <v>NO</v>
      </c>
      <c r="I757" s="37" t="str">
        <f t="shared" si="57"/>
        <v>NO</v>
      </c>
      <c r="J757" s="37" t="str">
        <f t="shared" si="58"/>
        <v>NO</v>
      </c>
      <c r="K757" s="37" t="str">
        <f t="shared" si="59"/>
        <v>NO</v>
      </c>
    </row>
    <row r="758" spans="2:11" x14ac:dyDescent="0.35">
      <c r="B758" s="262"/>
      <c r="C758" s="238"/>
      <c r="D758" s="238"/>
      <c r="E758" s="288"/>
      <c r="F758" s="264"/>
      <c r="G758" s="37" t="str">
        <f t="shared" si="55"/>
        <v>NO</v>
      </c>
      <c r="H758" s="37" t="str">
        <f t="shared" si="56"/>
        <v>NO</v>
      </c>
      <c r="I758" s="37" t="str">
        <f t="shared" si="57"/>
        <v>NO</v>
      </c>
      <c r="J758" s="37" t="str">
        <f t="shared" si="58"/>
        <v>NO</v>
      </c>
      <c r="K758" s="37" t="str">
        <f t="shared" si="59"/>
        <v>NO</v>
      </c>
    </row>
    <row r="759" spans="2:11" x14ac:dyDescent="0.35">
      <c r="B759" s="262"/>
      <c r="C759" s="238"/>
      <c r="D759" s="238"/>
      <c r="E759" s="288"/>
      <c r="F759" s="264"/>
      <c r="G759" s="37" t="str">
        <f t="shared" si="55"/>
        <v>NO</v>
      </c>
      <c r="H759" s="37" t="str">
        <f t="shared" si="56"/>
        <v>NO</v>
      </c>
      <c r="I759" s="37" t="str">
        <f t="shared" si="57"/>
        <v>NO</v>
      </c>
      <c r="J759" s="37" t="str">
        <f t="shared" si="58"/>
        <v>NO</v>
      </c>
      <c r="K759" s="37" t="str">
        <f t="shared" si="59"/>
        <v>NO</v>
      </c>
    </row>
    <row r="760" spans="2:11" x14ac:dyDescent="0.35">
      <c r="B760" s="262"/>
      <c r="C760" s="238"/>
      <c r="D760" s="238"/>
      <c r="E760" s="288"/>
      <c r="F760" s="264"/>
      <c r="G760" s="37" t="str">
        <f t="shared" si="55"/>
        <v>NO</v>
      </c>
      <c r="H760" s="37" t="str">
        <f t="shared" si="56"/>
        <v>NO</v>
      </c>
      <c r="I760" s="37" t="str">
        <f t="shared" si="57"/>
        <v>NO</v>
      </c>
      <c r="J760" s="37" t="str">
        <f t="shared" si="58"/>
        <v>NO</v>
      </c>
      <c r="K760" s="37" t="str">
        <f t="shared" si="59"/>
        <v>NO</v>
      </c>
    </row>
    <row r="761" spans="2:11" x14ac:dyDescent="0.35">
      <c r="B761" s="262"/>
      <c r="C761" s="238"/>
      <c r="D761" s="238"/>
      <c r="E761" s="288"/>
      <c r="F761" s="264"/>
      <c r="G761" s="37" t="str">
        <f t="shared" si="55"/>
        <v>NO</v>
      </c>
      <c r="H761" s="37" t="str">
        <f t="shared" si="56"/>
        <v>NO</v>
      </c>
      <c r="I761" s="37" t="str">
        <f t="shared" si="57"/>
        <v>NO</v>
      </c>
      <c r="J761" s="37" t="str">
        <f t="shared" si="58"/>
        <v>NO</v>
      </c>
      <c r="K761" s="37" t="str">
        <f t="shared" si="59"/>
        <v>NO</v>
      </c>
    </row>
    <row r="762" spans="2:11" x14ac:dyDescent="0.35">
      <c r="B762" s="262"/>
      <c r="C762" s="238"/>
      <c r="D762" s="238"/>
      <c r="E762" s="288"/>
      <c r="F762" s="264"/>
      <c r="G762" s="37" t="str">
        <f t="shared" si="55"/>
        <v>NO</v>
      </c>
      <c r="H762" s="37" t="str">
        <f t="shared" si="56"/>
        <v>NO</v>
      </c>
      <c r="I762" s="37" t="str">
        <f t="shared" si="57"/>
        <v>NO</v>
      </c>
      <c r="J762" s="37" t="str">
        <f t="shared" si="58"/>
        <v>NO</v>
      </c>
      <c r="K762" s="37" t="str">
        <f t="shared" si="59"/>
        <v>NO</v>
      </c>
    </row>
    <row r="763" spans="2:11" x14ac:dyDescent="0.35">
      <c r="B763" s="262"/>
      <c r="C763" s="238"/>
      <c r="D763" s="238"/>
      <c r="E763" s="288"/>
      <c r="F763" s="264"/>
      <c r="G763" s="37" t="str">
        <f t="shared" si="55"/>
        <v>NO</v>
      </c>
      <c r="H763" s="37" t="str">
        <f t="shared" si="56"/>
        <v>NO</v>
      </c>
      <c r="I763" s="37" t="str">
        <f t="shared" si="57"/>
        <v>NO</v>
      </c>
      <c r="J763" s="37" t="str">
        <f t="shared" si="58"/>
        <v>NO</v>
      </c>
      <c r="K763" s="37" t="str">
        <f t="shared" si="59"/>
        <v>NO</v>
      </c>
    </row>
    <row r="764" spans="2:11" x14ac:dyDescent="0.35">
      <c r="B764" s="262"/>
      <c r="C764" s="238"/>
      <c r="D764" s="238"/>
      <c r="E764" s="288"/>
      <c r="F764" s="264"/>
      <c r="G764" s="37" t="str">
        <f t="shared" si="55"/>
        <v>NO</v>
      </c>
      <c r="H764" s="37" t="str">
        <f t="shared" si="56"/>
        <v>NO</v>
      </c>
      <c r="I764" s="37" t="str">
        <f t="shared" si="57"/>
        <v>NO</v>
      </c>
      <c r="J764" s="37" t="str">
        <f t="shared" si="58"/>
        <v>NO</v>
      </c>
      <c r="K764" s="37" t="str">
        <f t="shared" si="59"/>
        <v>NO</v>
      </c>
    </row>
    <row r="765" spans="2:11" x14ac:dyDescent="0.35">
      <c r="B765" s="262"/>
      <c r="C765" s="238"/>
      <c r="D765" s="238"/>
      <c r="E765" s="288"/>
      <c r="F765" s="264"/>
      <c r="G765" s="37" t="str">
        <f t="shared" si="55"/>
        <v>NO</v>
      </c>
      <c r="H765" s="37" t="str">
        <f t="shared" si="56"/>
        <v>NO</v>
      </c>
      <c r="I765" s="37" t="str">
        <f t="shared" si="57"/>
        <v>NO</v>
      </c>
      <c r="J765" s="37" t="str">
        <f t="shared" si="58"/>
        <v>NO</v>
      </c>
      <c r="K765" s="37" t="str">
        <f t="shared" si="59"/>
        <v>NO</v>
      </c>
    </row>
    <row r="766" spans="2:11" x14ac:dyDescent="0.35">
      <c r="B766" s="262"/>
      <c r="C766" s="238"/>
      <c r="D766" s="238"/>
      <c r="E766" s="288"/>
      <c r="F766" s="264"/>
      <c r="G766" s="37" t="str">
        <f t="shared" si="55"/>
        <v>NO</v>
      </c>
      <c r="H766" s="37" t="str">
        <f t="shared" si="56"/>
        <v>NO</v>
      </c>
      <c r="I766" s="37" t="str">
        <f t="shared" si="57"/>
        <v>NO</v>
      </c>
      <c r="J766" s="37" t="str">
        <f t="shared" si="58"/>
        <v>NO</v>
      </c>
      <c r="K766" s="37" t="str">
        <f t="shared" si="59"/>
        <v>NO</v>
      </c>
    </row>
    <row r="767" spans="2:11" x14ac:dyDescent="0.35">
      <c r="B767" s="262"/>
      <c r="C767" s="238"/>
      <c r="D767" s="238"/>
      <c r="E767" s="288"/>
      <c r="F767" s="264"/>
      <c r="G767" s="37" t="str">
        <f t="shared" si="55"/>
        <v>NO</v>
      </c>
      <c r="H767" s="37" t="str">
        <f t="shared" si="56"/>
        <v>NO</v>
      </c>
      <c r="I767" s="37" t="str">
        <f t="shared" si="57"/>
        <v>NO</v>
      </c>
      <c r="J767" s="37" t="str">
        <f t="shared" si="58"/>
        <v>NO</v>
      </c>
      <c r="K767" s="37" t="str">
        <f t="shared" si="59"/>
        <v>NO</v>
      </c>
    </row>
    <row r="768" spans="2:11" x14ac:dyDescent="0.35">
      <c r="B768" s="262"/>
      <c r="C768" s="238"/>
      <c r="D768" s="238"/>
      <c r="E768" s="288"/>
      <c r="F768" s="264"/>
      <c r="G768" s="37" t="str">
        <f t="shared" si="55"/>
        <v>NO</v>
      </c>
      <c r="H768" s="37" t="str">
        <f t="shared" si="56"/>
        <v>NO</v>
      </c>
      <c r="I768" s="37" t="str">
        <f t="shared" si="57"/>
        <v>NO</v>
      </c>
      <c r="J768" s="37" t="str">
        <f t="shared" si="58"/>
        <v>NO</v>
      </c>
      <c r="K768" s="37" t="str">
        <f t="shared" si="59"/>
        <v>NO</v>
      </c>
    </row>
    <row r="769" spans="2:11" x14ac:dyDescent="0.35">
      <c r="B769" s="262"/>
      <c r="C769" s="238"/>
      <c r="D769" s="238"/>
      <c r="E769" s="288"/>
      <c r="F769" s="264"/>
      <c r="G769" s="37" t="str">
        <f t="shared" si="55"/>
        <v>NO</v>
      </c>
      <c r="H769" s="37" t="str">
        <f t="shared" si="56"/>
        <v>NO</v>
      </c>
      <c r="I769" s="37" t="str">
        <f t="shared" si="57"/>
        <v>NO</v>
      </c>
      <c r="J769" s="37" t="str">
        <f t="shared" si="58"/>
        <v>NO</v>
      </c>
      <c r="K769" s="37" t="str">
        <f t="shared" si="59"/>
        <v>NO</v>
      </c>
    </row>
    <row r="770" spans="2:11" x14ac:dyDescent="0.35">
      <c r="B770" s="262"/>
      <c r="C770" s="238"/>
      <c r="D770" s="238"/>
      <c r="E770" s="288"/>
      <c r="F770" s="264"/>
      <c r="G770" s="37" t="str">
        <f t="shared" si="55"/>
        <v>NO</v>
      </c>
      <c r="H770" s="37" t="str">
        <f t="shared" si="56"/>
        <v>NO</v>
      </c>
      <c r="I770" s="37" t="str">
        <f t="shared" si="57"/>
        <v>NO</v>
      </c>
      <c r="J770" s="37" t="str">
        <f t="shared" si="58"/>
        <v>NO</v>
      </c>
      <c r="K770" s="37" t="str">
        <f t="shared" si="59"/>
        <v>NO</v>
      </c>
    </row>
    <row r="771" spans="2:11" x14ac:dyDescent="0.35">
      <c r="B771" s="262"/>
      <c r="C771" s="238"/>
      <c r="D771" s="238"/>
      <c r="E771" s="288"/>
      <c r="F771" s="264"/>
      <c r="G771" s="37" t="str">
        <f t="shared" si="55"/>
        <v>NO</v>
      </c>
      <c r="H771" s="37" t="str">
        <f t="shared" si="56"/>
        <v>NO</v>
      </c>
      <c r="I771" s="37" t="str">
        <f t="shared" si="57"/>
        <v>NO</v>
      </c>
      <c r="J771" s="37" t="str">
        <f t="shared" si="58"/>
        <v>NO</v>
      </c>
      <c r="K771" s="37" t="str">
        <f t="shared" si="59"/>
        <v>NO</v>
      </c>
    </row>
    <row r="772" spans="2:11" x14ac:dyDescent="0.35">
      <c r="B772" s="262"/>
      <c r="C772" s="238"/>
      <c r="D772" s="238"/>
      <c r="E772" s="288"/>
      <c r="F772" s="264"/>
      <c r="G772" s="37" t="str">
        <f t="shared" si="55"/>
        <v>NO</v>
      </c>
      <c r="H772" s="37" t="str">
        <f t="shared" si="56"/>
        <v>NO</v>
      </c>
      <c r="I772" s="37" t="str">
        <f t="shared" si="57"/>
        <v>NO</v>
      </c>
      <c r="J772" s="37" t="str">
        <f t="shared" si="58"/>
        <v>NO</v>
      </c>
      <c r="K772" s="37" t="str">
        <f t="shared" si="59"/>
        <v>NO</v>
      </c>
    </row>
    <row r="773" spans="2:11" x14ac:dyDescent="0.35">
      <c r="B773" s="262"/>
      <c r="C773" s="238"/>
      <c r="D773" s="238"/>
      <c r="E773" s="288"/>
      <c r="F773" s="264"/>
      <c r="G773" s="37" t="str">
        <f t="shared" ref="G773:G836" si="60">IF(AND(C773&gt;=DATE(2022,9,30),C773&lt;=DATE(2023,9,29)),"YES",IF(C773&lt;DATE(2022,9,30),"NO",IF(C773&gt;DATE(2023,9,29),"NO")))</f>
        <v>NO</v>
      </c>
      <c r="H773" s="37" t="str">
        <f t="shared" ref="H773:H836" si="61">IF(AND(C773&gt;=DATE(2023,9,30),C773&lt;=DATE(2024,9,29)),"YES",IF(C773&lt;DATE(2023,9,30),"NO",IF(C773&gt;DATE(2024,9,29),"NO")))</f>
        <v>NO</v>
      </c>
      <c r="I773" s="37" t="str">
        <f t="shared" ref="I773:I836" si="62">IF(AND(C773&gt;=DATE(2024,9,30),C773&lt;=DATE(2025,9,29)),"YES",IF(C773&lt;DATE(2024,9,30),"NO",IF(C773&gt;DATE(2025,9,29),"NO")))</f>
        <v>NO</v>
      </c>
      <c r="J773" s="37" t="str">
        <f t="shared" ref="J773:J836" si="63">IF(AND(C773&gt;=DATE(2025,9,30),C773&lt;=DATE(2026,9,29)),"YES",IF(C773&lt;DATE(2025,9,30),"NO",IF(C773&gt;DATE(2026,9,29),"NO")))</f>
        <v>NO</v>
      </c>
      <c r="K773" s="37" t="str">
        <f t="shared" ref="K773:K836" si="64">IF(AND(C773&gt;=DATE(2026,9,30),C773&lt;=DATE(2027,9,29)),"YES",IF(C773&lt;DATE(2026,9,30),"NO",IF(C773&gt;DATE(2027,9,29),"NO")))</f>
        <v>NO</v>
      </c>
    </row>
    <row r="774" spans="2:11" x14ac:dyDescent="0.35">
      <c r="B774" s="262"/>
      <c r="C774" s="238"/>
      <c r="D774" s="238"/>
      <c r="E774" s="288"/>
      <c r="F774" s="264"/>
      <c r="G774" s="37" t="str">
        <f t="shared" si="60"/>
        <v>NO</v>
      </c>
      <c r="H774" s="37" t="str">
        <f t="shared" si="61"/>
        <v>NO</v>
      </c>
      <c r="I774" s="37" t="str">
        <f t="shared" si="62"/>
        <v>NO</v>
      </c>
      <c r="J774" s="37" t="str">
        <f t="shared" si="63"/>
        <v>NO</v>
      </c>
      <c r="K774" s="37" t="str">
        <f t="shared" si="64"/>
        <v>NO</v>
      </c>
    </row>
    <row r="775" spans="2:11" x14ac:dyDescent="0.35">
      <c r="B775" s="262"/>
      <c r="C775" s="238"/>
      <c r="D775" s="238"/>
      <c r="E775" s="288"/>
      <c r="F775" s="264"/>
      <c r="G775" s="37" t="str">
        <f t="shared" si="60"/>
        <v>NO</v>
      </c>
      <c r="H775" s="37" t="str">
        <f t="shared" si="61"/>
        <v>NO</v>
      </c>
      <c r="I775" s="37" t="str">
        <f t="shared" si="62"/>
        <v>NO</v>
      </c>
      <c r="J775" s="37" t="str">
        <f t="shared" si="63"/>
        <v>NO</v>
      </c>
      <c r="K775" s="37" t="str">
        <f t="shared" si="64"/>
        <v>NO</v>
      </c>
    </row>
    <row r="776" spans="2:11" x14ac:dyDescent="0.35">
      <c r="B776" s="262"/>
      <c r="C776" s="238"/>
      <c r="D776" s="238"/>
      <c r="E776" s="288"/>
      <c r="F776" s="264"/>
      <c r="G776" s="37" t="str">
        <f t="shared" si="60"/>
        <v>NO</v>
      </c>
      <c r="H776" s="37" t="str">
        <f t="shared" si="61"/>
        <v>NO</v>
      </c>
      <c r="I776" s="37" t="str">
        <f t="shared" si="62"/>
        <v>NO</v>
      </c>
      <c r="J776" s="37" t="str">
        <f t="shared" si="63"/>
        <v>NO</v>
      </c>
      <c r="K776" s="37" t="str">
        <f t="shared" si="64"/>
        <v>NO</v>
      </c>
    </row>
    <row r="777" spans="2:11" x14ac:dyDescent="0.35">
      <c r="B777" s="262"/>
      <c r="C777" s="238"/>
      <c r="D777" s="238"/>
      <c r="E777" s="288"/>
      <c r="F777" s="264"/>
      <c r="G777" s="37" t="str">
        <f t="shared" si="60"/>
        <v>NO</v>
      </c>
      <c r="H777" s="37" t="str">
        <f t="shared" si="61"/>
        <v>NO</v>
      </c>
      <c r="I777" s="37" t="str">
        <f t="shared" si="62"/>
        <v>NO</v>
      </c>
      <c r="J777" s="37" t="str">
        <f t="shared" si="63"/>
        <v>NO</v>
      </c>
      <c r="K777" s="37" t="str">
        <f t="shared" si="64"/>
        <v>NO</v>
      </c>
    </row>
    <row r="778" spans="2:11" x14ac:dyDescent="0.35">
      <c r="B778" s="262"/>
      <c r="C778" s="238"/>
      <c r="D778" s="238"/>
      <c r="E778" s="288"/>
      <c r="F778" s="264"/>
      <c r="G778" s="37" t="str">
        <f t="shared" si="60"/>
        <v>NO</v>
      </c>
      <c r="H778" s="37" t="str">
        <f t="shared" si="61"/>
        <v>NO</v>
      </c>
      <c r="I778" s="37" t="str">
        <f t="shared" si="62"/>
        <v>NO</v>
      </c>
      <c r="J778" s="37" t="str">
        <f t="shared" si="63"/>
        <v>NO</v>
      </c>
      <c r="K778" s="37" t="str">
        <f t="shared" si="64"/>
        <v>NO</v>
      </c>
    </row>
    <row r="779" spans="2:11" x14ac:dyDescent="0.35">
      <c r="B779" s="262"/>
      <c r="C779" s="238"/>
      <c r="D779" s="238"/>
      <c r="E779" s="288"/>
      <c r="F779" s="264"/>
      <c r="G779" s="37" t="str">
        <f t="shared" si="60"/>
        <v>NO</v>
      </c>
      <c r="H779" s="37" t="str">
        <f t="shared" si="61"/>
        <v>NO</v>
      </c>
      <c r="I779" s="37" t="str">
        <f t="shared" si="62"/>
        <v>NO</v>
      </c>
      <c r="J779" s="37" t="str">
        <f t="shared" si="63"/>
        <v>NO</v>
      </c>
      <c r="K779" s="37" t="str">
        <f t="shared" si="64"/>
        <v>NO</v>
      </c>
    </row>
    <row r="780" spans="2:11" x14ac:dyDescent="0.35">
      <c r="B780" s="262"/>
      <c r="C780" s="238"/>
      <c r="D780" s="238"/>
      <c r="E780" s="288"/>
      <c r="F780" s="264"/>
      <c r="G780" s="37" t="str">
        <f t="shared" si="60"/>
        <v>NO</v>
      </c>
      <c r="H780" s="37" t="str">
        <f t="shared" si="61"/>
        <v>NO</v>
      </c>
      <c r="I780" s="37" t="str">
        <f t="shared" si="62"/>
        <v>NO</v>
      </c>
      <c r="J780" s="37" t="str">
        <f t="shared" si="63"/>
        <v>NO</v>
      </c>
      <c r="K780" s="37" t="str">
        <f t="shared" si="64"/>
        <v>NO</v>
      </c>
    </row>
    <row r="781" spans="2:11" x14ac:dyDescent="0.35">
      <c r="B781" s="262"/>
      <c r="C781" s="238"/>
      <c r="D781" s="238"/>
      <c r="E781" s="288"/>
      <c r="F781" s="264"/>
      <c r="G781" s="37" t="str">
        <f t="shared" si="60"/>
        <v>NO</v>
      </c>
      <c r="H781" s="37" t="str">
        <f t="shared" si="61"/>
        <v>NO</v>
      </c>
      <c r="I781" s="37" t="str">
        <f t="shared" si="62"/>
        <v>NO</v>
      </c>
      <c r="J781" s="37" t="str">
        <f t="shared" si="63"/>
        <v>NO</v>
      </c>
      <c r="K781" s="37" t="str">
        <f t="shared" si="64"/>
        <v>NO</v>
      </c>
    </row>
    <row r="782" spans="2:11" x14ac:dyDescent="0.35">
      <c r="B782" s="262"/>
      <c r="C782" s="238"/>
      <c r="D782" s="238"/>
      <c r="E782" s="288"/>
      <c r="F782" s="264"/>
      <c r="G782" s="37" t="str">
        <f t="shared" si="60"/>
        <v>NO</v>
      </c>
      <c r="H782" s="37" t="str">
        <f t="shared" si="61"/>
        <v>NO</v>
      </c>
      <c r="I782" s="37" t="str">
        <f t="shared" si="62"/>
        <v>NO</v>
      </c>
      <c r="J782" s="37" t="str">
        <f t="shared" si="63"/>
        <v>NO</v>
      </c>
      <c r="K782" s="37" t="str">
        <f t="shared" si="64"/>
        <v>NO</v>
      </c>
    </row>
    <row r="783" spans="2:11" x14ac:dyDescent="0.35">
      <c r="B783" s="262"/>
      <c r="C783" s="238"/>
      <c r="D783" s="238"/>
      <c r="E783" s="288"/>
      <c r="F783" s="264"/>
      <c r="G783" s="37" t="str">
        <f t="shared" si="60"/>
        <v>NO</v>
      </c>
      <c r="H783" s="37" t="str">
        <f t="shared" si="61"/>
        <v>NO</v>
      </c>
      <c r="I783" s="37" t="str">
        <f t="shared" si="62"/>
        <v>NO</v>
      </c>
      <c r="J783" s="37" t="str">
        <f t="shared" si="63"/>
        <v>NO</v>
      </c>
      <c r="K783" s="37" t="str">
        <f t="shared" si="64"/>
        <v>NO</v>
      </c>
    </row>
    <row r="784" spans="2:11" x14ac:dyDescent="0.35">
      <c r="B784" s="262"/>
      <c r="C784" s="238"/>
      <c r="D784" s="238"/>
      <c r="E784" s="288"/>
      <c r="F784" s="264"/>
      <c r="G784" s="37" t="str">
        <f t="shared" si="60"/>
        <v>NO</v>
      </c>
      <c r="H784" s="37" t="str">
        <f t="shared" si="61"/>
        <v>NO</v>
      </c>
      <c r="I784" s="37" t="str">
        <f t="shared" si="62"/>
        <v>NO</v>
      </c>
      <c r="J784" s="37" t="str">
        <f t="shared" si="63"/>
        <v>NO</v>
      </c>
      <c r="K784" s="37" t="str">
        <f t="shared" si="64"/>
        <v>NO</v>
      </c>
    </row>
    <row r="785" spans="2:11" x14ac:dyDescent="0.35">
      <c r="B785" s="262"/>
      <c r="C785" s="238"/>
      <c r="D785" s="238"/>
      <c r="E785" s="288"/>
      <c r="F785" s="264"/>
      <c r="G785" s="37" t="str">
        <f t="shared" si="60"/>
        <v>NO</v>
      </c>
      <c r="H785" s="37" t="str">
        <f t="shared" si="61"/>
        <v>NO</v>
      </c>
      <c r="I785" s="37" t="str">
        <f t="shared" si="62"/>
        <v>NO</v>
      </c>
      <c r="J785" s="37" t="str">
        <f t="shared" si="63"/>
        <v>NO</v>
      </c>
      <c r="K785" s="37" t="str">
        <f t="shared" si="64"/>
        <v>NO</v>
      </c>
    </row>
    <row r="786" spans="2:11" x14ac:dyDescent="0.35">
      <c r="B786" s="262"/>
      <c r="C786" s="238"/>
      <c r="D786" s="238"/>
      <c r="E786" s="288"/>
      <c r="F786" s="264"/>
      <c r="G786" s="37" t="str">
        <f t="shared" si="60"/>
        <v>NO</v>
      </c>
      <c r="H786" s="37" t="str">
        <f t="shared" si="61"/>
        <v>NO</v>
      </c>
      <c r="I786" s="37" t="str">
        <f t="shared" si="62"/>
        <v>NO</v>
      </c>
      <c r="J786" s="37" t="str">
        <f t="shared" si="63"/>
        <v>NO</v>
      </c>
      <c r="K786" s="37" t="str">
        <f t="shared" si="64"/>
        <v>NO</v>
      </c>
    </row>
    <row r="787" spans="2:11" x14ac:dyDescent="0.35">
      <c r="B787" s="262"/>
      <c r="C787" s="238"/>
      <c r="D787" s="238"/>
      <c r="E787" s="288"/>
      <c r="F787" s="264"/>
      <c r="G787" s="37" t="str">
        <f t="shared" si="60"/>
        <v>NO</v>
      </c>
      <c r="H787" s="37" t="str">
        <f t="shared" si="61"/>
        <v>NO</v>
      </c>
      <c r="I787" s="37" t="str">
        <f t="shared" si="62"/>
        <v>NO</v>
      </c>
      <c r="J787" s="37" t="str">
        <f t="shared" si="63"/>
        <v>NO</v>
      </c>
      <c r="K787" s="37" t="str">
        <f t="shared" si="64"/>
        <v>NO</v>
      </c>
    </row>
    <row r="788" spans="2:11" x14ac:dyDescent="0.35">
      <c r="B788" s="262"/>
      <c r="C788" s="238"/>
      <c r="D788" s="238"/>
      <c r="E788" s="288"/>
      <c r="F788" s="264"/>
      <c r="G788" s="37" t="str">
        <f t="shared" si="60"/>
        <v>NO</v>
      </c>
      <c r="H788" s="37" t="str">
        <f t="shared" si="61"/>
        <v>NO</v>
      </c>
      <c r="I788" s="37" t="str">
        <f t="shared" si="62"/>
        <v>NO</v>
      </c>
      <c r="J788" s="37" t="str">
        <f t="shared" si="63"/>
        <v>NO</v>
      </c>
      <c r="K788" s="37" t="str">
        <f t="shared" si="64"/>
        <v>NO</v>
      </c>
    </row>
    <row r="789" spans="2:11" x14ac:dyDescent="0.35">
      <c r="B789" s="262"/>
      <c r="C789" s="238"/>
      <c r="D789" s="238"/>
      <c r="E789" s="288"/>
      <c r="F789" s="264"/>
      <c r="G789" s="37" t="str">
        <f t="shared" si="60"/>
        <v>NO</v>
      </c>
      <c r="H789" s="37" t="str">
        <f t="shared" si="61"/>
        <v>NO</v>
      </c>
      <c r="I789" s="37" t="str">
        <f t="shared" si="62"/>
        <v>NO</v>
      </c>
      <c r="J789" s="37" t="str">
        <f t="shared" si="63"/>
        <v>NO</v>
      </c>
      <c r="K789" s="37" t="str">
        <f t="shared" si="64"/>
        <v>NO</v>
      </c>
    </row>
    <row r="790" spans="2:11" x14ac:dyDescent="0.35">
      <c r="B790" s="262"/>
      <c r="C790" s="238"/>
      <c r="D790" s="238"/>
      <c r="E790" s="288"/>
      <c r="F790" s="264"/>
      <c r="G790" s="37" t="str">
        <f t="shared" si="60"/>
        <v>NO</v>
      </c>
      <c r="H790" s="37" t="str">
        <f t="shared" si="61"/>
        <v>NO</v>
      </c>
      <c r="I790" s="37" t="str">
        <f t="shared" si="62"/>
        <v>NO</v>
      </c>
      <c r="J790" s="37" t="str">
        <f t="shared" si="63"/>
        <v>NO</v>
      </c>
      <c r="K790" s="37" t="str">
        <f t="shared" si="64"/>
        <v>NO</v>
      </c>
    </row>
    <row r="791" spans="2:11" x14ac:dyDescent="0.35">
      <c r="B791" s="262"/>
      <c r="C791" s="238"/>
      <c r="D791" s="238"/>
      <c r="E791" s="288"/>
      <c r="F791" s="264"/>
      <c r="G791" s="37" t="str">
        <f t="shared" si="60"/>
        <v>NO</v>
      </c>
      <c r="H791" s="37" t="str">
        <f t="shared" si="61"/>
        <v>NO</v>
      </c>
      <c r="I791" s="37" t="str">
        <f t="shared" si="62"/>
        <v>NO</v>
      </c>
      <c r="J791" s="37" t="str">
        <f t="shared" si="63"/>
        <v>NO</v>
      </c>
      <c r="K791" s="37" t="str">
        <f t="shared" si="64"/>
        <v>NO</v>
      </c>
    </row>
    <row r="792" spans="2:11" x14ac:dyDescent="0.35">
      <c r="B792" s="262"/>
      <c r="C792" s="238"/>
      <c r="D792" s="238"/>
      <c r="E792" s="288"/>
      <c r="F792" s="264"/>
      <c r="G792" s="37" t="str">
        <f t="shared" si="60"/>
        <v>NO</v>
      </c>
      <c r="H792" s="37" t="str">
        <f t="shared" si="61"/>
        <v>NO</v>
      </c>
      <c r="I792" s="37" t="str">
        <f t="shared" si="62"/>
        <v>NO</v>
      </c>
      <c r="J792" s="37" t="str">
        <f t="shared" si="63"/>
        <v>NO</v>
      </c>
      <c r="K792" s="37" t="str">
        <f t="shared" si="64"/>
        <v>NO</v>
      </c>
    </row>
    <row r="793" spans="2:11" x14ac:dyDescent="0.35">
      <c r="B793" s="262"/>
      <c r="C793" s="238"/>
      <c r="D793" s="238"/>
      <c r="E793" s="288"/>
      <c r="F793" s="264"/>
      <c r="G793" s="37" t="str">
        <f t="shared" si="60"/>
        <v>NO</v>
      </c>
      <c r="H793" s="37" t="str">
        <f t="shared" si="61"/>
        <v>NO</v>
      </c>
      <c r="I793" s="37" t="str">
        <f t="shared" si="62"/>
        <v>NO</v>
      </c>
      <c r="J793" s="37" t="str">
        <f t="shared" si="63"/>
        <v>NO</v>
      </c>
      <c r="K793" s="37" t="str">
        <f t="shared" si="64"/>
        <v>NO</v>
      </c>
    </row>
    <row r="794" spans="2:11" x14ac:dyDescent="0.35">
      <c r="B794" s="262"/>
      <c r="C794" s="238"/>
      <c r="D794" s="238"/>
      <c r="E794" s="288"/>
      <c r="F794" s="264"/>
      <c r="G794" s="37" t="str">
        <f t="shared" si="60"/>
        <v>NO</v>
      </c>
      <c r="H794" s="37" t="str">
        <f t="shared" si="61"/>
        <v>NO</v>
      </c>
      <c r="I794" s="37" t="str">
        <f t="shared" si="62"/>
        <v>NO</v>
      </c>
      <c r="J794" s="37" t="str">
        <f t="shared" si="63"/>
        <v>NO</v>
      </c>
      <c r="K794" s="37" t="str">
        <f t="shared" si="64"/>
        <v>NO</v>
      </c>
    </row>
    <row r="795" spans="2:11" x14ac:dyDescent="0.35">
      <c r="B795" s="262"/>
      <c r="C795" s="238"/>
      <c r="D795" s="238"/>
      <c r="E795" s="288"/>
      <c r="F795" s="264"/>
      <c r="G795" s="37" t="str">
        <f t="shared" si="60"/>
        <v>NO</v>
      </c>
      <c r="H795" s="37" t="str">
        <f t="shared" si="61"/>
        <v>NO</v>
      </c>
      <c r="I795" s="37" t="str">
        <f t="shared" si="62"/>
        <v>NO</v>
      </c>
      <c r="J795" s="37" t="str">
        <f t="shared" si="63"/>
        <v>NO</v>
      </c>
      <c r="K795" s="37" t="str">
        <f t="shared" si="64"/>
        <v>NO</v>
      </c>
    </row>
    <row r="796" spans="2:11" x14ac:dyDescent="0.35">
      <c r="B796" s="262"/>
      <c r="C796" s="238"/>
      <c r="D796" s="238"/>
      <c r="E796" s="288"/>
      <c r="F796" s="264"/>
      <c r="G796" s="37" t="str">
        <f t="shared" si="60"/>
        <v>NO</v>
      </c>
      <c r="H796" s="37" t="str">
        <f t="shared" si="61"/>
        <v>NO</v>
      </c>
      <c r="I796" s="37" t="str">
        <f t="shared" si="62"/>
        <v>NO</v>
      </c>
      <c r="J796" s="37" t="str">
        <f t="shared" si="63"/>
        <v>NO</v>
      </c>
      <c r="K796" s="37" t="str">
        <f t="shared" si="64"/>
        <v>NO</v>
      </c>
    </row>
    <row r="797" spans="2:11" x14ac:dyDescent="0.35">
      <c r="B797" s="262"/>
      <c r="C797" s="238"/>
      <c r="D797" s="238"/>
      <c r="E797" s="288"/>
      <c r="F797" s="264"/>
      <c r="G797" s="37" t="str">
        <f t="shared" si="60"/>
        <v>NO</v>
      </c>
      <c r="H797" s="37" t="str">
        <f t="shared" si="61"/>
        <v>NO</v>
      </c>
      <c r="I797" s="37" t="str">
        <f t="shared" si="62"/>
        <v>NO</v>
      </c>
      <c r="J797" s="37" t="str">
        <f t="shared" si="63"/>
        <v>NO</v>
      </c>
      <c r="K797" s="37" t="str">
        <f t="shared" si="64"/>
        <v>NO</v>
      </c>
    </row>
    <row r="798" spans="2:11" x14ac:dyDescent="0.35">
      <c r="B798" s="262"/>
      <c r="C798" s="238"/>
      <c r="D798" s="238"/>
      <c r="E798" s="288"/>
      <c r="F798" s="264"/>
      <c r="G798" s="37" t="str">
        <f t="shared" si="60"/>
        <v>NO</v>
      </c>
      <c r="H798" s="37" t="str">
        <f t="shared" si="61"/>
        <v>NO</v>
      </c>
      <c r="I798" s="37" t="str">
        <f t="shared" si="62"/>
        <v>NO</v>
      </c>
      <c r="J798" s="37" t="str">
        <f t="shared" si="63"/>
        <v>NO</v>
      </c>
      <c r="K798" s="37" t="str">
        <f t="shared" si="64"/>
        <v>NO</v>
      </c>
    </row>
    <row r="799" spans="2:11" x14ac:dyDescent="0.35">
      <c r="B799" s="262"/>
      <c r="C799" s="238"/>
      <c r="D799" s="238"/>
      <c r="E799" s="288"/>
      <c r="F799" s="264"/>
      <c r="G799" s="37" t="str">
        <f t="shared" si="60"/>
        <v>NO</v>
      </c>
      <c r="H799" s="37" t="str">
        <f t="shared" si="61"/>
        <v>NO</v>
      </c>
      <c r="I799" s="37" t="str">
        <f t="shared" si="62"/>
        <v>NO</v>
      </c>
      <c r="J799" s="37" t="str">
        <f t="shared" si="63"/>
        <v>NO</v>
      </c>
      <c r="K799" s="37" t="str">
        <f t="shared" si="64"/>
        <v>NO</v>
      </c>
    </row>
    <row r="800" spans="2:11" x14ac:dyDescent="0.35">
      <c r="B800" s="262"/>
      <c r="C800" s="238"/>
      <c r="D800" s="238"/>
      <c r="E800" s="288"/>
      <c r="F800" s="264"/>
      <c r="G800" s="37" t="str">
        <f t="shared" si="60"/>
        <v>NO</v>
      </c>
      <c r="H800" s="37" t="str">
        <f t="shared" si="61"/>
        <v>NO</v>
      </c>
      <c r="I800" s="37" t="str">
        <f t="shared" si="62"/>
        <v>NO</v>
      </c>
      <c r="J800" s="37" t="str">
        <f t="shared" si="63"/>
        <v>NO</v>
      </c>
      <c r="K800" s="37" t="str">
        <f t="shared" si="64"/>
        <v>NO</v>
      </c>
    </row>
    <row r="801" spans="2:11" x14ac:dyDescent="0.35">
      <c r="B801" s="262"/>
      <c r="C801" s="238"/>
      <c r="D801" s="238"/>
      <c r="E801" s="288"/>
      <c r="F801" s="264"/>
      <c r="G801" s="37" t="str">
        <f t="shared" si="60"/>
        <v>NO</v>
      </c>
      <c r="H801" s="37" t="str">
        <f t="shared" si="61"/>
        <v>NO</v>
      </c>
      <c r="I801" s="37" t="str">
        <f t="shared" si="62"/>
        <v>NO</v>
      </c>
      <c r="J801" s="37" t="str">
        <f t="shared" si="63"/>
        <v>NO</v>
      </c>
      <c r="K801" s="37" t="str">
        <f t="shared" si="64"/>
        <v>NO</v>
      </c>
    </row>
    <row r="802" spans="2:11" x14ac:dyDescent="0.35">
      <c r="B802" s="262"/>
      <c r="C802" s="238"/>
      <c r="D802" s="238"/>
      <c r="E802" s="288"/>
      <c r="F802" s="264"/>
      <c r="G802" s="37" t="str">
        <f t="shared" si="60"/>
        <v>NO</v>
      </c>
      <c r="H802" s="37" t="str">
        <f t="shared" si="61"/>
        <v>NO</v>
      </c>
      <c r="I802" s="37" t="str">
        <f t="shared" si="62"/>
        <v>NO</v>
      </c>
      <c r="J802" s="37" t="str">
        <f t="shared" si="63"/>
        <v>NO</v>
      </c>
      <c r="K802" s="37" t="str">
        <f t="shared" si="64"/>
        <v>NO</v>
      </c>
    </row>
    <row r="803" spans="2:11" x14ac:dyDescent="0.35">
      <c r="B803" s="262"/>
      <c r="C803" s="238"/>
      <c r="D803" s="238"/>
      <c r="E803" s="288"/>
      <c r="F803" s="264"/>
      <c r="G803" s="37" t="str">
        <f t="shared" si="60"/>
        <v>NO</v>
      </c>
      <c r="H803" s="37" t="str">
        <f t="shared" si="61"/>
        <v>NO</v>
      </c>
      <c r="I803" s="37" t="str">
        <f t="shared" si="62"/>
        <v>NO</v>
      </c>
      <c r="J803" s="37" t="str">
        <f t="shared" si="63"/>
        <v>NO</v>
      </c>
      <c r="K803" s="37" t="str">
        <f t="shared" si="64"/>
        <v>NO</v>
      </c>
    </row>
    <row r="804" spans="2:11" x14ac:dyDescent="0.35">
      <c r="B804" s="262"/>
      <c r="C804" s="238"/>
      <c r="D804" s="238"/>
      <c r="E804" s="288"/>
      <c r="F804" s="264"/>
      <c r="G804" s="37" t="str">
        <f t="shared" si="60"/>
        <v>NO</v>
      </c>
      <c r="H804" s="37" t="str">
        <f t="shared" si="61"/>
        <v>NO</v>
      </c>
      <c r="I804" s="37" t="str">
        <f t="shared" si="62"/>
        <v>NO</v>
      </c>
      <c r="J804" s="37" t="str">
        <f t="shared" si="63"/>
        <v>NO</v>
      </c>
      <c r="K804" s="37" t="str">
        <f t="shared" si="64"/>
        <v>NO</v>
      </c>
    </row>
    <row r="805" spans="2:11" x14ac:dyDescent="0.35">
      <c r="B805" s="262"/>
      <c r="C805" s="238"/>
      <c r="D805" s="238"/>
      <c r="E805" s="288"/>
      <c r="F805" s="264"/>
      <c r="G805" s="37" t="str">
        <f t="shared" si="60"/>
        <v>NO</v>
      </c>
      <c r="H805" s="37" t="str">
        <f t="shared" si="61"/>
        <v>NO</v>
      </c>
      <c r="I805" s="37" t="str">
        <f t="shared" si="62"/>
        <v>NO</v>
      </c>
      <c r="J805" s="37" t="str">
        <f t="shared" si="63"/>
        <v>NO</v>
      </c>
      <c r="K805" s="37" t="str">
        <f t="shared" si="64"/>
        <v>NO</v>
      </c>
    </row>
    <row r="806" spans="2:11" x14ac:dyDescent="0.35">
      <c r="B806" s="262"/>
      <c r="C806" s="238"/>
      <c r="D806" s="238"/>
      <c r="E806" s="288"/>
      <c r="F806" s="264"/>
      <c r="G806" s="37" t="str">
        <f t="shared" si="60"/>
        <v>NO</v>
      </c>
      <c r="H806" s="37" t="str">
        <f t="shared" si="61"/>
        <v>NO</v>
      </c>
      <c r="I806" s="37" t="str">
        <f t="shared" si="62"/>
        <v>NO</v>
      </c>
      <c r="J806" s="37" t="str">
        <f t="shared" si="63"/>
        <v>NO</v>
      </c>
      <c r="K806" s="37" t="str">
        <f t="shared" si="64"/>
        <v>NO</v>
      </c>
    </row>
    <row r="807" spans="2:11" x14ac:dyDescent="0.35">
      <c r="B807" s="262"/>
      <c r="C807" s="238"/>
      <c r="D807" s="238"/>
      <c r="E807" s="288"/>
      <c r="F807" s="264"/>
      <c r="G807" s="37" t="str">
        <f t="shared" si="60"/>
        <v>NO</v>
      </c>
      <c r="H807" s="37" t="str">
        <f t="shared" si="61"/>
        <v>NO</v>
      </c>
      <c r="I807" s="37" t="str">
        <f t="shared" si="62"/>
        <v>NO</v>
      </c>
      <c r="J807" s="37" t="str">
        <f t="shared" si="63"/>
        <v>NO</v>
      </c>
      <c r="K807" s="37" t="str">
        <f t="shared" si="64"/>
        <v>NO</v>
      </c>
    </row>
    <row r="808" spans="2:11" x14ac:dyDescent="0.35">
      <c r="B808" s="262"/>
      <c r="C808" s="238"/>
      <c r="D808" s="238"/>
      <c r="E808" s="288"/>
      <c r="F808" s="264"/>
      <c r="G808" s="37" t="str">
        <f t="shared" si="60"/>
        <v>NO</v>
      </c>
      <c r="H808" s="37" t="str">
        <f t="shared" si="61"/>
        <v>NO</v>
      </c>
      <c r="I808" s="37" t="str">
        <f t="shared" si="62"/>
        <v>NO</v>
      </c>
      <c r="J808" s="37" t="str">
        <f t="shared" si="63"/>
        <v>NO</v>
      </c>
      <c r="K808" s="37" t="str">
        <f t="shared" si="64"/>
        <v>NO</v>
      </c>
    </row>
    <row r="809" spans="2:11" x14ac:dyDescent="0.35">
      <c r="B809" s="262"/>
      <c r="C809" s="238"/>
      <c r="D809" s="238"/>
      <c r="E809" s="288"/>
      <c r="F809" s="264"/>
      <c r="G809" s="37" t="str">
        <f t="shared" si="60"/>
        <v>NO</v>
      </c>
      <c r="H809" s="37" t="str">
        <f t="shared" si="61"/>
        <v>NO</v>
      </c>
      <c r="I809" s="37" t="str">
        <f t="shared" si="62"/>
        <v>NO</v>
      </c>
      <c r="J809" s="37" t="str">
        <f t="shared" si="63"/>
        <v>NO</v>
      </c>
      <c r="K809" s="37" t="str">
        <f t="shared" si="64"/>
        <v>NO</v>
      </c>
    </row>
    <row r="810" spans="2:11" x14ac:dyDescent="0.35">
      <c r="B810" s="262"/>
      <c r="C810" s="238"/>
      <c r="D810" s="238"/>
      <c r="E810" s="288"/>
      <c r="F810" s="264"/>
      <c r="G810" s="37" t="str">
        <f t="shared" si="60"/>
        <v>NO</v>
      </c>
      <c r="H810" s="37" t="str">
        <f t="shared" si="61"/>
        <v>NO</v>
      </c>
      <c r="I810" s="37" t="str">
        <f t="shared" si="62"/>
        <v>NO</v>
      </c>
      <c r="J810" s="37" t="str">
        <f t="shared" si="63"/>
        <v>NO</v>
      </c>
      <c r="K810" s="37" t="str">
        <f t="shared" si="64"/>
        <v>NO</v>
      </c>
    </row>
    <row r="811" spans="2:11" x14ac:dyDescent="0.35">
      <c r="B811" s="262"/>
      <c r="C811" s="238"/>
      <c r="D811" s="238"/>
      <c r="E811" s="288"/>
      <c r="F811" s="264"/>
      <c r="G811" s="37" t="str">
        <f t="shared" si="60"/>
        <v>NO</v>
      </c>
      <c r="H811" s="37" t="str">
        <f t="shared" si="61"/>
        <v>NO</v>
      </c>
      <c r="I811" s="37" t="str">
        <f t="shared" si="62"/>
        <v>NO</v>
      </c>
      <c r="J811" s="37" t="str">
        <f t="shared" si="63"/>
        <v>NO</v>
      </c>
      <c r="K811" s="37" t="str">
        <f t="shared" si="64"/>
        <v>NO</v>
      </c>
    </row>
    <row r="812" spans="2:11" x14ac:dyDescent="0.35">
      <c r="B812" s="262"/>
      <c r="C812" s="238"/>
      <c r="D812" s="238"/>
      <c r="E812" s="288"/>
      <c r="F812" s="264"/>
      <c r="G812" s="37" t="str">
        <f t="shared" si="60"/>
        <v>NO</v>
      </c>
      <c r="H812" s="37" t="str">
        <f t="shared" si="61"/>
        <v>NO</v>
      </c>
      <c r="I812" s="37" t="str">
        <f t="shared" si="62"/>
        <v>NO</v>
      </c>
      <c r="J812" s="37" t="str">
        <f t="shared" si="63"/>
        <v>NO</v>
      </c>
      <c r="K812" s="37" t="str">
        <f t="shared" si="64"/>
        <v>NO</v>
      </c>
    </row>
    <row r="813" spans="2:11" x14ac:dyDescent="0.35">
      <c r="B813" s="262"/>
      <c r="C813" s="238"/>
      <c r="D813" s="238"/>
      <c r="E813" s="288"/>
      <c r="F813" s="264"/>
      <c r="G813" s="37" t="str">
        <f t="shared" si="60"/>
        <v>NO</v>
      </c>
      <c r="H813" s="37" t="str">
        <f t="shared" si="61"/>
        <v>NO</v>
      </c>
      <c r="I813" s="37" t="str">
        <f t="shared" si="62"/>
        <v>NO</v>
      </c>
      <c r="J813" s="37" t="str">
        <f t="shared" si="63"/>
        <v>NO</v>
      </c>
      <c r="K813" s="37" t="str">
        <f t="shared" si="64"/>
        <v>NO</v>
      </c>
    </row>
    <row r="814" spans="2:11" x14ac:dyDescent="0.35">
      <c r="B814" s="262"/>
      <c r="C814" s="238"/>
      <c r="D814" s="238"/>
      <c r="E814" s="288"/>
      <c r="F814" s="264"/>
      <c r="G814" s="37" t="str">
        <f t="shared" si="60"/>
        <v>NO</v>
      </c>
      <c r="H814" s="37" t="str">
        <f t="shared" si="61"/>
        <v>NO</v>
      </c>
      <c r="I814" s="37" t="str">
        <f t="shared" si="62"/>
        <v>NO</v>
      </c>
      <c r="J814" s="37" t="str">
        <f t="shared" si="63"/>
        <v>NO</v>
      </c>
      <c r="K814" s="37" t="str">
        <f t="shared" si="64"/>
        <v>NO</v>
      </c>
    </row>
    <row r="815" spans="2:11" x14ac:dyDescent="0.35">
      <c r="B815" s="262"/>
      <c r="C815" s="238"/>
      <c r="D815" s="238"/>
      <c r="E815" s="288"/>
      <c r="F815" s="264"/>
      <c r="G815" s="37" t="str">
        <f t="shared" si="60"/>
        <v>NO</v>
      </c>
      <c r="H815" s="37" t="str">
        <f t="shared" si="61"/>
        <v>NO</v>
      </c>
      <c r="I815" s="37" t="str">
        <f t="shared" si="62"/>
        <v>NO</v>
      </c>
      <c r="J815" s="37" t="str">
        <f t="shared" si="63"/>
        <v>NO</v>
      </c>
      <c r="K815" s="37" t="str">
        <f t="shared" si="64"/>
        <v>NO</v>
      </c>
    </row>
    <row r="816" spans="2:11" x14ac:dyDescent="0.35">
      <c r="B816" s="262"/>
      <c r="C816" s="238"/>
      <c r="D816" s="238"/>
      <c r="E816" s="288"/>
      <c r="F816" s="264"/>
      <c r="G816" s="37" t="str">
        <f t="shared" si="60"/>
        <v>NO</v>
      </c>
      <c r="H816" s="37" t="str">
        <f t="shared" si="61"/>
        <v>NO</v>
      </c>
      <c r="I816" s="37" t="str">
        <f t="shared" si="62"/>
        <v>NO</v>
      </c>
      <c r="J816" s="37" t="str">
        <f t="shared" si="63"/>
        <v>NO</v>
      </c>
      <c r="K816" s="37" t="str">
        <f t="shared" si="64"/>
        <v>NO</v>
      </c>
    </row>
    <row r="817" spans="2:11" x14ac:dyDescent="0.35">
      <c r="B817" s="262"/>
      <c r="C817" s="238"/>
      <c r="D817" s="238"/>
      <c r="E817" s="288"/>
      <c r="F817" s="264"/>
      <c r="G817" s="37" t="str">
        <f t="shared" si="60"/>
        <v>NO</v>
      </c>
      <c r="H817" s="37" t="str">
        <f t="shared" si="61"/>
        <v>NO</v>
      </c>
      <c r="I817" s="37" t="str">
        <f t="shared" si="62"/>
        <v>NO</v>
      </c>
      <c r="J817" s="37" t="str">
        <f t="shared" si="63"/>
        <v>NO</v>
      </c>
      <c r="K817" s="37" t="str">
        <f t="shared" si="64"/>
        <v>NO</v>
      </c>
    </row>
    <row r="818" spans="2:11" x14ac:dyDescent="0.35">
      <c r="B818" s="262"/>
      <c r="C818" s="238"/>
      <c r="D818" s="238"/>
      <c r="E818" s="288"/>
      <c r="F818" s="264"/>
      <c r="G818" s="37" t="str">
        <f t="shared" si="60"/>
        <v>NO</v>
      </c>
      <c r="H818" s="37" t="str">
        <f t="shared" si="61"/>
        <v>NO</v>
      </c>
      <c r="I818" s="37" t="str">
        <f t="shared" si="62"/>
        <v>NO</v>
      </c>
      <c r="J818" s="37" t="str">
        <f t="shared" si="63"/>
        <v>NO</v>
      </c>
      <c r="K818" s="37" t="str">
        <f t="shared" si="64"/>
        <v>NO</v>
      </c>
    </row>
    <row r="819" spans="2:11" x14ac:dyDescent="0.35">
      <c r="B819" s="262"/>
      <c r="C819" s="238"/>
      <c r="D819" s="238"/>
      <c r="E819" s="288"/>
      <c r="F819" s="264"/>
      <c r="G819" s="37" t="str">
        <f t="shared" si="60"/>
        <v>NO</v>
      </c>
      <c r="H819" s="37" t="str">
        <f t="shared" si="61"/>
        <v>NO</v>
      </c>
      <c r="I819" s="37" t="str">
        <f t="shared" si="62"/>
        <v>NO</v>
      </c>
      <c r="J819" s="37" t="str">
        <f t="shared" si="63"/>
        <v>NO</v>
      </c>
      <c r="K819" s="37" t="str">
        <f t="shared" si="64"/>
        <v>NO</v>
      </c>
    </row>
    <row r="820" spans="2:11" x14ac:dyDescent="0.35">
      <c r="B820" s="262"/>
      <c r="C820" s="238"/>
      <c r="D820" s="238"/>
      <c r="E820" s="288"/>
      <c r="F820" s="264"/>
      <c r="G820" s="37" t="str">
        <f t="shared" si="60"/>
        <v>NO</v>
      </c>
      <c r="H820" s="37" t="str">
        <f t="shared" si="61"/>
        <v>NO</v>
      </c>
      <c r="I820" s="37" t="str">
        <f t="shared" si="62"/>
        <v>NO</v>
      </c>
      <c r="J820" s="37" t="str">
        <f t="shared" si="63"/>
        <v>NO</v>
      </c>
      <c r="K820" s="37" t="str">
        <f t="shared" si="64"/>
        <v>NO</v>
      </c>
    </row>
    <row r="821" spans="2:11" x14ac:dyDescent="0.35">
      <c r="B821" s="262"/>
      <c r="C821" s="238"/>
      <c r="D821" s="238"/>
      <c r="E821" s="288"/>
      <c r="F821" s="264"/>
      <c r="G821" s="37" t="str">
        <f t="shared" si="60"/>
        <v>NO</v>
      </c>
      <c r="H821" s="37" t="str">
        <f t="shared" si="61"/>
        <v>NO</v>
      </c>
      <c r="I821" s="37" t="str">
        <f t="shared" si="62"/>
        <v>NO</v>
      </c>
      <c r="J821" s="37" t="str">
        <f t="shared" si="63"/>
        <v>NO</v>
      </c>
      <c r="K821" s="37" t="str">
        <f t="shared" si="64"/>
        <v>NO</v>
      </c>
    </row>
    <row r="822" spans="2:11" x14ac:dyDescent="0.35">
      <c r="B822" s="262"/>
      <c r="C822" s="238"/>
      <c r="D822" s="238"/>
      <c r="E822" s="288"/>
      <c r="F822" s="264"/>
      <c r="G822" s="37" t="str">
        <f t="shared" si="60"/>
        <v>NO</v>
      </c>
      <c r="H822" s="37" t="str">
        <f t="shared" si="61"/>
        <v>NO</v>
      </c>
      <c r="I822" s="37" t="str">
        <f t="shared" si="62"/>
        <v>NO</v>
      </c>
      <c r="J822" s="37" t="str">
        <f t="shared" si="63"/>
        <v>NO</v>
      </c>
      <c r="K822" s="37" t="str">
        <f t="shared" si="64"/>
        <v>NO</v>
      </c>
    </row>
    <row r="823" spans="2:11" x14ac:dyDescent="0.35">
      <c r="B823" s="262"/>
      <c r="C823" s="238"/>
      <c r="D823" s="238"/>
      <c r="E823" s="288"/>
      <c r="F823" s="264"/>
      <c r="G823" s="37" t="str">
        <f t="shared" si="60"/>
        <v>NO</v>
      </c>
      <c r="H823" s="37" t="str">
        <f t="shared" si="61"/>
        <v>NO</v>
      </c>
      <c r="I823" s="37" t="str">
        <f t="shared" si="62"/>
        <v>NO</v>
      </c>
      <c r="J823" s="37" t="str">
        <f t="shared" si="63"/>
        <v>NO</v>
      </c>
      <c r="K823" s="37" t="str">
        <f t="shared" si="64"/>
        <v>NO</v>
      </c>
    </row>
    <row r="824" spans="2:11" x14ac:dyDescent="0.35">
      <c r="B824" s="262"/>
      <c r="C824" s="238"/>
      <c r="D824" s="238"/>
      <c r="E824" s="288"/>
      <c r="F824" s="264"/>
      <c r="G824" s="37" t="str">
        <f t="shared" si="60"/>
        <v>NO</v>
      </c>
      <c r="H824" s="37" t="str">
        <f t="shared" si="61"/>
        <v>NO</v>
      </c>
      <c r="I824" s="37" t="str">
        <f t="shared" si="62"/>
        <v>NO</v>
      </c>
      <c r="J824" s="37" t="str">
        <f t="shared" si="63"/>
        <v>NO</v>
      </c>
      <c r="K824" s="37" t="str">
        <f t="shared" si="64"/>
        <v>NO</v>
      </c>
    </row>
    <row r="825" spans="2:11" x14ac:dyDescent="0.35">
      <c r="B825" s="262"/>
      <c r="C825" s="238"/>
      <c r="D825" s="238"/>
      <c r="E825" s="288"/>
      <c r="F825" s="264"/>
      <c r="G825" s="37" t="str">
        <f t="shared" si="60"/>
        <v>NO</v>
      </c>
      <c r="H825" s="37" t="str">
        <f t="shared" si="61"/>
        <v>NO</v>
      </c>
      <c r="I825" s="37" t="str">
        <f t="shared" si="62"/>
        <v>NO</v>
      </c>
      <c r="J825" s="37" t="str">
        <f t="shared" si="63"/>
        <v>NO</v>
      </c>
      <c r="K825" s="37" t="str">
        <f t="shared" si="64"/>
        <v>NO</v>
      </c>
    </row>
    <row r="826" spans="2:11" x14ac:dyDescent="0.35">
      <c r="B826" s="262"/>
      <c r="C826" s="238"/>
      <c r="D826" s="238"/>
      <c r="E826" s="288"/>
      <c r="F826" s="264"/>
      <c r="G826" s="37" t="str">
        <f t="shared" si="60"/>
        <v>NO</v>
      </c>
      <c r="H826" s="37" t="str">
        <f t="shared" si="61"/>
        <v>NO</v>
      </c>
      <c r="I826" s="37" t="str">
        <f t="shared" si="62"/>
        <v>NO</v>
      </c>
      <c r="J826" s="37" t="str">
        <f t="shared" si="63"/>
        <v>NO</v>
      </c>
      <c r="K826" s="37" t="str">
        <f t="shared" si="64"/>
        <v>NO</v>
      </c>
    </row>
    <row r="827" spans="2:11" x14ac:dyDescent="0.35">
      <c r="B827" s="262"/>
      <c r="C827" s="238"/>
      <c r="D827" s="238"/>
      <c r="E827" s="288"/>
      <c r="F827" s="264"/>
      <c r="G827" s="37" t="str">
        <f t="shared" si="60"/>
        <v>NO</v>
      </c>
      <c r="H827" s="37" t="str">
        <f t="shared" si="61"/>
        <v>NO</v>
      </c>
      <c r="I827" s="37" t="str">
        <f t="shared" si="62"/>
        <v>NO</v>
      </c>
      <c r="J827" s="37" t="str">
        <f t="shared" si="63"/>
        <v>NO</v>
      </c>
      <c r="K827" s="37" t="str">
        <f t="shared" si="64"/>
        <v>NO</v>
      </c>
    </row>
    <row r="828" spans="2:11" x14ac:dyDescent="0.35">
      <c r="B828" s="262"/>
      <c r="C828" s="238"/>
      <c r="D828" s="238"/>
      <c r="E828" s="288"/>
      <c r="F828" s="264"/>
      <c r="G828" s="37" t="str">
        <f t="shared" si="60"/>
        <v>NO</v>
      </c>
      <c r="H828" s="37" t="str">
        <f t="shared" si="61"/>
        <v>NO</v>
      </c>
      <c r="I828" s="37" t="str">
        <f t="shared" si="62"/>
        <v>NO</v>
      </c>
      <c r="J828" s="37" t="str">
        <f t="shared" si="63"/>
        <v>NO</v>
      </c>
      <c r="K828" s="37" t="str">
        <f t="shared" si="64"/>
        <v>NO</v>
      </c>
    </row>
    <row r="829" spans="2:11" x14ac:dyDescent="0.35">
      <c r="B829" s="262"/>
      <c r="C829" s="238"/>
      <c r="D829" s="238"/>
      <c r="E829" s="288"/>
      <c r="F829" s="264"/>
      <c r="G829" s="37" t="str">
        <f t="shared" si="60"/>
        <v>NO</v>
      </c>
      <c r="H829" s="37" t="str">
        <f t="shared" si="61"/>
        <v>NO</v>
      </c>
      <c r="I829" s="37" t="str">
        <f t="shared" si="62"/>
        <v>NO</v>
      </c>
      <c r="J829" s="37" t="str">
        <f t="shared" si="63"/>
        <v>NO</v>
      </c>
      <c r="K829" s="37" t="str">
        <f t="shared" si="64"/>
        <v>NO</v>
      </c>
    </row>
    <row r="830" spans="2:11" x14ac:dyDescent="0.35">
      <c r="B830" s="262"/>
      <c r="C830" s="238"/>
      <c r="D830" s="238"/>
      <c r="E830" s="288"/>
      <c r="F830" s="264"/>
      <c r="G830" s="37" t="str">
        <f t="shared" si="60"/>
        <v>NO</v>
      </c>
      <c r="H830" s="37" t="str">
        <f t="shared" si="61"/>
        <v>NO</v>
      </c>
      <c r="I830" s="37" t="str">
        <f t="shared" si="62"/>
        <v>NO</v>
      </c>
      <c r="J830" s="37" t="str">
        <f t="shared" si="63"/>
        <v>NO</v>
      </c>
      <c r="K830" s="37" t="str">
        <f t="shared" si="64"/>
        <v>NO</v>
      </c>
    </row>
    <row r="831" spans="2:11" x14ac:dyDescent="0.35">
      <c r="B831" s="262"/>
      <c r="C831" s="238"/>
      <c r="D831" s="238"/>
      <c r="E831" s="288"/>
      <c r="F831" s="264"/>
      <c r="G831" s="37" t="str">
        <f t="shared" si="60"/>
        <v>NO</v>
      </c>
      <c r="H831" s="37" t="str">
        <f t="shared" si="61"/>
        <v>NO</v>
      </c>
      <c r="I831" s="37" t="str">
        <f t="shared" si="62"/>
        <v>NO</v>
      </c>
      <c r="J831" s="37" t="str">
        <f t="shared" si="63"/>
        <v>NO</v>
      </c>
      <c r="K831" s="37" t="str">
        <f t="shared" si="64"/>
        <v>NO</v>
      </c>
    </row>
    <row r="832" spans="2:11" x14ac:dyDescent="0.35">
      <c r="B832" s="262"/>
      <c r="C832" s="238"/>
      <c r="D832" s="238"/>
      <c r="E832" s="288"/>
      <c r="F832" s="264"/>
      <c r="G832" s="37" t="str">
        <f t="shared" si="60"/>
        <v>NO</v>
      </c>
      <c r="H832" s="37" t="str">
        <f t="shared" si="61"/>
        <v>NO</v>
      </c>
      <c r="I832" s="37" t="str">
        <f t="shared" si="62"/>
        <v>NO</v>
      </c>
      <c r="J832" s="37" t="str">
        <f t="shared" si="63"/>
        <v>NO</v>
      </c>
      <c r="K832" s="37" t="str">
        <f t="shared" si="64"/>
        <v>NO</v>
      </c>
    </row>
    <row r="833" spans="2:11" x14ac:dyDescent="0.35">
      <c r="B833" s="262"/>
      <c r="C833" s="238"/>
      <c r="D833" s="238"/>
      <c r="E833" s="288"/>
      <c r="F833" s="264"/>
      <c r="G833" s="37" t="str">
        <f t="shared" si="60"/>
        <v>NO</v>
      </c>
      <c r="H833" s="37" t="str">
        <f t="shared" si="61"/>
        <v>NO</v>
      </c>
      <c r="I833" s="37" t="str">
        <f t="shared" si="62"/>
        <v>NO</v>
      </c>
      <c r="J833" s="37" t="str">
        <f t="shared" si="63"/>
        <v>NO</v>
      </c>
      <c r="K833" s="37" t="str">
        <f t="shared" si="64"/>
        <v>NO</v>
      </c>
    </row>
    <row r="834" spans="2:11" x14ac:dyDescent="0.35">
      <c r="B834" s="262"/>
      <c r="C834" s="238"/>
      <c r="D834" s="238"/>
      <c r="E834" s="288"/>
      <c r="F834" s="264"/>
      <c r="G834" s="37" t="str">
        <f t="shared" si="60"/>
        <v>NO</v>
      </c>
      <c r="H834" s="37" t="str">
        <f t="shared" si="61"/>
        <v>NO</v>
      </c>
      <c r="I834" s="37" t="str">
        <f t="shared" si="62"/>
        <v>NO</v>
      </c>
      <c r="J834" s="37" t="str">
        <f t="shared" si="63"/>
        <v>NO</v>
      </c>
      <c r="K834" s="37" t="str">
        <f t="shared" si="64"/>
        <v>NO</v>
      </c>
    </row>
    <row r="835" spans="2:11" x14ac:dyDescent="0.35">
      <c r="B835" s="262"/>
      <c r="C835" s="238"/>
      <c r="D835" s="238"/>
      <c r="E835" s="288"/>
      <c r="F835" s="264"/>
      <c r="G835" s="37" t="str">
        <f t="shared" si="60"/>
        <v>NO</v>
      </c>
      <c r="H835" s="37" t="str">
        <f t="shared" si="61"/>
        <v>NO</v>
      </c>
      <c r="I835" s="37" t="str">
        <f t="shared" si="62"/>
        <v>NO</v>
      </c>
      <c r="J835" s="37" t="str">
        <f t="shared" si="63"/>
        <v>NO</v>
      </c>
      <c r="K835" s="37" t="str">
        <f t="shared" si="64"/>
        <v>NO</v>
      </c>
    </row>
    <row r="836" spans="2:11" x14ac:dyDescent="0.35">
      <c r="B836" s="262"/>
      <c r="C836" s="238"/>
      <c r="D836" s="238"/>
      <c r="E836" s="288"/>
      <c r="F836" s="264"/>
      <c r="G836" s="37" t="str">
        <f t="shared" si="60"/>
        <v>NO</v>
      </c>
      <c r="H836" s="37" t="str">
        <f t="shared" si="61"/>
        <v>NO</v>
      </c>
      <c r="I836" s="37" t="str">
        <f t="shared" si="62"/>
        <v>NO</v>
      </c>
      <c r="J836" s="37" t="str">
        <f t="shared" si="63"/>
        <v>NO</v>
      </c>
      <c r="K836" s="37" t="str">
        <f t="shared" si="64"/>
        <v>NO</v>
      </c>
    </row>
    <row r="837" spans="2:11" x14ac:dyDescent="0.35">
      <c r="B837" s="262"/>
      <c r="C837" s="238"/>
      <c r="D837" s="238"/>
      <c r="E837" s="288"/>
      <c r="F837" s="264"/>
      <c r="G837" s="37" t="str">
        <f t="shared" ref="G837:G900" si="65">IF(AND(C837&gt;=DATE(2022,9,30),C837&lt;=DATE(2023,9,29)),"YES",IF(C837&lt;DATE(2022,9,30),"NO",IF(C837&gt;DATE(2023,9,29),"NO")))</f>
        <v>NO</v>
      </c>
      <c r="H837" s="37" t="str">
        <f t="shared" ref="H837:H900" si="66">IF(AND(C837&gt;=DATE(2023,9,30),C837&lt;=DATE(2024,9,29)),"YES",IF(C837&lt;DATE(2023,9,30),"NO",IF(C837&gt;DATE(2024,9,29),"NO")))</f>
        <v>NO</v>
      </c>
      <c r="I837" s="37" t="str">
        <f t="shared" ref="I837:I900" si="67">IF(AND(C837&gt;=DATE(2024,9,30),C837&lt;=DATE(2025,9,29)),"YES",IF(C837&lt;DATE(2024,9,30),"NO",IF(C837&gt;DATE(2025,9,29),"NO")))</f>
        <v>NO</v>
      </c>
      <c r="J837" s="37" t="str">
        <f t="shared" ref="J837:J900" si="68">IF(AND(C837&gt;=DATE(2025,9,30),C837&lt;=DATE(2026,9,29)),"YES",IF(C837&lt;DATE(2025,9,30),"NO",IF(C837&gt;DATE(2026,9,29),"NO")))</f>
        <v>NO</v>
      </c>
      <c r="K837" s="37" t="str">
        <f t="shared" ref="K837:K900" si="69">IF(AND(C837&gt;=DATE(2026,9,30),C837&lt;=DATE(2027,9,29)),"YES",IF(C837&lt;DATE(2026,9,30),"NO",IF(C837&gt;DATE(2027,9,29),"NO")))</f>
        <v>NO</v>
      </c>
    </row>
    <row r="838" spans="2:11" x14ac:dyDescent="0.35">
      <c r="B838" s="262"/>
      <c r="C838" s="238"/>
      <c r="D838" s="238"/>
      <c r="E838" s="288"/>
      <c r="F838" s="264"/>
      <c r="G838" s="37" t="str">
        <f t="shared" si="65"/>
        <v>NO</v>
      </c>
      <c r="H838" s="37" t="str">
        <f t="shared" si="66"/>
        <v>NO</v>
      </c>
      <c r="I838" s="37" t="str">
        <f t="shared" si="67"/>
        <v>NO</v>
      </c>
      <c r="J838" s="37" t="str">
        <f t="shared" si="68"/>
        <v>NO</v>
      </c>
      <c r="K838" s="37" t="str">
        <f t="shared" si="69"/>
        <v>NO</v>
      </c>
    </row>
    <row r="839" spans="2:11" x14ac:dyDescent="0.35">
      <c r="B839" s="262"/>
      <c r="C839" s="238"/>
      <c r="D839" s="238"/>
      <c r="E839" s="288"/>
      <c r="F839" s="264"/>
      <c r="G839" s="37" t="str">
        <f t="shared" si="65"/>
        <v>NO</v>
      </c>
      <c r="H839" s="37" t="str">
        <f t="shared" si="66"/>
        <v>NO</v>
      </c>
      <c r="I839" s="37" t="str">
        <f t="shared" si="67"/>
        <v>NO</v>
      </c>
      <c r="J839" s="37" t="str">
        <f t="shared" si="68"/>
        <v>NO</v>
      </c>
      <c r="K839" s="37" t="str">
        <f t="shared" si="69"/>
        <v>NO</v>
      </c>
    </row>
    <row r="840" spans="2:11" x14ac:dyDescent="0.35">
      <c r="B840" s="262"/>
      <c r="C840" s="238"/>
      <c r="D840" s="238"/>
      <c r="E840" s="288"/>
      <c r="F840" s="264"/>
      <c r="G840" s="37" t="str">
        <f t="shared" si="65"/>
        <v>NO</v>
      </c>
      <c r="H840" s="37" t="str">
        <f t="shared" si="66"/>
        <v>NO</v>
      </c>
      <c r="I840" s="37" t="str">
        <f t="shared" si="67"/>
        <v>NO</v>
      </c>
      <c r="J840" s="37" t="str">
        <f t="shared" si="68"/>
        <v>NO</v>
      </c>
      <c r="K840" s="37" t="str">
        <f t="shared" si="69"/>
        <v>NO</v>
      </c>
    </row>
    <row r="841" spans="2:11" x14ac:dyDescent="0.35">
      <c r="B841" s="262"/>
      <c r="C841" s="238"/>
      <c r="D841" s="238"/>
      <c r="E841" s="288"/>
      <c r="F841" s="264"/>
      <c r="G841" s="37" t="str">
        <f t="shared" si="65"/>
        <v>NO</v>
      </c>
      <c r="H841" s="37" t="str">
        <f t="shared" si="66"/>
        <v>NO</v>
      </c>
      <c r="I841" s="37" t="str">
        <f t="shared" si="67"/>
        <v>NO</v>
      </c>
      <c r="J841" s="37" t="str">
        <f t="shared" si="68"/>
        <v>NO</v>
      </c>
      <c r="K841" s="37" t="str">
        <f t="shared" si="69"/>
        <v>NO</v>
      </c>
    </row>
    <row r="842" spans="2:11" x14ac:dyDescent="0.35">
      <c r="B842" s="262"/>
      <c r="C842" s="238"/>
      <c r="D842" s="238"/>
      <c r="E842" s="288"/>
      <c r="F842" s="264"/>
      <c r="G842" s="37" t="str">
        <f t="shared" si="65"/>
        <v>NO</v>
      </c>
      <c r="H842" s="37" t="str">
        <f t="shared" si="66"/>
        <v>NO</v>
      </c>
      <c r="I842" s="37" t="str">
        <f t="shared" si="67"/>
        <v>NO</v>
      </c>
      <c r="J842" s="37" t="str">
        <f t="shared" si="68"/>
        <v>NO</v>
      </c>
      <c r="K842" s="37" t="str">
        <f t="shared" si="69"/>
        <v>NO</v>
      </c>
    </row>
    <row r="843" spans="2:11" x14ac:dyDescent="0.35">
      <c r="B843" s="262"/>
      <c r="C843" s="238"/>
      <c r="D843" s="238"/>
      <c r="E843" s="288"/>
      <c r="F843" s="264"/>
      <c r="G843" s="37" t="str">
        <f t="shared" si="65"/>
        <v>NO</v>
      </c>
      <c r="H843" s="37" t="str">
        <f t="shared" si="66"/>
        <v>NO</v>
      </c>
      <c r="I843" s="37" t="str">
        <f t="shared" si="67"/>
        <v>NO</v>
      </c>
      <c r="J843" s="37" t="str">
        <f t="shared" si="68"/>
        <v>NO</v>
      </c>
      <c r="K843" s="37" t="str">
        <f t="shared" si="69"/>
        <v>NO</v>
      </c>
    </row>
    <row r="844" spans="2:11" x14ac:dyDescent="0.35">
      <c r="B844" s="262"/>
      <c r="C844" s="238"/>
      <c r="D844" s="238"/>
      <c r="E844" s="288"/>
      <c r="F844" s="264"/>
      <c r="G844" s="37" t="str">
        <f t="shared" si="65"/>
        <v>NO</v>
      </c>
      <c r="H844" s="37" t="str">
        <f t="shared" si="66"/>
        <v>NO</v>
      </c>
      <c r="I844" s="37" t="str">
        <f t="shared" si="67"/>
        <v>NO</v>
      </c>
      <c r="J844" s="37" t="str">
        <f t="shared" si="68"/>
        <v>NO</v>
      </c>
      <c r="K844" s="37" t="str">
        <f t="shared" si="69"/>
        <v>NO</v>
      </c>
    </row>
    <row r="845" spans="2:11" x14ac:dyDescent="0.35">
      <c r="B845" s="262"/>
      <c r="C845" s="238"/>
      <c r="D845" s="238"/>
      <c r="E845" s="288"/>
      <c r="F845" s="264"/>
      <c r="G845" s="37" t="str">
        <f t="shared" si="65"/>
        <v>NO</v>
      </c>
      <c r="H845" s="37" t="str">
        <f t="shared" si="66"/>
        <v>NO</v>
      </c>
      <c r="I845" s="37" t="str">
        <f t="shared" si="67"/>
        <v>NO</v>
      </c>
      <c r="J845" s="37" t="str">
        <f t="shared" si="68"/>
        <v>NO</v>
      </c>
      <c r="K845" s="37" t="str">
        <f t="shared" si="69"/>
        <v>NO</v>
      </c>
    </row>
    <row r="846" spans="2:11" x14ac:dyDescent="0.35">
      <c r="B846" s="262"/>
      <c r="C846" s="238"/>
      <c r="D846" s="238"/>
      <c r="E846" s="288"/>
      <c r="F846" s="264"/>
      <c r="G846" s="37" t="str">
        <f t="shared" si="65"/>
        <v>NO</v>
      </c>
      <c r="H846" s="37" t="str">
        <f t="shared" si="66"/>
        <v>NO</v>
      </c>
      <c r="I846" s="37" t="str">
        <f t="shared" si="67"/>
        <v>NO</v>
      </c>
      <c r="J846" s="37" t="str">
        <f t="shared" si="68"/>
        <v>NO</v>
      </c>
      <c r="K846" s="37" t="str">
        <f t="shared" si="69"/>
        <v>NO</v>
      </c>
    </row>
    <row r="847" spans="2:11" x14ac:dyDescent="0.35">
      <c r="B847" s="262"/>
      <c r="C847" s="238"/>
      <c r="D847" s="238"/>
      <c r="E847" s="288"/>
      <c r="F847" s="264"/>
      <c r="G847" s="37" t="str">
        <f t="shared" si="65"/>
        <v>NO</v>
      </c>
      <c r="H847" s="37" t="str">
        <f t="shared" si="66"/>
        <v>NO</v>
      </c>
      <c r="I847" s="37" t="str">
        <f t="shared" si="67"/>
        <v>NO</v>
      </c>
      <c r="J847" s="37" t="str">
        <f t="shared" si="68"/>
        <v>NO</v>
      </c>
      <c r="K847" s="37" t="str">
        <f t="shared" si="69"/>
        <v>NO</v>
      </c>
    </row>
    <row r="848" spans="2:11" x14ac:dyDescent="0.35">
      <c r="B848" s="262"/>
      <c r="C848" s="238"/>
      <c r="D848" s="238"/>
      <c r="E848" s="288"/>
      <c r="F848" s="264"/>
      <c r="G848" s="37" t="str">
        <f t="shared" si="65"/>
        <v>NO</v>
      </c>
      <c r="H848" s="37" t="str">
        <f t="shared" si="66"/>
        <v>NO</v>
      </c>
      <c r="I848" s="37" t="str">
        <f t="shared" si="67"/>
        <v>NO</v>
      </c>
      <c r="J848" s="37" t="str">
        <f t="shared" si="68"/>
        <v>NO</v>
      </c>
      <c r="K848" s="37" t="str">
        <f t="shared" si="69"/>
        <v>NO</v>
      </c>
    </row>
    <row r="849" spans="2:11" x14ac:dyDescent="0.35">
      <c r="B849" s="262"/>
      <c r="C849" s="238"/>
      <c r="D849" s="238"/>
      <c r="E849" s="288"/>
      <c r="F849" s="264"/>
      <c r="G849" s="37" t="str">
        <f t="shared" si="65"/>
        <v>NO</v>
      </c>
      <c r="H849" s="37" t="str">
        <f t="shared" si="66"/>
        <v>NO</v>
      </c>
      <c r="I849" s="37" t="str">
        <f t="shared" si="67"/>
        <v>NO</v>
      </c>
      <c r="J849" s="37" t="str">
        <f t="shared" si="68"/>
        <v>NO</v>
      </c>
      <c r="K849" s="37" t="str">
        <f t="shared" si="69"/>
        <v>NO</v>
      </c>
    </row>
    <row r="850" spans="2:11" x14ac:dyDescent="0.35">
      <c r="B850" s="262"/>
      <c r="C850" s="238"/>
      <c r="D850" s="238"/>
      <c r="E850" s="288"/>
      <c r="F850" s="264"/>
      <c r="G850" s="37" t="str">
        <f t="shared" si="65"/>
        <v>NO</v>
      </c>
      <c r="H850" s="37" t="str">
        <f t="shared" si="66"/>
        <v>NO</v>
      </c>
      <c r="I850" s="37" t="str">
        <f t="shared" si="67"/>
        <v>NO</v>
      </c>
      <c r="J850" s="37" t="str">
        <f t="shared" si="68"/>
        <v>NO</v>
      </c>
      <c r="K850" s="37" t="str">
        <f t="shared" si="69"/>
        <v>NO</v>
      </c>
    </row>
    <row r="851" spans="2:11" x14ac:dyDescent="0.35">
      <c r="B851" s="262"/>
      <c r="C851" s="238"/>
      <c r="D851" s="238"/>
      <c r="E851" s="288"/>
      <c r="F851" s="264"/>
      <c r="G851" s="37" t="str">
        <f t="shared" si="65"/>
        <v>NO</v>
      </c>
      <c r="H851" s="37" t="str">
        <f t="shared" si="66"/>
        <v>NO</v>
      </c>
      <c r="I851" s="37" t="str">
        <f t="shared" si="67"/>
        <v>NO</v>
      </c>
      <c r="J851" s="37" t="str">
        <f t="shared" si="68"/>
        <v>NO</v>
      </c>
      <c r="K851" s="37" t="str">
        <f t="shared" si="69"/>
        <v>NO</v>
      </c>
    </row>
    <row r="852" spans="2:11" x14ac:dyDescent="0.35">
      <c r="B852" s="262"/>
      <c r="C852" s="238"/>
      <c r="D852" s="238"/>
      <c r="E852" s="288"/>
      <c r="F852" s="264"/>
      <c r="G852" s="37" t="str">
        <f t="shared" si="65"/>
        <v>NO</v>
      </c>
      <c r="H852" s="37" t="str">
        <f t="shared" si="66"/>
        <v>NO</v>
      </c>
      <c r="I852" s="37" t="str">
        <f t="shared" si="67"/>
        <v>NO</v>
      </c>
      <c r="J852" s="37" t="str">
        <f t="shared" si="68"/>
        <v>NO</v>
      </c>
      <c r="K852" s="37" t="str">
        <f t="shared" si="69"/>
        <v>NO</v>
      </c>
    </row>
    <row r="853" spans="2:11" x14ac:dyDescent="0.35">
      <c r="B853" s="262"/>
      <c r="C853" s="238"/>
      <c r="D853" s="238"/>
      <c r="E853" s="288"/>
      <c r="F853" s="264"/>
      <c r="G853" s="37" t="str">
        <f t="shared" si="65"/>
        <v>NO</v>
      </c>
      <c r="H853" s="37" t="str">
        <f t="shared" si="66"/>
        <v>NO</v>
      </c>
      <c r="I853" s="37" t="str">
        <f t="shared" si="67"/>
        <v>NO</v>
      </c>
      <c r="J853" s="37" t="str">
        <f t="shared" si="68"/>
        <v>NO</v>
      </c>
      <c r="K853" s="37" t="str">
        <f t="shared" si="69"/>
        <v>NO</v>
      </c>
    </row>
    <row r="854" spans="2:11" x14ac:dyDescent="0.35">
      <c r="B854" s="262"/>
      <c r="C854" s="238"/>
      <c r="D854" s="238"/>
      <c r="E854" s="288"/>
      <c r="F854" s="264"/>
      <c r="G854" s="37" t="str">
        <f t="shared" si="65"/>
        <v>NO</v>
      </c>
      <c r="H854" s="37" t="str">
        <f t="shared" si="66"/>
        <v>NO</v>
      </c>
      <c r="I854" s="37" t="str">
        <f t="shared" si="67"/>
        <v>NO</v>
      </c>
      <c r="J854" s="37" t="str">
        <f t="shared" si="68"/>
        <v>NO</v>
      </c>
      <c r="K854" s="37" t="str">
        <f t="shared" si="69"/>
        <v>NO</v>
      </c>
    </row>
    <row r="855" spans="2:11" x14ac:dyDescent="0.35">
      <c r="B855" s="262"/>
      <c r="C855" s="238"/>
      <c r="D855" s="238"/>
      <c r="E855" s="288"/>
      <c r="F855" s="264"/>
      <c r="G855" s="37" t="str">
        <f t="shared" si="65"/>
        <v>NO</v>
      </c>
      <c r="H855" s="37" t="str">
        <f t="shared" si="66"/>
        <v>NO</v>
      </c>
      <c r="I855" s="37" t="str">
        <f t="shared" si="67"/>
        <v>NO</v>
      </c>
      <c r="J855" s="37" t="str">
        <f t="shared" si="68"/>
        <v>NO</v>
      </c>
      <c r="K855" s="37" t="str">
        <f t="shared" si="69"/>
        <v>NO</v>
      </c>
    </row>
    <row r="856" spans="2:11" x14ac:dyDescent="0.35">
      <c r="B856" s="262"/>
      <c r="C856" s="238"/>
      <c r="D856" s="238"/>
      <c r="E856" s="288"/>
      <c r="F856" s="264"/>
      <c r="G856" s="37" t="str">
        <f t="shared" si="65"/>
        <v>NO</v>
      </c>
      <c r="H856" s="37" t="str">
        <f t="shared" si="66"/>
        <v>NO</v>
      </c>
      <c r="I856" s="37" t="str">
        <f t="shared" si="67"/>
        <v>NO</v>
      </c>
      <c r="J856" s="37" t="str">
        <f t="shared" si="68"/>
        <v>NO</v>
      </c>
      <c r="K856" s="37" t="str">
        <f t="shared" si="69"/>
        <v>NO</v>
      </c>
    </row>
    <row r="857" spans="2:11" x14ac:dyDescent="0.35">
      <c r="B857" s="262"/>
      <c r="C857" s="238"/>
      <c r="D857" s="238"/>
      <c r="E857" s="288"/>
      <c r="F857" s="264"/>
      <c r="G857" s="37" t="str">
        <f t="shared" si="65"/>
        <v>NO</v>
      </c>
      <c r="H857" s="37" t="str">
        <f t="shared" si="66"/>
        <v>NO</v>
      </c>
      <c r="I857" s="37" t="str">
        <f t="shared" si="67"/>
        <v>NO</v>
      </c>
      <c r="J857" s="37" t="str">
        <f t="shared" si="68"/>
        <v>NO</v>
      </c>
      <c r="K857" s="37" t="str">
        <f t="shared" si="69"/>
        <v>NO</v>
      </c>
    </row>
    <row r="858" spans="2:11" x14ac:dyDescent="0.35">
      <c r="B858" s="262"/>
      <c r="C858" s="238"/>
      <c r="D858" s="238"/>
      <c r="E858" s="288"/>
      <c r="F858" s="264"/>
      <c r="G858" s="37" t="str">
        <f t="shared" si="65"/>
        <v>NO</v>
      </c>
      <c r="H858" s="37" t="str">
        <f t="shared" si="66"/>
        <v>NO</v>
      </c>
      <c r="I858" s="37" t="str">
        <f t="shared" si="67"/>
        <v>NO</v>
      </c>
      <c r="J858" s="37" t="str">
        <f t="shared" si="68"/>
        <v>NO</v>
      </c>
      <c r="K858" s="37" t="str">
        <f t="shared" si="69"/>
        <v>NO</v>
      </c>
    </row>
    <row r="859" spans="2:11" x14ac:dyDescent="0.35">
      <c r="B859" s="262"/>
      <c r="C859" s="238"/>
      <c r="D859" s="238"/>
      <c r="E859" s="288"/>
      <c r="F859" s="264"/>
      <c r="G859" s="37" t="str">
        <f t="shared" si="65"/>
        <v>NO</v>
      </c>
      <c r="H859" s="37" t="str">
        <f t="shared" si="66"/>
        <v>NO</v>
      </c>
      <c r="I859" s="37" t="str">
        <f t="shared" si="67"/>
        <v>NO</v>
      </c>
      <c r="J859" s="37" t="str">
        <f t="shared" si="68"/>
        <v>NO</v>
      </c>
      <c r="K859" s="37" t="str">
        <f t="shared" si="69"/>
        <v>NO</v>
      </c>
    </row>
    <row r="860" spans="2:11" x14ac:dyDescent="0.35">
      <c r="B860" s="262"/>
      <c r="C860" s="238"/>
      <c r="D860" s="238"/>
      <c r="E860" s="288"/>
      <c r="F860" s="264"/>
      <c r="G860" s="37" t="str">
        <f t="shared" si="65"/>
        <v>NO</v>
      </c>
      <c r="H860" s="37" t="str">
        <f t="shared" si="66"/>
        <v>NO</v>
      </c>
      <c r="I860" s="37" t="str">
        <f t="shared" si="67"/>
        <v>NO</v>
      </c>
      <c r="J860" s="37" t="str">
        <f t="shared" si="68"/>
        <v>NO</v>
      </c>
      <c r="K860" s="37" t="str">
        <f t="shared" si="69"/>
        <v>NO</v>
      </c>
    </row>
    <row r="861" spans="2:11" x14ac:dyDescent="0.35">
      <c r="B861" s="262"/>
      <c r="C861" s="238"/>
      <c r="D861" s="238"/>
      <c r="E861" s="288"/>
      <c r="F861" s="264"/>
      <c r="G861" s="37" t="str">
        <f t="shared" si="65"/>
        <v>NO</v>
      </c>
      <c r="H861" s="37" t="str">
        <f t="shared" si="66"/>
        <v>NO</v>
      </c>
      <c r="I861" s="37" t="str">
        <f t="shared" si="67"/>
        <v>NO</v>
      </c>
      <c r="J861" s="37" t="str">
        <f t="shared" si="68"/>
        <v>NO</v>
      </c>
      <c r="K861" s="37" t="str">
        <f t="shared" si="69"/>
        <v>NO</v>
      </c>
    </row>
    <row r="862" spans="2:11" x14ac:dyDescent="0.35">
      <c r="B862" s="262"/>
      <c r="C862" s="238"/>
      <c r="D862" s="238"/>
      <c r="E862" s="288"/>
      <c r="F862" s="264"/>
      <c r="G862" s="37" t="str">
        <f t="shared" si="65"/>
        <v>NO</v>
      </c>
      <c r="H862" s="37" t="str">
        <f t="shared" si="66"/>
        <v>NO</v>
      </c>
      <c r="I862" s="37" t="str">
        <f t="shared" si="67"/>
        <v>NO</v>
      </c>
      <c r="J862" s="37" t="str">
        <f t="shared" si="68"/>
        <v>NO</v>
      </c>
      <c r="K862" s="37" t="str">
        <f t="shared" si="69"/>
        <v>NO</v>
      </c>
    </row>
    <row r="863" spans="2:11" x14ac:dyDescent="0.35">
      <c r="B863" s="262"/>
      <c r="C863" s="238"/>
      <c r="D863" s="238"/>
      <c r="E863" s="288"/>
      <c r="F863" s="264"/>
      <c r="G863" s="37" t="str">
        <f t="shared" si="65"/>
        <v>NO</v>
      </c>
      <c r="H863" s="37" t="str">
        <f t="shared" si="66"/>
        <v>NO</v>
      </c>
      <c r="I863" s="37" t="str">
        <f t="shared" si="67"/>
        <v>NO</v>
      </c>
      <c r="J863" s="37" t="str">
        <f t="shared" si="68"/>
        <v>NO</v>
      </c>
      <c r="K863" s="37" t="str">
        <f t="shared" si="69"/>
        <v>NO</v>
      </c>
    </row>
    <row r="864" spans="2:11" x14ac:dyDescent="0.35">
      <c r="B864" s="262"/>
      <c r="C864" s="238"/>
      <c r="D864" s="238"/>
      <c r="E864" s="288"/>
      <c r="F864" s="264"/>
      <c r="G864" s="37" t="str">
        <f t="shared" si="65"/>
        <v>NO</v>
      </c>
      <c r="H864" s="37" t="str">
        <f t="shared" si="66"/>
        <v>NO</v>
      </c>
      <c r="I864" s="37" t="str">
        <f t="shared" si="67"/>
        <v>NO</v>
      </c>
      <c r="J864" s="37" t="str">
        <f t="shared" si="68"/>
        <v>NO</v>
      </c>
      <c r="K864" s="37" t="str">
        <f t="shared" si="69"/>
        <v>NO</v>
      </c>
    </row>
    <row r="865" spans="2:11" x14ac:dyDescent="0.35">
      <c r="B865" s="262"/>
      <c r="C865" s="238"/>
      <c r="D865" s="238"/>
      <c r="E865" s="288"/>
      <c r="F865" s="264"/>
      <c r="G865" s="37" t="str">
        <f t="shared" si="65"/>
        <v>NO</v>
      </c>
      <c r="H865" s="37" t="str">
        <f t="shared" si="66"/>
        <v>NO</v>
      </c>
      <c r="I865" s="37" t="str">
        <f t="shared" si="67"/>
        <v>NO</v>
      </c>
      <c r="J865" s="37" t="str">
        <f t="shared" si="68"/>
        <v>NO</v>
      </c>
      <c r="K865" s="37" t="str">
        <f t="shared" si="69"/>
        <v>NO</v>
      </c>
    </row>
    <row r="866" spans="2:11" x14ac:dyDescent="0.35">
      <c r="B866" s="262"/>
      <c r="C866" s="238"/>
      <c r="D866" s="238"/>
      <c r="E866" s="288"/>
      <c r="F866" s="264"/>
      <c r="G866" s="37" t="str">
        <f t="shared" si="65"/>
        <v>NO</v>
      </c>
      <c r="H866" s="37" t="str">
        <f t="shared" si="66"/>
        <v>NO</v>
      </c>
      <c r="I866" s="37" t="str">
        <f t="shared" si="67"/>
        <v>NO</v>
      </c>
      <c r="J866" s="37" t="str">
        <f t="shared" si="68"/>
        <v>NO</v>
      </c>
      <c r="K866" s="37" t="str">
        <f t="shared" si="69"/>
        <v>NO</v>
      </c>
    </row>
    <row r="867" spans="2:11" x14ac:dyDescent="0.35">
      <c r="B867" s="262"/>
      <c r="C867" s="238"/>
      <c r="D867" s="238"/>
      <c r="E867" s="288"/>
      <c r="F867" s="264"/>
      <c r="G867" s="37" t="str">
        <f t="shared" si="65"/>
        <v>NO</v>
      </c>
      <c r="H867" s="37" t="str">
        <f t="shared" si="66"/>
        <v>NO</v>
      </c>
      <c r="I867" s="37" t="str">
        <f t="shared" si="67"/>
        <v>NO</v>
      </c>
      <c r="J867" s="37" t="str">
        <f t="shared" si="68"/>
        <v>NO</v>
      </c>
      <c r="K867" s="37" t="str">
        <f t="shared" si="69"/>
        <v>NO</v>
      </c>
    </row>
    <row r="868" spans="2:11" x14ac:dyDescent="0.35">
      <c r="B868" s="262"/>
      <c r="C868" s="238"/>
      <c r="D868" s="238"/>
      <c r="E868" s="288"/>
      <c r="F868" s="264"/>
      <c r="G868" s="37" t="str">
        <f t="shared" si="65"/>
        <v>NO</v>
      </c>
      <c r="H868" s="37" t="str">
        <f t="shared" si="66"/>
        <v>NO</v>
      </c>
      <c r="I868" s="37" t="str">
        <f t="shared" si="67"/>
        <v>NO</v>
      </c>
      <c r="J868" s="37" t="str">
        <f t="shared" si="68"/>
        <v>NO</v>
      </c>
      <c r="K868" s="37" t="str">
        <f t="shared" si="69"/>
        <v>NO</v>
      </c>
    </row>
    <row r="869" spans="2:11" x14ac:dyDescent="0.35">
      <c r="B869" s="262"/>
      <c r="C869" s="238"/>
      <c r="D869" s="238"/>
      <c r="E869" s="288"/>
      <c r="F869" s="264"/>
      <c r="G869" s="37" t="str">
        <f t="shared" si="65"/>
        <v>NO</v>
      </c>
      <c r="H869" s="37" t="str">
        <f t="shared" si="66"/>
        <v>NO</v>
      </c>
      <c r="I869" s="37" t="str">
        <f t="shared" si="67"/>
        <v>NO</v>
      </c>
      <c r="J869" s="37" t="str">
        <f t="shared" si="68"/>
        <v>NO</v>
      </c>
      <c r="K869" s="37" t="str">
        <f t="shared" si="69"/>
        <v>NO</v>
      </c>
    </row>
    <row r="870" spans="2:11" x14ac:dyDescent="0.35">
      <c r="B870" s="262"/>
      <c r="C870" s="238"/>
      <c r="D870" s="238"/>
      <c r="E870" s="288"/>
      <c r="F870" s="264"/>
      <c r="G870" s="37" t="str">
        <f t="shared" si="65"/>
        <v>NO</v>
      </c>
      <c r="H870" s="37" t="str">
        <f t="shared" si="66"/>
        <v>NO</v>
      </c>
      <c r="I870" s="37" t="str">
        <f t="shared" si="67"/>
        <v>NO</v>
      </c>
      <c r="J870" s="37" t="str">
        <f t="shared" si="68"/>
        <v>NO</v>
      </c>
      <c r="K870" s="37" t="str">
        <f t="shared" si="69"/>
        <v>NO</v>
      </c>
    </row>
    <row r="871" spans="2:11" x14ac:dyDescent="0.35">
      <c r="B871" s="262"/>
      <c r="C871" s="238"/>
      <c r="D871" s="238"/>
      <c r="E871" s="288"/>
      <c r="F871" s="264"/>
      <c r="G871" s="37" t="str">
        <f t="shared" si="65"/>
        <v>NO</v>
      </c>
      <c r="H871" s="37" t="str">
        <f t="shared" si="66"/>
        <v>NO</v>
      </c>
      <c r="I871" s="37" t="str">
        <f t="shared" si="67"/>
        <v>NO</v>
      </c>
      <c r="J871" s="37" t="str">
        <f t="shared" si="68"/>
        <v>NO</v>
      </c>
      <c r="K871" s="37" t="str">
        <f t="shared" si="69"/>
        <v>NO</v>
      </c>
    </row>
    <row r="872" spans="2:11" x14ac:dyDescent="0.35">
      <c r="B872" s="262"/>
      <c r="C872" s="238"/>
      <c r="D872" s="238"/>
      <c r="E872" s="288"/>
      <c r="F872" s="264"/>
      <c r="G872" s="37" t="str">
        <f t="shared" si="65"/>
        <v>NO</v>
      </c>
      <c r="H872" s="37" t="str">
        <f t="shared" si="66"/>
        <v>NO</v>
      </c>
      <c r="I872" s="37" t="str">
        <f t="shared" si="67"/>
        <v>NO</v>
      </c>
      <c r="J872" s="37" t="str">
        <f t="shared" si="68"/>
        <v>NO</v>
      </c>
      <c r="K872" s="37" t="str">
        <f t="shared" si="69"/>
        <v>NO</v>
      </c>
    </row>
    <row r="873" spans="2:11" x14ac:dyDescent="0.35">
      <c r="B873" s="262"/>
      <c r="C873" s="238"/>
      <c r="D873" s="238"/>
      <c r="E873" s="288"/>
      <c r="F873" s="264"/>
      <c r="G873" s="37" t="str">
        <f t="shared" si="65"/>
        <v>NO</v>
      </c>
      <c r="H873" s="37" t="str">
        <f t="shared" si="66"/>
        <v>NO</v>
      </c>
      <c r="I873" s="37" t="str">
        <f t="shared" si="67"/>
        <v>NO</v>
      </c>
      <c r="J873" s="37" t="str">
        <f t="shared" si="68"/>
        <v>NO</v>
      </c>
      <c r="K873" s="37" t="str">
        <f t="shared" si="69"/>
        <v>NO</v>
      </c>
    </row>
    <row r="874" spans="2:11" x14ac:dyDescent="0.35">
      <c r="B874" s="262"/>
      <c r="C874" s="238"/>
      <c r="D874" s="238"/>
      <c r="E874" s="288"/>
      <c r="F874" s="264"/>
      <c r="G874" s="37" t="str">
        <f t="shared" si="65"/>
        <v>NO</v>
      </c>
      <c r="H874" s="37" t="str">
        <f t="shared" si="66"/>
        <v>NO</v>
      </c>
      <c r="I874" s="37" t="str">
        <f t="shared" si="67"/>
        <v>NO</v>
      </c>
      <c r="J874" s="37" t="str">
        <f t="shared" si="68"/>
        <v>NO</v>
      </c>
      <c r="K874" s="37" t="str">
        <f t="shared" si="69"/>
        <v>NO</v>
      </c>
    </row>
    <row r="875" spans="2:11" x14ac:dyDescent="0.35">
      <c r="B875" s="262"/>
      <c r="C875" s="238"/>
      <c r="D875" s="238"/>
      <c r="E875" s="288"/>
      <c r="F875" s="264"/>
      <c r="G875" s="37" t="str">
        <f t="shared" si="65"/>
        <v>NO</v>
      </c>
      <c r="H875" s="37" t="str">
        <f t="shared" si="66"/>
        <v>NO</v>
      </c>
      <c r="I875" s="37" t="str">
        <f t="shared" si="67"/>
        <v>NO</v>
      </c>
      <c r="J875" s="37" t="str">
        <f t="shared" si="68"/>
        <v>NO</v>
      </c>
      <c r="K875" s="37" t="str">
        <f t="shared" si="69"/>
        <v>NO</v>
      </c>
    </row>
    <row r="876" spans="2:11" x14ac:dyDescent="0.35">
      <c r="B876" s="262"/>
      <c r="C876" s="238"/>
      <c r="D876" s="238"/>
      <c r="E876" s="288"/>
      <c r="F876" s="264"/>
      <c r="G876" s="37" t="str">
        <f t="shared" si="65"/>
        <v>NO</v>
      </c>
      <c r="H876" s="37" t="str">
        <f t="shared" si="66"/>
        <v>NO</v>
      </c>
      <c r="I876" s="37" t="str">
        <f t="shared" si="67"/>
        <v>NO</v>
      </c>
      <c r="J876" s="37" t="str">
        <f t="shared" si="68"/>
        <v>NO</v>
      </c>
      <c r="K876" s="37" t="str">
        <f t="shared" si="69"/>
        <v>NO</v>
      </c>
    </row>
    <row r="877" spans="2:11" x14ac:dyDescent="0.35">
      <c r="B877" s="262"/>
      <c r="C877" s="238"/>
      <c r="D877" s="238"/>
      <c r="E877" s="288"/>
      <c r="F877" s="264"/>
      <c r="G877" s="37" t="str">
        <f t="shared" si="65"/>
        <v>NO</v>
      </c>
      <c r="H877" s="37" t="str">
        <f t="shared" si="66"/>
        <v>NO</v>
      </c>
      <c r="I877" s="37" t="str">
        <f t="shared" si="67"/>
        <v>NO</v>
      </c>
      <c r="J877" s="37" t="str">
        <f t="shared" si="68"/>
        <v>NO</v>
      </c>
      <c r="K877" s="37" t="str">
        <f t="shared" si="69"/>
        <v>NO</v>
      </c>
    </row>
    <row r="878" spans="2:11" x14ac:dyDescent="0.35">
      <c r="B878" s="262"/>
      <c r="C878" s="238"/>
      <c r="D878" s="238"/>
      <c r="E878" s="288"/>
      <c r="F878" s="264"/>
      <c r="G878" s="37" t="str">
        <f t="shared" si="65"/>
        <v>NO</v>
      </c>
      <c r="H878" s="37" t="str">
        <f t="shared" si="66"/>
        <v>NO</v>
      </c>
      <c r="I878" s="37" t="str">
        <f t="shared" si="67"/>
        <v>NO</v>
      </c>
      <c r="J878" s="37" t="str">
        <f t="shared" si="68"/>
        <v>NO</v>
      </c>
      <c r="K878" s="37" t="str">
        <f t="shared" si="69"/>
        <v>NO</v>
      </c>
    </row>
    <row r="879" spans="2:11" x14ac:dyDescent="0.35">
      <c r="B879" s="262"/>
      <c r="C879" s="238"/>
      <c r="D879" s="238"/>
      <c r="E879" s="288"/>
      <c r="F879" s="264"/>
      <c r="G879" s="37" t="str">
        <f t="shared" si="65"/>
        <v>NO</v>
      </c>
      <c r="H879" s="37" t="str">
        <f t="shared" si="66"/>
        <v>NO</v>
      </c>
      <c r="I879" s="37" t="str">
        <f t="shared" si="67"/>
        <v>NO</v>
      </c>
      <c r="J879" s="37" t="str">
        <f t="shared" si="68"/>
        <v>NO</v>
      </c>
      <c r="K879" s="37" t="str">
        <f t="shared" si="69"/>
        <v>NO</v>
      </c>
    </row>
    <row r="880" spans="2:11" x14ac:dyDescent="0.35">
      <c r="B880" s="262"/>
      <c r="C880" s="238"/>
      <c r="D880" s="238"/>
      <c r="E880" s="288"/>
      <c r="F880" s="264"/>
      <c r="G880" s="37" t="str">
        <f t="shared" si="65"/>
        <v>NO</v>
      </c>
      <c r="H880" s="37" t="str">
        <f t="shared" si="66"/>
        <v>NO</v>
      </c>
      <c r="I880" s="37" t="str">
        <f t="shared" si="67"/>
        <v>NO</v>
      </c>
      <c r="J880" s="37" t="str">
        <f t="shared" si="68"/>
        <v>NO</v>
      </c>
      <c r="K880" s="37" t="str">
        <f t="shared" si="69"/>
        <v>NO</v>
      </c>
    </row>
    <row r="881" spans="2:11" x14ac:dyDescent="0.35">
      <c r="B881" s="262"/>
      <c r="C881" s="238"/>
      <c r="D881" s="238"/>
      <c r="E881" s="288"/>
      <c r="F881" s="264"/>
      <c r="G881" s="37" t="str">
        <f t="shared" si="65"/>
        <v>NO</v>
      </c>
      <c r="H881" s="37" t="str">
        <f t="shared" si="66"/>
        <v>NO</v>
      </c>
      <c r="I881" s="37" t="str">
        <f t="shared" si="67"/>
        <v>NO</v>
      </c>
      <c r="J881" s="37" t="str">
        <f t="shared" si="68"/>
        <v>NO</v>
      </c>
      <c r="K881" s="37" t="str">
        <f t="shared" si="69"/>
        <v>NO</v>
      </c>
    </row>
    <row r="882" spans="2:11" x14ac:dyDescent="0.35">
      <c r="B882" s="262"/>
      <c r="C882" s="238"/>
      <c r="D882" s="238"/>
      <c r="E882" s="288"/>
      <c r="F882" s="264"/>
      <c r="G882" s="37" t="str">
        <f t="shared" si="65"/>
        <v>NO</v>
      </c>
      <c r="H882" s="37" t="str">
        <f t="shared" si="66"/>
        <v>NO</v>
      </c>
      <c r="I882" s="37" t="str">
        <f t="shared" si="67"/>
        <v>NO</v>
      </c>
      <c r="J882" s="37" t="str">
        <f t="shared" si="68"/>
        <v>NO</v>
      </c>
      <c r="K882" s="37" t="str">
        <f t="shared" si="69"/>
        <v>NO</v>
      </c>
    </row>
    <row r="883" spans="2:11" x14ac:dyDescent="0.35">
      <c r="B883" s="262"/>
      <c r="C883" s="238"/>
      <c r="D883" s="238"/>
      <c r="E883" s="288"/>
      <c r="F883" s="264"/>
      <c r="G883" s="37" t="str">
        <f t="shared" si="65"/>
        <v>NO</v>
      </c>
      <c r="H883" s="37" t="str">
        <f t="shared" si="66"/>
        <v>NO</v>
      </c>
      <c r="I883" s="37" t="str">
        <f t="shared" si="67"/>
        <v>NO</v>
      </c>
      <c r="J883" s="37" t="str">
        <f t="shared" si="68"/>
        <v>NO</v>
      </c>
      <c r="K883" s="37" t="str">
        <f t="shared" si="69"/>
        <v>NO</v>
      </c>
    </row>
    <row r="884" spans="2:11" x14ac:dyDescent="0.35">
      <c r="B884" s="262"/>
      <c r="C884" s="238"/>
      <c r="D884" s="238"/>
      <c r="E884" s="288"/>
      <c r="F884" s="264"/>
      <c r="G884" s="37" t="str">
        <f t="shared" si="65"/>
        <v>NO</v>
      </c>
      <c r="H884" s="37" t="str">
        <f t="shared" si="66"/>
        <v>NO</v>
      </c>
      <c r="I884" s="37" t="str">
        <f t="shared" si="67"/>
        <v>NO</v>
      </c>
      <c r="J884" s="37" t="str">
        <f t="shared" si="68"/>
        <v>NO</v>
      </c>
      <c r="K884" s="37" t="str">
        <f t="shared" si="69"/>
        <v>NO</v>
      </c>
    </row>
    <row r="885" spans="2:11" x14ac:dyDescent="0.35">
      <c r="B885" s="262"/>
      <c r="C885" s="238"/>
      <c r="D885" s="238"/>
      <c r="E885" s="288"/>
      <c r="F885" s="264"/>
      <c r="G885" s="37" t="str">
        <f t="shared" si="65"/>
        <v>NO</v>
      </c>
      <c r="H885" s="37" t="str">
        <f t="shared" si="66"/>
        <v>NO</v>
      </c>
      <c r="I885" s="37" t="str">
        <f t="shared" si="67"/>
        <v>NO</v>
      </c>
      <c r="J885" s="37" t="str">
        <f t="shared" si="68"/>
        <v>NO</v>
      </c>
      <c r="K885" s="37" t="str">
        <f t="shared" si="69"/>
        <v>NO</v>
      </c>
    </row>
    <row r="886" spans="2:11" x14ac:dyDescent="0.35">
      <c r="B886" s="262"/>
      <c r="C886" s="238"/>
      <c r="D886" s="238"/>
      <c r="E886" s="288"/>
      <c r="F886" s="264"/>
      <c r="G886" s="37" t="str">
        <f t="shared" si="65"/>
        <v>NO</v>
      </c>
      <c r="H886" s="37" t="str">
        <f t="shared" si="66"/>
        <v>NO</v>
      </c>
      <c r="I886" s="37" t="str">
        <f t="shared" si="67"/>
        <v>NO</v>
      </c>
      <c r="J886" s="37" t="str">
        <f t="shared" si="68"/>
        <v>NO</v>
      </c>
      <c r="K886" s="37" t="str">
        <f t="shared" si="69"/>
        <v>NO</v>
      </c>
    </row>
    <row r="887" spans="2:11" x14ac:dyDescent="0.35">
      <c r="B887" s="262"/>
      <c r="C887" s="238"/>
      <c r="D887" s="238"/>
      <c r="E887" s="288"/>
      <c r="F887" s="264"/>
      <c r="G887" s="37" t="str">
        <f t="shared" si="65"/>
        <v>NO</v>
      </c>
      <c r="H887" s="37" t="str">
        <f t="shared" si="66"/>
        <v>NO</v>
      </c>
      <c r="I887" s="37" t="str">
        <f t="shared" si="67"/>
        <v>NO</v>
      </c>
      <c r="J887" s="37" t="str">
        <f t="shared" si="68"/>
        <v>NO</v>
      </c>
      <c r="K887" s="37" t="str">
        <f t="shared" si="69"/>
        <v>NO</v>
      </c>
    </row>
    <row r="888" spans="2:11" x14ac:dyDescent="0.35">
      <c r="B888" s="262"/>
      <c r="C888" s="238"/>
      <c r="D888" s="238"/>
      <c r="E888" s="288"/>
      <c r="F888" s="264"/>
      <c r="G888" s="37" t="str">
        <f t="shared" si="65"/>
        <v>NO</v>
      </c>
      <c r="H888" s="37" t="str">
        <f t="shared" si="66"/>
        <v>NO</v>
      </c>
      <c r="I888" s="37" t="str">
        <f t="shared" si="67"/>
        <v>NO</v>
      </c>
      <c r="J888" s="37" t="str">
        <f t="shared" si="68"/>
        <v>NO</v>
      </c>
      <c r="K888" s="37" t="str">
        <f t="shared" si="69"/>
        <v>NO</v>
      </c>
    </row>
    <row r="889" spans="2:11" x14ac:dyDescent="0.35">
      <c r="B889" s="262"/>
      <c r="C889" s="238"/>
      <c r="D889" s="238"/>
      <c r="E889" s="288"/>
      <c r="F889" s="264"/>
      <c r="G889" s="37" t="str">
        <f t="shared" si="65"/>
        <v>NO</v>
      </c>
      <c r="H889" s="37" t="str">
        <f t="shared" si="66"/>
        <v>NO</v>
      </c>
      <c r="I889" s="37" t="str">
        <f t="shared" si="67"/>
        <v>NO</v>
      </c>
      <c r="J889" s="37" t="str">
        <f t="shared" si="68"/>
        <v>NO</v>
      </c>
      <c r="K889" s="37" t="str">
        <f t="shared" si="69"/>
        <v>NO</v>
      </c>
    </row>
    <row r="890" spans="2:11" x14ac:dyDescent="0.35">
      <c r="B890" s="262"/>
      <c r="C890" s="238"/>
      <c r="D890" s="238"/>
      <c r="E890" s="288"/>
      <c r="F890" s="264"/>
      <c r="G890" s="37" t="str">
        <f t="shared" si="65"/>
        <v>NO</v>
      </c>
      <c r="H890" s="37" t="str">
        <f t="shared" si="66"/>
        <v>NO</v>
      </c>
      <c r="I890" s="37" t="str">
        <f t="shared" si="67"/>
        <v>NO</v>
      </c>
      <c r="J890" s="37" t="str">
        <f t="shared" si="68"/>
        <v>NO</v>
      </c>
      <c r="K890" s="37" t="str">
        <f t="shared" si="69"/>
        <v>NO</v>
      </c>
    </row>
    <row r="891" spans="2:11" x14ac:dyDescent="0.35">
      <c r="B891" s="262"/>
      <c r="C891" s="238"/>
      <c r="D891" s="238"/>
      <c r="E891" s="288"/>
      <c r="F891" s="264"/>
      <c r="G891" s="37" t="str">
        <f t="shared" si="65"/>
        <v>NO</v>
      </c>
      <c r="H891" s="37" t="str">
        <f t="shared" si="66"/>
        <v>NO</v>
      </c>
      <c r="I891" s="37" t="str">
        <f t="shared" si="67"/>
        <v>NO</v>
      </c>
      <c r="J891" s="37" t="str">
        <f t="shared" si="68"/>
        <v>NO</v>
      </c>
      <c r="K891" s="37" t="str">
        <f t="shared" si="69"/>
        <v>NO</v>
      </c>
    </row>
    <row r="892" spans="2:11" x14ac:dyDescent="0.35">
      <c r="B892" s="262"/>
      <c r="C892" s="238"/>
      <c r="D892" s="238"/>
      <c r="E892" s="288"/>
      <c r="F892" s="264"/>
      <c r="G892" s="37" t="str">
        <f t="shared" si="65"/>
        <v>NO</v>
      </c>
      <c r="H892" s="37" t="str">
        <f t="shared" si="66"/>
        <v>NO</v>
      </c>
      <c r="I892" s="37" t="str">
        <f t="shared" si="67"/>
        <v>NO</v>
      </c>
      <c r="J892" s="37" t="str">
        <f t="shared" si="68"/>
        <v>NO</v>
      </c>
      <c r="K892" s="37" t="str">
        <f t="shared" si="69"/>
        <v>NO</v>
      </c>
    </row>
    <row r="893" spans="2:11" x14ac:dyDescent="0.35">
      <c r="B893" s="262"/>
      <c r="C893" s="238"/>
      <c r="D893" s="238"/>
      <c r="E893" s="288"/>
      <c r="F893" s="264"/>
      <c r="G893" s="37" t="str">
        <f t="shared" si="65"/>
        <v>NO</v>
      </c>
      <c r="H893" s="37" t="str">
        <f t="shared" si="66"/>
        <v>NO</v>
      </c>
      <c r="I893" s="37" t="str">
        <f t="shared" si="67"/>
        <v>NO</v>
      </c>
      <c r="J893" s="37" t="str">
        <f t="shared" si="68"/>
        <v>NO</v>
      </c>
      <c r="K893" s="37" t="str">
        <f t="shared" si="69"/>
        <v>NO</v>
      </c>
    </row>
    <row r="894" spans="2:11" x14ac:dyDescent="0.35">
      <c r="B894" s="262"/>
      <c r="C894" s="238"/>
      <c r="D894" s="238"/>
      <c r="E894" s="288"/>
      <c r="F894" s="264"/>
      <c r="G894" s="37" t="str">
        <f t="shared" si="65"/>
        <v>NO</v>
      </c>
      <c r="H894" s="37" t="str">
        <f t="shared" si="66"/>
        <v>NO</v>
      </c>
      <c r="I894" s="37" t="str">
        <f t="shared" si="67"/>
        <v>NO</v>
      </c>
      <c r="J894" s="37" t="str">
        <f t="shared" si="68"/>
        <v>NO</v>
      </c>
      <c r="K894" s="37" t="str">
        <f t="shared" si="69"/>
        <v>NO</v>
      </c>
    </row>
    <row r="895" spans="2:11" x14ac:dyDescent="0.35">
      <c r="B895" s="262"/>
      <c r="C895" s="238"/>
      <c r="D895" s="238"/>
      <c r="E895" s="288"/>
      <c r="F895" s="264"/>
      <c r="G895" s="37" t="str">
        <f t="shared" si="65"/>
        <v>NO</v>
      </c>
      <c r="H895" s="37" t="str">
        <f t="shared" si="66"/>
        <v>NO</v>
      </c>
      <c r="I895" s="37" t="str">
        <f t="shared" si="67"/>
        <v>NO</v>
      </c>
      <c r="J895" s="37" t="str">
        <f t="shared" si="68"/>
        <v>NO</v>
      </c>
      <c r="K895" s="37" t="str">
        <f t="shared" si="69"/>
        <v>NO</v>
      </c>
    </row>
    <row r="896" spans="2:11" x14ac:dyDescent="0.35">
      <c r="B896" s="262"/>
      <c r="C896" s="238"/>
      <c r="D896" s="238"/>
      <c r="E896" s="288"/>
      <c r="F896" s="264"/>
      <c r="G896" s="37" t="str">
        <f t="shared" si="65"/>
        <v>NO</v>
      </c>
      <c r="H896" s="37" t="str">
        <f t="shared" si="66"/>
        <v>NO</v>
      </c>
      <c r="I896" s="37" t="str">
        <f t="shared" si="67"/>
        <v>NO</v>
      </c>
      <c r="J896" s="37" t="str">
        <f t="shared" si="68"/>
        <v>NO</v>
      </c>
      <c r="K896" s="37" t="str">
        <f t="shared" si="69"/>
        <v>NO</v>
      </c>
    </row>
    <row r="897" spans="2:11" x14ac:dyDescent="0.35">
      <c r="B897" s="262"/>
      <c r="C897" s="238"/>
      <c r="D897" s="238"/>
      <c r="E897" s="288"/>
      <c r="F897" s="264"/>
      <c r="G897" s="37" t="str">
        <f t="shared" si="65"/>
        <v>NO</v>
      </c>
      <c r="H897" s="37" t="str">
        <f t="shared" si="66"/>
        <v>NO</v>
      </c>
      <c r="I897" s="37" t="str">
        <f t="shared" si="67"/>
        <v>NO</v>
      </c>
      <c r="J897" s="37" t="str">
        <f t="shared" si="68"/>
        <v>NO</v>
      </c>
      <c r="K897" s="37" t="str">
        <f t="shared" si="69"/>
        <v>NO</v>
      </c>
    </row>
    <row r="898" spans="2:11" x14ac:dyDescent="0.35">
      <c r="B898" s="262"/>
      <c r="C898" s="238"/>
      <c r="D898" s="238"/>
      <c r="E898" s="288"/>
      <c r="F898" s="264"/>
      <c r="G898" s="37" t="str">
        <f t="shared" si="65"/>
        <v>NO</v>
      </c>
      <c r="H898" s="37" t="str">
        <f t="shared" si="66"/>
        <v>NO</v>
      </c>
      <c r="I898" s="37" t="str">
        <f t="shared" si="67"/>
        <v>NO</v>
      </c>
      <c r="J898" s="37" t="str">
        <f t="shared" si="68"/>
        <v>NO</v>
      </c>
      <c r="K898" s="37" t="str">
        <f t="shared" si="69"/>
        <v>NO</v>
      </c>
    </row>
    <row r="899" spans="2:11" x14ac:dyDescent="0.35">
      <c r="B899" s="262"/>
      <c r="C899" s="238"/>
      <c r="D899" s="238"/>
      <c r="E899" s="288"/>
      <c r="F899" s="264"/>
      <c r="G899" s="37" t="str">
        <f t="shared" si="65"/>
        <v>NO</v>
      </c>
      <c r="H899" s="37" t="str">
        <f t="shared" si="66"/>
        <v>NO</v>
      </c>
      <c r="I899" s="37" t="str">
        <f t="shared" si="67"/>
        <v>NO</v>
      </c>
      <c r="J899" s="37" t="str">
        <f t="shared" si="68"/>
        <v>NO</v>
      </c>
      <c r="K899" s="37" t="str">
        <f t="shared" si="69"/>
        <v>NO</v>
      </c>
    </row>
    <row r="900" spans="2:11" x14ac:dyDescent="0.35">
      <c r="B900" s="262"/>
      <c r="C900" s="238"/>
      <c r="D900" s="238"/>
      <c r="E900" s="288"/>
      <c r="F900" s="264"/>
      <c r="G900" s="37" t="str">
        <f t="shared" si="65"/>
        <v>NO</v>
      </c>
      <c r="H900" s="37" t="str">
        <f t="shared" si="66"/>
        <v>NO</v>
      </c>
      <c r="I900" s="37" t="str">
        <f t="shared" si="67"/>
        <v>NO</v>
      </c>
      <c r="J900" s="37" t="str">
        <f t="shared" si="68"/>
        <v>NO</v>
      </c>
      <c r="K900" s="37" t="str">
        <f t="shared" si="69"/>
        <v>NO</v>
      </c>
    </row>
    <row r="901" spans="2:11" x14ac:dyDescent="0.35">
      <c r="B901" s="262"/>
      <c r="C901" s="238"/>
      <c r="D901" s="238"/>
      <c r="E901" s="288"/>
      <c r="F901" s="264"/>
      <c r="G901" s="37" t="str">
        <f t="shared" ref="G901:G964" si="70">IF(AND(C901&gt;=DATE(2022,9,30),C901&lt;=DATE(2023,9,29)),"YES",IF(C901&lt;DATE(2022,9,30),"NO",IF(C901&gt;DATE(2023,9,29),"NO")))</f>
        <v>NO</v>
      </c>
      <c r="H901" s="37" t="str">
        <f t="shared" ref="H901:H964" si="71">IF(AND(C901&gt;=DATE(2023,9,30),C901&lt;=DATE(2024,9,29)),"YES",IF(C901&lt;DATE(2023,9,30),"NO",IF(C901&gt;DATE(2024,9,29),"NO")))</f>
        <v>NO</v>
      </c>
      <c r="I901" s="37" t="str">
        <f t="shared" ref="I901:I964" si="72">IF(AND(C901&gt;=DATE(2024,9,30),C901&lt;=DATE(2025,9,29)),"YES",IF(C901&lt;DATE(2024,9,30),"NO",IF(C901&gt;DATE(2025,9,29),"NO")))</f>
        <v>NO</v>
      </c>
      <c r="J901" s="37" t="str">
        <f t="shared" ref="J901:J964" si="73">IF(AND(C901&gt;=DATE(2025,9,30),C901&lt;=DATE(2026,9,29)),"YES",IF(C901&lt;DATE(2025,9,30),"NO",IF(C901&gt;DATE(2026,9,29),"NO")))</f>
        <v>NO</v>
      </c>
      <c r="K901" s="37" t="str">
        <f t="shared" ref="K901:K964" si="74">IF(AND(C901&gt;=DATE(2026,9,30),C901&lt;=DATE(2027,9,29)),"YES",IF(C901&lt;DATE(2026,9,30),"NO",IF(C901&gt;DATE(2027,9,29),"NO")))</f>
        <v>NO</v>
      </c>
    </row>
    <row r="902" spans="2:11" x14ac:dyDescent="0.35">
      <c r="B902" s="262"/>
      <c r="C902" s="238"/>
      <c r="D902" s="238"/>
      <c r="E902" s="288"/>
      <c r="F902" s="264"/>
      <c r="G902" s="37" t="str">
        <f t="shared" si="70"/>
        <v>NO</v>
      </c>
      <c r="H902" s="37" t="str">
        <f t="shared" si="71"/>
        <v>NO</v>
      </c>
      <c r="I902" s="37" t="str">
        <f t="shared" si="72"/>
        <v>NO</v>
      </c>
      <c r="J902" s="37" t="str">
        <f t="shared" si="73"/>
        <v>NO</v>
      </c>
      <c r="K902" s="37" t="str">
        <f t="shared" si="74"/>
        <v>NO</v>
      </c>
    </row>
    <row r="903" spans="2:11" x14ac:dyDescent="0.35">
      <c r="B903" s="262"/>
      <c r="C903" s="238"/>
      <c r="D903" s="238"/>
      <c r="E903" s="288"/>
      <c r="F903" s="264"/>
      <c r="G903" s="37" t="str">
        <f t="shared" si="70"/>
        <v>NO</v>
      </c>
      <c r="H903" s="37" t="str">
        <f t="shared" si="71"/>
        <v>NO</v>
      </c>
      <c r="I903" s="37" t="str">
        <f t="shared" si="72"/>
        <v>NO</v>
      </c>
      <c r="J903" s="37" t="str">
        <f t="shared" si="73"/>
        <v>NO</v>
      </c>
      <c r="K903" s="37" t="str">
        <f t="shared" si="74"/>
        <v>NO</v>
      </c>
    </row>
    <row r="904" spans="2:11" x14ac:dyDescent="0.35">
      <c r="B904" s="262"/>
      <c r="C904" s="238"/>
      <c r="D904" s="238"/>
      <c r="E904" s="288"/>
      <c r="F904" s="264"/>
      <c r="G904" s="37" t="str">
        <f t="shared" si="70"/>
        <v>NO</v>
      </c>
      <c r="H904" s="37" t="str">
        <f t="shared" si="71"/>
        <v>NO</v>
      </c>
      <c r="I904" s="37" t="str">
        <f t="shared" si="72"/>
        <v>NO</v>
      </c>
      <c r="J904" s="37" t="str">
        <f t="shared" si="73"/>
        <v>NO</v>
      </c>
      <c r="K904" s="37" t="str">
        <f t="shared" si="74"/>
        <v>NO</v>
      </c>
    </row>
    <row r="905" spans="2:11" x14ac:dyDescent="0.35">
      <c r="B905" s="262"/>
      <c r="C905" s="238"/>
      <c r="D905" s="238"/>
      <c r="E905" s="288"/>
      <c r="F905" s="264"/>
      <c r="G905" s="37" t="str">
        <f t="shared" si="70"/>
        <v>NO</v>
      </c>
      <c r="H905" s="37" t="str">
        <f t="shared" si="71"/>
        <v>NO</v>
      </c>
      <c r="I905" s="37" t="str">
        <f t="shared" si="72"/>
        <v>NO</v>
      </c>
      <c r="J905" s="37" t="str">
        <f t="shared" si="73"/>
        <v>NO</v>
      </c>
      <c r="K905" s="37" t="str">
        <f t="shared" si="74"/>
        <v>NO</v>
      </c>
    </row>
    <row r="906" spans="2:11" x14ac:dyDescent="0.35">
      <c r="B906" s="262"/>
      <c r="C906" s="238"/>
      <c r="D906" s="238"/>
      <c r="E906" s="288"/>
      <c r="F906" s="264"/>
      <c r="G906" s="37" t="str">
        <f t="shared" si="70"/>
        <v>NO</v>
      </c>
      <c r="H906" s="37" t="str">
        <f t="shared" si="71"/>
        <v>NO</v>
      </c>
      <c r="I906" s="37" t="str">
        <f t="shared" si="72"/>
        <v>NO</v>
      </c>
      <c r="J906" s="37" t="str">
        <f t="shared" si="73"/>
        <v>NO</v>
      </c>
      <c r="K906" s="37" t="str">
        <f t="shared" si="74"/>
        <v>NO</v>
      </c>
    </row>
    <row r="907" spans="2:11" x14ac:dyDescent="0.35">
      <c r="B907" s="262"/>
      <c r="C907" s="238"/>
      <c r="D907" s="238"/>
      <c r="E907" s="288"/>
      <c r="F907" s="264"/>
      <c r="G907" s="37" t="str">
        <f t="shared" si="70"/>
        <v>NO</v>
      </c>
      <c r="H907" s="37" t="str">
        <f t="shared" si="71"/>
        <v>NO</v>
      </c>
      <c r="I907" s="37" t="str">
        <f t="shared" si="72"/>
        <v>NO</v>
      </c>
      <c r="J907" s="37" t="str">
        <f t="shared" si="73"/>
        <v>NO</v>
      </c>
      <c r="K907" s="37" t="str">
        <f t="shared" si="74"/>
        <v>NO</v>
      </c>
    </row>
    <row r="908" spans="2:11" x14ac:dyDescent="0.35">
      <c r="B908" s="262"/>
      <c r="C908" s="238"/>
      <c r="D908" s="238"/>
      <c r="E908" s="288"/>
      <c r="F908" s="264"/>
      <c r="G908" s="37" t="str">
        <f t="shared" si="70"/>
        <v>NO</v>
      </c>
      <c r="H908" s="37" t="str">
        <f t="shared" si="71"/>
        <v>NO</v>
      </c>
      <c r="I908" s="37" t="str">
        <f t="shared" si="72"/>
        <v>NO</v>
      </c>
      <c r="J908" s="37" t="str">
        <f t="shared" si="73"/>
        <v>NO</v>
      </c>
      <c r="K908" s="37" t="str">
        <f t="shared" si="74"/>
        <v>NO</v>
      </c>
    </row>
    <row r="909" spans="2:11" x14ac:dyDescent="0.35">
      <c r="B909" s="262"/>
      <c r="C909" s="238"/>
      <c r="D909" s="238"/>
      <c r="E909" s="288"/>
      <c r="F909" s="264"/>
      <c r="G909" s="37" t="str">
        <f t="shared" si="70"/>
        <v>NO</v>
      </c>
      <c r="H909" s="37" t="str">
        <f t="shared" si="71"/>
        <v>NO</v>
      </c>
      <c r="I909" s="37" t="str">
        <f t="shared" si="72"/>
        <v>NO</v>
      </c>
      <c r="J909" s="37" t="str">
        <f t="shared" si="73"/>
        <v>NO</v>
      </c>
      <c r="K909" s="37" t="str">
        <f t="shared" si="74"/>
        <v>NO</v>
      </c>
    </row>
    <row r="910" spans="2:11" x14ac:dyDescent="0.35">
      <c r="B910" s="262"/>
      <c r="C910" s="238"/>
      <c r="D910" s="238"/>
      <c r="E910" s="288"/>
      <c r="F910" s="264"/>
      <c r="G910" s="37" t="str">
        <f t="shared" si="70"/>
        <v>NO</v>
      </c>
      <c r="H910" s="37" t="str">
        <f t="shared" si="71"/>
        <v>NO</v>
      </c>
      <c r="I910" s="37" t="str">
        <f t="shared" si="72"/>
        <v>NO</v>
      </c>
      <c r="J910" s="37" t="str">
        <f t="shared" si="73"/>
        <v>NO</v>
      </c>
      <c r="K910" s="37" t="str">
        <f t="shared" si="74"/>
        <v>NO</v>
      </c>
    </row>
    <row r="911" spans="2:11" x14ac:dyDescent="0.35">
      <c r="B911" s="262"/>
      <c r="C911" s="238"/>
      <c r="D911" s="238"/>
      <c r="E911" s="288"/>
      <c r="F911" s="264"/>
      <c r="G911" s="37" t="str">
        <f t="shared" si="70"/>
        <v>NO</v>
      </c>
      <c r="H911" s="37" t="str">
        <f t="shared" si="71"/>
        <v>NO</v>
      </c>
      <c r="I911" s="37" t="str">
        <f t="shared" si="72"/>
        <v>NO</v>
      </c>
      <c r="J911" s="37" t="str">
        <f t="shared" si="73"/>
        <v>NO</v>
      </c>
      <c r="K911" s="37" t="str">
        <f t="shared" si="74"/>
        <v>NO</v>
      </c>
    </row>
    <row r="912" spans="2:11" x14ac:dyDescent="0.35">
      <c r="B912" s="262"/>
      <c r="C912" s="238"/>
      <c r="D912" s="238"/>
      <c r="E912" s="288"/>
      <c r="F912" s="264"/>
      <c r="G912" s="37" t="str">
        <f t="shared" si="70"/>
        <v>NO</v>
      </c>
      <c r="H912" s="37" t="str">
        <f t="shared" si="71"/>
        <v>NO</v>
      </c>
      <c r="I912" s="37" t="str">
        <f t="shared" si="72"/>
        <v>NO</v>
      </c>
      <c r="J912" s="37" t="str">
        <f t="shared" si="73"/>
        <v>NO</v>
      </c>
      <c r="K912" s="37" t="str">
        <f t="shared" si="74"/>
        <v>NO</v>
      </c>
    </row>
    <row r="913" spans="2:11" x14ac:dyDescent="0.35">
      <c r="B913" s="262"/>
      <c r="C913" s="238"/>
      <c r="D913" s="238"/>
      <c r="E913" s="288"/>
      <c r="F913" s="264"/>
      <c r="G913" s="37" t="str">
        <f t="shared" si="70"/>
        <v>NO</v>
      </c>
      <c r="H913" s="37" t="str">
        <f t="shared" si="71"/>
        <v>NO</v>
      </c>
      <c r="I913" s="37" t="str">
        <f t="shared" si="72"/>
        <v>NO</v>
      </c>
      <c r="J913" s="37" t="str">
        <f t="shared" si="73"/>
        <v>NO</v>
      </c>
      <c r="K913" s="37" t="str">
        <f t="shared" si="74"/>
        <v>NO</v>
      </c>
    </row>
    <row r="914" spans="2:11" x14ac:dyDescent="0.35">
      <c r="B914" s="262"/>
      <c r="C914" s="238"/>
      <c r="D914" s="238"/>
      <c r="E914" s="288"/>
      <c r="F914" s="264"/>
      <c r="G914" s="37" t="str">
        <f t="shared" si="70"/>
        <v>NO</v>
      </c>
      <c r="H914" s="37" t="str">
        <f t="shared" si="71"/>
        <v>NO</v>
      </c>
      <c r="I914" s="37" t="str">
        <f t="shared" si="72"/>
        <v>NO</v>
      </c>
      <c r="J914" s="37" t="str">
        <f t="shared" si="73"/>
        <v>NO</v>
      </c>
      <c r="K914" s="37" t="str">
        <f t="shared" si="74"/>
        <v>NO</v>
      </c>
    </row>
    <row r="915" spans="2:11" x14ac:dyDescent="0.35">
      <c r="B915" s="262"/>
      <c r="C915" s="238"/>
      <c r="D915" s="238"/>
      <c r="E915" s="288"/>
      <c r="F915" s="264"/>
      <c r="G915" s="37" t="str">
        <f t="shared" si="70"/>
        <v>NO</v>
      </c>
      <c r="H915" s="37" t="str">
        <f t="shared" si="71"/>
        <v>NO</v>
      </c>
      <c r="I915" s="37" t="str">
        <f t="shared" si="72"/>
        <v>NO</v>
      </c>
      <c r="J915" s="37" t="str">
        <f t="shared" si="73"/>
        <v>NO</v>
      </c>
      <c r="K915" s="37" t="str">
        <f t="shared" si="74"/>
        <v>NO</v>
      </c>
    </row>
    <row r="916" spans="2:11" x14ac:dyDescent="0.35">
      <c r="B916" s="262"/>
      <c r="C916" s="238"/>
      <c r="D916" s="238"/>
      <c r="E916" s="288"/>
      <c r="F916" s="264"/>
      <c r="G916" s="37" t="str">
        <f t="shared" si="70"/>
        <v>NO</v>
      </c>
      <c r="H916" s="37" t="str">
        <f t="shared" si="71"/>
        <v>NO</v>
      </c>
      <c r="I916" s="37" t="str">
        <f t="shared" si="72"/>
        <v>NO</v>
      </c>
      <c r="J916" s="37" t="str">
        <f t="shared" si="73"/>
        <v>NO</v>
      </c>
      <c r="K916" s="37" t="str">
        <f t="shared" si="74"/>
        <v>NO</v>
      </c>
    </row>
    <row r="917" spans="2:11" x14ac:dyDescent="0.35">
      <c r="B917" s="262"/>
      <c r="C917" s="238"/>
      <c r="D917" s="238"/>
      <c r="E917" s="288"/>
      <c r="F917" s="264"/>
      <c r="G917" s="37" t="str">
        <f t="shared" si="70"/>
        <v>NO</v>
      </c>
      <c r="H917" s="37" t="str">
        <f t="shared" si="71"/>
        <v>NO</v>
      </c>
      <c r="I917" s="37" t="str">
        <f t="shared" si="72"/>
        <v>NO</v>
      </c>
      <c r="J917" s="37" t="str">
        <f t="shared" si="73"/>
        <v>NO</v>
      </c>
      <c r="K917" s="37" t="str">
        <f t="shared" si="74"/>
        <v>NO</v>
      </c>
    </row>
    <row r="918" spans="2:11" x14ac:dyDescent="0.35">
      <c r="B918" s="262"/>
      <c r="C918" s="238"/>
      <c r="D918" s="238"/>
      <c r="E918" s="288"/>
      <c r="F918" s="264"/>
      <c r="G918" s="37" t="str">
        <f t="shared" si="70"/>
        <v>NO</v>
      </c>
      <c r="H918" s="37" t="str">
        <f t="shared" si="71"/>
        <v>NO</v>
      </c>
      <c r="I918" s="37" t="str">
        <f t="shared" si="72"/>
        <v>NO</v>
      </c>
      <c r="J918" s="37" t="str">
        <f t="shared" si="73"/>
        <v>NO</v>
      </c>
      <c r="K918" s="37" t="str">
        <f t="shared" si="74"/>
        <v>NO</v>
      </c>
    </row>
    <row r="919" spans="2:11" x14ac:dyDescent="0.35">
      <c r="B919" s="262"/>
      <c r="C919" s="238"/>
      <c r="D919" s="238"/>
      <c r="E919" s="288"/>
      <c r="F919" s="264"/>
      <c r="G919" s="37" t="str">
        <f t="shared" si="70"/>
        <v>NO</v>
      </c>
      <c r="H919" s="37" t="str">
        <f t="shared" si="71"/>
        <v>NO</v>
      </c>
      <c r="I919" s="37" t="str">
        <f t="shared" si="72"/>
        <v>NO</v>
      </c>
      <c r="J919" s="37" t="str">
        <f t="shared" si="73"/>
        <v>NO</v>
      </c>
      <c r="K919" s="37" t="str">
        <f t="shared" si="74"/>
        <v>NO</v>
      </c>
    </row>
    <row r="920" spans="2:11" x14ac:dyDescent="0.35">
      <c r="B920" s="262"/>
      <c r="C920" s="238"/>
      <c r="D920" s="238"/>
      <c r="E920" s="288"/>
      <c r="F920" s="264"/>
      <c r="G920" s="37" t="str">
        <f t="shared" si="70"/>
        <v>NO</v>
      </c>
      <c r="H920" s="37" t="str">
        <f t="shared" si="71"/>
        <v>NO</v>
      </c>
      <c r="I920" s="37" t="str">
        <f t="shared" si="72"/>
        <v>NO</v>
      </c>
      <c r="J920" s="37" t="str">
        <f t="shared" si="73"/>
        <v>NO</v>
      </c>
      <c r="K920" s="37" t="str">
        <f t="shared" si="74"/>
        <v>NO</v>
      </c>
    </row>
    <row r="921" spans="2:11" x14ac:dyDescent="0.35">
      <c r="B921" s="262"/>
      <c r="C921" s="238"/>
      <c r="D921" s="238"/>
      <c r="E921" s="288"/>
      <c r="F921" s="264"/>
      <c r="G921" s="37" t="str">
        <f t="shared" si="70"/>
        <v>NO</v>
      </c>
      <c r="H921" s="37" t="str">
        <f t="shared" si="71"/>
        <v>NO</v>
      </c>
      <c r="I921" s="37" t="str">
        <f t="shared" si="72"/>
        <v>NO</v>
      </c>
      <c r="J921" s="37" t="str">
        <f t="shared" si="73"/>
        <v>NO</v>
      </c>
      <c r="K921" s="37" t="str">
        <f t="shared" si="74"/>
        <v>NO</v>
      </c>
    </row>
    <row r="922" spans="2:11" x14ac:dyDescent="0.35">
      <c r="B922" s="262"/>
      <c r="C922" s="238"/>
      <c r="D922" s="238"/>
      <c r="E922" s="288"/>
      <c r="F922" s="264"/>
      <c r="G922" s="37" t="str">
        <f t="shared" si="70"/>
        <v>NO</v>
      </c>
      <c r="H922" s="37" t="str">
        <f t="shared" si="71"/>
        <v>NO</v>
      </c>
      <c r="I922" s="37" t="str">
        <f t="shared" si="72"/>
        <v>NO</v>
      </c>
      <c r="J922" s="37" t="str">
        <f t="shared" si="73"/>
        <v>NO</v>
      </c>
      <c r="K922" s="37" t="str">
        <f t="shared" si="74"/>
        <v>NO</v>
      </c>
    </row>
    <row r="923" spans="2:11" x14ac:dyDescent="0.35">
      <c r="B923" s="262"/>
      <c r="C923" s="238"/>
      <c r="D923" s="238"/>
      <c r="E923" s="288"/>
      <c r="F923" s="264"/>
      <c r="G923" s="37" t="str">
        <f t="shared" si="70"/>
        <v>NO</v>
      </c>
      <c r="H923" s="37" t="str">
        <f t="shared" si="71"/>
        <v>NO</v>
      </c>
      <c r="I923" s="37" t="str">
        <f t="shared" si="72"/>
        <v>NO</v>
      </c>
      <c r="J923" s="37" t="str">
        <f t="shared" si="73"/>
        <v>NO</v>
      </c>
      <c r="K923" s="37" t="str">
        <f t="shared" si="74"/>
        <v>NO</v>
      </c>
    </row>
    <row r="924" spans="2:11" x14ac:dyDescent="0.35">
      <c r="B924" s="262"/>
      <c r="C924" s="238"/>
      <c r="D924" s="238"/>
      <c r="E924" s="288"/>
      <c r="F924" s="264"/>
      <c r="G924" s="37" t="str">
        <f t="shared" si="70"/>
        <v>NO</v>
      </c>
      <c r="H924" s="37" t="str">
        <f t="shared" si="71"/>
        <v>NO</v>
      </c>
      <c r="I924" s="37" t="str">
        <f t="shared" si="72"/>
        <v>NO</v>
      </c>
      <c r="J924" s="37" t="str">
        <f t="shared" si="73"/>
        <v>NO</v>
      </c>
      <c r="K924" s="37" t="str">
        <f t="shared" si="74"/>
        <v>NO</v>
      </c>
    </row>
    <row r="925" spans="2:11" x14ac:dyDescent="0.35">
      <c r="B925" s="262"/>
      <c r="C925" s="238"/>
      <c r="D925" s="238"/>
      <c r="E925" s="288"/>
      <c r="F925" s="264"/>
      <c r="G925" s="37" t="str">
        <f t="shared" si="70"/>
        <v>NO</v>
      </c>
      <c r="H925" s="37" t="str">
        <f t="shared" si="71"/>
        <v>NO</v>
      </c>
      <c r="I925" s="37" t="str">
        <f t="shared" si="72"/>
        <v>NO</v>
      </c>
      <c r="J925" s="37" t="str">
        <f t="shared" si="73"/>
        <v>NO</v>
      </c>
      <c r="K925" s="37" t="str">
        <f t="shared" si="74"/>
        <v>NO</v>
      </c>
    </row>
    <row r="926" spans="2:11" x14ac:dyDescent="0.35">
      <c r="B926" s="262"/>
      <c r="C926" s="238"/>
      <c r="D926" s="238"/>
      <c r="E926" s="288"/>
      <c r="F926" s="264"/>
      <c r="G926" s="37" t="str">
        <f t="shared" si="70"/>
        <v>NO</v>
      </c>
      <c r="H926" s="37" t="str">
        <f t="shared" si="71"/>
        <v>NO</v>
      </c>
      <c r="I926" s="37" t="str">
        <f t="shared" si="72"/>
        <v>NO</v>
      </c>
      <c r="J926" s="37" t="str">
        <f t="shared" si="73"/>
        <v>NO</v>
      </c>
      <c r="K926" s="37" t="str">
        <f t="shared" si="74"/>
        <v>NO</v>
      </c>
    </row>
    <row r="927" spans="2:11" x14ac:dyDescent="0.35">
      <c r="B927" s="262"/>
      <c r="C927" s="238"/>
      <c r="D927" s="238"/>
      <c r="E927" s="288"/>
      <c r="F927" s="264"/>
      <c r="G927" s="37" t="str">
        <f t="shared" si="70"/>
        <v>NO</v>
      </c>
      <c r="H927" s="37" t="str">
        <f t="shared" si="71"/>
        <v>NO</v>
      </c>
      <c r="I927" s="37" t="str">
        <f t="shared" si="72"/>
        <v>NO</v>
      </c>
      <c r="J927" s="37" t="str">
        <f t="shared" si="73"/>
        <v>NO</v>
      </c>
      <c r="K927" s="37" t="str">
        <f t="shared" si="74"/>
        <v>NO</v>
      </c>
    </row>
    <row r="928" spans="2:11" x14ac:dyDescent="0.35">
      <c r="B928" s="262"/>
      <c r="C928" s="238"/>
      <c r="D928" s="238"/>
      <c r="E928" s="288"/>
      <c r="F928" s="264"/>
      <c r="G928" s="37" t="str">
        <f t="shared" si="70"/>
        <v>NO</v>
      </c>
      <c r="H928" s="37" t="str">
        <f t="shared" si="71"/>
        <v>NO</v>
      </c>
      <c r="I928" s="37" t="str">
        <f t="shared" si="72"/>
        <v>NO</v>
      </c>
      <c r="J928" s="37" t="str">
        <f t="shared" si="73"/>
        <v>NO</v>
      </c>
      <c r="K928" s="37" t="str">
        <f t="shared" si="74"/>
        <v>NO</v>
      </c>
    </row>
    <row r="929" spans="2:11" x14ac:dyDescent="0.35">
      <c r="B929" s="262"/>
      <c r="C929" s="238"/>
      <c r="D929" s="238"/>
      <c r="E929" s="288"/>
      <c r="F929" s="264"/>
      <c r="G929" s="37" t="str">
        <f t="shared" si="70"/>
        <v>NO</v>
      </c>
      <c r="H929" s="37" t="str">
        <f t="shared" si="71"/>
        <v>NO</v>
      </c>
      <c r="I929" s="37" t="str">
        <f t="shared" si="72"/>
        <v>NO</v>
      </c>
      <c r="J929" s="37" t="str">
        <f t="shared" si="73"/>
        <v>NO</v>
      </c>
      <c r="K929" s="37" t="str">
        <f t="shared" si="74"/>
        <v>NO</v>
      </c>
    </row>
    <row r="930" spans="2:11" x14ac:dyDescent="0.35">
      <c r="B930" s="262"/>
      <c r="C930" s="238"/>
      <c r="D930" s="238"/>
      <c r="E930" s="288"/>
      <c r="F930" s="264"/>
      <c r="G930" s="37" t="str">
        <f t="shared" si="70"/>
        <v>NO</v>
      </c>
      <c r="H930" s="37" t="str">
        <f t="shared" si="71"/>
        <v>NO</v>
      </c>
      <c r="I930" s="37" t="str">
        <f t="shared" si="72"/>
        <v>NO</v>
      </c>
      <c r="J930" s="37" t="str">
        <f t="shared" si="73"/>
        <v>NO</v>
      </c>
      <c r="K930" s="37" t="str">
        <f t="shared" si="74"/>
        <v>NO</v>
      </c>
    </row>
    <row r="931" spans="2:11" x14ac:dyDescent="0.35">
      <c r="B931" s="262"/>
      <c r="C931" s="238"/>
      <c r="D931" s="238"/>
      <c r="E931" s="288"/>
      <c r="F931" s="264"/>
      <c r="G931" s="37" t="str">
        <f t="shared" si="70"/>
        <v>NO</v>
      </c>
      <c r="H931" s="37" t="str">
        <f t="shared" si="71"/>
        <v>NO</v>
      </c>
      <c r="I931" s="37" t="str">
        <f t="shared" si="72"/>
        <v>NO</v>
      </c>
      <c r="J931" s="37" t="str">
        <f t="shared" si="73"/>
        <v>NO</v>
      </c>
      <c r="K931" s="37" t="str">
        <f t="shared" si="74"/>
        <v>NO</v>
      </c>
    </row>
    <row r="932" spans="2:11" x14ac:dyDescent="0.35">
      <c r="B932" s="262"/>
      <c r="C932" s="238"/>
      <c r="D932" s="238"/>
      <c r="E932" s="288"/>
      <c r="F932" s="264"/>
      <c r="G932" s="37" t="str">
        <f t="shared" si="70"/>
        <v>NO</v>
      </c>
      <c r="H932" s="37" t="str">
        <f t="shared" si="71"/>
        <v>NO</v>
      </c>
      <c r="I932" s="37" t="str">
        <f t="shared" si="72"/>
        <v>NO</v>
      </c>
      <c r="J932" s="37" t="str">
        <f t="shared" si="73"/>
        <v>NO</v>
      </c>
      <c r="K932" s="37" t="str">
        <f t="shared" si="74"/>
        <v>NO</v>
      </c>
    </row>
    <row r="933" spans="2:11" x14ac:dyDescent="0.35">
      <c r="B933" s="262"/>
      <c r="C933" s="238"/>
      <c r="D933" s="238"/>
      <c r="E933" s="288"/>
      <c r="F933" s="264"/>
      <c r="G933" s="37" t="str">
        <f t="shared" si="70"/>
        <v>NO</v>
      </c>
      <c r="H933" s="37" t="str">
        <f t="shared" si="71"/>
        <v>NO</v>
      </c>
      <c r="I933" s="37" t="str">
        <f t="shared" si="72"/>
        <v>NO</v>
      </c>
      <c r="J933" s="37" t="str">
        <f t="shared" si="73"/>
        <v>NO</v>
      </c>
      <c r="K933" s="37" t="str">
        <f t="shared" si="74"/>
        <v>NO</v>
      </c>
    </row>
    <row r="934" spans="2:11" x14ac:dyDescent="0.35">
      <c r="B934" s="262"/>
      <c r="C934" s="238"/>
      <c r="D934" s="238"/>
      <c r="E934" s="288"/>
      <c r="F934" s="264"/>
      <c r="G934" s="37" t="str">
        <f t="shared" si="70"/>
        <v>NO</v>
      </c>
      <c r="H934" s="37" t="str">
        <f t="shared" si="71"/>
        <v>NO</v>
      </c>
      <c r="I934" s="37" t="str">
        <f t="shared" si="72"/>
        <v>NO</v>
      </c>
      <c r="J934" s="37" t="str">
        <f t="shared" si="73"/>
        <v>NO</v>
      </c>
      <c r="K934" s="37" t="str">
        <f t="shared" si="74"/>
        <v>NO</v>
      </c>
    </row>
    <row r="935" spans="2:11" x14ac:dyDescent="0.35">
      <c r="B935" s="262"/>
      <c r="C935" s="238"/>
      <c r="D935" s="238"/>
      <c r="E935" s="288"/>
      <c r="F935" s="264"/>
      <c r="G935" s="37" t="str">
        <f t="shared" si="70"/>
        <v>NO</v>
      </c>
      <c r="H935" s="37" t="str">
        <f t="shared" si="71"/>
        <v>NO</v>
      </c>
      <c r="I935" s="37" t="str">
        <f t="shared" si="72"/>
        <v>NO</v>
      </c>
      <c r="J935" s="37" t="str">
        <f t="shared" si="73"/>
        <v>NO</v>
      </c>
      <c r="K935" s="37" t="str">
        <f t="shared" si="74"/>
        <v>NO</v>
      </c>
    </row>
    <row r="936" spans="2:11" x14ac:dyDescent="0.35">
      <c r="B936" s="262"/>
      <c r="C936" s="238"/>
      <c r="D936" s="238"/>
      <c r="E936" s="288"/>
      <c r="F936" s="264"/>
      <c r="G936" s="37" t="str">
        <f t="shared" si="70"/>
        <v>NO</v>
      </c>
      <c r="H936" s="37" t="str">
        <f t="shared" si="71"/>
        <v>NO</v>
      </c>
      <c r="I936" s="37" t="str">
        <f t="shared" si="72"/>
        <v>NO</v>
      </c>
      <c r="J936" s="37" t="str">
        <f t="shared" si="73"/>
        <v>NO</v>
      </c>
      <c r="K936" s="37" t="str">
        <f t="shared" si="74"/>
        <v>NO</v>
      </c>
    </row>
    <row r="937" spans="2:11" x14ac:dyDescent="0.35">
      <c r="B937" s="262"/>
      <c r="C937" s="238"/>
      <c r="D937" s="238"/>
      <c r="E937" s="288"/>
      <c r="F937" s="264"/>
      <c r="G937" s="37" t="str">
        <f t="shared" si="70"/>
        <v>NO</v>
      </c>
      <c r="H937" s="37" t="str">
        <f t="shared" si="71"/>
        <v>NO</v>
      </c>
      <c r="I937" s="37" t="str">
        <f t="shared" si="72"/>
        <v>NO</v>
      </c>
      <c r="J937" s="37" t="str">
        <f t="shared" si="73"/>
        <v>NO</v>
      </c>
      <c r="K937" s="37" t="str">
        <f t="shared" si="74"/>
        <v>NO</v>
      </c>
    </row>
    <row r="938" spans="2:11" x14ac:dyDescent="0.35">
      <c r="B938" s="262"/>
      <c r="C938" s="238"/>
      <c r="D938" s="238"/>
      <c r="E938" s="288"/>
      <c r="F938" s="264"/>
      <c r="G938" s="37" t="str">
        <f t="shared" si="70"/>
        <v>NO</v>
      </c>
      <c r="H938" s="37" t="str">
        <f t="shared" si="71"/>
        <v>NO</v>
      </c>
      <c r="I938" s="37" t="str">
        <f t="shared" si="72"/>
        <v>NO</v>
      </c>
      <c r="J938" s="37" t="str">
        <f t="shared" si="73"/>
        <v>NO</v>
      </c>
      <c r="K938" s="37" t="str">
        <f t="shared" si="74"/>
        <v>NO</v>
      </c>
    </row>
    <row r="939" spans="2:11" x14ac:dyDescent="0.35">
      <c r="B939" s="262"/>
      <c r="C939" s="238"/>
      <c r="D939" s="238"/>
      <c r="E939" s="288"/>
      <c r="F939" s="264"/>
      <c r="G939" s="37" t="str">
        <f t="shared" si="70"/>
        <v>NO</v>
      </c>
      <c r="H939" s="37" t="str">
        <f t="shared" si="71"/>
        <v>NO</v>
      </c>
      <c r="I939" s="37" t="str">
        <f t="shared" si="72"/>
        <v>NO</v>
      </c>
      <c r="J939" s="37" t="str">
        <f t="shared" si="73"/>
        <v>NO</v>
      </c>
      <c r="K939" s="37" t="str">
        <f t="shared" si="74"/>
        <v>NO</v>
      </c>
    </row>
    <row r="940" spans="2:11" x14ac:dyDescent="0.35">
      <c r="B940" s="262"/>
      <c r="C940" s="238"/>
      <c r="D940" s="238"/>
      <c r="E940" s="288"/>
      <c r="F940" s="264"/>
      <c r="G940" s="37" t="str">
        <f t="shared" si="70"/>
        <v>NO</v>
      </c>
      <c r="H940" s="37" t="str">
        <f t="shared" si="71"/>
        <v>NO</v>
      </c>
      <c r="I940" s="37" t="str">
        <f t="shared" si="72"/>
        <v>NO</v>
      </c>
      <c r="J940" s="37" t="str">
        <f t="shared" si="73"/>
        <v>NO</v>
      </c>
      <c r="K940" s="37" t="str">
        <f t="shared" si="74"/>
        <v>NO</v>
      </c>
    </row>
    <row r="941" spans="2:11" x14ac:dyDescent="0.35">
      <c r="B941" s="262"/>
      <c r="C941" s="238"/>
      <c r="D941" s="238"/>
      <c r="E941" s="288"/>
      <c r="F941" s="264"/>
      <c r="G941" s="37" t="str">
        <f t="shared" si="70"/>
        <v>NO</v>
      </c>
      <c r="H941" s="37" t="str">
        <f t="shared" si="71"/>
        <v>NO</v>
      </c>
      <c r="I941" s="37" t="str">
        <f t="shared" si="72"/>
        <v>NO</v>
      </c>
      <c r="J941" s="37" t="str">
        <f t="shared" si="73"/>
        <v>NO</v>
      </c>
      <c r="K941" s="37" t="str">
        <f t="shared" si="74"/>
        <v>NO</v>
      </c>
    </row>
    <row r="942" spans="2:11" x14ac:dyDescent="0.35">
      <c r="B942" s="262"/>
      <c r="C942" s="238"/>
      <c r="D942" s="238"/>
      <c r="E942" s="288"/>
      <c r="F942" s="264"/>
      <c r="G942" s="37" t="str">
        <f t="shared" si="70"/>
        <v>NO</v>
      </c>
      <c r="H942" s="37" t="str">
        <f t="shared" si="71"/>
        <v>NO</v>
      </c>
      <c r="I942" s="37" t="str">
        <f t="shared" si="72"/>
        <v>NO</v>
      </c>
      <c r="J942" s="37" t="str">
        <f t="shared" si="73"/>
        <v>NO</v>
      </c>
      <c r="K942" s="37" t="str">
        <f t="shared" si="74"/>
        <v>NO</v>
      </c>
    </row>
    <row r="943" spans="2:11" x14ac:dyDescent="0.35">
      <c r="B943" s="262"/>
      <c r="C943" s="238"/>
      <c r="D943" s="238"/>
      <c r="E943" s="288"/>
      <c r="F943" s="264"/>
      <c r="G943" s="37" t="str">
        <f t="shared" si="70"/>
        <v>NO</v>
      </c>
      <c r="H943" s="37" t="str">
        <f t="shared" si="71"/>
        <v>NO</v>
      </c>
      <c r="I943" s="37" t="str">
        <f t="shared" si="72"/>
        <v>NO</v>
      </c>
      <c r="J943" s="37" t="str">
        <f t="shared" si="73"/>
        <v>NO</v>
      </c>
      <c r="K943" s="37" t="str">
        <f t="shared" si="74"/>
        <v>NO</v>
      </c>
    </row>
    <row r="944" spans="2:11" x14ac:dyDescent="0.35">
      <c r="B944" s="262"/>
      <c r="C944" s="238"/>
      <c r="D944" s="238"/>
      <c r="E944" s="288"/>
      <c r="F944" s="264"/>
      <c r="G944" s="37" t="str">
        <f t="shared" si="70"/>
        <v>NO</v>
      </c>
      <c r="H944" s="37" t="str">
        <f t="shared" si="71"/>
        <v>NO</v>
      </c>
      <c r="I944" s="37" t="str">
        <f t="shared" si="72"/>
        <v>NO</v>
      </c>
      <c r="J944" s="37" t="str">
        <f t="shared" si="73"/>
        <v>NO</v>
      </c>
      <c r="K944" s="37" t="str">
        <f t="shared" si="74"/>
        <v>NO</v>
      </c>
    </row>
    <row r="945" spans="2:11" x14ac:dyDescent="0.35">
      <c r="B945" s="262"/>
      <c r="C945" s="238"/>
      <c r="D945" s="238"/>
      <c r="E945" s="288"/>
      <c r="F945" s="264"/>
      <c r="G945" s="37" t="str">
        <f t="shared" si="70"/>
        <v>NO</v>
      </c>
      <c r="H945" s="37" t="str">
        <f t="shared" si="71"/>
        <v>NO</v>
      </c>
      <c r="I945" s="37" t="str">
        <f t="shared" si="72"/>
        <v>NO</v>
      </c>
      <c r="J945" s="37" t="str">
        <f t="shared" si="73"/>
        <v>NO</v>
      </c>
      <c r="K945" s="37" t="str">
        <f t="shared" si="74"/>
        <v>NO</v>
      </c>
    </row>
    <row r="946" spans="2:11" x14ac:dyDescent="0.35">
      <c r="B946" s="262"/>
      <c r="C946" s="238"/>
      <c r="D946" s="238"/>
      <c r="E946" s="288"/>
      <c r="F946" s="264"/>
      <c r="G946" s="37" t="str">
        <f t="shared" si="70"/>
        <v>NO</v>
      </c>
      <c r="H946" s="37" t="str">
        <f t="shared" si="71"/>
        <v>NO</v>
      </c>
      <c r="I946" s="37" t="str">
        <f t="shared" si="72"/>
        <v>NO</v>
      </c>
      <c r="J946" s="37" t="str">
        <f t="shared" si="73"/>
        <v>NO</v>
      </c>
      <c r="K946" s="37" t="str">
        <f t="shared" si="74"/>
        <v>NO</v>
      </c>
    </row>
    <row r="947" spans="2:11" x14ac:dyDescent="0.35">
      <c r="B947" s="262"/>
      <c r="C947" s="238"/>
      <c r="D947" s="238"/>
      <c r="E947" s="288"/>
      <c r="F947" s="264"/>
      <c r="G947" s="37" t="str">
        <f t="shared" si="70"/>
        <v>NO</v>
      </c>
      <c r="H947" s="37" t="str">
        <f t="shared" si="71"/>
        <v>NO</v>
      </c>
      <c r="I947" s="37" t="str">
        <f t="shared" si="72"/>
        <v>NO</v>
      </c>
      <c r="J947" s="37" t="str">
        <f t="shared" si="73"/>
        <v>NO</v>
      </c>
      <c r="K947" s="37" t="str">
        <f t="shared" si="74"/>
        <v>NO</v>
      </c>
    </row>
    <row r="948" spans="2:11" x14ac:dyDescent="0.35">
      <c r="B948" s="262"/>
      <c r="C948" s="238"/>
      <c r="D948" s="238"/>
      <c r="E948" s="288"/>
      <c r="F948" s="264"/>
      <c r="G948" s="37" t="str">
        <f t="shared" si="70"/>
        <v>NO</v>
      </c>
      <c r="H948" s="37" t="str">
        <f t="shared" si="71"/>
        <v>NO</v>
      </c>
      <c r="I948" s="37" t="str">
        <f t="shared" si="72"/>
        <v>NO</v>
      </c>
      <c r="J948" s="37" t="str">
        <f t="shared" si="73"/>
        <v>NO</v>
      </c>
      <c r="K948" s="37" t="str">
        <f t="shared" si="74"/>
        <v>NO</v>
      </c>
    </row>
    <row r="949" spans="2:11" x14ac:dyDescent="0.35">
      <c r="B949" s="262"/>
      <c r="C949" s="238"/>
      <c r="D949" s="238"/>
      <c r="E949" s="288"/>
      <c r="F949" s="264"/>
      <c r="G949" s="37" t="str">
        <f t="shared" si="70"/>
        <v>NO</v>
      </c>
      <c r="H949" s="37" t="str">
        <f t="shared" si="71"/>
        <v>NO</v>
      </c>
      <c r="I949" s="37" t="str">
        <f t="shared" si="72"/>
        <v>NO</v>
      </c>
      <c r="J949" s="37" t="str">
        <f t="shared" si="73"/>
        <v>NO</v>
      </c>
      <c r="K949" s="37" t="str">
        <f t="shared" si="74"/>
        <v>NO</v>
      </c>
    </row>
    <row r="950" spans="2:11" x14ac:dyDescent="0.35">
      <c r="B950" s="262"/>
      <c r="C950" s="238"/>
      <c r="D950" s="238"/>
      <c r="E950" s="288"/>
      <c r="F950" s="264"/>
      <c r="G950" s="37" t="str">
        <f t="shared" si="70"/>
        <v>NO</v>
      </c>
      <c r="H950" s="37" t="str">
        <f t="shared" si="71"/>
        <v>NO</v>
      </c>
      <c r="I950" s="37" t="str">
        <f t="shared" si="72"/>
        <v>NO</v>
      </c>
      <c r="J950" s="37" t="str">
        <f t="shared" si="73"/>
        <v>NO</v>
      </c>
      <c r="K950" s="37" t="str">
        <f t="shared" si="74"/>
        <v>NO</v>
      </c>
    </row>
    <row r="951" spans="2:11" x14ac:dyDescent="0.35">
      <c r="B951" s="262"/>
      <c r="C951" s="238"/>
      <c r="D951" s="238"/>
      <c r="E951" s="288"/>
      <c r="F951" s="264"/>
      <c r="G951" s="37" t="str">
        <f t="shared" si="70"/>
        <v>NO</v>
      </c>
      <c r="H951" s="37" t="str">
        <f t="shared" si="71"/>
        <v>NO</v>
      </c>
      <c r="I951" s="37" t="str">
        <f t="shared" si="72"/>
        <v>NO</v>
      </c>
      <c r="J951" s="37" t="str">
        <f t="shared" si="73"/>
        <v>NO</v>
      </c>
      <c r="K951" s="37" t="str">
        <f t="shared" si="74"/>
        <v>NO</v>
      </c>
    </row>
    <row r="952" spans="2:11" x14ac:dyDescent="0.35">
      <c r="B952" s="262"/>
      <c r="C952" s="238"/>
      <c r="D952" s="238"/>
      <c r="E952" s="288"/>
      <c r="F952" s="264"/>
      <c r="G952" s="37" t="str">
        <f t="shared" si="70"/>
        <v>NO</v>
      </c>
      <c r="H952" s="37" t="str">
        <f t="shared" si="71"/>
        <v>NO</v>
      </c>
      <c r="I952" s="37" t="str">
        <f t="shared" si="72"/>
        <v>NO</v>
      </c>
      <c r="J952" s="37" t="str">
        <f t="shared" si="73"/>
        <v>NO</v>
      </c>
      <c r="K952" s="37" t="str">
        <f t="shared" si="74"/>
        <v>NO</v>
      </c>
    </row>
    <row r="953" spans="2:11" x14ac:dyDescent="0.35">
      <c r="B953" s="262"/>
      <c r="C953" s="238"/>
      <c r="D953" s="238"/>
      <c r="E953" s="288"/>
      <c r="F953" s="264"/>
      <c r="G953" s="37" t="str">
        <f t="shared" si="70"/>
        <v>NO</v>
      </c>
      <c r="H953" s="37" t="str">
        <f t="shared" si="71"/>
        <v>NO</v>
      </c>
      <c r="I953" s="37" t="str">
        <f t="shared" si="72"/>
        <v>NO</v>
      </c>
      <c r="J953" s="37" t="str">
        <f t="shared" si="73"/>
        <v>NO</v>
      </c>
      <c r="K953" s="37" t="str">
        <f t="shared" si="74"/>
        <v>NO</v>
      </c>
    </row>
    <row r="954" spans="2:11" x14ac:dyDescent="0.35">
      <c r="B954" s="262"/>
      <c r="C954" s="238"/>
      <c r="D954" s="238"/>
      <c r="E954" s="288"/>
      <c r="F954" s="264"/>
      <c r="G954" s="37" t="str">
        <f t="shared" si="70"/>
        <v>NO</v>
      </c>
      <c r="H954" s="37" t="str">
        <f t="shared" si="71"/>
        <v>NO</v>
      </c>
      <c r="I954" s="37" t="str">
        <f t="shared" si="72"/>
        <v>NO</v>
      </c>
      <c r="J954" s="37" t="str">
        <f t="shared" si="73"/>
        <v>NO</v>
      </c>
      <c r="K954" s="37" t="str">
        <f t="shared" si="74"/>
        <v>NO</v>
      </c>
    </row>
    <row r="955" spans="2:11" x14ac:dyDescent="0.35">
      <c r="B955" s="262"/>
      <c r="C955" s="238"/>
      <c r="D955" s="238"/>
      <c r="E955" s="288"/>
      <c r="F955" s="264"/>
      <c r="G955" s="37" t="str">
        <f t="shared" si="70"/>
        <v>NO</v>
      </c>
      <c r="H955" s="37" t="str">
        <f t="shared" si="71"/>
        <v>NO</v>
      </c>
      <c r="I955" s="37" t="str">
        <f t="shared" si="72"/>
        <v>NO</v>
      </c>
      <c r="J955" s="37" t="str">
        <f t="shared" si="73"/>
        <v>NO</v>
      </c>
      <c r="K955" s="37" t="str">
        <f t="shared" si="74"/>
        <v>NO</v>
      </c>
    </row>
    <row r="956" spans="2:11" x14ac:dyDescent="0.35">
      <c r="B956" s="262"/>
      <c r="C956" s="238"/>
      <c r="D956" s="238"/>
      <c r="E956" s="288"/>
      <c r="F956" s="264"/>
      <c r="G956" s="37" t="str">
        <f t="shared" si="70"/>
        <v>NO</v>
      </c>
      <c r="H956" s="37" t="str">
        <f t="shared" si="71"/>
        <v>NO</v>
      </c>
      <c r="I956" s="37" t="str">
        <f t="shared" si="72"/>
        <v>NO</v>
      </c>
      <c r="J956" s="37" t="str">
        <f t="shared" si="73"/>
        <v>NO</v>
      </c>
      <c r="K956" s="37" t="str">
        <f t="shared" si="74"/>
        <v>NO</v>
      </c>
    </row>
    <row r="957" spans="2:11" x14ac:dyDescent="0.35">
      <c r="B957" s="262"/>
      <c r="C957" s="238"/>
      <c r="D957" s="238"/>
      <c r="E957" s="288"/>
      <c r="F957" s="264"/>
      <c r="G957" s="37" t="str">
        <f t="shared" si="70"/>
        <v>NO</v>
      </c>
      <c r="H957" s="37" t="str">
        <f t="shared" si="71"/>
        <v>NO</v>
      </c>
      <c r="I957" s="37" t="str">
        <f t="shared" si="72"/>
        <v>NO</v>
      </c>
      <c r="J957" s="37" t="str">
        <f t="shared" si="73"/>
        <v>NO</v>
      </c>
      <c r="K957" s="37" t="str">
        <f t="shared" si="74"/>
        <v>NO</v>
      </c>
    </row>
    <row r="958" spans="2:11" x14ac:dyDescent="0.35">
      <c r="B958" s="262"/>
      <c r="C958" s="238"/>
      <c r="D958" s="238"/>
      <c r="E958" s="288"/>
      <c r="F958" s="264"/>
      <c r="G958" s="37" t="str">
        <f t="shared" si="70"/>
        <v>NO</v>
      </c>
      <c r="H958" s="37" t="str">
        <f t="shared" si="71"/>
        <v>NO</v>
      </c>
      <c r="I958" s="37" t="str">
        <f t="shared" si="72"/>
        <v>NO</v>
      </c>
      <c r="J958" s="37" t="str">
        <f t="shared" si="73"/>
        <v>NO</v>
      </c>
      <c r="K958" s="37" t="str">
        <f t="shared" si="74"/>
        <v>NO</v>
      </c>
    </row>
    <row r="959" spans="2:11" x14ac:dyDescent="0.35">
      <c r="B959" s="262"/>
      <c r="C959" s="238"/>
      <c r="D959" s="238"/>
      <c r="E959" s="288"/>
      <c r="F959" s="264"/>
      <c r="G959" s="37" t="str">
        <f t="shared" si="70"/>
        <v>NO</v>
      </c>
      <c r="H959" s="37" t="str">
        <f t="shared" si="71"/>
        <v>NO</v>
      </c>
      <c r="I959" s="37" t="str">
        <f t="shared" si="72"/>
        <v>NO</v>
      </c>
      <c r="J959" s="37" t="str">
        <f t="shared" si="73"/>
        <v>NO</v>
      </c>
      <c r="K959" s="37" t="str">
        <f t="shared" si="74"/>
        <v>NO</v>
      </c>
    </row>
    <row r="960" spans="2:11" x14ac:dyDescent="0.35">
      <c r="B960" s="262"/>
      <c r="C960" s="238"/>
      <c r="D960" s="238"/>
      <c r="E960" s="288"/>
      <c r="F960" s="264"/>
      <c r="G960" s="37" t="str">
        <f t="shared" si="70"/>
        <v>NO</v>
      </c>
      <c r="H960" s="37" t="str">
        <f t="shared" si="71"/>
        <v>NO</v>
      </c>
      <c r="I960" s="37" t="str">
        <f t="shared" si="72"/>
        <v>NO</v>
      </c>
      <c r="J960" s="37" t="str">
        <f t="shared" si="73"/>
        <v>NO</v>
      </c>
      <c r="K960" s="37" t="str">
        <f t="shared" si="74"/>
        <v>NO</v>
      </c>
    </row>
    <row r="961" spans="2:11" x14ac:dyDescent="0.35">
      <c r="B961" s="262"/>
      <c r="C961" s="238"/>
      <c r="D961" s="238"/>
      <c r="E961" s="288"/>
      <c r="F961" s="264"/>
      <c r="G961" s="37" t="str">
        <f t="shared" si="70"/>
        <v>NO</v>
      </c>
      <c r="H961" s="37" t="str">
        <f t="shared" si="71"/>
        <v>NO</v>
      </c>
      <c r="I961" s="37" t="str">
        <f t="shared" si="72"/>
        <v>NO</v>
      </c>
      <c r="J961" s="37" t="str">
        <f t="shared" si="73"/>
        <v>NO</v>
      </c>
      <c r="K961" s="37" t="str">
        <f t="shared" si="74"/>
        <v>NO</v>
      </c>
    </row>
    <row r="962" spans="2:11" x14ac:dyDescent="0.35">
      <c r="B962" s="262"/>
      <c r="C962" s="238"/>
      <c r="D962" s="238"/>
      <c r="E962" s="288"/>
      <c r="F962" s="264"/>
      <c r="G962" s="37" t="str">
        <f t="shared" si="70"/>
        <v>NO</v>
      </c>
      <c r="H962" s="37" t="str">
        <f t="shared" si="71"/>
        <v>NO</v>
      </c>
      <c r="I962" s="37" t="str">
        <f t="shared" si="72"/>
        <v>NO</v>
      </c>
      <c r="J962" s="37" t="str">
        <f t="shared" si="73"/>
        <v>NO</v>
      </c>
      <c r="K962" s="37" t="str">
        <f t="shared" si="74"/>
        <v>NO</v>
      </c>
    </row>
    <row r="963" spans="2:11" x14ac:dyDescent="0.35">
      <c r="B963" s="262"/>
      <c r="C963" s="238"/>
      <c r="D963" s="238"/>
      <c r="E963" s="288"/>
      <c r="F963" s="264"/>
      <c r="G963" s="37" t="str">
        <f t="shared" si="70"/>
        <v>NO</v>
      </c>
      <c r="H963" s="37" t="str">
        <f t="shared" si="71"/>
        <v>NO</v>
      </c>
      <c r="I963" s="37" t="str">
        <f t="shared" si="72"/>
        <v>NO</v>
      </c>
      <c r="J963" s="37" t="str">
        <f t="shared" si="73"/>
        <v>NO</v>
      </c>
      <c r="K963" s="37" t="str">
        <f t="shared" si="74"/>
        <v>NO</v>
      </c>
    </row>
    <row r="964" spans="2:11" x14ac:dyDescent="0.35">
      <c r="B964" s="262"/>
      <c r="C964" s="238"/>
      <c r="D964" s="238"/>
      <c r="E964" s="288"/>
      <c r="F964" s="264"/>
      <c r="G964" s="37" t="str">
        <f t="shared" si="70"/>
        <v>NO</v>
      </c>
      <c r="H964" s="37" t="str">
        <f t="shared" si="71"/>
        <v>NO</v>
      </c>
      <c r="I964" s="37" t="str">
        <f t="shared" si="72"/>
        <v>NO</v>
      </c>
      <c r="J964" s="37" t="str">
        <f t="shared" si="73"/>
        <v>NO</v>
      </c>
      <c r="K964" s="37" t="str">
        <f t="shared" si="74"/>
        <v>NO</v>
      </c>
    </row>
    <row r="965" spans="2:11" x14ac:dyDescent="0.35">
      <c r="B965" s="262"/>
      <c r="C965" s="238"/>
      <c r="D965" s="238"/>
      <c r="E965" s="288"/>
      <c r="F965" s="264"/>
      <c r="G965" s="37" t="str">
        <f t="shared" ref="G965:G1028" si="75">IF(AND(C965&gt;=DATE(2022,9,30),C965&lt;=DATE(2023,9,29)),"YES",IF(C965&lt;DATE(2022,9,30),"NO",IF(C965&gt;DATE(2023,9,29),"NO")))</f>
        <v>NO</v>
      </c>
      <c r="H965" s="37" t="str">
        <f t="shared" ref="H965:H1028" si="76">IF(AND(C965&gt;=DATE(2023,9,30),C965&lt;=DATE(2024,9,29)),"YES",IF(C965&lt;DATE(2023,9,30),"NO",IF(C965&gt;DATE(2024,9,29),"NO")))</f>
        <v>NO</v>
      </c>
      <c r="I965" s="37" t="str">
        <f t="shared" ref="I965:I1028" si="77">IF(AND(C965&gt;=DATE(2024,9,30),C965&lt;=DATE(2025,9,29)),"YES",IF(C965&lt;DATE(2024,9,30),"NO",IF(C965&gt;DATE(2025,9,29),"NO")))</f>
        <v>NO</v>
      </c>
      <c r="J965" s="37" t="str">
        <f t="shared" ref="J965:J1028" si="78">IF(AND(C965&gt;=DATE(2025,9,30),C965&lt;=DATE(2026,9,29)),"YES",IF(C965&lt;DATE(2025,9,30),"NO",IF(C965&gt;DATE(2026,9,29),"NO")))</f>
        <v>NO</v>
      </c>
      <c r="K965" s="37" t="str">
        <f t="shared" ref="K965:K1028" si="79">IF(AND(C965&gt;=DATE(2026,9,30),C965&lt;=DATE(2027,9,29)),"YES",IF(C965&lt;DATE(2026,9,30),"NO",IF(C965&gt;DATE(2027,9,29),"NO")))</f>
        <v>NO</v>
      </c>
    </row>
    <row r="966" spans="2:11" x14ac:dyDescent="0.35">
      <c r="B966" s="262"/>
      <c r="C966" s="238"/>
      <c r="D966" s="238"/>
      <c r="E966" s="288"/>
      <c r="F966" s="264"/>
      <c r="G966" s="37" t="str">
        <f t="shared" si="75"/>
        <v>NO</v>
      </c>
      <c r="H966" s="37" t="str">
        <f t="shared" si="76"/>
        <v>NO</v>
      </c>
      <c r="I966" s="37" t="str">
        <f t="shared" si="77"/>
        <v>NO</v>
      </c>
      <c r="J966" s="37" t="str">
        <f t="shared" si="78"/>
        <v>NO</v>
      </c>
      <c r="K966" s="37" t="str">
        <f t="shared" si="79"/>
        <v>NO</v>
      </c>
    </row>
    <row r="967" spans="2:11" x14ac:dyDescent="0.35">
      <c r="B967" s="262"/>
      <c r="C967" s="238"/>
      <c r="D967" s="238"/>
      <c r="E967" s="288"/>
      <c r="F967" s="264"/>
      <c r="G967" s="37" t="str">
        <f t="shared" si="75"/>
        <v>NO</v>
      </c>
      <c r="H967" s="37" t="str">
        <f t="shared" si="76"/>
        <v>NO</v>
      </c>
      <c r="I967" s="37" t="str">
        <f t="shared" si="77"/>
        <v>NO</v>
      </c>
      <c r="J967" s="37" t="str">
        <f t="shared" si="78"/>
        <v>NO</v>
      </c>
      <c r="K967" s="37" t="str">
        <f t="shared" si="79"/>
        <v>NO</v>
      </c>
    </row>
    <row r="968" spans="2:11" x14ac:dyDescent="0.35">
      <c r="B968" s="262"/>
      <c r="C968" s="238"/>
      <c r="D968" s="238"/>
      <c r="E968" s="288"/>
      <c r="F968" s="264"/>
      <c r="G968" s="37" t="str">
        <f t="shared" si="75"/>
        <v>NO</v>
      </c>
      <c r="H968" s="37" t="str">
        <f t="shared" si="76"/>
        <v>NO</v>
      </c>
      <c r="I968" s="37" t="str">
        <f t="shared" si="77"/>
        <v>NO</v>
      </c>
      <c r="J968" s="37" t="str">
        <f t="shared" si="78"/>
        <v>NO</v>
      </c>
      <c r="K968" s="37" t="str">
        <f t="shared" si="79"/>
        <v>NO</v>
      </c>
    </row>
    <row r="969" spans="2:11" x14ac:dyDescent="0.35">
      <c r="B969" s="262"/>
      <c r="C969" s="238"/>
      <c r="D969" s="238"/>
      <c r="E969" s="288"/>
      <c r="F969" s="264"/>
      <c r="G969" s="37" t="str">
        <f t="shared" si="75"/>
        <v>NO</v>
      </c>
      <c r="H969" s="37" t="str">
        <f t="shared" si="76"/>
        <v>NO</v>
      </c>
      <c r="I969" s="37" t="str">
        <f t="shared" si="77"/>
        <v>NO</v>
      </c>
      <c r="J969" s="37" t="str">
        <f t="shared" si="78"/>
        <v>NO</v>
      </c>
      <c r="K969" s="37" t="str">
        <f t="shared" si="79"/>
        <v>NO</v>
      </c>
    </row>
    <row r="970" spans="2:11" x14ac:dyDescent="0.35">
      <c r="B970" s="262"/>
      <c r="C970" s="238"/>
      <c r="D970" s="238"/>
      <c r="E970" s="288"/>
      <c r="F970" s="264"/>
      <c r="G970" s="37" t="str">
        <f t="shared" si="75"/>
        <v>NO</v>
      </c>
      <c r="H970" s="37" t="str">
        <f t="shared" si="76"/>
        <v>NO</v>
      </c>
      <c r="I970" s="37" t="str">
        <f t="shared" si="77"/>
        <v>NO</v>
      </c>
      <c r="J970" s="37" t="str">
        <f t="shared" si="78"/>
        <v>NO</v>
      </c>
      <c r="K970" s="37" t="str">
        <f t="shared" si="79"/>
        <v>NO</v>
      </c>
    </row>
    <row r="971" spans="2:11" x14ac:dyDescent="0.35">
      <c r="B971" s="262"/>
      <c r="C971" s="238"/>
      <c r="D971" s="238"/>
      <c r="E971" s="288"/>
      <c r="F971" s="264"/>
      <c r="G971" s="37" t="str">
        <f t="shared" si="75"/>
        <v>NO</v>
      </c>
      <c r="H971" s="37" t="str">
        <f t="shared" si="76"/>
        <v>NO</v>
      </c>
      <c r="I971" s="37" t="str">
        <f t="shared" si="77"/>
        <v>NO</v>
      </c>
      <c r="J971" s="37" t="str">
        <f t="shared" si="78"/>
        <v>NO</v>
      </c>
      <c r="K971" s="37" t="str">
        <f t="shared" si="79"/>
        <v>NO</v>
      </c>
    </row>
    <row r="972" spans="2:11" x14ac:dyDescent="0.35">
      <c r="B972" s="262"/>
      <c r="C972" s="238"/>
      <c r="D972" s="238"/>
      <c r="E972" s="288"/>
      <c r="F972" s="264"/>
      <c r="G972" s="37" t="str">
        <f t="shared" si="75"/>
        <v>NO</v>
      </c>
      <c r="H972" s="37" t="str">
        <f t="shared" si="76"/>
        <v>NO</v>
      </c>
      <c r="I972" s="37" t="str">
        <f t="shared" si="77"/>
        <v>NO</v>
      </c>
      <c r="J972" s="37" t="str">
        <f t="shared" si="78"/>
        <v>NO</v>
      </c>
      <c r="K972" s="37" t="str">
        <f t="shared" si="79"/>
        <v>NO</v>
      </c>
    </row>
    <row r="973" spans="2:11" x14ac:dyDescent="0.35">
      <c r="B973" s="262"/>
      <c r="C973" s="238"/>
      <c r="D973" s="238"/>
      <c r="E973" s="288"/>
      <c r="F973" s="264"/>
      <c r="G973" s="37" t="str">
        <f t="shared" si="75"/>
        <v>NO</v>
      </c>
      <c r="H973" s="37" t="str">
        <f t="shared" si="76"/>
        <v>NO</v>
      </c>
      <c r="I973" s="37" t="str">
        <f t="shared" si="77"/>
        <v>NO</v>
      </c>
      <c r="J973" s="37" t="str">
        <f t="shared" si="78"/>
        <v>NO</v>
      </c>
      <c r="K973" s="37" t="str">
        <f t="shared" si="79"/>
        <v>NO</v>
      </c>
    </row>
    <row r="974" spans="2:11" x14ac:dyDescent="0.35">
      <c r="B974" s="262"/>
      <c r="C974" s="238"/>
      <c r="D974" s="238"/>
      <c r="E974" s="288"/>
      <c r="F974" s="264"/>
      <c r="G974" s="37" t="str">
        <f t="shared" si="75"/>
        <v>NO</v>
      </c>
      <c r="H974" s="37" t="str">
        <f t="shared" si="76"/>
        <v>NO</v>
      </c>
      <c r="I974" s="37" t="str">
        <f t="shared" si="77"/>
        <v>NO</v>
      </c>
      <c r="J974" s="37" t="str">
        <f t="shared" si="78"/>
        <v>NO</v>
      </c>
      <c r="K974" s="37" t="str">
        <f t="shared" si="79"/>
        <v>NO</v>
      </c>
    </row>
    <row r="975" spans="2:11" x14ac:dyDescent="0.35">
      <c r="B975" s="262"/>
      <c r="C975" s="238"/>
      <c r="D975" s="238"/>
      <c r="E975" s="288"/>
      <c r="F975" s="264"/>
      <c r="G975" s="37" t="str">
        <f t="shared" si="75"/>
        <v>NO</v>
      </c>
      <c r="H975" s="37" t="str">
        <f t="shared" si="76"/>
        <v>NO</v>
      </c>
      <c r="I975" s="37" t="str">
        <f t="shared" si="77"/>
        <v>NO</v>
      </c>
      <c r="J975" s="37" t="str">
        <f t="shared" si="78"/>
        <v>NO</v>
      </c>
      <c r="K975" s="37" t="str">
        <f t="shared" si="79"/>
        <v>NO</v>
      </c>
    </row>
    <row r="976" spans="2:11" x14ac:dyDescent="0.35">
      <c r="B976" s="262"/>
      <c r="C976" s="238"/>
      <c r="D976" s="238"/>
      <c r="E976" s="288"/>
      <c r="F976" s="264"/>
      <c r="G976" s="37" t="str">
        <f t="shared" si="75"/>
        <v>NO</v>
      </c>
      <c r="H976" s="37" t="str">
        <f t="shared" si="76"/>
        <v>NO</v>
      </c>
      <c r="I976" s="37" t="str">
        <f t="shared" si="77"/>
        <v>NO</v>
      </c>
      <c r="J976" s="37" t="str">
        <f t="shared" si="78"/>
        <v>NO</v>
      </c>
      <c r="K976" s="37" t="str">
        <f t="shared" si="79"/>
        <v>NO</v>
      </c>
    </row>
    <row r="977" spans="2:11" x14ac:dyDescent="0.35">
      <c r="B977" s="262"/>
      <c r="C977" s="238"/>
      <c r="D977" s="238"/>
      <c r="E977" s="288"/>
      <c r="F977" s="264"/>
      <c r="G977" s="37" t="str">
        <f t="shared" si="75"/>
        <v>NO</v>
      </c>
      <c r="H977" s="37" t="str">
        <f t="shared" si="76"/>
        <v>NO</v>
      </c>
      <c r="I977" s="37" t="str">
        <f t="shared" si="77"/>
        <v>NO</v>
      </c>
      <c r="J977" s="37" t="str">
        <f t="shared" si="78"/>
        <v>NO</v>
      </c>
      <c r="K977" s="37" t="str">
        <f t="shared" si="79"/>
        <v>NO</v>
      </c>
    </row>
    <row r="978" spans="2:11" x14ac:dyDescent="0.35">
      <c r="B978" s="262"/>
      <c r="C978" s="238"/>
      <c r="D978" s="238"/>
      <c r="E978" s="288"/>
      <c r="F978" s="264"/>
      <c r="G978" s="37" t="str">
        <f t="shared" si="75"/>
        <v>NO</v>
      </c>
      <c r="H978" s="37" t="str">
        <f t="shared" si="76"/>
        <v>NO</v>
      </c>
      <c r="I978" s="37" t="str">
        <f t="shared" si="77"/>
        <v>NO</v>
      </c>
      <c r="J978" s="37" t="str">
        <f t="shared" si="78"/>
        <v>NO</v>
      </c>
      <c r="K978" s="37" t="str">
        <f t="shared" si="79"/>
        <v>NO</v>
      </c>
    </row>
    <row r="979" spans="2:11" x14ac:dyDescent="0.35">
      <c r="B979" s="262"/>
      <c r="C979" s="238"/>
      <c r="D979" s="238"/>
      <c r="E979" s="288"/>
      <c r="F979" s="264"/>
      <c r="G979" s="37" t="str">
        <f t="shared" si="75"/>
        <v>NO</v>
      </c>
      <c r="H979" s="37" t="str">
        <f t="shared" si="76"/>
        <v>NO</v>
      </c>
      <c r="I979" s="37" t="str">
        <f t="shared" si="77"/>
        <v>NO</v>
      </c>
      <c r="J979" s="37" t="str">
        <f t="shared" si="78"/>
        <v>NO</v>
      </c>
      <c r="K979" s="37" t="str">
        <f t="shared" si="79"/>
        <v>NO</v>
      </c>
    </row>
    <row r="980" spans="2:11" x14ac:dyDescent="0.35">
      <c r="B980" s="262"/>
      <c r="C980" s="238"/>
      <c r="D980" s="238"/>
      <c r="E980" s="288"/>
      <c r="F980" s="264"/>
      <c r="G980" s="37" t="str">
        <f t="shared" si="75"/>
        <v>NO</v>
      </c>
      <c r="H980" s="37" t="str">
        <f t="shared" si="76"/>
        <v>NO</v>
      </c>
      <c r="I980" s="37" t="str">
        <f t="shared" si="77"/>
        <v>NO</v>
      </c>
      <c r="J980" s="37" t="str">
        <f t="shared" si="78"/>
        <v>NO</v>
      </c>
      <c r="K980" s="37" t="str">
        <f t="shared" si="79"/>
        <v>NO</v>
      </c>
    </row>
    <row r="981" spans="2:11" x14ac:dyDescent="0.35">
      <c r="B981" s="262"/>
      <c r="C981" s="238"/>
      <c r="D981" s="238"/>
      <c r="E981" s="288"/>
      <c r="F981" s="264"/>
      <c r="G981" s="37" t="str">
        <f t="shared" si="75"/>
        <v>NO</v>
      </c>
      <c r="H981" s="37" t="str">
        <f t="shared" si="76"/>
        <v>NO</v>
      </c>
      <c r="I981" s="37" t="str">
        <f t="shared" si="77"/>
        <v>NO</v>
      </c>
      <c r="J981" s="37" t="str">
        <f t="shared" si="78"/>
        <v>NO</v>
      </c>
      <c r="K981" s="37" t="str">
        <f t="shared" si="79"/>
        <v>NO</v>
      </c>
    </row>
    <row r="982" spans="2:11" x14ac:dyDescent="0.35">
      <c r="B982" s="262"/>
      <c r="C982" s="238"/>
      <c r="D982" s="238"/>
      <c r="E982" s="288"/>
      <c r="F982" s="264"/>
      <c r="G982" s="37" t="str">
        <f t="shared" si="75"/>
        <v>NO</v>
      </c>
      <c r="H982" s="37" t="str">
        <f t="shared" si="76"/>
        <v>NO</v>
      </c>
      <c r="I982" s="37" t="str">
        <f t="shared" si="77"/>
        <v>NO</v>
      </c>
      <c r="J982" s="37" t="str">
        <f t="shared" si="78"/>
        <v>NO</v>
      </c>
      <c r="K982" s="37" t="str">
        <f t="shared" si="79"/>
        <v>NO</v>
      </c>
    </row>
    <row r="983" spans="2:11" x14ac:dyDescent="0.35">
      <c r="B983" s="262"/>
      <c r="C983" s="238"/>
      <c r="D983" s="238"/>
      <c r="E983" s="288"/>
      <c r="F983" s="264"/>
      <c r="G983" s="37" t="str">
        <f t="shared" si="75"/>
        <v>NO</v>
      </c>
      <c r="H983" s="37" t="str">
        <f t="shared" si="76"/>
        <v>NO</v>
      </c>
      <c r="I983" s="37" t="str">
        <f t="shared" si="77"/>
        <v>NO</v>
      </c>
      <c r="J983" s="37" t="str">
        <f t="shared" si="78"/>
        <v>NO</v>
      </c>
      <c r="K983" s="37" t="str">
        <f t="shared" si="79"/>
        <v>NO</v>
      </c>
    </row>
    <row r="984" spans="2:11" x14ac:dyDescent="0.35">
      <c r="B984" s="262"/>
      <c r="C984" s="238"/>
      <c r="D984" s="238"/>
      <c r="E984" s="288"/>
      <c r="F984" s="264"/>
      <c r="G984" s="37" t="str">
        <f t="shared" si="75"/>
        <v>NO</v>
      </c>
      <c r="H984" s="37" t="str">
        <f t="shared" si="76"/>
        <v>NO</v>
      </c>
      <c r="I984" s="37" t="str">
        <f t="shared" si="77"/>
        <v>NO</v>
      </c>
      <c r="J984" s="37" t="str">
        <f t="shared" si="78"/>
        <v>NO</v>
      </c>
      <c r="K984" s="37" t="str">
        <f t="shared" si="79"/>
        <v>NO</v>
      </c>
    </row>
    <row r="985" spans="2:11" x14ac:dyDescent="0.35">
      <c r="B985" s="262"/>
      <c r="C985" s="238"/>
      <c r="D985" s="238"/>
      <c r="E985" s="288"/>
      <c r="F985" s="264"/>
      <c r="G985" s="37" t="str">
        <f t="shared" si="75"/>
        <v>NO</v>
      </c>
      <c r="H985" s="37" t="str">
        <f t="shared" si="76"/>
        <v>NO</v>
      </c>
      <c r="I985" s="37" t="str">
        <f t="shared" si="77"/>
        <v>NO</v>
      </c>
      <c r="J985" s="37" t="str">
        <f t="shared" si="78"/>
        <v>NO</v>
      </c>
      <c r="K985" s="37" t="str">
        <f t="shared" si="79"/>
        <v>NO</v>
      </c>
    </row>
    <row r="986" spans="2:11" x14ac:dyDescent="0.35">
      <c r="B986" s="262"/>
      <c r="C986" s="238"/>
      <c r="D986" s="238"/>
      <c r="E986" s="288"/>
      <c r="F986" s="264"/>
      <c r="G986" s="37" t="str">
        <f t="shared" si="75"/>
        <v>NO</v>
      </c>
      <c r="H986" s="37" t="str">
        <f t="shared" si="76"/>
        <v>NO</v>
      </c>
      <c r="I986" s="37" t="str">
        <f t="shared" si="77"/>
        <v>NO</v>
      </c>
      <c r="J986" s="37" t="str">
        <f t="shared" si="78"/>
        <v>NO</v>
      </c>
      <c r="K986" s="37" t="str">
        <f t="shared" si="79"/>
        <v>NO</v>
      </c>
    </row>
    <row r="987" spans="2:11" x14ac:dyDescent="0.35">
      <c r="B987" s="262"/>
      <c r="C987" s="238"/>
      <c r="D987" s="238"/>
      <c r="E987" s="288"/>
      <c r="F987" s="264"/>
      <c r="G987" s="37" t="str">
        <f t="shared" si="75"/>
        <v>NO</v>
      </c>
      <c r="H987" s="37" t="str">
        <f t="shared" si="76"/>
        <v>NO</v>
      </c>
      <c r="I987" s="37" t="str">
        <f t="shared" si="77"/>
        <v>NO</v>
      </c>
      <c r="J987" s="37" t="str">
        <f t="shared" si="78"/>
        <v>NO</v>
      </c>
      <c r="K987" s="37" t="str">
        <f t="shared" si="79"/>
        <v>NO</v>
      </c>
    </row>
    <row r="988" spans="2:11" x14ac:dyDescent="0.35">
      <c r="B988" s="262"/>
      <c r="C988" s="238"/>
      <c r="D988" s="238"/>
      <c r="E988" s="288"/>
      <c r="F988" s="264"/>
      <c r="G988" s="37" t="str">
        <f t="shared" si="75"/>
        <v>NO</v>
      </c>
      <c r="H988" s="37" t="str">
        <f t="shared" si="76"/>
        <v>NO</v>
      </c>
      <c r="I988" s="37" t="str">
        <f t="shared" si="77"/>
        <v>NO</v>
      </c>
      <c r="J988" s="37" t="str">
        <f t="shared" si="78"/>
        <v>NO</v>
      </c>
      <c r="K988" s="37" t="str">
        <f t="shared" si="79"/>
        <v>NO</v>
      </c>
    </row>
    <row r="989" spans="2:11" x14ac:dyDescent="0.35">
      <c r="B989" s="262"/>
      <c r="C989" s="238"/>
      <c r="D989" s="238"/>
      <c r="E989" s="288"/>
      <c r="F989" s="264"/>
      <c r="G989" s="37" t="str">
        <f t="shared" si="75"/>
        <v>NO</v>
      </c>
      <c r="H989" s="37" t="str">
        <f t="shared" si="76"/>
        <v>NO</v>
      </c>
      <c r="I989" s="37" t="str">
        <f t="shared" si="77"/>
        <v>NO</v>
      </c>
      <c r="J989" s="37" t="str">
        <f t="shared" si="78"/>
        <v>NO</v>
      </c>
      <c r="K989" s="37" t="str">
        <f t="shared" si="79"/>
        <v>NO</v>
      </c>
    </row>
    <row r="990" spans="2:11" x14ac:dyDescent="0.35">
      <c r="B990" s="262"/>
      <c r="C990" s="238"/>
      <c r="D990" s="238"/>
      <c r="E990" s="288"/>
      <c r="F990" s="264"/>
      <c r="G990" s="37" t="str">
        <f t="shared" si="75"/>
        <v>NO</v>
      </c>
      <c r="H990" s="37" t="str">
        <f t="shared" si="76"/>
        <v>NO</v>
      </c>
      <c r="I990" s="37" t="str">
        <f t="shared" si="77"/>
        <v>NO</v>
      </c>
      <c r="J990" s="37" t="str">
        <f t="shared" si="78"/>
        <v>NO</v>
      </c>
      <c r="K990" s="37" t="str">
        <f t="shared" si="79"/>
        <v>NO</v>
      </c>
    </row>
    <row r="991" spans="2:11" x14ac:dyDescent="0.35">
      <c r="B991" s="262"/>
      <c r="C991" s="238"/>
      <c r="D991" s="238"/>
      <c r="E991" s="288"/>
      <c r="F991" s="264"/>
      <c r="G991" s="37" t="str">
        <f t="shared" si="75"/>
        <v>NO</v>
      </c>
      <c r="H991" s="37" t="str">
        <f t="shared" si="76"/>
        <v>NO</v>
      </c>
      <c r="I991" s="37" t="str">
        <f t="shared" si="77"/>
        <v>NO</v>
      </c>
      <c r="J991" s="37" t="str">
        <f t="shared" si="78"/>
        <v>NO</v>
      </c>
      <c r="K991" s="37" t="str">
        <f t="shared" si="79"/>
        <v>NO</v>
      </c>
    </row>
    <row r="992" spans="2:11" x14ac:dyDescent="0.35">
      <c r="B992" s="262"/>
      <c r="C992" s="238"/>
      <c r="D992" s="238"/>
      <c r="E992" s="288"/>
      <c r="F992" s="264"/>
      <c r="G992" s="37" t="str">
        <f t="shared" si="75"/>
        <v>NO</v>
      </c>
      <c r="H992" s="37" t="str">
        <f t="shared" si="76"/>
        <v>NO</v>
      </c>
      <c r="I992" s="37" t="str">
        <f t="shared" si="77"/>
        <v>NO</v>
      </c>
      <c r="J992" s="37" t="str">
        <f t="shared" si="78"/>
        <v>NO</v>
      </c>
      <c r="K992" s="37" t="str">
        <f t="shared" si="79"/>
        <v>NO</v>
      </c>
    </row>
    <row r="993" spans="2:11" x14ac:dyDescent="0.35">
      <c r="B993" s="262"/>
      <c r="C993" s="238"/>
      <c r="D993" s="238"/>
      <c r="E993" s="288"/>
      <c r="F993" s="264"/>
      <c r="G993" s="37" t="str">
        <f t="shared" si="75"/>
        <v>NO</v>
      </c>
      <c r="H993" s="37" t="str">
        <f t="shared" si="76"/>
        <v>NO</v>
      </c>
      <c r="I993" s="37" t="str">
        <f t="shared" si="77"/>
        <v>NO</v>
      </c>
      <c r="J993" s="37" t="str">
        <f t="shared" si="78"/>
        <v>NO</v>
      </c>
      <c r="K993" s="37" t="str">
        <f t="shared" si="79"/>
        <v>NO</v>
      </c>
    </row>
    <row r="994" spans="2:11" x14ac:dyDescent="0.35">
      <c r="B994" s="262"/>
      <c r="C994" s="238"/>
      <c r="D994" s="238"/>
      <c r="E994" s="288"/>
      <c r="F994" s="264"/>
      <c r="G994" s="37" t="str">
        <f t="shared" si="75"/>
        <v>NO</v>
      </c>
      <c r="H994" s="37" t="str">
        <f t="shared" si="76"/>
        <v>NO</v>
      </c>
      <c r="I994" s="37" t="str">
        <f t="shared" si="77"/>
        <v>NO</v>
      </c>
      <c r="J994" s="37" t="str">
        <f t="shared" si="78"/>
        <v>NO</v>
      </c>
      <c r="K994" s="37" t="str">
        <f t="shared" si="79"/>
        <v>NO</v>
      </c>
    </row>
    <row r="995" spans="2:11" x14ac:dyDescent="0.35">
      <c r="B995" s="262"/>
      <c r="C995" s="238"/>
      <c r="D995" s="238"/>
      <c r="E995" s="288"/>
      <c r="F995" s="264"/>
      <c r="G995" s="37" t="str">
        <f t="shared" si="75"/>
        <v>NO</v>
      </c>
      <c r="H995" s="37" t="str">
        <f t="shared" si="76"/>
        <v>NO</v>
      </c>
      <c r="I995" s="37" t="str">
        <f t="shared" si="77"/>
        <v>NO</v>
      </c>
      <c r="J995" s="37" t="str">
        <f t="shared" si="78"/>
        <v>NO</v>
      </c>
      <c r="K995" s="37" t="str">
        <f t="shared" si="79"/>
        <v>NO</v>
      </c>
    </row>
    <row r="996" spans="2:11" x14ac:dyDescent="0.35">
      <c r="B996" s="262"/>
      <c r="C996" s="238"/>
      <c r="D996" s="238"/>
      <c r="E996" s="288"/>
      <c r="F996" s="264"/>
      <c r="G996" s="37" t="str">
        <f t="shared" si="75"/>
        <v>NO</v>
      </c>
      <c r="H996" s="37" t="str">
        <f t="shared" si="76"/>
        <v>NO</v>
      </c>
      <c r="I996" s="37" t="str">
        <f t="shared" si="77"/>
        <v>NO</v>
      </c>
      <c r="J996" s="37" t="str">
        <f t="shared" si="78"/>
        <v>NO</v>
      </c>
      <c r="K996" s="37" t="str">
        <f t="shared" si="79"/>
        <v>NO</v>
      </c>
    </row>
    <row r="997" spans="2:11" x14ac:dyDescent="0.35">
      <c r="B997" s="262"/>
      <c r="C997" s="238"/>
      <c r="D997" s="238"/>
      <c r="E997" s="288"/>
      <c r="F997" s="264"/>
      <c r="G997" s="37" t="str">
        <f t="shared" si="75"/>
        <v>NO</v>
      </c>
      <c r="H997" s="37" t="str">
        <f t="shared" si="76"/>
        <v>NO</v>
      </c>
      <c r="I997" s="37" t="str">
        <f t="shared" si="77"/>
        <v>NO</v>
      </c>
      <c r="J997" s="37" t="str">
        <f t="shared" si="78"/>
        <v>NO</v>
      </c>
      <c r="K997" s="37" t="str">
        <f t="shared" si="79"/>
        <v>NO</v>
      </c>
    </row>
    <row r="998" spans="2:11" x14ac:dyDescent="0.35">
      <c r="B998" s="262"/>
      <c r="C998" s="238"/>
      <c r="D998" s="238"/>
      <c r="E998" s="288"/>
      <c r="F998" s="264"/>
      <c r="G998" s="37" t="str">
        <f t="shared" si="75"/>
        <v>NO</v>
      </c>
      <c r="H998" s="37" t="str">
        <f t="shared" si="76"/>
        <v>NO</v>
      </c>
      <c r="I998" s="37" t="str">
        <f t="shared" si="77"/>
        <v>NO</v>
      </c>
      <c r="J998" s="37" t="str">
        <f t="shared" si="78"/>
        <v>NO</v>
      </c>
      <c r="K998" s="37" t="str">
        <f t="shared" si="79"/>
        <v>NO</v>
      </c>
    </row>
    <row r="999" spans="2:11" x14ac:dyDescent="0.35">
      <c r="B999" s="262"/>
      <c r="C999" s="238"/>
      <c r="D999" s="238"/>
      <c r="E999" s="288"/>
      <c r="F999" s="264"/>
      <c r="G999" s="37" t="str">
        <f t="shared" si="75"/>
        <v>NO</v>
      </c>
      <c r="H999" s="37" t="str">
        <f t="shared" si="76"/>
        <v>NO</v>
      </c>
      <c r="I999" s="37" t="str">
        <f t="shared" si="77"/>
        <v>NO</v>
      </c>
      <c r="J999" s="37" t="str">
        <f t="shared" si="78"/>
        <v>NO</v>
      </c>
      <c r="K999" s="37" t="str">
        <f t="shared" si="79"/>
        <v>NO</v>
      </c>
    </row>
    <row r="1000" spans="2:11" x14ac:dyDescent="0.35">
      <c r="B1000" s="262"/>
      <c r="C1000" s="238"/>
      <c r="D1000" s="238"/>
      <c r="E1000" s="288"/>
      <c r="F1000" s="264"/>
      <c r="G1000" s="37" t="str">
        <f t="shared" si="75"/>
        <v>NO</v>
      </c>
      <c r="H1000" s="37" t="str">
        <f t="shared" si="76"/>
        <v>NO</v>
      </c>
      <c r="I1000" s="37" t="str">
        <f t="shared" si="77"/>
        <v>NO</v>
      </c>
      <c r="J1000" s="37" t="str">
        <f t="shared" si="78"/>
        <v>NO</v>
      </c>
      <c r="K1000" s="37" t="str">
        <f t="shared" si="79"/>
        <v>NO</v>
      </c>
    </row>
    <row r="1001" spans="2:11" x14ac:dyDescent="0.35">
      <c r="B1001" s="262"/>
      <c r="C1001" s="238"/>
      <c r="D1001" s="238"/>
      <c r="E1001" s="288"/>
      <c r="F1001" s="264"/>
      <c r="G1001" s="37" t="str">
        <f t="shared" si="75"/>
        <v>NO</v>
      </c>
      <c r="H1001" s="37" t="str">
        <f t="shared" si="76"/>
        <v>NO</v>
      </c>
      <c r="I1001" s="37" t="str">
        <f t="shared" si="77"/>
        <v>NO</v>
      </c>
      <c r="J1001" s="37" t="str">
        <f t="shared" si="78"/>
        <v>NO</v>
      </c>
      <c r="K1001" s="37" t="str">
        <f t="shared" si="79"/>
        <v>NO</v>
      </c>
    </row>
    <row r="1002" spans="2:11" x14ac:dyDescent="0.35">
      <c r="B1002" s="262"/>
      <c r="C1002" s="238"/>
      <c r="D1002" s="238"/>
      <c r="E1002" s="288"/>
      <c r="F1002" s="264"/>
      <c r="G1002" s="37" t="str">
        <f t="shared" si="75"/>
        <v>NO</v>
      </c>
      <c r="H1002" s="37" t="str">
        <f t="shared" si="76"/>
        <v>NO</v>
      </c>
      <c r="I1002" s="37" t="str">
        <f t="shared" si="77"/>
        <v>NO</v>
      </c>
      <c r="J1002" s="37" t="str">
        <f t="shared" si="78"/>
        <v>NO</v>
      </c>
      <c r="K1002" s="37" t="str">
        <f t="shared" si="79"/>
        <v>NO</v>
      </c>
    </row>
    <row r="1003" spans="2:11" x14ac:dyDescent="0.35">
      <c r="B1003" s="262"/>
      <c r="C1003" s="238"/>
      <c r="D1003" s="238"/>
      <c r="E1003" s="288"/>
      <c r="F1003" s="264"/>
      <c r="G1003" s="37" t="str">
        <f t="shared" si="75"/>
        <v>NO</v>
      </c>
      <c r="H1003" s="37" t="str">
        <f t="shared" si="76"/>
        <v>NO</v>
      </c>
      <c r="I1003" s="37" t="str">
        <f t="shared" si="77"/>
        <v>NO</v>
      </c>
      <c r="J1003" s="37" t="str">
        <f t="shared" si="78"/>
        <v>NO</v>
      </c>
      <c r="K1003" s="37" t="str">
        <f t="shared" si="79"/>
        <v>NO</v>
      </c>
    </row>
    <row r="1004" spans="2:11" x14ac:dyDescent="0.35">
      <c r="B1004" s="262"/>
      <c r="C1004" s="238"/>
      <c r="D1004" s="238"/>
      <c r="E1004" s="288"/>
      <c r="F1004" s="264"/>
      <c r="G1004" s="37" t="str">
        <f t="shared" si="75"/>
        <v>NO</v>
      </c>
      <c r="H1004" s="37" t="str">
        <f t="shared" si="76"/>
        <v>NO</v>
      </c>
      <c r="I1004" s="37" t="str">
        <f t="shared" si="77"/>
        <v>NO</v>
      </c>
      <c r="J1004" s="37" t="str">
        <f t="shared" si="78"/>
        <v>NO</v>
      </c>
      <c r="K1004" s="37" t="str">
        <f t="shared" si="79"/>
        <v>NO</v>
      </c>
    </row>
    <row r="1005" spans="2:11" x14ac:dyDescent="0.35">
      <c r="B1005" s="262"/>
      <c r="C1005" s="238"/>
      <c r="D1005" s="238"/>
      <c r="E1005" s="288"/>
      <c r="F1005" s="264"/>
      <c r="G1005" s="37" t="str">
        <f t="shared" si="75"/>
        <v>NO</v>
      </c>
      <c r="H1005" s="37" t="str">
        <f t="shared" si="76"/>
        <v>NO</v>
      </c>
      <c r="I1005" s="37" t="str">
        <f t="shared" si="77"/>
        <v>NO</v>
      </c>
      <c r="J1005" s="37" t="str">
        <f t="shared" si="78"/>
        <v>NO</v>
      </c>
      <c r="K1005" s="37" t="str">
        <f t="shared" si="79"/>
        <v>NO</v>
      </c>
    </row>
    <row r="1006" spans="2:11" x14ac:dyDescent="0.35">
      <c r="B1006" s="262"/>
      <c r="C1006" s="238"/>
      <c r="D1006" s="238"/>
      <c r="E1006" s="288"/>
      <c r="F1006" s="264"/>
      <c r="G1006" s="37" t="str">
        <f t="shared" si="75"/>
        <v>NO</v>
      </c>
      <c r="H1006" s="37" t="str">
        <f t="shared" si="76"/>
        <v>NO</v>
      </c>
      <c r="I1006" s="37" t="str">
        <f t="shared" si="77"/>
        <v>NO</v>
      </c>
      <c r="J1006" s="37" t="str">
        <f t="shared" si="78"/>
        <v>NO</v>
      </c>
      <c r="K1006" s="37" t="str">
        <f t="shared" si="79"/>
        <v>NO</v>
      </c>
    </row>
    <row r="1007" spans="2:11" x14ac:dyDescent="0.35">
      <c r="B1007" s="262"/>
      <c r="C1007" s="238"/>
      <c r="D1007" s="238"/>
      <c r="E1007" s="288"/>
      <c r="F1007" s="264"/>
      <c r="G1007" s="37" t="str">
        <f t="shared" si="75"/>
        <v>NO</v>
      </c>
      <c r="H1007" s="37" t="str">
        <f t="shared" si="76"/>
        <v>NO</v>
      </c>
      <c r="I1007" s="37" t="str">
        <f t="shared" si="77"/>
        <v>NO</v>
      </c>
      <c r="J1007" s="37" t="str">
        <f t="shared" si="78"/>
        <v>NO</v>
      </c>
      <c r="K1007" s="37" t="str">
        <f t="shared" si="79"/>
        <v>NO</v>
      </c>
    </row>
    <row r="1008" spans="2:11" x14ac:dyDescent="0.35">
      <c r="B1008" s="262"/>
      <c r="C1008" s="238"/>
      <c r="D1008" s="238"/>
      <c r="E1008" s="288"/>
      <c r="F1008" s="264"/>
      <c r="G1008" s="37" t="str">
        <f t="shared" si="75"/>
        <v>NO</v>
      </c>
      <c r="H1008" s="37" t="str">
        <f t="shared" si="76"/>
        <v>NO</v>
      </c>
      <c r="I1008" s="37" t="str">
        <f t="shared" si="77"/>
        <v>NO</v>
      </c>
      <c r="J1008" s="37" t="str">
        <f t="shared" si="78"/>
        <v>NO</v>
      </c>
      <c r="K1008" s="37" t="str">
        <f t="shared" si="79"/>
        <v>NO</v>
      </c>
    </row>
    <row r="1009" spans="2:11" x14ac:dyDescent="0.35">
      <c r="B1009" s="262"/>
      <c r="C1009" s="238"/>
      <c r="D1009" s="238"/>
      <c r="E1009" s="288"/>
      <c r="F1009" s="264"/>
      <c r="G1009" s="37" t="str">
        <f t="shared" si="75"/>
        <v>NO</v>
      </c>
      <c r="H1009" s="37" t="str">
        <f t="shared" si="76"/>
        <v>NO</v>
      </c>
      <c r="I1009" s="37" t="str">
        <f t="shared" si="77"/>
        <v>NO</v>
      </c>
      <c r="J1009" s="37" t="str">
        <f t="shared" si="78"/>
        <v>NO</v>
      </c>
      <c r="K1009" s="37" t="str">
        <f t="shared" si="79"/>
        <v>NO</v>
      </c>
    </row>
    <row r="1010" spans="2:11" x14ac:dyDescent="0.35">
      <c r="B1010" s="262"/>
      <c r="C1010" s="238"/>
      <c r="D1010" s="238"/>
      <c r="E1010" s="288"/>
      <c r="F1010" s="264"/>
      <c r="G1010" s="37" t="str">
        <f t="shared" si="75"/>
        <v>NO</v>
      </c>
      <c r="H1010" s="37" t="str">
        <f t="shared" si="76"/>
        <v>NO</v>
      </c>
      <c r="I1010" s="37" t="str">
        <f t="shared" si="77"/>
        <v>NO</v>
      </c>
      <c r="J1010" s="37" t="str">
        <f t="shared" si="78"/>
        <v>NO</v>
      </c>
      <c r="K1010" s="37" t="str">
        <f t="shared" si="79"/>
        <v>NO</v>
      </c>
    </row>
    <row r="1011" spans="2:11" x14ac:dyDescent="0.35">
      <c r="B1011" s="262"/>
      <c r="C1011" s="238"/>
      <c r="D1011" s="238"/>
      <c r="E1011" s="288"/>
      <c r="F1011" s="264"/>
      <c r="G1011" s="37" t="str">
        <f t="shared" si="75"/>
        <v>NO</v>
      </c>
      <c r="H1011" s="37" t="str">
        <f t="shared" si="76"/>
        <v>NO</v>
      </c>
      <c r="I1011" s="37" t="str">
        <f t="shared" si="77"/>
        <v>NO</v>
      </c>
      <c r="J1011" s="37" t="str">
        <f t="shared" si="78"/>
        <v>NO</v>
      </c>
      <c r="K1011" s="37" t="str">
        <f t="shared" si="79"/>
        <v>NO</v>
      </c>
    </row>
    <row r="1012" spans="2:11" x14ac:dyDescent="0.35">
      <c r="B1012" s="262"/>
      <c r="C1012" s="238"/>
      <c r="D1012" s="238"/>
      <c r="E1012" s="288"/>
      <c r="F1012" s="264"/>
      <c r="G1012" s="37" t="str">
        <f t="shared" si="75"/>
        <v>NO</v>
      </c>
      <c r="H1012" s="37" t="str">
        <f t="shared" si="76"/>
        <v>NO</v>
      </c>
      <c r="I1012" s="37" t="str">
        <f t="shared" si="77"/>
        <v>NO</v>
      </c>
      <c r="J1012" s="37" t="str">
        <f t="shared" si="78"/>
        <v>NO</v>
      </c>
      <c r="K1012" s="37" t="str">
        <f t="shared" si="79"/>
        <v>NO</v>
      </c>
    </row>
    <row r="1013" spans="2:11" x14ac:dyDescent="0.35">
      <c r="B1013" s="262"/>
      <c r="C1013" s="238"/>
      <c r="D1013" s="238"/>
      <c r="E1013" s="288"/>
      <c r="F1013" s="264"/>
      <c r="G1013" s="37" t="str">
        <f t="shared" si="75"/>
        <v>NO</v>
      </c>
      <c r="H1013" s="37" t="str">
        <f t="shared" si="76"/>
        <v>NO</v>
      </c>
      <c r="I1013" s="37" t="str">
        <f t="shared" si="77"/>
        <v>NO</v>
      </c>
      <c r="J1013" s="37" t="str">
        <f t="shared" si="78"/>
        <v>NO</v>
      </c>
      <c r="K1013" s="37" t="str">
        <f t="shared" si="79"/>
        <v>NO</v>
      </c>
    </row>
    <row r="1014" spans="2:11" x14ac:dyDescent="0.35">
      <c r="B1014" s="262"/>
      <c r="C1014" s="238"/>
      <c r="D1014" s="238"/>
      <c r="E1014" s="288"/>
      <c r="F1014" s="264"/>
      <c r="G1014" s="37" t="str">
        <f t="shared" si="75"/>
        <v>NO</v>
      </c>
      <c r="H1014" s="37" t="str">
        <f t="shared" si="76"/>
        <v>NO</v>
      </c>
      <c r="I1014" s="37" t="str">
        <f t="shared" si="77"/>
        <v>NO</v>
      </c>
      <c r="J1014" s="37" t="str">
        <f t="shared" si="78"/>
        <v>NO</v>
      </c>
      <c r="K1014" s="37" t="str">
        <f t="shared" si="79"/>
        <v>NO</v>
      </c>
    </row>
    <row r="1015" spans="2:11" x14ac:dyDescent="0.35">
      <c r="B1015" s="262"/>
      <c r="C1015" s="238"/>
      <c r="D1015" s="238"/>
      <c r="E1015" s="288"/>
      <c r="F1015" s="264"/>
      <c r="G1015" s="37" t="str">
        <f t="shared" si="75"/>
        <v>NO</v>
      </c>
      <c r="H1015" s="37" t="str">
        <f t="shared" si="76"/>
        <v>NO</v>
      </c>
      <c r="I1015" s="37" t="str">
        <f t="shared" si="77"/>
        <v>NO</v>
      </c>
      <c r="J1015" s="37" t="str">
        <f t="shared" si="78"/>
        <v>NO</v>
      </c>
      <c r="K1015" s="37" t="str">
        <f t="shared" si="79"/>
        <v>NO</v>
      </c>
    </row>
    <row r="1016" spans="2:11" x14ac:dyDescent="0.35">
      <c r="B1016" s="262"/>
      <c r="C1016" s="238"/>
      <c r="D1016" s="238"/>
      <c r="E1016" s="288"/>
      <c r="F1016" s="264"/>
      <c r="G1016" s="37" t="str">
        <f t="shared" si="75"/>
        <v>NO</v>
      </c>
      <c r="H1016" s="37" t="str">
        <f t="shared" si="76"/>
        <v>NO</v>
      </c>
      <c r="I1016" s="37" t="str">
        <f t="shared" si="77"/>
        <v>NO</v>
      </c>
      <c r="J1016" s="37" t="str">
        <f t="shared" si="78"/>
        <v>NO</v>
      </c>
      <c r="K1016" s="37" t="str">
        <f t="shared" si="79"/>
        <v>NO</v>
      </c>
    </row>
    <row r="1017" spans="2:11" x14ac:dyDescent="0.35">
      <c r="B1017" s="262"/>
      <c r="C1017" s="238"/>
      <c r="D1017" s="238"/>
      <c r="E1017" s="288"/>
      <c r="F1017" s="264"/>
      <c r="G1017" s="37" t="str">
        <f t="shared" si="75"/>
        <v>NO</v>
      </c>
      <c r="H1017" s="37" t="str">
        <f t="shared" si="76"/>
        <v>NO</v>
      </c>
      <c r="I1017" s="37" t="str">
        <f t="shared" si="77"/>
        <v>NO</v>
      </c>
      <c r="J1017" s="37" t="str">
        <f t="shared" si="78"/>
        <v>NO</v>
      </c>
      <c r="K1017" s="37" t="str">
        <f t="shared" si="79"/>
        <v>NO</v>
      </c>
    </row>
    <row r="1018" spans="2:11" x14ac:dyDescent="0.35">
      <c r="B1018" s="262"/>
      <c r="C1018" s="238"/>
      <c r="D1018" s="238"/>
      <c r="E1018" s="288"/>
      <c r="F1018" s="264"/>
      <c r="G1018" s="37" t="str">
        <f t="shared" si="75"/>
        <v>NO</v>
      </c>
      <c r="H1018" s="37" t="str">
        <f t="shared" si="76"/>
        <v>NO</v>
      </c>
      <c r="I1018" s="37" t="str">
        <f t="shared" si="77"/>
        <v>NO</v>
      </c>
      <c r="J1018" s="37" t="str">
        <f t="shared" si="78"/>
        <v>NO</v>
      </c>
      <c r="K1018" s="37" t="str">
        <f t="shared" si="79"/>
        <v>NO</v>
      </c>
    </row>
    <row r="1019" spans="2:11" x14ac:dyDescent="0.35">
      <c r="B1019" s="262"/>
      <c r="C1019" s="238"/>
      <c r="D1019" s="238"/>
      <c r="E1019" s="288"/>
      <c r="F1019" s="264"/>
      <c r="G1019" s="37" t="str">
        <f t="shared" si="75"/>
        <v>NO</v>
      </c>
      <c r="H1019" s="37" t="str">
        <f t="shared" si="76"/>
        <v>NO</v>
      </c>
      <c r="I1019" s="37" t="str">
        <f t="shared" si="77"/>
        <v>NO</v>
      </c>
      <c r="J1019" s="37" t="str">
        <f t="shared" si="78"/>
        <v>NO</v>
      </c>
      <c r="K1019" s="37" t="str">
        <f t="shared" si="79"/>
        <v>NO</v>
      </c>
    </row>
    <row r="1020" spans="2:11" x14ac:dyDescent="0.35">
      <c r="B1020" s="262"/>
      <c r="C1020" s="238"/>
      <c r="D1020" s="238"/>
      <c r="E1020" s="288"/>
      <c r="F1020" s="264"/>
      <c r="G1020" s="37" t="str">
        <f t="shared" si="75"/>
        <v>NO</v>
      </c>
      <c r="H1020" s="37" t="str">
        <f t="shared" si="76"/>
        <v>NO</v>
      </c>
      <c r="I1020" s="37" t="str">
        <f t="shared" si="77"/>
        <v>NO</v>
      </c>
      <c r="J1020" s="37" t="str">
        <f t="shared" si="78"/>
        <v>NO</v>
      </c>
      <c r="K1020" s="37" t="str">
        <f t="shared" si="79"/>
        <v>NO</v>
      </c>
    </row>
    <row r="1021" spans="2:11" x14ac:dyDescent="0.35">
      <c r="B1021" s="262"/>
      <c r="C1021" s="238"/>
      <c r="D1021" s="238"/>
      <c r="E1021" s="288"/>
      <c r="F1021" s="264"/>
      <c r="G1021" s="37" t="str">
        <f t="shared" si="75"/>
        <v>NO</v>
      </c>
      <c r="H1021" s="37" t="str">
        <f t="shared" si="76"/>
        <v>NO</v>
      </c>
      <c r="I1021" s="37" t="str">
        <f t="shared" si="77"/>
        <v>NO</v>
      </c>
      <c r="J1021" s="37" t="str">
        <f t="shared" si="78"/>
        <v>NO</v>
      </c>
      <c r="K1021" s="37" t="str">
        <f t="shared" si="79"/>
        <v>NO</v>
      </c>
    </row>
    <row r="1022" spans="2:11" x14ac:dyDescent="0.35">
      <c r="B1022" s="262"/>
      <c r="C1022" s="238"/>
      <c r="D1022" s="238"/>
      <c r="E1022" s="288"/>
      <c r="F1022" s="264"/>
      <c r="G1022" s="37" t="str">
        <f t="shared" si="75"/>
        <v>NO</v>
      </c>
      <c r="H1022" s="37" t="str">
        <f t="shared" si="76"/>
        <v>NO</v>
      </c>
      <c r="I1022" s="37" t="str">
        <f t="shared" si="77"/>
        <v>NO</v>
      </c>
      <c r="J1022" s="37" t="str">
        <f t="shared" si="78"/>
        <v>NO</v>
      </c>
      <c r="K1022" s="37" t="str">
        <f t="shared" si="79"/>
        <v>NO</v>
      </c>
    </row>
    <row r="1023" spans="2:11" x14ac:dyDescent="0.35">
      <c r="B1023" s="262"/>
      <c r="C1023" s="238"/>
      <c r="D1023" s="238"/>
      <c r="E1023" s="288"/>
      <c r="F1023" s="264"/>
      <c r="G1023" s="37" t="str">
        <f t="shared" si="75"/>
        <v>NO</v>
      </c>
      <c r="H1023" s="37" t="str">
        <f t="shared" si="76"/>
        <v>NO</v>
      </c>
      <c r="I1023" s="37" t="str">
        <f t="shared" si="77"/>
        <v>NO</v>
      </c>
      <c r="J1023" s="37" t="str">
        <f t="shared" si="78"/>
        <v>NO</v>
      </c>
      <c r="K1023" s="37" t="str">
        <f t="shared" si="79"/>
        <v>NO</v>
      </c>
    </row>
    <row r="1024" spans="2:11" x14ac:dyDescent="0.35">
      <c r="B1024" s="262"/>
      <c r="C1024" s="238"/>
      <c r="D1024" s="238"/>
      <c r="E1024" s="288"/>
      <c r="F1024" s="264"/>
      <c r="G1024" s="37" t="str">
        <f t="shared" si="75"/>
        <v>NO</v>
      </c>
      <c r="H1024" s="37" t="str">
        <f t="shared" si="76"/>
        <v>NO</v>
      </c>
      <c r="I1024" s="37" t="str">
        <f t="shared" si="77"/>
        <v>NO</v>
      </c>
      <c r="J1024" s="37" t="str">
        <f t="shared" si="78"/>
        <v>NO</v>
      </c>
      <c r="K1024" s="37" t="str">
        <f t="shared" si="79"/>
        <v>NO</v>
      </c>
    </row>
    <row r="1025" spans="2:11" x14ac:dyDescent="0.35">
      <c r="B1025" s="262"/>
      <c r="C1025" s="238"/>
      <c r="D1025" s="238"/>
      <c r="E1025" s="288"/>
      <c r="F1025" s="264"/>
      <c r="G1025" s="37" t="str">
        <f t="shared" si="75"/>
        <v>NO</v>
      </c>
      <c r="H1025" s="37" t="str">
        <f t="shared" si="76"/>
        <v>NO</v>
      </c>
      <c r="I1025" s="37" t="str">
        <f t="shared" si="77"/>
        <v>NO</v>
      </c>
      <c r="J1025" s="37" t="str">
        <f t="shared" si="78"/>
        <v>NO</v>
      </c>
      <c r="K1025" s="37" t="str">
        <f t="shared" si="79"/>
        <v>NO</v>
      </c>
    </row>
    <row r="1026" spans="2:11" x14ac:dyDescent="0.35">
      <c r="B1026" s="262"/>
      <c r="C1026" s="238"/>
      <c r="D1026" s="238"/>
      <c r="E1026" s="288"/>
      <c r="F1026" s="264"/>
      <c r="G1026" s="37" t="str">
        <f t="shared" si="75"/>
        <v>NO</v>
      </c>
      <c r="H1026" s="37" t="str">
        <f t="shared" si="76"/>
        <v>NO</v>
      </c>
      <c r="I1026" s="37" t="str">
        <f t="shared" si="77"/>
        <v>NO</v>
      </c>
      <c r="J1026" s="37" t="str">
        <f t="shared" si="78"/>
        <v>NO</v>
      </c>
      <c r="K1026" s="37" t="str">
        <f t="shared" si="79"/>
        <v>NO</v>
      </c>
    </row>
    <row r="1027" spans="2:11" x14ac:dyDescent="0.35">
      <c r="B1027" s="262"/>
      <c r="C1027" s="238"/>
      <c r="D1027" s="238"/>
      <c r="E1027" s="288"/>
      <c r="F1027" s="264"/>
      <c r="G1027" s="37" t="str">
        <f t="shared" si="75"/>
        <v>NO</v>
      </c>
      <c r="H1027" s="37" t="str">
        <f t="shared" si="76"/>
        <v>NO</v>
      </c>
      <c r="I1027" s="37" t="str">
        <f t="shared" si="77"/>
        <v>NO</v>
      </c>
      <c r="J1027" s="37" t="str">
        <f t="shared" si="78"/>
        <v>NO</v>
      </c>
      <c r="K1027" s="37" t="str">
        <f t="shared" si="79"/>
        <v>NO</v>
      </c>
    </row>
    <row r="1028" spans="2:11" x14ac:dyDescent="0.35">
      <c r="B1028" s="262"/>
      <c r="C1028" s="238"/>
      <c r="D1028" s="238"/>
      <c r="E1028" s="288"/>
      <c r="F1028" s="264"/>
      <c r="G1028" s="37" t="str">
        <f t="shared" si="75"/>
        <v>NO</v>
      </c>
      <c r="H1028" s="37" t="str">
        <f t="shared" si="76"/>
        <v>NO</v>
      </c>
      <c r="I1028" s="37" t="str">
        <f t="shared" si="77"/>
        <v>NO</v>
      </c>
      <c r="J1028" s="37" t="str">
        <f t="shared" si="78"/>
        <v>NO</v>
      </c>
      <c r="K1028" s="37" t="str">
        <f t="shared" si="79"/>
        <v>NO</v>
      </c>
    </row>
    <row r="1029" spans="2:11" x14ac:dyDescent="0.35">
      <c r="B1029" s="262"/>
      <c r="C1029" s="238"/>
      <c r="D1029" s="238"/>
      <c r="E1029" s="288"/>
      <c r="F1029" s="264"/>
      <c r="G1029" s="37" t="str">
        <f t="shared" ref="G1029:G1092" si="80">IF(AND(C1029&gt;=DATE(2022,9,30),C1029&lt;=DATE(2023,9,29)),"YES",IF(C1029&lt;DATE(2022,9,30),"NO",IF(C1029&gt;DATE(2023,9,29),"NO")))</f>
        <v>NO</v>
      </c>
      <c r="H1029" s="37" t="str">
        <f t="shared" ref="H1029:H1092" si="81">IF(AND(C1029&gt;=DATE(2023,9,30),C1029&lt;=DATE(2024,9,29)),"YES",IF(C1029&lt;DATE(2023,9,30),"NO",IF(C1029&gt;DATE(2024,9,29),"NO")))</f>
        <v>NO</v>
      </c>
      <c r="I1029" s="37" t="str">
        <f t="shared" ref="I1029:I1092" si="82">IF(AND(C1029&gt;=DATE(2024,9,30),C1029&lt;=DATE(2025,9,29)),"YES",IF(C1029&lt;DATE(2024,9,30),"NO",IF(C1029&gt;DATE(2025,9,29),"NO")))</f>
        <v>NO</v>
      </c>
      <c r="J1029" s="37" t="str">
        <f t="shared" ref="J1029:J1092" si="83">IF(AND(C1029&gt;=DATE(2025,9,30),C1029&lt;=DATE(2026,9,29)),"YES",IF(C1029&lt;DATE(2025,9,30),"NO",IF(C1029&gt;DATE(2026,9,29),"NO")))</f>
        <v>NO</v>
      </c>
      <c r="K1029" s="37" t="str">
        <f t="shared" ref="K1029:K1092" si="84">IF(AND(C1029&gt;=DATE(2026,9,30),C1029&lt;=DATE(2027,9,29)),"YES",IF(C1029&lt;DATE(2026,9,30),"NO",IF(C1029&gt;DATE(2027,9,29),"NO")))</f>
        <v>NO</v>
      </c>
    </row>
    <row r="1030" spans="2:11" x14ac:dyDescent="0.35">
      <c r="B1030" s="262"/>
      <c r="C1030" s="238"/>
      <c r="D1030" s="238"/>
      <c r="E1030" s="288"/>
      <c r="F1030" s="264"/>
      <c r="G1030" s="37" t="str">
        <f t="shared" si="80"/>
        <v>NO</v>
      </c>
      <c r="H1030" s="37" t="str">
        <f t="shared" si="81"/>
        <v>NO</v>
      </c>
      <c r="I1030" s="37" t="str">
        <f t="shared" si="82"/>
        <v>NO</v>
      </c>
      <c r="J1030" s="37" t="str">
        <f t="shared" si="83"/>
        <v>NO</v>
      </c>
      <c r="K1030" s="37" t="str">
        <f t="shared" si="84"/>
        <v>NO</v>
      </c>
    </row>
    <row r="1031" spans="2:11" x14ac:dyDescent="0.35">
      <c r="B1031" s="262"/>
      <c r="C1031" s="238"/>
      <c r="D1031" s="238"/>
      <c r="E1031" s="288"/>
      <c r="F1031" s="264"/>
      <c r="G1031" s="37" t="str">
        <f t="shared" si="80"/>
        <v>NO</v>
      </c>
      <c r="H1031" s="37" t="str">
        <f t="shared" si="81"/>
        <v>NO</v>
      </c>
      <c r="I1031" s="37" t="str">
        <f t="shared" si="82"/>
        <v>NO</v>
      </c>
      <c r="J1031" s="37" t="str">
        <f t="shared" si="83"/>
        <v>NO</v>
      </c>
      <c r="K1031" s="37" t="str">
        <f t="shared" si="84"/>
        <v>NO</v>
      </c>
    </row>
    <row r="1032" spans="2:11" x14ac:dyDescent="0.35">
      <c r="B1032" s="262"/>
      <c r="C1032" s="238"/>
      <c r="D1032" s="238"/>
      <c r="E1032" s="288"/>
      <c r="F1032" s="264"/>
      <c r="G1032" s="37" t="str">
        <f t="shared" si="80"/>
        <v>NO</v>
      </c>
      <c r="H1032" s="37" t="str">
        <f t="shared" si="81"/>
        <v>NO</v>
      </c>
      <c r="I1032" s="37" t="str">
        <f t="shared" si="82"/>
        <v>NO</v>
      </c>
      <c r="J1032" s="37" t="str">
        <f t="shared" si="83"/>
        <v>NO</v>
      </c>
      <c r="K1032" s="37" t="str">
        <f t="shared" si="84"/>
        <v>NO</v>
      </c>
    </row>
    <row r="1033" spans="2:11" x14ac:dyDescent="0.35">
      <c r="B1033" s="262"/>
      <c r="C1033" s="238"/>
      <c r="D1033" s="238"/>
      <c r="E1033" s="288"/>
      <c r="F1033" s="264"/>
      <c r="G1033" s="37" t="str">
        <f t="shared" si="80"/>
        <v>NO</v>
      </c>
      <c r="H1033" s="37" t="str">
        <f t="shared" si="81"/>
        <v>NO</v>
      </c>
      <c r="I1033" s="37" t="str">
        <f t="shared" si="82"/>
        <v>NO</v>
      </c>
      <c r="J1033" s="37" t="str">
        <f t="shared" si="83"/>
        <v>NO</v>
      </c>
      <c r="K1033" s="37" t="str">
        <f t="shared" si="84"/>
        <v>NO</v>
      </c>
    </row>
    <row r="1034" spans="2:11" x14ac:dyDescent="0.35">
      <c r="B1034" s="262"/>
      <c r="C1034" s="238"/>
      <c r="D1034" s="238"/>
      <c r="E1034" s="288"/>
      <c r="F1034" s="264"/>
      <c r="G1034" s="37" t="str">
        <f t="shared" si="80"/>
        <v>NO</v>
      </c>
      <c r="H1034" s="37" t="str">
        <f t="shared" si="81"/>
        <v>NO</v>
      </c>
      <c r="I1034" s="37" t="str">
        <f t="shared" si="82"/>
        <v>NO</v>
      </c>
      <c r="J1034" s="37" t="str">
        <f t="shared" si="83"/>
        <v>NO</v>
      </c>
      <c r="K1034" s="37" t="str">
        <f t="shared" si="84"/>
        <v>NO</v>
      </c>
    </row>
    <row r="1035" spans="2:11" x14ac:dyDescent="0.35">
      <c r="B1035" s="262"/>
      <c r="C1035" s="238"/>
      <c r="D1035" s="238"/>
      <c r="E1035" s="288"/>
      <c r="F1035" s="264"/>
      <c r="G1035" s="37" t="str">
        <f t="shared" si="80"/>
        <v>NO</v>
      </c>
      <c r="H1035" s="37" t="str">
        <f t="shared" si="81"/>
        <v>NO</v>
      </c>
      <c r="I1035" s="37" t="str">
        <f t="shared" si="82"/>
        <v>NO</v>
      </c>
      <c r="J1035" s="37" t="str">
        <f t="shared" si="83"/>
        <v>NO</v>
      </c>
      <c r="K1035" s="37" t="str">
        <f t="shared" si="84"/>
        <v>NO</v>
      </c>
    </row>
    <row r="1036" spans="2:11" x14ac:dyDescent="0.35">
      <c r="B1036" s="262"/>
      <c r="C1036" s="238"/>
      <c r="D1036" s="238"/>
      <c r="E1036" s="288"/>
      <c r="F1036" s="264"/>
      <c r="G1036" s="37" t="str">
        <f t="shared" si="80"/>
        <v>NO</v>
      </c>
      <c r="H1036" s="37" t="str">
        <f t="shared" si="81"/>
        <v>NO</v>
      </c>
      <c r="I1036" s="37" t="str">
        <f t="shared" si="82"/>
        <v>NO</v>
      </c>
      <c r="J1036" s="37" t="str">
        <f t="shared" si="83"/>
        <v>NO</v>
      </c>
      <c r="K1036" s="37" t="str">
        <f t="shared" si="84"/>
        <v>NO</v>
      </c>
    </row>
    <row r="1037" spans="2:11" x14ac:dyDescent="0.35">
      <c r="B1037" s="262"/>
      <c r="C1037" s="238"/>
      <c r="D1037" s="238"/>
      <c r="E1037" s="288"/>
      <c r="F1037" s="264"/>
      <c r="G1037" s="37" t="str">
        <f t="shared" si="80"/>
        <v>NO</v>
      </c>
      <c r="H1037" s="37" t="str">
        <f t="shared" si="81"/>
        <v>NO</v>
      </c>
      <c r="I1037" s="37" t="str">
        <f t="shared" si="82"/>
        <v>NO</v>
      </c>
      <c r="J1037" s="37" t="str">
        <f t="shared" si="83"/>
        <v>NO</v>
      </c>
      <c r="K1037" s="37" t="str">
        <f t="shared" si="84"/>
        <v>NO</v>
      </c>
    </row>
    <row r="1038" spans="2:11" x14ac:dyDescent="0.35">
      <c r="B1038" s="262"/>
      <c r="C1038" s="238"/>
      <c r="D1038" s="238"/>
      <c r="E1038" s="288"/>
      <c r="F1038" s="264"/>
      <c r="G1038" s="37" t="str">
        <f t="shared" si="80"/>
        <v>NO</v>
      </c>
      <c r="H1038" s="37" t="str">
        <f t="shared" si="81"/>
        <v>NO</v>
      </c>
      <c r="I1038" s="37" t="str">
        <f t="shared" si="82"/>
        <v>NO</v>
      </c>
      <c r="J1038" s="37" t="str">
        <f t="shared" si="83"/>
        <v>NO</v>
      </c>
      <c r="K1038" s="37" t="str">
        <f t="shared" si="84"/>
        <v>NO</v>
      </c>
    </row>
    <row r="1039" spans="2:11" x14ac:dyDescent="0.35">
      <c r="B1039" s="262"/>
      <c r="C1039" s="238"/>
      <c r="D1039" s="238"/>
      <c r="E1039" s="288"/>
      <c r="F1039" s="264"/>
      <c r="G1039" s="37" t="str">
        <f t="shared" si="80"/>
        <v>NO</v>
      </c>
      <c r="H1039" s="37" t="str">
        <f t="shared" si="81"/>
        <v>NO</v>
      </c>
      <c r="I1039" s="37" t="str">
        <f t="shared" si="82"/>
        <v>NO</v>
      </c>
      <c r="J1039" s="37" t="str">
        <f t="shared" si="83"/>
        <v>NO</v>
      </c>
      <c r="K1039" s="37" t="str">
        <f t="shared" si="84"/>
        <v>NO</v>
      </c>
    </row>
    <row r="1040" spans="2:11" x14ac:dyDescent="0.35">
      <c r="B1040" s="262"/>
      <c r="C1040" s="238"/>
      <c r="D1040" s="238"/>
      <c r="E1040" s="288"/>
      <c r="F1040" s="264"/>
      <c r="G1040" s="37" t="str">
        <f t="shared" si="80"/>
        <v>NO</v>
      </c>
      <c r="H1040" s="37" t="str">
        <f t="shared" si="81"/>
        <v>NO</v>
      </c>
      <c r="I1040" s="37" t="str">
        <f t="shared" si="82"/>
        <v>NO</v>
      </c>
      <c r="J1040" s="37" t="str">
        <f t="shared" si="83"/>
        <v>NO</v>
      </c>
      <c r="K1040" s="37" t="str">
        <f t="shared" si="84"/>
        <v>NO</v>
      </c>
    </row>
    <row r="1041" spans="2:11" x14ac:dyDescent="0.35">
      <c r="B1041" s="262"/>
      <c r="C1041" s="238"/>
      <c r="D1041" s="238"/>
      <c r="E1041" s="288"/>
      <c r="F1041" s="264"/>
      <c r="G1041" s="37" t="str">
        <f t="shared" si="80"/>
        <v>NO</v>
      </c>
      <c r="H1041" s="37" t="str">
        <f t="shared" si="81"/>
        <v>NO</v>
      </c>
      <c r="I1041" s="37" t="str">
        <f t="shared" si="82"/>
        <v>NO</v>
      </c>
      <c r="J1041" s="37" t="str">
        <f t="shared" si="83"/>
        <v>NO</v>
      </c>
      <c r="K1041" s="37" t="str">
        <f t="shared" si="84"/>
        <v>NO</v>
      </c>
    </row>
    <row r="1042" spans="2:11" x14ac:dyDescent="0.35">
      <c r="B1042" s="262"/>
      <c r="C1042" s="238"/>
      <c r="D1042" s="238"/>
      <c r="E1042" s="288"/>
      <c r="F1042" s="264"/>
      <c r="G1042" s="37" t="str">
        <f t="shared" si="80"/>
        <v>NO</v>
      </c>
      <c r="H1042" s="37" t="str">
        <f t="shared" si="81"/>
        <v>NO</v>
      </c>
      <c r="I1042" s="37" t="str">
        <f t="shared" si="82"/>
        <v>NO</v>
      </c>
      <c r="J1042" s="37" t="str">
        <f t="shared" si="83"/>
        <v>NO</v>
      </c>
      <c r="K1042" s="37" t="str">
        <f t="shared" si="84"/>
        <v>NO</v>
      </c>
    </row>
    <row r="1043" spans="2:11" x14ac:dyDescent="0.35">
      <c r="B1043" s="262"/>
      <c r="C1043" s="238"/>
      <c r="D1043" s="238"/>
      <c r="E1043" s="288"/>
      <c r="F1043" s="264"/>
      <c r="G1043" s="37" t="str">
        <f t="shared" si="80"/>
        <v>NO</v>
      </c>
      <c r="H1043" s="37" t="str">
        <f t="shared" si="81"/>
        <v>NO</v>
      </c>
      <c r="I1043" s="37" t="str">
        <f t="shared" si="82"/>
        <v>NO</v>
      </c>
      <c r="J1043" s="37" t="str">
        <f t="shared" si="83"/>
        <v>NO</v>
      </c>
      <c r="K1043" s="37" t="str">
        <f t="shared" si="84"/>
        <v>NO</v>
      </c>
    </row>
    <row r="1044" spans="2:11" x14ac:dyDescent="0.35">
      <c r="B1044" s="262"/>
      <c r="C1044" s="238"/>
      <c r="D1044" s="238"/>
      <c r="E1044" s="288"/>
      <c r="F1044" s="264"/>
      <c r="G1044" s="37" t="str">
        <f t="shared" si="80"/>
        <v>NO</v>
      </c>
      <c r="H1044" s="37" t="str">
        <f t="shared" si="81"/>
        <v>NO</v>
      </c>
      <c r="I1044" s="37" t="str">
        <f t="shared" si="82"/>
        <v>NO</v>
      </c>
      <c r="J1044" s="37" t="str">
        <f t="shared" si="83"/>
        <v>NO</v>
      </c>
      <c r="K1044" s="37" t="str">
        <f t="shared" si="84"/>
        <v>NO</v>
      </c>
    </row>
    <row r="1045" spans="2:11" x14ac:dyDescent="0.35">
      <c r="B1045" s="262"/>
      <c r="C1045" s="238"/>
      <c r="D1045" s="238"/>
      <c r="E1045" s="288"/>
      <c r="F1045" s="264"/>
      <c r="G1045" s="37" t="str">
        <f t="shared" si="80"/>
        <v>NO</v>
      </c>
      <c r="H1045" s="37" t="str">
        <f t="shared" si="81"/>
        <v>NO</v>
      </c>
      <c r="I1045" s="37" t="str">
        <f t="shared" si="82"/>
        <v>NO</v>
      </c>
      <c r="J1045" s="37" t="str">
        <f t="shared" si="83"/>
        <v>NO</v>
      </c>
      <c r="K1045" s="37" t="str">
        <f t="shared" si="84"/>
        <v>NO</v>
      </c>
    </row>
    <row r="1046" spans="2:11" x14ac:dyDescent="0.35">
      <c r="B1046" s="262"/>
      <c r="C1046" s="238"/>
      <c r="D1046" s="238"/>
      <c r="E1046" s="288"/>
      <c r="F1046" s="264"/>
      <c r="G1046" s="37" t="str">
        <f t="shared" si="80"/>
        <v>NO</v>
      </c>
      <c r="H1046" s="37" t="str">
        <f t="shared" si="81"/>
        <v>NO</v>
      </c>
      <c r="I1046" s="37" t="str">
        <f t="shared" si="82"/>
        <v>NO</v>
      </c>
      <c r="J1046" s="37" t="str">
        <f t="shared" si="83"/>
        <v>NO</v>
      </c>
      <c r="K1046" s="37" t="str">
        <f t="shared" si="84"/>
        <v>NO</v>
      </c>
    </row>
    <row r="1047" spans="2:11" x14ac:dyDescent="0.35">
      <c r="B1047" s="262"/>
      <c r="C1047" s="238"/>
      <c r="D1047" s="238"/>
      <c r="E1047" s="288"/>
      <c r="F1047" s="264"/>
      <c r="G1047" s="37" t="str">
        <f t="shared" si="80"/>
        <v>NO</v>
      </c>
      <c r="H1047" s="37" t="str">
        <f t="shared" si="81"/>
        <v>NO</v>
      </c>
      <c r="I1047" s="37" t="str">
        <f t="shared" si="82"/>
        <v>NO</v>
      </c>
      <c r="J1047" s="37" t="str">
        <f t="shared" si="83"/>
        <v>NO</v>
      </c>
      <c r="K1047" s="37" t="str">
        <f t="shared" si="84"/>
        <v>NO</v>
      </c>
    </row>
    <row r="1048" spans="2:11" x14ac:dyDescent="0.35">
      <c r="B1048" s="262"/>
      <c r="C1048" s="238"/>
      <c r="D1048" s="238"/>
      <c r="E1048" s="288"/>
      <c r="F1048" s="264"/>
      <c r="G1048" s="37" t="str">
        <f t="shared" si="80"/>
        <v>NO</v>
      </c>
      <c r="H1048" s="37" t="str">
        <f t="shared" si="81"/>
        <v>NO</v>
      </c>
      <c r="I1048" s="37" t="str">
        <f t="shared" si="82"/>
        <v>NO</v>
      </c>
      <c r="J1048" s="37" t="str">
        <f t="shared" si="83"/>
        <v>NO</v>
      </c>
      <c r="K1048" s="37" t="str">
        <f t="shared" si="84"/>
        <v>NO</v>
      </c>
    </row>
    <row r="1049" spans="2:11" x14ac:dyDescent="0.35">
      <c r="B1049" s="262"/>
      <c r="C1049" s="238"/>
      <c r="D1049" s="238"/>
      <c r="E1049" s="288"/>
      <c r="F1049" s="264"/>
      <c r="G1049" s="37" t="str">
        <f t="shared" si="80"/>
        <v>NO</v>
      </c>
      <c r="H1049" s="37" t="str">
        <f t="shared" si="81"/>
        <v>NO</v>
      </c>
      <c r="I1049" s="37" t="str">
        <f t="shared" si="82"/>
        <v>NO</v>
      </c>
      <c r="J1049" s="37" t="str">
        <f t="shared" si="83"/>
        <v>NO</v>
      </c>
      <c r="K1049" s="37" t="str">
        <f t="shared" si="84"/>
        <v>NO</v>
      </c>
    </row>
    <row r="1050" spans="2:11" x14ac:dyDescent="0.35">
      <c r="B1050" s="262"/>
      <c r="C1050" s="238"/>
      <c r="D1050" s="238"/>
      <c r="E1050" s="288"/>
      <c r="F1050" s="264"/>
      <c r="G1050" s="37" t="str">
        <f t="shared" si="80"/>
        <v>NO</v>
      </c>
      <c r="H1050" s="37" t="str">
        <f t="shared" si="81"/>
        <v>NO</v>
      </c>
      <c r="I1050" s="37" t="str">
        <f t="shared" si="82"/>
        <v>NO</v>
      </c>
      <c r="J1050" s="37" t="str">
        <f t="shared" si="83"/>
        <v>NO</v>
      </c>
      <c r="K1050" s="37" t="str">
        <f t="shared" si="84"/>
        <v>NO</v>
      </c>
    </row>
    <row r="1051" spans="2:11" x14ac:dyDescent="0.35">
      <c r="B1051" s="262"/>
      <c r="C1051" s="238"/>
      <c r="D1051" s="238"/>
      <c r="E1051" s="288"/>
      <c r="F1051" s="264"/>
      <c r="G1051" s="37" t="str">
        <f t="shared" si="80"/>
        <v>NO</v>
      </c>
      <c r="H1051" s="37" t="str">
        <f t="shared" si="81"/>
        <v>NO</v>
      </c>
      <c r="I1051" s="37" t="str">
        <f t="shared" si="82"/>
        <v>NO</v>
      </c>
      <c r="J1051" s="37" t="str">
        <f t="shared" si="83"/>
        <v>NO</v>
      </c>
      <c r="K1051" s="37" t="str">
        <f t="shared" si="84"/>
        <v>NO</v>
      </c>
    </row>
    <row r="1052" spans="2:11" x14ac:dyDescent="0.35">
      <c r="B1052" s="262"/>
      <c r="C1052" s="238"/>
      <c r="D1052" s="238"/>
      <c r="E1052" s="288"/>
      <c r="F1052" s="264"/>
      <c r="G1052" s="37" t="str">
        <f t="shared" si="80"/>
        <v>NO</v>
      </c>
      <c r="H1052" s="37" t="str">
        <f t="shared" si="81"/>
        <v>NO</v>
      </c>
      <c r="I1052" s="37" t="str">
        <f t="shared" si="82"/>
        <v>NO</v>
      </c>
      <c r="J1052" s="37" t="str">
        <f t="shared" si="83"/>
        <v>NO</v>
      </c>
      <c r="K1052" s="37" t="str">
        <f t="shared" si="84"/>
        <v>NO</v>
      </c>
    </row>
    <row r="1053" spans="2:11" x14ac:dyDescent="0.35">
      <c r="B1053" s="262"/>
      <c r="C1053" s="238"/>
      <c r="D1053" s="238"/>
      <c r="E1053" s="288"/>
      <c r="F1053" s="264"/>
      <c r="G1053" s="37" t="str">
        <f t="shared" si="80"/>
        <v>NO</v>
      </c>
      <c r="H1053" s="37" t="str">
        <f t="shared" si="81"/>
        <v>NO</v>
      </c>
      <c r="I1053" s="37" t="str">
        <f t="shared" si="82"/>
        <v>NO</v>
      </c>
      <c r="J1053" s="37" t="str">
        <f t="shared" si="83"/>
        <v>NO</v>
      </c>
      <c r="K1053" s="37" t="str">
        <f t="shared" si="84"/>
        <v>NO</v>
      </c>
    </row>
    <row r="1054" spans="2:11" x14ac:dyDescent="0.35">
      <c r="B1054" s="262"/>
      <c r="C1054" s="238"/>
      <c r="D1054" s="238"/>
      <c r="E1054" s="288"/>
      <c r="F1054" s="264"/>
      <c r="G1054" s="37" t="str">
        <f t="shared" si="80"/>
        <v>NO</v>
      </c>
      <c r="H1054" s="37" t="str">
        <f t="shared" si="81"/>
        <v>NO</v>
      </c>
      <c r="I1054" s="37" t="str">
        <f t="shared" si="82"/>
        <v>NO</v>
      </c>
      <c r="J1054" s="37" t="str">
        <f t="shared" si="83"/>
        <v>NO</v>
      </c>
      <c r="K1054" s="37" t="str">
        <f t="shared" si="84"/>
        <v>NO</v>
      </c>
    </row>
    <row r="1055" spans="2:11" x14ac:dyDescent="0.35">
      <c r="B1055" s="262"/>
      <c r="C1055" s="238"/>
      <c r="D1055" s="238"/>
      <c r="E1055" s="288"/>
      <c r="F1055" s="264"/>
      <c r="G1055" s="37" t="str">
        <f t="shared" si="80"/>
        <v>NO</v>
      </c>
      <c r="H1055" s="37" t="str">
        <f t="shared" si="81"/>
        <v>NO</v>
      </c>
      <c r="I1055" s="37" t="str">
        <f t="shared" si="82"/>
        <v>NO</v>
      </c>
      <c r="J1055" s="37" t="str">
        <f t="shared" si="83"/>
        <v>NO</v>
      </c>
      <c r="K1055" s="37" t="str">
        <f t="shared" si="84"/>
        <v>NO</v>
      </c>
    </row>
    <row r="1056" spans="2:11" x14ac:dyDescent="0.35">
      <c r="B1056" s="262"/>
      <c r="C1056" s="238"/>
      <c r="D1056" s="238"/>
      <c r="E1056" s="288"/>
      <c r="F1056" s="264"/>
      <c r="G1056" s="37" t="str">
        <f t="shared" si="80"/>
        <v>NO</v>
      </c>
      <c r="H1056" s="37" t="str">
        <f t="shared" si="81"/>
        <v>NO</v>
      </c>
      <c r="I1056" s="37" t="str">
        <f t="shared" si="82"/>
        <v>NO</v>
      </c>
      <c r="J1056" s="37" t="str">
        <f t="shared" si="83"/>
        <v>NO</v>
      </c>
      <c r="K1056" s="37" t="str">
        <f t="shared" si="84"/>
        <v>NO</v>
      </c>
    </row>
    <row r="1057" spans="2:11" x14ac:dyDescent="0.35">
      <c r="B1057" s="262"/>
      <c r="C1057" s="238"/>
      <c r="D1057" s="238"/>
      <c r="E1057" s="288"/>
      <c r="F1057" s="264"/>
      <c r="G1057" s="37" t="str">
        <f t="shared" si="80"/>
        <v>NO</v>
      </c>
      <c r="H1057" s="37" t="str">
        <f t="shared" si="81"/>
        <v>NO</v>
      </c>
      <c r="I1057" s="37" t="str">
        <f t="shared" si="82"/>
        <v>NO</v>
      </c>
      <c r="J1057" s="37" t="str">
        <f t="shared" si="83"/>
        <v>NO</v>
      </c>
      <c r="K1057" s="37" t="str">
        <f t="shared" si="84"/>
        <v>NO</v>
      </c>
    </row>
    <row r="1058" spans="2:11" x14ac:dyDescent="0.35">
      <c r="B1058" s="262"/>
      <c r="C1058" s="238"/>
      <c r="D1058" s="238"/>
      <c r="E1058" s="288"/>
      <c r="F1058" s="264"/>
      <c r="G1058" s="37" t="str">
        <f t="shared" si="80"/>
        <v>NO</v>
      </c>
      <c r="H1058" s="37" t="str">
        <f t="shared" si="81"/>
        <v>NO</v>
      </c>
      <c r="I1058" s="37" t="str">
        <f t="shared" si="82"/>
        <v>NO</v>
      </c>
      <c r="J1058" s="37" t="str">
        <f t="shared" si="83"/>
        <v>NO</v>
      </c>
      <c r="K1058" s="37" t="str">
        <f t="shared" si="84"/>
        <v>NO</v>
      </c>
    </row>
    <row r="1059" spans="2:11" x14ac:dyDescent="0.35">
      <c r="B1059" s="262"/>
      <c r="C1059" s="238"/>
      <c r="D1059" s="238"/>
      <c r="E1059" s="288"/>
      <c r="F1059" s="264"/>
      <c r="G1059" s="37" t="str">
        <f t="shared" si="80"/>
        <v>NO</v>
      </c>
      <c r="H1059" s="37" t="str">
        <f t="shared" si="81"/>
        <v>NO</v>
      </c>
      <c r="I1059" s="37" t="str">
        <f t="shared" si="82"/>
        <v>NO</v>
      </c>
      <c r="J1059" s="37" t="str">
        <f t="shared" si="83"/>
        <v>NO</v>
      </c>
      <c r="K1059" s="37" t="str">
        <f t="shared" si="84"/>
        <v>NO</v>
      </c>
    </row>
    <row r="1060" spans="2:11" x14ac:dyDescent="0.35">
      <c r="B1060" s="262"/>
      <c r="C1060" s="238"/>
      <c r="D1060" s="238"/>
      <c r="E1060" s="288"/>
      <c r="F1060" s="264"/>
      <c r="G1060" s="37" t="str">
        <f t="shared" si="80"/>
        <v>NO</v>
      </c>
      <c r="H1060" s="37" t="str">
        <f t="shared" si="81"/>
        <v>NO</v>
      </c>
      <c r="I1060" s="37" t="str">
        <f t="shared" si="82"/>
        <v>NO</v>
      </c>
      <c r="J1060" s="37" t="str">
        <f t="shared" si="83"/>
        <v>NO</v>
      </c>
      <c r="K1060" s="37" t="str">
        <f t="shared" si="84"/>
        <v>NO</v>
      </c>
    </row>
    <row r="1061" spans="2:11" x14ac:dyDescent="0.35">
      <c r="B1061" s="262"/>
      <c r="C1061" s="238"/>
      <c r="D1061" s="238"/>
      <c r="E1061" s="288"/>
      <c r="F1061" s="264"/>
      <c r="G1061" s="37" t="str">
        <f t="shared" si="80"/>
        <v>NO</v>
      </c>
      <c r="H1061" s="37" t="str">
        <f t="shared" si="81"/>
        <v>NO</v>
      </c>
      <c r="I1061" s="37" t="str">
        <f t="shared" si="82"/>
        <v>NO</v>
      </c>
      <c r="J1061" s="37" t="str">
        <f t="shared" si="83"/>
        <v>NO</v>
      </c>
      <c r="K1061" s="37" t="str">
        <f t="shared" si="84"/>
        <v>NO</v>
      </c>
    </row>
    <row r="1062" spans="2:11" x14ac:dyDescent="0.35">
      <c r="B1062" s="262"/>
      <c r="C1062" s="238"/>
      <c r="D1062" s="238"/>
      <c r="E1062" s="288"/>
      <c r="F1062" s="264"/>
      <c r="G1062" s="37" t="str">
        <f t="shared" si="80"/>
        <v>NO</v>
      </c>
      <c r="H1062" s="37" t="str">
        <f t="shared" si="81"/>
        <v>NO</v>
      </c>
      <c r="I1062" s="37" t="str">
        <f t="shared" si="82"/>
        <v>NO</v>
      </c>
      <c r="J1062" s="37" t="str">
        <f t="shared" si="83"/>
        <v>NO</v>
      </c>
      <c r="K1062" s="37" t="str">
        <f t="shared" si="84"/>
        <v>NO</v>
      </c>
    </row>
    <row r="1063" spans="2:11" x14ac:dyDescent="0.35">
      <c r="B1063" s="262"/>
      <c r="C1063" s="238"/>
      <c r="D1063" s="238"/>
      <c r="E1063" s="288"/>
      <c r="F1063" s="264"/>
      <c r="G1063" s="37" t="str">
        <f t="shared" si="80"/>
        <v>NO</v>
      </c>
      <c r="H1063" s="37" t="str">
        <f t="shared" si="81"/>
        <v>NO</v>
      </c>
      <c r="I1063" s="37" t="str">
        <f t="shared" si="82"/>
        <v>NO</v>
      </c>
      <c r="J1063" s="37" t="str">
        <f t="shared" si="83"/>
        <v>NO</v>
      </c>
      <c r="K1063" s="37" t="str">
        <f t="shared" si="84"/>
        <v>NO</v>
      </c>
    </row>
    <row r="1064" spans="2:11" x14ac:dyDescent="0.35">
      <c r="B1064" s="262"/>
      <c r="C1064" s="238"/>
      <c r="D1064" s="238"/>
      <c r="E1064" s="288"/>
      <c r="F1064" s="264"/>
      <c r="G1064" s="37" t="str">
        <f t="shared" si="80"/>
        <v>NO</v>
      </c>
      <c r="H1064" s="37" t="str">
        <f t="shared" si="81"/>
        <v>NO</v>
      </c>
      <c r="I1064" s="37" t="str">
        <f t="shared" si="82"/>
        <v>NO</v>
      </c>
      <c r="J1064" s="37" t="str">
        <f t="shared" si="83"/>
        <v>NO</v>
      </c>
      <c r="K1064" s="37" t="str">
        <f t="shared" si="84"/>
        <v>NO</v>
      </c>
    </row>
    <row r="1065" spans="2:11" x14ac:dyDescent="0.35">
      <c r="B1065" s="262"/>
      <c r="C1065" s="238"/>
      <c r="D1065" s="238"/>
      <c r="E1065" s="288"/>
      <c r="F1065" s="264"/>
      <c r="G1065" s="37" t="str">
        <f t="shared" si="80"/>
        <v>NO</v>
      </c>
      <c r="H1065" s="37" t="str">
        <f t="shared" si="81"/>
        <v>NO</v>
      </c>
      <c r="I1065" s="37" t="str">
        <f t="shared" si="82"/>
        <v>NO</v>
      </c>
      <c r="J1065" s="37" t="str">
        <f t="shared" si="83"/>
        <v>NO</v>
      </c>
      <c r="K1065" s="37" t="str">
        <f t="shared" si="84"/>
        <v>NO</v>
      </c>
    </row>
    <row r="1066" spans="2:11" x14ac:dyDescent="0.35">
      <c r="B1066" s="262"/>
      <c r="C1066" s="238"/>
      <c r="D1066" s="238"/>
      <c r="E1066" s="288"/>
      <c r="F1066" s="264"/>
      <c r="G1066" s="37" t="str">
        <f t="shared" si="80"/>
        <v>NO</v>
      </c>
      <c r="H1066" s="37" t="str">
        <f t="shared" si="81"/>
        <v>NO</v>
      </c>
      <c r="I1066" s="37" t="str">
        <f t="shared" si="82"/>
        <v>NO</v>
      </c>
      <c r="J1066" s="37" t="str">
        <f t="shared" si="83"/>
        <v>NO</v>
      </c>
      <c r="K1066" s="37" t="str">
        <f t="shared" si="84"/>
        <v>NO</v>
      </c>
    </row>
    <row r="1067" spans="2:11" x14ac:dyDescent="0.35">
      <c r="B1067" s="262"/>
      <c r="C1067" s="238"/>
      <c r="D1067" s="238"/>
      <c r="E1067" s="288"/>
      <c r="F1067" s="264"/>
      <c r="G1067" s="37" t="str">
        <f t="shared" si="80"/>
        <v>NO</v>
      </c>
      <c r="H1067" s="37" t="str">
        <f t="shared" si="81"/>
        <v>NO</v>
      </c>
      <c r="I1067" s="37" t="str">
        <f t="shared" si="82"/>
        <v>NO</v>
      </c>
      <c r="J1067" s="37" t="str">
        <f t="shared" si="83"/>
        <v>NO</v>
      </c>
      <c r="K1067" s="37" t="str">
        <f t="shared" si="84"/>
        <v>NO</v>
      </c>
    </row>
    <row r="1068" spans="2:11" x14ac:dyDescent="0.35">
      <c r="B1068" s="262"/>
      <c r="C1068" s="238"/>
      <c r="D1068" s="238"/>
      <c r="E1068" s="288"/>
      <c r="F1068" s="264"/>
      <c r="G1068" s="37" t="str">
        <f t="shared" si="80"/>
        <v>NO</v>
      </c>
      <c r="H1068" s="37" t="str">
        <f t="shared" si="81"/>
        <v>NO</v>
      </c>
      <c r="I1068" s="37" t="str">
        <f t="shared" si="82"/>
        <v>NO</v>
      </c>
      <c r="J1068" s="37" t="str">
        <f t="shared" si="83"/>
        <v>NO</v>
      </c>
      <c r="K1068" s="37" t="str">
        <f t="shared" si="84"/>
        <v>NO</v>
      </c>
    </row>
    <row r="1069" spans="2:11" x14ac:dyDescent="0.35">
      <c r="B1069" s="262"/>
      <c r="C1069" s="238"/>
      <c r="D1069" s="238"/>
      <c r="E1069" s="288"/>
      <c r="F1069" s="264"/>
      <c r="G1069" s="37" t="str">
        <f t="shared" si="80"/>
        <v>NO</v>
      </c>
      <c r="H1069" s="37" t="str">
        <f t="shared" si="81"/>
        <v>NO</v>
      </c>
      <c r="I1069" s="37" t="str">
        <f t="shared" si="82"/>
        <v>NO</v>
      </c>
      <c r="J1069" s="37" t="str">
        <f t="shared" si="83"/>
        <v>NO</v>
      </c>
      <c r="K1069" s="37" t="str">
        <f t="shared" si="84"/>
        <v>NO</v>
      </c>
    </row>
    <row r="1070" spans="2:11" x14ac:dyDescent="0.35">
      <c r="B1070" s="262"/>
      <c r="C1070" s="238"/>
      <c r="D1070" s="238"/>
      <c r="E1070" s="288"/>
      <c r="F1070" s="264"/>
      <c r="G1070" s="37" t="str">
        <f t="shared" si="80"/>
        <v>NO</v>
      </c>
      <c r="H1070" s="37" t="str">
        <f t="shared" si="81"/>
        <v>NO</v>
      </c>
      <c r="I1070" s="37" t="str">
        <f t="shared" si="82"/>
        <v>NO</v>
      </c>
      <c r="J1070" s="37" t="str">
        <f t="shared" si="83"/>
        <v>NO</v>
      </c>
      <c r="K1070" s="37" t="str">
        <f t="shared" si="84"/>
        <v>NO</v>
      </c>
    </row>
    <row r="1071" spans="2:11" x14ac:dyDescent="0.35">
      <c r="B1071" s="262"/>
      <c r="C1071" s="238"/>
      <c r="D1071" s="238"/>
      <c r="E1071" s="288"/>
      <c r="F1071" s="264"/>
      <c r="G1071" s="37" t="str">
        <f t="shared" si="80"/>
        <v>NO</v>
      </c>
      <c r="H1071" s="37" t="str">
        <f t="shared" si="81"/>
        <v>NO</v>
      </c>
      <c r="I1071" s="37" t="str">
        <f t="shared" si="82"/>
        <v>NO</v>
      </c>
      <c r="J1071" s="37" t="str">
        <f t="shared" si="83"/>
        <v>NO</v>
      </c>
      <c r="K1071" s="37" t="str">
        <f t="shared" si="84"/>
        <v>NO</v>
      </c>
    </row>
    <row r="1072" spans="2:11" x14ac:dyDescent="0.35">
      <c r="B1072" s="262"/>
      <c r="C1072" s="238"/>
      <c r="D1072" s="238"/>
      <c r="E1072" s="288"/>
      <c r="F1072" s="264"/>
      <c r="G1072" s="37" t="str">
        <f t="shared" si="80"/>
        <v>NO</v>
      </c>
      <c r="H1072" s="37" t="str">
        <f t="shared" si="81"/>
        <v>NO</v>
      </c>
      <c r="I1072" s="37" t="str">
        <f t="shared" si="82"/>
        <v>NO</v>
      </c>
      <c r="J1072" s="37" t="str">
        <f t="shared" si="83"/>
        <v>NO</v>
      </c>
      <c r="K1072" s="37" t="str">
        <f t="shared" si="84"/>
        <v>NO</v>
      </c>
    </row>
    <row r="1073" spans="2:11" x14ac:dyDescent="0.35">
      <c r="B1073" s="262"/>
      <c r="C1073" s="238"/>
      <c r="D1073" s="238"/>
      <c r="E1073" s="288"/>
      <c r="F1073" s="264"/>
      <c r="G1073" s="37" t="str">
        <f t="shared" si="80"/>
        <v>NO</v>
      </c>
      <c r="H1073" s="37" t="str">
        <f t="shared" si="81"/>
        <v>NO</v>
      </c>
      <c r="I1073" s="37" t="str">
        <f t="shared" si="82"/>
        <v>NO</v>
      </c>
      <c r="J1073" s="37" t="str">
        <f t="shared" si="83"/>
        <v>NO</v>
      </c>
      <c r="K1073" s="37" t="str">
        <f t="shared" si="84"/>
        <v>NO</v>
      </c>
    </row>
    <row r="1074" spans="2:11" x14ac:dyDescent="0.35">
      <c r="B1074" s="262"/>
      <c r="C1074" s="238"/>
      <c r="D1074" s="238"/>
      <c r="E1074" s="288"/>
      <c r="F1074" s="264"/>
      <c r="G1074" s="37" t="str">
        <f t="shared" si="80"/>
        <v>NO</v>
      </c>
      <c r="H1074" s="37" t="str">
        <f t="shared" si="81"/>
        <v>NO</v>
      </c>
      <c r="I1074" s="37" t="str">
        <f t="shared" si="82"/>
        <v>NO</v>
      </c>
      <c r="J1074" s="37" t="str">
        <f t="shared" si="83"/>
        <v>NO</v>
      </c>
      <c r="K1074" s="37" t="str">
        <f t="shared" si="84"/>
        <v>NO</v>
      </c>
    </row>
    <row r="1075" spans="2:11" x14ac:dyDescent="0.35">
      <c r="B1075" s="262"/>
      <c r="C1075" s="238"/>
      <c r="D1075" s="238"/>
      <c r="E1075" s="288"/>
      <c r="F1075" s="264"/>
      <c r="G1075" s="37" t="str">
        <f t="shared" si="80"/>
        <v>NO</v>
      </c>
      <c r="H1075" s="37" t="str">
        <f t="shared" si="81"/>
        <v>NO</v>
      </c>
      <c r="I1075" s="37" t="str">
        <f t="shared" si="82"/>
        <v>NO</v>
      </c>
      <c r="J1075" s="37" t="str">
        <f t="shared" si="83"/>
        <v>NO</v>
      </c>
      <c r="K1075" s="37" t="str">
        <f t="shared" si="84"/>
        <v>NO</v>
      </c>
    </row>
    <row r="1076" spans="2:11" x14ac:dyDescent="0.35">
      <c r="B1076" s="262"/>
      <c r="C1076" s="238"/>
      <c r="D1076" s="238"/>
      <c r="E1076" s="288"/>
      <c r="F1076" s="264"/>
      <c r="G1076" s="37" t="str">
        <f t="shared" si="80"/>
        <v>NO</v>
      </c>
      <c r="H1076" s="37" t="str">
        <f t="shared" si="81"/>
        <v>NO</v>
      </c>
      <c r="I1076" s="37" t="str">
        <f t="shared" si="82"/>
        <v>NO</v>
      </c>
      <c r="J1076" s="37" t="str">
        <f t="shared" si="83"/>
        <v>NO</v>
      </c>
      <c r="K1076" s="37" t="str">
        <f t="shared" si="84"/>
        <v>NO</v>
      </c>
    </row>
    <row r="1077" spans="2:11" x14ac:dyDescent="0.35">
      <c r="B1077" s="262"/>
      <c r="C1077" s="238"/>
      <c r="D1077" s="238"/>
      <c r="E1077" s="288"/>
      <c r="F1077" s="264"/>
      <c r="G1077" s="37" t="str">
        <f t="shared" si="80"/>
        <v>NO</v>
      </c>
      <c r="H1077" s="37" t="str">
        <f t="shared" si="81"/>
        <v>NO</v>
      </c>
      <c r="I1077" s="37" t="str">
        <f t="shared" si="82"/>
        <v>NO</v>
      </c>
      <c r="J1077" s="37" t="str">
        <f t="shared" si="83"/>
        <v>NO</v>
      </c>
      <c r="K1077" s="37" t="str">
        <f t="shared" si="84"/>
        <v>NO</v>
      </c>
    </row>
    <row r="1078" spans="2:11" x14ac:dyDescent="0.35">
      <c r="B1078" s="262"/>
      <c r="C1078" s="238"/>
      <c r="D1078" s="238"/>
      <c r="E1078" s="288"/>
      <c r="F1078" s="264"/>
      <c r="G1078" s="37" t="str">
        <f t="shared" si="80"/>
        <v>NO</v>
      </c>
      <c r="H1078" s="37" t="str">
        <f t="shared" si="81"/>
        <v>NO</v>
      </c>
      <c r="I1078" s="37" t="str">
        <f t="shared" si="82"/>
        <v>NO</v>
      </c>
      <c r="J1078" s="37" t="str">
        <f t="shared" si="83"/>
        <v>NO</v>
      </c>
      <c r="K1078" s="37" t="str">
        <f t="shared" si="84"/>
        <v>NO</v>
      </c>
    </row>
    <row r="1079" spans="2:11" x14ac:dyDescent="0.35">
      <c r="B1079" s="262"/>
      <c r="C1079" s="238"/>
      <c r="D1079" s="238"/>
      <c r="E1079" s="288"/>
      <c r="F1079" s="264"/>
      <c r="G1079" s="37" t="str">
        <f t="shared" si="80"/>
        <v>NO</v>
      </c>
      <c r="H1079" s="37" t="str">
        <f t="shared" si="81"/>
        <v>NO</v>
      </c>
      <c r="I1079" s="37" t="str">
        <f t="shared" si="82"/>
        <v>NO</v>
      </c>
      <c r="J1079" s="37" t="str">
        <f t="shared" si="83"/>
        <v>NO</v>
      </c>
      <c r="K1079" s="37" t="str">
        <f t="shared" si="84"/>
        <v>NO</v>
      </c>
    </row>
    <row r="1080" spans="2:11" x14ac:dyDescent="0.35">
      <c r="B1080" s="262"/>
      <c r="C1080" s="238"/>
      <c r="D1080" s="238"/>
      <c r="E1080" s="288"/>
      <c r="F1080" s="264"/>
      <c r="G1080" s="37" t="str">
        <f t="shared" si="80"/>
        <v>NO</v>
      </c>
      <c r="H1080" s="37" t="str">
        <f t="shared" si="81"/>
        <v>NO</v>
      </c>
      <c r="I1080" s="37" t="str">
        <f t="shared" si="82"/>
        <v>NO</v>
      </c>
      <c r="J1080" s="37" t="str">
        <f t="shared" si="83"/>
        <v>NO</v>
      </c>
      <c r="K1080" s="37" t="str">
        <f t="shared" si="84"/>
        <v>NO</v>
      </c>
    </row>
    <row r="1081" spans="2:11" x14ac:dyDescent="0.35">
      <c r="B1081" s="262"/>
      <c r="C1081" s="238"/>
      <c r="D1081" s="238"/>
      <c r="E1081" s="288"/>
      <c r="F1081" s="264"/>
      <c r="G1081" s="37" t="str">
        <f t="shared" si="80"/>
        <v>NO</v>
      </c>
      <c r="H1081" s="37" t="str">
        <f t="shared" si="81"/>
        <v>NO</v>
      </c>
      <c r="I1081" s="37" t="str">
        <f t="shared" si="82"/>
        <v>NO</v>
      </c>
      <c r="J1081" s="37" t="str">
        <f t="shared" si="83"/>
        <v>NO</v>
      </c>
      <c r="K1081" s="37" t="str">
        <f t="shared" si="84"/>
        <v>NO</v>
      </c>
    </row>
    <row r="1082" spans="2:11" x14ac:dyDescent="0.35">
      <c r="B1082" s="262"/>
      <c r="C1082" s="238"/>
      <c r="D1082" s="238"/>
      <c r="E1082" s="288"/>
      <c r="F1082" s="264"/>
      <c r="G1082" s="37" t="str">
        <f t="shared" si="80"/>
        <v>NO</v>
      </c>
      <c r="H1082" s="37" t="str">
        <f t="shared" si="81"/>
        <v>NO</v>
      </c>
      <c r="I1082" s="37" t="str">
        <f t="shared" si="82"/>
        <v>NO</v>
      </c>
      <c r="J1082" s="37" t="str">
        <f t="shared" si="83"/>
        <v>NO</v>
      </c>
      <c r="K1082" s="37" t="str">
        <f t="shared" si="84"/>
        <v>NO</v>
      </c>
    </row>
    <row r="1083" spans="2:11" x14ac:dyDescent="0.35">
      <c r="B1083" s="262"/>
      <c r="C1083" s="238"/>
      <c r="D1083" s="238"/>
      <c r="E1083" s="288"/>
      <c r="F1083" s="264"/>
      <c r="G1083" s="37" t="str">
        <f t="shared" si="80"/>
        <v>NO</v>
      </c>
      <c r="H1083" s="37" t="str">
        <f t="shared" si="81"/>
        <v>NO</v>
      </c>
      <c r="I1083" s="37" t="str">
        <f t="shared" si="82"/>
        <v>NO</v>
      </c>
      <c r="J1083" s="37" t="str">
        <f t="shared" si="83"/>
        <v>NO</v>
      </c>
      <c r="K1083" s="37" t="str">
        <f t="shared" si="84"/>
        <v>NO</v>
      </c>
    </row>
    <row r="1084" spans="2:11" x14ac:dyDescent="0.35">
      <c r="B1084" s="262"/>
      <c r="C1084" s="238"/>
      <c r="D1084" s="238"/>
      <c r="E1084" s="288"/>
      <c r="F1084" s="264"/>
      <c r="G1084" s="37" t="str">
        <f t="shared" si="80"/>
        <v>NO</v>
      </c>
      <c r="H1084" s="37" t="str">
        <f t="shared" si="81"/>
        <v>NO</v>
      </c>
      <c r="I1084" s="37" t="str">
        <f t="shared" si="82"/>
        <v>NO</v>
      </c>
      <c r="J1084" s="37" t="str">
        <f t="shared" si="83"/>
        <v>NO</v>
      </c>
      <c r="K1084" s="37" t="str">
        <f t="shared" si="84"/>
        <v>NO</v>
      </c>
    </row>
    <row r="1085" spans="2:11" x14ac:dyDescent="0.35">
      <c r="B1085" s="262"/>
      <c r="C1085" s="238"/>
      <c r="D1085" s="238"/>
      <c r="E1085" s="288"/>
      <c r="F1085" s="264"/>
      <c r="G1085" s="37" t="str">
        <f t="shared" si="80"/>
        <v>NO</v>
      </c>
      <c r="H1085" s="37" t="str">
        <f t="shared" si="81"/>
        <v>NO</v>
      </c>
      <c r="I1085" s="37" t="str">
        <f t="shared" si="82"/>
        <v>NO</v>
      </c>
      <c r="J1085" s="37" t="str">
        <f t="shared" si="83"/>
        <v>NO</v>
      </c>
      <c r="K1085" s="37" t="str">
        <f t="shared" si="84"/>
        <v>NO</v>
      </c>
    </row>
    <row r="1086" spans="2:11" x14ac:dyDescent="0.35">
      <c r="B1086" s="262"/>
      <c r="C1086" s="238"/>
      <c r="D1086" s="238"/>
      <c r="E1086" s="288"/>
      <c r="F1086" s="264"/>
      <c r="G1086" s="37" t="str">
        <f t="shared" si="80"/>
        <v>NO</v>
      </c>
      <c r="H1086" s="37" t="str">
        <f t="shared" si="81"/>
        <v>NO</v>
      </c>
      <c r="I1086" s="37" t="str">
        <f t="shared" si="82"/>
        <v>NO</v>
      </c>
      <c r="J1086" s="37" t="str">
        <f t="shared" si="83"/>
        <v>NO</v>
      </c>
      <c r="K1086" s="37" t="str">
        <f t="shared" si="84"/>
        <v>NO</v>
      </c>
    </row>
    <row r="1087" spans="2:11" x14ac:dyDescent="0.35">
      <c r="B1087" s="262"/>
      <c r="C1087" s="238"/>
      <c r="D1087" s="238"/>
      <c r="E1087" s="288"/>
      <c r="F1087" s="264"/>
      <c r="G1087" s="37" t="str">
        <f t="shared" si="80"/>
        <v>NO</v>
      </c>
      <c r="H1087" s="37" t="str">
        <f t="shared" si="81"/>
        <v>NO</v>
      </c>
      <c r="I1087" s="37" t="str">
        <f t="shared" si="82"/>
        <v>NO</v>
      </c>
      <c r="J1087" s="37" t="str">
        <f t="shared" si="83"/>
        <v>NO</v>
      </c>
      <c r="K1087" s="37" t="str">
        <f t="shared" si="84"/>
        <v>NO</v>
      </c>
    </row>
    <row r="1088" spans="2:11" x14ac:dyDescent="0.35">
      <c r="B1088" s="262"/>
      <c r="C1088" s="238"/>
      <c r="D1088" s="238"/>
      <c r="E1088" s="288"/>
      <c r="F1088" s="264"/>
      <c r="G1088" s="37" t="str">
        <f t="shared" si="80"/>
        <v>NO</v>
      </c>
      <c r="H1088" s="37" t="str">
        <f t="shared" si="81"/>
        <v>NO</v>
      </c>
      <c r="I1088" s="37" t="str">
        <f t="shared" si="82"/>
        <v>NO</v>
      </c>
      <c r="J1088" s="37" t="str">
        <f t="shared" si="83"/>
        <v>NO</v>
      </c>
      <c r="K1088" s="37" t="str">
        <f t="shared" si="84"/>
        <v>NO</v>
      </c>
    </row>
    <row r="1089" spans="2:11" x14ac:dyDescent="0.35">
      <c r="B1089" s="262"/>
      <c r="C1089" s="238"/>
      <c r="D1089" s="238"/>
      <c r="E1089" s="288"/>
      <c r="F1089" s="264"/>
      <c r="G1089" s="37" t="str">
        <f t="shared" si="80"/>
        <v>NO</v>
      </c>
      <c r="H1089" s="37" t="str">
        <f t="shared" si="81"/>
        <v>NO</v>
      </c>
      <c r="I1089" s="37" t="str">
        <f t="shared" si="82"/>
        <v>NO</v>
      </c>
      <c r="J1089" s="37" t="str">
        <f t="shared" si="83"/>
        <v>NO</v>
      </c>
      <c r="K1089" s="37" t="str">
        <f t="shared" si="84"/>
        <v>NO</v>
      </c>
    </row>
    <row r="1090" spans="2:11" x14ac:dyDescent="0.35">
      <c r="B1090" s="262"/>
      <c r="C1090" s="238"/>
      <c r="D1090" s="238"/>
      <c r="E1090" s="288"/>
      <c r="F1090" s="264"/>
      <c r="G1090" s="37" t="str">
        <f t="shared" si="80"/>
        <v>NO</v>
      </c>
      <c r="H1090" s="37" t="str">
        <f t="shared" si="81"/>
        <v>NO</v>
      </c>
      <c r="I1090" s="37" t="str">
        <f t="shared" si="82"/>
        <v>NO</v>
      </c>
      <c r="J1090" s="37" t="str">
        <f t="shared" si="83"/>
        <v>NO</v>
      </c>
      <c r="K1090" s="37" t="str">
        <f t="shared" si="84"/>
        <v>NO</v>
      </c>
    </row>
    <row r="1091" spans="2:11" x14ac:dyDescent="0.35">
      <c r="B1091" s="262"/>
      <c r="C1091" s="238"/>
      <c r="D1091" s="238"/>
      <c r="E1091" s="288"/>
      <c r="F1091" s="264"/>
      <c r="G1091" s="37" t="str">
        <f t="shared" si="80"/>
        <v>NO</v>
      </c>
      <c r="H1091" s="37" t="str">
        <f t="shared" si="81"/>
        <v>NO</v>
      </c>
      <c r="I1091" s="37" t="str">
        <f t="shared" si="82"/>
        <v>NO</v>
      </c>
      <c r="J1091" s="37" t="str">
        <f t="shared" si="83"/>
        <v>NO</v>
      </c>
      <c r="K1091" s="37" t="str">
        <f t="shared" si="84"/>
        <v>NO</v>
      </c>
    </row>
    <row r="1092" spans="2:11" x14ac:dyDescent="0.35">
      <c r="B1092" s="262"/>
      <c r="C1092" s="238"/>
      <c r="D1092" s="238"/>
      <c r="E1092" s="288"/>
      <c r="F1092" s="264"/>
      <c r="G1092" s="37" t="str">
        <f t="shared" si="80"/>
        <v>NO</v>
      </c>
      <c r="H1092" s="37" t="str">
        <f t="shared" si="81"/>
        <v>NO</v>
      </c>
      <c r="I1092" s="37" t="str">
        <f t="shared" si="82"/>
        <v>NO</v>
      </c>
      <c r="J1092" s="37" t="str">
        <f t="shared" si="83"/>
        <v>NO</v>
      </c>
      <c r="K1092" s="37" t="str">
        <f t="shared" si="84"/>
        <v>NO</v>
      </c>
    </row>
    <row r="1093" spans="2:11" x14ac:dyDescent="0.35">
      <c r="B1093" s="262"/>
      <c r="C1093" s="238"/>
      <c r="D1093" s="238"/>
      <c r="E1093" s="288"/>
      <c r="F1093" s="264"/>
      <c r="G1093" s="37" t="str">
        <f t="shared" ref="G1093:G1156" si="85">IF(AND(C1093&gt;=DATE(2022,9,30),C1093&lt;=DATE(2023,9,29)),"YES",IF(C1093&lt;DATE(2022,9,30),"NO",IF(C1093&gt;DATE(2023,9,29),"NO")))</f>
        <v>NO</v>
      </c>
      <c r="H1093" s="37" t="str">
        <f t="shared" ref="H1093:H1156" si="86">IF(AND(C1093&gt;=DATE(2023,9,30),C1093&lt;=DATE(2024,9,29)),"YES",IF(C1093&lt;DATE(2023,9,30),"NO",IF(C1093&gt;DATE(2024,9,29),"NO")))</f>
        <v>NO</v>
      </c>
      <c r="I1093" s="37" t="str">
        <f t="shared" ref="I1093:I1156" si="87">IF(AND(C1093&gt;=DATE(2024,9,30),C1093&lt;=DATE(2025,9,29)),"YES",IF(C1093&lt;DATE(2024,9,30),"NO",IF(C1093&gt;DATE(2025,9,29),"NO")))</f>
        <v>NO</v>
      </c>
      <c r="J1093" s="37" t="str">
        <f t="shared" ref="J1093:J1156" si="88">IF(AND(C1093&gt;=DATE(2025,9,30),C1093&lt;=DATE(2026,9,29)),"YES",IF(C1093&lt;DATE(2025,9,30),"NO",IF(C1093&gt;DATE(2026,9,29),"NO")))</f>
        <v>NO</v>
      </c>
      <c r="K1093" s="37" t="str">
        <f t="shared" ref="K1093:K1156" si="89">IF(AND(C1093&gt;=DATE(2026,9,30),C1093&lt;=DATE(2027,9,29)),"YES",IF(C1093&lt;DATE(2026,9,30),"NO",IF(C1093&gt;DATE(2027,9,29),"NO")))</f>
        <v>NO</v>
      </c>
    </row>
    <row r="1094" spans="2:11" x14ac:dyDescent="0.35">
      <c r="B1094" s="262"/>
      <c r="C1094" s="238"/>
      <c r="D1094" s="238"/>
      <c r="E1094" s="288"/>
      <c r="F1094" s="264"/>
      <c r="G1094" s="37" t="str">
        <f t="shared" si="85"/>
        <v>NO</v>
      </c>
      <c r="H1094" s="37" t="str">
        <f t="shared" si="86"/>
        <v>NO</v>
      </c>
      <c r="I1094" s="37" t="str">
        <f t="shared" si="87"/>
        <v>NO</v>
      </c>
      <c r="J1094" s="37" t="str">
        <f t="shared" si="88"/>
        <v>NO</v>
      </c>
      <c r="K1094" s="37" t="str">
        <f t="shared" si="89"/>
        <v>NO</v>
      </c>
    </row>
    <row r="1095" spans="2:11" x14ac:dyDescent="0.35">
      <c r="B1095" s="262"/>
      <c r="C1095" s="238"/>
      <c r="D1095" s="238"/>
      <c r="E1095" s="288"/>
      <c r="F1095" s="264"/>
      <c r="G1095" s="37" t="str">
        <f t="shared" si="85"/>
        <v>NO</v>
      </c>
      <c r="H1095" s="37" t="str">
        <f t="shared" si="86"/>
        <v>NO</v>
      </c>
      <c r="I1095" s="37" t="str">
        <f t="shared" si="87"/>
        <v>NO</v>
      </c>
      <c r="J1095" s="37" t="str">
        <f t="shared" si="88"/>
        <v>NO</v>
      </c>
      <c r="K1095" s="37" t="str">
        <f t="shared" si="89"/>
        <v>NO</v>
      </c>
    </row>
    <row r="1096" spans="2:11" x14ac:dyDescent="0.35">
      <c r="B1096" s="262"/>
      <c r="C1096" s="238"/>
      <c r="D1096" s="238"/>
      <c r="E1096" s="288"/>
      <c r="F1096" s="264"/>
      <c r="G1096" s="37" t="str">
        <f t="shared" si="85"/>
        <v>NO</v>
      </c>
      <c r="H1096" s="37" t="str">
        <f t="shared" si="86"/>
        <v>NO</v>
      </c>
      <c r="I1096" s="37" t="str">
        <f t="shared" si="87"/>
        <v>NO</v>
      </c>
      <c r="J1096" s="37" t="str">
        <f t="shared" si="88"/>
        <v>NO</v>
      </c>
      <c r="K1096" s="37" t="str">
        <f t="shared" si="89"/>
        <v>NO</v>
      </c>
    </row>
    <row r="1097" spans="2:11" x14ac:dyDescent="0.35">
      <c r="B1097" s="262"/>
      <c r="C1097" s="238"/>
      <c r="D1097" s="238"/>
      <c r="E1097" s="288"/>
      <c r="F1097" s="264"/>
      <c r="G1097" s="37" t="str">
        <f t="shared" si="85"/>
        <v>NO</v>
      </c>
      <c r="H1097" s="37" t="str">
        <f t="shared" si="86"/>
        <v>NO</v>
      </c>
      <c r="I1097" s="37" t="str">
        <f t="shared" si="87"/>
        <v>NO</v>
      </c>
      <c r="J1097" s="37" t="str">
        <f t="shared" si="88"/>
        <v>NO</v>
      </c>
      <c r="K1097" s="37" t="str">
        <f t="shared" si="89"/>
        <v>NO</v>
      </c>
    </row>
    <row r="1098" spans="2:11" x14ac:dyDescent="0.35">
      <c r="B1098" s="262"/>
      <c r="C1098" s="238"/>
      <c r="D1098" s="238"/>
      <c r="E1098" s="288"/>
      <c r="F1098" s="264"/>
      <c r="G1098" s="37" t="str">
        <f t="shared" si="85"/>
        <v>NO</v>
      </c>
      <c r="H1098" s="37" t="str">
        <f t="shared" si="86"/>
        <v>NO</v>
      </c>
      <c r="I1098" s="37" t="str">
        <f t="shared" si="87"/>
        <v>NO</v>
      </c>
      <c r="J1098" s="37" t="str">
        <f t="shared" si="88"/>
        <v>NO</v>
      </c>
      <c r="K1098" s="37" t="str">
        <f t="shared" si="89"/>
        <v>NO</v>
      </c>
    </row>
    <row r="1099" spans="2:11" x14ac:dyDescent="0.35">
      <c r="B1099" s="262"/>
      <c r="C1099" s="238"/>
      <c r="D1099" s="238"/>
      <c r="E1099" s="288"/>
      <c r="F1099" s="264"/>
      <c r="G1099" s="37" t="str">
        <f t="shared" si="85"/>
        <v>NO</v>
      </c>
      <c r="H1099" s="37" t="str">
        <f t="shared" si="86"/>
        <v>NO</v>
      </c>
      <c r="I1099" s="37" t="str">
        <f t="shared" si="87"/>
        <v>NO</v>
      </c>
      <c r="J1099" s="37" t="str">
        <f t="shared" si="88"/>
        <v>NO</v>
      </c>
      <c r="K1099" s="37" t="str">
        <f t="shared" si="89"/>
        <v>NO</v>
      </c>
    </row>
    <row r="1100" spans="2:11" x14ac:dyDescent="0.35">
      <c r="B1100" s="262"/>
      <c r="C1100" s="238"/>
      <c r="D1100" s="238"/>
      <c r="E1100" s="288"/>
      <c r="F1100" s="264"/>
      <c r="G1100" s="37" t="str">
        <f t="shared" si="85"/>
        <v>NO</v>
      </c>
      <c r="H1100" s="37" t="str">
        <f t="shared" si="86"/>
        <v>NO</v>
      </c>
      <c r="I1100" s="37" t="str">
        <f t="shared" si="87"/>
        <v>NO</v>
      </c>
      <c r="J1100" s="37" t="str">
        <f t="shared" si="88"/>
        <v>NO</v>
      </c>
      <c r="K1100" s="37" t="str">
        <f t="shared" si="89"/>
        <v>NO</v>
      </c>
    </row>
    <row r="1101" spans="2:11" x14ac:dyDescent="0.35">
      <c r="B1101" s="262"/>
      <c r="C1101" s="238"/>
      <c r="D1101" s="238"/>
      <c r="E1101" s="288"/>
      <c r="F1101" s="264"/>
      <c r="G1101" s="37" t="str">
        <f t="shared" si="85"/>
        <v>NO</v>
      </c>
      <c r="H1101" s="37" t="str">
        <f t="shared" si="86"/>
        <v>NO</v>
      </c>
      <c r="I1101" s="37" t="str">
        <f t="shared" si="87"/>
        <v>NO</v>
      </c>
      <c r="J1101" s="37" t="str">
        <f t="shared" si="88"/>
        <v>NO</v>
      </c>
      <c r="K1101" s="37" t="str">
        <f t="shared" si="89"/>
        <v>NO</v>
      </c>
    </row>
    <row r="1102" spans="2:11" x14ac:dyDescent="0.35">
      <c r="B1102" s="262"/>
      <c r="C1102" s="238"/>
      <c r="D1102" s="238"/>
      <c r="E1102" s="288"/>
      <c r="F1102" s="264"/>
      <c r="G1102" s="37" t="str">
        <f t="shared" si="85"/>
        <v>NO</v>
      </c>
      <c r="H1102" s="37" t="str">
        <f t="shared" si="86"/>
        <v>NO</v>
      </c>
      <c r="I1102" s="37" t="str">
        <f t="shared" si="87"/>
        <v>NO</v>
      </c>
      <c r="J1102" s="37" t="str">
        <f t="shared" si="88"/>
        <v>NO</v>
      </c>
      <c r="K1102" s="37" t="str">
        <f t="shared" si="89"/>
        <v>NO</v>
      </c>
    </row>
    <row r="1103" spans="2:11" x14ac:dyDescent="0.35">
      <c r="B1103" s="262"/>
      <c r="C1103" s="238"/>
      <c r="D1103" s="238"/>
      <c r="E1103" s="288"/>
      <c r="F1103" s="264"/>
      <c r="G1103" s="37" t="str">
        <f t="shared" si="85"/>
        <v>NO</v>
      </c>
      <c r="H1103" s="37" t="str">
        <f t="shared" si="86"/>
        <v>NO</v>
      </c>
      <c r="I1103" s="37" t="str">
        <f t="shared" si="87"/>
        <v>NO</v>
      </c>
      <c r="J1103" s="37" t="str">
        <f t="shared" si="88"/>
        <v>NO</v>
      </c>
      <c r="K1103" s="37" t="str">
        <f t="shared" si="89"/>
        <v>NO</v>
      </c>
    </row>
    <row r="1104" spans="2:11" x14ac:dyDescent="0.35">
      <c r="B1104" s="262"/>
      <c r="C1104" s="238"/>
      <c r="D1104" s="238"/>
      <c r="E1104" s="288"/>
      <c r="F1104" s="264"/>
      <c r="G1104" s="37" t="str">
        <f t="shared" si="85"/>
        <v>NO</v>
      </c>
      <c r="H1104" s="37" t="str">
        <f t="shared" si="86"/>
        <v>NO</v>
      </c>
      <c r="I1104" s="37" t="str">
        <f t="shared" si="87"/>
        <v>NO</v>
      </c>
      <c r="J1104" s="37" t="str">
        <f t="shared" si="88"/>
        <v>NO</v>
      </c>
      <c r="K1104" s="37" t="str">
        <f t="shared" si="89"/>
        <v>NO</v>
      </c>
    </row>
    <row r="1105" spans="2:11" x14ac:dyDescent="0.35">
      <c r="B1105" s="262"/>
      <c r="C1105" s="238"/>
      <c r="D1105" s="238"/>
      <c r="E1105" s="288"/>
      <c r="F1105" s="264"/>
      <c r="G1105" s="37" t="str">
        <f t="shared" si="85"/>
        <v>NO</v>
      </c>
      <c r="H1105" s="37" t="str">
        <f t="shared" si="86"/>
        <v>NO</v>
      </c>
      <c r="I1105" s="37" t="str">
        <f t="shared" si="87"/>
        <v>NO</v>
      </c>
      <c r="J1105" s="37" t="str">
        <f t="shared" si="88"/>
        <v>NO</v>
      </c>
      <c r="K1105" s="37" t="str">
        <f t="shared" si="89"/>
        <v>NO</v>
      </c>
    </row>
    <row r="1106" spans="2:11" x14ac:dyDescent="0.35">
      <c r="B1106" s="262"/>
      <c r="C1106" s="238"/>
      <c r="D1106" s="238"/>
      <c r="E1106" s="288"/>
      <c r="F1106" s="264"/>
      <c r="G1106" s="37" t="str">
        <f t="shared" si="85"/>
        <v>NO</v>
      </c>
      <c r="H1106" s="37" t="str">
        <f t="shared" si="86"/>
        <v>NO</v>
      </c>
      <c r="I1106" s="37" t="str">
        <f t="shared" si="87"/>
        <v>NO</v>
      </c>
      <c r="J1106" s="37" t="str">
        <f t="shared" si="88"/>
        <v>NO</v>
      </c>
      <c r="K1106" s="37" t="str">
        <f t="shared" si="89"/>
        <v>NO</v>
      </c>
    </row>
    <row r="1107" spans="2:11" x14ac:dyDescent="0.35">
      <c r="B1107" s="262"/>
      <c r="C1107" s="238"/>
      <c r="D1107" s="238"/>
      <c r="E1107" s="288"/>
      <c r="F1107" s="264"/>
      <c r="G1107" s="37" t="str">
        <f t="shared" si="85"/>
        <v>NO</v>
      </c>
      <c r="H1107" s="37" t="str">
        <f t="shared" si="86"/>
        <v>NO</v>
      </c>
      <c r="I1107" s="37" t="str">
        <f t="shared" si="87"/>
        <v>NO</v>
      </c>
      <c r="J1107" s="37" t="str">
        <f t="shared" si="88"/>
        <v>NO</v>
      </c>
      <c r="K1107" s="37" t="str">
        <f t="shared" si="89"/>
        <v>NO</v>
      </c>
    </row>
    <row r="1108" spans="2:11" x14ac:dyDescent="0.35">
      <c r="B1108" s="262"/>
      <c r="C1108" s="238"/>
      <c r="D1108" s="238"/>
      <c r="E1108" s="288"/>
      <c r="F1108" s="264"/>
      <c r="G1108" s="37" t="str">
        <f t="shared" si="85"/>
        <v>NO</v>
      </c>
      <c r="H1108" s="37" t="str">
        <f t="shared" si="86"/>
        <v>NO</v>
      </c>
      <c r="I1108" s="37" t="str">
        <f t="shared" si="87"/>
        <v>NO</v>
      </c>
      <c r="J1108" s="37" t="str">
        <f t="shared" si="88"/>
        <v>NO</v>
      </c>
      <c r="K1108" s="37" t="str">
        <f t="shared" si="89"/>
        <v>NO</v>
      </c>
    </row>
    <row r="1109" spans="2:11" x14ac:dyDescent="0.35">
      <c r="B1109" s="262"/>
      <c r="C1109" s="238"/>
      <c r="D1109" s="238"/>
      <c r="E1109" s="288"/>
      <c r="F1109" s="264"/>
      <c r="G1109" s="37" t="str">
        <f t="shared" si="85"/>
        <v>NO</v>
      </c>
      <c r="H1109" s="37" t="str">
        <f t="shared" si="86"/>
        <v>NO</v>
      </c>
      <c r="I1109" s="37" t="str">
        <f t="shared" si="87"/>
        <v>NO</v>
      </c>
      <c r="J1109" s="37" t="str">
        <f t="shared" si="88"/>
        <v>NO</v>
      </c>
      <c r="K1109" s="37" t="str">
        <f t="shared" si="89"/>
        <v>NO</v>
      </c>
    </row>
    <row r="1110" spans="2:11" x14ac:dyDescent="0.35">
      <c r="B1110" s="262"/>
      <c r="C1110" s="238"/>
      <c r="D1110" s="238"/>
      <c r="E1110" s="288"/>
      <c r="F1110" s="264"/>
      <c r="G1110" s="37" t="str">
        <f t="shared" si="85"/>
        <v>NO</v>
      </c>
      <c r="H1110" s="37" t="str">
        <f t="shared" si="86"/>
        <v>NO</v>
      </c>
      <c r="I1110" s="37" t="str">
        <f t="shared" si="87"/>
        <v>NO</v>
      </c>
      <c r="J1110" s="37" t="str">
        <f t="shared" si="88"/>
        <v>NO</v>
      </c>
      <c r="K1110" s="37" t="str">
        <f t="shared" si="89"/>
        <v>NO</v>
      </c>
    </row>
    <row r="1111" spans="2:11" x14ac:dyDescent="0.35">
      <c r="B1111" s="262"/>
      <c r="C1111" s="238"/>
      <c r="D1111" s="238"/>
      <c r="E1111" s="288"/>
      <c r="F1111" s="264"/>
      <c r="G1111" s="37" t="str">
        <f t="shared" si="85"/>
        <v>NO</v>
      </c>
      <c r="H1111" s="37" t="str">
        <f t="shared" si="86"/>
        <v>NO</v>
      </c>
      <c r="I1111" s="37" t="str">
        <f t="shared" si="87"/>
        <v>NO</v>
      </c>
      <c r="J1111" s="37" t="str">
        <f t="shared" si="88"/>
        <v>NO</v>
      </c>
      <c r="K1111" s="37" t="str">
        <f t="shared" si="89"/>
        <v>NO</v>
      </c>
    </row>
    <row r="1112" spans="2:11" x14ac:dyDescent="0.35">
      <c r="B1112" s="262"/>
      <c r="C1112" s="238"/>
      <c r="D1112" s="238"/>
      <c r="E1112" s="288"/>
      <c r="F1112" s="264"/>
      <c r="G1112" s="37" t="str">
        <f t="shared" si="85"/>
        <v>NO</v>
      </c>
      <c r="H1112" s="37" t="str">
        <f t="shared" si="86"/>
        <v>NO</v>
      </c>
      <c r="I1112" s="37" t="str">
        <f t="shared" si="87"/>
        <v>NO</v>
      </c>
      <c r="J1112" s="37" t="str">
        <f t="shared" si="88"/>
        <v>NO</v>
      </c>
      <c r="K1112" s="37" t="str">
        <f t="shared" si="89"/>
        <v>NO</v>
      </c>
    </row>
    <row r="1113" spans="2:11" x14ac:dyDescent="0.35">
      <c r="B1113" s="262"/>
      <c r="C1113" s="238"/>
      <c r="D1113" s="238"/>
      <c r="E1113" s="288"/>
      <c r="F1113" s="264"/>
      <c r="G1113" s="37" t="str">
        <f t="shared" si="85"/>
        <v>NO</v>
      </c>
      <c r="H1113" s="37" t="str">
        <f t="shared" si="86"/>
        <v>NO</v>
      </c>
      <c r="I1113" s="37" t="str">
        <f t="shared" si="87"/>
        <v>NO</v>
      </c>
      <c r="J1113" s="37" t="str">
        <f t="shared" si="88"/>
        <v>NO</v>
      </c>
      <c r="K1113" s="37" t="str">
        <f t="shared" si="89"/>
        <v>NO</v>
      </c>
    </row>
    <row r="1114" spans="2:11" x14ac:dyDescent="0.35">
      <c r="B1114" s="262"/>
      <c r="C1114" s="238"/>
      <c r="D1114" s="238"/>
      <c r="E1114" s="288"/>
      <c r="F1114" s="264"/>
      <c r="G1114" s="37" t="str">
        <f t="shared" si="85"/>
        <v>NO</v>
      </c>
      <c r="H1114" s="37" t="str">
        <f t="shared" si="86"/>
        <v>NO</v>
      </c>
      <c r="I1114" s="37" t="str">
        <f t="shared" si="87"/>
        <v>NO</v>
      </c>
      <c r="J1114" s="37" t="str">
        <f t="shared" si="88"/>
        <v>NO</v>
      </c>
      <c r="K1114" s="37" t="str">
        <f t="shared" si="89"/>
        <v>NO</v>
      </c>
    </row>
    <row r="1115" spans="2:11" x14ac:dyDescent="0.35">
      <c r="B1115" s="262"/>
      <c r="C1115" s="238"/>
      <c r="D1115" s="238"/>
      <c r="E1115" s="288"/>
      <c r="F1115" s="264"/>
      <c r="G1115" s="37" t="str">
        <f t="shared" si="85"/>
        <v>NO</v>
      </c>
      <c r="H1115" s="37" t="str">
        <f t="shared" si="86"/>
        <v>NO</v>
      </c>
      <c r="I1115" s="37" t="str">
        <f t="shared" si="87"/>
        <v>NO</v>
      </c>
      <c r="J1115" s="37" t="str">
        <f t="shared" si="88"/>
        <v>NO</v>
      </c>
      <c r="K1115" s="37" t="str">
        <f t="shared" si="89"/>
        <v>NO</v>
      </c>
    </row>
    <row r="1116" spans="2:11" x14ac:dyDescent="0.35">
      <c r="B1116" s="262"/>
      <c r="C1116" s="238"/>
      <c r="D1116" s="238"/>
      <c r="E1116" s="288"/>
      <c r="F1116" s="264"/>
      <c r="G1116" s="37" t="str">
        <f t="shared" si="85"/>
        <v>NO</v>
      </c>
      <c r="H1116" s="37" t="str">
        <f t="shared" si="86"/>
        <v>NO</v>
      </c>
      <c r="I1116" s="37" t="str">
        <f t="shared" si="87"/>
        <v>NO</v>
      </c>
      <c r="J1116" s="37" t="str">
        <f t="shared" si="88"/>
        <v>NO</v>
      </c>
      <c r="K1116" s="37" t="str">
        <f t="shared" si="89"/>
        <v>NO</v>
      </c>
    </row>
    <row r="1117" spans="2:11" x14ac:dyDescent="0.35">
      <c r="B1117" s="262"/>
      <c r="C1117" s="238"/>
      <c r="D1117" s="238"/>
      <c r="E1117" s="288"/>
      <c r="F1117" s="264"/>
      <c r="G1117" s="37" t="str">
        <f t="shared" si="85"/>
        <v>NO</v>
      </c>
      <c r="H1117" s="37" t="str">
        <f t="shared" si="86"/>
        <v>NO</v>
      </c>
      <c r="I1117" s="37" t="str">
        <f t="shared" si="87"/>
        <v>NO</v>
      </c>
      <c r="J1117" s="37" t="str">
        <f t="shared" si="88"/>
        <v>NO</v>
      </c>
      <c r="K1117" s="37" t="str">
        <f t="shared" si="89"/>
        <v>NO</v>
      </c>
    </row>
    <row r="1118" spans="2:11" x14ac:dyDescent="0.35">
      <c r="B1118" s="262"/>
      <c r="C1118" s="238"/>
      <c r="D1118" s="238"/>
      <c r="E1118" s="288"/>
      <c r="F1118" s="264"/>
      <c r="G1118" s="37" t="str">
        <f t="shared" si="85"/>
        <v>NO</v>
      </c>
      <c r="H1118" s="37" t="str">
        <f t="shared" si="86"/>
        <v>NO</v>
      </c>
      <c r="I1118" s="37" t="str">
        <f t="shared" si="87"/>
        <v>NO</v>
      </c>
      <c r="J1118" s="37" t="str">
        <f t="shared" si="88"/>
        <v>NO</v>
      </c>
      <c r="K1118" s="37" t="str">
        <f t="shared" si="89"/>
        <v>NO</v>
      </c>
    </row>
    <row r="1119" spans="2:11" x14ac:dyDescent="0.35">
      <c r="B1119" s="262"/>
      <c r="C1119" s="238"/>
      <c r="D1119" s="238"/>
      <c r="E1119" s="288"/>
      <c r="F1119" s="264"/>
      <c r="G1119" s="37" t="str">
        <f t="shared" si="85"/>
        <v>NO</v>
      </c>
      <c r="H1119" s="37" t="str">
        <f t="shared" si="86"/>
        <v>NO</v>
      </c>
      <c r="I1119" s="37" t="str">
        <f t="shared" si="87"/>
        <v>NO</v>
      </c>
      <c r="J1119" s="37" t="str">
        <f t="shared" si="88"/>
        <v>NO</v>
      </c>
      <c r="K1119" s="37" t="str">
        <f t="shared" si="89"/>
        <v>NO</v>
      </c>
    </row>
    <row r="1120" spans="2:11" x14ac:dyDescent="0.35">
      <c r="B1120" s="262"/>
      <c r="C1120" s="238"/>
      <c r="D1120" s="238"/>
      <c r="E1120" s="288"/>
      <c r="F1120" s="264"/>
      <c r="G1120" s="37" t="str">
        <f t="shared" si="85"/>
        <v>NO</v>
      </c>
      <c r="H1120" s="37" t="str">
        <f t="shared" si="86"/>
        <v>NO</v>
      </c>
      <c r="I1120" s="37" t="str">
        <f t="shared" si="87"/>
        <v>NO</v>
      </c>
      <c r="J1120" s="37" t="str">
        <f t="shared" si="88"/>
        <v>NO</v>
      </c>
      <c r="K1120" s="37" t="str">
        <f t="shared" si="89"/>
        <v>NO</v>
      </c>
    </row>
    <row r="1121" spans="2:11" x14ac:dyDescent="0.35">
      <c r="B1121" s="262"/>
      <c r="C1121" s="238"/>
      <c r="D1121" s="238"/>
      <c r="E1121" s="288"/>
      <c r="F1121" s="264"/>
      <c r="G1121" s="37" t="str">
        <f t="shared" si="85"/>
        <v>NO</v>
      </c>
      <c r="H1121" s="37" t="str">
        <f t="shared" si="86"/>
        <v>NO</v>
      </c>
      <c r="I1121" s="37" t="str">
        <f t="shared" si="87"/>
        <v>NO</v>
      </c>
      <c r="J1121" s="37" t="str">
        <f t="shared" si="88"/>
        <v>NO</v>
      </c>
      <c r="K1121" s="37" t="str">
        <f t="shared" si="89"/>
        <v>NO</v>
      </c>
    </row>
    <row r="1122" spans="2:11" x14ac:dyDescent="0.35">
      <c r="B1122" s="262"/>
      <c r="C1122" s="238"/>
      <c r="D1122" s="238"/>
      <c r="E1122" s="288"/>
      <c r="F1122" s="264"/>
      <c r="G1122" s="37" t="str">
        <f t="shared" si="85"/>
        <v>NO</v>
      </c>
      <c r="H1122" s="37" t="str">
        <f t="shared" si="86"/>
        <v>NO</v>
      </c>
      <c r="I1122" s="37" t="str">
        <f t="shared" si="87"/>
        <v>NO</v>
      </c>
      <c r="J1122" s="37" t="str">
        <f t="shared" si="88"/>
        <v>NO</v>
      </c>
      <c r="K1122" s="37" t="str">
        <f t="shared" si="89"/>
        <v>NO</v>
      </c>
    </row>
    <row r="1123" spans="2:11" x14ac:dyDescent="0.35">
      <c r="B1123" s="262"/>
      <c r="C1123" s="238"/>
      <c r="D1123" s="238"/>
      <c r="E1123" s="288"/>
      <c r="F1123" s="264"/>
      <c r="G1123" s="37" t="str">
        <f t="shared" si="85"/>
        <v>NO</v>
      </c>
      <c r="H1123" s="37" t="str">
        <f t="shared" si="86"/>
        <v>NO</v>
      </c>
      <c r="I1123" s="37" t="str">
        <f t="shared" si="87"/>
        <v>NO</v>
      </c>
      <c r="J1123" s="37" t="str">
        <f t="shared" si="88"/>
        <v>NO</v>
      </c>
      <c r="K1123" s="37" t="str">
        <f t="shared" si="89"/>
        <v>NO</v>
      </c>
    </row>
    <row r="1124" spans="2:11" x14ac:dyDescent="0.35">
      <c r="B1124" s="262"/>
      <c r="C1124" s="238"/>
      <c r="D1124" s="238"/>
      <c r="E1124" s="288"/>
      <c r="F1124" s="264"/>
      <c r="G1124" s="37" t="str">
        <f t="shared" si="85"/>
        <v>NO</v>
      </c>
      <c r="H1124" s="37" t="str">
        <f t="shared" si="86"/>
        <v>NO</v>
      </c>
      <c r="I1124" s="37" t="str">
        <f t="shared" si="87"/>
        <v>NO</v>
      </c>
      <c r="J1124" s="37" t="str">
        <f t="shared" si="88"/>
        <v>NO</v>
      </c>
      <c r="K1124" s="37" t="str">
        <f t="shared" si="89"/>
        <v>NO</v>
      </c>
    </row>
    <row r="1125" spans="2:11" x14ac:dyDescent="0.35">
      <c r="B1125" s="262"/>
      <c r="C1125" s="238"/>
      <c r="D1125" s="238"/>
      <c r="E1125" s="288"/>
      <c r="F1125" s="264"/>
      <c r="G1125" s="37" t="str">
        <f t="shared" si="85"/>
        <v>NO</v>
      </c>
      <c r="H1125" s="37" t="str">
        <f t="shared" si="86"/>
        <v>NO</v>
      </c>
      <c r="I1125" s="37" t="str">
        <f t="shared" si="87"/>
        <v>NO</v>
      </c>
      <c r="J1125" s="37" t="str">
        <f t="shared" si="88"/>
        <v>NO</v>
      </c>
      <c r="K1125" s="37" t="str">
        <f t="shared" si="89"/>
        <v>NO</v>
      </c>
    </row>
    <row r="1126" spans="2:11" x14ac:dyDescent="0.35">
      <c r="B1126" s="262"/>
      <c r="C1126" s="238"/>
      <c r="D1126" s="238"/>
      <c r="E1126" s="288"/>
      <c r="F1126" s="264"/>
      <c r="G1126" s="37" t="str">
        <f t="shared" si="85"/>
        <v>NO</v>
      </c>
      <c r="H1126" s="37" t="str">
        <f t="shared" si="86"/>
        <v>NO</v>
      </c>
      <c r="I1126" s="37" t="str">
        <f t="shared" si="87"/>
        <v>NO</v>
      </c>
      <c r="J1126" s="37" t="str">
        <f t="shared" si="88"/>
        <v>NO</v>
      </c>
      <c r="K1126" s="37" t="str">
        <f t="shared" si="89"/>
        <v>NO</v>
      </c>
    </row>
    <row r="1127" spans="2:11" x14ac:dyDescent="0.35">
      <c r="B1127" s="262"/>
      <c r="C1127" s="238"/>
      <c r="D1127" s="238"/>
      <c r="E1127" s="288"/>
      <c r="F1127" s="264"/>
      <c r="G1127" s="37" t="str">
        <f t="shared" si="85"/>
        <v>NO</v>
      </c>
      <c r="H1127" s="37" t="str">
        <f t="shared" si="86"/>
        <v>NO</v>
      </c>
      <c r="I1127" s="37" t="str">
        <f t="shared" si="87"/>
        <v>NO</v>
      </c>
      <c r="J1127" s="37" t="str">
        <f t="shared" si="88"/>
        <v>NO</v>
      </c>
      <c r="K1127" s="37" t="str">
        <f t="shared" si="89"/>
        <v>NO</v>
      </c>
    </row>
    <row r="1128" spans="2:11" x14ac:dyDescent="0.35">
      <c r="B1128" s="262"/>
      <c r="C1128" s="238"/>
      <c r="D1128" s="238"/>
      <c r="E1128" s="288"/>
      <c r="F1128" s="264"/>
      <c r="G1128" s="37" t="str">
        <f t="shared" si="85"/>
        <v>NO</v>
      </c>
      <c r="H1128" s="37" t="str">
        <f t="shared" si="86"/>
        <v>NO</v>
      </c>
      <c r="I1128" s="37" t="str">
        <f t="shared" si="87"/>
        <v>NO</v>
      </c>
      <c r="J1128" s="37" t="str">
        <f t="shared" si="88"/>
        <v>NO</v>
      </c>
      <c r="K1128" s="37" t="str">
        <f t="shared" si="89"/>
        <v>NO</v>
      </c>
    </row>
    <row r="1129" spans="2:11" x14ac:dyDescent="0.35">
      <c r="B1129" s="262"/>
      <c r="C1129" s="238"/>
      <c r="D1129" s="238"/>
      <c r="E1129" s="288"/>
      <c r="F1129" s="264"/>
      <c r="G1129" s="37" t="str">
        <f t="shared" si="85"/>
        <v>NO</v>
      </c>
      <c r="H1129" s="37" t="str">
        <f t="shared" si="86"/>
        <v>NO</v>
      </c>
      <c r="I1129" s="37" t="str">
        <f t="shared" si="87"/>
        <v>NO</v>
      </c>
      <c r="J1129" s="37" t="str">
        <f t="shared" si="88"/>
        <v>NO</v>
      </c>
      <c r="K1129" s="37" t="str">
        <f t="shared" si="89"/>
        <v>NO</v>
      </c>
    </row>
    <row r="1130" spans="2:11" x14ac:dyDescent="0.35">
      <c r="B1130" s="262"/>
      <c r="C1130" s="238"/>
      <c r="D1130" s="238"/>
      <c r="E1130" s="288"/>
      <c r="F1130" s="264"/>
      <c r="G1130" s="37" t="str">
        <f t="shared" si="85"/>
        <v>NO</v>
      </c>
      <c r="H1130" s="37" t="str">
        <f t="shared" si="86"/>
        <v>NO</v>
      </c>
      <c r="I1130" s="37" t="str">
        <f t="shared" si="87"/>
        <v>NO</v>
      </c>
      <c r="J1130" s="37" t="str">
        <f t="shared" si="88"/>
        <v>NO</v>
      </c>
      <c r="K1130" s="37" t="str">
        <f t="shared" si="89"/>
        <v>NO</v>
      </c>
    </row>
    <row r="1131" spans="2:11" x14ac:dyDescent="0.35">
      <c r="B1131" s="262"/>
      <c r="C1131" s="238"/>
      <c r="D1131" s="238"/>
      <c r="E1131" s="288"/>
      <c r="F1131" s="264"/>
      <c r="G1131" s="37" t="str">
        <f t="shared" si="85"/>
        <v>NO</v>
      </c>
      <c r="H1131" s="37" t="str">
        <f t="shared" si="86"/>
        <v>NO</v>
      </c>
      <c r="I1131" s="37" t="str">
        <f t="shared" si="87"/>
        <v>NO</v>
      </c>
      <c r="J1131" s="37" t="str">
        <f t="shared" si="88"/>
        <v>NO</v>
      </c>
      <c r="K1131" s="37" t="str">
        <f t="shared" si="89"/>
        <v>NO</v>
      </c>
    </row>
    <row r="1132" spans="2:11" x14ac:dyDescent="0.35">
      <c r="B1132" s="262"/>
      <c r="C1132" s="238"/>
      <c r="D1132" s="238"/>
      <c r="E1132" s="288"/>
      <c r="F1132" s="264"/>
      <c r="G1132" s="37" t="str">
        <f t="shared" si="85"/>
        <v>NO</v>
      </c>
      <c r="H1132" s="37" t="str">
        <f t="shared" si="86"/>
        <v>NO</v>
      </c>
      <c r="I1132" s="37" t="str">
        <f t="shared" si="87"/>
        <v>NO</v>
      </c>
      <c r="J1132" s="37" t="str">
        <f t="shared" si="88"/>
        <v>NO</v>
      </c>
      <c r="K1132" s="37" t="str">
        <f t="shared" si="89"/>
        <v>NO</v>
      </c>
    </row>
    <row r="1133" spans="2:11" x14ac:dyDescent="0.35">
      <c r="B1133" s="262"/>
      <c r="C1133" s="238"/>
      <c r="D1133" s="238"/>
      <c r="E1133" s="288"/>
      <c r="F1133" s="264"/>
      <c r="G1133" s="37" t="str">
        <f t="shared" si="85"/>
        <v>NO</v>
      </c>
      <c r="H1133" s="37" t="str">
        <f t="shared" si="86"/>
        <v>NO</v>
      </c>
      <c r="I1133" s="37" t="str">
        <f t="shared" si="87"/>
        <v>NO</v>
      </c>
      <c r="J1133" s="37" t="str">
        <f t="shared" si="88"/>
        <v>NO</v>
      </c>
      <c r="K1133" s="37" t="str">
        <f t="shared" si="89"/>
        <v>NO</v>
      </c>
    </row>
    <row r="1134" spans="2:11" x14ac:dyDescent="0.35">
      <c r="B1134" s="262"/>
      <c r="C1134" s="238"/>
      <c r="D1134" s="238"/>
      <c r="E1134" s="288"/>
      <c r="F1134" s="264"/>
      <c r="G1134" s="37" t="str">
        <f t="shared" si="85"/>
        <v>NO</v>
      </c>
      <c r="H1134" s="37" t="str">
        <f t="shared" si="86"/>
        <v>NO</v>
      </c>
      <c r="I1134" s="37" t="str">
        <f t="shared" si="87"/>
        <v>NO</v>
      </c>
      <c r="J1134" s="37" t="str">
        <f t="shared" si="88"/>
        <v>NO</v>
      </c>
      <c r="K1134" s="37" t="str">
        <f t="shared" si="89"/>
        <v>NO</v>
      </c>
    </row>
    <row r="1135" spans="2:11" x14ac:dyDescent="0.35">
      <c r="B1135" s="262"/>
      <c r="C1135" s="238"/>
      <c r="D1135" s="238"/>
      <c r="E1135" s="288"/>
      <c r="F1135" s="264"/>
      <c r="G1135" s="37" t="str">
        <f t="shared" si="85"/>
        <v>NO</v>
      </c>
      <c r="H1135" s="37" t="str">
        <f t="shared" si="86"/>
        <v>NO</v>
      </c>
      <c r="I1135" s="37" t="str">
        <f t="shared" si="87"/>
        <v>NO</v>
      </c>
      <c r="J1135" s="37" t="str">
        <f t="shared" si="88"/>
        <v>NO</v>
      </c>
      <c r="K1135" s="37" t="str">
        <f t="shared" si="89"/>
        <v>NO</v>
      </c>
    </row>
    <row r="1136" spans="2:11" x14ac:dyDescent="0.35">
      <c r="B1136" s="262"/>
      <c r="C1136" s="238"/>
      <c r="D1136" s="238"/>
      <c r="E1136" s="288"/>
      <c r="F1136" s="264"/>
      <c r="G1136" s="37" t="str">
        <f t="shared" si="85"/>
        <v>NO</v>
      </c>
      <c r="H1136" s="37" t="str">
        <f t="shared" si="86"/>
        <v>NO</v>
      </c>
      <c r="I1136" s="37" t="str">
        <f t="shared" si="87"/>
        <v>NO</v>
      </c>
      <c r="J1136" s="37" t="str">
        <f t="shared" si="88"/>
        <v>NO</v>
      </c>
      <c r="K1136" s="37" t="str">
        <f t="shared" si="89"/>
        <v>NO</v>
      </c>
    </row>
    <row r="1137" spans="2:11" x14ac:dyDescent="0.35">
      <c r="B1137" s="262"/>
      <c r="C1137" s="238"/>
      <c r="D1137" s="238"/>
      <c r="E1137" s="288"/>
      <c r="F1137" s="264"/>
      <c r="G1137" s="37" t="str">
        <f t="shared" si="85"/>
        <v>NO</v>
      </c>
      <c r="H1137" s="37" t="str">
        <f t="shared" si="86"/>
        <v>NO</v>
      </c>
      <c r="I1137" s="37" t="str">
        <f t="shared" si="87"/>
        <v>NO</v>
      </c>
      <c r="J1137" s="37" t="str">
        <f t="shared" si="88"/>
        <v>NO</v>
      </c>
      <c r="K1137" s="37" t="str">
        <f t="shared" si="89"/>
        <v>NO</v>
      </c>
    </row>
    <row r="1138" spans="2:11" x14ac:dyDescent="0.35">
      <c r="B1138" s="262"/>
      <c r="C1138" s="238"/>
      <c r="D1138" s="238"/>
      <c r="E1138" s="288"/>
      <c r="F1138" s="264"/>
      <c r="G1138" s="37" t="str">
        <f t="shared" si="85"/>
        <v>NO</v>
      </c>
      <c r="H1138" s="37" t="str">
        <f t="shared" si="86"/>
        <v>NO</v>
      </c>
      <c r="I1138" s="37" t="str">
        <f t="shared" si="87"/>
        <v>NO</v>
      </c>
      <c r="J1138" s="37" t="str">
        <f t="shared" si="88"/>
        <v>NO</v>
      </c>
      <c r="K1138" s="37" t="str">
        <f t="shared" si="89"/>
        <v>NO</v>
      </c>
    </row>
    <row r="1139" spans="2:11" x14ac:dyDescent="0.35">
      <c r="B1139" s="262"/>
      <c r="C1139" s="238"/>
      <c r="D1139" s="238"/>
      <c r="E1139" s="288"/>
      <c r="F1139" s="264"/>
      <c r="G1139" s="37" t="str">
        <f t="shared" si="85"/>
        <v>NO</v>
      </c>
      <c r="H1139" s="37" t="str">
        <f t="shared" si="86"/>
        <v>NO</v>
      </c>
      <c r="I1139" s="37" t="str">
        <f t="shared" si="87"/>
        <v>NO</v>
      </c>
      <c r="J1139" s="37" t="str">
        <f t="shared" si="88"/>
        <v>NO</v>
      </c>
      <c r="K1139" s="37" t="str">
        <f t="shared" si="89"/>
        <v>NO</v>
      </c>
    </row>
    <row r="1140" spans="2:11" x14ac:dyDescent="0.35">
      <c r="B1140" s="262"/>
      <c r="C1140" s="238"/>
      <c r="D1140" s="238"/>
      <c r="E1140" s="288"/>
      <c r="F1140" s="264"/>
      <c r="G1140" s="37" t="str">
        <f t="shared" si="85"/>
        <v>NO</v>
      </c>
      <c r="H1140" s="37" t="str">
        <f t="shared" si="86"/>
        <v>NO</v>
      </c>
      <c r="I1140" s="37" t="str">
        <f t="shared" si="87"/>
        <v>NO</v>
      </c>
      <c r="J1140" s="37" t="str">
        <f t="shared" si="88"/>
        <v>NO</v>
      </c>
      <c r="K1140" s="37" t="str">
        <f t="shared" si="89"/>
        <v>NO</v>
      </c>
    </row>
    <row r="1141" spans="2:11" x14ac:dyDescent="0.35">
      <c r="B1141" s="262"/>
      <c r="C1141" s="238"/>
      <c r="D1141" s="238"/>
      <c r="E1141" s="288"/>
      <c r="F1141" s="264"/>
      <c r="G1141" s="37" t="str">
        <f t="shared" si="85"/>
        <v>NO</v>
      </c>
      <c r="H1141" s="37" t="str">
        <f t="shared" si="86"/>
        <v>NO</v>
      </c>
      <c r="I1141" s="37" t="str">
        <f t="shared" si="87"/>
        <v>NO</v>
      </c>
      <c r="J1141" s="37" t="str">
        <f t="shared" si="88"/>
        <v>NO</v>
      </c>
      <c r="K1141" s="37" t="str">
        <f t="shared" si="89"/>
        <v>NO</v>
      </c>
    </row>
    <row r="1142" spans="2:11" x14ac:dyDescent="0.35">
      <c r="B1142" s="262"/>
      <c r="C1142" s="238"/>
      <c r="D1142" s="238"/>
      <c r="E1142" s="288"/>
      <c r="F1142" s="264"/>
      <c r="G1142" s="37" t="str">
        <f t="shared" si="85"/>
        <v>NO</v>
      </c>
      <c r="H1142" s="37" t="str">
        <f t="shared" si="86"/>
        <v>NO</v>
      </c>
      <c r="I1142" s="37" t="str">
        <f t="shared" si="87"/>
        <v>NO</v>
      </c>
      <c r="J1142" s="37" t="str">
        <f t="shared" si="88"/>
        <v>NO</v>
      </c>
      <c r="K1142" s="37" t="str">
        <f t="shared" si="89"/>
        <v>NO</v>
      </c>
    </row>
    <row r="1143" spans="2:11" x14ac:dyDescent="0.35">
      <c r="B1143" s="262"/>
      <c r="C1143" s="238"/>
      <c r="D1143" s="238"/>
      <c r="E1143" s="288"/>
      <c r="F1143" s="264"/>
      <c r="G1143" s="37" t="str">
        <f t="shared" si="85"/>
        <v>NO</v>
      </c>
      <c r="H1143" s="37" t="str">
        <f t="shared" si="86"/>
        <v>NO</v>
      </c>
      <c r="I1143" s="37" t="str">
        <f t="shared" si="87"/>
        <v>NO</v>
      </c>
      <c r="J1143" s="37" t="str">
        <f t="shared" si="88"/>
        <v>NO</v>
      </c>
      <c r="K1143" s="37" t="str">
        <f t="shared" si="89"/>
        <v>NO</v>
      </c>
    </row>
    <row r="1144" spans="2:11" x14ac:dyDescent="0.35">
      <c r="B1144" s="262"/>
      <c r="C1144" s="238"/>
      <c r="D1144" s="238"/>
      <c r="E1144" s="288"/>
      <c r="F1144" s="264"/>
      <c r="G1144" s="37" t="str">
        <f t="shared" si="85"/>
        <v>NO</v>
      </c>
      <c r="H1144" s="37" t="str">
        <f t="shared" si="86"/>
        <v>NO</v>
      </c>
      <c r="I1144" s="37" t="str">
        <f t="shared" si="87"/>
        <v>NO</v>
      </c>
      <c r="J1144" s="37" t="str">
        <f t="shared" si="88"/>
        <v>NO</v>
      </c>
      <c r="K1144" s="37" t="str">
        <f t="shared" si="89"/>
        <v>NO</v>
      </c>
    </row>
    <row r="1145" spans="2:11" x14ac:dyDescent="0.35">
      <c r="B1145" s="262"/>
      <c r="C1145" s="238"/>
      <c r="D1145" s="238"/>
      <c r="E1145" s="288"/>
      <c r="F1145" s="264"/>
      <c r="G1145" s="37" t="str">
        <f t="shared" si="85"/>
        <v>NO</v>
      </c>
      <c r="H1145" s="37" t="str">
        <f t="shared" si="86"/>
        <v>NO</v>
      </c>
      <c r="I1145" s="37" t="str">
        <f t="shared" si="87"/>
        <v>NO</v>
      </c>
      <c r="J1145" s="37" t="str">
        <f t="shared" si="88"/>
        <v>NO</v>
      </c>
      <c r="K1145" s="37" t="str">
        <f t="shared" si="89"/>
        <v>NO</v>
      </c>
    </row>
    <row r="1146" spans="2:11" x14ac:dyDescent="0.35">
      <c r="B1146" s="262"/>
      <c r="C1146" s="238"/>
      <c r="D1146" s="238"/>
      <c r="E1146" s="288"/>
      <c r="F1146" s="264"/>
      <c r="G1146" s="37" t="str">
        <f t="shared" si="85"/>
        <v>NO</v>
      </c>
      <c r="H1146" s="37" t="str">
        <f t="shared" si="86"/>
        <v>NO</v>
      </c>
      <c r="I1146" s="37" t="str">
        <f t="shared" si="87"/>
        <v>NO</v>
      </c>
      <c r="J1146" s="37" t="str">
        <f t="shared" si="88"/>
        <v>NO</v>
      </c>
      <c r="K1146" s="37" t="str">
        <f t="shared" si="89"/>
        <v>NO</v>
      </c>
    </row>
    <row r="1147" spans="2:11" x14ac:dyDescent="0.35">
      <c r="B1147" s="262"/>
      <c r="C1147" s="238"/>
      <c r="D1147" s="238"/>
      <c r="E1147" s="288"/>
      <c r="F1147" s="264"/>
      <c r="G1147" s="37" t="str">
        <f t="shared" si="85"/>
        <v>NO</v>
      </c>
      <c r="H1147" s="37" t="str">
        <f t="shared" si="86"/>
        <v>NO</v>
      </c>
      <c r="I1147" s="37" t="str">
        <f t="shared" si="87"/>
        <v>NO</v>
      </c>
      <c r="J1147" s="37" t="str">
        <f t="shared" si="88"/>
        <v>NO</v>
      </c>
      <c r="K1147" s="37" t="str">
        <f t="shared" si="89"/>
        <v>NO</v>
      </c>
    </row>
    <row r="1148" spans="2:11" x14ac:dyDescent="0.35">
      <c r="B1148" s="262"/>
      <c r="C1148" s="238"/>
      <c r="D1148" s="238"/>
      <c r="E1148" s="288"/>
      <c r="F1148" s="264"/>
      <c r="G1148" s="37" t="str">
        <f t="shared" si="85"/>
        <v>NO</v>
      </c>
      <c r="H1148" s="37" t="str">
        <f t="shared" si="86"/>
        <v>NO</v>
      </c>
      <c r="I1148" s="37" t="str">
        <f t="shared" si="87"/>
        <v>NO</v>
      </c>
      <c r="J1148" s="37" t="str">
        <f t="shared" si="88"/>
        <v>NO</v>
      </c>
      <c r="K1148" s="37" t="str">
        <f t="shared" si="89"/>
        <v>NO</v>
      </c>
    </row>
    <row r="1149" spans="2:11" x14ac:dyDescent="0.35">
      <c r="B1149" s="262"/>
      <c r="C1149" s="238"/>
      <c r="D1149" s="238"/>
      <c r="E1149" s="288"/>
      <c r="F1149" s="264"/>
      <c r="G1149" s="37" t="str">
        <f t="shared" si="85"/>
        <v>NO</v>
      </c>
      <c r="H1149" s="37" t="str">
        <f t="shared" si="86"/>
        <v>NO</v>
      </c>
      <c r="I1149" s="37" t="str">
        <f t="shared" si="87"/>
        <v>NO</v>
      </c>
      <c r="J1149" s="37" t="str">
        <f t="shared" si="88"/>
        <v>NO</v>
      </c>
      <c r="K1149" s="37" t="str">
        <f t="shared" si="89"/>
        <v>NO</v>
      </c>
    </row>
    <row r="1150" spans="2:11" x14ac:dyDescent="0.35">
      <c r="B1150" s="262"/>
      <c r="C1150" s="238"/>
      <c r="D1150" s="238"/>
      <c r="E1150" s="288"/>
      <c r="F1150" s="264"/>
      <c r="G1150" s="37" t="str">
        <f t="shared" si="85"/>
        <v>NO</v>
      </c>
      <c r="H1150" s="37" t="str">
        <f t="shared" si="86"/>
        <v>NO</v>
      </c>
      <c r="I1150" s="37" t="str">
        <f t="shared" si="87"/>
        <v>NO</v>
      </c>
      <c r="J1150" s="37" t="str">
        <f t="shared" si="88"/>
        <v>NO</v>
      </c>
      <c r="K1150" s="37" t="str">
        <f t="shared" si="89"/>
        <v>NO</v>
      </c>
    </row>
    <row r="1151" spans="2:11" x14ac:dyDescent="0.35">
      <c r="B1151" s="262"/>
      <c r="C1151" s="238"/>
      <c r="D1151" s="238"/>
      <c r="E1151" s="288"/>
      <c r="F1151" s="264"/>
      <c r="G1151" s="37" t="str">
        <f t="shared" si="85"/>
        <v>NO</v>
      </c>
      <c r="H1151" s="37" t="str">
        <f t="shared" si="86"/>
        <v>NO</v>
      </c>
      <c r="I1151" s="37" t="str">
        <f t="shared" si="87"/>
        <v>NO</v>
      </c>
      <c r="J1151" s="37" t="str">
        <f t="shared" si="88"/>
        <v>NO</v>
      </c>
      <c r="K1151" s="37" t="str">
        <f t="shared" si="89"/>
        <v>NO</v>
      </c>
    </row>
    <row r="1152" spans="2:11" x14ac:dyDescent="0.35">
      <c r="B1152" s="262"/>
      <c r="C1152" s="238"/>
      <c r="D1152" s="238"/>
      <c r="E1152" s="288"/>
      <c r="F1152" s="264"/>
      <c r="G1152" s="37" t="str">
        <f t="shared" si="85"/>
        <v>NO</v>
      </c>
      <c r="H1152" s="37" t="str">
        <f t="shared" si="86"/>
        <v>NO</v>
      </c>
      <c r="I1152" s="37" t="str">
        <f t="shared" si="87"/>
        <v>NO</v>
      </c>
      <c r="J1152" s="37" t="str">
        <f t="shared" si="88"/>
        <v>NO</v>
      </c>
      <c r="K1152" s="37" t="str">
        <f t="shared" si="89"/>
        <v>NO</v>
      </c>
    </row>
    <row r="1153" spans="2:11" x14ac:dyDescent="0.35">
      <c r="B1153" s="262"/>
      <c r="C1153" s="238"/>
      <c r="D1153" s="238"/>
      <c r="E1153" s="288"/>
      <c r="F1153" s="264"/>
      <c r="G1153" s="37" t="str">
        <f t="shared" si="85"/>
        <v>NO</v>
      </c>
      <c r="H1153" s="37" t="str">
        <f t="shared" si="86"/>
        <v>NO</v>
      </c>
      <c r="I1153" s="37" t="str">
        <f t="shared" si="87"/>
        <v>NO</v>
      </c>
      <c r="J1153" s="37" t="str">
        <f t="shared" si="88"/>
        <v>NO</v>
      </c>
      <c r="K1153" s="37" t="str">
        <f t="shared" si="89"/>
        <v>NO</v>
      </c>
    </row>
    <row r="1154" spans="2:11" x14ac:dyDescent="0.35">
      <c r="B1154" s="262"/>
      <c r="C1154" s="238"/>
      <c r="D1154" s="238"/>
      <c r="E1154" s="288"/>
      <c r="F1154" s="264"/>
      <c r="G1154" s="37" t="str">
        <f t="shared" si="85"/>
        <v>NO</v>
      </c>
      <c r="H1154" s="37" t="str">
        <f t="shared" si="86"/>
        <v>NO</v>
      </c>
      <c r="I1154" s="37" t="str">
        <f t="shared" si="87"/>
        <v>NO</v>
      </c>
      <c r="J1154" s="37" t="str">
        <f t="shared" si="88"/>
        <v>NO</v>
      </c>
      <c r="K1154" s="37" t="str">
        <f t="shared" si="89"/>
        <v>NO</v>
      </c>
    </row>
    <row r="1155" spans="2:11" x14ac:dyDescent="0.35">
      <c r="B1155" s="262"/>
      <c r="C1155" s="238"/>
      <c r="D1155" s="238"/>
      <c r="E1155" s="288"/>
      <c r="F1155" s="264"/>
      <c r="G1155" s="37" t="str">
        <f t="shared" si="85"/>
        <v>NO</v>
      </c>
      <c r="H1155" s="37" t="str">
        <f t="shared" si="86"/>
        <v>NO</v>
      </c>
      <c r="I1155" s="37" t="str">
        <f t="shared" si="87"/>
        <v>NO</v>
      </c>
      <c r="J1155" s="37" t="str">
        <f t="shared" si="88"/>
        <v>NO</v>
      </c>
      <c r="K1155" s="37" t="str">
        <f t="shared" si="89"/>
        <v>NO</v>
      </c>
    </row>
    <row r="1156" spans="2:11" x14ac:dyDescent="0.35">
      <c r="B1156" s="262"/>
      <c r="C1156" s="238"/>
      <c r="D1156" s="238"/>
      <c r="E1156" s="288"/>
      <c r="F1156" s="264"/>
      <c r="G1156" s="37" t="str">
        <f t="shared" si="85"/>
        <v>NO</v>
      </c>
      <c r="H1156" s="37" t="str">
        <f t="shared" si="86"/>
        <v>NO</v>
      </c>
      <c r="I1156" s="37" t="str">
        <f t="shared" si="87"/>
        <v>NO</v>
      </c>
      <c r="J1156" s="37" t="str">
        <f t="shared" si="88"/>
        <v>NO</v>
      </c>
      <c r="K1156" s="37" t="str">
        <f t="shared" si="89"/>
        <v>NO</v>
      </c>
    </row>
    <row r="1157" spans="2:11" x14ac:dyDescent="0.35">
      <c r="B1157" s="262"/>
      <c r="C1157" s="238"/>
      <c r="D1157" s="238"/>
      <c r="E1157" s="288"/>
      <c r="F1157" s="264"/>
      <c r="G1157" s="37" t="str">
        <f t="shared" ref="G1157:G1220" si="90">IF(AND(C1157&gt;=DATE(2022,9,30),C1157&lt;=DATE(2023,9,29)),"YES",IF(C1157&lt;DATE(2022,9,30),"NO",IF(C1157&gt;DATE(2023,9,29),"NO")))</f>
        <v>NO</v>
      </c>
      <c r="H1157" s="37" t="str">
        <f t="shared" ref="H1157:H1220" si="91">IF(AND(C1157&gt;=DATE(2023,9,30),C1157&lt;=DATE(2024,9,29)),"YES",IF(C1157&lt;DATE(2023,9,30),"NO",IF(C1157&gt;DATE(2024,9,29),"NO")))</f>
        <v>NO</v>
      </c>
      <c r="I1157" s="37" t="str">
        <f t="shared" ref="I1157:I1220" si="92">IF(AND(C1157&gt;=DATE(2024,9,30),C1157&lt;=DATE(2025,9,29)),"YES",IF(C1157&lt;DATE(2024,9,30),"NO",IF(C1157&gt;DATE(2025,9,29),"NO")))</f>
        <v>NO</v>
      </c>
      <c r="J1157" s="37" t="str">
        <f t="shared" ref="J1157:J1220" si="93">IF(AND(C1157&gt;=DATE(2025,9,30),C1157&lt;=DATE(2026,9,29)),"YES",IF(C1157&lt;DATE(2025,9,30),"NO",IF(C1157&gt;DATE(2026,9,29),"NO")))</f>
        <v>NO</v>
      </c>
      <c r="K1157" s="37" t="str">
        <f t="shared" ref="K1157:K1220" si="94">IF(AND(C1157&gt;=DATE(2026,9,30),C1157&lt;=DATE(2027,9,29)),"YES",IF(C1157&lt;DATE(2026,9,30),"NO",IF(C1157&gt;DATE(2027,9,29),"NO")))</f>
        <v>NO</v>
      </c>
    </row>
    <row r="1158" spans="2:11" x14ac:dyDescent="0.35">
      <c r="B1158" s="262"/>
      <c r="C1158" s="238"/>
      <c r="D1158" s="238"/>
      <c r="E1158" s="288"/>
      <c r="F1158" s="264"/>
      <c r="G1158" s="37" t="str">
        <f t="shared" si="90"/>
        <v>NO</v>
      </c>
      <c r="H1158" s="37" t="str">
        <f t="shared" si="91"/>
        <v>NO</v>
      </c>
      <c r="I1158" s="37" t="str">
        <f t="shared" si="92"/>
        <v>NO</v>
      </c>
      <c r="J1158" s="37" t="str">
        <f t="shared" si="93"/>
        <v>NO</v>
      </c>
      <c r="K1158" s="37" t="str">
        <f t="shared" si="94"/>
        <v>NO</v>
      </c>
    </row>
    <row r="1159" spans="2:11" x14ac:dyDescent="0.35">
      <c r="B1159" s="262"/>
      <c r="C1159" s="238"/>
      <c r="D1159" s="238"/>
      <c r="E1159" s="288"/>
      <c r="F1159" s="264"/>
      <c r="G1159" s="37" t="str">
        <f t="shared" si="90"/>
        <v>NO</v>
      </c>
      <c r="H1159" s="37" t="str">
        <f t="shared" si="91"/>
        <v>NO</v>
      </c>
      <c r="I1159" s="37" t="str">
        <f t="shared" si="92"/>
        <v>NO</v>
      </c>
      <c r="J1159" s="37" t="str">
        <f t="shared" si="93"/>
        <v>NO</v>
      </c>
      <c r="K1159" s="37" t="str">
        <f t="shared" si="94"/>
        <v>NO</v>
      </c>
    </row>
    <row r="1160" spans="2:11" x14ac:dyDescent="0.35">
      <c r="B1160" s="262"/>
      <c r="C1160" s="238"/>
      <c r="D1160" s="238"/>
      <c r="E1160" s="288"/>
      <c r="F1160" s="264"/>
      <c r="G1160" s="37" t="str">
        <f t="shared" si="90"/>
        <v>NO</v>
      </c>
      <c r="H1160" s="37" t="str">
        <f t="shared" si="91"/>
        <v>NO</v>
      </c>
      <c r="I1160" s="37" t="str">
        <f t="shared" si="92"/>
        <v>NO</v>
      </c>
      <c r="J1160" s="37" t="str">
        <f t="shared" si="93"/>
        <v>NO</v>
      </c>
      <c r="K1160" s="37" t="str">
        <f t="shared" si="94"/>
        <v>NO</v>
      </c>
    </row>
    <row r="1161" spans="2:11" x14ac:dyDescent="0.35">
      <c r="B1161" s="262"/>
      <c r="C1161" s="238"/>
      <c r="D1161" s="238"/>
      <c r="E1161" s="288"/>
      <c r="F1161" s="264"/>
      <c r="G1161" s="37" t="str">
        <f t="shared" si="90"/>
        <v>NO</v>
      </c>
      <c r="H1161" s="37" t="str">
        <f t="shared" si="91"/>
        <v>NO</v>
      </c>
      <c r="I1161" s="37" t="str">
        <f t="shared" si="92"/>
        <v>NO</v>
      </c>
      <c r="J1161" s="37" t="str">
        <f t="shared" si="93"/>
        <v>NO</v>
      </c>
      <c r="K1161" s="37" t="str">
        <f t="shared" si="94"/>
        <v>NO</v>
      </c>
    </row>
    <row r="1162" spans="2:11" x14ac:dyDescent="0.35">
      <c r="B1162" s="262"/>
      <c r="C1162" s="238"/>
      <c r="D1162" s="238"/>
      <c r="E1162" s="288"/>
      <c r="F1162" s="264"/>
      <c r="G1162" s="37" t="str">
        <f t="shared" si="90"/>
        <v>NO</v>
      </c>
      <c r="H1162" s="37" t="str">
        <f t="shared" si="91"/>
        <v>NO</v>
      </c>
      <c r="I1162" s="37" t="str">
        <f t="shared" si="92"/>
        <v>NO</v>
      </c>
      <c r="J1162" s="37" t="str">
        <f t="shared" si="93"/>
        <v>NO</v>
      </c>
      <c r="K1162" s="37" t="str">
        <f t="shared" si="94"/>
        <v>NO</v>
      </c>
    </row>
    <row r="1163" spans="2:11" x14ac:dyDescent="0.35">
      <c r="B1163" s="262"/>
      <c r="C1163" s="238"/>
      <c r="D1163" s="238"/>
      <c r="E1163" s="288"/>
      <c r="F1163" s="264"/>
      <c r="G1163" s="37" t="str">
        <f t="shared" si="90"/>
        <v>NO</v>
      </c>
      <c r="H1163" s="37" t="str">
        <f t="shared" si="91"/>
        <v>NO</v>
      </c>
      <c r="I1163" s="37" t="str">
        <f t="shared" si="92"/>
        <v>NO</v>
      </c>
      <c r="J1163" s="37" t="str">
        <f t="shared" si="93"/>
        <v>NO</v>
      </c>
      <c r="K1163" s="37" t="str">
        <f t="shared" si="94"/>
        <v>NO</v>
      </c>
    </row>
    <row r="1164" spans="2:11" x14ac:dyDescent="0.35">
      <c r="B1164" s="262"/>
      <c r="C1164" s="238"/>
      <c r="D1164" s="238"/>
      <c r="E1164" s="288"/>
      <c r="F1164" s="264"/>
      <c r="G1164" s="37" t="str">
        <f t="shared" si="90"/>
        <v>NO</v>
      </c>
      <c r="H1164" s="37" t="str">
        <f t="shared" si="91"/>
        <v>NO</v>
      </c>
      <c r="I1164" s="37" t="str">
        <f t="shared" si="92"/>
        <v>NO</v>
      </c>
      <c r="J1164" s="37" t="str">
        <f t="shared" si="93"/>
        <v>NO</v>
      </c>
      <c r="K1164" s="37" t="str">
        <f t="shared" si="94"/>
        <v>NO</v>
      </c>
    </row>
    <row r="1165" spans="2:11" x14ac:dyDescent="0.35">
      <c r="B1165" s="262"/>
      <c r="C1165" s="238"/>
      <c r="D1165" s="238"/>
      <c r="E1165" s="288"/>
      <c r="F1165" s="264"/>
      <c r="G1165" s="37" t="str">
        <f t="shared" si="90"/>
        <v>NO</v>
      </c>
      <c r="H1165" s="37" t="str">
        <f t="shared" si="91"/>
        <v>NO</v>
      </c>
      <c r="I1165" s="37" t="str">
        <f t="shared" si="92"/>
        <v>NO</v>
      </c>
      <c r="J1165" s="37" t="str">
        <f t="shared" si="93"/>
        <v>NO</v>
      </c>
      <c r="K1165" s="37" t="str">
        <f t="shared" si="94"/>
        <v>NO</v>
      </c>
    </row>
    <row r="1166" spans="2:11" x14ac:dyDescent="0.35">
      <c r="B1166" s="262"/>
      <c r="C1166" s="238"/>
      <c r="D1166" s="238"/>
      <c r="E1166" s="288"/>
      <c r="F1166" s="264"/>
      <c r="G1166" s="37" t="str">
        <f t="shared" si="90"/>
        <v>NO</v>
      </c>
      <c r="H1166" s="37" t="str">
        <f t="shared" si="91"/>
        <v>NO</v>
      </c>
      <c r="I1166" s="37" t="str">
        <f t="shared" si="92"/>
        <v>NO</v>
      </c>
      <c r="J1166" s="37" t="str">
        <f t="shared" si="93"/>
        <v>NO</v>
      </c>
      <c r="K1166" s="37" t="str">
        <f t="shared" si="94"/>
        <v>NO</v>
      </c>
    </row>
    <row r="1167" spans="2:11" x14ac:dyDescent="0.35">
      <c r="B1167" s="262"/>
      <c r="C1167" s="238"/>
      <c r="D1167" s="238"/>
      <c r="E1167" s="288"/>
      <c r="F1167" s="264"/>
      <c r="G1167" s="37" t="str">
        <f t="shared" si="90"/>
        <v>NO</v>
      </c>
      <c r="H1167" s="37" t="str">
        <f t="shared" si="91"/>
        <v>NO</v>
      </c>
      <c r="I1167" s="37" t="str">
        <f t="shared" si="92"/>
        <v>NO</v>
      </c>
      <c r="J1167" s="37" t="str">
        <f t="shared" si="93"/>
        <v>NO</v>
      </c>
      <c r="K1167" s="37" t="str">
        <f t="shared" si="94"/>
        <v>NO</v>
      </c>
    </row>
    <row r="1168" spans="2:11" x14ac:dyDescent="0.35">
      <c r="B1168" s="262"/>
      <c r="C1168" s="238"/>
      <c r="D1168" s="238"/>
      <c r="E1168" s="288"/>
      <c r="F1168" s="264"/>
      <c r="G1168" s="37" t="str">
        <f t="shared" si="90"/>
        <v>NO</v>
      </c>
      <c r="H1168" s="37" t="str">
        <f t="shared" si="91"/>
        <v>NO</v>
      </c>
      <c r="I1168" s="37" t="str">
        <f t="shared" si="92"/>
        <v>NO</v>
      </c>
      <c r="J1168" s="37" t="str">
        <f t="shared" si="93"/>
        <v>NO</v>
      </c>
      <c r="K1168" s="37" t="str">
        <f t="shared" si="94"/>
        <v>NO</v>
      </c>
    </row>
    <row r="1169" spans="2:11" x14ac:dyDescent="0.35">
      <c r="B1169" s="262"/>
      <c r="C1169" s="238"/>
      <c r="D1169" s="238"/>
      <c r="E1169" s="288"/>
      <c r="F1169" s="264"/>
      <c r="G1169" s="37" t="str">
        <f t="shared" si="90"/>
        <v>NO</v>
      </c>
      <c r="H1169" s="37" t="str">
        <f t="shared" si="91"/>
        <v>NO</v>
      </c>
      <c r="I1169" s="37" t="str">
        <f t="shared" si="92"/>
        <v>NO</v>
      </c>
      <c r="J1169" s="37" t="str">
        <f t="shared" si="93"/>
        <v>NO</v>
      </c>
      <c r="K1169" s="37" t="str">
        <f t="shared" si="94"/>
        <v>NO</v>
      </c>
    </row>
    <row r="1170" spans="2:11" x14ac:dyDescent="0.35">
      <c r="B1170" s="262"/>
      <c r="C1170" s="238"/>
      <c r="D1170" s="238"/>
      <c r="E1170" s="288"/>
      <c r="F1170" s="264"/>
      <c r="G1170" s="37" t="str">
        <f t="shared" si="90"/>
        <v>NO</v>
      </c>
      <c r="H1170" s="37" t="str">
        <f t="shared" si="91"/>
        <v>NO</v>
      </c>
      <c r="I1170" s="37" t="str">
        <f t="shared" si="92"/>
        <v>NO</v>
      </c>
      <c r="J1170" s="37" t="str">
        <f t="shared" si="93"/>
        <v>NO</v>
      </c>
      <c r="K1170" s="37" t="str">
        <f t="shared" si="94"/>
        <v>NO</v>
      </c>
    </row>
    <row r="1171" spans="2:11" x14ac:dyDescent="0.35">
      <c r="B1171" s="262"/>
      <c r="C1171" s="238"/>
      <c r="D1171" s="238"/>
      <c r="E1171" s="288"/>
      <c r="F1171" s="264"/>
      <c r="G1171" s="37" t="str">
        <f t="shared" si="90"/>
        <v>NO</v>
      </c>
      <c r="H1171" s="37" t="str">
        <f t="shared" si="91"/>
        <v>NO</v>
      </c>
      <c r="I1171" s="37" t="str">
        <f t="shared" si="92"/>
        <v>NO</v>
      </c>
      <c r="J1171" s="37" t="str">
        <f t="shared" si="93"/>
        <v>NO</v>
      </c>
      <c r="K1171" s="37" t="str">
        <f t="shared" si="94"/>
        <v>NO</v>
      </c>
    </row>
    <row r="1172" spans="2:11" x14ac:dyDescent="0.35">
      <c r="B1172" s="262"/>
      <c r="C1172" s="238"/>
      <c r="D1172" s="238"/>
      <c r="E1172" s="288"/>
      <c r="F1172" s="264"/>
      <c r="G1172" s="37" t="str">
        <f t="shared" si="90"/>
        <v>NO</v>
      </c>
      <c r="H1172" s="37" t="str">
        <f t="shared" si="91"/>
        <v>NO</v>
      </c>
      <c r="I1172" s="37" t="str">
        <f t="shared" si="92"/>
        <v>NO</v>
      </c>
      <c r="J1172" s="37" t="str">
        <f t="shared" si="93"/>
        <v>NO</v>
      </c>
      <c r="K1172" s="37" t="str">
        <f t="shared" si="94"/>
        <v>NO</v>
      </c>
    </row>
    <row r="1173" spans="2:11" x14ac:dyDescent="0.35">
      <c r="B1173" s="262"/>
      <c r="C1173" s="238"/>
      <c r="D1173" s="238"/>
      <c r="E1173" s="288"/>
      <c r="F1173" s="264"/>
      <c r="G1173" s="37" t="str">
        <f t="shared" si="90"/>
        <v>NO</v>
      </c>
      <c r="H1173" s="37" t="str">
        <f t="shared" si="91"/>
        <v>NO</v>
      </c>
      <c r="I1173" s="37" t="str">
        <f t="shared" si="92"/>
        <v>NO</v>
      </c>
      <c r="J1173" s="37" t="str">
        <f t="shared" si="93"/>
        <v>NO</v>
      </c>
      <c r="K1173" s="37" t="str">
        <f t="shared" si="94"/>
        <v>NO</v>
      </c>
    </row>
    <row r="1174" spans="2:11" x14ac:dyDescent="0.35">
      <c r="B1174" s="262"/>
      <c r="C1174" s="238"/>
      <c r="D1174" s="238"/>
      <c r="E1174" s="288"/>
      <c r="F1174" s="264"/>
      <c r="G1174" s="37" t="str">
        <f t="shared" si="90"/>
        <v>NO</v>
      </c>
      <c r="H1174" s="37" t="str">
        <f t="shared" si="91"/>
        <v>NO</v>
      </c>
      <c r="I1174" s="37" t="str">
        <f t="shared" si="92"/>
        <v>NO</v>
      </c>
      <c r="J1174" s="37" t="str">
        <f t="shared" si="93"/>
        <v>NO</v>
      </c>
      <c r="K1174" s="37" t="str">
        <f t="shared" si="94"/>
        <v>NO</v>
      </c>
    </row>
    <row r="1175" spans="2:11" x14ac:dyDescent="0.35">
      <c r="B1175" s="262"/>
      <c r="C1175" s="238"/>
      <c r="D1175" s="238"/>
      <c r="E1175" s="288"/>
      <c r="F1175" s="264"/>
      <c r="G1175" s="37" t="str">
        <f t="shared" si="90"/>
        <v>NO</v>
      </c>
      <c r="H1175" s="37" t="str">
        <f t="shared" si="91"/>
        <v>NO</v>
      </c>
      <c r="I1175" s="37" t="str">
        <f t="shared" si="92"/>
        <v>NO</v>
      </c>
      <c r="J1175" s="37" t="str">
        <f t="shared" si="93"/>
        <v>NO</v>
      </c>
      <c r="K1175" s="37" t="str">
        <f t="shared" si="94"/>
        <v>NO</v>
      </c>
    </row>
    <row r="1176" spans="2:11" x14ac:dyDescent="0.35">
      <c r="B1176" s="262"/>
      <c r="C1176" s="238"/>
      <c r="D1176" s="238"/>
      <c r="E1176" s="288"/>
      <c r="F1176" s="264"/>
      <c r="G1176" s="37" t="str">
        <f t="shared" si="90"/>
        <v>NO</v>
      </c>
      <c r="H1176" s="37" t="str">
        <f t="shared" si="91"/>
        <v>NO</v>
      </c>
      <c r="I1176" s="37" t="str">
        <f t="shared" si="92"/>
        <v>NO</v>
      </c>
      <c r="J1176" s="37" t="str">
        <f t="shared" si="93"/>
        <v>NO</v>
      </c>
      <c r="K1176" s="37" t="str">
        <f t="shared" si="94"/>
        <v>NO</v>
      </c>
    </row>
    <row r="1177" spans="2:11" x14ac:dyDescent="0.35">
      <c r="B1177" s="262"/>
      <c r="C1177" s="238"/>
      <c r="D1177" s="238"/>
      <c r="E1177" s="288"/>
      <c r="F1177" s="264"/>
      <c r="G1177" s="37" t="str">
        <f t="shared" si="90"/>
        <v>NO</v>
      </c>
      <c r="H1177" s="37" t="str">
        <f t="shared" si="91"/>
        <v>NO</v>
      </c>
      <c r="I1177" s="37" t="str">
        <f t="shared" si="92"/>
        <v>NO</v>
      </c>
      <c r="J1177" s="37" t="str">
        <f t="shared" si="93"/>
        <v>NO</v>
      </c>
      <c r="K1177" s="37" t="str">
        <f t="shared" si="94"/>
        <v>NO</v>
      </c>
    </row>
    <row r="1178" spans="2:11" x14ac:dyDescent="0.35">
      <c r="B1178" s="262"/>
      <c r="C1178" s="238"/>
      <c r="D1178" s="238"/>
      <c r="E1178" s="288"/>
      <c r="F1178" s="264"/>
      <c r="G1178" s="37" t="str">
        <f t="shared" si="90"/>
        <v>NO</v>
      </c>
      <c r="H1178" s="37" t="str">
        <f t="shared" si="91"/>
        <v>NO</v>
      </c>
      <c r="I1178" s="37" t="str">
        <f t="shared" si="92"/>
        <v>NO</v>
      </c>
      <c r="J1178" s="37" t="str">
        <f t="shared" si="93"/>
        <v>NO</v>
      </c>
      <c r="K1178" s="37" t="str">
        <f t="shared" si="94"/>
        <v>NO</v>
      </c>
    </row>
    <row r="1179" spans="2:11" x14ac:dyDescent="0.35">
      <c r="B1179" s="262"/>
      <c r="C1179" s="238"/>
      <c r="D1179" s="238"/>
      <c r="E1179" s="288"/>
      <c r="F1179" s="264"/>
      <c r="G1179" s="37" t="str">
        <f t="shared" si="90"/>
        <v>NO</v>
      </c>
      <c r="H1179" s="37" t="str">
        <f t="shared" si="91"/>
        <v>NO</v>
      </c>
      <c r="I1179" s="37" t="str">
        <f t="shared" si="92"/>
        <v>NO</v>
      </c>
      <c r="J1179" s="37" t="str">
        <f t="shared" si="93"/>
        <v>NO</v>
      </c>
      <c r="K1179" s="37" t="str">
        <f t="shared" si="94"/>
        <v>NO</v>
      </c>
    </row>
    <row r="1180" spans="2:11" x14ac:dyDescent="0.35">
      <c r="B1180" s="262"/>
      <c r="C1180" s="238"/>
      <c r="D1180" s="238"/>
      <c r="E1180" s="288"/>
      <c r="F1180" s="264"/>
      <c r="G1180" s="37" t="str">
        <f t="shared" si="90"/>
        <v>NO</v>
      </c>
      <c r="H1180" s="37" t="str">
        <f t="shared" si="91"/>
        <v>NO</v>
      </c>
      <c r="I1180" s="37" t="str">
        <f t="shared" si="92"/>
        <v>NO</v>
      </c>
      <c r="J1180" s="37" t="str">
        <f t="shared" si="93"/>
        <v>NO</v>
      </c>
      <c r="K1180" s="37" t="str">
        <f t="shared" si="94"/>
        <v>NO</v>
      </c>
    </row>
    <row r="1181" spans="2:11" x14ac:dyDescent="0.35">
      <c r="B1181" s="262"/>
      <c r="C1181" s="238"/>
      <c r="D1181" s="238"/>
      <c r="E1181" s="288"/>
      <c r="F1181" s="264"/>
      <c r="G1181" s="37" t="str">
        <f t="shared" si="90"/>
        <v>NO</v>
      </c>
      <c r="H1181" s="37" t="str">
        <f t="shared" si="91"/>
        <v>NO</v>
      </c>
      <c r="I1181" s="37" t="str">
        <f t="shared" si="92"/>
        <v>NO</v>
      </c>
      <c r="J1181" s="37" t="str">
        <f t="shared" si="93"/>
        <v>NO</v>
      </c>
      <c r="K1181" s="37" t="str">
        <f t="shared" si="94"/>
        <v>NO</v>
      </c>
    </row>
    <row r="1182" spans="2:11" x14ac:dyDescent="0.35">
      <c r="B1182" s="262"/>
      <c r="C1182" s="238"/>
      <c r="D1182" s="238"/>
      <c r="E1182" s="288"/>
      <c r="F1182" s="264"/>
      <c r="G1182" s="37" t="str">
        <f t="shared" si="90"/>
        <v>NO</v>
      </c>
      <c r="H1182" s="37" t="str">
        <f t="shared" si="91"/>
        <v>NO</v>
      </c>
      <c r="I1182" s="37" t="str">
        <f t="shared" si="92"/>
        <v>NO</v>
      </c>
      <c r="J1182" s="37" t="str">
        <f t="shared" si="93"/>
        <v>NO</v>
      </c>
      <c r="K1182" s="37" t="str">
        <f t="shared" si="94"/>
        <v>NO</v>
      </c>
    </row>
    <row r="1183" spans="2:11" x14ac:dyDescent="0.35">
      <c r="B1183" s="262"/>
      <c r="C1183" s="238"/>
      <c r="D1183" s="238"/>
      <c r="E1183" s="288"/>
      <c r="F1183" s="264"/>
      <c r="G1183" s="37" t="str">
        <f t="shared" si="90"/>
        <v>NO</v>
      </c>
      <c r="H1183" s="37" t="str">
        <f t="shared" si="91"/>
        <v>NO</v>
      </c>
      <c r="I1183" s="37" t="str">
        <f t="shared" si="92"/>
        <v>NO</v>
      </c>
      <c r="J1183" s="37" t="str">
        <f t="shared" si="93"/>
        <v>NO</v>
      </c>
      <c r="K1183" s="37" t="str">
        <f t="shared" si="94"/>
        <v>NO</v>
      </c>
    </row>
    <row r="1184" spans="2:11" x14ac:dyDescent="0.35">
      <c r="B1184" s="262"/>
      <c r="C1184" s="238"/>
      <c r="D1184" s="238"/>
      <c r="E1184" s="288"/>
      <c r="F1184" s="264"/>
      <c r="G1184" s="37" t="str">
        <f t="shared" si="90"/>
        <v>NO</v>
      </c>
      <c r="H1184" s="37" t="str">
        <f t="shared" si="91"/>
        <v>NO</v>
      </c>
      <c r="I1184" s="37" t="str">
        <f t="shared" si="92"/>
        <v>NO</v>
      </c>
      <c r="J1184" s="37" t="str">
        <f t="shared" si="93"/>
        <v>NO</v>
      </c>
      <c r="K1184" s="37" t="str">
        <f t="shared" si="94"/>
        <v>NO</v>
      </c>
    </row>
    <row r="1185" spans="2:11" x14ac:dyDescent="0.35">
      <c r="B1185" s="262"/>
      <c r="C1185" s="238"/>
      <c r="D1185" s="238"/>
      <c r="E1185" s="288"/>
      <c r="F1185" s="264"/>
      <c r="G1185" s="37" t="str">
        <f t="shared" si="90"/>
        <v>NO</v>
      </c>
      <c r="H1185" s="37" t="str">
        <f t="shared" si="91"/>
        <v>NO</v>
      </c>
      <c r="I1185" s="37" t="str">
        <f t="shared" si="92"/>
        <v>NO</v>
      </c>
      <c r="J1185" s="37" t="str">
        <f t="shared" si="93"/>
        <v>NO</v>
      </c>
      <c r="K1185" s="37" t="str">
        <f t="shared" si="94"/>
        <v>NO</v>
      </c>
    </row>
    <row r="1186" spans="2:11" x14ac:dyDescent="0.35">
      <c r="B1186" s="262"/>
      <c r="C1186" s="238"/>
      <c r="D1186" s="238"/>
      <c r="E1186" s="288"/>
      <c r="F1186" s="264"/>
      <c r="G1186" s="37" t="str">
        <f t="shared" si="90"/>
        <v>NO</v>
      </c>
      <c r="H1186" s="37" t="str">
        <f t="shared" si="91"/>
        <v>NO</v>
      </c>
      <c r="I1186" s="37" t="str">
        <f t="shared" si="92"/>
        <v>NO</v>
      </c>
      <c r="J1186" s="37" t="str">
        <f t="shared" si="93"/>
        <v>NO</v>
      </c>
      <c r="K1186" s="37" t="str">
        <f t="shared" si="94"/>
        <v>NO</v>
      </c>
    </row>
    <row r="1187" spans="2:11" x14ac:dyDescent="0.35">
      <c r="B1187" s="262"/>
      <c r="C1187" s="238"/>
      <c r="D1187" s="238"/>
      <c r="E1187" s="288"/>
      <c r="F1187" s="264"/>
      <c r="G1187" s="37" t="str">
        <f t="shared" si="90"/>
        <v>NO</v>
      </c>
      <c r="H1187" s="37" t="str">
        <f t="shared" si="91"/>
        <v>NO</v>
      </c>
      <c r="I1187" s="37" t="str">
        <f t="shared" si="92"/>
        <v>NO</v>
      </c>
      <c r="J1187" s="37" t="str">
        <f t="shared" si="93"/>
        <v>NO</v>
      </c>
      <c r="K1187" s="37" t="str">
        <f t="shared" si="94"/>
        <v>NO</v>
      </c>
    </row>
    <row r="1188" spans="2:11" x14ac:dyDescent="0.35">
      <c r="B1188" s="262"/>
      <c r="C1188" s="238"/>
      <c r="D1188" s="238"/>
      <c r="E1188" s="288"/>
      <c r="F1188" s="264"/>
      <c r="G1188" s="37" t="str">
        <f t="shared" si="90"/>
        <v>NO</v>
      </c>
      <c r="H1188" s="37" t="str">
        <f t="shared" si="91"/>
        <v>NO</v>
      </c>
      <c r="I1188" s="37" t="str">
        <f t="shared" si="92"/>
        <v>NO</v>
      </c>
      <c r="J1188" s="37" t="str">
        <f t="shared" si="93"/>
        <v>NO</v>
      </c>
      <c r="K1188" s="37" t="str">
        <f t="shared" si="94"/>
        <v>NO</v>
      </c>
    </row>
    <row r="1189" spans="2:11" x14ac:dyDescent="0.35">
      <c r="B1189" s="262"/>
      <c r="C1189" s="238"/>
      <c r="D1189" s="238"/>
      <c r="E1189" s="288"/>
      <c r="F1189" s="264"/>
      <c r="G1189" s="37" t="str">
        <f t="shared" si="90"/>
        <v>NO</v>
      </c>
      <c r="H1189" s="37" t="str">
        <f t="shared" si="91"/>
        <v>NO</v>
      </c>
      <c r="I1189" s="37" t="str">
        <f t="shared" si="92"/>
        <v>NO</v>
      </c>
      <c r="J1189" s="37" t="str">
        <f t="shared" si="93"/>
        <v>NO</v>
      </c>
      <c r="K1189" s="37" t="str">
        <f t="shared" si="94"/>
        <v>NO</v>
      </c>
    </row>
    <row r="1190" spans="2:11" x14ac:dyDescent="0.35">
      <c r="B1190" s="262"/>
      <c r="C1190" s="238"/>
      <c r="D1190" s="238"/>
      <c r="E1190" s="288"/>
      <c r="F1190" s="264"/>
      <c r="G1190" s="37" t="str">
        <f t="shared" si="90"/>
        <v>NO</v>
      </c>
      <c r="H1190" s="37" t="str">
        <f t="shared" si="91"/>
        <v>NO</v>
      </c>
      <c r="I1190" s="37" t="str">
        <f t="shared" si="92"/>
        <v>NO</v>
      </c>
      <c r="J1190" s="37" t="str">
        <f t="shared" si="93"/>
        <v>NO</v>
      </c>
      <c r="K1190" s="37" t="str">
        <f t="shared" si="94"/>
        <v>NO</v>
      </c>
    </row>
    <row r="1191" spans="2:11" x14ac:dyDescent="0.35">
      <c r="B1191" s="262"/>
      <c r="C1191" s="238"/>
      <c r="D1191" s="238"/>
      <c r="E1191" s="288"/>
      <c r="F1191" s="264"/>
      <c r="G1191" s="37" t="str">
        <f t="shared" si="90"/>
        <v>NO</v>
      </c>
      <c r="H1191" s="37" t="str">
        <f t="shared" si="91"/>
        <v>NO</v>
      </c>
      <c r="I1191" s="37" t="str">
        <f t="shared" si="92"/>
        <v>NO</v>
      </c>
      <c r="J1191" s="37" t="str">
        <f t="shared" si="93"/>
        <v>NO</v>
      </c>
      <c r="K1191" s="37" t="str">
        <f t="shared" si="94"/>
        <v>NO</v>
      </c>
    </row>
    <row r="1192" spans="2:11" x14ac:dyDescent="0.35">
      <c r="B1192" s="262"/>
      <c r="C1192" s="238"/>
      <c r="D1192" s="238"/>
      <c r="E1192" s="288"/>
      <c r="F1192" s="264"/>
      <c r="G1192" s="37" t="str">
        <f t="shared" si="90"/>
        <v>NO</v>
      </c>
      <c r="H1192" s="37" t="str">
        <f t="shared" si="91"/>
        <v>NO</v>
      </c>
      <c r="I1192" s="37" t="str">
        <f t="shared" si="92"/>
        <v>NO</v>
      </c>
      <c r="J1192" s="37" t="str">
        <f t="shared" si="93"/>
        <v>NO</v>
      </c>
      <c r="K1192" s="37" t="str">
        <f t="shared" si="94"/>
        <v>NO</v>
      </c>
    </row>
    <row r="1193" spans="2:11" x14ac:dyDescent="0.35">
      <c r="B1193" s="262"/>
      <c r="C1193" s="238"/>
      <c r="D1193" s="238"/>
      <c r="E1193" s="288"/>
      <c r="F1193" s="264"/>
      <c r="G1193" s="37" t="str">
        <f t="shared" si="90"/>
        <v>NO</v>
      </c>
      <c r="H1193" s="37" t="str">
        <f t="shared" si="91"/>
        <v>NO</v>
      </c>
      <c r="I1193" s="37" t="str">
        <f t="shared" si="92"/>
        <v>NO</v>
      </c>
      <c r="J1193" s="37" t="str">
        <f t="shared" si="93"/>
        <v>NO</v>
      </c>
      <c r="K1193" s="37" t="str">
        <f t="shared" si="94"/>
        <v>NO</v>
      </c>
    </row>
    <row r="1194" spans="2:11" x14ac:dyDescent="0.35">
      <c r="B1194" s="262"/>
      <c r="C1194" s="238"/>
      <c r="D1194" s="238"/>
      <c r="E1194" s="288"/>
      <c r="F1194" s="264"/>
      <c r="G1194" s="37" t="str">
        <f t="shared" si="90"/>
        <v>NO</v>
      </c>
      <c r="H1194" s="37" t="str">
        <f t="shared" si="91"/>
        <v>NO</v>
      </c>
      <c r="I1194" s="37" t="str">
        <f t="shared" si="92"/>
        <v>NO</v>
      </c>
      <c r="J1194" s="37" t="str">
        <f t="shared" si="93"/>
        <v>NO</v>
      </c>
      <c r="K1194" s="37" t="str">
        <f t="shared" si="94"/>
        <v>NO</v>
      </c>
    </row>
    <row r="1195" spans="2:11" x14ac:dyDescent="0.35">
      <c r="B1195" s="262"/>
      <c r="C1195" s="238"/>
      <c r="D1195" s="238"/>
      <c r="E1195" s="288"/>
      <c r="F1195" s="264"/>
      <c r="G1195" s="37" t="str">
        <f t="shared" si="90"/>
        <v>NO</v>
      </c>
      <c r="H1195" s="37" t="str">
        <f t="shared" si="91"/>
        <v>NO</v>
      </c>
      <c r="I1195" s="37" t="str">
        <f t="shared" si="92"/>
        <v>NO</v>
      </c>
      <c r="J1195" s="37" t="str">
        <f t="shared" si="93"/>
        <v>NO</v>
      </c>
      <c r="K1195" s="37" t="str">
        <f t="shared" si="94"/>
        <v>NO</v>
      </c>
    </row>
    <row r="1196" spans="2:11" x14ac:dyDescent="0.35">
      <c r="B1196" s="262"/>
      <c r="C1196" s="238"/>
      <c r="D1196" s="238"/>
      <c r="E1196" s="288"/>
      <c r="F1196" s="264"/>
      <c r="G1196" s="37" t="str">
        <f t="shared" si="90"/>
        <v>NO</v>
      </c>
      <c r="H1196" s="37" t="str">
        <f t="shared" si="91"/>
        <v>NO</v>
      </c>
      <c r="I1196" s="37" t="str">
        <f t="shared" si="92"/>
        <v>NO</v>
      </c>
      <c r="J1196" s="37" t="str">
        <f t="shared" si="93"/>
        <v>NO</v>
      </c>
      <c r="K1196" s="37" t="str">
        <f t="shared" si="94"/>
        <v>NO</v>
      </c>
    </row>
    <row r="1197" spans="2:11" x14ac:dyDescent="0.35">
      <c r="B1197" s="262"/>
      <c r="C1197" s="238"/>
      <c r="D1197" s="238"/>
      <c r="E1197" s="288"/>
      <c r="F1197" s="264"/>
      <c r="G1197" s="37" t="str">
        <f t="shared" si="90"/>
        <v>NO</v>
      </c>
      <c r="H1197" s="37" t="str">
        <f t="shared" si="91"/>
        <v>NO</v>
      </c>
      <c r="I1197" s="37" t="str">
        <f t="shared" si="92"/>
        <v>NO</v>
      </c>
      <c r="J1197" s="37" t="str">
        <f t="shared" si="93"/>
        <v>NO</v>
      </c>
      <c r="K1197" s="37" t="str">
        <f t="shared" si="94"/>
        <v>NO</v>
      </c>
    </row>
    <row r="1198" spans="2:11" x14ac:dyDescent="0.35">
      <c r="B1198" s="262"/>
      <c r="C1198" s="238"/>
      <c r="D1198" s="238"/>
      <c r="E1198" s="288"/>
      <c r="F1198" s="264"/>
      <c r="G1198" s="37" t="str">
        <f t="shared" si="90"/>
        <v>NO</v>
      </c>
      <c r="H1198" s="37" t="str">
        <f t="shared" si="91"/>
        <v>NO</v>
      </c>
      <c r="I1198" s="37" t="str">
        <f t="shared" si="92"/>
        <v>NO</v>
      </c>
      <c r="J1198" s="37" t="str">
        <f t="shared" si="93"/>
        <v>NO</v>
      </c>
      <c r="K1198" s="37" t="str">
        <f t="shared" si="94"/>
        <v>NO</v>
      </c>
    </row>
    <row r="1199" spans="2:11" x14ac:dyDescent="0.35">
      <c r="B1199" s="262"/>
      <c r="C1199" s="238"/>
      <c r="D1199" s="238"/>
      <c r="E1199" s="288"/>
      <c r="F1199" s="264"/>
      <c r="G1199" s="37" t="str">
        <f t="shared" si="90"/>
        <v>NO</v>
      </c>
      <c r="H1199" s="37" t="str">
        <f t="shared" si="91"/>
        <v>NO</v>
      </c>
      <c r="I1199" s="37" t="str">
        <f t="shared" si="92"/>
        <v>NO</v>
      </c>
      <c r="J1199" s="37" t="str">
        <f t="shared" si="93"/>
        <v>NO</v>
      </c>
      <c r="K1199" s="37" t="str">
        <f t="shared" si="94"/>
        <v>NO</v>
      </c>
    </row>
    <row r="1200" spans="2:11" x14ac:dyDescent="0.35">
      <c r="B1200" s="262"/>
      <c r="C1200" s="238"/>
      <c r="D1200" s="238"/>
      <c r="E1200" s="288"/>
      <c r="F1200" s="264"/>
      <c r="G1200" s="37" t="str">
        <f t="shared" si="90"/>
        <v>NO</v>
      </c>
      <c r="H1200" s="37" t="str">
        <f t="shared" si="91"/>
        <v>NO</v>
      </c>
      <c r="I1200" s="37" t="str">
        <f t="shared" si="92"/>
        <v>NO</v>
      </c>
      <c r="J1200" s="37" t="str">
        <f t="shared" si="93"/>
        <v>NO</v>
      </c>
      <c r="K1200" s="37" t="str">
        <f t="shared" si="94"/>
        <v>NO</v>
      </c>
    </row>
    <row r="1201" spans="2:11" x14ac:dyDescent="0.35">
      <c r="B1201" s="262"/>
      <c r="C1201" s="238"/>
      <c r="D1201" s="238"/>
      <c r="E1201" s="288"/>
      <c r="F1201" s="264"/>
      <c r="G1201" s="37" t="str">
        <f t="shared" si="90"/>
        <v>NO</v>
      </c>
      <c r="H1201" s="37" t="str">
        <f t="shared" si="91"/>
        <v>NO</v>
      </c>
      <c r="I1201" s="37" t="str">
        <f t="shared" si="92"/>
        <v>NO</v>
      </c>
      <c r="J1201" s="37" t="str">
        <f t="shared" si="93"/>
        <v>NO</v>
      </c>
      <c r="K1201" s="37" t="str">
        <f t="shared" si="94"/>
        <v>NO</v>
      </c>
    </row>
    <row r="1202" spans="2:11" x14ac:dyDescent="0.35">
      <c r="B1202" s="262"/>
      <c r="C1202" s="238"/>
      <c r="D1202" s="238"/>
      <c r="E1202" s="288"/>
      <c r="F1202" s="264"/>
      <c r="G1202" s="37" t="str">
        <f t="shared" si="90"/>
        <v>NO</v>
      </c>
      <c r="H1202" s="37" t="str">
        <f t="shared" si="91"/>
        <v>NO</v>
      </c>
      <c r="I1202" s="37" t="str">
        <f t="shared" si="92"/>
        <v>NO</v>
      </c>
      <c r="J1202" s="37" t="str">
        <f t="shared" si="93"/>
        <v>NO</v>
      </c>
      <c r="K1202" s="37" t="str">
        <f t="shared" si="94"/>
        <v>NO</v>
      </c>
    </row>
    <row r="1203" spans="2:11" x14ac:dyDescent="0.35">
      <c r="B1203" s="262"/>
      <c r="C1203" s="238"/>
      <c r="D1203" s="238"/>
      <c r="E1203" s="288"/>
      <c r="F1203" s="264"/>
      <c r="G1203" s="37" t="str">
        <f t="shared" si="90"/>
        <v>NO</v>
      </c>
      <c r="H1203" s="37" t="str">
        <f t="shared" si="91"/>
        <v>NO</v>
      </c>
      <c r="I1203" s="37" t="str">
        <f t="shared" si="92"/>
        <v>NO</v>
      </c>
      <c r="J1203" s="37" t="str">
        <f t="shared" si="93"/>
        <v>NO</v>
      </c>
      <c r="K1203" s="37" t="str">
        <f t="shared" si="94"/>
        <v>NO</v>
      </c>
    </row>
    <row r="1204" spans="2:11" x14ac:dyDescent="0.35">
      <c r="B1204" s="262"/>
      <c r="C1204" s="238"/>
      <c r="D1204" s="238"/>
      <c r="E1204" s="288"/>
      <c r="F1204" s="264"/>
      <c r="G1204" s="37" t="str">
        <f t="shared" si="90"/>
        <v>NO</v>
      </c>
      <c r="H1204" s="37" t="str">
        <f t="shared" si="91"/>
        <v>NO</v>
      </c>
      <c r="I1204" s="37" t="str">
        <f t="shared" si="92"/>
        <v>NO</v>
      </c>
      <c r="J1204" s="37" t="str">
        <f t="shared" si="93"/>
        <v>NO</v>
      </c>
      <c r="K1204" s="37" t="str">
        <f t="shared" si="94"/>
        <v>NO</v>
      </c>
    </row>
    <row r="1205" spans="2:11" x14ac:dyDescent="0.35">
      <c r="B1205" s="262"/>
      <c r="C1205" s="238"/>
      <c r="D1205" s="238"/>
      <c r="E1205" s="288"/>
      <c r="F1205" s="264"/>
      <c r="G1205" s="37" t="str">
        <f t="shared" si="90"/>
        <v>NO</v>
      </c>
      <c r="H1205" s="37" t="str">
        <f t="shared" si="91"/>
        <v>NO</v>
      </c>
      <c r="I1205" s="37" t="str">
        <f t="shared" si="92"/>
        <v>NO</v>
      </c>
      <c r="J1205" s="37" t="str">
        <f t="shared" si="93"/>
        <v>NO</v>
      </c>
      <c r="K1205" s="37" t="str">
        <f t="shared" si="94"/>
        <v>NO</v>
      </c>
    </row>
    <row r="1206" spans="2:11" x14ac:dyDescent="0.35">
      <c r="B1206" s="262"/>
      <c r="C1206" s="238"/>
      <c r="D1206" s="238"/>
      <c r="E1206" s="288"/>
      <c r="F1206" s="264"/>
      <c r="G1206" s="37" t="str">
        <f t="shared" si="90"/>
        <v>NO</v>
      </c>
      <c r="H1206" s="37" t="str">
        <f t="shared" si="91"/>
        <v>NO</v>
      </c>
      <c r="I1206" s="37" t="str">
        <f t="shared" si="92"/>
        <v>NO</v>
      </c>
      <c r="J1206" s="37" t="str">
        <f t="shared" si="93"/>
        <v>NO</v>
      </c>
      <c r="K1206" s="37" t="str">
        <f t="shared" si="94"/>
        <v>NO</v>
      </c>
    </row>
    <row r="1207" spans="2:11" x14ac:dyDescent="0.35">
      <c r="B1207" s="262"/>
      <c r="C1207" s="238"/>
      <c r="D1207" s="238"/>
      <c r="E1207" s="288"/>
      <c r="F1207" s="264"/>
      <c r="G1207" s="37" t="str">
        <f t="shared" si="90"/>
        <v>NO</v>
      </c>
      <c r="H1207" s="37" t="str">
        <f t="shared" si="91"/>
        <v>NO</v>
      </c>
      <c r="I1207" s="37" t="str">
        <f t="shared" si="92"/>
        <v>NO</v>
      </c>
      <c r="J1207" s="37" t="str">
        <f t="shared" si="93"/>
        <v>NO</v>
      </c>
      <c r="K1207" s="37" t="str">
        <f t="shared" si="94"/>
        <v>NO</v>
      </c>
    </row>
    <row r="1208" spans="2:11" x14ac:dyDescent="0.35">
      <c r="B1208" s="262"/>
      <c r="C1208" s="238"/>
      <c r="D1208" s="238"/>
      <c r="E1208" s="288"/>
      <c r="F1208" s="264"/>
      <c r="G1208" s="37" t="str">
        <f t="shared" si="90"/>
        <v>NO</v>
      </c>
      <c r="H1208" s="37" t="str">
        <f t="shared" si="91"/>
        <v>NO</v>
      </c>
      <c r="I1208" s="37" t="str">
        <f t="shared" si="92"/>
        <v>NO</v>
      </c>
      <c r="J1208" s="37" t="str">
        <f t="shared" si="93"/>
        <v>NO</v>
      </c>
      <c r="K1208" s="37" t="str">
        <f t="shared" si="94"/>
        <v>NO</v>
      </c>
    </row>
    <row r="1209" spans="2:11" x14ac:dyDescent="0.35">
      <c r="B1209" s="262"/>
      <c r="C1209" s="238"/>
      <c r="D1209" s="238"/>
      <c r="E1209" s="288"/>
      <c r="F1209" s="264"/>
      <c r="G1209" s="37" t="str">
        <f t="shared" si="90"/>
        <v>NO</v>
      </c>
      <c r="H1209" s="37" t="str">
        <f t="shared" si="91"/>
        <v>NO</v>
      </c>
      <c r="I1209" s="37" t="str">
        <f t="shared" si="92"/>
        <v>NO</v>
      </c>
      <c r="J1209" s="37" t="str">
        <f t="shared" si="93"/>
        <v>NO</v>
      </c>
      <c r="K1209" s="37" t="str">
        <f t="shared" si="94"/>
        <v>NO</v>
      </c>
    </row>
    <row r="1210" spans="2:11" x14ac:dyDescent="0.35">
      <c r="B1210" s="262"/>
      <c r="C1210" s="238"/>
      <c r="D1210" s="238"/>
      <c r="E1210" s="288"/>
      <c r="F1210" s="264"/>
      <c r="G1210" s="37" t="str">
        <f t="shared" si="90"/>
        <v>NO</v>
      </c>
      <c r="H1210" s="37" t="str">
        <f t="shared" si="91"/>
        <v>NO</v>
      </c>
      <c r="I1210" s="37" t="str">
        <f t="shared" si="92"/>
        <v>NO</v>
      </c>
      <c r="J1210" s="37" t="str">
        <f t="shared" si="93"/>
        <v>NO</v>
      </c>
      <c r="K1210" s="37" t="str">
        <f t="shared" si="94"/>
        <v>NO</v>
      </c>
    </row>
    <row r="1211" spans="2:11" x14ac:dyDescent="0.35">
      <c r="B1211" s="262"/>
      <c r="C1211" s="238"/>
      <c r="D1211" s="238"/>
      <c r="E1211" s="288"/>
      <c r="F1211" s="264"/>
      <c r="G1211" s="37" t="str">
        <f t="shared" si="90"/>
        <v>NO</v>
      </c>
      <c r="H1211" s="37" t="str">
        <f t="shared" si="91"/>
        <v>NO</v>
      </c>
      <c r="I1211" s="37" t="str">
        <f t="shared" si="92"/>
        <v>NO</v>
      </c>
      <c r="J1211" s="37" t="str">
        <f t="shared" si="93"/>
        <v>NO</v>
      </c>
      <c r="K1211" s="37" t="str">
        <f t="shared" si="94"/>
        <v>NO</v>
      </c>
    </row>
    <row r="1212" spans="2:11" x14ac:dyDescent="0.35">
      <c r="B1212" s="262"/>
      <c r="C1212" s="238"/>
      <c r="D1212" s="238"/>
      <c r="E1212" s="288"/>
      <c r="F1212" s="264"/>
      <c r="G1212" s="37" t="str">
        <f t="shared" si="90"/>
        <v>NO</v>
      </c>
      <c r="H1212" s="37" t="str">
        <f t="shared" si="91"/>
        <v>NO</v>
      </c>
      <c r="I1212" s="37" t="str">
        <f t="shared" si="92"/>
        <v>NO</v>
      </c>
      <c r="J1212" s="37" t="str">
        <f t="shared" si="93"/>
        <v>NO</v>
      </c>
      <c r="K1212" s="37" t="str">
        <f t="shared" si="94"/>
        <v>NO</v>
      </c>
    </row>
    <row r="1213" spans="2:11" x14ac:dyDescent="0.35">
      <c r="B1213" s="262"/>
      <c r="C1213" s="238"/>
      <c r="D1213" s="238"/>
      <c r="E1213" s="288"/>
      <c r="F1213" s="264"/>
      <c r="G1213" s="37" t="str">
        <f t="shared" si="90"/>
        <v>NO</v>
      </c>
      <c r="H1213" s="37" t="str">
        <f t="shared" si="91"/>
        <v>NO</v>
      </c>
      <c r="I1213" s="37" t="str">
        <f t="shared" si="92"/>
        <v>NO</v>
      </c>
      <c r="J1213" s="37" t="str">
        <f t="shared" si="93"/>
        <v>NO</v>
      </c>
      <c r="K1213" s="37" t="str">
        <f t="shared" si="94"/>
        <v>NO</v>
      </c>
    </row>
    <row r="1214" spans="2:11" x14ac:dyDescent="0.35">
      <c r="B1214" s="262"/>
      <c r="C1214" s="238"/>
      <c r="D1214" s="238"/>
      <c r="E1214" s="288"/>
      <c r="F1214" s="264"/>
      <c r="G1214" s="37" t="str">
        <f t="shared" si="90"/>
        <v>NO</v>
      </c>
      <c r="H1214" s="37" t="str">
        <f t="shared" si="91"/>
        <v>NO</v>
      </c>
      <c r="I1214" s="37" t="str">
        <f t="shared" si="92"/>
        <v>NO</v>
      </c>
      <c r="J1214" s="37" t="str">
        <f t="shared" si="93"/>
        <v>NO</v>
      </c>
      <c r="K1214" s="37" t="str">
        <f t="shared" si="94"/>
        <v>NO</v>
      </c>
    </row>
    <row r="1215" spans="2:11" x14ac:dyDescent="0.35">
      <c r="B1215" s="262"/>
      <c r="C1215" s="238"/>
      <c r="D1215" s="238"/>
      <c r="E1215" s="288"/>
      <c r="F1215" s="264"/>
      <c r="G1215" s="37" t="str">
        <f t="shared" si="90"/>
        <v>NO</v>
      </c>
      <c r="H1215" s="37" t="str">
        <f t="shared" si="91"/>
        <v>NO</v>
      </c>
      <c r="I1215" s="37" t="str">
        <f t="shared" si="92"/>
        <v>NO</v>
      </c>
      <c r="J1215" s="37" t="str">
        <f t="shared" si="93"/>
        <v>NO</v>
      </c>
      <c r="K1215" s="37" t="str">
        <f t="shared" si="94"/>
        <v>NO</v>
      </c>
    </row>
    <row r="1216" spans="2:11" x14ac:dyDescent="0.35">
      <c r="B1216" s="262"/>
      <c r="C1216" s="238"/>
      <c r="D1216" s="238"/>
      <c r="E1216" s="288"/>
      <c r="F1216" s="264"/>
      <c r="G1216" s="37" t="str">
        <f t="shared" si="90"/>
        <v>NO</v>
      </c>
      <c r="H1216" s="37" t="str">
        <f t="shared" si="91"/>
        <v>NO</v>
      </c>
      <c r="I1216" s="37" t="str">
        <f t="shared" si="92"/>
        <v>NO</v>
      </c>
      <c r="J1216" s="37" t="str">
        <f t="shared" si="93"/>
        <v>NO</v>
      </c>
      <c r="K1216" s="37" t="str">
        <f t="shared" si="94"/>
        <v>NO</v>
      </c>
    </row>
    <row r="1217" spans="2:11" x14ac:dyDescent="0.35">
      <c r="B1217" s="262"/>
      <c r="C1217" s="238"/>
      <c r="D1217" s="238"/>
      <c r="E1217" s="288"/>
      <c r="F1217" s="264"/>
      <c r="G1217" s="37" t="str">
        <f t="shared" si="90"/>
        <v>NO</v>
      </c>
      <c r="H1217" s="37" t="str">
        <f t="shared" si="91"/>
        <v>NO</v>
      </c>
      <c r="I1217" s="37" t="str">
        <f t="shared" si="92"/>
        <v>NO</v>
      </c>
      <c r="J1217" s="37" t="str">
        <f t="shared" si="93"/>
        <v>NO</v>
      </c>
      <c r="K1217" s="37" t="str">
        <f t="shared" si="94"/>
        <v>NO</v>
      </c>
    </row>
    <row r="1218" spans="2:11" x14ac:dyDescent="0.35">
      <c r="B1218" s="262"/>
      <c r="C1218" s="238"/>
      <c r="D1218" s="238"/>
      <c r="E1218" s="288"/>
      <c r="F1218" s="264"/>
      <c r="G1218" s="37" t="str">
        <f t="shared" si="90"/>
        <v>NO</v>
      </c>
      <c r="H1218" s="37" t="str">
        <f t="shared" si="91"/>
        <v>NO</v>
      </c>
      <c r="I1218" s="37" t="str">
        <f t="shared" si="92"/>
        <v>NO</v>
      </c>
      <c r="J1218" s="37" t="str">
        <f t="shared" si="93"/>
        <v>NO</v>
      </c>
      <c r="K1218" s="37" t="str">
        <f t="shared" si="94"/>
        <v>NO</v>
      </c>
    </row>
    <row r="1219" spans="2:11" x14ac:dyDescent="0.35">
      <c r="B1219" s="262"/>
      <c r="C1219" s="238"/>
      <c r="D1219" s="238"/>
      <c r="E1219" s="288"/>
      <c r="F1219" s="264"/>
      <c r="G1219" s="37" t="str">
        <f t="shared" si="90"/>
        <v>NO</v>
      </c>
      <c r="H1219" s="37" t="str">
        <f t="shared" si="91"/>
        <v>NO</v>
      </c>
      <c r="I1219" s="37" t="str">
        <f t="shared" si="92"/>
        <v>NO</v>
      </c>
      <c r="J1219" s="37" t="str">
        <f t="shared" si="93"/>
        <v>NO</v>
      </c>
      <c r="K1219" s="37" t="str">
        <f t="shared" si="94"/>
        <v>NO</v>
      </c>
    </row>
    <row r="1220" spans="2:11" x14ac:dyDescent="0.35">
      <c r="B1220" s="262"/>
      <c r="C1220" s="238"/>
      <c r="D1220" s="238"/>
      <c r="E1220" s="288"/>
      <c r="F1220" s="264"/>
      <c r="G1220" s="37" t="str">
        <f t="shared" si="90"/>
        <v>NO</v>
      </c>
      <c r="H1220" s="37" t="str">
        <f t="shared" si="91"/>
        <v>NO</v>
      </c>
      <c r="I1220" s="37" t="str">
        <f t="shared" si="92"/>
        <v>NO</v>
      </c>
      <c r="J1220" s="37" t="str">
        <f t="shared" si="93"/>
        <v>NO</v>
      </c>
      <c r="K1220" s="37" t="str">
        <f t="shared" si="94"/>
        <v>NO</v>
      </c>
    </row>
    <row r="1221" spans="2:11" x14ac:dyDescent="0.35">
      <c r="B1221" s="262"/>
      <c r="C1221" s="238"/>
      <c r="D1221" s="238"/>
      <c r="E1221" s="288"/>
      <c r="F1221" s="264"/>
      <c r="G1221" s="37" t="str">
        <f t="shared" ref="G1221:G1284" si="95">IF(AND(C1221&gt;=DATE(2022,9,30),C1221&lt;=DATE(2023,9,29)),"YES",IF(C1221&lt;DATE(2022,9,30),"NO",IF(C1221&gt;DATE(2023,9,29),"NO")))</f>
        <v>NO</v>
      </c>
      <c r="H1221" s="37" t="str">
        <f t="shared" ref="H1221:H1284" si="96">IF(AND(C1221&gt;=DATE(2023,9,30),C1221&lt;=DATE(2024,9,29)),"YES",IF(C1221&lt;DATE(2023,9,30),"NO",IF(C1221&gt;DATE(2024,9,29),"NO")))</f>
        <v>NO</v>
      </c>
      <c r="I1221" s="37" t="str">
        <f t="shared" ref="I1221:I1284" si="97">IF(AND(C1221&gt;=DATE(2024,9,30),C1221&lt;=DATE(2025,9,29)),"YES",IF(C1221&lt;DATE(2024,9,30),"NO",IF(C1221&gt;DATE(2025,9,29),"NO")))</f>
        <v>NO</v>
      </c>
      <c r="J1221" s="37" t="str">
        <f t="shared" ref="J1221:J1284" si="98">IF(AND(C1221&gt;=DATE(2025,9,30),C1221&lt;=DATE(2026,9,29)),"YES",IF(C1221&lt;DATE(2025,9,30),"NO",IF(C1221&gt;DATE(2026,9,29),"NO")))</f>
        <v>NO</v>
      </c>
      <c r="K1221" s="37" t="str">
        <f t="shared" ref="K1221:K1284" si="99">IF(AND(C1221&gt;=DATE(2026,9,30),C1221&lt;=DATE(2027,9,29)),"YES",IF(C1221&lt;DATE(2026,9,30),"NO",IF(C1221&gt;DATE(2027,9,29),"NO")))</f>
        <v>NO</v>
      </c>
    </row>
    <row r="1222" spans="2:11" x14ac:dyDescent="0.35">
      <c r="B1222" s="262"/>
      <c r="C1222" s="238"/>
      <c r="D1222" s="238"/>
      <c r="E1222" s="288"/>
      <c r="F1222" s="264"/>
      <c r="G1222" s="37" t="str">
        <f t="shared" si="95"/>
        <v>NO</v>
      </c>
      <c r="H1222" s="37" t="str">
        <f t="shared" si="96"/>
        <v>NO</v>
      </c>
      <c r="I1222" s="37" t="str">
        <f t="shared" si="97"/>
        <v>NO</v>
      </c>
      <c r="J1222" s="37" t="str">
        <f t="shared" si="98"/>
        <v>NO</v>
      </c>
      <c r="K1222" s="37" t="str">
        <f t="shared" si="99"/>
        <v>NO</v>
      </c>
    </row>
    <row r="1223" spans="2:11" x14ac:dyDescent="0.35">
      <c r="B1223" s="262"/>
      <c r="C1223" s="238"/>
      <c r="D1223" s="238"/>
      <c r="E1223" s="288"/>
      <c r="F1223" s="264"/>
      <c r="G1223" s="37" t="str">
        <f t="shared" si="95"/>
        <v>NO</v>
      </c>
      <c r="H1223" s="37" t="str">
        <f t="shared" si="96"/>
        <v>NO</v>
      </c>
      <c r="I1223" s="37" t="str">
        <f t="shared" si="97"/>
        <v>NO</v>
      </c>
      <c r="J1223" s="37" t="str">
        <f t="shared" si="98"/>
        <v>NO</v>
      </c>
      <c r="K1223" s="37" t="str">
        <f t="shared" si="99"/>
        <v>NO</v>
      </c>
    </row>
    <row r="1224" spans="2:11" x14ac:dyDescent="0.35">
      <c r="B1224" s="262"/>
      <c r="C1224" s="238"/>
      <c r="D1224" s="238"/>
      <c r="E1224" s="288"/>
      <c r="F1224" s="264"/>
      <c r="G1224" s="37" t="str">
        <f t="shared" si="95"/>
        <v>NO</v>
      </c>
      <c r="H1224" s="37" t="str">
        <f t="shared" si="96"/>
        <v>NO</v>
      </c>
      <c r="I1224" s="37" t="str">
        <f t="shared" si="97"/>
        <v>NO</v>
      </c>
      <c r="J1224" s="37" t="str">
        <f t="shared" si="98"/>
        <v>NO</v>
      </c>
      <c r="K1224" s="37" t="str">
        <f t="shared" si="99"/>
        <v>NO</v>
      </c>
    </row>
    <row r="1225" spans="2:11" x14ac:dyDescent="0.35">
      <c r="B1225" s="262"/>
      <c r="C1225" s="238"/>
      <c r="D1225" s="238"/>
      <c r="E1225" s="288"/>
      <c r="F1225" s="264"/>
      <c r="G1225" s="37" t="str">
        <f t="shared" si="95"/>
        <v>NO</v>
      </c>
      <c r="H1225" s="37" t="str">
        <f t="shared" si="96"/>
        <v>NO</v>
      </c>
      <c r="I1225" s="37" t="str">
        <f t="shared" si="97"/>
        <v>NO</v>
      </c>
      <c r="J1225" s="37" t="str">
        <f t="shared" si="98"/>
        <v>NO</v>
      </c>
      <c r="K1225" s="37" t="str">
        <f t="shared" si="99"/>
        <v>NO</v>
      </c>
    </row>
    <row r="1226" spans="2:11" x14ac:dyDescent="0.35">
      <c r="B1226" s="262"/>
      <c r="C1226" s="238"/>
      <c r="D1226" s="238"/>
      <c r="E1226" s="288"/>
      <c r="F1226" s="264"/>
      <c r="G1226" s="37" t="str">
        <f t="shared" si="95"/>
        <v>NO</v>
      </c>
      <c r="H1226" s="37" t="str">
        <f t="shared" si="96"/>
        <v>NO</v>
      </c>
      <c r="I1226" s="37" t="str">
        <f t="shared" si="97"/>
        <v>NO</v>
      </c>
      <c r="J1226" s="37" t="str">
        <f t="shared" si="98"/>
        <v>NO</v>
      </c>
      <c r="K1226" s="37" t="str">
        <f t="shared" si="99"/>
        <v>NO</v>
      </c>
    </row>
    <row r="1227" spans="2:11" x14ac:dyDescent="0.35">
      <c r="B1227" s="262"/>
      <c r="C1227" s="238"/>
      <c r="D1227" s="238"/>
      <c r="E1227" s="288"/>
      <c r="F1227" s="264"/>
      <c r="G1227" s="37" t="str">
        <f t="shared" si="95"/>
        <v>NO</v>
      </c>
      <c r="H1227" s="37" t="str">
        <f t="shared" si="96"/>
        <v>NO</v>
      </c>
      <c r="I1227" s="37" t="str">
        <f t="shared" si="97"/>
        <v>NO</v>
      </c>
      <c r="J1227" s="37" t="str">
        <f t="shared" si="98"/>
        <v>NO</v>
      </c>
      <c r="K1227" s="37" t="str">
        <f t="shared" si="99"/>
        <v>NO</v>
      </c>
    </row>
    <row r="1228" spans="2:11" x14ac:dyDescent="0.35">
      <c r="B1228" s="262"/>
      <c r="C1228" s="238"/>
      <c r="D1228" s="238"/>
      <c r="E1228" s="288"/>
      <c r="F1228" s="264"/>
      <c r="G1228" s="37" t="str">
        <f t="shared" si="95"/>
        <v>NO</v>
      </c>
      <c r="H1228" s="37" t="str">
        <f t="shared" si="96"/>
        <v>NO</v>
      </c>
      <c r="I1228" s="37" t="str">
        <f t="shared" si="97"/>
        <v>NO</v>
      </c>
      <c r="J1228" s="37" t="str">
        <f t="shared" si="98"/>
        <v>NO</v>
      </c>
      <c r="K1228" s="37" t="str">
        <f t="shared" si="99"/>
        <v>NO</v>
      </c>
    </row>
    <row r="1229" spans="2:11" x14ac:dyDescent="0.35">
      <c r="B1229" s="262"/>
      <c r="C1229" s="238"/>
      <c r="D1229" s="238"/>
      <c r="E1229" s="288"/>
      <c r="F1229" s="264"/>
      <c r="G1229" s="37" t="str">
        <f t="shared" si="95"/>
        <v>NO</v>
      </c>
      <c r="H1229" s="37" t="str">
        <f t="shared" si="96"/>
        <v>NO</v>
      </c>
      <c r="I1229" s="37" t="str">
        <f t="shared" si="97"/>
        <v>NO</v>
      </c>
      <c r="J1229" s="37" t="str">
        <f t="shared" si="98"/>
        <v>NO</v>
      </c>
      <c r="K1229" s="37" t="str">
        <f t="shared" si="99"/>
        <v>NO</v>
      </c>
    </row>
    <row r="1230" spans="2:11" x14ac:dyDescent="0.35">
      <c r="B1230" s="262"/>
      <c r="C1230" s="238"/>
      <c r="D1230" s="238"/>
      <c r="E1230" s="288"/>
      <c r="F1230" s="264"/>
      <c r="G1230" s="37" t="str">
        <f t="shared" si="95"/>
        <v>NO</v>
      </c>
      <c r="H1230" s="37" t="str">
        <f t="shared" si="96"/>
        <v>NO</v>
      </c>
      <c r="I1230" s="37" t="str">
        <f t="shared" si="97"/>
        <v>NO</v>
      </c>
      <c r="J1230" s="37" t="str">
        <f t="shared" si="98"/>
        <v>NO</v>
      </c>
      <c r="K1230" s="37" t="str">
        <f t="shared" si="99"/>
        <v>NO</v>
      </c>
    </row>
    <row r="1231" spans="2:11" x14ac:dyDescent="0.35">
      <c r="B1231" s="262"/>
      <c r="C1231" s="238"/>
      <c r="D1231" s="238"/>
      <c r="E1231" s="288"/>
      <c r="F1231" s="264"/>
      <c r="G1231" s="37" t="str">
        <f t="shared" si="95"/>
        <v>NO</v>
      </c>
      <c r="H1231" s="37" t="str">
        <f t="shared" si="96"/>
        <v>NO</v>
      </c>
      <c r="I1231" s="37" t="str">
        <f t="shared" si="97"/>
        <v>NO</v>
      </c>
      <c r="J1231" s="37" t="str">
        <f t="shared" si="98"/>
        <v>NO</v>
      </c>
      <c r="K1231" s="37" t="str">
        <f t="shared" si="99"/>
        <v>NO</v>
      </c>
    </row>
    <row r="1232" spans="2:11" x14ac:dyDescent="0.35">
      <c r="B1232" s="262"/>
      <c r="C1232" s="238"/>
      <c r="D1232" s="238"/>
      <c r="E1232" s="288"/>
      <c r="F1232" s="264"/>
      <c r="G1232" s="37" t="str">
        <f t="shared" si="95"/>
        <v>NO</v>
      </c>
      <c r="H1232" s="37" t="str">
        <f t="shared" si="96"/>
        <v>NO</v>
      </c>
      <c r="I1232" s="37" t="str">
        <f t="shared" si="97"/>
        <v>NO</v>
      </c>
      <c r="J1232" s="37" t="str">
        <f t="shared" si="98"/>
        <v>NO</v>
      </c>
      <c r="K1232" s="37" t="str">
        <f t="shared" si="99"/>
        <v>NO</v>
      </c>
    </row>
    <row r="1233" spans="2:11" x14ac:dyDescent="0.35">
      <c r="B1233" s="262"/>
      <c r="C1233" s="238"/>
      <c r="D1233" s="238"/>
      <c r="E1233" s="288"/>
      <c r="F1233" s="264"/>
      <c r="G1233" s="37" t="str">
        <f t="shared" si="95"/>
        <v>NO</v>
      </c>
      <c r="H1233" s="37" t="str">
        <f t="shared" si="96"/>
        <v>NO</v>
      </c>
      <c r="I1233" s="37" t="str">
        <f t="shared" si="97"/>
        <v>NO</v>
      </c>
      <c r="J1233" s="37" t="str">
        <f t="shared" si="98"/>
        <v>NO</v>
      </c>
      <c r="K1233" s="37" t="str">
        <f t="shared" si="99"/>
        <v>NO</v>
      </c>
    </row>
    <row r="1234" spans="2:11" x14ac:dyDescent="0.35">
      <c r="B1234" s="262"/>
      <c r="C1234" s="238"/>
      <c r="D1234" s="238"/>
      <c r="E1234" s="288"/>
      <c r="F1234" s="264"/>
      <c r="G1234" s="37" t="str">
        <f t="shared" si="95"/>
        <v>NO</v>
      </c>
      <c r="H1234" s="37" t="str">
        <f t="shared" si="96"/>
        <v>NO</v>
      </c>
      <c r="I1234" s="37" t="str">
        <f t="shared" si="97"/>
        <v>NO</v>
      </c>
      <c r="J1234" s="37" t="str">
        <f t="shared" si="98"/>
        <v>NO</v>
      </c>
      <c r="K1234" s="37" t="str">
        <f t="shared" si="99"/>
        <v>NO</v>
      </c>
    </row>
    <row r="1235" spans="2:11" x14ac:dyDescent="0.35">
      <c r="B1235" s="262"/>
      <c r="C1235" s="238"/>
      <c r="D1235" s="238"/>
      <c r="E1235" s="288"/>
      <c r="F1235" s="264"/>
      <c r="G1235" s="37" t="str">
        <f t="shared" si="95"/>
        <v>NO</v>
      </c>
      <c r="H1235" s="37" t="str">
        <f t="shared" si="96"/>
        <v>NO</v>
      </c>
      <c r="I1235" s="37" t="str">
        <f t="shared" si="97"/>
        <v>NO</v>
      </c>
      <c r="J1235" s="37" t="str">
        <f t="shared" si="98"/>
        <v>NO</v>
      </c>
      <c r="K1235" s="37" t="str">
        <f t="shared" si="99"/>
        <v>NO</v>
      </c>
    </row>
    <row r="1236" spans="2:11" x14ac:dyDescent="0.35">
      <c r="B1236" s="262"/>
      <c r="C1236" s="238"/>
      <c r="D1236" s="238"/>
      <c r="E1236" s="288"/>
      <c r="F1236" s="264"/>
      <c r="G1236" s="37" t="str">
        <f t="shared" si="95"/>
        <v>NO</v>
      </c>
      <c r="H1236" s="37" t="str">
        <f t="shared" si="96"/>
        <v>NO</v>
      </c>
      <c r="I1236" s="37" t="str">
        <f t="shared" si="97"/>
        <v>NO</v>
      </c>
      <c r="J1236" s="37" t="str">
        <f t="shared" si="98"/>
        <v>NO</v>
      </c>
      <c r="K1236" s="37" t="str">
        <f t="shared" si="99"/>
        <v>NO</v>
      </c>
    </row>
    <row r="1237" spans="2:11" x14ac:dyDescent="0.35">
      <c r="B1237" s="262"/>
      <c r="C1237" s="238"/>
      <c r="D1237" s="238"/>
      <c r="E1237" s="288"/>
      <c r="F1237" s="264"/>
      <c r="G1237" s="37" t="str">
        <f t="shared" si="95"/>
        <v>NO</v>
      </c>
      <c r="H1237" s="37" t="str">
        <f t="shared" si="96"/>
        <v>NO</v>
      </c>
      <c r="I1237" s="37" t="str">
        <f t="shared" si="97"/>
        <v>NO</v>
      </c>
      <c r="J1237" s="37" t="str">
        <f t="shared" si="98"/>
        <v>NO</v>
      </c>
      <c r="K1237" s="37" t="str">
        <f t="shared" si="99"/>
        <v>NO</v>
      </c>
    </row>
    <row r="1238" spans="2:11" x14ac:dyDescent="0.35">
      <c r="B1238" s="262"/>
      <c r="C1238" s="238"/>
      <c r="D1238" s="238"/>
      <c r="E1238" s="288"/>
      <c r="F1238" s="264"/>
      <c r="G1238" s="37" t="str">
        <f t="shared" si="95"/>
        <v>NO</v>
      </c>
      <c r="H1238" s="37" t="str">
        <f t="shared" si="96"/>
        <v>NO</v>
      </c>
      <c r="I1238" s="37" t="str">
        <f t="shared" si="97"/>
        <v>NO</v>
      </c>
      <c r="J1238" s="37" t="str">
        <f t="shared" si="98"/>
        <v>NO</v>
      </c>
      <c r="K1238" s="37" t="str">
        <f t="shared" si="99"/>
        <v>NO</v>
      </c>
    </row>
    <row r="1239" spans="2:11" x14ac:dyDescent="0.35">
      <c r="B1239" s="262"/>
      <c r="C1239" s="238"/>
      <c r="D1239" s="238"/>
      <c r="E1239" s="288"/>
      <c r="F1239" s="264"/>
      <c r="G1239" s="37" t="str">
        <f t="shared" si="95"/>
        <v>NO</v>
      </c>
      <c r="H1239" s="37" t="str">
        <f t="shared" si="96"/>
        <v>NO</v>
      </c>
      <c r="I1239" s="37" t="str">
        <f t="shared" si="97"/>
        <v>NO</v>
      </c>
      <c r="J1239" s="37" t="str">
        <f t="shared" si="98"/>
        <v>NO</v>
      </c>
      <c r="K1239" s="37" t="str">
        <f t="shared" si="99"/>
        <v>NO</v>
      </c>
    </row>
    <row r="1240" spans="2:11" x14ac:dyDescent="0.35">
      <c r="B1240" s="262"/>
      <c r="C1240" s="238"/>
      <c r="D1240" s="238"/>
      <c r="E1240" s="288"/>
      <c r="F1240" s="264"/>
      <c r="G1240" s="37" t="str">
        <f t="shared" si="95"/>
        <v>NO</v>
      </c>
      <c r="H1240" s="37" t="str">
        <f t="shared" si="96"/>
        <v>NO</v>
      </c>
      <c r="I1240" s="37" t="str">
        <f t="shared" si="97"/>
        <v>NO</v>
      </c>
      <c r="J1240" s="37" t="str">
        <f t="shared" si="98"/>
        <v>NO</v>
      </c>
      <c r="K1240" s="37" t="str">
        <f t="shared" si="99"/>
        <v>NO</v>
      </c>
    </row>
    <row r="1241" spans="2:11" x14ac:dyDescent="0.35">
      <c r="B1241" s="262"/>
      <c r="C1241" s="238"/>
      <c r="D1241" s="238"/>
      <c r="E1241" s="288"/>
      <c r="F1241" s="264"/>
      <c r="G1241" s="37" t="str">
        <f t="shared" si="95"/>
        <v>NO</v>
      </c>
      <c r="H1241" s="37" t="str">
        <f t="shared" si="96"/>
        <v>NO</v>
      </c>
      <c r="I1241" s="37" t="str">
        <f t="shared" si="97"/>
        <v>NO</v>
      </c>
      <c r="J1241" s="37" t="str">
        <f t="shared" si="98"/>
        <v>NO</v>
      </c>
      <c r="K1241" s="37" t="str">
        <f t="shared" si="99"/>
        <v>NO</v>
      </c>
    </row>
    <row r="1242" spans="2:11" x14ac:dyDescent="0.35">
      <c r="B1242" s="262"/>
      <c r="C1242" s="238"/>
      <c r="D1242" s="238"/>
      <c r="E1242" s="288"/>
      <c r="F1242" s="264"/>
      <c r="G1242" s="37" t="str">
        <f t="shared" si="95"/>
        <v>NO</v>
      </c>
      <c r="H1242" s="37" t="str">
        <f t="shared" si="96"/>
        <v>NO</v>
      </c>
      <c r="I1242" s="37" t="str">
        <f t="shared" si="97"/>
        <v>NO</v>
      </c>
      <c r="J1242" s="37" t="str">
        <f t="shared" si="98"/>
        <v>NO</v>
      </c>
      <c r="K1242" s="37" t="str">
        <f t="shared" si="99"/>
        <v>NO</v>
      </c>
    </row>
    <row r="1243" spans="2:11" x14ac:dyDescent="0.35">
      <c r="B1243" s="262"/>
      <c r="C1243" s="238"/>
      <c r="D1243" s="238"/>
      <c r="E1243" s="288"/>
      <c r="F1243" s="264"/>
      <c r="G1243" s="37" t="str">
        <f t="shared" si="95"/>
        <v>NO</v>
      </c>
      <c r="H1243" s="37" t="str">
        <f t="shared" si="96"/>
        <v>NO</v>
      </c>
      <c r="I1243" s="37" t="str">
        <f t="shared" si="97"/>
        <v>NO</v>
      </c>
      <c r="J1243" s="37" t="str">
        <f t="shared" si="98"/>
        <v>NO</v>
      </c>
      <c r="K1243" s="37" t="str">
        <f t="shared" si="99"/>
        <v>NO</v>
      </c>
    </row>
    <row r="1244" spans="2:11" x14ac:dyDescent="0.35">
      <c r="B1244" s="262"/>
      <c r="C1244" s="238"/>
      <c r="D1244" s="238"/>
      <c r="E1244" s="288"/>
      <c r="F1244" s="264"/>
      <c r="G1244" s="37" t="str">
        <f t="shared" si="95"/>
        <v>NO</v>
      </c>
      <c r="H1244" s="37" t="str">
        <f t="shared" si="96"/>
        <v>NO</v>
      </c>
      <c r="I1244" s="37" t="str">
        <f t="shared" si="97"/>
        <v>NO</v>
      </c>
      <c r="J1244" s="37" t="str">
        <f t="shared" si="98"/>
        <v>NO</v>
      </c>
      <c r="K1244" s="37" t="str">
        <f t="shared" si="99"/>
        <v>NO</v>
      </c>
    </row>
    <row r="1245" spans="2:11" x14ac:dyDescent="0.35">
      <c r="B1245" s="262"/>
      <c r="C1245" s="238"/>
      <c r="D1245" s="238"/>
      <c r="E1245" s="288"/>
      <c r="F1245" s="264"/>
      <c r="G1245" s="37" t="str">
        <f t="shared" si="95"/>
        <v>NO</v>
      </c>
      <c r="H1245" s="37" t="str">
        <f t="shared" si="96"/>
        <v>NO</v>
      </c>
      <c r="I1245" s="37" t="str">
        <f t="shared" si="97"/>
        <v>NO</v>
      </c>
      <c r="J1245" s="37" t="str">
        <f t="shared" si="98"/>
        <v>NO</v>
      </c>
      <c r="K1245" s="37" t="str">
        <f t="shared" si="99"/>
        <v>NO</v>
      </c>
    </row>
    <row r="1246" spans="2:11" x14ac:dyDescent="0.35">
      <c r="B1246" s="262"/>
      <c r="C1246" s="238"/>
      <c r="D1246" s="238"/>
      <c r="E1246" s="288"/>
      <c r="F1246" s="264"/>
      <c r="G1246" s="37" t="str">
        <f t="shared" si="95"/>
        <v>NO</v>
      </c>
      <c r="H1246" s="37" t="str">
        <f t="shared" si="96"/>
        <v>NO</v>
      </c>
      <c r="I1246" s="37" t="str">
        <f t="shared" si="97"/>
        <v>NO</v>
      </c>
      <c r="J1246" s="37" t="str">
        <f t="shared" si="98"/>
        <v>NO</v>
      </c>
      <c r="K1246" s="37" t="str">
        <f t="shared" si="99"/>
        <v>NO</v>
      </c>
    </row>
    <row r="1247" spans="2:11" x14ac:dyDescent="0.35">
      <c r="B1247" s="262"/>
      <c r="C1247" s="238"/>
      <c r="D1247" s="238"/>
      <c r="E1247" s="288"/>
      <c r="F1247" s="264"/>
      <c r="G1247" s="37" t="str">
        <f t="shared" si="95"/>
        <v>NO</v>
      </c>
      <c r="H1247" s="37" t="str">
        <f t="shared" si="96"/>
        <v>NO</v>
      </c>
      <c r="I1247" s="37" t="str">
        <f t="shared" si="97"/>
        <v>NO</v>
      </c>
      <c r="J1247" s="37" t="str">
        <f t="shared" si="98"/>
        <v>NO</v>
      </c>
      <c r="K1247" s="37" t="str">
        <f t="shared" si="99"/>
        <v>NO</v>
      </c>
    </row>
    <row r="1248" spans="2:11" x14ac:dyDescent="0.35">
      <c r="B1248" s="262"/>
      <c r="C1248" s="238"/>
      <c r="D1248" s="238"/>
      <c r="E1248" s="288"/>
      <c r="F1248" s="264"/>
      <c r="G1248" s="37" t="str">
        <f t="shared" si="95"/>
        <v>NO</v>
      </c>
      <c r="H1248" s="37" t="str">
        <f t="shared" si="96"/>
        <v>NO</v>
      </c>
      <c r="I1248" s="37" t="str">
        <f t="shared" si="97"/>
        <v>NO</v>
      </c>
      <c r="J1248" s="37" t="str">
        <f t="shared" si="98"/>
        <v>NO</v>
      </c>
      <c r="K1248" s="37" t="str">
        <f t="shared" si="99"/>
        <v>NO</v>
      </c>
    </row>
    <row r="1249" spans="2:11" x14ac:dyDescent="0.35">
      <c r="B1249" s="262"/>
      <c r="C1249" s="238"/>
      <c r="D1249" s="238"/>
      <c r="E1249" s="288"/>
      <c r="F1249" s="264"/>
      <c r="G1249" s="37" t="str">
        <f t="shared" si="95"/>
        <v>NO</v>
      </c>
      <c r="H1249" s="37" t="str">
        <f t="shared" si="96"/>
        <v>NO</v>
      </c>
      <c r="I1249" s="37" t="str">
        <f t="shared" si="97"/>
        <v>NO</v>
      </c>
      <c r="J1249" s="37" t="str">
        <f t="shared" si="98"/>
        <v>NO</v>
      </c>
      <c r="K1249" s="37" t="str">
        <f t="shared" si="99"/>
        <v>NO</v>
      </c>
    </row>
    <row r="1250" spans="2:11" x14ac:dyDescent="0.35">
      <c r="B1250" s="262"/>
      <c r="C1250" s="238"/>
      <c r="D1250" s="238"/>
      <c r="E1250" s="288"/>
      <c r="F1250" s="264"/>
      <c r="G1250" s="37" t="str">
        <f t="shared" si="95"/>
        <v>NO</v>
      </c>
      <c r="H1250" s="37" t="str">
        <f t="shared" si="96"/>
        <v>NO</v>
      </c>
      <c r="I1250" s="37" t="str">
        <f t="shared" si="97"/>
        <v>NO</v>
      </c>
      <c r="J1250" s="37" t="str">
        <f t="shared" si="98"/>
        <v>NO</v>
      </c>
      <c r="K1250" s="37" t="str">
        <f t="shared" si="99"/>
        <v>NO</v>
      </c>
    </row>
    <row r="1251" spans="2:11" x14ac:dyDescent="0.35">
      <c r="B1251" s="262"/>
      <c r="C1251" s="238"/>
      <c r="D1251" s="238"/>
      <c r="E1251" s="288"/>
      <c r="F1251" s="264"/>
      <c r="G1251" s="37" t="str">
        <f t="shared" si="95"/>
        <v>NO</v>
      </c>
      <c r="H1251" s="37" t="str">
        <f t="shared" si="96"/>
        <v>NO</v>
      </c>
      <c r="I1251" s="37" t="str">
        <f t="shared" si="97"/>
        <v>NO</v>
      </c>
      <c r="J1251" s="37" t="str">
        <f t="shared" si="98"/>
        <v>NO</v>
      </c>
      <c r="K1251" s="37" t="str">
        <f t="shared" si="99"/>
        <v>NO</v>
      </c>
    </row>
    <row r="1252" spans="2:11" x14ac:dyDescent="0.35">
      <c r="B1252" s="262"/>
      <c r="C1252" s="238"/>
      <c r="D1252" s="238"/>
      <c r="E1252" s="288"/>
      <c r="F1252" s="264"/>
      <c r="G1252" s="37" t="str">
        <f t="shared" si="95"/>
        <v>NO</v>
      </c>
      <c r="H1252" s="37" t="str">
        <f t="shared" si="96"/>
        <v>NO</v>
      </c>
      <c r="I1252" s="37" t="str">
        <f t="shared" si="97"/>
        <v>NO</v>
      </c>
      <c r="J1252" s="37" t="str">
        <f t="shared" si="98"/>
        <v>NO</v>
      </c>
      <c r="K1252" s="37" t="str">
        <f t="shared" si="99"/>
        <v>NO</v>
      </c>
    </row>
    <row r="1253" spans="2:11" x14ac:dyDescent="0.35">
      <c r="B1253" s="262"/>
      <c r="C1253" s="238"/>
      <c r="D1253" s="238"/>
      <c r="E1253" s="288"/>
      <c r="F1253" s="264"/>
      <c r="G1253" s="37" t="str">
        <f t="shared" si="95"/>
        <v>NO</v>
      </c>
      <c r="H1253" s="37" t="str">
        <f t="shared" si="96"/>
        <v>NO</v>
      </c>
      <c r="I1253" s="37" t="str">
        <f t="shared" si="97"/>
        <v>NO</v>
      </c>
      <c r="J1253" s="37" t="str">
        <f t="shared" si="98"/>
        <v>NO</v>
      </c>
      <c r="K1253" s="37" t="str">
        <f t="shared" si="99"/>
        <v>NO</v>
      </c>
    </row>
    <row r="1254" spans="2:11" x14ac:dyDescent="0.35">
      <c r="B1254" s="262"/>
      <c r="C1254" s="238"/>
      <c r="D1254" s="238"/>
      <c r="E1254" s="288"/>
      <c r="F1254" s="264"/>
      <c r="G1254" s="37" t="str">
        <f t="shared" si="95"/>
        <v>NO</v>
      </c>
      <c r="H1254" s="37" t="str">
        <f t="shared" si="96"/>
        <v>NO</v>
      </c>
      <c r="I1254" s="37" t="str">
        <f t="shared" si="97"/>
        <v>NO</v>
      </c>
      <c r="J1254" s="37" t="str">
        <f t="shared" si="98"/>
        <v>NO</v>
      </c>
      <c r="K1254" s="37" t="str">
        <f t="shared" si="99"/>
        <v>NO</v>
      </c>
    </row>
    <row r="1255" spans="2:11" x14ac:dyDescent="0.35">
      <c r="B1255" s="262"/>
      <c r="C1255" s="238"/>
      <c r="D1255" s="238"/>
      <c r="E1255" s="288"/>
      <c r="F1255" s="264"/>
      <c r="G1255" s="37" t="str">
        <f t="shared" si="95"/>
        <v>NO</v>
      </c>
      <c r="H1255" s="37" t="str">
        <f t="shared" si="96"/>
        <v>NO</v>
      </c>
      <c r="I1255" s="37" t="str">
        <f t="shared" si="97"/>
        <v>NO</v>
      </c>
      <c r="J1255" s="37" t="str">
        <f t="shared" si="98"/>
        <v>NO</v>
      </c>
      <c r="K1255" s="37" t="str">
        <f t="shared" si="99"/>
        <v>NO</v>
      </c>
    </row>
    <row r="1256" spans="2:11" x14ac:dyDescent="0.35">
      <c r="B1256" s="262"/>
      <c r="C1256" s="238"/>
      <c r="D1256" s="238"/>
      <c r="E1256" s="288"/>
      <c r="F1256" s="264"/>
      <c r="G1256" s="37" t="str">
        <f t="shared" si="95"/>
        <v>NO</v>
      </c>
      <c r="H1256" s="37" t="str">
        <f t="shared" si="96"/>
        <v>NO</v>
      </c>
      <c r="I1256" s="37" t="str">
        <f t="shared" si="97"/>
        <v>NO</v>
      </c>
      <c r="J1256" s="37" t="str">
        <f t="shared" si="98"/>
        <v>NO</v>
      </c>
      <c r="K1256" s="37" t="str">
        <f t="shared" si="99"/>
        <v>NO</v>
      </c>
    </row>
    <row r="1257" spans="2:11" x14ac:dyDescent="0.35">
      <c r="B1257" s="262"/>
      <c r="C1257" s="238"/>
      <c r="D1257" s="238"/>
      <c r="E1257" s="288"/>
      <c r="F1257" s="264"/>
      <c r="G1257" s="37" t="str">
        <f t="shared" si="95"/>
        <v>NO</v>
      </c>
      <c r="H1257" s="37" t="str">
        <f t="shared" si="96"/>
        <v>NO</v>
      </c>
      <c r="I1257" s="37" t="str">
        <f t="shared" si="97"/>
        <v>NO</v>
      </c>
      <c r="J1257" s="37" t="str">
        <f t="shared" si="98"/>
        <v>NO</v>
      </c>
      <c r="K1257" s="37" t="str">
        <f t="shared" si="99"/>
        <v>NO</v>
      </c>
    </row>
    <row r="1258" spans="2:11" x14ac:dyDescent="0.35">
      <c r="B1258" s="262"/>
      <c r="C1258" s="238"/>
      <c r="D1258" s="238"/>
      <c r="E1258" s="288"/>
      <c r="F1258" s="264"/>
      <c r="G1258" s="37" t="str">
        <f t="shared" si="95"/>
        <v>NO</v>
      </c>
      <c r="H1258" s="37" t="str">
        <f t="shared" si="96"/>
        <v>NO</v>
      </c>
      <c r="I1258" s="37" t="str">
        <f t="shared" si="97"/>
        <v>NO</v>
      </c>
      <c r="J1258" s="37" t="str">
        <f t="shared" si="98"/>
        <v>NO</v>
      </c>
      <c r="K1258" s="37" t="str">
        <f t="shared" si="99"/>
        <v>NO</v>
      </c>
    </row>
    <row r="1259" spans="2:11" x14ac:dyDescent="0.35">
      <c r="B1259" s="262"/>
      <c r="C1259" s="238"/>
      <c r="D1259" s="238"/>
      <c r="E1259" s="288"/>
      <c r="F1259" s="264"/>
      <c r="G1259" s="37" t="str">
        <f t="shared" si="95"/>
        <v>NO</v>
      </c>
      <c r="H1259" s="37" t="str">
        <f t="shared" si="96"/>
        <v>NO</v>
      </c>
      <c r="I1259" s="37" t="str">
        <f t="shared" si="97"/>
        <v>NO</v>
      </c>
      <c r="J1259" s="37" t="str">
        <f t="shared" si="98"/>
        <v>NO</v>
      </c>
      <c r="K1259" s="37" t="str">
        <f t="shared" si="99"/>
        <v>NO</v>
      </c>
    </row>
    <row r="1260" spans="2:11" x14ac:dyDescent="0.35">
      <c r="B1260" s="262"/>
      <c r="C1260" s="238"/>
      <c r="D1260" s="238"/>
      <c r="E1260" s="288"/>
      <c r="F1260" s="264"/>
      <c r="G1260" s="37" t="str">
        <f t="shared" si="95"/>
        <v>NO</v>
      </c>
      <c r="H1260" s="37" t="str">
        <f t="shared" si="96"/>
        <v>NO</v>
      </c>
      <c r="I1260" s="37" t="str">
        <f t="shared" si="97"/>
        <v>NO</v>
      </c>
      <c r="J1260" s="37" t="str">
        <f t="shared" si="98"/>
        <v>NO</v>
      </c>
      <c r="K1260" s="37" t="str">
        <f t="shared" si="99"/>
        <v>NO</v>
      </c>
    </row>
    <row r="1261" spans="2:11" x14ac:dyDescent="0.35">
      <c r="B1261" s="262"/>
      <c r="C1261" s="238"/>
      <c r="D1261" s="238"/>
      <c r="E1261" s="288"/>
      <c r="F1261" s="264"/>
      <c r="G1261" s="37" t="str">
        <f t="shared" si="95"/>
        <v>NO</v>
      </c>
      <c r="H1261" s="37" t="str">
        <f t="shared" si="96"/>
        <v>NO</v>
      </c>
      <c r="I1261" s="37" t="str">
        <f t="shared" si="97"/>
        <v>NO</v>
      </c>
      <c r="J1261" s="37" t="str">
        <f t="shared" si="98"/>
        <v>NO</v>
      </c>
      <c r="K1261" s="37" t="str">
        <f t="shared" si="99"/>
        <v>NO</v>
      </c>
    </row>
    <row r="1262" spans="2:11" x14ac:dyDescent="0.35">
      <c r="B1262" s="262"/>
      <c r="C1262" s="238"/>
      <c r="D1262" s="238"/>
      <c r="E1262" s="288"/>
      <c r="F1262" s="264"/>
      <c r="G1262" s="37" t="str">
        <f t="shared" si="95"/>
        <v>NO</v>
      </c>
      <c r="H1262" s="37" t="str">
        <f t="shared" si="96"/>
        <v>NO</v>
      </c>
      <c r="I1262" s="37" t="str">
        <f t="shared" si="97"/>
        <v>NO</v>
      </c>
      <c r="J1262" s="37" t="str">
        <f t="shared" si="98"/>
        <v>NO</v>
      </c>
      <c r="K1262" s="37" t="str">
        <f t="shared" si="99"/>
        <v>NO</v>
      </c>
    </row>
    <row r="1263" spans="2:11" x14ac:dyDescent="0.35">
      <c r="B1263" s="262"/>
      <c r="C1263" s="238"/>
      <c r="D1263" s="238"/>
      <c r="E1263" s="288"/>
      <c r="F1263" s="264"/>
      <c r="G1263" s="37" t="str">
        <f t="shared" si="95"/>
        <v>NO</v>
      </c>
      <c r="H1263" s="37" t="str">
        <f t="shared" si="96"/>
        <v>NO</v>
      </c>
      <c r="I1263" s="37" t="str">
        <f t="shared" si="97"/>
        <v>NO</v>
      </c>
      <c r="J1263" s="37" t="str">
        <f t="shared" si="98"/>
        <v>NO</v>
      </c>
      <c r="K1263" s="37" t="str">
        <f t="shared" si="99"/>
        <v>NO</v>
      </c>
    </row>
    <row r="1264" spans="2:11" x14ac:dyDescent="0.35">
      <c r="B1264" s="262"/>
      <c r="C1264" s="238"/>
      <c r="D1264" s="238"/>
      <c r="E1264" s="288"/>
      <c r="F1264" s="264"/>
      <c r="G1264" s="37" t="str">
        <f t="shared" si="95"/>
        <v>NO</v>
      </c>
      <c r="H1264" s="37" t="str">
        <f t="shared" si="96"/>
        <v>NO</v>
      </c>
      <c r="I1264" s="37" t="str">
        <f t="shared" si="97"/>
        <v>NO</v>
      </c>
      <c r="J1264" s="37" t="str">
        <f t="shared" si="98"/>
        <v>NO</v>
      </c>
      <c r="K1264" s="37" t="str">
        <f t="shared" si="99"/>
        <v>NO</v>
      </c>
    </row>
    <row r="1265" spans="2:11" x14ac:dyDescent="0.35">
      <c r="B1265" s="262"/>
      <c r="C1265" s="238"/>
      <c r="D1265" s="238"/>
      <c r="E1265" s="288"/>
      <c r="F1265" s="264"/>
      <c r="G1265" s="37" t="str">
        <f t="shared" si="95"/>
        <v>NO</v>
      </c>
      <c r="H1265" s="37" t="str">
        <f t="shared" si="96"/>
        <v>NO</v>
      </c>
      <c r="I1265" s="37" t="str">
        <f t="shared" si="97"/>
        <v>NO</v>
      </c>
      <c r="J1265" s="37" t="str">
        <f t="shared" si="98"/>
        <v>NO</v>
      </c>
      <c r="K1265" s="37" t="str">
        <f t="shared" si="99"/>
        <v>NO</v>
      </c>
    </row>
    <row r="1266" spans="2:11" x14ac:dyDescent="0.35">
      <c r="B1266" s="262"/>
      <c r="C1266" s="238"/>
      <c r="D1266" s="238"/>
      <c r="E1266" s="288"/>
      <c r="F1266" s="264"/>
      <c r="G1266" s="37" t="str">
        <f t="shared" si="95"/>
        <v>NO</v>
      </c>
      <c r="H1266" s="37" t="str">
        <f t="shared" si="96"/>
        <v>NO</v>
      </c>
      <c r="I1266" s="37" t="str">
        <f t="shared" si="97"/>
        <v>NO</v>
      </c>
      <c r="J1266" s="37" t="str">
        <f t="shared" si="98"/>
        <v>NO</v>
      </c>
      <c r="K1266" s="37" t="str">
        <f t="shared" si="99"/>
        <v>NO</v>
      </c>
    </row>
    <row r="1267" spans="2:11" x14ac:dyDescent="0.35">
      <c r="B1267" s="262"/>
      <c r="C1267" s="238"/>
      <c r="D1267" s="238"/>
      <c r="E1267" s="288"/>
      <c r="F1267" s="264"/>
      <c r="G1267" s="37" t="str">
        <f t="shared" si="95"/>
        <v>NO</v>
      </c>
      <c r="H1267" s="37" t="str">
        <f t="shared" si="96"/>
        <v>NO</v>
      </c>
      <c r="I1267" s="37" t="str">
        <f t="shared" si="97"/>
        <v>NO</v>
      </c>
      <c r="J1267" s="37" t="str">
        <f t="shared" si="98"/>
        <v>NO</v>
      </c>
      <c r="K1267" s="37" t="str">
        <f t="shared" si="99"/>
        <v>NO</v>
      </c>
    </row>
    <row r="1268" spans="2:11" x14ac:dyDescent="0.35">
      <c r="B1268" s="262"/>
      <c r="C1268" s="238"/>
      <c r="D1268" s="238"/>
      <c r="E1268" s="288"/>
      <c r="F1268" s="264"/>
      <c r="G1268" s="37" t="str">
        <f t="shared" si="95"/>
        <v>NO</v>
      </c>
      <c r="H1268" s="37" t="str">
        <f t="shared" si="96"/>
        <v>NO</v>
      </c>
      <c r="I1268" s="37" t="str">
        <f t="shared" si="97"/>
        <v>NO</v>
      </c>
      <c r="J1268" s="37" t="str">
        <f t="shared" si="98"/>
        <v>NO</v>
      </c>
      <c r="K1268" s="37" t="str">
        <f t="shared" si="99"/>
        <v>NO</v>
      </c>
    </row>
    <row r="1269" spans="2:11" x14ac:dyDescent="0.35">
      <c r="B1269" s="262"/>
      <c r="C1269" s="238"/>
      <c r="D1269" s="238"/>
      <c r="E1269" s="288"/>
      <c r="F1269" s="264"/>
      <c r="G1269" s="37" t="str">
        <f t="shared" si="95"/>
        <v>NO</v>
      </c>
      <c r="H1269" s="37" t="str">
        <f t="shared" si="96"/>
        <v>NO</v>
      </c>
      <c r="I1269" s="37" t="str">
        <f t="shared" si="97"/>
        <v>NO</v>
      </c>
      <c r="J1269" s="37" t="str">
        <f t="shared" si="98"/>
        <v>NO</v>
      </c>
      <c r="K1269" s="37" t="str">
        <f t="shared" si="99"/>
        <v>NO</v>
      </c>
    </row>
    <row r="1270" spans="2:11" x14ac:dyDescent="0.35">
      <c r="B1270" s="262"/>
      <c r="C1270" s="238"/>
      <c r="D1270" s="238"/>
      <c r="E1270" s="288"/>
      <c r="F1270" s="264"/>
      <c r="G1270" s="37" t="str">
        <f t="shared" si="95"/>
        <v>NO</v>
      </c>
      <c r="H1270" s="37" t="str">
        <f t="shared" si="96"/>
        <v>NO</v>
      </c>
      <c r="I1270" s="37" t="str">
        <f t="shared" si="97"/>
        <v>NO</v>
      </c>
      <c r="J1270" s="37" t="str">
        <f t="shared" si="98"/>
        <v>NO</v>
      </c>
      <c r="K1270" s="37" t="str">
        <f t="shared" si="99"/>
        <v>NO</v>
      </c>
    </row>
    <row r="1271" spans="2:11" x14ac:dyDescent="0.35">
      <c r="B1271" s="262"/>
      <c r="C1271" s="238"/>
      <c r="D1271" s="238"/>
      <c r="E1271" s="288"/>
      <c r="F1271" s="264"/>
      <c r="G1271" s="37" t="str">
        <f t="shared" si="95"/>
        <v>NO</v>
      </c>
      <c r="H1271" s="37" t="str">
        <f t="shared" si="96"/>
        <v>NO</v>
      </c>
      <c r="I1271" s="37" t="str">
        <f t="shared" si="97"/>
        <v>NO</v>
      </c>
      <c r="J1271" s="37" t="str">
        <f t="shared" si="98"/>
        <v>NO</v>
      </c>
      <c r="K1271" s="37" t="str">
        <f t="shared" si="99"/>
        <v>NO</v>
      </c>
    </row>
    <row r="1272" spans="2:11" x14ac:dyDescent="0.35">
      <c r="B1272" s="262"/>
      <c r="C1272" s="238"/>
      <c r="D1272" s="238"/>
      <c r="E1272" s="288"/>
      <c r="F1272" s="264"/>
      <c r="G1272" s="37" t="str">
        <f t="shared" si="95"/>
        <v>NO</v>
      </c>
      <c r="H1272" s="37" t="str">
        <f t="shared" si="96"/>
        <v>NO</v>
      </c>
      <c r="I1272" s="37" t="str">
        <f t="shared" si="97"/>
        <v>NO</v>
      </c>
      <c r="J1272" s="37" t="str">
        <f t="shared" si="98"/>
        <v>NO</v>
      </c>
      <c r="K1272" s="37" t="str">
        <f t="shared" si="99"/>
        <v>NO</v>
      </c>
    </row>
    <row r="1273" spans="2:11" x14ac:dyDescent="0.35">
      <c r="B1273" s="262"/>
      <c r="C1273" s="238"/>
      <c r="D1273" s="238"/>
      <c r="E1273" s="288"/>
      <c r="F1273" s="264"/>
      <c r="G1273" s="37" t="str">
        <f t="shared" si="95"/>
        <v>NO</v>
      </c>
      <c r="H1273" s="37" t="str">
        <f t="shared" si="96"/>
        <v>NO</v>
      </c>
      <c r="I1273" s="37" t="str">
        <f t="shared" si="97"/>
        <v>NO</v>
      </c>
      <c r="J1273" s="37" t="str">
        <f t="shared" si="98"/>
        <v>NO</v>
      </c>
      <c r="K1273" s="37" t="str">
        <f t="shared" si="99"/>
        <v>NO</v>
      </c>
    </row>
    <row r="1274" spans="2:11" x14ac:dyDescent="0.35">
      <c r="B1274" s="262"/>
      <c r="C1274" s="238"/>
      <c r="D1274" s="238"/>
      <c r="E1274" s="288"/>
      <c r="F1274" s="264"/>
      <c r="G1274" s="37" t="str">
        <f t="shared" si="95"/>
        <v>NO</v>
      </c>
      <c r="H1274" s="37" t="str">
        <f t="shared" si="96"/>
        <v>NO</v>
      </c>
      <c r="I1274" s="37" t="str">
        <f t="shared" si="97"/>
        <v>NO</v>
      </c>
      <c r="J1274" s="37" t="str">
        <f t="shared" si="98"/>
        <v>NO</v>
      </c>
      <c r="K1274" s="37" t="str">
        <f t="shared" si="99"/>
        <v>NO</v>
      </c>
    </row>
    <row r="1275" spans="2:11" x14ac:dyDescent="0.35">
      <c r="B1275" s="262"/>
      <c r="C1275" s="238"/>
      <c r="D1275" s="238"/>
      <c r="E1275" s="288"/>
      <c r="F1275" s="264"/>
      <c r="G1275" s="37" t="str">
        <f t="shared" si="95"/>
        <v>NO</v>
      </c>
      <c r="H1275" s="37" t="str">
        <f t="shared" si="96"/>
        <v>NO</v>
      </c>
      <c r="I1275" s="37" t="str">
        <f t="shared" si="97"/>
        <v>NO</v>
      </c>
      <c r="J1275" s="37" t="str">
        <f t="shared" si="98"/>
        <v>NO</v>
      </c>
      <c r="K1275" s="37" t="str">
        <f t="shared" si="99"/>
        <v>NO</v>
      </c>
    </row>
    <row r="1276" spans="2:11" x14ac:dyDescent="0.35">
      <c r="B1276" s="262"/>
      <c r="C1276" s="238"/>
      <c r="D1276" s="238"/>
      <c r="E1276" s="288"/>
      <c r="F1276" s="264"/>
      <c r="G1276" s="37" t="str">
        <f t="shared" si="95"/>
        <v>NO</v>
      </c>
      <c r="H1276" s="37" t="str">
        <f t="shared" si="96"/>
        <v>NO</v>
      </c>
      <c r="I1276" s="37" t="str">
        <f t="shared" si="97"/>
        <v>NO</v>
      </c>
      <c r="J1276" s="37" t="str">
        <f t="shared" si="98"/>
        <v>NO</v>
      </c>
      <c r="K1276" s="37" t="str">
        <f t="shared" si="99"/>
        <v>NO</v>
      </c>
    </row>
    <row r="1277" spans="2:11" x14ac:dyDescent="0.35">
      <c r="B1277" s="262"/>
      <c r="C1277" s="238"/>
      <c r="D1277" s="238"/>
      <c r="E1277" s="288"/>
      <c r="F1277" s="264"/>
      <c r="G1277" s="37" t="str">
        <f t="shared" si="95"/>
        <v>NO</v>
      </c>
      <c r="H1277" s="37" t="str">
        <f t="shared" si="96"/>
        <v>NO</v>
      </c>
      <c r="I1277" s="37" t="str">
        <f t="shared" si="97"/>
        <v>NO</v>
      </c>
      <c r="J1277" s="37" t="str">
        <f t="shared" si="98"/>
        <v>NO</v>
      </c>
      <c r="K1277" s="37" t="str">
        <f t="shared" si="99"/>
        <v>NO</v>
      </c>
    </row>
    <row r="1278" spans="2:11" x14ac:dyDescent="0.35">
      <c r="B1278" s="262"/>
      <c r="C1278" s="238"/>
      <c r="D1278" s="238"/>
      <c r="E1278" s="288"/>
      <c r="F1278" s="264"/>
      <c r="G1278" s="37" t="str">
        <f t="shared" si="95"/>
        <v>NO</v>
      </c>
      <c r="H1278" s="37" t="str">
        <f t="shared" si="96"/>
        <v>NO</v>
      </c>
      <c r="I1278" s="37" t="str">
        <f t="shared" si="97"/>
        <v>NO</v>
      </c>
      <c r="J1278" s="37" t="str">
        <f t="shared" si="98"/>
        <v>NO</v>
      </c>
      <c r="K1278" s="37" t="str">
        <f t="shared" si="99"/>
        <v>NO</v>
      </c>
    </row>
    <row r="1279" spans="2:11" x14ac:dyDescent="0.35">
      <c r="B1279" s="262"/>
      <c r="C1279" s="238"/>
      <c r="D1279" s="238"/>
      <c r="E1279" s="288"/>
      <c r="F1279" s="264"/>
      <c r="G1279" s="37" t="str">
        <f t="shared" si="95"/>
        <v>NO</v>
      </c>
      <c r="H1279" s="37" t="str">
        <f t="shared" si="96"/>
        <v>NO</v>
      </c>
      <c r="I1279" s="37" t="str">
        <f t="shared" si="97"/>
        <v>NO</v>
      </c>
      <c r="J1279" s="37" t="str">
        <f t="shared" si="98"/>
        <v>NO</v>
      </c>
      <c r="K1279" s="37" t="str">
        <f t="shared" si="99"/>
        <v>NO</v>
      </c>
    </row>
    <row r="1280" spans="2:11" x14ac:dyDescent="0.35">
      <c r="B1280" s="262"/>
      <c r="C1280" s="238"/>
      <c r="D1280" s="238"/>
      <c r="E1280" s="288"/>
      <c r="F1280" s="264"/>
      <c r="G1280" s="37" t="str">
        <f t="shared" si="95"/>
        <v>NO</v>
      </c>
      <c r="H1280" s="37" t="str">
        <f t="shared" si="96"/>
        <v>NO</v>
      </c>
      <c r="I1280" s="37" t="str">
        <f t="shared" si="97"/>
        <v>NO</v>
      </c>
      <c r="J1280" s="37" t="str">
        <f t="shared" si="98"/>
        <v>NO</v>
      </c>
      <c r="K1280" s="37" t="str">
        <f t="shared" si="99"/>
        <v>NO</v>
      </c>
    </row>
    <row r="1281" spans="2:11" x14ac:dyDescent="0.35">
      <c r="B1281" s="262"/>
      <c r="C1281" s="238"/>
      <c r="D1281" s="238"/>
      <c r="E1281" s="288"/>
      <c r="F1281" s="264"/>
      <c r="G1281" s="37" t="str">
        <f t="shared" si="95"/>
        <v>NO</v>
      </c>
      <c r="H1281" s="37" t="str">
        <f t="shared" si="96"/>
        <v>NO</v>
      </c>
      <c r="I1281" s="37" t="str">
        <f t="shared" si="97"/>
        <v>NO</v>
      </c>
      <c r="J1281" s="37" t="str">
        <f t="shared" si="98"/>
        <v>NO</v>
      </c>
      <c r="K1281" s="37" t="str">
        <f t="shared" si="99"/>
        <v>NO</v>
      </c>
    </row>
    <row r="1282" spans="2:11" x14ac:dyDescent="0.35">
      <c r="B1282" s="262"/>
      <c r="C1282" s="238"/>
      <c r="D1282" s="238"/>
      <c r="E1282" s="288"/>
      <c r="F1282" s="264"/>
      <c r="G1282" s="37" t="str">
        <f t="shared" si="95"/>
        <v>NO</v>
      </c>
      <c r="H1282" s="37" t="str">
        <f t="shared" si="96"/>
        <v>NO</v>
      </c>
      <c r="I1282" s="37" t="str">
        <f t="shared" si="97"/>
        <v>NO</v>
      </c>
      <c r="J1282" s="37" t="str">
        <f t="shared" si="98"/>
        <v>NO</v>
      </c>
      <c r="K1282" s="37" t="str">
        <f t="shared" si="99"/>
        <v>NO</v>
      </c>
    </row>
    <row r="1283" spans="2:11" x14ac:dyDescent="0.35">
      <c r="B1283" s="262"/>
      <c r="C1283" s="238"/>
      <c r="D1283" s="238"/>
      <c r="E1283" s="288"/>
      <c r="F1283" s="264"/>
      <c r="G1283" s="37" t="str">
        <f t="shared" si="95"/>
        <v>NO</v>
      </c>
      <c r="H1283" s="37" t="str">
        <f t="shared" si="96"/>
        <v>NO</v>
      </c>
      <c r="I1283" s="37" t="str">
        <f t="shared" si="97"/>
        <v>NO</v>
      </c>
      <c r="J1283" s="37" t="str">
        <f t="shared" si="98"/>
        <v>NO</v>
      </c>
      <c r="K1283" s="37" t="str">
        <f t="shared" si="99"/>
        <v>NO</v>
      </c>
    </row>
    <row r="1284" spans="2:11" x14ac:dyDescent="0.35">
      <c r="B1284" s="262"/>
      <c r="C1284" s="238"/>
      <c r="D1284" s="238"/>
      <c r="E1284" s="288"/>
      <c r="F1284" s="264"/>
      <c r="G1284" s="37" t="str">
        <f t="shared" si="95"/>
        <v>NO</v>
      </c>
      <c r="H1284" s="37" t="str">
        <f t="shared" si="96"/>
        <v>NO</v>
      </c>
      <c r="I1284" s="37" t="str">
        <f t="shared" si="97"/>
        <v>NO</v>
      </c>
      <c r="J1284" s="37" t="str">
        <f t="shared" si="98"/>
        <v>NO</v>
      </c>
      <c r="K1284" s="37" t="str">
        <f t="shared" si="99"/>
        <v>NO</v>
      </c>
    </row>
    <row r="1285" spans="2:11" x14ac:dyDescent="0.35">
      <c r="B1285" s="262"/>
      <c r="C1285" s="238"/>
      <c r="D1285" s="238"/>
      <c r="E1285" s="288"/>
      <c r="F1285" s="264"/>
      <c r="G1285" s="37" t="str">
        <f t="shared" ref="G1285:G1348" si="100">IF(AND(C1285&gt;=DATE(2022,9,30),C1285&lt;=DATE(2023,9,29)),"YES",IF(C1285&lt;DATE(2022,9,30),"NO",IF(C1285&gt;DATE(2023,9,29),"NO")))</f>
        <v>NO</v>
      </c>
      <c r="H1285" s="37" t="str">
        <f t="shared" ref="H1285:H1348" si="101">IF(AND(C1285&gt;=DATE(2023,9,30),C1285&lt;=DATE(2024,9,29)),"YES",IF(C1285&lt;DATE(2023,9,30),"NO",IF(C1285&gt;DATE(2024,9,29),"NO")))</f>
        <v>NO</v>
      </c>
      <c r="I1285" s="37" t="str">
        <f t="shared" ref="I1285:I1348" si="102">IF(AND(C1285&gt;=DATE(2024,9,30),C1285&lt;=DATE(2025,9,29)),"YES",IF(C1285&lt;DATE(2024,9,30),"NO",IF(C1285&gt;DATE(2025,9,29),"NO")))</f>
        <v>NO</v>
      </c>
      <c r="J1285" s="37" t="str">
        <f t="shared" ref="J1285:J1348" si="103">IF(AND(C1285&gt;=DATE(2025,9,30),C1285&lt;=DATE(2026,9,29)),"YES",IF(C1285&lt;DATE(2025,9,30),"NO",IF(C1285&gt;DATE(2026,9,29),"NO")))</f>
        <v>NO</v>
      </c>
      <c r="K1285" s="37" t="str">
        <f t="shared" ref="K1285:K1348" si="104">IF(AND(C1285&gt;=DATE(2026,9,30),C1285&lt;=DATE(2027,9,29)),"YES",IF(C1285&lt;DATE(2026,9,30),"NO",IF(C1285&gt;DATE(2027,9,29),"NO")))</f>
        <v>NO</v>
      </c>
    </row>
    <row r="1286" spans="2:11" x14ac:dyDescent="0.35">
      <c r="B1286" s="262"/>
      <c r="C1286" s="238"/>
      <c r="D1286" s="238"/>
      <c r="E1286" s="288"/>
      <c r="F1286" s="264"/>
      <c r="G1286" s="37" t="str">
        <f t="shared" si="100"/>
        <v>NO</v>
      </c>
      <c r="H1286" s="37" t="str">
        <f t="shared" si="101"/>
        <v>NO</v>
      </c>
      <c r="I1286" s="37" t="str">
        <f t="shared" si="102"/>
        <v>NO</v>
      </c>
      <c r="J1286" s="37" t="str">
        <f t="shared" si="103"/>
        <v>NO</v>
      </c>
      <c r="K1286" s="37" t="str">
        <f t="shared" si="104"/>
        <v>NO</v>
      </c>
    </row>
    <row r="1287" spans="2:11" x14ac:dyDescent="0.35">
      <c r="B1287" s="262"/>
      <c r="C1287" s="238"/>
      <c r="D1287" s="238"/>
      <c r="E1287" s="288"/>
      <c r="F1287" s="264"/>
      <c r="G1287" s="37" t="str">
        <f t="shared" si="100"/>
        <v>NO</v>
      </c>
      <c r="H1287" s="37" t="str">
        <f t="shared" si="101"/>
        <v>NO</v>
      </c>
      <c r="I1287" s="37" t="str">
        <f t="shared" si="102"/>
        <v>NO</v>
      </c>
      <c r="J1287" s="37" t="str">
        <f t="shared" si="103"/>
        <v>NO</v>
      </c>
      <c r="K1287" s="37" t="str">
        <f t="shared" si="104"/>
        <v>NO</v>
      </c>
    </row>
    <row r="1288" spans="2:11" x14ac:dyDescent="0.35">
      <c r="B1288" s="262"/>
      <c r="C1288" s="238"/>
      <c r="D1288" s="238"/>
      <c r="E1288" s="288"/>
      <c r="F1288" s="264"/>
      <c r="G1288" s="37" t="str">
        <f t="shared" si="100"/>
        <v>NO</v>
      </c>
      <c r="H1288" s="37" t="str">
        <f t="shared" si="101"/>
        <v>NO</v>
      </c>
      <c r="I1288" s="37" t="str">
        <f t="shared" si="102"/>
        <v>NO</v>
      </c>
      <c r="J1288" s="37" t="str">
        <f t="shared" si="103"/>
        <v>NO</v>
      </c>
      <c r="K1288" s="37" t="str">
        <f t="shared" si="104"/>
        <v>NO</v>
      </c>
    </row>
    <row r="1289" spans="2:11" x14ac:dyDescent="0.35">
      <c r="B1289" s="262"/>
      <c r="C1289" s="238"/>
      <c r="D1289" s="238"/>
      <c r="E1289" s="288"/>
      <c r="F1289" s="264"/>
      <c r="G1289" s="37" t="str">
        <f t="shared" si="100"/>
        <v>NO</v>
      </c>
      <c r="H1289" s="37" t="str">
        <f t="shared" si="101"/>
        <v>NO</v>
      </c>
      <c r="I1289" s="37" t="str">
        <f t="shared" si="102"/>
        <v>NO</v>
      </c>
      <c r="J1289" s="37" t="str">
        <f t="shared" si="103"/>
        <v>NO</v>
      </c>
      <c r="K1289" s="37" t="str">
        <f t="shared" si="104"/>
        <v>NO</v>
      </c>
    </row>
    <row r="1290" spans="2:11" x14ac:dyDescent="0.35">
      <c r="B1290" s="262"/>
      <c r="C1290" s="238"/>
      <c r="D1290" s="238"/>
      <c r="E1290" s="288"/>
      <c r="F1290" s="264"/>
      <c r="G1290" s="37" t="str">
        <f t="shared" si="100"/>
        <v>NO</v>
      </c>
      <c r="H1290" s="37" t="str">
        <f t="shared" si="101"/>
        <v>NO</v>
      </c>
      <c r="I1290" s="37" t="str">
        <f t="shared" si="102"/>
        <v>NO</v>
      </c>
      <c r="J1290" s="37" t="str">
        <f t="shared" si="103"/>
        <v>NO</v>
      </c>
      <c r="K1290" s="37" t="str">
        <f t="shared" si="104"/>
        <v>NO</v>
      </c>
    </row>
    <row r="1291" spans="2:11" x14ac:dyDescent="0.35">
      <c r="B1291" s="262"/>
      <c r="C1291" s="238"/>
      <c r="D1291" s="238"/>
      <c r="E1291" s="288"/>
      <c r="F1291" s="264"/>
      <c r="G1291" s="37" t="str">
        <f t="shared" si="100"/>
        <v>NO</v>
      </c>
      <c r="H1291" s="37" t="str">
        <f t="shared" si="101"/>
        <v>NO</v>
      </c>
      <c r="I1291" s="37" t="str">
        <f t="shared" si="102"/>
        <v>NO</v>
      </c>
      <c r="J1291" s="37" t="str">
        <f t="shared" si="103"/>
        <v>NO</v>
      </c>
      <c r="K1291" s="37" t="str">
        <f t="shared" si="104"/>
        <v>NO</v>
      </c>
    </row>
    <row r="1292" spans="2:11" x14ac:dyDescent="0.35">
      <c r="B1292" s="262"/>
      <c r="C1292" s="238"/>
      <c r="D1292" s="238"/>
      <c r="E1292" s="288"/>
      <c r="F1292" s="264"/>
      <c r="G1292" s="37" t="str">
        <f t="shared" si="100"/>
        <v>NO</v>
      </c>
      <c r="H1292" s="37" t="str">
        <f t="shared" si="101"/>
        <v>NO</v>
      </c>
      <c r="I1292" s="37" t="str">
        <f t="shared" si="102"/>
        <v>NO</v>
      </c>
      <c r="J1292" s="37" t="str">
        <f t="shared" si="103"/>
        <v>NO</v>
      </c>
      <c r="K1292" s="37" t="str">
        <f t="shared" si="104"/>
        <v>NO</v>
      </c>
    </row>
    <row r="1293" spans="2:11" x14ac:dyDescent="0.35">
      <c r="B1293" s="262"/>
      <c r="C1293" s="238"/>
      <c r="D1293" s="238"/>
      <c r="E1293" s="288"/>
      <c r="F1293" s="264"/>
      <c r="G1293" s="37" t="str">
        <f t="shared" si="100"/>
        <v>NO</v>
      </c>
      <c r="H1293" s="37" t="str">
        <f t="shared" si="101"/>
        <v>NO</v>
      </c>
      <c r="I1293" s="37" t="str">
        <f t="shared" si="102"/>
        <v>NO</v>
      </c>
      <c r="J1293" s="37" t="str">
        <f t="shared" si="103"/>
        <v>NO</v>
      </c>
      <c r="K1293" s="37" t="str">
        <f t="shared" si="104"/>
        <v>NO</v>
      </c>
    </row>
    <row r="1294" spans="2:11" x14ac:dyDescent="0.35">
      <c r="B1294" s="262"/>
      <c r="C1294" s="238"/>
      <c r="D1294" s="238"/>
      <c r="E1294" s="288"/>
      <c r="F1294" s="264"/>
      <c r="G1294" s="37" t="str">
        <f t="shared" si="100"/>
        <v>NO</v>
      </c>
      <c r="H1294" s="37" t="str">
        <f t="shared" si="101"/>
        <v>NO</v>
      </c>
      <c r="I1294" s="37" t="str">
        <f t="shared" si="102"/>
        <v>NO</v>
      </c>
      <c r="J1294" s="37" t="str">
        <f t="shared" si="103"/>
        <v>NO</v>
      </c>
      <c r="K1294" s="37" t="str">
        <f t="shared" si="104"/>
        <v>NO</v>
      </c>
    </row>
    <row r="1295" spans="2:11" x14ac:dyDescent="0.35">
      <c r="B1295" s="262"/>
      <c r="C1295" s="238"/>
      <c r="D1295" s="238"/>
      <c r="E1295" s="288"/>
      <c r="F1295" s="264"/>
      <c r="G1295" s="37" t="str">
        <f t="shared" si="100"/>
        <v>NO</v>
      </c>
      <c r="H1295" s="37" t="str">
        <f t="shared" si="101"/>
        <v>NO</v>
      </c>
      <c r="I1295" s="37" t="str">
        <f t="shared" si="102"/>
        <v>NO</v>
      </c>
      <c r="J1295" s="37" t="str">
        <f t="shared" si="103"/>
        <v>NO</v>
      </c>
      <c r="K1295" s="37" t="str">
        <f t="shared" si="104"/>
        <v>NO</v>
      </c>
    </row>
    <row r="1296" spans="2:11" x14ac:dyDescent="0.35">
      <c r="B1296" s="262"/>
      <c r="C1296" s="238"/>
      <c r="D1296" s="238"/>
      <c r="E1296" s="288"/>
      <c r="F1296" s="264"/>
      <c r="G1296" s="37" t="str">
        <f t="shared" si="100"/>
        <v>NO</v>
      </c>
      <c r="H1296" s="37" t="str">
        <f t="shared" si="101"/>
        <v>NO</v>
      </c>
      <c r="I1296" s="37" t="str">
        <f t="shared" si="102"/>
        <v>NO</v>
      </c>
      <c r="J1296" s="37" t="str">
        <f t="shared" si="103"/>
        <v>NO</v>
      </c>
      <c r="K1296" s="37" t="str">
        <f t="shared" si="104"/>
        <v>NO</v>
      </c>
    </row>
    <row r="1297" spans="2:11" x14ac:dyDescent="0.35">
      <c r="B1297" s="262"/>
      <c r="C1297" s="238"/>
      <c r="D1297" s="238"/>
      <c r="E1297" s="288"/>
      <c r="F1297" s="264"/>
      <c r="G1297" s="37" t="str">
        <f t="shared" si="100"/>
        <v>NO</v>
      </c>
      <c r="H1297" s="37" t="str">
        <f t="shared" si="101"/>
        <v>NO</v>
      </c>
      <c r="I1297" s="37" t="str">
        <f t="shared" si="102"/>
        <v>NO</v>
      </c>
      <c r="J1297" s="37" t="str">
        <f t="shared" si="103"/>
        <v>NO</v>
      </c>
      <c r="K1297" s="37" t="str">
        <f t="shared" si="104"/>
        <v>NO</v>
      </c>
    </row>
    <row r="1298" spans="2:11" x14ac:dyDescent="0.35">
      <c r="B1298" s="262"/>
      <c r="C1298" s="238"/>
      <c r="D1298" s="238"/>
      <c r="E1298" s="288"/>
      <c r="F1298" s="264"/>
      <c r="G1298" s="37" t="str">
        <f t="shared" si="100"/>
        <v>NO</v>
      </c>
      <c r="H1298" s="37" t="str">
        <f t="shared" si="101"/>
        <v>NO</v>
      </c>
      <c r="I1298" s="37" t="str">
        <f t="shared" si="102"/>
        <v>NO</v>
      </c>
      <c r="J1298" s="37" t="str">
        <f t="shared" si="103"/>
        <v>NO</v>
      </c>
      <c r="K1298" s="37" t="str">
        <f t="shared" si="104"/>
        <v>NO</v>
      </c>
    </row>
    <row r="1299" spans="2:11" x14ac:dyDescent="0.35">
      <c r="B1299" s="262"/>
      <c r="C1299" s="238"/>
      <c r="D1299" s="238"/>
      <c r="E1299" s="288"/>
      <c r="F1299" s="264"/>
      <c r="G1299" s="37" t="str">
        <f t="shared" si="100"/>
        <v>NO</v>
      </c>
      <c r="H1299" s="37" t="str">
        <f t="shared" si="101"/>
        <v>NO</v>
      </c>
      <c r="I1299" s="37" t="str">
        <f t="shared" si="102"/>
        <v>NO</v>
      </c>
      <c r="J1299" s="37" t="str">
        <f t="shared" si="103"/>
        <v>NO</v>
      </c>
      <c r="K1299" s="37" t="str">
        <f t="shared" si="104"/>
        <v>NO</v>
      </c>
    </row>
    <row r="1300" spans="2:11" x14ac:dyDescent="0.35">
      <c r="B1300" s="262"/>
      <c r="C1300" s="238"/>
      <c r="D1300" s="238"/>
      <c r="E1300" s="288"/>
      <c r="F1300" s="264"/>
      <c r="G1300" s="37" t="str">
        <f t="shared" si="100"/>
        <v>NO</v>
      </c>
      <c r="H1300" s="37" t="str">
        <f t="shared" si="101"/>
        <v>NO</v>
      </c>
      <c r="I1300" s="37" t="str">
        <f t="shared" si="102"/>
        <v>NO</v>
      </c>
      <c r="J1300" s="37" t="str">
        <f t="shared" si="103"/>
        <v>NO</v>
      </c>
      <c r="K1300" s="37" t="str">
        <f t="shared" si="104"/>
        <v>NO</v>
      </c>
    </row>
    <row r="1301" spans="2:11" x14ac:dyDescent="0.35">
      <c r="B1301" s="262"/>
      <c r="C1301" s="238"/>
      <c r="D1301" s="238"/>
      <c r="E1301" s="288"/>
      <c r="F1301" s="264"/>
      <c r="G1301" s="37" t="str">
        <f t="shared" si="100"/>
        <v>NO</v>
      </c>
      <c r="H1301" s="37" t="str">
        <f t="shared" si="101"/>
        <v>NO</v>
      </c>
      <c r="I1301" s="37" t="str">
        <f t="shared" si="102"/>
        <v>NO</v>
      </c>
      <c r="J1301" s="37" t="str">
        <f t="shared" si="103"/>
        <v>NO</v>
      </c>
      <c r="K1301" s="37" t="str">
        <f t="shared" si="104"/>
        <v>NO</v>
      </c>
    </row>
    <row r="1302" spans="2:11" x14ac:dyDescent="0.35">
      <c r="B1302" s="262"/>
      <c r="C1302" s="238"/>
      <c r="D1302" s="238"/>
      <c r="E1302" s="288"/>
      <c r="F1302" s="264"/>
      <c r="G1302" s="37" t="str">
        <f t="shared" si="100"/>
        <v>NO</v>
      </c>
      <c r="H1302" s="37" t="str">
        <f t="shared" si="101"/>
        <v>NO</v>
      </c>
      <c r="I1302" s="37" t="str">
        <f t="shared" si="102"/>
        <v>NO</v>
      </c>
      <c r="J1302" s="37" t="str">
        <f t="shared" si="103"/>
        <v>NO</v>
      </c>
      <c r="K1302" s="37" t="str">
        <f t="shared" si="104"/>
        <v>NO</v>
      </c>
    </row>
    <row r="1303" spans="2:11" x14ac:dyDescent="0.35">
      <c r="B1303" s="262"/>
      <c r="C1303" s="238"/>
      <c r="D1303" s="238"/>
      <c r="E1303" s="288"/>
      <c r="F1303" s="264"/>
      <c r="G1303" s="37" t="str">
        <f t="shared" si="100"/>
        <v>NO</v>
      </c>
      <c r="H1303" s="37" t="str">
        <f t="shared" si="101"/>
        <v>NO</v>
      </c>
      <c r="I1303" s="37" t="str">
        <f t="shared" si="102"/>
        <v>NO</v>
      </c>
      <c r="J1303" s="37" t="str">
        <f t="shared" si="103"/>
        <v>NO</v>
      </c>
      <c r="K1303" s="37" t="str">
        <f t="shared" si="104"/>
        <v>NO</v>
      </c>
    </row>
    <row r="1304" spans="2:11" x14ac:dyDescent="0.35">
      <c r="B1304" s="262"/>
      <c r="C1304" s="238"/>
      <c r="D1304" s="238"/>
      <c r="E1304" s="288"/>
      <c r="F1304" s="264"/>
      <c r="G1304" s="37" t="str">
        <f t="shared" si="100"/>
        <v>NO</v>
      </c>
      <c r="H1304" s="37" t="str">
        <f t="shared" si="101"/>
        <v>NO</v>
      </c>
      <c r="I1304" s="37" t="str">
        <f t="shared" si="102"/>
        <v>NO</v>
      </c>
      <c r="J1304" s="37" t="str">
        <f t="shared" si="103"/>
        <v>NO</v>
      </c>
      <c r="K1304" s="37" t="str">
        <f t="shared" si="104"/>
        <v>NO</v>
      </c>
    </row>
    <row r="1305" spans="2:11" x14ac:dyDescent="0.35">
      <c r="B1305" s="262"/>
      <c r="C1305" s="238"/>
      <c r="D1305" s="238"/>
      <c r="E1305" s="288"/>
      <c r="F1305" s="264"/>
      <c r="G1305" s="37" t="str">
        <f t="shared" si="100"/>
        <v>NO</v>
      </c>
      <c r="H1305" s="37" t="str">
        <f t="shared" si="101"/>
        <v>NO</v>
      </c>
      <c r="I1305" s="37" t="str">
        <f t="shared" si="102"/>
        <v>NO</v>
      </c>
      <c r="J1305" s="37" t="str">
        <f t="shared" si="103"/>
        <v>NO</v>
      </c>
      <c r="K1305" s="37" t="str">
        <f t="shared" si="104"/>
        <v>NO</v>
      </c>
    </row>
    <row r="1306" spans="2:11" x14ac:dyDescent="0.35">
      <c r="B1306" s="262"/>
      <c r="C1306" s="238"/>
      <c r="D1306" s="238"/>
      <c r="E1306" s="288"/>
      <c r="F1306" s="264"/>
      <c r="G1306" s="37" t="str">
        <f t="shared" si="100"/>
        <v>NO</v>
      </c>
      <c r="H1306" s="37" t="str">
        <f t="shared" si="101"/>
        <v>NO</v>
      </c>
      <c r="I1306" s="37" t="str">
        <f t="shared" si="102"/>
        <v>NO</v>
      </c>
      <c r="J1306" s="37" t="str">
        <f t="shared" si="103"/>
        <v>NO</v>
      </c>
      <c r="K1306" s="37" t="str">
        <f t="shared" si="104"/>
        <v>NO</v>
      </c>
    </row>
    <row r="1307" spans="2:11" x14ac:dyDescent="0.35">
      <c r="B1307" s="262"/>
      <c r="C1307" s="238"/>
      <c r="D1307" s="238"/>
      <c r="E1307" s="288"/>
      <c r="F1307" s="264"/>
      <c r="G1307" s="37" t="str">
        <f t="shared" si="100"/>
        <v>NO</v>
      </c>
      <c r="H1307" s="37" t="str">
        <f t="shared" si="101"/>
        <v>NO</v>
      </c>
      <c r="I1307" s="37" t="str">
        <f t="shared" si="102"/>
        <v>NO</v>
      </c>
      <c r="J1307" s="37" t="str">
        <f t="shared" si="103"/>
        <v>NO</v>
      </c>
      <c r="K1307" s="37" t="str">
        <f t="shared" si="104"/>
        <v>NO</v>
      </c>
    </row>
    <row r="1308" spans="2:11" x14ac:dyDescent="0.35">
      <c r="B1308" s="262"/>
      <c r="C1308" s="238"/>
      <c r="D1308" s="238"/>
      <c r="E1308" s="288"/>
      <c r="F1308" s="264"/>
      <c r="G1308" s="37" t="str">
        <f t="shared" si="100"/>
        <v>NO</v>
      </c>
      <c r="H1308" s="37" t="str">
        <f t="shared" si="101"/>
        <v>NO</v>
      </c>
      <c r="I1308" s="37" t="str">
        <f t="shared" si="102"/>
        <v>NO</v>
      </c>
      <c r="J1308" s="37" t="str">
        <f t="shared" si="103"/>
        <v>NO</v>
      </c>
      <c r="K1308" s="37" t="str">
        <f t="shared" si="104"/>
        <v>NO</v>
      </c>
    </row>
    <row r="1309" spans="2:11" x14ac:dyDescent="0.35">
      <c r="B1309" s="262"/>
      <c r="C1309" s="238"/>
      <c r="D1309" s="238"/>
      <c r="E1309" s="288"/>
      <c r="F1309" s="264"/>
      <c r="G1309" s="37" t="str">
        <f t="shared" si="100"/>
        <v>NO</v>
      </c>
      <c r="H1309" s="37" t="str">
        <f t="shared" si="101"/>
        <v>NO</v>
      </c>
      <c r="I1309" s="37" t="str">
        <f t="shared" si="102"/>
        <v>NO</v>
      </c>
      <c r="J1309" s="37" t="str">
        <f t="shared" si="103"/>
        <v>NO</v>
      </c>
      <c r="K1309" s="37" t="str">
        <f t="shared" si="104"/>
        <v>NO</v>
      </c>
    </row>
    <row r="1310" spans="2:11" x14ac:dyDescent="0.35">
      <c r="B1310" s="262"/>
      <c r="C1310" s="238"/>
      <c r="D1310" s="238"/>
      <c r="E1310" s="288"/>
      <c r="F1310" s="264"/>
      <c r="G1310" s="37" t="str">
        <f t="shared" si="100"/>
        <v>NO</v>
      </c>
      <c r="H1310" s="37" t="str">
        <f t="shared" si="101"/>
        <v>NO</v>
      </c>
      <c r="I1310" s="37" t="str">
        <f t="shared" si="102"/>
        <v>NO</v>
      </c>
      <c r="J1310" s="37" t="str">
        <f t="shared" si="103"/>
        <v>NO</v>
      </c>
      <c r="K1310" s="37" t="str">
        <f t="shared" si="104"/>
        <v>NO</v>
      </c>
    </row>
    <row r="1311" spans="2:11" x14ac:dyDescent="0.35">
      <c r="B1311" s="262"/>
      <c r="C1311" s="238"/>
      <c r="D1311" s="238"/>
      <c r="E1311" s="288"/>
      <c r="F1311" s="264"/>
      <c r="G1311" s="37" t="str">
        <f t="shared" si="100"/>
        <v>NO</v>
      </c>
      <c r="H1311" s="37" t="str">
        <f t="shared" si="101"/>
        <v>NO</v>
      </c>
      <c r="I1311" s="37" t="str">
        <f t="shared" si="102"/>
        <v>NO</v>
      </c>
      <c r="J1311" s="37" t="str">
        <f t="shared" si="103"/>
        <v>NO</v>
      </c>
      <c r="K1311" s="37" t="str">
        <f t="shared" si="104"/>
        <v>NO</v>
      </c>
    </row>
    <row r="1312" spans="2:11" x14ac:dyDescent="0.35">
      <c r="B1312" s="262"/>
      <c r="C1312" s="238"/>
      <c r="D1312" s="238"/>
      <c r="E1312" s="288"/>
      <c r="F1312" s="264"/>
      <c r="G1312" s="37" t="str">
        <f t="shared" si="100"/>
        <v>NO</v>
      </c>
      <c r="H1312" s="37" t="str">
        <f t="shared" si="101"/>
        <v>NO</v>
      </c>
      <c r="I1312" s="37" t="str">
        <f t="shared" si="102"/>
        <v>NO</v>
      </c>
      <c r="J1312" s="37" t="str">
        <f t="shared" si="103"/>
        <v>NO</v>
      </c>
      <c r="K1312" s="37" t="str">
        <f t="shared" si="104"/>
        <v>NO</v>
      </c>
    </row>
    <row r="1313" spans="2:11" x14ac:dyDescent="0.35">
      <c r="B1313" s="262"/>
      <c r="C1313" s="238"/>
      <c r="D1313" s="238"/>
      <c r="E1313" s="288"/>
      <c r="F1313" s="264"/>
      <c r="G1313" s="37" t="str">
        <f t="shared" si="100"/>
        <v>NO</v>
      </c>
      <c r="H1313" s="37" t="str">
        <f t="shared" si="101"/>
        <v>NO</v>
      </c>
      <c r="I1313" s="37" t="str">
        <f t="shared" si="102"/>
        <v>NO</v>
      </c>
      <c r="J1313" s="37" t="str">
        <f t="shared" si="103"/>
        <v>NO</v>
      </c>
      <c r="K1313" s="37" t="str">
        <f t="shared" si="104"/>
        <v>NO</v>
      </c>
    </row>
    <row r="1314" spans="2:11" x14ac:dyDescent="0.35">
      <c r="B1314" s="262"/>
      <c r="C1314" s="238"/>
      <c r="D1314" s="238"/>
      <c r="E1314" s="288"/>
      <c r="F1314" s="264"/>
      <c r="G1314" s="37" t="str">
        <f t="shared" si="100"/>
        <v>NO</v>
      </c>
      <c r="H1314" s="37" t="str">
        <f t="shared" si="101"/>
        <v>NO</v>
      </c>
      <c r="I1314" s="37" t="str">
        <f t="shared" si="102"/>
        <v>NO</v>
      </c>
      <c r="J1314" s="37" t="str">
        <f t="shared" si="103"/>
        <v>NO</v>
      </c>
      <c r="K1314" s="37" t="str">
        <f t="shared" si="104"/>
        <v>NO</v>
      </c>
    </row>
    <row r="1315" spans="2:11" x14ac:dyDescent="0.35">
      <c r="B1315" s="262"/>
      <c r="C1315" s="238"/>
      <c r="D1315" s="238"/>
      <c r="E1315" s="288"/>
      <c r="F1315" s="264"/>
      <c r="G1315" s="37" t="str">
        <f t="shared" si="100"/>
        <v>NO</v>
      </c>
      <c r="H1315" s="37" t="str">
        <f t="shared" si="101"/>
        <v>NO</v>
      </c>
      <c r="I1315" s="37" t="str">
        <f t="shared" si="102"/>
        <v>NO</v>
      </c>
      <c r="J1315" s="37" t="str">
        <f t="shared" si="103"/>
        <v>NO</v>
      </c>
      <c r="K1315" s="37" t="str">
        <f t="shared" si="104"/>
        <v>NO</v>
      </c>
    </row>
    <row r="1316" spans="2:11" x14ac:dyDescent="0.35">
      <c r="B1316" s="262"/>
      <c r="C1316" s="238"/>
      <c r="D1316" s="238"/>
      <c r="E1316" s="288"/>
      <c r="F1316" s="264"/>
      <c r="G1316" s="37" t="str">
        <f t="shared" si="100"/>
        <v>NO</v>
      </c>
      <c r="H1316" s="37" t="str">
        <f t="shared" si="101"/>
        <v>NO</v>
      </c>
      <c r="I1316" s="37" t="str">
        <f t="shared" si="102"/>
        <v>NO</v>
      </c>
      <c r="J1316" s="37" t="str">
        <f t="shared" si="103"/>
        <v>NO</v>
      </c>
      <c r="K1316" s="37" t="str">
        <f t="shared" si="104"/>
        <v>NO</v>
      </c>
    </row>
    <row r="1317" spans="2:11" x14ac:dyDescent="0.35">
      <c r="B1317" s="262"/>
      <c r="C1317" s="238"/>
      <c r="D1317" s="238"/>
      <c r="E1317" s="288"/>
      <c r="F1317" s="264"/>
      <c r="G1317" s="37" t="str">
        <f t="shared" si="100"/>
        <v>NO</v>
      </c>
      <c r="H1317" s="37" t="str">
        <f t="shared" si="101"/>
        <v>NO</v>
      </c>
      <c r="I1317" s="37" t="str">
        <f t="shared" si="102"/>
        <v>NO</v>
      </c>
      <c r="J1317" s="37" t="str">
        <f t="shared" si="103"/>
        <v>NO</v>
      </c>
      <c r="K1317" s="37" t="str">
        <f t="shared" si="104"/>
        <v>NO</v>
      </c>
    </row>
    <row r="1318" spans="2:11" x14ac:dyDescent="0.35">
      <c r="B1318" s="262"/>
      <c r="C1318" s="238"/>
      <c r="D1318" s="238"/>
      <c r="E1318" s="288"/>
      <c r="F1318" s="264"/>
      <c r="G1318" s="37" t="str">
        <f t="shared" si="100"/>
        <v>NO</v>
      </c>
      <c r="H1318" s="37" t="str">
        <f t="shared" si="101"/>
        <v>NO</v>
      </c>
      <c r="I1318" s="37" t="str">
        <f t="shared" si="102"/>
        <v>NO</v>
      </c>
      <c r="J1318" s="37" t="str">
        <f t="shared" si="103"/>
        <v>NO</v>
      </c>
      <c r="K1318" s="37" t="str">
        <f t="shared" si="104"/>
        <v>NO</v>
      </c>
    </row>
    <row r="1319" spans="2:11" x14ac:dyDescent="0.35">
      <c r="B1319" s="262"/>
      <c r="C1319" s="238"/>
      <c r="D1319" s="238"/>
      <c r="E1319" s="288"/>
      <c r="F1319" s="264"/>
      <c r="G1319" s="37" t="str">
        <f t="shared" si="100"/>
        <v>NO</v>
      </c>
      <c r="H1319" s="37" t="str">
        <f t="shared" si="101"/>
        <v>NO</v>
      </c>
      <c r="I1319" s="37" t="str">
        <f t="shared" si="102"/>
        <v>NO</v>
      </c>
      <c r="J1319" s="37" t="str">
        <f t="shared" si="103"/>
        <v>NO</v>
      </c>
      <c r="K1319" s="37" t="str">
        <f t="shared" si="104"/>
        <v>NO</v>
      </c>
    </row>
    <row r="1320" spans="2:11" x14ac:dyDescent="0.35">
      <c r="B1320" s="262"/>
      <c r="C1320" s="238"/>
      <c r="D1320" s="238"/>
      <c r="E1320" s="288"/>
      <c r="F1320" s="264"/>
      <c r="G1320" s="37" t="str">
        <f t="shared" si="100"/>
        <v>NO</v>
      </c>
      <c r="H1320" s="37" t="str">
        <f t="shared" si="101"/>
        <v>NO</v>
      </c>
      <c r="I1320" s="37" t="str">
        <f t="shared" si="102"/>
        <v>NO</v>
      </c>
      <c r="J1320" s="37" t="str">
        <f t="shared" si="103"/>
        <v>NO</v>
      </c>
      <c r="K1320" s="37" t="str">
        <f t="shared" si="104"/>
        <v>NO</v>
      </c>
    </row>
    <row r="1321" spans="2:11" x14ac:dyDescent="0.35">
      <c r="B1321" s="262"/>
      <c r="C1321" s="238"/>
      <c r="D1321" s="238"/>
      <c r="E1321" s="288"/>
      <c r="F1321" s="264"/>
      <c r="G1321" s="37" t="str">
        <f t="shared" si="100"/>
        <v>NO</v>
      </c>
      <c r="H1321" s="37" t="str">
        <f t="shared" si="101"/>
        <v>NO</v>
      </c>
      <c r="I1321" s="37" t="str">
        <f t="shared" si="102"/>
        <v>NO</v>
      </c>
      <c r="J1321" s="37" t="str">
        <f t="shared" si="103"/>
        <v>NO</v>
      </c>
      <c r="K1321" s="37" t="str">
        <f t="shared" si="104"/>
        <v>NO</v>
      </c>
    </row>
    <row r="1322" spans="2:11" x14ac:dyDescent="0.35">
      <c r="B1322" s="262"/>
      <c r="C1322" s="238"/>
      <c r="D1322" s="238"/>
      <c r="E1322" s="288"/>
      <c r="F1322" s="264"/>
      <c r="G1322" s="37" t="str">
        <f t="shared" si="100"/>
        <v>NO</v>
      </c>
      <c r="H1322" s="37" t="str">
        <f t="shared" si="101"/>
        <v>NO</v>
      </c>
      <c r="I1322" s="37" t="str">
        <f t="shared" si="102"/>
        <v>NO</v>
      </c>
      <c r="J1322" s="37" t="str">
        <f t="shared" si="103"/>
        <v>NO</v>
      </c>
      <c r="K1322" s="37" t="str">
        <f t="shared" si="104"/>
        <v>NO</v>
      </c>
    </row>
    <row r="1323" spans="2:11" x14ac:dyDescent="0.35">
      <c r="B1323" s="262"/>
      <c r="C1323" s="238"/>
      <c r="D1323" s="238"/>
      <c r="E1323" s="288"/>
      <c r="F1323" s="264"/>
      <c r="G1323" s="37" t="str">
        <f t="shared" si="100"/>
        <v>NO</v>
      </c>
      <c r="H1323" s="37" t="str">
        <f t="shared" si="101"/>
        <v>NO</v>
      </c>
      <c r="I1323" s="37" t="str">
        <f t="shared" si="102"/>
        <v>NO</v>
      </c>
      <c r="J1323" s="37" t="str">
        <f t="shared" si="103"/>
        <v>NO</v>
      </c>
      <c r="K1323" s="37" t="str">
        <f t="shared" si="104"/>
        <v>NO</v>
      </c>
    </row>
    <row r="1324" spans="2:11" x14ac:dyDescent="0.35">
      <c r="B1324" s="262"/>
      <c r="C1324" s="238"/>
      <c r="D1324" s="238"/>
      <c r="E1324" s="288"/>
      <c r="F1324" s="264"/>
      <c r="G1324" s="37" t="str">
        <f t="shared" si="100"/>
        <v>NO</v>
      </c>
      <c r="H1324" s="37" t="str">
        <f t="shared" si="101"/>
        <v>NO</v>
      </c>
      <c r="I1324" s="37" t="str">
        <f t="shared" si="102"/>
        <v>NO</v>
      </c>
      <c r="J1324" s="37" t="str">
        <f t="shared" si="103"/>
        <v>NO</v>
      </c>
      <c r="K1324" s="37" t="str">
        <f t="shared" si="104"/>
        <v>NO</v>
      </c>
    </row>
    <row r="1325" spans="2:11" x14ac:dyDescent="0.35">
      <c r="B1325" s="262"/>
      <c r="C1325" s="238"/>
      <c r="D1325" s="238"/>
      <c r="E1325" s="288"/>
      <c r="F1325" s="264"/>
      <c r="G1325" s="37" t="str">
        <f t="shared" si="100"/>
        <v>NO</v>
      </c>
      <c r="H1325" s="37" t="str">
        <f t="shared" si="101"/>
        <v>NO</v>
      </c>
      <c r="I1325" s="37" t="str">
        <f t="shared" si="102"/>
        <v>NO</v>
      </c>
      <c r="J1325" s="37" t="str">
        <f t="shared" si="103"/>
        <v>NO</v>
      </c>
      <c r="K1325" s="37" t="str">
        <f t="shared" si="104"/>
        <v>NO</v>
      </c>
    </row>
    <row r="1326" spans="2:11" x14ac:dyDescent="0.35">
      <c r="B1326" s="262"/>
      <c r="C1326" s="238"/>
      <c r="D1326" s="238"/>
      <c r="E1326" s="288"/>
      <c r="F1326" s="264"/>
      <c r="G1326" s="37" t="str">
        <f t="shared" si="100"/>
        <v>NO</v>
      </c>
      <c r="H1326" s="37" t="str">
        <f t="shared" si="101"/>
        <v>NO</v>
      </c>
      <c r="I1326" s="37" t="str">
        <f t="shared" si="102"/>
        <v>NO</v>
      </c>
      <c r="J1326" s="37" t="str">
        <f t="shared" si="103"/>
        <v>NO</v>
      </c>
      <c r="K1326" s="37" t="str">
        <f t="shared" si="104"/>
        <v>NO</v>
      </c>
    </row>
    <row r="1327" spans="2:11" x14ac:dyDescent="0.35">
      <c r="B1327" s="262"/>
      <c r="C1327" s="238"/>
      <c r="D1327" s="238"/>
      <c r="E1327" s="288"/>
      <c r="F1327" s="264"/>
      <c r="G1327" s="37" t="str">
        <f t="shared" si="100"/>
        <v>NO</v>
      </c>
      <c r="H1327" s="37" t="str">
        <f t="shared" si="101"/>
        <v>NO</v>
      </c>
      <c r="I1327" s="37" t="str">
        <f t="shared" si="102"/>
        <v>NO</v>
      </c>
      <c r="J1327" s="37" t="str">
        <f t="shared" si="103"/>
        <v>NO</v>
      </c>
      <c r="K1327" s="37" t="str">
        <f t="shared" si="104"/>
        <v>NO</v>
      </c>
    </row>
    <row r="1328" spans="2:11" x14ac:dyDescent="0.35">
      <c r="B1328" s="262"/>
      <c r="C1328" s="238"/>
      <c r="D1328" s="238"/>
      <c r="E1328" s="288"/>
      <c r="F1328" s="264"/>
      <c r="G1328" s="37" t="str">
        <f t="shared" si="100"/>
        <v>NO</v>
      </c>
      <c r="H1328" s="37" t="str">
        <f t="shared" si="101"/>
        <v>NO</v>
      </c>
      <c r="I1328" s="37" t="str">
        <f t="shared" si="102"/>
        <v>NO</v>
      </c>
      <c r="J1328" s="37" t="str">
        <f t="shared" si="103"/>
        <v>NO</v>
      </c>
      <c r="K1328" s="37" t="str">
        <f t="shared" si="104"/>
        <v>NO</v>
      </c>
    </row>
    <row r="1329" spans="2:11" x14ac:dyDescent="0.35">
      <c r="B1329" s="262"/>
      <c r="C1329" s="238"/>
      <c r="D1329" s="238"/>
      <c r="E1329" s="288"/>
      <c r="F1329" s="264"/>
      <c r="G1329" s="37" t="str">
        <f t="shared" si="100"/>
        <v>NO</v>
      </c>
      <c r="H1329" s="37" t="str">
        <f t="shared" si="101"/>
        <v>NO</v>
      </c>
      <c r="I1329" s="37" t="str">
        <f t="shared" si="102"/>
        <v>NO</v>
      </c>
      <c r="J1329" s="37" t="str">
        <f t="shared" si="103"/>
        <v>NO</v>
      </c>
      <c r="K1329" s="37" t="str">
        <f t="shared" si="104"/>
        <v>NO</v>
      </c>
    </row>
    <row r="1330" spans="2:11" x14ac:dyDescent="0.35">
      <c r="B1330" s="262"/>
      <c r="C1330" s="238"/>
      <c r="D1330" s="238"/>
      <c r="E1330" s="288"/>
      <c r="F1330" s="264"/>
      <c r="G1330" s="37" t="str">
        <f t="shared" si="100"/>
        <v>NO</v>
      </c>
      <c r="H1330" s="37" t="str">
        <f t="shared" si="101"/>
        <v>NO</v>
      </c>
      <c r="I1330" s="37" t="str">
        <f t="shared" si="102"/>
        <v>NO</v>
      </c>
      <c r="J1330" s="37" t="str">
        <f t="shared" si="103"/>
        <v>NO</v>
      </c>
      <c r="K1330" s="37" t="str">
        <f t="shared" si="104"/>
        <v>NO</v>
      </c>
    </row>
    <row r="1331" spans="2:11" x14ac:dyDescent="0.35">
      <c r="B1331" s="262"/>
      <c r="C1331" s="238"/>
      <c r="D1331" s="238"/>
      <c r="E1331" s="288"/>
      <c r="F1331" s="264"/>
      <c r="G1331" s="37" t="str">
        <f t="shared" si="100"/>
        <v>NO</v>
      </c>
      <c r="H1331" s="37" t="str">
        <f t="shared" si="101"/>
        <v>NO</v>
      </c>
      <c r="I1331" s="37" t="str">
        <f t="shared" si="102"/>
        <v>NO</v>
      </c>
      <c r="J1331" s="37" t="str">
        <f t="shared" si="103"/>
        <v>NO</v>
      </c>
      <c r="K1331" s="37" t="str">
        <f t="shared" si="104"/>
        <v>NO</v>
      </c>
    </row>
    <row r="1332" spans="2:11" x14ac:dyDescent="0.35">
      <c r="B1332" s="262"/>
      <c r="C1332" s="238"/>
      <c r="D1332" s="238"/>
      <c r="E1332" s="288"/>
      <c r="F1332" s="264"/>
      <c r="G1332" s="37" t="str">
        <f t="shared" si="100"/>
        <v>NO</v>
      </c>
      <c r="H1332" s="37" t="str">
        <f t="shared" si="101"/>
        <v>NO</v>
      </c>
      <c r="I1332" s="37" t="str">
        <f t="shared" si="102"/>
        <v>NO</v>
      </c>
      <c r="J1332" s="37" t="str">
        <f t="shared" si="103"/>
        <v>NO</v>
      </c>
      <c r="K1332" s="37" t="str">
        <f t="shared" si="104"/>
        <v>NO</v>
      </c>
    </row>
    <row r="1333" spans="2:11" x14ac:dyDescent="0.35">
      <c r="B1333" s="262"/>
      <c r="C1333" s="238"/>
      <c r="D1333" s="238"/>
      <c r="E1333" s="288"/>
      <c r="F1333" s="264"/>
      <c r="G1333" s="37" t="str">
        <f t="shared" si="100"/>
        <v>NO</v>
      </c>
      <c r="H1333" s="37" t="str">
        <f t="shared" si="101"/>
        <v>NO</v>
      </c>
      <c r="I1333" s="37" t="str">
        <f t="shared" si="102"/>
        <v>NO</v>
      </c>
      <c r="J1333" s="37" t="str">
        <f t="shared" si="103"/>
        <v>NO</v>
      </c>
      <c r="K1333" s="37" t="str">
        <f t="shared" si="104"/>
        <v>NO</v>
      </c>
    </row>
    <row r="1334" spans="2:11" x14ac:dyDescent="0.35">
      <c r="B1334" s="262"/>
      <c r="C1334" s="238"/>
      <c r="D1334" s="238"/>
      <c r="E1334" s="288"/>
      <c r="F1334" s="264"/>
      <c r="G1334" s="37" t="str">
        <f t="shared" si="100"/>
        <v>NO</v>
      </c>
      <c r="H1334" s="37" t="str">
        <f t="shared" si="101"/>
        <v>NO</v>
      </c>
      <c r="I1334" s="37" t="str">
        <f t="shared" si="102"/>
        <v>NO</v>
      </c>
      <c r="J1334" s="37" t="str">
        <f t="shared" si="103"/>
        <v>NO</v>
      </c>
      <c r="K1334" s="37" t="str">
        <f t="shared" si="104"/>
        <v>NO</v>
      </c>
    </row>
    <row r="1335" spans="2:11" x14ac:dyDescent="0.35">
      <c r="B1335" s="262"/>
      <c r="C1335" s="238"/>
      <c r="D1335" s="238"/>
      <c r="E1335" s="288"/>
      <c r="F1335" s="264"/>
      <c r="G1335" s="37" t="str">
        <f t="shared" si="100"/>
        <v>NO</v>
      </c>
      <c r="H1335" s="37" t="str">
        <f t="shared" si="101"/>
        <v>NO</v>
      </c>
      <c r="I1335" s="37" t="str">
        <f t="shared" si="102"/>
        <v>NO</v>
      </c>
      <c r="J1335" s="37" t="str">
        <f t="shared" si="103"/>
        <v>NO</v>
      </c>
      <c r="K1335" s="37" t="str">
        <f t="shared" si="104"/>
        <v>NO</v>
      </c>
    </row>
    <row r="1336" spans="2:11" x14ac:dyDescent="0.35">
      <c r="B1336" s="262"/>
      <c r="C1336" s="238"/>
      <c r="D1336" s="238"/>
      <c r="E1336" s="288"/>
      <c r="F1336" s="264"/>
      <c r="G1336" s="37" t="str">
        <f t="shared" si="100"/>
        <v>NO</v>
      </c>
      <c r="H1336" s="37" t="str">
        <f t="shared" si="101"/>
        <v>NO</v>
      </c>
      <c r="I1336" s="37" t="str">
        <f t="shared" si="102"/>
        <v>NO</v>
      </c>
      <c r="J1336" s="37" t="str">
        <f t="shared" si="103"/>
        <v>NO</v>
      </c>
      <c r="K1336" s="37" t="str">
        <f t="shared" si="104"/>
        <v>NO</v>
      </c>
    </row>
    <row r="1337" spans="2:11" x14ac:dyDescent="0.35">
      <c r="B1337" s="262"/>
      <c r="C1337" s="238"/>
      <c r="D1337" s="238"/>
      <c r="E1337" s="288"/>
      <c r="F1337" s="264"/>
      <c r="G1337" s="37" t="str">
        <f t="shared" si="100"/>
        <v>NO</v>
      </c>
      <c r="H1337" s="37" t="str">
        <f t="shared" si="101"/>
        <v>NO</v>
      </c>
      <c r="I1337" s="37" t="str">
        <f t="shared" si="102"/>
        <v>NO</v>
      </c>
      <c r="J1337" s="37" t="str">
        <f t="shared" si="103"/>
        <v>NO</v>
      </c>
      <c r="K1337" s="37" t="str">
        <f t="shared" si="104"/>
        <v>NO</v>
      </c>
    </row>
    <row r="1338" spans="2:11" x14ac:dyDescent="0.35">
      <c r="B1338" s="262"/>
      <c r="C1338" s="238"/>
      <c r="D1338" s="238"/>
      <c r="E1338" s="288"/>
      <c r="F1338" s="264"/>
      <c r="G1338" s="37" t="str">
        <f t="shared" si="100"/>
        <v>NO</v>
      </c>
      <c r="H1338" s="37" t="str">
        <f t="shared" si="101"/>
        <v>NO</v>
      </c>
      <c r="I1338" s="37" t="str">
        <f t="shared" si="102"/>
        <v>NO</v>
      </c>
      <c r="J1338" s="37" t="str">
        <f t="shared" si="103"/>
        <v>NO</v>
      </c>
      <c r="K1338" s="37" t="str">
        <f t="shared" si="104"/>
        <v>NO</v>
      </c>
    </row>
    <row r="1339" spans="2:11" x14ac:dyDescent="0.35">
      <c r="B1339" s="262"/>
      <c r="C1339" s="238"/>
      <c r="D1339" s="238"/>
      <c r="E1339" s="288"/>
      <c r="F1339" s="264"/>
      <c r="G1339" s="37" t="str">
        <f t="shared" si="100"/>
        <v>NO</v>
      </c>
      <c r="H1339" s="37" t="str">
        <f t="shared" si="101"/>
        <v>NO</v>
      </c>
      <c r="I1339" s="37" t="str">
        <f t="shared" si="102"/>
        <v>NO</v>
      </c>
      <c r="J1339" s="37" t="str">
        <f t="shared" si="103"/>
        <v>NO</v>
      </c>
      <c r="K1339" s="37" t="str">
        <f t="shared" si="104"/>
        <v>NO</v>
      </c>
    </row>
    <row r="1340" spans="2:11" x14ac:dyDescent="0.35">
      <c r="B1340" s="262"/>
      <c r="C1340" s="238"/>
      <c r="D1340" s="238"/>
      <c r="E1340" s="288"/>
      <c r="F1340" s="264"/>
      <c r="G1340" s="37" t="str">
        <f t="shared" si="100"/>
        <v>NO</v>
      </c>
      <c r="H1340" s="37" t="str">
        <f t="shared" si="101"/>
        <v>NO</v>
      </c>
      <c r="I1340" s="37" t="str">
        <f t="shared" si="102"/>
        <v>NO</v>
      </c>
      <c r="J1340" s="37" t="str">
        <f t="shared" si="103"/>
        <v>NO</v>
      </c>
      <c r="K1340" s="37" t="str">
        <f t="shared" si="104"/>
        <v>NO</v>
      </c>
    </row>
    <row r="1341" spans="2:11" x14ac:dyDescent="0.35">
      <c r="B1341" s="262"/>
      <c r="C1341" s="238"/>
      <c r="D1341" s="238"/>
      <c r="E1341" s="288"/>
      <c r="F1341" s="264"/>
      <c r="G1341" s="37" t="str">
        <f t="shared" si="100"/>
        <v>NO</v>
      </c>
      <c r="H1341" s="37" t="str">
        <f t="shared" si="101"/>
        <v>NO</v>
      </c>
      <c r="I1341" s="37" t="str">
        <f t="shared" si="102"/>
        <v>NO</v>
      </c>
      <c r="J1341" s="37" t="str">
        <f t="shared" si="103"/>
        <v>NO</v>
      </c>
      <c r="K1341" s="37" t="str">
        <f t="shared" si="104"/>
        <v>NO</v>
      </c>
    </row>
    <row r="1342" spans="2:11" x14ac:dyDescent="0.35">
      <c r="B1342" s="262"/>
      <c r="C1342" s="238"/>
      <c r="D1342" s="238"/>
      <c r="E1342" s="288"/>
      <c r="F1342" s="264"/>
      <c r="G1342" s="37" t="str">
        <f t="shared" si="100"/>
        <v>NO</v>
      </c>
      <c r="H1342" s="37" t="str">
        <f t="shared" si="101"/>
        <v>NO</v>
      </c>
      <c r="I1342" s="37" t="str">
        <f t="shared" si="102"/>
        <v>NO</v>
      </c>
      <c r="J1342" s="37" t="str">
        <f t="shared" si="103"/>
        <v>NO</v>
      </c>
      <c r="K1342" s="37" t="str">
        <f t="shared" si="104"/>
        <v>NO</v>
      </c>
    </row>
    <row r="1343" spans="2:11" x14ac:dyDescent="0.35">
      <c r="B1343" s="262"/>
      <c r="C1343" s="238"/>
      <c r="D1343" s="238"/>
      <c r="E1343" s="288"/>
      <c r="F1343" s="264"/>
      <c r="G1343" s="37" t="str">
        <f t="shared" si="100"/>
        <v>NO</v>
      </c>
      <c r="H1343" s="37" t="str">
        <f t="shared" si="101"/>
        <v>NO</v>
      </c>
      <c r="I1343" s="37" t="str">
        <f t="shared" si="102"/>
        <v>NO</v>
      </c>
      <c r="J1343" s="37" t="str">
        <f t="shared" si="103"/>
        <v>NO</v>
      </c>
      <c r="K1343" s="37" t="str">
        <f t="shared" si="104"/>
        <v>NO</v>
      </c>
    </row>
    <row r="1344" spans="2:11" x14ac:dyDescent="0.35">
      <c r="B1344" s="262"/>
      <c r="C1344" s="238"/>
      <c r="D1344" s="238"/>
      <c r="E1344" s="288"/>
      <c r="F1344" s="264"/>
      <c r="G1344" s="37" t="str">
        <f t="shared" si="100"/>
        <v>NO</v>
      </c>
      <c r="H1344" s="37" t="str">
        <f t="shared" si="101"/>
        <v>NO</v>
      </c>
      <c r="I1344" s="37" t="str">
        <f t="shared" si="102"/>
        <v>NO</v>
      </c>
      <c r="J1344" s="37" t="str">
        <f t="shared" si="103"/>
        <v>NO</v>
      </c>
      <c r="K1344" s="37" t="str">
        <f t="shared" si="104"/>
        <v>NO</v>
      </c>
    </row>
    <row r="1345" spans="2:11" x14ac:dyDescent="0.35">
      <c r="B1345" s="262"/>
      <c r="C1345" s="238"/>
      <c r="D1345" s="238"/>
      <c r="E1345" s="288"/>
      <c r="F1345" s="264"/>
      <c r="G1345" s="37" t="str">
        <f t="shared" si="100"/>
        <v>NO</v>
      </c>
      <c r="H1345" s="37" t="str">
        <f t="shared" si="101"/>
        <v>NO</v>
      </c>
      <c r="I1345" s="37" t="str">
        <f t="shared" si="102"/>
        <v>NO</v>
      </c>
      <c r="J1345" s="37" t="str">
        <f t="shared" si="103"/>
        <v>NO</v>
      </c>
      <c r="K1345" s="37" t="str">
        <f t="shared" si="104"/>
        <v>NO</v>
      </c>
    </row>
    <row r="1346" spans="2:11" x14ac:dyDescent="0.35">
      <c r="B1346" s="262"/>
      <c r="C1346" s="238"/>
      <c r="D1346" s="238"/>
      <c r="E1346" s="288"/>
      <c r="F1346" s="264"/>
      <c r="G1346" s="37" t="str">
        <f t="shared" si="100"/>
        <v>NO</v>
      </c>
      <c r="H1346" s="37" t="str">
        <f t="shared" si="101"/>
        <v>NO</v>
      </c>
      <c r="I1346" s="37" t="str">
        <f t="shared" si="102"/>
        <v>NO</v>
      </c>
      <c r="J1346" s="37" t="str">
        <f t="shared" si="103"/>
        <v>NO</v>
      </c>
      <c r="K1346" s="37" t="str">
        <f t="shared" si="104"/>
        <v>NO</v>
      </c>
    </row>
    <row r="1347" spans="2:11" x14ac:dyDescent="0.35">
      <c r="B1347" s="262"/>
      <c r="C1347" s="238"/>
      <c r="D1347" s="238"/>
      <c r="E1347" s="288"/>
      <c r="F1347" s="264"/>
      <c r="G1347" s="37" t="str">
        <f t="shared" si="100"/>
        <v>NO</v>
      </c>
      <c r="H1347" s="37" t="str">
        <f t="shared" si="101"/>
        <v>NO</v>
      </c>
      <c r="I1347" s="37" t="str">
        <f t="shared" si="102"/>
        <v>NO</v>
      </c>
      <c r="J1347" s="37" t="str">
        <f t="shared" si="103"/>
        <v>NO</v>
      </c>
      <c r="K1347" s="37" t="str">
        <f t="shared" si="104"/>
        <v>NO</v>
      </c>
    </row>
    <row r="1348" spans="2:11" x14ac:dyDescent="0.35">
      <c r="B1348" s="262"/>
      <c r="C1348" s="238"/>
      <c r="D1348" s="238"/>
      <c r="E1348" s="288"/>
      <c r="F1348" s="264"/>
      <c r="G1348" s="37" t="str">
        <f t="shared" si="100"/>
        <v>NO</v>
      </c>
      <c r="H1348" s="37" t="str">
        <f t="shared" si="101"/>
        <v>NO</v>
      </c>
      <c r="I1348" s="37" t="str">
        <f t="shared" si="102"/>
        <v>NO</v>
      </c>
      <c r="J1348" s="37" t="str">
        <f t="shared" si="103"/>
        <v>NO</v>
      </c>
      <c r="K1348" s="37" t="str">
        <f t="shared" si="104"/>
        <v>NO</v>
      </c>
    </row>
    <row r="1349" spans="2:11" x14ac:dyDescent="0.35">
      <c r="B1349" s="262"/>
      <c r="C1349" s="238"/>
      <c r="D1349" s="238"/>
      <c r="E1349" s="288"/>
      <c r="F1349" s="264"/>
      <c r="G1349" s="37" t="str">
        <f t="shared" ref="G1349:G1412" si="105">IF(AND(C1349&gt;=DATE(2022,9,30),C1349&lt;=DATE(2023,9,29)),"YES",IF(C1349&lt;DATE(2022,9,30),"NO",IF(C1349&gt;DATE(2023,9,29),"NO")))</f>
        <v>NO</v>
      </c>
      <c r="H1349" s="37" t="str">
        <f t="shared" ref="H1349:H1412" si="106">IF(AND(C1349&gt;=DATE(2023,9,30),C1349&lt;=DATE(2024,9,29)),"YES",IF(C1349&lt;DATE(2023,9,30),"NO",IF(C1349&gt;DATE(2024,9,29),"NO")))</f>
        <v>NO</v>
      </c>
      <c r="I1349" s="37" t="str">
        <f t="shared" ref="I1349:I1412" si="107">IF(AND(C1349&gt;=DATE(2024,9,30),C1349&lt;=DATE(2025,9,29)),"YES",IF(C1349&lt;DATE(2024,9,30),"NO",IF(C1349&gt;DATE(2025,9,29),"NO")))</f>
        <v>NO</v>
      </c>
      <c r="J1349" s="37" t="str">
        <f t="shared" ref="J1349:J1412" si="108">IF(AND(C1349&gt;=DATE(2025,9,30),C1349&lt;=DATE(2026,9,29)),"YES",IF(C1349&lt;DATE(2025,9,30),"NO",IF(C1349&gt;DATE(2026,9,29),"NO")))</f>
        <v>NO</v>
      </c>
      <c r="K1349" s="37" t="str">
        <f t="shared" ref="K1349:K1412" si="109">IF(AND(C1349&gt;=DATE(2026,9,30),C1349&lt;=DATE(2027,9,29)),"YES",IF(C1349&lt;DATE(2026,9,30),"NO",IF(C1349&gt;DATE(2027,9,29),"NO")))</f>
        <v>NO</v>
      </c>
    </row>
    <row r="1350" spans="2:11" x14ac:dyDescent="0.35">
      <c r="B1350" s="262"/>
      <c r="C1350" s="238"/>
      <c r="D1350" s="238"/>
      <c r="E1350" s="288"/>
      <c r="F1350" s="264"/>
      <c r="G1350" s="37" t="str">
        <f t="shared" si="105"/>
        <v>NO</v>
      </c>
      <c r="H1350" s="37" t="str">
        <f t="shared" si="106"/>
        <v>NO</v>
      </c>
      <c r="I1350" s="37" t="str">
        <f t="shared" si="107"/>
        <v>NO</v>
      </c>
      <c r="J1350" s="37" t="str">
        <f t="shared" si="108"/>
        <v>NO</v>
      </c>
      <c r="K1350" s="37" t="str">
        <f t="shared" si="109"/>
        <v>NO</v>
      </c>
    </row>
    <row r="1351" spans="2:11" x14ac:dyDescent="0.35">
      <c r="B1351" s="262"/>
      <c r="C1351" s="238"/>
      <c r="D1351" s="238"/>
      <c r="E1351" s="288"/>
      <c r="F1351" s="264"/>
      <c r="G1351" s="37" t="str">
        <f t="shared" si="105"/>
        <v>NO</v>
      </c>
      <c r="H1351" s="37" t="str">
        <f t="shared" si="106"/>
        <v>NO</v>
      </c>
      <c r="I1351" s="37" t="str">
        <f t="shared" si="107"/>
        <v>NO</v>
      </c>
      <c r="J1351" s="37" t="str">
        <f t="shared" si="108"/>
        <v>NO</v>
      </c>
      <c r="K1351" s="37" t="str">
        <f t="shared" si="109"/>
        <v>NO</v>
      </c>
    </row>
    <row r="1352" spans="2:11" x14ac:dyDescent="0.35">
      <c r="B1352" s="262"/>
      <c r="C1352" s="238"/>
      <c r="D1352" s="238"/>
      <c r="E1352" s="288"/>
      <c r="F1352" s="264"/>
      <c r="G1352" s="37" t="str">
        <f t="shared" si="105"/>
        <v>NO</v>
      </c>
      <c r="H1352" s="37" t="str">
        <f t="shared" si="106"/>
        <v>NO</v>
      </c>
      <c r="I1352" s="37" t="str">
        <f t="shared" si="107"/>
        <v>NO</v>
      </c>
      <c r="J1352" s="37" t="str">
        <f t="shared" si="108"/>
        <v>NO</v>
      </c>
      <c r="K1352" s="37" t="str">
        <f t="shared" si="109"/>
        <v>NO</v>
      </c>
    </row>
    <row r="1353" spans="2:11" x14ac:dyDescent="0.35">
      <c r="B1353" s="262"/>
      <c r="C1353" s="238"/>
      <c r="D1353" s="238"/>
      <c r="E1353" s="288"/>
      <c r="F1353" s="264"/>
      <c r="G1353" s="37" t="str">
        <f t="shared" si="105"/>
        <v>NO</v>
      </c>
      <c r="H1353" s="37" t="str">
        <f t="shared" si="106"/>
        <v>NO</v>
      </c>
      <c r="I1353" s="37" t="str">
        <f t="shared" si="107"/>
        <v>NO</v>
      </c>
      <c r="J1353" s="37" t="str">
        <f t="shared" si="108"/>
        <v>NO</v>
      </c>
      <c r="K1353" s="37" t="str">
        <f t="shared" si="109"/>
        <v>NO</v>
      </c>
    </row>
    <row r="1354" spans="2:11" x14ac:dyDescent="0.35">
      <c r="B1354" s="262"/>
      <c r="C1354" s="238"/>
      <c r="D1354" s="238"/>
      <c r="E1354" s="288"/>
      <c r="F1354" s="264"/>
      <c r="G1354" s="37" t="str">
        <f t="shared" si="105"/>
        <v>NO</v>
      </c>
      <c r="H1354" s="37" t="str">
        <f t="shared" si="106"/>
        <v>NO</v>
      </c>
      <c r="I1354" s="37" t="str">
        <f t="shared" si="107"/>
        <v>NO</v>
      </c>
      <c r="J1354" s="37" t="str">
        <f t="shared" si="108"/>
        <v>NO</v>
      </c>
      <c r="K1354" s="37" t="str">
        <f t="shared" si="109"/>
        <v>NO</v>
      </c>
    </row>
    <row r="1355" spans="2:11" x14ac:dyDescent="0.35">
      <c r="B1355" s="262"/>
      <c r="C1355" s="238"/>
      <c r="D1355" s="238"/>
      <c r="E1355" s="288"/>
      <c r="F1355" s="264"/>
      <c r="G1355" s="37" t="str">
        <f t="shared" si="105"/>
        <v>NO</v>
      </c>
      <c r="H1355" s="37" t="str">
        <f t="shared" si="106"/>
        <v>NO</v>
      </c>
      <c r="I1355" s="37" t="str">
        <f t="shared" si="107"/>
        <v>NO</v>
      </c>
      <c r="J1355" s="37" t="str">
        <f t="shared" si="108"/>
        <v>NO</v>
      </c>
      <c r="K1355" s="37" t="str">
        <f t="shared" si="109"/>
        <v>NO</v>
      </c>
    </row>
    <row r="1356" spans="2:11" x14ac:dyDescent="0.35">
      <c r="B1356" s="262"/>
      <c r="C1356" s="238"/>
      <c r="D1356" s="238"/>
      <c r="E1356" s="288"/>
      <c r="F1356" s="264"/>
      <c r="G1356" s="37" t="str">
        <f t="shared" si="105"/>
        <v>NO</v>
      </c>
      <c r="H1356" s="37" t="str">
        <f t="shared" si="106"/>
        <v>NO</v>
      </c>
      <c r="I1356" s="37" t="str">
        <f t="shared" si="107"/>
        <v>NO</v>
      </c>
      <c r="J1356" s="37" t="str">
        <f t="shared" si="108"/>
        <v>NO</v>
      </c>
      <c r="K1356" s="37" t="str">
        <f t="shared" si="109"/>
        <v>NO</v>
      </c>
    </row>
    <row r="1357" spans="2:11" x14ac:dyDescent="0.35">
      <c r="B1357" s="262"/>
      <c r="C1357" s="238"/>
      <c r="D1357" s="238"/>
      <c r="E1357" s="288"/>
      <c r="F1357" s="264"/>
      <c r="G1357" s="37" t="str">
        <f t="shared" si="105"/>
        <v>NO</v>
      </c>
      <c r="H1357" s="37" t="str">
        <f t="shared" si="106"/>
        <v>NO</v>
      </c>
      <c r="I1357" s="37" t="str">
        <f t="shared" si="107"/>
        <v>NO</v>
      </c>
      <c r="J1357" s="37" t="str">
        <f t="shared" si="108"/>
        <v>NO</v>
      </c>
      <c r="K1357" s="37" t="str">
        <f t="shared" si="109"/>
        <v>NO</v>
      </c>
    </row>
    <row r="1358" spans="2:11" x14ac:dyDescent="0.35">
      <c r="B1358" s="262"/>
      <c r="C1358" s="238"/>
      <c r="D1358" s="238"/>
      <c r="E1358" s="288"/>
      <c r="F1358" s="264"/>
      <c r="G1358" s="37" t="str">
        <f t="shared" si="105"/>
        <v>NO</v>
      </c>
      <c r="H1358" s="37" t="str">
        <f t="shared" si="106"/>
        <v>NO</v>
      </c>
      <c r="I1358" s="37" t="str">
        <f t="shared" si="107"/>
        <v>NO</v>
      </c>
      <c r="J1358" s="37" t="str">
        <f t="shared" si="108"/>
        <v>NO</v>
      </c>
      <c r="K1358" s="37" t="str">
        <f t="shared" si="109"/>
        <v>NO</v>
      </c>
    </row>
    <row r="1359" spans="2:11" x14ac:dyDescent="0.35">
      <c r="B1359" s="262"/>
      <c r="C1359" s="238"/>
      <c r="D1359" s="238"/>
      <c r="E1359" s="288"/>
      <c r="F1359" s="264"/>
      <c r="G1359" s="37" t="str">
        <f t="shared" si="105"/>
        <v>NO</v>
      </c>
      <c r="H1359" s="37" t="str">
        <f t="shared" si="106"/>
        <v>NO</v>
      </c>
      <c r="I1359" s="37" t="str">
        <f t="shared" si="107"/>
        <v>NO</v>
      </c>
      <c r="J1359" s="37" t="str">
        <f t="shared" si="108"/>
        <v>NO</v>
      </c>
      <c r="K1359" s="37" t="str">
        <f t="shared" si="109"/>
        <v>NO</v>
      </c>
    </row>
    <row r="1360" spans="2:11" x14ac:dyDescent="0.35">
      <c r="B1360" s="262"/>
      <c r="C1360" s="238"/>
      <c r="D1360" s="238"/>
      <c r="E1360" s="288"/>
      <c r="F1360" s="264"/>
      <c r="G1360" s="37" t="str">
        <f t="shared" si="105"/>
        <v>NO</v>
      </c>
      <c r="H1360" s="37" t="str">
        <f t="shared" si="106"/>
        <v>NO</v>
      </c>
      <c r="I1360" s="37" t="str">
        <f t="shared" si="107"/>
        <v>NO</v>
      </c>
      <c r="J1360" s="37" t="str">
        <f t="shared" si="108"/>
        <v>NO</v>
      </c>
      <c r="K1360" s="37" t="str">
        <f t="shared" si="109"/>
        <v>NO</v>
      </c>
    </row>
    <row r="1361" spans="2:11" x14ac:dyDescent="0.35">
      <c r="B1361" s="262"/>
      <c r="C1361" s="238"/>
      <c r="D1361" s="238"/>
      <c r="E1361" s="288"/>
      <c r="F1361" s="264"/>
      <c r="G1361" s="37" t="str">
        <f t="shared" si="105"/>
        <v>NO</v>
      </c>
      <c r="H1361" s="37" t="str">
        <f t="shared" si="106"/>
        <v>NO</v>
      </c>
      <c r="I1361" s="37" t="str">
        <f t="shared" si="107"/>
        <v>NO</v>
      </c>
      <c r="J1361" s="37" t="str">
        <f t="shared" si="108"/>
        <v>NO</v>
      </c>
      <c r="K1361" s="37" t="str">
        <f t="shared" si="109"/>
        <v>NO</v>
      </c>
    </row>
    <row r="1362" spans="2:11" x14ac:dyDescent="0.35">
      <c r="B1362" s="262"/>
      <c r="C1362" s="238"/>
      <c r="D1362" s="238"/>
      <c r="E1362" s="288"/>
      <c r="F1362" s="264"/>
      <c r="G1362" s="37" t="str">
        <f t="shared" si="105"/>
        <v>NO</v>
      </c>
      <c r="H1362" s="37" t="str">
        <f t="shared" si="106"/>
        <v>NO</v>
      </c>
      <c r="I1362" s="37" t="str">
        <f t="shared" si="107"/>
        <v>NO</v>
      </c>
      <c r="J1362" s="37" t="str">
        <f t="shared" si="108"/>
        <v>NO</v>
      </c>
      <c r="K1362" s="37" t="str">
        <f t="shared" si="109"/>
        <v>NO</v>
      </c>
    </row>
    <row r="1363" spans="2:11" x14ac:dyDescent="0.35">
      <c r="B1363" s="262"/>
      <c r="C1363" s="238"/>
      <c r="D1363" s="238"/>
      <c r="E1363" s="288"/>
      <c r="F1363" s="264"/>
      <c r="G1363" s="37" t="str">
        <f t="shared" si="105"/>
        <v>NO</v>
      </c>
      <c r="H1363" s="37" t="str">
        <f t="shared" si="106"/>
        <v>NO</v>
      </c>
      <c r="I1363" s="37" t="str">
        <f t="shared" si="107"/>
        <v>NO</v>
      </c>
      <c r="J1363" s="37" t="str">
        <f t="shared" si="108"/>
        <v>NO</v>
      </c>
      <c r="K1363" s="37" t="str">
        <f t="shared" si="109"/>
        <v>NO</v>
      </c>
    </row>
    <row r="1364" spans="2:11" x14ac:dyDescent="0.35">
      <c r="B1364" s="262"/>
      <c r="C1364" s="238"/>
      <c r="D1364" s="238"/>
      <c r="E1364" s="288"/>
      <c r="F1364" s="264"/>
      <c r="G1364" s="37" t="str">
        <f t="shared" si="105"/>
        <v>NO</v>
      </c>
      <c r="H1364" s="37" t="str">
        <f t="shared" si="106"/>
        <v>NO</v>
      </c>
      <c r="I1364" s="37" t="str">
        <f t="shared" si="107"/>
        <v>NO</v>
      </c>
      <c r="J1364" s="37" t="str">
        <f t="shared" si="108"/>
        <v>NO</v>
      </c>
      <c r="K1364" s="37" t="str">
        <f t="shared" si="109"/>
        <v>NO</v>
      </c>
    </row>
    <row r="1365" spans="2:11" x14ac:dyDescent="0.35">
      <c r="B1365" s="262"/>
      <c r="C1365" s="238"/>
      <c r="D1365" s="238"/>
      <c r="E1365" s="288"/>
      <c r="F1365" s="264"/>
      <c r="G1365" s="37" t="str">
        <f t="shared" si="105"/>
        <v>NO</v>
      </c>
      <c r="H1365" s="37" t="str">
        <f t="shared" si="106"/>
        <v>NO</v>
      </c>
      <c r="I1365" s="37" t="str">
        <f t="shared" si="107"/>
        <v>NO</v>
      </c>
      <c r="J1365" s="37" t="str">
        <f t="shared" si="108"/>
        <v>NO</v>
      </c>
      <c r="K1365" s="37" t="str">
        <f t="shared" si="109"/>
        <v>NO</v>
      </c>
    </row>
    <row r="1366" spans="2:11" x14ac:dyDescent="0.35">
      <c r="B1366" s="262"/>
      <c r="C1366" s="238"/>
      <c r="D1366" s="238"/>
      <c r="E1366" s="288"/>
      <c r="F1366" s="264"/>
      <c r="G1366" s="37" t="str">
        <f t="shared" si="105"/>
        <v>NO</v>
      </c>
      <c r="H1366" s="37" t="str">
        <f t="shared" si="106"/>
        <v>NO</v>
      </c>
      <c r="I1366" s="37" t="str">
        <f t="shared" si="107"/>
        <v>NO</v>
      </c>
      <c r="J1366" s="37" t="str">
        <f t="shared" si="108"/>
        <v>NO</v>
      </c>
      <c r="K1366" s="37" t="str">
        <f t="shared" si="109"/>
        <v>NO</v>
      </c>
    </row>
    <row r="1367" spans="2:11" x14ac:dyDescent="0.35">
      <c r="B1367" s="262"/>
      <c r="C1367" s="238"/>
      <c r="D1367" s="238"/>
      <c r="E1367" s="288"/>
      <c r="F1367" s="264"/>
      <c r="G1367" s="37" t="str">
        <f t="shared" si="105"/>
        <v>NO</v>
      </c>
      <c r="H1367" s="37" t="str">
        <f t="shared" si="106"/>
        <v>NO</v>
      </c>
      <c r="I1367" s="37" t="str">
        <f t="shared" si="107"/>
        <v>NO</v>
      </c>
      <c r="J1367" s="37" t="str">
        <f t="shared" si="108"/>
        <v>NO</v>
      </c>
      <c r="K1367" s="37" t="str">
        <f t="shared" si="109"/>
        <v>NO</v>
      </c>
    </row>
    <row r="1368" spans="2:11" x14ac:dyDescent="0.35">
      <c r="B1368" s="262"/>
      <c r="C1368" s="238"/>
      <c r="D1368" s="238"/>
      <c r="E1368" s="288"/>
      <c r="F1368" s="264"/>
      <c r="G1368" s="37" t="str">
        <f t="shared" si="105"/>
        <v>NO</v>
      </c>
      <c r="H1368" s="37" t="str">
        <f t="shared" si="106"/>
        <v>NO</v>
      </c>
      <c r="I1368" s="37" t="str">
        <f t="shared" si="107"/>
        <v>NO</v>
      </c>
      <c r="J1368" s="37" t="str">
        <f t="shared" si="108"/>
        <v>NO</v>
      </c>
      <c r="K1368" s="37" t="str">
        <f t="shared" si="109"/>
        <v>NO</v>
      </c>
    </row>
    <row r="1369" spans="2:11" x14ac:dyDescent="0.35">
      <c r="B1369" s="262"/>
      <c r="C1369" s="238"/>
      <c r="D1369" s="238"/>
      <c r="E1369" s="288"/>
      <c r="F1369" s="264"/>
      <c r="G1369" s="37" t="str">
        <f t="shared" si="105"/>
        <v>NO</v>
      </c>
      <c r="H1369" s="37" t="str">
        <f t="shared" si="106"/>
        <v>NO</v>
      </c>
      <c r="I1369" s="37" t="str">
        <f t="shared" si="107"/>
        <v>NO</v>
      </c>
      <c r="J1369" s="37" t="str">
        <f t="shared" si="108"/>
        <v>NO</v>
      </c>
      <c r="K1369" s="37" t="str">
        <f t="shared" si="109"/>
        <v>NO</v>
      </c>
    </row>
    <row r="1370" spans="2:11" x14ac:dyDescent="0.35">
      <c r="B1370" s="262"/>
      <c r="C1370" s="238"/>
      <c r="D1370" s="238"/>
      <c r="E1370" s="288"/>
      <c r="F1370" s="264"/>
      <c r="G1370" s="37" t="str">
        <f t="shared" si="105"/>
        <v>NO</v>
      </c>
      <c r="H1370" s="37" t="str">
        <f t="shared" si="106"/>
        <v>NO</v>
      </c>
      <c r="I1370" s="37" t="str">
        <f t="shared" si="107"/>
        <v>NO</v>
      </c>
      <c r="J1370" s="37" t="str">
        <f t="shared" si="108"/>
        <v>NO</v>
      </c>
      <c r="K1370" s="37" t="str">
        <f t="shared" si="109"/>
        <v>NO</v>
      </c>
    </row>
    <row r="1371" spans="2:11" x14ac:dyDescent="0.35">
      <c r="B1371" s="262"/>
      <c r="C1371" s="238"/>
      <c r="D1371" s="238"/>
      <c r="E1371" s="288"/>
      <c r="F1371" s="264"/>
      <c r="G1371" s="37" t="str">
        <f t="shared" si="105"/>
        <v>NO</v>
      </c>
      <c r="H1371" s="37" t="str">
        <f t="shared" si="106"/>
        <v>NO</v>
      </c>
      <c r="I1371" s="37" t="str">
        <f t="shared" si="107"/>
        <v>NO</v>
      </c>
      <c r="J1371" s="37" t="str">
        <f t="shared" si="108"/>
        <v>NO</v>
      </c>
      <c r="K1371" s="37" t="str">
        <f t="shared" si="109"/>
        <v>NO</v>
      </c>
    </row>
    <row r="1372" spans="2:11" x14ac:dyDescent="0.35">
      <c r="B1372" s="262"/>
      <c r="C1372" s="238"/>
      <c r="D1372" s="238"/>
      <c r="E1372" s="288"/>
      <c r="F1372" s="264"/>
      <c r="G1372" s="37" t="str">
        <f t="shared" si="105"/>
        <v>NO</v>
      </c>
      <c r="H1372" s="37" t="str">
        <f t="shared" si="106"/>
        <v>NO</v>
      </c>
      <c r="I1372" s="37" t="str">
        <f t="shared" si="107"/>
        <v>NO</v>
      </c>
      <c r="J1372" s="37" t="str">
        <f t="shared" si="108"/>
        <v>NO</v>
      </c>
      <c r="K1372" s="37" t="str">
        <f t="shared" si="109"/>
        <v>NO</v>
      </c>
    </row>
    <row r="1373" spans="2:11" x14ac:dyDescent="0.35">
      <c r="B1373" s="262"/>
      <c r="C1373" s="238"/>
      <c r="D1373" s="238"/>
      <c r="E1373" s="288"/>
      <c r="F1373" s="264"/>
      <c r="G1373" s="37" t="str">
        <f t="shared" si="105"/>
        <v>NO</v>
      </c>
      <c r="H1373" s="37" t="str">
        <f t="shared" si="106"/>
        <v>NO</v>
      </c>
      <c r="I1373" s="37" t="str">
        <f t="shared" si="107"/>
        <v>NO</v>
      </c>
      <c r="J1373" s="37" t="str">
        <f t="shared" si="108"/>
        <v>NO</v>
      </c>
      <c r="K1373" s="37" t="str">
        <f t="shared" si="109"/>
        <v>NO</v>
      </c>
    </row>
    <row r="1374" spans="2:11" x14ac:dyDescent="0.35">
      <c r="B1374" s="262"/>
      <c r="C1374" s="238"/>
      <c r="D1374" s="238"/>
      <c r="E1374" s="288"/>
      <c r="F1374" s="264"/>
      <c r="G1374" s="37" t="str">
        <f t="shared" si="105"/>
        <v>NO</v>
      </c>
      <c r="H1374" s="37" t="str">
        <f t="shared" si="106"/>
        <v>NO</v>
      </c>
      <c r="I1374" s="37" t="str">
        <f t="shared" si="107"/>
        <v>NO</v>
      </c>
      <c r="J1374" s="37" t="str">
        <f t="shared" si="108"/>
        <v>NO</v>
      </c>
      <c r="K1374" s="37" t="str">
        <f t="shared" si="109"/>
        <v>NO</v>
      </c>
    </row>
    <row r="1375" spans="2:11" x14ac:dyDescent="0.35">
      <c r="B1375" s="262"/>
      <c r="C1375" s="238"/>
      <c r="D1375" s="238"/>
      <c r="E1375" s="288"/>
      <c r="F1375" s="264"/>
      <c r="G1375" s="37" t="str">
        <f t="shared" si="105"/>
        <v>NO</v>
      </c>
      <c r="H1375" s="37" t="str">
        <f t="shared" si="106"/>
        <v>NO</v>
      </c>
      <c r="I1375" s="37" t="str">
        <f t="shared" si="107"/>
        <v>NO</v>
      </c>
      <c r="J1375" s="37" t="str">
        <f t="shared" si="108"/>
        <v>NO</v>
      </c>
      <c r="K1375" s="37" t="str">
        <f t="shared" si="109"/>
        <v>NO</v>
      </c>
    </row>
    <row r="1376" spans="2:11" x14ac:dyDescent="0.35">
      <c r="B1376" s="262"/>
      <c r="C1376" s="238"/>
      <c r="D1376" s="238"/>
      <c r="E1376" s="288"/>
      <c r="F1376" s="264"/>
      <c r="G1376" s="37" t="str">
        <f t="shared" si="105"/>
        <v>NO</v>
      </c>
      <c r="H1376" s="37" t="str">
        <f t="shared" si="106"/>
        <v>NO</v>
      </c>
      <c r="I1376" s="37" t="str">
        <f t="shared" si="107"/>
        <v>NO</v>
      </c>
      <c r="J1376" s="37" t="str">
        <f t="shared" si="108"/>
        <v>NO</v>
      </c>
      <c r="K1376" s="37" t="str">
        <f t="shared" si="109"/>
        <v>NO</v>
      </c>
    </row>
    <row r="1377" spans="2:11" x14ac:dyDescent="0.35">
      <c r="B1377" s="262"/>
      <c r="C1377" s="238"/>
      <c r="D1377" s="238"/>
      <c r="E1377" s="288"/>
      <c r="F1377" s="264"/>
      <c r="G1377" s="37" t="str">
        <f t="shared" si="105"/>
        <v>NO</v>
      </c>
      <c r="H1377" s="37" t="str">
        <f t="shared" si="106"/>
        <v>NO</v>
      </c>
      <c r="I1377" s="37" t="str">
        <f t="shared" si="107"/>
        <v>NO</v>
      </c>
      <c r="J1377" s="37" t="str">
        <f t="shared" si="108"/>
        <v>NO</v>
      </c>
      <c r="K1377" s="37" t="str">
        <f t="shared" si="109"/>
        <v>NO</v>
      </c>
    </row>
    <row r="1378" spans="2:11" x14ac:dyDescent="0.35">
      <c r="B1378" s="262"/>
      <c r="C1378" s="238"/>
      <c r="D1378" s="238"/>
      <c r="E1378" s="288"/>
      <c r="F1378" s="264"/>
      <c r="G1378" s="37" t="str">
        <f t="shared" si="105"/>
        <v>NO</v>
      </c>
      <c r="H1378" s="37" t="str">
        <f t="shared" si="106"/>
        <v>NO</v>
      </c>
      <c r="I1378" s="37" t="str">
        <f t="shared" si="107"/>
        <v>NO</v>
      </c>
      <c r="J1378" s="37" t="str">
        <f t="shared" si="108"/>
        <v>NO</v>
      </c>
      <c r="K1378" s="37" t="str">
        <f t="shared" si="109"/>
        <v>NO</v>
      </c>
    </row>
    <row r="1379" spans="2:11" x14ac:dyDescent="0.35">
      <c r="B1379" s="262"/>
      <c r="C1379" s="238"/>
      <c r="D1379" s="238"/>
      <c r="E1379" s="288"/>
      <c r="F1379" s="264"/>
      <c r="G1379" s="37" t="str">
        <f t="shared" si="105"/>
        <v>NO</v>
      </c>
      <c r="H1379" s="37" t="str">
        <f t="shared" si="106"/>
        <v>NO</v>
      </c>
      <c r="I1379" s="37" t="str">
        <f t="shared" si="107"/>
        <v>NO</v>
      </c>
      <c r="J1379" s="37" t="str">
        <f t="shared" si="108"/>
        <v>NO</v>
      </c>
      <c r="K1379" s="37" t="str">
        <f t="shared" si="109"/>
        <v>NO</v>
      </c>
    </row>
    <row r="1380" spans="2:11" x14ac:dyDescent="0.35">
      <c r="B1380" s="262"/>
      <c r="C1380" s="238"/>
      <c r="D1380" s="238"/>
      <c r="E1380" s="288"/>
      <c r="F1380" s="264"/>
      <c r="G1380" s="37" t="str">
        <f t="shared" si="105"/>
        <v>NO</v>
      </c>
      <c r="H1380" s="37" t="str">
        <f t="shared" si="106"/>
        <v>NO</v>
      </c>
      <c r="I1380" s="37" t="str">
        <f t="shared" si="107"/>
        <v>NO</v>
      </c>
      <c r="J1380" s="37" t="str">
        <f t="shared" si="108"/>
        <v>NO</v>
      </c>
      <c r="K1380" s="37" t="str">
        <f t="shared" si="109"/>
        <v>NO</v>
      </c>
    </row>
    <row r="1381" spans="2:11" x14ac:dyDescent="0.35">
      <c r="B1381" s="262"/>
      <c r="C1381" s="238"/>
      <c r="D1381" s="238"/>
      <c r="E1381" s="288"/>
      <c r="F1381" s="264"/>
      <c r="G1381" s="37" t="str">
        <f t="shared" si="105"/>
        <v>NO</v>
      </c>
      <c r="H1381" s="37" t="str">
        <f t="shared" si="106"/>
        <v>NO</v>
      </c>
      <c r="I1381" s="37" t="str">
        <f t="shared" si="107"/>
        <v>NO</v>
      </c>
      <c r="J1381" s="37" t="str">
        <f t="shared" si="108"/>
        <v>NO</v>
      </c>
      <c r="K1381" s="37" t="str">
        <f t="shared" si="109"/>
        <v>NO</v>
      </c>
    </row>
    <row r="1382" spans="2:11" x14ac:dyDescent="0.35">
      <c r="B1382" s="262"/>
      <c r="C1382" s="238"/>
      <c r="D1382" s="238"/>
      <c r="E1382" s="288"/>
      <c r="F1382" s="264"/>
      <c r="G1382" s="37" t="str">
        <f t="shared" si="105"/>
        <v>NO</v>
      </c>
      <c r="H1382" s="37" t="str">
        <f t="shared" si="106"/>
        <v>NO</v>
      </c>
      <c r="I1382" s="37" t="str">
        <f t="shared" si="107"/>
        <v>NO</v>
      </c>
      <c r="J1382" s="37" t="str">
        <f t="shared" si="108"/>
        <v>NO</v>
      </c>
      <c r="K1382" s="37" t="str">
        <f t="shared" si="109"/>
        <v>NO</v>
      </c>
    </row>
    <row r="1383" spans="2:11" x14ac:dyDescent="0.35">
      <c r="B1383" s="262"/>
      <c r="C1383" s="238"/>
      <c r="D1383" s="238"/>
      <c r="E1383" s="288"/>
      <c r="F1383" s="264"/>
      <c r="G1383" s="37" t="str">
        <f t="shared" si="105"/>
        <v>NO</v>
      </c>
      <c r="H1383" s="37" t="str">
        <f t="shared" si="106"/>
        <v>NO</v>
      </c>
      <c r="I1383" s="37" t="str">
        <f t="shared" si="107"/>
        <v>NO</v>
      </c>
      <c r="J1383" s="37" t="str">
        <f t="shared" si="108"/>
        <v>NO</v>
      </c>
      <c r="K1383" s="37" t="str">
        <f t="shared" si="109"/>
        <v>NO</v>
      </c>
    </row>
    <row r="1384" spans="2:11" x14ac:dyDescent="0.35">
      <c r="B1384" s="262"/>
      <c r="C1384" s="238"/>
      <c r="D1384" s="238"/>
      <c r="E1384" s="288"/>
      <c r="F1384" s="264"/>
      <c r="G1384" s="37" t="str">
        <f t="shared" si="105"/>
        <v>NO</v>
      </c>
      <c r="H1384" s="37" t="str">
        <f t="shared" si="106"/>
        <v>NO</v>
      </c>
      <c r="I1384" s="37" t="str">
        <f t="shared" si="107"/>
        <v>NO</v>
      </c>
      <c r="J1384" s="37" t="str">
        <f t="shared" si="108"/>
        <v>NO</v>
      </c>
      <c r="K1384" s="37" t="str">
        <f t="shared" si="109"/>
        <v>NO</v>
      </c>
    </row>
    <row r="1385" spans="2:11" x14ac:dyDescent="0.35">
      <c r="B1385" s="262"/>
      <c r="C1385" s="238"/>
      <c r="D1385" s="238"/>
      <c r="E1385" s="288"/>
      <c r="F1385" s="264"/>
      <c r="G1385" s="37" t="str">
        <f t="shared" si="105"/>
        <v>NO</v>
      </c>
      <c r="H1385" s="37" t="str">
        <f t="shared" si="106"/>
        <v>NO</v>
      </c>
      <c r="I1385" s="37" t="str">
        <f t="shared" si="107"/>
        <v>NO</v>
      </c>
      <c r="J1385" s="37" t="str">
        <f t="shared" si="108"/>
        <v>NO</v>
      </c>
      <c r="K1385" s="37" t="str">
        <f t="shared" si="109"/>
        <v>NO</v>
      </c>
    </row>
    <row r="1386" spans="2:11" x14ac:dyDescent="0.35">
      <c r="B1386" s="262"/>
      <c r="C1386" s="238"/>
      <c r="D1386" s="238"/>
      <c r="E1386" s="288"/>
      <c r="F1386" s="264"/>
      <c r="G1386" s="37" t="str">
        <f t="shared" si="105"/>
        <v>NO</v>
      </c>
      <c r="H1386" s="37" t="str">
        <f t="shared" si="106"/>
        <v>NO</v>
      </c>
      <c r="I1386" s="37" t="str">
        <f t="shared" si="107"/>
        <v>NO</v>
      </c>
      <c r="J1386" s="37" t="str">
        <f t="shared" si="108"/>
        <v>NO</v>
      </c>
      <c r="K1386" s="37" t="str">
        <f t="shared" si="109"/>
        <v>NO</v>
      </c>
    </row>
    <row r="1387" spans="2:11" x14ac:dyDescent="0.35">
      <c r="B1387" s="262"/>
      <c r="C1387" s="238"/>
      <c r="D1387" s="238"/>
      <c r="E1387" s="288"/>
      <c r="F1387" s="264"/>
      <c r="G1387" s="37" t="str">
        <f t="shared" si="105"/>
        <v>NO</v>
      </c>
      <c r="H1387" s="37" t="str">
        <f t="shared" si="106"/>
        <v>NO</v>
      </c>
      <c r="I1387" s="37" t="str">
        <f t="shared" si="107"/>
        <v>NO</v>
      </c>
      <c r="J1387" s="37" t="str">
        <f t="shared" si="108"/>
        <v>NO</v>
      </c>
      <c r="K1387" s="37" t="str">
        <f t="shared" si="109"/>
        <v>NO</v>
      </c>
    </row>
    <row r="1388" spans="2:11" x14ac:dyDescent="0.35">
      <c r="B1388" s="262"/>
      <c r="C1388" s="238"/>
      <c r="D1388" s="238"/>
      <c r="E1388" s="288"/>
      <c r="F1388" s="264"/>
      <c r="G1388" s="37" t="str">
        <f t="shared" si="105"/>
        <v>NO</v>
      </c>
      <c r="H1388" s="37" t="str">
        <f t="shared" si="106"/>
        <v>NO</v>
      </c>
      <c r="I1388" s="37" t="str">
        <f t="shared" si="107"/>
        <v>NO</v>
      </c>
      <c r="J1388" s="37" t="str">
        <f t="shared" si="108"/>
        <v>NO</v>
      </c>
      <c r="K1388" s="37" t="str">
        <f t="shared" si="109"/>
        <v>NO</v>
      </c>
    </row>
    <row r="1389" spans="2:11" x14ac:dyDescent="0.35">
      <c r="B1389" s="262"/>
      <c r="C1389" s="238"/>
      <c r="D1389" s="238"/>
      <c r="E1389" s="288"/>
      <c r="F1389" s="264"/>
      <c r="G1389" s="37" t="str">
        <f t="shared" si="105"/>
        <v>NO</v>
      </c>
      <c r="H1389" s="37" t="str">
        <f t="shared" si="106"/>
        <v>NO</v>
      </c>
      <c r="I1389" s="37" t="str">
        <f t="shared" si="107"/>
        <v>NO</v>
      </c>
      <c r="J1389" s="37" t="str">
        <f t="shared" si="108"/>
        <v>NO</v>
      </c>
      <c r="K1389" s="37" t="str">
        <f t="shared" si="109"/>
        <v>NO</v>
      </c>
    </row>
    <row r="1390" spans="2:11" x14ac:dyDescent="0.35">
      <c r="B1390" s="262"/>
      <c r="C1390" s="238"/>
      <c r="D1390" s="238"/>
      <c r="E1390" s="288"/>
      <c r="F1390" s="264"/>
      <c r="G1390" s="37" t="str">
        <f t="shared" si="105"/>
        <v>NO</v>
      </c>
      <c r="H1390" s="37" t="str">
        <f t="shared" si="106"/>
        <v>NO</v>
      </c>
      <c r="I1390" s="37" t="str">
        <f t="shared" si="107"/>
        <v>NO</v>
      </c>
      <c r="J1390" s="37" t="str">
        <f t="shared" si="108"/>
        <v>NO</v>
      </c>
      <c r="K1390" s="37" t="str">
        <f t="shared" si="109"/>
        <v>NO</v>
      </c>
    </row>
    <row r="1391" spans="2:11" x14ac:dyDescent="0.35">
      <c r="B1391" s="262"/>
      <c r="C1391" s="238"/>
      <c r="D1391" s="238"/>
      <c r="E1391" s="288"/>
      <c r="F1391" s="264"/>
      <c r="G1391" s="37" t="str">
        <f t="shared" si="105"/>
        <v>NO</v>
      </c>
      <c r="H1391" s="37" t="str">
        <f t="shared" si="106"/>
        <v>NO</v>
      </c>
      <c r="I1391" s="37" t="str">
        <f t="shared" si="107"/>
        <v>NO</v>
      </c>
      <c r="J1391" s="37" t="str">
        <f t="shared" si="108"/>
        <v>NO</v>
      </c>
      <c r="K1391" s="37" t="str">
        <f t="shared" si="109"/>
        <v>NO</v>
      </c>
    </row>
    <row r="1392" spans="2:11" x14ac:dyDescent="0.35">
      <c r="B1392" s="262"/>
      <c r="C1392" s="238"/>
      <c r="D1392" s="238"/>
      <c r="E1392" s="288"/>
      <c r="F1392" s="264"/>
      <c r="G1392" s="37" t="str">
        <f t="shared" si="105"/>
        <v>NO</v>
      </c>
      <c r="H1392" s="37" t="str">
        <f t="shared" si="106"/>
        <v>NO</v>
      </c>
      <c r="I1392" s="37" t="str">
        <f t="shared" si="107"/>
        <v>NO</v>
      </c>
      <c r="J1392" s="37" t="str">
        <f t="shared" si="108"/>
        <v>NO</v>
      </c>
      <c r="K1392" s="37" t="str">
        <f t="shared" si="109"/>
        <v>NO</v>
      </c>
    </row>
    <row r="1393" spans="2:11" x14ac:dyDescent="0.35">
      <c r="B1393" s="262"/>
      <c r="C1393" s="238"/>
      <c r="D1393" s="238"/>
      <c r="E1393" s="288"/>
      <c r="F1393" s="264"/>
      <c r="G1393" s="37" t="str">
        <f t="shared" si="105"/>
        <v>NO</v>
      </c>
      <c r="H1393" s="37" t="str">
        <f t="shared" si="106"/>
        <v>NO</v>
      </c>
      <c r="I1393" s="37" t="str">
        <f t="shared" si="107"/>
        <v>NO</v>
      </c>
      <c r="J1393" s="37" t="str">
        <f t="shared" si="108"/>
        <v>NO</v>
      </c>
      <c r="K1393" s="37" t="str">
        <f t="shared" si="109"/>
        <v>NO</v>
      </c>
    </row>
    <row r="1394" spans="2:11" x14ac:dyDescent="0.35">
      <c r="B1394" s="262"/>
      <c r="C1394" s="238"/>
      <c r="D1394" s="238"/>
      <c r="E1394" s="288"/>
      <c r="F1394" s="264"/>
      <c r="G1394" s="37" t="str">
        <f t="shared" si="105"/>
        <v>NO</v>
      </c>
      <c r="H1394" s="37" t="str">
        <f t="shared" si="106"/>
        <v>NO</v>
      </c>
      <c r="I1394" s="37" t="str">
        <f t="shared" si="107"/>
        <v>NO</v>
      </c>
      <c r="J1394" s="37" t="str">
        <f t="shared" si="108"/>
        <v>NO</v>
      </c>
      <c r="K1394" s="37" t="str">
        <f t="shared" si="109"/>
        <v>NO</v>
      </c>
    </row>
    <row r="1395" spans="2:11" x14ac:dyDescent="0.35">
      <c r="B1395" s="262"/>
      <c r="C1395" s="238"/>
      <c r="D1395" s="238"/>
      <c r="E1395" s="288"/>
      <c r="F1395" s="264"/>
      <c r="G1395" s="37" t="str">
        <f t="shared" si="105"/>
        <v>NO</v>
      </c>
      <c r="H1395" s="37" t="str">
        <f t="shared" si="106"/>
        <v>NO</v>
      </c>
      <c r="I1395" s="37" t="str">
        <f t="shared" si="107"/>
        <v>NO</v>
      </c>
      <c r="J1395" s="37" t="str">
        <f t="shared" si="108"/>
        <v>NO</v>
      </c>
      <c r="K1395" s="37" t="str">
        <f t="shared" si="109"/>
        <v>NO</v>
      </c>
    </row>
    <row r="1396" spans="2:11" x14ac:dyDescent="0.35">
      <c r="B1396" s="262"/>
      <c r="C1396" s="238"/>
      <c r="D1396" s="238"/>
      <c r="E1396" s="288"/>
      <c r="F1396" s="264"/>
      <c r="G1396" s="37" t="str">
        <f t="shared" si="105"/>
        <v>NO</v>
      </c>
      <c r="H1396" s="37" t="str">
        <f t="shared" si="106"/>
        <v>NO</v>
      </c>
      <c r="I1396" s="37" t="str">
        <f t="shared" si="107"/>
        <v>NO</v>
      </c>
      <c r="J1396" s="37" t="str">
        <f t="shared" si="108"/>
        <v>NO</v>
      </c>
      <c r="K1396" s="37" t="str">
        <f t="shared" si="109"/>
        <v>NO</v>
      </c>
    </row>
    <row r="1397" spans="2:11" x14ac:dyDescent="0.35">
      <c r="B1397" s="262"/>
      <c r="C1397" s="238"/>
      <c r="D1397" s="238"/>
      <c r="E1397" s="288"/>
      <c r="F1397" s="264"/>
      <c r="G1397" s="37" t="str">
        <f t="shared" si="105"/>
        <v>NO</v>
      </c>
      <c r="H1397" s="37" t="str">
        <f t="shared" si="106"/>
        <v>NO</v>
      </c>
      <c r="I1397" s="37" t="str">
        <f t="shared" si="107"/>
        <v>NO</v>
      </c>
      <c r="J1397" s="37" t="str">
        <f t="shared" si="108"/>
        <v>NO</v>
      </c>
      <c r="K1397" s="37" t="str">
        <f t="shared" si="109"/>
        <v>NO</v>
      </c>
    </row>
    <row r="1398" spans="2:11" x14ac:dyDescent="0.35">
      <c r="B1398" s="262"/>
      <c r="C1398" s="238"/>
      <c r="D1398" s="238"/>
      <c r="E1398" s="288"/>
      <c r="F1398" s="264"/>
      <c r="G1398" s="37" t="str">
        <f t="shared" si="105"/>
        <v>NO</v>
      </c>
      <c r="H1398" s="37" t="str">
        <f t="shared" si="106"/>
        <v>NO</v>
      </c>
      <c r="I1398" s="37" t="str">
        <f t="shared" si="107"/>
        <v>NO</v>
      </c>
      <c r="J1398" s="37" t="str">
        <f t="shared" si="108"/>
        <v>NO</v>
      </c>
      <c r="K1398" s="37" t="str">
        <f t="shared" si="109"/>
        <v>NO</v>
      </c>
    </row>
    <row r="1399" spans="2:11" x14ac:dyDescent="0.35">
      <c r="B1399" s="262"/>
      <c r="C1399" s="238"/>
      <c r="D1399" s="238"/>
      <c r="E1399" s="288"/>
      <c r="F1399" s="264"/>
      <c r="G1399" s="37" t="str">
        <f t="shared" si="105"/>
        <v>NO</v>
      </c>
      <c r="H1399" s="37" t="str">
        <f t="shared" si="106"/>
        <v>NO</v>
      </c>
      <c r="I1399" s="37" t="str">
        <f t="shared" si="107"/>
        <v>NO</v>
      </c>
      <c r="J1399" s="37" t="str">
        <f t="shared" si="108"/>
        <v>NO</v>
      </c>
      <c r="K1399" s="37" t="str">
        <f t="shared" si="109"/>
        <v>NO</v>
      </c>
    </row>
    <row r="1400" spans="2:11" x14ac:dyDescent="0.35">
      <c r="B1400" s="262"/>
      <c r="C1400" s="238"/>
      <c r="D1400" s="238"/>
      <c r="E1400" s="288"/>
      <c r="F1400" s="264"/>
      <c r="G1400" s="37" t="str">
        <f t="shared" si="105"/>
        <v>NO</v>
      </c>
      <c r="H1400" s="37" t="str">
        <f t="shared" si="106"/>
        <v>NO</v>
      </c>
      <c r="I1400" s="37" t="str">
        <f t="shared" si="107"/>
        <v>NO</v>
      </c>
      <c r="J1400" s="37" t="str">
        <f t="shared" si="108"/>
        <v>NO</v>
      </c>
      <c r="K1400" s="37" t="str">
        <f t="shared" si="109"/>
        <v>NO</v>
      </c>
    </row>
    <row r="1401" spans="2:11" x14ac:dyDescent="0.35">
      <c r="B1401" s="262"/>
      <c r="C1401" s="238"/>
      <c r="D1401" s="238"/>
      <c r="E1401" s="288"/>
      <c r="F1401" s="264"/>
      <c r="G1401" s="37" t="str">
        <f t="shared" si="105"/>
        <v>NO</v>
      </c>
      <c r="H1401" s="37" t="str">
        <f t="shared" si="106"/>
        <v>NO</v>
      </c>
      <c r="I1401" s="37" t="str">
        <f t="shared" si="107"/>
        <v>NO</v>
      </c>
      <c r="J1401" s="37" t="str">
        <f t="shared" si="108"/>
        <v>NO</v>
      </c>
      <c r="K1401" s="37" t="str">
        <f t="shared" si="109"/>
        <v>NO</v>
      </c>
    </row>
    <row r="1402" spans="2:11" x14ac:dyDescent="0.35">
      <c r="B1402" s="262"/>
      <c r="C1402" s="238"/>
      <c r="D1402" s="238"/>
      <c r="E1402" s="288"/>
      <c r="F1402" s="264"/>
      <c r="G1402" s="37" t="str">
        <f t="shared" si="105"/>
        <v>NO</v>
      </c>
      <c r="H1402" s="37" t="str">
        <f t="shared" si="106"/>
        <v>NO</v>
      </c>
      <c r="I1402" s="37" t="str">
        <f t="shared" si="107"/>
        <v>NO</v>
      </c>
      <c r="J1402" s="37" t="str">
        <f t="shared" si="108"/>
        <v>NO</v>
      </c>
      <c r="K1402" s="37" t="str">
        <f t="shared" si="109"/>
        <v>NO</v>
      </c>
    </row>
    <row r="1403" spans="2:11" x14ac:dyDescent="0.35">
      <c r="B1403" s="262"/>
      <c r="C1403" s="238"/>
      <c r="D1403" s="238"/>
      <c r="E1403" s="288"/>
      <c r="F1403" s="264"/>
      <c r="G1403" s="37" t="str">
        <f t="shared" si="105"/>
        <v>NO</v>
      </c>
      <c r="H1403" s="37" t="str">
        <f t="shared" si="106"/>
        <v>NO</v>
      </c>
      <c r="I1403" s="37" t="str">
        <f t="shared" si="107"/>
        <v>NO</v>
      </c>
      <c r="J1403" s="37" t="str">
        <f t="shared" si="108"/>
        <v>NO</v>
      </c>
      <c r="K1403" s="37" t="str">
        <f t="shared" si="109"/>
        <v>NO</v>
      </c>
    </row>
    <row r="1404" spans="2:11" x14ac:dyDescent="0.35">
      <c r="B1404" s="262"/>
      <c r="C1404" s="238"/>
      <c r="D1404" s="238"/>
      <c r="E1404" s="288"/>
      <c r="F1404" s="264"/>
      <c r="G1404" s="37" t="str">
        <f t="shared" si="105"/>
        <v>NO</v>
      </c>
      <c r="H1404" s="37" t="str">
        <f t="shared" si="106"/>
        <v>NO</v>
      </c>
      <c r="I1404" s="37" t="str">
        <f t="shared" si="107"/>
        <v>NO</v>
      </c>
      <c r="J1404" s="37" t="str">
        <f t="shared" si="108"/>
        <v>NO</v>
      </c>
      <c r="K1404" s="37" t="str">
        <f t="shared" si="109"/>
        <v>NO</v>
      </c>
    </row>
    <row r="1405" spans="2:11" x14ac:dyDescent="0.35">
      <c r="B1405" s="262"/>
      <c r="C1405" s="238"/>
      <c r="D1405" s="238"/>
      <c r="E1405" s="288"/>
      <c r="F1405" s="264"/>
      <c r="G1405" s="37" t="str">
        <f t="shared" si="105"/>
        <v>NO</v>
      </c>
      <c r="H1405" s="37" t="str">
        <f t="shared" si="106"/>
        <v>NO</v>
      </c>
      <c r="I1405" s="37" t="str">
        <f t="shared" si="107"/>
        <v>NO</v>
      </c>
      <c r="J1405" s="37" t="str">
        <f t="shared" si="108"/>
        <v>NO</v>
      </c>
      <c r="K1405" s="37" t="str">
        <f t="shared" si="109"/>
        <v>NO</v>
      </c>
    </row>
    <row r="1406" spans="2:11" x14ac:dyDescent="0.35">
      <c r="B1406" s="262"/>
      <c r="C1406" s="238"/>
      <c r="D1406" s="238"/>
      <c r="E1406" s="288"/>
      <c r="F1406" s="264"/>
      <c r="G1406" s="37" t="str">
        <f t="shared" si="105"/>
        <v>NO</v>
      </c>
      <c r="H1406" s="37" t="str">
        <f t="shared" si="106"/>
        <v>NO</v>
      </c>
      <c r="I1406" s="37" t="str">
        <f t="shared" si="107"/>
        <v>NO</v>
      </c>
      <c r="J1406" s="37" t="str">
        <f t="shared" si="108"/>
        <v>NO</v>
      </c>
      <c r="K1406" s="37" t="str">
        <f t="shared" si="109"/>
        <v>NO</v>
      </c>
    </row>
    <row r="1407" spans="2:11" x14ac:dyDescent="0.35">
      <c r="B1407" s="262"/>
      <c r="C1407" s="238"/>
      <c r="D1407" s="238"/>
      <c r="E1407" s="288"/>
      <c r="F1407" s="264"/>
      <c r="G1407" s="37" t="str">
        <f t="shared" si="105"/>
        <v>NO</v>
      </c>
      <c r="H1407" s="37" t="str">
        <f t="shared" si="106"/>
        <v>NO</v>
      </c>
      <c r="I1407" s="37" t="str">
        <f t="shared" si="107"/>
        <v>NO</v>
      </c>
      <c r="J1407" s="37" t="str">
        <f t="shared" si="108"/>
        <v>NO</v>
      </c>
      <c r="K1407" s="37" t="str">
        <f t="shared" si="109"/>
        <v>NO</v>
      </c>
    </row>
    <row r="1408" spans="2:11" x14ac:dyDescent="0.35">
      <c r="B1408" s="262"/>
      <c r="C1408" s="238"/>
      <c r="D1408" s="238"/>
      <c r="E1408" s="288"/>
      <c r="F1408" s="264"/>
      <c r="G1408" s="37" t="str">
        <f t="shared" si="105"/>
        <v>NO</v>
      </c>
      <c r="H1408" s="37" t="str">
        <f t="shared" si="106"/>
        <v>NO</v>
      </c>
      <c r="I1408" s="37" t="str">
        <f t="shared" si="107"/>
        <v>NO</v>
      </c>
      <c r="J1408" s="37" t="str">
        <f t="shared" si="108"/>
        <v>NO</v>
      </c>
      <c r="K1408" s="37" t="str">
        <f t="shared" si="109"/>
        <v>NO</v>
      </c>
    </row>
    <row r="1409" spans="2:11" x14ac:dyDescent="0.35">
      <c r="B1409" s="262"/>
      <c r="C1409" s="238"/>
      <c r="D1409" s="238"/>
      <c r="E1409" s="288"/>
      <c r="F1409" s="264"/>
      <c r="G1409" s="37" t="str">
        <f t="shared" si="105"/>
        <v>NO</v>
      </c>
      <c r="H1409" s="37" t="str">
        <f t="shared" si="106"/>
        <v>NO</v>
      </c>
      <c r="I1409" s="37" t="str">
        <f t="shared" si="107"/>
        <v>NO</v>
      </c>
      <c r="J1409" s="37" t="str">
        <f t="shared" si="108"/>
        <v>NO</v>
      </c>
      <c r="K1409" s="37" t="str">
        <f t="shared" si="109"/>
        <v>NO</v>
      </c>
    </row>
    <row r="1410" spans="2:11" x14ac:dyDescent="0.35">
      <c r="B1410" s="262"/>
      <c r="C1410" s="238"/>
      <c r="D1410" s="238"/>
      <c r="E1410" s="288"/>
      <c r="F1410" s="264"/>
      <c r="G1410" s="37" t="str">
        <f t="shared" si="105"/>
        <v>NO</v>
      </c>
      <c r="H1410" s="37" t="str">
        <f t="shared" si="106"/>
        <v>NO</v>
      </c>
      <c r="I1410" s="37" t="str">
        <f t="shared" si="107"/>
        <v>NO</v>
      </c>
      <c r="J1410" s="37" t="str">
        <f t="shared" si="108"/>
        <v>NO</v>
      </c>
      <c r="K1410" s="37" t="str">
        <f t="shared" si="109"/>
        <v>NO</v>
      </c>
    </row>
    <row r="1411" spans="2:11" x14ac:dyDescent="0.35">
      <c r="B1411" s="262"/>
      <c r="C1411" s="238"/>
      <c r="D1411" s="238"/>
      <c r="E1411" s="288"/>
      <c r="F1411" s="264"/>
      <c r="G1411" s="37" t="str">
        <f t="shared" si="105"/>
        <v>NO</v>
      </c>
      <c r="H1411" s="37" t="str">
        <f t="shared" si="106"/>
        <v>NO</v>
      </c>
      <c r="I1411" s="37" t="str">
        <f t="shared" si="107"/>
        <v>NO</v>
      </c>
      <c r="J1411" s="37" t="str">
        <f t="shared" si="108"/>
        <v>NO</v>
      </c>
      <c r="K1411" s="37" t="str">
        <f t="shared" si="109"/>
        <v>NO</v>
      </c>
    </row>
    <row r="1412" spans="2:11" x14ac:dyDescent="0.35">
      <c r="B1412" s="262"/>
      <c r="C1412" s="238"/>
      <c r="D1412" s="238"/>
      <c r="E1412" s="288"/>
      <c r="F1412" s="264"/>
      <c r="G1412" s="37" t="str">
        <f t="shared" si="105"/>
        <v>NO</v>
      </c>
      <c r="H1412" s="37" t="str">
        <f t="shared" si="106"/>
        <v>NO</v>
      </c>
      <c r="I1412" s="37" t="str">
        <f t="shared" si="107"/>
        <v>NO</v>
      </c>
      <c r="J1412" s="37" t="str">
        <f t="shared" si="108"/>
        <v>NO</v>
      </c>
      <c r="K1412" s="37" t="str">
        <f t="shared" si="109"/>
        <v>NO</v>
      </c>
    </row>
    <row r="1413" spans="2:11" x14ac:dyDescent="0.35">
      <c r="B1413" s="262"/>
      <c r="C1413" s="238"/>
      <c r="D1413" s="238"/>
      <c r="E1413" s="288"/>
      <c r="F1413" s="264"/>
      <c r="G1413" s="37" t="str">
        <f t="shared" ref="G1413:G1476" si="110">IF(AND(C1413&gt;=DATE(2022,9,30),C1413&lt;=DATE(2023,9,29)),"YES",IF(C1413&lt;DATE(2022,9,30),"NO",IF(C1413&gt;DATE(2023,9,29),"NO")))</f>
        <v>NO</v>
      </c>
      <c r="H1413" s="37" t="str">
        <f t="shared" ref="H1413:H1476" si="111">IF(AND(C1413&gt;=DATE(2023,9,30),C1413&lt;=DATE(2024,9,29)),"YES",IF(C1413&lt;DATE(2023,9,30),"NO",IF(C1413&gt;DATE(2024,9,29),"NO")))</f>
        <v>NO</v>
      </c>
      <c r="I1413" s="37" t="str">
        <f t="shared" ref="I1413:I1476" si="112">IF(AND(C1413&gt;=DATE(2024,9,30),C1413&lt;=DATE(2025,9,29)),"YES",IF(C1413&lt;DATE(2024,9,30),"NO",IF(C1413&gt;DATE(2025,9,29),"NO")))</f>
        <v>NO</v>
      </c>
      <c r="J1413" s="37" t="str">
        <f t="shared" ref="J1413:J1476" si="113">IF(AND(C1413&gt;=DATE(2025,9,30),C1413&lt;=DATE(2026,9,29)),"YES",IF(C1413&lt;DATE(2025,9,30),"NO",IF(C1413&gt;DATE(2026,9,29),"NO")))</f>
        <v>NO</v>
      </c>
      <c r="K1413" s="37" t="str">
        <f t="shared" ref="K1413:K1476" si="114">IF(AND(C1413&gt;=DATE(2026,9,30),C1413&lt;=DATE(2027,9,29)),"YES",IF(C1413&lt;DATE(2026,9,30),"NO",IF(C1413&gt;DATE(2027,9,29),"NO")))</f>
        <v>NO</v>
      </c>
    </row>
    <row r="1414" spans="2:11" x14ac:dyDescent="0.35">
      <c r="B1414" s="262"/>
      <c r="C1414" s="238"/>
      <c r="D1414" s="238"/>
      <c r="E1414" s="288"/>
      <c r="F1414" s="264"/>
      <c r="G1414" s="37" t="str">
        <f t="shared" si="110"/>
        <v>NO</v>
      </c>
      <c r="H1414" s="37" t="str">
        <f t="shared" si="111"/>
        <v>NO</v>
      </c>
      <c r="I1414" s="37" t="str">
        <f t="shared" si="112"/>
        <v>NO</v>
      </c>
      <c r="J1414" s="37" t="str">
        <f t="shared" si="113"/>
        <v>NO</v>
      </c>
      <c r="K1414" s="37" t="str">
        <f t="shared" si="114"/>
        <v>NO</v>
      </c>
    </row>
    <row r="1415" spans="2:11" x14ac:dyDescent="0.35">
      <c r="B1415" s="262"/>
      <c r="C1415" s="238"/>
      <c r="D1415" s="238"/>
      <c r="E1415" s="288"/>
      <c r="F1415" s="264"/>
      <c r="G1415" s="37" t="str">
        <f t="shared" si="110"/>
        <v>NO</v>
      </c>
      <c r="H1415" s="37" t="str">
        <f t="shared" si="111"/>
        <v>NO</v>
      </c>
      <c r="I1415" s="37" t="str">
        <f t="shared" si="112"/>
        <v>NO</v>
      </c>
      <c r="J1415" s="37" t="str">
        <f t="shared" si="113"/>
        <v>NO</v>
      </c>
      <c r="K1415" s="37" t="str">
        <f t="shared" si="114"/>
        <v>NO</v>
      </c>
    </row>
    <row r="1416" spans="2:11" x14ac:dyDescent="0.35">
      <c r="B1416" s="262"/>
      <c r="C1416" s="238"/>
      <c r="D1416" s="238"/>
      <c r="E1416" s="288"/>
      <c r="F1416" s="264"/>
      <c r="G1416" s="37" t="str">
        <f t="shared" si="110"/>
        <v>NO</v>
      </c>
      <c r="H1416" s="37" t="str">
        <f t="shared" si="111"/>
        <v>NO</v>
      </c>
      <c r="I1416" s="37" t="str">
        <f t="shared" si="112"/>
        <v>NO</v>
      </c>
      <c r="J1416" s="37" t="str">
        <f t="shared" si="113"/>
        <v>NO</v>
      </c>
      <c r="K1416" s="37" t="str">
        <f t="shared" si="114"/>
        <v>NO</v>
      </c>
    </row>
    <row r="1417" spans="2:11" x14ac:dyDescent="0.35">
      <c r="B1417" s="262"/>
      <c r="C1417" s="238"/>
      <c r="D1417" s="238"/>
      <c r="E1417" s="288"/>
      <c r="F1417" s="264"/>
      <c r="G1417" s="37" t="str">
        <f t="shared" si="110"/>
        <v>NO</v>
      </c>
      <c r="H1417" s="37" t="str">
        <f t="shared" si="111"/>
        <v>NO</v>
      </c>
      <c r="I1417" s="37" t="str">
        <f t="shared" si="112"/>
        <v>NO</v>
      </c>
      <c r="J1417" s="37" t="str">
        <f t="shared" si="113"/>
        <v>NO</v>
      </c>
      <c r="K1417" s="37" t="str">
        <f t="shared" si="114"/>
        <v>NO</v>
      </c>
    </row>
    <row r="1418" spans="2:11" x14ac:dyDescent="0.35">
      <c r="B1418" s="262"/>
      <c r="C1418" s="238"/>
      <c r="D1418" s="238"/>
      <c r="E1418" s="288"/>
      <c r="F1418" s="264"/>
      <c r="G1418" s="37" t="str">
        <f t="shared" si="110"/>
        <v>NO</v>
      </c>
      <c r="H1418" s="37" t="str">
        <f t="shared" si="111"/>
        <v>NO</v>
      </c>
      <c r="I1418" s="37" t="str">
        <f t="shared" si="112"/>
        <v>NO</v>
      </c>
      <c r="J1418" s="37" t="str">
        <f t="shared" si="113"/>
        <v>NO</v>
      </c>
      <c r="K1418" s="37" t="str">
        <f t="shared" si="114"/>
        <v>NO</v>
      </c>
    </row>
    <row r="1419" spans="2:11" x14ac:dyDescent="0.35">
      <c r="B1419" s="262"/>
      <c r="C1419" s="238"/>
      <c r="D1419" s="238"/>
      <c r="E1419" s="288"/>
      <c r="F1419" s="264"/>
      <c r="G1419" s="37" t="str">
        <f t="shared" si="110"/>
        <v>NO</v>
      </c>
      <c r="H1419" s="37" t="str">
        <f t="shared" si="111"/>
        <v>NO</v>
      </c>
      <c r="I1419" s="37" t="str">
        <f t="shared" si="112"/>
        <v>NO</v>
      </c>
      <c r="J1419" s="37" t="str">
        <f t="shared" si="113"/>
        <v>NO</v>
      </c>
      <c r="K1419" s="37" t="str">
        <f t="shared" si="114"/>
        <v>NO</v>
      </c>
    </row>
    <row r="1420" spans="2:11" x14ac:dyDescent="0.35">
      <c r="B1420" s="262"/>
      <c r="C1420" s="238"/>
      <c r="D1420" s="238"/>
      <c r="E1420" s="288"/>
      <c r="F1420" s="264"/>
      <c r="G1420" s="37" t="str">
        <f t="shared" si="110"/>
        <v>NO</v>
      </c>
      <c r="H1420" s="37" t="str">
        <f t="shared" si="111"/>
        <v>NO</v>
      </c>
      <c r="I1420" s="37" t="str">
        <f t="shared" si="112"/>
        <v>NO</v>
      </c>
      <c r="J1420" s="37" t="str">
        <f t="shared" si="113"/>
        <v>NO</v>
      </c>
      <c r="K1420" s="37" t="str">
        <f t="shared" si="114"/>
        <v>NO</v>
      </c>
    </row>
    <row r="1421" spans="2:11" x14ac:dyDescent="0.35">
      <c r="B1421" s="262"/>
      <c r="C1421" s="238"/>
      <c r="D1421" s="238"/>
      <c r="E1421" s="288"/>
      <c r="F1421" s="264"/>
      <c r="G1421" s="37" t="str">
        <f t="shared" si="110"/>
        <v>NO</v>
      </c>
      <c r="H1421" s="37" t="str">
        <f t="shared" si="111"/>
        <v>NO</v>
      </c>
      <c r="I1421" s="37" t="str">
        <f t="shared" si="112"/>
        <v>NO</v>
      </c>
      <c r="J1421" s="37" t="str">
        <f t="shared" si="113"/>
        <v>NO</v>
      </c>
      <c r="K1421" s="37" t="str">
        <f t="shared" si="114"/>
        <v>NO</v>
      </c>
    </row>
    <row r="1422" spans="2:11" x14ac:dyDescent="0.35">
      <c r="B1422" s="262"/>
      <c r="C1422" s="238"/>
      <c r="D1422" s="238"/>
      <c r="E1422" s="288"/>
      <c r="F1422" s="264"/>
      <c r="G1422" s="37" t="str">
        <f t="shared" si="110"/>
        <v>NO</v>
      </c>
      <c r="H1422" s="37" t="str">
        <f t="shared" si="111"/>
        <v>NO</v>
      </c>
      <c r="I1422" s="37" t="str">
        <f t="shared" si="112"/>
        <v>NO</v>
      </c>
      <c r="J1422" s="37" t="str">
        <f t="shared" si="113"/>
        <v>NO</v>
      </c>
      <c r="K1422" s="37" t="str">
        <f t="shared" si="114"/>
        <v>NO</v>
      </c>
    </row>
    <row r="1423" spans="2:11" x14ac:dyDescent="0.35">
      <c r="B1423" s="262"/>
      <c r="C1423" s="238"/>
      <c r="D1423" s="238"/>
      <c r="E1423" s="288"/>
      <c r="F1423" s="264"/>
      <c r="G1423" s="37" t="str">
        <f t="shared" si="110"/>
        <v>NO</v>
      </c>
      <c r="H1423" s="37" t="str">
        <f t="shared" si="111"/>
        <v>NO</v>
      </c>
      <c r="I1423" s="37" t="str">
        <f t="shared" si="112"/>
        <v>NO</v>
      </c>
      <c r="J1423" s="37" t="str">
        <f t="shared" si="113"/>
        <v>NO</v>
      </c>
      <c r="K1423" s="37" t="str">
        <f t="shared" si="114"/>
        <v>NO</v>
      </c>
    </row>
    <row r="1424" spans="2:11" x14ac:dyDescent="0.35">
      <c r="B1424" s="262"/>
      <c r="C1424" s="238"/>
      <c r="D1424" s="238"/>
      <c r="E1424" s="288"/>
      <c r="F1424" s="264"/>
      <c r="G1424" s="37" t="str">
        <f t="shared" si="110"/>
        <v>NO</v>
      </c>
      <c r="H1424" s="37" t="str">
        <f t="shared" si="111"/>
        <v>NO</v>
      </c>
      <c r="I1424" s="37" t="str">
        <f t="shared" si="112"/>
        <v>NO</v>
      </c>
      <c r="J1424" s="37" t="str">
        <f t="shared" si="113"/>
        <v>NO</v>
      </c>
      <c r="K1424" s="37" t="str">
        <f t="shared" si="114"/>
        <v>NO</v>
      </c>
    </row>
    <row r="1425" spans="2:11" x14ac:dyDescent="0.35">
      <c r="B1425" s="262"/>
      <c r="C1425" s="238"/>
      <c r="D1425" s="238"/>
      <c r="E1425" s="288"/>
      <c r="F1425" s="264"/>
      <c r="G1425" s="37" t="str">
        <f t="shared" si="110"/>
        <v>NO</v>
      </c>
      <c r="H1425" s="37" t="str">
        <f t="shared" si="111"/>
        <v>NO</v>
      </c>
      <c r="I1425" s="37" t="str">
        <f t="shared" si="112"/>
        <v>NO</v>
      </c>
      <c r="J1425" s="37" t="str">
        <f t="shared" si="113"/>
        <v>NO</v>
      </c>
      <c r="K1425" s="37" t="str">
        <f t="shared" si="114"/>
        <v>NO</v>
      </c>
    </row>
    <row r="1426" spans="2:11" x14ac:dyDescent="0.35">
      <c r="B1426" s="262"/>
      <c r="C1426" s="238"/>
      <c r="D1426" s="238"/>
      <c r="E1426" s="288"/>
      <c r="F1426" s="264"/>
      <c r="G1426" s="37" t="str">
        <f t="shared" si="110"/>
        <v>NO</v>
      </c>
      <c r="H1426" s="37" t="str">
        <f t="shared" si="111"/>
        <v>NO</v>
      </c>
      <c r="I1426" s="37" t="str">
        <f t="shared" si="112"/>
        <v>NO</v>
      </c>
      <c r="J1426" s="37" t="str">
        <f t="shared" si="113"/>
        <v>NO</v>
      </c>
      <c r="K1426" s="37" t="str">
        <f t="shared" si="114"/>
        <v>NO</v>
      </c>
    </row>
    <row r="1427" spans="2:11" x14ac:dyDescent="0.35">
      <c r="B1427" s="262"/>
      <c r="C1427" s="238"/>
      <c r="D1427" s="238"/>
      <c r="E1427" s="288"/>
      <c r="F1427" s="264"/>
      <c r="G1427" s="37" t="str">
        <f t="shared" si="110"/>
        <v>NO</v>
      </c>
      <c r="H1427" s="37" t="str">
        <f t="shared" si="111"/>
        <v>NO</v>
      </c>
      <c r="I1427" s="37" t="str">
        <f t="shared" si="112"/>
        <v>NO</v>
      </c>
      <c r="J1427" s="37" t="str">
        <f t="shared" si="113"/>
        <v>NO</v>
      </c>
      <c r="K1427" s="37" t="str">
        <f t="shared" si="114"/>
        <v>NO</v>
      </c>
    </row>
    <row r="1428" spans="2:11" x14ac:dyDescent="0.35">
      <c r="B1428" s="262"/>
      <c r="C1428" s="238"/>
      <c r="D1428" s="238"/>
      <c r="E1428" s="288"/>
      <c r="F1428" s="264"/>
      <c r="G1428" s="37" t="str">
        <f t="shared" si="110"/>
        <v>NO</v>
      </c>
      <c r="H1428" s="37" t="str">
        <f t="shared" si="111"/>
        <v>NO</v>
      </c>
      <c r="I1428" s="37" t="str">
        <f t="shared" si="112"/>
        <v>NO</v>
      </c>
      <c r="J1428" s="37" t="str">
        <f t="shared" si="113"/>
        <v>NO</v>
      </c>
      <c r="K1428" s="37" t="str">
        <f t="shared" si="114"/>
        <v>NO</v>
      </c>
    </row>
    <row r="1429" spans="2:11" x14ac:dyDescent="0.35">
      <c r="B1429" s="262"/>
      <c r="C1429" s="238"/>
      <c r="D1429" s="238"/>
      <c r="E1429" s="288"/>
      <c r="F1429" s="264"/>
      <c r="G1429" s="37" t="str">
        <f t="shared" si="110"/>
        <v>NO</v>
      </c>
      <c r="H1429" s="37" t="str">
        <f t="shared" si="111"/>
        <v>NO</v>
      </c>
      <c r="I1429" s="37" t="str">
        <f t="shared" si="112"/>
        <v>NO</v>
      </c>
      <c r="J1429" s="37" t="str">
        <f t="shared" si="113"/>
        <v>NO</v>
      </c>
      <c r="K1429" s="37" t="str">
        <f t="shared" si="114"/>
        <v>NO</v>
      </c>
    </row>
    <row r="1430" spans="2:11" x14ac:dyDescent="0.35">
      <c r="B1430" s="262"/>
      <c r="C1430" s="238"/>
      <c r="D1430" s="238"/>
      <c r="E1430" s="288"/>
      <c r="F1430" s="264"/>
      <c r="G1430" s="37" t="str">
        <f t="shared" si="110"/>
        <v>NO</v>
      </c>
      <c r="H1430" s="37" t="str">
        <f t="shared" si="111"/>
        <v>NO</v>
      </c>
      <c r="I1430" s="37" t="str">
        <f t="shared" si="112"/>
        <v>NO</v>
      </c>
      <c r="J1430" s="37" t="str">
        <f t="shared" si="113"/>
        <v>NO</v>
      </c>
      <c r="K1430" s="37" t="str">
        <f t="shared" si="114"/>
        <v>NO</v>
      </c>
    </row>
    <row r="1431" spans="2:11" x14ac:dyDescent="0.35">
      <c r="B1431" s="262"/>
      <c r="C1431" s="238"/>
      <c r="D1431" s="238"/>
      <c r="E1431" s="288"/>
      <c r="F1431" s="264"/>
      <c r="G1431" s="37" t="str">
        <f t="shared" si="110"/>
        <v>NO</v>
      </c>
      <c r="H1431" s="37" t="str">
        <f t="shared" si="111"/>
        <v>NO</v>
      </c>
      <c r="I1431" s="37" t="str">
        <f t="shared" si="112"/>
        <v>NO</v>
      </c>
      <c r="J1431" s="37" t="str">
        <f t="shared" si="113"/>
        <v>NO</v>
      </c>
      <c r="K1431" s="37" t="str">
        <f t="shared" si="114"/>
        <v>NO</v>
      </c>
    </row>
    <row r="1432" spans="2:11" x14ac:dyDescent="0.35">
      <c r="B1432" s="262"/>
      <c r="C1432" s="238"/>
      <c r="D1432" s="238"/>
      <c r="E1432" s="288"/>
      <c r="F1432" s="264"/>
      <c r="G1432" s="37" t="str">
        <f t="shared" si="110"/>
        <v>NO</v>
      </c>
      <c r="H1432" s="37" t="str">
        <f t="shared" si="111"/>
        <v>NO</v>
      </c>
      <c r="I1432" s="37" t="str">
        <f t="shared" si="112"/>
        <v>NO</v>
      </c>
      <c r="J1432" s="37" t="str">
        <f t="shared" si="113"/>
        <v>NO</v>
      </c>
      <c r="K1432" s="37" t="str">
        <f t="shared" si="114"/>
        <v>NO</v>
      </c>
    </row>
    <row r="1433" spans="2:11" x14ac:dyDescent="0.35">
      <c r="B1433" s="262"/>
      <c r="C1433" s="238"/>
      <c r="D1433" s="238"/>
      <c r="E1433" s="288"/>
      <c r="F1433" s="264"/>
      <c r="G1433" s="37" t="str">
        <f t="shared" si="110"/>
        <v>NO</v>
      </c>
      <c r="H1433" s="37" t="str">
        <f t="shared" si="111"/>
        <v>NO</v>
      </c>
      <c r="I1433" s="37" t="str">
        <f t="shared" si="112"/>
        <v>NO</v>
      </c>
      <c r="J1433" s="37" t="str">
        <f t="shared" si="113"/>
        <v>NO</v>
      </c>
      <c r="K1433" s="37" t="str">
        <f t="shared" si="114"/>
        <v>NO</v>
      </c>
    </row>
    <row r="1434" spans="2:11" x14ac:dyDescent="0.35">
      <c r="B1434" s="262"/>
      <c r="C1434" s="238"/>
      <c r="D1434" s="238"/>
      <c r="E1434" s="288"/>
      <c r="F1434" s="264"/>
      <c r="G1434" s="37" t="str">
        <f t="shared" si="110"/>
        <v>NO</v>
      </c>
      <c r="H1434" s="37" t="str">
        <f t="shared" si="111"/>
        <v>NO</v>
      </c>
      <c r="I1434" s="37" t="str">
        <f t="shared" si="112"/>
        <v>NO</v>
      </c>
      <c r="J1434" s="37" t="str">
        <f t="shared" si="113"/>
        <v>NO</v>
      </c>
      <c r="K1434" s="37" t="str">
        <f t="shared" si="114"/>
        <v>NO</v>
      </c>
    </row>
    <row r="1435" spans="2:11" x14ac:dyDescent="0.35">
      <c r="B1435" s="262"/>
      <c r="C1435" s="238"/>
      <c r="D1435" s="238"/>
      <c r="E1435" s="288"/>
      <c r="F1435" s="264"/>
      <c r="G1435" s="37" t="str">
        <f t="shared" si="110"/>
        <v>NO</v>
      </c>
      <c r="H1435" s="37" t="str">
        <f t="shared" si="111"/>
        <v>NO</v>
      </c>
      <c r="I1435" s="37" t="str">
        <f t="shared" si="112"/>
        <v>NO</v>
      </c>
      <c r="J1435" s="37" t="str">
        <f t="shared" si="113"/>
        <v>NO</v>
      </c>
      <c r="K1435" s="37" t="str">
        <f t="shared" si="114"/>
        <v>NO</v>
      </c>
    </row>
    <row r="1436" spans="2:11" x14ac:dyDescent="0.35">
      <c r="B1436" s="262"/>
      <c r="C1436" s="238"/>
      <c r="D1436" s="238"/>
      <c r="E1436" s="288"/>
      <c r="F1436" s="264"/>
      <c r="G1436" s="37" t="str">
        <f t="shared" si="110"/>
        <v>NO</v>
      </c>
      <c r="H1436" s="37" t="str">
        <f t="shared" si="111"/>
        <v>NO</v>
      </c>
      <c r="I1436" s="37" t="str">
        <f t="shared" si="112"/>
        <v>NO</v>
      </c>
      <c r="J1436" s="37" t="str">
        <f t="shared" si="113"/>
        <v>NO</v>
      </c>
      <c r="K1436" s="37" t="str">
        <f t="shared" si="114"/>
        <v>NO</v>
      </c>
    </row>
    <row r="1437" spans="2:11" x14ac:dyDescent="0.35">
      <c r="B1437" s="262"/>
      <c r="C1437" s="238"/>
      <c r="D1437" s="238"/>
      <c r="E1437" s="288"/>
      <c r="F1437" s="264"/>
      <c r="G1437" s="37" t="str">
        <f t="shared" si="110"/>
        <v>NO</v>
      </c>
      <c r="H1437" s="37" t="str">
        <f t="shared" si="111"/>
        <v>NO</v>
      </c>
      <c r="I1437" s="37" t="str">
        <f t="shared" si="112"/>
        <v>NO</v>
      </c>
      <c r="J1437" s="37" t="str">
        <f t="shared" si="113"/>
        <v>NO</v>
      </c>
      <c r="K1437" s="37" t="str">
        <f t="shared" si="114"/>
        <v>NO</v>
      </c>
    </row>
    <row r="1438" spans="2:11" x14ac:dyDescent="0.35">
      <c r="B1438" s="262"/>
      <c r="C1438" s="238"/>
      <c r="D1438" s="238"/>
      <c r="E1438" s="288"/>
      <c r="F1438" s="264"/>
      <c r="G1438" s="37" t="str">
        <f t="shared" si="110"/>
        <v>NO</v>
      </c>
      <c r="H1438" s="37" t="str">
        <f t="shared" si="111"/>
        <v>NO</v>
      </c>
      <c r="I1438" s="37" t="str">
        <f t="shared" si="112"/>
        <v>NO</v>
      </c>
      <c r="J1438" s="37" t="str">
        <f t="shared" si="113"/>
        <v>NO</v>
      </c>
      <c r="K1438" s="37" t="str">
        <f t="shared" si="114"/>
        <v>NO</v>
      </c>
    </row>
    <row r="1439" spans="2:11" x14ac:dyDescent="0.35">
      <c r="B1439" s="262"/>
      <c r="C1439" s="238"/>
      <c r="D1439" s="238"/>
      <c r="E1439" s="288"/>
      <c r="F1439" s="264"/>
      <c r="G1439" s="37" t="str">
        <f t="shared" si="110"/>
        <v>NO</v>
      </c>
      <c r="H1439" s="37" t="str">
        <f t="shared" si="111"/>
        <v>NO</v>
      </c>
      <c r="I1439" s="37" t="str">
        <f t="shared" si="112"/>
        <v>NO</v>
      </c>
      <c r="J1439" s="37" t="str">
        <f t="shared" si="113"/>
        <v>NO</v>
      </c>
      <c r="K1439" s="37" t="str">
        <f t="shared" si="114"/>
        <v>NO</v>
      </c>
    </row>
    <row r="1440" spans="2:11" x14ac:dyDescent="0.35">
      <c r="B1440" s="262"/>
      <c r="C1440" s="238"/>
      <c r="D1440" s="238"/>
      <c r="E1440" s="288"/>
      <c r="F1440" s="264"/>
      <c r="G1440" s="37" t="str">
        <f t="shared" si="110"/>
        <v>NO</v>
      </c>
      <c r="H1440" s="37" t="str">
        <f t="shared" si="111"/>
        <v>NO</v>
      </c>
      <c r="I1440" s="37" t="str">
        <f t="shared" si="112"/>
        <v>NO</v>
      </c>
      <c r="J1440" s="37" t="str">
        <f t="shared" si="113"/>
        <v>NO</v>
      </c>
      <c r="K1440" s="37" t="str">
        <f t="shared" si="114"/>
        <v>NO</v>
      </c>
    </row>
    <row r="1441" spans="2:11" x14ac:dyDescent="0.35">
      <c r="B1441" s="262"/>
      <c r="C1441" s="238"/>
      <c r="D1441" s="238"/>
      <c r="E1441" s="288"/>
      <c r="F1441" s="264"/>
      <c r="G1441" s="37" t="str">
        <f t="shared" si="110"/>
        <v>NO</v>
      </c>
      <c r="H1441" s="37" t="str">
        <f t="shared" si="111"/>
        <v>NO</v>
      </c>
      <c r="I1441" s="37" t="str">
        <f t="shared" si="112"/>
        <v>NO</v>
      </c>
      <c r="J1441" s="37" t="str">
        <f t="shared" si="113"/>
        <v>NO</v>
      </c>
      <c r="K1441" s="37" t="str">
        <f t="shared" si="114"/>
        <v>NO</v>
      </c>
    </row>
    <row r="1442" spans="2:11" x14ac:dyDescent="0.35">
      <c r="B1442" s="262"/>
      <c r="C1442" s="238"/>
      <c r="D1442" s="238"/>
      <c r="E1442" s="288"/>
      <c r="F1442" s="264"/>
      <c r="G1442" s="37" t="str">
        <f t="shared" si="110"/>
        <v>NO</v>
      </c>
      <c r="H1442" s="37" t="str">
        <f t="shared" si="111"/>
        <v>NO</v>
      </c>
      <c r="I1442" s="37" t="str">
        <f t="shared" si="112"/>
        <v>NO</v>
      </c>
      <c r="J1442" s="37" t="str">
        <f t="shared" si="113"/>
        <v>NO</v>
      </c>
      <c r="K1442" s="37" t="str">
        <f t="shared" si="114"/>
        <v>NO</v>
      </c>
    </row>
    <row r="1443" spans="2:11" x14ac:dyDescent="0.35">
      <c r="B1443" s="262"/>
      <c r="C1443" s="238"/>
      <c r="D1443" s="238"/>
      <c r="E1443" s="288"/>
      <c r="F1443" s="264"/>
      <c r="G1443" s="37" t="str">
        <f t="shared" si="110"/>
        <v>NO</v>
      </c>
      <c r="H1443" s="37" t="str">
        <f t="shared" si="111"/>
        <v>NO</v>
      </c>
      <c r="I1443" s="37" t="str">
        <f t="shared" si="112"/>
        <v>NO</v>
      </c>
      <c r="J1443" s="37" t="str">
        <f t="shared" si="113"/>
        <v>NO</v>
      </c>
      <c r="K1443" s="37" t="str">
        <f t="shared" si="114"/>
        <v>NO</v>
      </c>
    </row>
    <row r="1444" spans="2:11" x14ac:dyDescent="0.35">
      <c r="B1444" s="262"/>
      <c r="C1444" s="238"/>
      <c r="D1444" s="238"/>
      <c r="E1444" s="288"/>
      <c r="F1444" s="264"/>
      <c r="G1444" s="37" t="str">
        <f t="shared" si="110"/>
        <v>NO</v>
      </c>
      <c r="H1444" s="37" t="str">
        <f t="shared" si="111"/>
        <v>NO</v>
      </c>
      <c r="I1444" s="37" t="str">
        <f t="shared" si="112"/>
        <v>NO</v>
      </c>
      <c r="J1444" s="37" t="str">
        <f t="shared" si="113"/>
        <v>NO</v>
      </c>
      <c r="K1444" s="37" t="str">
        <f t="shared" si="114"/>
        <v>NO</v>
      </c>
    </row>
    <row r="1445" spans="2:11" x14ac:dyDescent="0.35">
      <c r="B1445" s="262"/>
      <c r="C1445" s="238"/>
      <c r="D1445" s="238"/>
      <c r="E1445" s="288"/>
      <c r="F1445" s="264"/>
      <c r="G1445" s="37" t="str">
        <f t="shared" si="110"/>
        <v>NO</v>
      </c>
      <c r="H1445" s="37" t="str">
        <f t="shared" si="111"/>
        <v>NO</v>
      </c>
      <c r="I1445" s="37" t="str">
        <f t="shared" si="112"/>
        <v>NO</v>
      </c>
      <c r="J1445" s="37" t="str">
        <f t="shared" si="113"/>
        <v>NO</v>
      </c>
      <c r="K1445" s="37" t="str">
        <f t="shared" si="114"/>
        <v>NO</v>
      </c>
    </row>
    <row r="1446" spans="2:11" x14ac:dyDescent="0.35">
      <c r="B1446" s="262"/>
      <c r="C1446" s="238"/>
      <c r="D1446" s="238"/>
      <c r="E1446" s="288"/>
      <c r="F1446" s="264"/>
      <c r="G1446" s="37" t="str">
        <f t="shared" si="110"/>
        <v>NO</v>
      </c>
      <c r="H1446" s="37" t="str">
        <f t="shared" si="111"/>
        <v>NO</v>
      </c>
      <c r="I1446" s="37" t="str">
        <f t="shared" si="112"/>
        <v>NO</v>
      </c>
      <c r="J1446" s="37" t="str">
        <f t="shared" si="113"/>
        <v>NO</v>
      </c>
      <c r="K1446" s="37" t="str">
        <f t="shared" si="114"/>
        <v>NO</v>
      </c>
    </row>
    <row r="1447" spans="2:11" x14ac:dyDescent="0.35">
      <c r="B1447" s="262"/>
      <c r="C1447" s="238"/>
      <c r="D1447" s="238"/>
      <c r="E1447" s="288"/>
      <c r="F1447" s="264"/>
      <c r="G1447" s="37" t="str">
        <f t="shared" si="110"/>
        <v>NO</v>
      </c>
      <c r="H1447" s="37" t="str">
        <f t="shared" si="111"/>
        <v>NO</v>
      </c>
      <c r="I1447" s="37" t="str">
        <f t="shared" si="112"/>
        <v>NO</v>
      </c>
      <c r="J1447" s="37" t="str">
        <f t="shared" si="113"/>
        <v>NO</v>
      </c>
      <c r="K1447" s="37" t="str">
        <f t="shared" si="114"/>
        <v>NO</v>
      </c>
    </row>
    <row r="1448" spans="2:11" x14ac:dyDescent="0.35">
      <c r="B1448" s="262"/>
      <c r="C1448" s="238"/>
      <c r="D1448" s="238"/>
      <c r="E1448" s="288"/>
      <c r="F1448" s="264"/>
      <c r="G1448" s="37" t="str">
        <f t="shared" si="110"/>
        <v>NO</v>
      </c>
      <c r="H1448" s="37" t="str">
        <f t="shared" si="111"/>
        <v>NO</v>
      </c>
      <c r="I1448" s="37" t="str">
        <f t="shared" si="112"/>
        <v>NO</v>
      </c>
      <c r="J1448" s="37" t="str">
        <f t="shared" si="113"/>
        <v>NO</v>
      </c>
      <c r="K1448" s="37" t="str">
        <f t="shared" si="114"/>
        <v>NO</v>
      </c>
    </row>
    <row r="1449" spans="2:11" x14ac:dyDescent="0.35">
      <c r="B1449" s="262"/>
      <c r="C1449" s="238"/>
      <c r="D1449" s="238"/>
      <c r="E1449" s="288"/>
      <c r="F1449" s="264"/>
      <c r="G1449" s="37" t="str">
        <f t="shared" si="110"/>
        <v>NO</v>
      </c>
      <c r="H1449" s="37" t="str">
        <f t="shared" si="111"/>
        <v>NO</v>
      </c>
      <c r="I1449" s="37" t="str">
        <f t="shared" si="112"/>
        <v>NO</v>
      </c>
      <c r="J1449" s="37" t="str">
        <f t="shared" si="113"/>
        <v>NO</v>
      </c>
      <c r="K1449" s="37" t="str">
        <f t="shared" si="114"/>
        <v>NO</v>
      </c>
    </row>
    <row r="1450" spans="2:11" x14ac:dyDescent="0.35">
      <c r="B1450" s="262"/>
      <c r="C1450" s="238"/>
      <c r="D1450" s="238"/>
      <c r="E1450" s="288"/>
      <c r="F1450" s="264"/>
      <c r="G1450" s="37" t="str">
        <f t="shared" si="110"/>
        <v>NO</v>
      </c>
      <c r="H1450" s="37" t="str">
        <f t="shared" si="111"/>
        <v>NO</v>
      </c>
      <c r="I1450" s="37" t="str">
        <f t="shared" si="112"/>
        <v>NO</v>
      </c>
      <c r="J1450" s="37" t="str">
        <f t="shared" si="113"/>
        <v>NO</v>
      </c>
      <c r="K1450" s="37" t="str">
        <f t="shared" si="114"/>
        <v>NO</v>
      </c>
    </row>
    <row r="1451" spans="2:11" x14ac:dyDescent="0.35">
      <c r="B1451" s="262"/>
      <c r="C1451" s="238"/>
      <c r="D1451" s="238"/>
      <c r="E1451" s="288"/>
      <c r="F1451" s="264"/>
      <c r="G1451" s="37" t="str">
        <f t="shared" si="110"/>
        <v>NO</v>
      </c>
      <c r="H1451" s="37" t="str">
        <f t="shared" si="111"/>
        <v>NO</v>
      </c>
      <c r="I1451" s="37" t="str">
        <f t="shared" si="112"/>
        <v>NO</v>
      </c>
      <c r="J1451" s="37" t="str">
        <f t="shared" si="113"/>
        <v>NO</v>
      </c>
      <c r="K1451" s="37" t="str">
        <f t="shared" si="114"/>
        <v>NO</v>
      </c>
    </row>
    <row r="1452" spans="2:11" x14ac:dyDescent="0.35">
      <c r="B1452" s="262"/>
      <c r="C1452" s="238"/>
      <c r="D1452" s="238"/>
      <c r="E1452" s="288"/>
      <c r="F1452" s="264"/>
      <c r="G1452" s="37" t="str">
        <f t="shared" si="110"/>
        <v>NO</v>
      </c>
      <c r="H1452" s="37" t="str">
        <f t="shared" si="111"/>
        <v>NO</v>
      </c>
      <c r="I1452" s="37" t="str">
        <f t="shared" si="112"/>
        <v>NO</v>
      </c>
      <c r="J1452" s="37" t="str">
        <f t="shared" si="113"/>
        <v>NO</v>
      </c>
      <c r="K1452" s="37" t="str">
        <f t="shared" si="114"/>
        <v>NO</v>
      </c>
    </row>
    <row r="1453" spans="2:11" x14ac:dyDescent="0.35">
      <c r="B1453" s="262"/>
      <c r="C1453" s="238"/>
      <c r="D1453" s="238"/>
      <c r="E1453" s="288"/>
      <c r="F1453" s="264"/>
      <c r="G1453" s="37" t="str">
        <f t="shared" si="110"/>
        <v>NO</v>
      </c>
      <c r="H1453" s="37" t="str">
        <f t="shared" si="111"/>
        <v>NO</v>
      </c>
      <c r="I1453" s="37" t="str">
        <f t="shared" si="112"/>
        <v>NO</v>
      </c>
      <c r="J1453" s="37" t="str">
        <f t="shared" si="113"/>
        <v>NO</v>
      </c>
      <c r="K1453" s="37" t="str">
        <f t="shared" si="114"/>
        <v>NO</v>
      </c>
    </row>
    <row r="1454" spans="2:11" x14ac:dyDescent="0.35">
      <c r="B1454" s="262"/>
      <c r="C1454" s="238"/>
      <c r="D1454" s="238"/>
      <c r="E1454" s="288"/>
      <c r="F1454" s="264"/>
      <c r="G1454" s="37" t="str">
        <f t="shared" si="110"/>
        <v>NO</v>
      </c>
      <c r="H1454" s="37" t="str">
        <f t="shared" si="111"/>
        <v>NO</v>
      </c>
      <c r="I1454" s="37" t="str">
        <f t="shared" si="112"/>
        <v>NO</v>
      </c>
      <c r="J1454" s="37" t="str">
        <f t="shared" si="113"/>
        <v>NO</v>
      </c>
      <c r="K1454" s="37" t="str">
        <f t="shared" si="114"/>
        <v>NO</v>
      </c>
    </row>
    <row r="1455" spans="2:11" x14ac:dyDescent="0.35">
      <c r="B1455" s="262"/>
      <c r="C1455" s="238"/>
      <c r="D1455" s="238"/>
      <c r="E1455" s="288"/>
      <c r="F1455" s="264"/>
      <c r="G1455" s="37" t="str">
        <f t="shared" si="110"/>
        <v>NO</v>
      </c>
      <c r="H1455" s="37" t="str">
        <f t="shared" si="111"/>
        <v>NO</v>
      </c>
      <c r="I1455" s="37" t="str">
        <f t="shared" si="112"/>
        <v>NO</v>
      </c>
      <c r="J1455" s="37" t="str">
        <f t="shared" si="113"/>
        <v>NO</v>
      </c>
      <c r="K1455" s="37" t="str">
        <f t="shared" si="114"/>
        <v>NO</v>
      </c>
    </row>
    <row r="1456" spans="2:11" x14ac:dyDescent="0.35">
      <c r="B1456" s="262"/>
      <c r="C1456" s="238"/>
      <c r="D1456" s="238"/>
      <c r="E1456" s="288"/>
      <c r="F1456" s="264"/>
      <c r="G1456" s="37" t="str">
        <f t="shared" si="110"/>
        <v>NO</v>
      </c>
      <c r="H1456" s="37" t="str">
        <f t="shared" si="111"/>
        <v>NO</v>
      </c>
      <c r="I1456" s="37" t="str">
        <f t="shared" si="112"/>
        <v>NO</v>
      </c>
      <c r="J1456" s="37" t="str">
        <f t="shared" si="113"/>
        <v>NO</v>
      </c>
      <c r="K1456" s="37" t="str">
        <f t="shared" si="114"/>
        <v>NO</v>
      </c>
    </row>
    <row r="1457" spans="2:11" x14ac:dyDescent="0.35">
      <c r="B1457" s="262"/>
      <c r="C1457" s="238"/>
      <c r="D1457" s="238"/>
      <c r="E1457" s="288"/>
      <c r="F1457" s="264"/>
      <c r="G1457" s="37" t="str">
        <f t="shared" si="110"/>
        <v>NO</v>
      </c>
      <c r="H1457" s="37" t="str">
        <f t="shared" si="111"/>
        <v>NO</v>
      </c>
      <c r="I1457" s="37" t="str">
        <f t="shared" si="112"/>
        <v>NO</v>
      </c>
      <c r="J1457" s="37" t="str">
        <f t="shared" si="113"/>
        <v>NO</v>
      </c>
      <c r="K1457" s="37" t="str">
        <f t="shared" si="114"/>
        <v>NO</v>
      </c>
    </row>
    <row r="1458" spans="2:11" x14ac:dyDescent="0.35">
      <c r="B1458" s="262"/>
      <c r="C1458" s="238"/>
      <c r="D1458" s="238"/>
      <c r="E1458" s="288"/>
      <c r="F1458" s="264"/>
      <c r="G1458" s="37" t="str">
        <f t="shared" si="110"/>
        <v>NO</v>
      </c>
      <c r="H1458" s="37" t="str">
        <f t="shared" si="111"/>
        <v>NO</v>
      </c>
      <c r="I1458" s="37" t="str">
        <f t="shared" si="112"/>
        <v>NO</v>
      </c>
      <c r="J1458" s="37" t="str">
        <f t="shared" si="113"/>
        <v>NO</v>
      </c>
      <c r="K1458" s="37" t="str">
        <f t="shared" si="114"/>
        <v>NO</v>
      </c>
    </row>
    <row r="1459" spans="2:11" x14ac:dyDescent="0.35">
      <c r="B1459" s="262"/>
      <c r="C1459" s="238"/>
      <c r="D1459" s="238"/>
      <c r="E1459" s="288"/>
      <c r="F1459" s="264"/>
      <c r="G1459" s="37" t="str">
        <f t="shared" si="110"/>
        <v>NO</v>
      </c>
      <c r="H1459" s="37" t="str">
        <f t="shared" si="111"/>
        <v>NO</v>
      </c>
      <c r="I1459" s="37" t="str">
        <f t="shared" si="112"/>
        <v>NO</v>
      </c>
      <c r="J1459" s="37" t="str">
        <f t="shared" si="113"/>
        <v>NO</v>
      </c>
      <c r="K1459" s="37" t="str">
        <f t="shared" si="114"/>
        <v>NO</v>
      </c>
    </row>
    <row r="1460" spans="2:11" x14ac:dyDescent="0.35">
      <c r="B1460" s="262"/>
      <c r="C1460" s="238"/>
      <c r="D1460" s="238"/>
      <c r="E1460" s="288"/>
      <c r="F1460" s="264"/>
      <c r="G1460" s="37" t="str">
        <f t="shared" si="110"/>
        <v>NO</v>
      </c>
      <c r="H1460" s="37" t="str">
        <f t="shared" si="111"/>
        <v>NO</v>
      </c>
      <c r="I1460" s="37" t="str">
        <f t="shared" si="112"/>
        <v>NO</v>
      </c>
      <c r="J1460" s="37" t="str">
        <f t="shared" si="113"/>
        <v>NO</v>
      </c>
      <c r="K1460" s="37" t="str">
        <f t="shared" si="114"/>
        <v>NO</v>
      </c>
    </row>
    <row r="1461" spans="2:11" x14ac:dyDescent="0.35">
      <c r="B1461" s="262"/>
      <c r="C1461" s="238"/>
      <c r="D1461" s="238"/>
      <c r="E1461" s="288"/>
      <c r="F1461" s="264"/>
      <c r="G1461" s="37" t="str">
        <f t="shared" si="110"/>
        <v>NO</v>
      </c>
      <c r="H1461" s="37" t="str">
        <f t="shared" si="111"/>
        <v>NO</v>
      </c>
      <c r="I1461" s="37" t="str">
        <f t="shared" si="112"/>
        <v>NO</v>
      </c>
      <c r="J1461" s="37" t="str">
        <f t="shared" si="113"/>
        <v>NO</v>
      </c>
      <c r="K1461" s="37" t="str">
        <f t="shared" si="114"/>
        <v>NO</v>
      </c>
    </row>
    <row r="1462" spans="2:11" x14ac:dyDescent="0.35">
      <c r="B1462" s="262"/>
      <c r="C1462" s="238"/>
      <c r="D1462" s="238"/>
      <c r="E1462" s="288"/>
      <c r="F1462" s="264"/>
      <c r="G1462" s="37" t="str">
        <f t="shared" si="110"/>
        <v>NO</v>
      </c>
      <c r="H1462" s="37" t="str">
        <f t="shared" si="111"/>
        <v>NO</v>
      </c>
      <c r="I1462" s="37" t="str">
        <f t="shared" si="112"/>
        <v>NO</v>
      </c>
      <c r="J1462" s="37" t="str">
        <f t="shared" si="113"/>
        <v>NO</v>
      </c>
      <c r="K1462" s="37" t="str">
        <f t="shared" si="114"/>
        <v>NO</v>
      </c>
    </row>
    <row r="1463" spans="2:11" x14ac:dyDescent="0.35">
      <c r="B1463" s="262"/>
      <c r="C1463" s="238"/>
      <c r="D1463" s="238"/>
      <c r="E1463" s="288"/>
      <c r="F1463" s="264"/>
      <c r="G1463" s="37" t="str">
        <f t="shared" si="110"/>
        <v>NO</v>
      </c>
      <c r="H1463" s="37" t="str">
        <f t="shared" si="111"/>
        <v>NO</v>
      </c>
      <c r="I1463" s="37" t="str">
        <f t="shared" si="112"/>
        <v>NO</v>
      </c>
      <c r="J1463" s="37" t="str">
        <f t="shared" si="113"/>
        <v>NO</v>
      </c>
      <c r="K1463" s="37" t="str">
        <f t="shared" si="114"/>
        <v>NO</v>
      </c>
    </row>
    <row r="1464" spans="2:11" x14ac:dyDescent="0.35">
      <c r="B1464" s="262"/>
      <c r="C1464" s="238"/>
      <c r="D1464" s="238"/>
      <c r="E1464" s="288"/>
      <c r="F1464" s="264"/>
      <c r="G1464" s="37" t="str">
        <f t="shared" si="110"/>
        <v>NO</v>
      </c>
      <c r="H1464" s="37" t="str">
        <f t="shared" si="111"/>
        <v>NO</v>
      </c>
      <c r="I1464" s="37" t="str">
        <f t="shared" si="112"/>
        <v>NO</v>
      </c>
      <c r="J1464" s="37" t="str">
        <f t="shared" si="113"/>
        <v>NO</v>
      </c>
      <c r="K1464" s="37" t="str">
        <f t="shared" si="114"/>
        <v>NO</v>
      </c>
    </row>
    <row r="1465" spans="2:11" x14ac:dyDescent="0.35">
      <c r="B1465" s="262"/>
      <c r="C1465" s="238"/>
      <c r="D1465" s="238"/>
      <c r="E1465" s="288"/>
      <c r="F1465" s="264"/>
      <c r="G1465" s="37" t="str">
        <f t="shared" si="110"/>
        <v>NO</v>
      </c>
      <c r="H1465" s="37" t="str">
        <f t="shared" si="111"/>
        <v>NO</v>
      </c>
      <c r="I1465" s="37" t="str">
        <f t="shared" si="112"/>
        <v>NO</v>
      </c>
      <c r="J1465" s="37" t="str">
        <f t="shared" si="113"/>
        <v>NO</v>
      </c>
      <c r="K1465" s="37" t="str">
        <f t="shared" si="114"/>
        <v>NO</v>
      </c>
    </row>
    <row r="1466" spans="2:11" x14ac:dyDescent="0.35">
      <c r="B1466" s="262"/>
      <c r="C1466" s="238"/>
      <c r="D1466" s="238"/>
      <c r="E1466" s="288"/>
      <c r="F1466" s="264"/>
      <c r="G1466" s="37" t="str">
        <f t="shared" si="110"/>
        <v>NO</v>
      </c>
      <c r="H1466" s="37" t="str">
        <f t="shared" si="111"/>
        <v>NO</v>
      </c>
      <c r="I1466" s="37" t="str">
        <f t="shared" si="112"/>
        <v>NO</v>
      </c>
      <c r="J1466" s="37" t="str">
        <f t="shared" si="113"/>
        <v>NO</v>
      </c>
      <c r="K1466" s="37" t="str">
        <f t="shared" si="114"/>
        <v>NO</v>
      </c>
    </row>
    <row r="1467" spans="2:11" x14ac:dyDescent="0.35">
      <c r="B1467" s="262"/>
      <c r="C1467" s="238"/>
      <c r="D1467" s="238"/>
      <c r="E1467" s="288"/>
      <c r="F1467" s="264"/>
      <c r="G1467" s="37" t="str">
        <f t="shared" si="110"/>
        <v>NO</v>
      </c>
      <c r="H1467" s="37" t="str">
        <f t="shared" si="111"/>
        <v>NO</v>
      </c>
      <c r="I1467" s="37" t="str">
        <f t="shared" si="112"/>
        <v>NO</v>
      </c>
      <c r="J1467" s="37" t="str">
        <f t="shared" si="113"/>
        <v>NO</v>
      </c>
      <c r="K1467" s="37" t="str">
        <f t="shared" si="114"/>
        <v>NO</v>
      </c>
    </row>
    <row r="1468" spans="2:11" x14ac:dyDescent="0.35">
      <c r="B1468" s="262"/>
      <c r="C1468" s="238"/>
      <c r="D1468" s="238"/>
      <c r="E1468" s="288"/>
      <c r="F1468" s="264"/>
      <c r="G1468" s="37" t="str">
        <f t="shared" si="110"/>
        <v>NO</v>
      </c>
      <c r="H1468" s="37" t="str">
        <f t="shared" si="111"/>
        <v>NO</v>
      </c>
      <c r="I1468" s="37" t="str">
        <f t="shared" si="112"/>
        <v>NO</v>
      </c>
      <c r="J1468" s="37" t="str">
        <f t="shared" si="113"/>
        <v>NO</v>
      </c>
      <c r="K1468" s="37" t="str">
        <f t="shared" si="114"/>
        <v>NO</v>
      </c>
    </row>
    <row r="1469" spans="2:11" x14ac:dyDescent="0.35">
      <c r="B1469" s="262"/>
      <c r="C1469" s="238"/>
      <c r="D1469" s="238"/>
      <c r="E1469" s="288"/>
      <c r="F1469" s="264"/>
      <c r="G1469" s="37" t="str">
        <f t="shared" si="110"/>
        <v>NO</v>
      </c>
      <c r="H1469" s="37" t="str">
        <f t="shared" si="111"/>
        <v>NO</v>
      </c>
      <c r="I1469" s="37" t="str">
        <f t="shared" si="112"/>
        <v>NO</v>
      </c>
      <c r="J1469" s="37" t="str">
        <f t="shared" si="113"/>
        <v>NO</v>
      </c>
      <c r="K1469" s="37" t="str">
        <f t="shared" si="114"/>
        <v>NO</v>
      </c>
    </row>
    <row r="1470" spans="2:11" x14ac:dyDescent="0.35">
      <c r="B1470" s="262"/>
      <c r="C1470" s="238"/>
      <c r="D1470" s="238"/>
      <c r="E1470" s="288"/>
      <c r="F1470" s="264"/>
      <c r="G1470" s="37" t="str">
        <f t="shared" si="110"/>
        <v>NO</v>
      </c>
      <c r="H1470" s="37" t="str">
        <f t="shared" si="111"/>
        <v>NO</v>
      </c>
      <c r="I1470" s="37" t="str">
        <f t="shared" si="112"/>
        <v>NO</v>
      </c>
      <c r="J1470" s="37" t="str">
        <f t="shared" si="113"/>
        <v>NO</v>
      </c>
      <c r="K1470" s="37" t="str">
        <f t="shared" si="114"/>
        <v>NO</v>
      </c>
    </row>
    <row r="1471" spans="2:11" x14ac:dyDescent="0.35">
      <c r="B1471" s="262"/>
      <c r="C1471" s="238"/>
      <c r="D1471" s="238"/>
      <c r="E1471" s="288"/>
      <c r="F1471" s="264"/>
      <c r="G1471" s="37" t="str">
        <f t="shared" si="110"/>
        <v>NO</v>
      </c>
      <c r="H1471" s="37" t="str">
        <f t="shared" si="111"/>
        <v>NO</v>
      </c>
      <c r="I1471" s="37" t="str">
        <f t="shared" si="112"/>
        <v>NO</v>
      </c>
      <c r="J1471" s="37" t="str">
        <f t="shared" si="113"/>
        <v>NO</v>
      </c>
      <c r="K1471" s="37" t="str">
        <f t="shared" si="114"/>
        <v>NO</v>
      </c>
    </row>
    <row r="1472" spans="2:11" x14ac:dyDescent="0.35">
      <c r="B1472" s="262"/>
      <c r="C1472" s="238"/>
      <c r="D1472" s="238"/>
      <c r="E1472" s="288"/>
      <c r="F1472" s="264"/>
      <c r="G1472" s="37" t="str">
        <f t="shared" si="110"/>
        <v>NO</v>
      </c>
      <c r="H1472" s="37" t="str">
        <f t="shared" si="111"/>
        <v>NO</v>
      </c>
      <c r="I1472" s="37" t="str">
        <f t="shared" si="112"/>
        <v>NO</v>
      </c>
      <c r="J1472" s="37" t="str">
        <f t="shared" si="113"/>
        <v>NO</v>
      </c>
      <c r="K1472" s="37" t="str">
        <f t="shared" si="114"/>
        <v>NO</v>
      </c>
    </row>
    <row r="1473" spans="2:11" x14ac:dyDescent="0.35">
      <c r="B1473" s="262"/>
      <c r="C1473" s="238"/>
      <c r="D1473" s="238"/>
      <c r="E1473" s="288"/>
      <c r="F1473" s="264"/>
      <c r="G1473" s="37" t="str">
        <f t="shared" si="110"/>
        <v>NO</v>
      </c>
      <c r="H1473" s="37" t="str">
        <f t="shared" si="111"/>
        <v>NO</v>
      </c>
      <c r="I1473" s="37" t="str">
        <f t="shared" si="112"/>
        <v>NO</v>
      </c>
      <c r="J1473" s="37" t="str">
        <f t="shared" si="113"/>
        <v>NO</v>
      </c>
      <c r="K1473" s="37" t="str">
        <f t="shared" si="114"/>
        <v>NO</v>
      </c>
    </row>
    <row r="1474" spans="2:11" x14ac:dyDescent="0.35">
      <c r="B1474" s="262"/>
      <c r="C1474" s="238"/>
      <c r="D1474" s="238"/>
      <c r="E1474" s="288"/>
      <c r="F1474" s="264"/>
      <c r="G1474" s="37" t="str">
        <f t="shared" si="110"/>
        <v>NO</v>
      </c>
      <c r="H1474" s="37" t="str">
        <f t="shared" si="111"/>
        <v>NO</v>
      </c>
      <c r="I1474" s="37" t="str">
        <f t="shared" si="112"/>
        <v>NO</v>
      </c>
      <c r="J1474" s="37" t="str">
        <f t="shared" si="113"/>
        <v>NO</v>
      </c>
      <c r="K1474" s="37" t="str">
        <f t="shared" si="114"/>
        <v>NO</v>
      </c>
    </row>
    <row r="1475" spans="2:11" x14ac:dyDescent="0.35">
      <c r="B1475" s="262"/>
      <c r="C1475" s="238"/>
      <c r="D1475" s="238"/>
      <c r="E1475" s="288"/>
      <c r="F1475" s="264"/>
      <c r="G1475" s="37" t="str">
        <f t="shared" si="110"/>
        <v>NO</v>
      </c>
      <c r="H1475" s="37" t="str">
        <f t="shared" si="111"/>
        <v>NO</v>
      </c>
      <c r="I1475" s="37" t="str">
        <f t="shared" si="112"/>
        <v>NO</v>
      </c>
      <c r="J1475" s="37" t="str">
        <f t="shared" si="113"/>
        <v>NO</v>
      </c>
      <c r="K1475" s="37" t="str">
        <f t="shared" si="114"/>
        <v>NO</v>
      </c>
    </row>
    <row r="1476" spans="2:11" x14ac:dyDescent="0.35">
      <c r="B1476" s="262"/>
      <c r="C1476" s="238"/>
      <c r="D1476" s="238"/>
      <c r="E1476" s="288"/>
      <c r="F1476" s="264"/>
      <c r="G1476" s="37" t="str">
        <f t="shared" si="110"/>
        <v>NO</v>
      </c>
      <c r="H1476" s="37" t="str">
        <f t="shared" si="111"/>
        <v>NO</v>
      </c>
      <c r="I1476" s="37" t="str">
        <f t="shared" si="112"/>
        <v>NO</v>
      </c>
      <c r="J1476" s="37" t="str">
        <f t="shared" si="113"/>
        <v>NO</v>
      </c>
      <c r="K1476" s="37" t="str">
        <f t="shared" si="114"/>
        <v>NO</v>
      </c>
    </row>
    <row r="1477" spans="2:11" x14ac:dyDescent="0.35">
      <c r="B1477" s="262"/>
      <c r="C1477" s="238"/>
      <c r="D1477" s="238"/>
      <c r="E1477" s="288"/>
      <c r="F1477" s="264"/>
      <c r="G1477" s="37" t="str">
        <f t="shared" ref="G1477:G1540" si="115">IF(AND(C1477&gt;=DATE(2022,9,30),C1477&lt;=DATE(2023,9,29)),"YES",IF(C1477&lt;DATE(2022,9,30),"NO",IF(C1477&gt;DATE(2023,9,29),"NO")))</f>
        <v>NO</v>
      </c>
      <c r="H1477" s="37" t="str">
        <f t="shared" ref="H1477:H1540" si="116">IF(AND(C1477&gt;=DATE(2023,9,30),C1477&lt;=DATE(2024,9,29)),"YES",IF(C1477&lt;DATE(2023,9,30),"NO",IF(C1477&gt;DATE(2024,9,29),"NO")))</f>
        <v>NO</v>
      </c>
      <c r="I1477" s="37" t="str">
        <f t="shared" ref="I1477:I1540" si="117">IF(AND(C1477&gt;=DATE(2024,9,30),C1477&lt;=DATE(2025,9,29)),"YES",IF(C1477&lt;DATE(2024,9,30),"NO",IF(C1477&gt;DATE(2025,9,29),"NO")))</f>
        <v>NO</v>
      </c>
      <c r="J1477" s="37" t="str">
        <f t="shared" ref="J1477:J1540" si="118">IF(AND(C1477&gt;=DATE(2025,9,30),C1477&lt;=DATE(2026,9,29)),"YES",IF(C1477&lt;DATE(2025,9,30),"NO",IF(C1477&gt;DATE(2026,9,29),"NO")))</f>
        <v>NO</v>
      </c>
      <c r="K1477" s="37" t="str">
        <f t="shared" ref="K1477:K1540" si="119">IF(AND(C1477&gt;=DATE(2026,9,30),C1477&lt;=DATE(2027,9,29)),"YES",IF(C1477&lt;DATE(2026,9,30),"NO",IF(C1477&gt;DATE(2027,9,29),"NO")))</f>
        <v>NO</v>
      </c>
    </row>
    <row r="1478" spans="2:11" x14ac:dyDescent="0.35">
      <c r="B1478" s="262"/>
      <c r="C1478" s="238"/>
      <c r="D1478" s="238"/>
      <c r="E1478" s="288"/>
      <c r="F1478" s="264"/>
      <c r="G1478" s="37" t="str">
        <f t="shared" si="115"/>
        <v>NO</v>
      </c>
      <c r="H1478" s="37" t="str">
        <f t="shared" si="116"/>
        <v>NO</v>
      </c>
      <c r="I1478" s="37" t="str">
        <f t="shared" si="117"/>
        <v>NO</v>
      </c>
      <c r="J1478" s="37" t="str">
        <f t="shared" si="118"/>
        <v>NO</v>
      </c>
      <c r="K1478" s="37" t="str">
        <f t="shared" si="119"/>
        <v>NO</v>
      </c>
    </row>
    <row r="1479" spans="2:11" x14ac:dyDescent="0.35">
      <c r="B1479" s="262"/>
      <c r="C1479" s="238"/>
      <c r="D1479" s="238"/>
      <c r="E1479" s="288"/>
      <c r="F1479" s="264"/>
      <c r="G1479" s="37" t="str">
        <f t="shared" si="115"/>
        <v>NO</v>
      </c>
      <c r="H1479" s="37" t="str">
        <f t="shared" si="116"/>
        <v>NO</v>
      </c>
      <c r="I1479" s="37" t="str">
        <f t="shared" si="117"/>
        <v>NO</v>
      </c>
      <c r="J1479" s="37" t="str">
        <f t="shared" si="118"/>
        <v>NO</v>
      </c>
      <c r="K1479" s="37" t="str">
        <f t="shared" si="119"/>
        <v>NO</v>
      </c>
    </row>
    <row r="1480" spans="2:11" x14ac:dyDescent="0.35">
      <c r="B1480" s="262"/>
      <c r="C1480" s="238"/>
      <c r="D1480" s="238"/>
      <c r="E1480" s="288"/>
      <c r="F1480" s="264"/>
      <c r="G1480" s="37" t="str">
        <f t="shared" si="115"/>
        <v>NO</v>
      </c>
      <c r="H1480" s="37" t="str">
        <f t="shared" si="116"/>
        <v>NO</v>
      </c>
      <c r="I1480" s="37" t="str">
        <f t="shared" si="117"/>
        <v>NO</v>
      </c>
      <c r="J1480" s="37" t="str">
        <f t="shared" si="118"/>
        <v>NO</v>
      </c>
      <c r="K1480" s="37" t="str">
        <f t="shared" si="119"/>
        <v>NO</v>
      </c>
    </row>
    <row r="1481" spans="2:11" x14ac:dyDescent="0.35">
      <c r="B1481" s="262"/>
      <c r="C1481" s="238"/>
      <c r="D1481" s="238"/>
      <c r="E1481" s="288"/>
      <c r="F1481" s="264"/>
      <c r="G1481" s="37" t="str">
        <f t="shared" si="115"/>
        <v>NO</v>
      </c>
      <c r="H1481" s="37" t="str">
        <f t="shared" si="116"/>
        <v>NO</v>
      </c>
      <c r="I1481" s="37" t="str">
        <f t="shared" si="117"/>
        <v>NO</v>
      </c>
      <c r="J1481" s="37" t="str">
        <f t="shared" si="118"/>
        <v>NO</v>
      </c>
      <c r="K1481" s="37" t="str">
        <f t="shared" si="119"/>
        <v>NO</v>
      </c>
    </row>
    <row r="1482" spans="2:11" x14ac:dyDescent="0.35">
      <c r="B1482" s="262"/>
      <c r="C1482" s="238"/>
      <c r="D1482" s="238"/>
      <c r="E1482" s="288"/>
      <c r="F1482" s="264"/>
      <c r="G1482" s="37" t="str">
        <f t="shared" si="115"/>
        <v>NO</v>
      </c>
      <c r="H1482" s="37" t="str">
        <f t="shared" si="116"/>
        <v>NO</v>
      </c>
      <c r="I1482" s="37" t="str">
        <f t="shared" si="117"/>
        <v>NO</v>
      </c>
      <c r="J1482" s="37" t="str">
        <f t="shared" si="118"/>
        <v>NO</v>
      </c>
      <c r="K1482" s="37" t="str">
        <f t="shared" si="119"/>
        <v>NO</v>
      </c>
    </row>
    <row r="1483" spans="2:11" x14ac:dyDescent="0.35">
      <c r="B1483" s="262"/>
      <c r="C1483" s="238"/>
      <c r="D1483" s="238"/>
      <c r="E1483" s="288"/>
      <c r="F1483" s="264"/>
      <c r="G1483" s="37" t="str">
        <f t="shared" si="115"/>
        <v>NO</v>
      </c>
      <c r="H1483" s="37" t="str">
        <f t="shared" si="116"/>
        <v>NO</v>
      </c>
      <c r="I1483" s="37" t="str">
        <f t="shared" si="117"/>
        <v>NO</v>
      </c>
      <c r="J1483" s="37" t="str">
        <f t="shared" si="118"/>
        <v>NO</v>
      </c>
      <c r="K1483" s="37" t="str">
        <f t="shared" si="119"/>
        <v>NO</v>
      </c>
    </row>
    <row r="1484" spans="2:11" x14ac:dyDescent="0.35">
      <c r="B1484" s="262"/>
      <c r="C1484" s="238"/>
      <c r="D1484" s="238"/>
      <c r="E1484" s="288"/>
      <c r="F1484" s="264"/>
      <c r="G1484" s="37" t="str">
        <f t="shared" si="115"/>
        <v>NO</v>
      </c>
      <c r="H1484" s="37" t="str">
        <f t="shared" si="116"/>
        <v>NO</v>
      </c>
      <c r="I1484" s="37" t="str">
        <f t="shared" si="117"/>
        <v>NO</v>
      </c>
      <c r="J1484" s="37" t="str">
        <f t="shared" si="118"/>
        <v>NO</v>
      </c>
      <c r="K1484" s="37" t="str">
        <f t="shared" si="119"/>
        <v>NO</v>
      </c>
    </row>
    <row r="1485" spans="2:11" x14ac:dyDescent="0.35">
      <c r="B1485" s="262"/>
      <c r="C1485" s="238"/>
      <c r="D1485" s="238"/>
      <c r="E1485" s="288"/>
      <c r="F1485" s="264"/>
      <c r="G1485" s="37" t="str">
        <f t="shared" si="115"/>
        <v>NO</v>
      </c>
      <c r="H1485" s="37" t="str">
        <f t="shared" si="116"/>
        <v>NO</v>
      </c>
      <c r="I1485" s="37" t="str">
        <f t="shared" si="117"/>
        <v>NO</v>
      </c>
      <c r="J1485" s="37" t="str">
        <f t="shared" si="118"/>
        <v>NO</v>
      </c>
      <c r="K1485" s="37" t="str">
        <f t="shared" si="119"/>
        <v>NO</v>
      </c>
    </row>
    <row r="1486" spans="2:11" x14ac:dyDescent="0.35">
      <c r="B1486" s="262"/>
      <c r="C1486" s="238"/>
      <c r="D1486" s="238"/>
      <c r="E1486" s="288"/>
      <c r="F1486" s="264"/>
      <c r="G1486" s="37" t="str">
        <f t="shared" si="115"/>
        <v>NO</v>
      </c>
      <c r="H1486" s="37" t="str">
        <f t="shared" si="116"/>
        <v>NO</v>
      </c>
      <c r="I1486" s="37" t="str">
        <f t="shared" si="117"/>
        <v>NO</v>
      </c>
      <c r="J1486" s="37" t="str">
        <f t="shared" si="118"/>
        <v>NO</v>
      </c>
      <c r="K1486" s="37" t="str">
        <f t="shared" si="119"/>
        <v>NO</v>
      </c>
    </row>
    <row r="1487" spans="2:11" x14ac:dyDescent="0.35">
      <c r="B1487" s="262"/>
      <c r="C1487" s="238"/>
      <c r="D1487" s="238"/>
      <c r="E1487" s="288"/>
      <c r="F1487" s="264"/>
      <c r="G1487" s="37" t="str">
        <f t="shared" si="115"/>
        <v>NO</v>
      </c>
      <c r="H1487" s="37" t="str">
        <f t="shared" si="116"/>
        <v>NO</v>
      </c>
      <c r="I1487" s="37" t="str">
        <f t="shared" si="117"/>
        <v>NO</v>
      </c>
      <c r="J1487" s="37" t="str">
        <f t="shared" si="118"/>
        <v>NO</v>
      </c>
      <c r="K1487" s="37" t="str">
        <f t="shared" si="119"/>
        <v>NO</v>
      </c>
    </row>
    <row r="1488" spans="2:11" x14ac:dyDescent="0.35">
      <c r="B1488" s="262"/>
      <c r="C1488" s="238"/>
      <c r="D1488" s="238"/>
      <c r="E1488" s="288"/>
      <c r="F1488" s="264"/>
      <c r="G1488" s="37" t="str">
        <f t="shared" si="115"/>
        <v>NO</v>
      </c>
      <c r="H1488" s="37" t="str">
        <f t="shared" si="116"/>
        <v>NO</v>
      </c>
      <c r="I1488" s="37" t="str">
        <f t="shared" si="117"/>
        <v>NO</v>
      </c>
      <c r="J1488" s="37" t="str">
        <f t="shared" si="118"/>
        <v>NO</v>
      </c>
      <c r="K1488" s="37" t="str">
        <f t="shared" si="119"/>
        <v>NO</v>
      </c>
    </row>
    <row r="1489" spans="2:11" x14ac:dyDescent="0.35">
      <c r="B1489" s="262"/>
      <c r="C1489" s="238"/>
      <c r="D1489" s="238"/>
      <c r="E1489" s="288"/>
      <c r="F1489" s="264"/>
      <c r="G1489" s="37" t="str">
        <f t="shared" si="115"/>
        <v>NO</v>
      </c>
      <c r="H1489" s="37" t="str">
        <f t="shared" si="116"/>
        <v>NO</v>
      </c>
      <c r="I1489" s="37" t="str">
        <f t="shared" si="117"/>
        <v>NO</v>
      </c>
      <c r="J1489" s="37" t="str">
        <f t="shared" si="118"/>
        <v>NO</v>
      </c>
      <c r="K1489" s="37" t="str">
        <f t="shared" si="119"/>
        <v>NO</v>
      </c>
    </row>
    <row r="1490" spans="2:11" x14ac:dyDescent="0.35">
      <c r="B1490" s="262"/>
      <c r="C1490" s="238"/>
      <c r="D1490" s="238"/>
      <c r="E1490" s="288"/>
      <c r="F1490" s="264"/>
      <c r="G1490" s="37" t="str">
        <f t="shared" si="115"/>
        <v>NO</v>
      </c>
      <c r="H1490" s="37" t="str">
        <f t="shared" si="116"/>
        <v>NO</v>
      </c>
      <c r="I1490" s="37" t="str">
        <f t="shared" si="117"/>
        <v>NO</v>
      </c>
      <c r="J1490" s="37" t="str">
        <f t="shared" si="118"/>
        <v>NO</v>
      </c>
      <c r="K1490" s="37" t="str">
        <f t="shared" si="119"/>
        <v>NO</v>
      </c>
    </row>
    <row r="1491" spans="2:11" x14ac:dyDescent="0.35">
      <c r="B1491" s="262"/>
      <c r="C1491" s="238"/>
      <c r="D1491" s="238"/>
      <c r="E1491" s="288"/>
      <c r="F1491" s="264"/>
      <c r="G1491" s="37" t="str">
        <f t="shared" si="115"/>
        <v>NO</v>
      </c>
      <c r="H1491" s="37" t="str">
        <f t="shared" si="116"/>
        <v>NO</v>
      </c>
      <c r="I1491" s="37" t="str">
        <f t="shared" si="117"/>
        <v>NO</v>
      </c>
      <c r="J1491" s="37" t="str">
        <f t="shared" si="118"/>
        <v>NO</v>
      </c>
      <c r="K1491" s="37" t="str">
        <f t="shared" si="119"/>
        <v>NO</v>
      </c>
    </row>
    <row r="1492" spans="2:11" x14ac:dyDescent="0.35">
      <c r="B1492" s="262"/>
      <c r="C1492" s="238"/>
      <c r="D1492" s="238"/>
      <c r="E1492" s="288"/>
      <c r="F1492" s="264"/>
      <c r="G1492" s="37" t="str">
        <f t="shared" si="115"/>
        <v>NO</v>
      </c>
      <c r="H1492" s="37" t="str">
        <f t="shared" si="116"/>
        <v>NO</v>
      </c>
      <c r="I1492" s="37" t="str">
        <f t="shared" si="117"/>
        <v>NO</v>
      </c>
      <c r="J1492" s="37" t="str">
        <f t="shared" si="118"/>
        <v>NO</v>
      </c>
      <c r="K1492" s="37" t="str">
        <f t="shared" si="119"/>
        <v>NO</v>
      </c>
    </row>
    <row r="1493" spans="2:11" x14ac:dyDescent="0.35">
      <c r="B1493" s="262"/>
      <c r="C1493" s="238"/>
      <c r="D1493" s="238"/>
      <c r="E1493" s="288"/>
      <c r="F1493" s="264"/>
      <c r="G1493" s="37" t="str">
        <f t="shared" si="115"/>
        <v>NO</v>
      </c>
      <c r="H1493" s="37" t="str">
        <f t="shared" si="116"/>
        <v>NO</v>
      </c>
      <c r="I1493" s="37" t="str">
        <f t="shared" si="117"/>
        <v>NO</v>
      </c>
      <c r="J1493" s="37" t="str">
        <f t="shared" si="118"/>
        <v>NO</v>
      </c>
      <c r="K1493" s="37" t="str">
        <f t="shared" si="119"/>
        <v>NO</v>
      </c>
    </row>
    <row r="1494" spans="2:11" x14ac:dyDescent="0.35">
      <c r="B1494" s="262"/>
      <c r="C1494" s="238"/>
      <c r="D1494" s="238"/>
      <c r="E1494" s="288"/>
      <c r="F1494" s="264"/>
      <c r="G1494" s="37" t="str">
        <f t="shared" si="115"/>
        <v>NO</v>
      </c>
      <c r="H1494" s="37" t="str">
        <f t="shared" si="116"/>
        <v>NO</v>
      </c>
      <c r="I1494" s="37" t="str">
        <f t="shared" si="117"/>
        <v>NO</v>
      </c>
      <c r="J1494" s="37" t="str">
        <f t="shared" si="118"/>
        <v>NO</v>
      </c>
      <c r="K1494" s="37" t="str">
        <f t="shared" si="119"/>
        <v>NO</v>
      </c>
    </row>
    <row r="1495" spans="2:11" x14ac:dyDescent="0.35">
      <c r="B1495" s="262"/>
      <c r="C1495" s="238"/>
      <c r="D1495" s="238"/>
      <c r="E1495" s="288"/>
      <c r="F1495" s="264"/>
      <c r="G1495" s="37" t="str">
        <f t="shared" si="115"/>
        <v>NO</v>
      </c>
      <c r="H1495" s="37" t="str">
        <f t="shared" si="116"/>
        <v>NO</v>
      </c>
      <c r="I1495" s="37" t="str">
        <f t="shared" si="117"/>
        <v>NO</v>
      </c>
      <c r="J1495" s="37" t="str">
        <f t="shared" si="118"/>
        <v>NO</v>
      </c>
      <c r="K1495" s="37" t="str">
        <f t="shared" si="119"/>
        <v>NO</v>
      </c>
    </row>
    <row r="1496" spans="2:11" x14ac:dyDescent="0.35">
      <c r="B1496" s="262"/>
      <c r="C1496" s="238"/>
      <c r="D1496" s="238"/>
      <c r="E1496" s="288"/>
      <c r="F1496" s="264"/>
      <c r="G1496" s="37" t="str">
        <f t="shared" si="115"/>
        <v>NO</v>
      </c>
      <c r="H1496" s="37" t="str">
        <f t="shared" si="116"/>
        <v>NO</v>
      </c>
      <c r="I1496" s="37" t="str">
        <f t="shared" si="117"/>
        <v>NO</v>
      </c>
      <c r="J1496" s="37" t="str">
        <f t="shared" si="118"/>
        <v>NO</v>
      </c>
      <c r="K1496" s="37" t="str">
        <f t="shared" si="119"/>
        <v>NO</v>
      </c>
    </row>
    <row r="1497" spans="2:11" x14ac:dyDescent="0.35">
      <c r="B1497" s="262"/>
      <c r="C1497" s="238"/>
      <c r="D1497" s="238"/>
      <c r="E1497" s="288"/>
      <c r="F1497" s="264"/>
      <c r="G1497" s="37" t="str">
        <f t="shared" si="115"/>
        <v>NO</v>
      </c>
      <c r="H1497" s="37" t="str">
        <f t="shared" si="116"/>
        <v>NO</v>
      </c>
      <c r="I1497" s="37" t="str">
        <f t="shared" si="117"/>
        <v>NO</v>
      </c>
      <c r="J1497" s="37" t="str">
        <f t="shared" si="118"/>
        <v>NO</v>
      </c>
      <c r="K1497" s="37" t="str">
        <f t="shared" si="119"/>
        <v>NO</v>
      </c>
    </row>
    <row r="1498" spans="2:11" x14ac:dyDescent="0.35">
      <c r="B1498" s="262"/>
      <c r="C1498" s="238"/>
      <c r="D1498" s="238"/>
      <c r="E1498" s="288"/>
      <c r="F1498" s="264"/>
      <c r="G1498" s="37" t="str">
        <f t="shared" si="115"/>
        <v>NO</v>
      </c>
      <c r="H1498" s="37" t="str">
        <f t="shared" si="116"/>
        <v>NO</v>
      </c>
      <c r="I1498" s="37" t="str">
        <f t="shared" si="117"/>
        <v>NO</v>
      </c>
      <c r="J1498" s="37" t="str">
        <f t="shared" si="118"/>
        <v>NO</v>
      </c>
      <c r="K1498" s="37" t="str">
        <f t="shared" si="119"/>
        <v>NO</v>
      </c>
    </row>
    <row r="1499" spans="2:11" x14ac:dyDescent="0.35">
      <c r="B1499" s="262"/>
      <c r="C1499" s="238"/>
      <c r="D1499" s="238"/>
      <c r="E1499" s="288"/>
      <c r="F1499" s="264"/>
      <c r="G1499" s="37" t="str">
        <f t="shared" si="115"/>
        <v>NO</v>
      </c>
      <c r="H1499" s="37" t="str">
        <f t="shared" si="116"/>
        <v>NO</v>
      </c>
      <c r="I1499" s="37" t="str">
        <f t="shared" si="117"/>
        <v>NO</v>
      </c>
      <c r="J1499" s="37" t="str">
        <f t="shared" si="118"/>
        <v>NO</v>
      </c>
      <c r="K1499" s="37" t="str">
        <f t="shared" si="119"/>
        <v>NO</v>
      </c>
    </row>
    <row r="1500" spans="2:11" x14ac:dyDescent="0.35">
      <c r="B1500" s="262"/>
      <c r="C1500" s="238"/>
      <c r="D1500" s="238"/>
      <c r="E1500" s="288"/>
      <c r="F1500" s="264"/>
      <c r="G1500" s="37" t="str">
        <f t="shared" si="115"/>
        <v>NO</v>
      </c>
      <c r="H1500" s="37" t="str">
        <f t="shared" si="116"/>
        <v>NO</v>
      </c>
      <c r="I1500" s="37" t="str">
        <f t="shared" si="117"/>
        <v>NO</v>
      </c>
      <c r="J1500" s="37" t="str">
        <f t="shared" si="118"/>
        <v>NO</v>
      </c>
      <c r="K1500" s="37" t="str">
        <f t="shared" si="119"/>
        <v>NO</v>
      </c>
    </row>
    <row r="1501" spans="2:11" x14ac:dyDescent="0.35">
      <c r="B1501" s="262"/>
      <c r="C1501" s="238"/>
      <c r="D1501" s="238"/>
      <c r="E1501" s="288"/>
      <c r="F1501" s="264"/>
      <c r="G1501" s="37" t="str">
        <f t="shared" si="115"/>
        <v>NO</v>
      </c>
      <c r="H1501" s="37" t="str">
        <f t="shared" si="116"/>
        <v>NO</v>
      </c>
      <c r="I1501" s="37" t="str">
        <f t="shared" si="117"/>
        <v>NO</v>
      </c>
      <c r="J1501" s="37" t="str">
        <f t="shared" si="118"/>
        <v>NO</v>
      </c>
      <c r="K1501" s="37" t="str">
        <f t="shared" si="119"/>
        <v>NO</v>
      </c>
    </row>
    <row r="1502" spans="2:11" x14ac:dyDescent="0.35">
      <c r="B1502" s="262"/>
      <c r="C1502" s="238"/>
      <c r="D1502" s="238"/>
      <c r="E1502" s="288"/>
      <c r="F1502" s="264"/>
      <c r="G1502" s="37" t="str">
        <f t="shared" si="115"/>
        <v>NO</v>
      </c>
      <c r="H1502" s="37" t="str">
        <f t="shared" si="116"/>
        <v>NO</v>
      </c>
      <c r="I1502" s="37" t="str">
        <f t="shared" si="117"/>
        <v>NO</v>
      </c>
      <c r="J1502" s="37" t="str">
        <f t="shared" si="118"/>
        <v>NO</v>
      </c>
      <c r="K1502" s="37" t="str">
        <f t="shared" si="119"/>
        <v>NO</v>
      </c>
    </row>
    <row r="1503" spans="2:11" x14ac:dyDescent="0.35">
      <c r="B1503" s="262"/>
      <c r="C1503" s="238"/>
      <c r="D1503" s="238"/>
      <c r="E1503" s="288"/>
      <c r="F1503" s="264"/>
      <c r="G1503" s="37" t="str">
        <f t="shared" si="115"/>
        <v>NO</v>
      </c>
      <c r="H1503" s="37" t="str">
        <f t="shared" si="116"/>
        <v>NO</v>
      </c>
      <c r="I1503" s="37" t="str">
        <f t="shared" si="117"/>
        <v>NO</v>
      </c>
      <c r="J1503" s="37" t="str">
        <f t="shared" si="118"/>
        <v>NO</v>
      </c>
      <c r="K1503" s="37" t="str">
        <f t="shared" si="119"/>
        <v>NO</v>
      </c>
    </row>
    <row r="1504" spans="2:11" x14ac:dyDescent="0.35">
      <c r="B1504" s="262"/>
      <c r="C1504" s="238"/>
      <c r="D1504" s="238"/>
      <c r="E1504" s="288"/>
      <c r="F1504" s="264"/>
      <c r="G1504" s="37" t="str">
        <f t="shared" si="115"/>
        <v>NO</v>
      </c>
      <c r="H1504" s="37" t="str">
        <f t="shared" si="116"/>
        <v>NO</v>
      </c>
      <c r="I1504" s="37" t="str">
        <f t="shared" si="117"/>
        <v>NO</v>
      </c>
      <c r="J1504" s="37" t="str">
        <f t="shared" si="118"/>
        <v>NO</v>
      </c>
      <c r="K1504" s="37" t="str">
        <f t="shared" si="119"/>
        <v>NO</v>
      </c>
    </row>
    <row r="1505" spans="2:11" x14ac:dyDescent="0.35">
      <c r="B1505" s="262"/>
      <c r="C1505" s="238"/>
      <c r="D1505" s="238"/>
      <c r="E1505" s="288"/>
      <c r="F1505" s="264"/>
      <c r="G1505" s="37" t="str">
        <f t="shared" si="115"/>
        <v>NO</v>
      </c>
      <c r="H1505" s="37" t="str">
        <f t="shared" si="116"/>
        <v>NO</v>
      </c>
      <c r="I1505" s="37" t="str">
        <f t="shared" si="117"/>
        <v>NO</v>
      </c>
      <c r="J1505" s="37" t="str">
        <f t="shared" si="118"/>
        <v>NO</v>
      </c>
      <c r="K1505" s="37" t="str">
        <f t="shared" si="119"/>
        <v>NO</v>
      </c>
    </row>
    <row r="1506" spans="2:11" x14ac:dyDescent="0.35">
      <c r="B1506" s="262"/>
      <c r="C1506" s="238"/>
      <c r="D1506" s="238"/>
      <c r="E1506" s="288"/>
      <c r="F1506" s="264"/>
      <c r="G1506" s="37" t="str">
        <f t="shared" si="115"/>
        <v>NO</v>
      </c>
      <c r="H1506" s="37" t="str">
        <f t="shared" si="116"/>
        <v>NO</v>
      </c>
      <c r="I1506" s="37" t="str">
        <f t="shared" si="117"/>
        <v>NO</v>
      </c>
      <c r="J1506" s="37" t="str">
        <f t="shared" si="118"/>
        <v>NO</v>
      </c>
      <c r="K1506" s="37" t="str">
        <f t="shared" si="119"/>
        <v>NO</v>
      </c>
    </row>
    <row r="1507" spans="2:11" x14ac:dyDescent="0.35">
      <c r="B1507" s="262"/>
      <c r="C1507" s="238"/>
      <c r="D1507" s="238"/>
      <c r="E1507" s="288"/>
      <c r="F1507" s="264"/>
      <c r="G1507" s="37" t="str">
        <f t="shared" si="115"/>
        <v>NO</v>
      </c>
      <c r="H1507" s="37" t="str">
        <f t="shared" si="116"/>
        <v>NO</v>
      </c>
      <c r="I1507" s="37" t="str">
        <f t="shared" si="117"/>
        <v>NO</v>
      </c>
      <c r="J1507" s="37" t="str">
        <f t="shared" si="118"/>
        <v>NO</v>
      </c>
      <c r="K1507" s="37" t="str">
        <f t="shared" si="119"/>
        <v>NO</v>
      </c>
    </row>
    <row r="1508" spans="2:11" x14ac:dyDescent="0.35">
      <c r="B1508" s="262"/>
      <c r="C1508" s="238"/>
      <c r="D1508" s="238"/>
      <c r="E1508" s="288"/>
      <c r="F1508" s="264"/>
      <c r="G1508" s="37" t="str">
        <f t="shared" si="115"/>
        <v>NO</v>
      </c>
      <c r="H1508" s="37" t="str">
        <f t="shared" si="116"/>
        <v>NO</v>
      </c>
      <c r="I1508" s="37" t="str">
        <f t="shared" si="117"/>
        <v>NO</v>
      </c>
      <c r="J1508" s="37" t="str">
        <f t="shared" si="118"/>
        <v>NO</v>
      </c>
      <c r="K1508" s="37" t="str">
        <f t="shared" si="119"/>
        <v>NO</v>
      </c>
    </row>
    <row r="1509" spans="2:11" x14ac:dyDescent="0.35">
      <c r="B1509" s="262"/>
      <c r="C1509" s="238"/>
      <c r="D1509" s="238"/>
      <c r="E1509" s="288"/>
      <c r="F1509" s="264"/>
      <c r="G1509" s="37" t="str">
        <f t="shared" si="115"/>
        <v>NO</v>
      </c>
      <c r="H1509" s="37" t="str">
        <f t="shared" si="116"/>
        <v>NO</v>
      </c>
      <c r="I1509" s="37" t="str">
        <f t="shared" si="117"/>
        <v>NO</v>
      </c>
      <c r="J1509" s="37" t="str">
        <f t="shared" si="118"/>
        <v>NO</v>
      </c>
      <c r="K1509" s="37" t="str">
        <f t="shared" si="119"/>
        <v>NO</v>
      </c>
    </row>
    <row r="1510" spans="2:11" x14ac:dyDescent="0.35">
      <c r="B1510" s="262"/>
      <c r="C1510" s="238"/>
      <c r="D1510" s="238"/>
      <c r="E1510" s="288"/>
      <c r="F1510" s="264"/>
      <c r="G1510" s="37" t="str">
        <f t="shared" si="115"/>
        <v>NO</v>
      </c>
      <c r="H1510" s="37" t="str">
        <f t="shared" si="116"/>
        <v>NO</v>
      </c>
      <c r="I1510" s="37" t="str">
        <f t="shared" si="117"/>
        <v>NO</v>
      </c>
      <c r="J1510" s="37" t="str">
        <f t="shared" si="118"/>
        <v>NO</v>
      </c>
      <c r="K1510" s="37" t="str">
        <f t="shared" si="119"/>
        <v>NO</v>
      </c>
    </row>
    <row r="1511" spans="2:11" x14ac:dyDescent="0.35">
      <c r="B1511" s="262"/>
      <c r="C1511" s="238"/>
      <c r="D1511" s="238"/>
      <c r="E1511" s="288"/>
      <c r="F1511" s="264"/>
      <c r="G1511" s="37" t="str">
        <f t="shared" si="115"/>
        <v>NO</v>
      </c>
      <c r="H1511" s="37" t="str">
        <f t="shared" si="116"/>
        <v>NO</v>
      </c>
      <c r="I1511" s="37" t="str">
        <f t="shared" si="117"/>
        <v>NO</v>
      </c>
      <c r="J1511" s="37" t="str">
        <f t="shared" si="118"/>
        <v>NO</v>
      </c>
      <c r="K1511" s="37" t="str">
        <f t="shared" si="119"/>
        <v>NO</v>
      </c>
    </row>
    <row r="1512" spans="2:11" x14ac:dyDescent="0.35">
      <c r="B1512" s="262"/>
      <c r="C1512" s="238"/>
      <c r="D1512" s="238"/>
      <c r="E1512" s="288"/>
      <c r="F1512" s="264"/>
      <c r="G1512" s="37" t="str">
        <f t="shared" si="115"/>
        <v>NO</v>
      </c>
      <c r="H1512" s="37" t="str">
        <f t="shared" si="116"/>
        <v>NO</v>
      </c>
      <c r="I1512" s="37" t="str">
        <f t="shared" si="117"/>
        <v>NO</v>
      </c>
      <c r="J1512" s="37" t="str">
        <f t="shared" si="118"/>
        <v>NO</v>
      </c>
      <c r="K1512" s="37" t="str">
        <f t="shared" si="119"/>
        <v>NO</v>
      </c>
    </row>
    <row r="1513" spans="2:11" x14ac:dyDescent="0.35">
      <c r="B1513" s="262"/>
      <c r="C1513" s="238"/>
      <c r="D1513" s="238"/>
      <c r="E1513" s="288"/>
      <c r="F1513" s="264"/>
      <c r="G1513" s="37" t="str">
        <f t="shared" si="115"/>
        <v>NO</v>
      </c>
      <c r="H1513" s="37" t="str">
        <f t="shared" si="116"/>
        <v>NO</v>
      </c>
      <c r="I1513" s="37" t="str">
        <f t="shared" si="117"/>
        <v>NO</v>
      </c>
      <c r="J1513" s="37" t="str">
        <f t="shared" si="118"/>
        <v>NO</v>
      </c>
      <c r="K1513" s="37" t="str">
        <f t="shared" si="119"/>
        <v>NO</v>
      </c>
    </row>
    <row r="1514" spans="2:11" x14ac:dyDescent="0.35">
      <c r="B1514" s="262"/>
      <c r="C1514" s="238"/>
      <c r="D1514" s="238"/>
      <c r="E1514" s="288"/>
      <c r="F1514" s="264"/>
      <c r="G1514" s="37" t="str">
        <f t="shared" si="115"/>
        <v>NO</v>
      </c>
      <c r="H1514" s="37" t="str">
        <f t="shared" si="116"/>
        <v>NO</v>
      </c>
      <c r="I1514" s="37" t="str">
        <f t="shared" si="117"/>
        <v>NO</v>
      </c>
      <c r="J1514" s="37" t="str">
        <f t="shared" si="118"/>
        <v>NO</v>
      </c>
      <c r="K1514" s="37" t="str">
        <f t="shared" si="119"/>
        <v>NO</v>
      </c>
    </row>
    <row r="1515" spans="2:11" x14ac:dyDescent="0.35">
      <c r="B1515" s="262"/>
      <c r="C1515" s="238"/>
      <c r="D1515" s="238"/>
      <c r="E1515" s="288"/>
      <c r="F1515" s="264"/>
      <c r="G1515" s="37" t="str">
        <f t="shared" si="115"/>
        <v>NO</v>
      </c>
      <c r="H1515" s="37" t="str">
        <f t="shared" si="116"/>
        <v>NO</v>
      </c>
      <c r="I1515" s="37" t="str">
        <f t="shared" si="117"/>
        <v>NO</v>
      </c>
      <c r="J1515" s="37" t="str">
        <f t="shared" si="118"/>
        <v>NO</v>
      </c>
      <c r="K1515" s="37" t="str">
        <f t="shared" si="119"/>
        <v>NO</v>
      </c>
    </row>
    <row r="1516" spans="2:11" x14ac:dyDescent="0.35">
      <c r="B1516" s="262"/>
      <c r="C1516" s="238"/>
      <c r="D1516" s="238"/>
      <c r="E1516" s="288"/>
      <c r="F1516" s="264"/>
      <c r="G1516" s="37" t="str">
        <f t="shared" si="115"/>
        <v>NO</v>
      </c>
      <c r="H1516" s="37" t="str">
        <f t="shared" si="116"/>
        <v>NO</v>
      </c>
      <c r="I1516" s="37" t="str">
        <f t="shared" si="117"/>
        <v>NO</v>
      </c>
      <c r="J1516" s="37" t="str">
        <f t="shared" si="118"/>
        <v>NO</v>
      </c>
      <c r="K1516" s="37" t="str">
        <f t="shared" si="119"/>
        <v>NO</v>
      </c>
    </row>
    <row r="1517" spans="2:11" x14ac:dyDescent="0.35">
      <c r="B1517" s="262"/>
      <c r="C1517" s="238"/>
      <c r="D1517" s="238"/>
      <c r="E1517" s="288"/>
      <c r="F1517" s="264"/>
      <c r="G1517" s="37" t="str">
        <f t="shared" si="115"/>
        <v>NO</v>
      </c>
      <c r="H1517" s="37" t="str">
        <f t="shared" si="116"/>
        <v>NO</v>
      </c>
      <c r="I1517" s="37" t="str">
        <f t="shared" si="117"/>
        <v>NO</v>
      </c>
      <c r="J1517" s="37" t="str">
        <f t="shared" si="118"/>
        <v>NO</v>
      </c>
      <c r="K1517" s="37" t="str">
        <f t="shared" si="119"/>
        <v>NO</v>
      </c>
    </row>
    <row r="1518" spans="2:11" x14ac:dyDescent="0.35">
      <c r="B1518" s="262"/>
      <c r="C1518" s="238"/>
      <c r="D1518" s="238"/>
      <c r="E1518" s="288"/>
      <c r="F1518" s="264"/>
      <c r="G1518" s="37" t="str">
        <f t="shared" si="115"/>
        <v>NO</v>
      </c>
      <c r="H1518" s="37" t="str">
        <f t="shared" si="116"/>
        <v>NO</v>
      </c>
      <c r="I1518" s="37" t="str">
        <f t="shared" si="117"/>
        <v>NO</v>
      </c>
      <c r="J1518" s="37" t="str">
        <f t="shared" si="118"/>
        <v>NO</v>
      </c>
      <c r="K1518" s="37" t="str">
        <f t="shared" si="119"/>
        <v>NO</v>
      </c>
    </row>
    <row r="1519" spans="2:11" x14ac:dyDescent="0.35">
      <c r="B1519" s="262"/>
      <c r="C1519" s="238"/>
      <c r="D1519" s="238"/>
      <c r="E1519" s="288"/>
      <c r="F1519" s="264"/>
      <c r="G1519" s="37" t="str">
        <f t="shared" si="115"/>
        <v>NO</v>
      </c>
      <c r="H1519" s="37" t="str">
        <f t="shared" si="116"/>
        <v>NO</v>
      </c>
      <c r="I1519" s="37" t="str">
        <f t="shared" si="117"/>
        <v>NO</v>
      </c>
      <c r="J1519" s="37" t="str">
        <f t="shared" si="118"/>
        <v>NO</v>
      </c>
      <c r="K1519" s="37" t="str">
        <f t="shared" si="119"/>
        <v>NO</v>
      </c>
    </row>
    <row r="1520" spans="2:11" x14ac:dyDescent="0.35">
      <c r="B1520" s="262"/>
      <c r="C1520" s="238"/>
      <c r="D1520" s="238"/>
      <c r="E1520" s="288"/>
      <c r="F1520" s="264"/>
      <c r="G1520" s="37" t="str">
        <f t="shared" si="115"/>
        <v>NO</v>
      </c>
      <c r="H1520" s="37" t="str">
        <f t="shared" si="116"/>
        <v>NO</v>
      </c>
      <c r="I1520" s="37" t="str">
        <f t="shared" si="117"/>
        <v>NO</v>
      </c>
      <c r="J1520" s="37" t="str">
        <f t="shared" si="118"/>
        <v>NO</v>
      </c>
      <c r="K1520" s="37" t="str">
        <f t="shared" si="119"/>
        <v>NO</v>
      </c>
    </row>
    <row r="1521" spans="2:11" x14ac:dyDescent="0.35">
      <c r="B1521" s="262"/>
      <c r="C1521" s="238"/>
      <c r="D1521" s="238"/>
      <c r="E1521" s="288"/>
      <c r="F1521" s="264"/>
      <c r="G1521" s="37" t="str">
        <f t="shared" si="115"/>
        <v>NO</v>
      </c>
      <c r="H1521" s="37" t="str">
        <f t="shared" si="116"/>
        <v>NO</v>
      </c>
      <c r="I1521" s="37" t="str">
        <f t="shared" si="117"/>
        <v>NO</v>
      </c>
      <c r="J1521" s="37" t="str">
        <f t="shared" si="118"/>
        <v>NO</v>
      </c>
      <c r="K1521" s="37" t="str">
        <f t="shared" si="119"/>
        <v>NO</v>
      </c>
    </row>
    <row r="1522" spans="2:11" x14ac:dyDescent="0.35">
      <c r="B1522" s="262"/>
      <c r="C1522" s="238"/>
      <c r="D1522" s="238"/>
      <c r="E1522" s="288"/>
      <c r="F1522" s="264"/>
      <c r="G1522" s="37" t="str">
        <f t="shared" si="115"/>
        <v>NO</v>
      </c>
      <c r="H1522" s="37" t="str">
        <f t="shared" si="116"/>
        <v>NO</v>
      </c>
      <c r="I1522" s="37" t="str">
        <f t="shared" si="117"/>
        <v>NO</v>
      </c>
      <c r="J1522" s="37" t="str">
        <f t="shared" si="118"/>
        <v>NO</v>
      </c>
      <c r="K1522" s="37" t="str">
        <f t="shared" si="119"/>
        <v>NO</v>
      </c>
    </row>
    <row r="1523" spans="2:11" x14ac:dyDescent="0.35">
      <c r="B1523" s="262"/>
      <c r="C1523" s="238"/>
      <c r="D1523" s="238"/>
      <c r="E1523" s="288"/>
      <c r="F1523" s="264"/>
      <c r="G1523" s="37" t="str">
        <f t="shared" si="115"/>
        <v>NO</v>
      </c>
      <c r="H1523" s="37" t="str">
        <f t="shared" si="116"/>
        <v>NO</v>
      </c>
      <c r="I1523" s="37" t="str">
        <f t="shared" si="117"/>
        <v>NO</v>
      </c>
      <c r="J1523" s="37" t="str">
        <f t="shared" si="118"/>
        <v>NO</v>
      </c>
      <c r="K1523" s="37" t="str">
        <f t="shared" si="119"/>
        <v>NO</v>
      </c>
    </row>
    <row r="1524" spans="2:11" x14ac:dyDescent="0.35">
      <c r="B1524" s="262"/>
      <c r="C1524" s="238"/>
      <c r="D1524" s="238"/>
      <c r="E1524" s="288"/>
      <c r="F1524" s="264"/>
      <c r="G1524" s="37" t="str">
        <f t="shared" si="115"/>
        <v>NO</v>
      </c>
      <c r="H1524" s="37" t="str">
        <f t="shared" si="116"/>
        <v>NO</v>
      </c>
      <c r="I1524" s="37" t="str">
        <f t="shared" si="117"/>
        <v>NO</v>
      </c>
      <c r="J1524" s="37" t="str">
        <f t="shared" si="118"/>
        <v>NO</v>
      </c>
      <c r="K1524" s="37" t="str">
        <f t="shared" si="119"/>
        <v>NO</v>
      </c>
    </row>
    <row r="1525" spans="2:11" x14ac:dyDescent="0.35">
      <c r="B1525" s="262"/>
      <c r="C1525" s="238"/>
      <c r="D1525" s="238"/>
      <c r="E1525" s="288"/>
      <c r="F1525" s="264"/>
      <c r="G1525" s="37" t="str">
        <f t="shared" si="115"/>
        <v>NO</v>
      </c>
      <c r="H1525" s="37" t="str">
        <f t="shared" si="116"/>
        <v>NO</v>
      </c>
      <c r="I1525" s="37" t="str">
        <f t="shared" si="117"/>
        <v>NO</v>
      </c>
      <c r="J1525" s="37" t="str">
        <f t="shared" si="118"/>
        <v>NO</v>
      </c>
      <c r="K1525" s="37" t="str">
        <f t="shared" si="119"/>
        <v>NO</v>
      </c>
    </row>
    <row r="1526" spans="2:11" x14ac:dyDescent="0.35">
      <c r="B1526" s="262"/>
      <c r="C1526" s="238"/>
      <c r="D1526" s="238"/>
      <c r="E1526" s="288"/>
      <c r="F1526" s="264"/>
      <c r="G1526" s="37" t="str">
        <f t="shared" si="115"/>
        <v>NO</v>
      </c>
      <c r="H1526" s="37" t="str">
        <f t="shared" si="116"/>
        <v>NO</v>
      </c>
      <c r="I1526" s="37" t="str">
        <f t="shared" si="117"/>
        <v>NO</v>
      </c>
      <c r="J1526" s="37" t="str">
        <f t="shared" si="118"/>
        <v>NO</v>
      </c>
      <c r="K1526" s="37" t="str">
        <f t="shared" si="119"/>
        <v>NO</v>
      </c>
    </row>
    <row r="1527" spans="2:11" x14ac:dyDescent="0.35">
      <c r="B1527" s="262"/>
      <c r="C1527" s="238"/>
      <c r="D1527" s="238"/>
      <c r="E1527" s="288"/>
      <c r="F1527" s="264"/>
      <c r="G1527" s="37" t="str">
        <f t="shared" si="115"/>
        <v>NO</v>
      </c>
      <c r="H1527" s="37" t="str">
        <f t="shared" si="116"/>
        <v>NO</v>
      </c>
      <c r="I1527" s="37" t="str">
        <f t="shared" si="117"/>
        <v>NO</v>
      </c>
      <c r="J1527" s="37" t="str">
        <f t="shared" si="118"/>
        <v>NO</v>
      </c>
      <c r="K1527" s="37" t="str">
        <f t="shared" si="119"/>
        <v>NO</v>
      </c>
    </row>
    <row r="1528" spans="2:11" x14ac:dyDescent="0.35">
      <c r="B1528" s="262"/>
      <c r="C1528" s="238"/>
      <c r="D1528" s="238"/>
      <c r="E1528" s="288"/>
      <c r="F1528" s="264"/>
      <c r="G1528" s="37" t="str">
        <f t="shared" si="115"/>
        <v>NO</v>
      </c>
      <c r="H1528" s="37" t="str">
        <f t="shared" si="116"/>
        <v>NO</v>
      </c>
      <c r="I1528" s="37" t="str">
        <f t="shared" si="117"/>
        <v>NO</v>
      </c>
      <c r="J1528" s="37" t="str">
        <f t="shared" si="118"/>
        <v>NO</v>
      </c>
      <c r="K1528" s="37" t="str">
        <f t="shared" si="119"/>
        <v>NO</v>
      </c>
    </row>
    <row r="1529" spans="2:11" x14ac:dyDescent="0.35">
      <c r="B1529" s="262"/>
      <c r="C1529" s="238"/>
      <c r="D1529" s="238"/>
      <c r="E1529" s="288"/>
      <c r="F1529" s="264"/>
      <c r="G1529" s="37" t="str">
        <f t="shared" si="115"/>
        <v>NO</v>
      </c>
      <c r="H1529" s="37" t="str">
        <f t="shared" si="116"/>
        <v>NO</v>
      </c>
      <c r="I1529" s="37" t="str">
        <f t="shared" si="117"/>
        <v>NO</v>
      </c>
      <c r="J1529" s="37" t="str">
        <f t="shared" si="118"/>
        <v>NO</v>
      </c>
      <c r="K1529" s="37" t="str">
        <f t="shared" si="119"/>
        <v>NO</v>
      </c>
    </row>
    <row r="1530" spans="2:11" x14ac:dyDescent="0.35">
      <c r="B1530" s="262"/>
      <c r="C1530" s="238"/>
      <c r="D1530" s="238"/>
      <c r="E1530" s="288"/>
      <c r="F1530" s="264"/>
      <c r="G1530" s="37" t="str">
        <f t="shared" si="115"/>
        <v>NO</v>
      </c>
      <c r="H1530" s="37" t="str">
        <f t="shared" si="116"/>
        <v>NO</v>
      </c>
      <c r="I1530" s="37" t="str">
        <f t="shared" si="117"/>
        <v>NO</v>
      </c>
      <c r="J1530" s="37" t="str">
        <f t="shared" si="118"/>
        <v>NO</v>
      </c>
      <c r="K1530" s="37" t="str">
        <f t="shared" si="119"/>
        <v>NO</v>
      </c>
    </row>
    <row r="1531" spans="2:11" x14ac:dyDescent="0.35">
      <c r="B1531" s="262"/>
      <c r="C1531" s="238"/>
      <c r="D1531" s="238"/>
      <c r="E1531" s="288"/>
      <c r="F1531" s="264"/>
      <c r="G1531" s="37" t="str">
        <f t="shared" si="115"/>
        <v>NO</v>
      </c>
      <c r="H1531" s="37" t="str">
        <f t="shared" si="116"/>
        <v>NO</v>
      </c>
      <c r="I1531" s="37" t="str">
        <f t="shared" si="117"/>
        <v>NO</v>
      </c>
      <c r="J1531" s="37" t="str">
        <f t="shared" si="118"/>
        <v>NO</v>
      </c>
      <c r="K1531" s="37" t="str">
        <f t="shared" si="119"/>
        <v>NO</v>
      </c>
    </row>
    <row r="1532" spans="2:11" x14ac:dyDescent="0.35">
      <c r="B1532" s="262"/>
      <c r="C1532" s="238"/>
      <c r="D1532" s="238"/>
      <c r="E1532" s="288"/>
      <c r="F1532" s="264"/>
      <c r="G1532" s="37" t="str">
        <f t="shared" si="115"/>
        <v>NO</v>
      </c>
      <c r="H1532" s="37" t="str">
        <f t="shared" si="116"/>
        <v>NO</v>
      </c>
      <c r="I1532" s="37" t="str">
        <f t="shared" si="117"/>
        <v>NO</v>
      </c>
      <c r="J1532" s="37" t="str">
        <f t="shared" si="118"/>
        <v>NO</v>
      </c>
      <c r="K1532" s="37" t="str">
        <f t="shared" si="119"/>
        <v>NO</v>
      </c>
    </row>
    <row r="1533" spans="2:11" x14ac:dyDescent="0.35">
      <c r="B1533" s="262"/>
      <c r="C1533" s="238"/>
      <c r="D1533" s="238"/>
      <c r="E1533" s="288"/>
      <c r="F1533" s="264"/>
      <c r="G1533" s="37" t="str">
        <f t="shared" si="115"/>
        <v>NO</v>
      </c>
      <c r="H1533" s="37" t="str">
        <f t="shared" si="116"/>
        <v>NO</v>
      </c>
      <c r="I1533" s="37" t="str">
        <f t="shared" si="117"/>
        <v>NO</v>
      </c>
      <c r="J1533" s="37" t="str">
        <f t="shared" si="118"/>
        <v>NO</v>
      </c>
      <c r="K1533" s="37" t="str">
        <f t="shared" si="119"/>
        <v>NO</v>
      </c>
    </row>
    <row r="1534" spans="2:11" x14ac:dyDescent="0.35">
      <c r="B1534" s="262"/>
      <c r="C1534" s="238"/>
      <c r="D1534" s="238"/>
      <c r="E1534" s="288"/>
      <c r="F1534" s="264"/>
      <c r="G1534" s="37" t="str">
        <f t="shared" si="115"/>
        <v>NO</v>
      </c>
      <c r="H1534" s="37" t="str">
        <f t="shared" si="116"/>
        <v>NO</v>
      </c>
      <c r="I1534" s="37" t="str">
        <f t="shared" si="117"/>
        <v>NO</v>
      </c>
      <c r="J1534" s="37" t="str">
        <f t="shared" si="118"/>
        <v>NO</v>
      </c>
      <c r="K1534" s="37" t="str">
        <f t="shared" si="119"/>
        <v>NO</v>
      </c>
    </row>
    <row r="1535" spans="2:11" x14ac:dyDescent="0.35">
      <c r="B1535" s="262"/>
      <c r="C1535" s="238"/>
      <c r="D1535" s="238"/>
      <c r="E1535" s="288"/>
      <c r="F1535" s="264"/>
      <c r="G1535" s="37" t="str">
        <f t="shared" si="115"/>
        <v>NO</v>
      </c>
      <c r="H1535" s="37" t="str">
        <f t="shared" si="116"/>
        <v>NO</v>
      </c>
      <c r="I1535" s="37" t="str">
        <f t="shared" si="117"/>
        <v>NO</v>
      </c>
      <c r="J1535" s="37" t="str">
        <f t="shared" si="118"/>
        <v>NO</v>
      </c>
      <c r="K1535" s="37" t="str">
        <f t="shared" si="119"/>
        <v>NO</v>
      </c>
    </row>
    <row r="1536" spans="2:11" x14ac:dyDescent="0.35">
      <c r="B1536" s="262"/>
      <c r="C1536" s="238"/>
      <c r="D1536" s="238"/>
      <c r="E1536" s="288"/>
      <c r="F1536" s="264"/>
      <c r="G1536" s="37" t="str">
        <f t="shared" si="115"/>
        <v>NO</v>
      </c>
      <c r="H1536" s="37" t="str">
        <f t="shared" si="116"/>
        <v>NO</v>
      </c>
      <c r="I1536" s="37" t="str">
        <f t="shared" si="117"/>
        <v>NO</v>
      </c>
      <c r="J1536" s="37" t="str">
        <f t="shared" si="118"/>
        <v>NO</v>
      </c>
      <c r="K1536" s="37" t="str">
        <f t="shared" si="119"/>
        <v>NO</v>
      </c>
    </row>
    <row r="1537" spans="2:11" x14ac:dyDescent="0.35">
      <c r="B1537" s="262"/>
      <c r="C1537" s="238"/>
      <c r="D1537" s="238"/>
      <c r="E1537" s="288"/>
      <c r="F1537" s="264"/>
      <c r="G1537" s="37" t="str">
        <f t="shared" si="115"/>
        <v>NO</v>
      </c>
      <c r="H1537" s="37" t="str">
        <f t="shared" si="116"/>
        <v>NO</v>
      </c>
      <c r="I1537" s="37" t="str">
        <f t="shared" si="117"/>
        <v>NO</v>
      </c>
      <c r="J1537" s="37" t="str">
        <f t="shared" si="118"/>
        <v>NO</v>
      </c>
      <c r="K1537" s="37" t="str">
        <f t="shared" si="119"/>
        <v>NO</v>
      </c>
    </row>
    <row r="1538" spans="2:11" x14ac:dyDescent="0.35">
      <c r="B1538" s="262"/>
      <c r="C1538" s="238"/>
      <c r="D1538" s="238"/>
      <c r="E1538" s="288"/>
      <c r="F1538" s="264"/>
      <c r="G1538" s="37" t="str">
        <f t="shared" si="115"/>
        <v>NO</v>
      </c>
      <c r="H1538" s="37" t="str">
        <f t="shared" si="116"/>
        <v>NO</v>
      </c>
      <c r="I1538" s="37" t="str">
        <f t="shared" si="117"/>
        <v>NO</v>
      </c>
      <c r="J1538" s="37" t="str">
        <f t="shared" si="118"/>
        <v>NO</v>
      </c>
      <c r="K1538" s="37" t="str">
        <f t="shared" si="119"/>
        <v>NO</v>
      </c>
    </row>
    <row r="1539" spans="2:11" x14ac:dyDescent="0.35">
      <c r="B1539" s="262"/>
      <c r="C1539" s="238"/>
      <c r="D1539" s="238"/>
      <c r="E1539" s="288"/>
      <c r="F1539" s="264"/>
      <c r="G1539" s="37" t="str">
        <f t="shared" si="115"/>
        <v>NO</v>
      </c>
      <c r="H1539" s="37" t="str">
        <f t="shared" si="116"/>
        <v>NO</v>
      </c>
      <c r="I1539" s="37" t="str">
        <f t="shared" si="117"/>
        <v>NO</v>
      </c>
      <c r="J1539" s="37" t="str">
        <f t="shared" si="118"/>
        <v>NO</v>
      </c>
      <c r="K1539" s="37" t="str">
        <f t="shared" si="119"/>
        <v>NO</v>
      </c>
    </row>
    <row r="1540" spans="2:11" x14ac:dyDescent="0.35">
      <c r="B1540" s="262"/>
      <c r="C1540" s="238"/>
      <c r="D1540" s="238"/>
      <c r="E1540" s="288"/>
      <c r="F1540" s="264"/>
      <c r="G1540" s="37" t="str">
        <f t="shared" si="115"/>
        <v>NO</v>
      </c>
      <c r="H1540" s="37" t="str">
        <f t="shared" si="116"/>
        <v>NO</v>
      </c>
      <c r="I1540" s="37" t="str">
        <f t="shared" si="117"/>
        <v>NO</v>
      </c>
      <c r="J1540" s="37" t="str">
        <f t="shared" si="118"/>
        <v>NO</v>
      </c>
      <c r="K1540" s="37" t="str">
        <f t="shared" si="119"/>
        <v>NO</v>
      </c>
    </row>
    <row r="1541" spans="2:11" x14ac:dyDescent="0.35">
      <c r="B1541" s="262"/>
      <c r="C1541" s="238"/>
      <c r="D1541" s="238"/>
      <c r="E1541" s="288"/>
      <c r="F1541" s="264"/>
      <c r="G1541" s="37" t="str">
        <f t="shared" ref="G1541:G1604" si="120">IF(AND(C1541&gt;=DATE(2022,9,30),C1541&lt;=DATE(2023,9,29)),"YES",IF(C1541&lt;DATE(2022,9,30),"NO",IF(C1541&gt;DATE(2023,9,29),"NO")))</f>
        <v>NO</v>
      </c>
      <c r="H1541" s="37" t="str">
        <f t="shared" ref="H1541:H1604" si="121">IF(AND(C1541&gt;=DATE(2023,9,30),C1541&lt;=DATE(2024,9,29)),"YES",IF(C1541&lt;DATE(2023,9,30),"NO",IF(C1541&gt;DATE(2024,9,29),"NO")))</f>
        <v>NO</v>
      </c>
      <c r="I1541" s="37" t="str">
        <f t="shared" ref="I1541:I1604" si="122">IF(AND(C1541&gt;=DATE(2024,9,30),C1541&lt;=DATE(2025,9,29)),"YES",IF(C1541&lt;DATE(2024,9,30),"NO",IF(C1541&gt;DATE(2025,9,29),"NO")))</f>
        <v>NO</v>
      </c>
      <c r="J1541" s="37" t="str">
        <f t="shared" ref="J1541:J1604" si="123">IF(AND(C1541&gt;=DATE(2025,9,30),C1541&lt;=DATE(2026,9,29)),"YES",IF(C1541&lt;DATE(2025,9,30),"NO",IF(C1541&gt;DATE(2026,9,29),"NO")))</f>
        <v>NO</v>
      </c>
      <c r="K1541" s="37" t="str">
        <f t="shared" ref="K1541:K1604" si="124">IF(AND(C1541&gt;=DATE(2026,9,30),C1541&lt;=DATE(2027,9,29)),"YES",IF(C1541&lt;DATE(2026,9,30),"NO",IF(C1541&gt;DATE(2027,9,29),"NO")))</f>
        <v>NO</v>
      </c>
    </row>
    <row r="1542" spans="2:11" x14ac:dyDescent="0.35">
      <c r="B1542" s="262"/>
      <c r="C1542" s="238"/>
      <c r="D1542" s="238"/>
      <c r="E1542" s="288"/>
      <c r="F1542" s="264"/>
      <c r="G1542" s="37" t="str">
        <f t="shared" si="120"/>
        <v>NO</v>
      </c>
      <c r="H1542" s="37" t="str">
        <f t="shared" si="121"/>
        <v>NO</v>
      </c>
      <c r="I1542" s="37" t="str">
        <f t="shared" si="122"/>
        <v>NO</v>
      </c>
      <c r="J1542" s="37" t="str">
        <f t="shared" si="123"/>
        <v>NO</v>
      </c>
      <c r="K1542" s="37" t="str">
        <f t="shared" si="124"/>
        <v>NO</v>
      </c>
    </row>
    <row r="1543" spans="2:11" x14ac:dyDescent="0.35">
      <c r="B1543" s="262"/>
      <c r="C1543" s="238"/>
      <c r="D1543" s="238"/>
      <c r="E1543" s="288"/>
      <c r="F1543" s="264"/>
      <c r="G1543" s="37" t="str">
        <f t="shared" si="120"/>
        <v>NO</v>
      </c>
      <c r="H1543" s="37" t="str">
        <f t="shared" si="121"/>
        <v>NO</v>
      </c>
      <c r="I1543" s="37" t="str">
        <f t="shared" si="122"/>
        <v>NO</v>
      </c>
      <c r="J1543" s="37" t="str">
        <f t="shared" si="123"/>
        <v>NO</v>
      </c>
      <c r="K1543" s="37" t="str">
        <f t="shared" si="124"/>
        <v>NO</v>
      </c>
    </row>
    <row r="1544" spans="2:11" x14ac:dyDescent="0.35">
      <c r="B1544" s="262"/>
      <c r="C1544" s="238"/>
      <c r="D1544" s="238"/>
      <c r="E1544" s="288"/>
      <c r="F1544" s="264"/>
      <c r="G1544" s="37" t="str">
        <f t="shared" si="120"/>
        <v>NO</v>
      </c>
      <c r="H1544" s="37" t="str">
        <f t="shared" si="121"/>
        <v>NO</v>
      </c>
      <c r="I1544" s="37" t="str">
        <f t="shared" si="122"/>
        <v>NO</v>
      </c>
      <c r="J1544" s="37" t="str">
        <f t="shared" si="123"/>
        <v>NO</v>
      </c>
      <c r="K1544" s="37" t="str">
        <f t="shared" si="124"/>
        <v>NO</v>
      </c>
    </row>
    <row r="1545" spans="2:11" x14ac:dyDescent="0.35">
      <c r="B1545" s="262"/>
      <c r="C1545" s="238"/>
      <c r="D1545" s="238"/>
      <c r="E1545" s="288"/>
      <c r="F1545" s="264"/>
      <c r="G1545" s="37" t="str">
        <f t="shared" si="120"/>
        <v>NO</v>
      </c>
      <c r="H1545" s="37" t="str">
        <f t="shared" si="121"/>
        <v>NO</v>
      </c>
      <c r="I1545" s="37" t="str">
        <f t="shared" si="122"/>
        <v>NO</v>
      </c>
      <c r="J1545" s="37" t="str">
        <f t="shared" si="123"/>
        <v>NO</v>
      </c>
      <c r="K1545" s="37" t="str">
        <f t="shared" si="124"/>
        <v>NO</v>
      </c>
    </row>
    <row r="1546" spans="2:11" x14ac:dyDescent="0.35">
      <c r="B1546" s="262"/>
      <c r="C1546" s="238"/>
      <c r="D1546" s="238"/>
      <c r="E1546" s="288"/>
      <c r="F1546" s="264"/>
      <c r="G1546" s="37" t="str">
        <f t="shared" si="120"/>
        <v>NO</v>
      </c>
      <c r="H1546" s="37" t="str">
        <f t="shared" si="121"/>
        <v>NO</v>
      </c>
      <c r="I1546" s="37" t="str">
        <f t="shared" si="122"/>
        <v>NO</v>
      </c>
      <c r="J1546" s="37" t="str">
        <f t="shared" si="123"/>
        <v>NO</v>
      </c>
      <c r="K1546" s="37" t="str">
        <f t="shared" si="124"/>
        <v>NO</v>
      </c>
    </row>
    <row r="1547" spans="2:11" x14ac:dyDescent="0.35">
      <c r="B1547" s="262"/>
      <c r="C1547" s="238"/>
      <c r="D1547" s="238"/>
      <c r="E1547" s="288"/>
      <c r="F1547" s="264"/>
      <c r="G1547" s="37" t="str">
        <f t="shared" si="120"/>
        <v>NO</v>
      </c>
      <c r="H1547" s="37" t="str">
        <f t="shared" si="121"/>
        <v>NO</v>
      </c>
      <c r="I1547" s="37" t="str">
        <f t="shared" si="122"/>
        <v>NO</v>
      </c>
      <c r="J1547" s="37" t="str">
        <f t="shared" si="123"/>
        <v>NO</v>
      </c>
      <c r="K1547" s="37" t="str">
        <f t="shared" si="124"/>
        <v>NO</v>
      </c>
    </row>
    <row r="1548" spans="2:11" x14ac:dyDescent="0.35">
      <c r="B1548" s="262"/>
      <c r="C1548" s="238"/>
      <c r="D1548" s="238"/>
      <c r="E1548" s="288"/>
      <c r="F1548" s="264"/>
      <c r="G1548" s="37" t="str">
        <f t="shared" si="120"/>
        <v>NO</v>
      </c>
      <c r="H1548" s="37" t="str">
        <f t="shared" si="121"/>
        <v>NO</v>
      </c>
      <c r="I1548" s="37" t="str">
        <f t="shared" si="122"/>
        <v>NO</v>
      </c>
      <c r="J1548" s="37" t="str">
        <f t="shared" si="123"/>
        <v>NO</v>
      </c>
      <c r="K1548" s="37" t="str">
        <f t="shared" si="124"/>
        <v>NO</v>
      </c>
    </row>
    <row r="1549" spans="2:11" x14ac:dyDescent="0.35">
      <c r="B1549" s="262"/>
      <c r="C1549" s="238"/>
      <c r="D1549" s="238"/>
      <c r="E1549" s="288"/>
      <c r="F1549" s="264"/>
      <c r="G1549" s="37" t="str">
        <f t="shared" si="120"/>
        <v>NO</v>
      </c>
      <c r="H1549" s="37" t="str">
        <f t="shared" si="121"/>
        <v>NO</v>
      </c>
      <c r="I1549" s="37" t="str">
        <f t="shared" si="122"/>
        <v>NO</v>
      </c>
      <c r="J1549" s="37" t="str">
        <f t="shared" si="123"/>
        <v>NO</v>
      </c>
      <c r="K1549" s="37" t="str">
        <f t="shared" si="124"/>
        <v>NO</v>
      </c>
    </row>
    <row r="1550" spans="2:11" x14ac:dyDescent="0.35">
      <c r="B1550" s="262"/>
      <c r="C1550" s="238"/>
      <c r="D1550" s="238"/>
      <c r="E1550" s="288"/>
      <c r="F1550" s="264"/>
      <c r="G1550" s="37" t="str">
        <f t="shared" si="120"/>
        <v>NO</v>
      </c>
      <c r="H1550" s="37" t="str">
        <f t="shared" si="121"/>
        <v>NO</v>
      </c>
      <c r="I1550" s="37" t="str">
        <f t="shared" si="122"/>
        <v>NO</v>
      </c>
      <c r="J1550" s="37" t="str">
        <f t="shared" si="123"/>
        <v>NO</v>
      </c>
      <c r="K1550" s="37" t="str">
        <f t="shared" si="124"/>
        <v>NO</v>
      </c>
    </row>
    <row r="1551" spans="2:11" x14ac:dyDescent="0.35">
      <c r="B1551" s="262"/>
      <c r="C1551" s="238"/>
      <c r="D1551" s="238"/>
      <c r="E1551" s="288"/>
      <c r="F1551" s="264"/>
      <c r="G1551" s="37" t="str">
        <f t="shared" si="120"/>
        <v>NO</v>
      </c>
      <c r="H1551" s="37" t="str">
        <f t="shared" si="121"/>
        <v>NO</v>
      </c>
      <c r="I1551" s="37" t="str">
        <f t="shared" si="122"/>
        <v>NO</v>
      </c>
      <c r="J1551" s="37" t="str">
        <f t="shared" si="123"/>
        <v>NO</v>
      </c>
      <c r="K1551" s="37" t="str">
        <f t="shared" si="124"/>
        <v>NO</v>
      </c>
    </row>
    <row r="1552" spans="2:11" x14ac:dyDescent="0.35">
      <c r="B1552" s="262"/>
      <c r="C1552" s="238"/>
      <c r="D1552" s="238"/>
      <c r="E1552" s="288"/>
      <c r="F1552" s="264"/>
      <c r="G1552" s="37" t="str">
        <f t="shared" si="120"/>
        <v>NO</v>
      </c>
      <c r="H1552" s="37" t="str">
        <f t="shared" si="121"/>
        <v>NO</v>
      </c>
      <c r="I1552" s="37" t="str">
        <f t="shared" si="122"/>
        <v>NO</v>
      </c>
      <c r="J1552" s="37" t="str">
        <f t="shared" si="123"/>
        <v>NO</v>
      </c>
      <c r="K1552" s="37" t="str">
        <f t="shared" si="124"/>
        <v>NO</v>
      </c>
    </row>
    <row r="1553" spans="2:11" x14ac:dyDescent="0.35">
      <c r="B1553" s="262"/>
      <c r="C1553" s="238"/>
      <c r="D1553" s="238"/>
      <c r="E1553" s="288"/>
      <c r="F1553" s="264"/>
      <c r="G1553" s="37" t="str">
        <f t="shared" si="120"/>
        <v>NO</v>
      </c>
      <c r="H1553" s="37" t="str">
        <f t="shared" si="121"/>
        <v>NO</v>
      </c>
      <c r="I1553" s="37" t="str">
        <f t="shared" si="122"/>
        <v>NO</v>
      </c>
      <c r="J1553" s="37" t="str">
        <f t="shared" si="123"/>
        <v>NO</v>
      </c>
      <c r="K1553" s="37" t="str">
        <f t="shared" si="124"/>
        <v>NO</v>
      </c>
    </row>
    <row r="1554" spans="2:11" x14ac:dyDescent="0.35">
      <c r="B1554" s="262"/>
      <c r="C1554" s="238"/>
      <c r="D1554" s="238"/>
      <c r="E1554" s="288"/>
      <c r="F1554" s="264"/>
      <c r="G1554" s="37" t="str">
        <f t="shared" si="120"/>
        <v>NO</v>
      </c>
      <c r="H1554" s="37" t="str">
        <f t="shared" si="121"/>
        <v>NO</v>
      </c>
      <c r="I1554" s="37" t="str">
        <f t="shared" si="122"/>
        <v>NO</v>
      </c>
      <c r="J1554" s="37" t="str">
        <f t="shared" si="123"/>
        <v>NO</v>
      </c>
      <c r="K1554" s="37" t="str">
        <f t="shared" si="124"/>
        <v>NO</v>
      </c>
    </row>
    <row r="1555" spans="2:11" x14ac:dyDescent="0.35">
      <c r="B1555" s="262"/>
      <c r="C1555" s="238"/>
      <c r="D1555" s="238"/>
      <c r="E1555" s="288"/>
      <c r="F1555" s="264"/>
      <c r="G1555" s="37" t="str">
        <f t="shared" si="120"/>
        <v>NO</v>
      </c>
      <c r="H1555" s="37" t="str">
        <f t="shared" si="121"/>
        <v>NO</v>
      </c>
      <c r="I1555" s="37" t="str">
        <f t="shared" si="122"/>
        <v>NO</v>
      </c>
      <c r="J1555" s="37" t="str">
        <f t="shared" si="123"/>
        <v>NO</v>
      </c>
      <c r="K1555" s="37" t="str">
        <f t="shared" si="124"/>
        <v>NO</v>
      </c>
    </row>
    <row r="1556" spans="2:11" x14ac:dyDescent="0.35">
      <c r="B1556" s="262"/>
      <c r="C1556" s="238"/>
      <c r="D1556" s="238"/>
      <c r="E1556" s="288"/>
      <c r="F1556" s="264"/>
      <c r="G1556" s="37" t="str">
        <f t="shared" si="120"/>
        <v>NO</v>
      </c>
      <c r="H1556" s="37" t="str">
        <f t="shared" si="121"/>
        <v>NO</v>
      </c>
      <c r="I1556" s="37" t="str">
        <f t="shared" si="122"/>
        <v>NO</v>
      </c>
      <c r="J1556" s="37" t="str">
        <f t="shared" si="123"/>
        <v>NO</v>
      </c>
      <c r="K1556" s="37" t="str">
        <f t="shared" si="124"/>
        <v>NO</v>
      </c>
    </row>
    <row r="1557" spans="2:11" x14ac:dyDescent="0.35">
      <c r="B1557" s="262"/>
      <c r="C1557" s="238"/>
      <c r="D1557" s="238"/>
      <c r="E1557" s="288"/>
      <c r="F1557" s="264"/>
      <c r="G1557" s="37" t="str">
        <f t="shared" si="120"/>
        <v>NO</v>
      </c>
      <c r="H1557" s="37" t="str">
        <f t="shared" si="121"/>
        <v>NO</v>
      </c>
      <c r="I1557" s="37" t="str">
        <f t="shared" si="122"/>
        <v>NO</v>
      </c>
      <c r="J1557" s="37" t="str">
        <f t="shared" si="123"/>
        <v>NO</v>
      </c>
      <c r="K1557" s="37" t="str">
        <f t="shared" si="124"/>
        <v>NO</v>
      </c>
    </row>
    <row r="1558" spans="2:11" x14ac:dyDescent="0.35">
      <c r="B1558" s="262"/>
      <c r="C1558" s="238"/>
      <c r="D1558" s="238"/>
      <c r="E1558" s="288"/>
      <c r="F1558" s="264"/>
      <c r="G1558" s="37" t="str">
        <f t="shared" si="120"/>
        <v>NO</v>
      </c>
      <c r="H1558" s="37" t="str">
        <f t="shared" si="121"/>
        <v>NO</v>
      </c>
      <c r="I1558" s="37" t="str">
        <f t="shared" si="122"/>
        <v>NO</v>
      </c>
      <c r="J1558" s="37" t="str">
        <f t="shared" si="123"/>
        <v>NO</v>
      </c>
      <c r="K1558" s="37" t="str">
        <f t="shared" si="124"/>
        <v>NO</v>
      </c>
    </row>
    <row r="1559" spans="2:11" x14ac:dyDescent="0.35">
      <c r="B1559" s="262"/>
      <c r="C1559" s="238"/>
      <c r="D1559" s="238"/>
      <c r="E1559" s="288"/>
      <c r="F1559" s="264"/>
      <c r="G1559" s="37" t="str">
        <f t="shared" si="120"/>
        <v>NO</v>
      </c>
      <c r="H1559" s="37" t="str">
        <f t="shared" si="121"/>
        <v>NO</v>
      </c>
      <c r="I1559" s="37" t="str">
        <f t="shared" si="122"/>
        <v>NO</v>
      </c>
      <c r="J1559" s="37" t="str">
        <f t="shared" si="123"/>
        <v>NO</v>
      </c>
      <c r="K1559" s="37" t="str">
        <f t="shared" si="124"/>
        <v>NO</v>
      </c>
    </row>
    <row r="1560" spans="2:11" x14ac:dyDescent="0.35">
      <c r="B1560" s="262"/>
      <c r="C1560" s="238"/>
      <c r="D1560" s="238"/>
      <c r="E1560" s="288"/>
      <c r="F1560" s="264"/>
      <c r="G1560" s="37" t="str">
        <f t="shared" si="120"/>
        <v>NO</v>
      </c>
      <c r="H1560" s="37" t="str">
        <f t="shared" si="121"/>
        <v>NO</v>
      </c>
      <c r="I1560" s="37" t="str">
        <f t="shared" si="122"/>
        <v>NO</v>
      </c>
      <c r="J1560" s="37" t="str">
        <f t="shared" si="123"/>
        <v>NO</v>
      </c>
      <c r="K1560" s="37" t="str">
        <f t="shared" si="124"/>
        <v>NO</v>
      </c>
    </row>
    <row r="1561" spans="2:11" x14ac:dyDescent="0.35">
      <c r="B1561" s="262"/>
      <c r="C1561" s="238"/>
      <c r="D1561" s="238"/>
      <c r="E1561" s="288"/>
      <c r="F1561" s="264"/>
      <c r="G1561" s="37" t="str">
        <f t="shared" si="120"/>
        <v>NO</v>
      </c>
      <c r="H1561" s="37" t="str">
        <f t="shared" si="121"/>
        <v>NO</v>
      </c>
      <c r="I1561" s="37" t="str">
        <f t="shared" si="122"/>
        <v>NO</v>
      </c>
      <c r="J1561" s="37" t="str">
        <f t="shared" si="123"/>
        <v>NO</v>
      </c>
      <c r="K1561" s="37" t="str">
        <f t="shared" si="124"/>
        <v>NO</v>
      </c>
    </row>
    <row r="1562" spans="2:11" x14ac:dyDescent="0.35">
      <c r="B1562" s="262"/>
      <c r="C1562" s="238"/>
      <c r="D1562" s="238"/>
      <c r="E1562" s="288"/>
      <c r="F1562" s="264"/>
      <c r="G1562" s="37" t="str">
        <f t="shared" si="120"/>
        <v>NO</v>
      </c>
      <c r="H1562" s="37" t="str">
        <f t="shared" si="121"/>
        <v>NO</v>
      </c>
      <c r="I1562" s="37" t="str">
        <f t="shared" si="122"/>
        <v>NO</v>
      </c>
      <c r="J1562" s="37" t="str">
        <f t="shared" si="123"/>
        <v>NO</v>
      </c>
      <c r="K1562" s="37" t="str">
        <f t="shared" si="124"/>
        <v>NO</v>
      </c>
    </row>
    <row r="1563" spans="2:11" x14ac:dyDescent="0.35">
      <c r="B1563" s="262"/>
      <c r="C1563" s="238"/>
      <c r="D1563" s="238"/>
      <c r="E1563" s="288"/>
      <c r="F1563" s="264"/>
      <c r="G1563" s="37" t="str">
        <f t="shared" si="120"/>
        <v>NO</v>
      </c>
      <c r="H1563" s="37" t="str">
        <f t="shared" si="121"/>
        <v>NO</v>
      </c>
      <c r="I1563" s="37" t="str">
        <f t="shared" si="122"/>
        <v>NO</v>
      </c>
      <c r="J1563" s="37" t="str">
        <f t="shared" si="123"/>
        <v>NO</v>
      </c>
      <c r="K1563" s="37" t="str">
        <f t="shared" si="124"/>
        <v>NO</v>
      </c>
    </row>
    <row r="1564" spans="2:11" x14ac:dyDescent="0.35">
      <c r="B1564" s="262"/>
      <c r="C1564" s="238"/>
      <c r="D1564" s="238"/>
      <c r="E1564" s="288"/>
      <c r="F1564" s="264"/>
      <c r="G1564" s="37" t="str">
        <f t="shared" si="120"/>
        <v>NO</v>
      </c>
      <c r="H1564" s="37" t="str">
        <f t="shared" si="121"/>
        <v>NO</v>
      </c>
      <c r="I1564" s="37" t="str">
        <f t="shared" si="122"/>
        <v>NO</v>
      </c>
      <c r="J1564" s="37" t="str">
        <f t="shared" si="123"/>
        <v>NO</v>
      </c>
      <c r="K1564" s="37" t="str">
        <f t="shared" si="124"/>
        <v>NO</v>
      </c>
    </row>
    <row r="1565" spans="2:11" x14ac:dyDescent="0.35">
      <c r="B1565" s="262"/>
      <c r="C1565" s="238"/>
      <c r="D1565" s="238"/>
      <c r="E1565" s="288"/>
      <c r="F1565" s="264"/>
      <c r="G1565" s="37" t="str">
        <f t="shared" si="120"/>
        <v>NO</v>
      </c>
      <c r="H1565" s="37" t="str">
        <f t="shared" si="121"/>
        <v>NO</v>
      </c>
      <c r="I1565" s="37" t="str">
        <f t="shared" si="122"/>
        <v>NO</v>
      </c>
      <c r="J1565" s="37" t="str">
        <f t="shared" si="123"/>
        <v>NO</v>
      </c>
      <c r="K1565" s="37" t="str">
        <f t="shared" si="124"/>
        <v>NO</v>
      </c>
    </row>
    <row r="1566" spans="2:11" x14ac:dyDescent="0.35">
      <c r="B1566" s="262"/>
      <c r="C1566" s="238"/>
      <c r="D1566" s="238"/>
      <c r="E1566" s="288"/>
      <c r="F1566" s="264"/>
      <c r="G1566" s="37" t="str">
        <f t="shared" si="120"/>
        <v>NO</v>
      </c>
      <c r="H1566" s="37" t="str">
        <f t="shared" si="121"/>
        <v>NO</v>
      </c>
      <c r="I1566" s="37" t="str">
        <f t="shared" si="122"/>
        <v>NO</v>
      </c>
      <c r="J1566" s="37" t="str">
        <f t="shared" si="123"/>
        <v>NO</v>
      </c>
      <c r="K1566" s="37" t="str">
        <f t="shared" si="124"/>
        <v>NO</v>
      </c>
    </row>
    <row r="1567" spans="2:11" x14ac:dyDescent="0.35">
      <c r="B1567" s="262"/>
      <c r="C1567" s="238"/>
      <c r="D1567" s="238"/>
      <c r="E1567" s="288"/>
      <c r="F1567" s="264"/>
      <c r="G1567" s="37" t="str">
        <f t="shared" si="120"/>
        <v>NO</v>
      </c>
      <c r="H1567" s="37" t="str">
        <f t="shared" si="121"/>
        <v>NO</v>
      </c>
      <c r="I1567" s="37" t="str">
        <f t="shared" si="122"/>
        <v>NO</v>
      </c>
      <c r="J1567" s="37" t="str">
        <f t="shared" si="123"/>
        <v>NO</v>
      </c>
      <c r="K1567" s="37" t="str">
        <f t="shared" si="124"/>
        <v>NO</v>
      </c>
    </row>
    <row r="1568" spans="2:11" x14ac:dyDescent="0.35">
      <c r="B1568" s="262"/>
      <c r="C1568" s="238"/>
      <c r="D1568" s="238"/>
      <c r="E1568" s="288"/>
      <c r="F1568" s="264"/>
      <c r="G1568" s="37" t="str">
        <f t="shared" si="120"/>
        <v>NO</v>
      </c>
      <c r="H1568" s="37" t="str">
        <f t="shared" si="121"/>
        <v>NO</v>
      </c>
      <c r="I1568" s="37" t="str">
        <f t="shared" si="122"/>
        <v>NO</v>
      </c>
      <c r="J1568" s="37" t="str">
        <f t="shared" si="123"/>
        <v>NO</v>
      </c>
      <c r="K1568" s="37" t="str">
        <f t="shared" si="124"/>
        <v>NO</v>
      </c>
    </row>
    <row r="1569" spans="2:11" x14ac:dyDescent="0.35">
      <c r="B1569" s="262"/>
      <c r="C1569" s="238"/>
      <c r="D1569" s="238"/>
      <c r="E1569" s="288"/>
      <c r="F1569" s="264"/>
      <c r="G1569" s="37" t="str">
        <f t="shared" si="120"/>
        <v>NO</v>
      </c>
      <c r="H1569" s="37" t="str">
        <f t="shared" si="121"/>
        <v>NO</v>
      </c>
      <c r="I1569" s="37" t="str">
        <f t="shared" si="122"/>
        <v>NO</v>
      </c>
      <c r="J1569" s="37" t="str">
        <f t="shared" si="123"/>
        <v>NO</v>
      </c>
      <c r="K1569" s="37" t="str">
        <f t="shared" si="124"/>
        <v>NO</v>
      </c>
    </row>
    <row r="1570" spans="2:11" x14ac:dyDescent="0.35">
      <c r="B1570" s="262"/>
      <c r="C1570" s="238"/>
      <c r="D1570" s="238"/>
      <c r="E1570" s="288"/>
      <c r="F1570" s="264"/>
      <c r="G1570" s="37" t="str">
        <f t="shared" si="120"/>
        <v>NO</v>
      </c>
      <c r="H1570" s="37" t="str">
        <f t="shared" si="121"/>
        <v>NO</v>
      </c>
      <c r="I1570" s="37" t="str">
        <f t="shared" si="122"/>
        <v>NO</v>
      </c>
      <c r="J1570" s="37" t="str">
        <f t="shared" si="123"/>
        <v>NO</v>
      </c>
      <c r="K1570" s="37" t="str">
        <f t="shared" si="124"/>
        <v>NO</v>
      </c>
    </row>
    <row r="1571" spans="2:11" x14ac:dyDescent="0.35">
      <c r="B1571" s="262"/>
      <c r="C1571" s="238"/>
      <c r="D1571" s="238"/>
      <c r="E1571" s="288"/>
      <c r="F1571" s="264"/>
      <c r="G1571" s="37" t="str">
        <f t="shared" si="120"/>
        <v>NO</v>
      </c>
      <c r="H1571" s="37" t="str">
        <f t="shared" si="121"/>
        <v>NO</v>
      </c>
      <c r="I1571" s="37" t="str">
        <f t="shared" si="122"/>
        <v>NO</v>
      </c>
      <c r="J1571" s="37" t="str">
        <f t="shared" si="123"/>
        <v>NO</v>
      </c>
      <c r="K1571" s="37" t="str">
        <f t="shared" si="124"/>
        <v>NO</v>
      </c>
    </row>
    <row r="1572" spans="2:11" x14ac:dyDescent="0.35">
      <c r="B1572" s="262"/>
      <c r="C1572" s="238"/>
      <c r="D1572" s="238"/>
      <c r="E1572" s="288"/>
      <c r="F1572" s="264"/>
      <c r="G1572" s="37" t="str">
        <f t="shared" si="120"/>
        <v>NO</v>
      </c>
      <c r="H1572" s="37" t="str">
        <f t="shared" si="121"/>
        <v>NO</v>
      </c>
      <c r="I1572" s="37" t="str">
        <f t="shared" si="122"/>
        <v>NO</v>
      </c>
      <c r="J1572" s="37" t="str">
        <f t="shared" si="123"/>
        <v>NO</v>
      </c>
      <c r="K1572" s="37" t="str">
        <f t="shared" si="124"/>
        <v>NO</v>
      </c>
    </row>
    <row r="1573" spans="2:11" x14ac:dyDescent="0.35">
      <c r="B1573" s="262"/>
      <c r="C1573" s="238"/>
      <c r="D1573" s="238"/>
      <c r="E1573" s="288"/>
      <c r="F1573" s="264"/>
      <c r="G1573" s="37" t="str">
        <f t="shared" si="120"/>
        <v>NO</v>
      </c>
      <c r="H1573" s="37" t="str">
        <f t="shared" si="121"/>
        <v>NO</v>
      </c>
      <c r="I1573" s="37" t="str">
        <f t="shared" si="122"/>
        <v>NO</v>
      </c>
      <c r="J1573" s="37" t="str">
        <f t="shared" si="123"/>
        <v>NO</v>
      </c>
      <c r="K1573" s="37" t="str">
        <f t="shared" si="124"/>
        <v>NO</v>
      </c>
    </row>
    <row r="1574" spans="2:11" x14ac:dyDescent="0.35">
      <c r="B1574" s="262"/>
      <c r="C1574" s="238"/>
      <c r="D1574" s="238"/>
      <c r="E1574" s="288"/>
      <c r="F1574" s="264"/>
      <c r="G1574" s="37" t="str">
        <f t="shared" si="120"/>
        <v>NO</v>
      </c>
      <c r="H1574" s="37" t="str">
        <f t="shared" si="121"/>
        <v>NO</v>
      </c>
      <c r="I1574" s="37" t="str">
        <f t="shared" si="122"/>
        <v>NO</v>
      </c>
      <c r="J1574" s="37" t="str">
        <f t="shared" si="123"/>
        <v>NO</v>
      </c>
      <c r="K1574" s="37" t="str">
        <f t="shared" si="124"/>
        <v>NO</v>
      </c>
    </row>
    <row r="1575" spans="2:11" x14ac:dyDescent="0.35">
      <c r="B1575" s="262"/>
      <c r="C1575" s="238"/>
      <c r="D1575" s="238"/>
      <c r="E1575" s="288"/>
      <c r="F1575" s="264"/>
      <c r="G1575" s="37" t="str">
        <f t="shared" si="120"/>
        <v>NO</v>
      </c>
      <c r="H1575" s="37" t="str">
        <f t="shared" si="121"/>
        <v>NO</v>
      </c>
      <c r="I1575" s="37" t="str">
        <f t="shared" si="122"/>
        <v>NO</v>
      </c>
      <c r="J1575" s="37" t="str">
        <f t="shared" si="123"/>
        <v>NO</v>
      </c>
      <c r="K1575" s="37" t="str">
        <f t="shared" si="124"/>
        <v>NO</v>
      </c>
    </row>
    <row r="1576" spans="2:11" x14ac:dyDescent="0.35">
      <c r="B1576" s="262"/>
      <c r="C1576" s="238"/>
      <c r="D1576" s="238"/>
      <c r="E1576" s="288"/>
      <c r="F1576" s="264"/>
      <c r="G1576" s="37" t="str">
        <f t="shared" si="120"/>
        <v>NO</v>
      </c>
      <c r="H1576" s="37" t="str">
        <f t="shared" si="121"/>
        <v>NO</v>
      </c>
      <c r="I1576" s="37" t="str">
        <f t="shared" si="122"/>
        <v>NO</v>
      </c>
      <c r="J1576" s="37" t="str">
        <f t="shared" si="123"/>
        <v>NO</v>
      </c>
      <c r="K1576" s="37" t="str">
        <f t="shared" si="124"/>
        <v>NO</v>
      </c>
    </row>
    <row r="1577" spans="2:11" x14ac:dyDescent="0.35">
      <c r="B1577" s="262"/>
      <c r="C1577" s="238"/>
      <c r="D1577" s="238"/>
      <c r="E1577" s="288"/>
      <c r="F1577" s="264"/>
      <c r="G1577" s="37" t="str">
        <f t="shared" si="120"/>
        <v>NO</v>
      </c>
      <c r="H1577" s="37" t="str">
        <f t="shared" si="121"/>
        <v>NO</v>
      </c>
      <c r="I1577" s="37" t="str">
        <f t="shared" si="122"/>
        <v>NO</v>
      </c>
      <c r="J1577" s="37" t="str">
        <f t="shared" si="123"/>
        <v>NO</v>
      </c>
      <c r="K1577" s="37" t="str">
        <f t="shared" si="124"/>
        <v>NO</v>
      </c>
    </row>
    <row r="1578" spans="2:11" x14ac:dyDescent="0.35">
      <c r="B1578" s="262"/>
      <c r="C1578" s="238"/>
      <c r="D1578" s="238"/>
      <c r="E1578" s="288"/>
      <c r="F1578" s="264"/>
      <c r="G1578" s="37" t="str">
        <f t="shared" si="120"/>
        <v>NO</v>
      </c>
      <c r="H1578" s="37" t="str">
        <f t="shared" si="121"/>
        <v>NO</v>
      </c>
      <c r="I1578" s="37" t="str">
        <f t="shared" si="122"/>
        <v>NO</v>
      </c>
      <c r="J1578" s="37" t="str">
        <f t="shared" si="123"/>
        <v>NO</v>
      </c>
      <c r="K1578" s="37" t="str">
        <f t="shared" si="124"/>
        <v>NO</v>
      </c>
    </row>
    <row r="1579" spans="2:11" x14ac:dyDescent="0.35">
      <c r="B1579" s="262"/>
      <c r="C1579" s="238"/>
      <c r="D1579" s="238"/>
      <c r="E1579" s="288"/>
      <c r="F1579" s="264"/>
      <c r="G1579" s="37" t="str">
        <f t="shared" si="120"/>
        <v>NO</v>
      </c>
      <c r="H1579" s="37" t="str">
        <f t="shared" si="121"/>
        <v>NO</v>
      </c>
      <c r="I1579" s="37" t="str">
        <f t="shared" si="122"/>
        <v>NO</v>
      </c>
      <c r="J1579" s="37" t="str">
        <f t="shared" si="123"/>
        <v>NO</v>
      </c>
      <c r="K1579" s="37" t="str">
        <f t="shared" si="124"/>
        <v>NO</v>
      </c>
    </row>
    <row r="1580" spans="2:11" x14ac:dyDescent="0.35">
      <c r="B1580" s="262"/>
      <c r="C1580" s="238"/>
      <c r="D1580" s="238"/>
      <c r="E1580" s="288"/>
      <c r="F1580" s="264"/>
      <c r="G1580" s="37" t="str">
        <f t="shared" si="120"/>
        <v>NO</v>
      </c>
      <c r="H1580" s="37" t="str">
        <f t="shared" si="121"/>
        <v>NO</v>
      </c>
      <c r="I1580" s="37" t="str">
        <f t="shared" si="122"/>
        <v>NO</v>
      </c>
      <c r="J1580" s="37" t="str">
        <f t="shared" si="123"/>
        <v>NO</v>
      </c>
      <c r="K1580" s="37" t="str">
        <f t="shared" si="124"/>
        <v>NO</v>
      </c>
    </row>
    <row r="1581" spans="2:11" x14ac:dyDescent="0.35">
      <c r="B1581" s="262"/>
      <c r="C1581" s="238"/>
      <c r="D1581" s="238"/>
      <c r="E1581" s="288"/>
      <c r="F1581" s="264"/>
      <c r="G1581" s="37" t="str">
        <f t="shared" si="120"/>
        <v>NO</v>
      </c>
      <c r="H1581" s="37" t="str">
        <f t="shared" si="121"/>
        <v>NO</v>
      </c>
      <c r="I1581" s="37" t="str">
        <f t="shared" si="122"/>
        <v>NO</v>
      </c>
      <c r="J1581" s="37" t="str">
        <f t="shared" si="123"/>
        <v>NO</v>
      </c>
      <c r="K1581" s="37" t="str">
        <f t="shared" si="124"/>
        <v>NO</v>
      </c>
    </row>
    <row r="1582" spans="2:11" x14ac:dyDescent="0.35">
      <c r="B1582" s="262"/>
      <c r="C1582" s="238"/>
      <c r="D1582" s="238"/>
      <c r="E1582" s="288"/>
      <c r="F1582" s="264"/>
      <c r="G1582" s="37" t="str">
        <f t="shared" si="120"/>
        <v>NO</v>
      </c>
      <c r="H1582" s="37" t="str">
        <f t="shared" si="121"/>
        <v>NO</v>
      </c>
      <c r="I1582" s="37" t="str">
        <f t="shared" si="122"/>
        <v>NO</v>
      </c>
      <c r="J1582" s="37" t="str">
        <f t="shared" si="123"/>
        <v>NO</v>
      </c>
      <c r="K1582" s="37" t="str">
        <f t="shared" si="124"/>
        <v>NO</v>
      </c>
    </row>
    <row r="1583" spans="2:11" x14ac:dyDescent="0.35">
      <c r="B1583" s="262"/>
      <c r="C1583" s="238"/>
      <c r="D1583" s="238"/>
      <c r="E1583" s="288"/>
      <c r="F1583" s="264"/>
      <c r="G1583" s="37" t="str">
        <f t="shared" si="120"/>
        <v>NO</v>
      </c>
      <c r="H1583" s="37" t="str">
        <f t="shared" si="121"/>
        <v>NO</v>
      </c>
      <c r="I1583" s="37" t="str">
        <f t="shared" si="122"/>
        <v>NO</v>
      </c>
      <c r="J1583" s="37" t="str">
        <f t="shared" si="123"/>
        <v>NO</v>
      </c>
      <c r="K1583" s="37" t="str">
        <f t="shared" si="124"/>
        <v>NO</v>
      </c>
    </row>
    <row r="1584" spans="2:11" x14ac:dyDescent="0.35">
      <c r="B1584" s="262"/>
      <c r="C1584" s="238"/>
      <c r="D1584" s="238"/>
      <c r="E1584" s="288"/>
      <c r="F1584" s="264"/>
      <c r="G1584" s="37" t="str">
        <f t="shared" si="120"/>
        <v>NO</v>
      </c>
      <c r="H1584" s="37" t="str">
        <f t="shared" si="121"/>
        <v>NO</v>
      </c>
      <c r="I1584" s="37" t="str">
        <f t="shared" si="122"/>
        <v>NO</v>
      </c>
      <c r="J1584" s="37" t="str">
        <f t="shared" si="123"/>
        <v>NO</v>
      </c>
      <c r="K1584" s="37" t="str">
        <f t="shared" si="124"/>
        <v>NO</v>
      </c>
    </row>
    <row r="1585" spans="2:11" x14ac:dyDescent="0.35">
      <c r="B1585" s="262"/>
      <c r="C1585" s="238"/>
      <c r="D1585" s="238"/>
      <c r="E1585" s="288"/>
      <c r="F1585" s="264"/>
      <c r="G1585" s="37" t="str">
        <f t="shared" si="120"/>
        <v>NO</v>
      </c>
      <c r="H1585" s="37" t="str">
        <f t="shared" si="121"/>
        <v>NO</v>
      </c>
      <c r="I1585" s="37" t="str">
        <f t="shared" si="122"/>
        <v>NO</v>
      </c>
      <c r="J1585" s="37" t="str">
        <f t="shared" si="123"/>
        <v>NO</v>
      </c>
      <c r="K1585" s="37" t="str">
        <f t="shared" si="124"/>
        <v>NO</v>
      </c>
    </row>
    <row r="1586" spans="2:11" x14ac:dyDescent="0.35">
      <c r="B1586" s="262"/>
      <c r="C1586" s="238"/>
      <c r="D1586" s="238"/>
      <c r="E1586" s="288"/>
      <c r="F1586" s="264"/>
      <c r="G1586" s="37" t="str">
        <f t="shared" si="120"/>
        <v>NO</v>
      </c>
      <c r="H1586" s="37" t="str">
        <f t="shared" si="121"/>
        <v>NO</v>
      </c>
      <c r="I1586" s="37" t="str">
        <f t="shared" si="122"/>
        <v>NO</v>
      </c>
      <c r="J1586" s="37" t="str">
        <f t="shared" si="123"/>
        <v>NO</v>
      </c>
      <c r="K1586" s="37" t="str">
        <f t="shared" si="124"/>
        <v>NO</v>
      </c>
    </row>
    <row r="1587" spans="2:11" x14ac:dyDescent="0.35">
      <c r="B1587" s="262"/>
      <c r="C1587" s="238"/>
      <c r="D1587" s="238"/>
      <c r="E1587" s="288"/>
      <c r="F1587" s="264"/>
      <c r="G1587" s="37" t="str">
        <f t="shared" si="120"/>
        <v>NO</v>
      </c>
      <c r="H1587" s="37" t="str">
        <f t="shared" si="121"/>
        <v>NO</v>
      </c>
      <c r="I1587" s="37" t="str">
        <f t="shared" si="122"/>
        <v>NO</v>
      </c>
      <c r="J1587" s="37" t="str">
        <f t="shared" si="123"/>
        <v>NO</v>
      </c>
      <c r="K1587" s="37" t="str">
        <f t="shared" si="124"/>
        <v>NO</v>
      </c>
    </row>
    <row r="1588" spans="2:11" x14ac:dyDescent="0.35">
      <c r="B1588" s="262"/>
      <c r="C1588" s="238"/>
      <c r="D1588" s="238"/>
      <c r="E1588" s="288"/>
      <c r="F1588" s="264"/>
      <c r="G1588" s="37" t="str">
        <f t="shared" si="120"/>
        <v>NO</v>
      </c>
      <c r="H1588" s="37" t="str">
        <f t="shared" si="121"/>
        <v>NO</v>
      </c>
      <c r="I1588" s="37" t="str">
        <f t="shared" si="122"/>
        <v>NO</v>
      </c>
      <c r="J1588" s="37" t="str">
        <f t="shared" si="123"/>
        <v>NO</v>
      </c>
      <c r="K1588" s="37" t="str">
        <f t="shared" si="124"/>
        <v>NO</v>
      </c>
    </row>
    <row r="1589" spans="2:11" x14ac:dyDescent="0.35">
      <c r="B1589" s="262"/>
      <c r="C1589" s="238"/>
      <c r="D1589" s="238"/>
      <c r="E1589" s="288"/>
      <c r="F1589" s="264"/>
      <c r="G1589" s="37" t="str">
        <f t="shared" si="120"/>
        <v>NO</v>
      </c>
      <c r="H1589" s="37" t="str">
        <f t="shared" si="121"/>
        <v>NO</v>
      </c>
      <c r="I1589" s="37" t="str">
        <f t="shared" si="122"/>
        <v>NO</v>
      </c>
      <c r="J1589" s="37" t="str">
        <f t="shared" si="123"/>
        <v>NO</v>
      </c>
      <c r="K1589" s="37" t="str">
        <f t="shared" si="124"/>
        <v>NO</v>
      </c>
    </row>
    <row r="1590" spans="2:11" x14ac:dyDescent="0.35">
      <c r="B1590" s="262"/>
      <c r="C1590" s="238"/>
      <c r="D1590" s="238"/>
      <c r="E1590" s="288"/>
      <c r="F1590" s="264"/>
      <c r="G1590" s="37" t="str">
        <f t="shared" si="120"/>
        <v>NO</v>
      </c>
      <c r="H1590" s="37" t="str">
        <f t="shared" si="121"/>
        <v>NO</v>
      </c>
      <c r="I1590" s="37" t="str">
        <f t="shared" si="122"/>
        <v>NO</v>
      </c>
      <c r="J1590" s="37" t="str">
        <f t="shared" si="123"/>
        <v>NO</v>
      </c>
      <c r="K1590" s="37" t="str">
        <f t="shared" si="124"/>
        <v>NO</v>
      </c>
    </row>
    <row r="1591" spans="2:11" x14ac:dyDescent="0.35">
      <c r="B1591" s="262"/>
      <c r="C1591" s="238"/>
      <c r="D1591" s="238"/>
      <c r="E1591" s="288"/>
      <c r="F1591" s="264"/>
      <c r="G1591" s="37" t="str">
        <f t="shared" si="120"/>
        <v>NO</v>
      </c>
      <c r="H1591" s="37" t="str">
        <f t="shared" si="121"/>
        <v>NO</v>
      </c>
      <c r="I1591" s="37" t="str">
        <f t="shared" si="122"/>
        <v>NO</v>
      </c>
      <c r="J1591" s="37" t="str">
        <f t="shared" si="123"/>
        <v>NO</v>
      </c>
      <c r="K1591" s="37" t="str">
        <f t="shared" si="124"/>
        <v>NO</v>
      </c>
    </row>
    <row r="1592" spans="2:11" x14ac:dyDescent="0.35">
      <c r="B1592" s="262"/>
      <c r="C1592" s="238"/>
      <c r="D1592" s="238"/>
      <c r="E1592" s="288"/>
      <c r="F1592" s="264"/>
      <c r="G1592" s="37" t="str">
        <f t="shared" si="120"/>
        <v>NO</v>
      </c>
      <c r="H1592" s="37" t="str">
        <f t="shared" si="121"/>
        <v>NO</v>
      </c>
      <c r="I1592" s="37" t="str">
        <f t="shared" si="122"/>
        <v>NO</v>
      </c>
      <c r="J1592" s="37" t="str">
        <f t="shared" si="123"/>
        <v>NO</v>
      </c>
      <c r="K1592" s="37" t="str">
        <f t="shared" si="124"/>
        <v>NO</v>
      </c>
    </row>
    <row r="1593" spans="2:11" x14ac:dyDescent="0.35">
      <c r="B1593" s="262"/>
      <c r="C1593" s="238"/>
      <c r="D1593" s="238"/>
      <c r="E1593" s="288"/>
      <c r="F1593" s="264"/>
      <c r="G1593" s="37" t="str">
        <f t="shared" si="120"/>
        <v>NO</v>
      </c>
      <c r="H1593" s="37" t="str">
        <f t="shared" si="121"/>
        <v>NO</v>
      </c>
      <c r="I1593" s="37" t="str">
        <f t="shared" si="122"/>
        <v>NO</v>
      </c>
      <c r="J1593" s="37" t="str">
        <f t="shared" si="123"/>
        <v>NO</v>
      </c>
      <c r="K1593" s="37" t="str">
        <f t="shared" si="124"/>
        <v>NO</v>
      </c>
    </row>
    <row r="1594" spans="2:11" x14ac:dyDescent="0.35">
      <c r="B1594" s="262"/>
      <c r="C1594" s="238"/>
      <c r="D1594" s="238"/>
      <c r="E1594" s="288"/>
      <c r="F1594" s="264"/>
      <c r="G1594" s="37" t="str">
        <f t="shared" si="120"/>
        <v>NO</v>
      </c>
      <c r="H1594" s="37" t="str">
        <f t="shared" si="121"/>
        <v>NO</v>
      </c>
      <c r="I1594" s="37" t="str">
        <f t="shared" si="122"/>
        <v>NO</v>
      </c>
      <c r="J1594" s="37" t="str">
        <f t="shared" si="123"/>
        <v>NO</v>
      </c>
      <c r="K1594" s="37" t="str">
        <f t="shared" si="124"/>
        <v>NO</v>
      </c>
    </row>
    <row r="1595" spans="2:11" x14ac:dyDescent="0.35">
      <c r="B1595" s="262"/>
      <c r="C1595" s="238"/>
      <c r="D1595" s="238"/>
      <c r="E1595" s="288"/>
      <c r="F1595" s="264"/>
      <c r="G1595" s="37" t="str">
        <f t="shared" si="120"/>
        <v>NO</v>
      </c>
      <c r="H1595" s="37" t="str">
        <f t="shared" si="121"/>
        <v>NO</v>
      </c>
      <c r="I1595" s="37" t="str">
        <f t="shared" si="122"/>
        <v>NO</v>
      </c>
      <c r="J1595" s="37" t="str">
        <f t="shared" si="123"/>
        <v>NO</v>
      </c>
      <c r="K1595" s="37" t="str">
        <f t="shared" si="124"/>
        <v>NO</v>
      </c>
    </row>
    <row r="1596" spans="2:11" x14ac:dyDescent="0.35">
      <c r="B1596" s="262"/>
      <c r="C1596" s="238"/>
      <c r="D1596" s="238"/>
      <c r="E1596" s="288"/>
      <c r="F1596" s="264"/>
      <c r="G1596" s="37" t="str">
        <f t="shared" si="120"/>
        <v>NO</v>
      </c>
      <c r="H1596" s="37" t="str">
        <f t="shared" si="121"/>
        <v>NO</v>
      </c>
      <c r="I1596" s="37" t="str">
        <f t="shared" si="122"/>
        <v>NO</v>
      </c>
      <c r="J1596" s="37" t="str">
        <f t="shared" si="123"/>
        <v>NO</v>
      </c>
      <c r="K1596" s="37" t="str">
        <f t="shared" si="124"/>
        <v>NO</v>
      </c>
    </row>
    <row r="1597" spans="2:11" x14ac:dyDescent="0.35">
      <c r="B1597" s="262"/>
      <c r="C1597" s="238"/>
      <c r="D1597" s="238"/>
      <c r="E1597" s="288"/>
      <c r="F1597" s="264"/>
      <c r="G1597" s="37" t="str">
        <f t="shared" si="120"/>
        <v>NO</v>
      </c>
      <c r="H1597" s="37" t="str">
        <f t="shared" si="121"/>
        <v>NO</v>
      </c>
      <c r="I1597" s="37" t="str">
        <f t="shared" si="122"/>
        <v>NO</v>
      </c>
      <c r="J1597" s="37" t="str">
        <f t="shared" si="123"/>
        <v>NO</v>
      </c>
      <c r="K1597" s="37" t="str">
        <f t="shared" si="124"/>
        <v>NO</v>
      </c>
    </row>
    <row r="1598" spans="2:11" x14ac:dyDescent="0.35">
      <c r="B1598" s="262"/>
      <c r="C1598" s="238"/>
      <c r="D1598" s="238"/>
      <c r="E1598" s="288"/>
      <c r="F1598" s="264"/>
      <c r="G1598" s="37" t="str">
        <f t="shared" si="120"/>
        <v>NO</v>
      </c>
      <c r="H1598" s="37" t="str">
        <f t="shared" si="121"/>
        <v>NO</v>
      </c>
      <c r="I1598" s="37" t="str">
        <f t="shared" si="122"/>
        <v>NO</v>
      </c>
      <c r="J1598" s="37" t="str">
        <f t="shared" si="123"/>
        <v>NO</v>
      </c>
      <c r="K1598" s="37" t="str">
        <f t="shared" si="124"/>
        <v>NO</v>
      </c>
    </row>
    <row r="1599" spans="2:11" x14ac:dyDescent="0.35">
      <c r="B1599" s="262"/>
      <c r="C1599" s="238"/>
      <c r="D1599" s="238"/>
      <c r="E1599" s="288"/>
      <c r="F1599" s="264"/>
      <c r="G1599" s="37" t="str">
        <f t="shared" si="120"/>
        <v>NO</v>
      </c>
      <c r="H1599" s="37" t="str">
        <f t="shared" si="121"/>
        <v>NO</v>
      </c>
      <c r="I1599" s="37" t="str">
        <f t="shared" si="122"/>
        <v>NO</v>
      </c>
      <c r="J1599" s="37" t="str">
        <f t="shared" si="123"/>
        <v>NO</v>
      </c>
      <c r="K1599" s="37" t="str">
        <f t="shared" si="124"/>
        <v>NO</v>
      </c>
    </row>
    <row r="1600" spans="2:11" x14ac:dyDescent="0.35">
      <c r="B1600" s="262"/>
      <c r="C1600" s="238"/>
      <c r="D1600" s="238"/>
      <c r="E1600" s="288"/>
      <c r="F1600" s="264"/>
      <c r="G1600" s="37" t="str">
        <f t="shared" si="120"/>
        <v>NO</v>
      </c>
      <c r="H1600" s="37" t="str">
        <f t="shared" si="121"/>
        <v>NO</v>
      </c>
      <c r="I1600" s="37" t="str">
        <f t="shared" si="122"/>
        <v>NO</v>
      </c>
      <c r="J1600" s="37" t="str">
        <f t="shared" si="123"/>
        <v>NO</v>
      </c>
      <c r="K1600" s="37" t="str">
        <f t="shared" si="124"/>
        <v>NO</v>
      </c>
    </row>
    <row r="1601" spans="2:11" x14ac:dyDescent="0.35">
      <c r="B1601" s="262"/>
      <c r="C1601" s="238"/>
      <c r="D1601" s="238"/>
      <c r="E1601" s="288"/>
      <c r="F1601" s="264"/>
      <c r="G1601" s="37" t="str">
        <f t="shared" si="120"/>
        <v>NO</v>
      </c>
      <c r="H1601" s="37" t="str">
        <f t="shared" si="121"/>
        <v>NO</v>
      </c>
      <c r="I1601" s="37" t="str">
        <f t="shared" si="122"/>
        <v>NO</v>
      </c>
      <c r="J1601" s="37" t="str">
        <f t="shared" si="123"/>
        <v>NO</v>
      </c>
      <c r="K1601" s="37" t="str">
        <f t="shared" si="124"/>
        <v>NO</v>
      </c>
    </row>
    <row r="1602" spans="2:11" x14ac:dyDescent="0.35">
      <c r="B1602" s="262"/>
      <c r="C1602" s="238"/>
      <c r="D1602" s="238"/>
      <c r="E1602" s="288"/>
      <c r="F1602" s="264"/>
      <c r="G1602" s="37" t="str">
        <f t="shared" si="120"/>
        <v>NO</v>
      </c>
      <c r="H1602" s="37" t="str">
        <f t="shared" si="121"/>
        <v>NO</v>
      </c>
      <c r="I1602" s="37" t="str">
        <f t="shared" si="122"/>
        <v>NO</v>
      </c>
      <c r="J1602" s="37" t="str">
        <f t="shared" si="123"/>
        <v>NO</v>
      </c>
      <c r="K1602" s="37" t="str">
        <f t="shared" si="124"/>
        <v>NO</v>
      </c>
    </row>
    <row r="1603" spans="2:11" x14ac:dyDescent="0.35">
      <c r="B1603" s="262"/>
      <c r="C1603" s="238"/>
      <c r="D1603" s="238"/>
      <c r="E1603" s="288"/>
      <c r="F1603" s="264"/>
      <c r="G1603" s="37" t="str">
        <f t="shared" si="120"/>
        <v>NO</v>
      </c>
      <c r="H1603" s="37" t="str">
        <f t="shared" si="121"/>
        <v>NO</v>
      </c>
      <c r="I1603" s="37" t="str">
        <f t="shared" si="122"/>
        <v>NO</v>
      </c>
      <c r="J1603" s="37" t="str">
        <f t="shared" si="123"/>
        <v>NO</v>
      </c>
      <c r="K1603" s="37" t="str">
        <f t="shared" si="124"/>
        <v>NO</v>
      </c>
    </row>
    <row r="1604" spans="2:11" x14ac:dyDescent="0.35">
      <c r="B1604" s="262"/>
      <c r="C1604" s="238"/>
      <c r="D1604" s="238"/>
      <c r="E1604" s="288"/>
      <c r="F1604" s="264"/>
      <c r="G1604" s="37" t="str">
        <f t="shared" si="120"/>
        <v>NO</v>
      </c>
      <c r="H1604" s="37" t="str">
        <f t="shared" si="121"/>
        <v>NO</v>
      </c>
      <c r="I1604" s="37" t="str">
        <f t="shared" si="122"/>
        <v>NO</v>
      </c>
      <c r="J1604" s="37" t="str">
        <f t="shared" si="123"/>
        <v>NO</v>
      </c>
      <c r="K1604" s="37" t="str">
        <f t="shared" si="124"/>
        <v>NO</v>
      </c>
    </row>
    <row r="1605" spans="2:11" x14ac:dyDescent="0.35">
      <c r="B1605" s="262"/>
      <c r="C1605" s="238"/>
      <c r="D1605" s="238"/>
      <c r="E1605" s="288"/>
      <c r="F1605" s="264"/>
      <c r="G1605" s="37" t="str">
        <f t="shared" ref="G1605:G1668" si="125">IF(AND(C1605&gt;=DATE(2022,9,30),C1605&lt;=DATE(2023,9,29)),"YES",IF(C1605&lt;DATE(2022,9,30),"NO",IF(C1605&gt;DATE(2023,9,29),"NO")))</f>
        <v>NO</v>
      </c>
      <c r="H1605" s="37" t="str">
        <f t="shared" ref="H1605:H1668" si="126">IF(AND(C1605&gt;=DATE(2023,9,30),C1605&lt;=DATE(2024,9,29)),"YES",IF(C1605&lt;DATE(2023,9,30),"NO",IF(C1605&gt;DATE(2024,9,29),"NO")))</f>
        <v>NO</v>
      </c>
      <c r="I1605" s="37" t="str">
        <f t="shared" ref="I1605:I1668" si="127">IF(AND(C1605&gt;=DATE(2024,9,30),C1605&lt;=DATE(2025,9,29)),"YES",IF(C1605&lt;DATE(2024,9,30),"NO",IF(C1605&gt;DATE(2025,9,29),"NO")))</f>
        <v>NO</v>
      </c>
      <c r="J1605" s="37" t="str">
        <f t="shared" ref="J1605:J1668" si="128">IF(AND(C1605&gt;=DATE(2025,9,30),C1605&lt;=DATE(2026,9,29)),"YES",IF(C1605&lt;DATE(2025,9,30),"NO",IF(C1605&gt;DATE(2026,9,29),"NO")))</f>
        <v>NO</v>
      </c>
      <c r="K1605" s="37" t="str">
        <f t="shared" ref="K1605:K1668" si="129">IF(AND(C1605&gt;=DATE(2026,9,30),C1605&lt;=DATE(2027,9,29)),"YES",IF(C1605&lt;DATE(2026,9,30),"NO",IF(C1605&gt;DATE(2027,9,29),"NO")))</f>
        <v>NO</v>
      </c>
    </row>
    <row r="1606" spans="2:11" x14ac:dyDescent="0.35">
      <c r="B1606" s="262"/>
      <c r="C1606" s="238"/>
      <c r="D1606" s="238"/>
      <c r="E1606" s="288"/>
      <c r="F1606" s="264"/>
      <c r="G1606" s="37" t="str">
        <f t="shared" si="125"/>
        <v>NO</v>
      </c>
      <c r="H1606" s="37" t="str">
        <f t="shared" si="126"/>
        <v>NO</v>
      </c>
      <c r="I1606" s="37" t="str">
        <f t="shared" si="127"/>
        <v>NO</v>
      </c>
      <c r="J1606" s="37" t="str">
        <f t="shared" si="128"/>
        <v>NO</v>
      </c>
      <c r="K1606" s="37" t="str">
        <f t="shared" si="129"/>
        <v>NO</v>
      </c>
    </row>
    <row r="1607" spans="2:11" x14ac:dyDescent="0.35">
      <c r="B1607" s="262"/>
      <c r="C1607" s="238"/>
      <c r="D1607" s="238"/>
      <c r="E1607" s="288"/>
      <c r="F1607" s="264"/>
      <c r="G1607" s="37" t="str">
        <f t="shared" si="125"/>
        <v>NO</v>
      </c>
      <c r="H1607" s="37" t="str">
        <f t="shared" si="126"/>
        <v>NO</v>
      </c>
      <c r="I1607" s="37" t="str">
        <f t="shared" si="127"/>
        <v>NO</v>
      </c>
      <c r="J1607" s="37" t="str">
        <f t="shared" si="128"/>
        <v>NO</v>
      </c>
      <c r="K1607" s="37" t="str">
        <f t="shared" si="129"/>
        <v>NO</v>
      </c>
    </row>
    <row r="1608" spans="2:11" x14ac:dyDescent="0.35">
      <c r="B1608" s="262"/>
      <c r="C1608" s="238"/>
      <c r="D1608" s="238"/>
      <c r="E1608" s="288"/>
      <c r="F1608" s="264"/>
      <c r="G1608" s="37" t="str">
        <f t="shared" si="125"/>
        <v>NO</v>
      </c>
      <c r="H1608" s="37" t="str">
        <f t="shared" si="126"/>
        <v>NO</v>
      </c>
      <c r="I1608" s="37" t="str">
        <f t="shared" si="127"/>
        <v>NO</v>
      </c>
      <c r="J1608" s="37" t="str">
        <f t="shared" si="128"/>
        <v>NO</v>
      </c>
      <c r="K1608" s="37" t="str">
        <f t="shared" si="129"/>
        <v>NO</v>
      </c>
    </row>
    <row r="1609" spans="2:11" x14ac:dyDescent="0.35">
      <c r="B1609" s="262"/>
      <c r="C1609" s="238"/>
      <c r="D1609" s="238"/>
      <c r="E1609" s="288"/>
      <c r="F1609" s="264"/>
      <c r="G1609" s="37" t="str">
        <f t="shared" si="125"/>
        <v>NO</v>
      </c>
      <c r="H1609" s="37" t="str">
        <f t="shared" si="126"/>
        <v>NO</v>
      </c>
      <c r="I1609" s="37" t="str">
        <f t="shared" si="127"/>
        <v>NO</v>
      </c>
      <c r="J1609" s="37" t="str">
        <f t="shared" si="128"/>
        <v>NO</v>
      </c>
      <c r="K1609" s="37" t="str">
        <f t="shared" si="129"/>
        <v>NO</v>
      </c>
    </row>
    <row r="1610" spans="2:11" x14ac:dyDescent="0.35">
      <c r="B1610" s="262"/>
      <c r="C1610" s="238"/>
      <c r="D1610" s="238"/>
      <c r="E1610" s="288"/>
      <c r="F1610" s="264"/>
      <c r="G1610" s="37" t="str">
        <f t="shared" si="125"/>
        <v>NO</v>
      </c>
      <c r="H1610" s="37" t="str">
        <f t="shared" si="126"/>
        <v>NO</v>
      </c>
      <c r="I1610" s="37" t="str">
        <f t="shared" si="127"/>
        <v>NO</v>
      </c>
      <c r="J1610" s="37" t="str">
        <f t="shared" si="128"/>
        <v>NO</v>
      </c>
      <c r="K1610" s="37" t="str">
        <f t="shared" si="129"/>
        <v>NO</v>
      </c>
    </row>
    <row r="1611" spans="2:11" x14ac:dyDescent="0.35">
      <c r="B1611" s="262"/>
      <c r="C1611" s="238"/>
      <c r="D1611" s="238"/>
      <c r="E1611" s="288"/>
      <c r="F1611" s="264"/>
      <c r="G1611" s="37" t="str">
        <f t="shared" si="125"/>
        <v>NO</v>
      </c>
      <c r="H1611" s="37" t="str">
        <f t="shared" si="126"/>
        <v>NO</v>
      </c>
      <c r="I1611" s="37" t="str">
        <f t="shared" si="127"/>
        <v>NO</v>
      </c>
      <c r="J1611" s="37" t="str">
        <f t="shared" si="128"/>
        <v>NO</v>
      </c>
      <c r="K1611" s="37" t="str">
        <f t="shared" si="129"/>
        <v>NO</v>
      </c>
    </row>
    <row r="1612" spans="2:11" x14ac:dyDescent="0.35">
      <c r="B1612" s="262"/>
      <c r="C1612" s="238"/>
      <c r="D1612" s="238"/>
      <c r="E1612" s="288"/>
      <c r="F1612" s="264"/>
      <c r="G1612" s="37" t="str">
        <f t="shared" si="125"/>
        <v>NO</v>
      </c>
      <c r="H1612" s="37" t="str">
        <f t="shared" si="126"/>
        <v>NO</v>
      </c>
      <c r="I1612" s="37" t="str">
        <f t="shared" si="127"/>
        <v>NO</v>
      </c>
      <c r="J1612" s="37" t="str">
        <f t="shared" si="128"/>
        <v>NO</v>
      </c>
      <c r="K1612" s="37" t="str">
        <f t="shared" si="129"/>
        <v>NO</v>
      </c>
    </row>
    <row r="1613" spans="2:11" x14ac:dyDescent="0.35">
      <c r="B1613" s="262"/>
      <c r="C1613" s="238"/>
      <c r="D1613" s="238"/>
      <c r="E1613" s="288"/>
      <c r="F1613" s="264"/>
      <c r="G1613" s="37" t="str">
        <f t="shared" si="125"/>
        <v>NO</v>
      </c>
      <c r="H1613" s="37" t="str">
        <f t="shared" si="126"/>
        <v>NO</v>
      </c>
      <c r="I1613" s="37" t="str">
        <f t="shared" si="127"/>
        <v>NO</v>
      </c>
      <c r="J1613" s="37" t="str">
        <f t="shared" si="128"/>
        <v>NO</v>
      </c>
      <c r="K1613" s="37" t="str">
        <f t="shared" si="129"/>
        <v>NO</v>
      </c>
    </row>
    <row r="1614" spans="2:11" x14ac:dyDescent="0.35">
      <c r="B1614" s="262"/>
      <c r="C1614" s="238"/>
      <c r="D1614" s="238"/>
      <c r="E1614" s="288"/>
      <c r="F1614" s="264"/>
      <c r="G1614" s="37" t="str">
        <f t="shared" si="125"/>
        <v>NO</v>
      </c>
      <c r="H1614" s="37" t="str">
        <f t="shared" si="126"/>
        <v>NO</v>
      </c>
      <c r="I1614" s="37" t="str">
        <f t="shared" si="127"/>
        <v>NO</v>
      </c>
      <c r="J1614" s="37" t="str">
        <f t="shared" si="128"/>
        <v>NO</v>
      </c>
      <c r="K1614" s="37" t="str">
        <f t="shared" si="129"/>
        <v>NO</v>
      </c>
    </row>
    <row r="1615" spans="2:11" x14ac:dyDescent="0.35">
      <c r="B1615" s="262"/>
      <c r="C1615" s="238"/>
      <c r="D1615" s="238"/>
      <c r="E1615" s="288"/>
      <c r="F1615" s="264"/>
      <c r="G1615" s="37" t="str">
        <f t="shared" si="125"/>
        <v>NO</v>
      </c>
      <c r="H1615" s="37" t="str">
        <f t="shared" si="126"/>
        <v>NO</v>
      </c>
      <c r="I1615" s="37" t="str">
        <f t="shared" si="127"/>
        <v>NO</v>
      </c>
      <c r="J1615" s="37" t="str">
        <f t="shared" si="128"/>
        <v>NO</v>
      </c>
      <c r="K1615" s="37" t="str">
        <f t="shared" si="129"/>
        <v>NO</v>
      </c>
    </row>
    <row r="1616" spans="2:11" x14ac:dyDescent="0.35">
      <c r="B1616" s="262"/>
      <c r="C1616" s="238"/>
      <c r="D1616" s="238"/>
      <c r="E1616" s="288"/>
      <c r="F1616" s="264"/>
      <c r="G1616" s="37" t="str">
        <f t="shared" si="125"/>
        <v>NO</v>
      </c>
      <c r="H1616" s="37" t="str">
        <f t="shared" si="126"/>
        <v>NO</v>
      </c>
      <c r="I1616" s="37" t="str">
        <f t="shared" si="127"/>
        <v>NO</v>
      </c>
      <c r="J1616" s="37" t="str">
        <f t="shared" si="128"/>
        <v>NO</v>
      </c>
      <c r="K1616" s="37" t="str">
        <f t="shared" si="129"/>
        <v>NO</v>
      </c>
    </row>
    <row r="1617" spans="2:11" x14ac:dyDescent="0.35">
      <c r="B1617" s="262"/>
      <c r="C1617" s="238"/>
      <c r="D1617" s="238"/>
      <c r="E1617" s="288"/>
      <c r="F1617" s="264"/>
      <c r="G1617" s="37" t="str">
        <f t="shared" si="125"/>
        <v>NO</v>
      </c>
      <c r="H1617" s="37" t="str">
        <f t="shared" si="126"/>
        <v>NO</v>
      </c>
      <c r="I1617" s="37" t="str">
        <f t="shared" si="127"/>
        <v>NO</v>
      </c>
      <c r="J1617" s="37" t="str">
        <f t="shared" si="128"/>
        <v>NO</v>
      </c>
      <c r="K1617" s="37" t="str">
        <f t="shared" si="129"/>
        <v>NO</v>
      </c>
    </row>
    <row r="1618" spans="2:11" x14ac:dyDescent="0.35">
      <c r="B1618" s="262"/>
      <c r="C1618" s="238"/>
      <c r="D1618" s="238"/>
      <c r="E1618" s="288"/>
      <c r="F1618" s="264"/>
      <c r="G1618" s="37" t="str">
        <f t="shared" si="125"/>
        <v>NO</v>
      </c>
      <c r="H1618" s="37" t="str">
        <f t="shared" si="126"/>
        <v>NO</v>
      </c>
      <c r="I1618" s="37" t="str">
        <f t="shared" si="127"/>
        <v>NO</v>
      </c>
      <c r="J1618" s="37" t="str">
        <f t="shared" si="128"/>
        <v>NO</v>
      </c>
      <c r="K1618" s="37" t="str">
        <f t="shared" si="129"/>
        <v>NO</v>
      </c>
    </row>
    <row r="1619" spans="2:11" x14ac:dyDescent="0.35">
      <c r="B1619" s="262"/>
      <c r="C1619" s="238"/>
      <c r="D1619" s="238"/>
      <c r="E1619" s="288"/>
      <c r="F1619" s="264"/>
      <c r="G1619" s="37" t="str">
        <f t="shared" si="125"/>
        <v>NO</v>
      </c>
      <c r="H1619" s="37" t="str">
        <f t="shared" si="126"/>
        <v>NO</v>
      </c>
      <c r="I1619" s="37" t="str">
        <f t="shared" si="127"/>
        <v>NO</v>
      </c>
      <c r="J1619" s="37" t="str">
        <f t="shared" si="128"/>
        <v>NO</v>
      </c>
      <c r="K1619" s="37" t="str">
        <f t="shared" si="129"/>
        <v>NO</v>
      </c>
    </row>
    <row r="1620" spans="2:11" x14ac:dyDescent="0.35">
      <c r="B1620" s="262"/>
      <c r="C1620" s="238"/>
      <c r="D1620" s="238"/>
      <c r="E1620" s="288"/>
      <c r="F1620" s="264"/>
      <c r="G1620" s="37" t="str">
        <f t="shared" si="125"/>
        <v>NO</v>
      </c>
      <c r="H1620" s="37" t="str">
        <f t="shared" si="126"/>
        <v>NO</v>
      </c>
      <c r="I1620" s="37" t="str">
        <f t="shared" si="127"/>
        <v>NO</v>
      </c>
      <c r="J1620" s="37" t="str">
        <f t="shared" si="128"/>
        <v>NO</v>
      </c>
      <c r="K1620" s="37" t="str">
        <f t="shared" si="129"/>
        <v>NO</v>
      </c>
    </row>
    <row r="1621" spans="2:11" x14ac:dyDescent="0.35">
      <c r="B1621" s="262"/>
      <c r="C1621" s="238"/>
      <c r="D1621" s="238"/>
      <c r="E1621" s="288"/>
      <c r="F1621" s="264"/>
      <c r="G1621" s="37" t="str">
        <f t="shared" si="125"/>
        <v>NO</v>
      </c>
      <c r="H1621" s="37" t="str">
        <f t="shared" si="126"/>
        <v>NO</v>
      </c>
      <c r="I1621" s="37" t="str">
        <f t="shared" si="127"/>
        <v>NO</v>
      </c>
      <c r="J1621" s="37" t="str">
        <f t="shared" si="128"/>
        <v>NO</v>
      </c>
      <c r="K1621" s="37" t="str">
        <f t="shared" si="129"/>
        <v>NO</v>
      </c>
    </row>
    <row r="1622" spans="2:11" x14ac:dyDescent="0.35">
      <c r="B1622" s="262"/>
      <c r="C1622" s="238"/>
      <c r="D1622" s="238"/>
      <c r="E1622" s="288"/>
      <c r="F1622" s="264"/>
      <c r="G1622" s="37" t="str">
        <f t="shared" si="125"/>
        <v>NO</v>
      </c>
      <c r="H1622" s="37" t="str">
        <f t="shared" si="126"/>
        <v>NO</v>
      </c>
      <c r="I1622" s="37" t="str">
        <f t="shared" si="127"/>
        <v>NO</v>
      </c>
      <c r="J1622" s="37" t="str">
        <f t="shared" si="128"/>
        <v>NO</v>
      </c>
      <c r="K1622" s="37" t="str">
        <f t="shared" si="129"/>
        <v>NO</v>
      </c>
    </row>
    <row r="1623" spans="2:11" x14ac:dyDescent="0.35">
      <c r="B1623" s="262"/>
      <c r="C1623" s="238"/>
      <c r="D1623" s="238"/>
      <c r="E1623" s="288"/>
      <c r="F1623" s="264"/>
      <c r="G1623" s="37" t="str">
        <f t="shared" si="125"/>
        <v>NO</v>
      </c>
      <c r="H1623" s="37" t="str">
        <f t="shared" si="126"/>
        <v>NO</v>
      </c>
      <c r="I1623" s="37" t="str">
        <f t="shared" si="127"/>
        <v>NO</v>
      </c>
      <c r="J1623" s="37" t="str">
        <f t="shared" si="128"/>
        <v>NO</v>
      </c>
      <c r="K1623" s="37" t="str">
        <f t="shared" si="129"/>
        <v>NO</v>
      </c>
    </row>
    <row r="1624" spans="2:11" x14ac:dyDescent="0.35">
      <c r="B1624" s="262"/>
      <c r="C1624" s="238"/>
      <c r="D1624" s="238"/>
      <c r="E1624" s="288"/>
      <c r="F1624" s="264"/>
      <c r="G1624" s="37" t="str">
        <f t="shared" si="125"/>
        <v>NO</v>
      </c>
      <c r="H1624" s="37" t="str">
        <f t="shared" si="126"/>
        <v>NO</v>
      </c>
      <c r="I1624" s="37" t="str">
        <f t="shared" si="127"/>
        <v>NO</v>
      </c>
      <c r="J1624" s="37" t="str">
        <f t="shared" si="128"/>
        <v>NO</v>
      </c>
      <c r="K1624" s="37" t="str">
        <f t="shared" si="129"/>
        <v>NO</v>
      </c>
    </row>
    <row r="1625" spans="2:11" x14ac:dyDescent="0.35">
      <c r="B1625" s="262"/>
      <c r="C1625" s="238"/>
      <c r="D1625" s="238"/>
      <c r="E1625" s="288"/>
      <c r="F1625" s="264"/>
      <c r="G1625" s="37" t="str">
        <f t="shared" si="125"/>
        <v>NO</v>
      </c>
      <c r="H1625" s="37" t="str">
        <f t="shared" si="126"/>
        <v>NO</v>
      </c>
      <c r="I1625" s="37" t="str">
        <f t="shared" si="127"/>
        <v>NO</v>
      </c>
      <c r="J1625" s="37" t="str">
        <f t="shared" si="128"/>
        <v>NO</v>
      </c>
      <c r="K1625" s="37" t="str">
        <f t="shared" si="129"/>
        <v>NO</v>
      </c>
    </row>
    <row r="1626" spans="2:11" x14ac:dyDescent="0.35">
      <c r="B1626" s="262"/>
      <c r="C1626" s="238"/>
      <c r="D1626" s="238"/>
      <c r="E1626" s="288"/>
      <c r="F1626" s="264"/>
      <c r="G1626" s="37" t="str">
        <f t="shared" si="125"/>
        <v>NO</v>
      </c>
      <c r="H1626" s="37" t="str">
        <f t="shared" si="126"/>
        <v>NO</v>
      </c>
      <c r="I1626" s="37" t="str">
        <f t="shared" si="127"/>
        <v>NO</v>
      </c>
      <c r="J1626" s="37" t="str">
        <f t="shared" si="128"/>
        <v>NO</v>
      </c>
      <c r="K1626" s="37" t="str">
        <f t="shared" si="129"/>
        <v>NO</v>
      </c>
    </row>
    <row r="1627" spans="2:11" x14ac:dyDescent="0.35">
      <c r="B1627" s="262"/>
      <c r="C1627" s="238"/>
      <c r="D1627" s="238"/>
      <c r="E1627" s="288"/>
      <c r="F1627" s="264"/>
      <c r="G1627" s="37" t="str">
        <f t="shared" si="125"/>
        <v>NO</v>
      </c>
      <c r="H1627" s="37" t="str">
        <f t="shared" si="126"/>
        <v>NO</v>
      </c>
      <c r="I1627" s="37" t="str">
        <f t="shared" si="127"/>
        <v>NO</v>
      </c>
      <c r="J1627" s="37" t="str">
        <f t="shared" si="128"/>
        <v>NO</v>
      </c>
      <c r="K1627" s="37" t="str">
        <f t="shared" si="129"/>
        <v>NO</v>
      </c>
    </row>
    <row r="1628" spans="2:11" x14ac:dyDescent="0.35">
      <c r="B1628" s="262"/>
      <c r="C1628" s="238"/>
      <c r="D1628" s="238"/>
      <c r="E1628" s="288"/>
      <c r="F1628" s="264"/>
      <c r="G1628" s="37" t="str">
        <f t="shared" si="125"/>
        <v>NO</v>
      </c>
      <c r="H1628" s="37" t="str">
        <f t="shared" si="126"/>
        <v>NO</v>
      </c>
      <c r="I1628" s="37" t="str">
        <f t="shared" si="127"/>
        <v>NO</v>
      </c>
      <c r="J1628" s="37" t="str">
        <f t="shared" si="128"/>
        <v>NO</v>
      </c>
      <c r="K1628" s="37" t="str">
        <f t="shared" si="129"/>
        <v>NO</v>
      </c>
    </row>
    <row r="1629" spans="2:11" x14ac:dyDescent="0.35">
      <c r="B1629" s="262"/>
      <c r="C1629" s="238"/>
      <c r="D1629" s="238"/>
      <c r="E1629" s="288"/>
      <c r="F1629" s="264"/>
      <c r="G1629" s="37" t="str">
        <f t="shared" si="125"/>
        <v>NO</v>
      </c>
      <c r="H1629" s="37" t="str">
        <f t="shared" si="126"/>
        <v>NO</v>
      </c>
      <c r="I1629" s="37" t="str">
        <f t="shared" si="127"/>
        <v>NO</v>
      </c>
      <c r="J1629" s="37" t="str">
        <f t="shared" si="128"/>
        <v>NO</v>
      </c>
      <c r="K1629" s="37" t="str">
        <f t="shared" si="129"/>
        <v>NO</v>
      </c>
    </row>
    <row r="1630" spans="2:11" x14ac:dyDescent="0.35">
      <c r="B1630" s="262"/>
      <c r="C1630" s="238"/>
      <c r="D1630" s="238"/>
      <c r="E1630" s="288"/>
      <c r="F1630" s="264"/>
      <c r="G1630" s="37" t="str">
        <f t="shared" si="125"/>
        <v>NO</v>
      </c>
      <c r="H1630" s="37" t="str">
        <f t="shared" si="126"/>
        <v>NO</v>
      </c>
      <c r="I1630" s="37" t="str">
        <f t="shared" si="127"/>
        <v>NO</v>
      </c>
      <c r="J1630" s="37" t="str">
        <f t="shared" si="128"/>
        <v>NO</v>
      </c>
      <c r="K1630" s="37" t="str">
        <f t="shared" si="129"/>
        <v>NO</v>
      </c>
    </row>
    <row r="1631" spans="2:11" x14ac:dyDescent="0.35">
      <c r="B1631" s="262"/>
      <c r="C1631" s="238"/>
      <c r="D1631" s="238"/>
      <c r="E1631" s="288"/>
      <c r="F1631" s="264"/>
      <c r="G1631" s="37" t="str">
        <f t="shared" si="125"/>
        <v>NO</v>
      </c>
      <c r="H1631" s="37" t="str">
        <f t="shared" si="126"/>
        <v>NO</v>
      </c>
      <c r="I1631" s="37" t="str">
        <f t="shared" si="127"/>
        <v>NO</v>
      </c>
      <c r="J1631" s="37" t="str">
        <f t="shared" si="128"/>
        <v>NO</v>
      </c>
      <c r="K1631" s="37" t="str">
        <f t="shared" si="129"/>
        <v>NO</v>
      </c>
    </row>
    <row r="1632" spans="2:11" x14ac:dyDescent="0.35">
      <c r="B1632" s="262"/>
      <c r="C1632" s="238"/>
      <c r="D1632" s="238"/>
      <c r="E1632" s="288"/>
      <c r="F1632" s="264"/>
      <c r="G1632" s="37" t="str">
        <f t="shared" si="125"/>
        <v>NO</v>
      </c>
      <c r="H1632" s="37" t="str">
        <f t="shared" si="126"/>
        <v>NO</v>
      </c>
      <c r="I1632" s="37" t="str">
        <f t="shared" si="127"/>
        <v>NO</v>
      </c>
      <c r="J1632" s="37" t="str">
        <f t="shared" si="128"/>
        <v>NO</v>
      </c>
      <c r="K1632" s="37" t="str">
        <f t="shared" si="129"/>
        <v>NO</v>
      </c>
    </row>
    <row r="1633" spans="2:11" x14ac:dyDescent="0.35">
      <c r="B1633" s="262"/>
      <c r="C1633" s="238"/>
      <c r="D1633" s="238"/>
      <c r="E1633" s="288"/>
      <c r="F1633" s="264"/>
      <c r="G1633" s="37" t="str">
        <f t="shared" si="125"/>
        <v>NO</v>
      </c>
      <c r="H1633" s="37" t="str">
        <f t="shared" si="126"/>
        <v>NO</v>
      </c>
      <c r="I1633" s="37" t="str">
        <f t="shared" si="127"/>
        <v>NO</v>
      </c>
      <c r="J1633" s="37" t="str">
        <f t="shared" si="128"/>
        <v>NO</v>
      </c>
      <c r="K1633" s="37" t="str">
        <f t="shared" si="129"/>
        <v>NO</v>
      </c>
    </row>
    <row r="1634" spans="2:11" x14ac:dyDescent="0.35">
      <c r="B1634" s="262"/>
      <c r="C1634" s="238"/>
      <c r="D1634" s="238"/>
      <c r="E1634" s="288"/>
      <c r="F1634" s="264"/>
      <c r="G1634" s="37" t="str">
        <f t="shared" si="125"/>
        <v>NO</v>
      </c>
      <c r="H1634" s="37" t="str">
        <f t="shared" si="126"/>
        <v>NO</v>
      </c>
      <c r="I1634" s="37" t="str">
        <f t="shared" si="127"/>
        <v>NO</v>
      </c>
      <c r="J1634" s="37" t="str">
        <f t="shared" si="128"/>
        <v>NO</v>
      </c>
      <c r="K1634" s="37" t="str">
        <f t="shared" si="129"/>
        <v>NO</v>
      </c>
    </row>
    <row r="1635" spans="2:11" x14ac:dyDescent="0.35">
      <c r="B1635" s="262"/>
      <c r="C1635" s="238"/>
      <c r="D1635" s="238"/>
      <c r="E1635" s="288"/>
      <c r="F1635" s="264"/>
      <c r="G1635" s="37" t="str">
        <f t="shared" si="125"/>
        <v>NO</v>
      </c>
      <c r="H1635" s="37" t="str">
        <f t="shared" si="126"/>
        <v>NO</v>
      </c>
      <c r="I1635" s="37" t="str">
        <f t="shared" si="127"/>
        <v>NO</v>
      </c>
      <c r="J1635" s="37" t="str">
        <f t="shared" si="128"/>
        <v>NO</v>
      </c>
      <c r="K1635" s="37" t="str">
        <f t="shared" si="129"/>
        <v>NO</v>
      </c>
    </row>
    <row r="1636" spans="2:11" x14ac:dyDescent="0.35">
      <c r="B1636" s="262"/>
      <c r="C1636" s="238"/>
      <c r="D1636" s="238"/>
      <c r="E1636" s="288"/>
      <c r="F1636" s="264"/>
      <c r="G1636" s="37" t="str">
        <f t="shared" si="125"/>
        <v>NO</v>
      </c>
      <c r="H1636" s="37" t="str">
        <f t="shared" si="126"/>
        <v>NO</v>
      </c>
      <c r="I1636" s="37" t="str">
        <f t="shared" si="127"/>
        <v>NO</v>
      </c>
      <c r="J1636" s="37" t="str">
        <f t="shared" si="128"/>
        <v>NO</v>
      </c>
      <c r="K1636" s="37" t="str">
        <f t="shared" si="129"/>
        <v>NO</v>
      </c>
    </row>
    <row r="1637" spans="2:11" x14ac:dyDescent="0.35">
      <c r="B1637" s="262"/>
      <c r="C1637" s="238"/>
      <c r="D1637" s="238"/>
      <c r="E1637" s="288"/>
      <c r="F1637" s="264"/>
      <c r="G1637" s="37" t="str">
        <f t="shared" si="125"/>
        <v>NO</v>
      </c>
      <c r="H1637" s="37" t="str">
        <f t="shared" si="126"/>
        <v>NO</v>
      </c>
      <c r="I1637" s="37" t="str">
        <f t="shared" si="127"/>
        <v>NO</v>
      </c>
      <c r="J1637" s="37" t="str">
        <f t="shared" si="128"/>
        <v>NO</v>
      </c>
      <c r="K1637" s="37" t="str">
        <f t="shared" si="129"/>
        <v>NO</v>
      </c>
    </row>
    <row r="1638" spans="2:11" x14ac:dyDescent="0.35">
      <c r="B1638" s="262"/>
      <c r="C1638" s="238"/>
      <c r="D1638" s="238"/>
      <c r="E1638" s="288"/>
      <c r="F1638" s="264"/>
      <c r="G1638" s="37" t="str">
        <f t="shared" si="125"/>
        <v>NO</v>
      </c>
      <c r="H1638" s="37" t="str">
        <f t="shared" si="126"/>
        <v>NO</v>
      </c>
      <c r="I1638" s="37" t="str">
        <f t="shared" si="127"/>
        <v>NO</v>
      </c>
      <c r="J1638" s="37" t="str">
        <f t="shared" si="128"/>
        <v>NO</v>
      </c>
      <c r="K1638" s="37" t="str">
        <f t="shared" si="129"/>
        <v>NO</v>
      </c>
    </row>
    <row r="1639" spans="2:11" x14ac:dyDescent="0.35">
      <c r="B1639" s="262"/>
      <c r="C1639" s="238"/>
      <c r="D1639" s="238"/>
      <c r="E1639" s="288"/>
      <c r="F1639" s="264"/>
      <c r="G1639" s="37" t="str">
        <f t="shared" si="125"/>
        <v>NO</v>
      </c>
      <c r="H1639" s="37" t="str">
        <f t="shared" si="126"/>
        <v>NO</v>
      </c>
      <c r="I1639" s="37" t="str">
        <f t="shared" si="127"/>
        <v>NO</v>
      </c>
      <c r="J1639" s="37" t="str">
        <f t="shared" si="128"/>
        <v>NO</v>
      </c>
      <c r="K1639" s="37" t="str">
        <f t="shared" si="129"/>
        <v>NO</v>
      </c>
    </row>
    <row r="1640" spans="2:11" x14ac:dyDescent="0.35">
      <c r="B1640" s="262"/>
      <c r="C1640" s="238"/>
      <c r="D1640" s="238"/>
      <c r="E1640" s="288"/>
      <c r="F1640" s="264"/>
      <c r="G1640" s="37" t="str">
        <f t="shared" si="125"/>
        <v>NO</v>
      </c>
      <c r="H1640" s="37" t="str">
        <f t="shared" si="126"/>
        <v>NO</v>
      </c>
      <c r="I1640" s="37" t="str">
        <f t="shared" si="127"/>
        <v>NO</v>
      </c>
      <c r="J1640" s="37" t="str">
        <f t="shared" si="128"/>
        <v>NO</v>
      </c>
      <c r="K1640" s="37" t="str">
        <f t="shared" si="129"/>
        <v>NO</v>
      </c>
    </row>
    <row r="1641" spans="2:11" x14ac:dyDescent="0.35">
      <c r="B1641" s="262"/>
      <c r="C1641" s="238"/>
      <c r="D1641" s="238"/>
      <c r="E1641" s="288"/>
      <c r="F1641" s="264"/>
      <c r="G1641" s="37" t="str">
        <f t="shared" si="125"/>
        <v>NO</v>
      </c>
      <c r="H1641" s="37" t="str">
        <f t="shared" si="126"/>
        <v>NO</v>
      </c>
      <c r="I1641" s="37" t="str">
        <f t="shared" si="127"/>
        <v>NO</v>
      </c>
      <c r="J1641" s="37" t="str">
        <f t="shared" si="128"/>
        <v>NO</v>
      </c>
      <c r="K1641" s="37" t="str">
        <f t="shared" si="129"/>
        <v>NO</v>
      </c>
    </row>
    <row r="1642" spans="2:11" x14ac:dyDescent="0.35">
      <c r="B1642" s="262"/>
      <c r="C1642" s="238"/>
      <c r="D1642" s="238"/>
      <c r="E1642" s="288"/>
      <c r="F1642" s="264"/>
      <c r="G1642" s="37" t="str">
        <f t="shared" si="125"/>
        <v>NO</v>
      </c>
      <c r="H1642" s="37" t="str">
        <f t="shared" si="126"/>
        <v>NO</v>
      </c>
      <c r="I1642" s="37" t="str">
        <f t="shared" si="127"/>
        <v>NO</v>
      </c>
      <c r="J1642" s="37" t="str">
        <f t="shared" si="128"/>
        <v>NO</v>
      </c>
      <c r="K1642" s="37" t="str">
        <f t="shared" si="129"/>
        <v>NO</v>
      </c>
    </row>
    <row r="1643" spans="2:11" x14ac:dyDescent="0.35">
      <c r="B1643" s="262"/>
      <c r="C1643" s="238"/>
      <c r="D1643" s="238"/>
      <c r="E1643" s="288"/>
      <c r="F1643" s="264"/>
      <c r="G1643" s="37" t="str">
        <f t="shared" si="125"/>
        <v>NO</v>
      </c>
      <c r="H1643" s="37" t="str">
        <f t="shared" si="126"/>
        <v>NO</v>
      </c>
      <c r="I1643" s="37" t="str">
        <f t="shared" si="127"/>
        <v>NO</v>
      </c>
      <c r="J1643" s="37" t="str">
        <f t="shared" si="128"/>
        <v>NO</v>
      </c>
      <c r="K1643" s="37" t="str">
        <f t="shared" si="129"/>
        <v>NO</v>
      </c>
    </row>
    <row r="1644" spans="2:11" x14ac:dyDescent="0.35">
      <c r="B1644" s="262"/>
      <c r="C1644" s="238"/>
      <c r="D1644" s="238"/>
      <c r="E1644" s="288"/>
      <c r="F1644" s="264"/>
      <c r="G1644" s="37" t="str">
        <f t="shared" si="125"/>
        <v>NO</v>
      </c>
      <c r="H1644" s="37" t="str">
        <f t="shared" si="126"/>
        <v>NO</v>
      </c>
      <c r="I1644" s="37" t="str">
        <f t="shared" si="127"/>
        <v>NO</v>
      </c>
      <c r="J1644" s="37" t="str">
        <f t="shared" si="128"/>
        <v>NO</v>
      </c>
      <c r="K1644" s="37" t="str">
        <f t="shared" si="129"/>
        <v>NO</v>
      </c>
    </row>
    <row r="1645" spans="2:11" x14ac:dyDescent="0.35">
      <c r="B1645" s="262"/>
      <c r="C1645" s="238"/>
      <c r="D1645" s="238"/>
      <c r="E1645" s="288"/>
      <c r="F1645" s="264"/>
      <c r="G1645" s="37" t="str">
        <f t="shared" si="125"/>
        <v>NO</v>
      </c>
      <c r="H1645" s="37" t="str">
        <f t="shared" si="126"/>
        <v>NO</v>
      </c>
      <c r="I1645" s="37" t="str">
        <f t="shared" si="127"/>
        <v>NO</v>
      </c>
      <c r="J1645" s="37" t="str">
        <f t="shared" si="128"/>
        <v>NO</v>
      </c>
      <c r="K1645" s="37" t="str">
        <f t="shared" si="129"/>
        <v>NO</v>
      </c>
    </row>
    <row r="1646" spans="2:11" x14ac:dyDescent="0.35">
      <c r="B1646" s="262"/>
      <c r="C1646" s="238"/>
      <c r="D1646" s="238"/>
      <c r="E1646" s="288"/>
      <c r="F1646" s="264"/>
      <c r="G1646" s="37" t="str">
        <f t="shared" si="125"/>
        <v>NO</v>
      </c>
      <c r="H1646" s="37" t="str">
        <f t="shared" si="126"/>
        <v>NO</v>
      </c>
      <c r="I1646" s="37" t="str">
        <f t="shared" si="127"/>
        <v>NO</v>
      </c>
      <c r="J1646" s="37" t="str">
        <f t="shared" si="128"/>
        <v>NO</v>
      </c>
      <c r="K1646" s="37" t="str">
        <f t="shared" si="129"/>
        <v>NO</v>
      </c>
    </row>
    <row r="1647" spans="2:11" x14ac:dyDescent="0.35">
      <c r="B1647" s="262"/>
      <c r="C1647" s="238"/>
      <c r="D1647" s="238"/>
      <c r="E1647" s="288"/>
      <c r="F1647" s="264"/>
      <c r="G1647" s="37" t="str">
        <f t="shared" si="125"/>
        <v>NO</v>
      </c>
      <c r="H1647" s="37" t="str">
        <f t="shared" si="126"/>
        <v>NO</v>
      </c>
      <c r="I1647" s="37" t="str">
        <f t="shared" si="127"/>
        <v>NO</v>
      </c>
      <c r="J1647" s="37" t="str">
        <f t="shared" si="128"/>
        <v>NO</v>
      </c>
      <c r="K1647" s="37" t="str">
        <f t="shared" si="129"/>
        <v>NO</v>
      </c>
    </row>
    <row r="1648" spans="2:11" x14ac:dyDescent="0.35">
      <c r="B1648" s="262"/>
      <c r="C1648" s="238"/>
      <c r="D1648" s="238"/>
      <c r="E1648" s="288"/>
      <c r="F1648" s="264"/>
      <c r="G1648" s="37" t="str">
        <f t="shared" si="125"/>
        <v>NO</v>
      </c>
      <c r="H1648" s="37" t="str">
        <f t="shared" si="126"/>
        <v>NO</v>
      </c>
      <c r="I1648" s="37" t="str">
        <f t="shared" si="127"/>
        <v>NO</v>
      </c>
      <c r="J1648" s="37" t="str">
        <f t="shared" si="128"/>
        <v>NO</v>
      </c>
      <c r="K1648" s="37" t="str">
        <f t="shared" si="129"/>
        <v>NO</v>
      </c>
    </row>
    <row r="1649" spans="2:11" x14ac:dyDescent="0.35">
      <c r="B1649" s="262"/>
      <c r="C1649" s="238"/>
      <c r="D1649" s="238"/>
      <c r="E1649" s="288"/>
      <c r="F1649" s="264"/>
      <c r="G1649" s="37" t="str">
        <f t="shared" si="125"/>
        <v>NO</v>
      </c>
      <c r="H1649" s="37" t="str">
        <f t="shared" si="126"/>
        <v>NO</v>
      </c>
      <c r="I1649" s="37" t="str">
        <f t="shared" si="127"/>
        <v>NO</v>
      </c>
      <c r="J1649" s="37" t="str">
        <f t="shared" si="128"/>
        <v>NO</v>
      </c>
      <c r="K1649" s="37" t="str">
        <f t="shared" si="129"/>
        <v>NO</v>
      </c>
    </row>
    <row r="1650" spans="2:11" x14ac:dyDescent="0.35">
      <c r="B1650" s="262"/>
      <c r="C1650" s="238"/>
      <c r="D1650" s="238"/>
      <c r="E1650" s="288"/>
      <c r="F1650" s="264"/>
      <c r="G1650" s="37" t="str">
        <f t="shared" si="125"/>
        <v>NO</v>
      </c>
      <c r="H1650" s="37" t="str">
        <f t="shared" si="126"/>
        <v>NO</v>
      </c>
      <c r="I1650" s="37" t="str">
        <f t="shared" si="127"/>
        <v>NO</v>
      </c>
      <c r="J1650" s="37" t="str">
        <f t="shared" si="128"/>
        <v>NO</v>
      </c>
      <c r="K1650" s="37" t="str">
        <f t="shared" si="129"/>
        <v>NO</v>
      </c>
    </row>
    <row r="1651" spans="2:11" x14ac:dyDescent="0.35">
      <c r="B1651" s="262"/>
      <c r="C1651" s="238"/>
      <c r="D1651" s="238"/>
      <c r="E1651" s="288"/>
      <c r="F1651" s="264"/>
      <c r="G1651" s="37" t="str">
        <f t="shared" si="125"/>
        <v>NO</v>
      </c>
      <c r="H1651" s="37" t="str">
        <f t="shared" si="126"/>
        <v>NO</v>
      </c>
      <c r="I1651" s="37" t="str">
        <f t="shared" si="127"/>
        <v>NO</v>
      </c>
      <c r="J1651" s="37" t="str">
        <f t="shared" si="128"/>
        <v>NO</v>
      </c>
      <c r="K1651" s="37" t="str">
        <f t="shared" si="129"/>
        <v>NO</v>
      </c>
    </row>
    <row r="1652" spans="2:11" x14ac:dyDescent="0.35">
      <c r="B1652" s="262"/>
      <c r="C1652" s="238"/>
      <c r="D1652" s="238"/>
      <c r="E1652" s="288"/>
      <c r="F1652" s="264"/>
      <c r="G1652" s="37" t="str">
        <f t="shared" si="125"/>
        <v>NO</v>
      </c>
      <c r="H1652" s="37" t="str">
        <f t="shared" si="126"/>
        <v>NO</v>
      </c>
      <c r="I1652" s="37" t="str">
        <f t="shared" si="127"/>
        <v>NO</v>
      </c>
      <c r="J1652" s="37" t="str">
        <f t="shared" si="128"/>
        <v>NO</v>
      </c>
      <c r="K1652" s="37" t="str">
        <f t="shared" si="129"/>
        <v>NO</v>
      </c>
    </row>
    <row r="1653" spans="2:11" x14ac:dyDescent="0.35">
      <c r="B1653" s="262"/>
      <c r="C1653" s="238"/>
      <c r="D1653" s="238"/>
      <c r="E1653" s="288"/>
      <c r="F1653" s="264"/>
      <c r="G1653" s="37" t="str">
        <f t="shared" si="125"/>
        <v>NO</v>
      </c>
      <c r="H1653" s="37" t="str">
        <f t="shared" si="126"/>
        <v>NO</v>
      </c>
      <c r="I1653" s="37" t="str">
        <f t="shared" si="127"/>
        <v>NO</v>
      </c>
      <c r="J1653" s="37" t="str">
        <f t="shared" si="128"/>
        <v>NO</v>
      </c>
      <c r="K1653" s="37" t="str">
        <f t="shared" si="129"/>
        <v>NO</v>
      </c>
    </row>
    <row r="1654" spans="2:11" x14ac:dyDescent="0.35">
      <c r="B1654" s="262"/>
      <c r="C1654" s="238"/>
      <c r="D1654" s="238"/>
      <c r="E1654" s="288"/>
      <c r="F1654" s="264"/>
      <c r="G1654" s="37" t="str">
        <f t="shared" si="125"/>
        <v>NO</v>
      </c>
      <c r="H1654" s="37" t="str">
        <f t="shared" si="126"/>
        <v>NO</v>
      </c>
      <c r="I1654" s="37" t="str">
        <f t="shared" si="127"/>
        <v>NO</v>
      </c>
      <c r="J1654" s="37" t="str">
        <f t="shared" si="128"/>
        <v>NO</v>
      </c>
      <c r="K1654" s="37" t="str">
        <f t="shared" si="129"/>
        <v>NO</v>
      </c>
    </row>
    <row r="1655" spans="2:11" x14ac:dyDescent="0.35">
      <c r="B1655" s="262"/>
      <c r="C1655" s="238"/>
      <c r="D1655" s="238"/>
      <c r="E1655" s="288"/>
      <c r="F1655" s="264"/>
      <c r="G1655" s="37" t="str">
        <f t="shared" si="125"/>
        <v>NO</v>
      </c>
      <c r="H1655" s="37" t="str">
        <f t="shared" si="126"/>
        <v>NO</v>
      </c>
      <c r="I1655" s="37" t="str">
        <f t="shared" si="127"/>
        <v>NO</v>
      </c>
      <c r="J1655" s="37" t="str">
        <f t="shared" si="128"/>
        <v>NO</v>
      </c>
      <c r="K1655" s="37" t="str">
        <f t="shared" si="129"/>
        <v>NO</v>
      </c>
    </row>
    <row r="1656" spans="2:11" x14ac:dyDescent="0.35">
      <c r="B1656" s="262"/>
      <c r="C1656" s="238"/>
      <c r="D1656" s="238"/>
      <c r="E1656" s="288"/>
      <c r="F1656" s="264"/>
      <c r="G1656" s="37" t="str">
        <f t="shared" si="125"/>
        <v>NO</v>
      </c>
      <c r="H1656" s="37" t="str">
        <f t="shared" si="126"/>
        <v>NO</v>
      </c>
      <c r="I1656" s="37" t="str">
        <f t="shared" si="127"/>
        <v>NO</v>
      </c>
      <c r="J1656" s="37" t="str">
        <f t="shared" si="128"/>
        <v>NO</v>
      </c>
      <c r="K1656" s="37" t="str">
        <f t="shared" si="129"/>
        <v>NO</v>
      </c>
    </row>
    <row r="1657" spans="2:11" x14ac:dyDescent="0.35">
      <c r="B1657" s="262"/>
      <c r="C1657" s="238"/>
      <c r="D1657" s="238"/>
      <c r="E1657" s="288"/>
      <c r="F1657" s="264"/>
      <c r="G1657" s="37" t="str">
        <f t="shared" si="125"/>
        <v>NO</v>
      </c>
      <c r="H1657" s="37" t="str">
        <f t="shared" si="126"/>
        <v>NO</v>
      </c>
      <c r="I1657" s="37" t="str">
        <f t="shared" si="127"/>
        <v>NO</v>
      </c>
      <c r="J1657" s="37" t="str">
        <f t="shared" si="128"/>
        <v>NO</v>
      </c>
      <c r="K1657" s="37" t="str">
        <f t="shared" si="129"/>
        <v>NO</v>
      </c>
    </row>
    <row r="1658" spans="2:11" x14ac:dyDescent="0.35">
      <c r="B1658" s="262"/>
      <c r="C1658" s="238"/>
      <c r="D1658" s="238"/>
      <c r="E1658" s="288"/>
      <c r="F1658" s="264"/>
      <c r="G1658" s="37" t="str">
        <f t="shared" si="125"/>
        <v>NO</v>
      </c>
      <c r="H1658" s="37" t="str">
        <f t="shared" si="126"/>
        <v>NO</v>
      </c>
      <c r="I1658" s="37" t="str">
        <f t="shared" si="127"/>
        <v>NO</v>
      </c>
      <c r="J1658" s="37" t="str">
        <f t="shared" si="128"/>
        <v>NO</v>
      </c>
      <c r="K1658" s="37" t="str">
        <f t="shared" si="129"/>
        <v>NO</v>
      </c>
    </row>
    <row r="1659" spans="2:11" x14ac:dyDescent="0.35">
      <c r="B1659" s="262"/>
      <c r="C1659" s="238"/>
      <c r="D1659" s="238"/>
      <c r="E1659" s="288"/>
      <c r="F1659" s="264"/>
      <c r="G1659" s="37" t="str">
        <f t="shared" si="125"/>
        <v>NO</v>
      </c>
      <c r="H1659" s="37" t="str">
        <f t="shared" si="126"/>
        <v>NO</v>
      </c>
      <c r="I1659" s="37" t="str">
        <f t="shared" si="127"/>
        <v>NO</v>
      </c>
      <c r="J1659" s="37" t="str">
        <f t="shared" si="128"/>
        <v>NO</v>
      </c>
      <c r="K1659" s="37" t="str">
        <f t="shared" si="129"/>
        <v>NO</v>
      </c>
    </row>
    <row r="1660" spans="2:11" x14ac:dyDescent="0.35">
      <c r="B1660" s="262"/>
      <c r="C1660" s="238"/>
      <c r="D1660" s="238"/>
      <c r="E1660" s="288"/>
      <c r="F1660" s="264"/>
      <c r="G1660" s="37" t="str">
        <f t="shared" si="125"/>
        <v>NO</v>
      </c>
      <c r="H1660" s="37" t="str">
        <f t="shared" si="126"/>
        <v>NO</v>
      </c>
      <c r="I1660" s="37" t="str">
        <f t="shared" si="127"/>
        <v>NO</v>
      </c>
      <c r="J1660" s="37" t="str">
        <f t="shared" si="128"/>
        <v>NO</v>
      </c>
      <c r="K1660" s="37" t="str">
        <f t="shared" si="129"/>
        <v>NO</v>
      </c>
    </row>
    <row r="1661" spans="2:11" x14ac:dyDescent="0.35">
      <c r="B1661" s="262"/>
      <c r="C1661" s="238"/>
      <c r="D1661" s="238"/>
      <c r="E1661" s="288"/>
      <c r="F1661" s="264"/>
      <c r="G1661" s="37" t="str">
        <f t="shared" si="125"/>
        <v>NO</v>
      </c>
      <c r="H1661" s="37" t="str">
        <f t="shared" si="126"/>
        <v>NO</v>
      </c>
      <c r="I1661" s="37" t="str">
        <f t="shared" si="127"/>
        <v>NO</v>
      </c>
      <c r="J1661" s="37" t="str">
        <f t="shared" si="128"/>
        <v>NO</v>
      </c>
      <c r="K1661" s="37" t="str">
        <f t="shared" si="129"/>
        <v>NO</v>
      </c>
    </row>
    <row r="1662" spans="2:11" x14ac:dyDescent="0.35">
      <c r="B1662" s="262"/>
      <c r="C1662" s="238"/>
      <c r="D1662" s="238"/>
      <c r="E1662" s="288"/>
      <c r="F1662" s="264"/>
      <c r="G1662" s="37" t="str">
        <f t="shared" si="125"/>
        <v>NO</v>
      </c>
      <c r="H1662" s="37" t="str">
        <f t="shared" si="126"/>
        <v>NO</v>
      </c>
      <c r="I1662" s="37" t="str">
        <f t="shared" si="127"/>
        <v>NO</v>
      </c>
      <c r="J1662" s="37" t="str">
        <f t="shared" si="128"/>
        <v>NO</v>
      </c>
      <c r="K1662" s="37" t="str">
        <f t="shared" si="129"/>
        <v>NO</v>
      </c>
    </row>
    <row r="1663" spans="2:11" x14ac:dyDescent="0.35">
      <c r="B1663" s="262"/>
      <c r="C1663" s="238"/>
      <c r="D1663" s="238"/>
      <c r="E1663" s="288"/>
      <c r="F1663" s="264"/>
      <c r="G1663" s="37" t="str">
        <f t="shared" si="125"/>
        <v>NO</v>
      </c>
      <c r="H1663" s="37" t="str">
        <f t="shared" si="126"/>
        <v>NO</v>
      </c>
      <c r="I1663" s="37" t="str">
        <f t="shared" si="127"/>
        <v>NO</v>
      </c>
      <c r="J1663" s="37" t="str">
        <f t="shared" si="128"/>
        <v>NO</v>
      </c>
      <c r="K1663" s="37" t="str">
        <f t="shared" si="129"/>
        <v>NO</v>
      </c>
    </row>
    <row r="1664" spans="2:11" x14ac:dyDescent="0.35">
      <c r="B1664" s="262"/>
      <c r="C1664" s="238"/>
      <c r="D1664" s="238"/>
      <c r="E1664" s="288"/>
      <c r="F1664" s="264"/>
      <c r="G1664" s="37" t="str">
        <f t="shared" si="125"/>
        <v>NO</v>
      </c>
      <c r="H1664" s="37" t="str">
        <f t="shared" si="126"/>
        <v>NO</v>
      </c>
      <c r="I1664" s="37" t="str">
        <f t="shared" si="127"/>
        <v>NO</v>
      </c>
      <c r="J1664" s="37" t="str">
        <f t="shared" si="128"/>
        <v>NO</v>
      </c>
      <c r="K1664" s="37" t="str">
        <f t="shared" si="129"/>
        <v>NO</v>
      </c>
    </row>
    <row r="1665" spans="2:11" x14ac:dyDescent="0.35">
      <c r="B1665" s="262"/>
      <c r="C1665" s="238"/>
      <c r="D1665" s="238"/>
      <c r="E1665" s="288"/>
      <c r="F1665" s="264"/>
      <c r="G1665" s="37" t="str">
        <f t="shared" si="125"/>
        <v>NO</v>
      </c>
      <c r="H1665" s="37" t="str">
        <f t="shared" si="126"/>
        <v>NO</v>
      </c>
      <c r="I1665" s="37" t="str">
        <f t="shared" si="127"/>
        <v>NO</v>
      </c>
      <c r="J1665" s="37" t="str">
        <f t="shared" si="128"/>
        <v>NO</v>
      </c>
      <c r="K1665" s="37" t="str">
        <f t="shared" si="129"/>
        <v>NO</v>
      </c>
    </row>
    <row r="1666" spans="2:11" x14ac:dyDescent="0.35">
      <c r="B1666" s="262"/>
      <c r="C1666" s="238"/>
      <c r="D1666" s="238"/>
      <c r="E1666" s="288"/>
      <c r="F1666" s="264"/>
      <c r="G1666" s="37" t="str">
        <f t="shared" si="125"/>
        <v>NO</v>
      </c>
      <c r="H1666" s="37" t="str">
        <f t="shared" si="126"/>
        <v>NO</v>
      </c>
      <c r="I1666" s="37" t="str">
        <f t="shared" si="127"/>
        <v>NO</v>
      </c>
      <c r="J1666" s="37" t="str">
        <f t="shared" si="128"/>
        <v>NO</v>
      </c>
      <c r="K1666" s="37" t="str">
        <f t="shared" si="129"/>
        <v>NO</v>
      </c>
    </row>
    <row r="1667" spans="2:11" x14ac:dyDescent="0.35">
      <c r="B1667" s="262"/>
      <c r="C1667" s="238"/>
      <c r="D1667" s="238"/>
      <c r="E1667" s="288"/>
      <c r="F1667" s="264"/>
      <c r="G1667" s="37" t="str">
        <f t="shared" si="125"/>
        <v>NO</v>
      </c>
      <c r="H1667" s="37" t="str">
        <f t="shared" si="126"/>
        <v>NO</v>
      </c>
      <c r="I1667" s="37" t="str">
        <f t="shared" si="127"/>
        <v>NO</v>
      </c>
      <c r="J1667" s="37" t="str">
        <f t="shared" si="128"/>
        <v>NO</v>
      </c>
      <c r="K1667" s="37" t="str">
        <f t="shared" si="129"/>
        <v>NO</v>
      </c>
    </row>
    <row r="1668" spans="2:11" x14ac:dyDescent="0.35">
      <c r="B1668" s="262"/>
      <c r="C1668" s="238"/>
      <c r="D1668" s="238"/>
      <c r="E1668" s="288"/>
      <c r="F1668" s="264"/>
      <c r="G1668" s="37" t="str">
        <f t="shared" si="125"/>
        <v>NO</v>
      </c>
      <c r="H1668" s="37" t="str">
        <f t="shared" si="126"/>
        <v>NO</v>
      </c>
      <c r="I1668" s="37" t="str">
        <f t="shared" si="127"/>
        <v>NO</v>
      </c>
      <c r="J1668" s="37" t="str">
        <f t="shared" si="128"/>
        <v>NO</v>
      </c>
      <c r="K1668" s="37" t="str">
        <f t="shared" si="129"/>
        <v>NO</v>
      </c>
    </row>
    <row r="1669" spans="2:11" x14ac:dyDescent="0.35">
      <c r="B1669" s="262"/>
      <c r="C1669" s="238"/>
      <c r="D1669" s="238"/>
      <c r="E1669" s="288"/>
      <c r="F1669" s="264"/>
      <c r="G1669" s="37" t="str">
        <f t="shared" ref="G1669:G1732" si="130">IF(AND(C1669&gt;=DATE(2022,9,30),C1669&lt;=DATE(2023,9,29)),"YES",IF(C1669&lt;DATE(2022,9,30),"NO",IF(C1669&gt;DATE(2023,9,29),"NO")))</f>
        <v>NO</v>
      </c>
      <c r="H1669" s="37" t="str">
        <f t="shared" ref="H1669:H1732" si="131">IF(AND(C1669&gt;=DATE(2023,9,30),C1669&lt;=DATE(2024,9,29)),"YES",IF(C1669&lt;DATE(2023,9,30),"NO",IF(C1669&gt;DATE(2024,9,29),"NO")))</f>
        <v>NO</v>
      </c>
      <c r="I1669" s="37" t="str">
        <f t="shared" ref="I1669:I1732" si="132">IF(AND(C1669&gt;=DATE(2024,9,30),C1669&lt;=DATE(2025,9,29)),"YES",IF(C1669&lt;DATE(2024,9,30),"NO",IF(C1669&gt;DATE(2025,9,29),"NO")))</f>
        <v>NO</v>
      </c>
      <c r="J1669" s="37" t="str">
        <f t="shared" ref="J1669:J1732" si="133">IF(AND(C1669&gt;=DATE(2025,9,30),C1669&lt;=DATE(2026,9,29)),"YES",IF(C1669&lt;DATE(2025,9,30),"NO",IF(C1669&gt;DATE(2026,9,29),"NO")))</f>
        <v>NO</v>
      </c>
      <c r="K1669" s="37" t="str">
        <f t="shared" ref="K1669:K1732" si="134">IF(AND(C1669&gt;=DATE(2026,9,30),C1669&lt;=DATE(2027,9,29)),"YES",IF(C1669&lt;DATE(2026,9,30),"NO",IF(C1669&gt;DATE(2027,9,29),"NO")))</f>
        <v>NO</v>
      </c>
    </row>
    <row r="1670" spans="2:11" x14ac:dyDescent="0.35">
      <c r="B1670" s="262"/>
      <c r="C1670" s="238"/>
      <c r="D1670" s="238"/>
      <c r="E1670" s="288"/>
      <c r="F1670" s="264"/>
      <c r="G1670" s="37" t="str">
        <f t="shared" si="130"/>
        <v>NO</v>
      </c>
      <c r="H1670" s="37" t="str">
        <f t="shared" si="131"/>
        <v>NO</v>
      </c>
      <c r="I1670" s="37" t="str">
        <f t="shared" si="132"/>
        <v>NO</v>
      </c>
      <c r="J1670" s="37" t="str">
        <f t="shared" si="133"/>
        <v>NO</v>
      </c>
      <c r="K1670" s="37" t="str">
        <f t="shared" si="134"/>
        <v>NO</v>
      </c>
    </row>
    <row r="1671" spans="2:11" x14ac:dyDescent="0.35">
      <c r="B1671" s="262"/>
      <c r="C1671" s="238"/>
      <c r="D1671" s="238"/>
      <c r="E1671" s="288"/>
      <c r="F1671" s="264"/>
      <c r="G1671" s="37" t="str">
        <f t="shared" si="130"/>
        <v>NO</v>
      </c>
      <c r="H1671" s="37" t="str">
        <f t="shared" si="131"/>
        <v>NO</v>
      </c>
      <c r="I1671" s="37" t="str">
        <f t="shared" si="132"/>
        <v>NO</v>
      </c>
      <c r="J1671" s="37" t="str">
        <f t="shared" si="133"/>
        <v>NO</v>
      </c>
      <c r="K1671" s="37" t="str">
        <f t="shared" si="134"/>
        <v>NO</v>
      </c>
    </row>
    <row r="1672" spans="2:11" x14ac:dyDescent="0.35">
      <c r="B1672" s="262"/>
      <c r="C1672" s="238"/>
      <c r="D1672" s="238"/>
      <c r="E1672" s="288"/>
      <c r="F1672" s="264"/>
      <c r="G1672" s="37" t="str">
        <f t="shared" si="130"/>
        <v>NO</v>
      </c>
      <c r="H1672" s="37" t="str">
        <f t="shared" si="131"/>
        <v>NO</v>
      </c>
      <c r="I1672" s="37" t="str">
        <f t="shared" si="132"/>
        <v>NO</v>
      </c>
      <c r="J1672" s="37" t="str">
        <f t="shared" si="133"/>
        <v>NO</v>
      </c>
      <c r="K1672" s="37" t="str">
        <f t="shared" si="134"/>
        <v>NO</v>
      </c>
    </row>
    <row r="1673" spans="2:11" x14ac:dyDescent="0.35">
      <c r="B1673" s="262"/>
      <c r="C1673" s="238"/>
      <c r="D1673" s="238"/>
      <c r="E1673" s="288"/>
      <c r="F1673" s="264"/>
      <c r="G1673" s="37" t="str">
        <f t="shared" si="130"/>
        <v>NO</v>
      </c>
      <c r="H1673" s="37" t="str">
        <f t="shared" si="131"/>
        <v>NO</v>
      </c>
      <c r="I1673" s="37" t="str">
        <f t="shared" si="132"/>
        <v>NO</v>
      </c>
      <c r="J1673" s="37" t="str">
        <f t="shared" si="133"/>
        <v>NO</v>
      </c>
      <c r="K1673" s="37" t="str">
        <f t="shared" si="134"/>
        <v>NO</v>
      </c>
    </row>
    <row r="1674" spans="2:11" x14ac:dyDescent="0.35">
      <c r="B1674" s="262"/>
      <c r="C1674" s="238"/>
      <c r="D1674" s="238"/>
      <c r="E1674" s="288"/>
      <c r="F1674" s="264"/>
      <c r="G1674" s="37" t="str">
        <f t="shared" si="130"/>
        <v>NO</v>
      </c>
      <c r="H1674" s="37" t="str">
        <f t="shared" si="131"/>
        <v>NO</v>
      </c>
      <c r="I1674" s="37" t="str">
        <f t="shared" si="132"/>
        <v>NO</v>
      </c>
      <c r="J1674" s="37" t="str">
        <f t="shared" si="133"/>
        <v>NO</v>
      </c>
      <c r="K1674" s="37" t="str">
        <f t="shared" si="134"/>
        <v>NO</v>
      </c>
    </row>
    <row r="1675" spans="2:11" x14ac:dyDescent="0.35">
      <c r="B1675" s="262"/>
      <c r="C1675" s="238"/>
      <c r="D1675" s="238"/>
      <c r="E1675" s="288"/>
      <c r="F1675" s="264"/>
      <c r="G1675" s="37" t="str">
        <f t="shared" si="130"/>
        <v>NO</v>
      </c>
      <c r="H1675" s="37" t="str">
        <f t="shared" si="131"/>
        <v>NO</v>
      </c>
      <c r="I1675" s="37" t="str">
        <f t="shared" si="132"/>
        <v>NO</v>
      </c>
      <c r="J1675" s="37" t="str">
        <f t="shared" si="133"/>
        <v>NO</v>
      </c>
      <c r="K1675" s="37" t="str">
        <f t="shared" si="134"/>
        <v>NO</v>
      </c>
    </row>
    <row r="1676" spans="2:11" x14ac:dyDescent="0.35">
      <c r="B1676" s="262"/>
      <c r="C1676" s="238"/>
      <c r="D1676" s="238"/>
      <c r="E1676" s="288"/>
      <c r="F1676" s="264"/>
      <c r="G1676" s="37" t="str">
        <f t="shared" si="130"/>
        <v>NO</v>
      </c>
      <c r="H1676" s="37" t="str">
        <f t="shared" si="131"/>
        <v>NO</v>
      </c>
      <c r="I1676" s="37" t="str">
        <f t="shared" si="132"/>
        <v>NO</v>
      </c>
      <c r="J1676" s="37" t="str">
        <f t="shared" si="133"/>
        <v>NO</v>
      </c>
      <c r="K1676" s="37" t="str">
        <f t="shared" si="134"/>
        <v>NO</v>
      </c>
    </row>
    <row r="1677" spans="2:11" x14ac:dyDescent="0.35">
      <c r="B1677" s="262"/>
      <c r="C1677" s="238"/>
      <c r="D1677" s="238"/>
      <c r="E1677" s="288"/>
      <c r="F1677" s="264"/>
      <c r="G1677" s="37" t="str">
        <f t="shared" si="130"/>
        <v>NO</v>
      </c>
      <c r="H1677" s="37" t="str">
        <f t="shared" si="131"/>
        <v>NO</v>
      </c>
      <c r="I1677" s="37" t="str">
        <f t="shared" si="132"/>
        <v>NO</v>
      </c>
      <c r="J1677" s="37" t="str">
        <f t="shared" si="133"/>
        <v>NO</v>
      </c>
      <c r="K1677" s="37" t="str">
        <f t="shared" si="134"/>
        <v>NO</v>
      </c>
    </row>
    <row r="1678" spans="2:11" x14ac:dyDescent="0.35">
      <c r="B1678" s="262"/>
      <c r="C1678" s="238"/>
      <c r="D1678" s="238"/>
      <c r="E1678" s="288"/>
      <c r="F1678" s="264"/>
      <c r="G1678" s="37" t="str">
        <f t="shared" si="130"/>
        <v>NO</v>
      </c>
      <c r="H1678" s="37" t="str">
        <f t="shared" si="131"/>
        <v>NO</v>
      </c>
      <c r="I1678" s="37" t="str">
        <f t="shared" si="132"/>
        <v>NO</v>
      </c>
      <c r="J1678" s="37" t="str">
        <f t="shared" si="133"/>
        <v>NO</v>
      </c>
      <c r="K1678" s="37" t="str">
        <f t="shared" si="134"/>
        <v>NO</v>
      </c>
    </row>
    <row r="1679" spans="2:11" x14ac:dyDescent="0.35">
      <c r="B1679" s="262"/>
      <c r="C1679" s="238"/>
      <c r="D1679" s="238"/>
      <c r="E1679" s="288"/>
      <c r="F1679" s="264"/>
      <c r="G1679" s="37" t="str">
        <f t="shared" si="130"/>
        <v>NO</v>
      </c>
      <c r="H1679" s="37" t="str">
        <f t="shared" si="131"/>
        <v>NO</v>
      </c>
      <c r="I1679" s="37" t="str">
        <f t="shared" si="132"/>
        <v>NO</v>
      </c>
      <c r="J1679" s="37" t="str">
        <f t="shared" si="133"/>
        <v>NO</v>
      </c>
      <c r="K1679" s="37" t="str">
        <f t="shared" si="134"/>
        <v>NO</v>
      </c>
    </row>
    <row r="1680" spans="2:11" x14ac:dyDescent="0.35">
      <c r="B1680" s="262"/>
      <c r="C1680" s="238"/>
      <c r="D1680" s="238"/>
      <c r="E1680" s="288"/>
      <c r="F1680" s="264"/>
      <c r="G1680" s="37" t="str">
        <f t="shared" si="130"/>
        <v>NO</v>
      </c>
      <c r="H1680" s="37" t="str">
        <f t="shared" si="131"/>
        <v>NO</v>
      </c>
      <c r="I1680" s="37" t="str">
        <f t="shared" si="132"/>
        <v>NO</v>
      </c>
      <c r="J1680" s="37" t="str">
        <f t="shared" si="133"/>
        <v>NO</v>
      </c>
      <c r="K1680" s="37" t="str">
        <f t="shared" si="134"/>
        <v>NO</v>
      </c>
    </row>
    <row r="1681" spans="2:11" x14ac:dyDescent="0.35">
      <c r="B1681" s="262"/>
      <c r="C1681" s="238"/>
      <c r="D1681" s="238"/>
      <c r="E1681" s="288"/>
      <c r="F1681" s="264"/>
      <c r="G1681" s="37" t="str">
        <f t="shared" si="130"/>
        <v>NO</v>
      </c>
      <c r="H1681" s="37" t="str">
        <f t="shared" si="131"/>
        <v>NO</v>
      </c>
      <c r="I1681" s="37" t="str">
        <f t="shared" si="132"/>
        <v>NO</v>
      </c>
      <c r="J1681" s="37" t="str">
        <f t="shared" si="133"/>
        <v>NO</v>
      </c>
      <c r="K1681" s="37" t="str">
        <f t="shared" si="134"/>
        <v>NO</v>
      </c>
    </row>
    <row r="1682" spans="2:11" x14ac:dyDescent="0.35">
      <c r="B1682" s="262"/>
      <c r="C1682" s="238"/>
      <c r="D1682" s="238"/>
      <c r="E1682" s="288"/>
      <c r="F1682" s="264"/>
      <c r="G1682" s="37" t="str">
        <f t="shared" si="130"/>
        <v>NO</v>
      </c>
      <c r="H1682" s="37" t="str">
        <f t="shared" si="131"/>
        <v>NO</v>
      </c>
      <c r="I1682" s="37" t="str">
        <f t="shared" si="132"/>
        <v>NO</v>
      </c>
      <c r="J1682" s="37" t="str">
        <f t="shared" si="133"/>
        <v>NO</v>
      </c>
      <c r="K1682" s="37" t="str">
        <f t="shared" si="134"/>
        <v>NO</v>
      </c>
    </row>
    <row r="1683" spans="2:11" x14ac:dyDescent="0.35">
      <c r="B1683" s="262"/>
      <c r="C1683" s="238"/>
      <c r="D1683" s="238"/>
      <c r="E1683" s="288"/>
      <c r="F1683" s="264"/>
      <c r="G1683" s="37" t="str">
        <f t="shared" si="130"/>
        <v>NO</v>
      </c>
      <c r="H1683" s="37" t="str">
        <f t="shared" si="131"/>
        <v>NO</v>
      </c>
      <c r="I1683" s="37" t="str">
        <f t="shared" si="132"/>
        <v>NO</v>
      </c>
      <c r="J1683" s="37" t="str">
        <f t="shared" si="133"/>
        <v>NO</v>
      </c>
      <c r="K1683" s="37" t="str">
        <f t="shared" si="134"/>
        <v>NO</v>
      </c>
    </row>
    <row r="1684" spans="2:11" x14ac:dyDescent="0.35">
      <c r="B1684" s="262"/>
      <c r="C1684" s="238"/>
      <c r="D1684" s="238"/>
      <c r="E1684" s="288"/>
      <c r="F1684" s="264"/>
      <c r="G1684" s="37" t="str">
        <f t="shared" si="130"/>
        <v>NO</v>
      </c>
      <c r="H1684" s="37" t="str">
        <f t="shared" si="131"/>
        <v>NO</v>
      </c>
      <c r="I1684" s="37" t="str">
        <f t="shared" si="132"/>
        <v>NO</v>
      </c>
      <c r="J1684" s="37" t="str">
        <f t="shared" si="133"/>
        <v>NO</v>
      </c>
      <c r="K1684" s="37" t="str">
        <f t="shared" si="134"/>
        <v>NO</v>
      </c>
    </row>
    <row r="1685" spans="2:11" x14ac:dyDescent="0.35">
      <c r="B1685" s="262"/>
      <c r="C1685" s="238"/>
      <c r="D1685" s="238"/>
      <c r="E1685" s="288"/>
      <c r="F1685" s="264"/>
      <c r="G1685" s="37" t="str">
        <f t="shared" si="130"/>
        <v>NO</v>
      </c>
      <c r="H1685" s="37" t="str">
        <f t="shared" si="131"/>
        <v>NO</v>
      </c>
      <c r="I1685" s="37" t="str">
        <f t="shared" si="132"/>
        <v>NO</v>
      </c>
      <c r="J1685" s="37" t="str">
        <f t="shared" si="133"/>
        <v>NO</v>
      </c>
      <c r="K1685" s="37" t="str">
        <f t="shared" si="134"/>
        <v>NO</v>
      </c>
    </row>
    <row r="1686" spans="2:11" x14ac:dyDescent="0.35">
      <c r="B1686" s="262"/>
      <c r="C1686" s="238"/>
      <c r="D1686" s="238"/>
      <c r="E1686" s="288"/>
      <c r="F1686" s="264"/>
      <c r="G1686" s="37" t="str">
        <f t="shared" si="130"/>
        <v>NO</v>
      </c>
      <c r="H1686" s="37" t="str">
        <f t="shared" si="131"/>
        <v>NO</v>
      </c>
      <c r="I1686" s="37" t="str">
        <f t="shared" si="132"/>
        <v>NO</v>
      </c>
      <c r="J1686" s="37" t="str">
        <f t="shared" si="133"/>
        <v>NO</v>
      </c>
      <c r="K1686" s="37" t="str">
        <f t="shared" si="134"/>
        <v>NO</v>
      </c>
    </row>
    <row r="1687" spans="2:11" x14ac:dyDescent="0.35">
      <c r="B1687" s="262"/>
      <c r="C1687" s="238"/>
      <c r="D1687" s="238"/>
      <c r="E1687" s="288"/>
      <c r="F1687" s="264"/>
      <c r="G1687" s="37" t="str">
        <f t="shared" si="130"/>
        <v>NO</v>
      </c>
      <c r="H1687" s="37" t="str">
        <f t="shared" si="131"/>
        <v>NO</v>
      </c>
      <c r="I1687" s="37" t="str">
        <f t="shared" si="132"/>
        <v>NO</v>
      </c>
      <c r="J1687" s="37" t="str">
        <f t="shared" si="133"/>
        <v>NO</v>
      </c>
      <c r="K1687" s="37" t="str">
        <f t="shared" si="134"/>
        <v>NO</v>
      </c>
    </row>
    <row r="1688" spans="2:11" x14ac:dyDescent="0.35">
      <c r="B1688" s="262"/>
      <c r="C1688" s="238"/>
      <c r="D1688" s="238"/>
      <c r="E1688" s="288"/>
      <c r="F1688" s="264"/>
      <c r="G1688" s="37" t="str">
        <f t="shared" si="130"/>
        <v>NO</v>
      </c>
      <c r="H1688" s="37" t="str">
        <f t="shared" si="131"/>
        <v>NO</v>
      </c>
      <c r="I1688" s="37" t="str">
        <f t="shared" si="132"/>
        <v>NO</v>
      </c>
      <c r="J1688" s="37" t="str">
        <f t="shared" si="133"/>
        <v>NO</v>
      </c>
      <c r="K1688" s="37" t="str">
        <f t="shared" si="134"/>
        <v>NO</v>
      </c>
    </row>
    <row r="1689" spans="2:11" x14ac:dyDescent="0.35">
      <c r="B1689" s="262"/>
      <c r="C1689" s="238"/>
      <c r="D1689" s="238"/>
      <c r="E1689" s="288"/>
      <c r="F1689" s="264"/>
      <c r="G1689" s="37" t="str">
        <f t="shared" si="130"/>
        <v>NO</v>
      </c>
      <c r="H1689" s="37" t="str">
        <f t="shared" si="131"/>
        <v>NO</v>
      </c>
      <c r="I1689" s="37" t="str">
        <f t="shared" si="132"/>
        <v>NO</v>
      </c>
      <c r="J1689" s="37" t="str">
        <f t="shared" si="133"/>
        <v>NO</v>
      </c>
      <c r="K1689" s="37" t="str">
        <f t="shared" si="134"/>
        <v>NO</v>
      </c>
    </row>
    <row r="1690" spans="2:11" x14ac:dyDescent="0.35">
      <c r="B1690" s="262"/>
      <c r="C1690" s="238"/>
      <c r="D1690" s="238"/>
      <c r="E1690" s="288"/>
      <c r="F1690" s="264"/>
      <c r="G1690" s="37" t="str">
        <f t="shared" si="130"/>
        <v>NO</v>
      </c>
      <c r="H1690" s="37" t="str">
        <f t="shared" si="131"/>
        <v>NO</v>
      </c>
      <c r="I1690" s="37" t="str">
        <f t="shared" si="132"/>
        <v>NO</v>
      </c>
      <c r="J1690" s="37" t="str">
        <f t="shared" si="133"/>
        <v>NO</v>
      </c>
      <c r="K1690" s="37" t="str">
        <f t="shared" si="134"/>
        <v>NO</v>
      </c>
    </row>
    <row r="1691" spans="2:11" x14ac:dyDescent="0.35">
      <c r="B1691" s="262"/>
      <c r="C1691" s="238"/>
      <c r="D1691" s="238"/>
      <c r="E1691" s="288"/>
      <c r="F1691" s="264"/>
      <c r="G1691" s="37" t="str">
        <f t="shared" si="130"/>
        <v>NO</v>
      </c>
      <c r="H1691" s="37" t="str">
        <f t="shared" si="131"/>
        <v>NO</v>
      </c>
      <c r="I1691" s="37" t="str">
        <f t="shared" si="132"/>
        <v>NO</v>
      </c>
      <c r="J1691" s="37" t="str">
        <f t="shared" si="133"/>
        <v>NO</v>
      </c>
      <c r="K1691" s="37" t="str">
        <f t="shared" si="134"/>
        <v>NO</v>
      </c>
    </row>
    <row r="1692" spans="2:11" x14ac:dyDescent="0.35">
      <c r="B1692" s="262"/>
      <c r="C1692" s="238"/>
      <c r="D1692" s="238"/>
      <c r="E1692" s="288"/>
      <c r="F1692" s="264"/>
      <c r="G1692" s="37" t="str">
        <f t="shared" si="130"/>
        <v>NO</v>
      </c>
      <c r="H1692" s="37" t="str">
        <f t="shared" si="131"/>
        <v>NO</v>
      </c>
      <c r="I1692" s="37" t="str">
        <f t="shared" si="132"/>
        <v>NO</v>
      </c>
      <c r="J1692" s="37" t="str">
        <f t="shared" si="133"/>
        <v>NO</v>
      </c>
      <c r="K1692" s="37" t="str">
        <f t="shared" si="134"/>
        <v>NO</v>
      </c>
    </row>
    <row r="1693" spans="2:11" x14ac:dyDescent="0.35">
      <c r="B1693" s="262"/>
      <c r="C1693" s="238"/>
      <c r="D1693" s="238"/>
      <c r="E1693" s="288"/>
      <c r="F1693" s="264"/>
      <c r="G1693" s="37" t="str">
        <f t="shared" si="130"/>
        <v>NO</v>
      </c>
      <c r="H1693" s="37" t="str">
        <f t="shared" si="131"/>
        <v>NO</v>
      </c>
      <c r="I1693" s="37" t="str">
        <f t="shared" si="132"/>
        <v>NO</v>
      </c>
      <c r="J1693" s="37" t="str">
        <f t="shared" si="133"/>
        <v>NO</v>
      </c>
      <c r="K1693" s="37" t="str">
        <f t="shared" si="134"/>
        <v>NO</v>
      </c>
    </row>
    <row r="1694" spans="2:11" x14ac:dyDescent="0.35">
      <c r="B1694" s="262"/>
      <c r="C1694" s="238"/>
      <c r="D1694" s="238"/>
      <c r="E1694" s="288"/>
      <c r="F1694" s="264"/>
      <c r="G1694" s="37" t="str">
        <f t="shared" si="130"/>
        <v>NO</v>
      </c>
      <c r="H1694" s="37" t="str">
        <f t="shared" si="131"/>
        <v>NO</v>
      </c>
      <c r="I1694" s="37" t="str">
        <f t="shared" si="132"/>
        <v>NO</v>
      </c>
      <c r="J1694" s="37" t="str">
        <f t="shared" si="133"/>
        <v>NO</v>
      </c>
      <c r="K1694" s="37" t="str">
        <f t="shared" si="134"/>
        <v>NO</v>
      </c>
    </row>
    <row r="1695" spans="2:11" x14ac:dyDescent="0.35">
      <c r="B1695" s="262"/>
      <c r="C1695" s="238"/>
      <c r="D1695" s="238"/>
      <c r="E1695" s="288"/>
      <c r="F1695" s="264"/>
      <c r="G1695" s="37" t="str">
        <f t="shared" si="130"/>
        <v>NO</v>
      </c>
      <c r="H1695" s="37" t="str">
        <f t="shared" si="131"/>
        <v>NO</v>
      </c>
      <c r="I1695" s="37" t="str">
        <f t="shared" si="132"/>
        <v>NO</v>
      </c>
      <c r="J1695" s="37" t="str">
        <f t="shared" si="133"/>
        <v>NO</v>
      </c>
      <c r="K1695" s="37" t="str">
        <f t="shared" si="134"/>
        <v>NO</v>
      </c>
    </row>
    <row r="1696" spans="2:11" x14ac:dyDescent="0.35">
      <c r="B1696" s="262"/>
      <c r="C1696" s="238"/>
      <c r="D1696" s="238"/>
      <c r="E1696" s="288"/>
      <c r="F1696" s="264"/>
      <c r="G1696" s="37" t="str">
        <f t="shared" si="130"/>
        <v>NO</v>
      </c>
      <c r="H1696" s="37" t="str">
        <f t="shared" si="131"/>
        <v>NO</v>
      </c>
      <c r="I1696" s="37" t="str">
        <f t="shared" si="132"/>
        <v>NO</v>
      </c>
      <c r="J1696" s="37" t="str">
        <f t="shared" si="133"/>
        <v>NO</v>
      </c>
      <c r="K1696" s="37" t="str">
        <f t="shared" si="134"/>
        <v>NO</v>
      </c>
    </row>
    <row r="1697" spans="2:11" x14ac:dyDescent="0.35">
      <c r="B1697" s="262"/>
      <c r="C1697" s="238"/>
      <c r="D1697" s="238"/>
      <c r="E1697" s="288"/>
      <c r="F1697" s="264"/>
      <c r="G1697" s="37" t="str">
        <f t="shared" si="130"/>
        <v>NO</v>
      </c>
      <c r="H1697" s="37" t="str">
        <f t="shared" si="131"/>
        <v>NO</v>
      </c>
      <c r="I1697" s="37" t="str">
        <f t="shared" si="132"/>
        <v>NO</v>
      </c>
      <c r="J1697" s="37" t="str">
        <f t="shared" si="133"/>
        <v>NO</v>
      </c>
      <c r="K1697" s="37" t="str">
        <f t="shared" si="134"/>
        <v>NO</v>
      </c>
    </row>
    <row r="1698" spans="2:11" x14ac:dyDescent="0.35">
      <c r="B1698" s="262"/>
      <c r="C1698" s="238"/>
      <c r="D1698" s="238"/>
      <c r="E1698" s="288"/>
      <c r="F1698" s="264"/>
      <c r="G1698" s="37" t="str">
        <f t="shared" si="130"/>
        <v>NO</v>
      </c>
      <c r="H1698" s="37" t="str">
        <f t="shared" si="131"/>
        <v>NO</v>
      </c>
      <c r="I1698" s="37" t="str">
        <f t="shared" si="132"/>
        <v>NO</v>
      </c>
      <c r="J1698" s="37" t="str">
        <f t="shared" si="133"/>
        <v>NO</v>
      </c>
      <c r="K1698" s="37" t="str">
        <f t="shared" si="134"/>
        <v>NO</v>
      </c>
    </row>
    <row r="1699" spans="2:11" x14ac:dyDescent="0.35">
      <c r="B1699" s="262"/>
      <c r="C1699" s="238"/>
      <c r="D1699" s="238"/>
      <c r="E1699" s="288"/>
      <c r="F1699" s="264"/>
      <c r="G1699" s="37" t="str">
        <f t="shared" si="130"/>
        <v>NO</v>
      </c>
      <c r="H1699" s="37" t="str">
        <f t="shared" si="131"/>
        <v>NO</v>
      </c>
      <c r="I1699" s="37" t="str">
        <f t="shared" si="132"/>
        <v>NO</v>
      </c>
      <c r="J1699" s="37" t="str">
        <f t="shared" si="133"/>
        <v>NO</v>
      </c>
      <c r="K1699" s="37" t="str">
        <f t="shared" si="134"/>
        <v>NO</v>
      </c>
    </row>
    <row r="1700" spans="2:11" x14ac:dyDescent="0.35">
      <c r="B1700" s="262"/>
      <c r="C1700" s="238"/>
      <c r="D1700" s="238"/>
      <c r="E1700" s="288"/>
      <c r="F1700" s="264"/>
      <c r="G1700" s="37" t="str">
        <f t="shared" si="130"/>
        <v>NO</v>
      </c>
      <c r="H1700" s="37" t="str">
        <f t="shared" si="131"/>
        <v>NO</v>
      </c>
      <c r="I1700" s="37" t="str">
        <f t="shared" si="132"/>
        <v>NO</v>
      </c>
      <c r="J1700" s="37" t="str">
        <f t="shared" si="133"/>
        <v>NO</v>
      </c>
      <c r="K1700" s="37" t="str">
        <f t="shared" si="134"/>
        <v>NO</v>
      </c>
    </row>
    <row r="1701" spans="2:11" x14ac:dyDescent="0.35">
      <c r="B1701" s="262"/>
      <c r="C1701" s="238"/>
      <c r="D1701" s="238"/>
      <c r="E1701" s="288"/>
      <c r="F1701" s="264"/>
      <c r="G1701" s="37" t="str">
        <f t="shared" si="130"/>
        <v>NO</v>
      </c>
      <c r="H1701" s="37" t="str">
        <f t="shared" si="131"/>
        <v>NO</v>
      </c>
      <c r="I1701" s="37" t="str">
        <f t="shared" si="132"/>
        <v>NO</v>
      </c>
      <c r="J1701" s="37" t="str">
        <f t="shared" si="133"/>
        <v>NO</v>
      </c>
      <c r="K1701" s="37" t="str">
        <f t="shared" si="134"/>
        <v>NO</v>
      </c>
    </row>
    <row r="1702" spans="2:11" x14ac:dyDescent="0.35">
      <c r="B1702" s="262"/>
      <c r="C1702" s="238"/>
      <c r="D1702" s="238"/>
      <c r="E1702" s="288"/>
      <c r="F1702" s="264"/>
      <c r="G1702" s="37" t="str">
        <f t="shared" si="130"/>
        <v>NO</v>
      </c>
      <c r="H1702" s="37" t="str">
        <f t="shared" si="131"/>
        <v>NO</v>
      </c>
      <c r="I1702" s="37" t="str">
        <f t="shared" si="132"/>
        <v>NO</v>
      </c>
      <c r="J1702" s="37" t="str">
        <f t="shared" si="133"/>
        <v>NO</v>
      </c>
      <c r="K1702" s="37" t="str">
        <f t="shared" si="134"/>
        <v>NO</v>
      </c>
    </row>
    <row r="1703" spans="2:11" x14ac:dyDescent="0.35">
      <c r="B1703" s="262"/>
      <c r="C1703" s="238"/>
      <c r="D1703" s="238"/>
      <c r="E1703" s="288"/>
      <c r="F1703" s="264"/>
      <c r="G1703" s="37" t="str">
        <f t="shared" si="130"/>
        <v>NO</v>
      </c>
      <c r="H1703" s="37" t="str">
        <f t="shared" si="131"/>
        <v>NO</v>
      </c>
      <c r="I1703" s="37" t="str">
        <f t="shared" si="132"/>
        <v>NO</v>
      </c>
      <c r="J1703" s="37" t="str">
        <f t="shared" si="133"/>
        <v>NO</v>
      </c>
      <c r="K1703" s="37" t="str">
        <f t="shared" si="134"/>
        <v>NO</v>
      </c>
    </row>
    <row r="1704" spans="2:11" x14ac:dyDescent="0.35">
      <c r="B1704" s="262"/>
      <c r="C1704" s="238"/>
      <c r="D1704" s="238"/>
      <c r="E1704" s="288"/>
      <c r="F1704" s="264"/>
      <c r="G1704" s="37" t="str">
        <f t="shared" si="130"/>
        <v>NO</v>
      </c>
      <c r="H1704" s="37" t="str">
        <f t="shared" si="131"/>
        <v>NO</v>
      </c>
      <c r="I1704" s="37" t="str">
        <f t="shared" si="132"/>
        <v>NO</v>
      </c>
      <c r="J1704" s="37" t="str">
        <f t="shared" si="133"/>
        <v>NO</v>
      </c>
      <c r="K1704" s="37" t="str">
        <f t="shared" si="134"/>
        <v>NO</v>
      </c>
    </row>
    <row r="1705" spans="2:11" x14ac:dyDescent="0.35">
      <c r="B1705" s="262"/>
      <c r="C1705" s="238"/>
      <c r="D1705" s="238"/>
      <c r="E1705" s="288"/>
      <c r="F1705" s="264"/>
      <c r="G1705" s="37" t="str">
        <f t="shared" si="130"/>
        <v>NO</v>
      </c>
      <c r="H1705" s="37" t="str">
        <f t="shared" si="131"/>
        <v>NO</v>
      </c>
      <c r="I1705" s="37" t="str">
        <f t="shared" si="132"/>
        <v>NO</v>
      </c>
      <c r="J1705" s="37" t="str">
        <f t="shared" si="133"/>
        <v>NO</v>
      </c>
      <c r="K1705" s="37" t="str">
        <f t="shared" si="134"/>
        <v>NO</v>
      </c>
    </row>
    <row r="1706" spans="2:11" x14ac:dyDescent="0.35">
      <c r="B1706" s="262"/>
      <c r="C1706" s="238"/>
      <c r="D1706" s="238"/>
      <c r="E1706" s="288"/>
      <c r="F1706" s="264"/>
      <c r="G1706" s="37" t="str">
        <f t="shared" si="130"/>
        <v>NO</v>
      </c>
      <c r="H1706" s="37" t="str">
        <f t="shared" si="131"/>
        <v>NO</v>
      </c>
      <c r="I1706" s="37" t="str">
        <f t="shared" si="132"/>
        <v>NO</v>
      </c>
      <c r="J1706" s="37" t="str">
        <f t="shared" si="133"/>
        <v>NO</v>
      </c>
      <c r="K1706" s="37" t="str">
        <f t="shared" si="134"/>
        <v>NO</v>
      </c>
    </row>
    <row r="1707" spans="2:11" x14ac:dyDescent="0.35">
      <c r="B1707" s="262"/>
      <c r="C1707" s="238"/>
      <c r="D1707" s="238"/>
      <c r="E1707" s="288"/>
      <c r="F1707" s="264"/>
      <c r="G1707" s="37" t="str">
        <f t="shared" si="130"/>
        <v>NO</v>
      </c>
      <c r="H1707" s="37" t="str">
        <f t="shared" si="131"/>
        <v>NO</v>
      </c>
      <c r="I1707" s="37" t="str">
        <f t="shared" si="132"/>
        <v>NO</v>
      </c>
      <c r="J1707" s="37" t="str">
        <f t="shared" si="133"/>
        <v>NO</v>
      </c>
      <c r="K1707" s="37" t="str">
        <f t="shared" si="134"/>
        <v>NO</v>
      </c>
    </row>
    <row r="1708" spans="2:11" x14ac:dyDescent="0.35">
      <c r="B1708" s="262"/>
      <c r="C1708" s="238"/>
      <c r="D1708" s="238"/>
      <c r="E1708" s="288"/>
      <c r="F1708" s="264"/>
      <c r="G1708" s="37" t="str">
        <f t="shared" si="130"/>
        <v>NO</v>
      </c>
      <c r="H1708" s="37" t="str">
        <f t="shared" si="131"/>
        <v>NO</v>
      </c>
      <c r="I1708" s="37" t="str">
        <f t="shared" si="132"/>
        <v>NO</v>
      </c>
      <c r="J1708" s="37" t="str">
        <f t="shared" si="133"/>
        <v>NO</v>
      </c>
      <c r="K1708" s="37" t="str">
        <f t="shared" si="134"/>
        <v>NO</v>
      </c>
    </row>
    <row r="1709" spans="2:11" x14ac:dyDescent="0.35">
      <c r="B1709" s="262"/>
      <c r="C1709" s="238"/>
      <c r="D1709" s="238"/>
      <c r="E1709" s="288"/>
      <c r="F1709" s="264"/>
      <c r="G1709" s="37" t="str">
        <f t="shared" si="130"/>
        <v>NO</v>
      </c>
      <c r="H1709" s="37" t="str">
        <f t="shared" si="131"/>
        <v>NO</v>
      </c>
      <c r="I1709" s="37" t="str">
        <f t="shared" si="132"/>
        <v>NO</v>
      </c>
      <c r="J1709" s="37" t="str">
        <f t="shared" si="133"/>
        <v>NO</v>
      </c>
      <c r="K1709" s="37" t="str">
        <f t="shared" si="134"/>
        <v>NO</v>
      </c>
    </row>
    <row r="1710" spans="2:11" x14ac:dyDescent="0.35">
      <c r="B1710" s="262"/>
      <c r="C1710" s="238"/>
      <c r="D1710" s="238"/>
      <c r="E1710" s="288"/>
      <c r="F1710" s="264"/>
      <c r="G1710" s="37" t="str">
        <f t="shared" si="130"/>
        <v>NO</v>
      </c>
      <c r="H1710" s="37" t="str">
        <f t="shared" si="131"/>
        <v>NO</v>
      </c>
      <c r="I1710" s="37" t="str">
        <f t="shared" si="132"/>
        <v>NO</v>
      </c>
      <c r="J1710" s="37" t="str">
        <f t="shared" si="133"/>
        <v>NO</v>
      </c>
      <c r="K1710" s="37" t="str">
        <f t="shared" si="134"/>
        <v>NO</v>
      </c>
    </row>
    <row r="1711" spans="2:11" x14ac:dyDescent="0.35">
      <c r="B1711" s="262"/>
      <c r="C1711" s="238"/>
      <c r="D1711" s="238"/>
      <c r="E1711" s="288"/>
      <c r="F1711" s="264"/>
      <c r="G1711" s="37" t="str">
        <f t="shared" si="130"/>
        <v>NO</v>
      </c>
      <c r="H1711" s="37" t="str">
        <f t="shared" si="131"/>
        <v>NO</v>
      </c>
      <c r="I1711" s="37" t="str">
        <f t="shared" si="132"/>
        <v>NO</v>
      </c>
      <c r="J1711" s="37" t="str">
        <f t="shared" si="133"/>
        <v>NO</v>
      </c>
      <c r="K1711" s="37" t="str">
        <f t="shared" si="134"/>
        <v>NO</v>
      </c>
    </row>
    <row r="1712" spans="2:11" x14ac:dyDescent="0.35">
      <c r="B1712" s="262"/>
      <c r="C1712" s="238"/>
      <c r="D1712" s="238"/>
      <c r="E1712" s="288"/>
      <c r="F1712" s="264"/>
      <c r="G1712" s="37" t="str">
        <f t="shared" si="130"/>
        <v>NO</v>
      </c>
      <c r="H1712" s="37" t="str">
        <f t="shared" si="131"/>
        <v>NO</v>
      </c>
      <c r="I1712" s="37" t="str">
        <f t="shared" si="132"/>
        <v>NO</v>
      </c>
      <c r="J1712" s="37" t="str">
        <f t="shared" si="133"/>
        <v>NO</v>
      </c>
      <c r="K1712" s="37" t="str">
        <f t="shared" si="134"/>
        <v>NO</v>
      </c>
    </row>
    <row r="1713" spans="2:11" x14ac:dyDescent="0.35">
      <c r="B1713" s="262"/>
      <c r="C1713" s="238"/>
      <c r="D1713" s="238"/>
      <c r="E1713" s="288"/>
      <c r="F1713" s="264"/>
      <c r="G1713" s="37" t="str">
        <f t="shared" si="130"/>
        <v>NO</v>
      </c>
      <c r="H1713" s="37" t="str">
        <f t="shared" si="131"/>
        <v>NO</v>
      </c>
      <c r="I1713" s="37" t="str">
        <f t="shared" si="132"/>
        <v>NO</v>
      </c>
      <c r="J1713" s="37" t="str">
        <f t="shared" si="133"/>
        <v>NO</v>
      </c>
      <c r="K1713" s="37" t="str">
        <f t="shared" si="134"/>
        <v>NO</v>
      </c>
    </row>
    <row r="1714" spans="2:11" x14ac:dyDescent="0.35">
      <c r="B1714" s="262"/>
      <c r="C1714" s="238"/>
      <c r="D1714" s="238"/>
      <c r="E1714" s="288"/>
      <c r="F1714" s="264"/>
      <c r="G1714" s="37" t="str">
        <f t="shared" si="130"/>
        <v>NO</v>
      </c>
      <c r="H1714" s="37" t="str">
        <f t="shared" si="131"/>
        <v>NO</v>
      </c>
      <c r="I1714" s="37" t="str">
        <f t="shared" si="132"/>
        <v>NO</v>
      </c>
      <c r="J1714" s="37" t="str">
        <f t="shared" si="133"/>
        <v>NO</v>
      </c>
      <c r="K1714" s="37" t="str">
        <f t="shared" si="134"/>
        <v>NO</v>
      </c>
    </row>
    <row r="1715" spans="2:11" x14ac:dyDescent="0.35">
      <c r="B1715" s="262"/>
      <c r="C1715" s="238"/>
      <c r="D1715" s="238"/>
      <c r="E1715" s="288"/>
      <c r="F1715" s="264"/>
      <c r="G1715" s="37" t="str">
        <f t="shared" si="130"/>
        <v>NO</v>
      </c>
      <c r="H1715" s="37" t="str">
        <f t="shared" si="131"/>
        <v>NO</v>
      </c>
      <c r="I1715" s="37" t="str">
        <f t="shared" si="132"/>
        <v>NO</v>
      </c>
      <c r="J1715" s="37" t="str">
        <f t="shared" si="133"/>
        <v>NO</v>
      </c>
      <c r="K1715" s="37" t="str">
        <f t="shared" si="134"/>
        <v>NO</v>
      </c>
    </row>
    <row r="1716" spans="2:11" x14ac:dyDescent="0.35">
      <c r="B1716" s="262"/>
      <c r="C1716" s="238"/>
      <c r="D1716" s="238"/>
      <c r="E1716" s="288"/>
      <c r="F1716" s="264"/>
      <c r="G1716" s="37" t="str">
        <f t="shared" si="130"/>
        <v>NO</v>
      </c>
      <c r="H1716" s="37" t="str">
        <f t="shared" si="131"/>
        <v>NO</v>
      </c>
      <c r="I1716" s="37" t="str">
        <f t="shared" si="132"/>
        <v>NO</v>
      </c>
      <c r="J1716" s="37" t="str">
        <f t="shared" si="133"/>
        <v>NO</v>
      </c>
      <c r="K1716" s="37" t="str">
        <f t="shared" si="134"/>
        <v>NO</v>
      </c>
    </row>
    <row r="1717" spans="2:11" x14ac:dyDescent="0.35">
      <c r="B1717" s="262"/>
      <c r="C1717" s="238"/>
      <c r="D1717" s="238"/>
      <c r="E1717" s="288"/>
      <c r="F1717" s="264"/>
      <c r="G1717" s="37" t="str">
        <f t="shared" si="130"/>
        <v>NO</v>
      </c>
      <c r="H1717" s="37" t="str">
        <f t="shared" si="131"/>
        <v>NO</v>
      </c>
      <c r="I1717" s="37" t="str">
        <f t="shared" si="132"/>
        <v>NO</v>
      </c>
      <c r="J1717" s="37" t="str">
        <f t="shared" si="133"/>
        <v>NO</v>
      </c>
      <c r="K1717" s="37" t="str">
        <f t="shared" si="134"/>
        <v>NO</v>
      </c>
    </row>
    <row r="1718" spans="2:11" x14ac:dyDescent="0.35">
      <c r="B1718" s="262"/>
      <c r="C1718" s="238"/>
      <c r="D1718" s="238"/>
      <c r="E1718" s="288"/>
      <c r="F1718" s="264"/>
      <c r="G1718" s="37" t="str">
        <f t="shared" si="130"/>
        <v>NO</v>
      </c>
      <c r="H1718" s="37" t="str">
        <f t="shared" si="131"/>
        <v>NO</v>
      </c>
      <c r="I1718" s="37" t="str">
        <f t="shared" si="132"/>
        <v>NO</v>
      </c>
      <c r="J1718" s="37" t="str">
        <f t="shared" si="133"/>
        <v>NO</v>
      </c>
      <c r="K1718" s="37" t="str">
        <f t="shared" si="134"/>
        <v>NO</v>
      </c>
    </row>
    <row r="1719" spans="2:11" x14ac:dyDescent="0.35">
      <c r="B1719" s="262"/>
      <c r="C1719" s="238"/>
      <c r="D1719" s="238"/>
      <c r="E1719" s="288"/>
      <c r="F1719" s="264"/>
      <c r="G1719" s="37" t="str">
        <f t="shared" si="130"/>
        <v>NO</v>
      </c>
      <c r="H1719" s="37" t="str">
        <f t="shared" si="131"/>
        <v>NO</v>
      </c>
      <c r="I1719" s="37" t="str">
        <f t="shared" si="132"/>
        <v>NO</v>
      </c>
      <c r="J1719" s="37" t="str">
        <f t="shared" si="133"/>
        <v>NO</v>
      </c>
      <c r="K1719" s="37" t="str">
        <f t="shared" si="134"/>
        <v>NO</v>
      </c>
    </row>
    <row r="1720" spans="2:11" x14ac:dyDescent="0.35">
      <c r="B1720" s="262"/>
      <c r="C1720" s="238"/>
      <c r="D1720" s="238"/>
      <c r="E1720" s="288"/>
      <c r="F1720" s="264"/>
      <c r="G1720" s="37" t="str">
        <f t="shared" si="130"/>
        <v>NO</v>
      </c>
      <c r="H1720" s="37" t="str">
        <f t="shared" si="131"/>
        <v>NO</v>
      </c>
      <c r="I1720" s="37" t="str">
        <f t="shared" si="132"/>
        <v>NO</v>
      </c>
      <c r="J1720" s="37" t="str">
        <f t="shared" si="133"/>
        <v>NO</v>
      </c>
      <c r="K1720" s="37" t="str">
        <f t="shared" si="134"/>
        <v>NO</v>
      </c>
    </row>
    <row r="1721" spans="2:11" x14ac:dyDescent="0.35">
      <c r="B1721" s="262"/>
      <c r="C1721" s="238"/>
      <c r="D1721" s="238"/>
      <c r="E1721" s="288"/>
      <c r="F1721" s="264"/>
      <c r="G1721" s="37" t="str">
        <f t="shared" si="130"/>
        <v>NO</v>
      </c>
      <c r="H1721" s="37" t="str">
        <f t="shared" si="131"/>
        <v>NO</v>
      </c>
      <c r="I1721" s="37" t="str">
        <f t="shared" si="132"/>
        <v>NO</v>
      </c>
      <c r="J1721" s="37" t="str">
        <f t="shared" si="133"/>
        <v>NO</v>
      </c>
      <c r="K1721" s="37" t="str">
        <f t="shared" si="134"/>
        <v>NO</v>
      </c>
    </row>
    <row r="1722" spans="2:11" x14ac:dyDescent="0.35">
      <c r="B1722" s="262"/>
      <c r="C1722" s="238"/>
      <c r="D1722" s="238"/>
      <c r="E1722" s="288"/>
      <c r="F1722" s="264"/>
      <c r="G1722" s="37" t="str">
        <f t="shared" si="130"/>
        <v>NO</v>
      </c>
      <c r="H1722" s="37" t="str">
        <f t="shared" si="131"/>
        <v>NO</v>
      </c>
      <c r="I1722" s="37" t="str">
        <f t="shared" si="132"/>
        <v>NO</v>
      </c>
      <c r="J1722" s="37" t="str">
        <f t="shared" si="133"/>
        <v>NO</v>
      </c>
      <c r="K1722" s="37" t="str">
        <f t="shared" si="134"/>
        <v>NO</v>
      </c>
    </row>
    <row r="1723" spans="2:11" x14ac:dyDescent="0.35">
      <c r="B1723" s="262"/>
      <c r="C1723" s="238"/>
      <c r="D1723" s="238"/>
      <c r="E1723" s="288"/>
      <c r="F1723" s="264"/>
      <c r="G1723" s="37" t="str">
        <f t="shared" si="130"/>
        <v>NO</v>
      </c>
      <c r="H1723" s="37" t="str">
        <f t="shared" si="131"/>
        <v>NO</v>
      </c>
      <c r="I1723" s="37" t="str">
        <f t="shared" si="132"/>
        <v>NO</v>
      </c>
      <c r="J1723" s="37" t="str">
        <f t="shared" si="133"/>
        <v>NO</v>
      </c>
      <c r="K1723" s="37" t="str">
        <f t="shared" si="134"/>
        <v>NO</v>
      </c>
    </row>
    <row r="1724" spans="2:11" x14ac:dyDescent="0.35">
      <c r="B1724" s="262"/>
      <c r="C1724" s="238"/>
      <c r="D1724" s="238"/>
      <c r="E1724" s="288"/>
      <c r="F1724" s="264"/>
      <c r="G1724" s="37" t="str">
        <f t="shared" si="130"/>
        <v>NO</v>
      </c>
      <c r="H1724" s="37" t="str">
        <f t="shared" si="131"/>
        <v>NO</v>
      </c>
      <c r="I1724" s="37" t="str">
        <f t="shared" si="132"/>
        <v>NO</v>
      </c>
      <c r="J1724" s="37" t="str">
        <f t="shared" si="133"/>
        <v>NO</v>
      </c>
      <c r="K1724" s="37" t="str">
        <f t="shared" si="134"/>
        <v>NO</v>
      </c>
    </row>
    <row r="1725" spans="2:11" x14ac:dyDescent="0.35">
      <c r="B1725" s="262"/>
      <c r="C1725" s="238"/>
      <c r="D1725" s="238"/>
      <c r="E1725" s="288"/>
      <c r="F1725" s="264"/>
      <c r="G1725" s="37" t="str">
        <f t="shared" si="130"/>
        <v>NO</v>
      </c>
      <c r="H1725" s="37" t="str">
        <f t="shared" si="131"/>
        <v>NO</v>
      </c>
      <c r="I1725" s="37" t="str">
        <f t="shared" si="132"/>
        <v>NO</v>
      </c>
      <c r="J1725" s="37" t="str">
        <f t="shared" si="133"/>
        <v>NO</v>
      </c>
      <c r="K1725" s="37" t="str">
        <f t="shared" si="134"/>
        <v>NO</v>
      </c>
    </row>
    <row r="1726" spans="2:11" x14ac:dyDescent="0.35">
      <c r="B1726" s="262"/>
      <c r="C1726" s="238"/>
      <c r="D1726" s="238"/>
      <c r="E1726" s="288"/>
      <c r="F1726" s="264"/>
      <c r="G1726" s="37" t="str">
        <f t="shared" si="130"/>
        <v>NO</v>
      </c>
      <c r="H1726" s="37" t="str">
        <f t="shared" si="131"/>
        <v>NO</v>
      </c>
      <c r="I1726" s="37" t="str">
        <f t="shared" si="132"/>
        <v>NO</v>
      </c>
      <c r="J1726" s="37" t="str">
        <f t="shared" si="133"/>
        <v>NO</v>
      </c>
      <c r="K1726" s="37" t="str">
        <f t="shared" si="134"/>
        <v>NO</v>
      </c>
    </row>
    <row r="1727" spans="2:11" x14ac:dyDescent="0.35">
      <c r="B1727" s="262"/>
      <c r="C1727" s="238"/>
      <c r="D1727" s="238"/>
      <c r="E1727" s="288"/>
      <c r="F1727" s="264"/>
      <c r="G1727" s="37" t="str">
        <f t="shared" si="130"/>
        <v>NO</v>
      </c>
      <c r="H1727" s="37" t="str">
        <f t="shared" si="131"/>
        <v>NO</v>
      </c>
      <c r="I1727" s="37" t="str">
        <f t="shared" si="132"/>
        <v>NO</v>
      </c>
      <c r="J1727" s="37" t="str">
        <f t="shared" si="133"/>
        <v>NO</v>
      </c>
      <c r="K1727" s="37" t="str">
        <f t="shared" si="134"/>
        <v>NO</v>
      </c>
    </row>
    <row r="1728" spans="2:11" x14ac:dyDescent="0.35">
      <c r="B1728" s="262"/>
      <c r="C1728" s="238"/>
      <c r="D1728" s="238"/>
      <c r="E1728" s="288"/>
      <c r="F1728" s="264"/>
      <c r="G1728" s="37" t="str">
        <f t="shared" si="130"/>
        <v>NO</v>
      </c>
      <c r="H1728" s="37" t="str">
        <f t="shared" si="131"/>
        <v>NO</v>
      </c>
      <c r="I1728" s="37" t="str">
        <f t="shared" si="132"/>
        <v>NO</v>
      </c>
      <c r="J1728" s="37" t="str">
        <f t="shared" si="133"/>
        <v>NO</v>
      </c>
      <c r="K1728" s="37" t="str">
        <f t="shared" si="134"/>
        <v>NO</v>
      </c>
    </row>
    <row r="1729" spans="2:11" x14ac:dyDescent="0.35">
      <c r="B1729" s="262"/>
      <c r="C1729" s="238"/>
      <c r="D1729" s="238"/>
      <c r="E1729" s="288"/>
      <c r="F1729" s="264"/>
      <c r="G1729" s="37" t="str">
        <f t="shared" si="130"/>
        <v>NO</v>
      </c>
      <c r="H1729" s="37" t="str">
        <f t="shared" si="131"/>
        <v>NO</v>
      </c>
      <c r="I1729" s="37" t="str">
        <f t="shared" si="132"/>
        <v>NO</v>
      </c>
      <c r="J1729" s="37" t="str">
        <f t="shared" si="133"/>
        <v>NO</v>
      </c>
      <c r="K1729" s="37" t="str">
        <f t="shared" si="134"/>
        <v>NO</v>
      </c>
    </row>
    <row r="1730" spans="2:11" x14ac:dyDescent="0.35">
      <c r="B1730" s="262"/>
      <c r="C1730" s="238"/>
      <c r="D1730" s="238"/>
      <c r="E1730" s="288"/>
      <c r="F1730" s="264"/>
      <c r="G1730" s="37" t="str">
        <f t="shared" si="130"/>
        <v>NO</v>
      </c>
      <c r="H1730" s="37" t="str">
        <f t="shared" si="131"/>
        <v>NO</v>
      </c>
      <c r="I1730" s="37" t="str">
        <f t="shared" si="132"/>
        <v>NO</v>
      </c>
      <c r="J1730" s="37" t="str">
        <f t="shared" si="133"/>
        <v>NO</v>
      </c>
      <c r="K1730" s="37" t="str">
        <f t="shared" si="134"/>
        <v>NO</v>
      </c>
    </row>
    <row r="1731" spans="2:11" x14ac:dyDescent="0.35">
      <c r="B1731" s="262"/>
      <c r="C1731" s="238"/>
      <c r="D1731" s="238"/>
      <c r="E1731" s="288"/>
      <c r="F1731" s="264"/>
      <c r="G1731" s="37" t="str">
        <f t="shared" si="130"/>
        <v>NO</v>
      </c>
      <c r="H1731" s="37" t="str">
        <f t="shared" si="131"/>
        <v>NO</v>
      </c>
      <c r="I1731" s="37" t="str">
        <f t="shared" si="132"/>
        <v>NO</v>
      </c>
      <c r="J1731" s="37" t="str">
        <f t="shared" si="133"/>
        <v>NO</v>
      </c>
      <c r="K1731" s="37" t="str">
        <f t="shared" si="134"/>
        <v>NO</v>
      </c>
    </row>
    <row r="1732" spans="2:11" x14ac:dyDescent="0.35">
      <c r="B1732" s="262"/>
      <c r="C1732" s="238"/>
      <c r="D1732" s="238"/>
      <c r="E1732" s="288"/>
      <c r="F1732" s="264"/>
      <c r="G1732" s="37" t="str">
        <f t="shared" si="130"/>
        <v>NO</v>
      </c>
      <c r="H1732" s="37" t="str">
        <f t="shared" si="131"/>
        <v>NO</v>
      </c>
      <c r="I1732" s="37" t="str">
        <f t="shared" si="132"/>
        <v>NO</v>
      </c>
      <c r="J1732" s="37" t="str">
        <f t="shared" si="133"/>
        <v>NO</v>
      </c>
      <c r="K1732" s="37" t="str">
        <f t="shared" si="134"/>
        <v>NO</v>
      </c>
    </row>
    <row r="1733" spans="2:11" x14ac:dyDescent="0.35">
      <c r="B1733" s="262"/>
      <c r="C1733" s="238"/>
      <c r="D1733" s="238"/>
      <c r="E1733" s="288"/>
      <c r="F1733" s="264"/>
      <c r="G1733" s="37" t="str">
        <f t="shared" ref="G1733:G1796" si="135">IF(AND(C1733&gt;=DATE(2022,9,30),C1733&lt;=DATE(2023,9,29)),"YES",IF(C1733&lt;DATE(2022,9,30),"NO",IF(C1733&gt;DATE(2023,9,29),"NO")))</f>
        <v>NO</v>
      </c>
      <c r="H1733" s="37" t="str">
        <f t="shared" ref="H1733:H1796" si="136">IF(AND(C1733&gt;=DATE(2023,9,30),C1733&lt;=DATE(2024,9,29)),"YES",IF(C1733&lt;DATE(2023,9,30),"NO",IF(C1733&gt;DATE(2024,9,29),"NO")))</f>
        <v>NO</v>
      </c>
      <c r="I1733" s="37" t="str">
        <f t="shared" ref="I1733:I1796" si="137">IF(AND(C1733&gt;=DATE(2024,9,30),C1733&lt;=DATE(2025,9,29)),"YES",IF(C1733&lt;DATE(2024,9,30),"NO",IF(C1733&gt;DATE(2025,9,29),"NO")))</f>
        <v>NO</v>
      </c>
      <c r="J1733" s="37" t="str">
        <f t="shared" ref="J1733:J1796" si="138">IF(AND(C1733&gt;=DATE(2025,9,30),C1733&lt;=DATE(2026,9,29)),"YES",IF(C1733&lt;DATE(2025,9,30),"NO",IF(C1733&gt;DATE(2026,9,29),"NO")))</f>
        <v>NO</v>
      </c>
      <c r="K1733" s="37" t="str">
        <f t="shared" ref="K1733:K1796" si="139">IF(AND(C1733&gt;=DATE(2026,9,30),C1733&lt;=DATE(2027,9,29)),"YES",IF(C1733&lt;DATE(2026,9,30),"NO",IF(C1733&gt;DATE(2027,9,29),"NO")))</f>
        <v>NO</v>
      </c>
    </row>
    <row r="1734" spans="2:11" x14ac:dyDescent="0.35">
      <c r="B1734" s="262"/>
      <c r="C1734" s="238"/>
      <c r="D1734" s="238"/>
      <c r="E1734" s="288"/>
      <c r="F1734" s="264"/>
      <c r="G1734" s="37" t="str">
        <f t="shared" si="135"/>
        <v>NO</v>
      </c>
      <c r="H1734" s="37" t="str">
        <f t="shared" si="136"/>
        <v>NO</v>
      </c>
      <c r="I1734" s="37" t="str">
        <f t="shared" si="137"/>
        <v>NO</v>
      </c>
      <c r="J1734" s="37" t="str">
        <f t="shared" si="138"/>
        <v>NO</v>
      </c>
      <c r="K1734" s="37" t="str">
        <f t="shared" si="139"/>
        <v>NO</v>
      </c>
    </row>
    <row r="1735" spans="2:11" x14ac:dyDescent="0.35">
      <c r="B1735" s="262"/>
      <c r="C1735" s="238"/>
      <c r="D1735" s="238"/>
      <c r="E1735" s="288"/>
      <c r="F1735" s="264"/>
      <c r="G1735" s="37" t="str">
        <f t="shared" si="135"/>
        <v>NO</v>
      </c>
      <c r="H1735" s="37" t="str">
        <f t="shared" si="136"/>
        <v>NO</v>
      </c>
      <c r="I1735" s="37" t="str">
        <f t="shared" si="137"/>
        <v>NO</v>
      </c>
      <c r="J1735" s="37" t="str">
        <f t="shared" si="138"/>
        <v>NO</v>
      </c>
      <c r="K1735" s="37" t="str">
        <f t="shared" si="139"/>
        <v>NO</v>
      </c>
    </row>
    <row r="1736" spans="2:11" x14ac:dyDescent="0.35">
      <c r="B1736" s="262"/>
      <c r="C1736" s="238"/>
      <c r="D1736" s="238"/>
      <c r="E1736" s="288"/>
      <c r="F1736" s="264"/>
      <c r="G1736" s="37" t="str">
        <f t="shared" si="135"/>
        <v>NO</v>
      </c>
      <c r="H1736" s="37" t="str">
        <f t="shared" si="136"/>
        <v>NO</v>
      </c>
      <c r="I1736" s="37" t="str">
        <f t="shared" si="137"/>
        <v>NO</v>
      </c>
      <c r="J1736" s="37" t="str">
        <f t="shared" si="138"/>
        <v>NO</v>
      </c>
      <c r="K1736" s="37" t="str">
        <f t="shared" si="139"/>
        <v>NO</v>
      </c>
    </row>
    <row r="1737" spans="2:11" x14ac:dyDescent="0.35">
      <c r="B1737" s="262"/>
      <c r="C1737" s="238"/>
      <c r="D1737" s="238"/>
      <c r="E1737" s="288"/>
      <c r="F1737" s="264"/>
      <c r="G1737" s="37" t="str">
        <f t="shared" si="135"/>
        <v>NO</v>
      </c>
      <c r="H1737" s="37" t="str">
        <f t="shared" si="136"/>
        <v>NO</v>
      </c>
      <c r="I1737" s="37" t="str">
        <f t="shared" si="137"/>
        <v>NO</v>
      </c>
      <c r="J1737" s="37" t="str">
        <f t="shared" si="138"/>
        <v>NO</v>
      </c>
      <c r="K1737" s="37" t="str">
        <f t="shared" si="139"/>
        <v>NO</v>
      </c>
    </row>
    <row r="1738" spans="2:11" x14ac:dyDescent="0.35">
      <c r="B1738" s="262"/>
      <c r="C1738" s="238"/>
      <c r="D1738" s="238"/>
      <c r="E1738" s="288"/>
      <c r="F1738" s="264"/>
      <c r="G1738" s="37" t="str">
        <f t="shared" si="135"/>
        <v>NO</v>
      </c>
      <c r="H1738" s="37" t="str">
        <f t="shared" si="136"/>
        <v>NO</v>
      </c>
      <c r="I1738" s="37" t="str">
        <f t="shared" si="137"/>
        <v>NO</v>
      </c>
      <c r="J1738" s="37" t="str">
        <f t="shared" si="138"/>
        <v>NO</v>
      </c>
      <c r="K1738" s="37" t="str">
        <f t="shared" si="139"/>
        <v>NO</v>
      </c>
    </row>
    <row r="1739" spans="2:11" x14ac:dyDescent="0.35">
      <c r="B1739" s="262"/>
      <c r="C1739" s="238"/>
      <c r="D1739" s="238"/>
      <c r="E1739" s="288"/>
      <c r="F1739" s="264"/>
      <c r="G1739" s="37" t="str">
        <f t="shared" si="135"/>
        <v>NO</v>
      </c>
      <c r="H1739" s="37" t="str">
        <f t="shared" si="136"/>
        <v>NO</v>
      </c>
      <c r="I1739" s="37" t="str">
        <f t="shared" si="137"/>
        <v>NO</v>
      </c>
      <c r="J1739" s="37" t="str">
        <f t="shared" si="138"/>
        <v>NO</v>
      </c>
      <c r="K1739" s="37" t="str">
        <f t="shared" si="139"/>
        <v>NO</v>
      </c>
    </row>
    <row r="1740" spans="2:11" x14ac:dyDescent="0.35">
      <c r="B1740" s="262"/>
      <c r="C1740" s="238"/>
      <c r="D1740" s="238"/>
      <c r="E1740" s="288"/>
      <c r="F1740" s="264"/>
      <c r="G1740" s="37" t="str">
        <f t="shared" si="135"/>
        <v>NO</v>
      </c>
      <c r="H1740" s="37" t="str">
        <f t="shared" si="136"/>
        <v>NO</v>
      </c>
      <c r="I1740" s="37" t="str">
        <f t="shared" si="137"/>
        <v>NO</v>
      </c>
      <c r="J1740" s="37" t="str">
        <f t="shared" si="138"/>
        <v>NO</v>
      </c>
      <c r="K1740" s="37" t="str">
        <f t="shared" si="139"/>
        <v>NO</v>
      </c>
    </row>
    <row r="1741" spans="2:11" x14ac:dyDescent="0.35">
      <c r="B1741" s="262"/>
      <c r="C1741" s="238"/>
      <c r="D1741" s="238"/>
      <c r="E1741" s="288"/>
      <c r="F1741" s="264"/>
      <c r="G1741" s="37" t="str">
        <f t="shared" si="135"/>
        <v>NO</v>
      </c>
      <c r="H1741" s="37" t="str">
        <f t="shared" si="136"/>
        <v>NO</v>
      </c>
      <c r="I1741" s="37" t="str">
        <f t="shared" si="137"/>
        <v>NO</v>
      </c>
      <c r="J1741" s="37" t="str">
        <f t="shared" si="138"/>
        <v>NO</v>
      </c>
      <c r="K1741" s="37" t="str">
        <f t="shared" si="139"/>
        <v>NO</v>
      </c>
    </row>
    <row r="1742" spans="2:11" x14ac:dyDescent="0.35">
      <c r="B1742" s="262"/>
      <c r="C1742" s="238"/>
      <c r="D1742" s="238"/>
      <c r="E1742" s="288"/>
      <c r="F1742" s="264"/>
      <c r="G1742" s="37" t="str">
        <f t="shared" si="135"/>
        <v>NO</v>
      </c>
      <c r="H1742" s="37" t="str">
        <f t="shared" si="136"/>
        <v>NO</v>
      </c>
      <c r="I1742" s="37" t="str">
        <f t="shared" si="137"/>
        <v>NO</v>
      </c>
      <c r="J1742" s="37" t="str">
        <f t="shared" si="138"/>
        <v>NO</v>
      </c>
      <c r="K1742" s="37" t="str">
        <f t="shared" si="139"/>
        <v>NO</v>
      </c>
    </row>
    <row r="1743" spans="2:11" x14ac:dyDescent="0.35">
      <c r="B1743" s="262"/>
      <c r="C1743" s="238"/>
      <c r="D1743" s="238"/>
      <c r="E1743" s="288"/>
      <c r="F1743" s="264"/>
      <c r="G1743" s="37" t="str">
        <f t="shared" si="135"/>
        <v>NO</v>
      </c>
      <c r="H1743" s="37" t="str">
        <f t="shared" si="136"/>
        <v>NO</v>
      </c>
      <c r="I1743" s="37" t="str">
        <f t="shared" si="137"/>
        <v>NO</v>
      </c>
      <c r="J1743" s="37" t="str">
        <f t="shared" si="138"/>
        <v>NO</v>
      </c>
      <c r="K1743" s="37" t="str">
        <f t="shared" si="139"/>
        <v>NO</v>
      </c>
    </row>
    <row r="1744" spans="2:11" x14ac:dyDescent="0.35">
      <c r="B1744" s="262"/>
      <c r="C1744" s="238"/>
      <c r="D1744" s="238"/>
      <c r="E1744" s="288"/>
      <c r="F1744" s="264"/>
      <c r="G1744" s="37" t="str">
        <f t="shared" si="135"/>
        <v>NO</v>
      </c>
      <c r="H1744" s="37" t="str">
        <f t="shared" si="136"/>
        <v>NO</v>
      </c>
      <c r="I1744" s="37" t="str">
        <f t="shared" si="137"/>
        <v>NO</v>
      </c>
      <c r="J1744" s="37" t="str">
        <f t="shared" si="138"/>
        <v>NO</v>
      </c>
      <c r="K1744" s="37" t="str">
        <f t="shared" si="139"/>
        <v>NO</v>
      </c>
    </row>
    <row r="1745" spans="2:11" x14ac:dyDescent="0.35">
      <c r="B1745" s="262"/>
      <c r="C1745" s="238"/>
      <c r="D1745" s="238"/>
      <c r="E1745" s="288"/>
      <c r="F1745" s="264"/>
      <c r="G1745" s="37" t="str">
        <f t="shared" si="135"/>
        <v>NO</v>
      </c>
      <c r="H1745" s="37" t="str">
        <f t="shared" si="136"/>
        <v>NO</v>
      </c>
      <c r="I1745" s="37" t="str">
        <f t="shared" si="137"/>
        <v>NO</v>
      </c>
      <c r="J1745" s="37" t="str">
        <f t="shared" si="138"/>
        <v>NO</v>
      </c>
      <c r="K1745" s="37" t="str">
        <f t="shared" si="139"/>
        <v>NO</v>
      </c>
    </row>
    <row r="1746" spans="2:11" x14ac:dyDescent="0.35">
      <c r="B1746" s="262"/>
      <c r="C1746" s="238"/>
      <c r="D1746" s="238"/>
      <c r="E1746" s="288"/>
      <c r="F1746" s="264"/>
      <c r="G1746" s="37" t="str">
        <f t="shared" si="135"/>
        <v>NO</v>
      </c>
      <c r="H1746" s="37" t="str">
        <f t="shared" si="136"/>
        <v>NO</v>
      </c>
      <c r="I1746" s="37" t="str">
        <f t="shared" si="137"/>
        <v>NO</v>
      </c>
      <c r="J1746" s="37" t="str">
        <f t="shared" si="138"/>
        <v>NO</v>
      </c>
      <c r="K1746" s="37" t="str">
        <f t="shared" si="139"/>
        <v>NO</v>
      </c>
    </row>
    <row r="1747" spans="2:11" x14ac:dyDescent="0.35">
      <c r="B1747" s="262"/>
      <c r="C1747" s="238"/>
      <c r="D1747" s="238"/>
      <c r="E1747" s="288"/>
      <c r="F1747" s="264"/>
      <c r="G1747" s="37" t="str">
        <f t="shared" si="135"/>
        <v>NO</v>
      </c>
      <c r="H1747" s="37" t="str">
        <f t="shared" si="136"/>
        <v>NO</v>
      </c>
      <c r="I1747" s="37" t="str">
        <f t="shared" si="137"/>
        <v>NO</v>
      </c>
      <c r="J1747" s="37" t="str">
        <f t="shared" si="138"/>
        <v>NO</v>
      </c>
      <c r="K1747" s="37" t="str">
        <f t="shared" si="139"/>
        <v>NO</v>
      </c>
    </row>
    <row r="1748" spans="2:11" x14ac:dyDescent="0.35">
      <c r="B1748" s="262"/>
      <c r="C1748" s="238"/>
      <c r="D1748" s="238"/>
      <c r="E1748" s="288"/>
      <c r="F1748" s="264"/>
      <c r="G1748" s="37" t="str">
        <f t="shared" si="135"/>
        <v>NO</v>
      </c>
      <c r="H1748" s="37" t="str">
        <f t="shared" si="136"/>
        <v>NO</v>
      </c>
      <c r="I1748" s="37" t="str">
        <f t="shared" si="137"/>
        <v>NO</v>
      </c>
      <c r="J1748" s="37" t="str">
        <f t="shared" si="138"/>
        <v>NO</v>
      </c>
      <c r="K1748" s="37" t="str">
        <f t="shared" si="139"/>
        <v>NO</v>
      </c>
    </row>
    <row r="1749" spans="2:11" x14ac:dyDescent="0.35">
      <c r="B1749" s="262"/>
      <c r="C1749" s="238"/>
      <c r="D1749" s="238"/>
      <c r="E1749" s="288"/>
      <c r="F1749" s="264"/>
      <c r="G1749" s="37" t="str">
        <f t="shared" si="135"/>
        <v>NO</v>
      </c>
      <c r="H1749" s="37" t="str">
        <f t="shared" si="136"/>
        <v>NO</v>
      </c>
      <c r="I1749" s="37" t="str">
        <f t="shared" si="137"/>
        <v>NO</v>
      </c>
      <c r="J1749" s="37" t="str">
        <f t="shared" si="138"/>
        <v>NO</v>
      </c>
      <c r="K1749" s="37" t="str">
        <f t="shared" si="139"/>
        <v>NO</v>
      </c>
    </row>
    <row r="1750" spans="2:11" x14ac:dyDescent="0.35">
      <c r="B1750" s="262"/>
      <c r="C1750" s="238"/>
      <c r="D1750" s="238"/>
      <c r="E1750" s="288"/>
      <c r="F1750" s="264"/>
      <c r="G1750" s="37" t="str">
        <f t="shared" si="135"/>
        <v>NO</v>
      </c>
      <c r="H1750" s="37" t="str">
        <f t="shared" si="136"/>
        <v>NO</v>
      </c>
      <c r="I1750" s="37" t="str">
        <f t="shared" si="137"/>
        <v>NO</v>
      </c>
      <c r="J1750" s="37" t="str">
        <f t="shared" si="138"/>
        <v>NO</v>
      </c>
      <c r="K1750" s="37" t="str">
        <f t="shared" si="139"/>
        <v>NO</v>
      </c>
    </row>
    <row r="1751" spans="2:11" x14ac:dyDescent="0.35">
      <c r="B1751" s="262"/>
      <c r="C1751" s="238"/>
      <c r="D1751" s="238"/>
      <c r="E1751" s="288"/>
      <c r="F1751" s="264"/>
      <c r="G1751" s="37" t="str">
        <f t="shared" si="135"/>
        <v>NO</v>
      </c>
      <c r="H1751" s="37" t="str">
        <f t="shared" si="136"/>
        <v>NO</v>
      </c>
      <c r="I1751" s="37" t="str">
        <f t="shared" si="137"/>
        <v>NO</v>
      </c>
      <c r="J1751" s="37" t="str">
        <f t="shared" si="138"/>
        <v>NO</v>
      </c>
      <c r="K1751" s="37" t="str">
        <f t="shared" si="139"/>
        <v>NO</v>
      </c>
    </row>
    <row r="1752" spans="2:11" x14ac:dyDescent="0.35">
      <c r="B1752" s="262"/>
      <c r="C1752" s="238"/>
      <c r="D1752" s="238"/>
      <c r="E1752" s="288"/>
      <c r="F1752" s="264"/>
      <c r="G1752" s="37" t="str">
        <f t="shared" si="135"/>
        <v>NO</v>
      </c>
      <c r="H1752" s="37" t="str">
        <f t="shared" si="136"/>
        <v>NO</v>
      </c>
      <c r="I1752" s="37" t="str">
        <f t="shared" si="137"/>
        <v>NO</v>
      </c>
      <c r="J1752" s="37" t="str">
        <f t="shared" si="138"/>
        <v>NO</v>
      </c>
      <c r="K1752" s="37" t="str">
        <f t="shared" si="139"/>
        <v>NO</v>
      </c>
    </row>
    <row r="1753" spans="2:11" x14ac:dyDescent="0.35">
      <c r="B1753" s="262"/>
      <c r="C1753" s="238"/>
      <c r="D1753" s="238"/>
      <c r="E1753" s="288"/>
      <c r="F1753" s="264"/>
      <c r="G1753" s="37" t="str">
        <f t="shared" si="135"/>
        <v>NO</v>
      </c>
      <c r="H1753" s="37" t="str">
        <f t="shared" si="136"/>
        <v>NO</v>
      </c>
      <c r="I1753" s="37" t="str">
        <f t="shared" si="137"/>
        <v>NO</v>
      </c>
      <c r="J1753" s="37" t="str">
        <f t="shared" si="138"/>
        <v>NO</v>
      </c>
      <c r="K1753" s="37" t="str">
        <f t="shared" si="139"/>
        <v>NO</v>
      </c>
    </row>
    <row r="1754" spans="2:11" x14ac:dyDescent="0.35">
      <c r="B1754" s="262"/>
      <c r="C1754" s="238"/>
      <c r="D1754" s="238"/>
      <c r="E1754" s="288"/>
      <c r="F1754" s="264"/>
      <c r="G1754" s="37" t="str">
        <f t="shared" si="135"/>
        <v>NO</v>
      </c>
      <c r="H1754" s="37" t="str">
        <f t="shared" si="136"/>
        <v>NO</v>
      </c>
      <c r="I1754" s="37" t="str">
        <f t="shared" si="137"/>
        <v>NO</v>
      </c>
      <c r="J1754" s="37" t="str">
        <f t="shared" si="138"/>
        <v>NO</v>
      </c>
      <c r="K1754" s="37" t="str">
        <f t="shared" si="139"/>
        <v>NO</v>
      </c>
    </row>
    <row r="1755" spans="2:11" x14ac:dyDescent="0.35">
      <c r="B1755" s="262"/>
      <c r="C1755" s="238"/>
      <c r="D1755" s="238"/>
      <c r="E1755" s="288"/>
      <c r="F1755" s="264"/>
      <c r="G1755" s="37" t="str">
        <f t="shared" si="135"/>
        <v>NO</v>
      </c>
      <c r="H1755" s="37" t="str">
        <f t="shared" si="136"/>
        <v>NO</v>
      </c>
      <c r="I1755" s="37" t="str">
        <f t="shared" si="137"/>
        <v>NO</v>
      </c>
      <c r="J1755" s="37" t="str">
        <f t="shared" si="138"/>
        <v>NO</v>
      </c>
      <c r="K1755" s="37" t="str">
        <f t="shared" si="139"/>
        <v>NO</v>
      </c>
    </row>
    <row r="1756" spans="2:11" x14ac:dyDescent="0.35">
      <c r="B1756" s="262"/>
      <c r="C1756" s="238"/>
      <c r="D1756" s="238"/>
      <c r="E1756" s="288"/>
      <c r="F1756" s="264"/>
      <c r="G1756" s="37" t="str">
        <f t="shared" si="135"/>
        <v>NO</v>
      </c>
      <c r="H1756" s="37" t="str">
        <f t="shared" si="136"/>
        <v>NO</v>
      </c>
      <c r="I1756" s="37" t="str">
        <f t="shared" si="137"/>
        <v>NO</v>
      </c>
      <c r="J1756" s="37" t="str">
        <f t="shared" si="138"/>
        <v>NO</v>
      </c>
      <c r="K1756" s="37" t="str">
        <f t="shared" si="139"/>
        <v>NO</v>
      </c>
    </row>
    <row r="1757" spans="2:11" x14ac:dyDescent="0.35">
      <c r="B1757" s="262"/>
      <c r="C1757" s="238"/>
      <c r="D1757" s="238"/>
      <c r="E1757" s="288"/>
      <c r="F1757" s="264"/>
      <c r="G1757" s="37" t="str">
        <f t="shared" si="135"/>
        <v>NO</v>
      </c>
      <c r="H1757" s="37" t="str">
        <f t="shared" si="136"/>
        <v>NO</v>
      </c>
      <c r="I1757" s="37" t="str">
        <f t="shared" si="137"/>
        <v>NO</v>
      </c>
      <c r="J1757" s="37" t="str">
        <f t="shared" si="138"/>
        <v>NO</v>
      </c>
      <c r="K1757" s="37" t="str">
        <f t="shared" si="139"/>
        <v>NO</v>
      </c>
    </row>
    <row r="1758" spans="2:11" x14ac:dyDescent="0.35">
      <c r="B1758" s="262"/>
      <c r="C1758" s="238"/>
      <c r="D1758" s="238"/>
      <c r="E1758" s="288"/>
      <c r="F1758" s="264"/>
      <c r="G1758" s="37" t="str">
        <f t="shared" si="135"/>
        <v>NO</v>
      </c>
      <c r="H1758" s="37" t="str">
        <f t="shared" si="136"/>
        <v>NO</v>
      </c>
      <c r="I1758" s="37" t="str">
        <f t="shared" si="137"/>
        <v>NO</v>
      </c>
      <c r="J1758" s="37" t="str">
        <f t="shared" si="138"/>
        <v>NO</v>
      </c>
      <c r="K1758" s="37" t="str">
        <f t="shared" si="139"/>
        <v>NO</v>
      </c>
    </row>
    <row r="1759" spans="2:11" x14ac:dyDescent="0.35">
      <c r="B1759" s="262"/>
      <c r="C1759" s="238"/>
      <c r="D1759" s="238"/>
      <c r="E1759" s="288"/>
      <c r="F1759" s="264"/>
      <c r="G1759" s="37" t="str">
        <f t="shared" si="135"/>
        <v>NO</v>
      </c>
      <c r="H1759" s="37" t="str">
        <f t="shared" si="136"/>
        <v>NO</v>
      </c>
      <c r="I1759" s="37" t="str">
        <f t="shared" si="137"/>
        <v>NO</v>
      </c>
      <c r="J1759" s="37" t="str">
        <f t="shared" si="138"/>
        <v>NO</v>
      </c>
      <c r="K1759" s="37" t="str">
        <f t="shared" si="139"/>
        <v>NO</v>
      </c>
    </row>
    <row r="1760" spans="2:11" x14ac:dyDescent="0.35">
      <c r="B1760" s="262"/>
      <c r="C1760" s="238"/>
      <c r="D1760" s="238"/>
      <c r="E1760" s="288"/>
      <c r="F1760" s="264"/>
      <c r="G1760" s="37" t="str">
        <f t="shared" si="135"/>
        <v>NO</v>
      </c>
      <c r="H1760" s="37" t="str">
        <f t="shared" si="136"/>
        <v>NO</v>
      </c>
      <c r="I1760" s="37" t="str">
        <f t="shared" si="137"/>
        <v>NO</v>
      </c>
      <c r="J1760" s="37" t="str">
        <f t="shared" si="138"/>
        <v>NO</v>
      </c>
      <c r="K1760" s="37" t="str">
        <f t="shared" si="139"/>
        <v>NO</v>
      </c>
    </row>
    <row r="1761" spans="2:11" x14ac:dyDescent="0.35">
      <c r="B1761" s="262"/>
      <c r="C1761" s="238"/>
      <c r="D1761" s="238"/>
      <c r="E1761" s="288"/>
      <c r="F1761" s="264"/>
      <c r="G1761" s="37" t="str">
        <f t="shared" si="135"/>
        <v>NO</v>
      </c>
      <c r="H1761" s="37" t="str">
        <f t="shared" si="136"/>
        <v>NO</v>
      </c>
      <c r="I1761" s="37" t="str">
        <f t="shared" si="137"/>
        <v>NO</v>
      </c>
      <c r="J1761" s="37" t="str">
        <f t="shared" si="138"/>
        <v>NO</v>
      </c>
      <c r="K1761" s="37" t="str">
        <f t="shared" si="139"/>
        <v>NO</v>
      </c>
    </row>
    <row r="1762" spans="2:11" x14ac:dyDescent="0.35">
      <c r="B1762" s="262"/>
      <c r="C1762" s="238"/>
      <c r="D1762" s="238"/>
      <c r="E1762" s="288"/>
      <c r="F1762" s="264"/>
      <c r="G1762" s="37" t="str">
        <f t="shared" si="135"/>
        <v>NO</v>
      </c>
      <c r="H1762" s="37" t="str">
        <f t="shared" si="136"/>
        <v>NO</v>
      </c>
      <c r="I1762" s="37" t="str">
        <f t="shared" si="137"/>
        <v>NO</v>
      </c>
      <c r="J1762" s="37" t="str">
        <f t="shared" si="138"/>
        <v>NO</v>
      </c>
      <c r="K1762" s="37" t="str">
        <f t="shared" si="139"/>
        <v>NO</v>
      </c>
    </row>
    <row r="1763" spans="2:11" x14ac:dyDescent="0.35">
      <c r="B1763" s="262"/>
      <c r="C1763" s="238"/>
      <c r="D1763" s="238"/>
      <c r="E1763" s="288"/>
      <c r="F1763" s="264"/>
      <c r="G1763" s="37" t="str">
        <f t="shared" si="135"/>
        <v>NO</v>
      </c>
      <c r="H1763" s="37" t="str">
        <f t="shared" si="136"/>
        <v>NO</v>
      </c>
      <c r="I1763" s="37" t="str">
        <f t="shared" si="137"/>
        <v>NO</v>
      </c>
      <c r="J1763" s="37" t="str">
        <f t="shared" si="138"/>
        <v>NO</v>
      </c>
      <c r="K1763" s="37" t="str">
        <f t="shared" si="139"/>
        <v>NO</v>
      </c>
    </row>
    <row r="1764" spans="2:11" x14ac:dyDescent="0.35">
      <c r="B1764" s="262"/>
      <c r="C1764" s="238"/>
      <c r="D1764" s="238"/>
      <c r="E1764" s="288"/>
      <c r="F1764" s="264"/>
      <c r="G1764" s="37" t="str">
        <f t="shared" si="135"/>
        <v>NO</v>
      </c>
      <c r="H1764" s="37" t="str">
        <f t="shared" si="136"/>
        <v>NO</v>
      </c>
      <c r="I1764" s="37" t="str">
        <f t="shared" si="137"/>
        <v>NO</v>
      </c>
      <c r="J1764" s="37" t="str">
        <f t="shared" si="138"/>
        <v>NO</v>
      </c>
      <c r="K1764" s="37" t="str">
        <f t="shared" si="139"/>
        <v>NO</v>
      </c>
    </row>
    <row r="1765" spans="2:11" x14ac:dyDescent="0.35">
      <c r="B1765" s="262"/>
      <c r="C1765" s="238"/>
      <c r="D1765" s="238"/>
      <c r="E1765" s="288"/>
      <c r="F1765" s="264"/>
      <c r="G1765" s="37" t="str">
        <f t="shared" si="135"/>
        <v>NO</v>
      </c>
      <c r="H1765" s="37" t="str">
        <f t="shared" si="136"/>
        <v>NO</v>
      </c>
      <c r="I1765" s="37" t="str">
        <f t="shared" si="137"/>
        <v>NO</v>
      </c>
      <c r="J1765" s="37" t="str">
        <f t="shared" si="138"/>
        <v>NO</v>
      </c>
      <c r="K1765" s="37" t="str">
        <f t="shared" si="139"/>
        <v>NO</v>
      </c>
    </row>
    <row r="1766" spans="2:11" x14ac:dyDescent="0.35">
      <c r="B1766" s="262"/>
      <c r="C1766" s="238"/>
      <c r="D1766" s="238"/>
      <c r="E1766" s="288"/>
      <c r="F1766" s="264"/>
      <c r="G1766" s="37" t="str">
        <f t="shared" si="135"/>
        <v>NO</v>
      </c>
      <c r="H1766" s="37" t="str">
        <f t="shared" si="136"/>
        <v>NO</v>
      </c>
      <c r="I1766" s="37" t="str">
        <f t="shared" si="137"/>
        <v>NO</v>
      </c>
      <c r="J1766" s="37" t="str">
        <f t="shared" si="138"/>
        <v>NO</v>
      </c>
      <c r="K1766" s="37" t="str">
        <f t="shared" si="139"/>
        <v>NO</v>
      </c>
    </row>
    <row r="1767" spans="2:11" x14ac:dyDescent="0.35">
      <c r="B1767" s="262"/>
      <c r="C1767" s="238"/>
      <c r="D1767" s="238"/>
      <c r="E1767" s="288"/>
      <c r="F1767" s="264"/>
      <c r="G1767" s="37" t="str">
        <f t="shared" si="135"/>
        <v>NO</v>
      </c>
      <c r="H1767" s="37" t="str">
        <f t="shared" si="136"/>
        <v>NO</v>
      </c>
      <c r="I1767" s="37" t="str">
        <f t="shared" si="137"/>
        <v>NO</v>
      </c>
      <c r="J1767" s="37" t="str">
        <f t="shared" si="138"/>
        <v>NO</v>
      </c>
      <c r="K1767" s="37" t="str">
        <f t="shared" si="139"/>
        <v>NO</v>
      </c>
    </row>
    <row r="1768" spans="2:11" x14ac:dyDescent="0.35">
      <c r="B1768" s="262"/>
      <c r="C1768" s="238"/>
      <c r="D1768" s="238"/>
      <c r="E1768" s="288"/>
      <c r="F1768" s="264"/>
      <c r="G1768" s="37" t="str">
        <f t="shared" si="135"/>
        <v>NO</v>
      </c>
      <c r="H1768" s="37" t="str">
        <f t="shared" si="136"/>
        <v>NO</v>
      </c>
      <c r="I1768" s="37" t="str">
        <f t="shared" si="137"/>
        <v>NO</v>
      </c>
      <c r="J1768" s="37" t="str">
        <f t="shared" si="138"/>
        <v>NO</v>
      </c>
      <c r="K1768" s="37" t="str">
        <f t="shared" si="139"/>
        <v>NO</v>
      </c>
    </row>
    <row r="1769" spans="2:11" x14ac:dyDescent="0.35">
      <c r="B1769" s="262"/>
      <c r="C1769" s="238"/>
      <c r="D1769" s="238"/>
      <c r="E1769" s="288"/>
      <c r="F1769" s="264"/>
      <c r="G1769" s="37" t="str">
        <f t="shared" si="135"/>
        <v>NO</v>
      </c>
      <c r="H1769" s="37" t="str">
        <f t="shared" si="136"/>
        <v>NO</v>
      </c>
      <c r="I1769" s="37" t="str">
        <f t="shared" si="137"/>
        <v>NO</v>
      </c>
      <c r="J1769" s="37" t="str">
        <f t="shared" si="138"/>
        <v>NO</v>
      </c>
      <c r="K1769" s="37" t="str">
        <f t="shared" si="139"/>
        <v>NO</v>
      </c>
    </row>
    <row r="1770" spans="2:11" x14ac:dyDescent="0.35">
      <c r="B1770" s="262"/>
      <c r="C1770" s="238"/>
      <c r="D1770" s="238"/>
      <c r="E1770" s="288"/>
      <c r="F1770" s="264"/>
      <c r="G1770" s="37" t="str">
        <f t="shared" si="135"/>
        <v>NO</v>
      </c>
      <c r="H1770" s="37" t="str">
        <f t="shared" si="136"/>
        <v>NO</v>
      </c>
      <c r="I1770" s="37" t="str">
        <f t="shared" si="137"/>
        <v>NO</v>
      </c>
      <c r="J1770" s="37" t="str">
        <f t="shared" si="138"/>
        <v>NO</v>
      </c>
      <c r="K1770" s="37" t="str">
        <f t="shared" si="139"/>
        <v>NO</v>
      </c>
    </row>
    <row r="1771" spans="2:11" x14ac:dyDescent="0.35">
      <c r="B1771" s="262"/>
      <c r="C1771" s="238"/>
      <c r="D1771" s="238"/>
      <c r="E1771" s="288"/>
      <c r="F1771" s="264"/>
      <c r="G1771" s="37" t="str">
        <f t="shared" si="135"/>
        <v>NO</v>
      </c>
      <c r="H1771" s="37" t="str">
        <f t="shared" si="136"/>
        <v>NO</v>
      </c>
      <c r="I1771" s="37" t="str">
        <f t="shared" si="137"/>
        <v>NO</v>
      </c>
      <c r="J1771" s="37" t="str">
        <f t="shared" si="138"/>
        <v>NO</v>
      </c>
      <c r="K1771" s="37" t="str">
        <f t="shared" si="139"/>
        <v>NO</v>
      </c>
    </row>
    <row r="1772" spans="2:11" x14ac:dyDescent="0.35">
      <c r="B1772" s="262"/>
      <c r="C1772" s="238"/>
      <c r="D1772" s="238"/>
      <c r="E1772" s="288"/>
      <c r="F1772" s="264"/>
      <c r="G1772" s="37" t="str">
        <f t="shared" si="135"/>
        <v>NO</v>
      </c>
      <c r="H1772" s="37" t="str">
        <f t="shared" si="136"/>
        <v>NO</v>
      </c>
      <c r="I1772" s="37" t="str">
        <f t="shared" si="137"/>
        <v>NO</v>
      </c>
      <c r="J1772" s="37" t="str">
        <f t="shared" si="138"/>
        <v>NO</v>
      </c>
      <c r="K1772" s="37" t="str">
        <f t="shared" si="139"/>
        <v>NO</v>
      </c>
    </row>
    <row r="1773" spans="2:11" x14ac:dyDescent="0.35">
      <c r="B1773" s="262"/>
      <c r="C1773" s="238"/>
      <c r="D1773" s="238"/>
      <c r="E1773" s="288"/>
      <c r="F1773" s="264"/>
      <c r="G1773" s="37" t="str">
        <f t="shared" si="135"/>
        <v>NO</v>
      </c>
      <c r="H1773" s="37" t="str">
        <f t="shared" si="136"/>
        <v>NO</v>
      </c>
      <c r="I1773" s="37" t="str">
        <f t="shared" si="137"/>
        <v>NO</v>
      </c>
      <c r="J1773" s="37" t="str">
        <f t="shared" si="138"/>
        <v>NO</v>
      </c>
      <c r="K1773" s="37" t="str">
        <f t="shared" si="139"/>
        <v>NO</v>
      </c>
    </row>
    <row r="1774" spans="2:11" x14ac:dyDescent="0.35">
      <c r="B1774" s="262"/>
      <c r="C1774" s="238"/>
      <c r="D1774" s="238"/>
      <c r="E1774" s="288"/>
      <c r="F1774" s="264"/>
      <c r="G1774" s="37" t="str">
        <f t="shared" si="135"/>
        <v>NO</v>
      </c>
      <c r="H1774" s="37" t="str">
        <f t="shared" si="136"/>
        <v>NO</v>
      </c>
      <c r="I1774" s="37" t="str">
        <f t="shared" si="137"/>
        <v>NO</v>
      </c>
      <c r="J1774" s="37" t="str">
        <f t="shared" si="138"/>
        <v>NO</v>
      </c>
      <c r="K1774" s="37" t="str">
        <f t="shared" si="139"/>
        <v>NO</v>
      </c>
    </row>
    <row r="1775" spans="2:11" x14ac:dyDescent="0.35">
      <c r="B1775" s="262"/>
      <c r="C1775" s="238"/>
      <c r="D1775" s="238"/>
      <c r="E1775" s="288"/>
      <c r="F1775" s="264"/>
      <c r="G1775" s="37" t="str">
        <f t="shared" si="135"/>
        <v>NO</v>
      </c>
      <c r="H1775" s="37" t="str">
        <f t="shared" si="136"/>
        <v>NO</v>
      </c>
      <c r="I1775" s="37" t="str">
        <f t="shared" si="137"/>
        <v>NO</v>
      </c>
      <c r="J1775" s="37" t="str">
        <f t="shared" si="138"/>
        <v>NO</v>
      </c>
      <c r="K1775" s="37" t="str">
        <f t="shared" si="139"/>
        <v>NO</v>
      </c>
    </row>
    <row r="1776" spans="2:11" x14ac:dyDescent="0.35">
      <c r="B1776" s="262"/>
      <c r="C1776" s="238"/>
      <c r="D1776" s="238"/>
      <c r="E1776" s="288"/>
      <c r="F1776" s="264"/>
      <c r="G1776" s="37" t="str">
        <f t="shared" si="135"/>
        <v>NO</v>
      </c>
      <c r="H1776" s="37" t="str">
        <f t="shared" si="136"/>
        <v>NO</v>
      </c>
      <c r="I1776" s="37" t="str">
        <f t="shared" si="137"/>
        <v>NO</v>
      </c>
      <c r="J1776" s="37" t="str">
        <f t="shared" si="138"/>
        <v>NO</v>
      </c>
      <c r="K1776" s="37" t="str">
        <f t="shared" si="139"/>
        <v>NO</v>
      </c>
    </row>
    <row r="1777" spans="2:11" x14ac:dyDescent="0.35">
      <c r="B1777" s="262"/>
      <c r="C1777" s="238"/>
      <c r="D1777" s="238"/>
      <c r="E1777" s="288"/>
      <c r="F1777" s="264"/>
      <c r="G1777" s="37" t="str">
        <f t="shared" si="135"/>
        <v>NO</v>
      </c>
      <c r="H1777" s="37" t="str">
        <f t="shared" si="136"/>
        <v>NO</v>
      </c>
      <c r="I1777" s="37" t="str">
        <f t="shared" si="137"/>
        <v>NO</v>
      </c>
      <c r="J1777" s="37" t="str">
        <f t="shared" si="138"/>
        <v>NO</v>
      </c>
      <c r="K1777" s="37" t="str">
        <f t="shared" si="139"/>
        <v>NO</v>
      </c>
    </row>
    <row r="1778" spans="2:11" x14ac:dyDescent="0.35">
      <c r="B1778" s="262"/>
      <c r="C1778" s="238"/>
      <c r="D1778" s="238"/>
      <c r="E1778" s="288"/>
      <c r="F1778" s="264"/>
      <c r="G1778" s="37" t="str">
        <f t="shared" si="135"/>
        <v>NO</v>
      </c>
      <c r="H1778" s="37" t="str">
        <f t="shared" si="136"/>
        <v>NO</v>
      </c>
      <c r="I1778" s="37" t="str">
        <f t="shared" si="137"/>
        <v>NO</v>
      </c>
      <c r="J1778" s="37" t="str">
        <f t="shared" si="138"/>
        <v>NO</v>
      </c>
      <c r="K1778" s="37" t="str">
        <f t="shared" si="139"/>
        <v>NO</v>
      </c>
    </row>
    <row r="1779" spans="2:11" x14ac:dyDescent="0.35">
      <c r="B1779" s="262"/>
      <c r="C1779" s="238"/>
      <c r="D1779" s="238"/>
      <c r="E1779" s="288"/>
      <c r="F1779" s="264"/>
      <c r="G1779" s="37" t="str">
        <f t="shared" si="135"/>
        <v>NO</v>
      </c>
      <c r="H1779" s="37" t="str">
        <f t="shared" si="136"/>
        <v>NO</v>
      </c>
      <c r="I1779" s="37" t="str">
        <f t="shared" si="137"/>
        <v>NO</v>
      </c>
      <c r="J1779" s="37" t="str">
        <f t="shared" si="138"/>
        <v>NO</v>
      </c>
      <c r="K1779" s="37" t="str">
        <f t="shared" si="139"/>
        <v>NO</v>
      </c>
    </row>
    <row r="1780" spans="2:11" x14ac:dyDescent="0.35">
      <c r="B1780" s="262"/>
      <c r="C1780" s="238"/>
      <c r="D1780" s="238"/>
      <c r="E1780" s="288"/>
      <c r="F1780" s="264"/>
      <c r="G1780" s="37" t="str">
        <f t="shared" si="135"/>
        <v>NO</v>
      </c>
      <c r="H1780" s="37" t="str">
        <f t="shared" si="136"/>
        <v>NO</v>
      </c>
      <c r="I1780" s="37" t="str">
        <f t="shared" si="137"/>
        <v>NO</v>
      </c>
      <c r="J1780" s="37" t="str">
        <f t="shared" si="138"/>
        <v>NO</v>
      </c>
      <c r="K1780" s="37" t="str">
        <f t="shared" si="139"/>
        <v>NO</v>
      </c>
    </row>
    <row r="1781" spans="2:11" x14ac:dyDescent="0.35">
      <c r="B1781" s="262"/>
      <c r="C1781" s="238"/>
      <c r="D1781" s="238"/>
      <c r="E1781" s="288"/>
      <c r="F1781" s="264"/>
      <c r="G1781" s="37" t="str">
        <f t="shared" si="135"/>
        <v>NO</v>
      </c>
      <c r="H1781" s="37" t="str">
        <f t="shared" si="136"/>
        <v>NO</v>
      </c>
      <c r="I1781" s="37" t="str">
        <f t="shared" si="137"/>
        <v>NO</v>
      </c>
      <c r="J1781" s="37" t="str">
        <f t="shared" si="138"/>
        <v>NO</v>
      </c>
      <c r="K1781" s="37" t="str">
        <f t="shared" si="139"/>
        <v>NO</v>
      </c>
    </row>
    <row r="1782" spans="2:11" x14ac:dyDescent="0.35">
      <c r="B1782" s="262"/>
      <c r="C1782" s="238"/>
      <c r="D1782" s="238"/>
      <c r="E1782" s="288"/>
      <c r="F1782" s="264"/>
      <c r="G1782" s="37" t="str">
        <f t="shared" si="135"/>
        <v>NO</v>
      </c>
      <c r="H1782" s="37" t="str">
        <f t="shared" si="136"/>
        <v>NO</v>
      </c>
      <c r="I1782" s="37" t="str">
        <f t="shared" si="137"/>
        <v>NO</v>
      </c>
      <c r="J1782" s="37" t="str">
        <f t="shared" si="138"/>
        <v>NO</v>
      </c>
      <c r="K1782" s="37" t="str">
        <f t="shared" si="139"/>
        <v>NO</v>
      </c>
    </row>
    <row r="1783" spans="2:11" x14ac:dyDescent="0.35">
      <c r="B1783" s="262"/>
      <c r="C1783" s="238"/>
      <c r="D1783" s="238"/>
      <c r="E1783" s="288"/>
      <c r="F1783" s="264"/>
      <c r="G1783" s="37" t="str">
        <f t="shared" si="135"/>
        <v>NO</v>
      </c>
      <c r="H1783" s="37" t="str">
        <f t="shared" si="136"/>
        <v>NO</v>
      </c>
      <c r="I1783" s="37" t="str">
        <f t="shared" si="137"/>
        <v>NO</v>
      </c>
      <c r="J1783" s="37" t="str">
        <f t="shared" si="138"/>
        <v>NO</v>
      </c>
      <c r="K1783" s="37" t="str">
        <f t="shared" si="139"/>
        <v>NO</v>
      </c>
    </row>
    <row r="1784" spans="2:11" x14ac:dyDescent="0.35">
      <c r="B1784" s="262"/>
      <c r="C1784" s="238"/>
      <c r="D1784" s="238"/>
      <c r="E1784" s="288"/>
      <c r="F1784" s="264"/>
      <c r="G1784" s="37" t="str">
        <f t="shared" si="135"/>
        <v>NO</v>
      </c>
      <c r="H1784" s="37" t="str">
        <f t="shared" si="136"/>
        <v>NO</v>
      </c>
      <c r="I1784" s="37" t="str">
        <f t="shared" si="137"/>
        <v>NO</v>
      </c>
      <c r="J1784" s="37" t="str">
        <f t="shared" si="138"/>
        <v>NO</v>
      </c>
      <c r="K1784" s="37" t="str">
        <f t="shared" si="139"/>
        <v>NO</v>
      </c>
    </row>
    <row r="1785" spans="2:11" x14ac:dyDescent="0.35">
      <c r="B1785" s="262"/>
      <c r="C1785" s="238"/>
      <c r="D1785" s="238"/>
      <c r="E1785" s="288"/>
      <c r="F1785" s="264"/>
      <c r="G1785" s="37" t="str">
        <f t="shared" si="135"/>
        <v>NO</v>
      </c>
      <c r="H1785" s="37" t="str">
        <f t="shared" si="136"/>
        <v>NO</v>
      </c>
      <c r="I1785" s="37" t="str">
        <f t="shared" si="137"/>
        <v>NO</v>
      </c>
      <c r="J1785" s="37" t="str">
        <f t="shared" si="138"/>
        <v>NO</v>
      </c>
      <c r="K1785" s="37" t="str">
        <f t="shared" si="139"/>
        <v>NO</v>
      </c>
    </row>
    <row r="1786" spans="2:11" x14ac:dyDescent="0.35">
      <c r="B1786" s="262"/>
      <c r="C1786" s="238"/>
      <c r="D1786" s="238"/>
      <c r="E1786" s="288"/>
      <c r="F1786" s="264"/>
      <c r="G1786" s="37" t="str">
        <f t="shared" si="135"/>
        <v>NO</v>
      </c>
      <c r="H1786" s="37" t="str">
        <f t="shared" si="136"/>
        <v>NO</v>
      </c>
      <c r="I1786" s="37" t="str">
        <f t="shared" si="137"/>
        <v>NO</v>
      </c>
      <c r="J1786" s="37" t="str">
        <f t="shared" si="138"/>
        <v>NO</v>
      </c>
      <c r="K1786" s="37" t="str">
        <f t="shared" si="139"/>
        <v>NO</v>
      </c>
    </row>
    <row r="1787" spans="2:11" x14ac:dyDescent="0.35">
      <c r="B1787" s="262"/>
      <c r="C1787" s="238"/>
      <c r="D1787" s="238"/>
      <c r="E1787" s="288"/>
      <c r="F1787" s="264"/>
      <c r="G1787" s="37" t="str">
        <f t="shared" si="135"/>
        <v>NO</v>
      </c>
      <c r="H1787" s="37" t="str">
        <f t="shared" si="136"/>
        <v>NO</v>
      </c>
      <c r="I1787" s="37" t="str">
        <f t="shared" si="137"/>
        <v>NO</v>
      </c>
      <c r="J1787" s="37" t="str">
        <f t="shared" si="138"/>
        <v>NO</v>
      </c>
      <c r="K1787" s="37" t="str">
        <f t="shared" si="139"/>
        <v>NO</v>
      </c>
    </row>
    <row r="1788" spans="2:11" x14ac:dyDescent="0.35">
      <c r="B1788" s="262"/>
      <c r="C1788" s="238"/>
      <c r="D1788" s="238"/>
      <c r="E1788" s="288"/>
      <c r="F1788" s="264"/>
      <c r="G1788" s="37" t="str">
        <f t="shared" si="135"/>
        <v>NO</v>
      </c>
      <c r="H1788" s="37" t="str">
        <f t="shared" si="136"/>
        <v>NO</v>
      </c>
      <c r="I1788" s="37" t="str">
        <f t="shared" si="137"/>
        <v>NO</v>
      </c>
      <c r="J1788" s="37" t="str">
        <f t="shared" si="138"/>
        <v>NO</v>
      </c>
      <c r="K1788" s="37" t="str">
        <f t="shared" si="139"/>
        <v>NO</v>
      </c>
    </row>
    <row r="1789" spans="2:11" x14ac:dyDescent="0.35">
      <c r="B1789" s="262"/>
      <c r="C1789" s="238"/>
      <c r="D1789" s="238"/>
      <c r="E1789" s="288"/>
      <c r="F1789" s="264"/>
      <c r="G1789" s="37" t="str">
        <f t="shared" si="135"/>
        <v>NO</v>
      </c>
      <c r="H1789" s="37" t="str">
        <f t="shared" si="136"/>
        <v>NO</v>
      </c>
      <c r="I1789" s="37" t="str">
        <f t="shared" si="137"/>
        <v>NO</v>
      </c>
      <c r="J1789" s="37" t="str">
        <f t="shared" si="138"/>
        <v>NO</v>
      </c>
      <c r="K1789" s="37" t="str">
        <f t="shared" si="139"/>
        <v>NO</v>
      </c>
    </row>
    <row r="1790" spans="2:11" x14ac:dyDescent="0.35">
      <c r="B1790" s="262"/>
      <c r="C1790" s="238"/>
      <c r="D1790" s="238"/>
      <c r="E1790" s="288"/>
      <c r="F1790" s="264"/>
      <c r="G1790" s="37" t="str">
        <f t="shared" si="135"/>
        <v>NO</v>
      </c>
      <c r="H1790" s="37" t="str">
        <f t="shared" si="136"/>
        <v>NO</v>
      </c>
      <c r="I1790" s="37" t="str">
        <f t="shared" si="137"/>
        <v>NO</v>
      </c>
      <c r="J1790" s="37" t="str">
        <f t="shared" si="138"/>
        <v>NO</v>
      </c>
      <c r="K1790" s="37" t="str">
        <f t="shared" si="139"/>
        <v>NO</v>
      </c>
    </row>
    <row r="1791" spans="2:11" x14ac:dyDescent="0.35">
      <c r="B1791" s="262"/>
      <c r="C1791" s="238"/>
      <c r="D1791" s="238"/>
      <c r="E1791" s="288"/>
      <c r="F1791" s="264"/>
      <c r="G1791" s="37" t="str">
        <f t="shared" si="135"/>
        <v>NO</v>
      </c>
      <c r="H1791" s="37" t="str">
        <f t="shared" si="136"/>
        <v>NO</v>
      </c>
      <c r="I1791" s="37" t="str">
        <f t="shared" si="137"/>
        <v>NO</v>
      </c>
      <c r="J1791" s="37" t="str">
        <f t="shared" si="138"/>
        <v>NO</v>
      </c>
      <c r="K1791" s="37" t="str">
        <f t="shared" si="139"/>
        <v>NO</v>
      </c>
    </row>
    <row r="1792" spans="2:11" x14ac:dyDescent="0.35">
      <c r="B1792" s="262"/>
      <c r="C1792" s="238"/>
      <c r="D1792" s="238"/>
      <c r="E1792" s="288"/>
      <c r="F1792" s="264"/>
      <c r="G1792" s="37" t="str">
        <f t="shared" si="135"/>
        <v>NO</v>
      </c>
      <c r="H1792" s="37" t="str">
        <f t="shared" si="136"/>
        <v>NO</v>
      </c>
      <c r="I1792" s="37" t="str">
        <f t="shared" si="137"/>
        <v>NO</v>
      </c>
      <c r="J1792" s="37" t="str">
        <f t="shared" si="138"/>
        <v>NO</v>
      </c>
      <c r="K1792" s="37" t="str">
        <f t="shared" si="139"/>
        <v>NO</v>
      </c>
    </row>
    <row r="1793" spans="2:11" x14ac:dyDescent="0.35">
      <c r="B1793" s="262"/>
      <c r="C1793" s="238"/>
      <c r="D1793" s="238"/>
      <c r="E1793" s="288"/>
      <c r="F1793" s="264"/>
      <c r="G1793" s="37" t="str">
        <f t="shared" si="135"/>
        <v>NO</v>
      </c>
      <c r="H1793" s="37" t="str">
        <f t="shared" si="136"/>
        <v>NO</v>
      </c>
      <c r="I1793" s="37" t="str">
        <f t="shared" si="137"/>
        <v>NO</v>
      </c>
      <c r="J1793" s="37" t="str">
        <f t="shared" si="138"/>
        <v>NO</v>
      </c>
      <c r="K1793" s="37" t="str">
        <f t="shared" si="139"/>
        <v>NO</v>
      </c>
    </row>
    <row r="1794" spans="2:11" x14ac:dyDescent="0.35">
      <c r="B1794" s="262"/>
      <c r="C1794" s="238"/>
      <c r="D1794" s="238"/>
      <c r="E1794" s="288"/>
      <c r="F1794" s="264"/>
      <c r="G1794" s="37" t="str">
        <f t="shared" si="135"/>
        <v>NO</v>
      </c>
      <c r="H1794" s="37" t="str">
        <f t="shared" si="136"/>
        <v>NO</v>
      </c>
      <c r="I1794" s="37" t="str">
        <f t="shared" si="137"/>
        <v>NO</v>
      </c>
      <c r="J1794" s="37" t="str">
        <f t="shared" si="138"/>
        <v>NO</v>
      </c>
      <c r="K1794" s="37" t="str">
        <f t="shared" si="139"/>
        <v>NO</v>
      </c>
    </row>
    <row r="1795" spans="2:11" x14ac:dyDescent="0.35">
      <c r="B1795" s="262"/>
      <c r="C1795" s="238"/>
      <c r="D1795" s="238"/>
      <c r="E1795" s="288"/>
      <c r="F1795" s="264"/>
      <c r="G1795" s="37" t="str">
        <f t="shared" si="135"/>
        <v>NO</v>
      </c>
      <c r="H1795" s="37" t="str">
        <f t="shared" si="136"/>
        <v>NO</v>
      </c>
      <c r="I1795" s="37" t="str">
        <f t="shared" si="137"/>
        <v>NO</v>
      </c>
      <c r="J1795" s="37" t="str">
        <f t="shared" si="138"/>
        <v>NO</v>
      </c>
      <c r="K1795" s="37" t="str">
        <f t="shared" si="139"/>
        <v>NO</v>
      </c>
    </row>
    <row r="1796" spans="2:11" x14ac:dyDescent="0.35">
      <c r="B1796" s="262"/>
      <c r="C1796" s="238"/>
      <c r="D1796" s="238"/>
      <c r="E1796" s="288"/>
      <c r="F1796" s="264"/>
      <c r="G1796" s="37" t="str">
        <f t="shared" si="135"/>
        <v>NO</v>
      </c>
      <c r="H1796" s="37" t="str">
        <f t="shared" si="136"/>
        <v>NO</v>
      </c>
      <c r="I1796" s="37" t="str">
        <f t="shared" si="137"/>
        <v>NO</v>
      </c>
      <c r="J1796" s="37" t="str">
        <f t="shared" si="138"/>
        <v>NO</v>
      </c>
      <c r="K1796" s="37" t="str">
        <f t="shared" si="139"/>
        <v>NO</v>
      </c>
    </row>
    <row r="1797" spans="2:11" x14ac:dyDescent="0.35">
      <c r="B1797" s="262"/>
      <c r="C1797" s="238"/>
      <c r="D1797" s="238"/>
      <c r="E1797" s="288"/>
      <c r="F1797" s="264"/>
      <c r="G1797" s="37" t="str">
        <f t="shared" ref="G1797:G1860" si="140">IF(AND(C1797&gt;=DATE(2022,9,30),C1797&lt;=DATE(2023,9,29)),"YES",IF(C1797&lt;DATE(2022,9,30),"NO",IF(C1797&gt;DATE(2023,9,29),"NO")))</f>
        <v>NO</v>
      </c>
      <c r="H1797" s="37" t="str">
        <f t="shared" ref="H1797:H1860" si="141">IF(AND(C1797&gt;=DATE(2023,9,30),C1797&lt;=DATE(2024,9,29)),"YES",IF(C1797&lt;DATE(2023,9,30),"NO",IF(C1797&gt;DATE(2024,9,29),"NO")))</f>
        <v>NO</v>
      </c>
      <c r="I1797" s="37" t="str">
        <f t="shared" ref="I1797:I1860" si="142">IF(AND(C1797&gt;=DATE(2024,9,30),C1797&lt;=DATE(2025,9,29)),"YES",IF(C1797&lt;DATE(2024,9,30),"NO",IF(C1797&gt;DATE(2025,9,29),"NO")))</f>
        <v>NO</v>
      </c>
      <c r="J1797" s="37" t="str">
        <f t="shared" ref="J1797:J1860" si="143">IF(AND(C1797&gt;=DATE(2025,9,30),C1797&lt;=DATE(2026,9,29)),"YES",IF(C1797&lt;DATE(2025,9,30),"NO",IF(C1797&gt;DATE(2026,9,29),"NO")))</f>
        <v>NO</v>
      </c>
      <c r="K1797" s="37" t="str">
        <f t="shared" ref="K1797:K1860" si="144">IF(AND(C1797&gt;=DATE(2026,9,30),C1797&lt;=DATE(2027,9,29)),"YES",IF(C1797&lt;DATE(2026,9,30),"NO",IF(C1797&gt;DATE(2027,9,29),"NO")))</f>
        <v>NO</v>
      </c>
    </row>
    <row r="1798" spans="2:11" x14ac:dyDescent="0.35">
      <c r="B1798" s="262"/>
      <c r="C1798" s="238"/>
      <c r="D1798" s="238"/>
      <c r="E1798" s="288"/>
      <c r="F1798" s="264"/>
      <c r="G1798" s="37" t="str">
        <f t="shared" si="140"/>
        <v>NO</v>
      </c>
      <c r="H1798" s="37" t="str">
        <f t="shared" si="141"/>
        <v>NO</v>
      </c>
      <c r="I1798" s="37" t="str">
        <f t="shared" si="142"/>
        <v>NO</v>
      </c>
      <c r="J1798" s="37" t="str">
        <f t="shared" si="143"/>
        <v>NO</v>
      </c>
      <c r="K1798" s="37" t="str">
        <f t="shared" si="144"/>
        <v>NO</v>
      </c>
    </row>
    <row r="1799" spans="2:11" x14ac:dyDescent="0.35">
      <c r="B1799" s="262"/>
      <c r="C1799" s="238"/>
      <c r="D1799" s="238"/>
      <c r="E1799" s="288"/>
      <c r="F1799" s="264"/>
      <c r="G1799" s="37" t="str">
        <f t="shared" si="140"/>
        <v>NO</v>
      </c>
      <c r="H1799" s="37" t="str">
        <f t="shared" si="141"/>
        <v>NO</v>
      </c>
      <c r="I1799" s="37" t="str">
        <f t="shared" si="142"/>
        <v>NO</v>
      </c>
      <c r="J1799" s="37" t="str">
        <f t="shared" si="143"/>
        <v>NO</v>
      </c>
      <c r="K1799" s="37" t="str">
        <f t="shared" si="144"/>
        <v>NO</v>
      </c>
    </row>
    <row r="1800" spans="2:11" x14ac:dyDescent="0.35">
      <c r="B1800" s="262"/>
      <c r="C1800" s="238"/>
      <c r="D1800" s="238"/>
      <c r="E1800" s="288"/>
      <c r="F1800" s="264"/>
      <c r="G1800" s="37" t="str">
        <f t="shared" si="140"/>
        <v>NO</v>
      </c>
      <c r="H1800" s="37" t="str">
        <f t="shared" si="141"/>
        <v>NO</v>
      </c>
      <c r="I1800" s="37" t="str">
        <f t="shared" si="142"/>
        <v>NO</v>
      </c>
      <c r="J1800" s="37" t="str">
        <f t="shared" si="143"/>
        <v>NO</v>
      </c>
      <c r="K1800" s="37" t="str">
        <f t="shared" si="144"/>
        <v>NO</v>
      </c>
    </row>
    <row r="1801" spans="2:11" x14ac:dyDescent="0.35">
      <c r="B1801" s="262"/>
      <c r="C1801" s="238"/>
      <c r="D1801" s="238"/>
      <c r="E1801" s="288"/>
      <c r="F1801" s="264"/>
      <c r="G1801" s="37" t="str">
        <f t="shared" si="140"/>
        <v>NO</v>
      </c>
      <c r="H1801" s="37" t="str">
        <f t="shared" si="141"/>
        <v>NO</v>
      </c>
      <c r="I1801" s="37" t="str">
        <f t="shared" si="142"/>
        <v>NO</v>
      </c>
      <c r="J1801" s="37" t="str">
        <f t="shared" si="143"/>
        <v>NO</v>
      </c>
      <c r="K1801" s="37" t="str">
        <f t="shared" si="144"/>
        <v>NO</v>
      </c>
    </row>
    <row r="1802" spans="2:11" x14ac:dyDescent="0.35">
      <c r="B1802" s="262"/>
      <c r="C1802" s="238"/>
      <c r="D1802" s="238"/>
      <c r="E1802" s="288"/>
      <c r="F1802" s="264"/>
      <c r="G1802" s="37" t="str">
        <f t="shared" si="140"/>
        <v>NO</v>
      </c>
      <c r="H1802" s="37" t="str">
        <f t="shared" si="141"/>
        <v>NO</v>
      </c>
      <c r="I1802" s="37" t="str">
        <f t="shared" si="142"/>
        <v>NO</v>
      </c>
      <c r="J1802" s="37" t="str">
        <f t="shared" si="143"/>
        <v>NO</v>
      </c>
      <c r="K1802" s="37" t="str">
        <f t="shared" si="144"/>
        <v>NO</v>
      </c>
    </row>
    <row r="1803" spans="2:11" x14ac:dyDescent="0.35">
      <c r="B1803" s="262"/>
      <c r="C1803" s="238"/>
      <c r="D1803" s="238"/>
      <c r="E1803" s="288"/>
      <c r="F1803" s="264"/>
      <c r="G1803" s="37" t="str">
        <f t="shared" si="140"/>
        <v>NO</v>
      </c>
      <c r="H1803" s="37" t="str">
        <f t="shared" si="141"/>
        <v>NO</v>
      </c>
      <c r="I1803" s="37" t="str">
        <f t="shared" si="142"/>
        <v>NO</v>
      </c>
      <c r="J1803" s="37" t="str">
        <f t="shared" si="143"/>
        <v>NO</v>
      </c>
      <c r="K1803" s="37" t="str">
        <f t="shared" si="144"/>
        <v>NO</v>
      </c>
    </row>
    <row r="1804" spans="2:11" x14ac:dyDescent="0.35">
      <c r="B1804" s="262"/>
      <c r="C1804" s="238"/>
      <c r="D1804" s="238"/>
      <c r="E1804" s="288"/>
      <c r="F1804" s="264"/>
      <c r="G1804" s="37" t="str">
        <f t="shared" si="140"/>
        <v>NO</v>
      </c>
      <c r="H1804" s="37" t="str">
        <f t="shared" si="141"/>
        <v>NO</v>
      </c>
      <c r="I1804" s="37" t="str">
        <f t="shared" si="142"/>
        <v>NO</v>
      </c>
      <c r="J1804" s="37" t="str">
        <f t="shared" si="143"/>
        <v>NO</v>
      </c>
      <c r="K1804" s="37" t="str">
        <f t="shared" si="144"/>
        <v>NO</v>
      </c>
    </row>
    <row r="1805" spans="2:11" x14ac:dyDescent="0.35">
      <c r="B1805" s="262"/>
      <c r="C1805" s="238"/>
      <c r="D1805" s="238"/>
      <c r="E1805" s="288"/>
      <c r="F1805" s="264"/>
      <c r="G1805" s="37" t="str">
        <f t="shared" si="140"/>
        <v>NO</v>
      </c>
      <c r="H1805" s="37" t="str">
        <f t="shared" si="141"/>
        <v>NO</v>
      </c>
      <c r="I1805" s="37" t="str">
        <f t="shared" si="142"/>
        <v>NO</v>
      </c>
      <c r="J1805" s="37" t="str">
        <f t="shared" si="143"/>
        <v>NO</v>
      </c>
      <c r="K1805" s="37" t="str">
        <f t="shared" si="144"/>
        <v>NO</v>
      </c>
    </row>
    <row r="1806" spans="2:11" x14ac:dyDescent="0.35">
      <c r="B1806" s="262"/>
      <c r="C1806" s="238"/>
      <c r="D1806" s="238"/>
      <c r="E1806" s="288"/>
      <c r="F1806" s="264"/>
      <c r="G1806" s="37" t="str">
        <f t="shared" si="140"/>
        <v>NO</v>
      </c>
      <c r="H1806" s="37" t="str">
        <f t="shared" si="141"/>
        <v>NO</v>
      </c>
      <c r="I1806" s="37" t="str">
        <f t="shared" si="142"/>
        <v>NO</v>
      </c>
      <c r="J1806" s="37" t="str">
        <f t="shared" si="143"/>
        <v>NO</v>
      </c>
      <c r="K1806" s="37" t="str">
        <f t="shared" si="144"/>
        <v>NO</v>
      </c>
    </row>
    <row r="1807" spans="2:11" x14ac:dyDescent="0.35">
      <c r="B1807" s="262"/>
      <c r="C1807" s="238"/>
      <c r="D1807" s="238"/>
      <c r="E1807" s="288"/>
      <c r="F1807" s="264"/>
      <c r="G1807" s="37" t="str">
        <f t="shared" si="140"/>
        <v>NO</v>
      </c>
      <c r="H1807" s="37" t="str">
        <f t="shared" si="141"/>
        <v>NO</v>
      </c>
      <c r="I1807" s="37" t="str">
        <f t="shared" si="142"/>
        <v>NO</v>
      </c>
      <c r="J1807" s="37" t="str">
        <f t="shared" si="143"/>
        <v>NO</v>
      </c>
      <c r="K1807" s="37" t="str">
        <f t="shared" si="144"/>
        <v>NO</v>
      </c>
    </row>
    <row r="1808" spans="2:11" x14ac:dyDescent="0.35">
      <c r="B1808" s="262"/>
      <c r="C1808" s="238"/>
      <c r="D1808" s="238"/>
      <c r="E1808" s="288"/>
      <c r="F1808" s="264"/>
      <c r="G1808" s="37" t="str">
        <f t="shared" si="140"/>
        <v>NO</v>
      </c>
      <c r="H1808" s="37" t="str">
        <f t="shared" si="141"/>
        <v>NO</v>
      </c>
      <c r="I1808" s="37" t="str">
        <f t="shared" si="142"/>
        <v>NO</v>
      </c>
      <c r="J1808" s="37" t="str">
        <f t="shared" si="143"/>
        <v>NO</v>
      </c>
      <c r="K1808" s="37" t="str">
        <f t="shared" si="144"/>
        <v>NO</v>
      </c>
    </row>
    <row r="1809" spans="2:11" x14ac:dyDescent="0.35">
      <c r="B1809" s="262"/>
      <c r="C1809" s="238"/>
      <c r="D1809" s="238"/>
      <c r="E1809" s="288"/>
      <c r="F1809" s="264"/>
      <c r="G1809" s="37" t="str">
        <f t="shared" si="140"/>
        <v>NO</v>
      </c>
      <c r="H1809" s="37" t="str">
        <f t="shared" si="141"/>
        <v>NO</v>
      </c>
      <c r="I1809" s="37" t="str">
        <f t="shared" si="142"/>
        <v>NO</v>
      </c>
      <c r="J1809" s="37" t="str">
        <f t="shared" si="143"/>
        <v>NO</v>
      </c>
      <c r="K1809" s="37" t="str">
        <f t="shared" si="144"/>
        <v>NO</v>
      </c>
    </row>
    <row r="1810" spans="2:11" x14ac:dyDescent="0.35">
      <c r="B1810" s="262"/>
      <c r="C1810" s="238"/>
      <c r="D1810" s="238"/>
      <c r="E1810" s="288"/>
      <c r="F1810" s="264"/>
      <c r="G1810" s="37" t="str">
        <f t="shared" si="140"/>
        <v>NO</v>
      </c>
      <c r="H1810" s="37" t="str">
        <f t="shared" si="141"/>
        <v>NO</v>
      </c>
      <c r="I1810" s="37" t="str">
        <f t="shared" si="142"/>
        <v>NO</v>
      </c>
      <c r="J1810" s="37" t="str">
        <f t="shared" si="143"/>
        <v>NO</v>
      </c>
      <c r="K1810" s="37" t="str">
        <f t="shared" si="144"/>
        <v>NO</v>
      </c>
    </row>
    <row r="1811" spans="2:11" x14ac:dyDescent="0.35">
      <c r="B1811" s="262"/>
      <c r="C1811" s="238"/>
      <c r="D1811" s="238"/>
      <c r="E1811" s="288"/>
      <c r="F1811" s="264"/>
      <c r="G1811" s="37" t="str">
        <f t="shared" si="140"/>
        <v>NO</v>
      </c>
      <c r="H1811" s="37" t="str">
        <f t="shared" si="141"/>
        <v>NO</v>
      </c>
      <c r="I1811" s="37" t="str">
        <f t="shared" si="142"/>
        <v>NO</v>
      </c>
      <c r="J1811" s="37" t="str">
        <f t="shared" si="143"/>
        <v>NO</v>
      </c>
      <c r="K1811" s="37" t="str">
        <f t="shared" si="144"/>
        <v>NO</v>
      </c>
    </row>
    <row r="1812" spans="2:11" x14ac:dyDescent="0.35">
      <c r="B1812" s="262"/>
      <c r="C1812" s="238"/>
      <c r="D1812" s="238"/>
      <c r="E1812" s="288"/>
      <c r="F1812" s="264"/>
      <c r="G1812" s="37" t="str">
        <f t="shared" si="140"/>
        <v>NO</v>
      </c>
      <c r="H1812" s="37" t="str">
        <f t="shared" si="141"/>
        <v>NO</v>
      </c>
      <c r="I1812" s="37" t="str">
        <f t="shared" si="142"/>
        <v>NO</v>
      </c>
      <c r="J1812" s="37" t="str">
        <f t="shared" si="143"/>
        <v>NO</v>
      </c>
      <c r="K1812" s="37" t="str">
        <f t="shared" si="144"/>
        <v>NO</v>
      </c>
    </row>
    <row r="1813" spans="2:11" x14ac:dyDescent="0.35">
      <c r="B1813" s="262"/>
      <c r="C1813" s="238"/>
      <c r="D1813" s="238"/>
      <c r="E1813" s="288"/>
      <c r="F1813" s="264"/>
      <c r="G1813" s="37" t="str">
        <f t="shared" si="140"/>
        <v>NO</v>
      </c>
      <c r="H1813" s="37" t="str">
        <f t="shared" si="141"/>
        <v>NO</v>
      </c>
      <c r="I1813" s="37" t="str">
        <f t="shared" si="142"/>
        <v>NO</v>
      </c>
      <c r="J1813" s="37" t="str">
        <f t="shared" si="143"/>
        <v>NO</v>
      </c>
      <c r="K1813" s="37" t="str">
        <f t="shared" si="144"/>
        <v>NO</v>
      </c>
    </row>
    <row r="1814" spans="2:11" x14ac:dyDescent="0.35">
      <c r="B1814" s="262"/>
      <c r="C1814" s="238"/>
      <c r="D1814" s="238"/>
      <c r="E1814" s="288"/>
      <c r="F1814" s="264"/>
      <c r="G1814" s="37" t="str">
        <f t="shared" si="140"/>
        <v>NO</v>
      </c>
      <c r="H1814" s="37" t="str">
        <f t="shared" si="141"/>
        <v>NO</v>
      </c>
      <c r="I1814" s="37" t="str">
        <f t="shared" si="142"/>
        <v>NO</v>
      </c>
      <c r="J1814" s="37" t="str">
        <f t="shared" si="143"/>
        <v>NO</v>
      </c>
      <c r="K1814" s="37" t="str">
        <f t="shared" si="144"/>
        <v>NO</v>
      </c>
    </row>
    <row r="1815" spans="2:11" x14ac:dyDescent="0.35">
      <c r="B1815" s="262"/>
      <c r="C1815" s="238"/>
      <c r="D1815" s="238"/>
      <c r="E1815" s="288"/>
      <c r="F1815" s="264"/>
      <c r="G1815" s="37" t="str">
        <f t="shared" si="140"/>
        <v>NO</v>
      </c>
      <c r="H1815" s="37" t="str">
        <f t="shared" si="141"/>
        <v>NO</v>
      </c>
      <c r="I1815" s="37" t="str">
        <f t="shared" si="142"/>
        <v>NO</v>
      </c>
      <c r="J1815" s="37" t="str">
        <f t="shared" si="143"/>
        <v>NO</v>
      </c>
      <c r="K1815" s="37" t="str">
        <f t="shared" si="144"/>
        <v>NO</v>
      </c>
    </row>
    <row r="1816" spans="2:11" x14ac:dyDescent="0.35">
      <c r="B1816" s="262"/>
      <c r="C1816" s="238"/>
      <c r="D1816" s="238"/>
      <c r="E1816" s="288"/>
      <c r="F1816" s="264"/>
      <c r="G1816" s="37" t="str">
        <f t="shared" si="140"/>
        <v>NO</v>
      </c>
      <c r="H1816" s="37" t="str">
        <f t="shared" si="141"/>
        <v>NO</v>
      </c>
      <c r="I1816" s="37" t="str">
        <f t="shared" si="142"/>
        <v>NO</v>
      </c>
      <c r="J1816" s="37" t="str">
        <f t="shared" si="143"/>
        <v>NO</v>
      </c>
      <c r="K1816" s="37" t="str">
        <f t="shared" si="144"/>
        <v>NO</v>
      </c>
    </row>
    <row r="1817" spans="2:11" x14ac:dyDescent="0.35">
      <c r="B1817" s="262"/>
      <c r="C1817" s="238"/>
      <c r="D1817" s="238"/>
      <c r="E1817" s="288"/>
      <c r="F1817" s="264"/>
      <c r="G1817" s="37" t="str">
        <f t="shared" si="140"/>
        <v>NO</v>
      </c>
      <c r="H1817" s="37" t="str">
        <f t="shared" si="141"/>
        <v>NO</v>
      </c>
      <c r="I1817" s="37" t="str">
        <f t="shared" si="142"/>
        <v>NO</v>
      </c>
      <c r="J1817" s="37" t="str">
        <f t="shared" si="143"/>
        <v>NO</v>
      </c>
      <c r="K1817" s="37" t="str">
        <f t="shared" si="144"/>
        <v>NO</v>
      </c>
    </row>
    <row r="1818" spans="2:11" x14ac:dyDescent="0.35">
      <c r="B1818" s="262"/>
      <c r="C1818" s="238"/>
      <c r="D1818" s="238"/>
      <c r="E1818" s="288"/>
      <c r="F1818" s="264"/>
      <c r="G1818" s="37" t="str">
        <f t="shared" si="140"/>
        <v>NO</v>
      </c>
      <c r="H1818" s="37" t="str">
        <f t="shared" si="141"/>
        <v>NO</v>
      </c>
      <c r="I1818" s="37" t="str">
        <f t="shared" si="142"/>
        <v>NO</v>
      </c>
      <c r="J1818" s="37" t="str">
        <f t="shared" si="143"/>
        <v>NO</v>
      </c>
      <c r="K1818" s="37" t="str">
        <f t="shared" si="144"/>
        <v>NO</v>
      </c>
    </row>
    <row r="1819" spans="2:11" x14ac:dyDescent="0.35">
      <c r="B1819" s="262"/>
      <c r="C1819" s="238"/>
      <c r="D1819" s="238"/>
      <c r="E1819" s="288"/>
      <c r="F1819" s="264"/>
      <c r="G1819" s="37" t="str">
        <f t="shared" si="140"/>
        <v>NO</v>
      </c>
      <c r="H1819" s="37" t="str">
        <f t="shared" si="141"/>
        <v>NO</v>
      </c>
      <c r="I1819" s="37" t="str">
        <f t="shared" si="142"/>
        <v>NO</v>
      </c>
      <c r="J1819" s="37" t="str">
        <f t="shared" si="143"/>
        <v>NO</v>
      </c>
      <c r="K1819" s="37" t="str">
        <f t="shared" si="144"/>
        <v>NO</v>
      </c>
    </row>
    <row r="1820" spans="2:11" x14ac:dyDescent="0.35">
      <c r="B1820" s="262"/>
      <c r="C1820" s="238"/>
      <c r="D1820" s="238"/>
      <c r="E1820" s="288"/>
      <c r="F1820" s="264"/>
      <c r="G1820" s="37" t="str">
        <f t="shared" si="140"/>
        <v>NO</v>
      </c>
      <c r="H1820" s="37" t="str">
        <f t="shared" si="141"/>
        <v>NO</v>
      </c>
      <c r="I1820" s="37" t="str">
        <f t="shared" si="142"/>
        <v>NO</v>
      </c>
      <c r="J1820" s="37" t="str">
        <f t="shared" si="143"/>
        <v>NO</v>
      </c>
      <c r="K1820" s="37" t="str">
        <f t="shared" si="144"/>
        <v>NO</v>
      </c>
    </row>
    <row r="1821" spans="2:11" x14ac:dyDescent="0.35">
      <c r="B1821" s="262"/>
      <c r="C1821" s="238"/>
      <c r="D1821" s="238"/>
      <c r="E1821" s="288"/>
      <c r="F1821" s="264"/>
      <c r="G1821" s="37" t="str">
        <f t="shared" si="140"/>
        <v>NO</v>
      </c>
      <c r="H1821" s="37" t="str">
        <f t="shared" si="141"/>
        <v>NO</v>
      </c>
      <c r="I1821" s="37" t="str">
        <f t="shared" si="142"/>
        <v>NO</v>
      </c>
      <c r="J1821" s="37" t="str">
        <f t="shared" si="143"/>
        <v>NO</v>
      </c>
      <c r="K1821" s="37" t="str">
        <f t="shared" si="144"/>
        <v>NO</v>
      </c>
    </row>
    <row r="1822" spans="2:11" x14ac:dyDescent="0.35">
      <c r="B1822" s="262"/>
      <c r="C1822" s="238"/>
      <c r="D1822" s="238"/>
      <c r="E1822" s="288"/>
      <c r="F1822" s="264"/>
      <c r="G1822" s="37" t="str">
        <f t="shared" si="140"/>
        <v>NO</v>
      </c>
      <c r="H1822" s="37" t="str">
        <f t="shared" si="141"/>
        <v>NO</v>
      </c>
      <c r="I1822" s="37" t="str">
        <f t="shared" si="142"/>
        <v>NO</v>
      </c>
      <c r="J1822" s="37" t="str">
        <f t="shared" si="143"/>
        <v>NO</v>
      </c>
      <c r="K1822" s="37" t="str">
        <f t="shared" si="144"/>
        <v>NO</v>
      </c>
    </row>
    <row r="1823" spans="2:11" x14ac:dyDescent="0.35">
      <c r="B1823" s="262"/>
      <c r="C1823" s="238"/>
      <c r="D1823" s="238"/>
      <c r="E1823" s="288"/>
      <c r="F1823" s="264"/>
      <c r="G1823" s="37" t="str">
        <f t="shared" si="140"/>
        <v>NO</v>
      </c>
      <c r="H1823" s="37" t="str">
        <f t="shared" si="141"/>
        <v>NO</v>
      </c>
      <c r="I1823" s="37" t="str">
        <f t="shared" si="142"/>
        <v>NO</v>
      </c>
      <c r="J1823" s="37" t="str">
        <f t="shared" si="143"/>
        <v>NO</v>
      </c>
      <c r="K1823" s="37" t="str">
        <f t="shared" si="144"/>
        <v>NO</v>
      </c>
    </row>
    <row r="1824" spans="2:11" x14ac:dyDescent="0.35">
      <c r="B1824" s="262"/>
      <c r="C1824" s="238"/>
      <c r="D1824" s="238"/>
      <c r="E1824" s="288"/>
      <c r="F1824" s="264"/>
      <c r="G1824" s="37" t="str">
        <f t="shared" si="140"/>
        <v>NO</v>
      </c>
      <c r="H1824" s="37" t="str">
        <f t="shared" si="141"/>
        <v>NO</v>
      </c>
      <c r="I1824" s="37" t="str">
        <f t="shared" si="142"/>
        <v>NO</v>
      </c>
      <c r="J1824" s="37" t="str">
        <f t="shared" si="143"/>
        <v>NO</v>
      </c>
      <c r="K1824" s="37" t="str">
        <f t="shared" si="144"/>
        <v>NO</v>
      </c>
    </row>
    <row r="1825" spans="2:11" x14ac:dyDescent="0.35">
      <c r="B1825" s="262"/>
      <c r="C1825" s="238"/>
      <c r="D1825" s="238"/>
      <c r="E1825" s="288"/>
      <c r="F1825" s="264"/>
      <c r="G1825" s="37" t="str">
        <f t="shared" si="140"/>
        <v>NO</v>
      </c>
      <c r="H1825" s="37" t="str">
        <f t="shared" si="141"/>
        <v>NO</v>
      </c>
      <c r="I1825" s="37" t="str">
        <f t="shared" si="142"/>
        <v>NO</v>
      </c>
      <c r="J1825" s="37" t="str">
        <f t="shared" si="143"/>
        <v>NO</v>
      </c>
      <c r="K1825" s="37" t="str">
        <f t="shared" si="144"/>
        <v>NO</v>
      </c>
    </row>
    <row r="1826" spans="2:11" x14ac:dyDescent="0.35">
      <c r="B1826" s="262"/>
      <c r="C1826" s="238"/>
      <c r="D1826" s="238"/>
      <c r="E1826" s="288"/>
      <c r="F1826" s="264"/>
      <c r="G1826" s="37" t="str">
        <f t="shared" si="140"/>
        <v>NO</v>
      </c>
      <c r="H1826" s="37" t="str">
        <f t="shared" si="141"/>
        <v>NO</v>
      </c>
      <c r="I1826" s="37" t="str">
        <f t="shared" si="142"/>
        <v>NO</v>
      </c>
      <c r="J1826" s="37" t="str">
        <f t="shared" si="143"/>
        <v>NO</v>
      </c>
      <c r="K1826" s="37" t="str">
        <f t="shared" si="144"/>
        <v>NO</v>
      </c>
    </row>
    <row r="1827" spans="2:11" x14ac:dyDescent="0.35">
      <c r="B1827" s="262"/>
      <c r="C1827" s="238"/>
      <c r="D1827" s="238"/>
      <c r="E1827" s="288"/>
      <c r="F1827" s="264"/>
      <c r="G1827" s="37" t="str">
        <f t="shared" si="140"/>
        <v>NO</v>
      </c>
      <c r="H1827" s="37" t="str">
        <f t="shared" si="141"/>
        <v>NO</v>
      </c>
      <c r="I1827" s="37" t="str">
        <f t="shared" si="142"/>
        <v>NO</v>
      </c>
      <c r="J1827" s="37" t="str">
        <f t="shared" si="143"/>
        <v>NO</v>
      </c>
      <c r="K1827" s="37" t="str">
        <f t="shared" si="144"/>
        <v>NO</v>
      </c>
    </row>
    <row r="1828" spans="2:11" x14ac:dyDescent="0.35">
      <c r="B1828" s="262"/>
      <c r="C1828" s="238"/>
      <c r="D1828" s="238"/>
      <c r="E1828" s="288"/>
      <c r="F1828" s="264"/>
      <c r="G1828" s="37" t="str">
        <f t="shared" si="140"/>
        <v>NO</v>
      </c>
      <c r="H1828" s="37" t="str">
        <f t="shared" si="141"/>
        <v>NO</v>
      </c>
      <c r="I1828" s="37" t="str">
        <f t="shared" si="142"/>
        <v>NO</v>
      </c>
      <c r="J1828" s="37" t="str">
        <f t="shared" si="143"/>
        <v>NO</v>
      </c>
      <c r="K1828" s="37" t="str">
        <f t="shared" si="144"/>
        <v>NO</v>
      </c>
    </row>
    <row r="1829" spans="2:11" x14ac:dyDescent="0.35">
      <c r="B1829" s="262"/>
      <c r="C1829" s="238"/>
      <c r="D1829" s="238"/>
      <c r="E1829" s="288"/>
      <c r="F1829" s="264"/>
      <c r="G1829" s="37" t="str">
        <f t="shared" si="140"/>
        <v>NO</v>
      </c>
      <c r="H1829" s="37" t="str">
        <f t="shared" si="141"/>
        <v>NO</v>
      </c>
      <c r="I1829" s="37" t="str">
        <f t="shared" si="142"/>
        <v>NO</v>
      </c>
      <c r="J1829" s="37" t="str">
        <f t="shared" si="143"/>
        <v>NO</v>
      </c>
      <c r="K1829" s="37" t="str">
        <f t="shared" si="144"/>
        <v>NO</v>
      </c>
    </row>
    <row r="1830" spans="2:11" x14ac:dyDescent="0.35">
      <c r="B1830" s="262"/>
      <c r="C1830" s="238"/>
      <c r="D1830" s="238"/>
      <c r="E1830" s="288"/>
      <c r="F1830" s="264"/>
      <c r="G1830" s="37" t="str">
        <f t="shared" si="140"/>
        <v>NO</v>
      </c>
      <c r="H1830" s="37" t="str">
        <f t="shared" si="141"/>
        <v>NO</v>
      </c>
      <c r="I1830" s="37" t="str">
        <f t="shared" si="142"/>
        <v>NO</v>
      </c>
      <c r="J1830" s="37" t="str">
        <f t="shared" si="143"/>
        <v>NO</v>
      </c>
      <c r="K1830" s="37" t="str">
        <f t="shared" si="144"/>
        <v>NO</v>
      </c>
    </row>
    <row r="1831" spans="2:11" x14ac:dyDescent="0.35">
      <c r="B1831" s="262"/>
      <c r="C1831" s="238"/>
      <c r="D1831" s="238"/>
      <c r="E1831" s="288"/>
      <c r="F1831" s="264"/>
      <c r="G1831" s="37" t="str">
        <f t="shared" si="140"/>
        <v>NO</v>
      </c>
      <c r="H1831" s="37" t="str">
        <f t="shared" si="141"/>
        <v>NO</v>
      </c>
      <c r="I1831" s="37" t="str">
        <f t="shared" si="142"/>
        <v>NO</v>
      </c>
      <c r="J1831" s="37" t="str">
        <f t="shared" si="143"/>
        <v>NO</v>
      </c>
      <c r="K1831" s="37" t="str">
        <f t="shared" si="144"/>
        <v>NO</v>
      </c>
    </row>
    <row r="1832" spans="2:11" x14ac:dyDescent="0.35">
      <c r="B1832" s="262"/>
      <c r="C1832" s="238"/>
      <c r="D1832" s="238"/>
      <c r="E1832" s="288"/>
      <c r="F1832" s="264"/>
      <c r="G1832" s="37" t="str">
        <f t="shared" si="140"/>
        <v>NO</v>
      </c>
      <c r="H1832" s="37" t="str">
        <f t="shared" si="141"/>
        <v>NO</v>
      </c>
      <c r="I1832" s="37" t="str">
        <f t="shared" si="142"/>
        <v>NO</v>
      </c>
      <c r="J1832" s="37" t="str">
        <f t="shared" si="143"/>
        <v>NO</v>
      </c>
      <c r="K1832" s="37" t="str">
        <f t="shared" si="144"/>
        <v>NO</v>
      </c>
    </row>
    <row r="1833" spans="2:11" x14ac:dyDescent="0.35">
      <c r="B1833" s="262"/>
      <c r="C1833" s="238"/>
      <c r="D1833" s="238"/>
      <c r="E1833" s="288"/>
      <c r="F1833" s="264"/>
      <c r="G1833" s="37" t="str">
        <f t="shared" si="140"/>
        <v>NO</v>
      </c>
      <c r="H1833" s="37" t="str">
        <f t="shared" si="141"/>
        <v>NO</v>
      </c>
      <c r="I1833" s="37" t="str">
        <f t="shared" si="142"/>
        <v>NO</v>
      </c>
      <c r="J1833" s="37" t="str">
        <f t="shared" si="143"/>
        <v>NO</v>
      </c>
      <c r="K1833" s="37" t="str">
        <f t="shared" si="144"/>
        <v>NO</v>
      </c>
    </row>
    <row r="1834" spans="2:11" x14ac:dyDescent="0.35">
      <c r="B1834" s="262"/>
      <c r="C1834" s="238"/>
      <c r="D1834" s="238"/>
      <c r="E1834" s="288"/>
      <c r="F1834" s="264"/>
      <c r="G1834" s="37" t="str">
        <f t="shared" si="140"/>
        <v>NO</v>
      </c>
      <c r="H1834" s="37" t="str">
        <f t="shared" si="141"/>
        <v>NO</v>
      </c>
      <c r="I1834" s="37" t="str">
        <f t="shared" si="142"/>
        <v>NO</v>
      </c>
      <c r="J1834" s="37" t="str">
        <f t="shared" si="143"/>
        <v>NO</v>
      </c>
      <c r="K1834" s="37" t="str">
        <f t="shared" si="144"/>
        <v>NO</v>
      </c>
    </row>
    <row r="1835" spans="2:11" x14ac:dyDescent="0.35">
      <c r="B1835" s="262"/>
      <c r="C1835" s="238"/>
      <c r="D1835" s="238"/>
      <c r="E1835" s="288"/>
      <c r="F1835" s="264"/>
      <c r="G1835" s="37" t="str">
        <f t="shared" si="140"/>
        <v>NO</v>
      </c>
      <c r="H1835" s="37" t="str">
        <f t="shared" si="141"/>
        <v>NO</v>
      </c>
      <c r="I1835" s="37" t="str">
        <f t="shared" si="142"/>
        <v>NO</v>
      </c>
      <c r="J1835" s="37" t="str">
        <f t="shared" si="143"/>
        <v>NO</v>
      </c>
      <c r="K1835" s="37" t="str">
        <f t="shared" si="144"/>
        <v>NO</v>
      </c>
    </row>
    <row r="1836" spans="2:11" x14ac:dyDescent="0.35">
      <c r="B1836" s="262"/>
      <c r="C1836" s="238"/>
      <c r="D1836" s="238"/>
      <c r="E1836" s="288"/>
      <c r="F1836" s="264"/>
      <c r="G1836" s="37" t="str">
        <f t="shared" si="140"/>
        <v>NO</v>
      </c>
      <c r="H1836" s="37" t="str">
        <f t="shared" si="141"/>
        <v>NO</v>
      </c>
      <c r="I1836" s="37" t="str">
        <f t="shared" si="142"/>
        <v>NO</v>
      </c>
      <c r="J1836" s="37" t="str">
        <f t="shared" si="143"/>
        <v>NO</v>
      </c>
      <c r="K1836" s="37" t="str">
        <f t="shared" si="144"/>
        <v>NO</v>
      </c>
    </row>
    <row r="1837" spans="2:11" x14ac:dyDescent="0.35">
      <c r="B1837" s="262"/>
      <c r="C1837" s="238"/>
      <c r="D1837" s="238"/>
      <c r="E1837" s="288"/>
      <c r="F1837" s="264"/>
      <c r="G1837" s="37" t="str">
        <f t="shared" si="140"/>
        <v>NO</v>
      </c>
      <c r="H1837" s="37" t="str">
        <f t="shared" si="141"/>
        <v>NO</v>
      </c>
      <c r="I1837" s="37" t="str">
        <f t="shared" si="142"/>
        <v>NO</v>
      </c>
      <c r="J1837" s="37" t="str">
        <f t="shared" si="143"/>
        <v>NO</v>
      </c>
      <c r="K1837" s="37" t="str">
        <f t="shared" si="144"/>
        <v>NO</v>
      </c>
    </row>
    <row r="1838" spans="2:11" x14ac:dyDescent="0.35">
      <c r="B1838" s="262"/>
      <c r="C1838" s="238"/>
      <c r="D1838" s="238"/>
      <c r="E1838" s="288"/>
      <c r="F1838" s="264"/>
      <c r="G1838" s="37" t="str">
        <f t="shared" si="140"/>
        <v>NO</v>
      </c>
      <c r="H1838" s="37" t="str">
        <f t="shared" si="141"/>
        <v>NO</v>
      </c>
      <c r="I1838" s="37" t="str">
        <f t="shared" si="142"/>
        <v>NO</v>
      </c>
      <c r="J1838" s="37" t="str">
        <f t="shared" si="143"/>
        <v>NO</v>
      </c>
      <c r="K1838" s="37" t="str">
        <f t="shared" si="144"/>
        <v>NO</v>
      </c>
    </row>
    <row r="1839" spans="2:11" x14ac:dyDescent="0.35">
      <c r="B1839" s="262"/>
      <c r="C1839" s="238"/>
      <c r="D1839" s="238"/>
      <c r="E1839" s="288"/>
      <c r="F1839" s="264"/>
      <c r="G1839" s="37" t="str">
        <f t="shared" si="140"/>
        <v>NO</v>
      </c>
      <c r="H1839" s="37" t="str">
        <f t="shared" si="141"/>
        <v>NO</v>
      </c>
      <c r="I1839" s="37" t="str">
        <f t="shared" si="142"/>
        <v>NO</v>
      </c>
      <c r="J1839" s="37" t="str">
        <f t="shared" si="143"/>
        <v>NO</v>
      </c>
      <c r="K1839" s="37" t="str">
        <f t="shared" si="144"/>
        <v>NO</v>
      </c>
    </row>
    <row r="1840" spans="2:11" x14ac:dyDescent="0.35">
      <c r="B1840" s="262"/>
      <c r="C1840" s="238"/>
      <c r="D1840" s="238"/>
      <c r="E1840" s="288"/>
      <c r="F1840" s="264"/>
      <c r="G1840" s="37" t="str">
        <f t="shared" si="140"/>
        <v>NO</v>
      </c>
      <c r="H1840" s="37" t="str">
        <f t="shared" si="141"/>
        <v>NO</v>
      </c>
      <c r="I1840" s="37" t="str">
        <f t="shared" si="142"/>
        <v>NO</v>
      </c>
      <c r="J1840" s="37" t="str">
        <f t="shared" si="143"/>
        <v>NO</v>
      </c>
      <c r="K1840" s="37" t="str">
        <f t="shared" si="144"/>
        <v>NO</v>
      </c>
    </row>
    <row r="1841" spans="2:11" x14ac:dyDescent="0.35">
      <c r="B1841" s="262"/>
      <c r="C1841" s="238"/>
      <c r="D1841" s="238"/>
      <c r="E1841" s="288"/>
      <c r="F1841" s="264"/>
      <c r="G1841" s="37" t="str">
        <f t="shared" si="140"/>
        <v>NO</v>
      </c>
      <c r="H1841" s="37" t="str">
        <f t="shared" si="141"/>
        <v>NO</v>
      </c>
      <c r="I1841" s="37" t="str">
        <f t="shared" si="142"/>
        <v>NO</v>
      </c>
      <c r="J1841" s="37" t="str">
        <f t="shared" si="143"/>
        <v>NO</v>
      </c>
      <c r="K1841" s="37" t="str">
        <f t="shared" si="144"/>
        <v>NO</v>
      </c>
    </row>
    <row r="1842" spans="2:11" x14ac:dyDescent="0.35">
      <c r="B1842" s="262"/>
      <c r="C1842" s="238"/>
      <c r="D1842" s="238"/>
      <c r="E1842" s="288"/>
      <c r="F1842" s="264"/>
      <c r="G1842" s="37" t="str">
        <f t="shared" si="140"/>
        <v>NO</v>
      </c>
      <c r="H1842" s="37" t="str">
        <f t="shared" si="141"/>
        <v>NO</v>
      </c>
      <c r="I1842" s="37" t="str">
        <f t="shared" si="142"/>
        <v>NO</v>
      </c>
      <c r="J1842" s="37" t="str">
        <f t="shared" si="143"/>
        <v>NO</v>
      </c>
      <c r="K1842" s="37" t="str">
        <f t="shared" si="144"/>
        <v>NO</v>
      </c>
    </row>
    <row r="1843" spans="2:11" x14ac:dyDescent="0.35">
      <c r="B1843" s="262"/>
      <c r="C1843" s="238"/>
      <c r="D1843" s="238"/>
      <c r="E1843" s="288"/>
      <c r="F1843" s="264"/>
      <c r="G1843" s="37" t="str">
        <f t="shared" si="140"/>
        <v>NO</v>
      </c>
      <c r="H1843" s="37" t="str">
        <f t="shared" si="141"/>
        <v>NO</v>
      </c>
      <c r="I1843" s="37" t="str">
        <f t="shared" si="142"/>
        <v>NO</v>
      </c>
      <c r="J1843" s="37" t="str">
        <f t="shared" si="143"/>
        <v>NO</v>
      </c>
      <c r="K1843" s="37" t="str">
        <f t="shared" si="144"/>
        <v>NO</v>
      </c>
    </row>
    <row r="1844" spans="2:11" x14ac:dyDescent="0.35">
      <c r="B1844" s="262"/>
      <c r="C1844" s="238"/>
      <c r="D1844" s="238"/>
      <c r="E1844" s="288"/>
      <c r="F1844" s="264"/>
      <c r="G1844" s="37" t="str">
        <f t="shared" si="140"/>
        <v>NO</v>
      </c>
      <c r="H1844" s="37" t="str">
        <f t="shared" si="141"/>
        <v>NO</v>
      </c>
      <c r="I1844" s="37" t="str">
        <f t="shared" si="142"/>
        <v>NO</v>
      </c>
      <c r="J1844" s="37" t="str">
        <f t="shared" si="143"/>
        <v>NO</v>
      </c>
      <c r="K1844" s="37" t="str">
        <f t="shared" si="144"/>
        <v>NO</v>
      </c>
    </row>
    <row r="1845" spans="2:11" x14ac:dyDescent="0.35">
      <c r="B1845" s="262"/>
      <c r="C1845" s="238"/>
      <c r="D1845" s="238"/>
      <c r="E1845" s="288"/>
      <c r="F1845" s="264"/>
      <c r="G1845" s="37" t="str">
        <f t="shared" si="140"/>
        <v>NO</v>
      </c>
      <c r="H1845" s="37" t="str">
        <f t="shared" si="141"/>
        <v>NO</v>
      </c>
      <c r="I1845" s="37" t="str">
        <f t="shared" si="142"/>
        <v>NO</v>
      </c>
      <c r="J1845" s="37" t="str">
        <f t="shared" si="143"/>
        <v>NO</v>
      </c>
      <c r="K1845" s="37" t="str">
        <f t="shared" si="144"/>
        <v>NO</v>
      </c>
    </row>
    <row r="1846" spans="2:11" x14ac:dyDescent="0.35">
      <c r="B1846" s="262"/>
      <c r="C1846" s="238"/>
      <c r="D1846" s="238"/>
      <c r="E1846" s="288"/>
      <c r="F1846" s="264"/>
      <c r="G1846" s="37" t="str">
        <f t="shared" si="140"/>
        <v>NO</v>
      </c>
      <c r="H1846" s="37" t="str">
        <f t="shared" si="141"/>
        <v>NO</v>
      </c>
      <c r="I1846" s="37" t="str">
        <f t="shared" si="142"/>
        <v>NO</v>
      </c>
      <c r="J1846" s="37" t="str">
        <f t="shared" si="143"/>
        <v>NO</v>
      </c>
      <c r="K1846" s="37" t="str">
        <f t="shared" si="144"/>
        <v>NO</v>
      </c>
    </row>
    <row r="1847" spans="2:11" x14ac:dyDescent="0.35">
      <c r="B1847" s="262"/>
      <c r="C1847" s="238"/>
      <c r="D1847" s="238"/>
      <c r="E1847" s="288"/>
      <c r="F1847" s="264"/>
      <c r="G1847" s="37" t="str">
        <f t="shared" si="140"/>
        <v>NO</v>
      </c>
      <c r="H1847" s="37" t="str">
        <f t="shared" si="141"/>
        <v>NO</v>
      </c>
      <c r="I1847" s="37" t="str">
        <f t="shared" si="142"/>
        <v>NO</v>
      </c>
      <c r="J1847" s="37" t="str">
        <f t="shared" si="143"/>
        <v>NO</v>
      </c>
      <c r="K1847" s="37" t="str">
        <f t="shared" si="144"/>
        <v>NO</v>
      </c>
    </row>
    <row r="1848" spans="2:11" x14ac:dyDescent="0.35">
      <c r="B1848" s="262"/>
      <c r="C1848" s="238"/>
      <c r="D1848" s="238"/>
      <c r="E1848" s="288"/>
      <c r="F1848" s="264"/>
      <c r="G1848" s="37" t="str">
        <f t="shared" si="140"/>
        <v>NO</v>
      </c>
      <c r="H1848" s="37" t="str">
        <f t="shared" si="141"/>
        <v>NO</v>
      </c>
      <c r="I1848" s="37" t="str">
        <f t="shared" si="142"/>
        <v>NO</v>
      </c>
      <c r="J1848" s="37" t="str">
        <f t="shared" si="143"/>
        <v>NO</v>
      </c>
      <c r="K1848" s="37" t="str">
        <f t="shared" si="144"/>
        <v>NO</v>
      </c>
    </row>
    <row r="1849" spans="2:11" x14ac:dyDescent="0.35">
      <c r="B1849" s="262"/>
      <c r="C1849" s="238"/>
      <c r="D1849" s="238"/>
      <c r="E1849" s="288"/>
      <c r="F1849" s="264"/>
      <c r="G1849" s="37" t="str">
        <f t="shared" si="140"/>
        <v>NO</v>
      </c>
      <c r="H1849" s="37" t="str">
        <f t="shared" si="141"/>
        <v>NO</v>
      </c>
      <c r="I1849" s="37" t="str">
        <f t="shared" si="142"/>
        <v>NO</v>
      </c>
      <c r="J1849" s="37" t="str">
        <f t="shared" si="143"/>
        <v>NO</v>
      </c>
      <c r="K1849" s="37" t="str">
        <f t="shared" si="144"/>
        <v>NO</v>
      </c>
    </row>
    <row r="1850" spans="2:11" x14ac:dyDescent="0.35">
      <c r="B1850" s="262"/>
      <c r="C1850" s="238"/>
      <c r="D1850" s="238"/>
      <c r="E1850" s="288"/>
      <c r="F1850" s="264"/>
      <c r="G1850" s="37" t="str">
        <f t="shared" si="140"/>
        <v>NO</v>
      </c>
      <c r="H1850" s="37" t="str">
        <f t="shared" si="141"/>
        <v>NO</v>
      </c>
      <c r="I1850" s="37" t="str">
        <f t="shared" si="142"/>
        <v>NO</v>
      </c>
      <c r="J1850" s="37" t="str">
        <f t="shared" si="143"/>
        <v>NO</v>
      </c>
      <c r="K1850" s="37" t="str">
        <f t="shared" si="144"/>
        <v>NO</v>
      </c>
    </row>
    <row r="1851" spans="2:11" x14ac:dyDescent="0.35">
      <c r="B1851" s="262"/>
      <c r="C1851" s="238"/>
      <c r="D1851" s="238"/>
      <c r="E1851" s="288"/>
      <c r="F1851" s="264"/>
      <c r="G1851" s="37" t="str">
        <f t="shared" si="140"/>
        <v>NO</v>
      </c>
      <c r="H1851" s="37" t="str">
        <f t="shared" si="141"/>
        <v>NO</v>
      </c>
      <c r="I1851" s="37" t="str">
        <f t="shared" si="142"/>
        <v>NO</v>
      </c>
      <c r="J1851" s="37" t="str">
        <f t="shared" si="143"/>
        <v>NO</v>
      </c>
      <c r="K1851" s="37" t="str">
        <f t="shared" si="144"/>
        <v>NO</v>
      </c>
    </row>
    <row r="1852" spans="2:11" x14ac:dyDescent="0.35">
      <c r="B1852" s="262"/>
      <c r="C1852" s="238"/>
      <c r="D1852" s="238"/>
      <c r="E1852" s="288"/>
      <c r="F1852" s="264"/>
      <c r="G1852" s="37" t="str">
        <f t="shared" si="140"/>
        <v>NO</v>
      </c>
      <c r="H1852" s="37" t="str">
        <f t="shared" si="141"/>
        <v>NO</v>
      </c>
      <c r="I1852" s="37" t="str">
        <f t="shared" si="142"/>
        <v>NO</v>
      </c>
      <c r="J1852" s="37" t="str">
        <f t="shared" si="143"/>
        <v>NO</v>
      </c>
      <c r="K1852" s="37" t="str">
        <f t="shared" si="144"/>
        <v>NO</v>
      </c>
    </row>
    <row r="1853" spans="2:11" x14ac:dyDescent="0.35">
      <c r="B1853" s="262"/>
      <c r="C1853" s="238"/>
      <c r="D1853" s="238"/>
      <c r="E1853" s="288"/>
      <c r="F1853" s="264"/>
      <c r="G1853" s="37" t="str">
        <f t="shared" si="140"/>
        <v>NO</v>
      </c>
      <c r="H1853" s="37" t="str">
        <f t="shared" si="141"/>
        <v>NO</v>
      </c>
      <c r="I1853" s="37" t="str">
        <f t="shared" si="142"/>
        <v>NO</v>
      </c>
      <c r="J1853" s="37" t="str">
        <f t="shared" si="143"/>
        <v>NO</v>
      </c>
      <c r="K1853" s="37" t="str">
        <f t="shared" si="144"/>
        <v>NO</v>
      </c>
    </row>
    <row r="1854" spans="2:11" x14ac:dyDescent="0.35">
      <c r="B1854" s="262"/>
      <c r="C1854" s="238"/>
      <c r="D1854" s="238"/>
      <c r="E1854" s="288"/>
      <c r="F1854" s="264"/>
      <c r="G1854" s="37" t="str">
        <f t="shared" si="140"/>
        <v>NO</v>
      </c>
      <c r="H1854" s="37" t="str">
        <f t="shared" si="141"/>
        <v>NO</v>
      </c>
      <c r="I1854" s="37" t="str">
        <f t="shared" si="142"/>
        <v>NO</v>
      </c>
      <c r="J1854" s="37" t="str">
        <f t="shared" si="143"/>
        <v>NO</v>
      </c>
      <c r="K1854" s="37" t="str">
        <f t="shared" si="144"/>
        <v>NO</v>
      </c>
    </row>
    <row r="1855" spans="2:11" x14ac:dyDescent="0.35">
      <c r="B1855" s="262"/>
      <c r="C1855" s="238"/>
      <c r="D1855" s="238"/>
      <c r="E1855" s="288"/>
      <c r="F1855" s="264"/>
      <c r="G1855" s="37" t="str">
        <f t="shared" si="140"/>
        <v>NO</v>
      </c>
      <c r="H1855" s="37" t="str">
        <f t="shared" si="141"/>
        <v>NO</v>
      </c>
      <c r="I1855" s="37" t="str">
        <f t="shared" si="142"/>
        <v>NO</v>
      </c>
      <c r="J1855" s="37" t="str">
        <f t="shared" si="143"/>
        <v>NO</v>
      </c>
      <c r="K1855" s="37" t="str">
        <f t="shared" si="144"/>
        <v>NO</v>
      </c>
    </row>
    <row r="1856" spans="2:11" x14ac:dyDescent="0.35">
      <c r="B1856" s="262"/>
      <c r="C1856" s="238"/>
      <c r="D1856" s="238"/>
      <c r="E1856" s="288"/>
      <c r="F1856" s="264"/>
      <c r="G1856" s="37" t="str">
        <f t="shared" si="140"/>
        <v>NO</v>
      </c>
      <c r="H1856" s="37" t="str">
        <f t="shared" si="141"/>
        <v>NO</v>
      </c>
      <c r="I1856" s="37" t="str">
        <f t="shared" si="142"/>
        <v>NO</v>
      </c>
      <c r="J1856" s="37" t="str">
        <f t="shared" si="143"/>
        <v>NO</v>
      </c>
      <c r="K1856" s="37" t="str">
        <f t="shared" si="144"/>
        <v>NO</v>
      </c>
    </row>
    <row r="1857" spans="2:11" x14ac:dyDescent="0.35">
      <c r="B1857" s="262"/>
      <c r="C1857" s="238"/>
      <c r="D1857" s="238"/>
      <c r="E1857" s="288"/>
      <c r="F1857" s="264"/>
      <c r="G1857" s="37" t="str">
        <f t="shared" si="140"/>
        <v>NO</v>
      </c>
      <c r="H1857" s="37" t="str">
        <f t="shared" si="141"/>
        <v>NO</v>
      </c>
      <c r="I1857" s="37" t="str">
        <f t="shared" si="142"/>
        <v>NO</v>
      </c>
      <c r="J1857" s="37" t="str">
        <f t="shared" si="143"/>
        <v>NO</v>
      </c>
      <c r="K1857" s="37" t="str">
        <f t="shared" si="144"/>
        <v>NO</v>
      </c>
    </row>
    <row r="1858" spans="2:11" x14ac:dyDescent="0.35">
      <c r="B1858" s="262"/>
      <c r="C1858" s="238"/>
      <c r="D1858" s="238"/>
      <c r="E1858" s="288"/>
      <c r="F1858" s="264"/>
      <c r="G1858" s="37" t="str">
        <f t="shared" si="140"/>
        <v>NO</v>
      </c>
      <c r="H1858" s="37" t="str">
        <f t="shared" si="141"/>
        <v>NO</v>
      </c>
      <c r="I1858" s="37" t="str">
        <f t="shared" si="142"/>
        <v>NO</v>
      </c>
      <c r="J1858" s="37" t="str">
        <f t="shared" si="143"/>
        <v>NO</v>
      </c>
      <c r="K1858" s="37" t="str">
        <f t="shared" si="144"/>
        <v>NO</v>
      </c>
    </row>
    <row r="1859" spans="2:11" x14ac:dyDescent="0.35">
      <c r="B1859" s="262"/>
      <c r="C1859" s="238"/>
      <c r="D1859" s="238"/>
      <c r="E1859" s="288"/>
      <c r="F1859" s="264"/>
      <c r="G1859" s="37" t="str">
        <f t="shared" si="140"/>
        <v>NO</v>
      </c>
      <c r="H1859" s="37" t="str">
        <f t="shared" si="141"/>
        <v>NO</v>
      </c>
      <c r="I1859" s="37" t="str">
        <f t="shared" si="142"/>
        <v>NO</v>
      </c>
      <c r="J1859" s="37" t="str">
        <f t="shared" si="143"/>
        <v>NO</v>
      </c>
      <c r="K1859" s="37" t="str">
        <f t="shared" si="144"/>
        <v>NO</v>
      </c>
    </row>
    <row r="1860" spans="2:11" x14ac:dyDescent="0.35">
      <c r="B1860" s="262"/>
      <c r="C1860" s="238"/>
      <c r="D1860" s="238"/>
      <c r="E1860" s="288"/>
      <c r="F1860" s="264"/>
      <c r="G1860" s="37" t="str">
        <f t="shared" si="140"/>
        <v>NO</v>
      </c>
      <c r="H1860" s="37" t="str">
        <f t="shared" si="141"/>
        <v>NO</v>
      </c>
      <c r="I1860" s="37" t="str">
        <f t="shared" si="142"/>
        <v>NO</v>
      </c>
      <c r="J1860" s="37" t="str">
        <f t="shared" si="143"/>
        <v>NO</v>
      </c>
      <c r="K1860" s="37" t="str">
        <f t="shared" si="144"/>
        <v>NO</v>
      </c>
    </row>
    <row r="1861" spans="2:11" x14ac:dyDescent="0.35">
      <c r="B1861" s="262"/>
      <c r="C1861" s="238"/>
      <c r="D1861" s="238"/>
      <c r="E1861" s="288"/>
      <c r="F1861" s="264"/>
      <c r="G1861" s="37" t="str">
        <f t="shared" ref="G1861:G1924" si="145">IF(AND(C1861&gt;=DATE(2022,9,30),C1861&lt;=DATE(2023,9,29)),"YES",IF(C1861&lt;DATE(2022,9,30),"NO",IF(C1861&gt;DATE(2023,9,29),"NO")))</f>
        <v>NO</v>
      </c>
      <c r="H1861" s="37" t="str">
        <f t="shared" ref="H1861:H1924" si="146">IF(AND(C1861&gt;=DATE(2023,9,30),C1861&lt;=DATE(2024,9,29)),"YES",IF(C1861&lt;DATE(2023,9,30),"NO",IF(C1861&gt;DATE(2024,9,29),"NO")))</f>
        <v>NO</v>
      </c>
      <c r="I1861" s="37" t="str">
        <f t="shared" ref="I1861:I1924" si="147">IF(AND(C1861&gt;=DATE(2024,9,30),C1861&lt;=DATE(2025,9,29)),"YES",IF(C1861&lt;DATE(2024,9,30),"NO",IF(C1861&gt;DATE(2025,9,29),"NO")))</f>
        <v>NO</v>
      </c>
      <c r="J1861" s="37" t="str">
        <f t="shared" ref="J1861:J1924" si="148">IF(AND(C1861&gt;=DATE(2025,9,30),C1861&lt;=DATE(2026,9,29)),"YES",IF(C1861&lt;DATE(2025,9,30),"NO",IF(C1861&gt;DATE(2026,9,29),"NO")))</f>
        <v>NO</v>
      </c>
      <c r="K1861" s="37" t="str">
        <f t="shared" ref="K1861:K1924" si="149">IF(AND(C1861&gt;=DATE(2026,9,30),C1861&lt;=DATE(2027,9,29)),"YES",IF(C1861&lt;DATE(2026,9,30),"NO",IF(C1861&gt;DATE(2027,9,29),"NO")))</f>
        <v>NO</v>
      </c>
    </row>
    <row r="1862" spans="2:11" x14ac:dyDescent="0.35">
      <c r="B1862" s="262"/>
      <c r="C1862" s="238"/>
      <c r="D1862" s="238"/>
      <c r="E1862" s="288"/>
      <c r="F1862" s="264"/>
      <c r="G1862" s="37" t="str">
        <f t="shared" si="145"/>
        <v>NO</v>
      </c>
      <c r="H1862" s="37" t="str">
        <f t="shared" si="146"/>
        <v>NO</v>
      </c>
      <c r="I1862" s="37" t="str">
        <f t="shared" si="147"/>
        <v>NO</v>
      </c>
      <c r="J1862" s="37" t="str">
        <f t="shared" si="148"/>
        <v>NO</v>
      </c>
      <c r="K1862" s="37" t="str">
        <f t="shared" si="149"/>
        <v>NO</v>
      </c>
    </row>
    <row r="1863" spans="2:11" x14ac:dyDescent="0.35">
      <c r="B1863" s="262"/>
      <c r="C1863" s="238"/>
      <c r="D1863" s="238"/>
      <c r="E1863" s="288"/>
      <c r="F1863" s="264"/>
      <c r="G1863" s="37" t="str">
        <f t="shared" si="145"/>
        <v>NO</v>
      </c>
      <c r="H1863" s="37" t="str">
        <f t="shared" si="146"/>
        <v>NO</v>
      </c>
      <c r="I1863" s="37" t="str">
        <f t="shared" si="147"/>
        <v>NO</v>
      </c>
      <c r="J1863" s="37" t="str">
        <f t="shared" si="148"/>
        <v>NO</v>
      </c>
      <c r="K1863" s="37" t="str">
        <f t="shared" si="149"/>
        <v>NO</v>
      </c>
    </row>
    <row r="1864" spans="2:11" x14ac:dyDescent="0.35">
      <c r="B1864" s="262"/>
      <c r="C1864" s="238"/>
      <c r="D1864" s="238"/>
      <c r="E1864" s="288"/>
      <c r="F1864" s="264"/>
      <c r="G1864" s="37" t="str">
        <f t="shared" si="145"/>
        <v>NO</v>
      </c>
      <c r="H1864" s="37" t="str">
        <f t="shared" si="146"/>
        <v>NO</v>
      </c>
      <c r="I1864" s="37" t="str">
        <f t="shared" si="147"/>
        <v>NO</v>
      </c>
      <c r="J1864" s="37" t="str">
        <f t="shared" si="148"/>
        <v>NO</v>
      </c>
      <c r="K1864" s="37" t="str">
        <f t="shared" si="149"/>
        <v>NO</v>
      </c>
    </row>
    <row r="1865" spans="2:11" x14ac:dyDescent="0.35">
      <c r="B1865" s="262"/>
      <c r="C1865" s="238"/>
      <c r="D1865" s="238"/>
      <c r="E1865" s="288"/>
      <c r="F1865" s="264"/>
      <c r="G1865" s="37" t="str">
        <f t="shared" si="145"/>
        <v>NO</v>
      </c>
      <c r="H1865" s="37" t="str">
        <f t="shared" si="146"/>
        <v>NO</v>
      </c>
      <c r="I1865" s="37" t="str">
        <f t="shared" si="147"/>
        <v>NO</v>
      </c>
      <c r="J1865" s="37" t="str">
        <f t="shared" si="148"/>
        <v>NO</v>
      </c>
      <c r="K1865" s="37" t="str">
        <f t="shared" si="149"/>
        <v>NO</v>
      </c>
    </row>
    <row r="1866" spans="2:11" x14ac:dyDescent="0.35">
      <c r="B1866" s="262"/>
      <c r="C1866" s="238"/>
      <c r="D1866" s="238"/>
      <c r="E1866" s="288"/>
      <c r="F1866" s="264"/>
      <c r="G1866" s="37" t="str">
        <f t="shared" si="145"/>
        <v>NO</v>
      </c>
      <c r="H1866" s="37" t="str">
        <f t="shared" si="146"/>
        <v>NO</v>
      </c>
      <c r="I1866" s="37" t="str">
        <f t="shared" si="147"/>
        <v>NO</v>
      </c>
      <c r="J1866" s="37" t="str">
        <f t="shared" si="148"/>
        <v>NO</v>
      </c>
      <c r="K1866" s="37" t="str">
        <f t="shared" si="149"/>
        <v>NO</v>
      </c>
    </row>
    <row r="1867" spans="2:11" x14ac:dyDescent="0.35">
      <c r="B1867" s="262"/>
      <c r="C1867" s="238"/>
      <c r="D1867" s="238"/>
      <c r="E1867" s="288"/>
      <c r="F1867" s="264"/>
      <c r="G1867" s="37" t="str">
        <f t="shared" si="145"/>
        <v>NO</v>
      </c>
      <c r="H1867" s="37" t="str">
        <f t="shared" si="146"/>
        <v>NO</v>
      </c>
      <c r="I1867" s="37" t="str">
        <f t="shared" si="147"/>
        <v>NO</v>
      </c>
      <c r="J1867" s="37" t="str">
        <f t="shared" si="148"/>
        <v>NO</v>
      </c>
      <c r="K1867" s="37" t="str">
        <f t="shared" si="149"/>
        <v>NO</v>
      </c>
    </row>
    <row r="1868" spans="2:11" x14ac:dyDescent="0.35">
      <c r="B1868" s="262"/>
      <c r="C1868" s="238"/>
      <c r="D1868" s="238"/>
      <c r="E1868" s="288"/>
      <c r="F1868" s="264"/>
      <c r="G1868" s="37" t="str">
        <f t="shared" si="145"/>
        <v>NO</v>
      </c>
      <c r="H1868" s="37" t="str">
        <f t="shared" si="146"/>
        <v>NO</v>
      </c>
      <c r="I1868" s="37" t="str">
        <f t="shared" si="147"/>
        <v>NO</v>
      </c>
      <c r="J1868" s="37" t="str">
        <f t="shared" si="148"/>
        <v>NO</v>
      </c>
      <c r="K1868" s="37" t="str">
        <f t="shared" si="149"/>
        <v>NO</v>
      </c>
    </row>
    <row r="1869" spans="2:11" x14ac:dyDescent="0.35">
      <c r="B1869" s="262"/>
      <c r="C1869" s="238"/>
      <c r="D1869" s="238"/>
      <c r="E1869" s="288"/>
      <c r="F1869" s="264"/>
      <c r="G1869" s="37" t="str">
        <f t="shared" si="145"/>
        <v>NO</v>
      </c>
      <c r="H1869" s="37" t="str">
        <f t="shared" si="146"/>
        <v>NO</v>
      </c>
      <c r="I1869" s="37" t="str">
        <f t="shared" si="147"/>
        <v>NO</v>
      </c>
      <c r="J1869" s="37" t="str">
        <f t="shared" si="148"/>
        <v>NO</v>
      </c>
      <c r="K1869" s="37" t="str">
        <f t="shared" si="149"/>
        <v>NO</v>
      </c>
    </row>
    <row r="1870" spans="2:11" x14ac:dyDescent="0.35">
      <c r="B1870" s="262"/>
      <c r="C1870" s="238"/>
      <c r="D1870" s="238"/>
      <c r="E1870" s="288"/>
      <c r="F1870" s="264"/>
      <c r="G1870" s="37" t="str">
        <f t="shared" si="145"/>
        <v>NO</v>
      </c>
      <c r="H1870" s="37" t="str">
        <f t="shared" si="146"/>
        <v>NO</v>
      </c>
      <c r="I1870" s="37" t="str">
        <f t="shared" si="147"/>
        <v>NO</v>
      </c>
      <c r="J1870" s="37" t="str">
        <f t="shared" si="148"/>
        <v>NO</v>
      </c>
      <c r="K1870" s="37" t="str">
        <f t="shared" si="149"/>
        <v>NO</v>
      </c>
    </row>
    <row r="1871" spans="2:11" x14ac:dyDescent="0.35">
      <c r="B1871" s="262"/>
      <c r="C1871" s="238"/>
      <c r="D1871" s="238"/>
      <c r="E1871" s="288"/>
      <c r="F1871" s="264"/>
      <c r="G1871" s="37" t="str">
        <f t="shared" si="145"/>
        <v>NO</v>
      </c>
      <c r="H1871" s="37" t="str">
        <f t="shared" si="146"/>
        <v>NO</v>
      </c>
      <c r="I1871" s="37" t="str">
        <f t="shared" si="147"/>
        <v>NO</v>
      </c>
      <c r="J1871" s="37" t="str">
        <f t="shared" si="148"/>
        <v>NO</v>
      </c>
      <c r="K1871" s="37" t="str">
        <f t="shared" si="149"/>
        <v>NO</v>
      </c>
    </row>
    <row r="1872" spans="2:11" x14ac:dyDescent="0.35">
      <c r="B1872" s="262"/>
      <c r="C1872" s="238"/>
      <c r="D1872" s="238"/>
      <c r="E1872" s="288"/>
      <c r="F1872" s="264"/>
      <c r="G1872" s="37" t="str">
        <f t="shared" si="145"/>
        <v>NO</v>
      </c>
      <c r="H1872" s="37" t="str">
        <f t="shared" si="146"/>
        <v>NO</v>
      </c>
      <c r="I1872" s="37" t="str">
        <f t="shared" si="147"/>
        <v>NO</v>
      </c>
      <c r="J1872" s="37" t="str">
        <f t="shared" si="148"/>
        <v>NO</v>
      </c>
      <c r="K1872" s="37" t="str">
        <f t="shared" si="149"/>
        <v>NO</v>
      </c>
    </row>
    <row r="1873" spans="2:11" x14ac:dyDescent="0.35">
      <c r="B1873" s="262"/>
      <c r="C1873" s="238"/>
      <c r="D1873" s="238"/>
      <c r="E1873" s="288"/>
      <c r="F1873" s="264"/>
      <c r="G1873" s="37" t="str">
        <f t="shared" si="145"/>
        <v>NO</v>
      </c>
      <c r="H1873" s="37" t="str">
        <f t="shared" si="146"/>
        <v>NO</v>
      </c>
      <c r="I1873" s="37" t="str">
        <f t="shared" si="147"/>
        <v>NO</v>
      </c>
      <c r="J1873" s="37" t="str">
        <f t="shared" si="148"/>
        <v>NO</v>
      </c>
      <c r="K1873" s="37" t="str">
        <f t="shared" si="149"/>
        <v>NO</v>
      </c>
    </row>
    <row r="1874" spans="2:11" x14ac:dyDescent="0.35">
      <c r="B1874" s="262"/>
      <c r="C1874" s="238"/>
      <c r="D1874" s="238"/>
      <c r="E1874" s="288"/>
      <c r="F1874" s="264"/>
      <c r="G1874" s="37" t="str">
        <f t="shared" si="145"/>
        <v>NO</v>
      </c>
      <c r="H1874" s="37" t="str">
        <f t="shared" si="146"/>
        <v>NO</v>
      </c>
      <c r="I1874" s="37" t="str">
        <f t="shared" si="147"/>
        <v>NO</v>
      </c>
      <c r="J1874" s="37" t="str">
        <f t="shared" si="148"/>
        <v>NO</v>
      </c>
      <c r="K1874" s="37" t="str">
        <f t="shared" si="149"/>
        <v>NO</v>
      </c>
    </row>
    <row r="1875" spans="2:11" x14ac:dyDescent="0.35">
      <c r="B1875" s="262"/>
      <c r="C1875" s="238"/>
      <c r="D1875" s="238"/>
      <c r="E1875" s="288"/>
      <c r="F1875" s="264"/>
      <c r="G1875" s="37" t="str">
        <f t="shared" si="145"/>
        <v>NO</v>
      </c>
      <c r="H1875" s="37" t="str">
        <f t="shared" si="146"/>
        <v>NO</v>
      </c>
      <c r="I1875" s="37" t="str">
        <f t="shared" si="147"/>
        <v>NO</v>
      </c>
      <c r="J1875" s="37" t="str">
        <f t="shared" si="148"/>
        <v>NO</v>
      </c>
      <c r="K1875" s="37" t="str">
        <f t="shared" si="149"/>
        <v>NO</v>
      </c>
    </row>
    <row r="1876" spans="2:11" x14ac:dyDescent="0.35">
      <c r="B1876" s="262"/>
      <c r="C1876" s="238"/>
      <c r="D1876" s="238"/>
      <c r="E1876" s="288"/>
      <c r="F1876" s="264"/>
      <c r="G1876" s="37" t="str">
        <f t="shared" si="145"/>
        <v>NO</v>
      </c>
      <c r="H1876" s="37" t="str">
        <f t="shared" si="146"/>
        <v>NO</v>
      </c>
      <c r="I1876" s="37" t="str">
        <f t="shared" si="147"/>
        <v>NO</v>
      </c>
      <c r="J1876" s="37" t="str">
        <f t="shared" si="148"/>
        <v>NO</v>
      </c>
      <c r="K1876" s="37" t="str">
        <f t="shared" si="149"/>
        <v>NO</v>
      </c>
    </row>
    <row r="1877" spans="2:11" x14ac:dyDescent="0.35">
      <c r="B1877" s="262"/>
      <c r="C1877" s="238"/>
      <c r="D1877" s="238"/>
      <c r="E1877" s="288"/>
      <c r="F1877" s="264"/>
      <c r="G1877" s="37" t="str">
        <f t="shared" si="145"/>
        <v>NO</v>
      </c>
      <c r="H1877" s="37" t="str">
        <f t="shared" si="146"/>
        <v>NO</v>
      </c>
      <c r="I1877" s="37" t="str">
        <f t="shared" si="147"/>
        <v>NO</v>
      </c>
      <c r="J1877" s="37" t="str">
        <f t="shared" si="148"/>
        <v>NO</v>
      </c>
      <c r="K1877" s="37" t="str">
        <f t="shared" si="149"/>
        <v>NO</v>
      </c>
    </row>
    <row r="1878" spans="2:11" x14ac:dyDescent="0.35">
      <c r="B1878" s="262"/>
      <c r="C1878" s="238"/>
      <c r="D1878" s="238"/>
      <c r="E1878" s="288"/>
      <c r="F1878" s="264"/>
      <c r="G1878" s="37" t="str">
        <f t="shared" si="145"/>
        <v>NO</v>
      </c>
      <c r="H1878" s="37" t="str">
        <f t="shared" si="146"/>
        <v>NO</v>
      </c>
      <c r="I1878" s="37" t="str">
        <f t="shared" si="147"/>
        <v>NO</v>
      </c>
      <c r="J1878" s="37" t="str">
        <f t="shared" si="148"/>
        <v>NO</v>
      </c>
      <c r="K1878" s="37" t="str">
        <f t="shared" si="149"/>
        <v>NO</v>
      </c>
    </row>
    <row r="1879" spans="2:11" x14ac:dyDescent="0.35">
      <c r="B1879" s="262"/>
      <c r="C1879" s="238"/>
      <c r="D1879" s="238"/>
      <c r="E1879" s="288"/>
      <c r="F1879" s="264"/>
      <c r="G1879" s="37" t="str">
        <f t="shared" si="145"/>
        <v>NO</v>
      </c>
      <c r="H1879" s="37" t="str">
        <f t="shared" si="146"/>
        <v>NO</v>
      </c>
      <c r="I1879" s="37" t="str">
        <f t="shared" si="147"/>
        <v>NO</v>
      </c>
      <c r="J1879" s="37" t="str">
        <f t="shared" si="148"/>
        <v>NO</v>
      </c>
      <c r="K1879" s="37" t="str">
        <f t="shared" si="149"/>
        <v>NO</v>
      </c>
    </row>
    <row r="1880" spans="2:11" x14ac:dyDescent="0.35">
      <c r="B1880" s="262"/>
      <c r="C1880" s="238"/>
      <c r="D1880" s="238"/>
      <c r="E1880" s="288"/>
      <c r="F1880" s="264"/>
      <c r="G1880" s="37" t="str">
        <f t="shared" si="145"/>
        <v>NO</v>
      </c>
      <c r="H1880" s="37" t="str">
        <f t="shared" si="146"/>
        <v>NO</v>
      </c>
      <c r="I1880" s="37" t="str">
        <f t="shared" si="147"/>
        <v>NO</v>
      </c>
      <c r="J1880" s="37" t="str">
        <f t="shared" si="148"/>
        <v>NO</v>
      </c>
      <c r="K1880" s="37" t="str">
        <f t="shared" si="149"/>
        <v>NO</v>
      </c>
    </row>
    <row r="1881" spans="2:11" x14ac:dyDescent="0.35">
      <c r="B1881" s="262"/>
      <c r="C1881" s="238"/>
      <c r="D1881" s="238"/>
      <c r="E1881" s="288"/>
      <c r="F1881" s="264"/>
      <c r="G1881" s="37" t="str">
        <f t="shared" si="145"/>
        <v>NO</v>
      </c>
      <c r="H1881" s="37" t="str">
        <f t="shared" si="146"/>
        <v>NO</v>
      </c>
      <c r="I1881" s="37" t="str">
        <f t="shared" si="147"/>
        <v>NO</v>
      </c>
      <c r="J1881" s="37" t="str">
        <f t="shared" si="148"/>
        <v>NO</v>
      </c>
      <c r="K1881" s="37" t="str">
        <f t="shared" si="149"/>
        <v>NO</v>
      </c>
    </row>
    <row r="1882" spans="2:11" x14ac:dyDescent="0.35">
      <c r="B1882" s="262"/>
      <c r="C1882" s="238"/>
      <c r="D1882" s="238"/>
      <c r="E1882" s="288"/>
      <c r="F1882" s="264"/>
      <c r="G1882" s="37" t="str">
        <f t="shared" si="145"/>
        <v>NO</v>
      </c>
      <c r="H1882" s="37" t="str">
        <f t="shared" si="146"/>
        <v>NO</v>
      </c>
      <c r="I1882" s="37" t="str">
        <f t="shared" si="147"/>
        <v>NO</v>
      </c>
      <c r="J1882" s="37" t="str">
        <f t="shared" si="148"/>
        <v>NO</v>
      </c>
      <c r="K1882" s="37" t="str">
        <f t="shared" si="149"/>
        <v>NO</v>
      </c>
    </row>
    <row r="1883" spans="2:11" x14ac:dyDescent="0.35">
      <c r="B1883" s="262"/>
      <c r="C1883" s="238"/>
      <c r="D1883" s="238"/>
      <c r="E1883" s="288"/>
      <c r="F1883" s="264"/>
      <c r="G1883" s="37" t="str">
        <f t="shared" si="145"/>
        <v>NO</v>
      </c>
      <c r="H1883" s="37" t="str">
        <f t="shared" si="146"/>
        <v>NO</v>
      </c>
      <c r="I1883" s="37" t="str">
        <f t="shared" si="147"/>
        <v>NO</v>
      </c>
      <c r="J1883" s="37" t="str">
        <f t="shared" si="148"/>
        <v>NO</v>
      </c>
      <c r="K1883" s="37" t="str">
        <f t="shared" si="149"/>
        <v>NO</v>
      </c>
    </row>
    <row r="1884" spans="2:11" x14ac:dyDescent="0.35">
      <c r="B1884" s="262"/>
      <c r="C1884" s="238"/>
      <c r="D1884" s="238"/>
      <c r="E1884" s="288"/>
      <c r="F1884" s="264"/>
      <c r="G1884" s="37" t="str">
        <f t="shared" si="145"/>
        <v>NO</v>
      </c>
      <c r="H1884" s="37" t="str">
        <f t="shared" si="146"/>
        <v>NO</v>
      </c>
      <c r="I1884" s="37" t="str">
        <f t="shared" si="147"/>
        <v>NO</v>
      </c>
      <c r="J1884" s="37" t="str">
        <f t="shared" si="148"/>
        <v>NO</v>
      </c>
      <c r="K1884" s="37" t="str">
        <f t="shared" si="149"/>
        <v>NO</v>
      </c>
    </row>
    <row r="1885" spans="2:11" x14ac:dyDescent="0.35">
      <c r="B1885" s="262"/>
      <c r="C1885" s="238"/>
      <c r="D1885" s="238"/>
      <c r="E1885" s="288"/>
      <c r="F1885" s="264"/>
      <c r="G1885" s="37" t="str">
        <f t="shared" si="145"/>
        <v>NO</v>
      </c>
      <c r="H1885" s="37" t="str">
        <f t="shared" si="146"/>
        <v>NO</v>
      </c>
      <c r="I1885" s="37" t="str">
        <f t="shared" si="147"/>
        <v>NO</v>
      </c>
      <c r="J1885" s="37" t="str">
        <f t="shared" si="148"/>
        <v>NO</v>
      </c>
      <c r="K1885" s="37" t="str">
        <f t="shared" si="149"/>
        <v>NO</v>
      </c>
    </row>
    <row r="1886" spans="2:11" x14ac:dyDescent="0.35">
      <c r="B1886" s="262"/>
      <c r="C1886" s="238"/>
      <c r="D1886" s="238"/>
      <c r="E1886" s="288"/>
      <c r="F1886" s="264"/>
      <c r="G1886" s="37" t="str">
        <f t="shared" si="145"/>
        <v>NO</v>
      </c>
      <c r="H1886" s="37" t="str">
        <f t="shared" si="146"/>
        <v>NO</v>
      </c>
      <c r="I1886" s="37" t="str">
        <f t="shared" si="147"/>
        <v>NO</v>
      </c>
      <c r="J1886" s="37" t="str">
        <f t="shared" si="148"/>
        <v>NO</v>
      </c>
      <c r="K1886" s="37" t="str">
        <f t="shared" si="149"/>
        <v>NO</v>
      </c>
    </row>
    <row r="1887" spans="2:11" x14ac:dyDescent="0.35">
      <c r="B1887" s="262"/>
      <c r="C1887" s="238"/>
      <c r="D1887" s="238"/>
      <c r="E1887" s="288"/>
      <c r="F1887" s="264"/>
      <c r="G1887" s="37" t="str">
        <f t="shared" si="145"/>
        <v>NO</v>
      </c>
      <c r="H1887" s="37" t="str">
        <f t="shared" si="146"/>
        <v>NO</v>
      </c>
      <c r="I1887" s="37" t="str">
        <f t="shared" si="147"/>
        <v>NO</v>
      </c>
      <c r="J1887" s="37" t="str">
        <f t="shared" si="148"/>
        <v>NO</v>
      </c>
      <c r="K1887" s="37" t="str">
        <f t="shared" si="149"/>
        <v>NO</v>
      </c>
    </row>
    <row r="1888" spans="2:11" x14ac:dyDescent="0.35">
      <c r="B1888" s="262"/>
      <c r="C1888" s="238"/>
      <c r="D1888" s="238"/>
      <c r="E1888" s="288"/>
      <c r="F1888" s="264"/>
      <c r="G1888" s="37" t="str">
        <f t="shared" si="145"/>
        <v>NO</v>
      </c>
      <c r="H1888" s="37" t="str">
        <f t="shared" si="146"/>
        <v>NO</v>
      </c>
      <c r="I1888" s="37" t="str">
        <f t="shared" si="147"/>
        <v>NO</v>
      </c>
      <c r="J1888" s="37" t="str">
        <f t="shared" si="148"/>
        <v>NO</v>
      </c>
      <c r="K1888" s="37" t="str">
        <f t="shared" si="149"/>
        <v>NO</v>
      </c>
    </row>
    <row r="1889" spans="2:11" x14ac:dyDescent="0.35">
      <c r="B1889" s="262"/>
      <c r="C1889" s="238"/>
      <c r="D1889" s="238"/>
      <c r="E1889" s="288"/>
      <c r="F1889" s="264"/>
      <c r="G1889" s="37" t="str">
        <f t="shared" si="145"/>
        <v>NO</v>
      </c>
      <c r="H1889" s="37" t="str">
        <f t="shared" si="146"/>
        <v>NO</v>
      </c>
      <c r="I1889" s="37" t="str">
        <f t="shared" si="147"/>
        <v>NO</v>
      </c>
      <c r="J1889" s="37" t="str">
        <f t="shared" si="148"/>
        <v>NO</v>
      </c>
      <c r="K1889" s="37" t="str">
        <f t="shared" si="149"/>
        <v>NO</v>
      </c>
    </row>
    <row r="1890" spans="2:11" x14ac:dyDescent="0.35">
      <c r="B1890" s="262"/>
      <c r="C1890" s="238"/>
      <c r="D1890" s="238"/>
      <c r="E1890" s="288"/>
      <c r="F1890" s="264"/>
      <c r="G1890" s="37" t="str">
        <f t="shared" si="145"/>
        <v>NO</v>
      </c>
      <c r="H1890" s="37" t="str">
        <f t="shared" si="146"/>
        <v>NO</v>
      </c>
      <c r="I1890" s="37" t="str">
        <f t="shared" si="147"/>
        <v>NO</v>
      </c>
      <c r="J1890" s="37" t="str">
        <f t="shared" si="148"/>
        <v>NO</v>
      </c>
      <c r="K1890" s="37" t="str">
        <f t="shared" si="149"/>
        <v>NO</v>
      </c>
    </row>
    <row r="1891" spans="2:11" x14ac:dyDescent="0.35">
      <c r="B1891" s="262"/>
      <c r="C1891" s="238"/>
      <c r="D1891" s="238"/>
      <c r="E1891" s="288"/>
      <c r="F1891" s="264"/>
      <c r="G1891" s="37" t="str">
        <f t="shared" si="145"/>
        <v>NO</v>
      </c>
      <c r="H1891" s="37" t="str">
        <f t="shared" si="146"/>
        <v>NO</v>
      </c>
      <c r="I1891" s="37" t="str">
        <f t="shared" si="147"/>
        <v>NO</v>
      </c>
      <c r="J1891" s="37" t="str">
        <f t="shared" si="148"/>
        <v>NO</v>
      </c>
      <c r="K1891" s="37" t="str">
        <f t="shared" si="149"/>
        <v>NO</v>
      </c>
    </row>
    <row r="1892" spans="2:11" x14ac:dyDescent="0.35">
      <c r="B1892" s="262"/>
      <c r="C1892" s="238"/>
      <c r="D1892" s="238"/>
      <c r="E1892" s="288"/>
      <c r="F1892" s="264"/>
      <c r="G1892" s="37" t="str">
        <f t="shared" si="145"/>
        <v>NO</v>
      </c>
      <c r="H1892" s="37" t="str">
        <f t="shared" si="146"/>
        <v>NO</v>
      </c>
      <c r="I1892" s="37" t="str">
        <f t="shared" si="147"/>
        <v>NO</v>
      </c>
      <c r="J1892" s="37" t="str">
        <f t="shared" si="148"/>
        <v>NO</v>
      </c>
      <c r="K1892" s="37" t="str">
        <f t="shared" si="149"/>
        <v>NO</v>
      </c>
    </row>
    <row r="1893" spans="2:11" x14ac:dyDescent="0.35">
      <c r="B1893" s="262"/>
      <c r="C1893" s="238"/>
      <c r="D1893" s="238"/>
      <c r="E1893" s="288"/>
      <c r="F1893" s="264"/>
      <c r="G1893" s="37" t="str">
        <f t="shared" si="145"/>
        <v>NO</v>
      </c>
      <c r="H1893" s="37" t="str">
        <f t="shared" si="146"/>
        <v>NO</v>
      </c>
      <c r="I1893" s="37" t="str">
        <f t="shared" si="147"/>
        <v>NO</v>
      </c>
      <c r="J1893" s="37" t="str">
        <f t="shared" si="148"/>
        <v>NO</v>
      </c>
      <c r="K1893" s="37" t="str">
        <f t="shared" si="149"/>
        <v>NO</v>
      </c>
    </row>
    <row r="1894" spans="2:11" x14ac:dyDescent="0.35">
      <c r="B1894" s="262"/>
      <c r="C1894" s="238"/>
      <c r="D1894" s="238"/>
      <c r="E1894" s="288"/>
      <c r="F1894" s="264"/>
      <c r="G1894" s="37" t="str">
        <f t="shared" si="145"/>
        <v>NO</v>
      </c>
      <c r="H1894" s="37" t="str">
        <f t="shared" si="146"/>
        <v>NO</v>
      </c>
      <c r="I1894" s="37" t="str">
        <f t="shared" si="147"/>
        <v>NO</v>
      </c>
      <c r="J1894" s="37" t="str">
        <f t="shared" si="148"/>
        <v>NO</v>
      </c>
      <c r="K1894" s="37" t="str">
        <f t="shared" si="149"/>
        <v>NO</v>
      </c>
    </row>
    <row r="1895" spans="2:11" x14ac:dyDescent="0.35">
      <c r="B1895" s="262"/>
      <c r="C1895" s="238"/>
      <c r="D1895" s="238"/>
      <c r="E1895" s="288"/>
      <c r="F1895" s="264"/>
      <c r="G1895" s="37" t="str">
        <f t="shared" si="145"/>
        <v>NO</v>
      </c>
      <c r="H1895" s="37" t="str">
        <f t="shared" si="146"/>
        <v>NO</v>
      </c>
      <c r="I1895" s="37" t="str">
        <f t="shared" si="147"/>
        <v>NO</v>
      </c>
      <c r="J1895" s="37" t="str">
        <f t="shared" si="148"/>
        <v>NO</v>
      </c>
      <c r="K1895" s="37" t="str">
        <f t="shared" si="149"/>
        <v>NO</v>
      </c>
    </row>
    <row r="1896" spans="2:11" x14ac:dyDescent="0.35">
      <c r="B1896" s="262"/>
      <c r="C1896" s="238"/>
      <c r="D1896" s="238"/>
      <c r="E1896" s="288"/>
      <c r="F1896" s="264"/>
      <c r="G1896" s="37" t="str">
        <f t="shared" si="145"/>
        <v>NO</v>
      </c>
      <c r="H1896" s="37" t="str">
        <f t="shared" si="146"/>
        <v>NO</v>
      </c>
      <c r="I1896" s="37" t="str">
        <f t="shared" si="147"/>
        <v>NO</v>
      </c>
      <c r="J1896" s="37" t="str">
        <f t="shared" si="148"/>
        <v>NO</v>
      </c>
      <c r="K1896" s="37" t="str">
        <f t="shared" si="149"/>
        <v>NO</v>
      </c>
    </row>
    <row r="1897" spans="2:11" x14ac:dyDescent="0.35">
      <c r="B1897" s="262"/>
      <c r="C1897" s="238"/>
      <c r="D1897" s="238"/>
      <c r="E1897" s="288"/>
      <c r="F1897" s="264"/>
      <c r="G1897" s="37" t="str">
        <f t="shared" si="145"/>
        <v>NO</v>
      </c>
      <c r="H1897" s="37" t="str">
        <f t="shared" si="146"/>
        <v>NO</v>
      </c>
      <c r="I1897" s="37" t="str">
        <f t="shared" si="147"/>
        <v>NO</v>
      </c>
      <c r="J1897" s="37" t="str">
        <f t="shared" si="148"/>
        <v>NO</v>
      </c>
      <c r="K1897" s="37" t="str">
        <f t="shared" si="149"/>
        <v>NO</v>
      </c>
    </row>
    <row r="1898" spans="2:11" x14ac:dyDescent="0.35">
      <c r="B1898" s="262"/>
      <c r="C1898" s="238"/>
      <c r="D1898" s="238"/>
      <c r="E1898" s="288"/>
      <c r="F1898" s="264"/>
      <c r="G1898" s="37" t="str">
        <f t="shared" si="145"/>
        <v>NO</v>
      </c>
      <c r="H1898" s="37" t="str">
        <f t="shared" si="146"/>
        <v>NO</v>
      </c>
      <c r="I1898" s="37" t="str">
        <f t="shared" si="147"/>
        <v>NO</v>
      </c>
      <c r="J1898" s="37" t="str">
        <f t="shared" si="148"/>
        <v>NO</v>
      </c>
      <c r="K1898" s="37" t="str">
        <f t="shared" si="149"/>
        <v>NO</v>
      </c>
    </row>
    <row r="1899" spans="2:11" x14ac:dyDescent="0.35">
      <c r="B1899" s="262"/>
      <c r="C1899" s="238"/>
      <c r="D1899" s="238"/>
      <c r="E1899" s="288"/>
      <c r="F1899" s="264"/>
      <c r="G1899" s="37" t="str">
        <f t="shared" si="145"/>
        <v>NO</v>
      </c>
      <c r="H1899" s="37" t="str">
        <f t="shared" si="146"/>
        <v>NO</v>
      </c>
      <c r="I1899" s="37" t="str">
        <f t="shared" si="147"/>
        <v>NO</v>
      </c>
      <c r="J1899" s="37" t="str">
        <f t="shared" si="148"/>
        <v>NO</v>
      </c>
      <c r="K1899" s="37" t="str">
        <f t="shared" si="149"/>
        <v>NO</v>
      </c>
    </row>
    <row r="1900" spans="2:11" x14ac:dyDescent="0.35">
      <c r="B1900" s="262"/>
      <c r="C1900" s="238"/>
      <c r="D1900" s="238"/>
      <c r="E1900" s="288"/>
      <c r="F1900" s="264"/>
      <c r="G1900" s="37" t="str">
        <f t="shared" si="145"/>
        <v>NO</v>
      </c>
      <c r="H1900" s="37" t="str">
        <f t="shared" si="146"/>
        <v>NO</v>
      </c>
      <c r="I1900" s="37" t="str">
        <f t="shared" si="147"/>
        <v>NO</v>
      </c>
      <c r="J1900" s="37" t="str">
        <f t="shared" si="148"/>
        <v>NO</v>
      </c>
      <c r="K1900" s="37" t="str">
        <f t="shared" si="149"/>
        <v>NO</v>
      </c>
    </row>
    <row r="1901" spans="2:11" x14ac:dyDescent="0.35">
      <c r="B1901" s="262"/>
      <c r="C1901" s="238"/>
      <c r="D1901" s="238"/>
      <c r="E1901" s="288"/>
      <c r="F1901" s="264"/>
      <c r="G1901" s="37" t="str">
        <f t="shared" si="145"/>
        <v>NO</v>
      </c>
      <c r="H1901" s="37" t="str">
        <f t="shared" si="146"/>
        <v>NO</v>
      </c>
      <c r="I1901" s="37" t="str">
        <f t="shared" si="147"/>
        <v>NO</v>
      </c>
      <c r="J1901" s="37" t="str">
        <f t="shared" si="148"/>
        <v>NO</v>
      </c>
      <c r="K1901" s="37" t="str">
        <f t="shared" si="149"/>
        <v>NO</v>
      </c>
    </row>
    <row r="1902" spans="2:11" x14ac:dyDescent="0.35">
      <c r="B1902" s="262"/>
      <c r="C1902" s="238"/>
      <c r="D1902" s="238"/>
      <c r="E1902" s="288"/>
      <c r="F1902" s="264"/>
      <c r="G1902" s="37" t="str">
        <f t="shared" si="145"/>
        <v>NO</v>
      </c>
      <c r="H1902" s="37" t="str">
        <f t="shared" si="146"/>
        <v>NO</v>
      </c>
      <c r="I1902" s="37" t="str">
        <f t="shared" si="147"/>
        <v>NO</v>
      </c>
      <c r="J1902" s="37" t="str">
        <f t="shared" si="148"/>
        <v>NO</v>
      </c>
      <c r="K1902" s="37" t="str">
        <f t="shared" si="149"/>
        <v>NO</v>
      </c>
    </row>
    <row r="1903" spans="2:11" x14ac:dyDescent="0.35">
      <c r="B1903" s="262"/>
      <c r="C1903" s="238"/>
      <c r="D1903" s="238"/>
      <c r="E1903" s="288"/>
      <c r="F1903" s="264"/>
      <c r="G1903" s="37" t="str">
        <f t="shared" si="145"/>
        <v>NO</v>
      </c>
      <c r="H1903" s="37" t="str">
        <f t="shared" si="146"/>
        <v>NO</v>
      </c>
      <c r="I1903" s="37" t="str">
        <f t="shared" si="147"/>
        <v>NO</v>
      </c>
      <c r="J1903" s="37" t="str">
        <f t="shared" si="148"/>
        <v>NO</v>
      </c>
      <c r="K1903" s="37" t="str">
        <f t="shared" si="149"/>
        <v>NO</v>
      </c>
    </row>
    <row r="1904" spans="2:11" x14ac:dyDescent="0.35">
      <c r="B1904" s="262"/>
      <c r="C1904" s="238"/>
      <c r="D1904" s="238"/>
      <c r="E1904" s="288"/>
      <c r="F1904" s="264"/>
      <c r="G1904" s="37" t="str">
        <f t="shared" si="145"/>
        <v>NO</v>
      </c>
      <c r="H1904" s="37" t="str">
        <f t="shared" si="146"/>
        <v>NO</v>
      </c>
      <c r="I1904" s="37" t="str">
        <f t="shared" si="147"/>
        <v>NO</v>
      </c>
      <c r="J1904" s="37" t="str">
        <f t="shared" si="148"/>
        <v>NO</v>
      </c>
      <c r="K1904" s="37" t="str">
        <f t="shared" si="149"/>
        <v>NO</v>
      </c>
    </row>
    <row r="1905" spans="2:11" x14ac:dyDescent="0.35">
      <c r="B1905" s="262"/>
      <c r="C1905" s="238"/>
      <c r="D1905" s="238"/>
      <c r="E1905" s="288"/>
      <c r="F1905" s="264"/>
      <c r="G1905" s="37" t="str">
        <f t="shared" si="145"/>
        <v>NO</v>
      </c>
      <c r="H1905" s="37" t="str">
        <f t="shared" si="146"/>
        <v>NO</v>
      </c>
      <c r="I1905" s="37" t="str">
        <f t="shared" si="147"/>
        <v>NO</v>
      </c>
      <c r="J1905" s="37" t="str">
        <f t="shared" si="148"/>
        <v>NO</v>
      </c>
      <c r="K1905" s="37" t="str">
        <f t="shared" si="149"/>
        <v>NO</v>
      </c>
    </row>
    <row r="1906" spans="2:11" x14ac:dyDescent="0.35">
      <c r="B1906" s="262"/>
      <c r="C1906" s="238"/>
      <c r="D1906" s="238"/>
      <c r="E1906" s="288"/>
      <c r="F1906" s="264"/>
      <c r="G1906" s="37" t="str">
        <f t="shared" si="145"/>
        <v>NO</v>
      </c>
      <c r="H1906" s="37" t="str">
        <f t="shared" si="146"/>
        <v>NO</v>
      </c>
      <c r="I1906" s="37" t="str">
        <f t="shared" si="147"/>
        <v>NO</v>
      </c>
      <c r="J1906" s="37" t="str">
        <f t="shared" si="148"/>
        <v>NO</v>
      </c>
      <c r="K1906" s="37" t="str">
        <f t="shared" si="149"/>
        <v>NO</v>
      </c>
    </row>
    <row r="1907" spans="2:11" x14ac:dyDescent="0.35">
      <c r="B1907" s="262"/>
      <c r="C1907" s="238"/>
      <c r="D1907" s="238"/>
      <c r="E1907" s="288"/>
      <c r="F1907" s="264"/>
      <c r="G1907" s="37" t="str">
        <f t="shared" si="145"/>
        <v>NO</v>
      </c>
      <c r="H1907" s="37" t="str">
        <f t="shared" si="146"/>
        <v>NO</v>
      </c>
      <c r="I1907" s="37" t="str">
        <f t="shared" si="147"/>
        <v>NO</v>
      </c>
      <c r="J1907" s="37" t="str">
        <f t="shared" si="148"/>
        <v>NO</v>
      </c>
      <c r="K1907" s="37" t="str">
        <f t="shared" si="149"/>
        <v>NO</v>
      </c>
    </row>
    <row r="1908" spans="2:11" x14ac:dyDescent="0.35">
      <c r="B1908" s="262"/>
      <c r="C1908" s="238"/>
      <c r="D1908" s="238"/>
      <c r="E1908" s="288"/>
      <c r="F1908" s="264"/>
      <c r="G1908" s="37" t="str">
        <f t="shared" si="145"/>
        <v>NO</v>
      </c>
      <c r="H1908" s="37" t="str">
        <f t="shared" si="146"/>
        <v>NO</v>
      </c>
      <c r="I1908" s="37" t="str">
        <f t="shared" si="147"/>
        <v>NO</v>
      </c>
      <c r="J1908" s="37" t="str">
        <f t="shared" si="148"/>
        <v>NO</v>
      </c>
      <c r="K1908" s="37" t="str">
        <f t="shared" si="149"/>
        <v>NO</v>
      </c>
    </row>
    <row r="1909" spans="2:11" x14ac:dyDescent="0.35">
      <c r="B1909" s="262"/>
      <c r="C1909" s="238"/>
      <c r="D1909" s="238"/>
      <c r="E1909" s="288"/>
      <c r="F1909" s="264"/>
      <c r="G1909" s="37" t="str">
        <f t="shared" si="145"/>
        <v>NO</v>
      </c>
      <c r="H1909" s="37" t="str">
        <f t="shared" si="146"/>
        <v>NO</v>
      </c>
      <c r="I1909" s="37" t="str">
        <f t="shared" si="147"/>
        <v>NO</v>
      </c>
      <c r="J1909" s="37" t="str">
        <f t="shared" si="148"/>
        <v>NO</v>
      </c>
      <c r="K1909" s="37" t="str">
        <f t="shared" si="149"/>
        <v>NO</v>
      </c>
    </row>
    <row r="1910" spans="2:11" x14ac:dyDescent="0.35">
      <c r="B1910" s="262"/>
      <c r="C1910" s="238"/>
      <c r="D1910" s="238"/>
      <c r="E1910" s="288"/>
      <c r="F1910" s="264"/>
      <c r="G1910" s="37" t="str">
        <f t="shared" si="145"/>
        <v>NO</v>
      </c>
      <c r="H1910" s="37" t="str">
        <f t="shared" si="146"/>
        <v>NO</v>
      </c>
      <c r="I1910" s="37" t="str">
        <f t="shared" si="147"/>
        <v>NO</v>
      </c>
      <c r="J1910" s="37" t="str">
        <f t="shared" si="148"/>
        <v>NO</v>
      </c>
      <c r="K1910" s="37" t="str">
        <f t="shared" si="149"/>
        <v>NO</v>
      </c>
    </row>
    <row r="1911" spans="2:11" x14ac:dyDescent="0.35">
      <c r="B1911" s="262"/>
      <c r="C1911" s="238"/>
      <c r="D1911" s="238"/>
      <c r="E1911" s="288"/>
      <c r="F1911" s="264"/>
      <c r="G1911" s="37" t="str">
        <f t="shared" si="145"/>
        <v>NO</v>
      </c>
      <c r="H1911" s="37" t="str">
        <f t="shared" si="146"/>
        <v>NO</v>
      </c>
      <c r="I1911" s="37" t="str">
        <f t="shared" si="147"/>
        <v>NO</v>
      </c>
      <c r="J1911" s="37" t="str">
        <f t="shared" si="148"/>
        <v>NO</v>
      </c>
      <c r="K1911" s="37" t="str">
        <f t="shared" si="149"/>
        <v>NO</v>
      </c>
    </row>
    <row r="1912" spans="2:11" x14ac:dyDescent="0.35">
      <c r="B1912" s="262"/>
      <c r="C1912" s="238"/>
      <c r="D1912" s="238"/>
      <c r="E1912" s="288"/>
      <c r="F1912" s="264"/>
      <c r="G1912" s="37" t="str">
        <f t="shared" si="145"/>
        <v>NO</v>
      </c>
      <c r="H1912" s="37" t="str">
        <f t="shared" si="146"/>
        <v>NO</v>
      </c>
      <c r="I1912" s="37" t="str">
        <f t="shared" si="147"/>
        <v>NO</v>
      </c>
      <c r="J1912" s="37" t="str">
        <f t="shared" si="148"/>
        <v>NO</v>
      </c>
      <c r="K1912" s="37" t="str">
        <f t="shared" si="149"/>
        <v>NO</v>
      </c>
    </row>
    <row r="1913" spans="2:11" x14ac:dyDescent="0.35">
      <c r="B1913" s="262"/>
      <c r="C1913" s="238"/>
      <c r="D1913" s="238"/>
      <c r="E1913" s="288"/>
      <c r="F1913" s="264"/>
      <c r="G1913" s="37" t="str">
        <f t="shared" si="145"/>
        <v>NO</v>
      </c>
      <c r="H1913" s="37" t="str">
        <f t="shared" si="146"/>
        <v>NO</v>
      </c>
      <c r="I1913" s="37" t="str">
        <f t="shared" si="147"/>
        <v>NO</v>
      </c>
      <c r="J1913" s="37" t="str">
        <f t="shared" si="148"/>
        <v>NO</v>
      </c>
      <c r="K1913" s="37" t="str">
        <f t="shared" si="149"/>
        <v>NO</v>
      </c>
    </row>
    <row r="1914" spans="2:11" x14ac:dyDescent="0.35">
      <c r="B1914" s="262"/>
      <c r="C1914" s="238"/>
      <c r="D1914" s="238"/>
      <c r="E1914" s="288"/>
      <c r="F1914" s="264"/>
      <c r="G1914" s="37" t="str">
        <f t="shared" si="145"/>
        <v>NO</v>
      </c>
      <c r="H1914" s="37" t="str">
        <f t="shared" si="146"/>
        <v>NO</v>
      </c>
      <c r="I1914" s="37" t="str">
        <f t="shared" si="147"/>
        <v>NO</v>
      </c>
      <c r="J1914" s="37" t="str">
        <f t="shared" si="148"/>
        <v>NO</v>
      </c>
      <c r="K1914" s="37" t="str">
        <f t="shared" si="149"/>
        <v>NO</v>
      </c>
    </row>
    <row r="1915" spans="2:11" x14ac:dyDescent="0.35">
      <c r="B1915" s="262"/>
      <c r="C1915" s="238"/>
      <c r="D1915" s="238"/>
      <c r="E1915" s="288"/>
      <c r="F1915" s="264"/>
      <c r="G1915" s="37" t="str">
        <f t="shared" si="145"/>
        <v>NO</v>
      </c>
      <c r="H1915" s="37" t="str">
        <f t="shared" si="146"/>
        <v>NO</v>
      </c>
      <c r="I1915" s="37" t="str">
        <f t="shared" si="147"/>
        <v>NO</v>
      </c>
      <c r="J1915" s="37" t="str">
        <f t="shared" si="148"/>
        <v>NO</v>
      </c>
      <c r="K1915" s="37" t="str">
        <f t="shared" si="149"/>
        <v>NO</v>
      </c>
    </row>
    <row r="1916" spans="2:11" x14ac:dyDescent="0.35">
      <c r="B1916" s="262"/>
      <c r="C1916" s="238"/>
      <c r="D1916" s="238"/>
      <c r="E1916" s="288"/>
      <c r="F1916" s="264"/>
      <c r="G1916" s="37" t="str">
        <f t="shared" si="145"/>
        <v>NO</v>
      </c>
      <c r="H1916" s="37" t="str">
        <f t="shared" si="146"/>
        <v>NO</v>
      </c>
      <c r="I1916" s="37" t="str">
        <f t="shared" si="147"/>
        <v>NO</v>
      </c>
      <c r="J1916" s="37" t="str">
        <f t="shared" si="148"/>
        <v>NO</v>
      </c>
      <c r="K1916" s="37" t="str">
        <f t="shared" si="149"/>
        <v>NO</v>
      </c>
    </row>
    <row r="1917" spans="2:11" x14ac:dyDescent="0.35">
      <c r="B1917" s="262"/>
      <c r="C1917" s="238"/>
      <c r="D1917" s="238"/>
      <c r="E1917" s="288"/>
      <c r="F1917" s="264"/>
      <c r="G1917" s="37" t="str">
        <f t="shared" si="145"/>
        <v>NO</v>
      </c>
      <c r="H1917" s="37" t="str">
        <f t="shared" si="146"/>
        <v>NO</v>
      </c>
      <c r="I1917" s="37" t="str">
        <f t="shared" si="147"/>
        <v>NO</v>
      </c>
      <c r="J1917" s="37" t="str">
        <f t="shared" si="148"/>
        <v>NO</v>
      </c>
      <c r="K1917" s="37" t="str">
        <f t="shared" si="149"/>
        <v>NO</v>
      </c>
    </row>
    <row r="1918" spans="2:11" x14ac:dyDescent="0.35">
      <c r="B1918" s="262"/>
      <c r="C1918" s="238"/>
      <c r="D1918" s="238"/>
      <c r="E1918" s="288"/>
      <c r="F1918" s="264"/>
      <c r="G1918" s="37" t="str">
        <f t="shared" si="145"/>
        <v>NO</v>
      </c>
      <c r="H1918" s="37" t="str">
        <f t="shared" si="146"/>
        <v>NO</v>
      </c>
      <c r="I1918" s="37" t="str">
        <f t="shared" si="147"/>
        <v>NO</v>
      </c>
      <c r="J1918" s="37" t="str">
        <f t="shared" si="148"/>
        <v>NO</v>
      </c>
      <c r="K1918" s="37" t="str">
        <f t="shared" si="149"/>
        <v>NO</v>
      </c>
    </row>
    <row r="1919" spans="2:11" x14ac:dyDescent="0.35">
      <c r="B1919" s="262"/>
      <c r="C1919" s="238"/>
      <c r="D1919" s="238"/>
      <c r="E1919" s="288"/>
      <c r="F1919" s="264"/>
      <c r="G1919" s="37" t="str">
        <f t="shared" si="145"/>
        <v>NO</v>
      </c>
      <c r="H1919" s="37" t="str">
        <f t="shared" si="146"/>
        <v>NO</v>
      </c>
      <c r="I1919" s="37" t="str">
        <f t="shared" si="147"/>
        <v>NO</v>
      </c>
      <c r="J1919" s="37" t="str">
        <f t="shared" si="148"/>
        <v>NO</v>
      </c>
      <c r="K1919" s="37" t="str">
        <f t="shared" si="149"/>
        <v>NO</v>
      </c>
    </row>
    <row r="1920" spans="2:11" x14ac:dyDescent="0.35">
      <c r="B1920" s="262"/>
      <c r="C1920" s="238"/>
      <c r="D1920" s="238"/>
      <c r="E1920" s="288"/>
      <c r="F1920" s="264"/>
      <c r="G1920" s="37" t="str">
        <f t="shared" si="145"/>
        <v>NO</v>
      </c>
      <c r="H1920" s="37" t="str">
        <f t="shared" si="146"/>
        <v>NO</v>
      </c>
      <c r="I1920" s="37" t="str">
        <f t="shared" si="147"/>
        <v>NO</v>
      </c>
      <c r="J1920" s="37" t="str">
        <f t="shared" si="148"/>
        <v>NO</v>
      </c>
      <c r="K1920" s="37" t="str">
        <f t="shared" si="149"/>
        <v>NO</v>
      </c>
    </row>
    <row r="1921" spans="2:11" x14ac:dyDescent="0.35">
      <c r="B1921" s="262"/>
      <c r="C1921" s="238"/>
      <c r="D1921" s="238"/>
      <c r="E1921" s="288"/>
      <c r="F1921" s="264"/>
      <c r="G1921" s="37" t="str">
        <f t="shared" si="145"/>
        <v>NO</v>
      </c>
      <c r="H1921" s="37" t="str">
        <f t="shared" si="146"/>
        <v>NO</v>
      </c>
      <c r="I1921" s="37" t="str">
        <f t="shared" si="147"/>
        <v>NO</v>
      </c>
      <c r="J1921" s="37" t="str">
        <f t="shared" si="148"/>
        <v>NO</v>
      </c>
      <c r="K1921" s="37" t="str">
        <f t="shared" si="149"/>
        <v>NO</v>
      </c>
    </row>
    <row r="1922" spans="2:11" x14ac:dyDescent="0.35">
      <c r="B1922" s="262"/>
      <c r="C1922" s="238"/>
      <c r="D1922" s="238"/>
      <c r="E1922" s="288"/>
      <c r="F1922" s="264"/>
      <c r="G1922" s="37" t="str">
        <f t="shared" si="145"/>
        <v>NO</v>
      </c>
      <c r="H1922" s="37" t="str">
        <f t="shared" si="146"/>
        <v>NO</v>
      </c>
      <c r="I1922" s="37" t="str">
        <f t="shared" si="147"/>
        <v>NO</v>
      </c>
      <c r="J1922" s="37" t="str">
        <f t="shared" si="148"/>
        <v>NO</v>
      </c>
      <c r="K1922" s="37" t="str">
        <f t="shared" si="149"/>
        <v>NO</v>
      </c>
    </row>
    <row r="1923" spans="2:11" x14ac:dyDescent="0.35">
      <c r="B1923" s="262"/>
      <c r="C1923" s="238"/>
      <c r="D1923" s="238"/>
      <c r="E1923" s="288"/>
      <c r="F1923" s="264"/>
      <c r="G1923" s="37" t="str">
        <f t="shared" si="145"/>
        <v>NO</v>
      </c>
      <c r="H1923" s="37" t="str">
        <f t="shared" si="146"/>
        <v>NO</v>
      </c>
      <c r="I1923" s="37" t="str">
        <f t="shared" si="147"/>
        <v>NO</v>
      </c>
      <c r="J1923" s="37" t="str">
        <f t="shared" si="148"/>
        <v>NO</v>
      </c>
      <c r="K1923" s="37" t="str">
        <f t="shared" si="149"/>
        <v>NO</v>
      </c>
    </row>
    <row r="1924" spans="2:11" x14ac:dyDescent="0.35">
      <c r="B1924" s="262"/>
      <c r="C1924" s="238"/>
      <c r="D1924" s="238"/>
      <c r="E1924" s="288"/>
      <c r="F1924" s="264"/>
      <c r="G1924" s="37" t="str">
        <f t="shared" si="145"/>
        <v>NO</v>
      </c>
      <c r="H1924" s="37" t="str">
        <f t="shared" si="146"/>
        <v>NO</v>
      </c>
      <c r="I1924" s="37" t="str">
        <f t="shared" si="147"/>
        <v>NO</v>
      </c>
      <c r="J1924" s="37" t="str">
        <f t="shared" si="148"/>
        <v>NO</v>
      </c>
      <c r="K1924" s="37" t="str">
        <f t="shared" si="149"/>
        <v>NO</v>
      </c>
    </row>
    <row r="1925" spans="2:11" x14ac:dyDescent="0.35">
      <c r="B1925" s="262"/>
      <c r="C1925" s="238"/>
      <c r="D1925" s="238"/>
      <c r="E1925" s="288"/>
      <c r="F1925" s="264"/>
      <c r="G1925" s="37" t="str">
        <f t="shared" ref="G1925:G1988" si="150">IF(AND(C1925&gt;=DATE(2022,9,30),C1925&lt;=DATE(2023,9,29)),"YES",IF(C1925&lt;DATE(2022,9,30),"NO",IF(C1925&gt;DATE(2023,9,29),"NO")))</f>
        <v>NO</v>
      </c>
      <c r="H1925" s="37" t="str">
        <f t="shared" ref="H1925:H1988" si="151">IF(AND(C1925&gt;=DATE(2023,9,30),C1925&lt;=DATE(2024,9,29)),"YES",IF(C1925&lt;DATE(2023,9,30),"NO",IF(C1925&gt;DATE(2024,9,29),"NO")))</f>
        <v>NO</v>
      </c>
      <c r="I1925" s="37" t="str">
        <f t="shared" ref="I1925:I1988" si="152">IF(AND(C1925&gt;=DATE(2024,9,30),C1925&lt;=DATE(2025,9,29)),"YES",IF(C1925&lt;DATE(2024,9,30),"NO",IF(C1925&gt;DATE(2025,9,29),"NO")))</f>
        <v>NO</v>
      </c>
      <c r="J1925" s="37" t="str">
        <f t="shared" ref="J1925:J1988" si="153">IF(AND(C1925&gt;=DATE(2025,9,30),C1925&lt;=DATE(2026,9,29)),"YES",IF(C1925&lt;DATE(2025,9,30),"NO",IF(C1925&gt;DATE(2026,9,29),"NO")))</f>
        <v>NO</v>
      </c>
      <c r="K1925" s="37" t="str">
        <f t="shared" ref="K1925:K1988" si="154">IF(AND(C1925&gt;=DATE(2026,9,30),C1925&lt;=DATE(2027,9,29)),"YES",IF(C1925&lt;DATE(2026,9,30),"NO",IF(C1925&gt;DATE(2027,9,29),"NO")))</f>
        <v>NO</v>
      </c>
    </row>
    <row r="1926" spans="2:11" x14ac:dyDescent="0.35">
      <c r="B1926" s="262"/>
      <c r="C1926" s="238"/>
      <c r="D1926" s="238"/>
      <c r="E1926" s="288"/>
      <c r="F1926" s="264"/>
      <c r="G1926" s="37" t="str">
        <f t="shared" si="150"/>
        <v>NO</v>
      </c>
      <c r="H1926" s="37" t="str">
        <f t="shared" si="151"/>
        <v>NO</v>
      </c>
      <c r="I1926" s="37" t="str">
        <f t="shared" si="152"/>
        <v>NO</v>
      </c>
      <c r="J1926" s="37" t="str">
        <f t="shared" si="153"/>
        <v>NO</v>
      </c>
      <c r="K1926" s="37" t="str">
        <f t="shared" si="154"/>
        <v>NO</v>
      </c>
    </row>
    <row r="1927" spans="2:11" x14ac:dyDescent="0.35">
      <c r="B1927" s="262"/>
      <c r="C1927" s="238"/>
      <c r="D1927" s="238"/>
      <c r="E1927" s="288"/>
      <c r="F1927" s="264"/>
      <c r="G1927" s="37" t="str">
        <f t="shared" si="150"/>
        <v>NO</v>
      </c>
      <c r="H1927" s="37" t="str">
        <f t="shared" si="151"/>
        <v>NO</v>
      </c>
      <c r="I1927" s="37" t="str">
        <f t="shared" si="152"/>
        <v>NO</v>
      </c>
      <c r="J1927" s="37" t="str">
        <f t="shared" si="153"/>
        <v>NO</v>
      </c>
      <c r="K1927" s="37" t="str">
        <f t="shared" si="154"/>
        <v>NO</v>
      </c>
    </row>
    <row r="1928" spans="2:11" x14ac:dyDescent="0.35">
      <c r="B1928" s="262"/>
      <c r="C1928" s="238"/>
      <c r="D1928" s="238"/>
      <c r="E1928" s="288"/>
      <c r="F1928" s="264"/>
      <c r="G1928" s="37" t="str">
        <f t="shared" si="150"/>
        <v>NO</v>
      </c>
      <c r="H1928" s="37" t="str">
        <f t="shared" si="151"/>
        <v>NO</v>
      </c>
      <c r="I1928" s="37" t="str">
        <f t="shared" si="152"/>
        <v>NO</v>
      </c>
      <c r="J1928" s="37" t="str">
        <f t="shared" si="153"/>
        <v>NO</v>
      </c>
      <c r="K1928" s="37" t="str">
        <f t="shared" si="154"/>
        <v>NO</v>
      </c>
    </row>
    <row r="1929" spans="2:11" x14ac:dyDescent="0.35">
      <c r="B1929" s="262"/>
      <c r="C1929" s="238"/>
      <c r="D1929" s="238"/>
      <c r="E1929" s="288"/>
      <c r="F1929" s="264"/>
      <c r="G1929" s="37" t="str">
        <f t="shared" si="150"/>
        <v>NO</v>
      </c>
      <c r="H1929" s="37" t="str">
        <f t="shared" si="151"/>
        <v>NO</v>
      </c>
      <c r="I1929" s="37" t="str">
        <f t="shared" si="152"/>
        <v>NO</v>
      </c>
      <c r="J1929" s="37" t="str">
        <f t="shared" si="153"/>
        <v>NO</v>
      </c>
      <c r="K1929" s="37" t="str">
        <f t="shared" si="154"/>
        <v>NO</v>
      </c>
    </row>
    <row r="1930" spans="2:11" x14ac:dyDescent="0.35">
      <c r="B1930" s="262"/>
      <c r="C1930" s="238"/>
      <c r="D1930" s="238"/>
      <c r="E1930" s="288"/>
      <c r="F1930" s="264"/>
      <c r="G1930" s="37" t="str">
        <f t="shared" si="150"/>
        <v>NO</v>
      </c>
      <c r="H1930" s="37" t="str">
        <f t="shared" si="151"/>
        <v>NO</v>
      </c>
      <c r="I1930" s="37" t="str">
        <f t="shared" si="152"/>
        <v>NO</v>
      </c>
      <c r="J1930" s="37" t="str">
        <f t="shared" si="153"/>
        <v>NO</v>
      </c>
      <c r="K1930" s="37" t="str">
        <f t="shared" si="154"/>
        <v>NO</v>
      </c>
    </row>
    <row r="1931" spans="2:11" x14ac:dyDescent="0.35">
      <c r="B1931" s="262"/>
      <c r="C1931" s="238"/>
      <c r="D1931" s="238"/>
      <c r="E1931" s="288"/>
      <c r="F1931" s="264"/>
      <c r="G1931" s="37" t="str">
        <f t="shared" si="150"/>
        <v>NO</v>
      </c>
      <c r="H1931" s="37" t="str">
        <f t="shared" si="151"/>
        <v>NO</v>
      </c>
      <c r="I1931" s="37" t="str">
        <f t="shared" si="152"/>
        <v>NO</v>
      </c>
      <c r="J1931" s="37" t="str">
        <f t="shared" si="153"/>
        <v>NO</v>
      </c>
      <c r="K1931" s="37" t="str">
        <f t="shared" si="154"/>
        <v>NO</v>
      </c>
    </row>
    <row r="1932" spans="2:11" x14ac:dyDescent="0.35">
      <c r="B1932" s="262"/>
      <c r="C1932" s="238"/>
      <c r="D1932" s="238"/>
      <c r="E1932" s="288"/>
      <c r="F1932" s="264"/>
      <c r="G1932" s="37" t="str">
        <f t="shared" si="150"/>
        <v>NO</v>
      </c>
      <c r="H1932" s="37" t="str">
        <f t="shared" si="151"/>
        <v>NO</v>
      </c>
      <c r="I1932" s="37" t="str">
        <f t="shared" si="152"/>
        <v>NO</v>
      </c>
      <c r="J1932" s="37" t="str">
        <f t="shared" si="153"/>
        <v>NO</v>
      </c>
      <c r="K1932" s="37" t="str">
        <f t="shared" si="154"/>
        <v>NO</v>
      </c>
    </row>
    <row r="1933" spans="2:11" x14ac:dyDescent="0.35">
      <c r="B1933" s="262"/>
      <c r="C1933" s="238"/>
      <c r="D1933" s="238"/>
      <c r="E1933" s="288"/>
      <c r="F1933" s="264"/>
      <c r="G1933" s="37" t="str">
        <f t="shared" si="150"/>
        <v>NO</v>
      </c>
      <c r="H1933" s="37" t="str">
        <f t="shared" si="151"/>
        <v>NO</v>
      </c>
      <c r="I1933" s="37" t="str">
        <f t="shared" si="152"/>
        <v>NO</v>
      </c>
      <c r="J1933" s="37" t="str">
        <f t="shared" si="153"/>
        <v>NO</v>
      </c>
      <c r="K1933" s="37" t="str">
        <f t="shared" si="154"/>
        <v>NO</v>
      </c>
    </row>
    <row r="1934" spans="2:11" x14ac:dyDescent="0.35">
      <c r="B1934" s="262"/>
      <c r="C1934" s="238"/>
      <c r="D1934" s="238"/>
      <c r="E1934" s="288"/>
      <c r="F1934" s="264"/>
      <c r="G1934" s="37" t="str">
        <f t="shared" si="150"/>
        <v>NO</v>
      </c>
      <c r="H1934" s="37" t="str">
        <f t="shared" si="151"/>
        <v>NO</v>
      </c>
      <c r="I1934" s="37" t="str">
        <f t="shared" si="152"/>
        <v>NO</v>
      </c>
      <c r="J1934" s="37" t="str">
        <f t="shared" si="153"/>
        <v>NO</v>
      </c>
      <c r="K1934" s="37" t="str">
        <f t="shared" si="154"/>
        <v>NO</v>
      </c>
    </row>
    <row r="1935" spans="2:11" x14ac:dyDescent="0.35">
      <c r="B1935" s="262"/>
      <c r="C1935" s="238"/>
      <c r="D1935" s="238"/>
      <c r="E1935" s="288"/>
      <c r="F1935" s="264"/>
      <c r="G1935" s="37" t="str">
        <f t="shared" si="150"/>
        <v>NO</v>
      </c>
      <c r="H1935" s="37" t="str">
        <f t="shared" si="151"/>
        <v>NO</v>
      </c>
      <c r="I1935" s="37" t="str">
        <f t="shared" si="152"/>
        <v>NO</v>
      </c>
      <c r="J1935" s="37" t="str">
        <f t="shared" si="153"/>
        <v>NO</v>
      </c>
      <c r="K1935" s="37" t="str">
        <f t="shared" si="154"/>
        <v>NO</v>
      </c>
    </row>
    <row r="1936" spans="2:11" x14ac:dyDescent="0.35">
      <c r="B1936" s="262"/>
      <c r="C1936" s="238"/>
      <c r="D1936" s="238"/>
      <c r="E1936" s="288"/>
      <c r="F1936" s="264"/>
      <c r="G1936" s="37" t="str">
        <f t="shared" si="150"/>
        <v>NO</v>
      </c>
      <c r="H1936" s="37" t="str">
        <f t="shared" si="151"/>
        <v>NO</v>
      </c>
      <c r="I1936" s="37" t="str">
        <f t="shared" si="152"/>
        <v>NO</v>
      </c>
      <c r="J1936" s="37" t="str">
        <f t="shared" si="153"/>
        <v>NO</v>
      </c>
      <c r="K1936" s="37" t="str">
        <f t="shared" si="154"/>
        <v>NO</v>
      </c>
    </row>
    <row r="1937" spans="2:11" x14ac:dyDescent="0.35">
      <c r="B1937" s="262"/>
      <c r="C1937" s="238"/>
      <c r="D1937" s="238"/>
      <c r="E1937" s="288"/>
      <c r="F1937" s="264"/>
      <c r="G1937" s="37" t="str">
        <f t="shared" si="150"/>
        <v>NO</v>
      </c>
      <c r="H1937" s="37" t="str">
        <f t="shared" si="151"/>
        <v>NO</v>
      </c>
      <c r="I1937" s="37" t="str">
        <f t="shared" si="152"/>
        <v>NO</v>
      </c>
      <c r="J1937" s="37" t="str">
        <f t="shared" si="153"/>
        <v>NO</v>
      </c>
      <c r="K1937" s="37" t="str">
        <f t="shared" si="154"/>
        <v>NO</v>
      </c>
    </row>
    <row r="1938" spans="2:11" x14ac:dyDescent="0.35">
      <c r="B1938" s="262"/>
      <c r="C1938" s="238"/>
      <c r="D1938" s="238"/>
      <c r="E1938" s="288"/>
      <c r="F1938" s="264"/>
      <c r="G1938" s="37" t="str">
        <f t="shared" si="150"/>
        <v>NO</v>
      </c>
      <c r="H1938" s="37" t="str">
        <f t="shared" si="151"/>
        <v>NO</v>
      </c>
      <c r="I1938" s="37" t="str">
        <f t="shared" si="152"/>
        <v>NO</v>
      </c>
      <c r="J1938" s="37" t="str">
        <f t="shared" si="153"/>
        <v>NO</v>
      </c>
      <c r="K1938" s="37" t="str">
        <f t="shared" si="154"/>
        <v>NO</v>
      </c>
    </row>
    <row r="1939" spans="2:11" x14ac:dyDescent="0.35">
      <c r="B1939" s="262"/>
      <c r="C1939" s="238"/>
      <c r="D1939" s="238"/>
      <c r="E1939" s="288"/>
      <c r="F1939" s="264"/>
      <c r="G1939" s="37" t="str">
        <f t="shared" si="150"/>
        <v>NO</v>
      </c>
      <c r="H1939" s="37" t="str">
        <f t="shared" si="151"/>
        <v>NO</v>
      </c>
      <c r="I1939" s="37" t="str">
        <f t="shared" si="152"/>
        <v>NO</v>
      </c>
      <c r="J1939" s="37" t="str">
        <f t="shared" si="153"/>
        <v>NO</v>
      </c>
      <c r="K1939" s="37" t="str">
        <f t="shared" si="154"/>
        <v>NO</v>
      </c>
    </row>
    <row r="1940" spans="2:11" x14ac:dyDescent="0.35">
      <c r="B1940" s="262"/>
      <c r="C1940" s="238"/>
      <c r="D1940" s="238"/>
      <c r="E1940" s="288"/>
      <c r="F1940" s="264"/>
      <c r="G1940" s="37" t="str">
        <f t="shared" si="150"/>
        <v>NO</v>
      </c>
      <c r="H1940" s="37" t="str">
        <f t="shared" si="151"/>
        <v>NO</v>
      </c>
      <c r="I1940" s="37" t="str">
        <f t="shared" si="152"/>
        <v>NO</v>
      </c>
      <c r="J1940" s="37" t="str">
        <f t="shared" si="153"/>
        <v>NO</v>
      </c>
      <c r="K1940" s="37" t="str">
        <f t="shared" si="154"/>
        <v>NO</v>
      </c>
    </row>
    <row r="1941" spans="2:11" x14ac:dyDescent="0.35">
      <c r="B1941" s="262"/>
      <c r="C1941" s="238"/>
      <c r="D1941" s="238"/>
      <c r="E1941" s="288"/>
      <c r="F1941" s="264"/>
      <c r="G1941" s="37" t="str">
        <f t="shared" si="150"/>
        <v>NO</v>
      </c>
      <c r="H1941" s="37" t="str">
        <f t="shared" si="151"/>
        <v>NO</v>
      </c>
      <c r="I1941" s="37" t="str">
        <f t="shared" si="152"/>
        <v>NO</v>
      </c>
      <c r="J1941" s="37" t="str">
        <f t="shared" si="153"/>
        <v>NO</v>
      </c>
      <c r="K1941" s="37" t="str">
        <f t="shared" si="154"/>
        <v>NO</v>
      </c>
    </row>
    <row r="1942" spans="2:11" x14ac:dyDescent="0.35">
      <c r="B1942" s="262"/>
      <c r="C1942" s="238"/>
      <c r="D1942" s="238"/>
      <c r="E1942" s="288"/>
      <c r="F1942" s="264"/>
      <c r="G1942" s="37" t="str">
        <f t="shared" si="150"/>
        <v>NO</v>
      </c>
      <c r="H1942" s="37" t="str">
        <f t="shared" si="151"/>
        <v>NO</v>
      </c>
      <c r="I1942" s="37" t="str">
        <f t="shared" si="152"/>
        <v>NO</v>
      </c>
      <c r="J1942" s="37" t="str">
        <f t="shared" si="153"/>
        <v>NO</v>
      </c>
      <c r="K1942" s="37" t="str">
        <f t="shared" si="154"/>
        <v>NO</v>
      </c>
    </row>
    <row r="1943" spans="2:11" x14ac:dyDescent="0.35">
      <c r="B1943" s="262"/>
      <c r="C1943" s="238"/>
      <c r="D1943" s="238"/>
      <c r="E1943" s="288"/>
      <c r="F1943" s="264"/>
      <c r="G1943" s="37" t="str">
        <f t="shared" si="150"/>
        <v>NO</v>
      </c>
      <c r="H1943" s="37" t="str">
        <f t="shared" si="151"/>
        <v>NO</v>
      </c>
      <c r="I1943" s="37" t="str">
        <f t="shared" si="152"/>
        <v>NO</v>
      </c>
      <c r="J1943" s="37" t="str">
        <f t="shared" si="153"/>
        <v>NO</v>
      </c>
      <c r="K1943" s="37" t="str">
        <f t="shared" si="154"/>
        <v>NO</v>
      </c>
    </row>
    <row r="1944" spans="2:11" x14ac:dyDescent="0.35">
      <c r="B1944" s="262"/>
      <c r="C1944" s="238"/>
      <c r="D1944" s="238"/>
      <c r="E1944" s="288"/>
      <c r="F1944" s="264"/>
      <c r="G1944" s="37" t="str">
        <f t="shared" si="150"/>
        <v>NO</v>
      </c>
      <c r="H1944" s="37" t="str">
        <f t="shared" si="151"/>
        <v>NO</v>
      </c>
      <c r="I1944" s="37" t="str">
        <f t="shared" si="152"/>
        <v>NO</v>
      </c>
      <c r="J1944" s="37" t="str">
        <f t="shared" si="153"/>
        <v>NO</v>
      </c>
      <c r="K1944" s="37" t="str">
        <f t="shared" si="154"/>
        <v>NO</v>
      </c>
    </row>
    <row r="1945" spans="2:11" x14ac:dyDescent="0.35">
      <c r="B1945" s="262"/>
      <c r="C1945" s="238"/>
      <c r="D1945" s="238"/>
      <c r="E1945" s="288"/>
      <c r="F1945" s="264"/>
      <c r="G1945" s="37" t="str">
        <f t="shared" si="150"/>
        <v>NO</v>
      </c>
      <c r="H1945" s="37" t="str">
        <f t="shared" si="151"/>
        <v>NO</v>
      </c>
      <c r="I1945" s="37" t="str">
        <f t="shared" si="152"/>
        <v>NO</v>
      </c>
      <c r="J1945" s="37" t="str">
        <f t="shared" si="153"/>
        <v>NO</v>
      </c>
      <c r="K1945" s="37" t="str">
        <f t="shared" si="154"/>
        <v>NO</v>
      </c>
    </row>
    <row r="1946" spans="2:11" x14ac:dyDescent="0.35">
      <c r="B1946" s="262"/>
      <c r="C1946" s="238"/>
      <c r="D1946" s="238"/>
      <c r="E1946" s="288"/>
      <c r="F1946" s="264"/>
      <c r="G1946" s="37" t="str">
        <f t="shared" si="150"/>
        <v>NO</v>
      </c>
      <c r="H1946" s="37" t="str">
        <f t="shared" si="151"/>
        <v>NO</v>
      </c>
      <c r="I1946" s="37" t="str">
        <f t="shared" si="152"/>
        <v>NO</v>
      </c>
      <c r="J1946" s="37" t="str">
        <f t="shared" si="153"/>
        <v>NO</v>
      </c>
      <c r="K1946" s="37" t="str">
        <f t="shared" si="154"/>
        <v>NO</v>
      </c>
    </row>
    <row r="1947" spans="2:11" x14ac:dyDescent="0.35">
      <c r="B1947" s="262"/>
      <c r="C1947" s="238"/>
      <c r="D1947" s="238"/>
      <c r="E1947" s="288"/>
      <c r="F1947" s="264"/>
      <c r="G1947" s="37" t="str">
        <f t="shared" si="150"/>
        <v>NO</v>
      </c>
      <c r="H1947" s="37" t="str">
        <f t="shared" si="151"/>
        <v>NO</v>
      </c>
      <c r="I1947" s="37" t="str">
        <f t="shared" si="152"/>
        <v>NO</v>
      </c>
      <c r="J1947" s="37" t="str">
        <f t="shared" si="153"/>
        <v>NO</v>
      </c>
      <c r="K1947" s="37" t="str">
        <f t="shared" si="154"/>
        <v>NO</v>
      </c>
    </row>
    <row r="1948" spans="2:11" x14ac:dyDescent="0.35">
      <c r="B1948" s="262"/>
      <c r="C1948" s="238"/>
      <c r="D1948" s="238"/>
      <c r="E1948" s="288"/>
      <c r="F1948" s="264"/>
      <c r="G1948" s="37" t="str">
        <f t="shared" si="150"/>
        <v>NO</v>
      </c>
      <c r="H1948" s="37" t="str">
        <f t="shared" si="151"/>
        <v>NO</v>
      </c>
      <c r="I1948" s="37" t="str">
        <f t="shared" si="152"/>
        <v>NO</v>
      </c>
      <c r="J1948" s="37" t="str">
        <f t="shared" si="153"/>
        <v>NO</v>
      </c>
      <c r="K1948" s="37" t="str">
        <f t="shared" si="154"/>
        <v>NO</v>
      </c>
    </row>
    <row r="1949" spans="2:11" x14ac:dyDescent="0.35">
      <c r="B1949" s="262"/>
      <c r="C1949" s="238"/>
      <c r="D1949" s="238"/>
      <c r="E1949" s="288"/>
      <c r="F1949" s="264"/>
      <c r="G1949" s="37" t="str">
        <f t="shared" si="150"/>
        <v>NO</v>
      </c>
      <c r="H1949" s="37" t="str">
        <f t="shared" si="151"/>
        <v>NO</v>
      </c>
      <c r="I1949" s="37" t="str">
        <f t="shared" si="152"/>
        <v>NO</v>
      </c>
      <c r="J1949" s="37" t="str">
        <f t="shared" si="153"/>
        <v>NO</v>
      </c>
      <c r="K1949" s="37" t="str">
        <f t="shared" si="154"/>
        <v>NO</v>
      </c>
    </row>
    <row r="1950" spans="2:11" x14ac:dyDescent="0.35">
      <c r="B1950" s="262"/>
      <c r="C1950" s="238"/>
      <c r="D1950" s="238"/>
      <c r="E1950" s="288"/>
      <c r="F1950" s="264"/>
      <c r="G1950" s="37" t="str">
        <f t="shared" si="150"/>
        <v>NO</v>
      </c>
      <c r="H1950" s="37" t="str">
        <f t="shared" si="151"/>
        <v>NO</v>
      </c>
      <c r="I1950" s="37" t="str">
        <f t="shared" si="152"/>
        <v>NO</v>
      </c>
      <c r="J1950" s="37" t="str">
        <f t="shared" si="153"/>
        <v>NO</v>
      </c>
      <c r="K1950" s="37" t="str">
        <f t="shared" si="154"/>
        <v>NO</v>
      </c>
    </row>
    <row r="1951" spans="2:11" x14ac:dyDescent="0.35">
      <c r="B1951" s="262"/>
      <c r="C1951" s="238"/>
      <c r="D1951" s="238"/>
      <c r="E1951" s="288"/>
      <c r="F1951" s="264"/>
      <c r="G1951" s="37" t="str">
        <f t="shared" si="150"/>
        <v>NO</v>
      </c>
      <c r="H1951" s="37" t="str">
        <f t="shared" si="151"/>
        <v>NO</v>
      </c>
      <c r="I1951" s="37" t="str">
        <f t="shared" si="152"/>
        <v>NO</v>
      </c>
      <c r="J1951" s="37" t="str">
        <f t="shared" si="153"/>
        <v>NO</v>
      </c>
      <c r="K1951" s="37" t="str">
        <f t="shared" si="154"/>
        <v>NO</v>
      </c>
    </row>
    <row r="1952" spans="2:11" x14ac:dyDescent="0.35">
      <c r="B1952" s="262"/>
      <c r="C1952" s="238"/>
      <c r="D1952" s="238"/>
      <c r="E1952" s="288"/>
      <c r="F1952" s="264"/>
      <c r="G1952" s="37" t="str">
        <f t="shared" si="150"/>
        <v>NO</v>
      </c>
      <c r="H1952" s="37" t="str">
        <f t="shared" si="151"/>
        <v>NO</v>
      </c>
      <c r="I1952" s="37" t="str">
        <f t="shared" si="152"/>
        <v>NO</v>
      </c>
      <c r="J1952" s="37" t="str">
        <f t="shared" si="153"/>
        <v>NO</v>
      </c>
      <c r="K1952" s="37" t="str">
        <f t="shared" si="154"/>
        <v>NO</v>
      </c>
    </row>
    <row r="1953" spans="2:11" x14ac:dyDescent="0.35">
      <c r="B1953" s="262"/>
      <c r="C1953" s="238"/>
      <c r="D1953" s="238"/>
      <c r="E1953" s="288"/>
      <c r="F1953" s="264"/>
      <c r="G1953" s="37" t="str">
        <f t="shared" si="150"/>
        <v>NO</v>
      </c>
      <c r="H1953" s="37" t="str">
        <f t="shared" si="151"/>
        <v>NO</v>
      </c>
      <c r="I1953" s="37" t="str">
        <f t="shared" si="152"/>
        <v>NO</v>
      </c>
      <c r="J1953" s="37" t="str">
        <f t="shared" si="153"/>
        <v>NO</v>
      </c>
      <c r="K1953" s="37" t="str">
        <f t="shared" si="154"/>
        <v>NO</v>
      </c>
    </row>
    <row r="1954" spans="2:11" x14ac:dyDescent="0.35">
      <c r="B1954" s="262"/>
      <c r="C1954" s="238"/>
      <c r="D1954" s="238"/>
      <c r="E1954" s="288"/>
      <c r="F1954" s="264"/>
      <c r="G1954" s="37" t="str">
        <f t="shared" si="150"/>
        <v>NO</v>
      </c>
      <c r="H1954" s="37" t="str">
        <f t="shared" si="151"/>
        <v>NO</v>
      </c>
      <c r="I1954" s="37" t="str">
        <f t="shared" si="152"/>
        <v>NO</v>
      </c>
      <c r="J1954" s="37" t="str">
        <f t="shared" si="153"/>
        <v>NO</v>
      </c>
      <c r="K1954" s="37" t="str">
        <f t="shared" si="154"/>
        <v>NO</v>
      </c>
    </row>
    <row r="1955" spans="2:11" x14ac:dyDescent="0.35">
      <c r="B1955" s="262"/>
      <c r="C1955" s="238"/>
      <c r="D1955" s="238"/>
      <c r="E1955" s="288"/>
      <c r="F1955" s="264"/>
      <c r="G1955" s="37" t="str">
        <f t="shared" si="150"/>
        <v>NO</v>
      </c>
      <c r="H1955" s="37" t="str">
        <f t="shared" si="151"/>
        <v>NO</v>
      </c>
      <c r="I1955" s="37" t="str">
        <f t="shared" si="152"/>
        <v>NO</v>
      </c>
      <c r="J1955" s="37" t="str">
        <f t="shared" si="153"/>
        <v>NO</v>
      </c>
      <c r="K1955" s="37" t="str">
        <f t="shared" si="154"/>
        <v>NO</v>
      </c>
    </row>
    <row r="1956" spans="2:11" x14ac:dyDescent="0.35">
      <c r="B1956" s="262"/>
      <c r="C1956" s="238"/>
      <c r="D1956" s="238"/>
      <c r="E1956" s="288"/>
      <c r="F1956" s="264"/>
      <c r="G1956" s="37" t="str">
        <f t="shared" si="150"/>
        <v>NO</v>
      </c>
      <c r="H1956" s="37" t="str">
        <f t="shared" si="151"/>
        <v>NO</v>
      </c>
      <c r="I1956" s="37" t="str">
        <f t="shared" si="152"/>
        <v>NO</v>
      </c>
      <c r="J1956" s="37" t="str">
        <f t="shared" si="153"/>
        <v>NO</v>
      </c>
      <c r="K1956" s="37" t="str">
        <f t="shared" si="154"/>
        <v>NO</v>
      </c>
    </row>
    <row r="1957" spans="2:11" x14ac:dyDescent="0.35">
      <c r="B1957" s="262"/>
      <c r="C1957" s="238"/>
      <c r="D1957" s="238"/>
      <c r="E1957" s="288"/>
      <c r="F1957" s="264"/>
      <c r="G1957" s="37" t="str">
        <f t="shared" si="150"/>
        <v>NO</v>
      </c>
      <c r="H1957" s="37" t="str">
        <f t="shared" si="151"/>
        <v>NO</v>
      </c>
      <c r="I1957" s="37" t="str">
        <f t="shared" si="152"/>
        <v>NO</v>
      </c>
      <c r="J1957" s="37" t="str">
        <f t="shared" si="153"/>
        <v>NO</v>
      </c>
      <c r="K1957" s="37" t="str">
        <f t="shared" si="154"/>
        <v>NO</v>
      </c>
    </row>
    <row r="1958" spans="2:11" x14ac:dyDescent="0.35">
      <c r="B1958" s="262"/>
      <c r="C1958" s="238"/>
      <c r="D1958" s="238"/>
      <c r="E1958" s="288"/>
      <c r="F1958" s="264"/>
      <c r="G1958" s="37" t="str">
        <f t="shared" si="150"/>
        <v>NO</v>
      </c>
      <c r="H1958" s="37" t="str">
        <f t="shared" si="151"/>
        <v>NO</v>
      </c>
      <c r="I1958" s="37" t="str">
        <f t="shared" si="152"/>
        <v>NO</v>
      </c>
      <c r="J1958" s="37" t="str">
        <f t="shared" si="153"/>
        <v>NO</v>
      </c>
      <c r="K1958" s="37" t="str">
        <f t="shared" si="154"/>
        <v>NO</v>
      </c>
    </row>
    <row r="1959" spans="2:11" x14ac:dyDescent="0.35">
      <c r="B1959" s="262"/>
      <c r="C1959" s="238"/>
      <c r="D1959" s="238"/>
      <c r="E1959" s="288"/>
      <c r="F1959" s="264"/>
      <c r="G1959" s="37" t="str">
        <f t="shared" si="150"/>
        <v>NO</v>
      </c>
      <c r="H1959" s="37" t="str">
        <f t="shared" si="151"/>
        <v>NO</v>
      </c>
      <c r="I1959" s="37" t="str">
        <f t="shared" si="152"/>
        <v>NO</v>
      </c>
      <c r="J1959" s="37" t="str">
        <f t="shared" si="153"/>
        <v>NO</v>
      </c>
      <c r="K1959" s="37" t="str">
        <f t="shared" si="154"/>
        <v>NO</v>
      </c>
    </row>
    <row r="1960" spans="2:11" x14ac:dyDescent="0.35">
      <c r="B1960" s="262"/>
      <c r="C1960" s="238"/>
      <c r="D1960" s="238"/>
      <c r="E1960" s="288"/>
      <c r="F1960" s="264"/>
      <c r="G1960" s="37" t="str">
        <f t="shared" si="150"/>
        <v>NO</v>
      </c>
      <c r="H1960" s="37" t="str">
        <f t="shared" si="151"/>
        <v>NO</v>
      </c>
      <c r="I1960" s="37" t="str">
        <f t="shared" si="152"/>
        <v>NO</v>
      </c>
      <c r="J1960" s="37" t="str">
        <f t="shared" si="153"/>
        <v>NO</v>
      </c>
      <c r="K1960" s="37" t="str">
        <f t="shared" si="154"/>
        <v>NO</v>
      </c>
    </row>
    <row r="1961" spans="2:11" x14ac:dyDescent="0.35">
      <c r="B1961" s="262"/>
      <c r="C1961" s="238"/>
      <c r="D1961" s="238"/>
      <c r="E1961" s="288"/>
      <c r="F1961" s="264"/>
      <c r="G1961" s="37" t="str">
        <f t="shared" si="150"/>
        <v>NO</v>
      </c>
      <c r="H1961" s="37" t="str">
        <f t="shared" si="151"/>
        <v>NO</v>
      </c>
      <c r="I1961" s="37" t="str">
        <f t="shared" si="152"/>
        <v>NO</v>
      </c>
      <c r="J1961" s="37" t="str">
        <f t="shared" si="153"/>
        <v>NO</v>
      </c>
      <c r="K1961" s="37" t="str">
        <f t="shared" si="154"/>
        <v>NO</v>
      </c>
    </row>
    <row r="1962" spans="2:11" x14ac:dyDescent="0.35">
      <c r="B1962" s="262"/>
      <c r="C1962" s="238"/>
      <c r="D1962" s="238"/>
      <c r="E1962" s="288"/>
      <c r="F1962" s="264"/>
      <c r="G1962" s="37" t="str">
        <f t="shared" si="150"/>
        <v>NO</v>
      </c>
      <c r="H1962" s="37" t="str">
        <f t="shared" si="151"/>
        <v>NO</v>
      </c>
      <c r="I1962" s="37" t="str">
        <f t="shared" si="152"/>
        <v>NO</v>
      </c>
      <c r="J1962" s="37" t="str">
        <f t="shared" si="153"/>
        <v>NO</v>
      </c>
      <c r="K1962" s="37" t="str">
        <f t="shared" si="154"/>
        <v>NO</v>
      </c>
    </row>
    <row r="1963" spans="2:11" x14ac:dyDescent="0.35">
      <c r="B1963" s="262"/>
      <c r="C1963" s="238"/>
      <c r="D1963" s="238"/>
      <c r="E1963" s="288"/>
      <c r="F1963" s="264"/>
      <c r="G1963" s="37" t="str">
        <f t="shared" si="150"/>
        <v>NO</v>
      </c>
      <c r="H1963" s="37" t="str">
        <f t="shared" si="151"/>
        <v>NO</v>
      </c>
      <c r="I1963" s="37" t="str">
        <f t="shared" si="152"/>
        <v>NO</v>
      </c>
      <c r="J1963" s="37" t="str">
        <f t="shared" si="153"/>
        <v>NO</v>
      </c>
      <c r="K1963" s="37" t="str">
        <f t="shared" si="154"/>
        <v>NO</v>
      </c>
    </row>
    <row r="1964" spans="2:11" x14ac:dyDescent="0.35">
      <c r="B1964" s="262"/>
      <c r="C1964" s="238"/>
      <c r="D1964" s="238"/>
      <c r="E1964" s="288"/>
      <c r="F1964" s="264"/>
      <c r="G1964" s="37" t="str">
        <f t="shared" si="150"/>
        <v>NO</v>
      </c>
      <c r="H1964" s="37" t="str">
        <f t="shared" si="151"/>
        <v>NO</v>
      </c>
      <c r="I1964" s="37" t="str">
        <f t="shared" si="152"/>
        <v>NO</v>
      </c>
      <c r="J1964" s="37" t="str">
        <f t="shared" si="153"/>
        <v>NO</v>
      </c>
      <c r="K1964" s="37" t="str">
        <f t="shared" si="154"/>
        <v>NO</v>
      </c>
    </row>
    <row r="1965" spans="2:11" x14ac:dyDescent="0.35">
      <c r="B1965" s="262"/>
      <c r="C1965" s="238"/>
      <c r="D1965" s="238"/>
      <c r="E1965" s="288"/>
      <c r="F1965" s="264"/>
      <c r="G1965" s="37" t="str">
        <f t="shared" si="150"/>
        <v>NO</v>
      </c>
      <c r="H1965" s="37" t="str">
        <f t="shared" si="151"/>
        <v>NO</v>
      </c>
      <c r="I1965" s="37" t="str">
        <f t="shared" si="152"/>
        <v>NO</v>
      </c>
      <c r="J1965" s="37" t="str">
        <f t="shared" si="153"/>
        <v>NO</v>
      </c>
      <c r="K1965" s="37" t="str">
        <f t="shared" si="154"/>
        <v>NO</v>
      </c>
    </row>
    <row r="1966" spans="2:11" x14ac:dyDescent="0.35">
      <c r="B1966" s="262"/>
      <c r="C1966" s="238"/>
      <c r="D1966" s="238"/>
      <c r="E1966" s="288"/>
      <c r="F1966" s="264"/>
      <c r="G1966" s="37" t="str">
        <f t="shared" si="150"/>
        <v>NO</v>
      </c>
      <c r="H1966" s="37" t="str">
        <f t="shared" si="151"/>
        <v>NO</v>
      </c>
      <c r="I1966" s="37" t="str">
        <f t="shared" si="152"/>
        <v>NO</v>
      </c>
      <c r="J1966" s="37" t="str">
        <f t="shared" si="153"/>
        <v>NO</v>
      </c>
      <c r="K1966" s="37" t="str">
        <f t="shared" si="154"/>
        <v>NO</v>
      </c>
    </row>
    <row r="1967" spans="2:11" x14ac:dyDescent="0.35">
      <c r="B1967" s="262"/>
      <c r="C1967" s="238"/>
      <c r="D1967" s="238"/>
      <c r="E1967" s="288"/>
      <c r="F1967" s="264"/>
      <c r="G1967" s="37" t="str">
        <f t="shared" si="150"/>
        <v>NO</v>
      </c>
      <c r="H1967" s="37" t="str">
        <f t="shared" si="151"/>
        <v>NO</v>
      </c>
      <c r="I1967" s="37" t="str">
        <f t="shared" si="152"/>
        <v>NO</v>
      </c>
      <c r="J1967" s="37" t="str">
        <f t="shared" si="153"/>
        <v>NO</v>
      </c>
      <c r="K1967" s="37" t="str">
        <f t="shared" si="154"/>
        <v>NO</v>
      </c>
    </row>
    <row r="1968" spans="2:11" x14ac:dyDescent="0.35">
      <c r="B1968" s="262"/>
      <c r="C1968" s="238"/>
      <c r="D1968" s="238"/>
      <c r="E1968" s="288"/>
      <c r="F1968" s="264"/>
      <c r="G1968" s="37" t="str">
        <f t="shared" si="150"/>
        <v>NO</v>
      </c>
      <c r="H1968" s="37" t="str">
        <f t="shared" si="151"/>
        <v>NO</v>
      </c>
      <c r="I1968" s="37" t="str">
        <f t="shared" si="152"/>
        <v>NO</v>
      </c>
      <c r="J1968" s="37" t="str">
        <f t="shared" si="153"/>
        <v>NO</v>
      </c>
      <c r="K1968" s="37" t="str">
        <f t="shared" si="154"/>
        <v>NO</v>
      </c>
    </row>
    <row r="1969" spans="2:11" x14ac:dyDescent="0.35">
      <c r="B1969" s="262"/>
      <c r="C1969" s="238"/>
      <c r="D1969" s="238"/>
      <c r="E1969" s="288"/>
      <c r="F1969" s="264"/>
      <c r="G1969" s="37" t="str">
        <f t="shared" si="150"/>
        <v>NO</v>
      </c>
      <c r="H1969" s="37" t="str">
        <f t="shared" si="151"/>
        <v>NO</v>
      </c>
      <c r="I1969" s="37" t="str">
        <f t="shared" si="152"/>
        <v>NO</v>
      </c>
      <c r="J1969" s="37" t="str">
        <f t="shared" si="153"/>
        <v>NO</v>
      </c>
      <c r="K1969" s="37" t="str">
        <f t="shared" si="154"/>
        <v>NO</v>
      </c>
    </row>
    <row r="1970" spans="2:11" x14ac:dyDescent="0.35">
      <c r="B1970" s="262"/>
      <c r="C1970" s="238"/>
      <c r="D1970" s="238"/>
      <c r="E1970" s="288"/>
      <c r="F1970" s="264"/>
      <c r="G1970" s="37" t="str">
        <f t="shared" si="150"/>
        <v>NO</v>
      </c>
      <c r="H1970" s="37" t="str">
        <f t="shared" si="151"/>
        <v>NO</v>
      </c>
      <c r="I1970" s="37" t="str">
        <f t="shared" si="152"/>
        <v>NO</v>
      </c>
      <c r="J1970" s="37" t="str">
        <f t="shared" si="153"/>
        <v>NO</v>
      </c>
      <c r="K1970" s="37" t="str">
        <f t="shared" si="154"/>
        <v>NO</v>
      </c>
    </row>
    <row r="1971" spans="2:11" x14ac:dyDescent="0.35">
      <c r="B1971" s="262"/>
      <c r="C1971" s="238"/>
      <c r="D1971" s="238"/>
      <c r="E1971" s="288"/>
      <c r="F1971" s="264"/>
      <c r="G1971" s="37" t="str">
        <f t="shared" si="150"/>
        <v>NO</v>
      </c>
      <c r="H1971" s="37" t="str">
        <f t="shared" si="151"/>
        <v>NO</v>
      </c>
      <c r="I1971" s="37" t="str">
        <f t="shared" si="152"/>
        <v>NO</v>
      </c>
      <c r="J1971" s="37" t="str">
        <f t="shared" si="153"/>
        <v>NO</v>
      </c>
      <c r="K1971" s="37" t="str">
        <f t="shared" si="154"/>
        <v>NO</v>
      </c>
    </row>
    <row r="1972" spans="2:11" x14ac:dyDescent="0.35">
      <c r="B1972" s="262"/>
      <c r="C1972" s="238"/>
      <c r="D1972" s="238"/>
      <c r="E1972" s="288"/>
      <c r="F1972" s="264"/>
      <c r="G1972" s="37" t="str">
        <f t="shared" si="150"/>
        <v>NO</v>
      </c>
      <c r="H1972" s="37" t="str">
        <f t="shared" si="151"/>
        <v>NO</v>
      </c>
      <c r="I1972" s="37" t="str">
        <f t="shared" si="152"/>
        <v>NO</v>
      </c>
      <c r="J1972" s="37" t="str">
        <f t="shared" si="153"/>
        <v>NO</v>
      </c>
      <c r="K1972" s="37" t="str">
        <f t="shared" si="154"/>
        <v>NO</v>
      </c>
    </row>
    <row r="1973" spans="2:11" x14ac:dyDescent="0.35">
      <c r="B1973" s="262"/>
      <c r="C1973" s="238"/>
      <c r="D1973" s="238"/>
      <c r="E1973" s="288"/>
      <c r="F1973" s="264"/>
      <c r="G1973" s="37" t="str">
        <f t="shared" si="150"/>
        <v>NO</v>
      </c>
      <c r="H1973" s="37" t="str">
        <f t="shared" si="151"/>
        <v>NO</v>
      </c>
      <c r="I1973" s="37" t="str">
        <f t="shared" si="152"/>
        <v>NO</v>
      </c>
      <c r="J1973" s="37" t="str">
        <f t="shared" si="153"/>
        <v>NO</v>
      </c>
      <c r="K1973" s="37" t="str">
        <f t="shared" si="154"/>
        <v>NO</v>
      </c>
    </row>
    <row r="1974" spans="2:11" x14ac:dyDescent="0.35">
      <c r="B1974" s="262"/>
      <c r="C1974" s="238"/>
      <c r="D1974" s="238"/>
      <c r="E1974" s="288"/>
      <c r="F1974" s="264"/>
      <c r="G1974" s="37" t="str">
        <f t="shared" si="150"/>
        <v>NO</v>
      </c>
      <c r="H1974" s="37" t="str">
        <f t="shared" si="151"/>
        <v>NO</v>
      </c>
      <c r="I1974" s="37" t="str">
        <f t="shared" si="152"/>
        <v>NO</v>
      </c>
      <c r="J1974" s="37" t="str">
        <f t="shared" si="153"/>
        <v>NO</v>
      </c>
      <c r="K1974" s="37" t="str">
        <f t="shared" si="154"/>
        <v>NO</v>
      </c>
    </row>
    <row r="1975" spans="2:11" x14ac:dyDescent="0.35">
      <c r="B1975" s="262"/>
      <c r="C1975" s="238"/>
      <c r="D1975" s="238"/>
      <c r="E1975" s="288"/>
      <c r="F1975" s="264"/>
      <c r="G1975" s="37" t="str">
        <f t="shared" si="150"/>
        <v>NO</v>
      </c>
      <c r="H1975" s="37" t="str">
        <f t="shared" si="151"/>
        <v>NO</v>
      </c>
      <c r="I1975" s="37" t="str">
        <f t="shared" si="152"/>
        <v>NO</v>
      </c>
      <c r="J1975" s="37" t="str">
        <f t="shared" si="153"/>
        <v>NO</v>
      </c>
      <c r="K1975" s="37" t="str">
        <f t="shared" si="154"/>
        <v>NO</v>
      </c>
    </row>
    <row r="1976" spans="2:11" x14ac:dyDescent="0.35">
      <c r="B1976" s="262"/>
      <c r="C1976" s="238"/>
      <c r="D1976" s="238"/>
      <c r="E1976" s="288"/>
      <c r="F1976" s="264"/>
      <c r="G1976" s="37" t="str">
        <f t="shared" si="150"/>
        <v>NO</v>
      </c>
      <c r="H1976" s="37" t="str">
        <f t="shared" si="151"/>
        <v>NO</v>
      </c>
      <c r="I1976" s="37" t="str">
        <f t="shared" si="152"/>
        <v>NO</v>
      </c>
      <c r="J1976" s="37" t="str">
        <f t="shared" si="153"/>
        <v>NO</v>
      </c>
      <c r="K1976" s="37" t="str">
        <f t="shared" si="154"/>
        <v>NO</v>
      </c>
    </row>
    <row r="1977" spans="2:11" x14ac:dyDescent="0.35">
      <c r="B1977" s="262"/>
      <c r="C1977" s="238"/>
      <c r="D1977" s="238"/>
      <c r="E1977" s="288"/>
      <c r="F1977" s="264"/>
      <c r="G1977" s="37" t="str">
        <f t="shared" si="150"/>
        <v>NO</v>
      </c>
      <c r="H1977" s="37" t="str">
        <f t="shared" si="151"/>
        <v>NO</v>
      </c>
      <c r="I1977" s="37" t="str">
        <f t="shared" si="152"/>
        <v>NO</v>
      </c>
      <c r="J1977" s="37" t="str">
        <f t="shared" si="153"/>
        <v>NO</v>
      </c>
      <c r="K1977" s="37" t="str">
        <f t="shared" si="154"/>
        <v>NO</v>
      </c>
    </row>
    <row r="1978" spans="2:11" x14ac:dyDescent="0.35">
      <c r="B1978" s="262"/>
      <c r="C1978" s="238"/>
      <c r="D1978" s="238"/>
      <c r="E1978" s="288"/>
      <c r="F1978" s="264"/>
      <c r="G1978" s="37" t="str">
        <f t="shared" si="150"/>
        <v>NO</v>
      </c>
      <c r="H1978" s="37" t="str">
        <f t="shared" si="151"/>
        <v>NO</v>
      </c>
      <c r="I1978" s="37" t="str">
        <f t="shared" si="152"/>
        <v>NO</v>
      </c>
      <c r="J1978" s="37" t="str">
        <f t="shared" si="153"/>
        <v>NO</v>
      </c>
      <c r="K1978" s="37" t="str">
        <f t="shared" si="154"/>
        <v>NO</v>
      </c>
    </row>
    <row r="1979" spans="2:11" x14ac:dyDescent="0.35">
      <c r="B1979" s="262"/>
      <c r="C1979" s="238"/>
      <c r="D1979" s="238"/>
      <c r="E1979" s="288"/>
      <c r="F1979" s="264"/>
      <c r="G1979" s="37" t="str">
        <f t="shared" si="150"/>
        <v>NO</v>
      </c>
      <c r="H1979" s="37" t="str">
        <f t="shared" si="151"/>
        <v>NO</v>
      </c>
      <c r="I1979" s="37" t="str">
        <f t="shared" si="152"/>
        <v>NO</v>
      </c>
      <c r="J1979" s="37" t="str">
        <f t="shared" si="153"/>
        <v>NO</v>
      </c>
      <c r="K1979" s="37" t="str">
        <f t="shared" si="154"/>
        <v>NO</v>
      </c>
    </row>
    <row r="1980" spans="2:11" x14ac:dyDescent="0.35">
      <c r="B1980" s="262"/>
      <c r="C1980" s="238"/>
      <c r="D1980" s="238"/>
      <c r="E1980" s="288"/>
      <c r="F1980" s="264"/>
      <c r="G1980" s="37" t="str">
        <f t="shared" si="150"/>
        <v>NO</v>
      </c>
      <c r="H1980" s="37" t="str">
        <f t="shared" si="151"/>
        <v>NO</v>
      </c>
      <c r="I1980" s="37" t="str">
        <f t="shared" si="152"/>
        <v>NO</v>
      </c>
      <c r="J1980" s="37" t="str">
        <f t="shared" si="153"/>
        <v>NO</v>
      </c>
      <c r="K1980" s="37" t="str">
        <f t="shared" si="154"/>
        <v>NO</v>
      </c>
    </row>
    <row r="1981" spans="2:11" x14ac:dyDescent="0.35">
      <c r="B1981" s="262"/>
      <c r="C1981" s="238"/>
      <c r="D1981" s="238"/>
      <c r="E1981" s="288"/>
      <c r="F1981" s="264"/>
      <c r="G1981" s="37" t="str">
        <f t="shared" si="150"/>
        <v>NO</v>
      </c>
      <c r="H1981" s="37" t="str">
        <f t="shared" si="151"/>
        <v>NO</v>
      </c>
      <c r="I1981" s="37" t="str">
        <f t="shared" si="152"/>
        <v>NO</v>
      </c>
      <c r="J1981" s="37" t="str">
        <f t="shared" si="153"/>
        <v>NO</v>
      </c>
      <c r="K1981" s="37" t="str">
        <f t="shared" si="154"/>
        <v>NO</v>
      </c>
    </row>
    <row r="1982" spans="2:11" x14ac:dyDescent="0.35">
      <c r="B1982" s="262"/>
      <c r="C1982" s="238"/>
      <c r="D1982" s="238"/>
      <c r="E1982" s="288"/>
      <c r="F1982" s="264"/>
      <c r="G1982" s="37" t="str">
        <f t="shared" si="150"/>
        <v>NO</v>
      </c>
      <c r="H1982" s="37" t="str">
        <f t="shared" si="151"/>
        <v>NO</v>
      </c>
      <c r="I1982" s="37" t="str">
        <f t="shared" si="152"/>
        <v>NO</v>
      </c>
      <c r="J1982" s="37" t="str">
        <f t="shared" si="153"/>
        <v>NO</v>
      </c>
      <c r="K1982" s="37" t="str">
        <f t="shared" si="154"/>
        <v>NO</v>
      </c>
    </row>
    <row r="1983" spans="2:11" x14ac:dyDescent="0.35">
      <c r="B1983" s="262"/>
      <c r="C1983" s="238"/>
      <c r="D1983" s="238"/>
      <c r="E1983" s="288"/>
      <c r="F1983" s="264"/>
      <c r="G1983" s="37" t="str">
        <f t="shared" si="150"/>
        <v>NO</v>
      </c>
      <c r="H1983" s="37" t="str">
        <f t="shared" si="151"/>
        <v>NO</v>
      </c>
      <c r="I1983" s="37" t="str">
        <f t="shared" si="152"/>
        <v>NO</v>
      </c>
      <c r="J1983" s="37" t="str">
        <f t="shared" si="153"/>
        <v>NO</v>
      </c>
      <c r="K1983" s="37" t="str">
        <f t="shared" si="154"/>
        <v>NO</v>
      </c>
    </row>
    <row r="1984" spans="2:11" x14ac:dyDescent="0.35">
      <c r="B1984" s="262"/>
      <c r="C1984" s="238"/>
      <c r="D1984" s="238"/>
      <c r="E1984" s="288"/>
      <c r="F1984" s="264"/>
      <c r="G1984" s="37" t="str">
        <f t="shared" si="150"/>
        <v>NO</v>
      </c>
      <c r="H1984" s="37" t="str">
        <f t="shared" si="151"/>
        <v>NO</v>
      </c>
      <c r="I1984" s="37" t="str">
        <f t="shared" si="152"/>
        <v>NO</v>
      </c>
      <c r="J1984" s="37" t="str">
        <f t="shared" si="153"/>
        <v>NO</v>
      </c>
      <c r="K1984" s="37" t="str">
        <f t="shared" si="154"/>
        <v>NO</v>
      </c>
    </row>
    <row r="1985" spans="2:11" x14ac:dyDescent="0.35">
      <c r="B1985" s="262"/>
      <c r="C1985" s="238"/>
      <c r="D1985" s="238"/>
      <c r="E1985" s="288"/>
      <c r="F1985" s="264"/>
      <c r="G1985" s="37" t="str">
        <f t="shared" si="150"/>
        <v>NO</v>
      </c>
      <c r="H1985" s="37" t="str">
        <f t="shared" si="151"/>
        <v>NO</v>
      </c>
      <c r="I1985" s="37" t="str">
        <f t="shared" si="152"/>
        <v>NO</v>
      </c>
      <c r="J1985" s="37" t="str">
        <f t="shared" si="153"/>
        <v>NO</v>
      </c>
      <c r="K1985" s="37" t="str">
        <f t="shared" si="154"/>
        <v>NO</v>
      </c>
    </row>
    <row r="1986" spans="2:11" x14ac:dyDescent="0.35">
      <c r="B1986" s="262"/>
      <c r="C1986" s="238"/>
      <c r="D1986" s="238"/>
      <c r="E1986" s="288"/>
      <c r="F1986" s="264"/>
      <c r="G1986" s="37" t="str">
        <f t="shared" si="150"/>
        <v>NO</v>
      </c>
      <c r="H1986" s="37" t="str">
        <f t="shared" si="151"/>
        <v>NO</v>
      </c>
      <c r="I1986" s="37" t="str">
        <f t="shared" si="152"/>
        <v>NO</v>
      </c>
      <c r="J1986" s="37" t="str">
        <f t="shared" si="153"/>
        <v>NO</v>
      </c>
      <c r="K1986" s="37" t="str">
        <f t="shared" si="154"/>
        <v>NO</v>
      </c>
    </row>
    <row r="1987" spans="2:11" x14ac:dyDescent="0.35">
      <c r="B1987" s="262"/>
      <c r="C1987" s="238"/>
      <c r="D1987" s="238"/>
      <c r="E1987" s="288"/>
      <c r="F1987" s="264"/>
      <c r="G1987" s="37" t="str">
        <f t="shared" si="150"/>
        <v>NO</v>
      </c>
      <c r="H1987" s="37" t="str">
        <f t="shared" si="151"/>
        <v>NO</v>
      </c>
      <c r="I1987" s="37" t="str">
        <f t="shared" si="152"/>
        <v>NO</v>
      </c>
      <c r="J1987" s="37" t="str">
        <f t="shared" si="153"/>
        <v>NO</v>
      </c>
      <c r="K1987" s="37" t="str">
        <f t="shared" si="154"/>
        <v>NO</v>
      </c>
    </row>
    <row r="1988" spans="2:11" x14ac:dyDescent="0.35">
      <c r="B1988" s="262"/>
      <c r="C1988" s="238"/>
      <c r="D1988" s="238"/>
      <c r="E1988" s="288"/>
      <c r="F1988" s="264"/>
      <c r="G1988" s="37" t="str">
        <f t="shared" si="150"/>
        <v>NO</v>
      </c>
      <c r="H1988" s="37" t="str">
        <f t="shared" si="151"/>
        <v>NO</v>
      </c>
      <c r="I1988" s="37" t="str">
        <f t="shared" si="152"/>
        <v>NO</v>
      </c>
      <c r="J1988" s="37" t="str">
        <f t="shared" si="153"/>
        <v>NO</v>
      </c>
      <c r="K1988" s="37" t="str">
        <f t="shared" si="154"/>
        <v>NO</v>
      </c>
    </row>
    <row r="1989" spans="2:11" x14ac:dyDescent="0.35">
      <c r="B1989" s="262"/>
      <c r="C1989" s="238"/>
      <c r="D1989" s="238"/>
      <c r="E1989" s="288"/>
      <c r="F1989" s="264"/>
      <c r="G1989" s="37" t="str">
        <f t="shared" ref="G1989:G2000" si="155">IF(AND(C1989&gt;=DATE(2022,9,30),C1989&lt;=DATE(2023,9,29)),"YES",IF(C1989&lt;DATE(2022,9,30),"NO",IF(C1989&gt;DATE(2023,9,29),"NO")))</f>
        <v>NO</v>
      </c>
      <c r="H1989" s="37" t="str">
        <f t="shared" ref="H1989:H2000" si="156">IF(AND(C1989&gt;=DATE(2023,9,30),C1989&lt;=DATE(2024,9,29)),"YES",IF(C1989&lt;DATE(2023,9,30),"NO",IF(C1989&gt;DATE(2024,9,29),"NO")))</f>
        <v>NO</v>
      </c>
      <c r="I1989" s="37" t="str">
        <f t="shared" ref="I1989:I2000" si="157">IF(AND(C1989&gt;=DATE(2024,9,30),C1989&lt;=DATE(2025,9,29)),"YES",IF(C1989&lt;DATE(2024,9,30),"NO",IF(C1989&gt;DATE(2025,9,29),"NO")))</f>
        <v>NO</v>
      </c>
      <c r="J1989" s="37" t="str">
        <f t="shared" ref="J1989:J2000" si="158">IF(AND(C1989&gt;=DATE(2025,9,30),C1989&lt;=DATE(2026,9,29)),"YES",IF(C1989&lt;DATE(2025,9,30),"NO",IF(C1989&gt;DATE(2026,9,29),"NO")))</f>
        <v>NO</v>
      </c>
      <c r="K1989" s="37" t="str">
        <f t="shared" ref="K1989:K2000" si="159">IF(AND(C1989&gt;=DATE(2026,9,30),C1989&lt;=DATE(2027,9,29)),"YES",IF(C1989&lt;DATE(2026,9,30),"NO",IF(C1989&gt;DATE(2027,9,29),"NO")))</f>
        <v>NO</v>
      </c>
    </row>
    <row r="1990" spans="2:11" x14ac:dyDescent="0.35">
      <c r="B1990" s="262"/>
      <c r="C1990" s="238"/>
      <c r="D1990" s="238"/>
      <c r="E1990" s="288"/>
      <c r="F1990" s="264"/>
      <c r="G1990" s="37" t="str">
        <f t="shared" si="155"/>
        <v>NO</v>
      </c>
      <c r="H1990" s="37" t="str">
        <f t="shared" si="156"/>
        <v>NO</v>
      </c>
      <c r="I1990" s="37" t="str">
        <f t="shared" si="157"/>
        <v>NO</v>
      </c>
      <c r="J1990" s="37" t="str">
        <f t="shared" si="158"/>
        <v>NO</v>
      </c>
      <c r="K1990" s="37" t="str">
        <f t="shared" si="159"/>
        <v>NO</v>
      </c>
    </row>
    <row r="1991" spans="2:11" x14ac:dyDescent="0.35">
      <c r="B1991" s="262"/>
      <c r="C1991" s="238"/>
      <c r="D1991" s="238"/>
      <c r="E1991" s="288"/>
      <c r="F1991" s="264"/>
      <c r="G1991" s="37" t="str">
        <f t="shared" si="155"/>
        <v>NO</v>
      </c>
      <c r="H1991" s="37" t="str">
        <f t="shared" si="156"/>
        <v>NO</v>
      </c>
      <c r="I1991" s="37" t="str">
        <f t="shared" si="157"/>
        <v>NO</v>
      </c>
      <c r="J1991" s="37" t="str">
        <f t="shared" si="158"/>
        <v>NO</v>
      </c>
      <c r="K1991" s="37" t="str">
        <f t="shared" si="159"/>
        <v>NO</v>
      </c>
    </row>
    <row r="1992" spans="2:11" x14ac:dyDescent="0.35">
      <c r="B1992" s="262"/>
      <c r="C1992" s="238"/>
      <c r="D1992" s="238"/>
      <c r="E1992" s="288"/>
      <c r="F1992" s="264"/>
      <c r="G1992" s="37" t="str">
        <f t="shared" si="155"/>
        <v>NO</v>
      </c>
      <c r="H1992" s="37" t="str">
        <f t="shared" si="156"/>
        <v>NO</v>
      </c>
      <c r="I1992" s="37" t="str">
        <f t="shared" si="157"/>
        <v>NO</v>
      </c>
      <c r="J1992" s="37" t="str">
        <f t="shared" si="158"/>
        <v>NO</v>
      </c>
      <c r="K1992" s="37" t="str">
        <f t="shared" si="159"/>
        <v>NO</v>
      </c>
    </row>
    <row r="1993" spans="2:11" x14ac:dyDescent="0.35">
      <c r="B1993" s="262"/>
      <c r="C1993" s="238"/>
      <c r="D1993" s="238"/>
      <c r="E1993" s="288"/>
      <c r="F1993" s="264"/>
      <c r="G1993" s="37" t="str">
        <f t="shared" si="155"/>
        <v>NO</v>
      </c>
      <c r="H1993" s="37" t="str">
        <f t="shared" si="156"/>
        <v>NO</v>
      </c>
      <c r="I1993" s="37" t="str">
        <f t="shared" si="157"/>
        <v>NO</v>
      </c>
      <c r="J1993" s="37" t="str">
        <f t="shared" si="158"/>
        <v>NO</v>
      </c>
      <c r="K1993" s="37" t="str">
        <f t="shared" si="159"/>
        <v>NO</v>
      </c>
    </row>
    <row r="1994" spans="2:11" x14ac:dyDescent="0.35">
      <c r="B1994" s="262"/>
      <c r="C1994" s="238"/>
      <c r="D1994" s="238"/>
      <c r="E1994" s="288"/>
      <c r="F1994" s="264"/>
      <c r="G1994" s="37" t="str">
        <f t="shared" si="155"/>
        <v>NO</v>
      </c>
      <c r="H1994" s="37" t="str">
        <f t="shared" si="156"/>
        <v>NO</v>
      </c>
      <c r="I1994" s="37" t="str">
        <f t="shared" si="157"/>
        <v>NO</v>
      </c>
      <c r="J1994" s="37" t="str">
        <f t="shared" si="158"/>
        <v>NO</v>
      </c>
      <c r="K1994" s="37" t="str">
        <f t="shared" si="159"/>
        <v>NO</v>
      </c>
    </row>
    <row r="1995" spans="2:11" x14ac:dyDescent="0.35">
      <c r="B1995" s="262"/>
      <c r="C1995" s="238"/>
      <c r="D1995" s="238"/>
      <c r="E1995" s="288"/>
      <c r="F1995" s="264"/>
      <c r="G1995" s="37" t="str">
        <f t="shared" si="155"/>
        <v>NO</v>
      </c>
      <c r="H1995" s="37" t="str">
        <f t="shared" si="156"/>
        <v>NO</v>
      </c>
      <c r="I1995" s="37" t="str">
        <f t="shared" si="157"/>
        <v>NO</v>
      </c>
      <c r="J1995" s="37" t="str">
        <f t="shared" si="158"/>
        <v>NO</v>
      </c>
      <c r="K1995" s="37" t="str">
        <f t="shared" si="159"/>
        <v>NO</v>
      </c>
    </row>
    <row r="1996" spans="2:11" x14ac:dyDescent="0.35">
      <c r="B1996" s="262"/>
      <c r="C1996" s="238"/>
      <c r="D1996" s="238"/>
      <c r="E1996" s="288"/>
      <c r="F1996" s="264"/>
      <c r="G1996" s="37" t="str">
        <f t="shared" si="155"/>
        <v>NO</v>
      </c>
      <c r="H1996" s="37" t="str">
        <f t="shared" si="156"/>
        <v>NO</v>
      </c>
      <c r="I1996" s="37" t="str">
        <f t="shared" si="157"/>
        <v>NO</v>
      </c>
      <c r="J1996" s="37" t="str">
        <f t="shared" si="158"/>
        <v>NO</v>
      </c>
      <c r="K1996" s="37" t="str">
        <f t="shared" si="159"/>
        <v>NO</v>
      </c>
    </row>
    <row r="1997" spans="2:11" x14ac:dyDescent="0.35">
      <c r="B1997" s="262"/>
      <c r="C1997" s="238"/>
      <c r="D1997" s="238"/>
      <c r="E1997" s="288"/>
      <c r="F1997" s="264"/>
      <c r="G1997" s="37" t="str">
        <f t="shared" si="155"/>
        <v>NO</v>
      </c>
      <c r="H1997" s="37" t="str">
        <f t="shared" si="156"/>
        <v>NO</v>
      </c>
      <c r="I1997" s="37" t="str">
        <f t="shared" si="157"/>
        <v>NO</v>
      </c>
      <c r="J1997" s="37" t="str">
        <f t="shared" si="158"/>
        <v>NO</v>
      </c>
      <c r="K1997" s="37" t="str">
        <f t="shared" si="159"/>
        <v>NO</v>
      </c>
    </row>
    <row r="1998" spans="2:11" x14ac:dyDescent="0.35">
      <c r="B1998" s="262"/>
      <c r="C1998" s="238"/>
      <c r="D1998" s="238"/>
      <c r="E1998" s="288"/>
      <c r="F1998" s="264"/>
      <c r="G1998" s="37" t="str">
        <f t="shared" si="155"/>
        <v>NO</v>
      </c>
      <c r="H1998" s="37" t="str">
        <f t="shared" si="156"/>
        <v>NO</v>
      </c>
      <c r="I1998" s="37" t="str">
        <f t="shared" si="157"/>
        <v>NO</v>
      </c>
      <c r="J1998" s="37" t="str">
        <f t="shared" si="158"/>
        <v>NO</v>
      </c>
      <c r="K1998" s="37" t="str">
        <f t="shared" si="159"/>
        <v>NO</v>
      </c>
    </row>
    <row r="1999" spans="2:11" x14ac:dyDescent="0.35">
      <c r="B1999" s="262"/>
      <c r="C1999" s="238"/>
      <c r="D1999" s="238"/>
      <c r="E1999" s="288"/>
      <c r="F1999" s="264"/>
      <c r="G1999" s="37" t="str">
        <f t="shared" si="155"/>
        <v>NO</v>
      </c>
      <c r="H1999" s="37" t="str">
        <f t="shared" si="156"/>
        <v>NO</v>
      </c>
      <c r="I1999" s="37" t="str">
        <f t="shared" si="157"/>
        <v>NO</v>
      </c>
      <c r="J1999" s="37" t="str">
        <f t="shared" si="158"/>
        <v>NO</v>
      </c>
      <c r="K1999" s="37" t="str">
        <f t="shared" si="159"/>
        <v>NO</v>
      </c>
    </row>
    <row r="2000" spans="2:11" ht="15" thickBot="1" x14ac:dyDescent="0.4">
      <c r="B2000" s="259"/>
      <c r="C2000" s="260"/>
      <c r="D2000" s="260"/>
      <c r="E2000" s="289"/>
      <c r="F2000" s="261"/>
      <c r="G2000" s="37" t="str">
        <f t="shared" si="155"/>
        <v>NO</v>
      </c>
      <c r="H2000" s="37" t="str">
        <f t="shared" si="156"/>
        <v>NO</v>
      </c>
      <c r="I2000" s="37" t="str">
        <f t="shared" si="157"/>
        <v>NO</v>
      </c>
      <c r="J2000" s="37" t="str">
        <f t="shared" si="158"/>
        <v>NO</v>
      </c>
      <c r="K2000" s="37" t="str">
        <f t="shared" si="159"/>
        <v>NO</v>
      </c>
    </row>
  </sheetData>
  <sheetProtection algorithmName="SHA-512" hashValue="ECbWNcMU+nXyBCw6S4oXm2sqS4iLI8AinILHA0Cn03fu359R6GbUQkc9wKw4Cz8YxPn/4XbYzt3uiClx6uHO7A==" saltValue="JzOjnloqVv0lFP85ymU2kQ==" spinCount="100000" sheet="1" objects="1" scenarios="1"/>
  <conditionalFormatting sqref="E4:E2000">
    <cfRule type="expression" dxfId="109" priority="1">
      <formula>$D4="Other"</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296FA62-67B1-42A5-8AD9-AC4A7299F88D}">
          <x14:formula1>
            <xm:f>Dropdowns!$S$3:$S$11</xm:f>
          </x14:formula1>
          <xm:sqref>D4:D30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2A588-0021-4A41-AB84-0A396A723F10}">
  <sheetPr>
    <tabColor theme="9"/>
  </sheetPr>
  <dimension ref="A1:GK776"/>
  <sheetViews>
    <sheetView zoomScale="94" zoomScaleNormal="121" workbookViewId="0">
      <selection activeCell="J24" sqref="J24"/>
    </sheetView>
  </sheetViews>
  <sheetFormatPr defaultColWidth="8.81640625" defaultRowHeight="14.5" x14ac:dyDescent="0.35"/>
  <cols>
    <col min="1" max="1" width="8.81640625" style="28"/>
    <col min="2" max="2" width="4.1796875" style="29" customWidth="1"/>
    <col min="3" max="3" width="46.1796875" customWidth="1"/>
    <col min="4" max="4" width="8.81640625" customWidth="1"/>
    <col min="5" max="6" width="16" hidden="1" customWidth="1"/>
    <col min="7" max="7" width="16" customWidth="1"/>
    <col min="8" max="8" width="3.81640625" style="30" customWidth="1"/>
    <col min="9" max="9" width="46.1796875" customWidth="1"/>
    <col min="10" max="10" width="8.81640625" style="4"/>
    <col min="11" max="11" width="15.81640625" customWidth="1"/>
    <col min="12" max="12" width="3" style="30" customWidth="1"/>
    <col min="13" max="13" width="46.1796875" customWidth="1"/>
    <col min="15" max="15" width="15.54296875" customWidth="1"/>
    <col min="16" max="16" width="3.453125" customWidth="1"/>
    <col min="17" max="17" width="46.1796875" customWidth="1"/>
    <col min="30" max="193" width="8.81640625" style="37"/>
  </cols>
  <sheetData>
    <row r="1" spans="1:29" ht="18.5" x14ac:dyDescent="0.45">
      <c r="A1" s="35"/>
      <c r="B1" s="34"/>
      <c r="C1" s="53" t="s">
        <v>218</v>
      </c>
      <c r="D1" s="35"/>
      <c r="E1" s="35"/>
      <c r="F1" s="35"/>
      <c r="G1" s="35"/>
      <c r="H1" s="54"/>
      <c r="I1" s="36" t="s">
        <v>219</v>
      </c>
      <c r="J1" s="35"/>
      <c r="K1" s="35"/>
      <c r="L1" s="54"/>
      <c r="M1" s="35"/>
      <c r="N1" s="35"/>
      <c r="O1" s="35"/>
      <c r="P1" s="35"/>
      <c r="Q1" s="35"/>
      <c r="R1" s="35"/>
      <c r="S1" s="37"/>
      <c r="T1" s="37"/>
      <c r="U1" s="37"/>
      <c r="V1" s="37"/>
      <c r="W1" s="37"/>
      <c r="X1" s="37"/>
      <c r="Y1" s="37"/>
      <c r="Z1" s="37"/>
      <c r="AA1" s="37"/>
      <c r="AB1" s="37"/>
      <c r="AC1" s="37"/>
    </row>
    <row r="2" spans="1:29" ht="10.5" customHeight="1" thickBot="1" x14ac:dyDescent="0.4">
      <c r="A2" s="40"/>
      <c r="B2" s="39"/>
      <c r="C2" s="48"/>
      <c r="D2" s="37"/>
      <c r="E2" s="37"/>
      <c r="F2" s="37"/>
      <c r="G2" s="37"/>
      <c r="H2" s="46"/>
      <c r="I2" s="37"/>
      <c r="J2" s="37"/>
      <c r="K2" s="37"/>
      <c r="L2" s="46"/>
      <c r="M2" s="37"/>
      <c r="N2" s="37"/>
      <c r="O2" s="37"/>
      <c r="P2" s="37"/>
      <c r="Q2" s="37"/>
      <c r="R2" s="37"/>
      <c r="S2" s="37"/>
      <c r="T2" s="37"/>
      <c r="U2" s="37"/>
      <c r="V2" s="37"/>
      <c r="W2" s="37"/>
      <c r="X2" s="37"/>
      <c r="Y2" s="37"/>
      <c r="Z2" s="37"/>
      <c r="AA2" s="37"/>
      <c r="AB2" s="37"/>
      <c r="AC2" s="37"/>
    </row>
    <row r="3" spans="1:29" ht="19" thickBot="1" x14ac:dyDescent="0.5">
      <c r="A3" s="40"/>
      <c r="B3" s="39"/>
      <c r="C3" s="50" t="s">
        <v>220</v>
      </c>
      <c r="D3" s="37"/>
      <c r="E3" s="37"/>
      <c r="F3" s="37"/>
      <c r="G3" s="37"/>
      <c r="H3" s="46"/>
      <c r="I3" s="50" t="s">
        <v>221</v>
      </c>
      <c r="J3" s="485"/>
      <c r="K3" s="486"/>
      <c r="L3" s="487"/>
      <c r="M3" s="37"/>
      <c r="N3" s="37"/>
      <c r="O3" s="37"/>
      <c r="P3" s="37"/>
      <c r="Q3" s="37"/>
      <c r="R3" s="37"/>
      <c r="S3" s="37"/>
      <c r="T3" s="37"/>
      <c r="U3" s="37"/>
      <c r="V3" s="37"/>
      <c r="W3" s="37"/>
      <c r="X3" s="37"/>
      <c r="Y3" s="37"/>
      <c r="Z3" s="37"/>
      <c r="AA3" s="37"/>
      <c r="AB3" s="37"/>
      <c r="AC3" s="37"/>
    </row>
    <row r="4" spans="1:29" ht="8.75" customHeight="1" thickBot="1" x14ac:dyDescent="0.5">
      <c r="A4" s="40"/>
      <c r="B4" s="39"/>
      <c r="C4" s="48"/>
      <c r="D4" s="37"/>
      <c r="E4" s="37"/>
      <c r="F4" s="37"/>
      <c r="G4" s="37"/>
      <c r="H4" s="46"/>
      <c r="I4" s="50"/>
      <c r="J4" s="379"/>
      <c r="K4" s="379"/>
      <c r="L4" s="380"/>
      <c r="M4" s="37"/>
      <c r="N4" s="37"/>
      <c r="O4" s="37"/>
      <c r="P4" s="37"/>
      <c r="Q4" s="37"/>
      <c r="R4" s="37"/>
      <c r="S4" s="37"/>
      <c r="T4" s="37"/>
      <c r="U4" s="37"/>
      <c r="V4" s="37"/>
      <c r="W4" s="37"/>
      <c r="X4" s="37"/>
      <c r="Y4" s="37"/>
      <c r="Z4" s="37"/>
      <c r="AA4" s="37"/>
      <c r="AB4" s="37"/>
      <c r="AC4" s="37"/>
    </row>
    <row r="5" spans="1:29" ht="19" thickBot="1" x14ac:dyDescent="0.5">
      <c r="A5" s="41"/>
      <c r="B5" s="39"/>
      <c r="C5" s="50" t="s">
        <v>222</v>
      </c>
      <c r="D5" s="37"/>
      <c r="E5" s="37"/>
      <c r="F5" s="37"/>
      <c r="G5" s="37"/>
      <c r="H5" s="46"/>
      <c r="I5" s="50" t="s">
        <v>223</v>
      </c>
      <c r="J5" s="485"/>
      <c r="K5" s="486"/>
      <c r="L5" s="487"/>
      <c r="M5" s="37"/>
      <c r="N5" s="37"/>
      <c r="O5" s="37"/>
      <c r="P5" s="37"/>
      <c r="Q5" s="37"/>
      <c r="R5" s="37"/>
      <c r="S5" s="37"/>
      <c r="T5" s="37"/>
      <c r="U5" s="37"/>
      <c r="V5" s="37"/>
      <c r="W5" s="37"/>
      <c r="X5" s="37"/>
      <c r="Y5" s="37"/>
      <c r="Z5" s="37"/>
      <c r="AA5" s="37"/>
      <c r="AB5" s="37"/>
      <c r="AC5" s="37"/>
    </row>
    <row r="6" spans="1:29" ht="8.15" customHeight="1" thickBot="1" x14ac:dyDescent="0.5">
      <c r="A6" s="41"/>
      <c r="B6" s="39"/>
      <c r="C6" s="37"/>
      <c r="D6" s="37"/>
      <c r="E6" s="37"/>
      <c r="F6" s="37"/>
      <c r="G6" s="37"/>
      <c r="H6" s="46"/>
      <c r="I6" s="50"/>
      <c r="J6" s="379"/>
      <c r="K6" s="379"/>
      <c r="L6" s="380"/>
      <c r="M6" s="37"/>
      <c r="N6" s="37"/>
      <c r="O6" s="37"/>
      <c r="P6" s="37"/>
      <c r="Q6" s="37"/>
      <c r="R6" s="37"/>
      <c r="S6" s="37"/>
      <c r="T6" s="37"/>
      <c r="U6" s="37"/>
      <c r="V6" s="37"/>
      <c r="W6" s="37"/>
      <c r="X6" s="37"/>
      <c r="Y6" s="37"/>
      <c r="Z6" s="37"/>
      <c r="AA6" s="37"/>
      <c r="AB6" s="37"/>
      <c r="AC6" s="37"/>
    </row>
    <row r="7" spans="1:29" ht="19" thickBot="1" x14ac:dyDescent="0.5">
      <c r="A7" s="41"/>
      <c r="B7" s="39"/>
      <c r="C7" s="50" t="s">
        <v>224</v>
      </c>
      <c r="D7" s="37"/>
      <c r="E7" s="37"/>
      <c r="F7" s="37"/>
      <c r="G7" s="37"/>
      <c r="H7" s="46"/>
      <c r="I7" s="50" t="s">
        <v>225</v>
      </c>
      <c r="J7" s="485"/>
      <c r="K7" s="486"/>
      <c r="L7" s="487"/>
      <c r="M7" s="37"/>
      <c r="N7" s="37"/>
      <c r="O7" s="37"/>
      <c r="P7" s="37"/>
      <c r="Q7" s="37"/>
      <c r="R7" s="37"/>
      <c r="S7" s="37"/>
      <c r="T7" s="37"/>
      <c r="U7" s="37"/>
      <c r="V7" s="37"/>
      <c r="W7" s="37"/>
      <c r="X7" s="37"/>
      <c r="Y7" s="37"/>
      <c r="Z7" s="37"/>
      <c r="AA7" s="37"/>
      <c r="AB7" s="37"/>
      <c r="AC7" s="37"/>
    </row>
    <row r="8" spans="1:29" ht="31.5" customHeight="1" thickBot="1" x14ac:dyDescent="0.4">
      <c r="A8" s="320"/>
      <c r="B8" s="321"/>
      <c r="C8" s="322"/>
      <c r="D8" s="322"/>
      <c r="E8" s="322"/>
      <c r="F8" s="322"/>
      <c r="G8" s="322"/>
      <c r="H8" s="323"/>
      <c r="I8" s="322"/>
      <c r="J8" s="324"/>
      <c r="K8" s="322"/>
      <c r="L8" s="323"/>
      <c r="M8" s="322"/>
      <c r="N8" s="322"/>
      <c r="O8" s="322"/>
      <c r="P8" s="322"/>
      <c r="Q8" s="322"/>
      <c r="R8" s="37"/>
      <c r="S8" s="37"/>
      <c r="T8" s="37"/>
      <c r="U8" s="37"/>
      <c r="V8" s="37"/>
      <c r="W8" s="37"/>
      <c r="X8" s="37"/>
      <c r="Y8" s="37"/>
      <c r="Z8" s="37"/>
      <c r="AA8" s="37"/>
      <c r="AB8" s="37"/>
      <c r="AC8" s="37"/>
    </row>
    <row r="9" spans="1:29" ht="29.15" customHeight="1" thickBot="1" x14ac:dyDescent="0.4">
      <c r="A9" s="325"/>
      <c r="B9" s="321"/>
      <c r="C9" s="326" t="s">
        <v>226</v>
      </c>
      <c r="D9" s="327" t="s">
        <v>227</v>
      </c>
      <c r="E9" s="322"/>
      <c r="F9" s="322"/>
      <c r="G9" s="322"/>
      <c r="H9" s="321"/>
      <c r="I9" s="328" t="s">
        <v>228</v>
      </c>
      <c r="J9" s="329" t="s">
        <v>229</v>
      </c>
      <c r="K9" s="322"/>
      <c r="L9" s="321"/>
      <c r="M9" s="328" t="s">
        <v>230</v>
      </c>
      <c r="N9" s="330" t="s">
        <v>229</v>
      </c>
      <c r="O9" s="322"/>
      <c r="P9" s="324"/>
      <c r="Q9" s="328" t="s">
        <v>231</v>
      </c>
      <c r="R9" s="301" t="s">
        <v>229</v>
      </c>
      <c r="S9" s="252"/>
      <c r="T9" s="37"/>
      <c r="U9" s="37"/>
      <c r="V9" s="37"/>
      <c r="W9" s="37"/>
      <c r="X9" s="37"/>
      <c r="Y9" s="37"/>
      <c r="Z9" s="37"/>
      <c r="AA9" s="37"/>
      <c r="AB9" s="37"/>
      <c r="AC9" s="37"/>
    </row>
    <row r="10" spans="1:29" x14ac:dyDescent="0.35">
      <c r="A10" s="325"/>
      <c r="B10" s="321"/>
      <c r="C10" s="331" t="s">
        <v>232</v>
      </c>
      <c r="D10" s="332">
        <f>COUNTIF('DP1-17, 20-26 Client Data Entry'!N:N, "TRUE")</f>
        <v>0</v>
      </c>
      <c r="E10" s="333"/>
      <c r="F10" s="333"/>
      <c r="G10" s="333"/>
      <c r="H10" s="321"/>
      <c r="I10" s="331" t="s">
        <v>162</v>
      </c>
      <c r="J10" s="332">
        <f>COUNTIFS('DP1-17, 20-26 Client Data Entry'!CC:CC,"=Yes",'DP1-17, 20-26 Client Data Entry'!I:I,"=Yes")</f>
        <v>0</v>
      </c>
      <c r="K10" s="322"/>
      <c r="L10" s="321"/>
      <c r="M10" s="331" t="s">
        <v>233</v>
      </c>
      <c r="N10" s="334">
        <f>COUNTIFS('DP1-17, 20-26 Client Data Entry'!CS:CS,M10,'DP1-17, 20-26 Client Data Entry'!I:I,"=Yes")</f>
        <v>0</v>
      </c>
      <c r="O10" s="322"/>
      <c r="P10" s="322"/>
      <c r="Q10" s="331" t="s">
        <v>233</v>
      </c>
      <c r="R10" s="304">
        <f>COUNTIFS('DP1-17, 20-26 Client Data Entry'!CW:CW,Q10,'DP1-17, 20-26 Client Data Entry'!I:I,"=Yes")</f>
        <v>0</v>
      </c>
      <c r="S10" s="252"/>
      <c r="T10" s="37"/>
      <c r="U10" s="37"/>
      <c r="V10" s="37"/>
      <c r="W10" s="37"/>
      <c r="X10" s="37"/>
      <c r="Y10" s="37"/>
      <c r="Z10" s="37"/>
      <c r="AA10" s="37"/>
      <c r="AB10" s="37"/>
      <c r="AC10" s="37"/>
    </row>
    <row r="11" spans="1:29" ht="14.75" customHeight="1" x14ac:dyDescent="0.35">
      <c r="A11" s="325"/>
      <c r="B11" s="490"/>
      <c r="C11" s="335" t="s">
        <v>234</v>
      </c>
      <c r="D11" s="336">
        <f>COUNTIF('DP1-17, 20-26 Client Data Entry'!P:P,"TRUE")</f>
        <v>0</v>
      </c>
      <c r="E11" s="322"/>
      <c r="F11" s="322"/>
      <c r="G11" s="322"/>
      <c r="H11" s="321"/>
      <c r="I11" s="335" t="s">
        <v>163</v>
      </c>
      <c r="J11" s="336">
        <f>COUNTIFS('DP1-17, 20-26 Client Data Entry'!CD:CD,"=Yes",'DP1-17, 20-26 Client Data Entry'!I:I,"=Yes")</f>
        <v>0</v>
      </c>
      <c r="K11" s="322"/>
      <c r="L11" s="321"/>
      <c r="M11" s="335" t="s">
        <v>190</v>
      </c>
      <c r="N11" s="337">
        <f>COUNTIFS('DP1-17, 20-26 Client Data Entry'!CS:CS,M11,'DP1-17, 20-26 Client Data Entry'!I:I,"=Yes")</f>
        <v>0</v>
      </c>
      <c r="O11" s="322"/>
      <c r="P11" s="322"/>
      <c r="Q11" s="335" t="s">
        <v>235</v>
      </c>
      <c r="R11" s="306">
        <f>COUNTIFS('DP1-17, 20-26 Client Data Entry'!CW:CW,Q11,'DP1-17, 20-26 Client Data Entry'!I:I,"=Yes")</f>
        <v>0</v>
      </c>
      <c r="S11" s="252"/>
      <c r="T11" s="37"/>
      <c r="U11" s="37"/>
      <c r="V11" s="37"/>
      <c r="W11" s="37"/>
      <c r="X11" s="37"/>
      <c r="Y11" s="37"/>
      <c r="Z11" s="37"/>
      <c r="AA11" s="37"/>
      <c r="AB11" s="37"/>
      <c r="AC11" s="37"/>
    </row>
    <row r="12" spans="1:29" x14ac:dyDescent="0.35">
      <c r="A12" s="325"/>
      <c r="B12" s="490"/>
      <c r="C12" s="335" t="s">
        <v>236</v>
      </c>
      <c r="D12" s="336">
        <f>COUNTIF('DP1-17, 20-26 Client Data Entry'!O:O,"TRUE")</f>
        <v>0</v>
      </c>
      <c r="E12" s="322"/>
      <c r="F12" s="322"/>
      <c r="G12" s="322"/>
      <c r="H12" s="321"/>
      <c r="I12" s="335" t="s">
        <v>237</v>
      </c>
      <c r="J12" s="336">
        <f>COUNTIFS('DP1-17, 20-26 Client Data Entry'!CE:CE,"=Yes",'DP1-17, 20-26 Client Data Entry'!I:I,"=Yes")</f>
        <v>0</v>
      </c>
      <c r="K12" s="322"/>
      <c r="L12" s="321"/>
      <c r="M12" s="335" t="s">
        <v>238</v>
      </c>
      <c r="N12" s="337">
        <f>COUNTIFS('DP1-17, 20-26 Client Data Entry'!CS:CS,M12,'DP1-17, 20-26 Client Data Entry'!I:I,"=Yes")</f>
        <v>0</v>
      </c>
      <c r="O12" s="322"/>
      <c r="P12" s="322"/>
      <c r="Q12" s="335" t="s">
        <v>239</v>
      </c>
      <c r="R12" s="306">
        <f>COUNTIFS('DP1-17, 20-26 Client Data Entry'!CW:CW,Q12,'DP1-17, 20-26 Client Data Entry'!I:I,"=Yes")</f>
        <v>0</v>
      </c>
      <c r="S12" s="252"/>
      <c r="T12" s="37"/>
      <c r="U12" s="37"/>
      <c r="V12" s="37"/>
      <c r="W12" s="37"/>
      <c r="X12" s="37"/>
      <c r="Y12" s="37"/>
      <c r="Z12" s="37"/>
      <c r="AA12" s="37"/>
      <c r="AB12" s="37"/>
      <c r="AC12" s="37"/>
    </row>
    <row r="13" spans="1:29" ht="17.149999999999999" customHeight="1" thickBot="1" x14ac:dyDescent="0.4">
      <c r="A13" s="325"/>
      <c r="B13" s="490"/>
      <c r="C13" s="338" t="s">
        <v>240</v>
      </c>
      <c r="D13" s="339">
        <f>COUNTIF('DP1-17, 20-26 Client Data Entry'!Q:Q,"TRUE")</f>
        <v>0</v>
      </c>
      <c r="E13" s="322"/>
      <c r="F13" s="322"/>
      <c r="G13" s="322"/>
      <c r="H13" s="321"/>
      <c r="I13" s="335" t="s">
        <v>165</v>
      </c>
      <c r="J13" s="336">
        <f>COUNTIFS('DP1-17, 20-26 Client Data Entry'!CF:CF,"=Yes",'DP1-17, 20-26 Client Data Entry'!I:I,"=Yes")</f>
        <v>0</v>
      </c>
      <c r="K13" s="322"/>
      <c r="L13" s="321"/>
      <c r="M13" s="335" t="s">
        <v>241</v>
      </c>
      <c r="N13" s="337">
        <f>COUNTIFS('DP1-17, 20-26 Client Data Entry'!CS:CS,M13,'DP1-17, 20-26 Client Data Entry'!I:I,"=Yes")</f>
        <v>0</v>
      </c>
      <c r="O13" s="322"/>
      <c r="P13" s="322"/>
      <c r="Q13" s="335" t="s">
        <v>242</v>
      </c>
      <c r="R13" s="306">
        <f>COUNTIFS('DP1-17, 20-26 Client Data Entry'!CW:CW,Q13,'DP1-17, 20-26 Client Data Entry'!I:I,"=Yes")</f>
        <v>0</v>
      </c>
      <c r="S13" s="252"/>
      <c r="T13" s="37"/>
      <c r="U13" s="37"/>
      <c r="V13" s="37"/>
      <c r="W13" s="37"/>
      <c r="X13" s="37"/>
      <c r="Y13" s="37"/>
      <c r="Z13" s="37"/>
      <c r="AA13" s="37"/>
      <c r="AB13" s="37"/>
      <c r="AC13" s="37"/>
    </row>
    <row r="14" spans="1:29" ht="15" thickBot="1" x14ac:dyDescent="0.4">
      <c r="A14" s="325"/>
      <c r="B14" s="490"/>
      <c r="C14" s="340" t="s">
        <v>243</v>
      </c>
      <c r="D14" s="341">
        <f>SUM(D10:D13)</f>
        <v>0</v>
      </c>
      <c r="E14" s="322"/>
      <c r="F14" s="322"/>
      <c r="G14" s="322"/>
      <c r="H14" s="321"/>
      <c r="I14" s="335" t="s">
        <v>166</v>
      </c>
      <c r="J14" s="336">
        <f>COUNTIFS('DP1-17, 20-26 Client Data Entry'!CG:CG,"Yes",'DP1-17, 20-26 Client Data Entry'!I:I,"=Yes")</f>
        <v>0</v>
      </c>
      <c r="K14" s="322"/>
      <c r="L14" s="321"/>
      <c r="M14" s="335" t="s">
        <v>244</v>
      </c>
      <c r="N14" s="337">
        <f>COUNTIFS('DP1-17, 20-26 Client Data Entry'!CS:CS,M14,'DP1-17, 20-26 Client Data Entry'!I:I,"=Yes")</f>
        <v>0</v>
      </c>
      <c r="O14" s="322"/>
      <c r="P14" s="322"/>
      <c r="Q14" s="335" t="s">
        <v>245</v>
      </c>
      <c r="R14" s="306">
        <f>COUNTIFS('DP1-17, 20-26 Client Data Entry'!CW:CW,Q14,'DP1-17, 20-26 Client Data Entry'!I:I,"=Yes")</f>
        <v>0</v>
      </c>
      <c r="S14" s="252"/>
      <c r="T14" s="37"/>
      <c r="U14" s="37"/>
      <c r="V14" s="37"/>
      <c r="W14" s="37"/>
      <c r="X14" s="37"/>
      <c r="Y14" s="37"/>
      <c r="Z14" s="37"/>
      <c r="AA14" s="37"/>
      <c r="AB14" s="37"/>
      <c r="AC14" s="37"/>
    </row>
    <row r="15" spans="1:29" ht="15" thickBot="1" x14ac:dyDescent="0.4">
      <c r="A15" s="325"/>
      <c r="B15" s="490"/>
      <c r="C15" s="342"/>
      <c r="D15" s="322"/>
      <c r="E15" s="322"/>
      <c r="F15" s="322"/>
      <c r="G15" s="322"/>
      <c r="H15" s="321"/>
      <c r="I15" s="338" t="s">
        <v>246</v>
      </c>
      <c r="J15" s="339">
        <f>COUNTIFS('DP1-17, 20-26 Client Data Entry'!CH:CH,"=Yes",'DP1-17, 20-26 Client Data Entry'!I:I,"=Yes")</f>
        <v>0</v>
      </c>
      <c r="K15" s="322"/>
      <c r="L15" s="321"/>
      <c r="M15" s="335" t="s">
        <v>235</v>
      </c>
      <c r="N15" s="337">
        <f>COUNTIFS('DP1-17, 20-26 Client Data Entry'!CS:CS,M15,'DP1-17, 20-26 Client Data Entry'!I:I,"=Yes")</f>
        <v>0</v>
      </c>
      <c r="O15" s="322"/>
      <c r="P15" s="322"/>
      <c r="Q15" s="335" t="s">
        <v>247</v>
      </c>
      <c r="R15" s="306">
        <f>COUNTIFS('DP1-17, 20-26 Client Data Entry'!CW:CW,Q15,'DP1-17, 20-26 Client Data Entry'!I:I,"=Yes")</f>
        <v>0</v>
      </c>
      <c r="S15" s="252"/>
      <c r="T15" s="37"/>
      <c r="U15" s="37"/>
      <c r="V15" s="37"/>
      <c r="W15" s="37"/>
      <c r="X15" s="37"/>
      <c r="Y15" s="37"/>
      <c r="Z15" s="37"/>
      <c r="AA15" s="37"/>
      <c r="AB15" s="37"/>
      <c r="AC15" s="37"/>
    </row>
    <row r="16" spans="1:29" ht="29.5" thickBot="1" x14ac:dyDescent="0.4">
      <c r="A16" s="343"/>
      <c r="B16" s="321"/>
      <c r="C16" s="326" t="s">
        <v>248</v>
      </c>
      <c r="D16" s="327" t="s">
        <v>229</v>
      </c>
      <c r="E16" s="322"/>
      <c r="F16" s="322"/>
      <c r="G16" s="322"/>
      <c r="H16" s="321"/>
      <c r="I16" s="342"/>
      <c r="J16" s="322"/>
      <c r="K16" s="322"/>
      <c r="L16" s="321"/>
      <c r="M16" s="344" t="s">
        <v>249</v>
      </c>
      <c r="N16" s="345">
        <f>COUNTIFS('DP1-17, 20-26 Client Data Entry'!CS:CS,M16,'DP1-17, 20-26 Client Data Entry'!I:I,"=Yes")</f>
        <v>0</v>
      </c>
      <c r="O16" s="322"/>
      <c r="P16" s="322"/>
      <c r="Q16" s="344" t="s">
        <v>250</v>
      </c>
      <c r="R16" s="310">
        <f>COUNTIFS('DP1-17, 20-26 Client Data Entry'!CW:CW,Q16,'DP1-17, 20-26 Client Data Entry'!I:I,"=Yes")</f>
        <v>0</v>
      </c>
      <c r="S16" s="252"/>
      <c r="T16" s="37"/>
      <c r="U16" s="37"/>
      <c r="V16" s="37"/>
      <c r="W16" s="37"/>
      <c r="X16" s="37"/>
      <c r="Y16" s="37"/>
      <c r="Z16" s="37"/>
      <c r="AA16" s="37"/>
      <c r="AB16" s="37"/>
      <c r="AC16" s="37"/>
    </row>
    <row r="17" spans="1:29" ht="15" thickBot="1" x14ac:dyDescent="0.4">
      <c r="A17" s="343"/>
      <c r="B17" s="321"/>
      <c r="C17" s="331" t="s">
        <v>232</v>
      </c>
      <c r="D17" s="332">
        <f>COUNTIFS('DP1-17, 20-26 Client Data Entry'!AN:AN,"Closed",'DP1-17, 20-26 Client Data Entry'!B:B,"Primary",'DP1-17, 20-26 Client Data Entry'!D:D,"New")</f>
        <v>0</v>
      </c>
      <c r="E17" s="322"/>
      <c r="F17" s="322"/>
      <c r="G17" s="322"/>
      <c r="H17" s="321"/>
      <c r="I17" s="328" t="s">
        <v>251</v>
      </c>
      <c r="J17" s="329" t="s">
        <v>229</v>
      </c>
      <c r="K17" s="322"/>
      <c r="L17" s="321"/>
      <c r="M17" s="335" t="s">
        <v>252</v>
      </c>
      <c r="N17" s="337">
        <f>COUNTIFS('DP1-17, 20-26 Client Data Entry'!CS:CS,M17,'DP1-17, 20-26 Client Data Entry'!I:I,"=Yes")</f>
        <v>0</v>
      </c>
      <c r="O17" s="322"/>
      <c r="P17" s="322"/>
      <c r="Q17" s="344" t="s">
        <v>253</v>
      </c>
      <c r="R17" s="310">
        <f>COUNTIFS('DP1-17, 20-26 Client Data Entry'!CW:CW,Q17,'DP1-17, 20-26 Client Data Entry'!I:I,"=Yes")</f>
        <v>0</v>
      </c>
      <c r="S17" s="252"/>
      <c r="T17" s="37"/>
      <c r="U17" s="37"/>
      <c r="V17" s="37"/>
      <c r="W17" s="37"/>
      <c r="X17" s="37"/>
      <c r="Y17" s="37"/>
      <c r="Z17" s="37"/>
      <c r="AA17" s="37"/>
      <c r="AB17" s="37"/>
      <c r="AC17" s="37"/>
    </row>
    <row r="18" spans="1:29" ht="15" customHeight="1" x14ac:dyDescent="0.35">
      <c r="A18" s="325"/>
      <c r="B18" s="489"/>
      <c r="C18" s="335" t="s">
        <v>234</v>
      </c>
      <c r="D18" s="336">
        <f>COUNTIFS('DP1-17, 20-26 Client Data Entry'!AN:AN,"Closed",'DP1-17, 20-26 Client Data Entry'!B:B,"Secondary",'DP1-17, 20-26 Client Data Entry'!D:D,"New")</f>
        <v>0</v>
      </c>
      <c r="E18" s="322"/>
      <c r="F18" s="322"/>
      <c r="G18" s="322"/>
      <c r="H18" s="321"/>
      <c r="I18" s="331" t="s">
        <v>188</v>
      </c>
      <c r="J18" s="332">
        <f>COUNTIFS('DP1-17, 20-26 Client Data Entry'!CI:CI,I18,'DP1-17, 20-26 Client Data Entry'!I:I,"=Yes")</f>
        <v>0</v>
      </c>
      <c r="K18" s="322"/>
      <c r="L18" s="321"/>
      <c r="M18" s="335" t="s">
        <v>254</v>
      </c>
      <c r="N18" s="337">
        <f>COUNTIFS('DP1-17, 20-26 Client Data Entry'!CS:CS,M18,'DP1-17, 20-26 Client Data Entry'!I:I,"=Yes")</f>
        <v>0</v>
      </c>
      <c r="O18" s="322"/>
      <c r="P18" s="322"/>
      <c r="Q18" s="344" t="s">
        <v>255</v>
      </c>
      <c r="R18" s="310">
        <f>COUNTIFS('DP1-17, 20-26 Client Data Entry'!CW:CW,Q18,'DP1-17, 20-26 Client Data Entry'!I:I,"=Yes")</f>
        <v>0</v>
      </c>
      <c r="S18" s="252"/>
      <c r="T18" s="37"/>
      <c r="U18" s="37"/>
      <c r="V18" s="37"/>
      <c r="W18" s="37"/>
      <c r="X18" s="37"/>
      <c r="Y18" s="37"/>
      <c r="Z18" s="37"/>
      <c r="AA18" s="37"/>
      <c r="AB18" s="37"/>
      <c r="AC18" s="37"/>
    </row>
    <row r="19" spans="1:29" x14ac:dyDescent="0.35">
      <c r="A19" s="325"/>
      <c r="B19" s="489"/>
      <c r="C19" s="335" t="s">
        <v>236</v>
      </c>
      <c r="D19" s="336">
        <f>COUNTIFS('DP1-17, 20-26 Client Data Entry'!AN:AN,"Closed",'DP1-17, 20-26 Client Data Entry'!B:B,"Primary",'DP1-17, 20-26 Client Data Entry'!D:D,"Continuing")</f>
        <v>0</v>
      </c>
      <c r="E19" s="346"/>
      <c r="F19" s="346"/>
      <c r="G19" s="346"/>
      <c r="H19" s="321"/>
      <c r="I19" s="335" t="s">
        <v>195</v>
      </c>
      <c r="J19" s="336">
        <f>COUNTIFS('DP1-17, 20-26 Client Data Entry'!CI:CI,I19,'DP1-17, 20-26 Client Data Entry'!I:I,"=Yes")</f>
        <v>0</v>
      </c>
      <c r="K19" s="322"/>
      <c r="L19" s="321"/>
      <c r="M19" s="335" t="s">
        <v>256</v>
      </c>
      <c r="N19" s="337">
        <f>COUNTIFS('DP1-17, 20-26 Client Data Entry'!CS:CS,M19,'DP1-17, 20-26 Client Data Entry'!I:I,"=Yes")</f>
        <v>0</v>
      </c>
      <c r="O19" s="322"/>
      <c r="P19" s="322"/>
      <c r="Q19" s="344" t="s">
        <v>257</v>
      </c>
      <c r="R19" s="310">
        <f>COUNTIFS('DP1-17, 20-26 Client Data Entry'!CW:CW,Q19,'DP1-17, 20-26 Client Data Entry'!I:I,"=Yes")</f>
        <v>0</v>
      </c>
      <c r="S19" s="252"/>
      <c r="T19" s="37"/>
      <c r="U19" s="37"/>
      <c r="V19" s="37"/>
      <c r="W19" s="37"/>
      <c r="X19" s="37"/>
      <c r="Y19" s="37"/>
      <c r="Z19" s="37"/>
      <c r="AA19" s="37"/>
      <c r="AB19" s="37"/>
      <c r="AC19" s="37"/>
    </row>
    <row r="20" spans="1:29" ht="15" thickBot="1" x14ac:dyDescent="0.4">
      <c r="A20" s="325"/>
      <c r="B20" s="489"/>
      <c r="C20" s="338" t="s">
        <v>240</v>
      </c>
      <c r="D20" s="339">
        <f>COUNTIFS('DP1-17, 20-26 Client Data Entry'!AN:AN,"Closed",'DP1-17, 20-26 Client Data Entry'!B:B,"Secondary",'DP1-17, 20-26 Client Data Entry'!D:D,"Continuing")</f>
        <v>0</v>
      </c>
      <c r="E20" s="322"/>
      <c r="F20" s="322"/>
      <c r="G20" s="322"/>
      <c r="H20" s="321"/>
      <c r="I20" s="338" t="s">
        <v>258</v>
      </c>
      <c r="J20" s="339">
        <f>COUNTIFS('DP1-17, 20-26 Client Data Entry'!CI:CI,I20,'DP1-17, 20-26 Client Data Entry'!I:I,"=Yes")</f>
        <v>0</v>
      </c>
      <c r="K20" s="322"/>
      <c r="L20" s="321"/>
      <c r="M20" s="335" t="s">
        <v>259</v>
      </c>
      <c r="N20" s="337">
        <f>COUNTIFS('DP1-17, 20-26 Client Data Entry'!CS:CS,M20,'DP1-17, 20-26 Client Data Entry'!I:I,"=Yes")</f>
        <v>0</v>
      </c>
      <c r="O20" s="322"/>
      <c r="P20" s="322"/>
      <c r="Q20" s="344" t="s">
        <v>260</v>
      </c>
      <c r="R20" s="310">
        <f>COUNTIFS('DP1-17, 20-26 Client Data Entry'!CW:CW,Q20,'DP1-17, 20-26 Client Data Entry'!I:I,"=Yes")</f>
        <v>0</v>
      </c>
      <c r="S20" s="252"/>
      <c r="T20" s="37"/>
      <c r="U20" s="37"/>
      <c r="V20" s="37"/>
      <c r="W20" s="37"/>
      <c r="X20" s="37"/>
      <c r="Y20" s="37"/>
      <c r="Z20" s="37"/>
      <c r="AA20" s="37"/>
      <c r="AB20" s="37"/>
      <c r="AC20" s="37"/>
    </row>
    <row r="21" spans="1:29" ht="15" thickBot="1" x14ac:dyDescent="0.4">
      <c r="A21" s="325"/>
      <c r="B21" s="489"/>
      <c r="C21" s="340" t="s">
        <v>261</v>
      </c>
      <c r="D21" s="341">
        <f>SUM(D17:D20)</f>
        <v>0</v>
      </c>
      <c r="E21" s="322"/>
      <c r="F21" s="322"/>
      <c r="G21" s="322"/>
      <c r="H21" s="323"/>
      <c r="I21" s="322"/>
      <c r="J21" s="324"/>
      <c r="K21" s="322"/>
      <c r="L21" s="321"/>
      <c r="M21" s="335" t="s">
        <v>262</v>
      </c>
      <c r="N21" s="337">
        <f>COUNTIFS('DP1-17, 20-26 Client Data Entry'!CS:CS,M21,'DP1-17, 20-26 Client Data Entry'!I:I,"=Yes")</f>
        <v>0</v>
      </c>
      <c r="O21" s="322"/>
      <c r="P21" s="322"/>
      <c r="Q21" s="344" t="s">
        <v>809</v>
      </c>
      <c r="R21" s="310">
        <f>COUNTIFS('DP1-17, 20-26 Client Data Entry'!CW:CW,Q21,'DP1-17, 20-26 Client Data Entry'!I:I,"=Yes")</f>
        <v>0</v>
      </c>
      <c r="S21" s="252"/>
      <c r="T21" s="37"/>
      <c r="U21" s="37"/>
      <c r="V21" s="37"/>
      <c r="W21" s="37"/>
      <c r="X21" s="37"/>
      <c r="Y21" s="37"/>
      <c r="Z21" s="37"/>
      <c r="AA21" s="37"/>
      <c r="AB21" s="37"/>
      <c r="AC21" s="37"/>
    </row>
    <row r="22" spans="1:29" ht="15" thickBot="1" x14ac:dyDescent="0.4">
      <c r="A22" s="325"/>
      <c r="B22" s="489"/>
      <c r="C22" s="342"/>
      <c r="D22" s="322"/>
      <c r="E22" s="322"/>
      <c r="F22" s="322"/>
      <c r="G22" s="322"/>
      <c r="H22" s="321"/>
      <c r="I22" s="328" t="s">
        <v>263</v>
      </c>
      <c r="J22" s="329" t="s">
        <v>229</v>
      </c>
      <c r="K22" s="322"/>
      <c r="L22" s="484" t="s">
        <v>230</v>
      </c>
      <c r="M22" s="335" t="s">
        <v>264</v>
      </c>
      <c r="N22" s="337">
        <f>COUNTIFS('DP1-17, 20-26 Client Data Entry'!CS:CS,M22,'DP1-17, 20-26 Client Data Entry'!I:I,"=Yes")</f>
        <v>0</v>
      </c>
      <c r="O22" s="322"/>
      <c r="P22" s="484" t="s">
        <v>231</v>
      </c>
      <c r="Q22" s="344" t="s">
        <v>265</v>
      </c>
      <c r="R22" s="310">
        <f>COUNTIFS('DP1-17, 20-26 Client Data Entry'!CW:CW,Q22,'DP1-17, 20-26 Client Data Entry'!I:I,"=Yes")</f>
        <v>0</v>
      </c>
      <c r="S22" s="252"/>
      <c r="T22" s="37"/>
      <c r="U22" s="37"/>
      <c r="V22" s="37"/>
      <c r="W22" s="37"/>
      <c r="X22" s="37"/>
      <c r="Y22" s="37"/>
      <c r="Z22" s="37"/>
      <c r="AA22" s="37"/>
      <c r="AB22" s="37"/>
      <c r="AC22" s="37"/>
    </row>
    <row r="23" spans="1:29" ht="29.15" customHeight="1" thickBot="1" x14ac:dyDescent="0.4">
      <c r="A23" s="343"/>
      <c r="B23" s="347"/>
      <c r="C23" s="326" t="s">
        <v>266</v>
      </c>
      <c r="D23" s="327" t="s">
        <v>229</v>
      </c>
      <c r="E23" s="322"/>
      <c r="F23" s="322"/>
      <c r="G23" s="322"/>
      <c r="H23" s="321"/>
      <c r="I23" s="331" t="s">
        <v>267</v>
      </c>
      <c r="J23" s="332">
        <f>COUNTIFS('DP1-17, 20-26 Client Data Entry'!CJ:CJ,I23,'DP1-17, 20-26 Client Data Entry'!I:I,"=Yes")</f>
        <v>0</v>
      </c>
      <c r="K23" s="322"/>
      <c r="L23" s="484"/>
      <c r="M23" s="344" t="s">
        <v>268</v>
      </c>
      <c r="N23" s="345">
        <f>COUNTIFS('DP1-17, 20-26 Client Data Entry'!CS:CS,M23,'DP1-17, 20-26 Client Data Entry'!I:I,"=Yes")</f>
        <v>0</v>
      </c>
      <c r="O23" s="322"/>
      <c r="P23" s="484"/>
      <c r="Q23" s="344" t="s">
        <v>269</v>
      </c>
      <c r="R23" s="310">
        <f>COUNTIFS('DP1-17, 20-26 Client Data Entry'!CW:CW,Q23,'DP1-17, 20-26 Client Data Entry'!I:I,"=Yes")</f>
        <v>0</v>
      </c>
      <c r="S23" s="252"/>
      <c r="T23" s="37"/>
      <c r="U23" s="37"/>
      <c r="V23" s="37"/>
      <c r="W23" s="37"/>
      <c r="X23" s="37"/>
      <c r="Y23" s="37"/>
      <c r="Z23" s="37"/>
      <c r="AA23" s="37"/>
      <c r="AB23" s="37"/>
      <c r="AC23" s="37"/>
    </row>
    <row r="24" spans="1:29" x14ac:dyDescent="0.35">
      <c r="A24" s="343"/>
      <c r="B24" s="347"/>
      <c r="C24" s="331" t="s">
        <v>270</v>
      </c>
      <c r="D24" s="332">
        <f>COUNTIFS('DP1-17, 20-26 Client Data Entry'!R:R,"=Yes",'DP1-17, 20-26 Client Data Entry'!AS:AS,"&lt;5")</f>
        <v>0</v>
      </c>
      <c r="E24" s="322"/>
      <c r="F24" s="322"/>
      <c r="G24" s="322"/>
      <c r="H24" s="321"/>
      <c r="I24" s="335" t="s">
        <v>189</v>
      </c>
      <c r="J24" s="336">
        <f>COUNTIFS('DP1-17, 20-26 Client Data Entry'!CJ:CJ,I24,'DP1-17, 20-26 Client Data Entry'!I:I,"=Yes")</f>
        <v>0</v>
      </c>
      <c r="K24" s="322"/>
      <c r="L24" s="484"/>
      <c r="M24" s="344" t="s">
        <v>271</v>
      </c>
      <c r="N24" s="345">
        <f>COUNTIFS('DP1-17, 20-26 Client Data Entry'!CS:CS,M24,'DP1-17, 20-26 Client Data Entry'!I:I,"=Yes")</f>
        <v>0</v>
      </c>
      <c r="O24" s="322"/>
      <c r="P24" s="484"/>
      <c r="Q24" s="344" t="s">
        <v>272</v>
      </c>
      <c r="R24" s="310">
        <f>COUNTIFS('DP1-17, 20-26 Client Data Entry'!CW:CW,Q24,'DP1-17, 20-26 Client Data Entry'!I:I,"=Yes")</f>
        <v>0</v>
      </c>
      <c r="S24" s="252"/>
      <c r="T24" s="37"/>
      <c r="U24" s="37"/>
      <c r="V24" s="37"/>
      <c r="W24" s="37"/>
      <c r="X24" s="37"/>
      <c r="Y24" s="37"/>
      <c r="Z24" s="37"/>
      <c r="AA24" s="37"/>
      <c r="AB24" s="37"/>
      <c r="AC24" s="37"/>
    </row>
    <row r="25" spans="1:29" ht="15" customHeight="1" x14ac:dyDescent="0.35">
      <c r="A25" s="325"/>
      <c r="B25" s="325"/>
      <c r="C25" s="335" t="s">
        <v>273</v>
      </c>
      <c r="D25" s="336">
        <f>COUNTIFS('DP1-17, 20-26 Client Data Entry'!AS:AS,"&gt;=5",'DP1-17, 20-26 Client Data Entry'!AS:AS,"&lt;18",'DP1-17, 20-26 Client Data Entry'!R:R,"=Yes")</f>
        <v>0</v>
      </c>
      <c r="E25" s="322"/>
      <c r="F25" s="322"/>
      <c r="G25" s="322"/>
      <c r="H25" s="321"/>
      <c r="I25" s="335" t="s">
        <v>274</v>
      </c>
      <c r="J25" s="336">
        <f>COUNTIFS('DP1-17, 20-26 Client Data Entry'!CJ:CJ,I25,'DP1-17, 20-26 Client Data Entry'!I:I,"=Yes")</f>
        <v>0</v>
      </c>
      <c r="K25" s="322"/>
      <c r="L25" s="484"/>
      <c r="M25" s="344" t="s">
        <v>275</v>
      </c>
      <c r="N25" s="345">
        <f>COUNTIFS('DP1-17, 20-26 Client Data Entry'!CS:CS,M25,'DP1-17, 20-26 Client Data Entry'!I:I,"=Yes")</f>
        <v>0</v>
      </c>
      <c r="O25" s="322"/>
      <c r="P25" s="484"/>
      <c r="Q25" s="344" t="s">
        <v>276</v>
      </c>
      <c r="R25" s="310">
        <f>COUNTIFS('DP1-17, 20-26 Client Data Entry'!CW:CW,Q25,'DP1-17, 20-26 Client Data Entry'!I:I,"=Yes")</f>
        <v>0</v>
      </c>
      <c r="S25" s="252"/>
      <c r="T25" s="37"/>
      <c r="U25" s="37"/>
      <c r="V25" s="37"/>
      <c r="W25" s="37"/>
      <c r="X25" s="37"/>
      <c r="Y25" s="37"/>
      <c r="Z25" s="37"/>
      <c r="AA25" s="37"/>
      <c r="AB25" s="37"/>
      <c r="AC25" s="37"/>
    </row>
    <row r="26" spans="1:29" ht="14.75" customHeight="1" x14ac:dyDescent="0.35">
      <c r="A26" s="325"/>
      <c r="B26" s="325"/>
      <c r="C26" s="335" t="s">
        <v>277</v>
      </c>
      <c r="D26" s="336">
        <f>COUNTIFS('DP1-17, 20-26 Client Data Entry'!AS:AS,"&gt;=18",'DP1-17, 20-26 Client Data Entry'!AS:AS,"&lt;45",'DP1-17, 20-26 Client Data Entry'!R:R,"=Yes")</f>
        <v>0</v>
      </c>
      <c r="E26" s="346"/>
      <c r="F26" s="346"/>
      <c r="G26" s="346"/>
      <c r="H26" s="321"/>
      <c r="I26" s="335" t="s">
        <v>278</v>
      </c>
      <c r="J26" s="336">
        <f>COUNTIFS('DP1-17, 20-26 Client Data Entry'!CJ:CJ,I26,'DP1-17, 20-26 Client Data Entry'!I:I,"=Yes")</f>
        <v>0</v>
      </c>
      <c r="K26" s="322"/>
      <c r="L26" s="484"/>
      <c r="M26" s="344" t="s">
        <v>279</v>
      </c>
      <c r="N26" s="345">
        <f>COUNTIFS('DP1-17, 20-26 Client Data Entry'!CS:CS,M26,'DP1-17, 20-26 Client Data Entry'!I:I,"=Yes")</f>
        <v>0</v>
      </c>
      <c r="O26" s="322"/>
      <c r="P26" s="484"/>
      <c r="Q26" s="344" t="s">
        <v>808</v>
      </c>
      <c r="R26" s="310">
        <f>COUNTIFS('DP1-17, 20-26 Client Data Entry'!CW:CW,Q26,'DP1-17, 20-26 Client Data Entry'!I:I,"=Yes")</f>
        <v>0</v>
      </c>
      <c r="S26" s="252"/>
      <c r="T26" s="37"/>
      <c r="U26" s="37"/>
      <c r="V26" s="37"/>
      <c r="W26" s="37"/>
      <c r="X26" s="37"/>
      <c r="Y26" s="37"/>
      <c r="Z26" s="37"/>
      <c r="AA26" s="37"/>
      <c r="AB26" s="37"/>
      <c r="AC26" s="37"/>
    </row>
    <row r="27" spans="1:29" ht="14.75" customHeight="1" x14ac:dyDescent="0.35">
      <c r="A27" s="325"/>
      <c r="B27" s="325"/>
      <c r="C27" s="335" t="s">
        <v>280</v>
      </c>
      <c r="D27" s="336">
        <f>COUNTIFS('DP1-17, 20-26 Client Data Entry'!AS:AS,"&gt;=45",'DP1-17, 20-26 Client Data Entry'!AS:AS,"&lt;64",'DP1-17, 20-26 Client Data Entry'!R:R,"=Yes")</f>
        <v>0</v>
      </c>
      <c r="E27" s="322"/>
      <c r="F27" s="322"/>
      <c r="G27" s="322"/>
      <c r="H27" s="321"/>
      <c r="I27" s="335" t="s">
        <v>281</v>
      </c>
      <c r="J27" s="336">
        <f>COUNTIFS('DP1-17, 20-26 Client Data Entry'!CJ:CJ,I27,'DP1-17, 20-26 Client Data Entry'!I:I,"=Yes")</f>
        <v>0</v>
      </c>
      <c r="K27" s="322"/>
      <c r="L27" s="484"/>
      <c r="M27" s="344" t="s">
        <v>282</v>
      </c>
      <c r="N27" s="345">
        <f>COUNTIFS('DP1-17, 20-26 Client Data Entry'!CS:CS,M27,'DP1-17, 20-26 Client Data Entry'!I:I,"=Yes")</f>
        <v>0</v>
      </c>
      <c r="O27" s="322"/>
      <c r="P27" s="484"/>
      <c r="Q27" s="344" t="s">
        <v>283</v>
      </c>
      <c r="R27" s="310">
        <f>COUNTIFS('DP1-17, 20-26 Client Data Entry'!CW:CW,Q27,'DP1-17, 20-26 Client Data Entry'!I:I,"=Yes")</f>
        <v>0</v>
      </c>
      <c r="S27" s="252"/>
      <c r="T27" s="37"/>
      <c r="U27" s="37"/>
      <c r="V27" s="37"/>
      <c r="W27" s="37"/>
      <c r="X27" s="37"/>
      <c r="Y27" s="37"/>
      <c r="Z27" s="37"/>
      <c r="AA27" s="37"/>
      <c r="AB27" s="37"/>
      <c r="AC27" s="37"/>
    </row>
    <row r="28" spans="1:29" ht="14.75" customHeight="1" thickBot="1" x14ac:dyDescent="0.4">
      <c r="A28" s="325"/>
      <c r="B28" s="325"/>
      <c r="C28" s="338" t="s">
        <v>284</v>
      </c>
      <c r="D28" s="339">
        <f>COUNTIFS('DP1-17, 20-26 Client Data Entry'!AS:AS,"&gt;=65",'DP1-17, 20-26 Client Data Entry'!R:R,"=Yes")</f>
        <v>0</v>
      </c>
      <c r="E28" s="322"/>
      <c r="F28" s="322"/>
      <c r="G28" s="322"/>
      <c r="H28" s="321"/>
      <c r="I28" s="335" t="s">
        <v>285</v>
      </c>
      <c r="J28" s="336">
        <f>COUNTIFS('DP1-17, 20-26 Client Data Entry'!CJ:CJ,I28,'DP1-17, 20-26 Client Data Entry'!I:I,"=Yes")</f>
        <v>0</v>
      </c>
      <c r="K28" s="322"/>
      <c r="L28" s="484"/>
      <c r="M28" s="344" t="s">
        <v>286</v>
      </c>
      <c r="N28" s="345">
        <f>COUNTIFS('DP1-17, 20-26 Client Data Entry'!CS:CS,M28,'DP1-17, 20-26 Client Data Entry'!I:I,"=Yes")</f>
        <v>0</v>
      </c>
      <c r="O28" s="322"/>
      <c r="P28" s="484"/>
      <c r="Q28" s="344" t="s">
        <v>287</v>
      </c>
      <c r="R28" s="310">
        <f>COUNTIFS('DP1-17, 20-26 Client Data Entry'!CW:CW,Q28,'DP1-17, 20-26 Client Data Entry'!I:I,"=Yes")</f>
        <v>0</v>
      </c>
      <c r="S28" s="252"/>
      <c r="T28" s="37"/>
      <c r="U28" s="37"/>
      <c r="V28" s="37"/>
      <c r="W28" s="37"/>
      <c r="X28" s="37"/>
      <c r="Y28" s="37"/>
      <c r="Z28" s="37"/>
      <c r="AA28" s="37"/>
      <c r="AB28" s="37"/>
      <c r="AC28" s="37"/>
    </row>
    <row r="29" spans="1:29" ht="14.75" customHeight="1" thickBot="1" x14ac:dyDescent="0.4">
      <c r="A29" s="325"/>
      <c r="B29" s="325"/>
      <c r="C29" s="342"/>
      <c r="D29" s="322"/>
      <c r="E29" s="322"/>
      <c r="F29" s="322"/>
      <c r="G29" s="322"/>
      <c r="H29" s="321"/>
      <c r="I29" s="335" t="s">
        <v>288</v>
      </c>
      <c r="J29" s="336">
        <f>SUM(J30:J32)</f>
        <v>0</v>
      </c>
      <c r="K29" s="322"/>
      <c r="L29" s="484"/>
      <c r="M29" s="344" t="s">
        <v>289</v>
      </c>
      <c r="N29" s="345">
        <f>COUNTIFS('DP1-17, 20-26 Client Data Entry'!CS:CS,M29,'DP1-17, 20-26 Client Data Entry'!I:I,"=Yes")</f>
        <v>0</v>
      </c>
      <c r="O29" s="322"/>
      <c r="P29" s="484"/>
      <c r="Q29" s="344" t="s">
        <v>290</v>
      </c>
      <c r="R29" s="310">
        <f>COUNTIFS('DP1-17, 20-26 Client Data Entry'!CW:CW,Q29,'DP1-17, 20-26 Client Data Entry'!I:I,"=Yes")</f>
        <v>0</v>
      </c>
      <c r="S29" s="252"/>
      <c r="T29" s="37"/>
      <c r="U29" s="37"/>
      <c r="V29" s="37"/>
      <c r="W29" s="37"/>
      <c r="X29" s="37"/>
      <c r="Y29" s="37"/>
      <c r="Z29" s="37"/>
      <c r="AA29" s="37"/>
      <c r="AB29" s="37"/>
      <c r="AC29" s="37"/>
    </row>
    <row r="30" spans="1:29" ht="29.5" thickBot="1" x14ac:dyDescent="0.4">
      <c r="A30" s="343"/>
      <c r="B30" s="321"/>
      <c r="C30" s="326" t="s">
        <v>291</v>
      </c>
      <c r="D30" s="327" t="s">
        <v>229</v>
      </c>
      <c r="E30" s="322"/>
      <c r="F30" s="322"/>
      <c r="G30" s="322"/>
      <c r="H30" s="321"/>
      <c r="I30" s="348" t="s">
        <v>292</v>
      </c>
      <c r="J30" s="349">
        <f>COUNTIFS('DP1-17, 20-26 Client Data Entry'!CJ:CJ,"Lawful Permanent Resident (LPR): Former refugee ",'DP1-17, 20-26 Client Data Entry'!I:I,"=Yes")</f>
        <v>0</v>
      </c>
      <c r="K30" s="322"/>
      <c r="L30" s="484"/>
      <c r="M30" s="344" t="s">
        <v>293</v>
      </c>
      <c r="N30" s="345">
        <f>COUNTIFS('DP1-17, 20-26 Client Data Entry'!CS:CS,M30,'DP1-17, 20-26 Client Data Entry'!I:I,"=Yes")</f>
        <v>0</v>
      </c>
      <c r="O30" s="322"/>
      <c r="P30" s="484"/>
      <c r="Q30" s="344" t="s">
        <v>294</v>
      </c>
      <c r="R30" s="310">
        <f>COUNTIFS('DP1-17, 20-26 Client Data Entry'!CW:CW,Q30,'DP1-17, 20-26 Client Data Entry'!I:I,"=Yes")</f>
        <v>0</v>
      </c>
      <c r="S30" s="252"/>
      <c r="T30" s="37"/>
      <c r="U30" s="37"/>
      <c r="V30" s="37"/>
      <c r="W30" s="37"/>
      <c r="X30" s="37"/>
      <c r="Y30" s="37"/>
      <c r="Z30" s="37"/>
      <c r="AA30" s="37"/>
      <c r="AB30" s="37"/>
      <c r="AC30" s="37"/>
    </row>
    <row r="31" spans="1:29" x14ac:dyDescent="0.35">
      <c r="A31" s="343"/>
      <c r="B31" s="321"/>
      <c r="C31" s="350" t="s">
        <v>295</v>
      </c>
      <c r="D31" s="332">
        <f>COUNTIFS('DP1-17, 20-26 Client Data Entry'!AY:AY,"1",'DP1-17, 20-26 Client Data Entry'!R:R,"=Yes")</f>
        <v>0</v>
      </c>
      <c r="E31" s="322"/>
      <c r="F31" s="322"/>
      <c r="G31" s="322"/>
      <c r="H31" s="321"/>
      <c r="I31" s="351" t="s">
        <v>296</v>
      </c>
      <c r="J31" s="336">
        <f>COUNTIFS('DP1-17, 20-26 Client Data Entry'!CJ:CJ,"Lawful Permanent Resident (LPR): Former asylee ",'DP1-17, 20-26 Client Data Entry'!I:I,"=Yes")</f>
        <v>0</v>
      </c>
      <c r="K31" s="322"/>
      <c r="L31" s="484"/>
      <c r="M31" s="335" t="s">
        <v>297</v>
      </c>
      <c r="N31" s="337">
        <f>COUNTIFS('DP1-17, 20-26 Client Data Entry'!CS:CS,M31,'DP1-17, 20-26 Client Data Entry'!I:I,"=Yes")</f>
        <v>0</v>
      </c>
      <c r="O31" s="322"/>
      <c r="P31" s="484"/>
      <c r="Q31" s="335" t="s">
        <v>298</v>
      </c>
      <c r="R31" s="306">
        <f>COUNTIFS('DP1-17, 20-26 Client Data Entry'!CW:CW,Q31,'DP1-17, 20-26 Client Data Entry'!I:I,"=Yes")</f>
        <v>0</v>
      </c>
      <c r="S31" s="252"/>
      <c r="T31" s="37"/>
      <c r="U31" s="37"/>
      <c r="V31" s="37"/>
      <c r="W31" s="37"/>
      <c r="X31" s="37"/>
      <c r="Y31" s="37"/>
      <c r="Z31" s="37"/>
      <c r="AA31" s="37"/>
      <c r="AB31" s="37"/>
      <c r="AC31" s="37"/>
    </row>
    <row r="32" spans="1:29" x14ac:dyDescent="0.35">
      <c r="A32" s="325"/>
      <c r="B32" s="325"/>
      <c r="C32" s="344" t="s">
        <v>299</v>
      </c>
      <c r="D32" s="336">
        <f>COUNTIFS('DP1-17, 20-26 Client Data Entry'!AZ:AZ,"1",'DP1-17, 20-26 Client Data Entry'!R:R,"=Yes")</f>
        <v>0</v>
      </c>
      <c r="E32" s="322"/>
      <c r="F32" s="322"/>
      <c r="G32" s="322"/>
      <c r="H32" s="321"/>
      <c r="I32" s="351" t="s">
        <v>300</v>
      </c>
      <c r="J32" s="336">
        <f>COUNTIFS('DP1-17, 20-26 Client Data Entry'!CJ:CJ,"Lawful Permanent Resident (LPR): Other former",'DP1-17, 20-26 Client Data Entry'!I:I,"=Yes")</f>
        <v>0</v>
      </c>
      <c r="K32" s="322"/>
      <c r="L32" s="484"/>
      <c r="M32" s="335" t="s">
        <v>810</v>
      </c>
      <c r="N32" s="337">
        <f>COUNTIFS('DP1-17, 20-26 Client Data Entry'!CS:CS,M32,'DP1-17, 20-26 Client Data Entry'!I:I,"=Yes")</f>
        <v>0</v>
      </c>
      <c r="O32" s="322"/>
      <c r="P32" s="484"/>
      <c r="Q32" s="335" t="s">
        <v>301</v>
      </c>
      <c r="R32" s="306">
        <f>COUNTIFS('DP1-17, 20-26 Client Data Entry'!CW:CW,Q32,'DP1-17, 20-26 Client Data Entry'!I:I,"=Yes")</f>
        <v>0</v>
      </c>
      <c r="S32" s="252"/>
      <c r="T32" s="37"/>
      <c r="U32" s="37"/>
      <c r="V32" s="37"/>
      <c r="W32" s="37"/>
      <c r="X32" s="37"/>
      <c r="Y32" s="37"/>
      <c r="Z32" s="37"/>
      <c r="AA32" s="37"/>
      <c r="AB32" s="37"/>
      <c r="AC32" s="37"/>
    </row>
    <row r="33" spans="1:29" ht="18" customHeight="1" x14ac:dyDescent="0.35">
      <c r="A33" s="325"/>
      <c r="B33" s="325"/>
      <c r="C33" s="344" t="s">
        <v>302</v>
      </c>
      <c r="D33" s="336">
        <f>COUNTIFS('DP1-17, 20-26 Client Data Entry'!BB:BB,"1",'DP1-17, 20-26 Client Data Entry'!R:R,"=Yes")</f>
        <v>0</v>
      </c>
      <c r="E33" s="322"/>
      <c r="F33" s="322"/>
      <c r="G33" s="322"/>
      <c r="H33" s="321"/>
      <c r="I33" s="335" t="s">
        <v>303</v>
      </c>
      <c r="J33" s="336">
        <f>SUM(J34:J37)</f>
        <v>0</v>
      </c>
      <c r="K33" s="322"/>
      <c r="L33" s="321"/>
      <c r="M33" s="335" t="s">
        <v>304</v>
      </c>
      <c r="N33" s="337">
        <f>COUNTIFS('DP1-17, 20-26 Client Data Entry'!CS:CS,M33,'DP1-17, 20-26 Client Data Entry'!I:I,"=Yes")</f>
        <v>0</v>
      </c>
      <c r="O33" s="322"/>
      <c r="P33" s="322"/>
      <c r="Q33" s="335" t="s">
        <v>305</v>
      </c>
      <c r="R33" s="306">
        <f>COUNTIFS('DP1-17, 20-26 Client Data Entry'!CW:CW,Q33,'DP1-17, 20-26 Client Data Entry'!I:I,"=Yes")</f>
        <v>0</v>
      </c>
      <c r="S33" s="252"/>
      <c r="T33" s="37"/>
      <c r="U33" s="37"/>
      <c r="V33" s="37"/>
      <c r="W33" s="37"/>
      <c r="X33" s="37"/>
      <c r="Y33" s="37"/>
      <c r="Z33" s="37"/>
      <c r="AA33" s="37"/>
      <c r="AB33" s="37"/>
      <c r="AC33" s="37"/>
    </row>
    <row r="34" spans="1:29" x14ac:dyDescent="0.35">
      <c r="A34" s="325"/>
      <c r="B34" s="325"/>
      <c r="C34" s="344" t="s">
        <v>182</v>
      </c>
      <c r="D34" s="336">
        <f>COUNTIFS('DP1-17, 20-26 Client Data Entry'!BC:BC,"1",'DP1-17, 20-26 Client Data Entry'!R:R,"=Yes")</f>
        <v>0</v>
      </c>
      <c r="E34" s="322"/>
      <c r="F34" s="322"/>
      <c r="G34" s="322"/>
      <c r="H34" s="321"/>
      <c r="I34" s="351" t="s">
        <v>306</v>
      </c>
      <c r="J34" s="336">
        <f>COUNTIFS('DP1-17, 20-26 Client Data Entry'!CJ:CJ,I34,'DP1-17, 20-26 Client Data Entry'!I:I,"=Yes")</f>
        <v>0</v>
      </c>
      <c r="K34" s="322"/>
      <c r="L34" s="321"/>
      <c r="M34" s="335" t="s">
        <v>307</v>
      </c>
      <c r="N34" s="337">
        <f>COUNTIFS('DP1-17, 20-26 Client Data Entry'!CS:CS,M34,'DP1-17, 20-26 Client Data Entry'!I:I,"=Yes")</f>
        <v>0</v>
      </c>
      <c r="O34" s="322"/>
      <c r="P34" s="322"/>
      <c r="Q34" s="335" t="s">
        <v>308</v>
      </c>
      <c r="R34" s="306">
        <f>COUNTIFS('DP1-17, 20-26 Client Data Entry'!CW:CW,Q34,'DP1-17, 20-26 Client Data Entry'!I:I,"=Yes")</f>
        <v>0</v>
      </c>
      <c r="S34" s="252"/>
      <c r="T34" s="37"/>
      <c r="U34" s="37"/>
      <c r="V34" s="37"/>
      <c r="W34" s="37"/>
      <c r="X34" s="37"/>
      <c r="Y34" s="37"/>
      <c r="Z34" s="37"/>
      <c r="AA34" s="37"/>
      <c r="AB34" s="37"/>
      <c r="AC34" s="37"/>
    </row>
    <row r="35" spans="1:29" x14ac:dyDescent="0.35">
      <c r="A35" s="325"/>
      <c r="B35" s="325"/>
      <c r="C35" s="344" t="s">
        <v>309</v>
      </c>
      <c r="D35" s="336">
        <f>COUNTIFS('DP1-17, 20-26 Client Data Entry'!BD:BD,"1",'DP1-17, 20-26 Client Data Entry'!R:R,"=Yes")</f>
        <v>0</v>
      </c>
      <c r="E35" s="322"/>
      <c r="F35" s="322"/>
      <c r="G35" s="322"/>
      <c r="H35" s="321"/>
      <c r="I35" s="351" t="s">
        <v>310</v>
      </c>
      <c r="J35" s="336">
        <f>COUNTIFS('DP1-17, 20-26 Client Data Entry'!CJ:CJ,I35,'DP1-17, 20-26 Client Data Entry'!I:I,"=Yes")</f>
        <v>0</v>
      </c>
      <c r="K35" s="322"/>
      <c r="L35" s="321"/>
      <c r="M35" s="335" t="s">
        <v>260</v>
      </c>
      <c r="N35" s="337">
        <f>COUNTIFS('DP1-17, 20-26 Client Data Entry'!CS:CS,M35,'DP1-17, 20-26 Client Data Entry'!I:I,"=Yes")</f>
        <v>0</v>
      </c>
      <c r="O35" s="322"/>
      <c r="P35" s="322"/>
      <c r="Q35" s="335" t="s">
        <v>311</v>
      </c>
      <c r="R35" s="306">
        <f>COUNTIFS('DP1-17, 20-26 Client Data Entry'!CW:CW,Q35,'DP1-17, 20-26 Client Data Entry'!I:I,"=Yes")</f>
        <v>0</v>
      </c>
      <c r="S35" s="252"/>
      <c r="T35" s="37"/>
      <c r="U35" s="37"/>
      <c r="V35" s="37"/>
      <c r="W35" s="37"/>
      <c r="X35" s="37"/>
      <c r="Y35" s="37"/>
      <c r="Z35" s="37"/>
      <c r="AA35" s="37"/>
      <c r="AB35" s="37"/>
      <c r="AC35" s="37"/>
    </row>
    <row r="36" spans="1:29" ht="17.75" customHeight="1" x14ac:dyDescent="0.35">
      <c r="A36" s="325"/>
      <c r="B36" s="325"/>
      <c r="C36" s="344" t="s">
        <v>312</v>
      </c>
      <c r="D36" s="336">
        <f>COUNTIFS('DP1-17, 20-26 Client Data Entry'!BE:BE,"1",'DP1-17, 20-26 Client Data Entry'!R:R,"=Yes")</f>
        <v>0</v>
      </c>
      <c r="E36" s="322"/>
      <c r="F36" s="322"/>
      <c r="G36" s="322"/>
      <c r="H36" s="321"/>
      <c r="I36" s="351" t="s">
        <v>313</v>
      </c>
      <c r="J36" s="336">
        <f>COUNTIFS('DP1-17, 20-26 Client Data Entry'!CJ:CJ,I36,'DP1-17, 20-26 Client Data Entry'!I:I,"=Yes")</f>
        <v>0</v>
      </c>
      <c r="K36" s="322"/>
      <c r="L36" s="321"/>
      <c r="M36" s="335" t="s">
        <v>314</v>
      </c>
      <c r="N36" s="337">
        <f>COUNTIFS('DP1-17, 20-26 Client Data Entry'!CS:CS,M36,'DP1-17, 20-26 Client Data Entry'!I:I,"=Yes")</f>
        <v>0</v>
      </c>
      <c r="O36" s="322"/>
      <c r="P36" s="322"/>
      <c r="Q36" s="335" t="s">
        <v>315</v>
      </c>
      <c r="R36" s="306">
        <f>COUNTIFS('DP1-17, 20-26 Client Data Entry'!CW:CW,Q36,'DP1-17, 20-26 Client Data Entry'!I:I,"=Yes")</f>
        <v>0</v>
      </c>
      <c r="S36" s="252"/>
      <c r="T36" s="37"/>
      <c r="U36" s="37"/>
      <c r="V36" s="37"/>
      <c r="W36" s="37"/>
      <c r="X36" s="37"/>
      <c r="Y36" s="37"/>
      <c r="Z36" s="37"/>
      <c r="AA36" s="37"/>
      <c r="AB36" s="37"/>
      <c r="AC36" s="37"/>
    </row>
    <row r="37" spans="1:29" x14ac:dyDescent="0.35">
      <c r="A37" s="325"/>
      <c r="B37" s="325"/>
      <c r="C37" s="344" t="s">
        <v>316</v>
      </c>
      <c r="D37" s="336">
        <f>COUNTIFS('DP1-17, 20-26 Client Data Entry'!BF:BF,"1",'DP1-17, 20-26 Client Data Entry'!R:R,"=Yes")</f>
        <v>0</v>
      </c>
      <c r="E37" s="322"/>
      <c r="F37" s="322"/>
      <c r="G37" s="322"/>
      <c r="H37" s="321"/>
      <c r="I37" s="351" t="s">
        <v>317</v>
      </c>
      <c r="J37" s="336">
        <f>COUNTIFS('DP1-17, 20-26 Client Data Entry'!CJ:CJ,I37,'DP1-17, 20-26 Client Data Entry'!I:I,"=Yes")</f>
        <v>0</v>
      </c>
      <c r="K37" s="322"/>
      <c r="L37" s="321"/>
      <c r="M37" s="335" t="s">
        <v>318</v>
      </c>
      <c r="N37" s="337">
        <f>COUNTIFS('DP1-17, 20-26 Client Data Entry'!CS:CS,M37,'DP1-17, 20-26 Client Data Entry'!I:I,"=Yes")</f>
        <v>0</v>
      </c>
      <c r="O37" s="322"/>
      <c r="P37" s="322"/>
      <c r="Q37" s="335" t="s">
        <v>319</v>
      </c>
      <c r="R37" s="306">
        <f>COUNTIFS('DP1-17, 20-26 Client Data Entry'!CW:CW,Q37,'DP1-17, 20-26 Client Data Entry'!I:I,"=Yes")</f>
        <v>0</v>
      </c>
      <c r="S37" s="252"/>
      <c r="T37" s="37"/>
      <c r="U37" s="37"/>
      <c r="V37" s="37"/>
      <c r="W37" s="37"/>
      <c r="X37" s="37"/>
      <c r="Y37" s="37"/>
      <c r="Z37" s="37"/>
      <c r="AA37" s="37"/>
      <c r="AB37" s="37"/>
      <c r="AC37" s="37"/>
    </row>
    <row r="38" spans="1:29" x14ac:dyDescent="0.35">
      <c r="A38" s="325"/>
      <c r="B38" s="325"/>
      <c r="C38" s="344" t="s">
        <v>320</v>
      </c>
      <c r="D38" s="336">
        <f>COUNTIFS('DP1-17, 20-26 Client Data Entry'!BG:BG,"1",'DP1-17, 20-26 Client Data Entry'!R:R,"=Yes")</f>
        <v>0</v>
      </c>
      <c r="E38" s="322"/>
      <c r="F38" s="322"/>
      <c r="G38" s="322"/>
      <c r="H38" s="321"/>
      <c r="I38" s="335" t="s">
        <v>321</v>
      </c>
      <c r="J38" s="336">
        <f>COUNTIFS('DP1-17, 20-26 Client Data Entry'!CJ:CJ,I38,'DP1-17, 20-26 Client Data Entry'!I:I,"=Yes")</f>
        <v>0</v>
      </c>
      <c r="K38" s="322"/>
      <c r="L38" s="321"/>
      <c r="M38" s="335" t="s">
        <v>322</v>
      </c>
      <c r="N38" s="337">
        <f>COUNTIFS('DP1-17, 20-26 Client Data Entry'!CS:CS,M38,'DP1-17, 20-26 Client Data Entry'!I:I,"=Yes")</f>
        <v>0</v>
      </c>
      <c r="O38" s="322"/>
      <c r="P38" s="322"/>
      <c r="Q38" s="335" t="s">
        <v>323</v>
      </c>
      <c r="R38" s="306">
        <f>COUNTIFS('DP1-17, 20-26 Client Data Entry'!CW:CW,Q38,'DP1-17, 20-26 Client Data Entry'!I:I,"=Yes")</f>
        <v>0</v>
      </c>
      <c r="S38" s="252"/>
      <c r="T38" s="37"/>
      <c r="U38" s="37"/>
      <c r="V38" s="37"/>
      <c r="W38" s="37"/>
      <c r="X38" s="37"/>
      <c r="Y38" s="37"/>
      <c r="Z38" s="37"/>
      <c r="AA38" s="37"/>
      <c r="AB38" s="37"/>
      <c r="AC38" s="37"/>
    </row>
    <row r="39" spans="1:29" x14ac:dyDescent="0.35">
      <c r="A39" s="325"/>
      <c r="B39" s="325"/>
      <c r="C39" s="344" t="s">
        <v>324</v>
      </c>
      <c r="D39" s="336">
        <f>COUNTIFS('DP1-17, 20-26 Client Data Entry'!BH:BH,"1",'DP1-17, 20-26 Client Data Entry'!R:R,"=Yes")</f>
        <v>0</v>
      </c>
      <c r="E39" s="322"/>
      <c r="F39" s="322"/>
      <c r="G39" s="322"/>
      <c r="H39" s="321"/>
      <c r="I39" s="335" t="s">
        <v>325</v>
      </c>
      <c r="J39" s="336">
        <f>COUNTIFS('DP1-17, 20-26 Client Data Entry'!CJ:CJ,I39,'DP1-17, 20-26 Client Data Entry'!I:I,"=Yes")</f>
        <v>0</v>
      </c>
      <c r="K39" s="322"/>
      <c r="L39" s="321"/>
      <c r="M39" s="335" t="s">
        <v>326</v>
      </c>
      <c r="N39" s="337">
        <f>COUNTIFS('DP1-17, 20-26 Client Data Entry'!CS:CS,M39,'DP1-17, 20-26 Client Data Entry'!I:I,"=Yes")</f>
        <v>0</v>
      </c>
      <c r="O39" s="322"/>
      <c r="P39" s="322"/>
      <c r="Q39" s="335" t="s">
        <v>327</v>
      </c>
      <c r="R39" s="306">
        <f>COUNTIFS('DP1-17, 20-26 Client Data Entry'!CW:CW,Q39,'DP1-17, 20-26 Client Data Entry'!I:I,"=Yes")</f>
        <v>0</v>
      </c>
      <c r="S39" s="252"/>
      <c r="T39" s="37"/>
      <c r="U39" s="37"/>
      <c r="V39" s="37"/>
      <c r="W39" s="37"/>
      <c r="X39" s="37"/>
      <c r="Y39" s="37"/>
      <c r="Z39" s="37"/>
      <c r="AA39" s="37"/>
      <c r="AB39" s="37"/>
      <c r="AC39" s="37"/>
    </row>
    <row r="40" spans="1:29" ht="14.75" customHeight="1" x14ac:dyDescent="0.35">
      <c r="A40" s="325"/>
      <c r="B40" s="325"/>
      <c r="C40" s="344" t="s">
        <v>328</v>
      </c>
      <c r="D40" s="336">
        <f>COUNTIFS('DP1-17, 20-26 Client Data Entry'!BI:BI,"1",'DP1-17, 20-26 Client Data Entry'!R:R,"=Yes")</f>
        <v>0</v>
      </c>
      <c r="E40" s="322"/>
      <c r="F40" s="322"/>
      <c r="G40" s="322"/>
      <c r="H40" s="321"/>
      <c r="I40" s="335" t="s">
        <v>329</v>
      </c>
      <c r="J40" s="336">
        <f>COUNTIFS('DP1-17, 20-26 Client Data Entry'!CJ:CJ,I40,'DP1-17, 20-26 Client Data Entry'!I:I,"=Yes")</f>
        <v>0</v>
      </c>
      <c r="K40" s="322"/>
      <c r="L40" s="321"/>
      <c r="M40" s="335" t="s">
        <v>330</v>
      </c>
      <c r="N40" s="337">
        <f>COUNTIFS('DP1-17, 20-26 Client Data Entry'!CS:CS,M40,'DP1-17, 20-26 Client Data Entry'!I:I,"=Yes")</f>
        <v>0</v>
      </c>
      <c r="O40" s="322"/>
      <c r="P40" s="322"/>
      <c r="Q40" s="335" t="s">
        <v>331</v>
      </c>
      <c r="R40" s="306">
        <f>COUNTIFS('DP1-17, 20-26 Client Data Entry'!CW:CW,Q40,'DP1-17, 20-26 Client Data Entry'!I:I,"=Yes")</f>
        <v>0</v>
      </c>
      <c r="S40" s="252"/>
      <c r="T40" s="37"/>
      <c r="U40" s="37"/>
      <c r="V40" s="37"/>
      <c r="W40" s="37"/>
      <c r="X40" s="37"/>
      <c r="Y40" s="37"/>
      <c r="Z40" s="37"/>
      <c r="AA40" s="37"/>
      <c r="AB40" s="37"/>
      <c r="AC40" s="37"/>
    </row>
    <row r="41" spans="1:29" ht="15" thickBot="1" x14ac:dyDescent="0.4">
      <c r="A41" s="325"/>
      <c r="B41" s="325"/>
      <c r="C41" s="344" t="s">
        <v>332</v>
      </c>
      <c r="D41" s="336">
        <f>COUNTIFS('DP1-17, 20-26 Client Data Entry'!BJ:BJ,"1",'DP1-17, 20-26 Client Data Entry'!R:R,"=Yes")</f>
        <v>0</v>
      </c>
      <c r="E41" s="322"/>
      <c r="F41" s="322"/>
      <c r="G41" s="322"/>
      <c r="H41" s="321"/>
      <c r="I41" s="338" t="s">
        <v>333</v>
      </c>
      <c r="J41" s="339">
        <f>COUNTIFS('DP1-17, 20-26 Client Data Entry'!CJ:CJ,I41,'DP1-17, 20-26 Client Data Entry'!I:I,"=Yes")</f>
        <v>0</v>
      </c>
      <c r="K41" s="322"/>
      <c r="L41" s="321"/>
      <c r="M41" s="335" t="s">
        <v>334</v>
      </c>
      <c r="N41" s="337">
        <f>COUNTIFS('DP1-17, 20-26 Client Data Entry'!CS:CS,M41,'DP1-17, 20-26 Client Data Entry'!I:I,"=Yes")</f>
        <v>0</v>
      </c>
      <c r="O41" s="322"/>
      <c r="P41" s="322"/>
      <c r="Q41" s="335" t="s">
        <v>335</v>
      </c>
      <c r="R41" s="306">
        <f>COUNTIFS('DP1-17, 20-26 Client Data Entry'!CW:CW,Q41,'DP1-17, 20-26 Client Data Entry'!I:I,"=Yes")</f>
        <v>0</v>
      </c>
      <c r="S41" s="252"/>
      <c r="T41" s="37"/>
      <c r="U41" s="37"/>
      <c r="V41" s="37"/>
      <c r="W41" s="37"/>
      <c r="X41" s="37"/>
      <c r="Y41" s="37"/>
      <c r="Z41" s="37"/>
      <c r="AA41" s="37"/>
      <c r="AB41" s="37"/>
      <c r="AC41" s="37"/>
    </row>
    <row r="42" spans="1:29" ht="15" thickBot="1" x14ac:dyDescent="0.4">
      <c r="A42" s="325"/>
      <c r="B42" s="325"/>
      <c r="C42" s="344" t="s">
        <v>336</v>
      </c>
      <c r="D42" s="336">
        <f>COUNTIFS('DP1-17, 20-26 Client Data Entry'!BK:BK,"1",'DP1-17, 20-26 Client Data Entry'!R:R,"=Yes")</f>
        <v>0</v>
      </c>
      <c r="E42" s="322"/>
      <c r="F42" s="322"/>
      <c r="G42" s="322"/>
      <c r="H42" s="321"/>
      <c r="I42" s="322"/>
      <c r="J42" s="324"/>
      <c r="K42" s="322"/>
      <c r="L42" s="321"/>
      <c r="M42" s="335" t="s">
        <v>337</v>
      </c>
      <c r="N42" s="337">
        <f>COUNTIFS('DP1-17, 20-26 Client Data Entry'!CS:CS,M42,'DP1-17, 20-26 Client Data Entry'!I:I,"=Yes")</f>
        <v>0</v>
      </c>
      <c r="O42" s="322"/>
      <c r="P42" s="322"/>
      <c r="Q42" s="335" t="s">
        <v>338</v>
      </c>
      <c r="R42" s="306">
        <f>COUNTIFS('DP1-17, 20-26 Client Data Entry'!CW:CW,Q42,'DP1-17, 20-26 Client Data Entry'!I:I,"=Yes")</f>
        <v>0</v>
      </c>
      <c r="S42" s="252"/>
      <c r="T42" s="37"/>
      <c r="U42" s="37"/>
      <c r="V42" s="37"/>
      <c r="W42" s="37"/>
      <c r="X42" s="37"/>
      <c r="Y42" s="37"/>
      <c r="Z42" s="37"/>
      <c r="AA42" s="37"/>
      <c r="AB42" s="37"/>
      <c r="AC42" s="37"/>
    </row>
    <row r="43" spans="1:29" ht="44" thickBot="1" x14ac:dyDescent="0.4">
      <c r="A43" s="325"/>
      <c r="B43" s="325"/>
      <c r="C43" s="344" t="s">
        <v>339</v>
      </c>
      <c r="D43" s="349">
        <f>COUNTIFS('DP1-17, 20-26 Client Data Entry'!BL:BL,"1",'DP1-17, 20-26 Client Data Entry'!R:R,"=Yes")</f>
        <v>0</v>
      </c>
      <c r="E43" s="322"/>
      <c r="F43" s="322"/>
      <c r="G43" s="322"/>
      <c r="H43" s="321"/>
      <c r="I43" s="352" t="s">
        <v>340</v>
      </c>
      <c r="J43" s="329" t="s">
        <v>229</v>
      </c>
      <c r="K43" s="322"/>
      <c r="L43" s="321"/>
      <c r="M43" s="344" t="s">
        <v>341</v>
      </c>
      <c r="N43" s="345">
        <f>COUNTIFS('DP1-17, 20-26 Client Data Entry'!CS:CS,M43,'DP1-17, 20-26 Client Data Entry'!I:I,"=Yes")</f>
        <v>0</v>
      </c>
      <c r="O43" s="322"/>
      <c r="P43" s="322"/>
      <c r="Q43" s="344" t="s">
        <v>342</v>
      </c>
      <c r="R43" s="310">
        <f>COUNTIFS('DP1-17, 20-26 Client Data Entry'!CW:CW,Q43,'DP1-17, 20-26 Client Data Entry'!I:I,"=Yes")</f>
        <v>0</v>
      </c>
      <c r="S43" s="252"/>
      <c r="T43" s="37"/>
      <c r="U43" s="37"/>
      <c r="V43" s="37"/>
      <c r="W43" s="37"/>
      <c r="X43" s="37"/>
      <c r="Y43" s="37"/>
      <c r="Z43" s="37"/>
      <c r="AA43" s="37"/>
      <c r="AB43" s="37"/>
      <c r="AC43" s="37"/>
    </row>
    <row r="44" spans="1:29" x14ac:dyDescent="0.35">
      <c r="A44" s="325"/>
      <c r="B44" s="325"/>
      <c r="C44" s="344" t="s">
        <v>343</v>
      </c>
      <c r="D44" s="336">
        <f>COUNTIFS('DP1-17, 20-26 Client Data Entry'!BM:BM,"1",'DP1-17, 20-26 Client Data Entry'!R:R,"=Yes")</f>
        <v>0</v>
      </c>
      <c r="E44" s="322"/>
      <c r="F44" s="322"/>
      <c r="G44" s="322"/>
      <c r="H44" s="321"/>
      <c r="I44" s="353" cm="1">
        <f t="array" ref="I44">_xlfn.UNIQUE('DP1-17, 20-26 Client Data Entry'!CM4:CM2000)</f>
        <v>0</v>
      </c>
      <c r="J44" s="354"/>
      <c r="K44" s="322"/>
      <c r="L44" s="321"/>
      <c r="M44" s="344" t="s">
        <v>283</v>
      </c>
      <c r="N44" s="345">
        <f>COUNTIFS('DP1-17, 20-26 Client Data Entry'!CS:CS,M44,'DP1-17, 20-26 Client Data Entry'!I:I,"=Yes")</f>
        <v>0</v>
      </c>
      <c r="O44" s="322"/>
      <c r="P44" s="322"/>
      <c r="Q44" s="335" t="s">
        <v>344</v>
      </c>
      <c r="R44" s="306">
        <f>COUNTIFS('DP1-17, 20-26 Client Data Entry'!CW:CW,Q44,'DP1-17, 20-26 Client Data Entry'!I:I,"=Yes")</f>
        <v>0</v>
      </c>
      <c r="S44" s="252"/>
      <c r="T44" s="37"/>
      <c r="U44" s="37"/>
      <c r="V44" s="37"/>
      <c r="W44" s="37"/>
      <c r="X44" s="37"/>
      <c r="Y44" s="37"/>
      <c r="Z44" s="37"/>
      <c r="AA44" s="37"/>
      <c r="AB44" s="37"/>
      <c r="AC44" s="37"/>
    </row>
    <row r="45" spans="1:29" ht="15" thickBot="1" x14ac:dyDescent="0.4">
      <c r="A45" s="325"/>
      <c r="B45" s="325"/>
      <c r="C45" s="355" t="s">
        <v>183</v>
      </c>
      <c r="D45" s="339">
        <f>COUNTIFS('DP1-17, 20-26 Client Data Entry'!BN:BN,"1",'DP1-17, 20-26 Client Data Entry'!R:R,"=Yes")</f>
        <v>0</v>
      </c>
      <c r="E45" s="322"/>
      <c r="F45" s="322"/>
      <c r="G45" s="322"/>
      <c r="H45" s="321"/>
      <c r="I45" s="335"/>
      <c r="J45" s="337">
        <f>COUNTIFS('DP1-17, 20-26 Client Data Entry'!CM:CM,I45,'DP1-17, 20-26 Client Data Entry'!I:I,"=Yes")</f>
        <v>0</v>
      </c>
      <c r="K45" s="322"/>
      <c r="L45" s="321"/>
      <c r="M45" s="344" t="s">
        <v>345</v>
      </c>
      <c r="N45" s="345">
        <f>COUNTIFS('DP1-17, 20-26 Client Data Entry'!CS:CS,M45,'DP1-17, 20-26 Client Data Entry'!I:I,"=Yes")</f>
        <v>0</v>
      </c>
      <c r="O45" s="322"/>
      <c r="P45" s="322"/>
      <c r="Q45" s="335" t="s">
        <v>346</v>
      </c>
      <c r="R45" s="306">
        <f>COUNTIFS('DP1-17, 20-26 Client Data Entry'!CW:CW,Q45,'DP1-17, 20-26 Client Data Entry'!I:I,"=Yes")</f>
        <v>0</v>
      </c>
      <c r="S45" s="252"/>
      <c r="T45" s="37"/>
      <c r="U45" s="37"/>
      <c r="V45" s="37"/>
      <c r="W45" s="37"/>
      <c r="X45" s="37"/>
      <c r="Y45" s="37"/>
      <c r="Z45" s="37"/>
      <c r="AA45" s="37"/>
      <c r="AB45" s="37"/>
      <c r="AC45" s="37"/>
    </row>
    <row r="46" spans="1:29" ht="15" thickBot="1" x14ac:dyDescent="0.4">
      <c r="A46" s="325"/>
      <c r="B46" s="325"/>
      <c r="C46" s="342"/>
      <c r="D46" s="322"/>
      <c r="E46" s="324"/>
      <c r="F46" s="324"/>
      <c r="G46" s="324"/>
      <c r="H46" s="321"/>
      <c r="I46" s="335"/>
      <c r="J46" s="337">
        <f>COUNTIFS('DP1-17, 20-26 Client Data Entry'!CM:CM,I46,'DP1-17, 20-26 Client Data Entry'!I:I,"=Yes")</f>
        <v>0</v>
      </c>
      <c r="K46" s="322"/>
      <c r="L46" s="321"/>
      <c r="M46" s="344" t="s">
        <v>347</v>
      </c>
      <c r="N46" s="345">
        <f>COUNTIFS('DP1-17, 20-26 Client Data Entry'!CS:CS,M46,'DP1-17, 20-26 Client Data Entry'!I:I,"=Yes")</f>
        <v>0</v>
      </c>
      <c r="O46" s="322"/>
      <c r="P46" s="322"/>
      <c r="Q46" s="335" t="s">
        <v>348</v>
      </c>
      <c r="R46" s="306">
        <f>COUNTIFS('DP1-17, 20-26 Client Data Entry'!CW:CW,Q46,'DP1-17, 20-26 Client Data Entry'!I:I,"=Yes")</f>
        <v>0</v>
      </c>
      <c r="S46" s="252"/>
      <c r="T46" s="37"/>
      <c r="U46" s="37"/>
      <c r="V46" s="37"/>
      <c r="W46" s="37"/>
      <c r="X46" s="37"/>
      <c r="Y46" s="37"/>
      <c r="Z46" s="37"/>
      <c r="AA46" s="37"/>
      <c r="AB46" s="37"/>
      <c r="AC46" s="37"/>
    </row>
    <row r="47" spans="1:29" ht="44.75" customHeight="1" thickBot="1" x14ac:dyDescent="0.4">
      <c r="A47" s="343"/>
      <c r="B47" s="321"/>
      <c r="C47" s="352" t="s">
        <v>349</v>
      </c>
      <c r="D47" s="329" t="s">
        <v>229</v>
      </c>
      <c r="E47" s="324"/>
      <c r="F47" s="324"/>
      <c r="G47" s="324"/>
      <c r="H47" s="321"/>
      <c r="I47" s="335"/>
      <c r="J47" s="345">
        <f>COUNTIFS('DP1-17, 20-26 Client Data Entry'!CM:CM,I47,'DP1-17, 20-26 Client Data Entry'!I:I,"=Yes")</f>
        <v>0</v>
      </c>
      <c r="K47" s="322"/>
      <c r="L47" s="484" t="s">
        <v>230</v>
      </c>
      <c r="M47" s="344" t="s">
        <v>811</v>
      </c>
      <c r="N47" s="345">
        <f>COUNTIFS('DP1-17, 20-26 Client Data Entry'!CS:CS,M47,'DP1-17, 20-26 Client Data Entry'!I:I,"=Yes")</f>
        <v>0</v>
      </c>
      <c r="O47" s="322"/>
      <c r="P47" s="484" t="s">
        <v>231</v>
      </c>
      <c r="Q47" s="344" t="s">
        <v>350</v>
      </c>
      <c r="R47" s="310">
        <f>COUNTIFS('DP1-17, 20-26 Client Data Entry'!CW:CW,Q47,'DP1-17, 20-26 Client Data Entry'!I:I,"=Yes")</f>
        <v>0</v>
      </c>
      <c r="S47" s="252"/>
      <c r="T47" s="37"/>
      <c r="U47" s="37"/>
      <c r="V47" s="37"/>
      <c r="W47" s="37"/>
      <c r="X47" s="37"/>
      <c r="Y47" s="37"/>
      <c r="Z47" s="37"/>
      <c r="AA47" s="37"/>
      <c r="AB47" s="37"/>
      <c r="AC47" s="37"/>
    </row>
    <row r="48" spans="1:29" x14ac:dyDescent="0.35">
      <c r="A48" s="343"/>
      <c r="B48" s="321"/>
      <c r="C48" s="353" cm="1">
        <f t="array" ref="C48">_xlfn.UNIQUE('DP1-17, 20-26 Client Data Entry'!BO4:BO2000)</f>
        <v>0</v>
      </c>
      <c r="D48" s="354"/>
      <c r="E48" s="324"/>
      <c r="F48" s="324"/>
      <c r="G48" s="324"/>
      <c r="H48" s="321"/>
      <c r="I48" s="335"/>
      <c r="J48" s="337">
        <f>COUNTIFS('DP1-17, 20-26 Client Data Entry'!CM:CM,I48,'DP1-17, 20-26 Client Data Entry'!I:I,"=Yes")</f>
        <v>0</v>
      </c>
      <c r="K48" s="322"/>
      <c r="L48" s="484"/>
      <c r="M48" s="335" t="s">
        <v>351</v>
      </c>
      <c r="N48" s="337">
        <f>COUNTIFS('DP1-17, 20-26 Client Data Entry'!CS:CS,M48,'DP1-17, 20-26 Client Data Entry'!I:I,"=Yes")</f>
        <v>0</v>
      </c>
      <c r="O48" s="322"/>
      <c r="P48" s="484"/>
      <c r="Q48" s="344" t="s">
        <v>352</v>
      </c>
      <c r="R48" s="310">
        <f>COUNTIFS('DP1-17, 20-26 Client Data Entry'!CW:CW,Q48,'DP1-17, 20-26 Client Data Entry'!I:I,"=Yes")</f>
        <v>0</v>
      </c>
      <c r="S48" s="252"/>
      <c r="T48" s="37"/>
      <c r="U48" s="37"/>
      <c r="V48" s="37"/>
      <c r="W48" s="37"/>
      <c r="X48" s="37"/>
      <c r="Y48" s="37"/>
      <c r="Z48" s="37"/>
      <c r="AA48" s="37"/>
      <c r="AB48" s="37"/>
      <c r="AC48" s="37"/>
    </row>
    <row r="49" spans="1:29" x14ac:dyDescent="0.35">
      <c r="A49" s="491"/>
      <c r="B49" s="325"/>
      <c r="C49" s="353"/>
      <c r="D49" s="356">
        <f>COUNTIFS('DP1-17, 20-26 Client Data Entry'!BO:BO,C49,'DP1-17, 20-26 Client Data Entry'!R:R,"=Yes")</f>
        <v>0</v>
      </c>
      <c r="E49" s="322"/>
      <c r="F49" s="322"/>
      <c r="G49" s="322"/>
      <c r="H49" s="321"/>
      <c r="I49" s="335"/>
      <c r="J49" s="337">
        <f>COUNTIFS('DP1-17, 20-26 Client Data Entry'!CM:CM,I49,'DP1-17, 20-26 Client Data Entry'!I:I,"=Yes")</f>
        <v>0</v>
      </c>
      <c r="K49" s="322"/>
      <c r="L49" s="484"/>
      <c r="M49" s="335" t="s">
        <v>353</v>
      </c>
      <c r="N49" s="337">
        <f>COUNTIFS('DP1-17, 20-26 Client Data Entry'!CS:CS,M49,'DP1-17, 20-26 Client Data Entry'!I:I,"=Yes")</f>
        <v>0</v>
      </c>
      <c r="O49" s="322"/>
      <c r="P49" s="484"/>
      <c r="Q49" s="344" t="s">
        <v>354</v>
      </c>
      <c r="R49" s="310">
        <f>COUNTIFS('DP1-17, 20-26 Client Data Entry'!CW:CW,Q49,'DP1-17, 20-26 Client Data Entry'!I:I,"=Yes")</f>
        <v>0</v>
      </c>
      <c r="S49" s="252"/>
      <c r="T49" s="37"/>
      <c r="U49" s="37"/>
      <c r="V49" s="37"/>
      <c r="W49" s="37"/>
      <c r="X49" s="37"/>
      <c r="Y49" s="37"/>
      <c r="Z49" s="37"/>
      <c r="AA49" s="37"/>
      <c r="AB49" s="37"/>
      <c r="AC49" s="37"/>
    </row>
    <row r="50" spans="1:29" x14ac:dyDescent="0.35">
      <c r="A50" s="491"/>
      <c r="B50" s="325"/>
      <c r="C50" s="335"/>
      <c r="D50" s="337">
        <f>COUNTIFS('DP1-17, 20-26 Client Data Entry'!BO:BO,C50,'DP1-17, 20-26 Client Data Entry'!R:R,"=Yes")</f>
        <v>0</v>
      </c>
      <c r="E50" s="322"/>
      <c r="F50" s="322"/>
      <c r="G50" s="322"/>
      <c r="H50" s="321"/>
      <c r="I50" s="335"/>
      <c r="J50" s="337">
        <f>COUNTIFS('DP1-17, 20-26 Client Data Entry'!CM:CM,I50,'DP1-17, 20-26 Client Data Entry'!I:I,"=Yes")</f>
        <v>0</v>
      </c>
      <c r="K50" s="322"/>
      <c r="L50" s="484"/>
      <c r="M50" s="335" t="s">
        <v>355</v>
      </c>
      <c r="N50" s="337">
        <f>COUNTIFS('DP1-17, 20-26 Client Data Entry'!CS:CS,M50,'DP1-17, 20-26 Client Data Entry'!I:I,"=Yes")</f>
        <v>0</v>
      </c>
      <c r="O50" s="322"/>
      <c r="P50" s="484"/>
      <c r="Q50" s="344" t="s">
        <v>356</v>
      </c>
      <c r="R50" s="310">
        <f>COUNTIFS('DP1-17, 20-26 Client Data Entry'!CW:CW,Q50,'DP1-17, 20-26 Client Data Entry'!I:I,"=Yes")</f>
        <v>0</v>
      </c>
      <c r="S50" s="252"/>
      <c r="T50" s="37"/>
      <c r="U50" s="37"/>
      <c r="V50" s="37"/>
      <c r="W50" s="37"/>
      <c r="X50" s="37"/>
      <c r="Y50" s="37"/>
      <c r="Z50" s="37"/>
      <c r="AA50" s="37"/>
      <c r="AB50" s="37"/>
      <c r="AC50" s="37"/>
    </row>
    <row r="51" spans="1:29" ht="15" customHeight="1" x14ac:dyDescent="0.35">
      <c r="A51" s="491"/>
      <c r="B51" s="325"/>
      <c r="C51" s="335"/>
      <c r="D51" s="337">
        <f>COUNTIFS('DP1-17, 20-26 Client Data Entry'!BO:BO,C51,'DP1-17, 20-26 Client Data Entry'!R:R,"=Yes")</f>
        <v>0</v>
      </c>
      <c r="E51" s="322"/>
      <c r="F51" s="322"/>
      <c r="G51" s="322"/>
      <c r="H51" s="357" t="s">
        <v>357</v>
      </c>
      <c r="I51" s="335"/>
      <c r="J51" s="337">
        <f>COUNTIFS('DP1-17, 20-26 Client Data Entry'!CM:CM,I51,'DP1-17, 20-26 Client Data Entry'!I:I,"=Yes")</f>
        <v>0</v>
      </c>
      <c r="K51" s="322"/>
      <c r="L51" s="484"/>
      <c r="M51" s="335" t="s">
        <v>290</v>
      </c>
      <c r="N51" s="337">
        <f>COUNTIFS('DP1-17, 20-26 Client Data Entry'!CS:CS,M51,'DP1-17, 20-26 Client Data Entry'!I:I,"=Yes")</f>
        <v>0</v>
      </c>
      <c r="O51" s="322"/>
      <c r="P51" s="484"/>
      <c r="Q51" s="344" t="s">
        <v>358</v>
      </c>
      <c r="R51" s="310">
        <f>COUNTIFS('DP1-17, 20-26 Client Data Entry'!CW:CW,Q51,'DP1-17, 20-26 Client Data Entry'!I:I,"=Yes")</f>
        <v>0</v>
      </c>
      <c r="S51" s="252"/>
      <c r="T51" s="37"/>
      <c r="U51" s="37"/>
      <c r="V51" s="37"/>
      <c r="W51" s="37"/>
      <c r="X51" s="37"/>
      <c r="Y51" s="37"/>
      <c r="Z51" s="37"/>
      <c r="AA51" s="37"/>
      <c r="AB51" s="37"/>
      <c r="AC51" s="37"/>
    </row>
    <row r="52" spans="1:29" x14ac:dyDescent="0.35">
      <c r="A52" s="491"/>
      <c r="B52" s="325"/>
      <c r="C52" s="335"/>
      <c r="D52" s="337">
        <f>COUNTIFS('DP1-17, 20-26 Client Data Entry'!BO:BO,C52,'DP1-17, 20-26 Client Data Entry'!R:R,"=Yes")</f>
        <v>0</v>
      </c>
      <c r="E52" s="322"/>
      <c r="F52" s="322"/>
      <c r="G52" s="322"/>
      <c r="H52" s="321"/>
      <c r="I52" s="335"/>
      <c r="J52" s="337">
        <f>COUNTIFS('DP1-17, 20-26 Client Data Entry'!CM:CM,I52,'DP1-17, 20-26 Client Data Entry'!I:I,"=Yes")</f>
        <v>0</v>
      </c>
      <c r="K52" s="322"/>
      <c r="L52" s="484"/>
      <c r="M52" s="335" t="s">
        <v>359</v>
      </c>
      <c r="N52" s="337">
        <f>COUNTIFS('DP1-17, 20-26 Client Data Entry'!CS:CS,M52,'DP1-17, 20-26 Client Data Entry'!I:I,"=Yes")</f>
        <v>0</v>
      </c>
      <c r="O52" s="322"/>
      <c r="P52" s="484"/>
      <c r="Q52" s="344" t="s">
        <v>360</v>
      </c>
      <c r="R52" s="310">
        <f>COUNTIFS('DP1-17, 20-26 Client Data Entry'!CW:CW,Q52,'DP1-17, 20-26 Client Data Entry'!I:I,"=Yes")</f>
        <v>0</v>
      </c>
      <c r="S52" s="252"/>
      <c r="T52" s="37"/>
      <c r="U52" s="37"/>
      <c r="V52" s="37"/>
      <c r="W52" s="37"/>
      <c r="X52" s="37"/>
      <c r="Y52" s="37"/>
      <c r="Z52" s="37"/>
      <c r="AA52" s="37"/>
      <c r="AB52" s="37"/>
      <c r="AC52" s="37"/>
    </row>
    <row r="53" spans="1:29" ht="15" customHeight="1" x14ac:dyDescent="0.35">
      <c r="A53" s="491"/>
      <c r="B53" s="325"/>
      <c r="C53" s="335"/>
      <c r="D53" s="337">
        <f>COUNTIFS('DP1-17, 20-26 Client Data Entry'!BO:BO,C53,'DP1-17, 20-26 Client Data Entry'!R:R,"=Yes")</f>
        <v>0</v>
      </c>
      <c r="E53" s="322"/>
      <c r="F53" s="322"/>
      <c r="G53" s="322"/>
      <c r="H53" s="321"/>
      <c r="I53" s="335"/>
      <c r="J53" s="337">
        <f>COUNTIFS('DP1-17, 20-26 Client Data Entry'!CM:CM,I53,'DP1-17, 20-26 Client Data Entry'!I:I,"=Yes")</f>
        <v>0</v>
      </c>
      <c r="K53" s="322"/>
      <c r="L53" s="484"/>
      <c r="M53" s="335" t="s">
        <v>361</v>
      </c>
      <c r="N53" s="337">
        <f>COUNTIFS('DP1-17, 20-26 Client Data Entry'!CS:CS,M53,'DP1-17, 20-26 Client Data Entry'!I:I,"=Yes")</f>
        <v>0</v>
      </c>
      <c r="O53" s="322"/>
      <c r="P53" s="484"/>
      <c r="Q53" s="344" t="s">
        <v>362</v>
      </c>
      <c r="R53" s="310">
        <f>COUNTIFS('DP1-17, 20-26 Client Data Entry'!CW:CW,Q53,'DP1-17, 20-26 Client Data Entry'!I:I,"=Yes")</f>
        <v>0</v>
      </c>
      <c r="S53" s="252"/>
      <c r="T53" s="37"/>
      <c r="U53" s="37"/>
      <c r="V53" s="37"/>
      <c r="W53" s="37"/>
      <c r="X53" s="37"/>
      <c r="Y53" s="37"/>
      <c r="Z53" s="37"/>
      <c r="AA53" s="37"/>
      <c r="AB53" s="37"/>
      <c r="AC53" s="37"/>
    </row>
    <row r="54" spans="1:29" ht="17.75" customHeight="1" x14ac:dyDescent="0.35">
      <c r="A54" s="491"/>
      <c r="B54" s="325"/>
      <c r="C54" s="335"/>
      <c r="D54" s="337">
        <f>COUNTIFS('DP1-17, 20-26 Client Data Entry'!BO:BO,C54,'DP1-17, 20-26 Client Data Entry'!R:R,"=Yes")</f>
        <v>0</v>
      </c>
      <c r="E54" s="322"/>
      <c r="F54" s="322"/>
      <c r="G54" s="322"/>
      <c r="H54" s="321"/>
      <c r="I54" s="335"/>
      <c r="J54" s="337">
        <f>COUNTIFS('DP1-17, 20-26 Client Data Entry'!CM:CM,I54,'DP1-17, 20-26 Client Data Entry'!I:I,"=Yes")</f>
        <v>0</v>
      </c>
      <c r="K54" s="322"/>
      <c r="L54" s="484"/>
      <c r="M54" s="335" t="s">
        <v>363</v>
      </c>
      <c r="N54" s="337">
        <f>COUNTIFS('DP1-17, 20-26 Client Data Entry'!CS:CS,M54,'DP1-17, 20-26 Client Data Entry'!I:I,"=Yes")</f>
        <v>0</v>
      </c>
      <c r="O54" s="322"/>
      <c r="P54" s="484"/>
      <c r="Q54" s="344" t="s">
        <v>364</v>
      </c>
      <c r="R54" s="310">
        <f>COUNTIFS('DP1-17, 20-26 Client Data Entry'!CW:CW,Q54,'DP1-17, 20-26 Client Data Entry'!I:I,"=Yes")</f>
        <v>0</v>
      </c>
      <c r="S54" s="252"/>
      <c r="T54" s="37"/>
      <c r="U54" s="37"/>
      <c r="V54" s="37"/>
      <c r="W54" s="37"/>
      <c r="X54" s="37"/>
      <c r="Y54" s="37"/>
      <c r="Z54" s="37"/>
      <c r="AA54" s="37"/>
      <c r="AB54" s="37"/>
      <c r="AC54" s="37"/>
    </row>
    <row r="55" spans="1:29" ht="16.5" customHeight="1" x14ac:dyDescent="0.35">
      <c r="A55" s="491"/>
      <c r="B55" s="325"/>
      <c r="C55" s="335"/>
      <c r="D55" s="337">
        <f>COUNTIFS('DP1-17, 20-26 Client Data Entry'!BO:BO,C55,'DP1-17, 20-26 Client Data Entry'!R:R,"=Yes")</f>
        <v>0</v>
      </c>
      <c r="E55" s="324"/>
      <c r="F55" s="324"/>
      <c r="G55" s="324"/>
      <c r="H55" s="321"/>
      <c r="I55" s="335"/>
      <c r="J55" s="337">
        <f>COUNTIFS('DP1-17, 20-26 Client Data Entry'!CM:CM,I55,'DP1-17, 20-26 Client Data Entry'!I:I,"=Yes")</f>
        <v>0</v>
      </c>
      <c r="K55" s="322"/>
      <c r="L55" s="484"/>
      <c r="M55" s="335" t="s">
        <v>365</v>
      </c>
      <c r="N55" s="337">
        <f>COUNTIFS('DP1-17, 20-26 Client Data Entry'!CS:CS,M55,'DP1-17, 20-26 Client Data Entry'!I:I,"=Yes")</f>
        <v>0</v>
      </c>
      <c r="O55" s="322"/>
      <c r="P55" s="484"/>
      <c r="Q55" s="344" t="s">
        <v>366</v>
      </c>
      <c r="R55" s="310">
        <f>COUNTIFS('DP1-17, 20-26 Client Data Entry'!CW:CW,Q55,'DP1-17, 20-26 Client Data Entry'!I:I,"=Yes")</f>
        <v>0</v>
      </c>
      <c r="S55" s="252"/>
      <c r="T55" s="37"/>
      <c r="U55" s="37"/>
      <c r="V55" s="37"/>
      <c r="W55" s="37"/>
      <c r="X55" s="37"/>
      <c r="Y55" s="37"/>
      <c r="Z55" s="37"/>
      <c r="AA55" s="37"/>
      <c r="AB55" s="37"/>
      <c r="AC55" s="37"/>
    </row>
    <row r="56" spans="1:29" ht="15" customHeight="1" x14ac:dyDescent="0.35">
      <c r="A56" s="325"/>
      <c r="B56" s="321"/>
      <c r="C56" s="335"/>
      <c r="D56" s="337">
        <f>COUNTIFS('DP1-17, 20-26 Client Data Entry'!BO:BO,C56,'DP1-17, 20-26 Client Data Entry'!R:R,"=Yes")</f>
        <v>0</v>
      </c>
      <c r="E56" s="322"/>
      <c r="F56" s="322"/>
      <c r="G56" s="322"/>
      <c r="H56" s="321"/>
      <c r="I56" s="335"/>
      <c r="J56" s="337">
        <f>COUNTIFS('DP1-17, 20-26 Client Data Entry'!CM:CM,I56,'DP1-17, 20-26 Client Data Entry'!I:I,"=Yes")</f>
        <v>0</v>
      </c>
      <c r="K56" s="322"/>
      <c r="L56" s="484"/>
      <c r="M56" s="335" t="s">
        <v>367</v>
      </c>
      <c r="N56" s="337">
        <f>COUNTIFS('DP1-17, 20-26 Client Data Entry'!CS:CS,M56,'DP1-17, 20-26 Client Data Entry'!I:I,"=Yes")</f>
        <v>0</v>
      </c>
      <c r="O56" s="322"/>
      <c r="P56" s="484"/>
      <c r="Q56" s="344" t="s">
        <v>368</v>
      </c>
      <c r="R56" s="310">
        <f>COUNTIFS('DP1-17, 20-26 Client Data Entry'!CW:CW,Q56,'DP1-17, 20-26 Client Data Entry'!I:I,"=Yes")</f>
        <v>0</v>
      </c>
      <c r="S56" s="252"/>
      <c r="T56" s="37"/>
      <c r="U56" s="37"/>
      <c r="V56" s="37"/>
      <c r="W56" s="37"/>
      <c r="X56" s="37"/>
      <c r="Y56" s="37"/>
      <c r="Z56" s="37"/>
      <c r="AA56" s="37"/>
      <c r="AB56" s="37"/>
      <c r="AC56" s="37"/>
    </row>
    <row r="57" spans="1:29" ht="15" customHeight="1" x14ac:dyDescent="0.35">
      <c r="A57" s="325"/>
      <c r="B57" s="321"/>
      <c r="C57" s="335"/>
      <c r="D57" s="337">
        <f>COUNTIFS('DP1-17, 20-26 Client Data Entry'!BO:BO,C57,'DP1-17, 20-26 Client Data Entry'!R:R,"=Yes")</f>
        <v>0</v>
      </c>
      <c r="E57" s="322"/>
      <c r="F57" s="322"/>
      <c r="G57" s="322"/>
      <c r="H57" s="321"/>
      <c r="I57" s="335"/>
      <c r="J57" s="337">
        <f>COUNTIFS('DP1-17, 20-26 Client Data Entry'!CM:CM,I57,'DP1-17, 20-26 Client Data Entry'!I:I,"=Yes")</f>
        <v>0</v>
      </c>
      <c r="K57" s="322"/>
      <c r="L57" s="484"/>
      <c r="M57" s="335" t="s">
        <v>369</v>
      </c>
      <c r="N57" s="337">
        <f>COUNTIFS('DP1-17, 20-26 Client Data Entry'!CS:CS,M57,'DP1-17, 20-26 Client Data Entry'!I:I,"=Yes")</f>
        <v>0</v>
      </c>
      <c r="O57" s="322"/>
      <c r="P57" s="484"/>
      <c r="Q57" s="344" t="s">
        <v>370</v>
      </c>
      <c r="R57" s="310">
        <f>COUNTIFS('DP1-17, 20-26 Client Data Entry'!CW:CW,Q57,'DP1-17, 20-26 Client Data Entry'!I:I,"=Yes")</f>
        <v>0</v>
      </c>
      <c r="S57" s="252"/>
      <c r="T57" s="37"/>
      <c r="U57" s="37"/>
      <c r="V57" s="37"/>
      <c r="W57" s="37"/>
      <c r="X57" s="37"/>
      <c r="Y57" s="37"/>
      <c r="Z57" s="37"/>
      <c r="AA57" s="37"/>
      <c r="AB57" s="37"/>
      <c r="AC57" s="37"/>
    </row>
    <row r="58" spans="1:29" ht="15" customHeight="1" x14ac:dyDescent="0.35">
      <c r="A58" s="325"/>
      <c r="B58" s="321"/>
      <c r="C58" s="335"/>
      <c r="D58" s="337">
        <f>COUNTIFS('DP1-17, 20-26 Client Data Entry'!BO:BO,C58,'DP1-17, 20-26 Client Data Entry'!R:R,"=Yes")</f>
        <v>0</v>
      </c>
      <c r="E58" s="322"/>
      <c r="F58" s="322"/>
      <c r="G58" s="322"/>
      <c r="H58" s="321"/>
      <c r="I58" s="335"/>
      <c r="J58" s="337">
        <f>COUNTIFS('DP1-17, 20-26 Client Data Entry'!CM:CM,I58,'DP1-17, 20-26 Client Data Entry'!I:I,"=Yes")</f>
        <v>0</v>
      </c>
      <c r="K58" s="322"/>
      <c r="L58" s="321"/>
      <c r="M58" s="335" t="s">
        <v>371</v>
      </c>
      <c r="N58" s="337">
        <f>COUNTIFS('DP1-17, 20-26 Client Data Entry'!CS:CS,M58,'DP1-17, 20-26 Client Data Entry'!I:I,"=Yes")</f>
        <v>0</v>
      </c>
      <c r="O58" s="322"/>
      <c r="P58" s="322"/>
      <c r="Q58" s="344" t="s">
        <v>372</v>
      </c>
      <c r="R58" s="310">
        <f>COUNTIFS('DP1-17, 20-26 Client Data Entry'!CW:CW,Q58,'DP1-17, 20-26 Client Data Entry'!I:I,"=Yes")</f>
        <v>0</v>
      </c>
      <c r="S58" s="252"/>
      <c r="T58" s="37"/>
      <c r="U58" s="37"/>
      <c r="V58" s="37"/>
      <c r="W58" s="37"/>
      <c r="X58" s="37"/>
      <c r="Y58" s="37"/>
      <c r="Z58" s="37"/>
      <c r="AA58" s="37"/>
      <c r="AB58" s="37"/>
      <c r="AC58" s="37"/>
    </row>
    <row r="59" spans="1:29" ht="15" customHeight="1" x14ac:dyDescent="0.35">
      <c r="A59" s="325"/>
      <c r="B59" s="321"/>
      <c r="C59" s="335"/>
      <c r="D59" s="337">
        <f>COUNTIFS('DP1-17, 20-26 Client Data Entry'!BO:BO,C59,'DP1-17, 20-26 Client Data Entry'!R:R,"=Yes")</f>
        <v>0</v>
      </c>
      <c r="E59" s="322"/>
      <c r="F59" s="322"/>
      <c r="G59" s="322"/>
      <c r="H59" s="321"/>
      <c r="I59" s="335"/>
      <c r="J59" s="337">
        <f>COUNTIFS('DP1-17, 20-26 Client Data Entry'!CM:CM,I59,'DP1-17, 20-26 Client Data Entry'!I:I,"=Yes")</f>
        <v>0</v>
      </c>
      <c r="K59" s="322"/>
      <c r="L59" s="321"/>
      <c r="M59" s="335" t="s">
        <v>373</v>
      </c>
      <c r="N59" s="337">
        <f>COUNTIFS('DP1-17, 20-26 Client Data Entry'!CS:CS,M59,'DP1-17, 20-26 Client Data Entry'!I:I,"=Yes")</f>
        <v>0</v>
      </c>
      <c r="O59" s="322"/>
      <c r="P59" s="322"/>
      <c r="Q59" s="344" t="s">
        <v>374</v>
      </c>
      <c r="R59" s="310">
        <f>COUNTIFS('DP1-17, 20-26 Client Data Entry'!CW:CW,Q59,'DP1-17, 20-26 Client Data Entry'!I:I,"=Yes")</f>
        <v>0</v>
      </c>
      <c r="S59" s="252"/>
      <c r="T59" s="37"/>
      <c r="U59" s="37"/>
      <c r="V59" s="37"/>
      <c r="W59" s="37"/>
      <c r="X59" s="37"/>
      <c r="Y59" s="37"/>
      <c r="Z59" s="37"/>
      <c r="AA59" s="37"/>
      <c r="AB59" s="37"/>
      <c r="AC59" s="37"/>
    </row>
    <row r="60" spans="1:29" ht="15.65" customHeight="1" x14ac:dyDescent="0.35">
      <c r="A60" s="325"/>
      <c r="B60" s="321"/>
      <c r="C60" s="335"/>
      <c r="D60" s="337">
        <f>COUNTIFS('DP1-17, 20-26 Client Data Entry'!BO:BO,C60,'DP1-17, 20-26 Client Data Entry'!R:R,"=Yes")</f>
        <v>0</v>
      </c>
      <c r="E60" s="342"/>
      <c r="F60" s="342"/>
      <c r="G60" s="322"/>
      <c r="H60" s="358" t="s">
        <v>357</v>
      </c>
      <c r="I60" s="335"/>
      <c r="J60" s="337">
        <f>COUNTIFS('DP1-17, 20-26 Client Data Entry'!CM:CM,I60,'DP1-17, 20-26 Client Data Entry'!I:I,"=Yes")</f>
        <v>0</v>
      </c>
      <c r="K60" s="322"/>
      <c r="L60" s="321"/>
      <c r="M60" s="335" t="s">
        <v>323</v>
      </c>
      <c r="N60" s="337">
        <f>COUNTIFS('DP1-17, 20-26 Client Data Entry'!CS:CS,M60,'DP1-17, 20-26 Client Data Entry'!I:I,"=Yes")</f>
        <v>0</v>
      </c>
      <c r="O60" s="322"/>
      <c r="P60" s="322"/>
      <c r="Q60" s="344" t="s">
        <v>375</v>
      </c>
      <c r="R60" s="310">
        <f>COUNTIFS('DP1-17, 20-26 Client Data Entry'!CW:CW,Q60,'DP1-17, 20-26 Client Data Entry'!I:I,"=Yes")</f>
        <v>0</v>
      </c>
      <c r="S60" s="252"/>
      <c r="T60" s="37"/>
      <c r="U60" s="37"/>
      <c r="V60" s="37"/>
      <c r="W60" s="37"/>
      <c r="X60" s="37"/>
      <c r="Y60" s="37"/>
      <c r="Z60" s="37"/>
      <c r="AA60" s="37"/>
      <c r="AB60" s="37"/>
      <c r="AC60" s="37"/>
    </row>
    <row r="61" spans="1:29" ht="15.65" customHeight="1" thickBot="1" x14ac:dyDescent="0.4">
      <c r="A61" s="325"/>
      <c r="B61" s="321"/>
      <c r="C61" s="335"/>
      <c r="D61" s="337">
        <f>COUNTIFS('DP1-17, 20-26 Client Data Entry'!BO:BO,C61,'DP1-17, 20-26 Client Data Entry'!R:R,"=Yes")</f>
        <v>0</v>
      </c>
      <c r="E61" s="342"/>
      <c r="F61" s="342"/>
      <c r="G61" s="322"/>
      <c r="H61" s="325"/>
      <c r="I61" s="338"/>
      <c r="J61" s="359">
        <f>COUNTIFS('DP1-17, 20-26 Client Data Entry'!CM:CM,I61,'DP1-17, 20-26 Client Data Entry'!I:I,"=Yes")</f>
        <v>0</v>
      </c>
      <c r="K61" s="322"/>
      <c r="L61" s="321"/>
      <c r="M61" s="335" t="s">
        <v>327</v>
      </c>
      <c r="N61" s="337">
        <f>COUNTIFS('DP1-17, 20-26 Client Data Entry'!CS:CS,M61,'DP1-17, 20-26 Client Data Entry'!I:I,"=Yes")</f>
        <v>0</v>
      </c>
      <c r="O61" s="322"/>
      <c r="P61" s="322"/>
      <c r="Q61" s="344" t="s">
        <v>812</v>
      </c>
      <c r="R61" s="310">
        <f>COUNTIFS('DP1-17, 20-26 Client Data Entry'!CW:CW,Q61,'DP1-17, 20-26 Client Data Entry'!I:I,"=Yes")</f>
        <v>0</v>
      </c>
      <c r="S61" s="252"/>
      <c r="T61" s="37"/>
      <c r="U61" s="37"/>
      <c r="V61" s="37"/>
      <c r="W61" s="37"/>
      <c r="X61" s="37"/>
      <c r="Y61" s="37"/>
      <c r="Z61" s="37"/>
      <c r="AA61" s="37"/>
      <c r="AB61" s="37"/>
      <c r="AC61" s="37"/>
    </row>
    <row r="62" spans="1:29" ht="19.25" customHeight="1" thickBot="1" x14ac:dyDescent="0.4">
      <c r="A62" s="325"/>
      <c r="B62" s="321"/>
      <c r="C62" s="335"/>
      <c r="D62" s="337">
        <f>COUNTIFS('DP1-17, 20-26 Client Data Entry'!BO:BO,C62,'DP1-17, 20-26 Client Data Entry'!R:R,"=Yes")</f>
        <v>0</v>
      </c>
      <c r="E62" s="342"/>
      <c r="F62" s="342"/>
      <c r="G62" s="322"/>
      <c r="H62" s="325"/>
      <c r="I62" s="322"/>
      <c r="J62" s="324"/>
      <c r="K62" s="322"/>
      <c r="L62" s="321"/>
      <c r="M62" s="335" t="s">
        <v>376</v>
      </c>
      <c r="N62" s="337">
        <f>COUNTIFS('DP1-17, 20-26 Client Data Entry'!CS:CS,M62,'DP1-17, 20-26 Client Data Entry'!I:I,"=Yes")</f>
        <v>0</v>
      </c>
      <c r="O62" s="322"/>
      <c r="P62" s="322"/>
      <c r="Q62" s="344" t="s">
        <v>377</v>
      </c>
      <c r="R62" s="310">
        <f>COUNTIFS('DP1-17, 20-26 Client Data Entry'!CW:CW,Q62,'DP1-17, 20-26 Client Data Entry'!I:I,"=Yes")</f>
        <v>0</v>
      </c>
      <c r="S62" s="252"/>
      <c r="T62" s="37"/>
      <c r="U62" s="37"/>
      <c r="V62" s="37"/>
      <c r="W62" s="37"/>
      <c r="X62" s="37"/>
      <c r="Y62" s="37"/>
      <c r="Z62" s="37"/>
      <c r="AA62" s="37"/>
      <c r="AB62" s="37"/>
      <c r="AC62" s="37"/>
    </row>
    <row r="63" spans="1:29" ht="14.75" customHeight="1" thickBot="1" x14ac:dyDescent="0.4">
      <c r="A63" s="325"/>
      <c r="B63" s="321"/>
      <c r="C63" s="335"/>
      <c r="D63" s="337">
        <f>COUNTIFS('DP1-17, 20-26 Client Data Entry'!BO:BO,C63,'DP1-17, 20-26 Client Data Entry'!R:R,"=Yes")</f>
        <v>0</v>
      </c>
      <c r="E63" s="342"/>
      <c r="F63" s="342"/>
      <c r="G63" s="322"/>
      <c r="H63" s="325"/>
      <c r="I63" s="328" t="s">
        <v>378</v>
      </c>
      <c r="J63" s="329" t="s">
        <v>229</v>
      </c>
      <c r="K63" s="322"/>
      <c r="L63" s="321"/>
      <c r="M63" s="335" t="s">
        <v>379</v>
      </c>
      <c r="N63" s="337">
        <f>COUNTIFS('DP1-17, 20-26 Client Data Entry'!CS:CS,M63,'DP1-17, 20-26 Client Data Entry'!I:I,"=Yes")</f>
        <v>0</v>
      </c>
      <c r="O63" s="322"/>
      <c r="P63" s="322"/>
      <c r="Q63" s="344" t="s">
        <v>380</v>
      </c>
      <c r="R63" s="310">
        <f>COUNTIFS('DP1-17, 20-26 Client Data Entry'!CW:CW,Q63,'DP1-17, 20-26 Client Data Entry'!I:I,"=Yes")</f>
        <v>0</v>
      </c>
      <c r="S63" s="252"/>
      <c r="T63" s="37"/>
      <c r="U63" s="37"/>
      <c r="V63" s="37"/>
      <c r="W63" s="37"/>
      <c r="X63" s="37"/>
      <c r="Y63" s="37"/>
      <c r="Z63" s="37"/>
      <c r="AA63" s="37"/>
      <c r="AB63" s="37"/>
      <c r="AC63" s="37"/>
    </row>
    <row r="64" spans="1:29" ht="14.75" customHeight="1" x14ac:dyDescent="0.35">
      <c r="A64" s="325"/>
      <c r="B64" s="321"/>
      <c r="C64" s="335"/>
      <c r="D64" s="337">
        <f>COUNTIFS('DP1-17, 20-26 Client Data Entry'!BO:BO,C64,'DP1-17, 20-26 Client Data Entry'!R:R,"=Yes")</f>
        <v>0</v>
      </c>
      <c r="E64" s="342"/>
      <c r="F64" s="342"/>
      <c r="G64" s="322"/>
      <c r="H64" s="321"/>
      <c r="I64" s="331" t="s">
        <v>270</v>
      </c>
      <c r="J64" s="332">
        <f>COUNTIFS('DP1-17, 20-26 Client Data Entry'!CN:CN,"&lt;5",'DP1-17, 20-26 Client Data Entry'!I:I,"=Yes")</f>
        <v>0</v>
      </c>
      <c r="K64" s="322"/>
      <c r="L64" s="321"/>
      <c r="M64" s="335" t="s">
        <v>381</v>
      </c>
      <c r="N64" s="337">
        <f>COUNTIFS('DP1-17, 20-26 Client Data Entry'!CS:CS,M64,'DP1-17, 20-26 Client Data Entry'!I:I,"=Yes")</f>
        <v>0</v>
      </c>
      <c r="O64" s="322"/>
      <c r="P64" s="322"/>
      <c r="Q64" s="344" t="s">
        <v>382</v>
      </c>
      <c r="R64" s="310">
        <f>COUNTIFS('DP1-17, 20-26 Client Data Entry'!CW:CW,Q64,'DP1-17, 20-26 Client Data Entry'!I:I,"=Yes")</f>
        <v>0</v>
      </c>
      <c r="S64" s="252"/>
      <c r="T64" s="37"/>
      <c r="U64" s="37"/>
      <c r="V64" s="37"/>
      <c r="W64" s="37"/>
      <c r="X64" s="37"/>
      <c r="Y64" s="37"/>
      <c r="Z64" s="37"/>
      <c r="AA64" s="37"/>
      <c r="AB64" s="37"/>
      <c r="AC64" s="37"/>
    </row>
    <row r="65" spans="1:29" ht="14.75" customHeight="1" thickBot="1" x14ac:dyDescent="0.4">
      <c r="A65" s="325"/>
      <c r="B65" s="321"/>
      <c r="C65" s="338"/>
      <c r="D65" s="359">
        <f>COUNTIFS('DP1-17, 20-26 Client Data Entry'!BO:BO,C65,'DP1-17, 20-26 Client Data Entry'!R:R,"=Yes")</f>
        <v>0</v>
      </c>
      <c r="E65" s="342"/>
      <c r="F65" s="342"/>
      <c r="G65" s="322"/>
      <c r="H65" s="321"/>
      <c r="I65" s="335" t="s">
        <v>273</v>
      </c>
      <c r="J65" s="336">
        <f>COUNTIFS('DP1-17, 20-26 Client Data Entry'!CN:CN,"&gt;=5",'DP1-17, 20-26 Client Data Entry'!CN:CN,"&lt;18",'DP1-17, 20-26 Client Data Entry'!I:I,"=Yes")</f>
        <v>0</v>
      </c>
      <c r="K65" s="322"/>
      <c r="L65" s="321"/>
      <c r="M65" s="335" t="s">
        <v>383</v>
      </c>
      <c r="N65" s="337">
        <f>COUNTIFS('DP1-17, 20-26 Client Data Entry'!CS:CS,M65,'DP1-17, 20-26 Client Data Entry'!I:I,"=Yes")</f>
        <v>0</v>
      </c>
      <c r="O65" s="322"/>
      <c r="P65" s="322"/>
      <c r="Q65" s="344" t="s">
        <v>384</v>
      </c>
      <c r="R65" s="310">
        <f>COUNTIFS('DP1-17, 20-26 Client Data Entry'!CW:CW,Q65,'DP1-17, 20-26 Client Data Entry'!I:I,"=Yes")</f>
        <v>0</v>
      </c>
      <c r="S65" s="252"/>
      <c r="T65" s="37"/>
      <c r="U65" s="37"/>
      <c r="V65" s="37"/>
      <c r="W65" s="37"/>
      <c r="X65" s="37"/>
      <c r="Y65" s="37"/>
      <c r="Z65" s="37"/>
      <c r="AA65" s="37"/>
      <c r="AB65" s="37"/>
      <c r="AC65" s="37"/>
    </row>
    <row r="66" spans="1:29" ht="16.5" customHeight="1" thickBot="1" x14ac:dyDescent="0.4">
      <c r="A66" s="325"/>
      <c r="B66" s="488"/>
      <c r="C66" s="360"/>
      <c r="D66" s="360"/>
      <c r="E66" s="342"/>
      <c r="F66" s="342"/>
      <c r="G66" s="322"/>
      <c r="H66" s="325"/>
      <c r="I66" s="335" t="s">
        <v>277</v>
      </c>
      <c r="J66" s="336">
        <f>COUNTIFS('DP1-17, 20-26 Client Data Entry'!CN:CN,"&gt;=18",'DP1-17, 20-26 Client Data Entry'!CN:CN,"&lt;45",'DP1-17, 20-26 Client Data Entry'!I:I,"=Yes")</f>
        <v>0</v>
      </c>
      <c r="K66" s="322"/>
      <c r="L66" s="321"/>
      <c r="M66" s="335" t="s">
        <v>385</v>
      </c>
      <c r="N66" s="337">
        <f>COUNTIFS('DP1-17, 20-26 Client Data Entry'!CS:CS,M66,'DP1-17, 20-26 Client Data Entry'!I:I,"=Yes")</f>
        <v>0</v>
      </c>
      <c r="O66" s="322"/>
      <c r="P66" s="322"/>
      <c r="Q66" s="344" t="s">
        <v>386</v>
      </c>
      <c r="R66" s="310">
        <f>COUNTIFS('DP1-17, 20-26 Client Data Entry'!CW:CW,Q66,'DP1-17, 20-26 Client Data Entry'!I:I,"=Yes")</f>
        <v>0</v>
      </c>
      <c r="S66" s="252"/>
      <c r="T66" s="37"/>
      <c r="U66" s="37"/>
      <c r="V66" s="37"/>
      <c r="W66" s="37"/>
      <c r="X66" s="37"/>
      <c r="Y66" s="37"/>
      <c r="Z66" s="37"/>
      <c r="AA66" s="37"/>
      <c r="AB66" s="37"/>
      <c r="AC66" s="37"/>
    </row>
    <row r="67" spans="1:29" ht="29.5" thickBot="1" x14ac:dyDescent="0.4">
      <c r="A67" s="325"/>
      <c r="B67" s="488"/>
      <c r="C67" s="361" t="s">
        <v>387</v>
      </c>
      <c r="D67" s="327" t="s">
        <v>229</v>
      </c>
      <c r="E67" s="342"/>
      <c r="F67" s="342"/>
      <c r="G67" s="322"/>
      <c r="H67" s="325"/>
      <c r="I67" s="344" t="s">
        <v>280</v>
      </c>
      <c r="J67" s="349">
        <f>COUNTIFS('DP1-17, 20-26 Client Data Entry'!CN:CN,"&gt;=45",'DP1-17, 20-26 Client Data Entry'!CN:CN,"&lt;65",'DP1-17, 20-26 Client Data Entry'!I:I,"=Yes")</f>
        <v>0</v>
      </c>
      <c r="K67" s="322"/>
      <c r="L67" s="321"/>
      <c r="M67" s="344" t="s">
        <v>388</v>
      </c>
      <c r="N67" s="345">
        <f>COUNTIFS('DP1-17, 20-26 Client Data Entry'!CS:CS,M67,'DP1-17, 20-26 Client Data Entry'!I:I,"=Yes")</f>
        <v>0</v>
      </c>
      <c r="O67" s="322"/>
      <c r="P67" s="322"/>
      <c r="Q67" s="344" t="s">
        <v>389</v>
      </c>
      <c r="R67" s="310">
        <f>COUNTIFS('DP1-17, 20-26 Client Data Entry'!CW:CW,Q67,'DP1-17, 20-26 Client Data Entry'!I:I,"=Yes")</f>
        <v>0</v>
      </c>
      <c r="S67" s="252"/>
      <c r="T67" s="37"/>
      <c r="U67" s="37"/>
      <c r="V67" s="37"/>
      <c r="W67" s="37"/>
      <c r="X67" s="37"/>
      <c r="Y67" s="37"/>
      <c r="Z67" s="37"/>
      <c r="AA67" s="37"/>
      <c r="AB67" s="37"/>
      <c r="AC67" s="37"/>
    </row>
    <row r="68" spans="1:29" ht="15" thickBot="1" x14ac:dyDescent="0.4">
      <c r="A68" s="325"/>
      <c r="B68" s="488"/>
      <c r="C68" s="331" t="s">
        <v>390</v>
      </c>
      <c r="D68" s="332">
        <f>COUNTIFS('DP1-17, 20-26 Client Data Entry'!BP:BP,"=Yes",'DP1-17, 20-26 Client Data Entry'!R:R,"=Yes")</f>
        <v>0</v>
      </c>
      <c r="E68" s="342"/>
      <c r="F68" s="342"/>
      <c r="G68" s="322"/>
      <c r="H68" s="325"/>
      <c r="I68" s="338" t="s">
        <v>391</v>
      </c>
      <c r="J68" s="339">
        <f>COUNTIFS('DP1-17, 20-26 Client Data Entry'!CN:CN,"&gt;=65",'DP1-17, 20-26 Client Data Entry'!I:I,"=Yes")</f>
        <v>0</v>
      </c>
      <c r="K68" s="322"/>
      <c r="L68" s="321"/>
      <c r="M68" s="335" t="s">
        <v>392</v>
      </c>
      <c r="N68" s="337">
        <f>COUNTIFS('DP1-17, 20-26 Client Data Entry'!CS:CS,M68,'DP1-17, 20-26 Client Data Entry'!I:I,"=Yes")</f>
        <v>0</v>
      </c>
      <c r="O68" s="322"/>
      <c r="P68" s="322"/>
      <c r="Q68" s="335" t="s">
        <v>393</v>
      </c>
      <c r="R68" s="306">
        <f>COUNTIFS('DP1-17, 20-26 Client Data Entry'!CW:CW,Q68,'DP1-17, 20-26 Client Data Entry'!I:I,"=Yes")</f>
        <v>0</v>
      </c>
      <c r="S68" s="252"/>
      <c r="T68" s="37"/>
      <c r="U68" s="37"/>
      <c r="V68" s="37"/>
      <c r="W68" s="37"/>
      <c r="X68" s="37"/>
      <c r="Y68" s="37"/>
      <c r="Z68" s="37"/>
      <c r="AA68" s="37"/>
      <c r="AB68" s="37"/>
      <c r="AC68" s="37"/>
    </row>
    <row r="69" spans="1:29" ht="15" thickBot="1" x14ac:dyDescent="0.4">
      <c r="A69" s="325"/>
      <c r="B69" s="488"/>
      <c r="C69" s="335" t="s">
        <v>64</v>
      </c>
      <c r="D69" s="336">
        <f>COUNTIFS('DP1-17, 20-26 Client Data Entry'!BQ:BQ,"=Yes",'DP1-17, 20-26 Client Data Entry'!R:R,"=Yes")</f>
        <v>0</v>
      </c>
      <c r="E69" s="342"/>
      <c r="F69" s="342"/>
      <c r="G69" s="322"/>
      <c r="H69" s="325"/>
      <c r="I69" s="360"/>
      <c r="J69" s="362"/>
      <c r="K69" s="322"/>
      <c r="L69" s="321"/>
      <c r="M69" s="335" t="s">
        <v>394</v>
      </c>
      <c r="N69" s="337">
        <f>COUNTIFS('DP1-17, 20-26 Client Data Entry'!CS:CS,M69,'DP1-17, 20-26 Client Data Entry'!I:I,"=Yes")</f>
        <v>0</v>
      </c>
      <c r="O69" s="322"/>
      <c r="P69" s="322"/>
      <c r="Q69" s="335" t="s">
        <v>395</v>
      </c>
      <c r="R69" s="306">
        <f>COUNTIFS('DP1-17, 20-26 Client Data Entry'!CW:CW,Q69,'DP1-17, 20-26 Client Data Entry'!I:I,"=Yes")</f>
        <v>0</v>
      </c>
      <c r="S69" s="252"/>
      <c r="T69" s="37"/>
      <c r="U69" s="37"/>
      <c r="V69" s="37"/>
      <c r="W69" s="37"/>
      <c r="X69" s="37"/>
      <c r="Y69" s="37"/>
      <c r="Z69" s="37"/>
      <c r="AA69" s="37"/>
      <c r="AB69" s="37"/>
      <c r="AC69" s="37"/>
    </row>
    <row r="70" spans="1:29" x14ac:dyDescent="0.35">
      <c r="A70" s="325"/>
      <c r="B70" s="488"/>
      <c r="C70" s="335" t="s">
        <v>153</v>
      </c>
      <c r="D70" s="336">
        <f>COUNTIFS('DP1-17, 20-26 Client Data Entry'!BR:BR,"=Yes",'DP1-17, 20-26 Client Data Entry'!R:R,"=Yes")</f>
        <v>0</v>
      </c>
      <c r="E70" s="342"/>
      <c r="F70" s="342"/>
      <c r="G70" s="322"/>
      <c r="H70" s="323"/>
      <c r="I70" s="363" t="s">
        <v>396</v>
      </c>
      <c r="J70" s="327" t="s">
        <v>229</v>
      </c>
      <c r="K70" s="322"/>
      <c r="L70" s="321"/>
      <c r="M70" s="335" t="s">
        <v>397</v>
      </c>
      <c r="N70" s="337">
        <f>COUNTIFS('DP1-17, 20-26 Client Data Entry'!CS:CS,M70,'DP1-17, 20-26 Client Data Entry'!I:I,"=Yes")</f>
        <v>0</v>
      </c>
      <c r="O70" s="322"/>
      <c r="P70" s="322"/>
      <c r="Q70" s="335" t="s">
        <v>398</v>
      </c>
      <c r="R70" s="306">
        <f>COUNTIFS('DP1-17, 20-26 Client Data Entry'!CW:CW,Q70,'DP1-17, 20-26 Client Data Entry'!I:I,"=Yes")</f>
        <v>0</v>
      </c>
      <c r="S70" s="252"/>
      <c r="T70" s="37"/>
      <c r="U70" s="37"/>
      <c r="V70" s="37"/>
      <c r="W70" s="37"/>
      <c r="X70" s="37"/>
      <c r="Y70" s="37"/>
      <c r="Z70" s="37"/>
      <c r="AA70" s="37"/>
      <c r="AB70" s="37"/>
      <c r="AC70" s="37"/>
    </row>
    <row r="71" spans="1:29" ht="15" thickBot="1" x14ac:dyDescent="0.4">
      <c r="A71" s="325"/>
      <c r="B71" s="488"/>
      <c r="C71" s="335" t="s">
        <v>66</v>
      </c>
      <c r="D71" s="336">
        <f>COUNTIFS('DP1-17, 20-26 Client Data Entry'!BS:BS,"=Yes",'DP1-17, 20-26 Client Data Entry'!R:R,"=Yes")</f>
        <v>0</v>
      </c>
      <c r="E71" s="342"/>
      <c r="F71" s="342"/>
      <c r="G71" s="322"/>
      <c r="H71" s="321"/>
      <c r="I71" s="364" t="s">
        <v>399</v>
      </c>
      <c r="J71" s="365"/>
      <c r="K71" s="322"/>
      <c r="L71" s="321"/>
      <c r="M71" s="335" t="s">
        <v>400</v>
      </c>
      <c r="N71" s="337">
        <f>COUNTIFS('DP1-17, 20-26 Client Data Entry'!CS:CS,M71,'DP1-17, 20-26 Client Data Entry'!I:I,"=Yes")</f>
        <v>0</v>
      </c>
      <c r="O71" s="322"/>
      <c r="P71" s="322"/>
      <c r="Q71" s="335" t="s">
        <v>401</v>
      </c>
      <c r="R71" s="306">
        <f>COUNTIFS('DP1-17, 20-26 Client Data Entry'!CW:CW,Q71,'DP1-17, 20-26 Client Data Entry'!I:I,"=Yes")</f>
        <v>0</v>
      </c>
      <c r="S71" s="252"/>
      <c r="T71" s="37"/>
      <c r="U71" s="37"/>
      <c r="V71" s="37"/>
      <c r="W71" s="37"/>
      <c r="X71" s="37"/>
      <c r="Y71" s="37"/>
      <c r="Z71" s="37"/>
      <c r="AA71" s="37"/>
      <c r="AB71" s="37"/>
      <c r="AC71" s="37"/>
    </row>
    <row r="72" spans="1:29" x14ac:dyDescent="0.35">
      <c r="A72" s="325"/>
      <c r="B72" s="488"/>
      <c r="C72" s="335" t="s">
        <v>402</v>
      </c>
      <c r="D72" s="336">
        <f>SUM(D73:D76)</f>
        <v>0</v>
      </c>
      <c r="E72" s="342"/>
      <c r="F72" s="342"/>
      <c r="G72" s="322"/>
      <c r="H72" s="325"/>
      <c r="I72" s="331" t="s">
        <v>403</v>
      </c>
      <c r="J72" s="332">
        <f>COUNTIFS('DP1-17, 20-26 Client Data Entry'!CO:CO,"&lt;1",'DP1-17, 20-26 Client Data Entry'!CN:CN,"&gt;17",'DP1-17, 20-26 Client Data Entry'!I:I,"=Yes")</f>
        <v>0</v>
      </c>
      <c r="K72" s="322"/>
      <c r="L72" s="484" t="s">
        <v>230</v>
      </c>
      <c r="M72" s="335" t="s">
        <v>404</v>
      </c>
      <c r="N72" s="337">
        <f>COUNTIFS('DP1-17, 20-26 Client Data Entry'!CS:CS,M72,'DP1-17, 20-26 Client Data Entry'!I:I,"=Yes")</f>
        <v>0</v>
      </c>
      <c r="O72" s="322"/>
      <c r="P72" s="484" t="s">
        <v>231</v>
      </c>
      <c r="Q72" s="335" t="s">
        <v>405</v>
      </c>
      <c r="R72" s="306">
        <f>COUNTIFS('DP1-17, 20-26 Client Data Entry'!CW:CW,Q72,'DP1-17, 20-26 Client Data Entry'!I:I,"=Yes")</f>
        <v>0</v>
      </c>
      <c r="S72" s="252"/>
      <c r="T72" s="37"/>
      <c r="U72" s="37"/>
      <c r="V72" s="37"/>
      <c r="W72" s="37"/>
      <c r="X72" s="37"/>
      <c r="Y72" s="37"/>
      <c r="Z72" s="37"/>
      <c r="AA72" s="37"/>
      <c r="AB72" s="37"/>
      <c r="AC72" s="37"/>
    </row>
    <row r="73" spans="1:29" x14ac:dyDescent="0.35">
      <c r="A73" s="325"/>
      <c r="B73" s="488"/>
      <c r="C73" s="351" t="s">
        <v>406</v>
      </c>
      <c r="D73" s="336">
        <f>COUNTIFS('DP1-17, 20-26 Client Data Entry'!BT:BT,"=Yes",'DP1-17, 20-26 Client Data Entry'!R:R,"=Yes")</f>
        <v>0</v>
      </c>
      <c r="E73" s="342"/>
      <c r="F73" s="342"/>
      <c r="G73" s="322"/>
      <c r="H73" s="325"/>
      <c r="I73" s="335" t="s">
        <v>407</v>
      </c>
      <c r="J73" s="336">
        <f>COUNTIFS('DP1-17, 20-26 Client Data Entry'!CO:CO,"&gt;=1",'DP1-17, 20-26 Client Data Entry'!CO:CO,"&lt;5",'DP1-17, 20-26 Client Data Entry'!CN:CN,"&gt;17",'DP1-17, 20-26 Client Data Entry'!I:I,"=Yes")</f>
        <v>0</v>
      </c>
      <c r="K73" s="322"/>
      <c r="L73" s="484"/>
      <c r="M73" s="335" t="s">
        <v>408</v>
      </c>
      <c r="N73" s="337">
        <f>COUNTIFS('DP1-17, 20-26 Client Data Entry'!CS:CS,M73,'DP1-17, 20-26 Client Data Entry'!I:I,"=Yes")</f>
        <v>0</v>
      </c>
      <c r="O73" s="322"/>
      <c r="P73" s="484"/>
      <c r="Q73" s="335" t="s">
        <v>409</v>
      </c>
      <c r="R73" s="306">
        <f>COUNTIFS('DP1-17, 20-26 Client Data Entry'!CW:CW,Q73,'DP1-17, 20-26 Client Data Entry'!I:I,"=Yes")</f>
        <v>0</v>
      </c>
      <c r="S73" s="252"/>
      <c r="T73" s="37"/>
      <c r="U73" s="37"/>
      <c r="V73" s="37"/>
      <c r="W73" s="37"/>
      <c r="X73" s="37"/>
      <c r="Y73" s="37"/>
      <c r="Z73" s="37"/>
      <c r="AA73" s="37"/>
      <c r="AB73" s="37"/>
      <c r="AC73" s="37"/>
    </row>
    <row r="74" spans="1:29" x14ac:dyDescent="0.35">
      <c r="A74" s="325"/>
      <c r="B74" s="488"/>
      <c r="C74" s="351" t="s">
        <v>410</v>
      </c>
      <c r="D74" s="336">
        <f>COUNTIFS('DP1-17, 20-26 Client Data Entry'!BU:BU,"=Yes",'DP1-17, 20-26 Client Data Entry'!R:R,"=Yes")</f>
        <v>0</v>
      </c>
      <c r="E74" s="342"/>
      <c r="F74" s="342"/>
      <c r="G74" s="322"/>
      <c r="H74" s="325"/>
      <c r="I74" s="335" t="s">
        <v>411</v>
      </c>
      <c r="J74" s="336">
        <f>COUNTIFS('DP1-17, 20-26 Client Data Entry'!CO:CO,"&gt;=5",'DP1-17, 20-26 Client Data Entry'!CO:CO,"&lt;9",'DP1-17, 20-26 Client Data Entry'!CN:CN,"&gt;17",'DP1-17, 20-26 Client Data Entry'!I:I,"=Yes")</f>
        <v>0</v>
      </c>
      <c r="K74" s="322"/>
      <c r="L74" s="484"/>
      <c r="M74" s="335" t="s">
        <v>350</v>
      </c>
      <c r="N74" s="337">
        <f>COUNTIFS('DP1-17, 20-26 Client Data Entry'!CS:CS,M74,'DP1-17, 20-26 Client Data Entry'!I:I,"=Yes")</f>
        <v>0</v>
      </c>
      <c r="O74" s="322"/>
      <c r="P74" s="484"/>
      <c r="Q74" s="335" t="s">
        <v>412</v>
      </c>
      <c r="R74" s="306">
        <f>COUNTIFS('DP1-17, 20-26 Client Data Entry'!CW:CW,Q74,'DP1-17, 20-26 Client Data Entry'!I:I,"=Yes")</f>
        <v>0</v>
      </c>
      <c r="S74" s="252"/>
      <c r="T74" s="37"/>
      <c r="U74" s="37"/>
      <c r="V74" s="37"/>
      <c r="W74" s="37"/>
      <c r="X74" s="37"/>
      <c r="Y74" s="37"/>
      <c r="Z74" s="37"/>
      <c r="AA74" s="37"/>
      <c r="AB74" s="37"/>
      <c r="AC74" s="37"/>
    </row>
    <row r="75" spans="1:29" x14ac:dyDescent="0.35">
      <c r="A75" s="325"/>
      <c r="B75" s="488"/>
      <c r="C75" s="351" t="s">
        <v>413</v>
      </c>
      <c r="D75" s="336">
        <f>COUNTIFS('DP1-17, 20-26 Client Data Entry'!BV:BV,"=Yes",'DP1-17, 20-26 Client Data Entry'!R:R,"=Yes")</f>
        <v>0</v>
      </c>
      <c r="E75" s="342"/>
      <c r="F75" s="342"/>
      <c r="G75" s="322"/>
      <c r="H75" s="325"/>
      <c r="I75" s="335" t="s">
        <v>414</v>
      </c>
      <c r="J75" s="336">
        <f>COUNTIFS('DP1-17, 20-26 Client Data Entry'!CO:CO,"&gt;=9",'DP1-17, 20-26 Client Data Entry'!CO:CO,"&lt;13",'DP1-17, 20-26 Client Data Entry'!CN:CN,"&gt;17",'DP1-17, 20-26 Client Data Entry'!I:I,"=Yes")</f>
        <v>0</v>
      </c>
      <c r="K75" s="322"/>
      <c r="L75" s="484"/>
      <c r="M75" s="335" t="s">
        <v>415</v>
      </c>
      <c r="N75" s="337">
        <f>COUNTIFS('DP1-17, 20-26 Client Data Entry'!CS:CS,M75,'DP1-17, 20-26 Client Data Entry'!I:I,"=Yes")</f>
        <v>0</v>
      </c>
      <c r="O75" s="322"/>
      <c r="P75" s="484"/>
      <c r="Q75" s="335" t="s">
        <v>192</v>
      </c>
      <c r="R75" s="306">
        <f>COUNTIFS('DP1-17, 20-26 Client Data Entry'!CW:CW,Q75,'DP1-17, 20-26 Client Data Entry'!I:I,"=Yes")</f>
        <v>0</v>
      </c>
      <c r="S75" s="252"/>
      <c r="T75" s="37"/>
      <c r="U75" s="37"/>
      <c r="V75" s="37"/>
      <c r="W75" s="37"/>
      <c r="X75" s="37"/>
      <c r="Y75" s="37"/>
      <c r="Z75" s="37"/>
      <c r="AA75" s="37"/>
      <c r="AB75" s="37"/>
      <c r="AC75" s="37"/>
    </row>
    <row r="76" spans="1:29" x14ac:dyDescent="0.35">
      <c r="A76" s="325"/>
      <c r="B76" s="488"/>
      <c r="C76" s="351" t="s">
        <v>416</v>
      </c>
      <c r="D76" s="336">
        <f>COUNTIFS('DP1-17, 20-26 Client Data Entry'!BW:BW,"=Yes",'DP1-17, 20-26 Client Data Entry'!R:R,"=Yes")</f>
        <v>0</v>
      </c>
      <c r="E76" s="342"/>
      <c r="F76" s="342"/>
      <c r="G76" s="322"/>
      <c r="H76" s="325"/>
      <c r="I76" s="335" t="s">
        <v>417</v>
      </c>
      <c r="J76" s="336">
        <f>COUNTIFS('DP1-17, 20-26 Client Data Entry'!CO:CO,"&gt;=13",'DP1-17, 20-26 Client Data Entry'!CO:CO,"&lt;=16",'DP1-17, 20-26 Client Data Entry'!CN:CN,"&gt;17",'DP1-17, 20-26 Client Data Entry'!I:I,"=Yes")</f>
        <v>0</v>
      </c>
      <c r="K76" s="322"/>
      <c r="L76" s="484"/>
      <c r="M76" s="335" t="s">
        <v>418</v>
      </c>
      <c r="N76" s="337">
        <f>COUNTIFS('DP1-17, 20-26 Client Data Entry'!CS:CS,M76,'DP1-17, 20-26 Client Data Entry'!I:I,"=Yes")</f>
        <v>0</v>
      </c>
      <c r="O76" s="322"/>
      <c r="P76" s="484"/>
      <c r="Q76" s="335" t="s">
        <v>419</v>
      </c>
      <c r="R76" s="306">
        <f>COUNTIFS('DP1-17, 20-26 Client Data Entry'!CW:CW,Q76,'DP1-17, 20-26 Client Data Entry'!I:I,"=Yes")</f>
        <v>0</v>
      </c>
      <c r="S76" s="252"/>
      <c r="T76" s="37"/>
      <c r="U76" s="37"/>
      <c r="V76" s="37"/>
      <c r="W76" s="37"/>
      <c r="X76" s="37"/>
      <c r="Y76" s="37"/>
      <c r="Z76" s="37"/>
      <c r="AA76" s="37"/>
      <c r="AB76" s="37"/>
      <c r="AC76" s="37"/>
    </row>
    <row r="77" spans="1:29" ht="15" thickBot="1" x14ac:dyDescent="0.4">
      <c r="A77" s="325"/>
      <c r="B77" s="488"/>
      <c r="C77" s="335" t="s">
        <v>158</v>
      </c>
      <c r="D77" s="336">
        <f>COUNTIFS('DP1-17, 20-26 Client Data Entry'!BX:BX,"=Yes",'DP1-17, 20-26 Client Data Entry'!R:R,"=Yes")</f>
        <v>0</v>
      </c>
      <c r="E77" s="342"/>
      <c r="F77" s="342"/>
      <c r="G77" s="322"/>
      <c r="H77" s="325"/>
      <c r="I77" s="338" t="s">
        <v>420</v>
      </c>
      <c r="J77" s="339">
        <f>COUNTIFS('DP1-17, 20-26 Client Data Entry'!CO:CO,"&gt;16",'DP1-17, 20-26 Client Data Entry'!CN:CN,"&gt;17",'DP1-17, 20-26 Client Data Entry'!I:I,"=Yes")</f>
        <v>0</v>
      </c>
      <c r="K77" s="322"/>
      <c r="L77" s="484"/>
      <c r="M77" s="335" t="s">
        <v>421</v>
      </c>
      <c r="N77" s="337">
        <f>COUNTIFS('DP1-17, 20-26 Client Data Entry'!CS:CS,M77,'DP1-17, 20-26 Client Data Entry'!I:I,"=Yes")</f>
        <v>0</v>
      </c>
      <c r="O77" s="322"/>
      <c r="P77" s="484"/>
      <c r="Q77" s="335" t="s">
        <v>422</v>
      </c>
      <c r="R77" s="306">
        <f>COUNTIFS('DP1-17, 20-26 Client Data Entry'!CW:CW,Q77,'DP1-17, 20-26 Client Data Entry'!I:I,"=Yes")</f>
        <v>0</v>
      </c>
      <c r="S77" s="252"/>
      <c r="T77" s="37"/>
      <c r="U77" s="37"/>
      <c r="V77" s="37"/>
      <c r="W77" s="37"/>
      <c r="X77" s="37"/>
      <c r="Y77" s="37"/>
      <c r="Z77" s="37"/>
      <c r="AA77" s="37"/>
      <c r="AB77" s="37"/>
      <c r="AC77" s="37"/>
    </row>
    <row r="78" spans="1:29" ht="15" thickBot="1" x14ac:dyDescent="0.4">
      <c r="A78" s="325"/>
      <c r="B78" s="488"/>
      <c r="C78" s="338" t="s">
        <v>183</v>
      </c>
      <c r="D78" s="339">
        <f>COUNTIFS('DP1-17, 20-26 Client Data Entry'!BY:BY,"=Yes",'DP1-17, 20-26 Client Data Entry'!R:R,"=Yes")</f>
        <v>0</v>
      </c>
      <c r="E78" s="342"/>
      <c r="F78" s="342"/>
      <c r="G78" s="322"/>
      <c r="H78" s="325"/>
      <c r="I78" s="360"/>
      <c r="J78" s="366"/>
      <c r="K78" s="322"/>
      <c r="L78" s="484"/>
      <c r="M78" s="335" t="s">
        <v>423</v>
      </c>
      <c r="N78" s="337">
        <f>COUNTIFS('DP1-17, 20-26 Client Data Entry'!CS:CS,M78,'DP1-17, 20-26 Client Data Entry'!I:I,"=Yes")</f>
        <v>0</v>
      </c>
      <c r="O78" s="322"/>
      <c r="P78" s="484"/>
      <c r="Q78" s="335" t="s">
        <v>424</v>
      </c>
      <c r="R78" s="306">
        <f>COUNTIFS('DP1-17, 20-26 Client Data Entry'!CW:CW,Q78,'DP1-17, 20-26 Client Data Entry'!I:I,"=Yes")</f>
        <v>0</v>
      </c>
      <c r="S78" s="252"/>
      <c r="T78" s="37"/>
      <c r="U78" s="37"/>
      <c r="V78" s="37"/>
      <c r="W78" s="37"/>
      <c r="X78" s="37"/>
      <c r="Y78" s="37"/>
      <c r="Z78" s="37"/>
      <c r="AA78" s="37"/>
      <c r="AB78" s="37"/>
      <c r="AC78" s="37"/>
    </row>
    <row r="79" spans="1:29" ht="15" thickBot="1" x14ac:dyDescent="0.4">
      <c r="A79" s="325"/>
      <c r="B79" s="488"/>
      <c r="C79" s="322"/>
      <c r="D79" s="322"/>
      <c r="E79" s="342"/>
      <c r="F79" s="342"/>
      <c r="G79" s="322"/>
      <c r="H79" s="325"/>
      <c r="I79" s="363" t="s">
        <v>425</v>
      </c>
      <c r="J79" s="327" t="s">
        <v>229</v>
      </c>
      <c r="K79" s="322"/>
      <c r="L79" s="484"/>
      <c r="M79" s="335" t="s">
        <v>426</v>
      </c>
      <c r="N79" s="337">
        <f>COUNTIFS('DP1-17, 20-26 Client Data Entry'!CS:CS,M79,'DP1-17, 20-26 Client Data Entry'!I:I,"=Yes")</f>
        <v>0</v>
      </c>
      <c r="O79" s="322"/>
      <c r="P79" s="484"/>
      <c r="Q79" s="335" t="s">
        <v>427</v>
      </c>
      <c r="R79" s="306">
        <f>COUNTIFS('DP1-17, 20-26 Client Data Entry'!CW:CW,Q79,'DP1-17, 20-26 Client Data Entry'!I:I,"=Yes")</f>
        <v>0</v>
      </c>
      <c r="S79" s="252"/>
      <c r="T79" s="37"/>
      <c r="U79" s="37"/>
      <c r="V79" s="37"/>
      <c r="W79" s="37"/>
      <c r="X79" s="37"/>
      <c r="Y79" s="37"/>
      <c r="Z79" s="37"/>
      <c r="AA79" s="37"/>
      <c r="AB79" s="37"/>
      <c r="AC79" s="37"/>
    </row>
    <row r="80" spans="1:29" ht="29.15" customHeight="1" thickBot="1" x14ac:dyDescent="0.4">
      <c r="A80" s="325"/>
      <c r="B80" s="488"/>
      <c r="C80" s="352" t="s">
        <v>428</v>
      </c>
      <c r="D80" s="329" t="s">
        <v>229</v>
      </c>
      <c r="E80" s="322"/>
      <c r="F80" s="322"/>
      <c r="G80" s="322"/>
      <c r="H80" s="325"/>
      <c r="I80" s="364" t="s">
        <v>399</v>
      </c>
      <c r="J80" s="367"/>
      <c r="K80" s="322"/>
      <c r="L80" s="484"/>
      <c r="M80" s="344" t="s">
        <v>356</v>
      </c>
      <c r="N80" s="345">
        <f>COUNTIFS('DP1-17, 20-26 Client Data Entry'!CS:CS,M80,'DP1-17, 20-26 Client Data Entry'!I:I,"=Yes")</f>
        <v>0</v>
      </c>
      <c r="O80" s="322"/>
      <c r="P80" s="484"/>
      <c r="Q80" s="344" t="s">
        <v>429</v>
      </c>
      <c r="R80" s="310">
        <f>COUNTIFS('DP1-17, 20-26 Client Data Entry'!CW:CW,Q80,'DP1-17, 20-26 Client Data Entry'!I:I,"=Yes")</f>
        <v>0</v>
      </c>
      <c r="S80" s="252"/>
      <c r="T80" s="37"/>
      <c r="U80" s="37"/>
      <c r="V80" s="37"/>
      <c r="W80" s="37"/>
      <c r="X80" s="37"/>
      <c r="Y80" s="37"/>
      <c r="Z80" s="37"/>
      <c r="AA80" s="37"/>
      <c r="AB80" s="37"/>
      <c r="AC80" s="37"/>
    </row>
    <row r="81" spans="1:29" x14ac:dyDescent="0.35">
      <c r="A81" s="325"/>
      <c r="B81" s="488"/>
      <c r="C81" s="353" cm="1">
        <f t="array" ref="C81">_xlfn.UNIQUE('DP1-17, 20-26 Client Data Entry'!BZ4:BZ2000)</f>
        <v>0</v>
      </c>
      <c r="D81" s="354"/>
      <c r="E81" s="322"/>
      <c r="F81" s="322"/>
      <c r="G81" s="322"/>
      <c r="H81" s="488"/>
      <c r="I81" s="350" t="s">
        <v>430</v>
      </c>
      <c r="J81" s="332">
        <f>COUNTIFS('DP1-17, 20-26 Client Data Entry'!CP:CP,I81,'DP1-17, 20-26 Client Data Entry'!CN:CN,"&gt;17",'DP1-17, 20-26 Client Data Entry'!I:I,"=Yes")</f>
        <v>0</v>
      </c>
      <c r="K81" s="322"/>
      <c r="L81" s="484"/>
      <c r="M81" s="335" t="s">
        <v>358</v>
      </c>
      <c r="N81" s="337">
        <f>COUNTIFS('DP1-17, 20-26 Client Data Entry'!CS:CS,M81,'DP1-17, 20-26 Client Data Entry'!I:I,"=Yes")</f>
        <v>0</v>
      </c>
      <c r="O81" s="322"/>
      <c r="P81" s="484"/>
      <c r="Q81" s="335" t="s">
        <v>431</v>
      </c>
      <c r="R81" s="306">
        <f>COUNTIFS('DP1-17, 20-26 Client Data Entry'!CW:CW,Q81,'DP1-17, 20-26 Client Data Entry'!I:I,"=Yes")</f>
        <v>0</v>
      </c>
      <c r="S81" s="252"/>
      <c r="T81" s="37"/>
      <c r="U81" s="37"/>
      <c r="V81" s="37"/>
      <c r="W81" s="37"/>
      <c r="X81" s="37"/>
      <c r="Y81" s="37"/>
      <c r="Z81" s="37"/>
      <c r="AA81" s="37"/>
      <c r="AB81" s="37"/>
      <c r="AC81" s="37"/>
    </row>
    <row r="82" spans="1:29" ht="15" thickBot="1" x14ac:dyDescent="0.4">
      <c r="A82" s="325"/>
      <c r="B82" s="488"/>
      <c r="C82" s="335"/>
      <c r="D82" s="356">
        <f>COUNTIFS('DP1-17, 20-26 Client Data Entry'!BZ:BZ,C82,'DP1-17, 20-26 Client Data Entry'!R:R,"=Yes")</f>
        <v>0</v>
      </c>
      <c r="E82" s="322">
        <f>COUNTIFS('DP1-17, 20-26 Client Data Entry'!CB:CB,C102,'DP1-17, 20-26 Client Data Entry'!R:R,"=Yes")</f>
        <v>0</v>
      </c>
      <c r="F82" s="354">
        <f>COUNTIFS('DP1-17, 20-26 Client Data Entry'!CA:CA,C102,'DP1-17, 20-26 Client Data Entry'!R:R,"=Yes")</f>
        <v>0</v>
      </c>
      <c r="G82" s="322"/>
      <c r="H82" s="488"/>
      <c r="I82" s="344" t="s">
        <v>432</v>
      </c>
      <c r="J82" s="336">
        <f>COUNTIFS('DP1-17, 20-26 Client Data Entry'!CP:CP,I82,'DP1-17, 20-26 Client Data Entry'!CN:CN,"&gt;17",'DP1-17, 20-26 Client Data Entry'!I:I,"=Yes")</f>
        <v>0</v>
      </c>
      <c r="K82" s="322"/>
      <c r="L82" s="484"/>
      <c r="M82" s="335" t="s">
        <v>433</v>
      </c>
      <c r="N82" s="337">
        <f>COUNTIFS('DP1-17, 20-26 Client Data Entry'!CS:CS,M82,'DP1-17, 20-26 Client Data Entry'!I:I,"=Yes")</f>
        <v>0</v>
      </c>
      <c r="O82" s="322"/>
      <c r="P82" s="484"/>
      <c r="Q82" s="335" t="s">
        <v>434</v>
      </c>
      <c r="R82" s="306">
        <f>COUNTIFS('DP1-17, 20-26 Client Data Entry'!CW:CW,Q82,'DP1-17, 20-26 Client Data Entry'!I:I,"=Yes")</f>
        <v>0</v>
      </c>
      <c r="S82" s="252"/>
      <c r="T82" s="37"/>
      <c r="U82" s="37"/>
      <c r="V82" s="37"/>
      <c r="W82" s="37"/>
      <c r="X82" s="37"/>
      <c r="Y82" s="37"/>
      <c r="Z82" s="37"/>
      <c r="AA82" s="37"/>
      <c r="AB82" s="37"/>
      <c r="AC82" s="37"/>
    </row>
    <row r="83" spans="1:29" x14ac:dyDescent="0.35">
      <c r="A83" s="325"/>
      <c r="B83" s="488"/>
      <c r="C83" s="335"/>
      <c r="D83" s="337">
        <f>COUNTIFS('DP1-17, 20-26 Client Data Entry'!BZ:BZ,C83,'DP1-17, 20-26 Client Data Entry'!R:R,"=Yes")</f>
        <v>0</v>
      </c>
      <c r="E83" s="322">
        <f>COUNTIFS('DP1-17, 20-26 Client Data Entry'!CB:CB,C103,'DP1-17, 20-26 Client Data Entry'!R:R,"=Yes")</f>
        <v>0</v>
      </c>
      <c r="F83" s="334">
        <f>COUNTIFS('DP1-17, 20-26 Client Data Entry'!CA:CA,C103,'DP1-17, 20-26 Client Data Entry'!R:R,"=Yes")</f>
        <v>0</v>
      </c>
      <c r="G83" s="322"/>
      <c r="H83" s="488"/>
      <c r="I83" s="344" t="s">
        <v>197</v>
      </c>
      <c r="J83" s="336">
        <f>COUNTIFS('DP1-17, 20-26 Client Data Entry'!CP:CP,I83,'DP1-17, 20-26 Client Data Entry'!CN:CN,"&gt;17",'DP1-17, 20-26 Client Data Entry'!I:I,"=Yes")</f>
        <v>0</v>
      </c>
      <c r="K83" s="322"/>
      <c r="L83" s="321"/>
      <c r="M83" s="335" t="s">
        <v>360</v>
      </c>
      <c r="N83" s="337">
        <f>COUNTIFS('DP1-17, 20-26 Client Data Entry'!CS:CS,M83,'DP1-17, 20-26 Client Data Entry'!I:I,"=Yes")</f>
        <v>0</v>
      </c>
      <c r="O83" s="322"/>
      <c r="P83" s="325"/>
      <c r="Q83" s="335" t="s">
        <v>435</v>
      </c>
      <c r="R83" s="306">
        <f>COUNTIFS('DP1-17, 20-26 Client Data Entry'!CW:CW,Q83,'DP1-17, 20-26 Client Data Entry'!I:I,"=Yes")</f>
        <v>0</v>
      </c>
      <c r="S83" s="252"/>
      <c r="T83" s="37"/>
      <c r="U83" s="37"/>
      <c r="V83" s="37"/>
      <c r="W83" s="37"/>
      <c r="X83" s="37"/>
      <c r="Y83" s="37"/>
      <c r="Z83" s="37"/>
      <c r="AA83" s="37"/>
      <c r="AB83" s="37"/>
      <c r="AC83" s="37"/>
    </row>
    <row r="84" spans="1:29" ht="15" thickBot="1" x14ac:dyDescent="0.4">
      <c r="A84" s="325"/>
      <c r="B84" s="488"/>
      <c r="C84" s="335"/>
      <c r="D84" s="337">
        <f>COUNTIFS('DP1-17, 20-26 Client Data Entry'!BZ:BZ,C84,'DP1-17, 20-26 Client Data Entry'!R:R,"=Yes")</f>
        <v>0</v>
      </c>
      <c r="E84" s="322">
        <f>COUNTIFS('DP1-17, 20-26 Client Data Entry'!CB:CB,C104,'DP1-17, 20-26 Client Data Entry'!R:R,"=Yes")</f>
        <v>0</v>
      </c>
      <c r="F84" s="337">
        <f>COUNTIFS('DP1-17, 20-26 Client Data Entry'!CA:CA,C104,'DP1-17, 20-26 Client Data Entry'!R:R,"=Yes")</f>
        <v>0</v>
      </c>
      <c r="G84" s="322"/>
      <c r="H84" s="488"/>
      <c r="I84" s="355" t="s">
        <v>436</v>
      </c>
      <c r="J84" s="339">
        <f>COUNTIFS('DP1-17, 20-26 Client Data Entry'!CP:CP,I84,'DP1-17, 20-26 Client Data Entry'!CN:CN,"&gt;17",'DP1-17, 20-26 Client Data Entry'!I:I,"=Yes")</f>
        <v>0</v>
      </c>
      <c r="K84" s="322"/>
      <c r="L84" s="321"/>
      <c r="M84" s="335" t="s">
        <v>437</v>
      </c>
      <c r="N84" s="337">
        <f>COUNTIFS('DP1-17, 20-26 Client Data Entry'!CS:CS,M84,'DP1-17, 20-26 Client Data Entry'!I:I,"=Yes")</f>
        <v>0</v>
      </c>
      <c r="O84" s="322"/>
      <c r="P84" s="325"/>
      <c r="Q84" s="335" t="s">
        <v>438</v>
      </c>
      <c r="R84" s="306">
        <f>COUNTIFS('DP1-17, 20-26 Client Data Entry'!CW:CW,Q84,'DP1-17, 20-26 Client Data Entry'!I:I,"=Yes")</f>
        <v>0</v>
      </c>
      <c r="S84" s="252"/>
      <c r="T84" s="37"/>
      <c r="U84" s="37"/>
      <c r="V84" s="37"/>
      <c r="W84" s="37"/>
      <c r="X84" s="37"/>
      <c r="Y84" s="37"/>
      <c r="Z84" s="37"/>
      <c r="AA84" s="37"/>
      <c r="AB84" s="37"/>
      <c r="AC84" s="37"/>
    </row>
    <row r="85" spans="1:29" ht="15" thickBot="1" x14ac:dyDescent="0.4">
      <c r="A85" s="325"/>
      <c r="B85" s="488"/>
      <c r="C85" s="335"/>
      <c r="D85" s="337">
        <f>COUNTIFS('DP1-17, 20-26 Client Data Entry'!BZ:BZ,C85,'DP1-17, 20-26 Client Data Entry'!R:R,"=Yes")</f>
        <v>0</v>
      </c>
      <c r="E85" s="322">
        <f>COUNTIFS('DP1-17, 20-26 Client Data Entry'!CB:CB,C105,'DP1-17, 20-26 Client Data Entry'!R:R,"=Yes")</f>
        <v>0</v>
      </c>
      <c r="F85" s="337">
        <f>COUNTIFS('DP1-17, 20-26 Client Data Entry'!CA:CA,C105,'DP1-17, 20-26 Client Data Entry'!R:R,"=Yes")</f>
        <v>0</v>
      </c>
      <c r="G85" s="322"/>
      <c r="H85" s="488"/>
      <c r="I85" s="368"/>
      <c r="J85" s="366"/>
      <c r="K85" s="322"/>
      <c r="L85" s="321"/>
      <c r="M85" s="335" t="s">
        <v>439</v>
      </c>
      <c r="N85" s="337">
        <f>COUNTIFS('DP1-17, 20-26 Client Data Entry'!CS:CS,M85,'DP1-17, 20-26 Client Data Entry'!I:I,"=Yes")</f>
        <v>0</v>
      </c>
      <c r="O85" s="322"/>
      <c r="P85" s="325"/>
      <c r="Q85" s="335" t="s">
        <v>440</v>
      </c>
      <c r="R85" s="306">
        <f>COUNTIFS('DP1-17, 20-26 Client Data Entry'!CW:CW,Q85,'DP1-17, 20-26 Client Data Entry'!I:I,"=Yes")</f>
        <v>0</v>
      </c>
      <c r="S85" s="252"/>
      <c r="T85" s="37"/>
      <c r="U85" s="37"/>
      <c r="V85" s="37"/>
      <c r="W85" s="37"/>
      <c r="X85" s="37"/>
      <c r="Y85" s="37"/>
      <c r="Z85" s="37"/>
      <c r="AA85" s="37"/>
      <c r="AB85" s="37"/>
      <c r="AC85" s="37"/>
    </row>
    <row r="86" spans="1:29" ht="15" thickBot="1" x14ac:dyDescent="0.4">
      <c r="A86" s="325"/>
      <c r="B86" s="488"/>
      <c r="C86" s="335"/>
      <c r="D86" s="337">
        <f>COUNTIFS('DP1-17, 20-26 Client Data Entry'!BZ:BZ,C86,'DP1-17, 20-26 Client Data Entry'!R:R,"=Yes")</f>
        <v>0</v>
      </c>
      <c r="E86" s="322">
        <f>COUNTIFS('DP1-17, 20-26 Client Data Entry'!CB:CB,C106,'DP1-17, 20-26 Client Data Entry'!R:R,"=Yes")</f>
        <v>0</v>
      </c>
      <c r="F86" s="337">
        <f>COUNTIFS('DP1-17, 20-26 Client Data Entry'!CA:CA,C106,'DP1-17, 20-26 Client Data Entry'!R:R,"=Yes")</f>
        <v>0</v>
      </c>
      <c r="G86" s="322"/>
      <c r="H86" s="488"/>
      <c r="I86" s="369" t="s">
        <v>441</v>
      </c>
      <c r="J86" s="327" t="s">
        <v>229</v>
      </c>
      <c r="K86" s="322"/>
      <c r="L86" s="321"/>
      <c r="M86" s="335" t="s">
        <v>370</v>
      </c>
      <c r="N86" s="337">
        <f>COUNTIFS('DP1-17, 20-26 Client Data Entry'!CS:CS,M86,'DP1-17, 20-26 Client Data Entry'!I:I,"=Yes")</f>
        <v>0</v>
      </c>
      <c r="O86" s="322"/>
      <c r="P86" s="325"/>
      <c r="Q86" s="335" t="s">
        <v>442</v>
      </c>
      <c r="R86" s="306">
        <f>COUNTIFS('DP1-17, 20-26 Client Data Entry'!CW:CW,Q86,'DP1-17, 20-26 Client Data Entry'!I:I,"=Yes")</f>
        <v>0</v>
      </c>
      <c r="S86" s="252"/>
      <c r="T86" s="37"/>
      <c r="U86" s="37"/>
      <c r="V86" s="37"/>
      <c r="W86" s="37"/>
      <c r="X86" s="37"/>
      <c r="Y86" s="37"/>
      <c r="Z86" s="37"/>
      <c r="AA86" s="37"/>
      <c r="AB86" s="37"/>
      <c r="AC86" s="37"/>
    </row>
    <row r="87" spans="1:29" x14ac:dyDescent="0.35">
      <c r="A87" s="325"/>
      <c r="B87" s="370"/>
      <c r="C87" s="335"/>
      <c r="D87" s="337">
        <f>COUNTIFS('DP1-17, 20-26 Client Data Entry'!BZ:BZ,C87,'DP1-17, 20-26 Client Data Entry'!R:R,"=Yes")</f>
        <v>0</v>
      </c>
      <c r="E87" s="322">
        <f>COUNTIFS('DP1-17, 20-26 Client Data Entry'!CB:CB,C107,'DP1-17, 20-26 Client Data Entry'!R:R,"=Yes")</f>
        <v>0</v>
      </c>
      <c r="F87" s="337">
        <f>COUNTIFS('DP1-17, 20-26 Client Data Entry'!CA:CA,C107,'DP1-17, 20-26 Client Data Entry'!R:R,"=Yes")</f>
        <v>0</v>
      </c>
      <c r="G87" s="322"/>
      <c r="H87" s="488"/>
      <c r="I87" s="331" t="s">
        <v>403</v>
      </c>
      <c r="J87" s="332">
        <f>COUNTIFS('DP1-17, 20-26 Client Data Entry'!CQ:CQ,I87,'DP1-17, 20-26 Client Data Entry'!I:I,"=Yes")</f>
        <v>0</v>
      </c>
      <c r="K87" s="322"/>
      <c r="L87" s="321"/>
      <c r="M87" s="335" t="s">
        <v>372</v>
      </c>
      <c r="N87" s="337">
        <f>COUNTIFS('DP1-17, 20-26 Client Data Entry'!CS:CS,M87,'DP1-17, 20-26 Client Data Entry'!I:I,"=Yes")</f>
        <v>0</v>
      </c>
      <c r="O87" s="322"/>
      <c r="P87" s="325"/>
      <c r="Q87" s="335" t="s">
        <v>443</v>
      </c>
      <c r="R87" s="306">
        <f>COUNTIFS('DP1-17, 20-26 Client Data Entry'!CW:CW,Q87,'DP1-17, 20-26 Client Data Entry'!I:I,"=Yes")</f>
        <v>0</v>
      </c>
      <c r="S87" s="252"/>
      <c r="T87" s="37"/>
      <c r="U87" s="37"/>
      <c r="V87" s="37"/>
      <c r="W87" s="37"/>
      <c r="X87" s="37"/>
      <c r="Y87" s="37"/>
      <c r="Z87" s="37"/>
      <c r="AA87" s="37"/>
      <c r="AB87" s="37"/>
      <c r="AC87" s="37"/>
    </row>
    <row r="88" spans="1:29" x14ac:dyDescent="0.35">
      <c r="A88" s="325"/>
      <c r="B88" s="370"/>
      <c r="C88" s="335"/>
      <c r="D88" s="337">
        <f>COUNTIFS('DP1-17, 20-26 Client Data Entry'!BZ:BZ,C88,'DP1-17, 20-26 Client Data Entry'!R:R,"=Yes")</f>
        <v>0</v>
      </c>
      <c r="E88" s="322">
        <f>COUNTIFS('DP1-17, 20-26 Client Data Entry'!CB:CB,C108,'DP1-17, 20-26 Client Data Entry'!R:R,"=Yes")</f>
        <v>0</v>
      </c>
      <c r="F88" s="337">
        <f>COUNTIFS('DP1-17, 20-26 Client Data Entry'!CA:CA,C108,'DP1-17, 20-26 Client Data Entry'!R:R,"=Yes")</f>
        <v>0</v>
      </c>
      <c r="G88" s="322"/>
      <c r="H88" s="488"/>
      <c r="I88" s="335" t="s">
        <v>444</v>
      </c>
      <c r="J88" s="336">
        <f>COUNTIFS('DP1-17, 20-26 Client Data Entry'!CQ:CQ,I88,'DP1-17, 20-26 Client Data Entry'!I:I,"=Yes")</f>
        <v>0</v>
      </c>
      <c r="K88" s="322"/>
      <c r="L88" s="321"/>
      <c r="M88" s="335" t="s">
        <v>445</v>
      </c>
      <c r="N88" s="337">
        <f>COUNTIFS('DP1-17, 20-26 Client Data Entry'!CS:CS,M88,'DP1-17, 20-26 Client Data Entry'!I:I,"=Yes")</f>
        <v>0</v>
      </c>
      <c r="O88" s="322"/>
      <c r="P88" s="325"/>
      <c r="Q88" s="335" t="s">
        <v>446</v>
      </c>
      <c r="R88" s="306">
        <f>COUNTIFS('DP1-17, 20-26 Client Data Entry'!CW:CW,Q88,'DP1-17, 20-26 Client Data Entry'!I:I,"=Yes")</f>
        <v>0</v>
      </c>
      <c r="S88" s="252"/>
      <c r="T88" s="37"/>
      <c r="U88" s="37"/>
      <c r="V88" s="37"/>
      <c r="W88" s="37"/>
      <c r="X88" s="37"/>
      <c r="Y88" s="37"/>
      <c r="Z88" s="37"/>
      <c r="AA88" s="37"/>
      <c r="AB88" s="37"/>
      <c r="AC88" s="37"/>
    </row>
    <row r="89" spans="1:29" x14ac:dyDescent="0.35">
      <c r="A89" s="325"/>
      <c r="B89" s="325"/>
      <c r="C89" s="335"/>
      <c r="D89" s="337">
        <f>COUNTIFS('DP1-17, 20-26 Client Data Entry'!BZ:BZ,C89,'DP1-17, 20-26 Client Data Entry'!R:R,"=Yes")</f>
        <v>0</v>
      </c>
      <c r="E89" s="322">
        <f>COUNTIFS('DP1-17, 20-26 Client Data Entry'!CB:CB,C109,'DP1-17, 20-26 Client Data Entry'!R:R,"=Yes")</f>
        <v>0</v>
      </c>
      <c r="F89" s="337">
        <f>COUNTIFS('DP1-17, 20-26 Client Data Entry'!CA:CA,C109,'DP1-17, 20-26 Client Data Entry'!R:R,"=Yes")</f>
        <v>0</v>
      </c>
      <c r="G89" s="322"/>
      <c r="H89" s="488"/>
      <c r="I89" s="335" t="s">
        <v>198</v>
      </c>
      <c r="J89" s="336">
        <f>COUNTIFS('DP1-17, 20-26 Client Data Entry'!CQ:CQ,I89,'DP1-17, 20-26 Client Data Entry'!I:I,"=Yes")</f>
        <v>0</v>
      </c>
      <c r="K89" s="322"/>
      <c r="L89" s="321"/>
      <c r="M89" s="335" t="s">
        <v>447</v>
      </c>
      <c r="N89" s="337">
        <f>COUNTIFS('DP1-17, 20-26 Client Data Entry'!CS:CS,M89,'DP1-17, 20-26 Client Data Entry'!I:I,"=Yes")</f>
        <v>0</v>
      </c>
      <c r="O89" s="322"/>
      <c r="P89" s="325"/>
      <c r="Q89" s="335" t="s">
        <v>448</v>
      </c>
      <c r="R89" s="306">
        <f>COUNTIFS('DP1-17, 20-26 Client Data Entry'!CW:CW,Q89,'DP1-17, 20-26 Client Data Entry'!I:I,"=Yes")</f>
        <v>0</v>
      </c>
      <c r="S89" s="252"/>
      <c r="T89" s="37"/>
      <c r="U89" s="37"/>
      <c r="V89" s="37"/>
      <c r="W89" s="37"/>
      <c r="X89" s="37"/>
      <c r="Y89" s="37"/>
      <c r="Z89" s="37"/>
      <c r="AA89" s="37"/>
      <c r="AB89" s="37"/>
      <c r="AC89" s="37"/>
    </row>
    <row r="90" spans="1:29" ht="15" thickBot="1" x14ac:dyDescent="0.4">
      <c r="A90" s="325"/>
      <c r="B90" s="325"/>
      <c r="C90" s="335"/>
      <c r="D90" s="337">
        <f>COUNTIFS('DP1-17, 20-26 Client Data Entry'!BZ:BZ,C90,'DP1-17, 20-26 Client Data Entry'!R:R,"=Yes")</f>
        <v>0</v>
      </c>
      <c r="E90" s="322">
        <f>COUNTIFS('DP1-17, 20-26 Client Data Entry'!CB:CB,C110,'DP1-17, 20-26 Client Data Entry'!R:R,"=Yes")</f>
        <v>0</v>
      </c>
      <c r="F90" s="337">
        <f>COUNTIFS('DP1-17, 20-26 Client Data Entry'!CA:CA,C110,'DP1-17, 20-26 Client Data Entry'!R:R,"=Yes")</f>
        <v>0</v>
      </c>
      <c r="G90" s="322"/>
      <c r="H90" s="488"/>
      <c r="I90" s="338" t="s">
        <v>449</v>
      </c>
      <c r="J90" s="339">
        <f>COUNTIFS('DP1-17, 20-26 Client Data Entry'!CQ:CQ,I90,'DP1-17, 20-26 Client Data Entry'!I:I,"=Yes")</f>
        <v>0</v>
      </c>
      <c r="K90" s="322"/>
      <c r="L90" s="321"/>
      <c r="M90" s="335" t="s">
        <v>450</v>
      </c>
      <c r="N90" s="337">
        <f>COUNTIFS('DP1-17, 20-26 Client Data Entry'!CS:CS,M90,'DP1-17, 20-26 Client Data Entry'!I:I,"=Yes")</f>
        <v>0</v>
      </c>
      <c r="O90" s="322"/>
      <c r="P90" s="325"/>
      <c r="Q90" s="335" t="s">
        <v>451</v>
      </c>
      <c r="R90" s="306">
        <f>COUNTIFS('DP1-17, 20-26 Client Data Entry'!CW:CW,Q90,'DP1-17, 20-26 Client Data Entry'!I:I,"=Yes")</f>
        <v>0</v>
      </c>
      <c r="S90" s="252"/>
      <c r="T90" s="37"/>
      <c r="U90" s="37"/>
      <c r="V90" s="37"/>
      <c r="W90" s="37"/>
      <c r="X90" s="37"/>
      <c r="Y90" s="37"/>
      <c r="Z90" s="37"/>
      <c r="AA90" s="37"/>
      <c r="AB90" s="37"/>
      <c r="AC90" s="37"/>
    </row>
    <row r="91" spans="1:29" ht="15" thickBot="1" x14ac:dyDescent="0.4">
      <c r="A91" s="325"/>
      <c r="B91" s="325"/>
      <c r="C91" s="335"/>
      <c r="D91" s="337">
        <f>COUNTIFS('DP1-17, 20-26 Client Data Entry'!BZ:BZ,C91,'DP1-17, 20-26 Client Data Entry'!R:R,"=Yes")</f>
        <v>0</v>
      </c>
      <c r="E91" s="322">
        <f>COUNTIFS('DP1-17, 20-26 Client Data Entry'!CB:CB,C111,'DP1-17, 20-26 Client Data Entry'!R:R,"=Yes")</f>
        <v>0</v>
      </c>
      <c r="F91" s="337">
        <f>COUNTIFS('DP1-17, 20-26 Client Data Entry'!CA:CA,C111,'DP1-17, 20-26 Client Data Entry'!R:R,"=Yes")</f>
        <v>0</v>
      </c>
      <c r="G91" s="322"/>
      <c r="H91" s="488"/>
      <c r="I91" s="322"/>
      <c r="J91" s="324"/>
      <c r="K91" s="322"/>
      <c r="L91" s="321"/>
      <c r="M91" s="335" t="s">
        <v>452</v>
      </c>
      <c r="N91" s="337">
        <f>COUNTIFS('DP1-17, 20-26 Client Data Entry'!CS:CS,M91,'DP1-17, 20-26 Client Data Entry'!I:I,"=Yes")</f>
        <v>0</v>
      </c>
      <c r="O91" s="322"/>
      <c r="P91" s="325"/>
      <c r="Q91" s="335" t="s">
        <v>453</v>
      </c>
      <c r="R91" s="306">
        <f>COUNTIFS('DP1-17, 20-26 Client Data Entry'!CW:CW,Q91,'DP1-17, 20-26 Client Data Entry'!I:I,"=Yes")</f>
        <v>0</v>
      </c>
      <c r="S91" s="252"/>
      <c r="T91" s="37"/>
      <c r="U91" s="37"/>
      <c r="V91" s="37"/>
      <c r="W91" s="37"/>
      <c r="X91" s="37"/>
      <c r="Y91" s="37"/>
      <c r="Z91" s="37"/>
      <c r="AA91" s="37"/>
      <c r="AB91" s="37"/>
      <c r="AC91" s="37"/>
    </row>
    <row r="92" spans="1:29" ht="15" thickBot="1" x14ac:dyDescent="0.4">
      <c r="A92" s="325"/>
      <c r="B92" s="325"/>
      <c r="C92" s="335"/>
      <c r="D92" s="337">
        <f>COUNTIFS('DP1-17, 20-26 Client Data Entry'!BZ:BZ,C92,'DP1-17, 20-26 Client Data Entry'!R:R,"=Yes")</f>
        <v>0</v>
      </c>
      <c r="E92" s="322">
        <f>COUNTIFS('DP1-17, 20-26 Client Data Entry'!CB:CB,C112,'DP1-17, 20-26 Client Data Entry'!R:R,"=Yes")</f>
        <v>0</v>
      </c>
      <c r="F92" s="337">
        <f>COUNTIFS('DP1-17, 20-26 Client Data Entry'!CA:CA,C112,'DP1-17, 20-26 Client Data Entry'!R:R,"=Yes")</f>
        <v>0</v>
      </c>
      <c r="G92" s="322"/>
      <c r="H92" s="325"/>
      <c r="I92" s="328" t="s">
        <v>454</v>
      </c>
      <c r="J92" s="329" t="s">
        <v>229</v>
      </c>
      <c r="K92" s="322"/>
      <c r="L92" s="321"/>
      <c r="M92" s="335" t="s">
        <v>455</v>
      </c>
      <c r="N92" s="337">
        <f>COUNTIFS('DP1-17, 20-26 Client Data Entry'!CS:CS,M92,'DP1-17, 20-26 Client Data Entry'!I:I,"=Yes")</f>
        <v>0</v>
      </c>
      <c r="O92" s="322"/>
      <c r="P92" s="325"/>
      <c r="Q92" s="335" t="s">
        <v>456</v>
      </c>
      <c r="R92" s="306">
        <f>COUNTIFS('DP1-17, 20-26 Client Data Entry'!CW:CW,Q92,'DP1-17, 20-26 Client Data Entry'!I:I,"=Yes")</f>
        <v>0</v>
      </c>
      <c r="S92" s="252"/>
      <c r="T92" s="37"/>
      <c r="U92" s="37"/>
      <c r="V92" s="37"/>
      <c r="W92" s="37"/>
      <c r="X92" s="37"/>
      <c r="Y92" s="37"/>
      <c r="Z92" s="37"/>
      <c r="AA92" s="37"/>
      <c r="AB92" s="37"/>
      <c r="AC92" s="37"/>
    </row>
    <row r="93" spans="1:29" x14ac:dyDescent="0.35">
      <c r="A93" s="325"/>
      <c r="B93" s="325"/>
      <c r="C93" s="335"/>
      <c r="D93" s="337">
        <f>COUNTIFS('DP1-17, 20-26 Client Data Entry'!BZ:BZ,C93,'DP1-17, 20-26 Client Data Entry'!R:R,"=Yes")</f>
        <v>0</v>
      </c>
      <c r="E93" s="322">
        <f>COUNTIFS('DP1-17, 20-26 Client Data Entry'!CB:CB,C113,'DP1-17, 20-26 Client Data Entry'!R:R,"=Yes")</f>
        <v>0</v>
      </c>
      <c r="F93" s="337">
        <f>COUNTIFS('DP1-17, 20-26 Client Data Entry'!CA:CA,C113,'DP1-17, 20-26 Client Data Entry'!R:R,"=Yes")</f>
        <v>0</v>
      </c>
      <c r="G93" s="322"/>
      <c r="H93" s="325"/>
      <c r="I93" s="331" t="s">
        <v>186</v>
      </c>
      <c r="J93" s="334">
        <f>COUNTIFS('DP1-17, 20-26 Client Data Entry'!CR:CR,I93,'DP1-17, 20-26 Client Data Entry'!I:I,"=Yes")</f>
        <v>0</v>
      </c>
      <c r="K93" s="322"/>
      <c r="L93" s="321"/>
      <c r="M93" s="335" t="s">
        <v>457</v>
      </c>
      <c r="N93" s="337">
        <f>COUNTIFS('DP1-17, 20-26 Client Data Entry'!CS:CS,M93,'DP1-17, 20-26 Client Data Entry'!I:I,"=Yes")</f>
        <v>0</v>
      </c>
      <c r="O93" s="322"/>
      <c r="P93" s="325"/>
      <c r="Q93" s="335" t="s">
        <v>458</v>
      </c>
      <c r="R93" s="306">
        <f>COUNTIFS('DP1-17, 20-26 Client Data Entry'!CW:CW,Q93,'DP1-17, 20-26 Client Data Entry'!I:I,"=Yes")</f>
        <v>0</v>
      </c>
      <c r="S93" s="252"/>
      <c r="T93" s="37"/>
      <c r="U93" s="37"/>
      <c r="V93" s="37"/>
      <c r="W93" s="37"/>
      <c r="X93" s="37"/>
      <c r="Y93" s="37"/>
      <c r="Z93" s="37"/>
      <c r="AA93" s="37"/>
      <c r="AB93" s="37"/>
      <c r="AC93" s="37"/>
    </row>
    <row r="94" spans="1:29" ht="14.75" customHeight="1" x14ac:dyDescent="0.35">
      <c r="A94" s="325"/>
      <c r="B94" s="325"/>
      <c r="C94" s="335"/>
      <c r="D94" s="337">
        <f>COUNTIFS('DP1-17, 20-26 Client Data Entry'!BZ:BZ,C94,'DP1-17, 20-26 Client Data Entry'!R:R,"=Yes")</f>
        <v>0</v>
      </c>
      <c r="E94" s="322">
        <f>COUNTIFS('DP1-17, 20-26 Client Data Entry'!CB:CB,C114,'DP1-17, 20-26 Client Data Entry'!R:R,"=Yes")</f>
        <v>0</v>
      </c>
      <c r="F94" s="337">
        <f>COUNTIFS('DP1-17, 20-26 Client Data Entry'!CA:CA,C114,'DP1-17, 20-26 Client Data Entry'!R:R,"=Yes")</f>
        <v>0</v>
      </c>
      <c r="G94" s="322"/>
      <c r="H94" s="325"/>
      <c r="I94" s="335" t="s">
        <v>459</v>
      </c>
      <c r="J94" s="337">
        <f>COUNTIFS('DP1-17, 20-26 Client Data Entry'!CR:CR,I94,'DP1-17, 20-26 Client Data Entry'!I:I,"=Yes")</f>
        <v>0</v>
      </c>
      <c r="K94" s="322"/>
      <c r="L94" s="321"/>
      <c r="M94" s="335" t="s">
        <v>460</v>
      </c>
      <c r="N94" s="337">
        <f>COUNTIFS('DP1-17, 20-26 Client Data Entry'!CS:CS,M94,'DP1-17, 20-26 Client Data Entry'!I:I,"=Yes")</f>
        <v>0</v>
      </c>
      <c r="O94" s="322"/>
      <c r="P94" s="325"/>
      <c r="Q94" s="335" t="s">
        <v>461</v>
      </c>
      <c r="R94" s="306">
        <f>COUNTIFS('DP1-17, 20-26 Client Data Entry'!CW:CW,Q94,'DP1-17, 20-26 Client Data Entry'!I:I,"=Yes")</f>
        <v>0</v>
      </c>
      <c r="S94" s="252"/>
      <c r="T94" s="37"/>
      <c r="U94" s="37"/>
      <c r="V94" s="37"/>
      <c r="W94" s="37"/>
      <c r="X94" s="37"/>
      <c r="Y94" s="37"/>
      <c r="Z94" s="37"/>
      <c r="AA94" s="37"/>
      <c r="AB94" s="37"/>
      <c r="AC94" s="37"/>
    </row>
    <row r="95" spans="1:29" x14ac:dyDescent="0.35">
      <c r="A95" s="325"/>
      <c r="B95" s="325"/>
      <c r="C95" s="335"/>
      <c r="D95" s="337">
        <f>COUNTIFS('DP1-17, 20-26 Client Data Entry'!BZ:BZ,C95,'DP1-17, 20-26 Client Data Entry'!R:R,"=Yes")</f>
        <v>0</v>
      </c>
      <c r="E95" s="322">
        <f>COUNTIFS('DP1-17, 20-26 Client Data Entry'!CB:CB,C115,'DP1-17, 20-26 Client Data Entry'!R:R,"=Yes")</f>
        <v>0</v>
      </c>
      <c r="F95" s="337">
        <f>COUNTIFS('DP1-17, 20-26 Client Data Entry'!CA:CA,C115,'DP1-17, 20-26 Client Data Entry'!R:R,"=Yes")</f>
        <v>0</v>
      </c>
      <c r="G95" s="322"/>
      <c r="H95" s="325"/>
      <c r="I95" s="335" t="s">
        <v>462</v>
      </c>
      <c r="J95" s="337">
        <f>COUNTIFS('DP1-17, 20-26 Client Data Entry'!CR:CR,I95,'DP1-17, 20-26 Client Data Entry'!I:I,"=Yes")</f>
        <v>0</v>
      </c>
      <c r="K95" s="322"/>
      <c r="L95" s="321"/>
      <c r="M95" s="335" t="s">
        <v>463</v>
      </c>
      <c r="N95" s="337">
        <f>COUNTIFS('DP1-17, 20-26 Client Data Entry'!CS:CS,M95,'DP1-17, 20-26 Client Data Entry'!I:I,"=Yes")</f>
        <v>0</v>
      </c>
      <c r="O95" s="322"/>
      <c r="P95" s="325"/>
      <c r="Q95" s="335" t="s">
        <v>464</v>
      </c>
      <c r="R95" s="306">
        <f>COUNTIFS('DP1-17, 20-26 Client Data Entry'!CW:CW,Q95,'DP1-17, 20-26 Client Data Entry'!I:I,"=Yes")</f>
        <v>0</v>
      </c>
      <c r="S95" s="252"/>
      <c r="T95" s="37"/>
      <c r="U95" s="37"/>
      <c r="V95" s="37"/>
      <c r="W95" s="37"/>
      <c r="X95" s="37"/>
      <c r="Y95" s="37"/>
      <c r="Z95" s="37"/>
      <c r="AA95" s="37"/>
      <c r="AB95" s="37"/>
      <c r="AC95" s="37"/>
    </row>
    <row r="96" spans="1:29" x14ac:dyDescent="0.35">
      <c r="A96" s="325"/>
      <c r="B96" s="325"/>
      <c r="C96" s="335"/>
      <c r="D96" s="337">
        <f>COUNTIFS('DP1-17, 20-26 Client Data Entry'!BZ:BZ,C96,'DP1-17, 20-26 Client Data Entry'!R:R,"=Yes")</f>
        <v>0</v>
      </c>
      <c r="E96" s="322">
        <f>COUNTIFS('DP1-17, 20-26 Client Data Entry'!CB:CB,C116,'DP1-17, 20-26 Client Data Entry'!R:R,"=Yes")</f>
        <v>0</v>
      </c>
      <c r="F96" s="337">
        <f>COUNTIFS('DP1-17, 20-26 Client Data Entry'!CA:CA,C116,'DP1-17, 20-26 Client Data Entry'!R:R,"=Yes")</f>
        <v>0</v>
      </c>
      <c r="G96" s="322"/>
      <c r="H96" s="325"/>
      <c r="I96" s="335" t="s">
        <v>465</v>
      </c>
      <c r="J96" s="337">
        <f>COUNTIFS('DP1-17, 20-26 Client Data Entry'!CR:CR,I96,'DP1-17, 20-26 Client Data Entry'!I:I,"=Yes")</f>
        <v>0</v>
      </c>
      <c r="K96" s="322"/>
      <c r="L96" s="321"/>
      <c r="M96" s="335" t="s">
        <v>466</v>
      </c>
      <c r="N96" s="337">
        <f>COUNTIFS('DP1-17, 20-26 Client Data Entry'!CS:CS,M96,'DP1-17, 20-26 Client Data Entry'!I:I,"=Yes")</f>
        <v>0</v>
      </c>
      <c r="O96" s="322"/>
      <c r="P96" s="325"/>
      <c r="Q96" s="335" t="s">
        <v>199</v>
      </c>
      <c r="R96" s="306">
        <f>COUNTIFS('DP1-17, 20-26 Client Data Entry'!CW:CW,Q96,'DP1-17, 20-26 Client Data Entry'!I:I,"=Yes")</f>
        <v>0</v>
      </c>
      <c r="S96" s="252"/>
      <c r="T96" s="37"/>
      <c r="U96" s="37"/>
      <c r="V96" s="37"/>
      <c r="W96" s="37"/>
      <c r="X96" s="37"/>
      <c r="Y96" s="37"/>
      <c r="Z96" s="37"/>
      <c r="AA96" s="37"/>
      <c r="AB96" s="37"/>
      <c r="AC96" s="37"/>
    </row>
    <row r="97" spans="1:29" x14ac:dyDescent="0.35">
      <c r="A97" s="325"/>
      <c r="B97" s="325"/>
      <c r="C97" s="335"/>
      <c r="D97" s="337">
        <f>COUNTIFS('DP1-17, 20-26 Client Data Entry'!BZ:BZ,C97,'DP1-17, 20-26 Client Data Entry'!R:R,"=Yes")</f>
        <v>0</v>
      </c>
      <c r="E97" s="322">
        <f>COUNTIFS('DP1-17, 20-26 Client Data Entry'!CB:CB,C117,'DP1-17, 20-26 Client Data Entry'!R:R,"=Yes")</f>
        <v>0</v>
      </c>
      <c r="F97" s="337">
        <f>COUNTIFS('DP1-17, 20-26 Client Data Entry'!CA:CA,C117,'DP1-17, 20-26 Client Data Entry'!R:R,"=Yes")</f>
        <v>0</v>
      </c>
      <c r="G97" s="322"/>
      <c r="H97" s="325"/>
      <c r="I97" s="335" t="s">
        <v>201</v>
      </c>
      <c r="J97" s="337">
        <f>COUNTIFS('DP1-17, 20-26 Client Data Entry'!CR:CR,I97,'DP1-17, 20-26 Client Data Entry'!I:I,"=Yes")</f>
        <v>0</v>
      </c>
      <c r="K97" s="322"/>
      <c r="L97" s="484" t="s">
        <v>230</v>
      </c>
      <c r="M97" s="335" t="s">
        <v>467</v>
      </c>
      <c r="N97" s="337">
        <f>COUNTIFS('DP1-17, 20-26 Client Data Entry'!CS:CS,M97,'DP1-17, 20-26 Client Data Entry'!I:I,"=Yes")</f>
        <v>0</v>
      </c>
      <c r="O97" s="322"/>
      <c r="P97" s="325"/>
      <c r="Q97" s="335" t="s">
        <v>468</v>
      </c>
      <c r="R97" s="315">
        <f>COUNTIFS('DP1-17, 20-26 Client Data Entry'!CW:CW,Q97,'DP1-17, 20-26 Client Data Entry'!I:I,"=Yes")</f>
        <v>0</v>
      </c>
      <c r="S97" s="252"/>
      <c r="T97" s="37"/>
      <c r="U97" s="37"/>
      <c r="V97" s="37"/>
      <c r="W97" s="37"/>
      <c r="X97" s="37"/>
      <c r="Y97" s="37"/>
      <c r="Z97" s="37"/>
      <c r="AA97" s="37"/>
      <c r="AB97" s="37"/>
      <c r="AC97" s="37"/>
    </row>
    <row r="98" spans="1:29" ht="15" customHeight="1" thickBot="1" x14ac:dyDescent="0.4">
      <c r="A98" s="325"/>
      <c r="B98" s="371"/>
      <c r="C98" s="338"/>
      <c r="D98" s="359">
        <f>COUNTIFS('DP1-17, 20-26 Client Data Entry'!BZ:BZ,C98,'DP1-17, 20-26 Client Data Entry'!R:R,"=Yes")</f>
        <v>0</v>
      </c>
      <c r="E98" s="322">
        <f>COUNTIFS('DP1-17, 20-26 Client Data Entry'!CB:CB,C118,'DP1-17, 20-26 Client Data Entry'!R:R,"=Yes")</f>
        <v>0</v>
      </c>
      <c r="F98" s="337">
        <f>COUNTIFS('DP1-17, 20-26 Client Data Entry'!CA:CA,C118,'DP1-17, 20-26 Client Data Entry'!R:R,"=Yes")</f>
        <v>0</v>
      </c>
      <c r="G98" s="322"/>
      <c r="H98" s="325"/>
      <c r="I98" s="335" t="s">
        <v>469</v>
      </c>
      <c r="J98" s="337">
        <f>COUNTIFS('DP1-17, 20-26 Client Data Entry'!CR:CR,I98,'DP1-17, 20-26 Client Data Entry'!I:I,"=Yes")</f>
        <v>0</v>
      </c>
      <c r="K98" s="322"/>
      <c r="L98" s="484"/>
      <c r="M98" s="335" t="s">
        <v>382</v>
      </c>
      <c r="N98" s="337">
        <f>COUNTIFS('DP1-17, 20-26 Client Data Entry'!CS:CS,M98,'DP1-17, 20-26 Client Data Entry'!I:I,"=Yes")</f>
        <v>0</v>
      </c>
      <c r="O98" s="322"/>
      <c r="P98" s="325"/>
      <c r="Q98" s="335" t="s">
        <v>470</v>
      </c>
      <c r="R98" s="306">
        <f>COUNTIFS('DP1-17, 20-26 Client Data Entry'!CW:CW,Q98,'DP1-17, 20-26 Client Data Entry'!I:I,"=Yes")</f>
        <v>0</v>
      </c>
      <c r="S98" s="252"/>
      <c r="T98" s="37"/>
      <c r="U98" s="37"/>
      <c r="V98" s="37"/>
      <c r="W98" s="37"/>
      <c r="X98" s="37"/>
      <c r="Y98" s="37"/>
      <c r="Z98" s="37"/>
      <c r="AA98" s="37"/>
      <c r="AB98" s="37"/>
      <c r="AC98" s="37"/>
    </row>
    <row r="99" spans="1:29" ht="14.75" customHeight="1" thickBot="1" x14ac:dyDescent="0.4">
      <c r="A99" s="325"/>
      <c r="B99" s="371"/>
      <c r="C99" s="322"/>
      <c r="D99" s="322"/>
      <c r="E99" s="322">
        <f>COUNTIFS('DP1-17, 20-26 Client Data Entry'!CB:CB,C119,'DP1-17, 20-26 Client Data Entry'!R:R,"=Yes")</f>
        <v>0</v>
      </c>
      <c r="F99" s="337">
        <f>COUNTIFS('DP1-17, 20-26 Client Data Entry'!CA:CA,C119,'DP1-17, 20-26 Client Data Entry'!R:R,"=Yes")</f>
        <v>0</v>
      </c>
      <c r="G99" s="322"/>
      <c r="H99" s="325"/>
      <c r="I99" s="335" t="s">
        <v>471</v>
      </c>
      <c r="J99" s="337">
        <f>COUNTIFS('DP1-17, 20-26 Client Data Entry'!CR:CR,I99,'DP1-17, 20-26 Client Data Entry'!I:I,"=Yes")</f>
        <v>0</v>
      </c>
      <c r="K99" s="322"/>
      <c r="L99" s="484"/>
      <c r="M99" s="335" t="s">
        <v>472</v>
      </c>
      <c r="N99" s="337">
        <f>COUNTIFS('DP1-17, 20-26 Client Data Entry'!CS:CS,M99,'DP1-17, 20-26 Client Data Entry'!I:I,"=Yes")</f>
        <v>0</v>
      </c>
      <c r="O99" s="322"/>
      <c r="P99" s="325"/>
      <c r="Q99" s="372" t="s">
        <v>473</v>
      </c>
      <c r="R99" s="316">
        <f>COUNTIFS('DP1-17, 20-26 Client Data Entry'!CW:CW,Q99,'DP1-17, 20-26 Client Data Entry'!I:I,"=Yes")</f>
        <v>0</v>
      </c>
      <c r="S99" s="252"/>
      <c r="T99" s="37"/>
      <c r="U99" s="37"/>
      <c r="V99" s="37"/>
      <c r="W99" s="37"/>
      <c r="X99" s="37"/>
      <c r="Y99" s="37"/>
      <c r="Z99" s="37"/>
      <c r="AA99" s="37"/>
      <c r="AB99" s="37"/>
      <c r="AC99" s="37"/>
    </row>
    <row r="100" spans="1:29" x14ac:dyDescent="0.35">
      <c r="A100" s="325"/>
      <c r="B100" s="371"/>
      <c r="C100" s="363" t="s">
        <v>474</v>
      </c>
      <c r="D100" s="373" t="s">
        <v>229</v>
      </c>
      <c r="E100" s="322">
        <f>COUNTIFS('DP1-17, 20-26 Client Data Entry'!CB:CB,C120,'DP1-17, 20-26 Client Data Entry'!R:R,"=Yes")</f>
        <v>0</v>
      </c>
      <c r="F100" s="337">
        <f>COUNTIFS('DP1-17, 20-26 Client Data Entry'!CA:CA,C120,'DP1-17, 20-26 Client Data Entry'!R:R,"=Yes")</f>
        <v>0</v>
      </c>
      <c r="G100" s="322"/>
      <c r="H100" s="325"/>
      <c r="I100" s="335" t="s">
        <v>475</v>
      </c>
      <c r="J100" s="337">
        <f>COUNTIFS('DP1-17, 20-26 Client Data Entry'!CR:CR,I100,'DP1-17, 20-26 Client Data Entry'!I:I,"=Yes")</f>
        <v>0</v>
      </c>
      <c r="K100" s="322"/>
      <c r="L100" s="484"/>
      <c r="M100" s="335" t="s">
        <v>476</v>
      </c>
      <c r="N100" s="337">
        <f>COUNTIFS('DP1-17, 20-26 Client Data Entry'!CS:CS,M100,'DP1-17, 20-26 Client Data Entry'!I:I,"=Yes")</f>
        <v>0</v>
      </c>
      <c r="O100" s="322"/>
      <c r="P100" s="325"/>
      <c r="Q100" s="372" t="s">
        <v>477</v>
      </c>
      <c r="R100" s="316">
        <f>COUNTIFS('DP1-17, 20-26 Client Data Entry'!CW:CW,Q100,'DP1-17, 20-26 Client Data Entry'!I:I,"=Yes")</f>
        <v>0</v>
      </c>
      <c r="S100" s="252"/>
      <c r="T100" s="37"/>
      <c r="U100" s="37"/>
      <c r="V100" s="37"/>
      <c r="W100" s="37"/>
      <c r="X100" s="37"/>
      <c r="Y100" s="37"/>
      <c r="Z100" s="37"/>
      <c r="AA100" s="37"/>
      <c r="AB100" s="37"/>
      <c r="AC100" s="37"/>
    </row>
    <row r="101" spans="1:29" ht="15" thickBot="1" x14ac:dyDescent="0.4">
      <c r="A101" s="325"/>
      <c r="B101" s="371"/>
      <c r="C101" s="364" t="s">
        <v>478</v>
      </c>
      <c r="D101" s="374"/>
      <c r="E101" s="322">
        <f>COUNTIFS('DP1-17, 20-26 Client Data Entry'!CB:CB,C121,'DP1-17, 20-26 Client Data Entry'!R:R,"=Yes")</f>
        <v>0</v>
      </c>
      <c r="F101" s="337">
        <f>COUNTIFS('DP1-17, 20-26 Client Data Entry'!CA:CA,C121,'DP1-17, 20-26 Client Data Entry'!R:R,"=Yes")</f>
        <v>0</v>
      </c>
      <c r="G101" s="322"/>
      <c r="H101" s="484" t="s">
        <v>479</v>
      </c>
      <c r="I101" s="335" t="s">
        <v>480</v>
      </c>
      <c r="J101" s="337">
        <f>COUNTIFS('DP1-17, 20-26 Client Data Entry'!CR:CR,I101,'DP1-17, 20-26 Client Data Entry'!I:I,"=Yes")</f>
        <v>0</v>
      </c>
      <c r="K101" s="322"/>
      <c r="L101" s="484"/>
      <c r="M101" s="335" t="s">
        <v>481</v>
      </c>
      <c r="N101" s="337">
        <f>COUNTIFS('DP1-17, 20-26 Client Data Entry'!CS:CS,M101,'DP1-17, 20-26 Client Data Entry'!I:I,"=Yes")</f>
        <v>0</v>
      </c>
      <c r="O101" s="322"/>
      <c r="P101" s="325"/>
      <c r="Q101" s="372" t="s">
        <v>482</v>
      </c>
      <c r="R101" s="316">
        <f>COUNTIFS('DP1-17, 20-26 Client Data Entry'!CW:CW,Q101,'DP1-17, 20-26 Client Data Entry'!I:I,"=Yes")</f>
        <v>0</v>
      </c>
      <c r="S101" s="252"/>
      <c r="T101" s="37"/>
      <c r="U101" s="37"/>
      <c r="V101" s="37"/>
      <c r="W101" s="37"/>
      <c r="X101" s="37"/>
      <c r="Y101" s="37"/>
      <c r="Z101" s="37"/>
      <c r="AA101" s="37"/>
      <c r="AB101" s="37"/>
      <c r="AC101" s="37"/>
    </row>
    <row r="102" spans="1:29" x14ac:dyDescent="0.35">
      <c r="A102" s="325"/>
      <c r="B102" s="371"/>
      <c r="C102" s="335" t="s">
        <v>186</v>
      </c>
      <c r="D102" s="354">
        <f t="shared" ref="D102:D133" si="0">E82+F82</f>
        <v>0</v>
      </c>
      <c r="E102" s="322">
        <f>COUNTIFS('DP1-17, 20-26 Client Data Entry'!CB:CB,C122,'DP1-17, 20-26 Client Data Entry'!R:R,"=Yes")</f>
        <v>0</v>
      </c>
      <c r="F102" s="337">
        <f>COUNTIFS('DP1-17, 20-26 Client Data Entry'!CA:CA,C122,'DP1-17, 20-26 Client Data Entry'!R:R,"=Yes")</f>
        <v>0</v>
      </c>
      <c r="G102" s="322"/>
      <c r="H102" s="484"/>
      <c r="I102" s="335" t="s">
        <v>483</v>
      </c>
      <c r="J102" s="337">
        <f>COUNTIFS('DP1-17, 20-26 Client Data Entry'!CR:CR,I102,'DP1-17, 20-26 Client Data Entry'!I:I,"=Yes")</f>
        <v>0</v>
      </c>
      <c r="K102" s="322"/>
      <c r="L102" s="484"/>
      <c r="M102" s="335" t="s">
        <v>484</v>
      </c>
      <c r="N102" s="337">
        <f>COUNTIFS('DP1-17, 20-26 Client Data Entry'!CS:CS,M102,'DP1-17, 20-26 Client Data Entry'!I:I,"=Yes")</f>
        <v>0</v>
      </c>
      <c r="O102" s="322"/>
      <c r="P102" s="325"/>
      <c r="Q102" s="372" t="s">
        <v>183</v>
      </c>
      <c r="R102" s="316">
        <f>COUNTIFS('DP1-17, 20-26 Client Data Entry'!CW:CW,Q102,'DP1-17, 20-26 Client Data Entry'!I:I,"=Yes")</f>
        <v>0</v>
      </c>
      <c r="S102" s="252"/>
      <c r="T102" s="37"/>
      <c r="U102" s="37"/>
      <c r="V102" s="37"/>
      <c r="W102" s="37"/>
      <c r="X102" s="37"/>
      <c r="Y102" s="37"/>
      <c r="Z102" s="37"/>
      <c r="AA102" s="37"/>
      <c r="AB102" s="37"/>
      <c r="AC102" s="37"/>
    </row>
    <row r="103" spans="1:29" ht="15" thickBot="1" x14ac:dyDescent="0.4">
      <c r="A103" s="325"/>
      <c r="B103" s="371"/>
      <c r="C103" s="335" t="s">
        <v>459</v>
      </c>
      <c r="D103" s="337">
        <f t="shared" si="0"/>
        <v>0</v>
      </c>
      <c r="E103" s="322">
        <f>COUNTIFS('DP1-17, 20-26 Client Data Entry'!CB:CB,C123,'DP1-17, 20-26 Client Data Entry'!R:R,"=Yes")</f>
        <v>0</v>
      </c>
      <c r="F103" s="337">
        <f>COUNTIFS('DP1-17, 20-26 Client Data Entry'!CA:CA,C123,'DP1-17, 20-26 Client Data Entry'!R:R,"=Yes")</f>
        <v>0</v>
      </c>
      <c r="G103" s="322"/>
      <c r="H103" s="484"/>
      <c r="I103" s="335" t="s">
        <v>485</v>
      </c>
      <c r="J103" s="337">
        <f>COUNTIFS('DP1-17, 20-26 Client Data Entry'!CR:CR,I103,'DP1-17, 20-26 Client Data Entry'!I:I,"=Yes")</f>
        <v>0</v>
      </c>
      <c r="K103" s="322"/>
      <c r="L103" s="484"/>
      <c r="M103" s="335" t="s">
        <v>486</v>
      </c>
      <c r="N103" s="337">
        <f>COUNTIFS('DP1-17, 20-26 Client Data Entry'!CS:CS,M103,'DP1-17, 20-26 Client Data Entry'!I:I,"=Yes")</f>
        <v>0</v>
      </c>
      <c r="O103" s="322"/>
      <c r="P103" s="325"/>
      <c r="Q103" s="338" t="s">
        <v>449</v>
      </c>
      <c r="R103" s="314">
        <f>COUNTIFS('DP1-17, 20-26 Client Data Entry'!CW:CW,Q103,'DP1-17, 20-26 Client Data Entry'!I:I,"=Yes")</f>
        <v>0</v>
      </c>
      <c r="S103" s="252"/>
      <c r="T103" s="37"/>
      <c r="U103" s="37"/>
      <c r="V103" s="37"/>
      <c r="W103" s="37"/>
      <c r="X103" s="37"/>
      <c r="Y103" s="37"/>
      <c r="Z103" s="37"/>
      <c r="AA103" s="37"/>
      <c r="AB103" s="37"/>
      <c r="AC103" s="37"/>
    </row>
    <row r="104" spans="1:29" ht="15" thickBot="1" x14ac:dyDescent="0.4">
      <c r="A104" s="325"/>
      <c r="B104" s="484" t="s">
        <v>487</v>
      </c>
      <c r="C104" s="335" t="s">
        <v>462</v>
      </c>
      <c r="D104" s="337">
        <f t="shared" si="0"/>
        <v>0</v>
      </c>
      <c r="E104" s="322">
        <f>COUNTIFS('DP1-17, 20-26 Client Data Entry'!CB:CB,C124,'DP1-17, 20-26 Client Data Entry'!R:R,"=Yes")</f>
        <v>0</v>
      </c>
      <c r="F104" s="337">
        <f>COUNTIFS('DP1-17, 20-26 Client Data Entry'!CA:CA,C124,'DP1-17, 20-26 Client Data Entry'!R:R,"=Yes")</f>
        <v>0</v>
      </c>
      <c r="G104" s="322"/>
      <c r="H104" s="484"/>
      <c r="I104" s="335" t="s">
        <v>488</v>
      </c>
      <c r="J104" s="337">
        <f>COUNTIFS('DP1-17, 20-26 Client Data Entry'!CR:CR,I104,'DP1-17, 20-26 Client Data Entry'!I:I,"=Yes")</f>
        <v>0</v>
      </c>
      <c r="K104" s="322"/>
      <c r="L104" s="484"/>
      <c r="M104" s="335" t="s">
        <v>489</v>
      </c>
      <c r="N104" s="337">
        <f>COUNTIFS('DP1-17, 20-26 Client Data Entry'!CS:CS,M104,'DP1-17, 20-26 Client Data Entry'!I:I,"=Yes")</f>
        <v>0</v>
      </c>
      <c r="O104" s="322"/>
      <c r="P104" s="322"/>
      <c r="Q104" s="342"/>
      <c r="R104" s="309"/>
      <c r="S104" s="252"/>
      <c r="T104" s="37"/>
      <c r="U104" s="37"/>
      <c r="V104" s="37"/>
      <c r="W104" s="37"/>
      <c r="X104" s="37"/>
      <c r="Y104" s="37"/>
      <c r="Z104" s="37"/>
      <c r="AA104" s="37"/>
      <c r="AB104" s="37"/>
      <c r="AC104" s="37"/>
    </row>
    <row r="105" spans="1:29" ht="30.65" customHeight="1" thickBot="1" x14ac:dyDescent="0.4">
      <c r="A105" s="325"/>
      <c r="B105" s="484"/>
      <c r="C105" s="344" t="s">
        <v>465</v>
      </c>
      <c r="D105" s="345">
        <f t="shared" si="0"/>
        <v>0</v>
      </c>
      <c r="E105" s="322">
        <f>COUNTIFS('DP1-17, 20-26 Client Data Entry'!CB:CB,C125,'DP1-17, 20-26 Client Data Entry'!R:R,"=Yes")</f>
        <v>0</v>
      </c>
      <c r="F105" s="337">
        <f>COUNTIFS('DP1-17, 20-26 Client Data Entry'!CA:CA,C125,'DP1-17, 20-26 Client Data Entry'!R:R,"=Yes")</f>
        <v>0</v>
      </c>
      <c r="G105" s="322"/>
      <c r="H105" s="484"/>
      <c r="I105" s="344" t="s">
        <v>490</v>
      </c>
      <c r="J105" s="345">
        <f>COUNTIFS('DP1-17, 20-26 Client Data Entry'!CR:CR,I105,'DP1-17, 20-26 Client Data Entry'!I:I,"=Yes")</f>
        <v>0</v>
      </c>
      <c r="K105" s="322"/>
      <c r="L105" s="484"/>
      <c r="M105" s="344" t="s">
        <v>409</v>
      </c>
      <c r="N105" s="345">
        <f>COUNTIFS('DP1-17, 20-26 Client Data Entry'!CS:CS,M105,'DP1-17, 20-26 Client Data Entry'!I:I,"=Yes")</f>
        <v>0</v>
      </c>
      <c r="O105" s="322"/>
      <c r="P105" s="322"/>
      <c r="Q105" s="352" t="s">
        <v>491</v>
      </c>
      <c r="R105" s="300" t="s">
        <v>229</v>
      </c>
      <c r="S105" s="252"/>
      <c r="T105" s="37"/>
      <c r="U105" s="37"/>
      <c r="V105" s="37"/>
      <c r="W105" s="37"/>
      <c r="X105" s="37"/>
      <c r="Y105" s="37"/>
      <c r="Z105" s="37"/>
      <c r="AA105" s="37"/>
      <c r="AB105" s="37"/>
      <c r="AC105" s="37"/>
    </row>
    <row r="106" spans="1:29" x14ac:dyDescent="0.35">
      <c r="A106" s="325"/>
      <c r="B106" s="484"/>
      <c r="C106" s="335" t="s">
        <v>201</v>
      </c>
      <c r="D106" s="337">
        <f t="shared" si="0"/>
        <v>0</v>
      </c>
      <c r="E106" s="322">
        <f>COUNTIFS('DP1-17, 20-26 Client Data Entry'!CB:CB,C126,'DP1-17, 20-26 Client Data Entry'!R:R,"=Yes")</f>
        <v>0</v>
      </c>
      <c r="F106" s="337">
        <f>COUNTIFS('DP1-17, 20-26 Client Data Entry'!CA:CA,C126,'DP1-17, 20-26 Client Data Entry'!R:R,"=Yes")</f>
        <v>0</v>
      </c>
      <c r="G106" s="322"/>
      <c r="H106" s="484"/>
      <c r="I106" s="335" t="s">
        <v>492</v>
      </c>
      <c r="J106" s="337">
        <f>COUNTIFS('DP1-17, 20-26 Client Data Entry'!CR:CR,I106,'DP1-17, 20-26 Client Data Entry'!I:I,"=Yes")</f>
        <v>0</v>
      </c>
      <c r="K106" s="322"/>
      <c r="L106" s="484"/>
      <c r="M106" s="335" t="s">
        <v>493</v>
      </c>
      <c r="N106" s="337">
        <f>COUNTIFS('DP1-17, 20-26 Client Data Entry'!CS:CS,M106,'DP1-17, 20-26 Client Data Entry'!I:I,"=Yes")</f>
        <v>0</v>
      </c>
      <c r="O106" s="322"/>
      <c r="P106" s="322"/>
      <c r="Q106" s="353" cm="1">
        <f t="array" ref="Q106">_xlfn.UNIQUE('DP1-17, 20-26 Client Data Entry'!CX4:CX2000)</f>
        <v>0</v>
      </c>
      <c r="R106" s="312"/>
      <c r="S106" s="252"/>
      <c r="T106" s="37"/>
      <c r="U106" s="37"/>
      <c r="V106" s="37"/>
      <c r="W106" s="37"/>
      <c r="X106" s="37"/>
      <c r="Y106" s="37"/>
      <c r="Z106" s="37"/>
      <c r="AA106" s="37"/>
      <c r="AB106" s="37"/>
      <c r="AC106" s="37"/>
    </row>
    <row r="107" spans="1:29" x14ac:dyDescent="0.35">
      <c r="A107" s="325"/>
      <c r="B107" s="484"/>
      <c r="C107" s="335" t="s">
        <v>469</v>
      </c>
      <c r="D107" s="337">
        <f t="shared" si="0"/>
        <v>0</v>
      </c>
      <c r="E107" s="322">
        <f>COUNTIFS('DP1-17, 20-26 Client Data Entry'!CB:CB,C127,'DP1-17, 20-26 Client Data Entry'!R:R,"=Yes")</f>
        <v>0</v>
      </c>
      <c r="F107" s="337">
        <f>COUNTIFS('DP1-17, 20-26 Client Data Entry'!CA:CA,C127,'DP1-17, 20-26 Client Data Entry'!R:R,"=Yes")</f>
        <v>0</v>
      </c>
      <c r="G107" s="322"/>
      <c r="H107" s="484"/>
      <c r="I107" s="335" t="s">
        <v>494</v>
      </c>
      <c r="J107" s="337">
        <f>COUNTIFS('DP1-17, 20-26 Client Data Entry'!CR:CR,I107,'DP1-17, 20-26 Client Data Entry'!I:I,"=Yes")</f>
        <v>0</v>
      </c>
      <c r="K107" s="322"/>
      <c r="L107" s="484"/>
      <c r="M107" s="335" t="s">
        <v>495</v>
      </c>
      <c r="N107" s="337">
        <f>COUNTIFS('DP1-17, 20-26 Client Data Entry'!CS:CS,M107,'DP1-17, 20-26 Client Data Entry'!I:I,"=Yes")</f>
        <v>0</v>
      </c>
      <c r="O107" s="322"/>
      <c r="P107" s="322"/>
      <c r="Q107" s="335"/>
      <c r="R107" s="306">
        <f>COUNTIFS('DP1-17, 20-26 Client Data Entry'!CX:CX,Q107,'DP1-17, 20-26 Client Data Entry'!I:I,"=Yes")</f>
        <v>0</v>
      </c>
      <c r="S107" s="252"/>
      <c r="T107" s="37"/>
      <c r="U107" s="37"/>
      <c r="V107" s="37"/>
      <c r="W107" s="37"/>
      <c r="X107" s="37"/>
      <c r="Y107" s="37"/>
      <c r="Z107" s="37"/>
      <c r="AA107" s="37"/>
      <c r="AB107" s="37"/>
      <c r="AC107" s="37"/>
    </row>
    <row r="108" spans="1:29" x14ac:dyDescent="0.35">
      <c r="A108" s="325"/>
      <c r="B108" s="484"/>
      <c r="C108" s="335" t="s">
        <v>471</v>
      </c>
      <c r="D108" s="337">
        <f t="shared" si="0"/>
        <v>0</v>
      </c>
      <c r="E108" s="322">
        <f>COUNTIFS('DP1-17, 20-26 Client Data Entry'!CB:CB,C128,'DP1-17, 20-26 Client Data Entry'!R:R,"=Yes")</f>
        <v>0</v>
      </c>
      <c r="F108" s="337">
        <f>COUNTIFS('DP1-17, 20-26 Client Data Entry'!CA:CA,C128,'DP1-17, 20-26 Client Data Entry'!R:R,"=Yes")</f>
        <v>0</v>
      </c>
      <c r="G108" s="322"/>
      <c r="H108" s="484"/>
      <c r="I108" s="335" t="s">
        <v>496</v>
      </c>
      <c r="J108" s="337">
        <f>COUNTIFS('DP1-17, 20-26 Client Data Entry'!CR:CR,I108,'DP1-17, 20-26 Client Data Entry'!I:I,"=Yes")</f>
        <v>0</v>
      </c>
      <c r="K108" s="322"/>
      <c r="L108" s="321"/>
      <c r="M108" s="335" t="s">
        <v>412</v>
      </c>
      <c r="N108" s="337">
        <f>COUNTIFS('DP1-17, 20-26 Client Data Entry'!CS:CS,M108,'DP1-17, 20-26 Client Data Entry'!I:I,"=Yes")</f>
        <v>0</v>
      </c>
      <c r="O108" s="322"/>
      <c r="P108" s="322"/>
      <c r="Q108" s="335"/>
      <c r="R108" s="306">
        <f>COUNTIFS('DP1-17, 20-26 Client Data Entry'!CX:CX,Q108,'DP1-17, 20-26 Client Data Entry'!I:I,"=Yes")</f>
        <v>0</v>
      </c>
      <c r="S108" s="252"/>
      <c r="T108" s="37"/>
      <c r="U108" s="37"/>
      <c r="V108" s="37"/>
      <c r="W108" s="37"/>
      <c r="X108" s="37"/>
      <c r="Y108" s="37"/>
      <c r="Z108" s="37"/>
      <c r="AA108" s="37"/>
      <c r="AB108" s="37"/>
      <c r="AC108" s="37"/>
    </row>
    <row r="109" spans="1:29" x14ac:dyDescent="0.35">
      <c r="A109" s="325"/>
      <c r="B109" s="484"/>
      <c r="C109" s="335" t="s">
        <v>475</v>
      </c>
      <c r="D109" s="337">
        <f t="shared" si="0"/>
        <v>0</v>
      </c>
      <c r="E109" s="322">
        <f>COUNTIFS('DP1-17, 20-26 Client Data Entry'!CB:CB,C129,'DP1-17, 20-26 Client Data Entry'!R:R,"=Yes")</f>
        <v>0</v>
      </c>
      <c r="F109" s="337">
        <f>COUNTIFS('DP1-17, 20-26 Client Data Entry'!CA:CA,C129,'DP1-17, 20-26 Client Data Entry'!R:R,"=Yes")</f>
        <v>0</v>
      </c>
      <c r="G109" s="322"/>
      <c r="H109" s="484"/>
      <c r="I109" s="335" t="s">
        <v>497</v>
      </c>
      <c r="J109" s="337">
        <f>COUNTIFS('DP1-17, 20-26 Client Data Entry'!CR:CR,I109,'DP1-17, 20-26 Client Data Entry'!I:I,"=Yes")</f>
        <v>0</v>
      </c>
      <c r="K109" s="322"/>
      <c r="L109" s="321"/>
      <c r="M109" s="335" t="s">
        <v>498</v>
      </c>
      <c r="N109" s="337">
        <f>COUNTIFS('DP1-17, 20-26 Client Data Entry'!CS:CS,M109,'DP1-17, 20-26 Client Data Entry'!I:I,"=Yes")</f>
        <v>0</v>
      </c>
      <c r="O109" s="322"/>
      <c r="P109" s="322"/>
      <c r="Q109" s="335"/>
      <c r="R109" s="306">
        <f>COUNTIFS('DP1-17, 20-26 Client Data Entry'!CX:CX,Q109,'DP1-17, 20-26 Client Data Entry'!I:I,"=Yes")</f>
        <v>0</v>
      </c>
      <c r="S109" s="252"/>
      <c r="T109" s="37"/>
      <c r="U109" s="37"/>
      <c r="V109" s="37"/>
      <c r="W109" s="37"/>
      <c r="X109" s="37"/>
      <c r="Y109" s="37"/>
      <c r="Z109" s="37"/>
      <c r="AA109" s="37"/>
      <c r="AB109" s="37"/>
      <c r="AC109" s="37"/>
    </row>
    <row r="110" spans="1:29" x14ac:dyDescent="0.35">
      <c r="A110" s="325"/>
      <c r="B110" s="484"/>
      <c r="C110" s="335" t="s">
        <v>480</v>
      </c>
      <c r="D110" s="337">
        <f t="shared" si="0"/>
        <v>0</v>
      </c>
      <c r="E110" s="322">
        <f>COUNTIFS('DP1-17, 20-26 Client Data Entry'!CB:CB,C130,'DP1-17, 20-26 Client Data Entry'!R:R,"=Yes")</f>
        <v>0</v>
      </c>
      <c r="F110" s="337">
        <f>COUNTIFS('DP1-17, 20-26 Client Data Entry'!CA:CA,C130,'DP1-17, 20-26 Client Data Entry'!R:R,"=Yes")</f>
        <v>0</v>
      </c>
      <c r="G110" s="322"/>
      <c r="H110" s="484"/>
      <c r="I110" s="335" t="s">
        <v>499</v>
      </c>
      <c r="J110" s="337">
        <f>COUNTIFS('DP1-17, 20-26 Client Data Entry'!CR:CR,I110,'DP1-17, 20-26 Client Data Entry'!I:I,"=Yes")</f>
        <v>0</v>
      </c>
      <c r="K110" s="322"/>
      <c r="L110" s="321"/>
      <c r="M110" s="335" t="s">
        <v>500</v>
      </c>
      <c r="N110" s="337">
        <f>COUNTIFS('DP1-17, 20-26 Client Data Entry'!CS:CS,M110,'DP1-17, 20-26 Client Data Entry'!I:I,"=Yes")</f>
        <v>0</v>
      </c>
      <c r="O110" s="322"/>
      <c r="P110" s="322"/>
      <c r="Q110" s="335"/>
      <c r="R110" s="306">
        <f>COUNTIFS('DP1-17, 20-26 Client Data Entry'!CX:CX,Q110,'DP1-17, 20-26 Client Data Entry'!I:I,"=Yes")</f>
        <v>0</v>
      </c>
      <c r="S110" s="252"/>
      <c r="T110" s="37"/>
      <c r="U110" s="37"/>
      <c r="V110" s="37"/>
      <c r="W110" s="37"/>
      <c r="X110" s="37"/>
      <c r="Y110" s="37"/>
      <c r="Z110" s="37"/>
      <c r="AA110" s="37"/>
      <c r="AB110" s="37"/>
      <c r="AC110" s="37"/>
    </row>
    <row r="111" spans="1:29" x14ac:dyDescent="0.35">
      <c r="A111" s="325"/>
      <c r="B111" s="484"/>
      <c r="C111" s="335" t="s">
        <v>483</v>
      </c>
      <c r="D111" s="337">
        <f t="shared" si="0"/>
        <v>0</v>
      </c>
      <c r="E111" s="322">
        <f>COUNTIFS('DP1-17, 20-26 Client Data Entry'!CB:CB,C131,'DP1-17, 20-26 Client Data Entry'!R:R,"=Yes")</f>
        <v>0</v>
      </c>
      <c r="F111" s="337">
        <f>COUNTIFS('DP1-17, 20-26 Client Data Entry'!CA:CA,C131,'DP1-17, 20-26 Client Data Entry'!R:R,"=Yes")</f>
        <v>0</v>
      </c>
      <c r="G111" s="322"/>
      <c r="H111" s="484"/>
      <c r="I111" s="335" t="s">
        <v>501</v>
      </c>
      <c r="J111" s="337">
        <f>COUNTIFS('DP1-17, 20-26 Client Data Entry'!CR:CR,I111,'DP1-17, 20-26 Client Data Entry'!I:I,"=Yes")</f>
        <v>0</v>
      </c>
      <c r="K111" s="322"/>
      <c r="L111" s="321"/>
      <c r="M111" s="335" t="s">
        <v>502</v>
      </c>
      <c r="N111" s="337">
        <f>COUNTIFS('DP1-17, 20-26 Client Data Entry'!CS:CS,M111,'DP1-17, 20-26 Client Data Entry'!I:I,"=Yes")</f>
        <v>0</v>
      </c>
      <c r="O111" s="322"/>
      <c r="P111" s="322"/>
      <c r="Q111" s="335"/>
      <c r="R111" s="306">
        <f>COUNTIFS('DP1-17, 20-26 Client Data Entry'!CX:CX,Q111,'DP1-17, 20-26 Client Data Entry'!I:I,"=Yes")</f>
        <v>0</v>
      </c>
      <c r="S111" s="252"/>
      <c r="T111" s="37"/>
      <c r="U111" s="37"/>
      <c r="V111" s="37"/>
      <c r="W111" s="37"/>
      <c r="X111" s="37"/>
      <c r="Y111" s="37"/>
      <c r="Z111" s="37"/>
      <c r="AA111" s="37"/>
      <c r="AB111" s="37"/>
      <c r="AC111" s="37"/>
    </row>
    <row r="112" spans="1:29" x14ac:dyDescent="0.35">
      <c r="A112" s="325"/>
      <c r="B112" s="484"/>
      <c r="C112" s="335" t="s">
        <v>485</v>
      </c>
      <c r="D112" s="337">
        <f t="shared" si="0"/>
        <v>0</v>
      </c>
      <c r="E112" s="322">
        <f>COUNTIFS('DP1-17, 20-26 Client Data Entry'!CB:CB,C132,'DP1-17, 20-26 Client Data Entry'!R:R,"=Yes")</f>
        <v>0</v>
      </c>
      <c r="F112" s="337">
        <f>COUNTIFS('DP1-17, 20-26 Client Data Entry'!CA:CA,C132,'DP1-17, 20-26 Client Data Entry'!R:R,"=Yes")</f>
        <v>0</v>
      </c>
      <c r="G112" s="322"/>
      <c r="H112" s="325"/>
      <c r="I112" s="335" t="s">
        <v>503</v>
      </c>
      <c r="J112" s="337">
        <f>COUNTIFS('DP1-17, 20-26 Client Data Entry'!CR:CR,I112,'DP1-17, 20-26 Client Data Entry'!I:I,"=Yes")</f>
        <v>0</v>
      </c>
      <c r="K112" s="322"/>
      <c r="L112" s="321"/>
      <c r="M112" s="335" t="s">
        <v>427</v>
      </c>
      <c r="N112" s="337">
        <f>COUNTIFS('DP1-17, 20-26 Client Data Entry'!CS:CS,M112,'DP1-17, 20-26 Client Data Entry'!I:I,"=Yes")</f>
        <v>0</v>
      </c>
      <c r="O112" s="322"/>
      <c r="P112" s="322"/>
      <c r="Q112" s="335"/>
      <c r="R112" s="306">
        <f>COUNTIFS('DP1-17, 20-26 Client Data Entry'!CX:CX,Q112,'DP1-17, 20-26 Client Data Entry'!I:I,"=Yes")</f>
        <v>0</v>
      </c>
      <c r="S112" s="252"/>
      <c r="T112" s="37"/>
      <c r="U112" s="37"/>
      <c r="V112" s="37"/>
      <c r="W112" s="37"/>
      <c r="X112" s="37"/>
      <c r="Y112" s="37"/>
      <c r="Z112" s="37"/>
      <c r="AA112" s="37"/>
      <c r="AB112" s="37"/>
      <c r="AC112" s="37"/>
    </row>
    <row r="113" spans="1:29" x14ac:dyDescent="0.35">
      <c r="A113" s="325"/>
      <c r="B113" s="484"/>
      <c r="C113" s="335" t="s">
        <v>488</v>
      </c>
      <c r="D113" s="337">
        <f t="shared" si="0"/>
        <v>0</v>
      </c>
      <c r="E113" s="322">
        <f>COUNTIFS('DP1-17, 20-26 Client Data Entry'!CB:CB,C133,'DP1-17, 20-26 Client Data Entry'!R:R,"=Yes")</f>
        <v>0</v>
      </c>
      <c r="F113" s="337">
        <f>COUNTIFS('DP1-17, 20-26 Client Data Entry'!CA:CA,C133,'DP1-17, 20-26 Client Data Entry'!R:R,"=Yes")</f>
        <v>0</v>
      </c>
      <c r="G113" s="322"/>
      <c r="H113" s="325"/>
      <c r="I113" s="335" t="s">
        <v>504</v>
      </c>
      <c r="J113" s="337">
        <f>COUNTIFS('DP1-17, 20-26 Client Data Entry'!CR:CR,I113,'DP1-17, 20-26 Client Data Entry'!I:I,"=Yes")</f>
        <v>0</v>
      </c>
      <c r="K113" s="322"/>
      <c r="L113" s="321"/>
      <c r="M113" s="335" t="s">
        <v>429</v>
      </c>
      <c r="N113" s="337">
        <f>COUNTIFS('DP1-17, 20-26 Client Data Entry'!CS:CS,M113,'DP1-17, 20-26 Client Data Entry'!I:I,"=Yes")</f>
        <v>0</v>
      </c>
      <c r="O113" s="322"/>
      <c r="P113" s="322"/>
      <c r="Q113" s="335"/>
      <c r="R113" s="306">
        <f>COUNTIFS('DP1-17, 20-26 Client Data Entry'!CX:CX,Q113,'DP1-17, 20-26 Client Data Entry'!I:I,"=Yes")</f>
        <v>0</v>
      </c>
      <c r="S113" s="252"/>
      <c r="T113" s="37"/>
      <c r="U113" s="37"/>
      <c r="V113" s="37"/>
      <c r="W113" s="37"/>
      <c r="X113" s="37"/>
      <c r="Y113" s="37"/>
      <c r="Z113" s="37"/>
      <c r="AA113" s="37"/>
      <c r="AB113" s="37"/>
      <c r="AC113" s="37"/>
    </row>
    <row r="114" spans="1:29" x14ac:dyDescent="0.35">
      <c r="A114" s="325"/>
      <c r="B114" s="484"/>
      <c r="C114" s="335" t="s">
        <v>490</v>
      </c>
      <c r="D114" s="337">
        <f t="shared" si="0"/>
        <v>0</v>
      </c>
      <c r="E114" s="322">
        <f>COUNTIFS('DP1-17, 20-26 Client Data Entry'!CB:CB,C134,'DP1-17, 20-26 Client Data Entry'!R:R,"=Yes")</f>
        <v>0</v>
      </c>
      <c r="F114" s="337">
        <f>COUNTIFS('DP1-17, 20-26 Client Data Entry'!CA:CA,C134,'DP1-17, 20-26 Client Data Entry'!R:R,"=Yes")</f>
        <v>0</v>
      </c>
      <c r="G114" s="322"/>
      <c r="H114" s="325"/>
      <c r="I114" s="335" t="s">
        <v>505</v>
      </c>
      <c r="J114" s="337">
        <f>COUNTIFS('DP1-17, 20-26 Client Data Entry'!CR:CR,I114,'DP1-17, 20-26 Client Data Entry'!I:I,"=Yes")</f>
        <v>0</v>
      </c>
      <c r="K114" s="322"/>
      <c r="L114" s="321"/>
      <c r="M114" s="335" t="s">
        <v>506</v>
      </c>
      <c r="N114" s="337">
        <f>COUNTIFS('DP1-17, 20-26 Client Data Entry'!CS:CS,M114,'DP1-17, 20-26 Client Data Entry'!I:I,"=Yes")</f>
        <v>0</v>
      </c>
      <c r="O114" s="322"/>
      <c r="P114" s="322"/>
      <c r="Q114" s="335"/>
      <c r="R114" s="306">
        <f>COUNTIFS('DP1-17, 20-26 Client Data Entry'!CX:CX,Q114,'DP1-17, 20-26 Client Data Entry'!I:I,"=Yes")</f>
        <v>0</v>
      </c>
      <c r="S114" s="252"/>
      <c r="T114" s="37"/>
      <c r="U114" s="37"/>
      <c r="V114" s="37"/>
      <c r="W114" s="37"/>
      <c r="X114" s="37"/>
      <c r="Y114" s="37"/>
      <c r="Z114" s="37"/>
      <c r="AA114" s="37"/>
      <c r="AB114" s="37"/>
      <c r="AC114" s="37"/>
    </row>
    <row r="115" spans="1:29" x14ac:dyDescent="0.35">
      <c r="A115" s="325"/>
      <c r="B115" s="484"/>
      <c r="C115" s="335" t="s">
        <v>492</v>
      </c>
      <c r="D115" s="337">
        <f t="shared" si="0"/>
        <v>0</v>
      </c>
      <c r="E115" s="322">
        <f>COUNTIFS('DP1-17, 20-26 Client Data Entry'!CB:CB,C135,'DP1-17, 20-26 Client Data Entry'!R:R,"=Yes")</f>
        <v>0</v>
      </c>
      <c r="F115" s="337">
        <f>COUNTIFS('DP1-17, 20-26 Client Data Entry'!CA:CA,C135,'DP1-17, 20-26 Client Data Entry'!R:R,"=Yes")</f>
        <v>0</v>
      </c>
      <c r="G115" s="322"/>
      <c r="H115" s="325"/>
      <c r="I115" s="335" t="s">
        <v>507</v>
      </c>
      <c r="J115" s="337">
        <f>COUNTIFS('DP1-17, 20-26 Client Data Entry'!CR:CR,I115,'DP1-17, 20-26 Client Data Entry'!I:I,"=Yes")</f>
        <v>0</v>
      </c>
      <c r="K115" s="322"/>
      <c r="L115" s="321"/>
      <c r="M115" s="335" t="s">
        <v>434</v>
      </c>
      <c r="N115" s="337">
        <f>COUNTIFS('DP1-17, 20-26 Client Data Entry'!CS:CS,M115,'DP1-17, 20-26 Client Data Entry'!I:I,"=Yes")</f>
        <v>0</v>
      </c>
      <c r="O115" s="322"/>
      <c r="P115" s="322"/>
      <c r="Q115" s="335"/>
      <c r="R115" s="306">
        <f>COUNTIFS('DP1-17, 20-26 Client Data Entry'!CX:CX,Q115,'DP1-17, 20-26 Client Data Entry'!I:I,"=Yes")</f>
        <v>0</v>
      </c>
      <c r="S115" s="252"/>
      <c r="T115" s="37"/>
      <c r="U115" s="37"/>
      <c r="V115" s="37"/>
      <c r="W115" s="37"/>
      <c r="X115" s="37"/>
      <c r="Y115" s="37"/>
      <c r="Z115" s="37"/>
      <c r="AA115" s="37"/>
      <c r="AB115" s="37"/>
      <c r="AC115" s="37"/>
    </row>
    <row r="116" spans="1:29" x14ac:dyDescent="0.35">
      <c r="A116" s="325"/>
      <c r="B116" s="484"/>
      <c r="C116" s="335" t="s">
        <v>494</v>
      </c>
      <c r="D116" s="337">
        <f t="shared" si="0"/>
        <v>0</v>
      </c>
      <c r="E116" s="322">
        <f>COUNTIFS('DP1-17, 20-26 Client Data Entry'!CB:CB,C136,'DP1-17, 20-26 Client Data Entry'!R:R,"=Yes")</f>
        <v>0</v>
      </c>
      <c r="F116" s="337">
        <f>COUNTIFS('DP1-17, 20-26 Client Data Entry'!CA:CA,C136,'DP1-17, 20-26 Client Data Entry'!R:R,"=Yes")</f>
        <v>0</v>
      </c>
      <c r="G116" s="322"/>
      <c r="H116" s="325"/>
      <c r="I116" s="335" t="s">
        <v>508</v>
      </c>
      <c r="J116" s="337">
        <f>COUNTIFS('DP1-17, 20-26 Client Data Entry'!CR:CR,I116,'DP1-17, 20-26 Client Data Entry'!I:I,"=Yes")</f>
        <v>0</v>
      </c>
      <c r="K116" s="322"/>
      <c r="L116" s="321"/>
      <c r="M116" s="335" t="s">
        <v>509</v>
      </c>
      <c r="N116" s="337">
        <f>COUNTIFS('DP1-17, 20-26 Client Data Entry'!CS:CS,M116,'DP1-17, 20-26 Client Data Entry'!I:I,"=Yes")</f>
        <v>0</v>
      </c>
      <c r="O116" s="322"/>
      <c r="P116" s="322"/>
      <c r="Q116" s="335"/>
      <c r="R116" s="306">
        <f>COUNTIFS('DP1-17, 20-26 Client Data Entry'!CX:CX,Q116,'DP1-17, 20-26 Client Data Entry'!I:I,"=Yes")</f>
        <v>0</v>
      </c>
      <c r="S116" s="252"/>
      <c r="T116" s="37"/>
      <c r="U116" s="37"/>
      <c r="V116" s="37"/>
      <c r="W116" s="37"/>
      <c r="X116" s="37"/>
      <c r="Y116" s="37"/>
      <c r="Z116" s="37"/>
      <c r="AA116" s="37"/>
      <c r="AB116" s="37"/>
      <c r="AC116" s="37"/>
    </row>
    <row r="117" spans="1:29" x14ac:dyDescent="0.35">
      <c r="A117" s="325"/>
      <c r="B117" s="484"/>
      <c r="C117" s="335" t="s">
        <v>496</v>
      </c>
      <c r="D117" s="337">
        <f t="shared" si="0"/>
        <v>0</v>
      </c>
      <c r="E117" s="322">
        <f>COUNTIFS('DP1-17, 20-26 Client Data Entry'!CB:CB,C137,'DP1-17, 20-26 Client Data Entry'!R:R,"=Yes")</f>
        <v>0</v>
      </c>
      <c r="F117" s="337">
        <f>COUNTIFS('DP1-17, 20-26 Client Data Entry'!CA:CA,C137,'DP1-17, 20-26 Client Data Entry'!R:R,"=Yes")</f>
        <v>0</v>
      </c>
      <c r="G117" s="322"/>
      <c r="H117" s="325"/>
      <c r="I117" s="335" t="s">
        <v>510</v>
      </c>
      <c r="J117" s="337">
        <f>COUNTIFS('DP1-17, 20-26 Client Data Entry'!CR:CR,I117,'DP1-17, 20-26 Client Data Entry'!I:I,"=Yes")</f>
        <v>0</v>
      </c>
      <c r="K117" s="322"/>
      <c r="L117" s="321"/>
      <c r="M117" s="335" t="s">
        <v>438</v>
      </c>
      <c r="N117" s="337">
        <f>COUNTIFS('DP1-17, 20-26 Client Data Entry'!CS:CS,M117,'DP1-17, 20-26 Client Data Entry'!I:I,"=Yes")</f>
        <v>0</v>
      </c>
      <c r="O117" s="322"/>
      <c r="P117" s="322"/>
      <c r="Q117" s="335"/>
      <c r="R117" s="306">
        <f>COUNTIFS('DP1-17, 20-26 Client Data Entry'!CX:CX,Q117,'DP1-17, 20-26 Client Data Entry'!I:I,"=Yes")</f>
        <v>0</v>
      </c>
      <c r="S117" s="252"/>
      <c r="T117" s="37"/>
      <c r="U117" s="37"/>
      <c r="V117" s="37"/>
      <c r="W117" s="37"/>
      <c r="X117" s="37"/>
      <c r="Y117" s="37"/>
      <c r="Z117" s="37"/>
      <c r="AA117" s="37"/>
      <c r="AB117" s="37"/>
      <c r="AC117" s="37"/>
    </row>
    <row r="118" spans="1:29" x14ac:dyDescent="0.35">
      <c r="A118" s="325"/>
      <c r="B118" s="484"/>
      <c r="C118" s="335" t="s">
        <v>497</v>
      </c>
      <c r="D118" s="337">
        <f t="shared" si="0"/>
        <v>0</v>
      </c>
      <c r="E118" s="322">
        <f>COUNTIFS('DP1-17, 20-26 Client Data Entry'!CB:CB,C138,'DP1-17, 20-26 Client Data Entry'!R:R,"=Yes")</f>
        <v>0</v>
      </c>
      <c r="F118" s="337">
        <f>COUNTIFS('DP1-17, 20-26 Client Data Entry'!CA:CA,C138,'DP1-17, 20-26 Client Data Entry'!R:R,"=Yes")</f>
        <v>0</v>
      </c>
      <c r="G118" s="322"/>
      <c r="H118" s="325"/>
      <c r="I118" s="335" t="s">
        <v>511</v>
      </c>
      <c r="J118" s="337">
        <f>COUNTIFS('DP1-17, 20-26 Client Data Entry'!CR:CR,I118,'DP1-17, 20-26 Client Data Entry'!I:I,"=Yes")</f>
        <v>0</v>
      </c>
      <c r="K118" s="322"/>
      <c r="L118" s="321"/>
      <c r="M118" s="335" t="s">
        <v>440</v>
      </c>
      <c r="N118" s="337">
        <f>COUNTIFS('DP1-17, 20-26 Client Data Entry'!CS:CS,M118,'DP1-17, 20-26 Client Data Entry'!I:I,"=Yes")</f>
        <v>0</v>
      </c>
      <c r="O118" s="322"/>
      <c r="P118" s="322"/>
      <c r="Q118" s="335"/>
      <c r="R118" s="306">
        <f>COUNTIFS('DP1-17, 20-26 Client Data Entry'!CX:CX,Q118,'DP1-17, 20-26 Client Data Entry'!I:I,"=Yes")</f>
        <v>0</v>
      </c>
      <c r="S118" s="252"/>
      <c r="T118" s="37"/>
      <c r="U118" s="37"/>
      <c r="V118" s="37"/>
      <c r="W118" s="37"/>
      <c r="X118" s="37"/>
      <c r="Y118" s="37"/>
      <c r="Z118" s="37"/>
      <c r="AA118" s="37"/>
      <c r="AB118" s="37"/>
      <c r="AC118" s="37"/>
    </row>
    <row r="119" spans="1:29" x14ac:dyDescent="0.35">
      <c r="A119" s="325"/>
      <c r="B119" s="484"/>
      <c r="C119" s="335" t="s">
        <v>499</v>
      </c>
      <c r="D119" s="337">
        <f t="shared" si="0"/>
        <v>0</v>
      </c>
      <c r="E119" s="322">
        <f>COUNTIFS('DP1-17, 20-26 Client Data Entry'!CB:CB,C139,'DP1-17, 20-26 Client Data Entry'!R:R,"=Yes")</f>
        <v>0</v>
      </c>
      <c r="F119" s="337">
        <f>COUNTIFS('DP1-17, 20-26 Client Data Entry'!CA:CA,C139,'DP1-17, 20-26 Client Data Entry'!R:R,"=Yes")</f>
        <v>0</v>
      </c>
      <c r="G119" s="322"/>
      <c r="H119" s="325"/>
      <c r="I119" s="335" t="s">
        <v>512</v>
      </c>
      <c r="J119" s="337">
        <f>COUNTIFS('DP1-17, 20-26 Client Data Entry'!CR:CR,I119,'DP1-17, 20-26 Client Data Entry'!I:I,"=Yes")</f>
        <v>0</v>
      </c>
      <c r="K119" s="322"/>
      <c r="L119" s="321"/>
      <c r="M119" s="335" t="s">
        <v>442</v>
      </c>
      <c r="N119" s="337">
        <f>COUNTIFS('DP1-17, 20-26 Client Data Entry'!CS:CS,M119,'DP1-17, 20-26 Client Data Entry'!I:I,"=Yes")</f>
        <v>0</v>
      </c>
      <c r="O119" s="322"/>
      <c r="P119" s="322"/>
      <c r="Q119" s="335"/>
      <c r="R119" s="306">
        <f>COUNTIFS('DP1-17, 20-26 Client Data Entry'!CX:CX,Q119,'DP1-17, 20-26 Client Data Entry'!I:I,"=Yes")</f>
        <v>0</v>
      </c>
      <c r="S119" s="252"/>
      <c r="T119" s="37"/>
      <c r="U119" s="37"/>
      <c r="V119" s="37"/>
      <c r="W119" s="37"/>
      <c r="X119" s="37"/>
      <c r="Y119" s="37"/>
      <c r="Z119" s="37"/>
      <c r="AA119" s="37"/>
      <c r="AB119" s="37"/>
      <c r="AC119" s="37"/>
    </row>
    <row r="120" spans="1:29" x14ac:dyDescent="0.35">
      <c r="A120" s="325"/>
      <c r="B120" s="484"/>
      <c r="C120" s="335" t="s">
        <v>501</v>
      </c>
      <c r="D120" s="337">
        <f t="shared" si="0"/>
        <v>0</v>
      </c>
      <c r="E120" s="322">
        <f>COUNTIFS('DP1-17, 20-26 Client Data Entry'!CB:CB,C140,'DP1-17, 20-26 Client Data Entry'!R:R,"=Yes")</f>
        <v>0</v>
      </c>
      <c r="F120" s="337">
        <f>COUNTIFS('DP1-17, 20-26 Client Data Entry'!CA:CA,C140,'DP1-17, 20-26 Client Data Entry'!R:R,"=Yes")</f>
        <v>0</v>
      </c>
      <c r="G120" s="322"/>
      <c r="H120" s="325"/>
      <c r="I120" s="335" t="s">
        <v>513</v>
      </c>
      <c r="J120" s="337">
        <f>COUNTIFS('DP1-17, 20-26 Client Data Entry'!CR:CR,I120,'DP1-17, 20-26 Client Data Entry'!I:I,"=Yes")</f>
        <v>0</v>
      </c>
      <c r="K120" s="322"/>
      <c r="L120" s="321"/>
      <c r="M120" s="335" t="s">
        <v>514</v>
      </c>
      <c r="N120" s="337">
        <f>COUNTIFS('DP1-17, 20-26 Client Data Entry'!CS:CS,M120,'DP1-17, 20-26 Client Data Entry'!I:I,"=Yes")</f>
        <v>0</v>
      </c>
      <c r="O120" s="322"/>
      <c r="P120" s="322"/>
      <c r="Q120" s="335"/>
      <c r="R120" s="306">
        <f>COUNTIFS('DP1-17, 20-26 Client Data Entry'!CX:CX,Q120,'DP1-17, 20-26 Client Data Entry'!I:I,"=Yes")</f>
        <v>0</v>
      </c>
      <c r="S120" s="252"/>
      <c r="T120" s="37"/>
      <c r="U120" s="37"/>
      <c r="V120" s="37"/>
      <c r="W120" s="37"/>
      <c r="X120" s="37"/>
      <c r="Y120" s="37"/>
      <c r="Z120" s="37"/>
      <c r="AA120" s="37"/>
      <c r="AB120" s="37"/>
      <c r="AC120" s="37"/>
    </row>
    <row r="121" spans="1:29" x14ac:dyDescent="0.35">
      <c r="A121" s="325"/>
      <c r="B121" s="484"/>
      <c r="C121" s="335" t="s">
        <v>503</v>
      </c>
      <c r="D121" s="337">
        <f t="shared" si="0"/>
        <v>0</v>
      </c>
      <c r="E121" s="322">
        <f>COUNTIFS('DP1-17, 20-26 Client Data Entry'!CB:CB,C141,'DP1-17, 20-26 Client Data Entry'!R:R,"=Yes")</f>
        <v>0</v>
      </c>
      <c r="F121" s="337">
        <f>COUNTIFS('DP1-17, 20-26 Client Data Entry'!CA:CA,C141,'DP1-17, 20-26 Client Data Entry'!R:R,"=Yes")</f>
        <v>0</v>
      </c>
      <c r="G121" s="322"/>
      <c r="H121" s="484" t="s">
        <v>479</v>
      </c>
      <c r="I121" s="335" t="s">
        <v>515</v>
      </c>
      <c r="J121" s="337">
        <f>COUNTIFS('DP1-17, 20-26 Client Data Entry'!CR:CR,I121,'DP1-17, 20-26 Client Data Entry'!I:I,"=Yes")</f>
        <v>0</v>
      </c>
      <c r="K121" s="322"/>
      <c r="L121" s="321"/>
      <c r="M121" s="335" t="s">
        <v>516</v>
      </c>
      <c r="N121" s="337">
        <f>COUNTIFS('DP1-17, 20-26 Client Data Entry'!CS:CS,M121,'DP1-17, 20-26 Client Data Entry'!I:I,"=Yes")</f>
        <v>0</v>
      </c>
      <c r="O121" s="322"/>
      <c r="P121" s="322"/>
      <c r="Q121" s="335"/>
      <c r="R121" s="306">
        <f>COUNTIFS('DP1-17, 20-26 Client Data Entry'!CX:CX,Q121,'DP1-17, 20-26 Client Data Entry'!I:I,"=Yes")</f>
        <v>0</v>
      </c>
      <c r="S121" s="252"/>
      <c r="T121" s="37"/>
      <c r="U121" s="37"/>
      <c r="V121" s="37"/>
      <c r="W121" s="37"/>
      <c r="X121" s="37"/>
      <c r="Y121" s="37"/>
      <c r="Z121" s="37"/>
      <c r="AA121" s="37"/>
      <c r="AB121" s="37"/>
      <c r="AC121" s="37"/>
    </row>
    <row r="122" spans="1:29" x14ac:dyDescent="0.35">
      <c r="A122" s="325"/>
      <c r="B122" s="484"/>
      <c r="C122" s="335" t="s">
        <v>504</v>
      </c>
      <c r="D122" s="337">
        <f t="shared" si="0"/>
        <v>0</v>
      </c>
      <c r="E122" s="322">
        <f>COUNTIFS('DP1-17, 20-26 Client Data Entry'!CB:CB,C142,'DP1-17, 20-26 Client Data Entry'!R:R,"=Yes")</f>
        <v>0</v>
      </c>
      <c r="F122" s="337">
        <f>COUNTIFS('DP1-17, 20-26 Client Data Entry'!CA:CA,C142,'DP1-17, 20-26 Client Data Entry'!R:R,"=Yes")</f>
        <v>0</v>
      </c>
      <c r="G122" s="322"/>
      <c r="H122" s="484"/>
      <c r="I122" s="335" t="s">
        <v>517</v>
      </c>
      <c r="J122" s="337">
        <f>COUNTIFS('DP1-17, 20-26 Client Data Entry'!CR:CR,I122,'DP1-17, 20-26 Client Data Entry'!I:I,"=Yes")</f>
        <v>0</v>
      </c>
      <c r="K122" s="322"/>
      <c r="L122" s="484" t="s">
        <v>230</v>
      </c>
      <c r="M122" s="335" t="s">
        <v>446</v>
      </c>
      <c r="N122" s="337">
        <f>COUNTIFS('DP1-17, 20-26 Client Data Entry'!CS:CS,M122,'DP1-17, 20-26 Client Data Entry'!I:I,"=Yes")</f>
        <v>0</v>
      </c>
      <c r="O122" s="322"/>
      <c r="P122" s="322"/>
      <c r="Q122" s="335"/>
      <c r="R122" s="306">
        <f>COUNTIFS('DP1-17, 20-26 Client Data Entry'!CX:CX,Q122,'DP1-17, 20-26 Client Data Entry'!I:I,"=Yes")</f>
        <v>0</v>
      </c>
      <c r="S122" s="252"/>
      <c r="T122" s="37"/>
      <c r="U122" s="37"/>
      <c r="V122" s="37"/>
      <c r="W122" s="37"/>
      <c r="X122" s="37"/>
      <c r="Y122" s="37"/>
      <c r="Z122" s="37"/>
      <c r="AA122" s="37"/>
      <c r="AB122" s="37"/>
      <c r="AC122" s="37"/>
    </row>
    <row r="123" spans="1:29" ht="15" thickBot="1" x14ac:dyDescent="0.4">
      <c r="A123" s="325"/>
      <c r="B123" s="484"/>
      <c r="C123" s="335" t="s">
        <v>505</v>
      </c>
      <c r="D123" s="337">
        <f t="shared" si="0"/>
        <v>0</v>
      </c>
      <c r="E123" s="322">
        <f>COUNTIFS('DP1-17, 20-26 Client Data Entry'!CB:CB,C143,'DP1-17, 20-26 Client Data Entry'!R:R,"=Yes")</f>
        <v>0</v>
      </c>
      <c r="F123" s="337">
        <f>COUNTIFS('DP1-17, 20-26 Client Data Entry'!CA:CA,C143,'DP1-17, 20-26 Client Data Entry'!R:R,"=Yes")</f>
        <v>0</v>
      </c>
      <c r="G123" s="322"/>
      <c r="H123" s="484"/>
      <c r="I123" s="335" t="s">
        <v>518</v>
      </c>
      <c r="J123" s="337">
        <f>COUNTIFS('DP1-17, 20-26 Client Data Entry'!CR:CR,I123,'DP1-17, 20-26 Client Data Entry'!I:I,"=Yes")</f>
        <v>0</v>
      </c>
      <c r="K123" s="322"/>
      <c r="L123" s="484"/>
      <c r="M123" s="335" t="s">
        <v>519</v>
      </c>
      <c r="N123" s="337">
        <f>COUNTIFS('DP1-17, 20-26 Client Data Entry'!CS:CS,M123,'DP1-17, 20-26 Client Data Entry'!I:I,"=Yes")</f>
        <v>0</v>
      </c>
      <c r="O123" s="322"/>
      <c r="P123" s="322"/>
      <c r="Q123" s="338"/>
      <c r="R123" s="314">
        <f>COUNTIFS('DP1-17, 20-26 Client Data Entry'!CX:CX,Q123,'DP1-17, 20-26 Client Data Entry'!I:I,"=Yes")</f>
        <v>0</v>
      </c>
      <c r="S123" s="252"/>
      <c r="T123" s="37"/>
      <c r="U123" s="37"/>
      <c r="V123" s="37"/>
      <c r="W123" s="37"/>
      <c r="X123" s="37"/>
      <c r="Y123" s="37"/>
      <c r="Z123" s="37"/>
      <c r="AA123" s="37"/>
      <c r="AB123" s="37"/>
      <c r="AC123" s="37"/>
    </row>
    <row r="124" spans="1:29" ht="15" thickBot="1" x14ac:dyDescent="0.4">
      <c r="A124" s="325"/>
      <c r="B124" s="484"/>
      <c r="C124" s="335" t="s">
        <v>507</v>
      </c>
      <c r="D124" s="337">
        <f t="shared" si="0"/>
        <v>0</v>
      </c>
      <c r="E124" s="322">
        <f>COUNTIFS('DP1-17, 20-26 Client Data Entry'!CB:CB,C144,'DP1-17, 20-26 Client Data Entry'!R:R,"=Yes")</f>
        <v>0</v>
      </c>
      <c r="F124" s="337">
        <f>COUNTIFS('DP1-17, 20-26 Client Data Entry'!CA:CA,C144,'DP1-17, 20-26 Client Data Entry'!R:R,"=Yes")</f>
        <v>0</v>
      </c>
      <c r="G124" s="322"/>
      <c r="H124" s="484"/>
      <c r="I124" s="335" t="s">
        <v>520</v>
      </c>
      <c r="J124" s="337">
        <f>COUNTIFS('DP1-17, 20-26 Client Data Entry'!CR:CR,I124,'DP1-17, 20-26 Client Data Entry'!I:I,"=Yes")</f>
        <v>0</v>
      </c>
      <c r="K124" s="322"/>
      <c r="L124" s="484"/>
      <c r="M124" s="335" t="s">
        <v>521</v>
      </c>
      <c r="N124" s="337">
        <f>COUNTIFS('DP1-17, 20-26 Client Data Entry'!CS:CS,M124,'DP1-17, 20-26 Client Data Entry'!I:I,"=Yes")</f>
        <v>0</v>
      </c>
      <c r="O124" s="322"/>
      <c r="P124" s="322"/>
      <c r="Q124" s="322"/>
      <c r="R124" s="252"/>
      <c r="S124" s="252"/>
      <c r="T124" s="37"/>
      <c r="U124" s="37"/>
      <c r="V124" s="37"/>
      <c r="W124" s="37"/>
      <c r="X124" s="37"/>
      <c r="Y124" s="37"/>
      <c r="Z124" s="37"/>
      <c r="AA124" s="37"/>
      <c r="AB124" s="37"/>
      <c r="AC124" s="37"/>
    </row>
    <row r="125" spans="1:29" ht="15" thickBot="1" x14ac:dyDescent="0.4">
      <c r="A125" s="325"/>
      <c r="B125" s="325"/>
      <c r="C125" s="335" t="s">
        <v>508</v>
      </c>
      <c r="D125" s="337">
        <f t="shared" si="0"/>
        <v>0</v>
      </c>
      <c r="E125" s="322">
        <f>COUNTIFS('DP1-17, 20-26 Client Data Entry'!CB:CB,C145,'DP1-17, 20-26 Client Data Entry'!R:R,"=Yes")</f>
        <v>0</v>
      </c>
      <c r="F125" s="337">
        <f>COUNTIFS('DP1-17, 20-26 Client Data Entry'!CA:CA,C145,'DP1-17, 20-26 Client Data Entry'!R:R,"=Yes")</f>
        <v>0</v>
      </c>
      <c r="G125" s="322"/>
      <c r="H125" s="484"/>
      <c r="I125" s="335" t="s">
        <v>522</v>
      </c>
      <c r="J125" s="337">
        <f>COUNTIFS('DP1-17, 20-26 Client Data Entry'!CR:CR,I125,'DP1-17, 20-26 Client Data Entry'!I:I,"=Yes")</f>
        <v>0</v>
      </c>
      <c r="K125" s="322"/>
      <c r="L125" s="484"/>
      <c r="M125" s="335" t="s">
        <v>453</v>
      </c>
      <c r="N125" s="337">
        <f>COUNTIFS('DP1-17, 20-26 Client Data Entry'!CS:CS,M125,'DP1-17, 20-26 Client Data Entry'!I:I,"=Yes")</f>
        <v>0</v>
      </c>
      <c r="O125" s="322"/>
      <c r="P125" s="322"/>
      <c r="Q125" s="363" t="s">
        <v>523</v>
      </c>
      <c r="R125" s="299" t="s">
        <v>229</v>
      </c>
      <c r="S125" s="252"/>
      <c r="T125" s="37"/>
      <c r="U125" s="37"/>
      <c r="V125" s="37"/>
      <c r="W125" s="37"/>
      <c r="X125" s="37"/>
      <c r="Y125" s="37"/>
      <c r="Z125" s="37"/>
      <c r="AA125" s="37"/>
      <c r="AB125" s="37"/>
      <c r="AC125" s="37"/>
    </row>
    <row r="126" spans="1:29" ht="14.75" customHeight="1" x14ac:dyDescent="0.35">
      <c r="A126" s="325"/>
      <c r="B126" s="325"/>
      <c r="C126" s="335" t="s">
        <v>510</v>
      </c>
      <c r="D126" s="337">
        <f t="shared" si="0"/>
        <v>0</v>
      </c>
      <c r="E126" s="322">
        <f>COUNTIFS('DP1-17, 20-26 Client Data Entry'!CB:CB,C146,'DP1-17, 20-26 Client Data Entry'!R:R,"=Yes")</f>
        <v>0</v>
      </c>
      <c r="F126" s="337">
        <f>COUNTIFS('DP1-17, 20-26 Client Data Entry'!CA:CA,C146,'DP1-17, 20-26 Client Data Entry'!R:R,"=Yes")</f>
        <v>0</v>
      </c>
      <c r="G126" s="322"/>
      <c r="H126" s="484"/>
      <c r="I126" s="335" t="s">
        <v>524</v>
      </c>
      <c r="J126" s="337">
        <f>COUNTIFS('DP1-17, 20-26 Client Data Entry'!CR:CR,I126,'DP1-17, 20-26 Client Data Entry'!I:I,"=Yes")</f>
        <v>0</v>
      </c>
      <c r="K126" s="322"/>
      <c r="L126" s="484"/>
      <c r="M126" s="335" t="s">
        <v>458</v>
      </c>
      <c r="N126" s="337">
        <f>COUNTIFS('DP1-17, 20-26 Client Data Entry'!CS:CS,M126,'DP1-17, 20-26 Client Data Entry'!I:I,"=Yes")</f>
        <v>0</v>
      </c>
      <c r="O126" s="322"/>
      <c r="P126" s="322"/>
      <c r="Q126" s="331" t="s">
        <v>162</v>
      </c>
      <c r="R126" s="303">
        <f>COUNTIFS('DP1-17, 20-26 Client Data Entry'!CY:CY,"Yes",'DP1-17, 20-26 Client Data Entry'!I:I,"=Yes")</f>
        <v>0</v>
      </c>
      <c r="S126" s="252"/>
      <c r="T126" s="37"/>
      <c r="U126" s="37"/>
      <c r="V126" s="37"/>
      <c r="W126" s="37"/>
      <c r="X126" s="37"/>
      <c r="Y126" s="37"/>
      <c r="Z126" s="37"/>
      <c r="AA126" s="37"/>
      <c r="AB126" s="37"/>
      <c r="AC126" s="37"/>
    </row>
    <row r="127" spans="1:29" x14ac:dyDescent="0.35">
      <c r="A127" s="325"/>
      <c r="B127" s="325"/>
      <c r="C127" s="335" t="s">
        <v>511</v>
      </c>
      <c r="D127" s="337">
        <f t="shared" si="0"/>
        <v>0</v>
      </c>
      <c r="E127" s="322">
        <f>COUNTIFS('DP1-17, 20-26 Client Data Entry'!CB:CB,C147,'DP1-17, 20-26 Client Data Entry'!R:R,"=Yes")</f>
        <v>0</v>
      </c>
      <c r="F127" s="337">
        <f>COUNTIFS('DP1-17, 20-26 Client Data Entry'!CA:CA,C147,'DP1-17, 20-26 Client Data Entry'!R:R,"=Yes")</f>
        <v>0</v>
      </c>
      <c r="G127" s="322"/>
      <c r="H127" s="484"/>
      <c r="I127" s="335" t="s">
        <v>525</v>
      </c>
      <c r="J127" s="337">
        <f>COUNTIFS('DP1-17, 20-26 Client Data Entry'!CR:CR,I127,'DP1-17, 20-26 Client Data Entry'!I:I,"=Yes")</f>
        <v>0</v>
      </c>
      <c r="K127" s="322"/>
      <c r="L127" s="484"/>
      <c r="M127" s="335" t="s">
        <v>526</v>
      </c>
      <c r="N127" s="337">
        <f>COUNTIFS('DP1-17, 20-26 Client Data Entry'!CS:CS,M127,'DP1-17, 20-26 Client Data Entry'!I:I,"=Yes")</f>
        <v>0</v>
      </c>
      <c r="O127" s="322"/>
      <c r="P127" s="322"/>
      <c r="Q127" s="335" t="s">
        <v>163</v>
      </c>
      <c r="R127" s="305">
        <f>COUNTIFS('DP1-17, 20-26 Client Data Entry'!CZ:CZ,"Yes",'DP1-17, 20-26 Client Data Entry'!I:I,"=Yes")</f>
        <v>0</v>
      </c>
      <c r="S127" s="252"/>
      <c r="T127" s="37"/>
      <c r="U127" s="37"/>
      <c r="V127" s="37"/>
      <c r="W127" s="37"/>
      <c r="X127" s="37"/>
      <c r="Y127" s="37"/>
      <c r="Z127" s="37"/>
      <c r="AA127" s="37"/>
      <c r="AB127" s="37"/>
      <c r="AC127" s="37"/>
    </row>
    <row r="128" spans="1:29" x14ac:dyDescent="0.35">
      <c r="A128" s="325"/>
      <c r="B128" s="325"/>
      <c r="C128" s="335" t="s">
        <v>512</v>
      </c>
      <c r="D128" s="337">
        <f t="shared" si="0"/>
        <v>0</v>
      </c>
      <c r="E128" s="322">
        <f>COUNTIFS('DP1-17, 20-26 Client Data Entry'!CB:CB,C148,'DP1-17, 20-26 Client Data Entry'!R:R,"=Yes")</f>
        <v>0</v>
      </c>
      <c r="F128" s="337">
        <f>COUNTIFS('DP1-17, 20-26 Client Data Entry'!CA:CA,C148,'DP1-17, 20-26 Client Data Entry'!R:R,"=Yes")</f>
        <v>0</v>
      </c>
      <c r="G128" s="322"/>
      <c r="H128" s="484"/>
      <c r="I128" s="335" t="s">
        <v>527</v>
      </c>
      <c r="J128" s="337">
        <f>COUNTIFS('DP1-17, 20-26 Client Data Entry'!CR:CR,I128,'DP1-17, 20-26 Client Data Entry'!I:I,"=Yes")</f>
        <v>0</v>
      </c>
      <c r="K128" s="322"/>
      <c r="L128" s="484"/>
      <c r="M128" s="335" t="s">
        <v>464</v>
      </c>
      <c r="N128" s="337">
        <f>COUNTIFS('DP1-17, 20-26 Client Data Entry'!CS:CS,M128,'DP1-17, 20-26 Client Data Entry'!I:I,"=Yes")</f>
        <v>0</v>
      </c>
      <c r="O128" s="322"/>
      <c r="P128" s="322"/>
      <c r="Q128" s="335" t="s">
        <v>237</v>
      </c>
      <c r="R128" s="305">
        <f>COUNTIFS('DP1-17, 20-26 Client Data Entry'!DA:DA,"Yes",'DP1-17, 20-26 Client Data Entry'!I:I,"=Yes")</f>
        <v>0</v>
      </c>
      <c r="S128" s="252"/>
      <c r="T128" s="37"/>
      <c r="U128" s="37"/>
      <c r="V128" s="37"/>
      <c r="W128" s="37"/>
      <c r="X128" s="37"/>
      <c r="Y128" s="37"/>
      <c r="Z128" s="37"/>
      <c r="AA128" s="37"/>
      <c r="AB128" s="37"/>
      <c r="AC128" s="37"/>
    </row>
    <row r="129" spans="1:29" x14ac:dyDescent="0.35">
      <c r="A129" s="325"/>
      <c r="B129" s="325"/>
      <c r="C129" s="335" t="s">
        <v>513</v>
      </c>
      <c r="D129" s="337">
        <f t="shared" si="0"/>
        <v>0</v>
      </c>
      <c r="E129" s="322">
        <f>COUNTIFS('DP1-17, 20-26 Client Data Entry'!CB:CB,C149,'DP1-17, 20-26 Client Data Entry'!R:R,"=Yes")</f>
        <v>0</v>
      </c>
      <c r="F129" s="337">
        <f>COUNTIFS('DP1-17, 20-26 Client Data Entry'!CA:CA,C149,'DP1-17, 20-26 Client Data Entry'!R:R,"=Yes")</f>
        <v>0</v>
      </c>
      <c r="G129" s="322"/>
      <c r="H129" s="484"/>
      <c r="I129" s="335" t="s">
        <v>528</v>
      </c>
      <c r="J129" s="337">
        <f>COUNTIFS('DP1-17, 20-26 Client Data Entry'!CR:CR,I129,'DP1-17, 20-26 Client Data Entry'!I:I,"=Yes")</f>
        <v>0</v>
      </c>
      <c r="K129" s="322"/>
      <c r="L129" s="484"/>
      <c r="M129" s="335" t="s">
        <v>529</v>
      </c>
      <c r="N129" s="337">
        <f>COUNTIFS('DP1-17, 20-26 Client Data Entry'!CS:CS,M129,'DP1-17, 20-26 Client Data Entry'!I:I,"=Yes")</f>
        <v>0</v>
      </c>
      <c r="O129" s="322"/>
      <c r="P129" s="322"/>
      <c r="Q129" s="335" t="s">
        <v>165</v>
      </c>
      <c r="R129" s="305">
        <f>COUNTIFS('DP1-17, 20-26 Client Data Entry'!DB:DB,"Yes",'DP1-17, 20-26 Client Data Entry'!I:I,"=Yes")</f>
        <v>0</v>
      </c>
      <c r="S129" s="252"/>
      <c r="T129" s="37"/>
      <c r="U129" s="37"/>
      <c r="V129" s="37"/>
      <c r="W129" s="37"/>
      <c r="X129" s="37"/>
      <c r="Y129" s="37"/>
      <c r="Z129" s="37"/>
      <c r="AA129" s="37"/>
      <c r="AB129" s="37"/>
      <c r="AC129" s="37"/>
    </row>
    <row r="130" spans="1:29" ht="17.149999999999999" customHeight="1" x14ac:dyDescent="0.35">
      <c r="A130" s="325"/>
      <c r="B130" s="488" t="s">
        <v>487</v>
      </c>
      <c r="C130" s="335" t="s">
        <v>515</v>
      </c>
      <c r="D130" s="337">
        <f t="shared" si="0"/>
        <v>0</v>
      </c>
      <c r="E130" s="322">
        <f>COUNTIFS('DP1-17, 20-26 Client Data Entry'!CB:CB,#REF!,'DP1-17, 20-26 Client Data Entry'!R:R,"=Yes")</f>
        <v>0</v>
      </c>
      <c r="F130" s="337">
        <f>COUNTIFS('DP1-17, 20-26 Client Data Entry'!CA:CA,#REF!,'DP1-17, 20-26 Client Data Entry'!R:R,"=Yes")</f>
        <v>0</v>
      </c>
      <c r="G130" s="322"/>
      <c r="H130" s="484"/>
      <c r="I130" s="335" t="s">
        <v>530</v>
      </c>
      <c r="J130" s="337">
        <f>COUNTIFS('DP1-17, 20-26 Client Data Entry'!CR:CR,I130,'DP1-17, 20-26 Client Data Entry'!I:I,"=Yes")</f>
        <v>0</v>
      </c>
      <c r="K130" s="322"/>
      <c r="L130" s="484"/>
      <c r="M130" s="335" t="s">
        <v>473</v>
      </c>
      <c r="N130" s="337">
        <f>COUNTIFS('DP1-17, 20-26 Client Data Entry'!CS:CS,M130,'DP1-17, 20-26 Client Data Entry'!I:I,"=Yes")</f>
        <v>0</v>
      </c>
      <c r="O130" s="322"/>
      <c r="P130" s="322"/>
      <c r="Q130" s="335" t="s">
        <v>531</v>
      </c>
      <c r="R130" s="305">
        <f>COUNTIFS('DP1-17, 20-26 Client Data Entry'!DC:DC,"Yes",'DP1-17, 20-26 Client Data Entry'!I:I,"=Yes")</f>
        <v>0</v>
      </c>
      <c r="S130" s="252"/>
      <c r="T130" s="37"/>
      <c r="U130" s="37"/>
      <c r="V130" s="37"/>
      <c r="W130" s="37"/>
      <c r="X130" s="37"/>
      <c r="Y130" s="37"/>
      <c r="Z130" s="37"/>
      <c r="AA130" s="37"/>
      <c r="AB130" s="37"/>
      <c r="AC130" s="37"/>
    </row>
    <row r="131" spans="1:29" ht="15" thickBot="1" x14ac:dyDescent="0.4">
      <c r="A131" s="325"/>
      <c r="B131" s="488"/>
      <c r="C131" s="335" t="s">
        <v>517</v>
      </c>
      <c r="D131" s="337">
        <f t="shared" si="0"/>
        <v>0</v>
      </c>
      <c r="E131" s="322">
        <f>COUNTIFS('DP1-17, 20-26 Client Data Entry'!CB:CB,C150,'DP1-17, 20-26 Client Data Entry'!R:R,"=Yes")</f>
        <v>0</v>
      </c>
      <c r="F131" s="337">
        <f>COUNTIFS('DP1-17, 20-26 Client Data Entry'!CA:CA,C150,'DP1-17, 20-26 Client Data Entry'!R:R,"=Yes")</f>
        <v>0</v>
      </c>
      <c r="G131" s="322"/>
      <c r="H131" s="484"/>
      <c r="I131" s="335" t="s">
        <v>532</v>
      </c>
      <c r="J131" s="337">
        <f>COUNTIFS('DP1-17, 20-26 Client Data Entry'!CR:CR,I131,'DP1-17, 20-26 Client Data Entry'!I:I,"=Yes")</f>
        <v>0</v>
      </c>
      <c r="K131" s="322"/>
      <c r="L131" s="484"/>
      <c r="M131" s="335" t="s">
        <v>477</v>
      </c>
      <c r="N131" s="375">
        <f>COUNTIFS('DP1-17, 20-26 Client Data Entry'!CS:CS,M131,'DP1-17, 20-26 Client Data Entry'!I:I,"=Yes")</f>
        <v>0</v>
      </c>
      <c r="O131" s="322"/>
      <c r="P131" s="322"/>
      <c r="Q131" s="338" t="s">
        <v>246</v>
      </c>
      <c r="R131" s="307">
        <f>COUNTIFS('DP1-17, 20-26 Client Data Entry'!DD:DD,"Yes",'DP1-17, 20-26 Client Data Entry'!I:I,"=Yes")</f>
        <v>0</v>
      </c>
      <c r="S131" s="252"/>
      <c r="T131" s="37"/>
      <c r="U131" s="37"/>
      <c r="V131" s="37"/>
      <c r="W131" s="37"/>
      <c r="X131" s="37"/>
      <c r="Y131" s="37"/>
      <c r="Z131" s="37"/>
      <c r="AA131" s="37"/>
      <c r="AB131" s="37"/>
      <c r="AC131" s="37"/>
    </row>
    <row r="132" spans="1:29" ht="15" thickBot="1" x14ac:dyDescent="0.4">
      <c r="A132" s="325"/>
      <c r="B132" s="488"/>
      <c r="C132" s="335" t="s">
        <v>518</v>
      </c>
      <c r="D132" s="337">
        <f t="shared" si="0"/>
        <v>0</v>
      </c>
      <c r="E132" s="322">
        <f>COUNTIFS('DP1-17, 20-26 Client Data Entry'!CB:CB,C151,'DP1-17, 20-26 Client Data Entry'!R:R,"=Yes")</f>
        <v>0</v>
      </c>
      <c r="F132" s="337">
        <f>COUNTIFS('DP1-17, 20-26 Client Data Entry'!CA:CA,C151,'DP1-17, 20-26 Client Data Entry'!R:R,"=Yes")</f>
        <v>0</v>
      </c>
      <c r="G132" s="322"/>
      <c r="H132" s="325"/>
      <c r="I132" s="335" t="s">
        <v>533</v>
      </c>
      <c r="J132" s="337">
        <f>COUNTIFS('DP1-17, 20-26 Client Data Entry'!CR:CR,I132,'DP1-17, 20-26 Client Data Entry'!I:I,"=Yes")</f>
        <v>0</v>
      </c>
      <c r="K132" s="322"/>
      <c r="L132" s="484"/>
      <c r="M132" s="372" t="s">
        <v>534</v>
      </c>
      <c r="N132" s="376">
        <f>COUNTIFS('DP1-17, 20-26 Client Data Entry'!CS:CS,M132,'DP1-17, 20-26 Client Data Entry'!I:I,"=Yes")</f>
        <v>0</v>
      </c>
      <c r="O132" s="322"/>
      <c r="P132" s="322"/>
      <c r="Q132" s="322"/>
      <c r="R132" s="302"/>
      <c r="S132" s="252"/>
      <c r="T132" s="37"/>
      <c r="U132" s="37"/>
      <c r="V132" s="37"/>
      <c r="W132" s="37"/>
      <c r="X132" s="37"/>
      <c r="Y132" s="37"/>
      <c r="Z132" s="37"/>
      <c r="AA132" s="37"/>
      <c r="AB132" s="37"/>
      <c r="AC132" s="37"/>
    </row>
    <row r="133" spans="1:29" ht="15" thickBot="1" x14ac:dyDescent="0.4">
      <c r="A133" s="325"/>
      <c r="B133" s="488"/>
      <c r="C133" s="335" t="s">
        <v>520</v>
      </c>
      <c r="D133" s="337">
        <f t="shared" si="0"/>
        <v>0</v>
      </c>
      <c r="E133" s="322">
        <f>COUNTIFS('DP1-17, 20-26 Client Data Entry'!CB:CB,C152,'DP1-17, 20-26 Client Data Entry'!R:R,"=Yes")</f>
        <v>0</v>
      </c>
      <c r="F133" s="337">
        <f>COUNTIFS('DP1-17, 20-26 Client Data Entry'!CA:CA,C152,'DP1-17, 20-26 Client Data Entry'!R:R,"=Yes")</f>
        <v>0</v>
      </c>
      <c r="G133" s="322"/>
      <c r="H133" s="325"/>
      <c r="I133" s="335" t="s">
        <v>535</v>
      </c>
      <c r="J133" s="337">
        <f>COUNTIFS('DP1-17, 20-26 Client Data Entry'!CR:CR,I133,'DP1-17, 20-26 Client Data Entry'!I:I,"=Yes")</f>
        <v>0</v>
      </c>
      <c r="K133" s="322"/>
      <c r="L133" s="321"/>
      <c r="M133" s="372" t="s">
        <v>183</v>
      </c>
      <c r="N133" s="376">
        <f>COUNTIFS('DP1-17, 20-26 Client Data Entry'!CS:CS,M133,'DP1-17, 20-26 Client Data Entry'!I:I,"=Yes")</f>
        <v>0</v>
      </c>
      <c r="O133" s="322"/>
      <c r="P133" s="322"/>
      <c r="Q133" s="363" t="s">
        <v>536</v>
      </c>
      <c r="R133" s="299" t="s">
        <v>229</v>
      </c>
      <c r="S133" s="252"/>
      <c r="T133" s="37"/>
      <c r="U133" s="37"/>
      <c r="V133" s="37"/>
      <c r="W133" s="37"/>
      <c r="X133" s="37"/>
      <c r="Y133" s="37"/>
      <c r="Z133" s="37"/>
      <c r="AA133" s="37"/>
      <c r="AB133" s="37"/>
      <c r="AC133" s="37"/>
    </row>
    <row r="134" spans="1:29" ht="15" thickBot="1" x14ac:dyDescent="0.4">
      <c r="A134" s="325"/>
      <c r="B134" s="488"/>
      <c r="C134" s="335" t="s">
        <v>522</v>
      </c>
      <c r="D134" s="337">
        <f t="shared" ref="D134:D149" si="1">E114+F114</f>
        <v>0</v>
      </c>
      <c r="E134" s="322">
        <f>COUNTIFS('DP1-17, 20-26 Client Data Entry'!CB:CB,C153,'DP1-17, 20-26 Client Data Entry'!R:R,"=Yes")</f>
        <v>0</v>
      </c>
      <c r="F134" s="337">
        <f>COUNTIFS('DP1-17, 20-26 Client Data Entry'!CA:CA,C153,'DP1-17, 20-26 Client Data Entry'!R:R,"=Yes")</f>
        <v>0</v>
      </c>
      <c r="G134" s="322"/>
      <c r="H134" s="325"/>
      <c r="I134" s="335" t="s">
        <v>537</v>
      </c>
      <c r="J134" s="337">
        <f>COUNTIFS('DP1-17, 20-26 Client Data Entry'!CR:CR,I134,'DP1-17, 20-26 Client Data Entry'!I:I,"=Yes")</f>
        <v>0</v>
      </c>
      <c r="K134" s="322"/>
      <c r="L134" s="321"/>
      <c r="M134" s="338" t="s">
        <v>449</v>
      </c>
      <c r="N134" s="377">
        <f>COUNTIFS('DP1-17, 20-26 Client Data Entry'!CS:CS,M134,'DP1-17, 20-26 Client Data Entry'!I:I,"=Yes")</f>
        <v>0</v>
      </c>
      <c r="O134" s="322"/>
      <c r="P134" s="325"/>
      <c r="Q134" s="331" t="s">
        <v>207</v>
      </c>
      <c r="R134" s="303">
        <f>SUMIF('DP 18 Training Data Entry'!O:O,"Yes",'DP 18 Training Data Entry'!E:E)</f>
        <v>0</v>
      </c>
      <c r="S134" s="252"/>
      <c r="T134" s="37"/>
      <c r="U134" s="37"/>
      <c r="V134" s="37"/>
      <c r="W134" s="37"/>
      <c r="X134" s="37"/>
      <c r="Y134" s="37"/>
      <c r="Z134" s="37"/>
      <c r="AA134" s="37"/>
      <c r="AB134" s="37"/>
      <c r="AC134" s="37"/>
    </row>
    <row r="135" spans="1:29" ht="15" thickBot="1" x14ac:dyDescent="0.4">
      <c r="A135" s="325"/>
      <c r="B135" s="488"/>
      <c r="C135" s="335" t="s">
        <v>524</v>
      </c>
      <c r="D135" s="337">
        <f t="shared" si="1"/>
        <v>0</v>
      </c>
      <c r="E135" s="322">
        <f>COUNTIFS('DP1-17, 20-26 Client Data Entry'!CB:CB,C154,'DP1-17, 20-26 Client Data Entry'!R:R,"=Yes")</f>
        <v>0</v>
      </c>
      <c r="F135" s="337">
        <f>COUNTIFS('DP1-17, 20-26 Client Data Entry'!CA:CA,C154,'DP1-17, 20-26 Client Data Entry'!R:R,"=Yes")</f>
        <v>0</v>
      </c>
      <c r="G135" s="322"/>
      <c r="H135" s="325"/>
      <c r="I135" s="335" t="s">
        <v>538</v>
      </c>
      <c r="J135" s="337">
        <f>COUNTIFS('DP1-17, 20-26 Client Data Entry'!CR:CR,I135,'DP1-17, 20-26 Client Data Entry'!I:I,"=Yes")</f>
        <v>0</v>
      </c>
      <c r="K135" s="322"/>
      <c r="L135" s="323"/>
      <c r="M135" s="322"/>
      <c r="N135" s="322"/>
      <c r="O135" s="322"/>
      <c r="P135" s="325"/>
      <c r="Q135" s="335" t="s">
        <v>208</v>
      </c>
      <c r="R135" s="305">
        <f>SUMIF('DP 18 Training Data Entry'!O:O,"Yes",'DP 18 Training Data Entry'!F:F)</f>
        <v>0</v>
      </c>
      <c r="S135" s="252"/>
      <c r="T135" s="37"/>
      <c r="U135" s="37"/>
      <c r="V135" s="37"/>
      <c r="W135" s="37"/>
      <c r="X135" s="37"/>
      <c r="Y135" s="37"/>
      <c r="Z135" s="37"/>
      <c r="AA135" s="37"/>
      <c r="AB135" s="37"/>
      <c r="AC135" s="37"/>
    </row>
    <row r="136" spans="1:29" ht="28.5" customHeight="1" thickBot="1" x14ac:dyDescent="0.4">
      <c r="A136" s="325"/>
      <c r="B136" s="488"/>
      <c r="C136" s="344" t="s">
        <v>525</v>
      </c>
      <c r="D136" s="345">
        <f t="shared" si="1"/>
        <v>0</v>
      </c>
      <c r="E136" s="378">
        <f>COUNTIFS('DP1-17, 20-26 Client Data Entry'!CB:CB,C155,'DP1-17, 20-26 Client Data Entry'!R:R,"=Yes")</f>
        <v>0</v>
      </c>
      <c r="F136" s="345">
        <f>COUNTIFS('DP1-17, 20-26 Client Data Entry'!CA:CA,C155,'DP1-17, 20-26 Client Data Entry'!R:R,"=Yes")</f>
        <v>0</v>
      </c>
      <c r="G136" s="378"/>
      <c r="H136" s="325"/>
      <c r="I136" s="344" t="s">
        <v>539</v>
      </c>
      <c r="J136" s="345">
        <f>COUNTIFS('DP1-17, 20-26 Client Data Entry'!CR:CR,I136,'DP1-17, 20-26 Client Data Entry'!I:I,"=Yes")</f>
        <v>0</v>
      </c>
      <c r="K136" s="322"/>
      <c r="L136" s="323"/>
      <c r="M136" s="352" t="s">
        <v>540</v>
      </c>
      <c r="N136" s="329" t="s">
        <v>229</v>
      </c>
      <c r="O136" s="322"/>
      <c r="P136" s="325"/>
      <c r="Q136" s="344" t="s">
        <v>541</v>
      </c>
      <c r="R136" s="311">
        <f>SUMIF('DP 18 Training Data Entry'!O:O,"Yes",'DP 18 Training Data Entry'!G:G)</f>
        <v>0</v>
      </c>
      <c r="S136" s="252"/>
      <c r="T136" s="37"/>
      <c r="U136" s="37"/>
      <c r="V136" s="37"/>
      <c r="W136" s="37"/>
      <c r="X136" s="37"/>
      <c r="Y136" s="37"/>
      <c r="Z136" s="37"/>
      <c r="AA136" s="37"/>
      <c r="AB136" s="37"/>
      <c r="AC136" s="37"/>
    </row>
    <row r="137" spans="1:29" x14ac:dyDescent="0.35">
      <c r="A137" s="325"/>
      <c r="B137" s="488"/>
      <c r="C137" s="335" t="s">
        <v>527</v>
      </c>
      <c r="D137" s="337">
        <f t="shared" si="1"/>
        <v>0</v>
      </c>
      <c r="E137" s="322">
        <f>COUNTIFS('DP1-17, 20-26 Client Data Entry'!CB:CB,C156,'DP1-17, 20-26 Client Data Entry'!R:R,"=Yes")</f>
        <v>0</v>
      </c>
      <c r="F137" s="337">
        <f>COUNTIFS('DP1-17, 20-26 Client Data Entry'!CA:CA,C156,'DP1-17, 20-26 Client Data Entry'!R:R,"=Yes")</f>
        <v>0</v>
      </c>
      <c r="G137" s="322"/>
      <c r="H137" s="325"/>
      <c r="I137" s="335" t="s">
        <v>542</v>
      </c>
      <c r="J137" s="337">
        <f>COUNTIFS('DP1-17, 20-26 Client Data Entry'!CR:CR,I137,'DP1-17, 20-26 Client Data Entry'!I:I,"=Yes")</f>
        <v>0</v>
      </c>
      <c r="K137" s="322"/>
      <c r="L137" s="323"/>
      <c r="M137" s="353" cm="1">
        <f t="array" ref="M137">_xlfn.UNIQUE('DP1-17, 20-26 Client Data Entry'!CT4:CT2000)</f>
        <v>0</v>
      </c>
      <c r="N137" s="354"/>
      <c r="O137" s="322"/>
      <c r="P137" s="325"/>
      <c r="Q137" s="335" t="s">
        <v>210</v>
      </c>
      <c r="R137" s="305">
        <f>SUMIF('DP 18 Training Data Entry'!O:O,"Yes",'DP 18 Training Data Entry'!H:H)</f>
        <v>0</v>
      </c>
      <c r="S137" s="252"/>
      <c r="T137" s="37"/>
      <c r="U137" s="37"/>
      <c r="V137" s="37"/>
      <c r="W137" s="37"/>
      <c r="X137" s="37"/>
      <c r="Y137" s="37"/>
      <c r="Z137" s="37"/>
      <c r="AA137" s="37"/>
      <c r="AB137" s="37"/>
      <c r="AC137" s="37"/>
    </row>
    <row r="138" spans="1:29" x14ac:dyDescent="0.35">
      <c r="A138" s="325"/>
      <c r="B138" s="488"/>
      <c r="C138" s="335" t="s">
        <v>528</v>
      </c>
      <c r="D138" s="337">
        <f t="shared" si="1"/>
        <v>0</v>
      </c>
      <c r="E138" s="322">
        <f>COUNTIFS('DP1-17, 20-26 Client Data Entry'!CB:CB,C157,'DP1-17, 20-26 Client Data Entry'!R:R,"=Yes")</f>
        <v>0</v>
      </c>
      <c r="F138" s="337">
        <f>COUNTIFS('DP1-17, 20-26 Client Data Entry'!CA:CA,C157,'DP1-17, 20-26 Client Data Entry'!R:R,"=Yes")</f>
        <v>0</v>
      </c>
      <c r="G138" s="322"/>
      <c r="H138" s="325"/>
      <c r="I138" s="335" t="s">
        <v>543</v>
      </c>
      <c r="J138" s="337">
        <f>COUNTIFS('DP1-17, 20-26 Client Data Entry'!CR:CR,I138,'DP1-17, 20-26 Client Data Entry'!I:I,"=Yes")</f>
        <v>0</v>
      </c>
      <c r="K138" s="322"/>
      <c r="L138" s="323"/>
      <c r="M138" s="335"/>
      <c r="N138" s="337">
        <f>COUNTIFS('DP1-17, 20-26 Client Data Entry'!CT:CT,M138,'DP1-17, 20-26 Client Data Entry'!I:I,"=Yes")</f>
        <v>0</v>
      </c>
      <c r="O138" s="322"/>
      <c r="P138" s="325"/>
      <c r="Q138" s="335" t="s">
        <v>165</v>
      </c>
      <c r="R138" s="305">
        <f>SUMIF('DP 18 Training Data Entry'!O:O,"Yes",'DP 18 Training Data Entry'!I:I)</f>
        <v>0</v>
      </c>
      <c r="S138" s="252"/>
      <c r="T138" s="37"/>
      <c r="U138" s="37"/>
      <c r="V138" s="37"/>
      <c r="W138" s="37"/>
      <c r="X138" s="37"/>
      <c r="Y138" s="37"/>
      <c r="Z138" s="37"/>
      <c r="AA138" s="37"/>
      <c r="AB138" s="37"/>
      <c r="AC138" s="37"/>
    </row>
    <row r="139" spans="1:29" x14ac:dyDescent="0.35">
      <c r="A139" s="325"/>
      <c r="B139" s="488"/>
      <c r="C139" s="335" t="s">
        <v>530</v>
      </c>
      <c r="D139" s="337">
        <f t="shared" si="1"/>
        <v>0</v>
      </c>
      <c r="E139" s="322">
        <f>COUNTIFS('DP1-17, 20-26 Client Data Entry'!CB:CB,C158,'DP1-17, 20-26 Client Data Entry'!R:R,"=Yes")</f>
        <v>0</v>
      </c>
      <c r="F139" s="337">
        <f>COUNTIFS('DP1-17, 20-26 Client Data Entry'!CA:CA,C158,'DP1-17, 20-26 Client Data Entry'!R:R,"=Yes")</f>
        <v>0</v>
      </c>
      <c r="G139" s="322"/>
      <c r="H139" s="325"/>
      <c r="I139" s="335" t="s">
        <v>544</v>
      </c>
      <c r="J139" s="337">
        <f>COUNTIFS('DP1-17, 20-26 Client Data Entry'!CR:CR,I139,'DP1-17, 20-26 Client Data Entry'!I:I,"=Yes")</f>
        <v>0</v>
      </c>
      <c r="K139" s="322"/>
      <c r="L139" s="323"/>
      <c r="M139" s="335"/>
      <c r="N139" s="337">
        <f>COUNTIFS('DP1-17, 20-26 Client Data Entry'!CT:CT,M139,'DP1-17, 20-26 Client Data Entry'!I:I,"=Yes")</f>
        <v>0</v>
      </c>
      <c r="O139" s="322"/>
      <c r="P139" s="325"/>
      <c r="Q139" s="335" t="s">
        <v>211</v>
      </c>
      <c r="R139" s="305">
        <f>SUMIF('DP 18 Training Data Entry'!O:O,"Yes",'DP 18 Training Data Entry'!J:J)</f>
        <v>0</v>
      </c>
      <c r="S139" s="252"/>
      <c r="T139" s="37"/>
      <c r="U139" s="37"/>
      <c r="V139" s="37"/>
      <c r="W139" s="37"/>
      <c r="X139" s="37"/>
      <c r="Y139" s="37"/>
      <c r="Z139" s="37"/>
      <c r="AA139" s="37"/>
      <c r="AB139" s="37"/>
      <c r="AC139" s="37"/>
    </row>
    <row r="140" spans="1:29" x14ac:dyDescent="0.35">
      <c r="A140" s="325"/>
      <c r="B140" s="488"/>
      <c r="C140" s="335" t="s">
        <v>532</v>
      </c>
      <c r="D140" s="337">
        <f t="shared" si="1"/>
        <v>0</v>
      </c>
      <c r="E140" s="322">
        <f>COUNTIFS('DP1-17, 20-26 Client Data Entry'!CB:CB,C159,'DP1-17, 20-26 Client Data Entry'!R:R,"=Yes")</f>
        <v>0</v>
      </c>
      <c r="F140" s="337">
        <f>COUNTIFS('DP1-17, 20-26 Client Data Entry'!CA:CA,C159,'DP1-17, 20-26 Client Data Entry'!R:R,"=Yes")</f>
        <v>0</v>
      </c>
      <c r="G140" s="322"/>
      <c r="H140" s="325"/>
      <c r="I140" s="335" t="s">
        <v>545</v>
      </c>
      <c r="J140" s="337">
        <f>COUNTIFS('DP1-17, 20-26 Client Data Entry'!CR:CR,I140,'DP1-17, 20-26 Client Data Entry'!I:I,"=Yes")</f>
        <v>0</v>
      </c>
      <c r="K140" s="322"/>
      <c r="L140" s="323"/>
      <c r="M140" s="335"/>
      <c r="N140" s="337">
        <f>COUNTIFS('DP1-17, 20-26 Client Data Entry'!CT:CT,M140,'DP1-17, 20-26 Client Data Entry'!I:I,"=Yes")</f>
        <v>0</v>
      </c>
      <c r="O140" s="322"/>
      <c r="P140" s="325"/>
      <c r="Q140" s="335" t="s">
        <v>212</v>
      </c>
      <c r="R140" s="305">
        <f>SUMIF('DP 18 Training Data Entry'!O:O,"Yes",'DP 18 Training Data Entry'!K:K)</f>
        <v>0</v>
      </c>
      <c r="S140" s="252"/>
      <c r="T140" s="37"/>
      <c r="U140" s="37"/>
      <c r="V140" s="37"/>
      <c r="W140" s="37"/>
      <c r="X140" s="37"/>
      <c r="Y140" s="37"/>
      <c r="Z140" s="37"/>
      <c r="AA140" s="37"/>
      <c r="AB140" s="37"/>
      <c r="AC140" s="37"/>
    </row>
    <row r="141" spans="1:29" x14ac:dyDescent="0.35">
      <c r="A141" s="325"/>
      <c r="B141" s="488"/>
      <c r="C141" s="335" t="s">
        <v>533</v>
      </c>
      <c r="D141" s="337">
        <f t="shared" si="1"/>
        <v>0</v>
      </c>
      <c r="E141" s="322">
        <f>COUNTIFS('DP1-17, 20-26 Client Data Entry'!CB:CB,C160,'DP1-17, 20-26 Client Data Entry'!R:R,"=Yes")</f>
        <v>0</v>
      </c>
      <c r="F141" s="337">
        <f>COUNTIFS('DP1-17, 20-26 Client Data Entry'!CA:CA,C160,'DP1-17, 20-26 Client Data Entry'!R:R,"=Yes")</f>
        <v>0</v>
      </c>
      <c r="G141" s="322"/>
      <c r="H141" s="484" t="s">
        <v>479</v>
      </c>
      <c r="I141" s="335" t="s">
        <v>546</v>
      </c>
      <c r="J141" s="337">
        <f>COUNTIFS('DP1-17, 20-26 Client Data Entry'!CR:CR,I141,'DP1-17, 20-26 Client Data Entry'!I:I,"=Yes")</f>
        <v>0</v>
      </c>
      <c r="K141" s="322"/>
      <c r="L141" s="323"/>
      <c r="M141" s="335"/>
      <c r="N141" s="337">
        <f>COUNTIFS('DP1-17, 20-26 Client Data Entry'!CT:CT,M141,'DP1-17, 20-26 Client Data Entry'!I:I,"=Yes")</f>
        <v>0</v>
      </c>
      <c r="O141" s="322"/>
      <c r="P141" s="325"/>
      <c r="Q141" s="335" t="s">
        <v>213</v>
      </c>
      <c r="R141" s="305">
        <f>SUMIF('DP 18 Training Data Entry'!O:O,"Yes",'DP 18 Training Data Entry'!M:M)</f>
        <v>0</v>
      </c>
      <c r="S141" s="252"/>
      <c r="T141" s="37"/>
      <c r="U141" s="37"/>
      <c r="V141" s="37"/>
      <c r="W141" s="37"/>
      <c r="X141" s="37"/>
      <c r="Y141" s="37"/>
      <c r="Z141" s="37"/>
      <c r="AA141" s="37"/>
      <c r="AB141" s="37"/>
      <c r="AC141" s="37"/>
    </row>
    <row r="142" spans="1:29" ht="15" thickBot="1" x14ac:dyDescent="0.4">
      <c r="A142" s="325"/>
      <c r="B142" s="488"/>
      <c r="C142" s="335" t="s">
        <v>535</v>
      </c>
      <c r="D142" s="337">
        <f t="shared" si="1"/>
        <v>0</v>
      </c>
      <c r="E142" s="322">
        <f>COUNTIFS('DP1-17, 20-26 Client Data Entry'!CB:CB,C161,'DP1-17, 20-26 Client Data Entry'!R:R,"=Yes")</f>
        <v>0</v>
      </c>
      <c r="F142" s="337">
        <f>COUNTIFS('DP1-17, 20-26 Client Data Entry'!CA:CA,C161,'DP1-17, 20-26 Client Data Entry'!R:R,"=Yes")</f>
        <v>0</v>
      </c>
      <c r="G142" s="322"/>
      <c r="H142" s="484"/>
      <c r="I142" s="335" t="s">
        <v>547</v>
      </c>
      <c r="J142" s="337">
        <f>COUNTIFS('DP1-17, 20-26 Client Data Entry'!CR:CR,I142,'DP1-17, 20-26 Client Data Entry'!I:I,"=Yes")</f>
        <v>0</v>
      </c>
      <c r="K142" s="322"/>
      <c r="L142" s="323"/>
      <c r="M142" s="335"/>
      <c r="N142" s="337">
        <f>COUNTIFS('DP1-17, 20-26 Client Data Entry'!CT:CT,M142,'DP1-17, 20-26 Client Data Entry'!I:I,"=Yes")</f>
        <v>0</v>
      </c>
      <c r="O142" s="322"/>
      <c r="P142" s="325"/>
      <c r="Q142" s="338" t="s">
        <v>183</v>
      </c>
      <c r="R142" s="307">
        <f>SUMIF('DP 18 Training Data Entry'!O:O,"Yes",'DP 18 Training Data Entry'!N:N)</f>
        <v>0</v>
      </c>
      <c r="S142" s="252"/>
      <c r="T142" s="37"/>
      <c r="U142" s="37"/>
      <c r="V142" s="37"/>
      <c r="W142" s="37"/>
      <c r="X142" s="37"/>
      <c r="Y142" s="37"/>
      <c r="Z142" s="37"/>
      <c r="AA142" s="37"/>
      <c r="AB142" s="37"/>
      <c r="AC142" s="37"/>
    </row>
    <row r="143" spans="1:29" ht="15" thickBot="1" x14ac:dyDescent="0.4">
      <c r="A143" s="325"/>
      <c r="B143" s="488"/>
      <c r="C143" s="335" t="s">
        <v>537</v>
      </c>
      <c r="D143" s="337">
        <f t="shared" si="1"/>
        <v>0</v>
      </c>
      <c r="E143" s="322">
        <f>COUNTIFS('DP1-17, 20-26 Client Data Entry'!CB:CB,C162,'DP1-17, 20-26 Client Data Entry'!R:R,"=Yes")</f>
        <v>0</v>
      </c>
      <c r="F143" s="337">
        <f>COUNTIFS('DP1-17, 20-26 Client Data Entry'!CA:CA,C162,'DP1-17, 20-26 Client Data Entry'!R:R,"=Yes")</f>
        <v>0</v>
      </c>
      <c r="G143" s="322"/>
      <c r="H143" s="484"/>
      <c r="I143" s="335" t="s">
        <v>548</v>
      </c>
      <c r="J143" s="337">
        <f>COUNTIFS('DP1-17, 20-26 Client Data Entry'!CR:CR,I143,'DP1-17, 20-26 Client Data Entry'!I:I,"=Yes")</f>
        <v>0</v>
      </c>
      <c r="K143" s="322"/>
      <c r="L143" s="323"/>
      <c r="M143" s="335"/>
      <c r="N143" s="337">
        <f>COUNTIFS('DP1-17, 20-26 Client Data Entry'!CT:CT,M143,'DP1-17, 20-26 Client Data Entry'!I:I,"=Yes")</f>
        <v>0</v>
      </c>
      <c r="O143" s="322"/>
      <c r="P143" s="325"/>
      <c r="Q143" s="322"/>
      <c r="R143" s="317"/>
      <c r="S143" s="252"/>
      <c r="T143" s="37"/>
      <c r="U143" s="37"/>
      <c r="V143" s="37"/>
      <c r="W143" s="37"/>
      <c r="X143" s="37"/>
      <c r="Y143" s="37"/>
      <c r="Z143" s="37"/>
      <c r="AA143" s="37"/>
      <c r="AB143" s="37"/>
      <c r="AC143" s="37"/>
    </row>
    <row r="144" spans="1:29" ht="44" thickBot="1" x14ac:dyDescent="0.4">
      <c r="A144" s="325"/>
      <c r="B144" s="488"/>
      <c r="C144" s="335" t="s">
        <v>538</v>
      </c>
      <c r="D144" s="337">
        <f t="shared" si="1"/>
        <v>0</v>
      </c>
      <c r="E144" s="322">
        <f>COUNTIFS('DP1-17, 20-26 Client Data Entry'!CB:CB,C163,'DP1-17, 20-26 Client Data Entry'!R:R,"=Yes")</f>
        <v>0</v>
      </c>
      <c r="F144" s="337">
        <f>COUNTIFS('DP1-17, 20-26 Client Data Entry'!CA:CA,C163,'DP1-17, 20-26 Client Data Entry'!R:R,"=Yes")</f>
        <v>0</v>
      </c>
      <c r="G144" s="322"/>
      <c r="H144" s="484"/>
      <c r="I144" s="335" t="s">
        <v>550</v>
      </c>
      <c r="J144" s="337">
        <f>COUNTIFS('DP1-17, 20-26 Client Data Entry'!CR:CR,I144,'DP1-17, 20-26 Client Data Entry'!I:I,"=Yes")</f>
        <v>0</v>
      </c>
      <c r="K144" s="322"/>
      <c r="L144" s="323"/>
      <c r="M144" s="335"/>
      <c r="N144" s="337">
        <f>COUNTIFS('DP1-17, 20-26 Client Data Entry'!CT:CT,M144,'DP1-17, 20-26 Client Data Entry'!I:I,"=Yes")</f>
        <v>0</v>
      </c>
      <c r="O144" s="322"/>
      <c r="P144" s="325"/>
      <c r="Q144" s="352" t="s">
        <v>549</v>
      </c>
      <c r="R144" s="300" t="s">
        <v>229</v>
      </c>
      <c r="S144" s="252"/>
      <c r="T144" s="37"/>
      <c r="U144" s="37"/>
      <c r="V144" s="37"/>
      <c r="W144" s="37"/>
      <c r="X144" s="37"/>
      <c r="Y144" s="37"/>
      <c r="Z144" s="37"/>
      <c r="AA144" s="37"/>
      <c r="AB144" s="37"/>
      <c r="AC144" s="37"/>
    </row>
    <row r="145" spans="1:29" x14ac:dyDescent="0.35">
      <c r="A145" s="325"/>
      <c r="B145" s="488"/>
      <c r="C145" s="335" t="s">
        <v>539</v>
      </c>
      <c r="D145" s="337">
        <f t="shared" si="1"/>
        <v>0</v>
      </c>
      <c r="E145" s="322">
        <f>COUNTIFS('DP1-17, 20-26 Client Data Entry'!CB:CB,C164,'DP1-17, 20-26 Client Data Entry'!R:R,"=Yes")</f>
        <v>0</v>
      </c>
      <c r="F145" s="337">
        <f>COUNTIFS('DP1-17, 20-26 Client Data Entry'!CA:CA,C164,'DP1-17, 20-26 Client Data Entry'!R:R,"=Yes")</f>
        <v>0</v>
      </c>
      <c r="G145" s="322"/>
      <c r="H145" s="484"/>
      <c r="I145" s="335" t="s">
        <v>551</v>
      </c>
      <c r="J145" s="337">
        <f>COUNTIFS('DP1-17, 20-26 Client Data Entry'!CR:CR,I145,'DP1-17, 20-26 Client Data Entry'!I:I,"=Yes")</f>
        <v>0</v>
      </c>
      <c r="K145" s="322"/>
      <c r="L145" s="323"/>
      <c r="M145" s="335"/>
      <c r="N145" s="337">
        <f>COUNTIFS('DP1-17, 20-26 Client Data Entry'!CT:CT,M145,'DP1-17, 20-26 Client Data Entry'!I:I,"=Yes")</f>
        <v>0</v>
      </c>
      <c r="O145" s="322"/>
      <c r="P145" s="325"/>
      <c r="Q145" s="353" t="str" cm="1">
        <f t="array" ref="Q145:Q146">_xlfn.UNIQUE('DP 18 Training Data Entry'!T4:T501)</f>
        <v>If other, please specify</v>
      </c>
      <c r="R145" s="312"/>
      <c r="S145" s="252"/>
      <c r="T145" s="37"/>
      <c r="U145" s="37"/>
      <c r="V145" s="37"/>
      <c r="W145" s="37"/>
      <c r="X145" s="37"/>
      <c r="Y145" s="37"/>
      <c r="Z145" s="37"/>
      <c r="AA145" s="37"/>
      <c r="AB145" s="37"/>
      <c r="AC145" s="37"/>
    </row>
    <row r="146" spans="1:29" x14ac:dyDescent="0.35">
      <c r="A146" s="325"/>
      <c r="B146" s="488"/>
      <c r="C146" s="335" t="s">
        <v>542</v>
      </c>
      <c r="D146" s="337">
        <f t="shared" si="1"/>
        <v>0</v>
      </c>
      <c r="E146" s="322">
        <f>COUNTIFS('DP1-17, 20-26 Client Data Entry'!CB:CB,C165,'DP1-17, 20-26 Client Data Entry'!R:R,"=Yes")</f>
        <v>0</v>
      </c>
      <c r="F146" s="337">
        <f>COUNTIFS('DP1-17, 20-26 Client Data Entry'!CA:CA,C165,'DP1-17, 20-26 Client Data Entry'!R:R,"=Yes")</f>
        <v>0</v>
      </c>
      <c r="G146" s="322"/>
      <c r="H146" s="484"/>
      <c r="I146" s="335" t="s">
        <v>552</v>
      </c>
      <c r="J146" s="337">
        <f>COUNTIFS('DP1-17, 20-26 Client Data Entry'!CR:CR,I146,'DP1-17, 20-26 Client Data Entry'!I:I,"=Yes")</f>
        <v>0</v>
      </c>
      <c r="K146" s="322"/>
      <c r="L146" s="323"/>
      <c r="M146" s="335"/>
      <c r="N146" s="337">
        <f>COUNTIFS('DP1-17, 20-26 Client Data Entry'!CT:CT,M146,'DP1-17, 20-26 Client Data Entry'!I:I,"=Yes")</f>
        <v>0</v>
      </c>
      <c r="O146" s="322"/>
      <c r="P146" s="325"/>
      <c r="Q146" s="335">
        <v>0</v>
      </c>
      <c r="R146" s="313">
        <f>SUMIFS('DP 18 Training Data Entry'!N:N,'DP 18 Training Data Entry'!T:T,Q146,'DP 18 Training Data Entry'!O:O,"YES")</f>
        <v>0</v>
      </c>
      <c r="S146" s="252"/>
      <c r="T146" s="37"/>
      <c r="U146" s="37"/>
      <c r="V146" s="37"/>
      <c r="W146" s="37"/>
      <c r="X146" s="37"/>
      <c r="Y146" s="37"/>
      <c r="Z146" s="37"/>
      <c r="AA146" s="37"/>
      <c r="AB146" s="37"/>
      <c r="AC146" s="37"/>
    </row>
    <row r="147" spans="1:29" x14ac:dyDescent="0.35">
      <c r="A147" s="325"/>
      <c r="B147" s="488"/>
      <c r="C147" s="335" t="s">
        <v>543</v>
      </c>
      <c r="D147" s="337">
        <f t="shared" si="1"/>
        <v>0</v>
      </c>
      <c r="E147" s="322">
        <f>COUNTIFS('DP1-17, 20-26 Client Data Entry'!CB:CB,C166,'DP1-17, 20-26 Client Data Entry'!R:R,"=Yes")</f>
        <v>0</v>
      </c>
      <c r="F147" s="337">
        <f>COUNTIFS('DP1-17, 20-26 Client Data Entry'!CA:CA,C166,'DP1-17, 20-26 Client Data Entry'!R:R,"=Yes")</f>
        <v>0</v>
      </c>
      <c r="G147" s="322"/>
      <c r="H147" s="484"/>
      <c r="I147" s="335" t="s">
        <v>553</v>
      </c>
      <c r="J147" s="337">
        <f>COUNTIFS('DP1-17, 20-26 Client Data Entry'!CR:CR,I147,'DP1-17, 20-26 Client Data Entry'!I:I,"=Yes")</f>
        <v>0</v>
      </c>
      <c r="K147" s="322"/>
      <c r="L147" s="323"/>
      <c r="M147" s="335"/>
      <c r="N147" s="337">
        <f>COUNTIFS('DP1-17, 20-26 Client Data Entry'!CT:CT,M147,'DP1-17, 20-26 Client Data Entry'!I:I,"=Yes")</f>
        <v>0</v>
      </c>
      <c r="O147" s="322"/>
      <c r="P147" s="325"/>
      <c r="Q147" s="335"/>
      <c r="R147" s="313">
        <f>SUMIFS('DP 18 Training Data Entry'!N:N,'DP 18 Training Data Entry'!T:T,Q147,'DP 18 Training Data Entry'!O:O,"YES")</f>
        <v>0</v>
      </c>
      <c r="S147" s="252"/>
      <c r="T147" s="37"/>
      <c r="U147" s="37"/>
      <c r="V147" s="37"/>
      <c r="W147" s="37"/>
      <c r="X147" s="37"/>
      <c r="Y147" s="37"/>
      <c r="Z147" s="37"/>
      <c r="AA147" s="37"/>
      <c r="AB147" s="37"/>
      <c r="AC147" s="37"/>
    </row>
    <row r="148" spans="1:29" x14ac:dyDescent="0.35">
      <c r="A148" s="325"/>
      <c r="B148" s="488"/>
      <c r="C148" s="335" t="s">
        <v>544</v>
      </c>
      <c r="D148" s="337">
        <f t="shared" si="1"/>
        <v>0</v>
      </c>
      <c r="E148" s="322">
        <f>COUNTIFS('DP1-17, 20-26 Client Data Entry'!CB:CB,C167,'DP1-17, 20-26 Client Data Entry'!R:R,"=Yes")</f>
        <v>0</v>
      </c>
      <c r="F148" s="337">
        <f>COUNTIFS('DP1-17, 20-26 Client Data Entry'!CA:CA,C167,'DP1-17, 20-26 Client Data Entry'!R:R,"=Yes")</f>
        <v>0</v>
      </c>
      <c r="G148" s="322"/>
      <c r="H148" s="484"/>
      <c r="I148" s="335" t="s">
        <v>554</v>
      </c>
      <c r="J148" s="337">
        <f>COUNTIFS('DP1-17, 20-26 Client Data Entry'!CR:CR,I148,'DP1-17, 20-26 Client Data Entry'!I:I,"=Yes")</f>
        <v>0</v>
      </c>
      <c r="K148" s="322"/>
      <c r="L148" s="323"/>
      <c r="M148" s="335"/>
      <c r="N148" s="337">
        <f>COUNTIFS('DP1-17, 20-26 Client Data Entry'!CT:CT,M148,'DP1-17, 20-26 Client Data Entry'!I:I,"=Yes")</f>
        <v>0</v>
      </c>
      <c r="O148" s="322"/>
      <c r="P148" s="325"/>
      <c r="Q148" s="335"/>
      <c r="R148" s="313">
        <f>SUMIFS('DP 18 Training Data Entry'!N:N,'DP 18 Training Data Entry'!T:T,Q148,'DP 18 Training Data Entry'!O:O,"YES")</f>
        <v>0</v>
      </c>
      <c r="S148" s="252"/>
      <c r="T148" s="37"/>
      <c r="U148" s="37"/>
      <c r="V148" s="37"/>
      <c r="W148" s="37"/>
      <c r="X148" s="37"/>
      <c r="Y148" s="37"/>
      <c r="Z148" s="37"/>
      <c r="AA148" s="37"/>
      <c r="AB148" s="37"/>
      <c r="AC148" s="37"/>
    </row>
    <row r="149" spans="1:29" x14ac:dyDescent="0.35">
      <c r="A149" s="325"/>
      <c r="B149" s="488"/>
      <c r="C149" s="335" t="s">
        <v>545</v>
      </c>
      <c r="D149" s="337">
        <f t="shared" si="1"/>
        <v>0</v>
      </c>
      <c r="E149" s="322">
        <f>COUNTIFS('DP1-17, 20-26 Client Data Entry'!CB:CB,C168,'DP1-17, 20-26 Client Data Entry'!R:R,"=Yes")</f>
        <v>0</v>
      </c>
      <c r="F149" s="337">
        <f>COUNTIFS('DP1-17, 20-26 Client Data Entry'!CA:CA,C168,'DP1-17, 20-26 Client Data Entry'!R:R,"=Yes")</f>
        <v>0</v>
      </c>
      <c r="G149" s="322"/>
      <c r="H149" s="484"/>
      <c r="I149" s="335" t="s">
        <v>555</v>
      </c>
      <c r="J149" s="337">
        <f>COUNTIFS('DP1-17, 20-26 Client Data Entry'!CR:CR,I149,'DP1-17, 20-26 Client Data Entry'!I:I,"=Yes")</f>
        <v>0</v>
      </c>
      <c r="K149" s="322"/>
      <c r="L149" s="323"/>
      <c r="M149" s="335"/>
      <c r="N149" s="337">
        <f>COUNTIFS('DP1-17, 20-26 Client Data Entry'!CT:CT,M149,'DP1-17, 20-26 Client Data Entry'!I:I,"=Yes")</f>
        <v>0</v>
      </c>
      <c r="O149" s="322"/>
      <c r="P149" s="325"/>
      <c r="Q149" s="335"/>
      <c r="R149" s="313">
        <f>SUMIFS('DP 18 Training Data Entry'!N:N,'DP 18 Training Data Entry'!T:T,Q149,'DP 18 Training Data Entry'!O:O,"YES")</f>
        <v>0</v>
      </c>
      <c r="S149" s="252"/>
      <c r="T149" s="37"/>
      <c r="U149" s="37"/>
      <c r="V149" s="37"/>
      <c r="W149" s="37"/>
      <c r="X149" s="37"/>
      <c r="Y149" s="37"/>
      <c r="Z149" s="37"/>
      <c r="AA149" s="37"/>
      <c r="AB149" s="37"/>
      <c r="AC149" s="37"/>
    </row>
    <row r="150" spans="1:29" x14ac:dyDescent="0.35">
      <c r="A150" s="325"/>
      <c r="B150" s="488"/>
      <c r="C150" s="335" t="s">
        <v>546</v>
      </c>
      <c r="D150" s="337">
        <f t="shared" ref="D150:D164" si="2">E131+F131</f>
        <v>0</v>
      </c>
      <c r="E150" s="322">
        <f>COUNTIFS('DP1-17, 20-26 Client Data Entry'!CB:CB,C169,'DP1-17, 20-26 Client Data Entry'!R:R,"=Yes")</f>
        <v>0</v>
      </c>
      <c r="F150" s="337">
        <f>COUNTIFS('DP1-17, 20-26 Client Data Entry'!CA:CA,C169,'DP1-17, 20-26 Client Data Entry'!R:R,"=Yes")</f>
        <v>0</v>
      </c>
      <c r="G150" s="322"/>
      <c r="H150" s="484"/>
      <c r="I150" s="335" t="s">
        <v>556</v>
      </c>
      <c r="J150" s="337">
        <f>COUNTIFS('DP1-17, 20-26 Client Data Entry'!CR:CR,I150,'DP1-17, 20-26 Client Data Entry'!I:I,"=Yes")</f>
        <v>0</v>
      </c>
      <c r="K150" s="322"/>
      <c r="L150" s="323"/>
      <c r="M150" s="335"/>
      <c r="N150" s="337">
        <f>COUNTIFS('DP1-17, 20-26 Client Data Entry'!CT:CT,M150,'DP1-17, 20-26 Client Data Entry'!I:I,"=Yes")</f>
        <v>0</v>
      </c>
      <c r="O150" s="322"/>
      <c r="P150" s="325"/>
      <c r="Q150" s="335"/>
      <c r="R150" s="313">
        <f>SUMIFS('DP 18 Training Data Entry'!N:N,'DP 18 Training Data Entry'!T:T,Q150,'DP 18 Training Data Entry'!O:O,"YES")</f>
        <v>0</v>
      </c>
      <c r="S150" s="252"/>
      <c r="T150" s="37"/>
      <c r="U150" s="37"/>
      <c r="V150" s="37"/>
      <c r="W150" s="37"/>
      <c r="X150" s="37"/>
      <c r="Y150" s="37"/>
      <c r="Z150" s="37"/>
      <c r="AA150" s="37"/>
      <c r="AB150" s="37"/>
      <c r="AC150" s="37"/>
    </row>
    <row r="151" spans="1:29" x14ac:dyDescent="0.35">
      <c r="A151" s="325"/>
      <c r="B151" s="370"/>
      <c r="C151" s="335" t="s">
        <v>547</v>
      </c>
      <c r="D151" s="337">
        <f t="shared" si="2"/>
        <v>0</v>
      </c>
      <c r="E151" s="322">
        <f>COUNTIFS('DP1-17, 20-26 Client Data Entry'!CB:CB,C170,'DP1-17, 20-26 Client Data Entry'!R:R,"=Yes")</f>
        <v>0</v>
      </c>
      <c r="F151" s="337">
        <f>COUNTIFS('DP1-17, 20-26 Client Data Entry'!CA:CA,C170,'DP1-17, 20-26 Client Data Entry'!R:R,"=Yes")</f>
        <v>0</v>
      </c>
      <c r="G151" s="322"/>
      <c r="H151" s="484"/>
      <c r="I151" s="335" t="s">
        <v>557</v>
      </c>
      <c r="J151" s="337">
        <f>COUNTIFS('DP1-17, 20-26 Client Data Entry'!CR:CR,I151,'DP1-17, 20-26 Client Data Entry'!I:I,"=Yes")</f>
        <v>0</v>
      </c>
      <c r="K151" s="322"/>
      <c r="L151" s="323"/>
      <c r="M151" s="335"/>
      <c r="N151" s="337">
        <f>COUNTIFS('DP1-17, 20-26 Client Data Entry'!CT:CT,M151,'DP1-17, 20-26 Client Data Entry'!I:I,"=Yes")</f>
        <v>0</v>
      </c>
      <c r="O151" s="322"/>
      <c r="P151" s="325"/>
      <c r="Q151" s="335"/>
      <c r="R151" s="313">
        <f>SUMIFS('DP 18 Training Data Entry'!N:N,'DP 18 Training Data Entry'!T:T,Q151,'DP 18 Training Data Entry'!O:O,"YES")</f>
        <v>0</v>
      </c>
      <c r="S151" s="252"/>
      <c r="T151" s="37"/>
      <c r="U151" s="37"/>
      <c r="V151" s="37"/>
      <c r="W151" s="37"/>
      <c r="X151" s="37"/>
      <c r="Y151" s="37"/>
      <c r="Z151" s="37"/>
      <c r="AA151" s="37"/>
      <c r="AB151" s="37"/>
      <c r="AC151" s="37"/>
    </row>
    <row r="152" spans="1:29" x14ac:dyDescent="0.35">
      <c r="A152" s="325"/>
      <c r="B152" s="370"/>
      <c r="C152" s="335" t="s">
        <v>548</v>
      </c>
      <c r="D152" s="337">
        <f t="shared" si="2"/>
        <v>0</v>
      </c>
      <c r="E152" s="322">
        <f>COUNTIFS('DP1-17, 20-26 Client Data Entry'!CB:CB,C171,'DP1-17, 20-26 Client Data Entry'!R:R,"=Yes")</f>
        <v>0</v>
      </c>
      <c r="F152" s="337">
        <f>COUNTIFS('DP1-17, 20-26 Client Data Entry'!CA:CA,C171,'DP1-17, 20-26 Client Data Entry'!R:R,"=Yes")</f>
        <v>0</v>
      </c>
      <c r="G152" s="322"/>
      <c r="H152" s="325"/>
      <c r="I152" s="335" t="s">
        <v>558</v>
      </c>
      <c r="J152" s="337">
        <f>COUNTIFS('DP1-17, 20-26 Client Data Entry'!CR:CR,I152,'DP1-17, 20-26 Client Data Entry'!I:I,"=Yes")</f>
        <v>0</v>
      </c>
      <c r="K152" s="322"/>
      <c r="L152" s="323"/>
      <c r="M152" s="335"/>
      <c r="N152" s="337">
        <f>COUNTIFS('DP1-17, 20-26 Client Data Entry'!CT:CT,M152,'DP1-17, 20-26 Client Data Entry'!I:I,"=Yes")</f>
        <v>0</v>
      </c>
      <c r="O152" s="322"/>
      <c r="P152" s="325"/>
      <c r="Q152" s="335"/>
      <c r="R152" s="313">
        <f>SUMIFS('DP 18 Training Data Entry'!N:N,'DP 18 Training Data Entry'!T:T,Q152,'DP 18 Training Data Entry'!O:O,"YES")</f>
        <v>0</v>
      </c>
      <c r="S152" s="252"/>
      <c r="T152" s="37"/>
      <c r="U152" s="37"/>
      <c r="V152" s="37"/>
      <c r="W152" s="37"/>
      <c r="X152" s="37"/>
      <c r="Y152" s="37"/>
      <c r="Z152" s="37"/>
      <c r="AA152" s="37"/>
      <c r="AB152" s="37"/>
      <c r="AC152" s="37"/>
    </row>
    <row r="153" spans="1:29" x14ac:dyDescent="0.35">
      <c r="A153" s="325"/>
      <c r="B153" s="325"/>
      <c r="C153" s="335" t="s">
        <v>550</v>
      </c>
      <c r="D153" s="337">
        <f t="shared" si="2"/>
        <v>0</v>
      </c>
      <c r="E153" s="322">
        <f>COUNTIFS('DP1-17, 20-26 Client Data Entry'!CB:CB,C172,'DP1-17, 20-26 Client Data Entry'!R:R,"=Yes")</f>
        <v>0</v>
      </c>
      <c r="F153" s="337">
        <f>COUNTIFS('DP1-17, 20-26 Client Data Entry'!CA:CA,C172,'DP1-17, 20-26 Client Data Entry'!R:R,"=Yes")</f>
        <v>0</v>
      </c>
      <c r="G153" s="322"/>
      <c r="H153" s="325"/>
      <c r="I153" s="335" t="s">
        <v>559</v>
      </c>
      <c r="J153" s="337">
        <f>COUNTIFS('DP1-17, 20-26 Client Data Entry'!CR:CR,I153,'DP1-17, 20-26 Client Data Entry'!I:I,"=Yes")</f>
        <v>0</v>
      </c>
      <c r="K153" s="322"/>
      <c r="L153" s="323"/>
      <c r="M153" s="335"/>
      <c r="N153" s="337">
        <f>COUNTIFS('DP1-17, 20-26 Client Data Entry'!CT:CT,M153,'DP1-17, 20-26 Client Data Entry'!I:I,"=Yes")</f>
        <v>0</v>
      </c>
      <c r="O153" s="322"/>
      <c r="P153" s="325"/>
      <c r="Q153" s="335"/>
      <c r="R153" s="313">
        <f>SUMIFS('DP 18 Training Data Entry'!N:N,'DP 18 Training Data Entry'!T:T,Q153,'DP 18 Training Data Entry'!O:O,"YES")</f>
        <v>0</v>
      </c>
      <c r="S153" s="252"/>
      <c r="T153" s="37"/>
      <c r="U153" s="37"/>
      <c r="V153" s="37"/>
      <c r="W153" s="37"/>
      <c r="X153" s="37"/>
      <c r="Y153" s="37"/>
      <c r="Z153" s="37"/>
      <c r="AA153" s="37"/>
      <c r="AB153" s="37"/>
      <c r="AC153" s="37"/>
    </row>
    <row r="154" spans="1:29" ht="15" thickBot="1" x14ac:dyDescent="0.4">
      <c r="A154" s="325"/>
      <c r="B154" s="325"/>
      <c r="C154" s="335" t="s">
        <v>551</v>
      </c>
      <c r="D154" s="337">
        <f t="shared" si="2"/>
        <v>0</v>
      </c>
      <c r="E154" s="322">
        <f>COUNTIFS('DP1-17, 20-26 Client Data Entry'!CB:CB,C173,'DP1-17, 20-26 Client Data Entry'!R:R,"=Yes")</f>
        <v>0</v>
      </c>
      <c r="F154" s="337">
        <f>COUNTIFS('DP1-17, 20-26 Client Data Entry'!CA:CA,C173,'DP1-17, 20-26 Client Data Entry'!R:R,"=Yes")</f>
        <v>0</v>
      </c>
      <c r="G154" s="322"/>
      <c r="H154" s="325"/>
      <c r="I154" s="335" t="s">
        <v>560</v>
      </c>
      <c r="J154" s="337">
        <f>COUNTIFS('DP1-17, 20-26 Client Data Entry'!CR:CR,I154,'DP1-17, 20-26 Client Data Entry'!I:I,"=Yes")</f>
        <v>0</v>
      </c>
      <c r="K154" s="322"/>
      <c r="L154" s="323"/>
      <c r="M154" s="338"/>
      <c r="N154" s="359">
        <f>COUNTIFS('DP1-17, 20-26 Client Data Entry'!CT:CT,M154,'DP1-17, 20-26 Client Data Entry'!I:I,"=Yes")</f>
        <v>0</v>
      </c>
      <c r="O154" s="322"/>
      <c r="P154" s="325"/>
      <c r="Q154" s="335"/>
      <c r="R154" s="313">
        <f>SUMIFS('DP 18 Training Data Entry'!N:N,'DP 18 Training Data Entry'!T:T,Q154,'DP 18 Training Data Entry'!O:O,"YES")</f>
        <v>0</v>
      </c>
      <c r="S154" s="252"/>
      <c r="T154" s="37"/>
      <c r="U154" s="37"/>
      <c r="V154" s="37"/>
      <c r="W154" s="37"/>
      <c r="X154" s="37"/>
      <c r="Y154" s="37"/>
      <c r="Z154" s="37"/>
      <c r="AA154" s="37"/>
      <c r="AB154" s="37"/>
      <c r="AC154" s="37"/>
    </row>
    <row r="155" spans="1:29" x14ac:dyDescent="0.35">
      <c r="A155" s="325"/>
      <c r="B155" s="325"/>
      <c r="C155" s="335" t="s">
        <v>552</v>
      </c>
      <c r="D155" s="337">
        <f t="shared" si="2"/>
        <v>0</v>
      </c>
      <c r="E155" s="322">
        <f>COUNTIFS('DP1-17, 20-26 Client Data Entry'!CB:CB,C174,'DP1-17, 20-26 Client Data Entry'!R:R,"=Yes")</f>
        <v>0</v>
      </c>
      <c r="F155" s="337">
        <f>COUNTIFS('DP1-17, 20-26 Client Data Entry'!CA:CA,C174,'DP1-17, 20-26 Client Data Entry'!R:R,"=Yes")</f>
        <v>0</v>
      </c>
      <c r="G155" s="322"/>
      <c r="H155" s="325"/>
      <c r="I155" s="335" t="s">
        <v>561</v>
      </c>
      <c r="J155" s="337">
        <f>COUNTIFS('DP1-17, 20-26 Client Data Entry'!CR:CR,I155,'DP1-17, 20-26 Client Data Entry'!I:I,"=Yes")</f>
        <v>0</v>
      </c>
      <c r="K155" s="322"/>
      <c r="L155" s="323"/>
      <c r="M155" s="322"/>
      <c r="N155" s="322"/>
      <c r="O155" s="322"/>
      <c r="P155" s="325"/>
      <c r="Q155" s="335"/>
      <c r="R155" s="313">
        <f>SUMIFS('DP 18 Training Data Entry'!N:N,'DP 18 Training Data Entry'!T:T,Q155,'DP 18 Training Data Entry'!O:O,"YES")</f>
        <v>0</v>
      </c>
      <c r="S155" s="252"/>
      <c r="T155" s="37"/>
      <c r="U155" s="37"/>
      <c r="V155" s="37"/>
      <c r="W155" s="37"/>
      <c r="X155" s="37"/>
      <c r="Y155" s="37"/>
      <c r="Z155" s="37"/>
      <c r="AA155" s="37"/>
      <c r="AB155" s="37"/>
      <c r="AC155" s="37"/>
    </row>
    <row r="156" spans="1:29" ht="15" thickBot="1" x14ac:dyDescent="0.4">
      <c r="A156" s="325"/>
      <c r="B156" s="325"/>
      <c r="C156" s="335" t="s">
        <v>553</v>
      </c>
      <c r="D156" s="337">
        <f t="shared" si="2"/>
        <v>0</v>
      </c>
      <c r="E156" s="322">
        <f>COUNTIFS('DP1-17, 20-26 Client Data Entry'!CB:CB,C175,'DP1-17, 20-26 Client Data Entry'!R:R,"=Yes")</f>
        <v>0</v>
      </c>
      <c r="F156" s="337">
        <f>COUNTIFS('DP1-17, 20-26 Client Data Entry'!CA:CA,C175,'DP1-17, 20-26 Client Data Entry'!R:R,"=Yes")</f>
        <v>0</v>
      </c>
      <c r="G156" s="322"/>
      <c r="H156" s="325"/>
      <c r="I156" s="335" t="s">
        <v>562</v>
      </c>
      <c r="J156" s="337">
        <f>COUNTIFS('DP1-17, 20-26 Client Data Entry'!CR:CR,I156,'DP1-17, 20-26 Client Data Entry'!I:I,"=Yes")</f>
        <v>0</v>
      </c>
      <c r="K156" s="322"/>
      <c r="L156" s="323"/>
      <c r="M156" s="322"/>
      <c r="N156" s="322"/>
      <c r="O156" s="322"/>
      <c r="P156" s="325"/>
      <c r="Q156" s="335"/>
      <c r="R156" s="313">
        <f>SUMIFS('DP 18 Training Data Entry'!N:N,'DP 18 Training Data Entry'!T:T,Q156,'DP 18 Training Data Entry'!O:O,"YES")</f>
        <v>0</v>
      </c>
      <c r="S156" s="252"/>
      <c r="T156" s="37"/>
      <c r="U156" s="37"/>
      <c r="V156" s="37"/>
      <c r="W156" s="37"/>
      <c r="X156" s="37"/>
      <c r="Y156" s="37"/>
      <c r="Z156" s="37"/>
      <c r="AA156" s="37"/>
      <c r="AB156" s="37"/>
      <c r="AC156" s="37"/>
    </row>
    <row r="157" spans="1:29" ht="15" thickBot="1" x14ac:dyDescent="0.4">
      <c r="A157" s="325"/>
      <c r="B157" s="325"/>
      <c r="C157" s="335" t="s">
        <v>554</v>
      </c>
      <c r="D157" s="337">
        <f t="shared" si="2"/>
        <v>0</v>
      </c>
      <c r="E157" s="322">
        <f>COUNTIFS('DP1-17, 20-26 Client Data Entry'!CB:CB,C176,'DP1-17, 20-26 Client Data Entry'!R:R,"=Yes")</f>
        <v>0</v>
      </c>
      <c r="F157" s="337">
        <f>COUNTIFS('DP1-17, 20-26 Client Data Entry'!CA:CA,C176,'DP1-17, 20-26 Client Data Entry'!R:R,"=Yes")</f>
        <v>0</v>
      </c>
      <c r="G157" s="322"/>
      <c r="H157" s="325"/>
      <c r="I157" s="335" t="s">
        <v>564</v>
      </c>
      <c r="J157" s="337">
        <f>COUNTIFS('DP1-17, 20-26 Client Data Entry'!CR:CR,I157,'DP1-17, 20-26 Client Data Entry'!I:I,"=Yes")</f>
        <v>0</v>
      </c>
      <c r="K157" s="322"/>
      <c r="L157" s="323"/>
      <c r="M157" s="328" t="s">
        <v>563</v>
      </c>
      <c r="N157" s="329" t="s">
        <v>229</v>
      </c>
      <c r="O157" s="322"/>
      <c r="P157" s="325"/>
      <c r="Q157" s="335"/>
      <c r="R157" s="313">
        <f>SUMIFS('DP 18 Training Data Entry'!N:N,'DP 18 Training Data Entry'!T:T,Q157,'DP 18 Training Data Entry'!O:O,"YES")</f>
        <v>0</v>
      </c>
      <c r="S157" s="252"/>
      <c r="T157" s="37"/>
      <c r="U157" s="37"/>
      <c r="V157" s="37"/>
      <c r="W157" s="37"/>
      <c r="X157" s="37"/>
      <c r="Y157" s="37"/>
      <c r="Z157" s="37"/>
      <c r="AA157" s="37"/>
      <c r="AB157" s="37"/>
      <c r="AC157" s="37"/>
    </row>
    <row r="158" spans="1:29" ht="14.75" customHeight="1" x14ac:dyDescent="0.35">
      <c r="A158" s="325"/>
      <c r="B158" s="325"/>
      <c r="C158" s="335" t="s">
        <v>555</v>
      </c>
      <c r="D158" s="337">
        <f t="shared" si="2"/>
        <v>0</v>
      </c>
      <c r="E158" s="322">
        <f>COUNTIFS('DP1-17, 20-26 Client Data Entry'!CB:CB,C177,'DP1-17, 20-26 Client Data Entry'!R:R,"=Yes")</f>
        <v>0</v>
      </c>
      <c r="F158" s="337">
        <f>COUNTIFS('DP1-17, 20-26 Client Data Entry'!CA:CA,C177,'DP1-17, 20-26 Client Data Entry'!R:R,"=Yes")</f>
        <v>0</v>
      </c>
      <c r="G158" s="322"/>
      <c r="H158" s="325"/>
      <c r="I158" s="335" t="s">
        <v>566</v>
      </c>
      <c r="J158" s="337">
        <f>COUNTIFS('DP1-17, 20-26 Client Data Entry'!CR:CR,I158,'DP1-17, 20-26 Client Data Entry'!I:I,"=Yes")</f>
        <v>0</v>
      </c>
      <c r="K158" s="322"/>
      <c r="L158" s="323"/>
      <c r="M158" s="331" t="s">
        <v>565</v>
      </c>
      <c r="N158" s="332">
        <f>COUNTIFS('DP1-17, 20-26 Client Data Entry'!CU:CU,M158,'DP1-17, 20-26 Client Data Entry'!I:I,"=Yes")</f>
        <v>0</v>
      </c>
      <c r="O158" s="322"/>
      <c r="P158" s="325"/>
      <c r="Q158" s="335"/>
      <c r="R158" s="313">
        <f>SUMIFS('DP 18 Training Data Entry'!N:N,'DP 18 Training Data Entry'!T:T,Q158,'DP 18 Training Data Entry'!O:O,"YES")</f>
        <v>0</v>
      </c>
      <c r="S158" s="252"/>
      <c r="T158" s="37"/>
      <c r="U158" s="37"/>
      <c r="V158" s="37"/>
      <c r="W158" s="37"/>
      <c r="X158" s="37"/>
      <c r="Y158" s="37"/>
      <c r="Z158" s="37"/>
      <c r="AA158" s="37"/>
      <c r="AB158" s="37"/>
      <c r="AC158" s="37"/>
    </row>
    <row r="159" spans="1:29" x14ac:dyDescent="0.35">
      <c r="A159" s="325"/>
      <c r="B159" s="325"/>
      <c r="C159" s="335" t="s">
        <v>556</v>
      </c>
      <c r="D159" s="337">
        <f t="shared" si="2"/>
        <v>0</v>
      </c>
      <c r="E159" s="322">
        <f>COUNTIFS('DP1-17, 20-26 Client Data Entry'!CB:CB,C178,'DP1-17, 20-26 Client Data Entry'!R:R,"=Yes")</f>
        <v>0</v>
      </c>
      <c r="F159" s="337">
        <f>COUNTIFS('DP1-17, 20-26 Client Data Entry'!CA:CA,C178,'DP1-17, 20-26 Client Data Entry'!R:R,"=Yes")</f>
        <v>0</v>
      </c>
      <c r="G159" s="322"/>
      <c r="H159" s="325"/>
      <c r="I159" s="335" t="s">
        <v>568</v>
      </c>
      <c r="J159" s="337">
        <f>COUNTIFS('DP1-17, 20-26 Client Data Entry'!CR:CR,I159,'DP1-17, 20-26 Client Data Entry'!I:I,"=Yes")</f>
        <v>0</v>
      </c>
      <c r="K159" s="322"/>
      <c r="L159" s="323"/>
      <c r="M159" s="335" t="s">
        <v>567</v>
      </c>
      <c r="N159" s="336">
        <f>COUNTIFS('DP1-17, 20-26 Client Data Entry'!CU:CU,M159,'DP1-17, 20-26 Client Data Entry'!I:I,"=Yes")</f>
        <v>0</v>
      </c>
      <c r="O159" s="322"/>
      <c r="P159" s="325"/>
      <c r="Q159" s="335"/>
      <c r="R159" s="313">
        <f>SUMIFS('DP 18 Training Data Entry'!N:N,'DP 18 Training Data Entry'!T:T,Q159,'DP 18 Training Data Entry'!O:O,"YES")</f>
        <v>0</v>
      </c>
      <c r="S159" s="252"/>
      <c r="T159" s="37"/>
      <c r="U159" s="37"/>
      <c r="V159" s="37"/>
      <c r="W159" s="37"/>
      <c r="X159" s="37"/>
      <c r="Y159" s="37"/>
      <c r="Z159" s="37"/>
      <c r="AA159" s="37"/>
      <c r="AB159" s="37"/>
      <c r="AC159" s="37"/>
    </row>
    <row r="160" spans="1:29" x14ac:dyDescent="0.35">
      <c r="A160" s="325"/>
      <c r="B160" s="325"/>
      <c r="C160" s="335" t="s">
        <v>557</v>
      </c>
      <c r="D160" s="337">
        <f t="shared" si="2"/>
        <v>0</v>
      </c>
      <c r="E160" s="322">
        <f>COUNTIFS('DP1-17, 20-26 Client Data Entry'!CB:CB,C179,'DP1-17, 20-26 Client Data Entry'!R:R,"=Yes")</f>
        <v>0</v>
      </c>
      <c r="F160" s="337">
        <f>COUNTIFS('DP1-17, 20-26 Client Data Entry'!CA:CA,C179,'DP1-17, 20-26 Client Data Entry'!R:R,"=Yes")</f>
        <v>0</v>
      </c>
      <c r="G160" s="322"/>
      <c r="H160" s="325"/>
      <c r="I160" s="335" t="s">
        <v>570</v>
      </c>
      <c r="J160" s="337">
        <f>COUNTIFS('DP1-17, 20-26 Client Data Entry'!CR:CR,I160,'DP1-17, 20-26 Client Data Entry'!I:I,"=Yes")</f>
        <v>0</v>
      </c>
      <c r="K160" s="322"/>
      <c r="L160" s="323"/>
      <c r="M160" s="335" t="s">
        <v>569</v>
      </c>
      <c r="N160" s="336">
        <f>COUNTIFS('DP1-17, 20-26 Client Data Entry'!CU:CU,M160,'DP1-17, 20-26 Client Data Entry'!I:I,"=Yes")</f>
        <v>0</v>
      </c>
      <c r="O160" s="322"/>
      <c r="P160" s="325"/>
      <c r="Q160" s="335"/>
      <c r="R160" s="313">
        <f>SUMIFS('DP 18 Training Data Entry'!N:N,'DP 18 Training Data Entry'!T:T,Q160,'DP 18 Training Data Entry'!O:O,"YES")</f>
        <v>0</v>
      </c>
      <c r="S160" s="252"/>
      <c r="T160" s="37"/>
      <c r="U160" s="37"/>
      <c r="V160" s="37"/>
      <c r="W160" s="37"/>
      <c r="X160" s="37"/>
      <c r="Y160" s="37"/>
      <c r="Z160" s="37"/>
      <c r="AA160" s="37"/>
      <c r="AB160" s="37"/>
      <c r="AC160" s="37"/>
    </row>
    <row r="161" spans="1:29" x14ac:dyDescent="0.35">
      <c r="A161" s="325"/>
      <c r="B161" s="325"/>
      <c r="C161" s="335" t="s">
        <v>558</v>
      </c>
      <c r="D161" s="337">
        <f t="shared" si="2"/>
        <v>0</v>
      </c>
      <c r="E161" s="322">
        <f>COUNTIFS('DP1-17, 20-26 Client Data Entry'!CB:CB,C180,'DP1-17, 20-26 Client Data Entry'!R:R,"=Yes")</f>
        <v>0</v>
      </c>
      <c r="F161" s="337">
        <f>COUNTIFS('DP1-17, 20-26 Client Data Entry'!CA:CA,C180,'DP1-17, 20-26 Client Data Entry'!R:R,"=Yes")</f>
        <v>0</v>
      </c>
      <c r="G161" s="322"/>
      <c r="H161" s="484" t="s">
        <v>479</v>
      </c>
      <c r="I161" s="335" t="s">
        <v>571</v>
      </c>
      <c r="J161" s="337">
        <f>COUNTIFS('DP1-17, 20-26 Client Data Entry'!CR:CR,I161,'DP1-17, 20-26 Client Data Entry'!I:I,"=Yes")</f>
        <v>0</v>
      </c>
      <c r="K161" s="322"/>
      <c r="L161" s="323"/>
      <c r="M161" s="335" t="s">
        <v>191</v>
      </c>
      <c r="N161" s="336">
        <f>COUNTIFS('DP1-17, 20-26 Client Data Entry'!CU:CU,M161,'DP1-17, 20-26 Client Data Entry'!I:I,"=Yes")</f>
        <v>0</v>
      </c>
      <c r="O161" s="322"/>
      <c r="P161" s="325"/>
      <c r="Q161" s="335"/>
      <c r="R161" s="313">
        <f>SUMIFS('DP 18 Training Data Entry'!N:N,'DP 18 Training Data Entry'!T:T,Q161,'DP 18 Training Data Entry'!O:O,"YES")</f>
        <v>0</v>
      </c>
      <c r="S161" s="252"/>
      <c r="T161" s="37"/>
      <c r="U161" s="37"/>
      <c r="V161" s="37"/>
      <c r="W161" s="37"/>
      <c r="X161" s="37"/>
      <c r="Y161" s="37"/>
      <c r="Z161" s="37"/>
      <c r="AA161" s="37"/>
      <c r="AB161" s="37"/>
      <c r="AC161" s="37"/>
    </row>
    <row r="162" spans="1:29" ht="17.75" customHeight="1" thickBot="1" x14ac:dyDescent="0.4">
      <c r="A162" s="325"/>
      <c r="B162" s="488" t="s">
        <v>487</v>
      </c>
      <c r="C162" s="335" t="s">
        <v>559</v>
      </c>
      <c r="D162" s="337">
        <f t="shared" si="2"/>
        <v>0</v>
      </c>
      <c r="E162" s="322">
        <f>COUNTIFS('DP1-17, 20-26 Client Data Entry'!CB:CB,C181,'DP1-17, 20-26 Client Data Entry'!R:R,"=Yes")</f>
        <v>0</v>
      </c>
      <c r="F162" s="337">
        <f>COUNTIFS('DP1-17, 20-26 Client Data Entry'!CA:CA,C181,'DP1-17, 20-26 Client Data Entry'!R:R,"=Yes")</f>
        <v>0</v>
      </c>
      <c r="G162" s="322"/>
      <c r="H162" s="484"/>
      <c r="I162" s="335" t="s">
        <v>573</v>
      </c>
      <c r="J162" s="337">
        <f>COUNTIFS('DP1-17, 20-26 Client Data Entry'!CR:CR,I162,'DP1-17, 20-26 Client Data Entry'!I:I,"=Yes")</f>
        <v>0</v>
      </c>
      <c r="K162" s="322"/>
      <c r="L162" s="323"/>
      <c r="M162" s="335" t="s">
        <v>572</v>
      </c>
      <c r="N162" s="336">
        <f>COUNTIFS('DP1-17, 20-26 Client Data Entry'!CU:CU,M162,'DP1-17, 20-26 Client Data Entry'!I:I,"=Yes")</f>
        <v>0</v>
      </c>
      <c r="O162" s="322"/>
      <c r="P162" s="325"/>
      <c r="Q162" s="338"/>
      <c r="R162" s="318">
        <f>SUMIFS('DP 18 Training Data Entry'!N:N,'DP 18 Training Data Entry'!T:T,Q162,'DP 18 Training Data Entry'!O:O,"YES")</f>
        <v>0</v>
      </c>
      <c r="S162" s="252"/>
      <c r="T162" s="37"/>
      <c r="U162" s="37"/>
      <c r="V162" s="37"/>
      <c r="W162" s="37"/>
      <c r="X162" s="37"/>
      <c r="Y162" s="37"/>
      <c r="Z162" s="37"/>
      <c r="AA162" s="37"/>
      <c r="AB162" s="37"/>
      <c r="AC162" s="37"/>
    </row>
    <row r="163" spans="1:29" ht="15" thickBot="1" x14ac:dyDescent="0.4">
      <c r="A163" s="325"/>
      <c r="B163" s="488"/>
      <c r="C163" s="335" t="s">
        <v>560</v>
      </c>
      <c r="D163" s="337">
        <f t="shared" si="2"/>
        <v>0</v>
      </c>
      <c r="E163" s="322">
        <f>COUNTIFS('DP1-17, 20-26 Client Data Entry'!CB:CB,C182,'DP1-17, 20-26 Client Data Entry'!R:R,"=Yes")</f>
        <v>0</v>
      </c>
      <c r="F163" s="337">
        <f>COUNTIFS('DP1-17, 20-26 Client Data Entry'!CA:CA,C182,'DP1-17, 20-26 Client Data Entry'!R:R,"=Yes")</f>
        <v>0</v>
      </c>
      <c r="G163" s="322"/>
      <c r="H163" s="484"/>
      <c r="I163" s="335" t="s">
        <v>575</v>
      </c>
      <c r="J163" s="337">
        <f>COUNTIFS('DP1-17, 20-26 Client Data Entry'!CR:CR,I163,'DP1-17, 20-26 Client Data Entry'!I:I,"=Yes")</f>
        <v>0</v>
      </c>
      <c r="K163" s="322"/>
      <c r="L163" s="323"/>
      <c r="M163" s="335" t="s">
        <v>574</v>
      </c>
      <c r="N163" s="336">
        <f>COUNTIFS('DP1-17, 20-26 Client Data Entry'!CU:CU,M163,'DP1-17, 20-26 Client Data Entry'!I:I,"=Yes")</f>
        <v>0</v>
      </c>
      <c r="O163" s="322"/>
      <c r="P163" s="325"/>
      <c r="Q163" s="322"/>
      <c r="R163" s="252"/>
      <c r="S163" s="252"/>
      <c r="T163" s="37"/>
      <c r="U163" s="37"/>
      <c r="V163" s="37"/>
      <c r="W163" s="37"/>
      <c r="X163" s="37"/>
      <c r="Y163" s="37"/>
      <c r="Z163" s="37"/>
      <c r="AA163" s="37"/>
      <c r="AB163" s="37"/>
      <c r="AC163" s="37"/>
    </row>
    <row r="164" spans="1:29" ht="15" thickBot="1" x14ac:dyDescent="0.4">
      <c r="A164" s="325"/>
      <c r="B164" s="488"/>
      <c r="C164" s="335" t="s">
        <v>561</v>
      </c>
      <c r="D164" s="337">
        <f t="shared" si="2"/>
        <v>0</v>
      </c>
      <c r="E164" s="322">
        <f>COUNTIFS('DP1-17, 20-26 Client Data Entry'!CB:CB,C183,'DP1-17, 20-26 Client Data Entry'!R:R,"=Yes")</f>
        <v>0</v>
      </c>
      <c r="F164" s="337">
        <f>COUNTIFS('DP1-17, 20-26 Client Data Entry'!CA:CA,C183,'DP1-17, 20-26 Client Data Entry'!R:R,"=Yes")</f>
        <v>0</v>
      </c>
      <c r="G164" s="322"/>
      <c r="H164" s="484"/>
      <c r="I164" s="335" t="s">
        <v>577</v>
      </c>
      <c r="J164" s="337">
        <f>COUNTIFS('DP1-17, 20-26 Client Data Entry'!CR:CR,I164,'DP1-17, 20-26 Client Data Entry'!I:I,"=Yes")</f>
        <v>0</v>
      </c>
      <c r="K164" s="322"/>
      <c r="L164" s="323"/>
      <c r="M164" s="335" t="s">
        <v>449</v>
      </c>
      <c r="N164" s="336">
        <f>COUNTIFS('DP1-17, 20-26 Client Data Entry'!CU:CU,M164,'DP1-17, 20-26 Client Data Entry'!I:I,"=Yes")</f>
        <v>0</v>
      </c>
      <c r="O164" s="322"/>
      <c r="P164" s="325"/>
      <c r="Q164" s="363" t="s">
        <v>576</v>
      </c>
      <c r="R164" s="299" t="s">
        <v>229</v>
      </c>
      <c r="S164" s="252"/>
      <c r="T164" s="37"/>
      <c r="U164" s="37"/>
      <c r="V164" s="37"/>
      <c r="W164" s="37"/>
      <c r="X164" s="37"/>
      <c r="Y164" s="37"/>
      <c r="Z164" s="37"/>
      <c r="AA164" s="37"/>
      <c r="AB164" s="37"/>
      <c r="AC164" s="37"/>
    </row>
    <row r="165" spans="1:29" ht="15" thickBot="1" x14ac:dyDescent="0.4">
      <c r="A165" s="325"/>
      <c r="B165" s="488"/>
      <c r="C165" s="335" t="s">
        <v>562</v>
      </c>
      <c r="D165" s="337">
        <f t="shared" ref="D165:D196" si="3">E146+F146</f>
        <v>0</v>
      </c>
      <c r="E165" s="322">
        <f>COUNTIFS('DP1-17, 20-26 Client Data Entry'!CB:CB,C184,'DP1-17, 20-26 Client Data Entry'!R:R,"=Yes")</f>
        <v>0</v>
      </c>
      <c r="F165" s="337">
        <f>COUNTIFS('DP1-17, 20-26 Client Data Entry'!CA:CA,C184,'DP1-17, 20-26 Client Data Entry'!R:R,"=Yes")</f>
        <v>0</v>
      </c>
      <c r="G165" s="322"/>
      <c r="H165" s="484"/>
      <c r="I165" s="335" t="s">
        <v>579</v>
      </c>
      <c r="J165" s="337">
        <f>COUNTIFS('DP1-17, 20-26 Client Data Entry'!CR:CR,I165,'DP1-17, 20-26 Client Data Entry'!I:I,"=Yes")</f>
        <v>0</v>
      </c>
      <c r="K165" s="322"/>
      <c r="L165" s="323"/>
      <c r="M165" s="338" t="s">
        <v>183</v>
      </c>
      <c r="N165" s="339">
        <f>COUNTIFS('DP1-17, 20-26 Client Data Entry'!CU:CU,M165,'DP1-17, 20-26 Client Data Entry'!I:I,"=Yes")</f>
        <v>0</v>
      </c>
      <c r="O165" s="322"/>
      <c r="P165" s="325"/>
      <c r="Q165" s="331" t="s">
        <v>578</v>
      </c>
      <c r="R165" s="303">
        <f>SUMIFS('DP 19 Pro Bono Data Entry'!F:F,'DP 19 Pro Bono Data Entry'!D:D,"Administrative, managerial, and other professional services",'DP 19 Pro Bono Data Entry'!G:G,"YES")</f>
        <v>0</v>
      </c>
      <c r="S165" s="252"/>
      <c r="T165" s="37"/>
      <c r="U165" s="37"/>
      <c r="V165" s="37"/>
      <c r="W165" s="37"/>
      <c r="X165" s="37"/>
      <c r="Y165" s="37"/>
      <c r="Z165" s="37"/>
      <c r="AA165" s="37"/>
      <c r="AB165" s="37"/>
      <c r="AC165" s="37"/>
    </row>
    <row r="166" spans="1:29" ht="15" thickBot="1" x14ac:dyDescent="0.4">
      <c r="A166" s="325"/>
      <c r="B166" s="488"/>
      <c r="C166" s="344" t="s">
        <v>564</v>
      </c>
      <c r="D166" s="345">
        <f t="shared" si="3"/>
        <v>0</v>
      </c>
      <c r="E166" s="322">
        <f>COUNTIFS('DP1-17, 20-26 Client Data Entry'!CB:CB,C185,'DP1-17, 20-26 Client Data Entry'!R:R,"=Yes")</f>
        <v>0</v>
      </c>
      <c r="F166" s="337">
        <f>COUNTIFS('DP1-17, 20-26 Client Data Entry'!CA:CA,C185,'DP1-17, 20-26 Client Data Entry'!R:R,"=Yes")</f>
        <v>0</v>
      </c>
      <c r="G166" s="322"/>
      <c r="H166" s="484"/>
      <c r="I166" s="344" t="s">
        <v>581</v>
      </c>
      <c r="J166" s="345">
        <f>COUNTIFS('DP1-17, 20-26 Client Data Entry'!CR:CR,I166,'DP1-17, 20-26 Client Data Entry'!I:I,"=Yes")</f>
        <v>0</v>
      </c>
      <c r="K166" s="322"/>
      <c r="L166" s="323"/>
      <c r="M166" s="322"/>
      <c r="N166" s="322"/>
      <c r="O166" s="322"/>
      <c r="P166" s="322"/>
      <c r="Q166" s="335" t="s">
        <v>580</v>
      </c>
      <c r="R166" s="319">
        <f>SUMIFS('DP 19 Pro Bono Data Entry'!F:F,'DP 19 Pro Bono Data Entry'!D:D,"Accounting, development, and grant writing",'DP 19 Pro Bono Data Entry'!G:G,"YES")</f>
        <v>0</v>
      </c>
      <c r="S166" s="252"/>
      <c r="T166" s="37"/>
      <c r="U166" s="37"/>
      <c r="V166" s="37"/>
      <c r="W166" s="37"/>
      <c r="X166" s="37"/>
      <c r="Y166" s="37"/>
      <c r="Z166" s="37"/>
      <c r="AA166" s="37"/>
      <c r="AB166" s="37"/>
      <c r="AC166" s="37"/>
    </row>
    <row r="167" spans="1:29" ht="27.65" customHeight="1" thickBot="1" x14ac:dyDescent="0.4">
      <c r="A167" s="325"/>
      <c r="B167" s="488"/>
      <c r="C167" s="335" t="s">
        <v>566</v>
      </c>
      <c r="D167" s="337">
        <f t="shared" si="3"/>
        <v>0</v>
      </c>
      <c r="E167" s="322">
        <f>COUNTIFS('DP1-17, 20-26 Client Data Entry'!CB:CB,C186,'DP1-17, 20-26 Client Data Entry'!R:R,"=Yes")</f>
        <v>0</v>
      </c>
      <c r="F167" s="337">
        <f>COUNTIFS('DP1-17, 20-26 Client Data Entry'!CA:CA,C186,'DP1-17, 20-26 Client Data Entry'!R:R,"=Yes")</f>
        <v>0</v>
      </c>
      <c r="G167" s="322"/>
      <c r="H167" s="484"/>
      <c r="I167" s="335" t="s">
        <v>584</v>
      </c>
      <c r="J167" s="337">
        <f>COUNTIFS('DP1-17, 20-26 Client Data Entry'!CR:CR,I167,'DP1-17, 20-26 Client Data Entry'!I:I,"=Yes")</f>
        <v>0</v>
      </c>
      <c r="K167" s="322"/>
      <c r="L167" s="323"/>
      <c r="M167" s="352" t="s">
        <v>582</v>
      </c>
      <c r="N167" s="329" t="s">
        <v>229</v>
      </c>
      <c r="O167" s="322"/>
      <c r="P167" s="322"/>
      <c r="Q167" s="335" t="s">
        <v>583</v>
      </c>
      <c r="R167" s="319">
        <f>SUMIFS('DP 19 Pro Bono Data Entry'!F:F,'DP 19 Pro Bono Data Entry'!D:D,"Information technology and research",'DP 19 Pro Bono Data Entry'!G:G,"YES")</f>
        <v>0</v>
      </c>
      <c r="S167" s="252"/>
      <c r="T167" s="37"/>
      <c r="U167" s="37"/>
      <c r="V167" s="37"/>
      <c r="W167" s="37"/>
      <c r="X167" s="37"/>
      <c r="Y167" s="37"/>
      <c r="Z167" s="37"/>
      <c r="AA167" s="37"/>
      <c r="AB167" s="37"/>
      <c r="AC167" s="37"/>
    </row>
    <row r="168" spans="1:29" x14ac:dyDescent="0.35">
      <c r="A168" s="325"/>
      <c r="B168" s="488"/>
      <c r="C168" s="335" t="s">
        <v>568</v>
      </c>
      <c r="D168" s="337">
        <f t="shared" si="3"/>
        <v>0</v>
      </c>
      <c r="E168" s="322">
        <f>COUNTIFS('DP1-17, 20-26 Client Data Entry'!CB:CB,C187,'DP1-17, 20-26 Client Data Entry'!R:R,"=Yes")</f>
        <v>0</v>
      </c>
      <c r="F168" s="337">
        <f>COUNTIFS('DP1-17, 20-26 Client Data Entry'!CA:CA,C187,'DP1-17, 20-26 Client Data Entry'!R:R,"=Yes")</f>
        <v>0</v>
      </c>
      <c r="G168" s="322"/>
      <c r="H168" s="484"/>
      <c r="I168" s="335" t="s">
        <v>585</v>
      </c>
      <c r="J168" s="337">
        <f>COUNTIFS('DP1-17, 20-26 Client Data Entry'!CR:CR,I168,'DP1-17, 20-26 Client Data Entry'!I:I,"=Yes")</f>
        <v>0</v>
      </c>
      <c r="K168" s="322"/>
      <c r="L168" s="323"/>
      <c r="M168" s="353" cm="1">
        <f t="array" ref="M168">_xlfn.UNIQUE('DP1-17, 20-26 Client Data Entry'!CV4:CV2000)</f>
        <v>0</v>
      </c>
      <c r="N168" s="354"/>
      <c r="O168" s="322"/>
      <c r="P168" s="322"/>
      <c r="Q168" s="335" t="s">
        <v>209</v>
      </c>
      <c r="R168" s="319">
        <f>SUMIFS('DP 19 Pro Bono Data Entry'!F:F,'DP 19 Pro Bono Data Entry'!D:D,"Interpretation/ Translation",'DP 19 Pro Bono Data Entry'!G:G,"YES")</f>
        <v>0</v>
      </c>
      <c r="S168" s="252"/>
      <c r="T168" s="37"/>
      <c r="U168" s="37"/>
      <c r="V168" s="37"/>
      <c r="W168" s="37"/>
      <c r="X168" s="37"/>
      <c r="Y168" s="37"/>
      <c r="Z168" s="37"/>
      <c r="AA168" s="37"/>
      <c r="AB168" s="37"/>
      <c r="AC168" s="37"/>
    </row>
    <row r="169" spans="1:29" x14ac:dyDescent="0.35">
      <c r="A169" s="325"/>
      <c r="B169" s="488"/>
      <c r="C169" s="335" t="s">
        <v>570</v>
      </c>
      <c r="D169" s="337">
        <f t="shared" si="3"/>
        <v>0</v>
      </c>
      <c r="E169" s="322">
        <f>COUNTIFS('DP1-17, 20-26 Client Data Entry'!CB:CB,C188,'DP1-17, 20-26 Client Data Entry'!R:R,"=Yes")</f>
        <v>0</v>
      </c>
      <c r="F169" s="337">
        <f>COUNTIFS('DP1-17, 20-26 Client Data Entry'!CA:CA,C188,'DP1-17, 20-26 Client Data Entry'!R:R,"=Yes")</f>
        <v>0</v>
      </c>
      <c r="G169" s="322"/>
      <c r="H169" s="484"/>
      <c r="I169" s="335" t="s">
        <v>587</v>
      </c>
      <c r="J169" s="337">
        <f>COUNTIFS('DP1-17, 20-26 Client Data Entry'!CR:CR,I169,'DP1-17, 20-26 Client Data Entry'!I:I,"=Yes")</f>
        <v>0</v>
      </c>
      <c r="K169" s="322"/>
      <c r="L169" s="323"/>
      <c r="M169" s="335"/>
      <c r="N169" s="337">
        <f>COUNTIFS('DP1-17, 20-26 Client Data Entry'!CV:CV,M169,'DP1-17, 20-26 Client Data Entry'!I:I,"=Yes")</f>
        <v>0</v>
      </c>
      <c r="O169" s="322"/>
      <c r="P169" s="322"/>
      <c r="Q169" s="335" t="s">
        <v>586</v>
      </c>
      <c r="R169" s="319">
        <f>SUMIFS('DP 19 Pro Bono Data Entry'!F:F,'DP 19 Pro Bono Data Entry'!D:D,"Legal services",'DP 19 Pro Bono Data Entry'!G:G,"YES")</f>
        <v>0</v>
      </c>
      <c r="S169" s="252"/>
      <c r="T169" s="37"/>
      <c r="U169" s="37"/>
      <c r="V169" s="37"/>
      <c r="W169" s="37"/>
      <c r="X169" s="37"/>
      <c r="Y169" s="37"/>
      <c r="Z169" s="37"/>
      <c r="AA169" s="37"/>
      <c r="AB169" s="37"/>
      <c r="AC169" s="37"/>
    </row>
    <row r="170" spans="1:29" x14ac:dyDescent="0.35">
      <c r="A170" s="325"/>
      <c r="B170" s="488"/>
      <c r="C170" s="335" t="s">
        <v>571</v>
      </c>
      <c r="D170" s="337">
        <f t="shared" si="3"/>
        <v>0</v>
      </c>
      <c r="E170" s="322">
        <f>COUNTIFS('DP1-17, 20-26 Client Data Entry'!CB:CB,C189,'DP1-17, 20-26 Client Data Entry'!R:R,"=Yes")</f>
        <v>0</v>
      </c>
      <c r="F170" s="337">
        <f>COUNTIFS('DP1-17, 20-26 Client Data Entry'!CA:CA,C189,'DP1-17, 20-26 Client Data Entry'!R:R,"=Yes")</f>
        <v>0</v>
      </c>
      <c r="G170" s="322"/>
      <c r="H170" s="484"/>
      <c r="I170" s="335" t="s">
        <v>589</v>
      </c>
      <c r="J170" s="337">
        <f>COUNTIFS('DP1-17, 20-26 Client Data Entry'!CR:CR,I170,'DP1-17, 20-26 Client Data Entry'!I:I,"=Yes")</f>
        <v>0</v>
      </c>
      <c r="K170" s="322"/>
      <c r="L170" s="323"/>
      <c r="M170" s="335"/>
      <c r="N170" s="337">
        <f>COUNTIFS('DP1-17, 20-26 Client Data Entry'!CV:CV,M170,'DP1-17, 20-26 Client Data Entry'!I:I,"=Yes")</f>
        <v>0</v>
      </c>
      <c r="O170" s="322"/>
      <c r="P170" s="322"/>
      <c r="Q170" s="335" t="s">
        <v>588</v>
      </c>
      <c r="R170" s="319">
        <f>SUMIFS('DP 19 Pro Bono Data Entry'!F:F,'DP 19 Pro Bono Data Entry'!D:D,"Medical services",'DP 19 Pro Bono Data Entry'!G:G,"YES")</f>
        <v>0</v>
      </c>
      <c r="S170" s="252"/>
      <c r="T170" s="37"/>
      <c r="U170" s="37"/>
      <c r="V170" s="37"/>
      <c r="W170" s="37"/>
      <c r="X170" s="37"/>
      <c r="Y170" s="37"/>
      <c r="Z170" s="37"/>
      <c r="AA170" s="37"/>
      <c r="AB170" s="37"/>
      <c r="AC170" s="37"/>
    </row>
    <row r="171" spans="1:29" x14ac:dyDescent="0.35">
      <c r="A171" s="325"/>
      <c r="B171" s="488"/>
      <c r="C171" s="335" t="s">
        <v>573</v>
      </c>
      <c r="D171" s="337">
        <f t="shared" si="3"/>
        <v>0</v>
      </c>
      <c r="E171" s="322">
        <f>COUNTIFS('DP1-17, 20-26 Client Data Entry'!CB:CB,C190,'DP1-17, 20-26 Client Data Entry'!R:R,"=Yes")</f>
        <v>0</v>
      </c>
      <c r="F171" s="337">
        <f>COUNTIFS('DP1-17, 20-26 Client Data Entry'!CA:CA,C190,'DP1-17, 20-26 Client Data Entry'!R:R,"=Yes")</f>
        <v>0</v>
      </c>
      <c r="G171" s="322"/>
      <c r="H171" s="484"/>
      <c r="I171" s="335" t="s">
        <v>591</v>
      </c>
      <c r="J171" s="337">
        <f>COUNTIFS('DP1-17, 20-26 Client Data Entry'!CR:CR,I171,'DP1-17, 20-26 Client Data Entry'!I:I,"=Yes")</f>
        <v>0</v>
      </c>
      <c r="K171" s="322"/>
      <c r="L171" s="323"/>
      <c r="M171" s="335"/>
      <c r="N171" s="337">
        <f>COUNTIFS('DP1-17, 20-26 Client Data Entry'!CV:CV,M171,'DP1-17, 20-26 Client Data Entry'!I:I,"=Yes")</f>
        <v>0</v>
      </c>
      <c r="O171" s="322"/>
      <c r="P171" s="322"/>
      <c r="Q171" s="335" t="s">
        <v>590</v>
      </c>
      <c r="R171" s="319">
        <f>SUMIFS('DP 19 Pro Bono Data Entry'!F:F,'DP 19 Pro Bono Data Entry'!D:D,"Mental health services",'DP 19 Pro Bono Data Entry'!G:G,"YES")</f>
        <v>0</v>
      </c>
      <c r="S171" s="252"/>
      <c r="T171" s="37"/>
      <c r="U171" s="37"/>
      <c r="V171" s="37"/>
      <c r="W171" s="37"/>
      <c r="X171" s="37"/>
      <c r="Y171" s="37"/>
      <c r="Z171" s="37"/>
      <c r="AA171" s="37"/>
      <c r="AB171" s="37"/>
      <c r="AC171" s="37"/>
    </row>
    <row r="172" spans="1:29" x14ac:dyDescent="0.35">
      <c r="A172" s="325"/>
      <c r="B172" s="488"/>
      <c r="C172" s="335" t="s">
        <v>575</v>
      </c>
      <c r="D172" s="337">
        <f t="shared" si="3"/>
        <v>0</v>
      </c>
      <c r="E172" s="322">
        <f>COUNTIFS('DP1-17, 20-26 Client Data Entry'!CB:CB,C191,'DP1-17, 20-26 Client Data Entry'!R:R,"=Yes")</f>
        <v>0</v>
      </c>
      <c r="F172" s="337">
        <f>COUNTIFS('DP1-17, 20-26 Client Data Entry'!CA:CA,C191,'DP1-17, 20-26 Client Data Entry'!R:R,"=Yes")</f>
        <v>0</v>
      </c>
      <c r="G172" s="322"/>
      <c r="H172" s="325"/>
      <c r="I172" s="335" t="s">
        <v>593</v>
      </c>
      <c r="J172" s="337">
        <f>COUNTIFS('DP1-17, 20-26 Client Data Entry'!CR:CR,I172,'DP1-17, 20-26 Client Data Entry'!I:I,"=Yes")</f>
        <v>0</v>
      </c>
      <c r="K172" s="322"/>
      <c r="L172" s="323"/>
      <c r="M172" s="335"/>
      <c r="N172" s="337">
        <f>COUNTIFS('DP1-17, 20-26 Client Data Entry'!CV:CV,M172,'DP1-17, 20-26 Client Data Entry'!I:I,"=Yes")</f>
        <v>0</v>
      </c>
      <c r="O172" s="322"/>
      <c r="P172" s="322"/>
      <c r="Q172" s="335" t="s">
        <v>592</v>
      </c>
      <c r="R172" s="319">
        <f>SUMIFS('DP 19 Pro Bono Data Entry'!F:F,'DP 19 Pro Bono Data Entry'!D:D,"Social services",'DP 19 Pro Bono Data Entry'!G:G,"YES")</f>
        <v>0</v>
      </c>
      <c r="S172" s="252"/>
      <c r="T172" s="37"/>
      <c r="U172" s="37"/>
      <c r="V172" s="37"/>
      <c r="W172" s="37"/>
      <c r="X172" s="37"/>
      <c r="Y172" s="37"/>
      <c r="Z172" s="37"/>
      <c r="AA172" s="37"/>
      <c r="AB172" s="37"/>
      <c r="AC172" s="37"/>
    </row>
    <row r="173" spans="1:29" ht="15" thickBot="1" x14ac:dyDescent="0.4">
      <c r="A173" s="325"/>
      <c r="B173" s="488"/>
      <c r="C173" s="335" t="s">
        <v>577</v>
      </c>
      <c r="D173" s="337">
        <f t="shared" si="3"/>
        <v>0</v>
      </c>
      <c r="E173" s="322">
        <f>COUNTIFS('DP1-17, 20-26 Client Data Entry'!CB:CB,C192,'DP1-17, 20-26 Client Data Entry'!R:R,"=Yes")</f>
        <v>0</v>
      </c>
      <c r="F173" s="337">
        <f>COUNTIFS('DP1-17, 20-26 Client Data Entry'!CA:CA,C192,'DP1-17, 20-26 Client Data Entry'!R:R,"=Yes")</f>
        <v>0</v>
      </c>
      <c r="G173" s="322"/>
      <c r="H173" s="325"/>
      <c r="I173" s="335" t="s">
        <v>594</v>
      </c>
      <c r="J173" s="337">
        <f>COUNTIFS('DP1-17, 20-26 Client Data Entry'!CR:CR,I173,'DP1-17, 20-26 Client Data Entry'!I:I,"=Yes")</f>
        <v>0</v>
      </c>
      <c r="K173" s="322"/>
      <c r="L173" s="323"/>
      <c r="M173" s="335"/>
      <c r="N173" s="337">
        <f>COUNTIFS('DP1-17, 20-26 Client Data Entry'!CV:CV,M173,'DP1-17, 20-26 Client Data Entry'!I:I,"=Yes")</f>
        <v>0</v>
      </c>
      <c r="O173" s="322"/>
      <c r="P173" s="322"/>
      <c r="Q173" s="338" t="s">
        <v>183</v>
      </c>
      <c r="R173" s="308">
        <f>SUMIFS('DP 19 Pro Bono Data Entry'!F:F,'DP 19 Pro Bono Data Entry'!D:D,"Other",'DP 19 Pro Bono Data Entry'!G:G,"YES")</f>
        <v>0</v>
      </c>
      <c r="S173" s="252"/>
      <c r="T173" s="37"/>
      <c r="U173" s="37"/>
      <c r="V173" s="37"/>
      <c r="W173" s="37"/>
      <c r="X173" s="37"/>
      <c r="Y173" s="37"/>
      <c r="Z173" s="37"/>
      <c r="AA173" s="37"/>
      <c r="AB173" s="37"/>
      <c r="AC173" s="37"/>
    </row>
    <row r="174" spans="1:29" ht="15" thickBot="1" x14ac:dyDescent="0.4">
      <c r="A174" s="325"/>
      <c r="B174" s="488"/>
      <c r="C174" s="335" t="s">
        <v>579</v>
      </c>
      <c r="D174" s="337">
        <f t="shared" si="3"/>
        <v>0</v>
      </c>
      <c r="E174" s="322">
        <f>COUNTIFS('DP1-17, 20-26 Client Data Entry'!CB:CB,C193,'DP1-17, 20-26 Client Data Entry'!R:R,"=Yes")</f>
        <v>0</v>
      </c>
      <c r="F174" s="337">
        <f>COUNTIFS('DP1-17, 20-26 Client Data Entry'!CA:CA,C193,'DP1-17, 20-26 Client Data Entry'!R:R,"=Yes")</f>
        <v>0</v>
      </c>
      <c r="G174" s="322"/>
      <c r="H174" s="325"/>
      <c r="I174" s="335" t="s">
        <v>595</v>
      </c>
      <c r="J174" s="337">
        <f>COUNTIFS('DP1-17, 20-26 Client Data Entry'!CR:CR,I174,'DP1-17, 20-26 Client Data Entry'!I:I,"=Yes")</f>
        <v>0</v>
      </c>
      <c r="K174" s="322"/>
      <c r="L174" s="323"/>
      <c r="M174" s="335"/>
      <c r="N174" s="337">
        <f>COUNTIFS('DP1-17, 20-26 Client Data Entry'!CV:CV,M174,'DP1-17, 20-26 Client Data Entry'!I:I,"=Yes")</f>
        <v>0</v>
      </c>
      <c r="O174" s="322"/>
      <c r="P174" s="322"/>
      <c r="Q174" s="322"/>
      <c r="R174" s="252"/>
      <c r="S174" s="252"/>
      <c r="T174" s="37"/>
      <c r="U174" s="37"/>
      <c r="V174" s="37"/>
      <c r="W174" s="37"/>
      <c r="X174" s="37"/>
      <c r="Y174" s="37"/>
      <c r="Z174" s="37"/>
      <c r="AA174" s="37"/>
      <c r="AB174" s="37"/>
      <c r="AC174" s="37"/>
    </row>
    <row r="175" spans="1:29" ht="44" thickBot="1" x14ac:dyDescent="0.4">
      <c r="A175" s="325"/>
      <c r="B175" s="488"/>
      <c r="C175" s="335" t="s">
        <v>581</v>
      </c>
      <c r="D175" s="337">
        <f t="shared" si="3"/>
        <v>0</v>
      </c>
      <c r="E175" s="322">
        <f>COUNTIFS('DP1-17, 20-26 Client Data Entry'!CB:CB,C194,'DP1-17, 20-26 Client Data Entry'!R:R,"=Yes")</f>
        <v>0</v>
      </c>
      <c r="F175" s="337">
        <f>COUNTIFS('DP1-17, 20-26 Client Data Entry'!CA:CA,C194,'DP1-17, 20-26 Client Data Entry'!R:R,"=Yes")</f>
        <v>0</v>
      </c>
      <c r="G175" s="322"/>
      <c r="H175" s="325"/>
      <c r="I175" s="335" t="s">
        <v>597</v>
      </c>
      <c r="J175" s="337">
        <f>COUNTIFS('DP1-17, 20-26 Client Data Entry'!CR:CR,I175,'DP1-17, 20-26 Client Data Entry'!I:I,"=Yes")</f>
        <v>0</v>
      </c>
      <c r="K175" s="322"/>
      <c r="L175" s="323"/>
      <c r="M175" s="335"/>
      <c r="N175" s="337">
        <f>COUNTIFS('DP1-17, 20-26 Client Data Entry'!CV:CV,M175,'DP1-17, 20-26 Client Data Entry'!I:I,"=Yes")</f>
        <v>0</v>
      </c>
      <c r="O175" s="322"/>
      <c r="P175" s="322"/>
      <c r="Q175" s="352" t="s">
        <v>596</v>
      </c>
      <c r="R175" s="300" t="s">
        <v>229</v>
      </c>
      <c r="S175" s="252"/>
      <c r="T175" s="37"/>
      <c r="U175" s="37"/>
      <c r="V175" s="37"/>
      <c r="W175" s="37"/>
      <c r="X175" s="37"/>
      <c r="Y175" s="37"/>
      <c r="Z175" s="37"/>
      <c r="AA175" s="37"/>
      <c r="AB175" s="37"/>
      <c r="AC175" s="37"/>
    </row>
    <row r="176" spans="1:29" x14ac:dyDescent="0.35">
      <c r="A176" s="325"/>
      <c r="B176" s="488"/>
      <c r="C176" s="335" t="s">
        <v>584</v>
      </c>
      <c r="D176" s="337">
        <f t="shared" si="3"/>
        <v>0</v>
      </c>
      <c r="E176" s="322">
        <f>COUNTIFS('DP1-17, 20-26 Client Data Entry'!CB:CB,C195,'DP1-17, 20-26 Client Data Entry'!R:R,"=Yes")</f>
        <v>0</v>
      </c>
      <c r="F176" s="337">
        <f>COUNTIFS('DP1-17, 20-26 Client Data Entry'!CA:CA,C195,'DP1-17, 20-26 Client Data Entry'!R:R,"=Yes")</f>
        <v>0</v>
      </c>
      <c r="G176" s="322"/>
      <c r="H176" s="325"/>
      <c r="I176" s="335" t="s">
        <v>598</v>
      </c>
      <c r="J176" s="337">
        <f>COUNTIFS('DP1-17, 20-26 Client Data Entry'!CR:CR,I176,'DP1-17, 20-26 Client Data Entry'!I:I,"=Yes")</f>
        <v>0</v>
      </c>
      <c r="K176" s="322"/>
      <c r="L176" s="323"/>
      <c r="M176" s="335"/>
      <c r="N176" s="337">
        <f>COUNTIFS('DP1-17, 20-26 Client Data Entry'!CV:CV,M176,'DP1-17, 20-26 Client Data Entry'!I:I,"=Yes")</f>
        <v>0</v>
      </c>
      <c r="O176" s="322"/>
      <c r="P176" s="322"/>
      <c r="Q176" s="353" t="str" cm="1">
        <f t="array" ref="Q176:Q177">_xlfn.UNIQUE('DP 19 Pro Bono Data Entry'!E3:E2000)</f>
        <v>If other, please specify</v>
      </c>
      <c r="R176" s="312"/>
      <c r="S176" s="252"/>
      <c r="T176" s="37"/>
      <c r="U176" s="37"/>
      <c r="V176" s="37"/>
      <c r="W176" s="37"/>
      <c r="X176" s="37"/>
      <c r="Y176" s="37"/>
      <c r="Z176" s="37"/>
      <c r="AA176" s="37"/>
      <c r="AB176" s="37"/>
      <c r="AC176" s="37"/>
    </row>
    <row r="177" spans="1:29" x14ac:dyDescent="0.35">
      <c r="A177" s="325"/>
      <c r="B177" s="488"/>
      <c r="C177" s="335" t="s">
        <v>585</v>
      </c>
      <c r="D177" s="337">
        <f t="shared" si="3"/>
        <v>0</v>
      </c>
      <c r="E177" s="322">
        <f>COUNTIFS('DP1-17, 20-26 Client Data Entry'!CB:CB,C196,'DP1-17, 20-26 Client Data Entry'!R:R,"=Yes")</f>
        <v>0</v>
      </c>
      <c r="F177" s="337">
        <f>COUNTIFS('DP1-17, 20-26 Client Data Entry'!CA:CA,C196,'DP1-17, 20-26 Client Data Entry'!R:R,"=Yes")</f>
        <v>0</v>
      </c>
      <c r="G177" s="322"/>
      <c r="H177" s="325"/>
      <c r="I177" s="335" t="s">
        <v>599</v>
      </c>
      <c r="J177" s="337">
        <f>COUNTIFS('DP1-17, 20-26 Client Data Entry'!CR:CR,I177,'DP1-17, 20-26 Client Data Entry'!I:I,"=Yes")</f>
        <v>0</v>
      </c>
      <c r="K177" s="322"/>
      <c r="L177" s="323"/>
      <c r="M177" s="335"/>
      <c r="N177" s="337">
        <f>COUNTIFS('DP1-17, 20-26 Client Data Entry'!CV:CV,M177,'DP1-17, 20-26 Client Data Entry'!I:I,"=Yes")</f>
        <v>0</v>
      </c>
      <c r="O177" s="322"/>
      <c r="P177" s="322"/>
      <c r="Q177" s="335">
        <v>0</v>
      </c>
      <c r="R177" s="313">
        <f>SUMIFS('DP 19 Pro Bono Data Entry'!F:F,'DP 19 Pro Bono Data Entry'!E:E,Q177,'DP 19 Pro Bono Data Entry'!G:G,"YES")</f>
        <v>0</v>
      </c>
      <c r="S177" s="252"/>
      <c r="T177" s="37"/>
      <c r="U177" s="37"/>
      <c r="V177" s="37"/>
      <c r="W177" s="37"/>
      <c r="X177" s="37"/>
      <c r="Y177" s="37"/>
      <c r="Z177" s="37"/>
      <c r="AA177" s="37"/>
      <c r="AB177" s="37"/>
      <c r="AC177" s="37"/>
    </row>
    <row r="178" spans="1:29" x14ac:dyDescent="0.35">
      <c r="A178" s="325"/>
      <c r="B178" s="488"/>
      <c r="C178" s="335" t="s">
        <v>587</v>
      </c>
      <c r="D178" s="337">
        <f t="shared" si="3"/>
        <v>0</v>
      </c>
      <c r="E178" s="322">
        <f>COUNTIFS('DP1-17, 20-26 Client Data Entry'!CB:CB,C197,'DP1-17, 20-26 Client Data Entry'!R:R,"=Yes")</f>
        <v>0</v>
      </c>
      <c r="F178" s="337">
        <f>COUNTIFS('DP1-17, 20-26 Client Data Entry'!CA:CA,C197,'DP1-17, 20-26 Client Data Entry'!R:R,"=Yes")</f>
        <v>0</v>
      </c>
      <c r="G178" s="322"/>
      <c r="H178" s="325"/>
      <c r="I178" s="335" t="s">
        <v>600</v>
      </c>
      <c r="J178" s="337">
        <f>COUNTIFS('DP1-17, 20-26 Client Data Entry'!CR:CR,I178,'DP1-17, 20-26 Client Data Entry'!I:I,"=Yes")</f>
        <v>0</v>
      </c>
      <c r="K178" s="322"/>
      <c r="L178" s="323"/>
      <c r="M178" s="335"/>
      <c r="N178" s="337">
        <f>COUNTIFS('DP1-17, 20-26 Client Data Entry'!CV:CV,M178,'DP1-17, 20-26 Client Data Entry'!I:I,"=Yes")</f>
        <v>0</v>
      </c>
      <c r="O178" s="322"/>
      <c r="P178" s="322"/>
      <c r="Q178" s="335"/>
      <c r="R178" s="313">
        <f>SUMIFS('DP 19 Pro Bono Data Entry'!F:F,'DP 19 Pro Bono Data Entry'!E:E,Q178,'DP 19 Pro Bono Data Entry'!G:G,"YES")</f>
        <v>0</v>
      </c>
      <c r="S178" s="252"/>
      <c r="T178" s="37"/>
      <c r="U178" s="37"/>
      <c r="V178" s="37"/>
      <c r="W178" s="37"/>
      <c r="X178" s="37"/>
      <c r="Y178" s="37"/>
      <c r="Z178" s="37"/>
      <c r="AA178" s="37"/>
      <c r="AB178" s="37"/>
      <c r="AC178" s="37"/>
    </row>
    <row r="179" spans="1:29" x14ac:dyDescent="0.35">
      <c r="A179" s="325"/>
      <c r="B179" s="488"/>
      <c r="C179" s="335" t="s">
        <v>589</v>
      </c>
      <c r="D179" s="337">
        <f t="shared" si="3"/>
        <v>0</v>
      </c>
      <c r="E179" s="322">
        <f>COUNTIFS('DP1-17, 20-26 Client Data Entry'!CB:CB,C198,'DP1-17, 20-26 Client Data Entry'!R:R,"=Yes")</f>
        <v>0</v>
      </c>
      <c r="F179" s="337">
        <f>COUNTIFS('DP1-17, 20-26 Client Data Entry'!CA:CA,C198,'DP1-17, 20-26 Client Data Entry'!R:R,"=Yes")</f>
        <v>0</v>
      </c>
      <c r="G179" s="322"/>
      <c r="H179" s="325"/>
      <c r="I179" s="335" t="s">
        <v>601</v>
      </c>
      <c r="J179" s="337">
        <f>COUNTIFS('DP1-17, 20-26 Client Data Entry'!CR:CR,I179,'DP1-17, 20-26 Client Data Entry'!I:I,"=Yes")</f>
        <v>0</v>
      </c>
      <c r="K179" s="322"/>
      <c r="L179" s="323"/>
      <c r="M179" s="335"/>
      <c r="N179" s="337">
        <f>COUNTIFS('DP1-17, 20-26 Client Data Entry'!CV:CV,M179,'DP1-17, 20-26 Client Data Entry'!I:I,"=Yes")</f>
        <v>0</v>
      </c>
      <c r="O179" s="322"/>
      <c r="P179" s="322"/>
      <c r="Q179" s="335"/>
      <c r="R179" s="313">
        <f>SUMIFS('DP 19 Pro Bono Data Entry'!F:F,'DP 19 Pro Bono Data Entry'!E:E,Q179,'DP 19 Pro Bono Data Entry'!G:G,"YES")</f>
        <v>0</v>
      </c>
      <c r="S179" s="252"/>
      <c r="T179" s="37"/>
      <c r="U179" s="37"/>
      <c r="V179" s="37"/>
      <c r="W179" s="37"/>
      <c r="X179" s="37"/>
      <c r="Y179" s="37"/>
      <c r="Z179" s="37"/>
      <c r="AA179" s="37"/>
      <c r="AB179" s="37"/>
      <c r="AC179" s="37"/>
    </row>
    <row r="180" spans="1:29" x14ac:dyDescent="0.35">
      <c r="A180" s="325"/>
      <c r="B180" s="488"/>
      <c r="C180" s="335" t="s">
        <v>591</v>
      </c>
      <c r="D180" s="337">
        <f t="shared" si="3"/>
        <v>0</v>
      </c>
      <c r="E180" s="322">
        <f>COUNTIFS('DP1-17, 20-26 Client Data Entry'!CB:CB,C199,'DP1-17, 20-26 Client Data Entry'!R:R,"=Yes")</f>
        <v>0</v>
      </c>
      <c r="F180" s="337">
        <f>COUNTIFS('DP1-17, 20-26 Client Data Entry'!CA:CA,C199,'DP1-17, 20-26 Client Data Entry'!R:R,"=Yes")</f>
        <v>0</v>
      </c>
      <c r="G180" s="322"/>
      <c r="H180" s="325"/>
      <c r="I180" s="335" t="s">
        <v>602</v>
      </c>
      <c r="J180" s="337">
        <f>COUNTIFS('DP1-17, 20-26 Client Data Entry'!CR:CR,I180,'DP1-17, 20-26 Client Data Entry'!I:I,"=Yes")</f>
        <v>0</v>
      </c>
      <c r="K180" s="322"/>
      <c r="L180" s="323"/>
      <c r="M180" s="335"/>
      <c r="N180" s="337">
        <f>COUNTIFS('DP1-17, 20-26 Client Data Entry'!CV:CV,M180,'DP1-17, 20-26 Client Data Entry'!I:I,"=Yes")</f>
        <v>0</v>
      </c>
      <c r="O180" s="322"/>
      <c r="P180" s="322"/>
      <c r="Q180" s="335"/>
      <c r="R180" s="313">
        <f>SUMIFS('DP 19 Pro Bono Data Entry'!F:F,'DP 19 Pro Bono Data Entry'!E:E,Q180,'DP 19 Pro Bono Data Entry'!G:G,"YES")</f>
        <v>0</v>
      </c>
      <c r="S180" s="252"/>
      <c r="T180" s="37"/>
      <c r="U180" s="37"/>
      <c r="V180" s="37"/>
      <c r="W180" s="37"/>
      <c r="X180" s="37"/>
      <c r="Y180" s="37"/>
      <c r="Z180" s="37"/>
      <c r="AA180" s="37"/>
      <c r="AB180" s="37"/>
      <c r="AC180" s="37"/>
    </row>
    <row r="181" spans="1:29" x14ac:dyDescent="0.35">
      <c r="A181" s="325"/>
      <c r="B181" s="488"/>
      <c r="C181" s="335" t="s">
        <v>593</v>
      </c>
      <c r="D181" s="337">
        <f t="shared" si="3"/>
        <v>0</v>
      </c>
      <c r="E181" s="322">
        <f>COUNTIFS('DP1-17, 20-26 Client Data Entry'!CB:CB,C200,'DP1-17, 20-26 Client Data Entry'!R:R,"=Yes")</f>
        <v>0</v>
      </c>
      <c r="F181" s="337">
        <f>COUNTIFS('DP1-17, 20-26 Client Data Entry'!CA:CA,C200,'DP1-17, 20-26 Client Data Entry'!R:R,"=Yes")</f>
        <v>0</v>
      </c>
      <c r="G181" s="322"/>
      <c r="H181" s="484" t="s">
        <v>479</v>
      </c>
      <c r="I181" s="335" t="s">
        <v>603</v>
      </c>
      <c r="J181" s="337">
        <f>COUNTIFS('DP1-17, 20-26 Client Data Entry'!CR:CR,I181,'DP1-17, 20-26 Client Data Entry'!I:I,"=Yes")</f>
        <v>0</v>
      </c>
      <c r="K181" s="322"/>
      <c r="L181" s="323"/>
      <c r="M181" s="335"/>
      <c r="N181" s="337">
        <f>COUNTIFS('DP1-17, 20-26 Client Data Entry'!CV:CV,M181,'DP1-17, 20-26 Client Data Entry'!I:I,"=Yes")</f>
        <v>0</v>
      </c>
      <c r="O181" s="322"/>
      <c r="P181" s="322"/>
      <c r="Q181" s="335"/>
      <c r="R181" s="313">
        <f>SUMIFS('DP 19 Pro Bono Data Entry'!F:F,'DP 19 Pro Bono Data Entry'!E:E,Q181,'DP 19 Pro Bono Data Entry'!G:G,"YES")</f>
        <v>0</v>
      </c>
      <c r="S181" s="252"/>
      <c r="T181" s="37"/>
      <c r="U181" s="37"/>
      <c r="V181" s="37"/>
      <c r="W181" s="37"/>
      <c r="X181" s="37"/>
      <c r="Y181" s="37"/>
      <c r="Z181" s="37"/>
      <c r="AA181" s="37"/>
      <c r="AB181" s="37"/>
      <c r="AC181" s="37"/>
    </row>
    <row r="182" spans="1:29" x14ac:dyDescent="0.35">
      <c r="A182" s="325"/>
      <c r="B182" s="488"/>
      <c r="C182" s="335" t="s">
        <v>594</v>
      </c>
      <c r="D182" s="337">
        <f t="shared" si="3"/>
        <v>0</v>
      </c>
      <c r="E182" s="322">
        <f>COUNTIFS('DP1-17, 20-26 Client Data Entry'!CB:CB,C201,'DP1-17, 20-26 Client Data Entry'!R:R,"=Yes")</f>
        <v>0</v>
      </c>
      <c r="F182" s="337">
        <f>COUNTIFS('DP1-17, 20-26 Client Data Entry'!CA:CA,C201,'DP1-17, 20-26 Client Data Entry'!R:R,"=Yes")</f>
        <v>0</v>
      </c>
      <c r="G182" s="322"/>
      <c r="H182" s="484"/>
      <c r="I182" s="335" t="s">
        <v>604</v>
      </c>
      <c r="J182" s="337">
        <f>COUNTIFS('DP1-17, 20-26 Client Data Entry'!CR:CR,I182,'DP1-17, 20-26 Client Data Entry'!I:I,"=Yes")</f>
        <v>0</v>
      </c>
      <c r="K182" s="322"/>
      <c r="L182" s="323"/>
      <c r="M182" s="335"/>
      <c r="N182" s="337">
        <f>COUNTIFS('DP1-17, 20-26 Client Data Entry'!CV:CV,M182,'DP1-17, 20-26 Client Data Entry'!I:I,"=Yes")</f>
        <v>0</v>
      </c>
      <c r="O182" s="322"/>
      <c r="P182" s="322"/>
      <c r="Q182" s="335"/>
      <c r="R182" s="313">
        <f>SUMIFS('DP 19 Pro Bono Data Entry'!F:F,'DP 19 Pro Bono Data Entry'!E:E,Q182,'DP 19 Pro Bono Data Entry'!G:G,"YES")</f>
        <v>0</v>
      </c>
      <c r="S182" s="252"/>
      <c r="T182" s="37"/>
      <c r="U182" s="37"/>
      <c r="V182" s="37"/>
      <c r="W182" s="37"/>
      <c r="X182" s="37"/>
      <c r="Y182" s="37"/>
      <c r="Z182" s="37"/>
      <c r="AA182" s="37"/>
      <c r="AB182" s="37"/>
      <c r="AC182" s="37"/>
    </row>
    <row r="183" spans="1:29" x14ac:dyDescent="0.35">
      <c r="A183" s="325"/>
      <c r="B183" s="370"/>
      <c r="C183" s="335" t="s">
        <v>595</v>
      </c>
      <c r="D183" s="337">
        <f t="shared" si="3"/>
        <v>0</v>
      </c>
      <c r="E183" s="322">
        <f>COUNTIFS('DP1-17, 20-26 Client Data Entry'!CB:CB,C202,'DP1-17, 20-26 Client Data Entry'!R:R,"=Yes")</f>
        <v>0</v>
      </c>
      <c r="F183" s="337">
        <f>COUNTIFS('DP1-17, 20-26 Client Data Entry'!CA:CA,C202,'DP1-17, 20-26 Client Data Entry'!R:R,"=Yes")</f>
        <v>0</v>
      </c>
      <c r="G183" s="322"/>
      <c r="H183" s="484"/>
      <c r="I183" s="335" t="s">
        <v>605</v>
      </c>
      <c r="J183" s="337">
        <f>COUNTIFS('DP1-17, 20-26 Client Data Entry'!CR:CR,I183,'DP1-17, 20-26 Client Data Entry'!I:I,"=Yes")</f>
        <v>0</v>
      </c>
      <c r="K183" s="322"/>
      <c r="L183" s="323"/>
      <c r="M183" s="335"/>
      <c r="N183" s="337">
        <f>COUNTIFS('DP1-17, 20-26 Client Data Entry'!CV:CV,M183,'DP1-17, 20-26 Client Data Entry'!I:I,"=Yes")</f>
        <v>0</v>
      </c>
      <c r="O183" s="322"/>
      <c r="P183" s="322"/>
      <c r="Q183" s="335"/>
      <c r="R183" s="313">
        <f>SUMIFS('DP 19 Pro Bono Data Entry'!F:F,'DP 19 Pro Bono Data Entry'!E:E,Q183,'DP 19 Pro Bono Data Entry'!G:G,"YES")</f>
        <v>0</v>
      </c>
      <c r="S183" s="252"/>
      <c r="T183" s="37"/>
      <c r="U183" s="37"/>
      <c r="V183" s="37"/>
      <c r="W183" s="37"/>
      <c r="X183" s="37"/>
      <c r="Y183" s="37"/>
      <c r="Z183" s="37"/>
      <c r="AA183" s="37"/>
      <c r="AB183" s="37"/>
      <c r="AC183" s="37"/>
    </row>
    <row r="184" spans="1:29" x14ac:dyDescent="0.35">
      <c r="A184" s="325"/>
      <c r="B184" s="370"/>
      <c r="C184" s="335" t="s">
        <v>597</v>
      </c>
      <c r="D184" s="337">
        <f t="shared" si="3"/>
        <v>0</v>
      </c>
      <c r="E184" s="322">
        <f>COUNTIFS('DP1-17, 20-26 Client Data Entry'!CB:CB,C203,'DP1-17, 20-26 Client Data Entry'!R:R,"=Yes")</f>
        <v>0</v>
      </c>
      <c r="F184" s="337">
        <f>COUNTIFS('DP1-17, 20-26 Client Data Entry'!CA:CA,C203,'DP1-17, 20-26 Client Data Entry'!R:R,"=Yes")</f>
        <v>0</v>
      </c>
      <c r="G184" s="322"/>
      <c r="H184" s="484"/>
      <c r="I184" s="335" t="s">
        <v>606</v>
      </c>
      <c r="J184" s="337">
        <f>COUNTIFS('DP1-17, 20-26 Client Data Entry'!CR:CR,I184,'DP1-17, 20-26 Client Data Entry'!I:I,"=Yes")</f>
        <v>0</v>
      </c>
      <c r="K184" s="322"/>
      <c r="L184" s="323"/>
      <c r="M184" s="335"/>
      <c r="N184" s="337">
        <f>COUNTIFS('DP1-17, 20-26 Client Data Entry'!CV:CV,M184,'DP1-17, 20-26 Client Data Entry'!I:I,"=Yes")</f>
        <v>0</v>
      </c>
      <c r="O184" s="322"/>
      <c r="P184" s="322"/>
      <c r="Q184" s="335"/>
      <c r="R184" s="313">
        <f>SUMIFS('DP 19 Pro Bono Data Entry'!F:F,'DP 19 Pro Bono Data Entry'!E:E,Q184,'DP 19 Pro Bono Data Entry'!G:G,"YES")</f>
        <v>0</v>
      </c>
      <c r="S184" s="252"/>
      <c r="T184" s="37"/>
      <c r="U184" s="37"/>
      <c r="V184" s="37"/>
      <c r="W184" s="37"/>
      <c r="X184" s="37"/>
      <c r="Y184" s="37"/>
      <c r="Z184" s="37"/>
      <c r="AA184" s="37"/>
      <c r="AB184" s="37"/>
      <c r="AC184" s="37"/>
    </row>
    <row r="185" spans="1:29" ht="15" thickBot="1" x14ac:dyDescent="0.4">
      <c r="A185" s="325"/>
      <c r="B185" s="325"/>
      <c r="C185" s="335" t="s">
        <v>598</v>
      </c>
      <c r="D185" s="337">
        <f t="shared" si="3"/>
        <v>0</v>
      </c>
      <c r="E185" s="322">
        <f>COUNTIFS('DP1-17, 20-26 Client Data Entry'!CB:CB,C204,'DP1-17, 20-26 Client Data Entry'!R:R,"=Yes")</f>
        <v>0</v>
      </c>
      <c r="F185" s="337">
        <f>COUNTIFS('DP1-17, 20-26 Client Data Entry'!CA:CA,C204,'DP1-17, 20-26 Client Data Entry'!R:R,"=Yes")</f>
        <v>0</v>
      </c>
      <c r="G185" s="322"/>
      <c r="H185" s="484"/>
      <c r="I185" s="335" t="s">
        <v>607</v>
      </c>
      <c r="J185" s="337">
        <f>COUNTIFS('DP1-17, 20-26 Client Data Entry'!CR:CR,I185,'DP1-17, 20-26 Client Data Entry'!I:I,"=Yes")</f>
        <v>0</v>
      </c>
      <c r="K185" s="322"/>
      <c r="L185" s="323"/>
      <c r="M185" s="338"/>
      <c r="N185" s="359">
        <f>COUNTIFS('DP1-17, 20-26 Client Data Entry'!CV:CV,M185,'DP1-17, 20-26 Client Data Entry'!I:I,"=Yes")</f>
        <v>0</v>
      </c>
      <c r="O185" s="322"/>
      <c r="P185" s="322"/>
      <c r="Q185" s="335"/>
      <c r="R185" s="313">
        <f>SUMIFS('DP 19 Pro Bono Data Entry'!F:F,'DP 19 Pro Bono Data Entry'!E:E,Q185,'DP 19 Pro Bono Data Entry'!G:G,"YES")</f>
        <v>0</v>
      </c>
      <c r="S185" s="252"/>
      <c r="T185" s="37"/>
      <c r="U185" s="37"/>
      <c r="V185" s="37"/>
      <c r="W185" s="37"/>
      <c r="X185" s="37"/>
      <c r="Y185" s="37"/>
      <c r="Z185" s="37"/>
      <c r="AA185" s="37"/>
      <c r="AB185" s="37"/>
      <c r="AC185" s="37"/>
    </row>
    <row r="186" spans="1:29" x14ac:dyDescent="0.35">
      <c r="A186" s="325"/>
      <c r="B186" s="325"/>
      <c r="C186" s="335" t="s">
        <v>599</v>
      </c>
      <c r="D186" s="337">
        <f t="shared" si="3"/>
        <v>0</v>
      </c>
      <c r="E186" s="322">
        <f>COUNTIFS('DP1-17, 20-26 Client Data Entry'!CB:CB,C205,'DP1-17, 20-26 Client Data Entry'!R:R,"=Yes")</f>
        <v>0</v>
      </c>
      <c r="F186" s="337">
        <f>COUNTIFS('DP1-17, 20-26 Client Data Entry'!CA:CA,C205,'DP1-17, 20-26 Client Data Entry'!R:R,"=Yes")</f>
        <v>0</v>
      </c>
      <c r="G186" s="322"/>
      <c r="H186" s="484"/>
      <c r="I186" s="335" t="s">
        <v>608</v>
      </c>
      <c r="J186" s="337">
        <f>COUNTIFS('DP1-17, 20-26 Client Data Entry'!CR:CR,I186,'DP1-17, 20-26 Client Data Entry'!I:I,"=Yes")</f>
        <v>0</v>
      </c>
      <c r="K186" s="322"/>
      <c r="L186" s="323"/>
      <c r="M186" s="322"/>
      <c r="N186" s="322"/>
      <c r="O186" s="322"/>
      <c r="P186" s="322"/>
      <c r="Q186" s="335"/>
      <c r="R186" s="313">
        <f>SUMIFS('DP 19 Pro Bono Data Entry'!F:F,'DP 19 Pro Bono Data Entry'!E:E,Q186,'DP 19 Pro Bono Data Entry'!G:G,"YES")</f>
        <v>0</v>
      </c>
      <c r="S186" s="252"/>
      <c r="T186" s="37"/>
      <c r="U186" s="37"/>
      <c r="V186" s="37"/>
      <c r="W186" s="37"/>
      <c r="X186" s="37"/>
      <c r="Y186" s="37"/>
      <c r="Z186" s="37"/>
      <c r="AA186" s="37"/>
      <c r="AB186" s="37"/>
      <c r="AC186" s="37"/>
    </row>
    <row r="187" spans="1:29" x14ac:dyDescent="0.35">
      <c r="A187" s="325"/>
      <c r="B187" s="325"/>
      <c r="C187" s="335" t="s">
        <v>600</v>
      </c>
      <c r="D187" s="337">
        <f t="shared" si="3"/>
        <v>0</v>
      </c>
      <c r="E187" s="322">
        <f>COUNTIFS('DP1-17, 20-26 Client Data Entry'!CB:CB,C206,'DP1-17, 20-26 Client Data Entry'!R:R,"=Yes")</f>
        <v>0</v>
      </c>
      <c r="F187" s="337">
        <f>COUNTIFS('DP1-17, 20-26 Client Data Entry'!CA:CA,C206,'DP1-17, 20-26 Client Data Entry'!R:R,"=Yes")</f>
        <v>0</v>
      </c>
      <c r="G187" s="322"/>
      <c r="H187" s="484"/>
      <c r="I187" s="335" t="s">
        <v>609</v>
      </c>
      <c r="J187" s="337">
        <f>COUNTIFS('DP1-17, 20-26 Client Data Entry'!CR:CR,I187,'DP1-17, 20-26 Client Data Entry'!I:I,"=Yes")</f>
        <v>0</v>
      </c>
      <c r="K187" s="322"/>
      <c r="L187" s="323"/>
      <c r="M187" s="322"/>
      <c r="N187" s="322"/>
      <c r="O187" s="322"/>
      <c r="P187" s="322"/>
      <c r="Q187" s="335"/>
      <c r="R187" s="313">
        <f>SUMIFS('DP 19 Pro Bono Data Entry'!F:F,'DP 19 Pro Bono Data Entry'!E:E,Q187,'DP 19 Pro Bono Data Entry'!G:G,"YES")</f>
        <v>0</v>
      </c>
      <c r="S187" s="252"/>
      <c r="T187" s="37"/>
      <c r="U187" s="37"/>
      <c r="V187" s="37"/>
      <c r="W187" s="37"/>
      <c r="X187" s="37"/>
      <c r="Y187" s="37"/>
      <c r="Z187" s="37"/>
      <c r="AA187" s="37"/>
      <c r="AB187" s="37"/>
      <c r="AC187" s="37"/>
    </row>
    <row r="188" spans="1:29" x14ac:dyDescent="0.35">
      <c r="A188" s="325"/>
      <c r="B188" s="325"/>
      <c r="C188" s="335" t="s">
        <v>601</v>
      </c>
      <c r="D188" s="337">
        <f t="shared" si="3"/>
        <v>0</v>
      </c>
      <c r="E188" s="322">
        <f>COUNTIFS('DP1-17, 20-26 Client Data Entry'!CB:CB,C207,'DP1-17, 20-26 Client Data Entry'!R:R,"=Yes")</f>
        <v>0</v>
      </c>
      <c r="F188" s="337">
        <f>COUNTIFS('DP1-17, 20-26 Client Data Entry'!CA:CA,C207,'DP1-17, 20-26 Client Data Entry'!R:R,"=Yes")</f>
        <v>0</v>
      </c>
      <c r="G188" s="322"/>
      <c r="H188" s="484"/>
      <c r="I188" s="335" t="s">
        <v>610</v>
      </c>
      <c r="J188" s="337">
        <f>COUNTIFS('DP1-17, 20-26 Client Data Entry'!CR:CR,I188,'DP1-17, 20-26 Client Data Entry'!I:I,"=Yes")</f>
        <v>0</v>
      </c>
      <c r="K188" s="322"/>
      <c r="L188" s="323"/>
      <c r="M188" s="322"/>
      <c r="N188" s="322"/>
      <c r="O188" s="322"/>
      <c r="P188" s="322"/>
      <c r="Q188" s="335"/>
      <c r="R188" s="313">
        <f>SUMIFS('DP 19 Pro Bono Data Entry'!F:F,'DP 19 Pro Bono Data Entry'!E:E,Q188,'DP 19 Pro Bono Data Entry'!G:G,"YES")</f>
        <v>0</v>
      </c>
      <c r="S188" s="252"/>
      <c r="T188" s="37"/>
      <c r="U188" s="37"/>
      <c r="V188" s="37"/>
      <c r="W188" s="37"/>
      <c r="X188" s="37"/>
      <c r="Y188" s="37"/>
      <c r="Z188" s="37"/>
      <c r="AA188" s="37"/>
      <c r="AB188" s="37"/>
      <c r="AC188" s="37"/>
    </row>
    <row r="189" spans="1:29" x14ac:dyDescent="0.35">
      <c r="A189" s="325"/>
      <c r="B189" s="325"/>
      <c r="C189" s="335" t="s">
        <v>602</v>
      </c>
      <c r="D189" s="337">
        <f t="shared" si="3"/>
        <v>0</v>
      </c>
      <c r="E189" s="322">
        <f>COUNTIFS('DP1-17, 20-26 Client Data Entry'!CB:CB,C208,'DP1-17, 20-26 Client Data Entry'!R:R,"=Yes")</f>
        <v>0</v>
      </c>
      <c r="F189" s="337">
        <f>COUNTIFS('DP1-17, 20-26 Client Data Entry'!CA:CA,C208,'DP1-17, 20-26 Client Data Entry'!R:R,"=Yes")</f>
        <v>0</v>
      </c>
      <c r="G189" s="322"/>
      <c r="H189" s="484"/>
      <c r="I189" s="335" t="s">
        <v>611</v>
      </c>
      <c r="J189" s="337">
        <f>COUNTIFS('DP1-17, 20-26 Client Data Entry'!CR:CR,I189,'DP1-17, 20-26 Client Data Entry'!I:I,"=Yes")</f>
        <v>0</v>
      </c>
      <c r="K189" s="322"/>
      <c r="L189" s="323"/>
      <c r="M189" s="322"/>
      <c r="N189" s="322"/>
      <c r="O189" s="322"/>
      <c r="P189" s="322"/>
      <c r="Q189" s="335"/>
      <c r="R189" s="313">
        <f>SUMIFS('DP 19 Pro Bono Data Entry'!F:F,'DP 19 Pro Bono Data Entry'!E:E,Q189,'DP 19 Pro Bono Data Entry'!G:G,"YES")</f>
        <v>0</v>
      </c>
      <c r="S189" s="252"/>
      <c r="T189" s="37"/>
      <c r="U189" s="37"/>
      <c r="V189" s="37"/>
      <c r="W189" s="37"/>
      <c r="X189" s="37"/>
      <c r="Y189" s="37"/>
      <c r="Z189" s="37"/>
      <c r="AA189" s="37"/>
      <c r="AB189" s="37"/>
      <c r="AC189" s="37"/>
    </row>
    <row r="190" spans="1:29" ht="14.75" customHeight="1" x14ac:dyDescent="0.35">
      <c r="A190" s="325"/>
      <c r="B190" s="325"/>
      <c r="C190" s="335" t="s">
        <v>603</v>
      </c>
      <c r="D190" s="337">
        <f t="shared" si="3"/>
        <v>0</v>
      </c>
      <c r="E190" s="322">
        <f>COUNTIFS('DP1-17, 20-26 Client Data Entry'!CB:CB,C209,'DP1-17, 20-26 Client Data Entry'!R:R,"=Yes")</f>
        <v>0</v>
      </c>
      <c r="F190" s="337">
        <f>COUNTIFS('DP1-17, 20-26 Client Data Entry'!CA:CA,C209,'DP1-17, 20-26 Client Data Entry'!R:R,"=Yes")</f>
        <v>0</v>
      </c>
      <c r="G190" s="322"/>
      <c r="H190" s="484"/>
      <c r="I190" s="335" t="s">
        <v>612</v>
      </c>
      <c r="J190" s="337">
        <f>COUNTIFS('DP1-17, 20-26 Client Data Entry'!CR:CR,I190,'DP1-17, 20-26 Client Data Entry'!I:I,"=Yes")</f>
        <v>0</v>
      </c>
      <c r="K190" s="322"/>
      <c r="L190" s="323"/>
      <c r="M190" s="322"/>
      <c r="N190" s="322"/>
      <c r="O190" s="322"/>
      <c r="P190" s="322"/>
      <c r="Q190" s="335"/>
      <c r="R190" s="313">
        <f>SUMIFS('DP 19 Pro Bono Data Entry'!F:F,'DP 19 Pro Bono Data Entry'!E:E,Q190,'DP 19 Pro Bono Data Entry'!G:G,"YES")</f>
        <v>0</v>
      </c>
      <c r="S190" s="252"/>
      <c r="T190" s="37"/>
      <c r="U190" s="37"/>
      <c r="V190" s="37"/>
      <c r="W190" s="37"/>
      <c r="X190" s="37"/>
      <c r="Y190" s="37"/>
      <c r="Z190" s="37"/>
      <c r="AA190" s="37"/>
      <c r="AB190" s="37"/>
      <c r="AC190" s="37"/>
    </row>
    <row r="191" spans="1:29" x14ac:dyDescent="0.35">
      <c r="A191" s="325"/>
      <c r="B191" s="325"/>
      <c r="C191" s="335" t="s">
        <v>604</v>
      </c>
      <c r="D191" s="337">
        <f t="shared" si="3"/>
        <v>0</v>
      </c>
      <c r="E191" s="322">
        <f>COUNTIFS('DP1-17, 20-26 Client Data Entry'!CB:CB,C210,'DP1-17, 20-26 Client Data Entry'!R:R,"=Yes")</f>
        <v>0</v>
      </c>
      <c r="F191" s="337">
        <f>COUNTIFS('DP1-17, 20-26 Client Data Entry'!CA:CA,C210,'DP1-17, 20-26 Client Data Entry'!R:R,"=Yes")</f>
        <v>0</v>
      </c>
      <c r="G191" s="322"/>
      <c r="H191" s="484"/>
      <c r="I191" s="335" t="s">
        <v>613</v>
      </c>
      <c r="J191" s="337">
        <f>COUNTIFS('DP1-17, 20-26 Client Data Entry'!CR:CR,I191,'DP1-17, 20-26 Client Data Entry'!I:I,"=Yes")</f>
        <v>0</v>
      </c>
      <c r="K191" s="322"/>
      <c r="L191" s="323"/>
      <c r="M191" s="322"/>
      <c r="N191" s="322"/>
      <c r="O191" s="322"/>
      <c r="P191" s="322"/>
      <c r="Q191" s="335"/>
      <c r="R191" s="313">
        <f>SUMIFS('DP 19 Pro Bono Data Entry'!F:F,'DP 19 Pro Bono Data Entry'!E:E,Q191,'DP 19 Pro Bono Data Entry'!G:G,"YES")</f>
        <v>0</v>
      </c>
      <c r="S191" s="252"/>
      <c r="T191" s="37"/>
      <c r="U191" s="37"/>
      <c r="V191" s="37"/>
      <c r="W191" s="37"/>
      <c r="X191" s="37"/>
      <c r="Y191" s="37"/>
      <c r="Z191" s="37"/>
      <c r="AA191" s="37"/>
      <c r="AB191" s="37"/>
      <c r="AC191" s="37"/>
    </row>
    <row r="192" spans="1:29" x14ac:dyDescent="0.35">
      <c r="A192" s="325"/>
      <c r="B192" s="325"/>
      <c r="C192" s="335" t="s">
        <v>605</v>
      </c>
      <c r="D192" s="337">
        <f t="shared" si="3"/>
        <v>0</v>
      </c>
      <c r="E192" s="322">
        <f>COUNTIFS('DP1-17, 20-26 Client Data Entry'!CB:CB,C211,'DP1-17, 20-26 Client Data Entry'!R:R,"=Yes")</f>
        <v>0</v>
      </c>
      <c r="F192" s="337">
        <f>COUNTIFS('DP1-17, 20-26 Client Data Entry'!CA:CA,C211,'DP1-17, 20-26 Client Data Entry'!R:R,"=Yes")</f>
        <v>0</v>
      </c>
      <c r="G192" s="322"/>
      <c r="H192" s="325"/>
      <c r="I192" s="335" t="s">
        <v>614</v>
      </c>
      <c r="J192" s="337">
        <f>COUNTIFS('DP1-17, 20-26 Client Data Entry'!CR:CR,I192,'DP1-17, 20-26 Client Data Entry'!I:I,"=Yes")</f>
        <v>0</v>
      </c>
      <c r="K192" s="322"/>
      <c r="L192" s="323"/>
      <c r="M192" s="322"/>
      <c r="N192" s="322"/>
      <c r="O192" s="322"/>
      <c r="P192" s="322"/>
      <c r="Q192" s="335"/>
      <c r="R192" s="313">
        <f>SUMIFS('DP 19 Pro Bono Data Entry'!F:F,'DP 19 Pro Bono Data Entry'!E:E,Q192,'DP 19 Pro Bono Data Entry'!G:G,"YES")</f>
        <v>0</v>
      </c>
      <c r="S192" s="252"/>
      <c r="T192" s="37"/>
      <c r="U192" s="37"/>
      <c r="V192" s="37"/>
      <c r="W192" s="37"/>
      <c r="X192" s="37"/>
      <c r="Y192" s="37"/>
      <c r="Z192" s="37"/>
      <c r="AA192" s="37"/>
      <c r="AB192" s="37"/>
      <c r="AC192" s="37"/>
    </row>
    <row r="193" spans="1:29" ht="15" thickBot="1" x14ac:dyDescent="0.4">
      <c r="A193" s="325"/>
      <c r="B193" s="325"/>
      <c r="C193" s="335" t="s">
        <v>606</v>
      </c>
      <c r="D193" s="337">
        <f t="shared" si="3"/>
        <v>0</v>
      </c>
      <c r="E193" s="322">
        <f>COUNTIFS('DP1-17, 20-26 Client Data Entry'!CB:CB,C212,'DP1-17, 20-26 Client Data Entry'!R:R,"=Yes")</f>
        <v>0</v>
      </c>
      <c r="F193" s="337">
        <f>COUNTIFS('DP1-17, 20-26 Client Data Entry'!CA:CA,C212,'DP1-17, 20-26 Client Data Entry'!R:R,"=Yes")</f>
        <v>0</v>
      </c>
      <c r="G193" s="322"/>
      <c r="H193" s="325"/>
      <c r="I193" s="335" t="s">
        <v>615</v>
      </c>
      <c r="J193" s="337">
        <f>COUNTIFS('DP1-17, 20-26 Client Data Entry'!CR:CR,I193,'DP1-17, 20-26 Client Data Entry'!I:I,"=Yes")</f>
        <v>0</v>
      </c>
      <c r="K193" s="322"/>
      <c r="L193" s="323"/>
      <c r="M193" s="322"/>
      <c r="N193" s="322"/>
      <c r="O193" s="322"/>
      <c r="P193" s="322"/>
      <c r="Q193" s="338"/>
      <c r="R193" s="318">
        <f>SUMIFS('DP 19 Pro Bono Data Entry'!F:F,'DP 19 Pro Bono Data Entry'!E:E,Q193,'DP 19 Pro Bono Data Entry'!G:G,"YES")</f>
        <v>0</v>
      </c>
      <c r="S193" s="252"/>
      <c r="T193" s="37"/>
      <c r="U193" s="37"/>
      <c r="V193" s="37"/>
      <c r="W193" s="37"/>
      <c r="X193" s="37"/>
      <c r="Y193" s="37"/>
      <c r="Z193" s="37"/>
      <c r="AA193" s="37"/>
      <c r="AB193" s="37"/>
      <c r="AC193" s="37"/>
    </row>
    <row r="194" spans="1:29" ht="14.15" customHeight="1" x14ac:dyDescent="0.35">
      <c r="A194" s="325"/>
      <c r="B194" s="488" t="s">
        <v>487</v>
      </c>
      <c r="C194" s="335" t="s">
        <v>607</v>
      </c>
      <c r="D194" s="337">
        <f t="shared" si="3"/>
        <v>0</v>
      </c>
      <c r="E194" s="322">
        <f>COUNTIFS('DP1-17, 20-26 Client Data Entry'!CB:CB,C213,'DP1-17, 20-26 Client Data Entry'!R:R,"=Yes")</f>
        <v>0</v>
      </c>
      <c r="F194" s="337">
        <f>COUNTIFS('DP1-17, 20-26 Client Data Entry'!CA:CA,C213,'DP1-17, 20-26 Client Data Entry'!R:R,"=Yes")</f>
        <v>0</v>
      </c>
      <c r="G194" s="322"/>
      <c r="H194" s="325"/>
      <c r="I194" s="335" t="s">
        <v>616</v>
      </c>
      <c r="J194" s="337">
        <f>COUNTIFS('DP1-17, 20-26 Client Data Entry'!CR:CR,I194,'DP1-17, 20-26 Client Data Entry'!I:I,"=Yes")</f>
        <v>0</v>
      </c>
      <c r="K194" s="322"/>
      <c r="L194" s="323"/>
      <c r="M194" s="322"/>
      <c r="N194" s="322"/>
      <c r="O194" s="322"/>
      <c r="P194" s="322"/>
      <c r="Q194" s="322"/>
      <c r="R194" s="252"/>
      <c r="S194" s="252"/>
      <c r="T194" s="37"/>
      <c r="U194" s="37"/>
      <c r="V194" s="37"/>
      <c r="W194" s="37"/>
      <c r="X194" s="37"/>
      <c r="Y194" s="37"/>
      <c r="Z194" s="37"/>
      <c r="AA194" s="37"/>
      <c r="AB194" s="37"/>
      <c r="AC194" s="37"/>
    </row>
    <row r="195" spans="1:29" x14ac:dyDescent="0.35">
      <c r="A195" s="325"/>
      <c r="B195" s="488"/>
      <c r="C195" s="335" t="s">
        <v>608</v>
      </c>
      <c r="D195" s="337">
        <f t="shared" si="3"/>
        <v>0</v>
      </c>
      <c r="E195" s="322">
        <f>COUNTIFS('DP1-17, 20-26 Client Data Entry'!CB:CB,C214,'DP1-17, 20-26 Client Data Entry'!R:R,"=Yes")</f>
        <v>0</v>
      </c>
      <c r="F195" s="337">
        <f>COUNTIFS('DP1-17, 20-26 Client Data Entry'!CA:CA,C214,'DP1-17, 20-26 Client Data Entry'!R:R,"=Yes")</f>
        <v>0</v>
      </c>
      <c r="G195" s="322"/>
      <c r="H195" s="325"/>
      <c r="I195" s="335" t="s">
        <v>617</v>
      </c>
      <c r="J195" s="337">
        <f>COUNTIFS('DP1-17, 20-26 Client Data Entry'!CR:CR,I195,'DP1-17, 20-26 Client Data Entry'!I:I,"=Yes")</f>
        <v>0</v>
      </c>
      <c r="K195" s="322"/>
      <c r="L195" s="323"/>
      <c r="M195" s="322"/>
      <c r="N195" s="322"/>
      <c r="O195" s="322"/>
      <c r="P195" s="322"/>
      <c r="Q195" s="322"/>
      <c r="R195" s="252"/>
      <c r="S195" s="252"/>
      <c r="T195" s="37"/>
      <c r="U195" s="37"/>
      <c r="V195" s="37"/>
      <c r="W195" s="37"/>
      <c r="X195" s="37"/>
      <c r="Y195" s="37"/>
      <c r="Z195" s="37"/>
      <c r="AA195" s="37"/>
      <c r="AB195" s="37"/>
      <c r="AC195" s="37"/>
    </row>
    <row r="196" spans="1:29" x14ac:dyDescent="0.35">
      <c r="A196" s="325"/>
      <c r="B196" s="488"/>
      <c r="C196" s="335" t="s">
        <v>609</v>
      </c>
      <c r="D196" s="337">
        <f t="shared" si="3"/>
        <v>0</v>
      </c>
      <c r="E196" s="322">
        <f>COUNTIFS('DP1-17, 20-26 Client Data Entry'!CB:CB,C215,'DP1-17, 20-26 Client Data Entry'!R:R,"=Yes")</f>
        <v>0</v>
      </c>
      <c r="F196" s="337">
        <f>COUNTIFS('DP1-17, 20-26 Client Data Entry'!CA:CA,C215,'DP1-17, 20-26 Client Data Entry'!R:R,"=Yes")</f>
        <v>0</v>
      </c>
      <c r="G196" s="322"/>
      <c r="H196" s="325"/>
      <c r="I196" s="335" t="s">
        <v>618</v>
      </c>
      <c r="J196" s="337">
        <f>COUNTIFS('DP1-17, 20-26 Client Data Entry'!CR:CR,I196,'DP1-17, 20-26 Client Data Entry'!I:I,"=Yes")</f>
        <v>0</v>
      </c>
      <c r="K196" s="322"/>
      <c r="L196" s="323"/>
      <c r="M196" s="322"/>
      <c r="N196" s="322"/>
      <c r="O196" s="322"/>
      <c r="P196" s="322"/>
      <c r="Q196" s="322"/>
      <c r="R196" s="252"/>
      <c r="S196" s="252"/>
      <c r="T196" s="37"/>
      <c r="U196" s="37"/>
      <c r="V196" s="37"/>
      <c r="W196" s="37"/>
      <c r="X196" s="37"/>
      <c r="Y196" s="37"/>
      <c r="Z196" s="37"/>
      <c r="AA196" s="37"/>
      <c r="AB196" s="37"/>
      <c r="AC196" s="37"/>
    </row>
    <row r="197" spans="1:29" x14ac:dyDescent="0.35">
      <c r="A197" s="325"/>
      <c r="B197" s="488"/>
      <c r="C197" s="335" t="s">
        <v>610</v>
      </c>
      <c r="D197" s="337">
        <f t="shared" ref="D197:D228" si="4">E178+F178</f>
        <v>0</v>
      </c>
      <c r="E197" s="322">
        <f>COUNTIFS('DP1-17, 20-26 Client Data Entry'!CB:CB,C216,'DP1-17, 20-26 Client Data Entry'!R:R,"=Yes")</f>
        <v>0</v>
      </c>
      <c r="F197" s="337">
        <f>COUNTIFS('DP1-17, 20-26 Client Data Entry'!CA:CA,C216,'DP1-17, 20-26 Client Data Entry'!R:R,"=Yes")</f>
        <v>0</v>
      </c>
      <c r="G197" s="322"/>
      <c r="H197" s="325"/>
      <c r="I197" s="335" t="s">
        <v>619</v>
      </c>
      <c r="J197" s="337">
        <f>COUNTIFS('DP1-17, 20-26 Client Data Entry'!CR:CR,I197,'DP1-17, 20-26 Client Data Entry'!I:I,"=Yes")</f>
        <v>0</v>
      </c>
      <c r="K197" s="322"/>
      <c r="L197" s="323"/>
      <c r="M197" s="322"/>
      <c r="N197" s="322"/>
      <c r="O197" s="322"/>
      <c r="P197" s="322"/>
      <c r="Q197" s="322"/>
      <c r="R197" s="252"/>
      <c r="S197" s="252"/>
      <c r="T197" s="37"/>
      <c r="U197" s="37"/>
      <c r="V197" s="37"/>
      <c r="W197" s="37"/>
      <c r="X197" s="37"/>
      <c r="Y197" s="37"/>
      <c r="Z197" s="37"/>
      <c r="AA197" s="37"/>
      <c r="AB197" s="37"/>
      <c r="AC197" s="37"/>
    </row>
    <row r="198" spans="1:29" x14ac:dyDescent="0.35">
      <c r="A198" s="325"/>
      <c r="B198" s="488"/>
      <c r="C198" s="335" t="s">
        <v>611</v>
      </c>
      <c r="D198" s="337">
        <f t="shared" si="4"/>
        <v>0</v>
      </c>
      <c r="E198" s="322">
        <f>COUNTIFS('DP1-17, 20-26 Client Data Entry'!CB:CB,C217,'DP1-17, 20-26 Client Data Entry'!R:R,"=Yes")</f>
        <v>0</v>
      </c>
      <c r="F198" s="337">
        <f>COUNTIFS('DP1-17, 20-26 Client Data Entry'!CA:CA,C217,'DP1-17, 20-26 Client Data Entry'!R:R,"=Yes")</f>
        <v>0</v>
      </c>
      <c r="G198" s="322"/>
      <c r="H198" s="325"/>
      <c r="I198" s="335" t="s">
        <v>620</v>
      </c>
      <c r="J198" s="337">
        <f>COUNTIFS('DP1-17, 20-26 Client Data Entry'!CR:CR,I198,'DP1-17, 20-26 Client Data Entry'!I:I,"=Yes")</f>
        <v>0</v>
      </c>
      <c r="K198" s="322"/>
      <c r="L198" s="323"/>
      <c r="M198" s="322"/>
      <c r="N198" s="322"/>
      <c r="O198" s="322"/>
      <c r="P198" s="322"/>
      <c r="Q198" s="322"/>
      <c r="R198" s="252"/>
      <c r="S198" s="252"/>
      <c r="T198" s="37"/>
      <c r="U198" s="37"/>
      <c r="V198" s="37"/>
      <c r="W198" s="37"/>
      <c r="X198" s="37"/>
      <c r="Y198" s="37"/>
      <c r="Z198" s="37"/>
      <c r="AA198" s="37"/>
      <c r="AB198" s="37"/>
      <c r="AC198" s="37"/>
    </row>
    <row r="199" spans="1:29" x14ac:dyDescent="0.35">
      <c r="A199" s="325"/>
      <c r="B199" s="488"/>
      <c r="C199" s="335" t="s">
        <v>612</v>
      </c>
      <c r="D199" s="337">
        <f t="shared" si="4"/>
        <v>0</v>
      </c>
      <c r="E199" s="322">
        <f>COUNTIFS('DP1-17, 20-26 Client Data Entry'!CB:CB,C218,'DP1-17, 20-26 Client Data Entry'!R:R,"=Yes")</f>
        <v>0</v>
      </c>
      <c r="F199" s="337">
        <f>COUNTIFS('DP1-17, 20-26 Client Data Entry'!CA:CA,C218,'DP1-17, 20-26 Client Data Entry'!R:R,"=Yes")</f>
        <v>0</v>
      </c>
      <c r="G199" s="322"/>
      <c r="H199" s="325"/>
      <c r="I199" s="335" t="s">
        <v>621</v>
      </c>
      <c r="J199" s="337">
        <f>COUNTIFS('DP1-17, 20-26 Client Data Entry'!CR:CR,I199,'DP1-17, 20-26 Client Data Entry'!I:I,"=Yes")</f>
        <v>0</v>
      </c>
      <c r="K199" s="322"/>
      <c r="L199" s="323"/>
      <c r="M199" s="322"/>
      <c r="N199" s="322"/>
      <c r="O199" s="322"/>
      <c r="P199" s="322"/>
      <c r="Q199" s="322"/>
      <c r="R199" s="252"/>
      <c r="S199" s="252"/>
      <c r="T199" s="37"/>
      <c r="U199" s="37"/>
      <c r="V199" s="37"/>
      <c r="W199" s="37"/>
      <c r="X199" s="37"/>
      <c r="Y199" s="37"/>
      <c r="Z199" s="37"/>
      <c r="AA199" s="37"/>
      <c r="AB199" s="37"/>
      <c r="AC199" s="37"/>
    </row>
    <row r="200" spans="1:29" x14ac:dyDescent="0.35">
      <c r="A200" s="325"/>
      <c r="B200" s="488"/>
      <c r="C200" s="335" t="s">
        <v>613</v>
      </c>
      <c r="D200" s="337">
        <f t="shared" si="4"/>
        <v>0</v>
      </c>
      <c r="E200" s="322">
        <f>COUNTIFS('DP1-17, 20-26 Client Data Entry'!CB:CB,C219,'DP1-17, 20-26 Client Data Entry'!R:R,"=Yes")</f>
        <v>0</v>
      </c>
      <c r="F200" s="337">
        <f>COUNTIFS('DP1-17, 20-26 Client Data Entry'!CA:CA,C219,'DP1-17, 20-26 Client Data Entry'!R:R,"=Yes")</f>
        <v>0</v>
      </c>
      <c r="G200" s="322"/>
      <c r="H200" s="325"/>
      <c r="I200" s="335" t="s">
        <v>622</v>
      </c>
      <c r="J200" s="337">
        <f>COUNTIFS('DP1-17, 20-26 Client Data Entry'!CR:CR,I200,'DP1-17, 20-26 Client Data Entry'!I:I,"=Yes")</f>
        <v>0</v>
      </c>
      <c r="K200" s="322"/>
      <c r="L200" s="323"/>
      <c r="M200" s="322"/>
      <c r="N200" s="322"/>
      <c r="O200" s="322"/>
      <c r="P200" s="322"/>
      <c r="Q200" s="322"/>
      <c r="R200" s="252"/>
      <c r="S200" s="252"/>
      <c r="T200" s="37"/>
      <c r="U200" s="37"/>
      <c r="V200" s="37"/>
      <c r="W200" s="37"/>
      <c r="X200" s="37"/>
      <c r="Y200" s="37"/>
      <c r="Z200" s="37"/>
      <c r="AA200" s="37"/>
      <c r="AB200" s="37"/>
      <c r="AC200" s="37"/>
    </row>
    <row r="201" spans="1:29" x14ac:dyDescent="0.35">
      <c r="A201" s="325"/>
      <c r="B201" s="488"/>
      <c r="C201" s="335" t="s">
        <v>614</v>
      </c>
      <c r="D201" s="337">
        <f t="shared" si="4"/>
        <v>0</v>
      </c>
      <c r="E201" s="322">
        <f>COUNTIFS('DP1-17, 20-26 Client Data Entry'!CB:CB,C220,'DP1-17, 20-26 Client Data Entry'!R:R,"=Yes")</f>
        <v>0</v>
      </c>
      <c r="F201" s="337">
        <f>COUNTIFS('DP1-17, 20-26 Client Data Entry'!CA:CA,C220,'DP1-17, 20-26 Client Data Entry'!R:R,"=Yes")</f>
        <v>0</v>
      </c>
      <c r="G201" s="322"/>
      <c r="H201" s="484" t="s">
        <v>479</v>
      </c>
      <c r="I201" s="335" t="s">
        <v>623</v>
      </c>
      <c r="J201" s="337">
        <f>COUNTIFS('DP1-17, 20-26 Client Data Entry'!CR:CR,I201,'DP1-17, 20-26 Client Data Entry'!I:I,"=Yes")</f>
        <v>0</v>
      </c>
      <c r="K201" s="322"/>
      <c r="L201" s="323"/>
      <c r="M201" s="322"/>
      <c r="N201" s="322"/>
      <c r="O201" s="322"/>
      <c r="P201" s="322"/>
      <c r="Q201" s="322"/>
      <c r="R201" s="252"/>
      <c r="S201" s="252"/>
      <c r="T201" s="37"/>
      <c r="U201" s="37"/>
      <c r="V201" s="37"/>
      <c r="W201" s="37"/>
      <c r="X201" s="37"/>
      <c r="Y201" s="37"/>
      <c r="Z201" s="37"/>
      <c r="AA201" s="37"/>
      <c r="AB201" s="37"/>
      <c r="AC201" s="37"/>
    </row>
    <row r="202" spans="1:29" x14ac:dyDescent="0.35">
      <c r="A202" s="325"/>
      <c r="B202" s="488"/>
      <c r="C202" s="335" t="s">
        <v>615</v>
      </c>
      <c r="D202" s="337">
        <f t="shared" si="4"/>
        <v>0</v>
      </c>
      <c r="E202" s="322">
        <f>COUNTIFS('DP1-17, 20-26 Client Data Entry'!CB:CB,C221,'DP1-17, 20-26 Client Data Entry'!R:R,"=Yes")</f>
        <v>0</v>
      </c>
      <c r="F202" s="337">
        <f>COUNTIFS('DP1-17, 20-26 Client Data Entry'!CA:CA,C221,'DP1-17, 20-26 Client Data Entry'!R:R,"=Yes")</f>
        <v>0</v>
      </c>
      <c r="G202" s="322"/>
      <c r="H202" s="484"/>
      <c r="I202" s="335" t="s">
        <v>624</v>
      </c>
      <c r="J202" s="337">
        <f>COUNTIFS('DP1-17, 20-26 Client Data Entry'!CR:CR,I202,'DP1-17, 20-26 Client Data Entry'!I:I,"=Yes")</f>
        <v>0</v>
      </c>
      <c r="K202" s="322"/>
      <c r="L202" s="323"/>
      <c r="M202" s="322"/>
      <c r="N202" s="322"/>
      <c r="O202" s="322"/>
      <c r="P202" s="322"/>
      <c r="Q202" s="322"/>
      <c r="R202" s="252"/>
      <c r="S202" s="252"/>
      <c r="T202" s="37"/>
      <c r="U202" s="37"/>
      <c r="V202" s="37"/>
      <c r="W202" s="37"/>
      <c r="X202" s="37"/>
      <c r="Y202" s="37"/>
      <c r="Z202" s="37"/>
      <c r="AA202" s="37"/>
      <c r="AB202" s="37"/>
      <c r="AC202" s="37"/>
    </row>
    <row r="203" spans="1:29" x14ac:dyDescent="0.35">
      <c r="A203" s="325"/>
      <c r="B203" s="488"/>
      <c r="C203" s="335" t="s">
        <v>616</v>
      </c>
      <c r="D203" s="337">
        <f t="shared" si="4"/>
        <v>0</v>
      </c>
      <c r="E203" s="322">
        <f>COUNTIFS('DP1-17, 20-26 Client Data Entry'!CB:CB,C222,'DP1-17, 20-26 Client Data Entry'!R:R,"=Yes")</f>
        <v>0</v>
      </c>
      <c r="F203" s="337">
        <f>COUNTIFS('DP1-17, 20-26 Client Data Entry'!CA:CA,C222,'DP1-17, 20-26 Client Data Entry'!R:R,"=Yes")</f>
        <v>0</v>
      </c>
      <c r="G203" s="322"/>
      <c r="H203" s="484"/>
      <c r="I203" s="335" t="s">
        <v>625</v>
      </c>
      <c r="J203" s="337">
        <f>COUNTIFS('DP1-17, 20-26 Client Data Entry'!CR:CR,I203,'DP1-17, 20-26 Client Data Entry'!I:I,"=Yes")</f>
        <v>0</v>
      </c>
      <c r="K203" s="322"/>
      <c r="L203" s="323"/>
      <c r="M203" s="322"/>
      <c r="N203" s="322"/>
      <c r="O203" s="322"/>
      <c r="P203" s="322"/>
      <c r="Q203" s="322"/>
      <c r="R203" s="252"/>
      <c r="S203" s="252"/>
      <c r="T203" s="37"/>
      <c r="U203" s="37"/>
      <c r="V203" s="37"/>
      <c r="W203" s="37"/>
      <c r="X203" s="37"/>
      <c r="Y203" s="37"/>
      <c r="Z203" s="37"/>
      <c r="AA203" s="37"/>
      <c r="AB203" s="37"/>
      <c r="AC203" s="37"/>
    </row>
    <row r="204" spans="1:29" x14ac:dyDescent="0.35">
      <c r="A204" s="325"/>
      <c r="B204" s="488"/>
      <c r="C204" s="335" t="s">
        <v>617</v>
      </c>
      <c r="D204" s="337">
        <f t="shared" si="4"/>
        <v>0</v>
      </c>
      <c r="E204" s="322">
        <f>COUNTIFS('DP1-17, 20-26 Client Data Entry'!CB:CB,C223,'DP1-17, 20-26 Client Data Entry'!R:R,"=Yes")</f>
        <v>0</v>
      </c>
      <c r="F204" s="337">
        <f>COUNTIFS('DP1-17, 20-26 Client Data Entry'!CA:CA,C223,'DP1-17, 20-26 Client Data Entry'!R:R,"=Yes")</f>
        <v>0</v>
      </c>
      <c r="G204" s="322"/>
      <c r="H204" s="484"/>
      <c r="I204" s="335" t="s">
        <v>626</v>
      </c>
      <c r="J204" s="337">
        <f>COUNTIFS('DP1-17, 20-26 Client Data Entry'!CR:CR,I204,'DP1-17, 20-26 Client Data Entry'!I:I,"=Yes")</f>
        <v>0</v>
      </c>
      <c r="K204" s="322"/>
      <c r="L204" s="323"/>
      <c r="M204" s="322"/>
      <c r="N204" s="322"/>
      <c r="O204" s="322"/>
      <c r="P204" s="322"/>
      <c r="Q204" s="322"/>
      <c r="R204" s="252"/>
      <c r="S204" s="252"/>
      <c r="T204" s="37"/>
      <c r="U204" s="37"/>
      <c r="V204" s="37"/>
      <c r="W204" s="37"/>
      <c r="X204" s="37"/>
      <c r="Y204" s="37"/>
      <c r="Z204" s="37"/>
      <c r="AA204" s="37"/>
      <c r="AB204" s="37"/>
      <c r="AC204" s="37"/>
    </row>
    <row r="205" spans="1:29" x14ac:dyDescent="0.35">
      <c r="A205" s="325"/>
      <c r="B205" s="488"/>
      <c r="C205" s="335" t="s">
        <v>618</v>
      </c>
      <c r="D205" s="337">
        <f t="shared" si="4"/>
        <v>0</v>
      </c>
      <c r="E205" s="322">
        <f>COUNTIFS('DP1-17, 20-26 Client Data Entry'!CB:CB,C224,'DP1-17, 20-26 Client Data Entry'!R:R,"=Yes")</f>
        <v>0</v>
      </c>
      <c r="F205" s="337">
        <f>COUNTIFS('DP1-17, 20-26 Client Data Entry'!CA:CA,C224,'DP1-17, 20-26 Client Data Entry'!R:R,"=Yes")</f>
        <v>0</v>
      </c>
      <c r="G205" s="322"/>
      <c r="H205" s="484"/>
      <c r="I205" s="335" t="s">
        <v>627</v>
      </c>
      <c r="J205" s="337">
        <f>COUNTIFS('DP1-17, 20-26 Client Data Entry'!CR:CR,I205,'DP1-17, 20-26 Client Data Entry'!I:I,"=Yes")</f>
        <v>0</v>
      </c>
      <c r="K205" s="322"/>
      <c r="L205" s="323"/>
      <c r="M205" s="322"/>
      <c r="N205" s="322"/>
      <c r="O205" s="322"/>
      <c r="P205" s="322"/>
      <c r="Q205" s="322"/>
      <c r="R205" s="252"/>
      <c r="S205" s="252"/>
      <c r="T205" s="37"/>
      <c r="U205" s="37"/>
      <c r="V205" s="37"/>
      <c r="W205" s="37"/>
      <c r="X205" s="37"/>
      <c r="Y205" s="37"/>
      <c r="Z205" s="37"/>
      <c r="AA205" s="37"/>
      <c r="AB205" s="37"/>
      <c r="AC205" s="37"/>
    </row>
    <row r="206" spans="1:29" x14ac:dyDescent="0.35">
      <c r="A206" s="325"/>
      <c r="B206" s="488"/>
      <c r="C206" s="335" t="s">
        <v>619</v>
      </c>
      <c r="D206" s="337">
        <f t="shared" si="4"/>
        <v>0</v>
      </c>
      <c r="E206" s="322">
        <f>COUNTIFS('DP1-17, 20-26 Client Data Entry'!CB:CB,C225,'DP1-17, 20-26 Client Data Entry'!R:R,"=Yes")</f>
        <v>0</v>
      </c>
      <c r="F206" s="337">
        <f>COUNTIFS('DP1-17, 20-26 Client Data Entry'!CA:CA,C225,'DP1-17, 20-26 Client Data Entry'!R:R,"=Yes")</f>
        <v>0</v>
      </c>
      <c r="G206" s="322"/>
      <c r="H206" s="484"/>
      <c r="I206" s="335" t="s">
        <v>628</v>
      </c>
      <c r="J206" s="337">
        <f>COUNTIFS('DP1-17, 20-26 Client Data Entry'!CR:CR,I206,'DP1-17, 20-26 Client Data Entry'!I:I,"=Yes")</f>
        <v>0</v>
      </c>
      <c r="K206" s="322"/>
      <c r="L206" s="323"/>
      <c r="M206" s="322"/>
      <c r="N206" s="322"/>
      <c r="O206" s="322"/>
      <c r="P206" s="322"/>
      <c r="Q206" s="322"/>
      <c r="R206" s="252"/>
      <c r="S206" s="252"/>
      <c r="T206" s="37"/>
      <c r="U206" s="37"/>
      <c r="V206" s="37"/>
      <c r="W206" s="37"/>
      <c r="X206" s="37"/>
      <c r="Y206" s="37"/>
      <c r="Z206" s="37"/>
      <c r="AA206" s="37"/>
      <c r="AB206" s="37"/>
      <c r="AC206" s="37"/>
    </row>
    <row r="207" spans="1:29" x14ac:dyDescent="0.35">
      <c r="A207" s="325"/>
      <c r="B207" s="488"/>
      <c r="C207" s="335" t="s">
        <v>620</v>
      </c>
      <c r="D207" s="337">
        <f t="shared" si="4"/>
        <v>0</v>
      </c>
      <c r="E207" s="322">
        <f>COUNTIFS('DP1-17, 20-26 Client Data Entry'!CB:CB,C226,'DP1-17, 20-26 Client Data Entry'!R:R,"=Yes")</f>
        <v>0</v>
      </c>
      <c r="F207" s="337">
        <f>COUNTIFS('DP1-17, 20-26 Client Data Entry'!CA:CA,C226,'DP1-17, 20-26 Client Data Entry'!R:R,"=Yes")</f>
        <v>0</v>
      </c>
      <c r="G207" s="322"/>
      <c r="H207" s="484"/>
      <c r="I207" s="335" t="s">
        <v>629</v>
      </c>
      <c r="J207" s="337">
        <f>COUNTIFS('DP1-17, 20-26 Client Data Entry'!CR:CR,I207,'DP1-17, 20-26 Client Data Entry'!I:I,"=Yes")</f>
        <v>0</v>
      </c>
      <c r="K207" s="322"/>
      <c r="L207" s="323"/>
      <c r="M207" s="322"/>
      <c r="N207" s="322"/>
      <c r="O207" s="322"/>
      <c r="P207" s="322"/>
      <c r="Q207" s="322"/>
      <c r="R207" s="252"/>
      <c r="S207" s="252"/>
      <c r="T207" s="37"/>
      <c r="U207" s="37"/>
      <c r="V207" s="37"/>
      <c r="W207" s="37"/>
      <c r="X207" s="37"/>
      <c r="Y207" s="37"/>
      <c r="Z207" s="37"/>
      <c r="AA207" s="37"/>
      <c r="AB207" s="37"/>
      <c r="AC207" s="37"/>
    </row>
    <row r="208" spans="1:29" x14ac:dyDescent="0.35">
      <c r="A208" s="325"/>
      <c r="B208" s="488"/>
      <c r="C208" s="335" t="s">
        <v>621</v>
      </c>
      <c r="D208" s="337">
        <f t="shared" si="4"/>
        <v>0</v>
      </c>
      <c r="E208" s="322">
        <f>COUNTIFS('DP1-17, 20-26 Client Data Entry'!CB:CB,C227,'DP1-17, 20-26 Client Data Entry'!R:R,"=Yes")</f>
        <v>0</v>
      </c>
      <c r="F208" s="337">
        <f>COUNTIFS('DP1-17, 20-26 Client Data Entry'!CA:CA,C227,'DP1-17, 20-26 Client Data Entry'!R:R,"=Yes")</f>
        <v>0</v>
      </c>
      <c r="G208" s="322"/>
      <c r="H208" s="484"/>
      <c r="I208" s="335" t="s">
        <v>630</v>
      </c>
      <c r="J208" s="337">
        <f>COUNTIFS('DP1-17, 20-26 Client Data Entry'!CR:CR,I208,'DP1-17, 20-26 Client Data Entry'!I:I,"=Yes")</f>
        <v>0</v>
      </c>
      <c r="K208" s="322"/>
      <c r="L208" s="323"/>
      <c r="M208" s="322"/>
      <c r="N208" s="322"/>
      <c r="O208" s="322"/>
      <c r="P208" s="322"/>
      <c r="Q208" s="322"/>
      <c r="R208" s="252"/>
      <c r="S208" s="252"/>
      <c r="T208" s="37"/>
      <c r="U208" s="37"/>
      <c r="V208" s="37"/>
      <c r="W208" s="37"/>
      <c r="X208" s="37"/>
      <c r="Y208" s="37"/>
      <c r="Z208" s="37"/>
      <c r="AA208" s="37"/>
      <c r="AB208" s="37"/>
      <c r="AC208" s="37"/>
    </row>
    <row r="209" spans="1:29" x14ac:dyDescent="0.35">
      <c r="A209" s="325"/>
      <c r="B209" s="488"/>
      <c r="C209" s="335" t="s">
        <v>622</v>
      </c>
      <c r="D209" s="337">
        <f t="shared" si="4"/>
        <v>0</v>
      </c>
      <c r="E209" s="322">
        <f>COUNTIFS('DP1-17, 20-26 Client Data Entry'!CB:CB,C228,'DP1-17, 20-26 Client Data Entry'!R:R,"=Yes")</f>
        <v>0</v>
      </c>
      <c r="F209" s="337">
        <f>COUNTIFS('DP1-17, 20-26 Client Data Entry'!CA:CA,C228,'DP1-17, 20-26 Client Data Entry'!R:R,"=Yes")</f>
        <v>0</v>
      </c>
      <c r="G209" s="322"/>
      <c r="H209" s="484"/>
      <c r="I209" s="335" t="s">
        <v>631</v>
      </c>
      <c r="J209" s="337">
        <f>COUNTIFS('DP1-17, 20-26 Client Data Entry'!CR:CR,I209,'DP1-17, 20-26 Client Data Entry'!I:I,"=Yes")</f>
        <v>0</v>
      </c>
      <c r="K209" s="322"/>
      <c r="L209" s="323"/>
      <c r="M209" s="322"/>
      <c r="N209" s="322"/>
      <c r="O209" s="322"/>
      <c r="P209" s="322"/>
      <c r="Q209" s="322"/>
      <c r="R209" s="252"/>
      <c r="S209" s="252"/>
      <c r="T209" s="37"/>
      <c r="U209" s="37"/>
      <c r="V209" s="37"/>
      <c r="W209" s="37"/>
      <c r="X209" s="37"/>
      <c r="Y209" s="37"/>
      <c r="Z209" s="37"/>
      <c r="AA209" s="37"/>
      <c r="AB209" s="37"/>
      <c r="AC209" s="37"/>
    </row>
    <row r="210" spans="1:29" x14ac:dyDescent="0.35">
      <c r="A210" s="325"/>
      <c r="B210" s="488"/>
      <c r="C210" s="335" t="s">
        <v>623</v>
      </c>
      <c r="D210" s="337">
        <f t="shared" si="4"/>
        <v>0</v>
      </c>
      <c r="E210" s="322">
        <f>COUNTIFS('DP1-17, 20-26 Client Data Entry'!CB:CB,C229,'DP1-17, 20-26 Client Data Entry'!R:R,"=Yes")</f>
        <v>0</v>
      </c>
      <c r="F210" s="337">
        <f>COUNTIFS('DP1-17, 20-26 Client Data Entry'!CA:CA,C229,'DP1-17, 20-26 Client Data Entry'!R:R,"=Yes")</f>
        <v>0</v>
      </c>
      <c r="G210" s="322"/>
      <c r="H210" s="484"/>
      <c r="I210" s="335" t="s">
        <v>632</v>
      </c>
      <c r="J210" s="337">
        <f>COUNTIFS('DP1-17, 20-26 Client Data Entry'!CR:CR,I210,'DP1-17, 20-26 Client Data Entry'!I:I,"=Yes")</f>
        <v>0</v>
      </c>
      <c r="K210" s="322"/>
      <c r="L210" s="323"/>
      <c r="M210" s="322"/>
      <c r="N210" s="322"/>
      <c r="O210" s="322"/>
      <c r="P210" s="322"/>
      <c r="Q210" s="322"/>
      <c r="R210" s="252"/>
      <c r="S210" s="252"/>
      <c r="T210" s="37"/>
      <c r="U210" s="37"/>
      <c r="V210" s="37"/>
      <c r="W210" s="37"/>
      <c r="X210" s="37"/>
      <c r="Y210" s="37"/>
      <c r="Z210" s="37"/>
      <c r="AA210" s="37"/>
      <c r="AB210" s="37"/>
      <c r="AC210" s="37"/>
    </row>
    <row r="211" spans="1:29" x14ac:dyDescent="0.35">
      <c r="A211" s="325"/>
      <c r="B211" s="488"/>
      <c r="C211" s="335" t="s">
        <v>624</v>
      </c>
      <c r="D211" s="337">
        <f t="shared" si="4"/>
        <v>0</v>
      </c>
      <c r="E211" s="322">
        <f>COUNTIFS('DP1-17, 20-26 Client Data Entry'!CB:CB,C230,'DP1-17, 20-26 Client Data Entry'!R:R,"=Yes")</f>
        <v>0</v>
      </c>
      <c r="F211" s="337">
        <f>COUNTIFS('DP1-17, 20-26 Client Data Entry'!CA:CA,C230,'DP1-17, 20-26 Client Data Entry'!R:R,"=Yes")</f>
        <v>0</v>
      </c>
      <c r="G211" s="322"/>
      <c r="H211" s="484"/>
      <c r="I211" s="335" t="s">
        <v>633</v>
      </c>
      <c r="J211" s="337">
        <f>COUNTIFS('DP1-17, 20-26 Client Data Entry'!CR:CR,I211,'DP1-17, 20-26 Client Data Entry'!I:I,"=Yes")</f>
        <v>0</v>
      </c>
      <c r="K211" s="322"/>
      <c r="L211" s="323"/>
      <c r="M211" s="322"/>
      <c r="N211" s="322"/>
      <c r="O211" s="322"/>
      <c r="P211" s="322"/>
      <c r="Q211" s="322"/>
      <c r="R211" s="252"/>
      <c r="S211" s="252"/>
      <c r="T211" s="37"/>
      <c r="U211" s="37"/>
      <c r="V211" s="37"/>
      <c r="W211" s="37"/>
      <c r="X211" s="37"/>
      <c r="Y211" s="37"/>
      <c r="Z211" s="37"/>
      <c r="AA211" s="37"/>
      <c r="AB211" s="37"/>
      <c r="AC211" s="37"/>
    </row>
    <row r="212" spans="1:29" x14ac:dyDescent="0.35">
      <c r="A212" s="325"/>
      <c r="B212" s="488"/>
      <c r="C212" s="335" t="s">
        <v>625</v>
      </c>
      <c r="D212" s="337">
        <f t="shared" si="4"/>
        <v>0</v>
      </c>
      <c r="E212" s="322">
        <f>COUNTIFS('DP1-17, 20-26 Client Data Entry'!CB:CB,C231,'DP1-17, 20-26 Client Data Entry'!R:R,"=Yes")</f>
        <v>0</v>
      </c>
      <c r="F212" s="337">
        <f>COUNTIFS('DP1-17, 20-26 Client Data Entry'!CA:CA,C231,'DP1-17, 20-26 Client Data Entry'!R:R,"=Yes")</f>
        <v>0</v>
      </c>
      <c r="G212" s="322"/>
      <c r="H212" s="325"/>
      <c r="I212" s="335" t="s">
        <v>634</v>
      </c>
      <c r="J212" s="337">
        <f>COUNTIFS('DP1-17, 20-26 Client Data Entry'!CR:CR,I212,'DP1-17, 20-26 Client Data Entry'!I:I,"=Yes")</f>
        <v>0</v>
      </c>
      <c r="K212" s="322"/>
      <c r="L212" s="323"/>
      <c r="M212" s="322"/>
      <c r="N212" s="322"/>
      <c r="O212" s="322"/>
      <c r="P212" s="322"/>
      <c r="Q212" s="322"/>
      <c r="R212" s="252"/>
      <c r="S212" s="252"/>
      <c r="T212" s="37"/>
      <c r="U212" s="37"/>
      <c r="V212" s="37"/>
      <c r="W212" s="37"/>
      <c r="X212" s="37"/>
      <c r="Y212" s="37"/>
      <c r="Z212" s="37"/>
      <c r="AA212" s="37"/>
      <c r="AB212" s="37"/>
      <c r="AC212" s="37"/>
    </row>
    <row r="213" spans="1:29" x14ac:dyDescent="0.35">
      <c r="A213" s="325"/>
      <c r="B213" s="488"/>
      <c r="C213" s="335" t="s">
        <v>626</v>
      </c>
      <c r="D213" s="337">
        <f t="shared" si="4"/>
        <v>0</v>
      </c>
      <c r="E213" s="322">
        <f>COUNTIFS('DP1-17, 20-26 Client Data Entry'!CB:CB,C232,'DP1-17, 20-26 Client Data Entry'!R:R,"=Yes")</f>
        <v>0</v>
      </c>
      <c r="F213" s="337">
        <f>COUNTIFS('DP1-17, 20-26 Client Data Entry'!CA:CA,C232,'DP1-17, 20-26 Client Data Entry'!R:R,"=Yes")</f>
        <v>0</v>
      </c>
      <c r="G213" s="322"/>
      <c r="H213" s="325"/>
      <c r="I213" s="335" t="s">
        <v>635</v>
      </c>
      <c r="J213" s="337">
        <f>COUNTIFS('DP1-17, 20-26 Client Data Entry'!CR:CR,I213,'DP1-17, 20-26 Client Data Entry'!I:I,"=Yes")</f>
        <v>0</v>
      </c>
      <c r="K213" s="322"/>
      <c r="L213" s="323"/>
      <c r="M213" s="322"/>
      <c r="N213" s="322"/>
      <c r="O213" s="322"/>
      <c r="P213" s="322"/>
      <c r="Q213" s="322"/>
      <c r="R213" s="252"/>
      <c r="S213" s="252"/>
      <c r="T213" s="37"/>
      <c r="U213" s="37"/>
      <c r="V213" s="37"/>
      <c r="W213" s="37"/>
      <c r="X213" s="37"/>
      <c r="Y213" s="37"/>
      <c r="Z213" s="37"/>
      <c r="AA213" s="37"/>
      <c r="AB213" s="37"/>
      <c r="AC213" s="37"/>
    </row>
    <row r="214" spans="1:29" x14ac:dyDescent="0.35">
      <c r="A214" s="325"/>
      <c r="B214" s="488"/>
      <c r="C214" s="335" t="s">
        <v>627</v>
      </c>
      <c r="D214" s="337">
        <f t="shared" si="4"/>
        <v>0</v>
      </c>
      <c r="E214" s="322">
        <f>COUNTIFS('DP1-17, 20-26 Client Data Entry'!CB:CB,C233,'DP1-17, 20-26 Client Data Entry'!R:R,"=Yes")</f>
        <v>0</v>
      </c>
      <c r="F214" s="337">
        <f>COUNTIFS('DP1-17, 20-26 Client Data Entry'!CA:CA,C233,'DP1-17, 20-26 Client Data Entry'!R:R,"=Yes")</f>
        <v>0</v>
      </c>
      <c r="G214" s="322"/>
      <c r="H214" s="325"/>
      <c r="I214" s="335" t="s">
        <v>636</v>
      </c>
      <c r="J214" s="337">
        <f>COUNTIFS('DP1-17, 20-26 Client Data Entry'!CR:CR,I214,'DP1-17, 20-26 Client Data Entry'!I:I,"=Yes")</f>
        <v>0</v>
      </c>
      <c r="K214" s="322"/>
      <c r="L214" s="323"/>
      <c r="M214" s="322"/>
      <c r="N214" s="322"/>
      <c r="O214" s="322"/>
      <c r="P214" s="322"/>
      <c r="Q214" s="322"/>
      <c r="R214" s="252"/>
      <c r="S214" s="252"/>
      <c r="T214" s="37"/>
      <c r="U214" s="37"/>
      <c r="V214" s="37"/>
      <c r="W214" s="37"/>
      <c r="X214" s="37"/>
      <c r="Y214" s="37"/>
      <c r="Z214" s="37"/>
      <c r="AA214" s="37"/>
      <c r="AB214" s="37"/>
      <c r="AC214" s="37"/>
    </row>
    <row r="215" spans="1:29" x14ac:dyDescent="0.35">
      <c r="A215" s="325"/>
      <c r="B215" s="370"/>
      <c r="C215" s="335" t="s">
        <v>628</v>
      </c>
      <c r="D215" s="337">
        <f t="shared" si="4"/>
        <v>0</v>
      </c>
      <c r="E215" s="322">
        <f>COUNTIFS('DP1-17, 20-26 Client Data Entry'!CB:CB,C234,'DP1-17, 20-26 Client Data Entry'!R:R,"=Yes")</f>
        <v>0</v>
      </c>
      <c r="F215" s="337">
        <f>COUNTIFS('DP1-17, 20-26 Client Data Entry'!CA:CA,C234,'DP1-17, 20-26 Client Data Entry'!R:R,"=Yes")</f>
        <v>0</v>
      </c>
      <c r="G215" s="322"/>
      <c r="H215" s="325"/>
      <c r="I215" s="335" t="s">
        <v>637</v>
      </c>
      <c r="J215" s="337">
        <f>COUNTIFS('DP1-17, 20-26 Client Data Entry'!CR:CR,I215,'DP1-17, 20-26 Client Data Entry'!I:I,"=Yes")</f>
        <v>0</v>
      </c>
      <c r="K215" s="322"/>
      <c r="L215" s="323"/>
      <c r="M215" s="322"/>
      <c r="N215" s="322"/>
      <c r="O215" s="322"/>
      <c r="P215" s="322"/>
      <c r="Q215" s="322"/>
      <c r="R215" s="252"/>
      <c r="S215" s="252"/>
      <c r="T215" s="37"/>
      <c r="U215" s="37"/>
      <c r="V215" s="37"/>
      <c r="W215" s="37"/>
      <c r="X215" s="37"/>
      <c r="Y215" s="37"/>
      <c r="Z215" s="37"/>
      <c r="AA215" s="37"/>
      <c r="AB215" s="37"/>
      <c r="AC215" s="37"/>
    </row>
    <row r="216" spans="1:29" x14ac:dyDescent="0.35">
      <c r="A216" s="325"/>
      <c r="B216" s="370"/>
      <c r="C216" s="335" t="s">
        <v>629</v>
      </c>
      <c r="D216" s="337">
        <f t="shared" si="4"/>
        <v>0</v>
      </c>
      <c r="E216" s="322">
        <f>COUNTIFS('DP1-17, 20-26 Client Data Entry'!CB:CB,C235,'DP1-17, 20-26 Client Data Entry'!R:R,"=Yes")</f>
        <v>0</v>
      </c>
      <c r="F216" s="337">
        <f>COUNTIFS('DP1-17, 20-26 Client Data Entry'!CA:CA,C235,'DP1-17, 20-26 Client Data Entry'!R:R,"=Yes")</f>
        <v>0</v>
      </c>
      <c r="G216" s="322"/>
      <c r="H216" s="325"/>
      <c r="I216" s="335" t="s">
        <v>638</v>
      </c>
      <c r="J216" s="337">
        <f>COUNTIFS('DP1-17, 20-26 Client Data Entry'!CR:CR,I216,'DP1-17, 20-26 Client Data Entry'!I:I,"=Yes")</f>
        <v>0</v>
      </c>
      <c r="K216" s="322"/>
      <c r="L216" s="323"/>
      <c r="M216" s="322"/>
      <c r="N216" s="322"/>
      <c r="O216" s="322"/>
      <c r="P216" s="322"/>
      <c r="Q216" s="322"/>
      <c r="R216" s="252"/>
      <c r="S216" s="252"/>
      <c r="T216" s="37"/>
      <c r="U216" s="37"/>
      <c r="V216" s="37"/>
      <c r="W216" s="37"/>
      <c r="X216" s="37"/>
      <c r="Y216" s="37"/>
      <c r="Z216" s="37"/>
      <c r="AA216" s="37"/>
      <c r="AB216" s="37"/>
      <c r="AC216" s="37"/>
    </row>
    <row r="217" spans="1:29" x14ac:dyDescent="0.35">
      <c r="A217" s="325"/>
      <c r="B217" s="325"/>
      <c r="C217" s="335" t="s">
        <v>630</v>
      </c>
      <c r="D217" s="337">
        <f t="shared" si="4"/>
        <v>0</v>
      </c>
      <c r="E217" s="322">
        <f>COUNTIFS('DP1-17, 20-26 Client Data Entry'!CB:CB,C236,'DP1-17, 20-26 Client Data Entry'!R:R,"=Yes")</f>
        <v>0</v>
      </c>
      <c r="F217" s="337">
        <f>COUNTIFS('DP1-17, 20-26 Client Data Entry'!CA:CA,C236,'DP1-17, 20-26 Client Data Entry'!R:R,"=Yes")</f>
        <v>0</v>
      </c>
      <c r="G217" s="322"/>
      <c r="H217" s="325"/>
      <c r="I217" s="335" t="s">
        <v>639</v>
      </c>
      <c r="J217" s="337">
        <f>COUNTIFS('DP1-17, 20-26 Client Data Entry'!CR:CR,I217,'DP1-17, 20-26 Client Data Entry'!I:I,"=Yes")</f>
        <v>0</v>
      </c>
      <c r="K217" s="322"/>
      <c r="L217" s="323"/>
      <c r="M217" s="322"/>
      <c r="N217" s="322"/>
      <c r="O217" s="322"/>
      <c r="P217" s="322"/>
      <c r="Q217" s="322"/>
      <c r="R217" s="252"/>
      <c r="S217" s="252"/>
      <c r="T217" s="37"/>
      <c r="U217" s="37"/>
      <c r="V217" s="37"/>
      <c r="W217" s="37"/>
      <c r="X217" s="37"/>
      <c r="Y217" s="37"/>
      <c r="Z217" s="37"/>
      <c r="AA217" s="37"/>
      <c r="AB217" s="37"/>
      <c r="AC217" s="37"/>
    </row>
    <row r="218" spans="1:29" x14ac:dyDescent="0.35">
      <c r="A218" s="325"/>
      <c r="B218" s="325"/>
      <c r="C218" s="335" t="s">
        <v>631</v>
      </c>
      <c r="D218" s="337">
        <f t="shared" si="4"/>
        <v>0</v>
      </c>
      <c r="E218" s="322">
        <f>COUNTIFS('DP1-17, 20-26 Client Data Entry'!CB:CB,C237,'DP1-17, 20-26 Client Data Entry'!R:R,"=Yes")</f>
        <v>0</v>
      </c>
      <c r="F218" s="337">
        <f>COUNTIFS('DP1-17, 20-26 Client Data Entry'!CA:CA,C237,'DP1-17, 20-26 Client Data Entry'!R:R,"=Yes")</f>
        <v>0</v>
      </c>
      <c r="G218" s="322"/>
      <c r="H218" s="325"/>
      <c r="I218" s="335" t="s">
        <v>640</v>
      </c>
      <c r="J218" s="337">
        <f>COUNTIFS('DP1-17, 20-26 Client Data Entry'!CR:CR,I218,'DP1-17, 20-26 Client Data Entry'!I:I,"=Yes")</f>
        <v>0</v>
      </c>
      <c r="K218" s="322"/>
      <c r="L218" s="323"/>
      <c r="M218" s="322"/>
      <c r="N218" s="322"/>
      <c r="O218" s="322"/>
      <c r="P218" s="322"/>
      <c r="Q218" s="322"/>
      <c r="R218" s="252"/>
      <c r="S218" s="252"/>
      <c r="T218" s="37"/>
      <c r="U218" s="37"/>
      <c r="V218" s="37"/>
      <c r="W218" s="37"/>
      <c r="X218" s="37"/>
      <c r="Y218" s="37"/>
      <c r="Z218" s="37"/>
      <c r="AA218" s="37"/>
      <c r="AB218" s="37"/>
      <c r="AC218" s="37"/>
    </row>
    <row r="219" spans="1:29" x14ac:dyDescent="0.35">
      <c r="A219" s="325"/>
      <c r="B219" s="325"/>
      <c r="C219" s="335" t="s">
        <v>632</v>
      </c>
      <c r="D219" s="337">
        <f t="shared" si="4"/>
        <v>0</v>
      </c>
      <c r="E219" s="322">
        <f>COUNTIFS('DP1-17, 20-26 Client Data Entry'!CB:CB,C238,'DP1-17, 20-26 Client Data Entry'!R:R,"=Yes")</f>
        <v>0</v>
      </c>
      <c r="F219" s="337">
        <f>COUNTIFS('DP1-17, 20-26 Client Data Entry'!CA:CA,C238,'DP1-17, 20-26 Client Data Entry'!R:R,"=Yes")</f>
        <v>0</v>
      </c>
      <c r="G219" s="322"/>
      <c r="H219" s="325"/>
      <c r="I219" s="335" t="s">
        <v>641</v>
      </c>
      <c r="J219" s="337">
        <f>COUNTIFS('DP1-17, 20-26 Client Data Entry'!CR:CR,I219,'DP1-17, 20-26 Client Data Entry'!I:I,"=Yes")</f>
        <v>0</v>
      </c>
      <c r="K219" s="322"/>
      <c r="L219" s="323"/>
      <c r="M219" s="322"/>
      <c r="N219" s="322"/>
      <c r="O219" s="322"/>
      <c r="P219" s="322"/>
      <c r="Q219" s="322"/>
      <c r="R219" s="252"/>
      <c r="S219" s="252"/>
      <c r="T219" s="37"/>
      <c r="U219" s="37"/>
      <c r="V219" s="37"/>
      <c r="W219" s="37"/>
      <c r="X219" s="37"/>
      <c r="Y219" s="37"/>
      <c r="Z219" s="37"/>
      <c r="AA219" s="37"/>
      <c r="AB219" s="37"/>
      <c r="AC219" s="37"/>
    </row>
    <row r="220" spans="1:29" x14ac:dyDescent="0.35">
      <c r="A220" s="325"/>
      <c r="B220" s="325"/>
      <c r="C220" s="335" t="s">
        <v>633</v>
      </c>
      <c r="D220" s="337">
        <f t="shared" si="4"/>
        <v>0</v>
      </c>
      <c r="E220" s="322">
        <f>COUNTIFS('DP1-17, 20-26 Client Data Entry'!CB:CB,C239,'DP1-17, 20-26 Client Data Entry'!R:R,"=Yes")</f>
        <v>0</v>
      </c>
      <c r="F220" s="337">
        <f>COUNTIFS('DP1-17, 20-26 Client Data Entry'!CA:CA,C239,'DP1-17, 20-26 Client Data Entry'!R:R,"=Yes")</f>
        <v>0</v>
      </c>
      <c r="G220" s="322"/>
      <c r="H220" s="325"/>
      <c r="I220" s="335" t="s">
        <v>642</v>
      </c>
      <c r="J220" s="337">
        <f>COUNTIFS('DP1-17, 20-26 Client Data Entry'!CR:CR,I220,'DP1-17, 20-26 Client Data Entry'!I:I,"=Yes")</f>
        <v>0</v>
      </c>
      <c r="K220" s="322"/>
      <c r="L220" s="323"/>
      <c r="M220" s="322"/>
      <c r="N220" s="322"/>
      <c r="O220" s="322"/>
      <c r="P220" s="322"/>
      <c r="Q220" s="322"/>
      <c r="R220" s="252"/>
      <c r="S220" s="252"/>
      <c r="T220" s="37"/>
      <c r="U220" s="37"/>
      <c r="V220" s="37"/>
      <c r="W220" s="37"/>
      <c r="X220" s="37"/>
      <c r="Y220" s="37"/>
      <c r="Z220" s="37"/>
      <c r="AA220" s="37"/>
      <c r="AB220" s="37"/>
      <c r="AC220" s="37"/>
    </row>
    <row r="221" spans="1:29" x14ac:dyDescent="0.35">
      <c r="A221" s="325"/>
      <c r="B221" s="325"/>
      <c r="C221" s="335" t="s">
        <v>634</v>
      </c>
      <c r="D221" s="337">
        <f t="shared" si="4"/>
        <v>0</v>
      </c>
      <c r="E221" s="322">
        <f>COUNTIFS('DP1-17, 20-26 Client Data Entry'!CB:CB,C240,'DP1-17, 20-26 Client Data Entry'!R:R,"=Yes")</f>
        <v>0</v>
      </c>
      <c r="F221" s="337">
        <f>COUNTIFS('DP1-17, 20-26 Client Data Entry'!CA:CA,C240,'DP1-17, 20-26 Client Data Entry'!R:R,"=Yes")</f>
        <v>0</v>
      </c>
      <c r="G221" s="322"/>
      <c r="H221" s="484" t="s">
        <v>479</v>
      </c>
      <c r="I221" s="335" t="s">
        <v>643</v>
      </c>
      <c r="J221" s="337">
        <f>COUNTIFS('DP1-17, 20-26 Client Data Entry'!CR:CR,I221,'DP1-17, 20-26 Client Data Entry'!I:I,"=Yes")</f>
        <v>0</v>
      </c>
      <c r="K221" s="322"/>
      <c r="L221" s="323"/>
      <c r="M221" s="322"/>
      <c r="N221" s="322"/>
      <c r="O221" s="322"/>
      <c r="P221" s="322"/>
      <c r="Q221" s="322"/>
      <c r="R221" s="252"/>
      <c r="S221" s="252"/>
      <c r="T221" s="37"/>
      <c r="U221" s="37"/>
      <c r="V221" s="37"/>
      <c r="W221" s="37"/>
      <c r="X221" s="37"/>
      <c r="Y221" s="37"/>
      <c r="Z221" s="37"/>
      <c r="AA221" s="37"/>
      <c r="AB221" s="37"/>
      <c r="AC221" s="37"/>
    </row>
    <row r="222" spans="1:29" ht="14.75" customHeight="1" x14ac:dyDescent="0.35">
      <c r="A222" s="325"/>
      <c r="B222" s="325"/>
      <c r="C222" s="335" t="s">
        <v>635</v>
      </c>
      <c r="D222" s="337">
        <f t="shared" si="4"/>
        <v>0</v>
      </c>
      <c r="E222" s="322">
        <f>COUNTIFS('DP1-17, 20-26 Client Data Entry'!CB:CB,C241,'DP1-17, 20-26 Client Data Entry'!R:R,"=Yes")</f>
        <v>0</v>
      </c>
      <c r="F222" s="337">
        <f>COUNTIFS('DP1-17, 20-26 Client Data Entry'!CA:CA,C241,'DP1-17, 20-26 Client Data Entry'!R:R,"=Yes")</f>
        <v>0</v>
      </c>
      <c r="G222" s="322"/>
      <c r="H222" s="484"/>
      <c r="I222" s="335" t="s">
        <v>644</v>
      </c>
      <c r="J222" s="337">
        <f>COUNTIFS('DP1-17, 20-26 Client Data Entry'!CR:CR,I222,'DP1-17, 20-26 Client Data Entry'!I:I,"=Yes")</f>
        <v>0</v>
      </c>
      <c r="K222" s="322"/>
      <c r="L222" s="323"/>
      <c r="M222" s="322"/>
      <c r="N222" s="322"/>
      <c r="O222" s="322"/>
      <c r="P222" s="322"/>
      <c r="Q222" s="322"/>
      <c r="R222" s="252"/>
      <c r="S222" s="252"/>
      <c r="T222" s="37"/>
      <c r="U222" s="37"/>
      <c r="V222" s="37"/>
      <c r="W222" s="37"/>
      <c r="X222" s="37"/>
      <c r="Y222" s="37"/>
      <c r="Z222" s="37"/>
      <c r="AA222" s="37"/>
      <c r="AB222" s="37"/>
      <c r="AC222" s="37"/>
    </row>
    <row r="223" spans="1:29" x14ac:dyDescent="0.35">
      <c r="A223" s="325"/>
      <c r="B223" s="325"/>
      <c r="C223" s="335" t="s">
        <v>636</v>
      </c>
      <c r="D223" s="337">
        <f t="shared" si="4"/>
        <v>0</v>
      </c>
      <c r="E223" s="322">
        <f>COUNTIFS('DP1-17, 20-26 Client Data Entry'!CB:CB,C242,'DP1-17, 20-26 Client Data Entry'!R:R,"=Yes")</f>
        <v>0</v>
      </c>
      <c r="F223" s="337">
        <f>COUNTIFS('DP1-17, 20-26 Client Data Entry'!CA:CA,C242,'DP1-17, 20-26 Client Data Entry'!R:R,"=Yes")</f>
        <v>0</v>
      </c>
      <c r="G223" s="322"/>
      <c r="H223" s="484"/>
      <c r="I223" s="335" t="s">
        <v>645</v>
      </c>
      <c r="J223" s="337">
        <f>COUNTIFS('DP1-17, 20-26 Client Data Entry'!CR:CR,I223,'DP1-17, 20-26 Client Data Entry'!I:I,"=Yes")</f>
        <v>0</v>
      </c>
      <c r="K223" s="322"/>
      <c r="L223" s="323"/>
      <c r="M223" s="322"/>
      <c r="N223" s="322"/>
      <c r="O223" s="322"/>
      <c r="P223" s="322"/>
      <c r="Q223" s="322"/>
      <c r="R223" s="252"/>
      <c r="S223" s="252"/>
      <c r="T223" s="37"/>
      <c r="U223" s="37"/>
      <c r="V223" s="37"/>
      <c r="W223" s="37"/>
      <c r="X223" s="37"/>
      <c r="Y223" s="37"/>
      <c r="Z223" s="37"/>
      <c r="AA223" s="37"/>
      <c r="AB223" s="37"/>
      <c r="AC223" s="37"/>
    </row>
    <row r="224" spans="1:29" x14ac:dyDescent="0.35">
      <c r="A224" s="325"/>
      <c r="B224" s="325"/>
      <c r="C224" s="335" t="s">
        <v>637</v>
      </c>
      <c r="D224" s="337">
        <f t="shared" si="4"/>
        <v>0</v>
      </c>
      <c r="E224" s="322">
        <f>COUNTIFS('DP1-17, 20-26 Client Data Entry'!CB:CB,C243,'DP1-17, 20-26 Client Data Entry'!R:R,"=Yes")</f>
        <v>0</v>
      </c>
      <c r="F224" s="337">
        <f>COUNTIFS('DP1-17, 20-26 Client Data Entry'!CA:CA,C243,'DP1-17, 20-26 Client Data Entry'!R:R,"=Yes")</f>
        <v>0</v>
      </c>
      <c r="G224" s="322"/>
      <c r="H224" s="484"/>
      <c r="I224" s="335" t="s">
        <v>646</v>
      </c>
      <c r="J224" s="337">
        <f>COUNTIFS('DP1-17, 20-26 Client Data Entry'!CR:CR,I224,'DP1-17, 20-26 Client Data Entry'!I:I,"=Yes")</f>
        <v>0</v>
      </c>
      <c r="K224" s="322"/>
      <c r="L224" s="323"/>
      <c r="M224" s="322"/>
      <c r="N224" s="322"/>
      <c r="O224" s="322"/>
      <c r="P224" s="322"/>
      <c r="Q224" s="322"/>
      <c r="R224" s="252"/>
      <c r="S224" s="252"/>
      <c r="T224" s="37"/>
      <c r="U224" s="37"/>
      <c r="V224" s="37"/>
      <c r="W224" s="37"/>
      <c r="X224" s="37"/>
      <c r="Y224" s="37"/>
      <c r="Z224" s="37"/>
      <c r="AA224" s="37"/>
      <c r="AB224" s="37"/>
      <c r="AC224" s="37"/>
    </row>
    <row r="225" spans="1:29" x14ac:dyDescent="0.35">
      <c r="A225" s="325"/>
      <c r="B225" s="325"/>
      <c r="C225" s="335" t="s">
        <v>638</v>
      </c>
      <c r="D225" s="337">
        <f t="shared" si="4"/>
        <v>0</v>
      </c>
      <c r="E225" s="322">
        <f>COUNTIFS('DP1-17, 20-26 Client Data Entry'!CB:CB,C244,'DP1-17, 20-26 Client Data Entry'!R:R,"=Yes")</f>
        <v>0</v>
      </c>
      <c r="F225" s="337">
        <f>COUNTIFS('DP1-17, 20-26 Client Data Entry'!CA:CA,C244,'DP1-17, 20-26 Client Data Entry'!R:R,"=Yes")</f>
        <v>0</v>
      </c>
      <c r="G225" s="322"/>
      <c r="H225" s="484"/>
      <c r="I225" s="335" t="s">
        <v>647</v>
      </c>
      <c r="J225" s="337">
        <f>COUNTIFS('DP1-17, 20-26 Client Data Entry'!CR:CR,I225,'DP1-17, 20-26 Client Data Entry'!I:I,"=Yes")</f>
        <v>0</v>
      </c>
      <c r="K225" s="322"/>
      <c r="L225" s="323"/>
      <c r="M225" s="322"/>
      <c r="N225" s="322"/>
      <c r="O225" s="322"/>
      <c r="P225" s="322"/>
      <c r="Q225" s="322"/>
      <c r="R225" s="252"/>
      <c r="S225" s="252"/>
      <c r="T225" s="37"/>
      <c r="U225" s="37"/>
      <c r="V225" s="37"/>
      <c r="W225" s="37"/>
      <c r="X225" s="37"/>
      <c r="Y225" s="37"/>
      <c r="Z225" s="37"/>
      <c r="AA225" s="37"/>
      <c r="AB225" s="37"/>
      <c r="AC225" s="37"/>
    </row>
    <row r="226" spans="1:29" ht="16.25" customHeight="1" x14ac:dyDescent="0.35">
      <c r="A226" s="325"/>
      <c r="B226" s="488" t="s">
        <v>487</v>
      </c>
      <c r="C226" s="335" t="s">
        <v>639</v>
      </c>
      <c r="D226" s="337">
        <f t="shared" si="4"/>
        <v>0</v>
      </c>
      <c r="E226" s="322">
        <f>COUNTIFS('DP1-17, 20-26 Client Data Entry'!CB:CB,C245,'DP1-17, 20-26 Client Data Entry'!R:R,"=Yes")</f>
        <v>0</v>
      </c>
      <c r="F226" s="337">
        <f>COUNTIFS('DP1-17, 20-26 Client Data Entry'!CA:CA,C245,'DP1-17, 20-26 Client Data Entry'!R:R,"=Yes")</f>
        <v>0</v>
      </c>
      <c r="G226" s="322"/>
      <c r="H226" s="484"/>
      <c r="I226" s="335" t="s">
        <v>648</v>
      </c>
      <c r="J226" s="337">
        <f>COUNTIFS('DP1-17, 20-26 Client Data Entry'!CR:CR,I226,'DP1-17, 20-26 Client Data Entry'!I:I,"=Yes")</f>
        <v>0</v>
      </c>
      <c r="K226" s="322"/>
      <c r="L226" s="323"/>
      <c r="M226" s="322"/>
      <c r="N226" s="322"/>
      <c r="O226" s="322"/>
      <c r="P226" s="322"/>
      <c r="Q226" s="322"/>
      <c r="R226" s="252"/>
      <c r="S226" s="252"/>
      <c r="T226" s="37"/>
      <c r="U226" s="37"/>
      <c r="V226" s="37"/>
      <c r="W226" s="37"/>
      <c r="X226" s="37"/>
      <c r="Y226" s="37"/>
      <c r="Z226" s="37"/>
      <c r="AA226" s="37"/>
      <c r="AB226" s="37"/>
      <c r="AC226" s="37"/>
    </row>
    <row r="227" spans="1:29" x14ac:dyDescent="0.35">
      <c r="A227" s="325"/>
      <c r="B227" s="488"/>
      <c r="C227" s="335" t="s">
        <v>640</v>
      </c>
      <c r="D227" s="337">
        <f t="shared" si="4"/>
        <v>0</v>
      </c>
      <c r="E227" s="322">
        <f>COUNTIFS('DP1-17, 20-26 Client Data Entry'!CB:CB,C246,'DP1-17, 20-26 Client Data Entry'!R:R,"=Yes")</f>
        <v>0</v>
      </c>
      <c r="F227" s="337">
        <f>COUNTIFS('DP1-17, 20-26 Client Data Entry'!CA:CA,C246,'DP1-17, 20-26 Client Data Entry'!R:R,"=Yes")</f>
        <v>0</v>
      </c>
      <c r="G227" s="322"/>
      <c r="H227" s="484"/>
      <c r="I227" s="335" t="s">
        <v>649</v>
      </c>
      <c r="J227" s="337">
        <f>COUNTIFS('DP1-17, 20-26 Client Data Entry'!CR:CR,I227,'DP1-17, 20-26 Client Data Entry'!I:I,"=Yes")</f>
        <v>0</v>
      </c>
      <c r="K227" s="322"/>
      <c r="L227" s="323"/>
      <c r="M227" s="322"/>
      <c r="N227" s="322"/>
      <c r="O227" s="322"/>
      <c r="P227" s="322"/>
      <c r="Q227" s="322"/>
      <c r="R227" s="252"/>
      <c r="S227" s="252"/>
      <c r="T227" s="37"/>
      <c r="U227" s="37"/>
      <c r="V227" s="37"/>
      <c r="W227" s="37"/>
      <c r="X227" s="37"/>
      <c r="Y227" s="37"/>
      <c r="Z227" s="37"/>
      <c r="AA227" s="37"/>
      <c r="AB227" s="37"/>
      <c r="AC227" s="37"/>
    </row>
    <row r="228" spans="1:29" x14ac:dyDescent="0.35">
      <c r="A228" s="325"/>
      <c r="B228" s="488"/>
      <c r="C228" s="335" t="s">
        <v>641</v>
      </c>
      <c r="D228" s="337">
        <f t="shared" si="4"/>
        <v>0</v>
      </c>
      <c r="E228" s="322">
        <f>COUNTIFS('DP1-17, 20-26 Client Data Entry'!CB:CB,C247,'DP1-17, 20-26 Client Data Entry'!R:R,"=Yes")</f>
        <v>0</v>
      </c>
      <c r="F228" s="337">
        <f>COUNTIFS('DP1-17, 20-26 Client Data Entry'!CA:CA,C247,'DP1-17, 20-26 Client Data Entry'!R:R,"=Yes")</f>
        <v>0</v>
      </c>
      <c r="G228" s="322"/>
      <c r="H228" s="484"/>
      <c r="I228" s="335" t="s">
        <v>650</v>
      </c>
      <c r="J228" s="337">
        <f>COUNTIFS('DP1-17, 20-26 Client Data Entry'!CR:CR,I228,'DP1-17, 20-26 Client Data Entry'!I:I,"=Yes")</f>
        <v>0</v>
      </c>
      <c r="K228" s="322"/>
      <c r="L228" s="323"/>
      <c r="M228" s="322"/>
      <c r="N228" s="322"/>
      <c r="O228" s="322"/>
      <c r="P228" s="322"/>
      <c r="Q228" s="322"/>
      <c r="R228" s="252"/>
      <c r="S228" s="252"/>
      <c r="T228" s="37"/>
      <c r="U228" s="37"/>
      <c r="V228" s="37"/>
      <c r="W228" s="37"/>
      <c r="X228" s="37"/>
      <c r="Y228" s="37"/>
      <c r="Z228" s="37"/>
      <c r="AA228" s="37"/>
      <c r="AB228" s="37"/>
      <c r="AC228" s="37"/>
    </row>
    <row r="229" spans="1:29" x14ac:dyDescent="0.35">
      <c r="A229" s="325"/>
      <c r="B229" s="488"/>
      <c r="C229" s="335" t="s">
        <v>642</v>
      </c>
      <c r="D229" s="337">
        <f t="shared" ref="D229:D260" si="5">E210+F210</f>
        <v>0</v>
      </c>
      <c r="E229" s="322">
        <f>COUNTIFS('DP1-17, 20-26 Client Data Entry'!CB:CB,C248,'DP1-17, 20-26 Client Data Entry'!R:R,"=Yes")</f>
        <v>0</v>
      </c>
      <c r="F229" s="337">
        <f>COUNTIFS('DP1-17, 20-26 Client Data Entry'!CA:CA,C248,'DP1-17, 20-26 Client Data Entry'!R:R,"=Yes")</f>
        <v>0</v>
      </c>
      <c r="G229" s="322"/>
      <c r="H229" s="484"/>
      <c r="I229" s="335" t="s">
        <v>651</v>
      </c>
      <c r="J229" s="337">
        <f>COUNTIFS('DP1-17, 20-26 Client Data Entry'!CR:CR,I229,'DP1-17, 20-26 Client Data Entry'!I:I,"=Yes")</f>
        <v>0</v>
      </c>
      <c r="K229" s="322"/>
      <c r="L229" s="323"/>
      <c r="M229" s="322"/>
      <c r="N229" s="322"/>
      <c r="O229" s="322"/>
      <c r="P229" s="322"/>
      <c r="Q229" s="322"/>
      <c r="R229" s="252"/>
      <c r="S229" s="252"/>
      <c r="T229" s="37"/>
      <c r="U229" s="37"/>
      <c r="V229" s="37"/>
      <c r="W229" s="37"/>
      <c r="X229" s="37"/>
      <c r="Y229" s="37"/>
      <c r="Z229" s="37"/>
      <c r="AA229" s="37"/>
      <c r="AB229" s="37"/>
      <c r="AC229" s="37"/>
    </row>
    <row r="230" spans="1:29" x14ac:dyDescent="0.35">
      <c r="A230" s="325"/>
      <c r="B230" s="488"/>
      <c r="C230" s="335" t="s">
        <v>643</v>
      </c>
      <c r="D230" s="337">
        <f t="shared" si="5"/>
        <v>0</v>
      </c>
      <c r="E230" s="322">
        <f>COUNTIFS('DP1-17, 20-26 Client Data Entry'!CB:CB,C249,'DP1-17, 20-26 Client Data Entry'!R:R,"=Yes")</f>
        <v>0</v>
      </c>
      <c r="F230" s="337">
        <f>COUNTIFS('DP1-17, 20-26 Client Data Entry'!CA:CA,C249,'DP1-17, 20-26 Client Data Entry'!R:R,"=Yes")</f>
        <v>0</v>
      </c>
      <c r="G230" s="322"/>
      <c r="H230" s="484"/>
      <c r="I230" s="335" t="s">
        <v>652</v>
      </c>
      <c r="J230" s="337">
        <f>COUNTIFS('DP1-17, 20-26 Client Data Entry'!CR:CR,I230,'DP1-17, 20-26 Client Data Entry'!I:I,"=Yes")</f>
        <v>0</v>
      </c>
      <c r="K230" s="322"/>
      <c r="L230" s="323"/>
      <c r="M230" s="322"/>
      <c r="N230" s="322"/>
      <c r="O230" s="322"/>
      <c r="P230" s="322"/>
      <c r="Q230" s="322"/>
      <c r="R230" s="252"/>
      <c r="S230" s="252"/>
      <c r="T230" s="37"/>
      <c r="U230" s="37"/>
      <c r="V230" s="37"/>
      <c r="W230" s="37"/>
      <c r="X230" s="37"/>
      <c r="Y230" s="37"/>
      <c r="Z230" s="37"/>
      <c r="AA230" s="37"/>
      <c r="AB230" s="37"/>
      <c r="AC230" s="37"/>
    </row>
    <row r="231" spans="1:29" x14ac:dyDescent="0.35">
      <c r="A231" s="325"/>
      <c r="B231" s="488"/>
      <c r="C231" s="335" t="s">
        <v>644</v>
      </c>
      <c r="D231" s="337">
        <f t="shared" si="5"/>
        <v>0</v>
      </c>
      <c r="E231" s="322">
        <f>COUNTIFS('DP1-17, 20-26 Client Data Entry'!CB:CB,C250,'DP1-17, 20-26 Client Data Entry'!R:R,"=Yes")</f>
        <v>0</v>
      </c>
      <c r="F231" s="337">
        <f>COUNTIFS('DP1-17, 20-26 Client Data Entry'!CA:CA,C250,'DP1-17, 20-26 Client Data Entry'!R:R,"=Yes")</f>
        <v>0</v>
      </c>
      <c r="G231" s="322"/>
      <c r="H231" s="484"/>
      <c r="I231" s="335" t="s">
        <v>653</v>
      </c>
      <c r="J231" s="337">
        <f>COUNTIFS('DP1-17, 20-26 Client Data Entry'!CR:CR,I231,'DP1-17, 20-26 Client Data Entry'!I:I,"=Yes")</f>
        <v>0</v>
      </c>
      <c r="K231" s="322"/>
      <c r="L231" s="323"/>
      <c r="M231" s="322"/>
      <c r="N231" s="322"/>
      <c r="O231" s="322"/>
      <c r="P231" s="322"/>
      <c r="Q231" s="322"/>
      <c r="R231" s="252"/>
      <c r="S231" s="252"/>
      <c r="T231" s="37"/>
      <c r="U231" s="37"/>
      <c r="V231" s="37"/>
      <c r="W231" s="37"/>
      <c r="X231" s="37"/>
      <c r="Y231" s="37"/>
      <c r="Z231" s="37"/>
      <c r="AA231" s="37"/>
      <c r="AB231" s="37"/>
      <c r="AC231" s="37"/>
    </row>
    <row r="232" spans="1:29" x14ac:dyDescent="0.35">
      <c r="A232" s="325"/>
      <c r="B232" s="488"/>
      <c r="C232" s="335" t="s">
        <v>645</v>
      </c>
      <c r="D232" s="337">
        <f t="shared" si="5"/>
        <v>0</v>
      </c>
      <c r="E232" s="322">
        <f>COUNTIFS('DP1-17, 20-26 Client Data Entry'!CB:CB,C251,'DP1-17, 20-26 Client Data Entry'!R:R,"=Yes")</f>
        <v>0</v>
      </c>
      <c r="F232" s="337">
        <f>COUNTIFS('DP1-17, 20-26 Client Data Entry'!CA:CA,C251,'DP1-17, 20-26 Client Data Entry'!R:R,"=Yes")</f>
        <v>0</v>
      </c>
      <c r="G232" s="322"/>
      <c r="H232" s="325"/>
      <c r="I232" s="335" t="s">
        <v>654</v>
      </c>
      <c r="J232" s="337">
        <f>COUNTIFS('DP1-17, 20-26 Client Data Entry'!CR:CR,I232,'DP1-17, 20-26 Client Data Entry'!I:I,"=Yes")</f>
        <v>0</v>
      </c>
      <c r="K232" s="322"/>
      <c r="L232" s="323"/>
      <c r="M232" s="322"/>
      <c r="N232" s="322"/>
      <c r="O232" s="322"/>
      <c r="P232" s="322"/>
      <c r="Q232" s="322"/>
      <c r="R232" s="252"/>
      <c r="S232" s="252"/>
      <c r="T232" s="37"/>
      <c r="U232" s="37"/>
      <c r="V232" s="37"/>
      <c r="W232" s="37"/>
      <c r="X232" s="37"/>
      <c r="Y232" s="37"/>
      <c r="Z232" s="37"/>
      <c r="AA232" s="37"/>
      <c r="AB232" s="37"/>
      <c r="AC232" s="37"/>
    </row>
    <row r="233" spans="1:29" x14ac:dyDescent="0.35">
      <c r="A233" s="325"/>
      <c r="B233" s="488"/>
      <c r="C233" s="335" t="s">
        <v>646</v>
      </c>
      <c r="D233" s="337">
        <f t="shared" si="5"/>
        <v>0</v>
      </c>
      <c r="E233" s="322">
        <f>COUNTIFS('DP1-17, 20-26 Client Data Entry'!CB:CB,C252,'DP1-17, 20-26 Client Data Entry'!R:R,"=Yes")</f>
        <v>0</v>
      </c>
      <c r="F233" s="337">
        <f>COUNTIFS('DP1-17, 20-26 Client Data Entry'!CA:CA,C252,'DP1-17, 20-26 Client Data Entry'!R:R,"=Yes")</f>
        <v>0</v>
      </c>
      <c r="G233" s="322"/>
      <c r="H233" s="325"/>
      <c r="I233" s="335" t="s">
        <v>655</v>
      </c>
      <c r="J233" s="337">
        <f>COUNTIFS('DP1-17, 20-26 Client Data Entry'!CR:CR,I233,'DP1-17, 20-26 Client Data Entry'!I:I,"=Yes")</f>
        <v>0</v>
      </c>
      <c r="K233" s="322"/>
      <c r="L233" s="323"/>
      <c r="M233" s="322"/>
      <c r="N233" s="322"/>
      <c r="O233" s="322"/>
      <c r="P233" s="322"/>
      <c r="Q233" s="322"/>
      <c r="R233" s="252"/>
      <c r="S233" s="252"/>
      <c r="T233" s="37"/>
      <c r="U233" s="37"/>
      <c r="V233" s="37"/>
      <c r="W233" s="37"/>
      <c r="X233" s="37"/>
      <c r="Y233" s="37"/>
      <c r="Z233" s="37"/>
      <c r="AA233" s="37"/>
      <c r="AB233" s="37"/>
      <c r="AC233" s="37"/>
    </row>
    <row r="234" spans="1:29" x14ac:dyDescent="0.35">
      <c r="A234" s="325"/>
      <c r="B234" s="488"/>
      <c r="C234" s="335" t="s">
        <v>647</v>
      </c>
      <c r="D234" s="337">
        <f t="shared" si="5"/>
        <v>0</v>
      </c>
      <c r="E234" s="322">
        <f>COUNTIFS('DP1-17, 20-26 Client Data Entry'!CB:CB,C253,'DP1-17, 20-26 Client Data Entry'!R:R,"=Yes")</f>
        <v>0</v>
      </c>
      <c r="F234" s="337">
        <f>COUNTIFS('DP1-17, 20-26 Client Data Entry'!CA:CA,C253,'DP1-17, 20-26 Client Data Entry'!R:R,"=Yes")</f>
        <v>0</v>
      </c>
      <c r="G234" s="322"/>
      <c r="H234" s="325"/>
      <c r="I234" s="335" t="s">
        <v>656</v>
      </c>
      <c r="J234" s="337">
        <f>COUNTIFS('DP1-17, 20-26 Client Data Entry'!CR:CR,I234,'DP1-17, 20-26 Client Data Entry'!I:I,"=Yes")</f>
        <v>0</v>
      </c>
      <c r="K234" s="322"/>
      <c r="L234" s="323"/>
      <c r="M234" s="322"/>
      <c r="N234" s="322"/>
      <c r="O234" s="322"/>
      <c r="P234" s="322"/>
      <c r="Q234" s="322"/>
      <c r="R234" s="252"/>
      <c r="S234" s="252"/>
      <c r="T234" s="37"/>
      <c r="U234" s="37"/>
      <c r="V234" s="37"/>
      <c r="W234" s="37"/>
      <c r="X234" s="37"/>
      <c r="Y234" s="37"/>
      <c r="Z234" s="37"/>
      <c r="AA234" s="37"/>
      <c r="AB234" s="37"/>
      <c r="AC234" s="37"/>
    </row>
    <row r="235" spans="1:29" x14ac:dyDescent="0.35">
      <c r="A235" s="325"/>
      <c r="B235" s="488"/>
      <c r="C235" s="335" t="s">
        <v>648</v>
      </c>
      <c r="D235" s="337">
        <f t="shared" si="5"/>
        <v>0</v>
      </c>
      <c r="E235" s="322">
        <f>COUNTIFS('DP1-17, 20-26 Client Data Entry'!CB:CB,C254,'DP1-17, 20-26 Client Data Entry'!R:R,"=Yes")</f>
        <v>0</v>
      </c>
      <c r="F235" s="337">
        <f>COUNTIFS('DP1-17, 20-26 Client Data Entry'!CA:CA,C254,'DP1-17, 20-26 Client Data Entry'!R:R,"=Yes")</f>
        <v>0</v>
      </c>
      <c r="G235" s="322"/>
      <c r="H235" s="325"/>
      <c r="I235" s="335" t="s">
        <v>657</v>
      </c>
      <c r="J235" s="337">
        <f>COUNTIFS('DP1-17, 20-26 Client Data Entry'!CR:CR,I235,'DP1-17, 20-26 Client Data Entry'!I:I,"=Yes")</f>
        <v>0</v>
      </c>
      <c r="K235" s="322"/>
      <c r="L235" s="323"/>
      <c r="M235" s="322"/>
      <c r="N235" s="322"/>
      <c r="O235" s="322"/>
      <c r="P235" s="322"/>
      <c r="Q235" s="322"/>
      <c r="R235" s="252"/>
      <c r="S235" s="252"/>
      <c r="T235" s="37"/>
      <c r="U235" s="37"/>
      <c r="V235" s="37"/>
      <c r="W235" s="37"/>
      <c r="X235" s="37"/>
      <c r="Y235" s="37"/>
      <c r="Z235" s="37"/>
      <c r="AA235" s="37"/>
      <c r="AB235" s="37"/>
      <c r="AC235" s="37"/>
    </row>
    <row r="236" spans="1:29" x14ac:dyDescent="0.35">
      <c r="A236" s="325"/>
      <c r="B236" s="488"/>
      <c r="C236" s="335" t="s">
        <v>649</v>
      </c>
      <c r="D236" s="337">
        <f t="shared" si="5"/>
        <v>0</v>
      </c>
      <c r="E236" s="322">
        <f>COUNTIFS('DP1-17, 20-26 Client Data Entry'!CB:CB,C255,'DP1-17, 20-26 Client Data Entry'!R:R,"=Yes")</f>
        <v>0</v>
      </c>
      <c r="F236" s="337">
        <f>COUNTIFS('DP1-17, 20-26 Client Data Entry'!CA:CA,C255,'DP1-17, 20-26 Client Data Entry'!R:R,"=Yes")</f>
        <v>0</v>
      </c>
      <c r="G236" s="322"/>
      <c r="H236" s="325"/>
      <c r="I236" s="335" t="s">
        <v>658</v>
      </c>
      <c r="J236" s="337">
        <f>COUNTIFS('DP1-17, 20-26 Client Data Entry'!CR:CR,I236,'DP1-17, 20-26 Client Data Entry'!I:I,"=Yes")</f>
        <v>0</v>
      </c>
      <c r="K236" s="322"/>
      <c r="L236" s="323"/>
      <c r="M236" s="322"/>
      <c r="N236" s="322"/>
      <c r="O236" s="322"/>
      <c r="P236" s="322"/>
      <c r="Q236" s="322"/>
      <c r="R236" s="252"/>
      <c r="S236" s="252"/>
      <c r="T236" s="37"/>
      <c r="U236" s="37"/>
      <c r="V236" s="37"/>
      <c r="W236" s="37"/>
      <c r="X236" s="37"/>
      <c r="Y236" s="37"/>
      <c r="Z236" s="37"/>
      <c r="AA236" s="37"/>
      <c r="AB236" s="37"/>
      <c r="AC236" s="37"/>
    </row>
    <row r="237" spans="1:29" x14ac:dyDescent="0.35">
      <c r="A237" s="325"/>
      <c r="B237" s="488"/>
      <c r="C237" s="335" t="s">
        <v>650</v>
      </c>
      <c r="D237" s="337">
        <f t="shared" si="5"/>
        <v>0</v>
      </c>
      <c r="E237" s="322">
        <f>COUNTIFS('DP1-17, 20-26 Client Data Entry'!CB:CB,C256,'DP1-17, 20-26 Client Data Entry'!R:R,"=Yes")</f>
        <v>0</v>
      </c>
      <c r="F237" s="337">
        <f>COUNTIFS('DP1-17, 20-26 Client Data Entry'!CA:CA,C256,'DP1-17, 20-26 Client Data Entry'!R:R,"=Yes")</f>
        <v>0</v>
      </c>
      <c r="G237" s="322"/>
      <c r="H237" s="325"/>
      <c r="I237" s="335" t="s">
        <v>659</v>
      </c>
      <c r="J237" s="337">
        <f>COUNTIFS('DP1-17, 20-26 Client Data Entry'!CR:CR,I237,'DP1-17, 20-26 Client Data Entry'!I:I,"=Yes")</f>
        <v>0</v>
      </c>
      <c r="K237" s="322"/>
      <c r="L237" s="323"/>
      <c r="M237" s="322"/>
      <c r="N237" s="322"/>
      <c r="O237" s="322"/>
      <c r="P237" s="322"/>
      <c r="Q237" s="322"/>
      <c r="R237" s="252"/>
      <c r="S237" s="252"/>
      <c r="T237" s="37"/>
      <c r="U237" s="37"/>
      <c r="V237" s="37"/>
      <c r="W237" s="37"/>
      <c r="X237" s="37"/>
      <c r="Y237" s="37"/>
      <c r="Z237" s="37"/>
      <c r="AA237" s="37"/>
      <c r="AB237" s="37"/>
      <c r="AC237" s="37"/>
    </row>
    <row r="238" spans="1:29" x14ac:dyDescent="0.35">
      <c r="A238" s="325"/>
      <c r="B238" s="488"/>
      <c r="C238" s="335" t="s">
        <v>651</v>
      </c>
      <c r="D238" s="337">
        <f t="shared" si="5"/>
        <v>0</v>
      </c>
      <c r="E238" s="322">
        <f>COUNTIFS('DP1-17, 20-26 Client Data Entry'!CB:CB,C257,'DP1-17, 20-26 Client Data Entry'!R:R,"=Yes")</f>
        <v>0</v>
      </c>
      <c r="F238" s="337">
        <f>COUNTIFS('DP1-17, 20-26 Client Data Entry'!CA:CA,C257,'DP1-17, 20-26 Client Data Entry'!R:R,"=Yes")</f>
        <v>0</v>
      </c>
      <c r="G238" s="322"/>
      <c r="H238" s="325"/>
      <c r="I238" s="335" t="s">
        <v>660</v>
      </c>
      <c r="J238" s="337">
        <f>COUNTIFS('DP1-17, 20-26 Client Data Entry'!CR:CR,I238,'DP1-17, 20-26 Client Data Entry'!I:I,"=Yes")</f>
        <v>0</v>
      </c>
      <c r="K238" s="322"/>
      <c r="L238" s="323"/>
      <c r="M238" s="322"/>
      <c r="N238" s="322"/>
      <c r="O238" s="322"/>
      <c r="P238" s="322"/>
      <c r="Q238" s="322"/>
      <c r="R238" s="252"/>
      <c r="S238" s="252"/>
      <c r="T238" s="37"/>
      <c r="U238" s="37"/>
      <c r="V238" s="37"/>
      <c r="W238" s="37"/>
      <c r="X238" s="37"/>
      <c r="Y238" s="37"/>
      <c r="Z238" s="37"/>
      <c r="AA238" s="37"/>
      <c r="AB238" s="37"/>
      <c r="AC238" s="37"/>
    </row>
    <row r="239" spans="1:29" x14ac:dyDescent="0.35">
      <c r="A239" s="325"/>
      <c r="B239" s="488"/>
      <c r="C239" s="335" t="s">
        <v>652</v>
      </c>
      <c r="D239" s="337">
        <f t="shared" si="5"/>
        <v>0</v>
      </c>
      <c r="E239" s="322">
        <f>COUNTIFS('DP1-17, 20-26 Client Data Entry'!CB:CB,C258,'DP1-17, 20-26 Client Data Entry'!R:R,"=Yes")</f>
        <v>0</v>
      </c>
      <c r="F239" s="337">
        <f>COUNTIFS('DP1-17, 20-26 Client Data Entry'!CA:CA,C258,'DP1-17, 20-26 Client Data Entry'!R:R,"=Yes")</f>
        <v>0</v>
      </c>
      <c r="G239" s="322"/>
      <c r="H239" s="325"/>
      <c r="I239" s="335" t="s">
        <v>661</v>
      </c>
      <c r="J239" s="337">
        <f>COUNTIFS('DP1-17, 20-26 Client Data Entry'!CR:CR,I239,'DP1-17, 20-26 Client Data Entry'!I:I,"=Yes")</f>
        <v>0</v>
      </c>
      <c r="K239" s="322"/>
      <c r="L239" s="323"/>
      <c r="M239" s="322"/>
      <c r="N239" s="322"/>
      <c r="O239" s="322"/>
      <c r="P239" s="322"/>
      <c r="Q239" s="322"/>
      <c r="R239" s="252"/>
      <c r="S239" s="252"/>
      <c r="T239" s="37"/>
      <c r="U239" s="37"/>
      <c r="V239" s="37"/>
      <c r="W239" s="37"/>
      <c r="X239" s="37"/>
      <c r="Y239" s="37"/>
      <c r="Z239" s="37"/>
      <c r="AA239" s="37"/>
      <c r="AB239" s="37"/>
      <c r="AC239" s="37"/>
    </row>
    <row r="240" spans="1:29" x14ac:dyDescent="0.35">
      <c r="A240" s="325"/>
      <c r="B240" s="488"/>
      <c r="C240" s="335" t="s">
        <v>653</v>
      </c>
      <c r="D240" s="337">
        <f t="shared" si="5"/>
        <v>0</v>
      </c>
      <c r="E240" s="322">
        <f>COUNTIFS('DP1-17, 20-26 Client Data Entry'!CB:CB,C259,'DP1-17, 20-26 Client Data Entry'!R:R,"=Yes")</f>
        <v>0</v>
      </c>
      <c r="F240" s="337">
        <f>COUNTIFS('DP1-17, 20-26 Client Data Entry'!CA:CA,C259,'DP1-17, 20-26 Client Data Entry'!R:R,"=Yes")</f>
        <v>0</v>
      </c>
      <c r="G240" s="322"/>
      <c r="H240" s="325"/>
      <c r="I240" s="335" t="s">
        <v>662</v>
      </c>
      <c r="J240" s="337">
        <f>COUNTIFS('DP1-17, 20-26 Client Data Entry'!CR:CR,I240,'DP1-17, 20-26 Client Data Entry'!I:I,"=Yes")</f>
        <v>0</v>
      </c>
      <c r="K240" s="322"/>
      <c r="L240" s="323"/>
      <c r="M240" s="322"/>
      <c r="N240" s="322"/>
      <c r="O240" s="322"/>
      <c r="P240" s="322"/>
      <c r="Q240" s="322"/>
      <c r="R240" s="252"/>
      <c r="S240" s="252"/>
      <c r="T240" s="37"/>
      <c r="U240" s="37"/>
      <c r="V240" s="37"/>
      <c r="W240" s="37"/>
      <c r="X240" s="37"/>
      <c r="Y240" s="37"/>
      <c r="Z240" s="37"/>
      <c r="AA240" s="37"/>
      <c r="AB240" s="37"/>
      <c r="AC240" s="37"/>
    </row>
    <row r="241" spans="1:29" x14ac:dyDescent="0.35">
      <c r="A241" s="325"/>
      <c r="B241" s="488"/>
      <c r="C241" s="335" t="s">
        <v>654</v>
      </c>
      <c r="D241" s="337">
        <f t="shared" si="5"/>
        <v>0</v>
      </c>
      <c r="E241" s="322">
        <f>COUNTIFS('DP1-17, 20-26 Client Data Entry'!CB:CB,C260,'DP1-17, 20-26 Client Data Entry'!R:R,"=Yes")</f>
        <v>0</v>
      </c>
      <c r="F241" s="337">
        <f>COUNTIFS('DP1-17, 20-26 Client Data Entry'!CA:CA,C260,'DP1-17, 20-26 Client Data Entry'!R:R,"=Yes")</f>
        <v>0</v>
      </c>
      <c r="G241" s="322"/>
      <c r="H241" s="484" t="s">
        <v>479</v>
      </c>
      <c r="I241" s="335" t="s">
        <v>663</v>
      </c>
      <c r="J241" s="337">
        <f>COUNTIFS('DP1-17, 20-26 Client Data Entry'!CR:CR,I241,'DP1-17, 20-26 Client Data Entry'!I:I,"=Yes")</f>
        <v>0</v>
      </c>
      <c r="K241" s="322"/>
      <c r="L241" s="323"/>
      <c r="M241" s="322"/>
      <c r="N241" s="322"/>
      <c r="O241" s="322"/>
      <c r="P241" s="322"/>
      <c r="Q241" s="322"/>
      <c r="R241" s="252"/>
      <c r="S241" s="252"/>
      <c r="T241" s="37"/>
      <c r="U241" s="37"/>
      <c r="V241" s="37"/>
      <c r="W241" s="37"/>
      <c r="X241" s="37"/>
      <c r="Y241" s="37"/>
      <c r="Z241" s="37"/>
      <c r="AA241" s="37"/>
      <c r="AB241" s="37"/>
      <c r="AC241" s="37"/>
    </row>
    <row r="242" spans="1:29" x14ac:dyDescent="0.35">
      <c r="A242" s="325"/>
      <c r="B242" s="488"/>
      <c r="C242" s="335" t="s">
        <v>655</v>
      </c>
      <c r="D242" s="337">
        <f t="shared" si="5"/>
        <v>0</v>
      </c>
      <c r="E242" s="322">
        <f>COUNTIFS('DP1-17, 20-26 Client Data Entry'!CB:CB,C261,'DP1-17, 20-26 Client Data Entry'!R:R,"=Yes")</f>
        <v>0</v>
      </c>
      <c r="F242" s="337">
        <f>COUNTIFS('DP1-17, 20-26 Client Data Entry'!CA:CA,C261,'DP1-17, 20-26 Client Data Entry'!R:R,"=Yes")</f>
        <v>0</v>
      </c>
      <c r="G242" s="322"/>
      <c r="H242" s="484"/>
      <c r="I242" s="335" t="s">
        <v>664</v>
      </c>
      <c r="J242" s="337">
        <f>COUNTIFS('DP1-17, 20-26 Client Data Entry'!CR:CR,I242,'DP1-17, 20-26 Client Data Entry'!I:I,"=Yes")</f>
        <v>0</v>
      </c>
      <c r="K242" s="322"/>
      <c r="L242" s="323"/>
      <c r="M242" s="322"/>
      <c r="N242" s="322"/>
      <c r="O242" s="322"/>
      <c r="P242" s="322"/>
      <c r="Q242" s="322"/>
      <c r="R242" s="252"/>
      <c r="S242" s="252"/>
      <c r="T242" s="37"/>
      <c r="U242" s="37"/>
      <c r="V242" s="37"/>
      <c r="W242" s="37"/>
      <c r="X242" s="37"/>
      <c r="Y242" s="37"/>
      <c r="Z242" s="37"/>
      <c r="AA242" s="37"/>
      <c r="AB242" s="37"/>
      <c r="AC242" s="37"/>
    </row>
    <row r="243" spans="1:29" x14ac:dyDescent="0.35">
      <c r="A243" s="325"/>
      <c r="B243" s="488"/>
      <c r="C243" s="335" t="s">
        <v>656</v>
      </c>
      <c r="D243" s="337">
        <f t="shared" si="5"/>
        <v>0</v>
      </c>
      <c r="E243" s="322">
        <f>COUNTIFS('DP1-17, 20-26 Client Data Entry'!CB:CB,C262,'DP1-17, 20-26 Client Data Entry'!R:R,"=Yes")</f>
        <v>0</v>
      </c>
      <c r="F243" s="337">
        <f>COUNTIFS('DP1-17, 20-26 Client Data Entry'!CA:CA,C262,'DP1-17, 20-26 Client Data Entry'!R:R,"=Yes")</f>
        <v>0</v>
      </c>
      <c r="G243" s="322"/>
      <c r="H243" s="484"/>
      <c r="I243" s="335" t="s">
        <v>665</v>
      </c>
      <c r="J243" s="337">
        <f>COUNTIFS('DP1-17, 20-26 Client Data Entry'!CR:CR,I243,'DP1-17, 20-26 Client Data Entry'!I:I,"=Yes")</f>
        <v>0</v>
      </c>
      <c r="K243" s="322"/>
      <c r="L243" s="323"/>
      <c r="M243" s="322"/>
      <c r="N243" s="322"/>
      <c r="O243" s="322"/>
      <c r="P243" s="322"/>
      <c r="Q243" s="322"/>
      <c r="R243" s="252"/>
      <c r="S243" s="252"/>
      <c r="T243" s="37"/>
      <c r="U243" s="37"/>
      <c r="V243" s="37"/>
      <c r="W243" s="37"/>
      <c r="X243" s="37"/>
      <c r="Y243" s="37"/>
      <c r="Z243" s="37"/>
      <c r="AA243" s="37"/>
      <c r="AB243" s="37"/>
      <c r="AC243" s="37"/>
    </row>
    <row r="244" spans="1:29" x14ac:dyDescent="0.35">
      <c r="A244" s="325"/>
      <c r="B244" s="488"/>
      <c r="C244" s="335" t="s">
        <v>657</v>
      </c>
      <c r="D244" s="337">
        <f t="shared" si="5"/>
        <v>0</v>
      </c>
      <c r="E244" s="322">
        <f>COUNTIFS('DP1-17, 20-26 Client Data Entry'!CB:CB,C263,'DP1-17, 20-26 Client Data Entry'!R:R,"=Yes")</f>
        <v>0</v>
      </c>
      <c r="F244" s="337">
        <f>COUNTIFS('DP1-17, 20-26 Client Data Entry'!CA:CA,C263,'DP1-17, 20-26 Client Data Entry'!R:R,"=Yes")</f>
        <v>0</v>
      </c>
      <c r="G244" s="322"/>
      <c r="H244" s="484"/>
      <c r="I244" s="335" t="s">
        <v>666</v>
      </c>
      <c r="J244" s="337">
        <f>COUNTIFS('DP1-17, 20-26 Client Data Entry'!CR:CR,I244,'DP1-17, 20-26 Client Data Entry'!I:I,"=Yes")</f>
        <v>0</v>
      </c>
      <c r="K244" s="322"/>
      <c r="L244" s="323"/>
      <c r="M244" s="322"/>
      <c r="N244" s="322"/>
      <c r="O244" s="322"/>
      <c r="P244" s="322"/>
      <c r="Q244" s="322"/>
      <c r="R244" s="252"/>
      <c r="S244" s="252"/>
      <c r="T244" s="37"/>
      <c r="U244" s="37"/>
      <c r="V244" s="37"/>
      <c r="W244" s="37"/>
      <c r="X244" s="37"/>
      <c r="Y244" s="37"/>
      <c r="Z244" s="37"/>
      <c r="AA244" s="37"/>
      <c r="AB244" s="37"/>
      <c r="AC244" s="37"/>
    </row>
    <row r="245" spans="1:29" x14ac:dyDescent="0.35">
      <c r="A245" s="325"/>
      <c r="B245" s="488"/>
      <c r="C245" s="335" t="s">
        <v>658</v>
      </c>
      <c r="D245" s="337">
        <f t="shared" si="5"/>
        <v>0</v>
      </c>
      <c r="E245" s="322">
        <f>COUNTIFS('DP1-17, 20-26 Client Data Entry'!CB:CB,C264,'DP1-17, 20-26 Client Data Entry'!R:R,"=Yes")</f>
        <v>0</v>
      </c>
      <c r="F245" s="337">
        <f>COUNTIFS('DP1-17, 20-26 Client Data Entry'!CA:CA,C264,'DP1-17, 20-26 Client Data Entry'!R:R,"=Yes")</f>
        <v>0</v>
      </c>
      <c r="G245" s="322"/>
      <c r="H245" s="484"/>
      <c r="I245" s="335" t="s">
        <v>667</v>
      </c>
      <c r="J245" s="337">
        <f>COUNTIFS('DP1-17, 20-26 Client Data Entry'!CR:CR,I245,'DP1-17, 20-26 Client Data Entry'!I:I,"=Yes")</f>
        <v>0</v>
      </c>
      <c r="K245" s="322"/>
      <c r="L245" s="323"/>
      <c r="M245" s="322"/>
      <c r="N245" s="322"/>
      <c r="O245" s="322"/>
      <c r="P245" s="322"/>
      <c r="Q245" s="322"/>
      <c r="R245" s="252"/>
      <c r="S245" s="252"/>
      <c r="T245" s="37"/>
      <c r="U245" s="37"/>
      <c r="V245" s="37"/>
      <c r="W245" s="37"/>
      <c r="X245" s="37"/>
      <c r="Y245" s="37"/>
      <c r="Z245" s="37"/>
      <c r="AA245" s="37"/>
      <c r="AB245" s="37"/>
      <c r="AC245" s="37"/>
    </row>
    <row r="246" spans="1:29" x14ac:dyDescent="0.35">
      <c r="A246" s="325"/>
      <c r="B246" s="488"/>
      <c r="C246" s="335" t="s">
        <v>659</v>
      </c>
      <c r="D246" s="337">
        <f t="shared" si="5"/>
        <v>0</v>
      </c>
      <c r="E246" s="322">
        <f>COUNTIFS('DP1-17, 20-26 Client Data Entry'!CB:CB,C265,'DP1-17, 20-26 Client Data Entry'!R:R,"=Yes")</f>
        <v>0</v>
      </c>
      <c r="F246" s="337">
        <f>COUNTIFS('DP1-17, 20-26 Client Data Entry'!CA:CA,C265,'DP1-17, 20-26 Client Data Entry'!R:R,"=Yes")</f>
        <v>0</v>
      </c>
      <c r="G246" s="322"/>
      <c r="H246" s="484"/>
      <c r="I246" s="335" t="s">
        <v>668</v>
      </c>
      <c r="J246" s="337">
        <f>COUNTIFS('DP1-17, 20-26 Client Data Entry'!CR:CR,I246,'DP1-17, 20-26 Client Data Entry'!I:I,"=Yes")</f>
        <v>0</v>
      </c>
      <c r="K246" s="322"/>
      <c r="L246" s="323"/>
      <c r="M246" s="322"/>
      <c r="N246" s="322"/>
      <c r="O246" s="322"/>
      <c r="P246" s="322"/>
      <c r="Q246" s="322"/>
      <c r="R246" s="252"/>
      <c r="S246" s="252"/>
      <c r="T246" s="37"/>
      <c r="U246" s="37"/>
      <c r="V246" s="37"/>
      <c r="W246" s="37"/>
      <c r="X246" s="37"/>
      <c r="Y246" s="37"/>
      <c r="Z246" s="37"/>
      <c r="AA246" s="37"/>
      <c r="AB246" s="37"/>
      <c r="AC246" s="37"/>
    </row>
    <row r="247" spans="1:29" x14ac:dyDescent="0.35">
      <c r="A247" s="325"/>
      <c r="B247" s="370"/>
      <c r="C247" s="335" t="s">
        <v>660</v>
      </c>
      <c r="D247" s="337">
        <f t="shared" si="5"/>
        <v>0</v>
      </c>
      <c r="E247" s="322">
        <f>COUNTIFS('DP1-17, 20-26 Client Data Entry'!CB:CB,C266,'DP1-17, 20-26 Client Data Entry'!R:R,"=Yes")</f>
        <v>0</v>
      </c>
      <c r="F247" s="337">
        <f>COUNTIFS('DP1-17, 20-26 Client Data Entry'!CA:CA,C266,'DP1-17, 20-26 Client Data Entry'!R:R,"=Yes")</f>
        <v>0</v>
      </c>
      <c r="G247" s="322"/>
      <c r="H247" s="484"/>
      <c r="I247" s="335" t="s">
        <v>669</v>
      </c>
      <c r="J247" s="337">
        <f>COUNTIFS('DP1-17, 20-26 Client Data Entry'!CR:CR,I247,'DP1-17, 20-26 Client Data Entry'!I:I,"=Yes")</f>
        <v>0</v>
      </c>
      <c r="K247" s="322"/>
      <c r="L247" s="323"/>
      <c r="M247" s="322"/>
      <c r="N247" s="322"/>
      <c r="O247" s="322"/>
      <c r="P247" s="322"/>
      <c r="Q247" s="322"/>
      <c r="R247" s="252"/>
      <c r="S247" s="252"/>
      <c r="T247" s="37"/>
      <c r="U247" s="37"/>
      <c r="V247" s="37"/>
      <c r="W247" s="37"/>
      <c r="X247" s="37"/>
      <c r="Y247" s="37"/>
      <c r="Z247" s="37"/>
      <c r="AA247" s="37"/>
      <c r="AB247" s="37"/>
      <c r="AC247" s="37"/>
    </row>
    <row r="248" spans="1:29" x14ac:dyDescent="0.35">
      <c r="A248" s="325"/>
      <c r="B248" s="370"/>
      <c r="C248" s="335" t="s">
        <v>661</v>
      </c>
      <c r="D248" s="337">
        <f t="shared" si="5"/>
        <v>0</v>
      </c>
      <c r="E248" s="322">
        <f>COUNTIFS('DP1-17, 20-26 Client Data Entry'!CB:CB,C267,'DP1-17, 20-26 Client Data Entry'!R:R,"=Yes")</f>
        <v>0</v>
      </c>
      <c r="F248" s="337">
        <f>COUNTIFS('DP1-17, 20-26 Client Data Entry'!CA:CA,C267,'DP1-17, 20-26 Client Data Entry'!R:R,"=Yes")</f>
        <v>0</v>
      </c>
      <c r="G248" s="322"/>
      <c r="H248" s="484"/>
      <c r="I248" s="335" t="s">
        <v>670</v>
      </c>
      <c r="J248" s="337">
        <f>COUNTIFS('DP1-17, 20-26 Client Data Entry'!CR:CR,I248,'DP1-17, 20-26 Client Data Entry'!I:I,"=Yes")</f>
        <v>0</v>
      </c>
      <c r="K248" s="322"/>
      <c r="L248" s="323"/>
      <c r="M248" s="322"/>
      <c r="N248" s="322"/>
      <c r="O248" s="322"/>
      <c r="P248" s="322"/>
      <c r="Q248" s="322"/>
      <c r="R248" s="252"/>
      <c r="S248" s="252"/>
      <c r="T248" s="37"/>
      <c r="U248" s="37"/>
      <c r="V248" s="37"/>
      <c r="W248" s="37"/>
      <c r="X248" s="37"/>
      <c r="Y248" s="37"/>
      <c r="Z248" s="37"/>
      <c r="AA248" s="37"/>
      <c r="AB248" s="37"/>
      <c r="AC248" s="37"/>
    </row>
    <row r="249" spans="1:29" x14ac:dyDescent="0.35">
      <c r="A249" s="325"/>
      <c r="B249" s="325"/>
      <c r="C249" s="335" t="s">
        <v>662</v>
      </c>
      <c r="D249" s="337">
        <f t="shared" si="5"/>
        <v>0</v>
      </c>
      <c r="E249" s="322">
        <f>COUNTIFS('DP1-17, 20-26 Client Data Entry'!CB:CB,C268,'DP1-17, 20-26 Client Data Entry'!R:R,"=Yes")</f>
        <v>0</v>
      </c>
      <c r="F249" s="337">
        <f>COUNTIFS('DP1-17, 20-26 Client Data Entry'!CA:CA,C268,'DP1-17, 20-26 Client Data Entry'!R:R,"=Yes")</f>
        <v>0</v>
      </c>
      <c r="G249" s="322"/>
      <c r="H249" s="484"/>
      <c r="I249" s="335" t="s">
        <v>671</v>
      </c>
      <c r="J249" s="337">
        <f>COUNTIFS('DP1-17, 20-26 Client Data Entry'!CR:CR,I249,'DP1-17, 20-26 Client Data Entry'!I:I,"=Yes")</f>
        <v>0</v>
      </c>
      <c r="K249" s="322"/>
      <c r="L249" s="323"/>
      <c r="M249" s="322"/>
      <c r="N249" s="322"/>
      <c r="O249" s="322"/>
      <c r="P249" s="322"/>
      <c r="Q249" s="322"/>
      <c r="R249" s="252"/>
      <c r="S249" s="252"/>
      <c r="T249" s="37"/>
      <c r="U249" s="37"/>
      <c r="V249" s="37"/>
      <c r="W249" s="37"/>
      <c r="X249" s="37"/>
      <c r="Y249" s="37"/>
      <c r="Z249" s="37"/>
      <c r="AA249" s="37"/>
      <c r="AB249" s="37"/>
      <c r="AC249" s="37"/>
    </row>
    <row r="250" spans="1:29" x14ac:dyDescent="0.35">
      <c r="A250" s="325"/>
      <c r="B250" s="325"/>
      <c r="C250" s="335" t="s">
        <v>663</v>
      </c>
      <c r="D250" s="337">
        <f t="shared" si="5"/>
        <v>0</v>
      </c>
      <c r="E250" s="322">
        <f>COUNTIFS('DP1-17, 20-26 Client Data Entry'!CB:CB,C269,'DP1-17, 20-26 Client Data Entry'!R:R,"=Yes")</f>
        <v>0</v>
      </c>
      <c r="F250" s="337">
        <f>COUNTIFS('DP1-17, 20-26 Client Data Entry'!CA:CA,C269,'DP1-17, 20-26 Client Data Entry'!R:R,"=Yes")</f>
        <v>0</v>
      </c>
      <c r="G250" s="322"/>
      <c r="H250" s="484"/>
      <c r="I250" s="335" t="s">
        <v>672</v>
      </c>
      <c r="J250" s="337">
        <f>COUNTIFS('DP1-17, 20-26 Client Data Entry'!CR:CR,I250,'DP1-17, 20-26 Client Data Entry'!I:I,"=Yes")</f>
        <v>0</v>
      </c>
      <c r="K250" s="322"/>
      <c r="L250" s="323"/>
      <c r="M250" s="322"/>
      <c r="N250" s="322"/>
      <c r="O250" s="322"/>
      <c r="P250" s="322"/>
      <c r="Q250" s="322"/>
      <c r="R250" s="252"/>
      <c r="S250" s="252"/>
      <c r="T250" s="37"/>
      <c r="U250" s="37"/>
      <c r="V250" s="37"/>
      <c r="W250" s="37"/>
      <c r="X250" s="37"/>
      <c r="Y250" s="37"/>
      <c r="Z250" s="37"/>
      <c r="AA250" s="37"/>
      <c r="AB250" s="37"/>
      <c r="AC250" s="37"/>
    </row>
    <row r="251" spans="1:29" x14ac:dyDescent="0.35">
      <c r="A251" s="325"/>
      <c r="B251" s="325"/>
      <c r="C251" s="335" t="s">
        <v>664</v>
      </c>
      <c r="D251" s="337">
        <f t="shared" si="5"/>
        <v>0</v>
      </c>
      <c r="E251" s="322">
        <f>COUNTIFS('DP1-17, 20-26 Client Data Entry'!CB:CB,C270,'DP1-17, 20-26 Client Data Entry'!R:R,"=Yes")</f>
        <v>0</v>
      </c>
      <c r="F251" s="337">
        <f>COUNTIFS('DP1-17, 20-26 Client Data Entry'!CA:CA,C270,'DP1-17, 20-26 Client Data Entry'!R:R,"=Yes")</f>
        <v>0</v>
      </c>
      <c r="G251" s="322"/>
      <c r="H251" s="484"/>
      <c r="I251" s="335" t="s">
        <v>673</v>
      </c>
      <c r="J251" s="337">
        <f>COUNTIFS('DP1-17, 20-26 Client Data Entry'!CR:CR,I251,'DP1-17, 20-26 Client Data Entry'!I:I,"=Yes")</f>
        <v>0</v>
      </c>
      <c r="K251" s="322"/>
      <c r="L251" s="323"/>
      <c r="M251" s="322"/>
      <c r="N251" s="322"/>
      <c r="O251" s="322"/>
      <c r="P251" s="322"/>
      <c r="Q251" s="322"/>
      <c r="R251" s="252"/>
      <c r="S251" s="252"/>
      <c r="T251" s="37"/>
      <c r="U251" s="37"/>
      <c r="V251" s="37"/>
      <c r="W251" s="37"/>
      <c r="X251" s="37"/>
      <c r="Y251" s="37"/>
      <c r="Z251" s="37"/>
      <c r="AA251" s="37"/>
      <c r="AB251" s="37"/>
      <c r="AC251" s="37"/>
    </row>
    <row r="252" spans="1:29" x14ac:dyDescent="0.35">
      <c r="A252" s="325"/>
      <c r="B252" s="325"/>
      <c r="C252" s="335" t="s">
        <v>665</v>
      </c>
      <c r="D252" s="337">
        <f t="shared" si="5"/>
        <v>0</v>
      </c>
      <c r="E252" s="322">
        <f>COUNTIFS('DP1-17, 20-26 Client Data Entry'!CB:CB,C271,'DP1-17, 20-26 Client Data Entry'!R:R,"=Yes")</f>
        <v>0</v>
      </c>
      <c r="F252" s="337">
        <f>COUNTIFS('DP1-17, 20-26 Client Data Entry'!CA:CA,C271,'DP1-17, 20-26 Client Data Entry'!R:R,"=Yes")</f>
        <v>0</v>
      </c>
      <c r="G252" s="322"/>
      <c r="H252" s="325"/>
      <c r="I252" s="335" t="s">
        <v>674</v>
      </c>
      <c r="J252" s="337">
        <f>COUNTIFS('DP1-17, 20-26 Client Data Entry'!CR:CR,I252,'DP1-17, 20-26 Client Data Entry'!I:I,"=Yes")</f>
        <v>0</v>
      </c>
      <c r="K252" s="322"/>
      <c r="L252" s="323"/>
      <c r="M252" s="322"/>
      <c r="N252" s="322"/>
      <c r="O252" s="322"/>
      <c r="P252" s="322"/>
      <c r="Q252" s="322"/>
      <c r="R252" s="252"/>
      <c r="S252" s="252"/>
      <c r="T252" s="37"/>
      <c r="U252" s="37"/>
      <c r="V252" s="37"/>
      <c r="W252" s="37"/>
      <c r="X252" s="37"/>
      <c r="Y252" s="37"/>
      <c r="Z252" s="37"/>
      <c r="AA252" s="37"/>
      <c r="AB252" s="37"/>
      <c r="AC252" s="37"/>
    </row>
    <row r="253" spans="1:29" x14ac:dyDescent="0.35">
      <c r="A253" s="325"/>
      <c r="B253" s="325"/>
      <c r="C253" s="335" t="s">
        <v>666</v>
      </c>
      <c r="D253" s="337">
        <f t="shared" si="5"/>
        <v>0</v>
      </c>
      <c r="E253" s="322">
        <f>COUNTIFS('DP1-17, 20-26 Client Data Entry'!CB:CB,C272,'DP1-17, 20-26 Client Data Entry'!R:R,"=Yes")</f>
        <v>0</v>
      </c>
      <c r="F253" s="337">
        <f>COUNTIFS('DP1-17, 20-26 Client Data Entry'!CA:CA,C272,'DP1-17, 20-26 Client Data Entry'!R:R,"=Yes")</f>
        <v>0</v>
      </c>
      <c r="G253" s="322"/>
      <c r="H253" s="325"/>
      <c r="I253" s="335" t="s">
        <v>675</v>
      </c>
      <c r="J253" s="337">
        <f>COUNTIFS('DP1-17, 20-26 Client Data Entry'!CR:CR,I253,'DP1-17, 20-26 Client Data Entry'!I:I,"=Yes")</f>
        <v>0</v>
      </c>
      <c r="K253" s="322"/>
      <c r="L253" s="323"/>
      <c r="M253" s="322"/>
      <c r="N253" s="322"/>
      <c r="O253" s="322"/>
      <c r="P253" s="322"/>
      <c r="Q253" s="322"/>
      <c r="R253" s="252"/>
      <c r="S253" s="252"/>
      <c r="T253" s="37"/>
      <c r="U253" s="37"/>
      <c r="V253" s="37"/>
      <c r="W253" s="37"/>
      <c r="X253" s="37"/>
      <c r="Y253" s="37"/>
      <c r="Z253" s="37"/>
      <c r="AA253" s="37"/>
      <c r="AB253" s="37"/>
      <c r="AC253" s="37"/>
    </row>
    <row r="254" spans="1:29" x14ac:dyDescent="0.35">
      <c r="A254" s="325"/>
      <c r="B254" s="325"/>
      <c r="C254" s="335" t="s">
        <v>667</v>
      </c>
      <c r="D254" s="337">
        <f t="shared" si="5"/>
        <v>0</v>
      </c>
      <c r="E254" s="322">
        <f>COUNTIFS('DP1-17, 20-26 Client Data Entry'!CB:CB,C273,'DP1-17, 20-26 Client Data Entry'!R:R,"=Yes")</f>
        <v>0</v>
      </c>
      <c r="F254" s="337">
        <f>COUNTIFS('DP1-17, 20-26 Client Data Entry'!CA:CA,C273,'DP1-17, 20-26 Client Data Entry'!R:R,"=Yes")</f>
        <v>0</v>
      </c>
      <c r="G254" s="322"/>
      <c r="H254" s="325"/>
      <c r="I254" s="335" t="s">
        <v>676</v>
      </c>
      <c r="J254" s="337">
        <f>COUNTIFS('DP1-17, 20-26 Client Data Entry'!CR:CR,I254,'DP1-17, 20-26 Client Data Entry'!I:I,"=Yes")</f>
        <v>0</v>
      </c>
      <c r="K254" s="322"/>
      <c r="L254" s="323"/>
      <c r="M254" s="322"/>
      <c r="N254" s="322"/>
      <c r="O254" s="322"/>
      <c r="P254" s="322"/>
      <c r="Q254" s="322"/>
      <c r="R254" s="252"/>
      <c r="S254" s="252"/>
      <c r="T254" s="37"/>
      <c r="U254" s="37"/>
      <c r="V254" s="37"/>
      <c r="W254" s="37"/>
      <c r="X254" s="37"/>
      <c r="Y254" s="37"/>
      <c r="Z254" s="37"/>
      <c r="AA254" s="37"/>
      <c r="AB254" s="37"/>
      <c r="AC254" s="37"/>
    </row>
    <row r="255" spans="1:29" x14ac:dyDescent="0.35">
      <c r="A255" s="325"/>
      <c r="B255" s="325"/>
      <c r="C255" s="335" t="s">
        <v>668</v>
      </c>
      <c r="D255" s="337">
        <f t="shared" si="5"/>
        <v>0</v>
      </c>
      <c r="E255" s="322">
        <f>COUNTIFS('DP1-17, 20-26 Client Data Entry'!CB:CB,C274,'DP1-17, 20-26 Client Data Entry'!R:R,"=Yes")</f>
        <v>0</v>
      </c>
      <c r="F255" s="337">
        <f>COUNTIFS('DP1-17, 20-26 Client Data Entry'!CA:CA,C274,'DP1-17, 20-26 Client Data Entry'!R:R,"=Yes")</f>
        <v>0</v>
      </c>
      <c r="G255" s="322"/>
      <c r="H255" s="325"/>
      <c r="I255" s="335" t="s">
        <v>677</v>
      </c>
      <c r="J255" s="337">
        <f>COUNTIFS('DP1-17, 20-26 Client Data Entry'!CR:CR,I255,'DP1-17, 20-26 Client Data Entry'!I:I,"=Yes")</f>
        <v>0</v>
      </c>
      <c r="K255" s="322"/>
      <c r="L255" s="323"/>
      <c r="M255" s="322"/>
      <c r="N255" s="322"/>
      <c r="O255" s="322"/>
      <c r="P255" s="322"/>
      <c r="Q255" s="322"/>
      <c r="R255" s="252"/>
      <c r="S255" s="252"/>
      <c r="T255" s="37"/>
      <c r="U255" s="37"/>
      <c r="V255" s="37"/>
      <c r="W255" s="37"/>
      <c r="X255" s="37"/>
      <c r="Y255" s="37"/>
      <c r="Z255" s="37"/>
      <c r="AA255" s="37"/>
      <c r="AB255" s="37"/>
      <c r="AC255" s="37"/>
    </row>
    <row r="256" spans="1:29" x14ac:dyDescent="0.35">
      <c r="A256" s="325"/>
      <c r="B256" s="325"/>
      <c r="C256" s="335" t="s">
        <v>669</v>
      </c>
      <c r="D256" s="337">
        <f t="shared" si="5"/>
        <v>0</v>
      </c>
      <c r="E256" s="322">
        <f>COUNTIFS('DP1-17, 20-26 Client Data Entry'!CB:CB,C275,'DP1-17, 20-26 Client Data Entry'!R:R,"=Yes")</f>
        <v>0</v>
      </c>
      <c r="F256" s="337">
        <f>COUNTIFS('DP1-17, 20-26 Client Data Entry'!CA:CA,C275,'DP1-17, 20-26 Client Data Entry'!R:R,"=Yes")</f>
        <v>0</v>
      </c>
      <c r="G256" s="322"/>
      <c r="H256" s="325"/>
      <c r="I256" s="335" t="s">
        <v>678</v>
      </c>
      <c r="J256" s="337">
        <f>COUNTIFS('DP1-17, 20-26 Client Data Entry'!CR:CR,I256,'DP1-17, 20-26 Client Data Entry'!I:I,"=Yes")</f>
        <v>0</v>
      </c>
      <c r="K256" s="322"/>
      <c r="L256" s="323"/>
      <c r="M256" s="322"/>
      <c r="N256" s="322"/>
      <c r="O256" s="322"/>
      <c r="P256" s="322"/>
      <c r="Q256" s="322"/>
      <c r="R256" s="252"/>
      <c r="S256" s="252"/>
      <c r="T256" s="37"/>
      <c r="U256" s="37"/>
      <c r="V256" s="37"/>
      <c r="W256" s="37"/>
      <c r="X256" s="37"/>
      <c r="Y256" s="37"/>
      <c r="Z256" s="37"/>
      <c r="AA256" s="37"/>
      <c r="AB256" s="37"/>
      <c r="AC256" s="37"/>
    </row>
    <row r="257" spans="1:29" x14ac:dyDescent="0.35">
      <c r="A257" s="325"/>
      <c r="B257" s="325"/>
      <c r="C257" s="335" t="s">
        <v>670</v>
      </c>
      <c r="D257" s="337">
        <f t="shared" si="5"/>
        <v>0</v>
      </c>
      <c r="E257" s="322">
        <f>COUNTIFS('DP1-17, 20-26 Client Data Entry'!CB:CB,C276,'DP1-17, 20-26 Client Data Entry'!R:R,"=Yes")</f>
        <v>0</v>
      </c>
      <c r="F257" s="337">
        <f>COUNTIFS('DP1-17, 20-26 Client Data Entry'!CA:CA,C276,'DP1-17, 20-26 Client Data Entry'!R:R,"=Yes")</f>
        <v>0</v>
      </c>
      <c r="G257" s="322"/>
      <c r="H257" s="325"/>
      <c r="I257" s="335" t="s">
        <v>679</v>
      </c>
      <c r="J257" s="337">
        <f>COUNTIFS('DP1-17, 20-26 Client Data Entry'!CR:CR,I257,'DP1-17, 20-26 Client Data Entry'!I:I,"=Yes")</f>
        <v>0</v>
      </c>
      <c r="K257" s="322"/>
      <c r="L257" s="323"/>
      <c r="M257" s="322"/>
      <c r="N257" s="322"/>
      <c r="O257" s="322"/>
      <c r="P257" s="322"/>
      <c r="Q257" s="322"/>
      <c r="R257" s="252"/>
      <c r="S257" s="252"/>
      <c r="T257" s="37"/>
      <c r="U257" s="37"/>
      <c r="V257" s="37"/>
      <c r="W257" s="37"/>
      <c r="X257" s="37"/>
      <c r="Y257" s="37"/>
      <c r="Z257" s="37"/>
      <c r="AA257" s="37"/>
      <c r="AB257" s="37"/>
      <c r="AC257" s="37"/>
    </row>
    <row r="258" spans="1:29" x14ac:dyDescent="0.35">
      <c r="A258" s="325"/>
      <c r="B258" s="325"/>
      <c r="C258" s="335" t="s">
        <v>671</v>
      </c>
      <c r="D258" s="337">
        <f t="shared" si="5"/>
        <v>0</v>
      </c>
      <c r="E258" s="322">
        <f>COUNTIFS('DP1-17, 20-26 Client Data Entry'!CB:CB,C277,'DP1-17, 20-26 Client Data Entry'!R:R,"=Yes")</f>
        <v>0</v>
      </c>
      <c r="F258" s="337">
        <f>COUNTIFS('DP1-17, 20-26 Client Data Entry'!CA:CA,C277,'DP1-17, 20-26 Client Data Entry'!R:R,"=Yes")</f>
        <v>0</v>
      </c>
      <c r="G258" s="322"/>
      <c r="H258" s="325"/>
      <c r="I258" s="335" t="s">
        <v>680</v>
      </c>
      <c r="J258" s="337">
        <f>COUNTIFS('DP1-17, 20-26 Client Data Entry'!CR:CR,I258,'DP1-17, 20-26 Client Data Entry'!I:I,"=Yes")</f>
        <v>0</v>
      </c>
      <c r="K258" s="322"/>
      <c r="L258" s="323"/>
      <c r="M258" s="322"/>
      <c r="N258" s="322"/>
      <c r="O258" s="322"/>
      <c r="P258" s="322"/>
      <c r="Q258" s="322"/>
      <c r="R258" s="252"/>
      <c r="S258" s="252"/>
      <c r="T258" s="37"/>
      <c r="U258" s="37"/>
      <c r="V258" s="37"/>
      <c r="W258" s="37"/>
      <c r="X258" s="37"/>
      <c r="Y258" s="37"/>
      <c r="Z258" s="37"/>
      <c r="AA258" s="37"/>
      <c r="AB258" s="37"/>
      <c r="AC258" s="37"/>
    </row>
    <row r="259" spans="1:29" x14ac:dyDescent="0.35">
      <c r="A259" s="325"/>
      <c r="B259" s="325"/>
      <c r="C259" s="335" t="s">
        <v>672</v>
      </c>
      <c r="D259" s="337">
        <f t="shared" si="5"/>
        <v>0</v>
      </c>
      <c r="E259" s="322">
        <f>COUNTIFS('DP1-17, 20-26 Client Data Entry'!CB:CB,C278,'DP1-17, 20-26 Client Data Entry'!R:R,"=Yes")</f>
        <v>0</v>
      </c>
      <c r="F259" s="337">
        <f>COUNTIFS('DP1-17, 20-26 Client Data Entry'!CA:CA,C278,'DP1-17, 20-26 Client Data Entry'!R:R,"=Yes")</f>
        <v>0</v>
      </c>
      <c r="G259" s="322"/>
      <c r="H259" s="325"/>
      <c r="I259" s="335" t="s">
        <v>681</v>
      </c>
      <c r="J259" s="337">
        <f>COUNTIFS('DP1-17, 20-26 Client Data Entry'!CR:CR,I259,'DP1-17, 20-26 Client Data Entry'!I:I,"=Yes")</f>
        <v>0</v>
      </c>
      <c r="K259" s="322"/>
      <c r="L259" s="323"/>
      <c r="M259" s="322"/>
      <c r="N259" s="322"/>
      <c r="O259" s="322"/>
      <c r="P259" s="322"/>
      <c r="Q259" s="322"/>
      <c r="R259" s="252"/>
      <c r="S259" s="252"/>
      <c r="T259" s="37"/>
      <c r="U259" s="37"/>
      <c r="V259" s="37"/>
      <c r="W259" s="37"/>
      <c r="X259" s="37"/>
      <c r="Y259" s="37"/>
      <c r="Z259" s="37"/>
      <c r="AA259" s="37"/>
      <c r="AB259" s="37"/>
      <c r="AC259" s="37"/>
    </row>
    <row r="260" spans="1:29" x14ac:dyDescent="0.35">
      <c r="A260" s="325"/>
      <c r="B260" s="325"/>
      <c r="C260" s="335" t="s">
        <v>673</v>
      </c>
      <c r="D260" s="337">
        <f t="shared" si="5"/>
        <v>0</v>
      </c>
      <c r="E260" s="322">
        <f>COUNTIFS('DP1-17, 20-26 Client Data Entry'!CB:CB,C279,'DP1-17, 20-26 Client Data Entry'!R:R,"=Yes")</f>
        <v>0</v>
      </c>
      <c r="F260" s="337">
        <f>COUNTIFS('DP1-17, 20-26 Client Data Entry'!CA:CA,C279,'DP1-17, 20-26 Client Data Entry'!R:R,"=Yes")</f>
        <v>0</v>
      </c>
      <c r="G260" s="322"/>
      <c r="H260" s="325"/>
      <c r="I260" s="335" t="s">
        <v>682</v>
      </c>
      <c r="J260" s="337">
        <f>COUNTIFS('DP1-17, 20-26 Client Data Entry'!CR:CR,I260,'DP1-17, 20-26 Client Data Entry'!I:I,"=Yes")</f>
        <v>0</v>
      </c>
      <c r="K260" s="322"/>
      <c r="L260" s="323"/>
      <c r="M260" s="322"/>
      <c r="N260" s="322"/>
      <c r="O260" s="322"/>
      <c r="P260" s="322"/>
      <c r="Q260" s="322"/>
      <c r="R260" s="252"/>
      <c r="S260" s="252"/>
      <c r="T260" s="37"/>
      <c r="U260" s="37"/>
      <c r="V260" s="37"/>
      <c r="W260" s="37"/>
      <c r="X260" s="37"/>
      <c r="Y260" s="37"/>
      <c r="Z260" s="37"/>
      <c r="AA260" s="37"/>
      <c r="AB260" s="37"/>
      <c r="AC260" s="37"/>
    </row>
    <row r="261" spans="1:29" x14ac:dyDescent="0.35">
      <c r="A261" s="325"/>
      <c r="B261" s="488" t="s">
        <v>487</v>
      </c>
      <c r="C261" s="335" t="s">
        <v>674</v>
      </c>
      <c r="D261" s="337">
        <f t="shared" ref="D261:D292" si="6">E242+F242</f>
        <v>0</v>
      </c>
      <c r="E261" s="322">
        <f>COUNTIFS('DP1-17, 20-26 Client Data Entry'!CB:CB,C280,'DP1-17, 20-26 Client Data Entry'!R:R,"=Yes")</f>
        <v>0</v>
      </c>
      <c r="F261" s="337">
        <f>COUNTIFS('DP1-17, 20-26 Client Data Entry'!CA:CA,C280,'DP1-17, 20-26 Client Data Entry'!R:R,"=Yes")</f>
        <v>0</v>
      </c>
      <c r="G261" s="322"/>
      <c r="H261" s="484" t="s">
        <v>479</v>
      </c>
      <c r="I261" s="335" t="s">
        <v>683</v>
      </c>
      <c r="J261" s="337">
        <f>COUNTIFS('DP1-17, 20-26 Client Data Entry'!CR:CR,I261,'DP1-17, 20-26 Client Data Entry'!I:I,"=Yes")</f>
        <v>0</v>
      </c>
      <c r="K261" s="322"/>
      <c r="L261" s="323"/>
      <c r="M261" s="322"/>
      <c r="N261" s="322"/>
      <c r="O261" s="322"/>
      <c r="P261" s="322"/>
      <c r="Q261" s="322"/>
      <c r="R261" s="252"/>
      <c r="S261" s="252"/>
      <c r="T261" s="37"/>
      <c r="U261" s="37"/>
      <c r="V261" s="37"/>
      <c r="W261" s="37"/>
      <c r="X261" s="37"/>
      <c r="Y261" s="37"/>
      <c r="Z261" s="37"/>
      <c r="AA261" s="37"/>
      <c r="AB261" s="37"/>
      <c r="AC261" s="37"/>
    </row>
    <row r="262" spans="1:29" x14ac:dyDescent="0.35">
      <c r="A262" s="325"/>
      <c r="B262" s="488"/>
      <c r="C262" s="335" t="s">
        <v>675</v>
      </c>
      <c r="D262" s="337">
        <f t="shared" si="6"/>
        <v>0</v>
      </c>
      <c r="E262" s="322">
        <f>COUNTIFS('DP1-17, 20-26 Client Data Entry'!CB:CB,C281,'DP1-17, 20-26 Client Data Entry'!R:R,"=Yes")</f>
        <v>0</v>
      </c>
      <c r="F262" s="337">
        <f>COUNTIFS('DP1-17, 20-26 Client Data Entry'!CA:CA,C281,'DP1-17, 20-26 Client Data Entry'!R:R,"=Yes")</f>
        <v>0</v>
      </c>
      <c r="G262" s="322"/>
      <c r="H262" s="484"/>
      <c r="I262" s="335" t="s">
        <v>684</v>
      </c>
      <c r="J262" s="337">
        <f>COUNTIFS('DP1-17, 20-26 Client Data Entry'!CR:CR,I262,'DP1-17, 20-26 Client Data Entry'!I:I,"=Yes")</f>
        <v>0</v>
      </c>
      <c r="K262" s="322"/>
      <c r="L262" s="323"/>
      <c r="M262" s="322"/>
      <c r="N262" s="322"/>
      <c r="O262" s="322"/>
      <c r="P262" s="322"/>
      <c r="Q262" s="322"/>
      <c r="R262" s="252"/>
      <c r="S262" s="252"/>
      <c r="T262" s="37"/>
      <c r="U262" s="37"/>
      <c r="V262" s="37"/>
      <c r="W262" s="37"/>
      <c r="X262" s="37"/>
      <c r="Y262" s="37"/>
      <c r="Z262" s="37"/>
      <c r="AA262" s="37"/>
      <c r="AB262" s="37"/>
      <c r="AC262" s="37"/>
    </row>
    <row r="263" spans="1:29" x14ac:dyDescent="0.35">
      <c r="A263" s="325"/>
      <c r="B263" s="488"/>
      <c r="C263" s="335" t="s">
        <v>676</v>
      </c>
      <c r="D263" s="337">
        <f t="shared" si="6"/>
        <v>0</v>
      </c>
      <c r="E263" s="322">
        <f>COUNTIFS('DP1-17, 20-26 Client Data Entry'!CB:CB,C282,'DP1-17, 20-26 Client Data Entry'!R:R,"=Yes")</f>
        <v>0</v>
      </c>
      <c r="F263" s="337">
        <f>COUNTIFS('DP1-17, 20-26 Client Data Entry'!CA:CA,C282,'DP1-17, 20-26 Client Data Entry'!R:R,"=Yes")</f>
        <v>0</v>
      </c>
      <c r="G263" s="322"/>
      <c r="H263" s="484"/>
      <c r="I263" s="335" t="s">
        <v>685</v>
      </c>
      <c r="J263" s="337">
        <f>COUNTIFS('DP1-17, 20-26 Client Data Entry'!CR:CR,I263,'DP1-17, 20-26 Client Data Entry'!I:I,"=Yes")</f>
        <v>0</v>
      </c>
      <c r="K263" s="322"/>
      <c r="L263" s="323"/>
      <c r="M263" s="322"/>
      <c r="N263" s="322"/>
      <c r="O263" s="322"/>
      <c r="P263" s="322"/>
      <c r="Q263" s="322"/>
      <c r="R263" s="252"/>
      <c r="S263" s="252"/>
      <c r="T263" s="37"/>
      <c r="U263" s="37"/>
      <c r="V263" s="37"/>
      <c r="W263" s="37"/>
      <c r="X263" s="37"/>
      <c r="Y263" s="37"/>
      <c r="Z263" s="37"/>
      <c r="AA263" s="37"/>
      <c r="AB263" s="37"/>
      <c r="AC263" s="37"/>
    </row>
    <row r="264" spans="1:29" x14ac:dyDescent="0.35">
      <c r="A264" s="325"/>
      <c r="B264" s="488"/>
      <c r="C264" s="335" t="s">
        <v>677</v>
      </c>
      <c r="D264" s="337">
        <f t="shared" si="6"/>
        <v>0</v>
      </c>
      <c r="E264" s="322">
        <f>COUNTIFS('DP1-17, 20-26 Client Data Entry'!CB:CB,C283,'DP1-17, 20-26 Client Data Entry'!R:R,"=Yes")</f>
        <v>0</v>
      </c>
      <c r="F264" s="337">
        <f>COUNTIFS('DP1-17, 20-26 Client Data Entry'!CA:CA,C283,'DP1-17, 20-26 Client Data Entry'!R:R,"=Yes")</f>
        <v>0</v>
      </c>
      <c r="G264" s="322"/>
      <c r="H264" s="484"/>
      <c r="I264" s="335" t="s">
        <v>686</v>
      </c>
      <c r="J264" s="337">
        <f>COUNTIFS('DP1-17, 20-26 Client Data Entry'!CR:CR,I264,'DP1-17, 20-26 Client Data Entry'!I:I,"=Yes")</f>
        <v>0</v>
      </c>
      <c r="K264" s="322"/>
      <c r="L264" s="323"/>
      <c r="M264" s="322"/>
      <c r="N264" s="322"/>
      <c r="O264" s="322"/>
      <c r="P264" s="322"/>
      <c r="Q264" s="322"/>
      <c r="R264" s="252"/>
      <c r="S264" s="252"/>
      <c r="T264" s="37"/>
      <c r="U264" s="37"/>
      <c r="V264" s="37"/>
      <c r="W264" s="37"/>
      <c r="X264" s="37"/>
      <c r="Y264" s="37"/>
      <c r="Z264" s="37"/>
      <c r="AA264" s="37"/>
      <c r="AB264" s="37"/>
      <c r="AC264" s="37"/>
    </row>
    <row r="265" spans="1:29" x14ac:dyDescent="0.35">
      <c r="A265" s="325"/>
      <c r="B265" s="488"/>
      <c r="C265" s="335" t="s">
        <v>678</v>
      </c>
      <c r="D265" s="337">
        <f t="shared" si="6"/>
        <v>0</v>
      </c>
      <c r="E265" s="322">
        <f>COUNTIFS('DP1-17, 20-26 Client Data Entry'!CB:CB,C284,'DP1-17, 20-26 Client Data Entry'!R:R,"=Yes")</f>
        <v>0</v>
      </c>
      <c r="F265" s="337">
        <f>COUNTIFS('DP1-17, 20-26 Client Data Entry'!CA:CA,C284,'DP1-17, 20-26 Client Data Entry'!R:R,"=Yes")</f>
        <v>0</v>
      </c>
      <c r="G265" s="322"/>
      <c r="H265" s="484"/>
      <c r="I265" s="335" t="s">
        <v>687</v>
      </c>
      <c r="J265" s="337">
        <f>COUNTIFS('DP1-17, 20-26 Client Data Entry'!CR:CR,I265,'DP1-17, 20-26 Client Data Entry'!I:I,"=Yes")</f>
        <v>0</v>
      </c>
      <c r="K265" s="322"/>
      <c r="L265" s="323"/>
      <c r="M265" s="322"/>
      <c r="N265" s="322"/>
      <c r="O265" s="322"/>
      <c r="P265" s="322"/>
      <c r="Q265" s="322"/>
      <c r="R265" s="252"/>
      <c r="S265" s="252"/>
      <c r="T265" s="37"/>
      <c r="U265" s="37"/>
      <c r="V265" s="37"/>
      <c r="W265" s="37"/>
      <c r="X265" s="37"/>
      <c r="Y265" s="37"/>
      <c r="Z265" s="37"/>
      <c r="AA265" s="37"/>
      <c r="AB265" s="37"/>
      <c r="AC265" s="37"/>
    </row>
    <row r="266" spans="1:29" x14ac:dyDescent="0.35">
      <c r="A266" s="325"/>
      <c r="B266" s="488"/>
      <c r="C266" s="335" t="s">
        <v>679</v>
      </c>
      <c r="D266" s="337">
        <f t="shared" si="6"/>
        <v>0</v>
      </c>
      <c r="E266" s="322">
        <f>COUNTIFS('DP1-17, 20-26 Client Data Entry'!CB:CB,C285,'DP1-17, 20-26 Client Data Entry'!R:R,"=Yes")</f>
        <v>0</v>
      </c>
      <c r="F266" s="337">
        <f>COUNTIFS('DP1-17, 20-26 Client Data Entry'!CA:CA,C285,'DP1-17, 20-26 Client Data Entry'!R:R,"=Yes")</f>
        <v>0</v>
      </c>
      <c r="G266" s="322"/>
      <c r="H266" s="484"/>
      <c r="I266" s="335" t="s">
        <v>688</v>
      </c>
      <c r="J266" s="337">
        <f>COUNTIFS('DP1-17, 20-26 Client Data Entry'!CR:CR,I266,'DP1-17, 20-26 Client Data Entry'!I:I,"=Yes")</f>
        <v>0</v>
      </c>
      <c r="K266" s="322"/>
      <c r="L266" s="323"/>
      <c r="M266" s="322"/>
      <c r="N266" s="322"/>
      <c r="O266" s="322"/>
      <c r="P266" s="322"/>
      <c r="Q266" s="322"/>
      <c r="R266" s="252"/>
      <c r="S266" s="252"/>
      <c r="T266" s="37"/>
      <c r="U266" s="37"/>
      <c r="V266" s="37"/>
      <c r="W266" s="37"/>
      <c r="X266" s="37"/>
      <c r="Y266" s="37"/>
      <c r="Z266" s="37"/>
      <c r="AA266" s="37"/>
      <c r="AB266" s="37"/>
      <c r="AC266" s="37"/>
    </row>
    <row r="267" spans="1:29" x14ac:dyDescent="0.35">
      <c r="A267" s="325"/>
      <c r="B267" s="488"/>
      <c r="C267" s="335" t="s">
        <v>680</v>
      </c>
      <c r="D267" s="337">
        <f t="shared" si="6"/>
        <v>0</v>
      </c>
      <c r="E267" s="322">
        <f>COUNTIFS('DP1-17, 20-26 Client Data Entry'!CB:CB,C286,'DP1-17, 20-26 Client Data Entry'!R:R,"=Yes")</f>
        <v>0</v>
      </c>
      <c r="F267" s="337">
        <f>COUNTIFS('DP1-17, 20-26 Client Data Entry'!CA:CA,C286,'DP1-17, 20-26 Client Data Entry'!R:R,"=Yes")</f>
        <v>0</v>
      </c>
      <c r="G267" s="322"/>
      <c r="H267" s="484"/>
      <c r="I267" s="335" t="s">
        <v>689</v>
      </c>
      <c r="J267" s="337">
        <f>COUNTIFS('DP1-17, 20-26 Client Data Entry'!CR:CR,I267,'DP1-17, 20-26 Client Data Entry'!I:I,"=Yes")</f>
        <v>0</v>
      </c>
      <c r="K267" s="322"/>
      <c r="L267" s="323"/>
      <c r="M267" s="322"/>
      <c r="N267" s="322"/>
      <c r="O267" s="322"/>
      <c r="P267" s="322"/>
      <c r="Q267" s="322"/>
      <c r="R267" s="252"/>
      <c r="S267" s="252"/>
      <c r="T267" s="37"/>
      <c r="U267" s="37"/>
      <c r="V267" s="37"/>
      <c r="W267" s="37"/>
      <c r="X267" s="37"/>
      <c r="Y267" s="37"/>
      <c r="Z267" s="37"/>
      <c r="AA267" s="37"/>
      <c r="AB267" s="37"/>
      <c r="AC267" s="37"/>
    </row>
    <row r="268" spans="1:29" ht="14.75" customHeight="1" x14ac:dyDescent="0.35">
      <c r="A268" s="325"/>
      <c r="B268" s="488"/>
      <c r="C268" s="335" t="s">
        <v>681</v>
      </c>
      <c r="D268" s="337">
        <f t="shared" si="6"/>
        <v>0</v>
      </c>
      <c r="E268" s="322">
        <f>COUNTIFS('DP1-17, 20-26 Client Data Entry'!CB:CB,C287,'DP1-17, 20-26 Client Data Entry'!R:R,"=Yes")</f>
        <v>0</v>
      </c>
      <c r="F268" s="337">
        <f>COUNTIFS('DP1-17, 20-26 Client Data Entry'!CA:CA,C287,'DP1-17, 20-26 Client Data Entry'!R:R,"=Yes")</f>
        <v>0</v>
      </c>
      <c r="G268" s="322"/>
      <c r="H268" s="484"/>
      <c r="I268" s="335" t="s">
        <v>690</v>
      </c>
      <c r="J268" s="337">
        <f>COUNTIFS('DP1-17, 20-26 Client Data Entry'!CR:CR,I268,'DP1-17, 20-26 Client Data Entry'!I:I,"=Yes")</f>
        <v>0</v>
      </c>
      <c r="K268" s="322"/>
      <c r="L268" s="323"/>
      <c r="M268" s="322"/>
      <c r="N268" s="322"/>
      <c r="O268" s="322"/>
      <c r="P268" s="322"/>
      <c r="Q268" s="322"/>
      <c r="R268" s="252"/>
      <c r="S268" s="252"/>
      <c r="T268" s="37"/>
      <c r="U268" s="37"/>
      <c r="V268" s="37"/>
      <c r="W268" s="37"/>
      <c r="X268" s="37"/>
      <c r="Y268" s="37"/>
      <c r="Z268" s="37"/>
      <c r="AA268" s="37"/>
      <c r="AB268" s="37"/>
      <c r="AC268" s="37"/>
    </row>
    <row r="269" spans="1:29" ht="14.75" customHeight="1" x14ac:dyDescent="0.35">
      <c r="A269" s="325"/>
      <c r="B269" s="488"/>
      <c r="C269" s="335" t="s">
        <v>682</v>
      </c>
      <c r="D269" s="337">
        <f t="shared" si="6"/>
        <v>0</v>
      </c>
      <c r="E269" s="322">
        <f>COUNTIFS('DP1-17, 20-26 Client Data Entry'!CB:CB,C288,'DP1-17, 20-26 Client Data Entry'!R:R,"=Yes")</f>
        <v>0</v>
      </c>
      <c r="F269" s="337">
        <f>COUNTIFS('DP1-17, 20-26 Client Data Entry'!CA:CA,C288,'DP1-17, 20-26 Client Data Entry'!R:R,"=Yes")</f>
        <v>0</v>
      </c>
      <c r="G269" s="322"/>
      <c r="H269" s="484"/>
      <c r="I269" s="335" t="s">
        <v>691</v>
      </c>
      <c r="J269" s="337">
        <f>COUNTIFS('DP1-17, 20-26 Client Data Entry'!CR:CR,I269,'DP1-17, 20-26 Client Data Entry'!I:I,"=Yes")</f>
        <v>0</v>
      </c>
      <c r="K269" s="322"/>
      <c r="L269" s="323"/>
      <c r="M269" s="322"/>
      <c r="N269" s="322"/>
      <c r="O269" s="322"/>
      <c r="P269" s="322"/>
      <c r="Q269" s="322"/>
      <c r="R269" s="252"/>
      <c r="S269" s="252"/>
      <c r="T269" s="37"/>
      <c r="U269" s="37"/>
      <c r="V269" s="37"/>
      <c r="W269" s="37"/>
      <c r="X269" s="37"/>
      <c r="Y269" s="37"/>
      <c r="Z269" s="37"/>
      <c r="AA269" s="37"/>
      <c r="AB269" s="37"/>
      <c r="AC269" s="37"/>
    </row>
    <row r="270" spans="1:29" x14ac:dyDescent="0.35">
      <c r="A270" s="325"/>
      <c r="B270" s="488"/>
      <c r="C270" s="335" t="s">
        <v>683</v>
      </c>
      <c r="D270" s="337">
        <f t="shared" si="6"/>
        <v>0</v>
      </c>
      <c r="E270" s="322">
        <f>COUNTIFS('DP1-17, 20-26 Client Data Entry'!CB:CB,C289,'DP1-17, 20-26 Client Data Entry'!R:R,"=Yes")</f>
        <v>0</v>
      </c>
      <c r="F270" s="337">
        <f>COUNTIFS('DP1-17, 20-26 Client Data Entry'!CA:CA,C289,'DP1-17, 20-26 Client Data Entry'!R:R,"=Yes")</f>
        <v>0</v>
      </c>
      <c r="G270" s="322"/>
      <c r="H270" s="484"/>
      <c r="I270" s="335" t="s">
        <v>692</v>
      </c>
      <c r="J270" s="337">
        <f>COUNTIFS('DP1-17, 20-26 Client Data Entry'!CR:CR,I270,'DP1-17, 20-26 Client Data Entry'!I:I,"=Yes")</f>
        <v>0</v>
      </c>
      <c r="K270" s="322"/>
      <c r="L270" s="323"/>
      <c r="M270" s="322"/>
      <c r="N270" s="322"/>
      <c r="O270" s="322"/>
      <c r="P270" s="322"/>
      <c r="Q270" s="322"/>
      <c r="R270" s="252"/>
      <c r="S270" s="252"/>
      <c r="T270" s="37"/>
      <c r="U270" s="37"/>
      <c r="V270" s="37"/>
      <c r="W270" s="37"/>
      <c r="X270" s="37"/>
      <c r="Y270" s="37"/>
      <c r="Z270" s="37"/>
      <c r="AA270" s="37"/>
      <c r="AB270" s="37"/>
      <c r="AC270" s="37"/>
    </row>
    <row r="271" spans="1:29" x14ac:dyDescent="0.35">
      <c r="A271" s="325"/>
      <c r="B271" s="488"/>
      <c r="C271" s="335" t="s">
        <v>684</v>
      </c>
      <c r="D271" s="337">
        <f t="shared" si="6"/>
        <v>0</v>
      </c>
      <c r="E271" s="322">
        <f>COUNTIFS('DP1-17, 20-26 Client Data Entry'!CB:CB,C290,'DP1-17, 20-26 Client Data Entry'!R:R,"=Yes")</f>
        <v>0</v>
      </c>
      <c r="F271" s="337">
        <f>COUNTIFS('DP1-17, 20-26 Client Data Entry'!CA:CA,C290,'DP1-17, 20-26 Client Data Entry'!R:R,"=Yes")</f>
        <v>0</v>
      </c>
      <c r="G271" s="322"/>
      <c r="H271" s="323"/>
      <c r="I271" s="335" t="s">
        <v>693</v>
      </c>
      <c r="J271" s="337">
        <f>COUNTIFS('DP1-17, 20-26 Client Data Entry'!CR:CR,I271,'DP1-17, 20-26 Client Data Entry'!I:I,"=Yes")</f>
        <v>0</v>
      </c>
      <c r="K271" s="322"/>
      <c r="L271" s="323"/>
      <c r="M271" s="322"/>
      <c r="N271" s="322"/>
      <c r="O271" s="322"/>
      <c r="P271" s="322"/>
      <c r="Q271" s="322"/>
      <c r="R271" s="252"/>
      <c r="S271" s="252"/>
      <c r="T271" s="37"/>
      <c r="U271" s="37"/>
      <c r="V271" s="37"/>
      <c r="W271" s="37"/>
      <c r="X271" s="37"/>
      <c r="Y271" s="37"/>
      <c r="Z271" s="37"/>
      <c r="AA271" s="37"/>
      <c r="AB271" s="37"/>
      <c r="AC271" s="37"/>
    </row>
    <row r="272" spans="1:29" x14ac:dyDescent="0.35">
      <c r="A272" s="325"/>
      <c r="B272" s="488"/>
      <c r="C272" s="335" t="s">
        <v>685</v>
      </c>
      <c r="D272" s="337">
        <f t="shared" si="6"/>
        <v>0</v>
      </c>
      <c r="E272" s="322">
        <f>COUNTIFS('DP1-17, 20-26 Client Data Entry'!CB:CB,C291,'DP1-17, 20-26 Client Data Entry'!R:R,"=Yes")</f>
        <v>0</v>
      </c>
      <c r="F272" s="337">
        <f>COUNTIFS('DP1-17, 20-26 Client Data Entry'!CA:CA,C291,'DP1-17, 20-26 Client Data Entry'!R:R,"=Yes")</f>
        <v>0</v>
      </c>
      <c r="G272" s="322"/>
      <c r="H272" s="323"/>
      <c r="I272" s="335" t="s">
        <v>694</v>
      </c>
      <c r="J272" s="337">
        <f>COUNTIFS('DP1-17, 20-26 Client Data Entry'!CR:CR,I272,'DP1-17, 20-26 Client Data Entry'!I:I,"=Yes")</f>
        <v>0</v>
      </c>
      <c r="K272" s="322"/>
      <c r="L272" s="323"/>
      <c r="M272" s="322"/>
      <c r="N272" s="322"/>
      <c r="O272" s="322"/>
      <c r="P272" s="322"/>
      <c r="Q272" s="322"/>
      <c r="R272" s="252"/>
      <c r="S272" s="252"/>
      <c r="T272" s="37"/>
      <c r="U272" s="37"/>
      <c r="V272" s="37"/>
      <c r="W272" s="37"/>
      <c r="X272" s="37"/>
      <c r="Y272" s="37"/>
      <c r="Z272" s="37"/>
      <c r="AA272" s="37"/>
      <c r="AB272" s="37"/>
      <c r="AC272" s="37"/>
    </row>
    <row r="273" spans="1:29" x14ac:dyDescent="0.35">
      <c r="A273" s="325"/>
      <c r="B273" s="488"/>
      <c r="C273" s="335" t="s">
        <v>686</v>
      </c>
      <c r="D273" s="337">
        <f t="shared" si="6"/>
        <v>0</v>
      </c>
      <c r="E273" s="322">
        <f>COUNTIFS('DP1-17, 20-26 Client Data Entry'!CB:CB,C292,'DP1-17, 20-26 Client Data Entry'!R:R,"=Yes")</f>
        <v>0</v>
      </c>
      <c r="F273" s="337">
        <f>COUNTIFS('DP1-17, 20-26 Client Data Entry'!CA:CA,C292,'DP1-17, 20-26 Client Data Entry'!R:R,"=Yes")</f>
        <v>0</v>
      </c>
      <c r="G273" s="322"/>
      <c r="H273" s="323"/>
      <c r="I273" s="335" t="s">
        <v>695</v>
      </c>
      <c r="J273" s="337">
        <f>COUNTIFS('DP1-17, 20-26 Client Data Entry'!CR:CR,I273,'DP1-17, 20-26 Client Data Entry'!I:I,"=Yes")</f>
        <v>0</v>
      </c>
      <c r="K273" s="322"/>
      <c r="L273" s="323"/>
      <c r="M273" s="322"/>
      <c r="N273" s="322"/>
      <c r="O273" s="322"/>
      <c r="P273" s="322"/>
      <c r="Q273" s="322"/>
      <c r="R273" s="252"/>
      <c r="S273" s="252"/>
      <c r="T273" s="37"/>
      <c r="U273" s="37"/>
      <c r="V273" s="37"/>
      <c r="W273" s="37"/>
      <c r="X273" s="37"/>
      <c r="Y273" s="37"/>
      <c r="Z273" s="37"/>
      <c r="AA273" s="37"/>
      <c r="AB273" s="37"/>
      <c r="AC273" s="37"/>
    </row>
    <row r="274" spans="1:29" x14ac:dyDescent="0.35">
      <c r="A274" s="325"/>
      <c r="B274" s="488"/>
      <c r="C274" s="335" t="s">
        <v>687</v>
      </c>
      <c r="D274" s="337">
        <f t="shared" si="6"/>
        <v>0</v>
      </c>
      <c r="E274" s="322">
        <f>COUNTIFS('DP1-17, 20-26 Client Data Entry'!CB:CB,C293,'DP1-17, 20-26 Client Data Entry'!R:R,"=Yes")</f>
        <v>0</v>
      </c>
      <c r="F274" s="337">
        <f>COUNTIFS('DP1-17, 20-26 Client Data Entry'!CA:CA,C293,'DP1-17, 20-26 Client Data Entry'!R:R,"=Yes")</f>
        <v>0</v>
      </c>
      <c r="G274" s="322"/>
      <c r="H274" s="323"/>
      <c r="I274" s="335" t="s">
        <v>696</v>
      </c>
      <c r="J274" s="337">
        <f>COUNTIFS('DP1-17, 20-26 Client Data Entry'!CR:CR,I274,'DP1-17, 20-26 Client Data Entry'!I:I,"=Yes")</f>
        <v>0</v>
      </c>
      <c r="K274" s="322"/>
      <c r="L274" s="323"/>
      <c r="M274" s="322"/>
      <c r="N274" s="322"/>
      <c r="O274" s="322"/>
      <c r="P274" s="322"/>
      <c r="Q274" s="322"/>
      <c r="R274" s="252"/>
      <c r="S274" s="252"/>
      <c r="T274" s="37"/>
      <c r="U274" s="37"/>
      <c r="V274" s="37"/>
      <c r="W274" s="37"/>
      <c r="X274" s="37"/>
      <c r="Y274" s="37"/>
      <c r="Z274" s="37"/>
      <c r="AA274" s="37"/>
      <c r="AB274" s="37"/>
      <c r="AC274" s="37"/>
    </row>
    <row r="275" spans="1:29" x14ac:dyDescent="0.35">
      <c r="A275" s="325"/>
      <c r="B275" s="488"/>
      <c r="C275" s="335" t="s">
        <v>688</v>
      </c>
      <c r="D275" s="337">
        <f t="shared" si="6"/>
        <v>0</v>
      </c>
      <c r="E275" s="322">
        <f>COUNTIFS('DP1-17, 20-26 Client Data Entry'!CB:CB,C294,'DP1-17, 20-26 Client Data Entry'!R:R,"=Yes")</f>
        <v>0</v>
      </c>
      <c r="F275" s="337">
        <f>COUNTIFS('DP1-17, 20-26 Client Data Entry'!CA:CA,C294,'DP1-17, 20-26 Client Data Entry'!R:R,"=Yes")</f>
        <v>0</v>
      </c>
      <c r="G275" s="322"/>
      <c r="H275" s="323"/>
      <c r="I275" s="335" t="s">
        <v>697</v>
      </c>
      <c r="J275" s="337">
        <f>COUNTIFS('DP1-17, 20-26 Client Data Entry'!CR:CR,I275,'DP1-17, 20-26 Client Data Entry'!I:I,"=Yes")</f>
        <v>0</v>
      </c>
      <c r="K275" s="322"/>
      <c r="L275" s="323"/>
      <c r="M275" s="322"/>
      <c r="N275" s="322"/>
      <c r="O275" s="322"/>
      <c r="P275" s="322"/>
      <c r="Q275" s="322"/>
      <c r="R275" s="252"/>
      <c r="S275" s="252"/>
      <c r="T275" s="37"/>
      <c r="U275" s="37"/>
      <c r="V275" s="37"/>
      <c r="W275" s="37"/>
      <c r="X275" s="37"/>
      <c r="Y275" s="37"/>
      <c r="Z275" s="37"/>
      <c r="AA275" s="37"/>
      <c r="AB275" s="37"/>
      <c r="AC275" s="37"/>
    </row>
    <row r="276" spans="1:29" x14ac:dyDescent="0.35">
      <c r="A276" s="325"/>
      <c r="B276" s="488"/>
      <c r="C276" s="335" t="s">
        <v>689</v>
      </c>
      <c r="D276" s="337">
        <f t="shared" si="6"/>
        <v>0</v>
      </c>
      <c r="E276" s="322">
        <f>COUNTIFS('DP1-17, 20-26 Client Data Entry'!CB:CB,C295,'DP1-17, 20-26 Client Data Entry'!R:R,"=Yes")</f>
        <v>0</v>
      </c>
      <c r="F276" s="337">
        <f>COUNTIFS('DP1-17, 20-26 Client Data Entry'!CA:CA,C295,'DP1-17, 20-26 Client Data Entry'!R:R,"=Yes")</f>
        <v>0</v>
      </c>
      <c r="G276" s="322"/>
      <c r="H276" s="323"/>
      <c r="I276" s="335" t="s">
        <v>698</v>
      </c>
      <c r="J276" s="337">
        <f>COUNTIFS('DP1-17, 20-26 Client Data Entry'!CR:CR,I276,'DP1-17, 20-26 Client Data Entry'!I:I,"=Yes")</f>
        <v>0</v>
      </c>
      <c r="K276" s="322"/>
      <c r="L276" s="323"/>
      <c r="M276" s="322"/>
      <c r="N276" s="322"/>
      <c r="O276" s="322"/>
      <c r="P276" s="322"/>
      <c r="Q276" s="322"/>
      <c r="R276" s="252"/>
      <c r="S276" s="252"/>
      <c r="T276" s="37"/>
      <c r="U276" s="37"/>
      <c r="V276" s="37"/>
      <c r="W276" s="37"/>
      <c r="X276" s="37"/>
      <c r="Y276" s="37"/>
      <c r="Z276" s="37"/>
      <c r="AA276" s="37"/>
      <c r="AB276" s="37"/>
      <c r="AC276" s="37"/>
    </row>
    <row r="277" spans="1:29" x14ac:dyDescent="0.35">
      <c r="A277" s="325"/>
      <c r="B277" s="488"/>
      <c r="C277" s="335" t="s">
        <v>690</v>
      </c>
      <c r="D277" s="337">
        <f t="shared" si="6"/>
        <v>0</v>
      </c>
      <c r="E277" s="322">
        <f>COUNTIFS('DP1-17, 20-26 Client Data Entry'!CB:CB,C296,'DP1-17, 20-26 Client Data Entry'!R:R,"=Yes")</f>
        <v>0</v>
      </c>
      <c r="F277" s="337">
        <f>COUNTIFS('DP1-17, 20-26 Client Data Entry'!CA:CA,C296,'DP1-17, 20-26 Client Data Entry'!R:R,"=Yes")</f>
        <v>0</v>
      </c>
      <c r="G277" s="322"/>
      <c r="H277" s="323"/>
      <c r="I277" s="335" t="s">
        <v>699</v>
      </c>
      <c r="J277" s="337">
        <f>COUNTIFS('DP1-17, 20-26 Client Data Entry'!CR:CR,I277,'DP1-17, 20-26 Client Data Entry'!I:I,"=Yes")</f>
        <v>0</v>
      </c>
      <c r="K277" s="322"/>
      <c r="L277" s="323"/>
      <c r="M277" s="322"/>
      <c r="N277" s="322"/>
      <c r="O277" s="322"/>
      <c r="P277" s="322"/>
      <c r="Q277" s="322"/>
      <c r="R277" s="252"/>
      <c r="S277" s="252"/>
      <c r="T277" s="37"/>
      <c r="U277" s="37"/>
      <c r="V277" s="37"/>
      <c r="W277" s="37"/>
      <c r="X277" s="37"/>
      <c r="Y277" s="37"/>
      <c r="Z277" s="37"/>
      <c r="AA277" s="37"/>
      <c r="AB277" s="37"/>
      <c r="AC277" s="37"/>
    </row>
    <row r="278" spans="1:29" x14ac:dyDescent="0.35">
      <c r="A278" s="325"/>
      <c r="B278" s="488"/>
      <c r="C278" s="335" t="s">
        <v>691</v>
      </c>
      <c r="D278" s="337">
        <f t="shared" si="6"/>
        <v>0</v>
      </c>
      <c r="E278" s="322">
        <f>COUNTIFS('DP1-17, 20-26 Client Data Entry'!CB:CB,C297,'DP1-17, 20-26 Client Data Entry'!R:R,"=Yes")</f>
        <v>0</v>
      </c>
      <c r="F278" s="337">
        <f>COUNTIFS('DP1-17, 20-26 Client Data Entry'!CA:CA,C297,'DP1-17, 20-26 Client Data Entry'!R:R,"=Yes")</f>
        <v>0</v>
      </c>
      <c r="G278" s="322"/>
      <c r="H278" s="323"/>
      <c r="I278" s="335" t="s">
        <v>700</v>
      </c>
      <c r="J278" s="337">
        <f>COUNTIFS('DP1-17, 20-26 Client Data Entry'!CR:CR,I278,'DP1-17, 20-26 Client Data Entry'!I:I,"=Yes")</f>
        <v>0</v>
      </c>
      <c r="K278" s="322"/>
      <c r="L278" s="323"/>
      <c r="M278" s="322"/>
      <c r="N278" s="322"/>
      <c r="O278" s="322"/>
      <c r="P278" s="322"/>
      <c r="Q278" s="322"/>
      <c r="R278" s="252"/>
      <c r="S278" s="252"/>
      <c r="T278" s="37"/>
      <c r="U278" s="37"/>
      <c r="V278" s="37"/>
      <c r="W278" s="37"/>
      <c r="X278" s="37"/>
      <c r="Y278" s="37"/>
      <c r="Z278" s="37"/>
      <c r="AA278" s="37"/>
      <c r="AB278" s="37"/>
      <c r="AC278" s="37"/>
    </row>
    <row r="279" spans="1:29" x14ac:dyDescent="0.35">
      <c r="A279" s="325"/>
      <c r="B279" s="488"/>
      <c r="C279" s="335" t="s">
        <v>692</v>
      </c>
      <c r="D279" s="337">
        <f t="shared" si="6"/>
        <v>0</v>
      </c>
      <c r="E279" s="322">
        <f>COUNTIFS('DP1-17, 20-26 Client Data Entry'!CB:CB,C298,'DP1-17, 20-26 Client Data Entry'!R:R,"=Yes")</f>
        <v>0</v>
      </c>
      <c r="F279" s="337">
        <f>COUNTIFS('DP1-17, 20-26 Client Data Entry'!CA:CA,C298,'DP1-17, 20-26 Client Data Entry'!R:R,"=Yes")</f>
        <v>0</v>
      </c>
      <c r="G279" s="322"/>
      <c r="H279" s="323"/>
      <c r="I279" s="335" t="s">
        <v>701</v>
      </c>
      <c r="J279" s="337">
        <f>COUNTIFS('DP1-17, 20-26 Client Data Entry'!CR:CR,I279,'DP1-17, 20-26 Client Data Entry'!I:I,"=Yes")</f>
        <v>0</v>
      </c>
      <c r="K279" s="322"/>
      <c r="L279" s="323"/>
      <c r="M279" s="322"/>
      <c r="N279" s="322"/>
      <c r="O279" s="322"/>
      <c r="P279" s="322"/>
      <c r="Q279" s="322"/>
      <c r="R279" s="252"/>
      <c r="S279" s="252"/>
      <c r="T279" s="37"/>
      <c r="U279" s="37"/>
      <c r="V279" s="37"/>
      <c r="W279" s="37"/>
      <c r="X279" s="37"/>
      <c r="Y279" s="37"/>
      <c r="Z279" s="37"/>
      <c r="AA279" s="37"/>
      <c r="AB279" s="37"/>
      <c r="AC279" s="37"/>
    </row>
    <row r="280" spans="1:29" x14ac:dyDescent="0.35">
      <c r="A280" s="325"/>
      <c r="B280" s="488"/>
      <c r="C280" s="335" t="s">
        <v>693</v>
      </c>
      <c r="D280" s="337">
        <f t="shared" si="6"/>
        <v>0</v>
      </c>
      <c r="E280" s="322">
        <f>COUNTIFS('DP1-17, 20-26 Client Data Entry'!CB:CB,C299,'DP1-17, 20-26 Client Data Entry'!R:R,"=Yes")</f>
        <v>0</v>
      </c>
      <c r="F280" s="376">
        <f>COUNTIFS('DP1-17, 20-26 Client Data Entry'!CA:CA,C299,'DP1-17, 20-26 Client Data Entry'!R:R,"=Yes")</f>
        <v>0</v>
      </c>
      <c r="G280" s="322"/>
      <c r="H280" s="323"/>
      <c r="I280" s="335" t="s">
        <v>702</v>
      </c>
      <c r="J280" s="337">
        <f>COUNTIFS('DP1-17, 20-26 Client Data Entry'!CR:CR,I280,'DP1-17, 20-26 Client Data Entry'!I:I,"=Yes")</f>
        <v>0</v>
      </c>
      <c r="K280" s="322"/>
      <c r="L280" s="323"/>
      <c r="M280" s="322"/>
      <c r="N280" s="322"/>
      <c r="O280" s="322"/>
      <c r="P280" s="322"/>
      <c r="Q280" s="322"/>
      <c r="R280" s="252"/>
      <c r="S280" s="252"/>
      <c r="T280" s="37"/>
      <c r="U280" s="37"/>
      <c r="V280" s="37"/>
      <c r="W280" s="37"/>
      <c r="X280" s="37"/>
      <c r="Y280" s="37"/>
      <c r="Z280" s="37"/>
      <c r="AA280" s="37"/>
      <c r="AB280" s="37"/>
      <c r="AC280" s="37"/>
    </row>
    <row r="281" spans="1:29" ht="15" thickBot="1" x14ac:dyDescent="0.4">
      <c r="A281" s="325"/>
      <c r="B281" s="488"/>
      <c r="C281" s="335" t="s">
        <v>694</v>
      </c>
      <c r="D281" s="337">
        <f t="shared" si="6"/>
        <v>0</v>
      </c>
      <c r="E281" s="322">
        <f>COUNTIFS('DP1-17, 20-26 Client Data Entry'!CB:CB,C300,'DP1-17, 20-26 Client Data Entry'!R:R,"=Yes")</f>
        <v>0</v>
      </c>
      <c r="F281" s="359">
        <f>COUNTIFS('DP1-17, 20-26 Client Data Entry'!CA:CA,C300,'DP1-17, 20-26 Client Data Entry'!R:R,"=Yes")</f>
        <v>0</v>
      </c>
      <c r="G281" s="322"/>
      <c r="H281" s="323"/>
      <c r="I281" s="335" t="s">
        <v>703</v>
      </c>
      <c r="J281" s="337">
        <f>COUNTIFS('DP1-17, 20-26 Client Data Entry'!CR:CR,I281,'DP1-17, 20-26 Client Data Entry'!I:I,"=Yes")</f>
        <v>0</v>
      </c>
      <c r="K281" s="322"/>
      <c r="L281" s="323"/>
      <c r="M281" s="322"/>
      <c r="N281" s="322"/>
      <c r="O281" s="322"/>
      <c r="P281" s="322"/>
      <c r="Q281" s="322"/>
      <c r="R281" s="252"/>
      <c r="S281" s="252"/>
      <c r="T281" s="37"/>
      <c r="U281" s="37"/>
      <c r="V281" s="37"/>
      <c r="W281" s="37"/>
      <c r="X281" s="37"/>
      <c r="Y281" s="37"/>
      <c r="Z281" s="37"/>
      <c r="AA281" s="37"/>
      <c r="AB281" s="37"/>
      <c r="AC281" s="37"/>
    </row>
    <row r="282" spans="1:29" x14ac:dyDescent="0.35">
      <c r="A282" s="325"/>
      <c r="B282" s="321"/>
      <c r="C282" s="335" t="s">
        <v>695</v>
      </c>
      <c r="D282" s="337">
        <f t="shared" si="6"/>
        <v>0</v>
      </c>
      <c r="E282" s="322"/>
      <c r="F282" s="322"/>
      <c r="G282" s="322"/>
      <c r="H282" s="323"/>
      <c r="I282" s="335" t="s">
        <v>704</v>
      </c>
      <c r="J282" s="337">
        <f>COUNTIFS('DP1-17, 20-26 Client Data Entry'!CR:CR,I282,'DP1-17, 20-26 Client Data Entry'!I:I,"=Yes")</f>
        <v>0</v>
      </c>
      <c r="K282" s="322"/>
      <c r="L282" s="323"/>
      <c r="M282" s="322"/>
      <c r="N282" s="322"/>
      <c r="O282" s="322"/>
      <c r="P282" s="322"/>
      <c r="Q282" s="322"/>
      <c r="R282" s="252"/>
      <c r="S282" s="252"/>
      <c r="T282" s="37"/>
      <c r="U282" s="37"/>
      <c r="V282" s="37"/>
      <c r="W282" s="37"/>
      <c r="X282" s="37"/>
      <c r="Y282" s="37"/>
      <c r="Z282" s="37"/>
      <c r="AA282" s="37"/>
      <c r="AB282" s="37"/>
      <c r="AC282" s="37"/>
    </row>
    <row r="283" spans="1:29" x14ac:dyDescent="0.35">
      <c r="A283" s="325"/>
      <c r="B283" s="321"/>
      <c r="C283" s="335" t="s">
        <v>696</v>
      </c>
      <c r="D283" s="337">
        <f t="shared" si="6"/>
        <v>0</v>
      </c>
      <c r="E283" s="322"/>
      <c r="F283" s="322"/>
      <c r="G283" s="322"/>
      <c r="H283" s="323"/>
      <c r="I283" s="335" t="s">
        <v>705</v>
      </c>
      <c r="J283" s="337">
        <f>COUNTIFS('DP1-17, 20-26 Client Data Entry'!CR:CR,I283,'DP1-17, 20-26 Client Data Entry'!I:I,"=Yes")</f>
        <v>0</v>
      </c>
      <c r="K283" s="322"/>
      <c r="L283" s="323"/>
      <c r="M283" s="322"/>
      <c r="N283" s="322"/>
      <c r="O283" s="322"/>
      <c r="P283" s="322"/>
      <c r="Q283" s="322"/>
      <c r="R283" s="252"/>
      <c r="S283" s="252"/>
      <c r="T283" s="37"/>
      <c r="U283" s="37"/>
      <c r="V283" s="37"/>
      <c r="W283" s="37"/>
      <c r="X283" s="37"/>
      <c r="Y283" s="37"/>
      <c r="Z283" s="37"/>
      <c r="AA283" s="37"/>
      <c r="AB283" s="37"/>
      <c r="AC283" s="37"/>
    </row>
    <row r="284" spans="1:29" x14ac:dyDescent="0.35">
      <c r="A284" s="325"/>
      <c r="B284" s="321"/>
      <c r="C284" s="335" t="s">
        <v>697</v>
      </c>
      <c r="D284" s="337">
        <f t="shared" si="6"/>
        <v>0</v>
      </c>
      <c r="E284" s="322"/>
      <c r="F284" s="322"/>
      <c r="G284" s="322"/>
      <c r="H284" s="323"/>
      <c r="I284" s="335" t="s">
        <v>706</v>
      </c>
      <c r="J284" s="337">
        <f>COUNTIFS('DP1-17, 20-26 Client Data Entry'!CR:CR,I284,'DP1-17, 20-26 Client Data Entry'!I:I,"=Yes")</f>
        <v>0</v>
      </c>
      <c r="K284" s="322"/>
      <c r="L284" s="323"/>
      <c r="M284" s="322"/>
      <c r="N284" s="322"/>
      <c r="O284" s="322"/>
      <c r="P284" s="322"/>
      <c r="Q284" s="322"/>
      <c r="R284" s="252"/>
      <c r="S284" s="252"/>
      <c r="T284" s="37"/>
      <c r="U284" s="37"/>
      <c r="V284" s="37"/>
      <c r="W284" s="37"/>
      <c r="X284" s="37"/>
      <c r="Y284" s="37"/>
      <c r="Z284" s="37"/>
      <c r="AA284" s="37"/>
      <c r="AB284" s="37"/>
      <c r="AC284" s="37"/>
    </row>
    <row r="285" spans="1:29" x14ac:dyDescent="0.35">
      <c r="A285" s="325"/>
      <c r="B285" s="321"/>
      <c r="C285" s="335" t="s">
        <v>698</v>
      </c>
      <c r="D285" s="337">
        <f t="shared" si="6"/>
        <v>0</v>
      </c>
      <c r="E285" s="322"/>
      <c r="F285" s="322"/>
      <c r="G285" s="322"/>
      <c r="H285" s="323"/>
      <c r="I285" s="335" t="s">
        <v>707</v>
      </c>
      <c r="J285" s="337">
        <f>COUNTIFS('DP1-17, 20-26 Client Data Entry'!CR:CR,I285,'DP1-17, 20-26 Client Data Entry'!I:I,"=Yes")</f>
        <v>0</v>
      </c>
      <c r="K285" s="322"/>
      <c r="L285" s="323"/>
      <c r="M285" s="322"/>
      <c r="N285" s="322"/>
      <c r="O285" s="322"/>
      <c r="P285" s="322"/>
      <c r="Q285" s="322"/>
      <c r="R285" s="252"/>
      <c r="S285" s="252"/>
      <c r="T285" s="37"/>
      <c r="U285" s="37"/>
      <c r="V285" s="37"/>
      <c r="W285" s="37"/>
      <c r="X285" s="37"/>
      <c r="Y285" s="37"/>
      <c r="Z285" s="37"/>
      <c r="AA285" s="37"/>
      <c r="AB285" s="37"/>
      <c r="AC285" s="37"/>
    </row>
    <row r="286" spans="1:29" x14ac:dyDescent="0.35">
      <c r="A286" s="325"/>
      <c r="B286" s="321"/>
      <c r="C286" s="335" t="s">
        <v>699</v>
      </c>
      <c r="D286" s="337">
        <f t="shared" si="6"/>
        <v>0</v>
      </c>
      <c r="E286" s="324"/>
      <c r="F286" s="324"/>
      <c r="G286" s="324"/>
      <c r="H286" s="323"/>
      <c r="I286" s="335" t="s">
        <v>708</v>
      </c>
      <c r="J286" s="337">
        <f>COUNTIFS('DP1-17, 20-26 Client Data Entry'!CR:CR,I286,'DP1-17, 20-26 Client Data Entry'!I:I,"=Yes")</f>
        <v>0</v>
      </c>
      <c r="K286" s="322"/>
      <c r="L286" s="323"/>
      <c r="M286" s="322"/>
      <c r="N286" s="322"/>
      <c r="O286" s="322"/>
      <c r="P286" s="322"/>
      <c r="Q286" s="322"/>
      <c r="R286" s="252"/>
      <c r="S286" s="252"/>
      <c r="T286" s="37"/>
      <c r="U286" s="37"/>
      <c r="V286" s="37"/>
      <c r="W286" s="37"/>
      <c r="X286" s="37"/>
      <c r="Y286" s="37"/>
      <c r="Z286" s="37"/>
      <c r="AA286" s="37"/>
      <c r="AB286" s="37"/>
      <c r="AC286" s="37"/>
    </row>
    <row r="287" spans="1:29" x14ac:dyDescent="0.35">
      <c r="A287" s="325"/>
      <c r="B287" s="321"/>
      <c r="C287" s="335" t="s">
        <v>700</v>
      </c>
      <c r="D287" s="337">
        <f t="shared" si="6"/>
        <v>0</v>
      </c>
      <c r="E287" s="322"/>
      <c r="F287" s="322"/>
      <c r="G287" s="322"/>
      <c r="H287" s="323"/>
      <c r="I287" s="335" t="s">
        <v>709</v>
      </c>
      <c r="J287" s="337">
        <f>COUNTIFS('DP1-17, 20-26 Client Data Entry'!CR:CR,I287,'DP1-17, 20-26 Client Data Entry'!I:I,"=Yes")</f>
        <v>0</v>
      </c>
      <c r="K287" s="322"/>
      <c r="L287" s="323"/>
      <c r="M287" s="322"/>
      <c r="N287" s="322"/>
      <c r="O287" s="322"/>
      <c r="P287" s="322"/>
      <c r="Q287" s="322"/>
      <c r="R287" s="252"/>
      <c r="S287" s="252"/>
      <c r="T287" s="37"/>
      <c r="U287" s="37"/>
      <c r="V287" s="37"/>
      <c r="W287" s="37"/>
      <c r="X287" s="37"/>
      <c r="Y287" s="37"/>
      <c r="Z287" s="37"/>
      <c r="AA287" s="37"/>
      <c r="AB287" s="37"/>
      <c r="AC287" s="37"/>
    </row>
    <row r="288" spans="1:29" x14ac:dyDescent="0.35">
      <c r="A288" s="325"/>
      <c r="B288" s="321"/>
      <c r="C288" s="335" t="s">
        <v>701</v>
      </c>
      <c r="D288" s="337">
        <f t="shared" si="6"/>
        <v>0</v>
      </c>
      <c r="E288" s="322"/>
      <c r="F288" s="322"/>
      <c r="G288" s="322"/>
      <c r="H288" s="323"/>
      <c r="I288" s="335" t="s">
        <v>710</v>
      </c>
      <c r="J288" s="337">
        <f>COUNTIFS('DP1-17, 20-26 Client Data Entry'!CR:CR,I288,'DP1-17, 20-26 Client Data Entry'!I:I,"=Yes")</f>
        <v>0</v>
      </c>
      <c r="K288" s="322"/>
      <c r="L288" s="323"/>
      <c r="M288" s="322"/>
      <c r="N288" s="322"/>
      <c r="O288" s="322"/>
      <c r="P288" s="322"/>
      <c r="Q288" s="322"/>
      <c r="R288" s="252"/>
      <c r="S288" s="252"/>
      <c r="T288" s="37"/>
      <c r="U288" s="37"/>
      <c r="V288" s="37"/>
      <c r="W288" s="37"/>
      <c r="X288" s="37"/>
      <c r="Y288" s="37"/>
      <c r="Z288" s="37"/>
      <c r="AA288" s="37"/>
      <c r="AB288" s="37"/>
      <c r="AC288" s="37"/>
    </row>
    <row r="289" spans="1:29" x14ac:dyDescent="0.35">
      <c r="A289" s="325"/>
      <c r="B289" s="321"/>
      <c r="C289" s="335" t="s">
        <v>702</v>
      </c>
      <c r="D289" s="337">
        <f t="shared" si="6"/>
        <v>0</v>
      </c>
      <c r="E289" s="322"/>
      <c r="F289" s="322"/>
      <c r="G289" s="322"/>
      <c r="H289" s="323"/>
      <c r="I289" s="335" t="s">
        <v>711</v>
      </c>
      <c r="J289" s="337">
        <f>COUNTIFS('DP1-17, 20-26 Client Data Entry'!CR:CR,I289,'DP1-17, 20-26 Client Data Entry'!I:I,"=Yes")</f>
        <v>0</v>
      </c>
      <c r="K289" s="322"/>
      <c r="L289" s="323"/>
      <c r="M289" s="322"/>
      <c r="N289" s="322"/>
      <c r="O289" s="322"/>
      <c r="P289" s="322"/>
      <c r="Q289" s="322"/>
      <c r="R289" s="252"/>
      <c r="S289" s="252"/>
      <c r="T289" s="37"/>
      <c r="U289" s="37"/>
      <c r="V289" s="37"/>
      <c r="W289" s="37"/>
      <c r="X289" s="37"/>
      <c r="Y289" s="37"/>
      <c r="Z289" s="37"/>
      <c r="AA289" s="37"/>
      <c r="AB289" s="37"/>
      <c r="AC289" s="37"/>
    </row>
    <row r="290" spans="1:29" ht="15" thickBot="1" x14ac:dyDescent="0.4">
      <c r="A290" s="325"/>
      <c r="B290" s="321"/>
      <c r="C290" s="335" t="s">
        <v>703</v>
      </c>
      <c r="D290" s="337">
        <f t="shared" si="6"/>
        <v>0</v>
      </c>
      <c r="E290" s="322"/>
      <c r="F290" s="322"/>
      <c r="G290" s="322"/>
      <c r="H290" s="323"/>
      <c r="I290" s="338" t="s">
        <v>712</v>
      </c>
      <c r="J290" s="359">
        <f>COUNTIFS('DP1-17, 20-26 Client Data Entry'!CR:CR,I290,'DP1-17, 20-26 Client Data Entry'!I:I,"=Yes")</f>
        <v>0</v>
      </c>
      <c r="K290" s="322"/>
      <c r="L290" s="323"/>
      <c r="M290" s="322"/>
      <c r="N290" s="322"/>
      <c r="O290" s="322"/>
      <c r="P290" s="322"/>
      <c r="Q290" s="322"/>
      <c r="R290" s="252"/>
      <c r="S290" s="252"/>
      <c r="T290" s="37"/>
      <c r="U290" s="37"/>
      <c r="V290" s="37"/>
      <c r="W290" s="37"/>
      <c r="X290" s="37"/>
      <c r="Y290" s="37"/>
      <c r="Z290" s="37"/>
      <c r="AA290" s="37"/>
      <c r="AB290" s="37"/>
      <c r="AC290" s="37"/>
    </row>
    <row r="291" spans="1:29" x14ac:dyDescent="0.35">
      <c r="A291" s="325"/>
      <c r="B291" s="321"/>
      <c r="C291" s="335" t="s">
        <v>704</v>
      </c>
      <c r="D291" s="337">
        <f t="shared" si="6"/>
        <v>0</v>
      </c>
      <c r="E291" s="322"/>
      <c r="F291" s="322"/>
      <c r="G291" s="322"/>
      <c r="H291" s="323"/>
      <c r="I291" s="322"/>
      <c r="J291" s="324"/>
      <c r="K291" s="322"/>
      <c r="L291" s="323"/>
      <c r="M291" s="322"/>
      <c r="N291" s="322"/>
      <c r="O291" s="322"/>
      <c r="P291" s="322"/>
      <c r="Q291" s="322"/>
      <c r="R291" s="252"/>
      <c r="S291" s="252"/>
      <c r="T291" s="37"/>
      <c r="U291" s="37"/>
      <c r="V291" s="37"/>
      <c r="W291" s="37"/>
      <c r="X291" s="37"/>
      <c r="Y291" s="37"/>
      <c r="Z291" s="37"/>
      <c r="AA291" s="37"/>
      <c r="AB291" s="37"/>
      <c r="AC291" s="37"/>
    </row>
    <row r="292" spans="1:29" x14ac:dyDescent="0.35">
      <c r="A292" s="325"/>
      <c r="B292" s="321"/>
      <c r="C292" s="335" t="s">
        <v>705</v>
      </c>
      <c r="D292" s="337">
        <f t="shared" si="6"/>
        <v>0</v>
      </c>
      <c r="E292" s="322"/>
      <c r="F292" s="322"/>
      <c r="G292" s="322"/>
      <c r="H292" s="323"/>
      <c r="I292" s="322"/>
      <c r="J292" s="324"/>
      <c r="K292" s="322"/>
      <c r="L292" s="323"/>
      <c r="M292" s="322"/>
      <c r="N292" s="322"/>
      <c r="O292" s="322"/>
      <c r="P292" s="322"/>
      <c r="Q292" s="322"/>
      <c r="R292" s="252"/>
      <c r="S292" s="252"/>
      <c r="T292" s="37"/>
      <c r="U292" s="37"/>
      <c r="V292" s="37"/>
      <c r="W292" s="37"/>
      <c r="X292" s="37"/>
      <c r="Y292" s="37"/>
      <c r="Z292" s="37"/>
      <c r="AA292" s="37"/>
      <c r="AB292" s="37"/>
      <c r="AC292" s="37"/>
    </row>
    <row r="293" spans="1:29" x14ac:dyDescent="0.35">
      <c r="A293" s="325"/>
      <c r="B293" s="321"/>
      <c r="C293" s="335" t="s">
        <v>706</v>
      </c>
      <c r="D293" s="337">
        <f t="shared" ref="D293:D300" si="7">E274+F274</f>
        <v>0</v>
      </c>
      <c r="E293" s="322"/>
      <c r="F293" s="322"/>
      <c r="G293" s="322"/>
      <c r="H293" s="323"/>
      <c r="I293" s="322"/>
      <c r="J293" s="324"/>
      <c r="K293" s="322"/>
      <c r="L293" s="323"/>
      <c r="M293" s="322"/>
      <c r="N293" s="322"/>
      <c r="O293" s="322"/>
      <c r="P293" s="322"/>
      <c r="Q293" s="322"/>
      <c r="R293" s="252"/>
      <c r="S293" s="252"/>
      <c r="T293" s="37"/>
      <c r="U293" s="37"/>
      <c r="V293" s="37"/>
      <c r="W293" s="37"/>
      <c r="X293" s="37"/>
      <c r="Y293" s="37"/>
      <c r="Z293" s="37"/>
      <c r="AA293" s="37"/>
      <c r="AB293" s="37"/>
      <c r="AC293" s="37"/>
    </row>
    <row r="294" spans="1:29" x14ac:dyDescent="0.35">
      <c r="A294" s="325"/>
      <c r="B294" s="321"/>
      <c r="C294" s="335" t="s">
        <v>707</v>
      </c>
      <c r="D294" s="337">
        <f t="shared" si="7"/>
        <v>0</v>
      </c>
      <c r="E294" s="322"/>
      <c r="F294" s="322"/>
      <c r="G294" s="322"/>
      <c r="H294" s="323"/>
      <c r="I294" s="322"/>
      <c r="J294" s="324"/>
      <c r="K294" s="322"/>
      <c r="L294" s="323"/>
      <c r="M294" s="322"/>
      <c r="N294" s="322"/>
      <c r="O294" s="322"/>
      <c r="P294" s="322"/>
      <c r="Q294" s="322"/>
      <c r="R294" s="252"/>
      <c r="S294" s="252"/>
      <c r="T294" s="37"/>
      <c r="U294" s="37"/>
      <c r="V294" s="37"/>
      <c r="W294" s="37"/>
      <c r="X294" s="37"/>
      <c r="Y294" s="37"/>
      <c r="Z294" s="37"/>
      <c r="AA294" s="37"/>
      <c r="AB294" s="37"/>
      <c r="AC294" s="37"/>
    </row>
    <row r="295" spans="1:29" x14ac:dyDescent="0.35">
      <c r="A295" s="325"/>
      <c r="B295" s="321"/>
      <c r="C295" s="335" t="s">
        <v>708</v>
      </c>
      <c r="D295" s="337">
        <f t="shared" si="7"/>
        <v>0</v>
      </c>
      <c r="E295" s="322"/>
      <c r="F295" s="322"/>
      <c r="G295" s="322"/>
      <c r="H295" s="323"/>
      <c r="I295" s="322"/>
      <c r="J295" s="324"/>
      <c r="K295" s="322"/>
      <c r="L295" s="323"/>
      <c r="M295" s="322"/>
      <c r="N295" s="322"/>
      <c r="O295" s="322"/>
      <c r="P295" s="322"/>
      <c r="Q295" s="322"/>
      <c r="R295" s="252"/>
      <c r="S295" s="252"/>
      <c r="T295" s="37"/>
      <c r="U295" s="37"/>
      <c r="V295" s="37"/>
      <c r="W295" s="37"/>
      <c r="X295" s="37"/>
      <c r="Y295" s="37"/>
      <c r="Z295" s="37"/>
      <c r="AA295" s="37"/>
      <c r="AB295" s="37"/>
      <c r="AC295" s="37"/>
    </row>
    <row r="296" spans="1:29" x14ac:dyDescent="0.35">
      <c r="A296" s="325"/>
      <c r="B296" s="321"/>
      <c r="C296" s="335" t="s">
        <v>709</v>
      </c>
      <c r="D296" s="337">
        <f t="shared" si="7"/>
        <v>0</v>
      </c>
      <c r="E296" s="322"/>
      <c r="F296" s="322"/>
      <c r="G296" s="322"/>
      <c r="H296" s="323"/>
      <c r="I296" s="322"/>
      <c r="J296" s="324"/>
      <c r="K296" s="322"/>
      <c r="L296" s="323"/>
      <c r="M296" s="322"/>
      <c r="N296" s="322"/>
      <c r="O296" s="322"/>
      <c r="P296" s="322"/>
      <c r="Q296" s="322"/>
      <c r="R296" s="252"/>
      <c r="S296" s="252"/>
      <c r="T296" s="37"/>
      <c r="U296" s="37"/>
      <c r="V296" s="37"/>
      <c r="W296" s="37"/>
      <c r="X296" s="37"/>
      <c r="Y296" s="37"/>
      <c r="Z296" s="37"/>
      <c r="AA296" s="37"/>
      <c r="AB296" s="37"/>
      <c r="AC296" s="37"/>
    </row>
    <row r="297" spans="1:29" x14ac:dyDescent="0.35">
      <c r="A297" s="325"/>
      <c r="B297" s="321"/>
      <c r="C297" s="335" t="s">
        <v>710</v>
      </c>
      <c r="D297" s="337">
        <f t="shared" si="7"/>
        <v>0</v>
      </c>
      <c r="E297" s="322"/>
      <c r="F297" s="322"/>
      <c r="G297" s="322"/>
      <c r="H297" s="323"/>
      <c r="I297" s="322"/>
      <c r="J297" s="324"/>
      <c r="K297" s="322"/>
      <c r="L297" s="323"/>
      <c r="M297" s="322"/>
      <c r="N297" s="322"/>
      <c r="O297" s="322"/>
      <c r="P297" s="322"/>
      <c r="Q297" s="322"/>
      <c r="R297" s="252"/>
      <c r="S297" s="252"/>
      <c r="T297" s="37"/>
      <c r="U297" s="37"/>
      <c r="V297" s="37"/>
      <c r="W297" s="37"/>
      <c r="X297" s="37"/>
      <c r="Y297" s="37"/>
      <c r="Z297" s="37"/>
      <c r="AA297" s="37"/>
      <c r="AB297" s="37"/>
      <c r="AC297" s="37"/>
    </row>
    <row r="298" spans="1:29" x14ac:dyDescent="0.35">
      <c r="A298" s="325"/>
      <c r="B298" s="321"/>
      <c r="C298" s="335" t="s">
        <v>711</v>
      </c>
      <c r="D298" s="337">
        <f t="shared" si="7"/>
        <v>0</v>
      </c>
      <c r="E298" s="322"/>
      <c r="F298" s="322"/>
      <c r="G298" s="322"/>
      <c r="H298" s="323"/>
      <c r="I298" s="322"/>
      <c r="J298" s="324"/>
      <c r="K298" s="322"/>
      <c r="L298" s="323"/>
      <c r="M298" s="322"/>
      <c r="N298" s="322"/>
      <c r="O298" s="322"/>
      <c r="P298" s="322"/>
      <c r="Q298" s="322"/>
      <c r="R298" s="252"/>
      <c r="S298" s="252"/>
      <c r="T298" s="37"/>
      <c r="U298" s="37"/>
      <c r="V298" s="37"/>
      <c r="W298" s="37"/>
      <c r="X298" s="37"/>
      <c r="Y298" s="37"/>
      <c r="Z298" s="37"/>
      <c r="AA298" s="37"/>
      <c r="AB298" s="37"/>
      <c r="AC298" s="37"/>
    </row>
    <row r="299" spans="1:29" ht="15" customHeight="1" x14ac:dyDescent="0.35">
      <c r="A299" s="325"/>
      <c r="B299" s="321"/>
      <c r="C299" s="335" t="s">
        <v>712</v>
      </c>
      <c r="D299" s="337">
        <f t="shared" si="7"/>
        <v>0</v>
      </c>
      <c r="E299" s="322"/>
      <c r="F299" s="322"/>
      <c r="G299" s="322"/>
      <c r="H299" s="323"/>
      <c r="I299" s="322"/>
      <c r="J299" s="324"/>
      <c r="K299" s="322"/>
      <c r="L299" s="323"/>
      <c r="M299" s="322"/>
      <c r="N299" s="322"/>
      <c r="O299" s="322"/>
      <c r="P299" s="322"/>
      <c r="Q299" s="322"/>
      <c r="R299" s="252"/>
      <c r="S299" s="252"/>
      <c r="T299" s="37"/>
      <c r="U299" s="37"/>
      <c r="V299" s="37"/>
      <c r="W299" s="37"/>
      <c r="X299" s="37"/>
      <c r="Y299" s="37"/>
      <c r="Z299" s="37"/>
      <c r="AA299" s="37"/>
      <c r="AB299" s="37"/>
      <c r="AC299" s="37"/>
    </row>
    <row r="300" spans="1:29" s="37" customFormat="1" ht="15" thickBot="1" x14ac:dyDescent="0.4">
      <c r="A300" s="325"/>
      <c r="B300" s="321"/>
      <c r="C300" s="338" t="s">
        <v>449</v>
      </c>
      <c r="D300" s="359">
        <f t="shared" si="7"/>
        <v>0</v>
      </c>
      <c r="E300" s="322"/>
      <c r="F300" s="322"/>
      <c r="G300" s="322"/>
      <c r="H300" s="323"/>
      <c r="I300" s="322"/>
      <c r="J300" s="324"/>
      <c r="K300" s="322"/>
      <c r="L300" s="323"/>
      <c r="M300" s="322"/>
      <c r="N300" s="322"/>
      <c r="O300" s="322"/>
      <c r="P300" s="322"/>
      <c r="Q300" s="322"/>
      <c r="R300" s="252"/>
      <c r="S300" s="252"/>
    </row>
    <row r="301" spans="1:29" s="37" customFormat="1" x14ac:dyDescent="0.35">
      <c r="A301" s="325"/>
      <c r="B301" s="321"/>
      <c r="C301" s="322"/>
      <c r="D301" s="322"/>
      <c r="E301" s="322"/>
      <c r="F301" s="322"/>
      <c r="G301" s="322"/>
      <c r="H301" s="323"/>
      <c r="I301" s="322"/>
      <c r="J301" s="324"/>
      <c r="K301" s="322"/>
      <c r="L301" s="323"/>
      <c r="M301" s="322"/>
      <c r="N301" s="322"/>
      <c r="O301" s="322"/>
      <c r="P301" s="322"/>
      <c r="Q301" s="322"/>
    </row>
    <row r="302" spans="1:29" s="37" customFormat="1" x14ac:dyDescent="0.35">
      <c r="A302" s="325"/>
      <c r="B302" s="321"/>
      <c r="C302" s="322"/>
      <c r="D302" s="322"/>
      <c r="E302" s="322"/>
      <c r="F302" s="322"/>
      <c r="G302" s="322"/>
      <c r="H302" s="323"/>
      <c r="I302" s="322"/>
      <c r="J302" s="324"/>
      <c r="K302" s="322"/>
      <c r="L302" s="323"/>
      <c r="M302" s="322"/>
      <c r="N302" s="322"/>
      <c r="O302" s="322"/>
      <c r="P302" s="322"/>
      <c r="Q302" s="322"/>
    </row>
    <row r="303" spans="1:29" s="37" customFormat="1" x14ac:dyDescent="0.35">
      <c r="A303" s="325"/>
      <c r="B303" s="321"/>
      <c r="C303" s="322"/>
      <c r="D303" s="322"/>
      <c r="E303" s="322"/>
      <c r="F303" s="322"/>
      <c r="G303" s="322"/>
      <c r="H303" s="323"/>
      <c r="I303" s="322"/>
      <c r="J303" s="324"/>
      <c r="K303" s="322"/>
      <c r="L303" s="323"/>
      <c r="M303" s="322"/>
      <c r="N303" s="322"/>
      <c r="O303" s="322"/>
      <c r="P303" s="322"/>
      <c r="Q303" s="322"/>
    </row>
    <row r="304" spans="1:29" s="37" customFormat="1" x14ac:dyDescent="0.35">
      <c r="A304" s="325"/>
      <c r="B304" s="321"/>
      <c r="C304" s="322"/>
      <c r="D304" s="322"/>
      <c r="E304" s="322"/>
      <c r="F304" s="322"/>
      <c r="G304" s="322"/>
      <c r="H304" s="323"/>
      <c r="I304" s="322"/>
      <c r="J304" s="324"/>
      <c r="K304" s="322"/>
      <c r="L304" s="323"/>
      <c r="M304" s="322"/>
      <c r="N304" s="322"/>
      <c r="O304" s="322"/>
      <c r="P304" s="322"/>
      <c r="Q304" s="322"/>
    </row>
    <row r="305" spans="1:17" s="37" customFormat="1" x14ac:dyDescent="0.35">
      <c r="A305" s="325"/>
      <c r="B305" s="321"/>
      <c r="C305" s="322"/>
      <c r="D305" s="322"/>
      <c r="E305" s="322"/>
      <c r="F305" s="322"/>
      <c r="G305" s="322"/>
      <c r="H305" s="323"/>
      <c r="I305" s="322"/>
      <c r="J305" s="324"/>
      <c r="K305" s="322"/>
      <c r="L305" s="323"/>
      <c r="M305" s="322"/>
      <c r="N305" s="322"/>
      <c r="O305" s="322"/>
      <c r="P305" s="322"/>
      <c r="Q305" s="322"/>
    </row>
    <row r="306" spans="1:17" s="37" customFormat="1" x14ac:dyDescent="0.35">
      <c r="A306" s="325"/>
      <c r="B306" s="321"/>
      <c r="C306" s="322"/>
      <c r="D306" s="322"/>
      <c r="E306" s="322"/>
      <c r="F306" s="322"/>
      <c r="G306" s="322"/>
      <c r="H306" s="323"/>
      <c r="I306" s="322"/>
      <c r="J306" s="324"/>
      <c r="K306" s="322"/>
      <c r="L306" s="323"/>
      <c r="M306" s="322"/>
      <c r="N306" s="322"/>
      <c r="O306" s="322"/>
      <c r="P306" s="322"/>
      <c r="Q306" s="322"/>
    </row>
    <row r="307" spans="1:17" s="37" customFormat="1" x14ac:dyDescent="0.35">
      <c r="A307" s="325"/>
      <c r="B307" s="321"/>
      <c r="C307" s="322"/>
      <c r="D307" s="322"/>
      <c r="E307" s="322"/>
      <c r="F307" s="322"/>
      <c r="G307" s="322"/>
      <c r="H307" s="323"/>
      <c r="I307" s="322"/>
      <c r="J307" s="324"/>
      <c r="K307" s="322"/>
      <c r="L307" s="323"/>
      <c r="M307" s="322"/>
      <c r="N307" s="322"/>
      <c r="O307" s="322"/>
      <c r="P307" s="322"/>
      <c r="Q307" s="322"/>
    </row>
    <row r="308" spans="1:17" s="37" customFormat="1" x14ac:dyDescent="0.35">
      <c r="A308" s="325"/>
      <c r="B308" s="321"/>
      <c r="C308" s="322"/>
      <c r="D308" s="322"/>
      <c r="E308" s="322"/>
      <c r="F308" s="322"/>
      <c r="G308" s="322"/>
      <c r="H308" s="323"/>
      <c r="I308" s="322"/>
      <c r="J308" s="324"/>
      <c r="K308" s="322"/>
      <c r="L308" s="323"/>
      <c r="M308" s="322"/>
      <c r="N308" s="322"/>
      <c r="O308" s="322"/>
      <c r="P308" s="322"/>
      <c r="Q308" s="322"/>
    </row>
    <row r="309" spans="1:17" s="37" customFormat="1" x14ac:dyDescent="0.35">
      <c r="A309" s="325"/>
      <c r="B309" s="321"/>
      <c r="C309" s="322"/>
      <c r="D309" s="322"/>
      <c r="E309" s="322"/>
      <c r="F309" s="322"/>
      <c r="G309" s="322"/>
      <c r="H309" s="323"/>
      <c r="I309" s="322"/>
      <c r="J309" s="324"/>
      <c r="K309" s="322"/>
      <c r="L309" s="323"/>
      <c r="M309" s="322"/>
      <c r="N309" s="322"/>
      <c r="O309" s="322"/>
      <c r="P309" s="322"/>
      <c r="Q309" s="322"/>
    </row>
    <row r="310" spans="1:17" s="37" customFormat="1" x14ac:dyDescent="0.35">
      <c r="A310" s="325"/>
      <c r="B310" s="321"/>
      <c r="C310" s="322"/>
      <c r="D310" s="322"/>
      <c r="E310" s="322"/>
      <c r="F310" s="322"/>
      <c r="G310" s="322"/>
      <c r="H310" s="323"/>
      <c r="I310" s="322"/>
      <c r="J310" s="324"/>
      <c r="K310" s="322"/>
      <c r="L310" s="323"/>
      <c r="M310" s="322"/>
      <c r="N310" s="322"/>
      <c r="O310" s="322"/>
      <c r="P310" s="322"/>
      <c r="Q310" s="322"/>
    </row>
    <row r="311" spans="1:17" s="37" customFormat="1" x14ac:dyDescent="0.35">
      <c r="A311" s="325"/>
      <c r="B311" s="321"/>
      <c r="C311" s="322"/>
      <c r="D311" s="322"/>
      <c r="E311" s="322"/>
      <c r="F311" s="322"/>
      <c r="G311" s="322"/>
      <c r="H311" s="323"/>
      <c r="I311" s="322"/>
      <c r="J311" s="324"/>
      <c r="K311" s="322"/>
      <c r="L311" s="323"/>
      <c r="M311" s="322"/>
      <c r="N311" s="322"/>
      <c r="O311" s="322"/>
      <c r="P311" s="322"/>
      <c r="Q311" s="322"/>
    </row>
    <row r="312" spans="1:17" s="37" customFormat="1" x14ac:dyDescent="0.35">
      <c r="A312" s="325"/>
      <c r="B312" s="321"/>
      <c r="C312" s="322"/>
      <c r="D312" s="322"/>
      <c r="E312" s="322"/>
      <c r="F312" s="322"/>
      <c r="G312" s="322"/>
      <c r="H312" s="323"/>
      <c r="I312" s="322"/>
      <c r="J312" s="324"/>
      <c r="K312" s="322"/>
      <c r="L312" s="323"/>
      <c r="M312" s="322"/>
      <c r="N312" s="322"/>
      <c r="O312" s="322"/>
      <c r="P312" s="322"/>
      <c r="Q312" s="322"/>
    </row>
    <row r="313" spans="1:17" s="37" customFormat="1" x14ac:dyDescent="0.35">
      <c r="A313" s="325"/>
      <c r="B313" s="321"/>
      <c r="C313" s="322"/>
      <c r="D313" s="322"/>
      <c r="E313" s="322"/>
      <c r="F313" s="322"/>
      <c r="G313" s="322"/>
      <c r="H313" s="323"/>
      <c r="I313" s="322"/>
      <c r="J313" s="324"/>
      <c r="K313" s="322"/>
      <c r="L313" s="323"/>
      <c r="M313" s="322"/>
      <c r="N313" s="322"/>
      <c r="O313" s="322"/>
      <c r="P313" s="322"/>
      <c r="Q313" s="322"/>
    </row>
    <row r="314" spans="1:17" s="37" customFormat="1" x14ac:dyDescent="0.35">
      <c r="A314" s="325"/>
      <c r="B314" s="321"/>
      <c r="C314" s="322"/>
      <c r="D314" s="322"/>
      <c r="E314" s="322"/>
      <c r="F314" s="322"/>
      <c r="G314" s="322"/>
      <c r="H314" s="323"/>
      <c r="I314" s="322"/>
      <c r="J314" s="324"/>
      <c r="K314" s="322"/>
      <c r="L314" s="323"/>
      <c r="M314" s="322"/>
      <c r="N314" s="322"/>
      <c r="O314" s="322"/>
      <c r="P314" s="322"/>
      <c r="Q314" s="322"/>
    </row>
    <row r="315" spans="1:17" s="37" customFormat="1" x14ac:dyDescent="0.35">
      <c r="A315" s="325"/>
      <c r="B315" s="321"/>
      <c r="C315" s="322"/>
      <c r="D315" s="322"/>
      <c r="E315" s="322"/>
      <c r="F315" s="322"/>
      <c r="G315" s="322"/>
      <c r="H315" s="323"/>
      <c r="I315" s="322"/>
      <c r="J315" s="324"/>
      <c r="K315" s="322"/>
      <c r="L315" s="323"/>
      <c r="M315" s="322"/>
      <c r="N315" s="322"/>
      <c r="O315" s="322"/>
      <c r="P315" s="322"/>
      <c r="Q315" s="322"/>
    </row>
    <row r="316" spans="1:17" s="37" customFormat="1" x14ac:dyDescent="0.35">
      <c r="A316" s="325"/>
      <c r="B316" s="321"/>
      <c r="C316" s="322"/>
      <c r="D316" s="322"/>
      <c r="E316" s="322"/>
      <c r="F316" s="322"/>
      <c r="G316" s="322"/>
      <c r="H316" s="323"/>
      <c r="I316" s="322"/>
      <c r="J316" s="324"/>
      <c r="K316" s="322"/>
      <c r="L316" s="323"/>
      <c r="M316" s="322"/>
      <c r="N316" s="322"/>
      <c r="O316" s="322"/>
      <c r="P316" s="322"/>
      <c r="Q316" s="322"/>
    </row>
    <row r="317" spans="1:17" s="37" customFormat="1" x14ac:dyDescent="0.35">
      <c r="A317" s="325"/>
      <c r="B317" s="321"/>
      <c r="C317" s="322"/>
      <c r="D317" s="322"/>
      <c r="E317" s="322"/>
      <c r="F317" s="322"/>
      <c r="G317" s="322"/>
      <c r="H317" s="323"/>
      <c r="I317" s="322"/>
      <c r="J317" s="324"/>
      <c r="K317" s="322"/>
      <c r="L317" s="323"/>
      <c r="M317" s="322"/>
      <c r="N317" s="322"/>
      <c r="O317" s="322"/>
      <c r="P317" s="322"/>
      <c r="Q317" s="322"/>
    </row>
    <row r="318" spans="1:17" s="37" customFormat="1" x14ac:dyDescent="0.35">
      <c r="A318" s="325"/>
      <c r="B318" s="321"/>
      <c r="C318" s="322"/>
      <c r="D318" s="322"/>
      <c r="E318" s="322"/>
      <c r="F318" s="322"/>
      <c r="G318" s="322"/>
      <c r="H318" s="323"/>
      <c r="I318" s="322"/>
      <c r="J318" s="324"/>
      <c r="K318" s="322"/>
      <c r="L318" s="323"/>
      <c r="M318" s="322"/>
      <c r="N318" s="322"/>
      <c r="O318" s="322"/>
      <c r="P318" s="322"/>
      <c r="Q318" s="322"/>
    </row>
    <row r="319" spans="1:17" s="37" customFormat="1" x14ac:dyDescent="0.35">
      <c r="A319" s="325"/>
      <c r="B319" s="321"/>
      <c r="C319" s="322"/>
      <c r="D319" s="322"/>
      <c r="E319" s="322"/>
      <c r="F319" s="322"/>
      <c r="G319" s="322"/>
      <c r="H319" s="323"/>
      <c r="I319" s="322"/>
      <c r="J319" s="324"/>
      <c r="K319" s="322"/>
      <c r="L319" s="323"/>
      <c r="M319" s="322"/>
      <c r="N319" s="322"/>
      <c r="O319" s="322"/>
      <c r="P319" s="322"/>
      <c r="Q319" s="322"/>
    </row>
    <row r="320" spans="1:17" s="37" customFormat="1" x14ac:dyDescent="0.35">
      <c r="A320" s="325"/>
      <c r="B320" s="321"/>
      <c r="C320" s="322"/>
      <c r="D320" s="322"/>
      <c r="E320" s="322"/>
      <c r="F320" s="322"/>
      <c r="G320" s="322"/>
      <c r="H320" s="323"/>
      <c r="I320" s="322"/>
      <c r="J320" s="324"/>
      <c r="K320" s="322"/>
      <c r="L320" s="323"/>
      <c r="M320" s="322"/>
      <c r="N320" s="322"/>
      <c r="O320" s="322"/>
      <c r="P320" s="322"/>
      <c r="Q320" s="322"/>
    </row>
    <row r="321" spans="1:17" s="37" customFormat="1" x14ac:dyDescent="0.35">
      <c r="A321" s="325"/>
      <c r="B321" s="321"/>
      <c r="C321" s="322"/>
      <c r="D321" s="322"/>
      <c r="E321" s="322"/>
      <c r="F321" s="322"/>
      <c r="G321" s="322"/>
      <c r="H321" s="323"/>
      <c r="I321" s="322"/>
      <c r="J321" s="324"/>
      <c r="K321" s="322"/>
      <c r="L321" s="323"/>
      <c r="M321" s="322"/>
      <c r="N321" s="322"/>
      <c r="O321" s="322"/>
      <c r="P321" s="322"/>
      <c r="Q321" s="322"/>
    </row>
    <row r="322" spans="1:17" s="37" customFormat="1" x14ac:dyDescent="0.35">
      <c r="A322" s="325"/>
      <c r="B322" s="321"/>
      <c r="C322" s="322"/>
      <c r="D322" s="322"/>
      <c r="E322" s="322"/>
      <c r="F322" s="322"/>
      <c r="G322" s="322"/>
      <c r="H322" s="323"/>
      <c r="I322" s="322"/>
      <c r="J322" s="324"/>
      <c r="K322" s="322"/>
      <c r="L322" s="323"/>
      <c r="M322" s="322"/>
      <c r="N322" s="322"/>
      <c r="O322" s="322"/>
      <c r="P322" s="322"/>
      <c r="Q322" s="322"/>
    </row>
    <row r="323" spans="1:17" s="37" customFormat="1" x14ac:dyDescent="0.35">
      <c r="A323" s="325"/>
      <c r="B323" s="321"/>
      <c r="C323" s="322"/>
      <c r="D323" s="322"/>
      <c r="E323" s="322"/>
      <c r="F323" s="322"/>
      <c r="G323" s="322"/>
      <c r="H323" s="323"/>
      <c r="I323" s="322"/>
      <c r="J323" s="324"/>
      <c r="K323" s="322"/>
      <c r="L323" s="323"/>
      <c r="M323" s="322"/>
      <c r="N323" s="322"/>
      <c r="O323" s="322"/>
      <c r="P323" s="322"/>
      <c r="Q323" s="322"/>
    </row>
    <row r="324" spans="1:17" s="37" customFormat="1" x14ac:dyDescent="0.35">
      <c r="A324" s="325"/>
      <c r="B324" s="321"/>
      <c r="C324" s="322"/>
      <c r="D324" s="322"/>
      <c r="E324" s="322"/>
      <c r="F324" s="322"/>
      <c r="G324" s="322"/>
      <c r="H324" s="323"/>
      <c r="I324" s="322"/>
      <c r="J324" s="324"/>
      <c r="K324" s="322"/>
      <c r="L324" s="323"/>
      <c r="M324" s="322"/>
      <c r="N324" s="322"/>
      <c r="O324" s="322"/>
      <c r="P324" s="322"/>
      <c r="Q324" s="322"/>
    </row>
    <row r="325" spans="1:17" s="37" customFormat="1" x14ac:dyDescent="0.35">
      <c r="A325" s="325"/>
      <c r="B325" s="321"/>
      <c r="C325" s="322"/>
      <c r="D325" s="322"/>
      <c r="E325" s="322"/>
      <c r="F325" s="322"/>
      <c r="G325" s="322"/>
      <c r="H325" s="323"/>
      <c r="I325" s="322"/>
      <c r="J325" s="324"/>
      <c r="K325" s="322"/>
      <c r="L325" s="323"/>
      <c r="M325" s="322"/>
      <c r="N325" s="322"/>
      <c r="O325" s="322"/>
      <c r="P325" s="322"/>
      <c r="Q325" s="322"/>
    </row>
    <row r="326" spans="1:17" s="37" customFormat="1" x14ac:dyDescent="0.35">
      <c r="A326" s="40"/>
      <c r="B326" s="39"/>
      <c r="H326" s="46"/>
      <c r="J326" s="48"/>
      <c r="L326" s="46"/>
    </row>
    <row r="327" spans="1:17" s="37" customFormat="1" x14ac:dyDescent="0.35">
      <c r="A327" s="40"/>
      <c r="B327" s="39"/>
      <c r="H327" s="46"/>
      <c r="J327" s="48"/>
      <c r="L327" s="46"/>
    </row>
    <row r="328" spans="1:17" s="37" customFormat="1" x14ac:dyDescent="0.35">
      <c r="A328" s="40"/>
      <c r="B328" s="39"/>
      <c r="H328" s="46"/>
      <c r="J328" s="48"/>
      <c r="L328" s="46"/>
    </row>
    <row r="329" spans="1:17" s="37" customFormat="1" x14ac:dyDescent="0.35">
      <c r="A329" s="40"/>
      <c r="B329" s="39"/>
      <c r="H329" s="46"/>
      <c r="J329" s="48"/>
      <c r="L329" s="46"/>
    </row>
    <row r="330" spans="1:17" s="37" customFormat="1" x14ac:dyDescent="0.35">
      <c r="A330" s="40"/>
      <c r="B330" s="39"/>
      <c r="H330" s="46"/>
      <c r="J330" s="48"/>
      <c r="L330" s="46"/>
    </row>
    <row r="331" spans="1:17" s="37" customFormat="1" x14ac:dyDescent="0.35">
      <c r="A331" s="40"/>
      <c r="B331" s="39"/>
      <c r="H331" s="46"/>
      <c r="J331" s="48"/>
      <c r="L331" s="46"/>
    </row>
    <row r="332" spans="1:17" s="37" customFormat="1" x14ac:dyDescent="0.35">
      <c r="A332" s="40"/>
      <c r="B332" s="39"/>
      <c r="H332" s="46"/>
      <c r="J332" s="48"/>
      <c r="L332" s="46"/>
    </row>
    <row r="333" spans="1:17" s="37" customFormat="1" x14ac:dyDescent="0.35">
      <c r="A333" s="40"/>
      <c r="B333" s="39"/>
      <c r="H333" s="46"/>
      <c r="J333" s="48"/>
      <c r="L333" s="46"/>
    </row>
    <row r="334" spans="1:17" s="37" customFormat="1" x14ac:dyDescent="0.35">
      <c r="A334" s="40"/>
      <c r="B334" s="39"/>
      <c r="H334" s="46"/>
      <c r="J334" s="48"/>
      <c r="L334" s="46"/>
    </row>
    <row r="335" spans="1:17" s="37" customFormat="1" x14ac:dyDescent="0.35">
      <c r="A335" s="40"/>
      <c r="B335" s="39"/>
      <c r="H335" s="46"/>
      <c r="J335" s="48"/>
      <c r="L335" s="46"/>
    </row>
    <row r="336" spans="1:17" s="37" customFormat="1" x14ac:dyDescent="0.35">
      <c r="A336" s="40"/>
      <c r="B336" s="39"/>
      <c r="H336" s="46"/>
      <c r="J336" s="48"/>
      <c r="L336" s="46"/>
    </row>
    <row r="337" spans="1:12" s="37" customFormat="1" x14ac:dyDescent="0.35">
      <c r="A337" s="40"/>
      <c r="B337" s="39"/>
      <c r="H337" s="46"/>
      <c r="J337" s="48"/>
      <c r="L337" s="46"/>
    </row>
    <row r="338" spans="1:12" s="37" customFormat="1" x14ac:dyDescent="0.35">
      <c r="A338" s="40"/>
      <c r="B338" s="39"/>
      <c r="H338" s="46"/>
      <c r="J338" s="48"/>
      <c r="L338" s="46"/>
    </row>
    <row r="339" spans="1:12" s="37" customFormat="1" x14ac:dyDescent="0.35">
      <c r="A339" s="40"/>
      <c r="B339" s="39"/>
      <c r="H339" s="46"/>
      <c r="J339" s="48"/>
      <c r="L339" s="46"/>
    </row>
    <row r="340" spans="1:12" s="37" customFormat="1" x14ac:dyDescent="0.35">
      <c r="A340" s="40"/>
      <c r="B340" s="39"/>
      <c r="H340" s="46"/>
      <c r="J340" s="48"/>
      <c r="L340" s="46"/>
    </row>
    <row r="341" spans="1:12" s="37" customFormat="1" x14ac:dyDescent="0.35">
      <c r="A341" s="40"/>
      <c r="B341" s="39"/>
      <c r="H341" s="46"/>
      <c r="J341" s="48"/>
      <c r="L341" s="46"/>
    </row>
    <row r="342" spans="1:12" s="37" customFormat="1" x14ac:dyDescent="0.35">
      <c r="A342" s="40"/>
      <c r="B342" s="39"/>
      <c r="H342" s="46"/>
      <c r="J342" s="48"/>
      <c r="L342" s="46"/>
    </row>
    <row r="343" spans="1:12" s="37" customFormat="1" x14ac:dyDescent="0.35">
      <c r="A343" s="40"/>
      <c r="B343" s="39"/>
      <c r="H343" s="46"/>
      <c r="J343" s="48"/>
      <c r="L343" s="46"/>
    </row>
    <row r="344" spans="1:12" s="37" customFormat="1" x14ac:dyDescent="0.35">
      <c r="A344" s="40"/>
      <c r="B344" s="39"/>
      <c r="H344" s="46"/>
      <c r="J344" s="48"/>
      <c r="L344" s="46"/>
    </row>
    <row r="345" spans="1:12" s="37" customFormat="1" x14ac:dyDescent="0.35">
      <c r="A345" s="40"/>
      <c r="B345" s="39"/>
      <c r="H345" s="46"/>
      <c r="J345" s="48"/>
      <c r="L345" s="46"/>
    </row>
    <row r="346" spans="1:12" s="37" customFormat="1" x14ac:dyDescent="0.35">
      <c r="A346" s="40"/>
      <c r="B346" s="39"/>
      <c r="H346" s="46"/>
      <c r="J346" s="48"/>
      <c r="L346" s="46"/>
    </row>
    <row r="347" spans="1:12" s="37" customFormat="1" x14ac:dyDescent="0.35">
      <c r="A347" s="40"/>
      <c r="B347" s="39"/>
      <c r="H347" s="46"/>
      <c r="J347" s="48"/>
      <c r="L347" s="46"/>
    </row>
    <row r="348" spans="1:12" s="37" customFormat="1" x14ac:dyDescent="0.35">
      <c r="A348" s="40"/>
      <c r="B348" s="39"/>
      <c r="H348" s="46"/>
      <c r="J348" s="48"/>
      <c r="L348" s="46"/>
    </row>
    <row r="349" spans="1:12" s="37" customFormat="1" x14ac:dyDescent="0.35">
      <c r="A349" s="40"/>
      <c r="B349" s="39"/>
      <c r="H349" s="46"/>
      <c r="J349" s="48"/>
      <c r="L349" s="46"/>
    </row>
    <row r="350" spans="1:12" s="37" customFormat="1" x14ac:dyDescent="0.35">
      <c r="A350" s="40"/>
      <c r="B350" s="39"/>
      <c r="H350" s="46"/>
      <c r="J350" s="48"/>
      <c r="L350" s="46"/>
    </row>
    <row r="351" spans="1:12" s="37" customFormat="1" x14ac:dyDescent="0.35">
      <c r="A351" s="40"/>
      <c r="B351" s="39"/>
      <c r="H351" s="46"/>
      <c r="J351" s="48"/>
      <c r="L351" s="46"/>
    </row>
    <row r="352" spans="1:12" s="37" customFormat="1" x14ac:dyDescent="0.35">
      <c r="A352" s="40"/>
      <c r="B352" s="39"/>
      <c r="H352" s="46"/>
      <c r="J352" s="48"/>
      <c r="L352" s="46"/>
    </row>
    <row r="353" spans="1:12" s="37" customFormat="1" x14ac:dyDescent="0.35">
      <c r="A353" s="40"/>
      <c r="B353" s="39"/>
      <c r="H353" s="46"/>
      <c r="J353" s="48"/>
      <c r="L353" s="46"/>
    </row>
    <row r="354" spans="1:12" s="37" customFormat="1" x14ac:dyDescent="0.35">
      <c r="A354" s="40"/>
      <c r="B354" s="39"/>
      <c r="H354" s="46"/>
      <c r="J354" s="48"/>
      <c r="L354" s="46"/>
    </row>
    <row r="355" spans="1:12" s="37" customFormat="1" x14ac:dyDescent="0.35">
      <c r="A355" s="40"/>
      <c r="B355" s="39"/>
      <c r="H355" s="46"/>
      <c r="J355" s="48"/>
      <c r="L355" s="46"/>
    </row>
    <row r="356" spans="1:12" s="37" customFormat="1" x14ac:dyDescent="0.35">
      <c r="A356" s="40"/>
      <c r="B356" s="39"/>
      <c r="H356" s="46"/>
      <c r="J356" s="48"/>
      <c r="L356" s="46"/>
    </row>
    <row r="357" spans="1:12" s="37" customFormat="1" x14ac:dyDescent="0.35">
      <c r="A357" s="40"/>
      <c r="B357" s="39"/>
      <c r="H357" s="46"/>
      <c r="J357" s="48"/>
      <c r="L357" s="46"/>
    </row>
    <row r="358" spans="1:12" s="37" customFormat="1" x14ac:dyDescent="0.35">
      <c r="A358" s="40"/>
      <c r="B358" s="39"/>
      <c r="H358" s="46"/>
      <c r="J358" s="48"/>
      <c r="L358" s="46"/>
    </row>
    <row r="359" spans="1:12" s="37" customFormat="1" x14ac:dyDescent="0.35">
      <c r="A359" s="40"/>
      <c r="B359" s="39"/>
      <c r="H359" s="46"/>
      <c r="J359" s="48"/>
      <c r="L359" s="46"/>
    </row>
    <row r="360" spans="1:12" s="37" customFormat="1" x14ac:dyDescent="0.35">
      <c r="A360" s="40"/>
      <c r="B360" s="39"/>
      <c r="H360" s="46"/>
      <c r="J360" s="48"/>
      <c r="L360" s="46"/>
    </row>
    <row r="361" spans="1:12" s="37" customFormat="1" x14ac:dyDescent="0.35">
      <c r="A361" s="40"/>
      <c r="B361" s="39"/>
      <c r="H361" s="46"/>
      <c r="J361" s="48"/>
      <c r="L361" s="46"/>
    </row>
    <row r="362" spans="1:12" s="37" customFormat="1" x14ac:dyDescent="0.35">
      <c r="A362" s="40"/>
      <c r="B362" s="39"/>
      <c r="H362" s="46"/>
      <c r="J362" s="48"/>
      <c r="L362" s="46"/>
    </row>
    <row r="363" spans="1:12" s="37" customFormat="1" x14ac:dyDescent="0.35">
      <c r="A363" s="40"/>
      <c r="B363" s="39"/>
      <c r="H363" s="46"/>
      <c r="J363" s="48"/>
      <c r="L363" s="46"/>
    </row>
    <row r="364" spans="1:12" s="37" customFormat="1" x14ac:dyDescent="0.35">
      <c r="A364" s="40"/>
      <c r="B364" s="39"/>
      <c r="H364" s="46"/>
      <c r="J364" s="48"/>
      <c r="L364" s="46"/>
    </row>
    <row r="365" spans="1:12" s="37" customFormat="1" x14ac:dyDescent="0.35">
      <c r="A365" s="40"/>
      <c r="B365" s="39"/>
      <c r="H365" s="46"/>
      <c r="J365" s="48"/>
      <c r="L365" s="46"/>
    </row>
    <row r="366" spans="1:12" s="37" customFormat="1" x14ac:dyDescent="0.35">
      <c r="A366" s="40"/>
      <c r="B366" s="39"/>
      <c r="H366" s="46"/>
      <c r="J366" s="48"/>
      <c r="L366" s="46"/>
    </row>
    <row r="367" spans="1:12" s="37" customFormat="1" x14ac:dyDescent="0.35">
      <c r="A367" s="40"/>
      <c r="B367" s="39"/>
      <c r="H367" s="46"/>
      <c r="J367" s="48"/>
      <c r="L367" s="46"/>
    </row>
    <row r="368" spans="1:12" s="37" customFormat="1" x14ac:dyDescent="0.35">
      <c r="A368" s="40"/>
      <c r="B368" s="39"/>
      <c r="H368" s="46"/>
      <c r="J368" s="48"/>
      <c r="L368" s="46"/>
    </row>
    <row r="369" spans="1:12" s="37" customFormat="1" x14ac:dyDescent="0.35">
      <c r="A369" s="40"/>
      <c r="B369" s="39"/>
      <c r="H369" s="46"/>
      <c r="J369" s="48"/>
      <c r="L369" s="46"/>
    </row>
    <row r="370" spans="1:12" s="37" customFormat="1" x14ac:dyDescent="0.35">
      <c r="A370" s="40"/>
      <c r="B370" s="39"/>
      <c r="H370" s="46"/>
      <c r="J370" s="48"/>
      <c r="L370" s="46"/>
    </row>
    <row r="371" spans="1:12" s="37" customFormat="1" x14ac:dyDescent="0.35">
      <c r="A371" s="40"/>
      <c r="B371" s="39"/>
      <c r="H371" s="46"/>
      <c r="J371" s="48"/>
      <c r="L371" s="46"/>
    </row>
    <row r="372" spans="1:12" s="37" customFormat="1" x14ac:dyDescent="0.35">
      <c r="A372" s="40"/>
      <c r="B372" s="39"/>
      <c r="H372" s="46"/>
      <c r="J372" s="48"/>
      <c r="L372" s="46"/>
    </row>
    <row r="373" spans="1:12" s="37" customFormat="1" x14ac:dyDescent="0.35">
      <c r="A373" s="40"/>
      <c r="B373" s="39"/>
      <c r="H373" s="46"/>
      <c r="J373" s="48"/>
      <c r="L373" s="46"/>
    </row>
    <row r="374" spans="1:12" s="37" customFormat="1" x14ac:dyDescent="0.35">
      <c r="A374" s="40"/>
      <c r="B374" s="39"/>
      <c r="H374" s="46"/>
      <c r="J374" s="48"/>
      <c r="L374" s="46"/>
    </row>
    <row r="375" spans="1:12" s="37" customFormat="1" x14ac:dyDescent="0.35">
      <c r="A375" s="40"/>
      <c r="B375" s="39"/>
      <c r="H375" s="46"/>
      <c r="J375" s="48"/>
      <c r="L375" s="46"/>
    </row>
    <row r="376" spans="1:12" s="37" customFormat="1" x14ac:dyDescent="0.35">
      <c r="A376" s="40"/>
      <c r="B376" s="39"/>
      <c r="H376" s="46"/>
      <c r="J376" s="48"/>
      <c r="L376" s="46"/>
    </row>
    <row r="377" spans="1:12" s="37" customFormat="1" x14ac:dyDescent="0.35">
      <c r="A377" s="40"/>
      <c r="B377" s="39"/>
      <c r="H377" s="46"/>
      <c r="J377" s="48"/>
      <c r="L377" s="46"/>
    </row>
    <row r="378" spans="1:12" s="37" customFormat="1" x14ac:dyDescent="0.35">
      <c r="A378" s="40"/>
      <c r="B378" s="39"/>
      <c r="H378" s="46"/>
      <c r="J378" s="48"/>
      <c r="L378" s="46"/>
    </row>
    <row r="379" spans="1:12" s="37" customFormat="1" x14ac:dyDescent="0.35">
      <c r="A379" s="40"/>
      <c r="B379" s="39"/>
      <c r="H379" s="46"/>
      <c r="J379" s="48"/>
      <c r="L379" s="46"/>
    </row>
    <row r="380" spans="1:12" s="37" customFormat="1" x14ac:dyDescent="0.35">
      <c r="A380" s="40"/>
      <c r="B380" s="39"/>
      <c r="H380" s="46"/>
      <c r="J380" s="48"/>
      <c r="L380" s="46"/>
    </row>
    <row r="381" spans="1:12" s="37" customFormat="1" x14ac:dyDescent="0.35">
      <c r="A381" s="40"/>
      <c r="B381" s="39"/>
      <c r="H381" s="46"/>
      <c r="J381" s="48"/>
      <c r="L381" s="46"/>
    </row>
    <row r="382" spans="1:12" s="37" customFormat="1" x14ac:dyDescent="0.35">
      <c r="A382" s="40"/>
      <c r="B382" s="39"/>
      <c r="H382" s="46"/>
      <c r="J382" s="48"/>
      <c r="L382" s="46"/>
    </row>
    <row r="383" spans="1:12" s="37" customFormat="1" x14ac:dyDescent="0.35">
      <c r="A383" s="40"/>
      <c r="B383" s="39"/>
      <c r="H383" s="46"/>
      <c r="J383" s="48"/>
      <c r="L383" s="46"/>
    </row>
    <row r="384" spans="1:12" s="37" customFormat="1" x14ac:dyDescent="0.35">
      <c r="A384" s="40"/>
      <c r="B384" s="39"/>
      <c r="H384" s="46"/>
      <c r="J384" s="48"/>
      <c r="L384" s="46"/>
    </row>
    <row r="385" spans="1:12" s="37" customFormat="1" x14ac:dyDescent="0.35">
      <c r="A385" s="40"/>
      <c r="B385" s="39"/>
      <c r="H385" s="46"/>
      <c r="J385" s="48"/>
      <c r="L385" s="46"/>
    </row>
    <row r="386" spans="1:12" s="37" customFormat="1" x14ac:dyDescent="0.35">
      <c r="A386" s="40"/>
      <c r="B386" s="39"/>
      <c r="H386" s="46"/>
      <c r="J386" s="48"/>
      <c r="L386" s="46"/>
    </row>
    <row r="387" spans="1:12" s="37" customFormat="1" x14ac:dyDescent="0.35">
      <c r="A387" s="40"/>
      <c r="B387" s="39"/>
      <c r="H387" s="46"/>
      <c r="J387" s="48"/>
      <c r="L387" s="46"/>
    </row>
    <row r="388" spans="1:12" s="37" customFormat="1" x14ac:dyDescent="0.35">
      <c r="A388" s="40"/>
      <c r="B388" s="39"/>
      <c r="H388" s="46"/>
      <c r="J388" s="48"/>
      <c r="L388" s="46"/>
    </row>
    <row r="389" spans="1:12" s="37" customFormat="1" x14ac:dyDescent="0.35">
      <c r="A389" s="40"/>
      <c r="B389" s="39"/>
      <c r="H389" s="46"/>
      <c r="J389" s="48"/>
      <c r="L389" s="46"/>
    </row>
    <row r="390" spans="1:12" s="37" customFormat="1" x14ac:dyDescent="0.35">
      <c r="A390" s="40"/>
      <c r="B390" s="39"/>
      <c r="H390" s="46"/>
      <c r="J390" s="48"/>
      <c r="L390" s="46"/>
    </row>
    <row r="391" spans="1:12" s="37" customFormat="1" x14ac:dyDescent="0.35">
      <c r="A391" s="40"/>
      <c r="B391" s="39"/>
      <c r="H391" s="46"/>
      <c r="J391" s="48"/>
      <c r="L391" s="46"/>
    </row>
    <row r="392" spans="1:12" s="37" customFormat="1" x14ac:dyDescent="0.35">
      <c r="A392" s="40"/>
      <c r="B392" s="39"/>
      <c r="H392" s="46"/>
      <c r="J392" s="48"/>
      <c r="L392" s="46"/>
    </row>
    <row r="393" spans="1:12" s="37" customFormat="1" x14ac:dyDescent="0.35">
      <c r="A393" s="40"/>
      <c r="B393" s="39"/>
      <c r="H393" s="46"/>
      <c r="J393" s="48"/>
      <c r="L393" s="46"/>
    </row>
    <row r="394" spans="1:12" s="37" customFormat="1" x14ac:dyDescent="0.35">
      <c r="A394" s="40"/>
      <c r="B394" s="39"/>
      <c r="H394" s="46"/>
      <c r="J394" s="48"/>
      <c r="L394" s="46"/>
    </row>
    <row r="395" spans="1:12" s="37" customFormat="1" x14ac:dyDescent="0.35">
      <c r="A395" s="40"/>
      <c r="B395" s="39"/>
      <c r="H395" s="46"/>
      <c r="J395" s="48"/>
      <c r="L395" s="46"/>
    </row>
    <row r="396" spans="1:12" s="37" customFormat="1" x14ac:dyDescent="0.35">
      <c r="A396" s="40"/>
      <c r="B396" s="39"/>
      <c r="H396" s="46"/>
      <c r="J396" s="48"/>
      <c r="L396" s="46"/>
    </row>
    <row r="397" spans="1:12" s="37" customFormat="1" x14ac:dyDescent="0.35">
      <c r="A397" s="40"/>
      <c r="B397" s="39"/>
      <c r="H397" s="46"/>
      <c r="J397" s="48"/>
      <c r="L397" s="46"/>
    </row>
    <row r="398" spans="1:12" s="37" customFormat="1" x14ac:dyDescent="0.35">
      <c r="A398" s="40"/>
      <c r="B398" s="39"/>
      <c r="H398" s="46"/>
      <c r="J398" s="48"/>
      <c r="L398" s="46"/>
    </row>
    <row r="399" spans="1:12" s="37" customFormat="1" x14ac:dyDescent="0.35">
      <c r="A399" s="40"/>
      <c r="B399" s="39"/>
      <c r="H399" s="46"/>
      <c r="J399" s="48"/>
      <c r="L399" s="46"/>
    </row>
    <row r="400" spans="1:12" s="37" customFormat="1" x14ac:dyDescent="0.35">
      <c r="A400" s="40"/>
      <c r="B400" s="39"/>
      <c r="H400" s="46"/>
      <c r="J400" s="48"/>
      <c r="L400" s="46"/>
    </row>
    <row r="401" spans="1:12" s="37" customFormat="1" x14ac:dyDescent="0.35">
      <c r="A401" s="40"/>
      <c r="B401" s="39"/>
      <c r="H401" s="46"/>
      <c r="J401" s="48"/>
      <c r="L401" s="46"/>
    </row>
    <row r="402" spans="1:12" s="37" customFormat="1" x14ac:dyDescent="0.35">
      <c r="A402" s="40"/>
      <c r="B402" s="39"/>
      <c r="H402" s="46"/>
      <c r="J402" s="48"/>
      <c r="L402" s="46"/>
    </row>
    <row r="403" spans="1:12" s="37" customFormat="1" x14ac:dyDescent="0.35">
      <c r="A403" s="40"/>
      <c r="B403" s="39"/>
      <c r="H403" s="46"/>
      <c r="J403" s="48"/>
      <c r="L403" s="46"/>
    </row>
    <row r="404" spans="1:12" s="37" customFormat="1" x14ac:dyDescent="0.35">
      <c r="A404" s="40"/>
      <c r="B404" s="39"/>
      <c r="H404" s="46"/>
      <c r="J404" s="48"/>
      <c r="L404" s="46"/>
    </row>
    <row r="405" spans="1:12" s="37" customFormat="1" x14ac:dyDescent="0.35">
      <c r="A405" s="40"/>
      <c r="B405" s="39"/>
      <c r="H405" s="46"/>
      <c r="J405" s="48"/>
      <c r="L405" s="46"/>
    </row>
    <row r="406" spans="1:12" s="37" customFormat="1" x14ac:dyDescent="0.35">
      <c r="A406" s="40"/>
      <c r="B406" s="39"/>
      <c r="H406" s="46"/>
      <c r="J406" s="48"/>
      <c r="L406" s="46"/>
    </row>
    <row r="407" spans="1:12" s="37" customFormat="1" x14ac:dyDescent="0.35">
      <c r="A407" s="40"/>
      <c r="B407" s="39"/>
      <c r="H407" s="46"/>
      <c r="J407" s="48"/>
      <c r="L407" s="46"/>
    </row>
    <row r="408" spans="1:12" s="37" customFormat="1" x14ac:dyDescent="0.35">
      <c r="A408" s="40"/>
      <c r="B408" s="39"/>
      <c r="H408" s="46"/>
      <c r="J408" s="48"/>
      <c r="L408" s="46"/>
    </row>
    <row r="409" spans="1:12" s="37" customFormat="1" x14ac:dyDescent="0.35">
      <c r="A409" s="40"/>
      <c r="B409" s="39"/>
      <c r="H409" s="46"/>
      <c r="J409" s="48"/>
      <c r="L409" s="46"/>
    </row>
    <row r="410" spans="1:12" s="37" customFormat="1" x14ac:dyDescent="0.35">
      <c r="A410" s="40"/>
      <c r="B410" s="39"/>
      <c r="H410" s="46"/>
      <c r="J410" s="48"/>
      <c r="L410" s="46"/>
    </row>
    <row r="411" spans="1:12" s="37" customFormat="1" x14ac:dyDescent="0.35">
      <c r="A411" s="40"/>
      <c r="B411" s="39"/>
      <c r="H411" s="46"/>
      <c r="J411" s="48"/>
      <c r="L411" s="46"/>
    </row>
    <row r="412" spans="1:12" s="37" customFormat="1" x14ac:dyDescent="0.35">
      <c r="A412" s="40"/>
      <c r="B412" s="39"/>
      <c r="H412" s="46"/>
      <c r="J412" s="48"/>
      <c r="L412" s="46"/>
    </row>
    <row r="413" spans="1:12" s="37" customFormat="1" x14ac:dyDescent="0.35">
      <c r="A413" s="40"/>
      <c r="B413" s="39"/>
      <c r="H413" s="46"/>
      <c r="J413" s="48"/>
      <c r="L413" s="46"/>
    </row>
    <row r="414" spans="1:12" s="37" customFormat="1" x14ac:dyDescent="0.35">
      <c r="A414" s="40"/>
      <c r="B414" s="39"/>
      <c r="H414" s="46"/>
      <c r="J414" s="48"/>
      <c r="L414" s="46"/>
    </row>
    <row r="415" spans="1:12" s="37" customFormat="1" x14ac:dyDescent="0.35">
      <c r="A415" s="40"/>
      <c r="B415" s="39"/>
      <c r="H415" s="46"/>
      <c r="J415" s="48"/>
      <c r="L415" s="46"/>
    </row>
    <row r="416" spans="1:12" s="37" customFormat="1" x14ac:dyDescent="0.35">
      <c r="A416" s="40"/>
      <c r="B416" s="39"/>
      <c r="H416" s="46"/>
      <c r="J416" s="48"/>
      <c r="L416" s="46"/>
    </row>
    <row r="417" spans="1:12" s="37" customFormat="1" x14ac:dyDescent="0.35">
      <c r="A417" s="40"/>
      <c r="B417" s="39"/>
      <c r="H417" s="46"/>
      <c r="J417" s="48"/>
      <c r="L417" s="46"/>
    </row>
    <row r="418" spans="1:12" s="37" customFormat="1" x14ac:dyDescent="0.35">
      <c r="A418" s="40"/>
      <c r="B418" s="39"/>
      <c r="H418" s="46"/>
      <c r="J418" s="48"/>
      <c r="L418" s="46"/>
    </row>
    <row r="419" spans="1:12" s="37" customFormat="1" x14ac:dyDescent="0.35">
      <c r="A419" s="40"/>
      <c r="B419" s="39"/>
      <c r="H419" s="46"/>
      <c r="J419" s="48"/>
      <c r="L419" s="46"/>
    </row>
    <row r="420" spans="1:12" s="37" customFormat="1" x14ac:dyDescent="0.35">
      <c r="A420" s="40"/>
      <c r="B420" s="39"/>
      <c r="H420" s="46"/>
      <c r="J420" s="48"/>
      <c r="L420" s="46"/>
    </row>
    <row r="421" spans="1:12" s="37" customFormat="1" x14ac:dyDescent="0.35">
      <c r="A421" s="40"/>
      <c r="B421" s="39"/>
      <c r="H421" s="46"/>
      <c r="J421" s="48"/>
      <c r="L421" s="46"/>
    </row>
    <row r="422" spans="1:12" s="37" customFormat="1" x14ac:dyDescent="0.35">
      <c r="A422" s="40"/>
      <c r="B422" s="39"/>
      <c r="H422" s="46"/>
      <c r="J422" s="48"/>
      <c r="L422" s="46"/>
    </row>
    <row r="423" spans="1:12" s="37" customFormat="1" x14ac:dyDescent="0.35">
      <c r="A423" s="40"/>
      <c r="B423" s="39"/>
      <c r="H423" s="46"/>
      <c r="J423" s="48"/>
      <c r="L423" s="46"/>
    </row>
    <row r="424" spans="1:12" s="37" customFormat="1" x14ac:dyDescent="0.35">
      <c r="A424" s="40"/>
      <c r="B424" s="39"/>
      <c r="H424" s="46"/>
      <c r="J424" s="48"/>
      <c r="L424" s="46"/>
    </row>
    <row r="425" spans="1:12" s="37" customFormat="1" x14ac:dyDescent="0.35">
      <c r="A425" s="40"/>
      <c r="B425" s="39"/>
      <c r="H425" s="46"/>
      <c r="J425" s="48"/>
      <c r="L425" s="46"/>
    </row>
    <row r="426" spans="1:12" s="37" customFormat="1" x14ac:dyDescent="0.35">
      <c r="A426" s="40"/>
      <c r="B426" s="39"/>
      <c r="H426" s="46"/>
      <c r="J426" s="48"/>
      <c r="L426" s="46"/>
    </row>
    <row r="427" spans="1:12" s="37" customFormat="1" x14ac:dyDescent="0.35">
      <c r="A427" s="40"/>
      <c r="B427" s="39"/>
      <c r="H427" s="46"/>
      <c r="J427" s="48"/>
      <c r="L427" s="46"/>
    </row>
    <row r="428" spans="1:12" s="37" customFormat="1" x14ac:dyDescent="0.35">
      <c r="A428" s="40"/>
      <c r="B428" s="39"/>
      <c r="H428" s="46"/>
      <c r="J428" s="48"/>
      <c r="L428" s="46"/>
    </row>
    <row r="429" spans="1:12" s="37" customFormat="1" x14ac:dyDescent="0.35">
      <c r="A429" s="40"/>
      <c r="B429" s="39"/>
      <c r="H429" s="46"/>
      <c r="J429" s="48"/>
      <c r="L429" s="46"/>
    </row>
    <row r="430" spans="1:12" s="37" customFormat="1" x14ac:dyDescent="0.35">
      <c r="A430" s="40"/>
      <c r="B430" s="39"/>
      <c r="H430" s="46"/>
      <c r="J430" s="48"/>
      <c r="L430" s="46"/>
    </row>
    <row r="431" spans="1:12" s="37" customFormat="1" x14ac:dyDescent="0.35">
      <c r="A431" s="40"/>
      <c r="B431" s="39"/>
      <c r="H431" s="46"/>
      <c r="J431" s="48"/>
      <c r="L431" s="46"/>
    </row>
    <row r="432" spans="1:12" s="37" customFormat="1" x14ac:dyDescent="0.35">
      <c r="A432" s="40"/>
      <c r="B432" s="39"/>
      <c r="H432" s="46"/>
      <c r="J432" s="48"/>
      <c r="L432" s="46"/>
    </row>
    <row r="433" spans="1:12" s="37" customFormat="1" x14ac:dyDescent="0.35">
      <c r="A433" s="40"/>
      <c r="B433" s="39"/>
      <c r="H433" s="46"/>
      <c r="J433" s="48"/>
      <c r="L433" s="46"/>
    </row>
    <row r="434" spans="1:12" s="37" customFormat="1" x14ac:dyDescent="0.35">
      <c r="A434" s="40"/>
      <c r="B434" s="39"/>
      <c r="H434" s="46"/>
      <c r="J434" s="48"/>
      <c r="L434" s="46"/>
    </row>
    <row r="435" spans="1:12" s="37" customFormat="1" x14ac:dyDescent="0.35">
      <c r="A435" s="40"/>
      <c r="B435" s="39"/>
      <c r="H435" s="46"/>
      <c r="J435" s="48"/>
      <c r="L435" s="46"/>
    </row>
    <row r="436" spans="1:12" s="37" customFormat="1" x14ac:dyDescent="0.35">
      <c r="A436" s="40"/>
      <c r="B436" s="39"/>
      <c r="H436" s="46"/>
      <c r="J436" s="48"/>
      <c r="L436" s="46"/>
    </row>
    <row r="437" spans="1:12" s="37" customFormat="1" x14ac:dyDescent="0.35">
      <c r="A437" s="40"/>
      <c r="B437" s="39"/>
      <c r="H437" s="46"/>
      <c r="J437" s="48"/>
      <c r="L437" s="46"/>
    </row>
    <row r="438" spans="1:12" s="37" customFormat="1" x14ac:dyDescent="0.35">
      <c r="A438" s="40"/>
      <c r="B438" s="39"/>
      <c r="H438" s="46"/>
      <c r="J438" s="48"/>
      <c r="L438" s="46"/>
    </row>
    <row r="439" spans="1:12" s="37" customFormat="1" x14ac:dyDescent="0.35">
      <c r="A439" s="40"/>
      <c r="B439" s="39"/>
      <c r="H439" s="46"/>
      <c r="J439" s="48"/>
      <c r="L439" s="46"/>
    </row>
    <row r="440" spans="1:12" s="37" customFormat="1" x14ac:dyDescent="0.35">
      <c r="A440" s="40"/>
      <c r="B440" s="39"/>
      <c r="H440" s="46"/>
      <c r="J440" s="48"/>
      <c r="L440" s="46"/>
    </row>
    <row r="441" spans="1:12" s="37" customFormat="1" x14ac:dyDescent="0.35">
      <c r="A441" s="40"/>
      <c r="B441" s="39"/>
      <c r="H441" s="46"/>
      <c r="J441" s="48"/>
      <c r="L441" s="46"/>
    </row>
    <row r="442" spans="1:12" s="37" customFormat="1" x14ac:dyDescent="0.35">
      <c r="A442" s="40"/>
      <c r="B442" s="39"/>
      <c r="H442" s="46"/>
      <c r="J442" s="48"/>
      <c r="L442" s="46"/>
    </row>
    <row r="443" spans="1:12" s="37" customFormat="1" x14ac:dyDescent="0.35">
      <c r="A443" s="40"/>
      <c r="B443" s="39"/>
      <c r="H443" s="46"/>
      <c r="J443" s="48"/>
      <c r="L443" s="46"/>
    </row>
    <row r="444" spans="1:12" s="37" customFormat="1" x14ac:dyDescent="0.35">
      <c r="A444" s="40"/>
      <c r="B444" s="39"/>
      <c r="H444" s="46"/>
      <c r="J444" s="48"/>
      <c r="L444" s="46"/>
    </row>
    <row r="445" spans="1:12" s="37" customFormat="1" x14ac:dyDescent="0.35">
      <c r="A445" s="40"/>
      <c r="B445" s="39"/>
      <c r="H445" s="46"/>
      <c r="J445" s="48"/>
      <c r="L445" s="46"/>
    </row>
    <row r="446" spans="1:12" s="37" customFormat="1" x14ac:dyDescent="0.35">
      <c r="A446" s="40"/>
      <c r="B446" s="39"/>
      <c r="H446" s="46"/>
      <c r="J446" s="48"/>
      <c r="L446" s="46"/>
    </row>
    <row r="447" spans="1:12" s="37" customFormat="1" x14ac:dyDescent="0.35">
      <c r="A447" s="40"/>
      <c r="B447" s="39"/>
      <c r="H447" s="46"/>
      <c r="J447" s="48"/>
      <c r="L447" s="46"/>
    </row>
    <row r="448" spans="1:12" s="37" customFormat="1" x14ac:dyDescent="0.35">
      <c r="A448" s="40"/>
      <c r="B448" s="39"/>
      <c r="H448" s="46"/>
      <c r="J448" s="48"/>
      <c r="L448" s="46"/>
    </row>
    <row r="449" spans="1:12" s="37" customFormat="1" x14ac:dyDescent="0.35">
      <c r="A449" s="40"/>
      <c r="B449" s="39"/>
      <c r="H449" s="46"/>
      <c r="J449" s="48"/>
      <c r="L449" s="46"/>
    </row>
    <row r="450" spans="1:12" s="37" customFormat="1" x14ac:dyDescent="0.35">
      <c r="A450" s="40"/>
      <c r="B450" s="39"/>
      <c r="H450" s="46"/>
      <c r="J450" s="48"/>
      <c r="L450" s="46"/>
    </row>
    <row r="451" spans="1:12" s="37" customFormat="1" x14ac:dyDescent="0.35">
      <c r="A451" s="40"/>
      <c r="B451" s="39"/>
      <c r="H451" s="46"/>
      <c r="J451" s="48"/>
      <c r="L451" s="46"/>
    </row>
    <row r="452" spans="1:12" s="37" customFormat="1" x14ac:dyDescent="0.35">
      <c r="A452" s="40"/>
      <c r="B452" s="39"/>
      <c r="H452" s="46"/>
      <c r="J452" s="48"/>
      <c r="L452" s="46"/>
    </row>
    <row r="453" spans="1:12" s="37" customFormat="1" x14ac:dyDescent="0.35">
      <c r="A453" s="40"/>
      <c r="B453" s="39"/>
      <c r="H453" s="46"/>
      <c r="J453" s="48"/>
      <c r="L453" s="46"/>
    </row>
    <row r="454" spans="1:12" s="37" customFormat="1" x14ac:dyDescent="0.35">
      <c r="A454" s="40"/>
      <c r="B454" s="39"/>
      <c r="H454" s="46"/>
      <c r="J454" s="48"/>
      <c r="L454" s="46"/>
    </row>
    <row r="455" spans="1:12" s="37" customFormat="1" x14ac:dyDescent="0.35">
      <c r="A455" s="40"/>
      <c r="B455" s="39"/>
      <c r="H455" s="46"/>
      <c r="J455" s="48"/>
      <c r="L455" s="46"/>
    </row>
    <row r="456" spans="1:12" s="37" customFormat="1" x14ac:dyDescent="0.35">
      <c r="A456" s="40"/>
      <c r="B456" s="39"/>
      <c r="H456" s="46"/>
      <c r="J456" s="48"/>
      <c r="L456" s="46"/>
    </row>
    <row r="457" spans="1:12" s="37" customFormat="1" x14ac:dyDescent="0.35">
      <c r="A457" s="40"/>
      <c r="B457" s="39"/>
      <c r="H457" s="46"/>
      <c r="J457" s="48"/>
      <c r="L457" s="46"/>
    </row>
    <row r="458" spans="1:12" s="37" customFormat="1" x14ac:dyDescent="0.35">
      <c r="A458" s="40"/>
      <c r="B458" s="39"/>
      <c r="H458" s="46"/>
      <c r="J458" s="48"/>
      <c r="L458" s="46"/>
    </row>
    <row r="459" spans="1:12" s="37" customFormat="1" x14ac:dyDescent="0.35">
      <c r="A459" s="40"/>
      <c r="B459" s="39"/>
      <c r="H459" s="46"/>
      <c r="J459" s="48"/>
      <c r="L459" s="46"/>
    </row>
    <row r="460" spans="1:12" s="37" customFormat="1" x14ac:dyDescent="0.35">
      <c r="A460" s="40"/>
      <c r="B460" s="39"/>
      <c r="H460" s="46"/>
      <c r="J460" s="48"/>
      <c r="L460" s="46"/>
    </row>
    <row r="461" spans="1:12" s="37" customFormat="1" x14ac:dyDescent="0.35">
      <c r="A461" s="40"/>
      <c r="B461" s="39"/>
      <c r="H461" s="46"/>
      <c r="J461" s="48"/>
      <c r="L461" s="46"/>
    </row>
    <row r="462" spans="1:12" s="37" customFormat="1" x14ac:dyDescent="0.35">
      <c r="A462" s="40"/>
      <c r="B462" s="39"/>
      <c r="H462" s="46"/>
      <c r="J462" s="48"/>
      <c r="L462" s="46"/>
    </row>
    <row r="463" spans="1:12" s="37" customFormat="1" x14ac:dyDescent="0.35">
      <c r="A463" s="40"/>
      <c r="B463" s="39"/>
      <c r="H463" s="46"/>
      <c r="J463" s="48"/>
      <c r="L463" s="46"/>
    </row>
    <row r="464" spans="1:12" s="37" customFormat="1" x14ac:dyDescent="0.35">
      <c r="A464" s="40"/>
      <c r="B464" s="39"/>
      <c r="H464" s="46"/>
      <c r="J464" s="48"/>
      <c r="L464" s="46"/>
    </row>
    <row r="465" spans="1:12" s="37" customFormat="1" x14ac:dyDescent="0.35">
      <c r="A465" s="40"/>
      <c r="B465" s="39"/>
      <c r="H465" s="46"/>
      <c r="J465" s="48"/>
      <c r="L465" s="46"/>
    </row>
    <row r="466" spans="1:12" s="37" customFormat="1" x14ac:dyDescent="0.35">
      <c r="A466" s="40"/>
      <c r="B466" s="39"/>
      <c r="H466" s="46"/>
      <c r="J466" s="48"/>
      <c r="L466" s="46"/>
    </row>
    <row r="467" spans="1:12" s="37" customFormat="1" x14ac:dyDescent="0.35">
      <c r="A467" s="40"/>
      <c r="B467" s="39"/>
      <c r="H467" s="46"/>
      <c r="J467" s="48"/>
      <c r="L467" s="46"/>
    </row>
    <row r="468" spans="1:12" s="37" customFormat="1" x14ac:dyDescent="0.35">
      <c r="A468" s="40"/>
      <c r="B468" s="39"/>
      <c r="H468" s="46"/>
      <c r="J468" s="48"/>
      <c r="L468" s="46"/>
    </row>
    <row r="469" spans="1:12" s="37" customFormat="1" x14ac:dyDescent="0.35">
      <c r="A469" s="40"/>
      <c r="B469" s="39"/>
      <c r="H469" s="46"/>
      <c r="J469" s="48"/>
      <c r="L469" s="46"/>
    </row>
    <row r="470" spans="1:12" s="37" customFormat="1" x14ac:dyDescent="0.35">
      <c r="A470" s="40"/>
      <c r="B470" s="39"/>
      <c r="H470" s="46"/>
      <c r="J470" s="48"/>
      <c r="L470" s="46"/>
    </row>
    <row r="471" spans="1:12" s="37" customFormat="1" x14ac:dyDescent="0.35">
      <c r="A471" s="40"/>
      <c r="B471" s="39"/>
      <c r="H471" s="46"/>
      <c r="J471" s="48"/>
      <c r="L471" s="46"/>
    </row>
    <row r="472" spans="1:12" s="37" customFormat="1" x14ac:dyDescent="0.35">
      <c r="A472" s="40"/>
      <c r="B472" s="39"/>
      <c r="H472" s="46"/>
      <c r="J472" s="48"/>
      <c r="L472" s="46"/>
    </row>
    <row r="473" spans="1:12" s="37" customFormat="1" x14ac:dyDescent="0.35">
      <c r="A473" s="40"/>
      <c r="B473" s="39"/>
      <c r="H473" s="46"/>
      <c r="J473" s="48"/>
      <c r="L473" s="46"/>
    </row>
    <row r="474" spans="1:12" s="37" customFormat="1" x14ac:dyDescent="0.35">
      <c r="A474" s="40"/>
      <c r="B474" s="39"/>
      <c r="H474" s="46"/>
      <c r="J474" s="48"/>
      <c r="L474" s="46"/>
    </row>
    <row r="475" spans="1:12" s="37" customFormat="1" x14ac:dyDescent="0.35">
      <c r="A475" s="40"/>
      <c r="B475" s="39"/>
      <c r="H475" s="46"/>
      <c r="J475" s="48"/>
      <c r="L475" s="46"/>
    </row>
    <row r="476" spans="1:12" s="37" customFormat="1" x14ac:dyDescent="0.35">
      <c r="A476" s="40"/>
      <c r="B476" s="39"/>
      <c r="H476" s="46"/>
      <c r="J476" s="48"/>
      <c r="L476" s="46"/>
    </row>
    <row r="477" spans="1:12" s="37" customFormat="1" x14ac:dyDescent="0.35">
      <c r="A477" s="40"/>
      <c r="B477" s="39"/>
      <c r="H477" s="46"/>
      <c r="J477" s="48"/>
      <c r="L477" s="46"/>
    </row>
    <row r="478" spans="1:12" s="37" customFormat="1" x14ac:dyDescent="0.35">
      <c r="A478" s="40"/>
      <c r="B478" s="39"/>
      <c r="H478" s="46"/>
      <c r="J478" s="48"/>
      <c r="L478" s="46"/>
    </row>
    <row r="479" spans="1:12" s="37" customFormat="1" x14ac:dyDescent="0.35">
      <c r="A479" s="40"/>
      <c r="B479" s="39"/>
      <c r="H479" s="46"/>
      <c r="J479" s="48"/>
      <c r="L479" s="46"/>
    </row>
    <row r="480" spans="1:12" s="37" customFormat="1" x14ac:dyDescent="0.35">
      <c r="A480" s="40"/>
      <c r="B480" s="39"/>
      <c r="H480" s="46"/>
      <c r="J480" s="48"/>
      <c r="L480" s="46"/>
    </row>
    <row r="481" spans="1:12" s="37" customFormat="1" x14ac:dyDescent="0.35">
      <c r="A481" s="40"/>
      <c r="B481" s="39"/>
      <c r="H481" s="46"/>
      <c r="J481" s="48"/>
      <c r="L481" s="46"/>
    </row>
    <row r="482" spans="1:12" s="37" customFormat="1" x14ac:dyDescent="0.35">
      <c r="A482" s="40"/>
      <c r="B482" s="39"/>
      <c r="H482" s="46"/>
      <c r="J482" s="48"/>
      <c r="L482" s="46"/>
    </row>
    <row r="483" spans="1:12" s="37" customFormat="1" x14ac:dyDescent="0.35">
      <c r="A483" s="40"/>
      <c r="B483" s="39"/>
      <c r="H483" s="46"/>
      <c r="J483" s="48"/>
      <c r="L483" s="46"/>
    </row>
    <row r="484" spans="1:12" s="37" customFormat="1" x14ac:dyDescent="0.35">
      <c r="A484" s="40"/>
      <c r="B484" s="39"/>
      <c r="H484" s="46"/>
      <c r="J484" s="48"/>
      <c r="L484" s="46"/>
    </row>
    <row r="485" spans="1:12" s="37" customFormat="1" x14ac:dyDescent="0.35">
      <c r="A485" s="40"/>
      <c r="B485" s="39"/>
      <c r="H485" s="46"/>
      <c r="J485" s="48"/>
      <c r="L485" s="46"/>
    </row>
    <row r="486" spans="1:12" s="37" customFormat="1" x14ac:dyDescent="0.35">
      <c r="A486" s="40"/>
      <c r="B486" s="39"/>
      <c r="H486" s="46"/>
      <c r="J486" s="48"/>
      <c r="L486" s="46"/>
    </row>
    <row r="487" spans="1:12" s="37" customFormat="1" x14ac:dyDescent="0.35">
      <c r="A487" s="40"/>
      <c r="B487" s="39"/>
      <c r="H487" s="46"/>
      <c r="J487" s="48"/>
      <c r="L487" s="46"/>
    </row>
    <row r="488" spans="1:12" s="37" customFormat="1" x14ac:dyDescent="0.35">
      <c r="A488" s="40"/>
      <c r="B488" s="39"/>
      <c r="H488" s="46"/>
      <c r="J488" s="48"/>
      <c r="L488" s="46"/>
    </row>
    <row r="489" spans="1:12" s="37" customFormat="1" x14ac:dyDescent="0.35">
      <c r="A489" s="40"/>
      <c r="B489" s="39"/>
      <c r="H489" s="46"/>
      <c r="J489" s="48"/>
      <c r="L489" s="46"/>
    </row>
    <row r="490" spans="1:12" s="37" customFormat="1" x14ac:dyDescent="0.35">
      <c r="A490" s="40"/>
      <c r="B490" s="39"/>
      <c r="H490" s="46"/>
      <c r="J490" s="48"/>
      <c r="L490" s="46"/>
    </row>
    <row r="491" spans="1:12" s="37" customFormat="1" x14ac:dyDescent="0.35">
      <c r="A491" s="40"/>
      <c r="B491" s="39"/>
      <c r="H491" s="46"/>
      <c r="J491" s="48"/>
      <c r="L491" s="46"/>
    </row>
    <row r="492" spans="1:12" s="37" customFormat="1" x14ac:dyDescent="0.35">
      <c r="A492" s="40"/>
      <c r="B492" s="39"/>
      <c r="H492" s="46"/>
      <c r="J492" s="48"/>
      <c r="L492" s="46"/>
    </row>
    <row r="493" spans="1:12" s="37" customFormat="1" x14ac:dyDescent="0.35">
      <c r="A493" s="40"/>
      <c r="B493" s="39"/>
      <c r="H493" s="46"/>
      <c r="J493" s="48"/>
      <c r="L493" s="46"/>
    </row>
    <row r="494" spans="1:12" s="37" customFormat="1" x14ac:dyDescent="0.35">
      <c r="A494" s="40"/>
      <c r="B494" s="39"/>
      <c r="H494" s="46"/>
      <c r="J494" s="48"/>
      <c r="L494" s="46"/>
    </row>
    <row r="495" spans="1:12" s="37" customFormat="1" x14ac:dyDescent="0.35">
      <c r="A495" s="40"/>
      <c r="B495" s="39"/>
      <c r="H495" s="46"/>
      <c r="J495" s="48"/>
      <c r="L495" s="46"/>
    </row>
    <row r="496" spans="1:12" s="37" customFormat="1" x14ac:dyDescent="0.35">
      <c r="A496" s="40"/>
      <c r="B496" s="39"/>
      <c r="H496" s="46"/>
      <c r="J496" s="48"/>
      <c r="L496" s="46"/>
    </row>
    <row r="497" spans="1:12" s="37" customFormat="1" x14ac:dyDescent="0.35">
      <c r="A497" s="40"/>
      <c r="B497" s="39"/>
      <c r="H497" s="46"/>
      <c r="J497" s="48"/>
      <c r="L497" s="46"/>
    </row>
    <row r="498" spans="1:12" s="37" customFormat="1" x14ac:dyDescent="0.35">
      <c r="A498" s="40"/>
      <c r="B498" s="39"/>
      <c r="H498" s="46"/>
      <c r="J498" s="48"/>
      <c r="L498" s="46"/>
    </row>
    <row r="499" spans="1:12" s="37" customFormat="1" x14ac:dyDescent="0.35">
      <c r="A499" s="40"/>
      <c r="B499" s="39"/>
      <c r="H499" s="46"/>
      <c r="J499" s="48"/>
      <c r="L499" s="46"/>
    </row>
    <row r="500" spans="1:12" s="37" customFormat="1" x14ac:dyDescent="0.35">
      <c r="A500" s="40"/>
      <c r="B500" s="39"/>
      <c r="H500" s="46"/>
      <c r="J500" s="48"/>
      <c r="L500" s="46"/>
    </row>
    <row r="501" spans="1:12" s="37" customFormat="1" x14ac:dyDescent="0.35">
      <c r="A501" s="40"/>
      <c r="B501" s="39"/>
      <c r="H501" s="46"/>
      <c r="J501" s="48"/>
      <c r="L501" s="46"/>
    </row>
    <row r="502" spans="1:12" s="37" customFormat="1" x14ac:dyDescent="0.35">
      <c r="A502" s="40"/>
      <c r="B502" s="39"/>
      <c r="H502" s="46"/>
      <c r="J502" s="48"/>
      <c r="L502" s="46"/>
    </row>
    <row r="503" spans="1:12" s="37" customFormat="1" x14ac:dyDescent="0.35">
      <c r="A503" s="40"/>
      <c r="B503" s="39"/>
      <c r="H503" s="46"/>
      <c r="J503" s="48"/>
      <c r="L503" s="46"/>
    </row>
    <row r="504" spans="1:12" s="37" customFormat="1" x14ac:dyDescent="0.35">
      <c r="A504" s="40"/>
      <c r="B504" s="39"/>
      <c r="H504" s="46"/>
      <c r="J504" s="48"/>
      <c r="L504" s="46"/>
    </row>
    <row r="505" spans="1:12" s="37" customFormat="1" x14ac:dyDescent="0.35">
      <c r="A505" s="40"/>
      <c r="B505" s="39"/>
      <c r="H505" s="46"/>
      <c r="J505" s="48"/>
      <c r="L505" s="46"/>
    </row>
    <row r="506" spans="1:12" s="37" customFormat="1" x14ac:dyDescent="0.35">
      <c r="A506" s="40"/>
      <c r="B506" s="39"/>
      <c r="H506" s="46"/>
      <c r="J506" s="48"/>
      <c r="L506" s="46"/>
    </row>
    <row r="507" spans="1:12" s="37" customFormat="1" x14ac:dyDescent="0.35">
      <c r="A507" s="40"/>
      <c r="B507" s="39"/>
      <c r="H507" s="46"/>
      <c r="J507" s="48"/>
      <c r="L507" s="46"/>
    </row>
    <row r="508" spans="1:12" s="37" customFormat="1" x14ac:dyDescent="0.35">
      <c r="A508" s="40"/>
      <c r="B508" s="39"/>
      <c r="H508" s="46"/>
      <c r="J508" s="48"/>
      <c r="L508" s="46"/>
    </row>
    <row r="509" spans="1:12" s="37" customFormat="1" x14ac:dyDescent="0.35">
      <c r="A509" s="40"/>
      <c r="B509" s="39"/>
      <c r="H509" s="46"/>
      <c r="J509" s="48"/>
      <c r="L509" s="46"/>
    </row>
    <row r="510" spans="1:12" s="37" customFormat="1" x14ac:dyDescent="0.35">
      <c r="A510" s="40"/>
      <c r="B510" s="39"/>
      <c r="H510" s="46"/>
      <c r="J510" s="48"/>
      <c r="L510" s="46"/>
    </row>
    <row r="511" spans="1:12" s="37" customFormat="1" x14ac:dyDescent="0.35">
      <c r="A511" s="40"/>
      <c r="B511" s="39"/>
      <c r="H511" s="46"/>
      <c r="J511" s="48"/>
      <c r="L511" s="46"/>
    </row>
    <row r="512" spans="1:12" s="37" customFormat="1" x14ac:dyDescent="0.35">
      <c r="A512" s="40"/>
      <c r="B512" s="39"/>
      <c r="H512" s="46"/>
      <c r="J512" s="48"/>
      <c r="L512" s="46"/>
    </row>
    <row r="513" spans="1:12" s="37" customFormat="1" x14ac:dyDescent="0.35">
      <c r="A513" s="40"/>
      <c r="B513" s="39"/>
      <c r="H513" s="46"/>
      <c r="J513" s="48"/>
      <c r="L513" s="46"/>
    </row>
    <row r="514" spans="1:12" s="37" customFormat="1" x14ac:dyDescent="0.35">
      <c r="A514" s="40"/>
      <c r="B514" s="39"/>
      <c r="H514" s="46"/>
      <c r="J514" s="48"/>
      <c r="L514" s="46"/>
    </row>
    <row r="515" spans="1:12" s="37" customFormat="1" x14ac:dyDescent="0.35">
      <c r="A515" s="40"/>
      <c r="B515" s="39"/>
      <c r="H515" s="46"/>
      <c r="J515" s="48"/>
      <c r="L515" s="46"/>
    </row>
    <row r="516" spans="1:12" s="37" customFormat="1" x14ac:dyDescent="0.35">
      <c r="A516" s="40"/>
      <c r="B516" s="39"/>
      <c r="H516" s="46"/>
      <c r="J516" s="48"/>
      <c r="L516" s="46"/>
    </row>
    <row r="517" spans="1:12" s="37" customFormat="1" x14ac:dyDescent="0.35">
      <c r="A517" s="40"/>
      <c r="B517" s="39"/>
      <c r="H517" s="46"/>
      <c r="J517" s="48"/>
      <c r="L517" s="46"/>
    </row>
    <row r="518" spans="1:12" s="37" customFormat="1" x14ac:dyDescent="0.35">
      <c r="A518" s="40"/>
      <c r="B518" s="39"/>
      <c r="H518" s="46"/>
      <c r="J518" s="48"/>
      <c r="L518" s="46"/>
    </row>
    <row r="519" spans="1:12" s="37" customFormat="1" x14ac:dyDescent="0.35">
      <c r="A519" s="40"/>
      <c r="B519" s="39"/>
      <c r="H519" s="46"/>
      <c r="J519" s="48"/>
      <c r="L519" s="46"/>
    </row>
    <row r="520" spans="1:12" s="37" customFormat="1" x14ac:dyDescent="0.35">
      <c r="A520" s="40"/>
      <c r="B520" s="39"/>
      <c r="H520" s="46"/>
      <c r="J520" s="48"/>
      <c r="L520" s="46"/>
    </row>
    <row r="521" spans="1:12" s="37" customFormat="1" x14ac:dyDescent="0.35">
      <c r="A521" s="40"/>
      <c r="B521" s="39"/>
      <c r="H521" s="46"/>
      <c r="J521" s="48"/>
      <c r="L521" s="46"/>
    </row>
    <row r="522" spans="1:12" s="37" customFormat="1" x14ac:dyDescent="0.35">
      <c r="A522" s="40"/>
      <c r="B522" s="39"/>
      <c r="H522" s="46"/>
      <c r="J522" s="48"/>
      <c r="L522" s="46"/>
    </row>
    <row r="523" spans="1:12" s="37" customFormat="1" x14ac:dyDescent="0.35">
      <c r="A523" s="40"/>
      <c r="B523" s="39"/>
      <c r="H523" s="46"/>
      <c r="J523" s="48"/>
      <c r="L523" s="46"/>
    </row>
    <row r="524" spans="1:12" s="37" customFormat="1" x14ac:dyDescent="0.35">
      <c r="A524" s="40"/>
      <c r="B524" s="39"/>
      <c r="H524" s="46"/>
      <c r="J524" s="48"/>
      <c r="L524" s="46"/>
    </row>
    <row r="525" spans="1:12" s="37" customFormat="1" x14ac:dyDescent="0.35">
      <c r="A525" s="40"/>
      <c r="B525" s="39"/>
      <c r="H525" s="46"/>
      <c r="J525" s="48"/>
      <c r="L525" s="46"/>
    </row>
    <row r="526" spans="1:12" s="37" customFormat="1" x14ac:dyDescent="0.35">
      <c r="A526" s="40"/>
      <c r="B526" s="39"/>
      <c r="H526" s="46"/>
      <c r="J526" s="48"/>
      <c r="L526" s="46"/>
    </row>
    <row r="527" spans="1:12" s="37" customFormat="1" x14ac:dyDescent="0.35">
      <c r="A527" s="40"/>
      <c r="B527" s="39"/>
      <c r="H527" s="46"/>
      <c r="J527" s="48"/>
      <c r="L527" s="46"/>
    </row>
    <row r="528" spans="1:12" s="37" customFormat="1" x14ac:dyDescent="0.35">
      <c r="A528" s="40"/>
      <c r="B528" s="39"/>
      <c r="H528" s="46"/>
      <c r="J528" s="48"/>
      <c r="L528" s="46"/>
    </row>
    <row r="529" spans="1:12" s="37" customFormat="1" x14ac:dyDescent="0.35">
      <c r="A529" s="40"/>
      <c r="B529" s="39"/>
      <c r="H529" s="46"/>
      <c r="J529" s="48"/>
      <c r="L529" s="46"/>
    </row>
    <row r="530" spans="1:12" s="37" customFormat="1" x14ac:dyDescent="0.35">
      <c r="A530" s="40"/>
      <c r="B530" s="39"/>
      <c r="H530" s="46"/>
      <c r="J530" s="48"/>
      <c r="L530" s="46"/>
    </row>
    <row r="531" spans="1:12" s="37" customFormat="1" x14ac:dyDescent="0.35">
      <c r="A531" s="40"/>
      <c r="B531" s="39"/>
      <c r="H531" s="46"/>
      <c r="J531" s="48"/>
      <c r="L531" s="46"/>
    </row>
    <row r="532" spans="1:12" s="37" customFormat="1" x14ac:dyDescent="0.35">
      <c r="A532" s="40"/>
      <c r="B532" s="39"/>
      <c r="H532" s="46"/>
      <c r="J532" s="48"/>
      <c r="L532" s="46"/>
    </row>
    <row r="533" spans="1:12" s="37" customFormat="1" x14ac:dyDescent="0.35">
      <c r="A533" s="40"/>
      <c r="B533" s="39"/>
      <c r="H533" s="46"/>
      <c r="J533" s="48"/>
      <c r="L533" s="46"/>
    </row>
    <row r="534" spans="1:12" s="37" customFormat="1" x14ac:dyDescent="0.35">
      <c r="A534" s="40"/>
      <c r="B534" s="39"/>
      <c r="H534" s="46"/>
      <c r="J534" s="48"/>
      <c r="L534" s="46"/>
    </row>
    <row r="535" spans="1:12" s="37" customFormat="1" x14ac:dyDescent="0.35">
      <c r="A535" s="40"/>
      <c r="B535" s="39"/>
      <c r="H535" s="46"/>
      <c r="J535" s="48"/>
      <c r="L535" s="46"/>
    </row>
    <row r="536" spans="1:12" s="37" customFormat="1" x14ac:dyDescent="0.35">
      <c r="A536" s="40"/>
      <c r="B536" s="39"/>
      <c r="H536" s="46"/>
      <c r="J536" s="48"/>
      <c r="L536" s="46"/>
    </row>
    <row r="537" spans="1:12" s="37" customFormat="1" x14ac:dyDescent="0.35">
      <c r="A537" s="40"/>
      <c r="B537" s="39"/>
      <c r="H537" s="46"/>
      <c r="J537" s="48"/>
      <c r="L537" s="46"/>
    </row>
    <row r="538" spans="1:12" s="37" customFormat="1" x14ac:dyDescent="0.35">
      <c r="A538" s="40"/>
      <c r="B538" s="39"/>
      <c r="H538" s="46"/>
      <c r="J538" s="48"/>
      <c r="L538" s="46"/>
    </row>
    <row r="539" spans="1:12" s="37" customFormat="1" x14ac:dyDescent="0.35">
      <c r="A539" s="40"/>
      <c r="B539" s="39"/>
      <c r="H539" s="46"/>
      <c r="J539" s="48"/>
      <c r="L539" s="46"/>
    </row>
    <row r="540" spans="1:12" s="37" customFormat="1" x14ac:dyDescent="0.35">
      <c r="A540" s="40"/>
      <c r="B540" s="39"/>
      <c r="H540" s="46"/>
      <c r="J540" s="48"/>
      <c r="L540" s="46"/>
    </row>
    <row r="541" spans="1:12" s="37" customFormat="1" x14ac:dyDescent="0.35">
      <c r="A541" s="40"/>
      <c r="B541" s="39"/>
      <c r="H541" s="46"/>
      <c r="J541" s="48"/>
      <c r="L541" s="46"/>
    </row>
    <row r="542" spans="1:12" s="37" customFormat="1" x14ac:dyDescent="0.35">
      <c r="A542" s="40"/>
      <c r="B542" s="39"/>
      <c r="H542" s="46"/>
      <c r="J542" s="48"/>
      <c r="L542" s="46"/>
    </row>
    <row r="543" spans="1:12" s="37" customFormat="1" x14ac:dyDescent="0.35">
      <c r="A543" s="40"/>
      <c r="B543" s="39"/>
      <c r="H543" s="46"/>
      <c r="J543" s="48"/>
      <c r="L543" s="46"/>
    </row>
    <row r="544" spans="1:12" s="37" customFormat="1" x14ac:dyDescent="0.35">
      <c r="A544" s="40"/>
      <c r="B544" s="39"/>
      <c r="H544" s="46"/>
      <c r="J544" s="48"/>
      <c r="L544" s="46"/>
    </row>
    <row r="545" spans="1:12" s="37" customFormat="1" x14ac:dyDescent="0.35">
      <c r="A545" s="40"/>
      <c r="B545" s="39"/>
      <c r="H545" s="46"/>
      <c r="J545" s="48"/>
      <c r="L545" s="46"/>
    </row>
    <row r="546" spans="1:12" s="37" customFormat="1" x14ac:dyDescent="0.35">
      <c r="A546" s="40"/>
      <c r="B546" s="39"/>
      <c r="H546" s="46"/>
      <c r="J546" s="48"/>
      <c r="L546" s="46"/>
    </row>
    <row r="547" spans="1:12" s="37" customFormat="1" x14ac:dyDescent="0.35">
      <c r="A547" s="40"/>
      <c r="B547" s="39"/>
      <c r="H547" s="46"/>
      <c r="J547" s="48"/>
      <c r="L547" s="46"/>
    </row>
    <row r="548" spans="1:12" s="37" customFormat="1" x14ac:dyDescent="0.35">
      <c r="A548" s="40"/>
      <c r="B548" s="39"/>
      <c r="H548" s="46"/>
      <c r="J548" s="48"/>
      <c r="L548" s="46"/>
    </row>
    <row r="549" spans="1:12" s="37" customFormat="1" x14ac:dyDescent="0.35">
      <c r="A549" s="40"/>
      <c r="B549" s="39"/>
      <c r="H549" s="46"/>
      <c r="J549" s="48"/>
      <c r="L549" s="46"/>
    </row>
    <row r="550" spans="1:12" s="37" customFormat="1" x14ac:dyDescent="0.35">
      <c r="A550" s="40"/>
      <c r="B550" s="39"/>
      <c r="H550" s="46"/>
      <c r="J550" s="48"/>
      <c r="L550" s="46"/>
    </row>
    <row r="551" spans="1:12" s="37" customFormat="1" x14ac:dyDescent="0.35">
      <c r="A551" s="40"/>
      <c r="B551" s="39"/>
      <c r="H551" s="46"/>
      <c r="J551" s="48"/>
      <c r="L551" s="46"/>
    </row>
    <row r="552" spans="1:12" s="37" customFormat="1" x14ac:dyDescent="0.35">
      <c r="A552" s="40"/>
      <c r="B552" s="39"/>
      <c r="H552" s="46"/>
      <c r="J552" s="48"/>
      <c r="L552" s="46"/>
    </row>
    <row r="553" spans="1:12" s="37" customFormat="1" x14ac:dyDescent="0.35">
      <c r="A553" s="40"/>
      <c r="B553" s="39"/>
      <c r="H553" s="46"/>
      <c r="J553" s="48"/>
      <c r="L553" s="46"/>
    </row>
    <row r="554" spans="1:12" s="37" customFormat="1" x14ac:dyDescent="0.35">
      <c r="A554" s="40"/>
      <c r="B554" s="39"/>
      <c r="H554" s="46"/>
      <c r="J554" s="48"/>
      <c r="L554" s="46"/>
    </row>
    <row r="555" spans="1:12" s="37" customFormat="1" x14ac:dyDescent="0.35">
      <c r="A555" s="40"/>
      <c r="B555" s="39"/>
      <c r="H555" s="46"/>
      <c r="J555" s="48"/>
      <c r="L555" s="46"/>
    </row>
    <row r="556" spans="1:12" s="37" customFormat="1" x14ac:dyDescent="0.35">
      <c r="A556" s="40"/>
      <c r="B556" s="39"/>
      <c r="H556" s="46"/>
      <c r="J556" s="48"/>
      <c r="L556" s="46"/>
    </row>
    <row r="557" spans="1:12" s="37" customFormat="1" x14ac:dyDescent="0.35">
      <c r="A557" s="40"/>
      <c r="B557" s="39"/>
      <c r="H557" s="46"/>
      <c r="J557" s="48"/>
      <c r="L557" s="46"/>
    </row>
    <row r="558" spans="1:12" s="37" customFormat="1" x14ac:dyDescent="0.35">
      <c r="A558" s="40"/>
      <c r="B558" s="39"/>
      <c r="H558" s="46"/>
      <c r="J558" s="48"/>
      <c r="L558" s="46"/>
    </row>
    <row r="559" spans="1:12" s="37" customFormat="1" x14ac:dyDescent="0.35">
      <c r="A559" s="40"/>
      <c r="B559" s="39"/>
      <c r="H559" s="46"/>
      <c r="J559" s="48"/>
      <c r="L559" s="46"/>
    </row>
    <row r="560" spans="1:12" s="37" customFormat="1" x14ac:dyDescent="0.35">
      <c r="A560" s="40"/>
      <c r="B560" s="39"/>
      <c r="H560" s="46"/>
      <c r="J560" s="48"/>
      <c r="L560" s="46"/>
    </row>
    <row r="561" spans="1:12" s="37" customFormat="1" x14ac:dyDescent="0.35">
      <c r="A561" s="40"/>
      <c r="B561" s="39"/>
      <c r="H561" s="46"/>
      <c r="J561" s="48"/>
      <c r="L561" s="46"/>
    </row>
    <row r="562" spans="1:12" s="37" customFormat="1" x14ac:dyDescent="0.35">
      <c r="A562" s="40"/>
      <c r="B562" s="39"/>
      <c r="H562" s="46"/>
      <c r="J562" s="48"/>
      <c r="L562" s="46"/>
    </row>
    <row r="563" spans="1:12" s="37" customFormat="1" x14ac:dyDescent="0.35">
      <c r="A563" s="40"/>
      <c r="B563" s="39"/>
      <c r="H563" s="46"/>
      <c r="J563" s="48"/>
      <c r="L563" s="46"/>
    </row>
    <row r="564" spans="1:12" s="37" customFormat="1" x14ac:dyDescent="0.35">
      <c r="A564" s="40"/>
      <c r="B564" s="39"/>
      <c r="H564" s="46"/>
      <c r="J564" s="48"/>
      <c r="L564" s="46"/>
    </row>
    <row r="565" spans="1:12" s="37" customFormat="1" x14ac:dyDescent="0.35">
      <c r="A565" s="40"/>
      <c r="B565" s="39"/>
      <c r="H565" s="46"/>
      <c r="J565" s="48"/>
      <c r="L565" s="46"/>
    </row>
    <row r="566" spans="1:12" s="37" customFormat="1" x14ac:dyDescent="0.35">
      <c r="A566" s="40"/>
      <c r="B566" s="39"/>
      <c r="H566" s="46"/>
      <c r="J566" s="48"/>
      <c r="L566" s="46"/>
    </row>
    <row r="567" spans="1:12" s="37" customFormat="1" x14ac:dyDescent="0.35">
      <c r="A567" s="40"/>
      <c r="B567" s="39"/>
      <c r="H567" s="46"/>
      <c r="J567" s="48"/>
      <c r="L567" s="46"/>
    </row>
    <row r="568" spans="1:12" s="37" customFormat="1" x14ac:dyDescent="0.35">
      <c r="A568" s="40"/>
      <c r="B568" s="39"/>
      <c r="H568" s="46"/>
      <c r="J568" s="48"/>
      <c r="L568" s="46"/>
    </row>
    <row r="569" spans="1:12" s="37" customFormat="1" x14ac:dyDescent="0.35">
      <c r="A569" s="40"/>
      <c r="B569" s="39"/>
      <c r="H569" s="46"/>
      <c r="J569" s="48"/>
      <c r="L569" s="46"/>
    </row>
    <row r="570" spans="1:12" s="37" customFormat="1" x14ac:dyDescent="0.35">
      <c r="A570" s="40"/>
      <c r="B570" s="39"/>
      <c r="H570" s="46"/>
      <c r="J570" s="48"/>
      <c r="L570" s="46"/>
    </row>
    <row r="571" spans="1:12" s="37" customFormat="1" x14ac:dyDescent="0.35">
      <c r="A571" s="40"/>
      <c r="B571" s="39"/>
      <c r="H571" s="46"/>
      <c r="J571" s="48"/>
      <c r="L571" s="46"/>
    </row>
    <row r="572" spans="1:12" s="37" customFormat="1" x14ac:dyDescent="0.35">
      <c r="A572" s="40"/>
      <c r="B572" s="39"/>
      <c r="H572" s="46"/>
      <c r="J572" s="48"/>
      <c r="L572" s="46"/>
    </row>
    <row r="573" spans="1:12" s="37" customFormat="1" x14ac:dyDescent="0.35">
      <c r="A573" s="40"/>
      <c r="B573" s="39"/>
      <c r="H573" s="46"/>
      <c r="J573" s="48"/>
      <c r="L573" s="46"/>
    </row>
    <row r="574" spans="1:12" s="37" customFormat="1" x14ac:dyDescent="0.35">
      <c r="A574" s="40"/>
      <c r="B574" s="39"/>
      <c r="H574" s="46"/>
      <c r="J574" s="48"/>
      <c r="L574" s="46"/>
    </row>
    <row r="575" spans="1:12" s="37" customFormat="1" x14ac:dyDescent="0.35">
      <c r="A575" s="40"/>
      <c r="B575" s="39"/>
      <c r="H575" s="46"/>
      <c r="J575" s="48"/>
      <c r="L575" s="46"/>
    </row>
    <row r="576" spans="1:12" s="37" customFormat="1" x14ac:dyDescent="0.35">
      <c r="A576" s="40"/>
      <c r="B576" s="39"/>
      <c r="H576" s="46"/>
      <c r="J576" s="48"/>
      <c r="L576" s="46"/>
    </row>
    <row r="577" spans="1:12" s="37" customFormat="1" x14ac:dyDescent="0.35">
      <c r="A577" s="40"/>
      <c r="B577" s="39"/>
      <c r="H577" s="46"/>
      <c r="J577" s="48"/>
      <c r="L577" s="46"/>
    </row>
    <row r="578" spans="1:12" s="37" customFormat="1" x14ac:dyDescent="0.35">
      <c r="A578" s="40"/>
      <c r="B578" s="39"/>
      <c r="H578" s="46"/>
      <c r="J578" s="48"/>
      <c r="L578" s="46"/>
    </row>
    <row r="579" spans="1:12" s="37" customFormat="1" x14ac:dyDescent="0.35">
      <c r="A579" s="40"/>
      <c r="B579" s="39"/>
      <c r="H579" s="46"/>
      <c r="J579" s="48"/>
      <c r="L579" s="46"/>
    </row>
    <row r="580" spans="1:12" s="37" customFormat="1" x14ac:dyDescent="0.35">
      <c r="A580" s="40"/>
      <c r="B580" s="39"/>
      <c r="H580" s="46"/>
      <c r="J580" s="48"/>
      <c r="L580" s="46"/>
    </row>
    <row r="581" spans="1:12" s="37" customFormat="1" x14ac:dyDescent="0.35">
      <c r="A581" s="40"/>
      <c r="B581" s="39"/>
      <c r="H581" s="46"/>
      <c r="J581" s="48"/>
      <c r="L581" s="46"/>
    </row>
    <row r="582" spans="1:12" s="37" customFormat="1" x14ac:dyDescent="0.35">
      <c r="A582" s="40"/>
      <c r="B582" s="39"/>
      <c r="H582" s="46"/>
      <c r="J582" s="48"/>
      <c r="L582" s="46"/>
    </row>
    <row r="583" spans="1:12" s="37" customFormat="1" x14ac:dyDescent="0.35">
      <c r="A583" s="40"/>
      <c r="B583" s="39"/>
      <c r="H583" s="46"/>
      <c r="J583" s="48"/>
      <c r="L583" s="46"/>
    </row>
    <row r="584" spans="1:12" s="37" customFormat="1" x14ac:dyDescent="0.35">
      <c r="A584" s="40"/>
      <c r="B584" s="39"/>
      <c r="H584" s="46"/>
      <c r="J584" s="48"/>
      <c r="L584" s="46"/>
    </row>
    <row r="585" spans="1:12" s="37" customFormat="1" x14ac:dyDescent="0.35">
      <c r="A585" s="40"/>
      <c r="B585" s="39"/>
      <c r="H585" s="46"/>
      <c r="J585" s="48"/>
      <c r="L585" s="46"/>
    </row>
    <row r="586" spans="1:12" s="37" customFormat="1" x14ac:dyDescent="0.35">
      <c r="A586" s="40"/>
      <c r="B586" s="39"/>
      <c r="H586" s="46"/>
      <c r="J586" s="48"/>
      <c r="L586" s="46"/>
    </row>
    <row r="587" spans="1:12" s="37" customFormat="1" x14ac:dyDescent="0.35">
      <c r="A587" s="40"/>
      <c r="B587" s="39"/>
      <c r="H587" s="46"/>
      <c r="J587" s="48"/>
      <c r="L587" s="46"/>
    </row>
    <row r="588" spans="1:12" s="37" customFormat="1" x14ac:dyDescent="0.35">
      <c r="A588" s="40"/>
      <c r="B588" s="39"/>
      <c r="H588" s="46"/>
      <c r="J588" s="48"/>
      <c r="L588" s="46"/>
    </row>
    <row r="589" spans="1:12" s="37" customFormat="1" x14ac:dyDescent="0.35">
      <c r="A589" s="40"/>
      <c r="B589" s="39"/>
      <c r="H589" s="46"/>
      <c r="J589" s="48"/>
      <c r="L589" s="46"/>
    </row>
    <row r="590" spans="1:12" s="37" customFormat="1" x14ac:dyDescent="0.35">
      <c r="A590" s="40"/>
      <c r="B590" s="39"/>
      <c r="H590" s="46"/>
      <c r="J590" s="48"/>
      <c r="L590" s="46"/>
    </row>
    <row r="591" spans="1:12" s="37" customFormat="1" x14ac:dyDescent="0.35">
      <c r="A591" s="40"/>
      <c r="B591" s="39"/>
      <c r="H591" s="46"/>
      <c r="J591" s="48"/>
      <c r="L591" s="46"/>
    </row>
    <row r="592" spans="1:12" s="37" customFormat="1" x14ac:dyDescent="0.35">
      <c r="A592" s="40"/>
      <c r="B592" s="39"/>
      <c r="H592" s="46"/>
      <c r="J592" s="48"/>
      <c r="L592" s="46"/>
    </row>
    <row r="593" spans="1:12" s="37" customFormat="1" ht="14.75" customHeight="1" x14ac:dyDescent="0.35">
      <c r="A593" s="40"/>
      <c r="B593" s="39"/>
      <c r="H593" s="46"/>
      <c r="J593" s="48"/>
      <c r="L593" s="46"/>
    </row>
    <row r="594" spans="1:12" s="37" customFormat="1" ht="14.75" customHeight="1" x14ac:dyDescent="0.35">
      <c r="A594" s="40"/>
      <c r="B594" s="39"/>
      <c r="H594" s="46"/>
      <c r="J594" s="48"/>
      <c r="L594" s="46"/>
    </row>
    <row r="595" spans="1:12" s="37" customFormat="1" ht="14.75" customHeight="1" x14ac:dyDescent="0.35">
      <c r="A595" s="40"/>
      <c r="B595" s="39"/>
      <c r="H595" s="46"/>
      <c r="J595" s="48"/>
      <c r="L595" s="46"/>
    </row>
    <row r="596" spans="1:12" s="37" customFormat="1" ht="14.75" customHeight="1" x14ac:dyDescent="0.35">
      <c r="A596" s="40"/>
      <c r="B596" s="39"/>
      <c r="H596" s="46"/>
      <c r="J596" s="48"/>
      <c r="L596" s="46"/>
    </row>
    <row r="597" spans="1:12" s="37" customFormat="1" ht="14.75" customHeight="1" x14ac:dyDescent="0.35">
      <c r="A597" s="40"/>
      <c r="B597" s="39"/>
      <c r="H597" s="46"/>
      <c r="J597" s="48"/>
      <c r="L597" s="46"/>
    </row>
    <row r="598" spans="1:12" s="37" customFormat="1" ht="14.75" customHeight="1" x14ac:dyDescent="0.35">
      <c r="A598" s="40"/>
      <c r="B598" s="39"/>
      <c r="H598" s="46"/>
      <c r="J598" s="48"/>
      <c r="L598" s="46"/>
    </row>
    <row r="599" spans="1:12" s="37" customFormat="1" ht="14.75" customHeight="1" x14ac:dyDescent="0.35">
      <c r="A599" s="40"/>
      <c r="B599" s="39"/>
      <c r="H599" s="46"/>
      <c r="J599" s="48"/>
      <c r="L599" s="46"/>
    </row>
    <row r="600" spans="1:12" s="37" customFormat="1" ht="14.75" customHeight="1" x14ac:dyDescent="0.35">
      <c r="A600" s="40"/>
      <c r="B600" s="39"/>
      <c r="H600" s="46"/>
      <c r="J600" s="48"/>
      <c r="L600" s="46"/>
    </row>
    <row r="601" spans="1:12" s="37" customFormat="1" ht="14.75" customHeight="1" x14ac:dyDescent="0.35">
      <c r="A601" s="40"/>
      <c r="B601" s="39"/>
      <c r="H601" s="46"/>
      <c r="J601" s="48"/>
      <c r="L601" s="46"/>
    </row>
    <row r="602" spans="1:12" s="37" customFormat="1" ht="14.75" customHeight="1" x14ac:dyDescent="0.35">
      <c r="A602" s="40"/>
      <c r="B602" s="39"/>
      <c r="H602" s="46"/>
      <c r="J602" s="48"/>
      <c r="L602" s="46"/>
    </row>
    <row r="603" spans="1:12" s="37" customFormat="1" ht="14.75" customHeight="1" x14ac:dyDescent="0.35">
      <c r="A603" s="40"/>
      <c r="B603" s="39"/>
      <c r="H603" s="46"/>
      <c r="J603" s="48"/>
      <c r="L603" s="46"/>
    </row>
    <row r="604" spans="1:12" s="37" customFormat="1" ht="14.75" customHeight="1" x14ac:dyDescent="0.35">
      <c r="A604" s="40"/>
      <c r="B604" s="39"/>
      <c r="H604" s="46"/>
      <c r="J604" s="48"/>
      <c r="L604" s="46"/>
    </row>
    <row r="605" spans="1:12" s="37" customFormat="1" ht="14.75" customHeight="1" x14ac:dyDescent="0.35">
      <c r="A605" s="40"/>
      <c r="B605" s="39"/>
      <c r="H605" s="46"/>
      <c r="J605" s="48"/>
      <c r="L605" s="46"/>
    </row>
    <row r="606" spans="1:12" s="37" customFormat="1" ht="14.75" customHeight="1" x14ac:dyDescent="0.35">
      <c r="A606" s="40"/>
      <c r="B606" s="39"/>
      <c r="H606" s="46"/>
      <c r="J606" s="48"/>
      <c r="L606" s="46"/>
    </row>
    <row r="607" spans="1:12" s="37" customFormat="1" ht="14.75" customHeight="1" x14ac:dyDescent="0.35">
      <c r="A607" s="40"/>
      <c r="B607" s="39"/>
      <c r="H607" s="46"/>
      <c r="J607" s="48"/>
      <c r="L607" s="46"/>
    </row>
    <row r="608" spans="1:12" s="37" customFormat="1" ht="14.75" customHeight="1" x14ac:dyDescent="0.35">
      <c r="A608" s="40"/>
      <c r="B608" s="39"/>
      <c r="H608" s="46"/>
      <c r="J608" s="48"/>
      <c r="L608" s="46"/>
    </row>
    <row r="609" spans="1:12" s="37" customFormat="1" ht="14.75" customHeight="1" x14ac:dyDescent="0.35">
      <c r="A609" s="40"/>
      <c r="B609" s="39"/>
      <c r="H609" s="46"/>
      <c r="J609" s="48"/>
      <c r="L609" s="46"/>
    </row>
    <row r="610" spans="1:12" s="37" customFormat="1" ht="14.75" customHeight="1" x14ac:dyDescent="0.35">
      <c r="A610" s="40"/>
      <c r="B610" s="39"/>
      <c r="H610" s="46"/>
      <c r="J610" s="48"/>
      <c r="L610" s="46"/>
    </row>
    <row r="611" spans="1:12" s="37" customFormat="1" ht="14.75" customHeight="1" x14ac:dyDescent="0.35">
      <c r="A611" s="40"/>
      <c r="B611" s="39"/>
      <c r="H611" s="46"/>
      <c r="J611" s="48"/>
      <c r="L611" s="46"/>
    </row>
    <row r="612" spans="1:12" s="37" customFormat="1" ht="14.75" customHeight="1" x14ac:dyDescent="0.35">
      <c r="A612" s="40"/>
      <c r="B612" s="39"/>
      <c r="H612" s="46"/>
      <c r="J612" s="48"/>
      <c r="L612" s="46"/>
    </row>
    <row r="613" spans="1:12" s="37" customFormat="1" ht="14.75" customHeight="1" x14ac:dyDescent="0.35">
      <c r="A613" s="40"/>
      <c r="B613" s="39"/>
      <c r="H613" s="46"/>
      <c r="J613" s="48"/>
      <c r="L613" s="46"/>
    </row>
    <row r="614" spans="1:12" s="37" customFormat="1" ht="14.75" customHeight="1" x14ac:dyDescent="0.35">
      <c r="A614" s="40"/>
      <c r="B614" s="39"/>
      <c r="H614" s="46"/>
      <c r="J614" s="48"/>
      <c r="L614" s="46"/>
    </row>
    <row r="615" spans="1:12" s="37" customFormat="1" ht="14.75" customHeight="1" x14ac:dyDescent="0.35">
      <c r="A615" s="40"/>
      <c r="B615" s="39"/>
      <c r="H615" s="46"/>
      <c r="J615" s="48"/>
      <c r="L615" s="46"/>
    </row>
    <row r="616" spans="1:12" s="37" customFormat="1" ht="14.75" customHeight="1" x14ac:dyDescent="0.35">
      <c r="A616" s="40"/>
      <c r="B616" s="39"/>
      <c r="H616" s="46"/>
      <c r="J616" s="48"/>
      <c r="L616" s="46"/>
    </row>
    <row r="617" spans="1:12" s="37" customFormat="1" ht="14.75" customHeight="1" x14ac:dyDescent="0.35">
      <c r="A617" s="40"/>
      <c r="B617" s="39"/>
      <c r="H617" s="46"/>
      <c r="J617" s="48"/>
      <c r="L617" s="46"/>
    </row>
    <row r="618" spans="1:12" s="37" customFormat="1" ht="14.75" customHeight="1" x14ac:dyDescent="0.35">
      <c r="A618" s="40"/>
      <c r="B618" s="39"/>
      <c r="H618" s="46"/>
      <c r="J618" s="48"/>
      <c r="L618" s="46"/>
    </row>
    <row r="619" spans="1:12" s="37" customFormat="1" ht="14.75" customHeight="1" x14ac:dyDescent="0.35">
      <c r="A619" s="40"/>
      <c r="B619" s="39"/>
      <c r="H619" s="46"/>
      <c r="J619" s="48"/>
      <c r="L619" s="46"/>
    </row>
    <row r="620" spans="1:12" s="37" customFormat="1" ht="14.75" customHeight="1" x14ac:dyDescent="0.35">
      <c r="A620" s="40"/>
      <c r="B620" s="39"/>
      <c r="H620" s="46"/>
      <c r="J620" s="48"/>
      <c r="L620" s="46"/>
    </row>
    <row r="621" spans="1:12" s="37" customFormat="1" ht="14.75" customHeight="1" x14ac:dyDescent="0.35">
      <c r="A621" s="40"/>
      <c r="B621" s="39"/>
      <c r="H621" s="46"/>
      <c r="J621" s="48"/>
      <c r="L621" s="46"/>
    </row>
    <row r="622" spans="1:12" s="37" customFormat="1" ht="14.75" customHeight="1" x14ac:dyDescent="0.35">
      <c r="A622" s="40"/>
      <c r="B622" s="39"/>
      <c r="H622" s="46"/>
      <c r="J622" s="48"/>
      <c r="L622" s="46"/>
    </row>
    <row r="623" spans="1:12" s="37" customFormat="1" ht="14.75" customHeight="1" x14ac:dyDescent="0.35">
      <c r="A623" s="40"/>
      <c r="B623" s="39"/>
      <c r="H623" s="46"/>
      <c r="J623" s="48"/>
      <c r="L623" s="46"/>
    </row>
    <row r="624" spans="1:12" s="37" customFormat="1" ht="14.75" customHeight="1" x14ac:dyDescent="0.35">
      <c r="A624" s="40"/>
      <c r="B624" s="39"/>
      <c r="H624" s="46"/>
      <c r="J624" s="48"/>
      <c r="L624" s="46"/>
    </row>
    <row r="625" spans="1:12" s="37" customFormat="1" ht="14.75" customHeight="1" x14ac:dyDescent="0.35">
      <c r="A625" s="40"/>
      <c r="B625" s="39"/>
      <c r="H625" s="46"/>
      <c r="J625" s="48"/>
      <c r="L625" s="46"/>
    </row>
    <row r="626" spans="1:12" s="37" customFormat="1" ht="14.75" customHeight="1" x14ac:dyDescent="0.35">
      <c r="A626" s="40"/>
      <c r="B626" s="39"/>
      <c r="H626" s="46"/>
      <c r="J626" s="48"/>
      <c r="L626" s="46"/>
    </row>
    <row r="627" spans="1:12" s="37" customFormat="1" ht="14.75" customHeight="1" x14ac:dyDescent="0.35">
      <c r="A627" s="40"/>
      <c r="B627" s="39"/>
      <c r="H627" s="46"/>
      <c r="J627" s="48"/>
      <c r="L627" s="46"/>
    </row>
    <row r="628" spans="1:12" s="37" customFormat="1" ht="14.75" customHeight="1" x14ac:dyDescent="0.35">
      <c r="A628" s="40"/>
      <c r="B628" s="39"/>
      <c r="H628" s="46"/>
      <c r="J628" s="48"/>
      <c r="L628" s="46"/>
    </row>
    <row r="629" spans="1:12" s="37" customFormat="1" ht="14.75" customHeight="1" x14ac:dyDescent="0.35">
      <c r="A629" s="40"/>
      <c r="B629" s="39"/>
      <c r="E629" s="48"/>
      <c r="F629" s="48"/>
      <c r="G629" s="48"/>
      <c r="H629" s="46"/>
      <c r="J629" s="48"/>
      <c r="L629" s="46"/>
    </row>
    <row r="630" spans="1:12" s="37" customFormat="1" ht="14.75" customHeight="1" x14ac:dyDescent="0.35">
      <c r="A630" s="40"/>
      <c r="B630" s="39"/>
      <c r="H630" s="46"/>
      <c r="J630" s="48"/>
      <c r="L630" s="46"/>
    </row>
    <row r="631" spans="1:12" s="37" customFormat="1" x14ac:dyDescent="0.35">
      <c r="A631" s="40"/>
      <c r="B631" s="39"/>
      <c r="H631" s="46"/>
      <c r="J631" s="48"/>
      <c r="L631" s="46"/>
    </row>
    <row r="632" spans="1:12" s="37" customFormat="1" x14ac:dyDescent="0.35">
      <c r="A632" s="40"/>
      <c r="B632" s="39"/>
      <c r="H632" s="46"/>
      <c r="J632" s="48"/>
      <c r="L632" s="46"/>
    </row>
    <row r="633" spans="1:12" s="37" customFormat="1" x14ac:dyDescent="0.35">
      <c r="A633" s="40"/>
      <c r="B633" s="39"/>
      <c r="H633" s="46"/>
      <c r="J633" s="48"/>
      <c r="L633" s="46"/>
    </row>
    <row r="634" spans="1:12" s="37" customFormat="1" x14ac:dyDescent="0.35">
      <c r="A634" s="40"/>
      <c r="B634" s="39"/>
      <c r="H634" s="46"/>
      <c r="J634" s="48"/>
      <c r="L634" s="46"/>
    </row>
    <row r="635" spans="1:12" s="37" customFormat="1" x14ac:dyDescent="0.35">
      <c r="A635" s="40"/>
      <c r="B635" s="39"/>
      <c r="H635" s="46"/>
      <c r="J635" s="48"/>
      <c r="L635" s="46"/>
    </row>
    <row r="636" spans="1:12" s="37" customFormat="1" x14ac:dyDescent="0.35">
      <c r="A636" s="40"/>
      <c r="B636" s="39"/>
      <c r="H636" s="46"/>
      <c r="J636" s="48"/>
      <c r="L636" s="46"/>
    </row>
    <row r="637" spans="1:12" s="37" customFormat="1" x14ac:dyDescent="0.35">
      <c r="A637" s="40"/>
      <c r="B637" s="39"/>
      <c r="E637" s="48"/>
      <c r="F637" s="48"/>
      <c r="G637" s="48"/>
      <c r="H637" s="46"/>
      <c r="J637" s="48"/>
      <c r="L637" s="46"/>
    </row>
    <row r="638" spans="1:12" s="37" customFormat="1" x14ac:dyDescent="0.35">
      <c r="A638" s="40"/>
      <c r="B638" s="39"/>
      <c r="H638" s="46"/>
      <c r="J638" s="48"/>
      <c r="L638" s="46"/>
    </row>
    <row r="639" spans="1:12" s="37" customFormat="1" x14ac:dyDescent="0.35">
      <c r="A639" s="40"/>
      <c r="B639" s="39"/>
      <c r="H639" s="46"/>
      <c r="J639" s="48"/>
      <c r="L639" s="46"/>
    </row>
    <row r="640" spans="1:12" s="37" customFormat="1" x14ac:dyDescent="0.35">
      <c r="A640" s="40"/>
      <c r="B640" s="39"/>
      <c r="H640" s="46"/>
      <c r="J640" s="48"/>
      <c r="L640" s="46"/>
    </row>
    <row r="641" spans="1:12" s="37" customFormat="1" x14ac:dyDescent="0.35">
      <c r="A641" s="40"/>
      <c r="B641" s="39"/>
      <c r="H641" s="46"/>
      <c r="J641" s="48"/>
      <c r="L641" s="46"/>
    </row>
    <row r="642" spans="1:12" s="37" customFormat="1" x14ac:dyDescent="0.35">
      <c r="A642" s="40"/>
      <c r="B642" s="39"/>
      <c r="H642" s="46"/>
      <c r="J642" s="48"/>
      <c r="L642" s="46"/>
    </row>
    <row r="643" spans="1:12" s="37" customFormat="1" x14ac:dyDescent="0.35">
      <c r="A643" s="40"/>
      <c r="B643" s="39"/>
      <c r="H643" s="46"/>
      <c r="J643" s="48"/>
      <c r="L643" s="46"/>
    </row>
    <row r="644" spans="1:12" s="37" customFormat="1" x14ac:dyDescent="0.35">
      <c r="A644" s="40"/>
      <c r="B644" s="39"/>
      <c r="H644" s="46"/>
      <c r="J644" s="48"/>
      <c r="L644" s="46"/>
    </row>
    <row r="645" spans="1:12" s="37" customFormat="1" x14ac:dyDescent="0.35">
      <c r="A645" s="40"/>
      <c r="B645" s="39"/>
      <c r="H645" s="46"/>
      <c r="J645" s="48"/>
      <c r="L645" s="46"/>
    </row>
    <row r="646" spans="1:12" s="37" customFormat="1" x14ac:dyDescent="0.35">
      <c r="A646" s="40"/>
      <c r="B646" s="39"/>
      <c r="H646" s="46"/>
      <c r="J646" s="48"/>
      <c r="L646" s="46"/>
    </row>
    <row r="647" spans="1:12" s="37" customFormat="1" x14ac:dyDescent="0.35">
      <c r="A647" s="40"/>
      <c r="B647" s="39"/>
      <c r="H647" s="46"/>
      <c r="J647" s="48"/>
      <c r="L647" s="46"/>
    </row>
    <row r="648" spans="1:12" s="37" customFormat="1" x14ac:dyDescent="0.35">
      <c r="A648" s="40"/>
      <c r="B648" s="39"/>
      <c r="H648" s="46"/>
      <c r="J648" s="48"/>
      <c r="L648" s="46"/>
    </row>
    <row r="649" spans="1:12" s="37" customFormat="1" x14ac:dyDescent="0.35">
      <c r="A649" s="40"/>
      <c r="B649" s="39"/>
      <c r="H649" s="46"/>
      <c r="J649" s="48"/>
      <c r="L649" s="46"/>
    </row>
    <row r="650" spans="1:12" s="37" customFormat="1" x14ac:dyDescent="0.35">
      <c r="A650" s="40"/>
      <c r="B650" s="39"/>
      <c r="H650" s="46"/>
      <c r="J650" s="48"/>
      <c r="L650" s="46"/>
    </row>
    <row r="651" spans="1:12" s="37" customFormat="1" x14ac:dyDescent="0.35">
      <c r="A651" s="40"/>
      <c r="B651" s="39"/>
      <c r="H651" s="46"/>
      <c r="J651" s="48"/>
      <c r="L651" s="46"/>
    </row>
    <row r="652" spans="1:12" s="37" customFormat="1" x14ac:dyDescent="0.35">
      <c r="A652" s="40"/>
      <c r="B652" s="39"/>
      <c r="H652" s="46"/>
      <c r="J652" s="48"/>
      <c r="L652" s="46"/>
    </row>
    <row r="653" spans="1:12" s="37" customFormat="1" x14ac:dyDescent="0.35">
      <c r="A653" s="40"/>
      <c r="B653" s="39"/>
      <c r="H653" s="46"/>
      <c r="J653" s="48"/>
      <c r="L653" s="46"/>
    </row>
    <row r="654" spans="1:12" s="37" customFormat="1" x14ac:dyDescent="0.35">
      <c r="A654" s="40"/>
      <c r="B654" s="39"/>
      <c r="H654" s="46"/>
      <c r="J654" s="48"/>
      <c r="L654" s="46"/>
    </row>
    <row r="655" spans="1:12" s="37" customFormat="1" x14ac:dyDescent="0.35">
      <c r="A655" s="40"/>
      <c r="B655" s="39"/>
      <c r="H655" s="46"/>
      <c r="J655" s="48"/>
      <c r="L655" s="46"/>
    </row>
    <row r="656" spans="1:12" s="37" customFormat="1" x14ac:dyDescent="0.35">
      <c r="A656" s="40"/>
      <c r="B656" s="39"/>
      <c r="H656" s="46"/>
      <c r="J656" s="48"/>
      <c r="L656" s="46"/>
    </row>
    <row r="657" spans="1:12" s="37" customFormat="1" x14ac:dyDescent="0.35">
      <c r="A657" s="40"/>
      <c r="B657" s="39"/>
      <c r="H657" s="46"/>
      <c r="J657" s="48"/>
      <c r="L657" s="46"/>
    </row>
    <row r="658" spans="1:12" s="37" customFormat="1" x14ac:dyDescent="0.35">
      <c r="A658" s="40"/>
      <c r="B658" s="39"/>
      <c r="H658" s="46"/>
      <c r="J658" s="48"/>
      <c r="L658" s="46"/>
    </row>
    <row r="659" spans="1:12" s="37" customFormat="1" x14ac:dyDescent="0.35">
      <c r="A659" s="40"/>
      <c r="B659" s="39"/>
      <c r="H659" s="46"/>
      <c r="J659" s="48"/>
      <c r="L659" s="46"/>
    </row>
    <row r="660" spans="1:12" s="37" customFormat="1" x14ac:dyDescent="0.35">
      <c r="A660" s="40"/>
      <c r="B660" s="39"/>
      <c r="H660" s="46"/>
      <c r="J660" s="48"/>
      <c r="L660" s="46"/>
    </row>
    <row r="661" spans="1:12" s="37" customFormat="1" x14ac:dyDescent="0.35">
      <c r="A661" s="40"/>
      <c r="B661" s="39"/>
      <c r="H661" s="46"/>
      <c r="J661" s="48"/>
      <c r="L661" s="46"/>
    </row>
    <row r="662" spans="1:12" s="37" customFormat="1" x14ac:dyDescent="0.35">
      <c r="A662" s="40"/>
      <c r="B662" s="39"/>
      <c r="H662" s="46"/>
      <c r="J662" s="48"/>
      <c r="L662" s="46"/>
    </row>
    <row r="663" spans="1:12" s="37" customFormat="1" x14ac:dyDescent="0.35">
      <c r="A663" s="40"/>
      <c r="B663" s="39"/>
      <c r="H663" s="46"/>
      <c r="J663" s="48"/>
      <c r="L663" s="46"/>
    </row>
    <row r="664" spans="1:12" s="37" customFormat="1" x14ac:dyDescent="0.35">
      <c r="A664" s="40"/>
      <c r="B664" s="39"/>
      <c r="H664" s="46"/>
      <c r="J664" s="48"/>
      <c r="L664" s="46"/>
    </row>
    <row r="665" spans="1:12" s="37" customFormat="1" x14ac:dyDescent="0.35">
      <c r="A665" s="40"/>
      <c r="B665" s="39"/>
      <c r="H665" s="46"/>
      <c r="J665" s="48"/>
      <c r="L665" s="46"/>
    </row>
    <row r="666" spans="1:12" s="37" customFormat="1" x14ac:dyDescent="0.35">
      <c r="A666" s="40"/>
      <c r="B666" s="39"/>
      <c r="H666" s="46"/>
      <c r="J666" s="48"/>
      <c r="L666" s="46"/>
    </row>
    <row r="667" spans="1:12" s="37" customFormat="1" x14ac:dyDescent="0.35">
      <c r="A667" s="40"/>
      <c r="B667" s="39"/>
      <c r="H667" s="46"/>
      <c r="J667" s="48"/>
      <c r="L667" s="46"/>
    </row>
    <row r="668" spans="1:12" s="37" customFormat="1" x14ac:dyDescent="0.35">
      <c r="A668" s="40"/>
      <c r="B668" s="39"/>
      <c r="H668" s="46"/>
      <c r="J668" s="48"/>
      <c r="L668" s="46"/>
    </row>
    <row r="669" spans="1:12" s="37" customFormat="1" x14ac:dyDescent="0.35">
      <c r="A669" s="40"/>
      <c r="B669" s="39"/>
      <c r="H669" s="46"/>
      <c r="J669" s="48"/>
      <c r="L669" s="46"/>
    </row>
    <row r="670" spans="1:12" s="37" customFormat="1" x14ac:dyDescent="0.35">
      <c r="A670" s="40"/>
      <c r="B670" s="39"/>
      <c r="H670" s="46"/>
      <c r="J670" s="48"/>
      <c r="L670" s="46"/>
    </row>
    <row r="671" spans="1:12" s="37" customFormat="1" x14ac:dyDescent="0.35">
      <c r="A671" s="40"/>
      <c r="B671" s="39"/>
      <c r="H671" s="46"/>
      <c r="J671" s="48"/>
      <c r="L671" s="46"/>
    </row>
    <row r="672" spans="1:12" s="37" customFormat="1" x14ac:dyDescent="0.35">
      <c r="A672" s="40"/>
      <c r="B672" s="39"/>
      <c r="H672" s="46"/>
      <c r="J672" s="48"/>
      <c r="L672" s="46"/>
    </row>
    <row r="673" spans="1:12" s="37" customFormat="1" x14ac:dyDescent="0.35">
      <c r="A673" s="40"/>
      <c r="B673" s="39"/>
      <c r="H673" s="46"/>
      <c r="J673" s="48"/>
      <c r="L673" s="46"/>
    </row>
    <row r="674" spans="1:12" s="37" customFormat="1" x14ac:dyDescent="0.35">
      <c r="A674" s="40"/>
      <c r="B674" s="39"/>
      <c r="H674" s="46"/>
      <c r="J674" s="48"/>
      <c r="L674" s="46"/>
    </row>
    <row r="675" spans="1:12" s="37" customFormat="1" x14ac:dyDescent="0.35">
      <c r="A675" s="40"/>
      <c r="B675" s="39"/>
      <c r="H675" s="46"/>
      <c r="J675" s="48"/>
      <c r="L675" s="46"/>
    </row>
    <row r="676" spans="1:12" s="37" customFormat="1" x14ac:dyDescent="0.35">
      <c r="A676" s="40"/>
      <c r="B676" s="39"/>
      <c r="H676" s="46"/>
      <c r="J676" s="48"/>
      <c r="L676" s="46"/>
    </row>
    <row r="677" spans="1:12" s="37" customFormat="1" x14ac:dyDescent="0.35">
      <c r="A677" s="40"/>
      <c r="B677" s="39"/>
      <c r="H677" s="46"/>
      <c r="J677" s="48"/>
      <c r="L677" s="46"/>
    </row>
    <row r="678" spans="1:12" s="37" customFormat="1" x14ac:dyDescent="0.35">
      <c r="A678" s="40"/>
      <c r="B678" s="39"/>
      <c r="H678" s="46"/>
      <c r="J678" s="48"/>
      <c r="L678" s="46"/>
    </row>
    <row r="679" spans="1:12" s="37" customFormat="1" x14ac:dyDescent="0.35">
      <c r="A679" s="40"/>
      <c r="B679" s="39"/>
      <c r="H679" s="46"/>
      <c r="J679" s="48"/>
      <c r="L679" s="46"/>
    </row>
    <row r="680" spans="1:12" s="37" customFormat="1" x14ac:dyDescent="0.35">
      <c r="A680" s="40"/>
      <c r="B680" s="39"/>
      <c r="H680" s="46"/>
      <c r="J680" s="48"/>
      <c r="L680" s="46"/>
    </row>
    <row r="681" spans="1:12" s="37" customFormat="1" x14ac:dyDescent="0.35">
      <c r="A681" s="40"/>
      <c r="B681" s="39"/>
      <c r="H681" s="46"/>
      <c r="J681" s="48"/>
      <c r="L681" s="46"/>
    </row>
    <row r="682" spans="1:12" s="37" customFormat="1" x14ac:dyDescent="0.35">
      <c r="A682" s="40"/>
      <c r="B682" s="39"/>
      <c r="H682" s="46"/>
      <c r="J682" s="48"/>
      <c r="L682" s="46"/>
    </row>
    <row r="683" spans="1:12" s="37" customFormat="1" x14ac:dyDescent="0.35">
      <c r="A683" s="40"/>
      <c r="B683" s="39"/>
      <c r="H683" s="46"/>
      <c r="J683" s="48"/>
      <c r="L683" s="46"/>
    </row>
    <row r="684" spans="1:12" s="37" customFormat="1" x14ac:dyDescent="0.35">
      <c r="A684" s="40"/>
      <c r="B684" s="39"/>
      <c r="H684" s="46"/>
      <c r="J684" s="48"/>
      <c r="L684" s="46"/>
    </row>
    <row r="685" spans="1:12" s="37" customFormat="1" x14ac:dyDescent="0.35">
      <c r="A685" s="40"/>
      <c r="B685" s="39"/>
      <c r="H685" s="46"/>
      <c r="J685" s="48"/>
      <c r="L685" s="46"/>
    </row>
    <row r="686" spans="1:12" s="37" customFormat="1" x14ac:dyDescent="0.35">
      <c r="A686" s="40"/>
      <c r="B686" s="39"/>
      <c r="H686" s="46"/>
      <c r="J686" s="48"/>
      <c r="L686" s="46"/>
    </row>
    <row r="687" spans="1:12" s="37" customFormat="1" x14ac:dyDescent="0.35">
      <c r="A687" s="40"/>
      <c r="B687" s="39"/>
      <c r="H687" s="46"/>
      <c r="J687" s="48"/>
      <c r="L687" s="46"/>
    </row>
    <row r="688" spans="1:12" s="37" customFormat="1" x14ac:dyDescent="0.35">
      <c r="A688" s="40"/>
      <c r="B688" s="39"/>
      <c r="H688" s="46"/>
      <c r="J688" s="48"/>
      <c r="L688" s="46"/>
    </row>
    <row r="689" spans="1:12" s="37" customFormat="1" x14ac:dyDescent="0.35">
      <c r="A689" s="40"/>
      <c r="B689" s="39"/>
      <c r="H689" s="46"/>
      <c r="J689" s="48"/>
      <c r="L689" s="46"/>
    </row>
    <row r="690" spans="1:12" s="37" customFormat="1" x14ac:dyDescent="0.35">
      <c r="A690" s="40"/>
      <c r="B690" s="39"/>
      <c r="H690" s="46"/>
      <c r="J690" s="48"/>
      <c r="L690" s="46"/>
    </row>
    <row r="691" spans="1:12" s="37" customFormat="1" x14ac:dyDescent="0.35">
      <c r="A691" s="40"/>
      <c r="B691" s="39"/>
      <c r="H691" s="46"/>
      <c r="J691" s="48"/>
      <c r="L691" s="46"/>
    </row>
    <row r="692" spans="1:12" s="37" customFormat="1" ht="14.75" customHeight="1" x14ac:dyDescent="0.35">
      <c r="A692" s="40"/>
      <c r="B692" s="39"/>
      <c r="H692" s="46"/>
      <c r="J692" s="48"/>
      <c r="L692" s="46"/>
    </row>
    <row r="693" spans="1:12" s="37" customFormat="1" ht="14.75" customHeight="1" x14ac:dyDescent="0.35">
      <c r="A693" s="40"/>
      <c r="B693" s="39"/>
      <c r="H693" s="46"/>
      <c r="J693" s="48"/>
      <c r="L693" s="46"/>
    </row>
    <row r="694" spans="1:12" s="37" customFormat="1" ht="14.75" customHeight="1" x14ac:dyDescent="0.35">
      <c r="A694" s="40"/>
      <c r="B694" s="39"/>
      <c r="H694" s="46"/>
      <c r="J694" s="48"/>
      <c r="L694" s="46"/>
    </row>
    <row r="695" spans="1:12" s="37" customFormat="1" ht="14.75" customHeight="1" x14ac:dyDescent="0.35">
      <c r="A695" s="40"/>
      <c r="B695" s="39"/>
      <c r="H695" s="46"/>
      <c r="J695" s="48"/>
      <c r="L695" s="46"/>
    </row>
    <row r="696" spans="1:12" s="37" customFormat="1" ht="14.75" customHeight="1" x14ac:dyDescent="0.35">
      <c r="A696" s="40"/>
      <c r="B696" s="39"/>
      <c r="H696" s="46"/>
      <c r="J696" s="48"/>
      <c r="L696" s="46"/>
    </row>
    <row r="697" spans="1:12" s="37" customFormat="1" ht="14.75" customHeight="1" x14ac:dyDescent="0.35">
      <c r="A697" s="40"/>
      <c r="B697" s="39"/>
      <c r="H697" s="46"/>
      <c r="J697" s="48"/>
      <c r="L697" s="46"/>
    </row>
    <row r="698" spans="1:12" s="37" customFormat="1" ht="14.75" customHeight="1" x14ac:dyDescent="0.35">
      <c r="A698" s="40"/>
      <c r="B698" s="39"/>
      <c r="H698" s="46"/>
      <c r="J698" s="48"/>
      <c r="L698" s="46"/>
    </row>
    <row r="699" spans="1:12" s="37" customFormat="1" ht="14.75" customHeight="1" x14ac:dyDescent="0.35">
      <c r="A699" s="40"/>
      <c r="B699" s="39"/>
      <c r="H699" s="46"/>
      <c r="J699" s="48"/>
      <c r="L699" s="46"/>
    </row>
    <row r="700" spans="1:12" s="37" customFormat="1" ht="14.75" customHeight="1" x14ac:dyDescent="0.35">
      <c r="A700" s="40"/>
      <c r="B700" s="39"/>
      <c r="H700" s="46"/>
      <c r="J700" s="48"/>
      <c r="L700" s="46"/>
    </row>
    <row r="701" spans="1:12" s="37" customFormat="1" ht="14.75" customHeight="1" x14ac:dyDescent="0.35">
      <c r="A701" s="40"/>
      <c r="B701" s="39"/>
      <c r="H701" s="46"/>
      <c r="J701" s="48"/>
      <c r="L701" s="46"/>
    </row>
    <row r="702" spans="1:12" s="37" customFormat="1" ht="14.75" customHeight="1" x14ac:dyDescent="0.35">
      <c r="A702" s="40"/>
      <c r="B702" s="39"/>
      <c r="H702" s="46"/>
      <c r="J702" s="48"/>
      <c r="L702" s="46"/>
    </row>
    <row r="703" spans="1:12" s="37" customFormat="1" ht="14.75" customHeight="1" x14ac:dyDescent="0.35">
      <c r="A703" s="40"/>
      <c r="B703" s="39"/>
      <c r="H703" s="46"/>
      <c r="J703" s="48"/>
      <c r="L703" s="46"/>
    </row>
    <row r="704" spans="1:12" s="37" customFormat="1" ht="14.75" customHeight="1" x14ac:dyDescent="0.35">
      <c r="A704" s="40"/>
      <c r="B704" s="39"/>
      <c r="H704" s="46"/>
      <c r="J704" s="48"/>
      <c r="L704" s="46"/>
    </row>
    <row r="705" spans="1:12" s="37" customFormat="1" ht="14.75" customHeight="1" x14ac:dyDescent="0.35">
      <c r="A705" s="40"/>
      <c r="B705" s="39"/>
      <c r="H705" s="46"/>
      <c r="J705" s="48"/>
      <c r="L705" s="46"/>
    </row>
    <row r="706" spans="1:12" s="37" customFormat="1" ht="14.75" customHeight="1" x14ac:dyDescent="0.35">
      <c r="A706" s="40"/>
      <c r="B706" s="39"/>
      <c r="H706" s="46"/>
      <c r="J706" s="48"/>
      <c r="L706" s="46"/>
    </row>
    <row r="707" spans="1:12" s="37" customFormat="1" ht="14.75" customHeight="1" x14ac:dyDescent="0.35">
      <c r="A707" s="40"/>
      <c r="B707" s="39"/>
      <c r="H707" s="46"/>
      <c r="J707" s="48"/>
      <c r="L707" s="46"/>
    </row>
    <row r="708" spans="1:12" s="37" customFormat="1" ht="14.75" customHeight="1" x14ac:dyDescent="0.35">
      <c r="A708" s="40"/>
      <c r="B708" s="39"/>
      <c r="H708" s="46"/>
      <c r="J708" s="48"/>
      <c r="L708" s="46"/>
    </row>
    <row r="709" spans="1:12" s="37" customFormat="1" ht="14.75" customHeight="1" x14ac:dyDescent="0.35">
      <c r="A709" s="40"/>
      <c r="B709" s="39"/>
      <c r="H709" s="46"/>
      <c r="J709" s="48"/>
      <c r="L709" s="46"/>
    </row>
    <row r="710" spans="1:12" s="37" customFormat="1" ht="14.75" customHeight="1" x14ac:dyDescent="0.35">
      <c r="A710" s="40"/>
      <c r="B710" s="39"/>
      <c r="H710" s="46"/>
      <c r="J710" s="48"/>
      <c r="L710" s="46"/>
    </row>
    <row r="711" spans="1:12" s="37" customFormat="1" ht="14.75" customHeight="1" x14ac:dyDescent="0.35">
      <c r="A711" s="40"/>
      <c r="B711" s="39"/>
      <c r="H711" s="46"/>
      <c r="J711" s="48"/>
      <c r="L711" s="46"/>
    </row>
    <row r="712" spans="1:12" s="37" customFormat="1" ht="14.75" customHeight="1" x14ac:dyDescent="0.35">
      <c r="A712" s="40"/>
      <c r="B712" s="39"/>
      <c r="H712" s="46"/>
      <c r="J712" s="48"/>
      <c r="L712" s="46"/>
    </row>
    <row r="713" spans="1:12" s="37" customFormat="1" ht="14.75" customHeight="1" x14ac:dyDescent="0.35">
      <c r="A713" s="40"/>
      <c r="B713" s="39"/>
      <c r="H713" s="46"/>
      <c r="J713" s="48"/>
      <c r="L713" s="46"/>
    </row>
    <row r="714" spans="1:12" s="37" customFormat="1" ht="14.75" customHeight="1" x14ac:dyDescent="0.35">
      <c r="A714" s="40"/>
      <c r="B714" s="39"/>
      <c r="H714" s="46"/>
      <c r="J714" s="48"/>
      <c r="L714" s="46"/>
    </row>
    <row r="715" spans="1:12" s="37" customFormat="1" ht="14.75" customHeight="1" x14ac:dyDescent="0.35">
      <c r="A715" s="40"/>
      <c r="B715" s="39"/>
      <c r="H715" s="46"/>
      <c r="J715" s="48"/>
      <c r="L715" s="46"/>
    </row>
    <row r="716" spans="1:12" s="37" customFormat="1" ht="14.75" customHeight="1" x14ac:dyDescent="0.35">
      <c r="A716" s="40"/>
      <c r="B716" s="39"/>
      <c r="H716" s="46"/>
      <c r="J716" s="48"/>
      <c r="L716" s="46"/>
    </row>
    <row r="717" spans="1:12" s="37" customFormat="1" x14ac:dyDescent="0.35">
      <c r="A717" s="40"/>
      <c r="B717" s="39"/>
      <c r="H717" s="46"/>
      <c r="J717" s="48"/>
      <c r="L717" s="46"/>
    </row>
    <row r="718" spans="1:12" s="37" customFormat="1" ht="14.75" customHeight="1" x14ac:dyDescent="0.35">
      <c r="A718" s="40"/>
      <c r="B718" s="39"/>
      <c r="H718" s="46"/>
      <c r="J718" s="48"/>
      <c r="L718" s="46"/>
    </row>
    <row r="719" spans="1:12" s="37" customFormat="1" ht="14.75" customHeight="1" x14ac:dyDescent="0.35">
      <c r="A719" s="40"/>
      <c r="B719" s="39"/>
      <c r="H719" s="46"/>
      <c r="J719" s="48"/>
      <c r="L719" s="46"/>
    </row>
    <row r="720" spans="1:12" s="37" customFormat="1" ht="14.75" customHeight="1" x14ac:dyDescent="0.35">
      <c r="A720" s="40"/>
      <c r="B720" s="39"/>
      <c r="H720" s="46"/>
      <c r="J720" s="48"/>
      <c r="L720" s="46"/>
    </row>
    <row r="721" spans="1:12" s="37" customFormat="1" ht="14.75" customHeight="1" x14ac:dyDescent="0.35">
      <c r="A721" s="40"/>
      <c r="B721" s="39"/>
      <c r="H721" s="46"/>
      <c r="J721" s="48"/>
      <c r="L721" s="46"/>
    </row>
    <row r="722" spans="1:12" s="37" customFormat="1" ht="14.75" customHeight="1" x14ac:dyDescent="0.35">
      <c r="A722" s="40"/>
      <c r="B722" s="39"/>
      <c r="H722" s="46"/>
      <c r="J722" s="48"/>
      <c r="L722" s="46"/>
    </row>
    <row r="723" spans="1:12" s="37" customFormat="1" ht="14.75" customHeight="1" x14ac:dyDescent="0.35">
      <c r="A723" s="40"/>
      <c r="B723" s="39"/>
      <c r="H723" s="46"/>
      <c r="J723" s="48"/>
      <c r="L723" s="46"/>
    </row>
    <row r="724" spans="1:12" s="37" customFormat="1" ht="14.75" customHeight="1" x14ac:dyDescent="0.35">
      <c r="A724" s="40"/>
      <c r="B724" s="39"/>
      <c r="H724" s="46"/>
      <c r="J724" s="48"/>
      <c r="L724" s="46"/>
    </row>
    <row r="725" spans="1:12" s="37" customFormat="1" ht="14.75" customHeight="1" x14ac:dyDescent="0.35">
      <c r="A725" s="40"/>
      <c r="B725" s="39"/>
      <c r="H725" s="46"/>
      <c r="J725" s="48"/>
      <c r="L725" s="46"/>
    </row>
    <row r="726" spans="1:12" s="37" customFormat="1" ht="14.75" customHeight="1" x14ac:dyDescent="0.35">
      <c r="A726" s="40"/>
      <c r="B726" s="39"/>
      <c r="H726" s="46"/>
      <c r="J726" s="48"/>
      <c r="L726" s="46"/>
    </row>
    <row r="727" spans="1:12" s="37" customFormat="1" ht="14.75" customHeight="1" x14ac:dyDescent="0.35">
      <c r="A727" s="40"/>
      <c r="B727" s="39"/>
      <c r="H727" s="46"/>
      <c r="J727" s="48"/>
      <c r="L727" s="46"/>
    </row>
    <row r="728" spans="1:12" s="37" customFormat="1" ht="14.75" customHeight="1" x14ac:dyDescent="0.35">
      <c r="A728" s="40"/>
      <c r="B728" s="39"/>
      <c r="H728" s="46"/>
      <c r="J728" s="48"/>
      <c r="L728" s="46"/>
    </row>
    <row r="729" spans="1:12" s="37" customFormat="1" ht="14.75" customHeight="1" x14ac:dyDescent="0.35">
      <c r="A729" s="40"/>
      <c r="B729" s="39"/>
      <c r="H729" s="46"/>
      <c r="J729" s="48"/>
      <c r="L729" s="46"/>
    </row>
    <row r="730" spans="1:12" s="37" customFormat="1" ht="14.75" customHeight="1" x14ac:dyDescent="0.35">
      <c r="A730" s="40"/>
      <c r="B730" s="39"/>
      <c r="H730" s="46"/>
      <c r="J730" s="48"/>
      <c r="L730" s="46"/>
    </row>
    <row r="731" spans="1:12" s="37" customFormat="1" ht="14.75" customHeight="1" x14ac:dyDescent="0.35">
      <c r="A731" s="40"/>
      <c r="B731" s="39"/>
      <c r="E731" s="48"/>
      <c r="F731" s="48"/>
      <c r="G731" s="48"/>
      <c r="H731" s="46"/>
      <c r="J731" s="48"/>
      <c r="L731" s="46"/>
    </row>
    <row r="732" spans="1:12" s="37" customFormat="1" ht="14.75" customHeight="1" x14ac:dyDescent="0.35">
      <c r="A732" s="40"/>
      <c r="B732" s="39"/>
      <c r="H732" s="46"/>
      <c r="J732" s="48"/>
      <c r="L732" s="46"/>
    </row>
    <row r="733" spans="1:12" s="37" customFormat="1" x14ac:dyDescent="0.35">
      <c r="A733" s="40"/>
      <c r="B733" s="39"/>
      <c r="H733" s="46"/>
      <c r="J733" s="48"/>
      <c r="L733" s="46"/>
    </row>
    <row r="734" spans="1:12" s="37" customFormat="1" x14ac:dyDescent="0.35">
      <c r="A734" s="40"/>
      <c r="B734" s="39"/>
      <c r="H734" s="46"/>
      <c r="J734" s="48"/>
      <c r="L734" s="46"/>
    </row>
    <row r="735" spans="1:12" s="37" customFormat="1" x14ac:dyDescent="0.35">
      <c r="A735" s="40"/>
      <c r="B735" s="39"/>
      <c r="H735" s="46"/>
      <c r="J735" s="48"/>
      <c r="L735" s="46"/>
    </row>
    <row r="736" spans="1:12" s="37" customFormat="1" x14ac:dyDescent="0.35">
      <c r="A736" s="40"/>
      <c r="B736" s="39"/>
      <c r="H736" s="46"/>
      <c r="J736" s="48"/>
      <c r="L736" s="46"/>
    </row>
    <row r="737" spans="1:12" s="37" customFormat="1" x14ac:dyDescent="0.35">
      <c r="A737" s="40"/>
      <c r="B737" s="39"/>
      <c r="H737" s="46"/>
      <c r="J737" s="48"/>
      <c r="L737" s="46"/>
    </row>
    <row r="738" spans="1:12" s="37" customFormat="1" x14ac:dyDescent="0.35">
      <c r="A738" s="40"/>
      <c r="B738" s="39"/>
      <c r="H738" s="46"/>
      <c r="J738" s="48"/>
      <c r="L738" s="46"/>
    </row>
    <row r="739" spans="1:12" s="37" customFormat="1" x14ac:dyDescent="0.35">
      <c r="A739" s="40"/>
      <c r="B739" s="39"/>
      <c r="H739" s="46"/>
      <c r="J739" s="48"/>
      <c r="L739" s="46"/>
    </row>
    <row r="740" spans="1:12" s="37" customFormat="1" x14ac:dyDescent="0.35">
      <c r="A740" s="40"/>
      <c r="B740" s="39"/>
      <c r="E740" s="47"/>
      <c r="F740" s="47"/>
      <c r="G740" s="47"/>
      <c r="H740" s="46"/>
      <c r="J740" s="48"/>
      <c r="L740" s="46"/>
    </row>
    <row r="741" spans="1:12" s="37" customFormat="1" x14ac:dyDescent="0.35">
      <c r="A741" s="40"/>
      <c r="B741" s="39"/>
      <c r="H741" s="46"/>
      <c r="J741" s="48"/>
      <c r="L741" s="46"/>
    </row>
    <row r="742" spans="1:12" s="37" customFormat="1" x14ac:dyDescent="0.35">
      <c r="A742" s="40"/>
      <c r="B742" s="39"/>
      <c r="H742" s="46"/>
      <c r="J742" s="48"/>
      <c r="L742" s="46"/>
    </row>
    <row r="743" spans="1:12" s="37" customFormat="1" x14ac:dyDescent="0.35">
      <c r="A743" s="40"/>
      <c r="B743" s="39"/>
      <c r="H743" s="46"/>
      <c r="J743" s="48"/>
      <c r="L743" s="46"/>
    </row>
    <row r="744" spans="1:12" s="37" customFormat="1" x14ac:dyDescent="0.35">
      <c r="A744" s="40"/>
      <c r="B744" s="39"/>
      <c r="H744" s="46"/>
      <c r="J744" s="48"/>
      <c r="L744" s="46"/>
    </row>
    <row r="745" spans="1:12" s="37" customFormat="1" x14ac:dyDescent="0.35">
      <c r="A745" s="40"/>
      <c r="B745" s="39"/>
      <c r="H745" s="46"/>
      <c r="J745" s="48"/>
      <c r="L745" s="46"/>
    </row>
    <row r="746" spans="1:12" s="37" customFormat="1" x14ac:dyDescent="0.35">
      <c r="A746" s="40"/>
      <c r="B746" s="39"/>
      <c r="H746" s="46"/>
      <c r="J746" s="48"/>
      <c r="L746" s="46"/>
    </row>
    <row r="747" spans="1:12" s="37" customFormat="1" ht="14.75" customHeight="1" x14ac:dyDescent="0.35">
      <c r="A747" s="40"/>
      <c r="B747" s="39"/>
      <c r="E747" s="48"/>
      <c r="F747" s="48"/>
      <c r="G747" s="48"/>
      <c r="H747" s="46"/>
      <c r="J747" s="48"/>
      <c r="L747" s="46"/>
    </row>
    <row r="748" spans="1:12" s="37" customFormat="1" x14ac:dyDescent="0.35">
      <c r="A748" s="40"/>
      <c r="B748" s="39"/>
      <c r="E748" s="47"/>
      <c r="F748" s="47"/>
      <c r="G748" s="47"/>
      <c r="H748" s="46"/>
      <c r="J748" s="48"/>
      <c r="L748" s="46"/>
    </row>
    <row r="749" spans="1:12" s="37" customFormat="1" x14ac:dyDescent="0.35">
      <c r="A749" s="40"/>
      <c r="B749" s="39"/>
      <c r="H749" s="46"/>
      <c r="J749" s="48"/>
      <c r="L749" s="46"/>
    </row>
    <row r="750" spans="1:12" s="37" customFormat="1" x14ac:dyDescent="0.35">
      <c r="A750" s="40"/>
      <c r="B750" s="39"/>
      <c r="H750" s="46"/>
      <c r="J750" s="48"/>
      <c r="L750" s="46"/>
    </row>
    <row r="751" spans="1:12" s="37" customFormat="1" x14ac:dyDescent="0.35">
      <c r="A751" s="40"/>
      <c r="B751" s="39"/>
      <c r="H751" s="46"/>
      <c r="J751" s="48"/>
      <c r="L751" s="46"/>
    </row>
    <row r="752" spans="1:12" s="37" customFormat="1" x14ac:dyDescent="0.35">
      <c r="A752" s="40"/>
      <c r="B752" s="39"/>
      <c r="H752" s="46"/>
      <c r="J752" s="48"/>
      <c r="L752" s="46"/>
    </row>
    <row r="753" spans="1:18" s="37" customFormat="1" x14ac:dyDescent="0.35">
      <c r="A753" s="40"/>
      <c r="B753" s="39"/>
      <c r="H753" s="46"/>
      <c r="J753" s="48"/>
      <c r="L753" s="46"/>
    </row>
    <row r="754" spans="1:18" s="37" customFormat="1" x14ac:dyDescent="0.35">
      <c r="A754" s="40"/>
      <c r="B754" s="39"/>
      <c r="H754" s="46"/>
      <c r="J754" s="48"/>
      <c r="L754" s="46"/>
    </row>
    <row r="755" spans="1:18" s="37" customFormat="1" x14ac:dyDescent="0.35">
      <c r="A755" s="40"/>
      <c r="B755" s="39"/>
      <c r="H755" s="46"/>
      <c r="J755" s="48"/>
      <c r="L755" s="46"/>
    </row>
    <row r="756" spans="1:18" s="37" customFormat="1" ht="14.75" customHeight="1" x14ac:dyDescent="0.35">
      <c r="A756" s="40"/>
      <c r="B756" s="39"/>
      <c r="C756"/>
      <c r="D756"/>
      <c r="E756" s="48"/>
      <c r="F756" s="48"/>
      <c r="G756" s="48"/>
      <c r="H756" s="46"/>
      <c r="J756" s="48"/>
      <c r="L756" s="46"/>
    </row>
    <row r="757" spans="1:18" x14ac:dyDescent="0.35">
      <c r="Q757" s="37"/>
      <c r="R757" s="37"/>
    </row>
    <row r="758" spans="1:18" x14ac:dyDescent="0.35">
      <c r="Q758" s="37"/>
      <c r="R758" s="37"/>
    </row>
    <row r="759" spans="1:18" x14ac:dyDescent="0.35">
      <c r="Q759" s="37"/>
      <c r="R759" s="37"/>
    </row>
    <row r="760" spans="1:18" x14ac:dyDescent="0.35">
      <c r="Q760" s="37"/>
      <c r="R760" s="37"/>
    </row>
    <row r="761" spans="1:18" x14ac:dyDescent="0.35">
      <c r="Q761" s="37"/>
      <c r="R761" s="37"/>
    </row>
    <row r="762" spans="1:18" x14ac:dyDescent="0.35">
      <c r="Q762" s="37"/>
      <c r="R762" s="37"/>
    </row>
    <row r="763" spans="1:18" x14ac:dyDescent="0.35">
      <c r="Q763" s="37"/>
      <c r="R763" s="37"/>
    </row>
    <row r="764" spans="1:18" x14ac:dyDescent="0.35">
      <c r="Q764" s="37"/>
      <c r="R764" s="37"/>
    </row>
    <row r="765" spans="1:18" x14ac:dyDescent="0.35">
      <c r="Q765" s="37"/>
      <c r="R765" s="37"/>
    </row>
    <row r="766" spans="1:18" x14ac:dyDescent="0.35">
      <c r="Q766" s="37"/>
      <c r="R766" s="37"/>
    </row>
    <row r="767" spans="1:18" x14ac:dyDescent="0.35">
      <c r="Q767" s="37"/>
      <c r="R767" s="37"/>
    </row>
    <row r="768" spans="1:18" x14ac:dyDescent="0.35">
      <c r="Q768" s="37"/>
      <c r="R768" s="37"/>
    </row>
    <row r="769" spans="17:18" x14ac:dyDescent="0.35">
      <c r="Q769" s="37"/>
      <c r="R769" s="37"/>
    </row>
    <row r="770" spans="17:18" x14ac:dyDescent="0.35">
      <c r="Q770" s="37"/>
      <c r="R770" s="37"/>
    </row>
    <row r="771" spans="17:18" x14ac:dyDescent="0.35">
      <c r="Q771" s="37"/>
      <c r="R771" s="37"/>
    </row>
    <row r="772" spans="17:18" x14ac:dyDescent="0.35">
      <c r="Q772" s="37"/>
      <c r="R772" s="37"/>
    </row>
    <row r="773" spans="17:18" x14ac:dyDescent="0.35">
      <c r="Q773" s="37"/>
      <c r="R773" s="37"/>
    </row>
    <row r="774" spans="17:18" x14ac:dyDescent="0.35">
      <c r="Q774" s="37"/>
      <c r="R774" s="37"/>
    </row>
    <row r="775" spans="17:18" x14ac:dyDescent="0.35">
      <c r="Q775" s="37"/>
      <c r="R775" s="37"/>
    </row>
    <row r="776" spans="17:18" x14ac:dyDescent="0.35">
      <c r="Q776" s="37"/>
      <c r="R776" s="37"/>
    </row>
  </sheetData>
  <sheetProtection algorithmName="SHA-512" hashValue="X0GbbxMe2qrXclBiPEVAGap19vSq0YZknqm+Lpz5MmqDrd/C9KRU88dL3VHPygUARuKT19MKQROxLJtKCGKxXw==" saltValue="Yidov1LAU98udB7ZySvS+w==" spinCount="100000" sheet="1" objects="1" scenarios="1"/>
  <mergeCells count="31">
    <mergeCell ref="B194:B214"/>
    <mergeCell ref="B226:B246"/>
    <mergeCell ref="B261:B281"/>
    <mergeCell ref="B104:B124"/>
    <mergeCell ref="A49:A55"/>
    <mergeCell ref="B162:B182"/>
    <mergeCell ref="B18:B22"/>
    <mergeCell ref="B11:B15"/>
    <mergeCell ref="L97:L107"/>
    <mergeCell ref="L122:L132"/>
    <mergeCell ref="B66:B86"/>
    <mergeCell ref="B130:B150"/>
    <mergeCell ref="H241:H251"/>
    <mergeCell ref="H261:H270"/>
    <mergeCell ref="L22:L32"/>
    <mergeCell ref="H81:H91"/>
    <mergeCell ref="H101:H111"/>
    <mergeCell ref="H121:H131"/>
    <mergeCell ref="H141:H151"/>
    <mergeCell ref="H161:H171"/>
    <mergeCell ref="H181:H191"/>
    <mergeCell ref="H201:H211"/>
    <mergeCell ref="H221:H231"/>
    <mergeCell ref="P22:P32"/>
    <mergeCell ref="P47:P57"/>
    <mergeCell ref="P72:P82"/>
    <mergeCell ref="J3:L3"/>
    <mergeCell ref="J5:L5"/>
    <mergeCell ref="J7:L7"/>
    <mergeCell ref="L47:L57"/>
    <mergeCell ref="L72:L82"/>
  </mergeCells>
  <conditionalFormatting sqref="C49:C65 C102:C301">
    <cfRule type="expression" dxfId="108" priority="12">
      <formula>$D49&gt;0</formula>
    </cfRule>
  </conditionalFormatting>
  <conditionalFormatting sqref="C82:C98">
    <cfRule type="expression" dxfId="107" priority="11">
      <formula>$D82&gt;0</formula>
    </cfRule>
  </conditionalFormatting>
  <conditionalFormatting sqref="D48:D65 J93:J290 D102:D300">
    <cfRule type="cellIs" dxfId="106" priority="13" operator="greaterThan">
      <formula>0</formula>
    </cfRule>
  </conditionalFormatting>
  <conditionalFormatting sqref="D81:D98">
    <cfRule type="cellIs" dxfId="105" priority="17" operator="greaterThan">
      <formula>0</formula>
    </cfRule>
  </conditionalFormatting>
  <conditionalFormatting sqref="F82:F281">
    <cfRule type="cellIs" dxfId="104" priority="27" operator="greaterThan">
      <formula>0</formula>
    </cfRule>
  </conditionalFormatting>
  <conditionalFormatting sqref="I45:I61 I93:I307">
    <cfRule type="expression" dxfId="103" priority="10">
      <formula>$J45&gt;0</formula>
    </cfRule>
  </conditionalFormatting>
  <conditionalFormatting sqref="J44:J61">
    <cfRule type="cellIs" dxfId="102" priority="18" operator="greaterThan">
      <formula>0</formula>
    </cfRule>
  </conditionalFormatting>
  <conditionalFormatting sqref="N10:N134">
    <cfRule type="cellIs" dxfId="101" priority="26" operator="greaterThan">
      <formula>0</formula>
    </cfRule>
  </conditionalFormatting>
  <conditionalFormatting sqref="M10:M135">
    <cfRule type="expression" dxfId="100" priority="23">
      <formula>$N10&gt;0</formula>
    </cfRule>
  </conditionalFormatting>
  <conditionalFormatting sqref="M138:M154">
    <cfRule type="expression" dxfId="99" priority="9">
      <formula>$N138&gt;0</formula>
    </cfRule>
  </conditionalFormatting>
  <conditionalFormatting sqref="M169:M185">
    <cfRule type="expression" dxfId="98" priority="8">
      <formula>$N169&gt;0</formula>
    </cfRule>
  </conditionalFormatting>
  <conditionalFormatting sqref="N137:N154">
    <cfRule type="cellIs" dxfId="97" priority="16" operator="greaterThan">
      <formula>0</formula>
    </cfRule>
  </conditionalFormatting>
  <conditionalFormatting sqref="N168:N185">
    <cfRule type="cellIs" dxfId="96" priority="15" operator="greaterThan">
      <formula>0</formula>
    </cfRule>
  </conditionalFormatting>
  <conditionalFormatting sqref="Q10:Q103">
    <cfRule type="expression" dxfId="95" priority="24">
      <formula>$R10&gt;0</formula>
    </cfRule>
  </conditionalFormatting>
  <conditionalFormatting sqref="Q107:Q123">
    <cfRule type="expression" dxfId="94" priority="7">
      <formula>$R107&gt;0</formula>
    </cfRule>
  </conditionalFormatting>
  <conditionalFormatting sqref="Q146:Q162">
    <cfRule type="expression" dxfId="93" priority="4">
      <formula>$R146&gt;0</formula>
    </cfRule>
  </conditionalFormatting>
  <conditionalFormatting sqref="Q177:Q193">
    <cfRule type="expression" dxfId="92" priority="1">
      <formula>$R177&gt;0</formula>
    </cfRule>
  </conditionalFormatting>
  <conditionalFormatting sqref="R10:R103">
    <cfRule type="cellIs" dxfId="91" priority="25" operator="greaterThan">
      <formula>0</formula>
    </cfRule>
  </conditionalFormatting>
  <conditionalFormatting sqref="R106:R123">
    <cfRule type="cellIs" dxfId="90" priority="14" operator="greaterThan">
      <formula>0</formula>
    </cfRule>
  </conditionalFormatting>
  <conditionalFormatting sqref="R145:R162">
    <cfRule type="cellIs" dxfId="89" priority="5" operator="greaterThan">
      <formula>0</formula>
    </cfRule>
  </conditionalFormatting>
  <conditionalFormatting sqref="R176:R193">
    <cfRule type="cellIs" dxfId="88" priority="2" operator="greater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80B4A-08E4-4CF2-B946-0E9EBE47BD0F}">
  <sheetPr>
    <tabColor theme="8"/>
  </sheetPr>
  <dimension ref="A1:R756"/>
  <sheetViews>
    <sheetView zoomScale="85" zoomScaleNormal="85" workbookViewId="0">
      <selection activeCell="J3" sqref="J3:L3"/>
    </sheetView>
  </sheetViews>
  <sheetFormatPr defaultColWidth="8.81640625" defaultRowHeight="14.5" x14ac:dyDescent="0.35"/>
  <cols>
    <col min="1" max="1" width="8.81640625" style="40"/>
    <col min="2" max="2" width="4.1796875" style="39" customWidth="1"/>
    <col min="3" max="3" width="55.453125" style="37" customWidth="1"/>
    <col min="4" max="4" width="12.54296875" style="37" customWidth="1"/>
    <col min="5" max="6" width="12.54296875" style="37" hidden="1" customWidth="1"/>
    <col min="7" max="7" width="16" style="37" customWidth="1"/>
    <col min="8" max="8" width="3.81640625" style="46" customWidth="1"/>
    <col min="9" max="9" width="53.453125" style="37" customWidth="1"/>
    <col min="10" max="10" width="8.81640625" style="48"/>
    <col min="11" max="11" width="15.81640625" style="37" customWidth="1"/>
    <col min="12" max="12" width="3" style="46" customWidth="1"/>
    <col min="13" max="13" width="52.81640625" style="37" customWidth="1"/>
    <col min="14" max="14" width="8.81640625" style="37"/>
    <col min="15" max="15" width="15.54296875" style="37" customWidth="1"/>
    <col min="16" max="16" width="3.453125" style="37" customWidth="1"/>
    <col min="17" max="17" width="53.1796875" style="37" customWidth="1"/>
    <col min="18" max="16384" width="8.81640625" style="37"/>
  </cols>
  <sheetData>
    <row r="1" spans="1:18" ht="18.5" x14ac:dyDescent="0.45">
      <c r="A1" s="37"/>
      <c r="C1" s="65" t="s">
        <v>218</v>
      </c>
      <c r="D1" s="66"/>
      <c r="E1" s="66"/>
      <c r="F1" s="66"/>
      <c r="G1" s="66"/>
      <c r="H1" s="67"/>
      <c r="I1" s="68" t="s">
        <v>713</v>
      </c>
      <c r="J1" s="66"/>
      <c r="K1" s="66"/>
      <c r="L1" s="67"/>
      <c r="M1" s="66"/>
      <c r="N1" s="66"/>
      <c r="O1" s="66"/>
      <c r="P1" s="66"/>
      <c r="Q1" s="66"/>
      <c r="R1" s="66"/>
    </row>
    <row r="2" spans="1:18" ht="15" thickBot="1" x14ac:dyDescent="0.4">
      <c r="C2" s="48"/>
      <c r="J2" s="37"/>
    </row>
    <row r="3" spans="1:18" ht="19" thickBot="1" x14ac:dyDescent="0.5">
      <c r="C3" s="50" t="s">
        <v>220</v>
      </c>
      <c r="I3" s="50" t="s">
        <v>221</v>
      </c>
      <c r="J3" s="485"/>
      <c r="K3" s="486"/>
      <c r="L3" s="487"/>
    </row>
    <row r="4" spans="1:18" ht="19" thickBot="1" x14ac:dyDescent="0.5">
      <c r="C4" s="48"/>
      <c r="I4" s="50"/>
      <c r="J4" s="51"/>
      <c r="K4" s="51"/>
      <c r="L4" s="52"/>
    </row>
    <row r="5" spans="1:18" ht="19" thickBot="1" x14ac:dyDescent="0.5">
      <c r="A5" s="41"/>
      <c r="C5" s="50" t="s">
        <v>222</v>
      </c>
      <c r="I5" s="50" t="s">
        <v>223</v>
      </c>
      <c r="J5" s="485"/>
      <c r="K5" s="486"/>
      <c r="L5" s="487"/>
    </row>
    <row r="6" spans="1:18" ht="19" thickBot="1" x14ac:dyDescent="0.5">
      <c r="A6" s="41"/>
      <c r="I6" s="50"/>
      <c r="J6" s="51"/>
      <c r="K6" s="51"/>
      <c r="L6" s="52"/>
    </row>
    <row r="7" spans="1:18" ht="19" thickBot="1" x14ac:dyDescent="0.5">
      <c r="A7" s="41"/>
      <c r="C7" s="50" t="s">
        <v>224</v>
      </c>
      <c r="I7" s="50" t="s">
        <v>225</v>
      </c>
      <c r="J7" s="485"/>
      <c r="K7" s="486"/>
      <c r="L7" s="487"/>
    </row>
    <row r="8" spans="1:18" ht="15" thickBot="1" x14ac:dyDescent="0.4">
      <c r="A8" s="42"/>
    </row>
    <row r="9" spans="1:18" ht="29.5" thickBot="1" x14ac:dyDescent="0.4">
      <c r="C9" s="69" t="s">
        <v>714</v>
      </c>
      <c r="D9" s="82" t="s">
        <v>227</v>
      </c>
      <c r="E9" s="197"/>
      <c r="F9" s="197"/>
      <c r="H9" s="39"/>
      <c r="I9" s="74" t="s">
        <v>228</v>
      </c>
      <c r="J9" s="87" t="s">
        <v>229</v>
      </c>
      <c r="L9" s="39"/>
      <c r="M9" s="74" t="s">
        <v>230</v>
      </c>
      <c r="N9" s="75" t="s">
        <v>229</v>
      </c>
      <c r="P9" s="48"/>
      <c r="Q9" s="74" t="s">
        <v>231</v>
      </c>
      <c r="R9" s="75" t="s">
        <v>229</v>
      </c>
    </row>
    <row r="10" spans="1:18" ht="15" thickBot="1" x14ac:dyDescent="0.4">
      <c r="C10" s="70"/>
      <c r="D10" s="71"/>
      <c r="E10" s="198"/>
      <c r="F10" s="198"/>
      <c r="G10" s="38"/>
      <c r="H10" s="39"/>
      <c r="I10" s="56" t="s">
        <v>162</v>
      </c>
      <c r="J10" s="88">
        <f>COUNTIFS('DP1-17, 20-26 Client Data Entry'!CC:CC,"=Yes",'DP1-17, 20-26 Client Data Entry'!J:J,"=Yes")</f>
        <v>0</v>
      </c>
      <c r="L10" s="39"/>
      <c r="M10" s="56" t="s">
        <v>233</v>
      </c>
      <c r="N10" s="83">
        <f>COUNTIFS('DP1-17, 20-26 Client Data Entry'!CS:CS,M10,'DP1-17, 20-26 Client Data Entry'!J:J,"=Yes")</f>
        <v>0</v>
      </c>
      <c r="Q10" s="61" t="s">
        <v>233</v>
      </c>
      <c r="R10" s="271">
        <f>COUNTIFS('DP1-17, 20-26 Client Data Entry'!CW:CW,Q10,'DP1-17, 20-26 Client Data Entry'!J:J,"=Yes")</f>
        <v>0</v>
      </c>
    </row>
    <row r="11" spans="1:18" x14ac:dyDescent="0.35">
      <c r="B11" s="495"/>
      <c r="C11" s="56" t="s">
        <v>232</v>
      </c>
      <c r="D11" s="88">
        <f>COUNTIF('DP1-17, 20-26 Client Data Entry'!S:S, "TRUE")</f>
        <v>0</v>
      </c>
      <c r="E11" s="48"/>
      <c r="F11" s="48"/>
      <c r="H11" s="39"/>
      <c r="I11" s="56" t="s">
        <v>163</v>
      </c>
      <c r="J11" s="89">
        <f>COUNTIFS('DP1-17, 20-26 Client Data Entry'!CD:CD,"=Yes",'DP1-17, 20-26 Client Data Entry'!J:J,"=Yes")</f>
        <v>0</v>
      </c>
      <c r="L11" s="39"/>
      <c r="M11" s="61" t="s">
        <v>190</v>
      </c>
      <c r="N11" s="272">
        <f>COUNTIFS('DP1-17, 20-26 Client Data Entry'!CS:CS,M11,'DP1-17, 20-26 Client Data Entry'!J:J,"=Yes")</f>
        <v>0</v>
      </c>
      <c r="Q11" s="61" t="s">
        <v>235</v>
      </c>
      <c r="R11" s="272">
        <f>COUNTIFS('DP1-17, 20-26 Client Data Entry'!CW:CW,Q11,'DP1-17, 20-26 Client Data Entry'!J:J,"=Yes")</f>
        <v>0</v>
      </c>
    </row>
    <row r="12" spans="1:18" x14ac:dyDescent="0.35">
      <c r="B12" s="495"/>
      <c r="C12" s="56" t="s">
        <v>234</v>
      </c>
      <c r="D12" s="89">
        <f>COUNTIF('DP1-17, 20-26 Client Data Entry'!U:U,"TRUE")</f>
        <v>0</v>
      </c>
      <c r="E12" s="48"/>
      <c r="F12" s="48"/>
      <c r="H12" s="39"/>
      <c r="I12" s="56" t="s">
        <v>237</v>
      </c>
      <c r="J12" s="89">
        <f>COUNTIFS('DP1-17, 20-26 Client Data Entry'!CE:CE,"=Yes",'DP1-17, 20-26 Client Data Entry'!J:J,"=Yes")</f>
        <v>0</v>
      </c>
      <c r="L12" s="39"/>
      <c r="M12" s="61" t="s">
        <v>238</v>
      </c>
      <c r="N12" s="272">
        <f>COUNTIFS('DP1-17, 20-26 Client Data Entry'!CS:CS,M12,'DP1-17, 20-26 Client Data Entry'!J:J,"=Yes")</f>
        <v>0</v>
      </c>
      <c r="Q12" s="61" t="s">
        <v>239</v>
      </c>
      <c r="R12" s="272">
        <f>COUNTIFS('DP1-17, 20-26 Client Data Entry'!CW:CW,Q12,'DP1-17, 20-26 Client Data Entry'!J:J,"=Yes")</f>
        <v>0</v>
      </c>
    </row>
    <row r="13" spans="1:18" x14ac:dyDescent="0.35">
      <c r="B13" s="495"/>
      <c r="C13" s="56" t="s">
        <v>236</v>
      </c>
      <c r="D13" s="89">
        <f>COUNTIF('DP1-17, 20-26 Client Data Entry'!T:T,"TRUE")</f>
        <v>0</v>
      </c>
      <c r="E13" s="48"/>
      <c r="F13" s="48"/>
      <c r="H13" s="39"/>
      <c r="I13" s="56" t="s">
        <v>165</v>
      </c>
      <c r="J13" s="89">
        <f>COUNTIFS('DP1-17, 20-26 Client Data Entry'!CF:CF,"=Yes",'DP1-17, 20-26 Client Data Entry'!J:J,"=Yes")</f>
        <v>0</v>
      </c>
      <c r="L13" s="39"/>
      <c r="M13" s="61" t="s">
        <v>241</v>
      </c>
      <c r="N13" s="272">
        <f>COUNTIFS('DP1-17, 20-26 Client Data Entry'!CS:CS,M13,'DP1-17, 20-26 Client Data Entry'!J:J,"=Yes")</f>
        <v>0</v>
      </c>
      <c r="Q13" s="61" t="s">
        <v>242</v>
      </c>
      <c r="R13" s="272">
        <f>COUNTIFS('DP1-17, 20-26 Client Data Entry'!CW:CW,Q13,'DP1-17, 20-26 Client Data Entry'!J:J,"=Yes")</f>
        <v>0</v>
      </c>
    </row>
    <row r="14" spans="1:18" ht="15" thickBot="1" x14ac:dyDescent="0.4">
      <c r="B14" s="495"/>
      <c r="C14" s="57" t="s">
        <v>240</v>
      </c>
      <c r="D14" s="90">
        <f>COUNTIF('DP1-17, 20-26 Client Data Entry'!V:V,"TRUE")</f>
        <v>0</v>
      </c>
      <c r="E14" s="48"/>
      <c r="F14" s="48"/>
      <c r="H14" s="39"/>
      <c r="I14" s="56" t="s">
        <v>166</v>
      </c>
      <c r="J14" s="89">
        <f>COUNTIFS('DP1-17, 20-26 Client Data Entry'!CG:CG,"Yes",'DP1-17, 20-26 Client Data Entry'!J:J,"=Yes")</f>
        <v>0</v>
      </c>
      <c r="L14" s="39"/>
      <c r="M14" s="61" t="s">
        <v>244</v>
      </c>
      <c r="N14" s="272">
        <f>COUNTIFS('DP1-17, 20-26 Client Data Entry'!CS:CS,M14,'DP1-17, 20-26 Client Data Entry'!J:J,"=Yes")</f>
        <v>0</v>
      </c>
      <c r="Q14" s="61" t="s">
        <v>245</v>
      </c>
      <c r="R14" s="272">
        <f>COUNTIFS('DP1-17, 20-26 Client Data Entry'!CW:CW,Q14,'DP1-17, 20-26 Client Data Entry'!J:J,"=Yes")</f>
        <v>0</v>
      </c>
    </row>
    <row r="15" spans="1:18" ht="15" thickBot="1" x14ac:dyDescent="0.4">
      <c r="B15" s="495"/>
      <c r="C15" s="58" t="s">
        <v>243</v>
      </c>
      <c r="D15" s="91">
        <f>SUM(D11:D14)</f>
        <v>0</v>
      </c>
      <c r="E15" s="48"/>
      <c r="F15" s="48"/>
      <c r="H15" s="39"/>
      <c r="I15" s="57" t="s">
        <v>246</v>
      </c>
      <c r="J15" s="90">
        <f>COUNTIFS('DP1-17, 20-26 Client Data Entry'!CH:CH,"=Yes",'DP1-17, 20-26 Client Data Entry'!J:J,"=Yes")</f>
        <v>0</v>
      </c>
      <c r="L15" s="39"/>
      <c r="M15" s="61" t="s">
        <v>235</v>
      </c>
      <c r="N15" s="272">
        <f>COUNTIFS('DP1-17, 20-26 Client Data Entry'!CS:CS,M15,'DP1-17, 20-26 Client Data Entry'!J:J,"=Yes")</f>
        <v>0</v>
      </c>
      <c r="Q15" s="61" t="s">
        <v>247</v>
      </c>
      <c r="R15" s="272">
        <f>COUNTIFS('DP1-17, 20-26 Client Data Entry'!CW:CW,Q15,'DP1-17, 20-26 Client Data Entry'!J:J,"=Yes")</f>
        <v>0</v>
      </c>
    </row>
    <row r="16" spans="1:18" ht="15" thickBot="1" x14ac:dyDescent="0.4">
      <c r="A16" s="43"/>
      <c r="C16" s="116"/>
      <c r="D16" s="116"/>
      <c r="H16" s="39"/>
      <c r="I16" s="116"/>
      <c r="J16" s="117"/>
      <c r="L16" s="39"/>
      <c r="M16" s="61" t="s">
        <v>249</v>
      </c>
      <c r="N16" s="272">
        <f>COUNTIFS('DP1-17, 20-26 Client Data Entry'!CS:CS,M16,'DP1-17, 20-26 Client Data Entry'!J:J,"=Yes")</f>
        <v>0</v>
      </c>
      <c r="Q16" s="61" t="s">
        <v>250</v>
      </c>
      <c r="R16" s="272">
        <f>COUNTIFS('DP1-17, 20-26 Client Data Entry'!CW:CW,Q16,'DP1-17, 20-26 Client Data Entry'!J:J,"=Yes")</f>
        <v>0</v>
      </c>
    </row>
    <row r="17" spans="1:18" ht="29.5" thickBot="1" x14ac:dyDescent="0.4">
      <c r="A17" s="43"/>
      <c r="C17" s="72" t="s">
        <v>715</v>
      </c>
      <c r="D17" s="73" t="s">
        <v>229</v>
      </c>
      <c r="E17" s="199"/>
      <c r="F17" s="199"/>
      <c r="H17" s="39"/>
      <c r="I17" s="74" t="s">
        <v>251</v>
      </c>
      <c r="J17" s="75" t="s">
        <v>229</v>
      </c>
      <c r="L17" s="39"/>
      <c r="M17" s="61" t="s">
        <v>252</v>
      </c>
      <c r="N17" s="272">
        <f>COUNTIFS('DP1-17, 20-26 Client Data Entry'!CS:CS,M17,'DP1-17, 20-26 Client Data Entry'!J:J,"=Yes")</f>
        <v>0</v>
      </c>
      <c r="Q17" s="61" t="s">
        <v>253</v>
      </c>
      <c r="R17" s="272">
        <f>COUNTIFS('DP1-17, 20-26 Client Data Entry'!CW:CW,Q17,'DP1-17, 20-26 Client Data Entry'!J:J,"=Yes")</f>
        <v>0</v>
      </c>
    </row>
    <row r="18" spans="1:18" x14ac:dyDescent="0.35">
      <c r="B18" s="496"/>
      <c r="C18" s="55" t="s">
        <v>232</v>
      </c>
      <c r="D18" s="92">
        <f>COUNTIFS('DP1-17, 20-26 Client Data Entry'!AO:AO,"Closed",'DP1-17, 20-26 Client Data Entry'!B:B,"Primary",'DP1-17, 20-26 Client Data Entry'!E:E,"New")</f>
        <v>0</v>
      </c>
      <c r="E18" s="48"/>
      <c r="F18" s="48"/>
      <c r="H18" s="39"/>
      <c r="I18" s="55" t="s">
        <v>188</v>
      </c>
      <c r="J18" s="92">
        <f>COUNTIFS('DP1-17, 20-26 Client Data Entry'!CI:CI,I18,'DP1-17, 20-26 Client Data Entry'!J:J,"=Yes")</f>
        <v>0</v>
      </c>
      <c r="L18" s="39"/>
      <c r="M18" s="61" t="s">
        <v>254</v>
      </c>
      <c r="N18" s="272">
        <f>COUNTIFS('DP1-17, 20-26 Client Data Entry'!CS:CS,M18,'DP1-17, 20-26 Client Data Entry'!J:J,"=Yes")</f>
        <v>0</v>
      </c>
      <c r="Q18" s="61" t="s">
        <v>255</v>
      </c>
      <c r="R18" s="272">
        <f>COUNTIFS('DP1-17, 20-26 Client Data Entry'!CW:CW,Q18,'DP1-17, 20-26 Client Data Entry'!J:J,"=Yes")</f>
        <v>0</v>
      </c>
    </row>
    <row r="19" spans="1:18" x14ac:dyDescent="0.35">
      <c r="B19" s="497"/>
      <c r="C19" s="56" t="s">
        <v>234</v>
      </c>
      <c r="D19" s="89">
        <f>COUNTIFS('DP1-17, 20-26 Client Data Entry'!AO:AO,"Closed",'DP1-17, 20-26 Client Data Entry'!B:B,"Secondary",'DP1-17, 20-26 Client Data Entry'!E:E,"New")</f>
        <v>0</v>
      </c>
      <c r="E19" s="48"/>
      <c r="F19" s="48"/>
      <c r="G19" s="47"/>
      <c r="H19" s="39"/>
      <c r="I19" s="56" t="s">
        <v>195</v>
      </c>
      <c r="J19" s="89">
        <f>COUNTIFS('DP1-17, 20-26 Client Data Entry'!CI:CI,I19,'DP1-17, 20-26 Client Data Entry'!J:J,"=Yes")</f>
        <v>0</v>
      </c>
      <c r="L19" s="39"/>
      <c r="M19" s="61" t="s">
        <v>256</v>
      </c>
      <c r="N19" s="272">
        <f>COUNTIFS('DP1-17, 20-26 Client Data Entry'!CS:CS,M19,'DP1-17, 20-26 Client Data Entry'!J:J,"=Yes")</f>
        <v>0</v>
      </c>
      <c r="Q19" s="61" t="s">
        <v>257</v>
      </c>
      <c r="R19" s="272">
        <f>COUNTIFS('DP1-17, 20-26 Client Data Entry'!CW:CW,Q19,'DP1-17, 20-26 Client Data Entry'!J:J,"=Yes")</f>
        <v>0</v>
      </c>
    </row>
    <row r="20" spans="1:18" ht="15" thickBot="1" x14ac:dyDescent="0.4">
      <c r="B20" s="497"/>
      <c r="C20" s="56" t="s">
        <v>236</v>
      </c>
      <c r="D20" s="89">
        <f>COUNTIFS('DP1-17, 20-26 Client Data Entry'!AO:AO,"Closed",'DP1-17, 20-26 Client Data Entry'!B:B,"Primary",'DP1-17, 20-26 Client Data Entry'!E:E,"Continuing")</f>
        <v>0</v>
      </c>
      <c r="E20" s="48"/>
      <c r="F20" s="48"/>
      <c r="H20" s="39"/>
      <c r="I20" s="57" t="s">
        <v>258</v>
      </c>
      <c r="J20" s="90">
        <f>COUNTIFS('DP1-17, 20-26 Client Data Entry'!CI:CI,I20,'DP1-17, 20-26 Client Data Entry'!J:J,"=Yes")</f>
        <v>0</v>
      </c>
      <c r="L20" s="39"/>
      <c r="M20" s="61" t="s">
        <v>259</v>
      </c>
      <c r="N20" s="272">
        <f>COUNTIFS('DP1-17, 20-26 Client Data Entry'!CS:CS,M20,'DP1-17, 20-26 Client Data Entry'!J:J,"=Yes")</f>
        <v>0</v>
      </c>
      <c r="Q20" s="61" t="s">
        <v>260</v>
      </c>
      <c r="R20" s="272">
        <f>COUNTIFS('DP1-17, 20-26 Client Data Entry'!CW:CW,Q20,'DP1-17, 20-26 Client Data Entry'!J:J,"=Yes")</f>
        <v>0</v>
      </c>
    </row>
    <row r="21" spans="1:18" ht="15" thickBot="1" x14ac:dyDescent="0.4">
      <c r="B21" s="497"/>
      <c r="C21" s="57" t="s">
        <v>240</v>
      </c>
      <c r="D21" s="90">
        <f>COUNTIFS('DP1-17, 20-26 Client Data Entry'!AO:AO,"Closed",'DP1-17, 20-26 Client Data Entry'!B:B,"Secondary",'DP1-17, 20-26 Client Data Entry'!E:E,"Continuing")</f>
        <v>0</v>
      </c>
      <c r="E21" s="48"/>
      <c r="F21" s="48"/>
      <c r="L21" s="39"/>
      <c r="M21" s="61" t="s">
        <v>262</v>
      </c>
      <c r="N21" s="272">
        <f>COUNTIFS('DP1-17, 20-26 Client Data Entry'!CS:CS,M21,'DP1-17, 20-26 Client Data Entry'!J:J,"=Yes")</f>
        <v>0</v>
      </c>
      <c r="Q21" s="61" t="s">
        <v>809</v>
      </c>
      <c r="R21" s="272">
        <f>COUNTIFS('DP1-17, 20-26 Client Data Entry'!CW:CW,Q21,'DP1-17, 20-26 Client Data Entry'!J:J,"=Yes")</f>
        <v>0</v>
      </c>
    </row>
    <row r="22" spans="1:18" ht="15" thickBot="1" x14ac:dyDescent="0.4">
      <c r="B22" s="497"/>
      <c r="C22" s="58" t="s">
        <v>261</v>
      </c>
      <c r="D22" s="91">
        <f>SUM(D18:D21)</f>
        <v>0</v>
      </c>
      <c r="E22" s="48"/>
      <c r="F22" s="48"/>
      <c r="H22" s="39"/>
      <c r="I22" s="74" t="s">
        <v>263</v>
      </c>
      <c r="J22" s="75" t="s">
        <v>229</v>
      </c>
      <c r="L22" s="492" t="s">
        <v>230</v>
      </c>
      <c r="M22" s="61" t="s">
        <v>264</v>
      </c>
      <c r="N22" s="272">
        <f>COUNTIFS('DP1-17, 20-26 Client Data Entry'!CS:CS,M22,'DP1-17, 20-26 Client Data Entry'!J:J,"=Yes")</f>
        <v>0</v>
      </c>
      <c r="P22" s="492" t="s">
        <v>231</v>
      </c>
      <c r="Q22" s="61" t="s">
        <v>265</v>
      </c>
      <c r="R22" s="272">
        <f>COUNTIFS('DP1-17, 20-26 Client Data Entry'!CW:CW,Q22,'DP1-17, 20-26 Client Data Entry'!J:J,"=Yes")</f>
        <v>0</v>
      </c>
    </row>
    <row r="23" spans="1:18" ht="15" thickBot="1" x14ac:dyDescent="0.4">
      <c r="A23" s="43"/>
      <c r="B23" s="44"/>
      <c r="C23" s="116"/>
      <c r="D23" s="116"/>
      <c r="H23" s="39"/>
      <c r="I23" s="55" t="s">
        <v>267</v>
      </c>
      <c r="J23" s="92">
        <f>COUNTIFS('DP1-17, 20-26 Client Data Entry'!CJ:CJ,I23,'DP1-17, 20-26 Client Data Entry'!J:J,"=Yes")</f>
        <v>0</v>
      </c>
      <c r="L23" s="492"/>
      <c r="M23" s="61" t="s">
        <v>268</v>
      </c>
      <c r="N23" s="272">
        <f>COUNTIFS('DP1-17, 20-26 Client Data Entry'!CS:CS,M23,'DP1-17, 20-26 Client Data Entry'!J:J,"=Yes")</f>
        <v>0</v>
      </c>
      <c r="P23" s="492"/>
      <c r="Q23" s="61" t="s">
        <v>269</v>
      </c>
      <c r="R23" s="272">
        <f>COUNTIFS('DP1-17, 20-26 Client Data Entry'!CW:CW,Q23,'DP1-17, 20-26 Client Data Entry'!J:J,"=Yes")</f>
        <v>0</v>
      </c>
    </row>
    <row r="24" spans="1:18" ht="29.5" thickBot="1" x14ac:dyDescent="0.4">
      <c r="A24" s="43"/>
      <c r="B24" s="44"/>
      <c r="C24" s="72" t="s">
        <v>266</v>
      </c>
      <c r="D24" s="73" t="s">
        <v>229</v>
      </c>
      <c r="E24" s="199"/>
      <c r="F24" s="199"/>
      <c r="H24" s="39"/>
      <c r="I24" s="61" t="s">
        <v>274</v>
      </c>
      <c r="J24" s="274">
        <f>COUNTIFS('DP1-17, 20-26 Client Data Entry'!CJ:CJ,I24,'DP1-17, 20-26 Client Data Entry'!J:J,"=Yes")</f>
        <v>0</v>
      </c>
      <c r="L24" s="492"/>
      <c r="M24" s="61" t="s">
        <v>271</v>
      </c>
      <c r="N24" s="272">
        <f>COUNTIFS('DP1-17, 20-26 Client Data Entry'!CS:CS,M24,'DP1-17, 20-26 Client Data Entry'!J:J,"=Yes")</f>
        <v>0</v>
      </c>
      <c r="P24" s="492"/>
      <c r="Q24" s="61" t="s">
        <v>272</v>
      </c>
      <c r="R24" s="272">
        <f>COUNTIFS('DP1-17, 20-26 Client Data Entry'!CW:CW,Q24,'DP1-17, 20-26 Client Data Entry'!J:J,"=Yes")</f>
        <v>0</v>
      </c>
    </row>
    <row r="25" spans="1:18" x14ac:dyDescent="0.35">
      <c r="B25" s="40"/>
      <c r="C25" s="55" t="s">
        <v>270</v>
      </c>
      <c r="D25" s="92">
        <f>COUNTIFS('DP1-17, 20-26 Client Data Entry'!W:W,"=Yes",'DP1-17, 20-26 Client Data Entry'!AS:AS,"&lt;5")</f>
        <v>0</v>
      </c>
      <c r="E25" s="48"/>
      <c r="F25" s="48"/>
      <c r="H25" s="39"/>
      <c r="I25" s="56" t="s">
        <v>189</v>
      </c>
      <c r="J25" s="274">
        <f>COUNTIFS('DP1-17, 20-26 Client Data Entry'!CJ:CJ,I25,'DP1-17, 20-26 Client Data Entry'!J:J,"=Yes")</f>
        <v>0</v>
      </c>
      <c r="L25" s="492"/>
      <c r="M25" s="61" t="s">
        <v>275</v>
      </c>
      <c r="N25" s="272">
        <f>COUNTIFS('DP1-17, 20-26 Client Data Entry'!CS:CS,M25,'DP1-17, 20-26 Client Data Entry'!J:J,"=Yes")</f>
        <v>0</v>
      </c>
      <c r="P25" s="492"/>
      <c r="Q25" s="61" t="s">
        <v>276</v>
      </c>
      <c r="R25" s="272">
        <f>COUNTIFS('DP1-17, 20-26 Client Data Entry'!CW:CW,Q25,'DP1-17, 20-26 Client Data Entry'!J:J,"=Yes")</f>
        <v>0</v>
      </c>
    </row>
    <row r="26" spans="1:18" x14ac:dyDescent="0.35">
      <c r="B26" s="40"/>
      <c r="C26" s="56" t="s">
        <v>273</v>
      </c>
      <c r="D26" s="89">
        <f>COUNTIFS('DP1-17, 20-26 Client Data Entry'!AS:AS,"&gt;=5",'DP1-17, 20-26 Client Data Entry'!AS:AS,"&lt;18",'DP1-17, 20-26 Client Data Entry'!W:W,"=Yes")</f>
        <v>0</v>
      </c>
      <c r="E26" s="48"/>
      <c r="F26" s="48"/>
      <c r="G26" s="47"/>
      <c r="H26" s="39"/>
      <c r="I26" s="56" t="s">
        <v>278</v>
      </c>
      <c r="J26" s="274">
        <f>COUNTIFS('DP1-17, 20-26 Client Data Entry'!CJ:CJ,I26,'DP1-17, 20-26 Client Data Entry'!J:J,"=Yes")</f>
        <v>0</v>
      </c>
      <c r="L26" s="492"/>
      <c r="M26" s="61" t="s">
        <v>279</v>
      </c>
      <c r="N26" s="272">
        <f>COUNTIFS('DP1-17, 20-26 Client Data Entry'!CS:CS,M26,'DP1-17, 20-26 Client Data Entry'!J:J,"=Yes")</f>
        <v>0</v>
      </c>
      <c r="P26" s="492"/>
      <c r="Q26" s="61" t="s">
        <v>808</v>
      </c>
      <c r="R26" s="272">
        <f>COUNTIFS('DP1-17, 20-26 Client Data Entry'!CW:CW,Q26,'DP1-17, 20-26 Client Data Entry'!J:J,"=Yes")</f>
        <v>0</v>
      </c>
    </row>
    <row r="27" spans="1:18" x14ac:dyDescent="0.35">
      <c r="B27" s="40"/>
      <c r="C27" s="56" t="s">
        <v>277</v>
      </c>
      <c r="D27" s="89">
        <f>COUNTIFS('DP1-17, 20-26 Client Data Entry'!AS:AS,"&gt;=18",'DP1-17, 20-26 Client Data Entry'!AS:AS,"&lt;45",'DP1-17, 20-26 Client Data Entry'!W:W,"=Yes")</f>
        <v>0</v>
      </c>
      <c r="E27" s="48"/>
      <c r="F27" s="48"/>
      <c r="H27" s="39"/>
      <c r="I27" s="56" t="s">
        <v>281</v>
      </c>
      <c r="J27" s="274">
        <f>COUNTIFS('DP1-17, 20-26 Client Data Entry'!CJ:CJ,I27,'DP1-17, 20-26 Client Data Entry'!J:J,"=Yes")</f>
        <v>0</v>
      </c>
      <c r="L27" s="492"/>
      <c r="M27" s="61" t="s">
        <v>282</v>
      </c>
      <c r="N27" s="272">
        <f>COUNTIFS('DP1-17, 20-26 Client Data Entry'!CS:CS,M27,'DP1-17, 20-26 Client Data Entry'!J:J,"=Yes")</f>
        <v>0</v>
      </c>
      <c r="P27" s="492"/>
      <c r="Q27" s="61" t="s">
        <v>283</v>
      </c>
      <c r="R27" s="272">
        <f>COUNTIFS('DP1-17, 20-26 Client Data Entry'!CW:CW,Q27,'DP1-17, 20-26 Client Data Entry'!J:J,"=Yes")</f>
        <v>0</v>
      </c>
    </row>
    <row r="28" spans="1:18" x14ac:dyDescent="0.35">
      <c r="B28" s="40"/>
      <c r="C28" s="56" t="s">
        <v>280</v>
      </c>
      <c r="D28" s="89">
        <f>COUNTIFS('DP1-17, 20-26 Client Data Entry'!AS:AS,"&gt;=45",'DP1-17, 20-26 Client Data Entry'!AS:AS,"&lt;64",'DP1-17, 20-26 Client Data Entry'!W:W,"=Yes")</f>
        <v>0</v>
      </c>
      <c r="E28" s="48"/>
      <c r="F28" s="48"/>
      <c r="H28" s="39"/>
      <c r="I28" s="56" t="s">
        <v>285</v>
      </c>
      <c r="J28" s="274">
        <f>COUNTIFS('DP1-17, 20-26 Client Data Entry'!CJ:CJ,I28,'DP1-17, 20-26 Client Data Entry'!J:J,"=Yes")</f>
        <v>0</v>
      </c>
      <c r="L28" s="492"/>
      <c r="M28" s="61" t="s">
        <v>286</v>
      </c>
      <c r="N28" s="272">
        <f>COUNTIFS('DP1-17, 20-26 Client Data Entry'!CS:CS,M28,'DP1-17, 20-26 Client Data Entry'!J:J,"=Yes")</f>
        <v>0</v>
      </c>
      <c r="P28" s="492"/>
      <c r="Q28" s="61" t="s">
        <v>287</v>
      </c>
      <c r="R28" s="272">
        <f>COUNTIFS('DP1-17, 20-26 Client Data Entry'!CW:CW,Q28,'DP1-17, 20-26 Client Data Entry'!J:J,"=Yes")</f>
        <v>0</v>
      </c>
    </row>
    <row r="29" spans="1:18" ht="15" thickBot="1" x14ac:dyDescent="0.4">
      <c r="B29" s="40"/>
      <c r="C29" s="57" t="s">
        <v>284</v>
      </c>
      <c r="D29" s="90">
        <f>COUNTIFS('DP1-17, 20-26 Client Data Entry'!AS:AS,"&gt;=65",'DP1-17, 20-26 Client Data Entry'!W:W,"=Yes")</f>
        <v>0</v>
      </c>
      <c r="E29" s="48"/>
      <c r="F29" s="48"/>
      <c r="H29" s="39"/>
      <c r="I29" s="56" t="s">
        <v>288</v>
      </c>
      <c r="J29" s="274">
        <f>SUM(J30:J32)</f>
        <v>0</v>
      </c>
      <c r="L29" s="492"/>
      <c r="M29" s="61" t="s">
        <v>289</v>
      </c>
      <c r="N29" s="272">
        <f>COUNTIFS('DP1-17, 20-26 Client Data Entry'!CS:CS,M29,'DP1-17, 20-26 Client Data Entry'!J:J,"=Yes")</f>
        <v>0</v>
      </c>
      <c r="P29" s="492"/>
      <c r="Q29" s="61" t="s">
        <v>290</v>
      </c>
      <c r="R29" s="272">
        <f>COUNTIFS('DP1-17, 20-26 Client Data Entry'!CW:CW,Q29,'DP1-17, 20-26 Client Data Entry'!J:J,"=Yes")</f>
        <v>0</v>
      </c>
    </row>
    <row r="30" spans="1:18" ht="15" thickBot="1" x14ac:dyDescent="0.4">
      <c r="A30" s="43"/>
      <c r="C30" s="116"/>
      <c r="D30" s="116"/>
      <c r="H30" s="39"/>
      <c r="I30" s="59" t="s">
        <v>292</v>
      </c>
      <c r="J30" s="274">
        <f>COUNTIFS('DP1-17, 20-26 Client Data Entry'!CJ:CJ,"Lawful Permanent Resident (LPR): Former refugee ",'DP1-17, 20-26 Client Data Entry'!J:J,"=Yes")</f>
        <v>0</v>
      </c>
      <c r="L30" s="492"/>
      <c r="M30" s="61" t="s">
        <v>293</v>
      </c>
      <c r="N30" s="272">
        <f>COUNTIFS('DP1-17, 20-26 Client Data Entry'!CS:CS,M30,'DP1-17, 20-26 Client Data Entry'!J:J,"=Yes")</f>
        <v>0</v>
      </c>
      <c r="P30" s="492"/>
      <c r="Q30" s="61" t="s">
        <v>294</v>
      </c>
      <c r="R30" s="272">
        <f>COUNTIFS('DP1-17, 20-26 Client Data Entry'!CW:CW,Q30,'DP1-17, 20-26 Client Data Entry'!J:J,"=Yes")</f>
        <v>0</v>
      </c>
    </row>
    <row r="31" spans="1:18" ht="29.5" thickBot="1" x14ac:dyDescent="0.4">
      <c r="A31" s="43"/>
      <c r="C31" s="72" t="s">
        <v>291</v>
      </c>
      <c r="D31" s="73" t="s">
        <v>229</v>
      </c>
      <c r="E31" s="199"/>
      <c r="F31" s="199"/>
      <c r="H31" s="39"/>
      <c r="I31" s="269" t="s">
        <v>296</v>
      </c>
      <c r="J31" s="274">
        <f>COUNTIFS('DP1-17, 20-26 Client Data Entry'!CJ:CJ,"Lawful Permanent Resident (LPR): Former asylee ",'DP1-17, 20-26 Client Data Entry'!J:J,"=Yes")</f>
        <v>0</v>
      </c>
      <c r="L31" s="492"/>
      <c r="M31" s="61" t="s">
        <v>297</v>
      </c>
      <c r="N31" s="272">
        <f>COUNTIFS('DP1-17, 20-26 Client Data Entry'!CS:CS,M31,'DP1-17, 20-26 Client Data Entry'!J:J,"=Yes")</f>
        <v>0</v>
      </c>
      <c r="P31" s="492"/>
      <c r="Q31" s="61" t="s">
        <v>298</v>
      </c>
      <c r="R31" s="272">
        <f>COUNTIFS('DP1-17, 20-26 Client Data Entry'!CW:CW,Q31,'DP1-17, 20-26 Client Data Entry'!J:J,"=Yes")</f>
        <v>0</v>
      </c>
    </row>
    <row r="32" spans="1:18" x14ac:dyDescent="0.35">
      <c r="B32" s="45"/>
      <c r="C32" s="60" t="s">
        <v>295</v>
      </c>
      <c r="D32" s="276">
        <f>COUNTIFS('DP1-17, 20-26 Client Data Entry'!AY:AY,"1",'DP1-17, 20-26 Client Data Entry'!W:W,"=Yes")</f>
        <v>0</v>
      </c>
      <c r="E32" s="48"/>
      <c r="F32" s="48"/>
      <c r="H32" s="39"/>
      <c r="I32" s="59" t="s">
        <v>300</v>
      </c>
      <c r="J32" s="89">
        <f>COUNTIFS('DP1-17, 20-26 Client Data Entry'!CJ:CJ,"Lawful Permanent Resident (LPR): Other former",'DP1-17, 20-26 Client Data Entry'!J:J,"=Yes")</f>
        <v>0</v>
      </c>
      <c r="L32" s="492"/>
      <c r="M32" s="61" t="s">
        <v>810</v>
      </c>
      <c r="N32" s="272">
        <f>COUNTIFS('DP1-17, 20-26 Client Data Entry'!CS:CS,M32,'DP1-17, 20-26 Client Data Entry'!J:J,"=Yes")</f>
        <v>0</v>
      </c>
      <c r="P32" s="492"/>
      <c r="Q32" s="61" t="s">
        <v>301</v>
      </c>
      <c r="R32" s="272">
        <f>COUNTIFS('DP1-17, 20-26 Client Data Entry'!CW:CW,Q32,'DP1-17, 20-26 Client Data Entry'!J:J,"=Yes")</f>
        <v>0</v>
      </c>
    </row>
    <row r="33" spans="1:18" x14ac:dyDescent="0.35">
      <c r="B33" s="40"/>
      <c r="C33" s="61" t="s">
        <v>299</v>
      </c>
      <c r="D33" s="274">
        <f>COUNTIFS('DP1-17, 20-26 Client Data Entry'!AZ:AZ,"1",'DP1-17, 20-26 Client Data Entry'!W:W,"=Yes")</f>
        <v>0</v>
      </c>
      <c r="E33" s="48"/>
      <c r="F33" s="48"/>
      <c r="H33" s="39"/>
      <c r="I33" s="56" t="s">
        <v>303</v>
      </c>
      <c r="J33" s="89">
        <f>SUM(J34:J37)</f>
        <v>0</v>
      </c>
      <c r="L33" s="39"/>
      <c r="M33" s="61" t="s">
        <v>304</v>
      </c>
      <c r="N33" s="272">
        <f>COUNTIFS('DP1-17, 20-26 Client Data Entry'!CS:CS,M33,'DP1-17, 20-26 Client Data Entry'!J:J,"=Yes")</f>
        <v>0</v>
      </c>
      <c r="Q33" s="61" t="s">
        <v>305</v>
      </c>
      <c r="R33" s="272">
        <f>COUNTIFS('DP1-17, 20-26 Client Data Entry'!CW:CW,Q33,'DP1-17, 20-26 Client Data Entry'!J:J,"=Yes")</f>
        <v>0</v>
      </c>
    </row>
    <row r="34" spans="1:18" x14ac:dyDescent="0.35">
      <c r="B34" s="40"/>
      <c r="C34" s="61" t="s">
        <v>302</v>
      </c>
      <c r="D34" s="274">
        <f>COUNTIFS('DP1-17, 20-26 Client Data Entry'!BB:BB,"1",'DP1-17, 20-26 Client Data Entry'!W:W,"=Yes")</f>
        <v>0</v>
      </c>
      <c r="E34" s="48"/>
      <c r="F34" s="48"/>
      <c r="H34" s="39"/>
      <c r="I34" s="59" t="s">
        <v>306</v>
      </c>
      <c r="J34" s="89">
        <f>COUNTIFS('DP1-17, 20-26 Client Data Entry'!CJ:CJ,I34,'DP1-17, 20-26 Client Data Entry'!J:J,"=Yes")</f>
        <v>0</v>
      </c>
      <c r="L34" s="39"/>
      <c r="M34" s="61" t="s">
        <v>307</v>
      </c>
      <c r="N34" s="272">
        <f>COUNTIFS('DP1-17, 20-26 Client Data Entry'!CS:CS,M34,'DP1-17, 20-26 Client Data Entry'!J:J,"=Yes")</f>
        <v>0</v>
      </c>
      <c r="Q34" s="61" t="s">
        <v>308</v>
      </c>
      <c r="R34" s="272">
        <f>COUNTIFS('DP1-17, 20-26 Client Data Entry'!CW:CW,Q34,'DP1-17, 20-26 Client Data Entry'!J:J,"=Yes")</f>
        <v>0</v>
      </c>
    </row>
    <row r="35" spans="1:18" x14ac:dyDescent="0.35">
      <c r="B35" s="40"/>
      <c r="C35" s="61" t="s">
        <v>182</v>
      </c>
      <c r="D35" s="274">
        <f>COUNTIFS('DP1-17, 20-26 Client Data Entry'!BC:BC,"1",'DP1-17, 20-26 Client Data Entry'!W:W,"=Yes")</f>
        <v>0</v>
      </c>
      <c r="E35" s="48"/>
      <c r="F35" s="48"/>
      <c r="H35" s="39"/>
      <c r="I35" s="59" t="s">
        <v>310</v>
      </c>
      <c r="J35" s="89">
        <f>COUNTIFS('DP1-17, 20-26 Client Data Entry'!CJ:CJ,I35,'DP1-17, 20-26 Client Data Entry'!J:J,"=Yes")</f>
        <v>0</v>
      </c>
      <c r="L35" s="39"/>
      <c r="M35" s="61" t="s">
        <v>260</v>
      </c>
      <c r="N35" s="272">
        <f>COUNTIFS('DP1-17, 20-26 Client Data Entry'!CS:CS,M35,'DP1-17, 20-26 Client Data Entry'!J:J,"=Yes")</f>
        <v>0</v>
      </c>
      <c r="Q35" s="61" t="s">
        <v>311</v>
      </c>
      <c r="R35" s="272">
        <f>COUNTIFS('DP1-17, 20-26 Client Data Entry'!CW:CW,Q35,'DP1-17, 20-26 Client Data Entry'!J:J,"=Yes")</f>
        <v>0</v>
      </c>
    </row>
    <row r="36" spans="1:18" x14ac:dyDescent="0.35">
      <c r="B36" s="40"/>
      <c r="C36" s="61" t="s">
        <v>309</v>
      </c>
      <c r="D36" s="274">
        <f>COUNTIFS('DP1-17, 20-26 Client Data Entry'!BD:BD,"1",'DP1-17, 20-26 Client Data Entry'!W:W,"=Yes")</f>
        <v>0</v>
      </c>
      <c r="E36" s="48"/>
      <c r="F36" s="48"/>
      <c r="H36" s="39"/>
      <c r="I36" s="59" t="s">
        <v>313</v>
      </c>
      <c r="J36" s="89">
        <f>COUNTIFS('DP1-17, 20-26 Client Data Entry'!CJ:CJ,I36,'DP1-17, 20-26 Client Data Entry'!J:J,"=Yes")</f>
        <v>0</v>
      </c>
      <c r="L36" s="39"/>
      <c r="M36" s="61" t="s">
        <v>314</v>
      </c>
      <c r="N36" s="272">
        <f>COUNTIFS('DP1-17, 20-26 Client Data Entry'!CS:CS,M36,'DP1-17, 20-26 Client Data Entry'!J:J,"=Yes")</f>
        <v>0</v>
      </c>
      <c r="Q36" s="61" t="s">
        <v>315</v>
      </c>
      <c r="R36" s="272">
        <f>COUNTIFS('DP1-17, 20-26 Client Data Entry'!CW:CW,Q36,'DP1-17, 20-26 Client Data Entry'!J:J,"=Yes")</f>
        <v>0</v>
      </c>
    </row>
    <row r="37" spans="1:18" x14ac:dyDescent="0.35">
      <c r="B37" s="40"/>
      <c r="C37" s="61" t="s">
        <v>312</v>
      </c>
      <c r="D37" s="274">
        <f>COUNTIFS('DP1-17, 20-26 Client Data Entry'!BE:BE,"1",'DP1-17, 20-26 Client Data Entry'!W:W,"=Yes")</f>
        <v>0</v>
      </c>
      <c r="E37" s="48"/>
      <c r="F37" s="48"/>
      <c r="H37" s="39"/>
      <c r="I37" s="59" t="s">
        <v>317</v>
      </c>
      <c r="J37" s="89">
        <f>COUNTIFS('DP1-17, 20-26 Client Data Entry'!CJ:CJ,I37,'DP1-17, 20-26 Client Data Entry'!J:J,"=Yes")</f>
        <v>0</v>
      </c>
      <c r="L37" s="39"/>
      <c r="M37" s="61" t="s">
        <v>318</v>
      </c>
      <c r="N37" s="272">
        <f>COUNTIFS('DP1-17, 20-26 Client Data Entry'!CS:CS,M37,'DP1-17, 20-26 Client Data Entry'!J:J,"=Yes")</f>
        <v>0</v>
      </c>
      <c r="Q37" s="61" t="s">
        <v>319</v>
      </c>
      <c r="R37" s="272">
        <f>COUNTIFS('DP1-17, 20-26 Client Data Entry'!CW:CW,Q37,'DP1-17, 20-26 Client Data Entry'!J:J,"=Yes")</f>
        <v>0</v>
      </c>
    </row>
    <row r="38" spans="1:18" x14ac:dyDescent="0.35">
      <c r="B38" s="40"/>
      <c r="C38" s="61" t="s">
        <v>316</v>
      </c>
      <c r="D38" s="274">
        <f>COUNTIFS('DP1-17, 20-26 Client Data Entry'!BF:BF,"1",'DP1-17, 20-26 Client Data Entry'!W:W,"=Yes")</f>
        <v>0</v>
      </c>
      <c r="E38" s="48"/>
      <c r="F38" s="48"/>
      <c r="H38" s="39"/>
      <c r="I38" s="56" t="s">
        <v>321</v>
      </c>
      <c r="J38" s="89">
        <f>COUNTIFS('DP1-17, 20-26 Client Data Entry'!CJ:CJ,I38,'DP1-17, 20-26 Client Data Entry'!J:J,"=Yes")</f>
        <v>0</v>
      </c>
      <c r="L38" s="39"/>
      <c r="M38" s="61" t="s">
        <v>322</v>
      </c>
      <c r="N38" s="272">
        <f>COUNTIFS('DP1-17, 20-26 Client Data Entry'!CS:CS,M38,'DP1-17, 20-26 Client Data Entry'!J:J,"=Yes")</f>
        <v>0</v>
      </c>
      <c r="Q38" s="61" t="s">
        <v>323</v>
      </c>
      <c r="R38" s="272">
        <f>COUNTIFS('DP1-17, 20-26 Client Data Entry'!CW:CW,Q38,'DP1-17, 20-26 Client Data Entry'!J:J,"=Yes")</f>
        <v>0</v>
      </c>
    </row>
    <row r="39" spans="1:18" x14ac:dyDescent="0.35">
      <c r="B39" s="40"/>
      <c r="C39" s="61" t="s">
        <v>320</v>
      </c>
      <c r="D39" s="274">
        <f>COUNTIFS('DP1-17, 20-26 Client Data Entry'!BG:BG,"1",'DP1-17, 20-26 Client Data Entry'!W:W,"=Yes")</f>
        <v>0</v>
      </c>
      <c r="E39" s="48"/>
      <c r="F39" s="48"/>
      <c r="H39" s="39"/>
      <c r="I39" s="56" t="s">
        <v>325</v>
      </c>
      <c r="J39" s="89">
        <f>COUNTIFS('DP1-17, 20-26 Client Data Entry'!CJ:CJ,I39,'DP1-17, 20-26 Client Data Entry'!J:J,"=Yes")</f>
        <v>0</v>
      </c>
      <c r="L39" s="39"/>
      <c r="M39" s="61" t="s">
        <v>326</v>
      </c>
      <c r="N39" s="272">
        <f>COUNTIFS('DP1-17, 20-26 Client Data Entry'!CS:CS,M39,'DP1-17, 20-26 Client Data Entry'!J:J,"=Yes")</f>
        <v>0</v>
      </c>
      <c r="Q39" s="61" t="s">
        <v>327</v>
      </c>
      <c r="R39" s="272">
        <f>COUNTIFS('DP1-17, 20-26 Client Data Entry'!CW:CW,Q39,'DP1-17, 20-26 Client Data Entry'!J:J,"=Yes")</f>
        <v>0</v>
      </c>
    </row>
    <row r="40" spans="1:18" x14ac:dyDescent="0.35">
      <c r="B40" s="40"/>
      <c r="C40" s="61" t="s">
        <v>324</v>
      </c>
      <c r="D40" s="274">
        <f>COUNTIFS('DP1-17, 20-26 Client Data Entry'!BH:BH,"1",'DP1-17, 20-26 Client Data Entry'!W:W,"=Yes")</f>
        <v>0</v>
      </c>
      <c r="E40" s="48"/>
      <c r="F40" s="48"/>
      <c r="H40" s="39"/>
      <c r="I40" s="56" t="s">
        <v>449</v>
      </c>
      <c r="J40" s="89">
        <f>COUNTIFS('DP1-17, 20-26 Client Data Entry'!CJ:CJ,I40,'DP1-17, 20-26 Client Data Entry'!J:J,"=Yes")</f>
        <v>0</v>
      </c>
      <c r="L40" s="39"/>
      <c r="M40" s="61" t="s">
        <v>330</v>
      </c>
      <c r="N40" s="272">
        <f>COUNTIFS('DP1-17, 20-26 Client Data Entry'!CS:CS,M40,'DP1-17, 20-26 Client Data Entry'!J:J,"=Yes")</f>
        <v>0</v>
      </c>
      <c r="Q40" s="61" t="s">
        <v>331</v>
      </c>
      <c r="R40" s="272">
        <f>COUNTIFS('DP1-17, 20-26 Client Data Entry'!CW:CW,Q40,'DP1-17, 20-26 Client Data Entry'!J:J,"=Yes")</f>
        <v>0</v>
      </c>
    </row>
    <row r="41" spans="1:18" ht="15" thickBot="1" x14ac:dyDescent="0.4">
      <c r="B41" s="40"/>
      <c r="C41" s="61" t="s">
        <v>328</v>
      </c>
      <c r="D41" s="274">
        <f>COUNTIFS('DP1-17, 20-26 Client Data Entry'!BI:BI,"1",'DP1-17, 20-26 Client Data Entry'!W:W,"=Yes")</f>
        <v>0</v>
      </c>
      <c r="E41" s="48"/>
      <c r="F41" s="48"/>
      <c r="H41" s="39"/>
      <c r="I41" s="57" t="s">
        <v>333</v>
      </c>
      <c r="J41" s="90">
        <f>COUNTIFS('DP1-17, 20-26 Client Data Entry'!CJ:CJ,I41,'DP1-17, 20-26 Client Data Entry'!J:J,"=Yes")</f>
        <v>0</v>
      </c>
      <c r="L41" s="39"/>
      <c r="M41" s="61" t="s">
        <v>334</v>
      </c>
      <c r="N41" s="272">
        <f>COUNTIFS('DP1-17, 20-26 Client Data Entry'!CS:CS,M41,'DP1-17, 20-26 Client Data Entry'!J:J,"=Yes")</f>
        <v>0</v>
      </c>
      <c r="Q41" s="61" t="s">
        <v>335</v>
      </c>
      <c r="R41" s="272">
        <f>COUNTIFS('DP1-17, 20-26 Client Data Entry'!CW:CW,Q41,'DP1-17, 20-26 Client Data Entry'!J:J,"=Yes")</f>
        <v>0</v>
      </c>
    </row>
    <row r="42" spans="1:18" ht="15" thickBot="1" x14ac:dyDescent="0.4">
      <c r="B42" s="40"/>
      <c r="C42" s="61" t="s">
        <v>332</v>
      </c>
      <c r="D42" s="274">
        <f>COUNTIFS('DP1-17, 20-26 Client Data Entry'!BJ:BJ,"1",'DP1-17, 20-26 Client Data Entry'!W:W,"=Yes")</f>
        <v>0</v>
      </c>
      <c r="E42" s="48"/>
      <c r="F42" s="48"/>
      <c r="H42" s="39"/>
      <c r="L42" s="39"/>
      <c r="M42" s="61" t="s">
        <v>337</v>
      </c>
      <c r="N42" s="272">
        <f>COUNTIFS('DP1-17, 20-26 Client Data Entry'!CS:CS,M42,'DP1-17, 20-26 Client Data Entry'!J:J,"=Yes")</f>
        <v>0</v>
      </c>
      <c r="Q42" s="61" t="s">
        <v>338</v>
      </c>
      <c r="R42" s="272">
        <f>COUNTIFS('DP1-17, 20-26 Client Data Entry'!CW:CW,Q42,'DP1-17, 20-26 Client Data Entry'!J:J,"=Yes")</f>
        <v>0</v>
      </c>
    </row>
    <row r="43" spans="1:18" ht="29.5" thickBot="1" x14ac:dyDescent="0.4">
      <c r="B43" s="40"/>
      <c r="C43" s="61" t="s">
        <v>336</v>
      </c>
      <c r="D43" s="274">
        <f>COUNTIFS('DP1-17, 20-26 Client Data Entry'!BK:BK,"1",'DP1-17, 20-26 Client Data Entry'!W:W,"=Yes")</f>
        <v>0</v>
      </c>
      <c r="E43" s="48"/>
      <c r="F43" s="48"/>
      <c r="H43" s="39"/>
      <c r="I43" s="215" t="s">
        <v>340</v>
      </c>
      <c r="J43" s="75" t="s">
        <v>229</v>
      </c>
      <c r="L43" s="39"/>
      <c r="M43" s="61" t="s">
        <v>341</v>
      </c>
      <c r="N43" s="272">
        <f>COUNTIFS('DP1-17, 20-26 Client Data Entry'!CS:CS,M43,'DP1-17, 20-26 Client Data Entry'!J:J,"=Yes")</f>
        <v>0</v>
      </c>
      <c r="Q43" s="61" t="s">
        <v>342</v>
      </c>
      <c r="R43" s="272">
        <f>COUNTIFS('DP1-17, 20-26 Client Data Entry'!CW:CW,Q43,'DP1-17, 20-26 Client Data Entry'!J:J,"=Yes")</f>
        <v>0</v>
      </c>
    </row>
    <row r="44" spans="1:18" x14ac:dyDescent="0.35">
      <c r="B44" s="40"/>
      <c r="C44" s="61" t="s">
        <v>339</v>
      </c>
      <c r="D44" s="274">
        <f>COUNTIFS('DP1-17, 20-26 Client Data Entry'!BL:BL,"1",'DP1-17, 20-26 Client Data Entry'!W:W,"=Yes")</f>
        <v>0</v>
      </c>
      <c r="E44" s="48"/>
      <c r="F44" s="48"/>
      <c r="H44" s="39"/>
      <c r="I44" s="214" cm="1">
        <f t="array" ref="I44">_xlfn.UNIQUE('DP1-17, 20-26 Client Data Entry'!CM4:CM2000)</f>
        <v>0</v>
      </c>
      <c r="J44" s="33"/>
      <c r="L44" s="39"/>
      <c r="M44" s="61" t="s">
        <v>283</v>
      </c>
      <c r="N44" s="272">
        <f>COUNTIFS('DP1-17, 20-26 Client Data Entry'!CS:CS,M44,'DP1-17, 20-26 Client Data Entry'!J:J,"=Yes")</f>
        <v>0</v>
      </c>
      <c r="Q44" s="61" t="s">
        <v>344</v>
      </c>
      <c r="R44" s="272">
        <f>COUNTIFS('DP1-17, 20-26 Client Data Entry'!CW:CW,Q44,'DP1-17, 20-26 Client Data Entry'!J:J,"=Yes")</f>
        <v>0</v>
      </c>
    </row>
    <row r="45" spans="1:18" x14ac:dyDescent="0.35">
      <c r="B45" s="40"/>
      <c r="C45" s="61" t="s">
        <v>343</v>
      </c>
      <c r="D45" s="274">
        <f>COUNTIFS('DP1-17, 20-26 Client Data Entry'!BM:BM,"1",'DP1-17, 20-26 Client Data Entry'!W:W,"=Yes")</f>
        <v>0</v>
      </c>
      <c r="E45" s="48"/>
      <c r="F45" s="48"/>
      <c r="H45" s="39"/>
      <c r="I45" s="56"/>
      <c r="J45" s="31">
        <f>COUNTIFS('DP1-17, 20-26 Client Data Entry'!CM:CM,I45,'DP1-17, 20-26 Client Data Entry'!J:J,"=Yes")</f>
        <v>0</v>
      </c>
      <c r="L45" s="39"/>
      <c r="M45" s="61" t="s">
        <v>345</v>
      </c>
      <c r="N45" s="272">
        <f>COUNTIFS('DP1-17, 20-26 Client Data Entry'!CS:CS,M45,'DP1-17, 20-26 Client Data Entry'!J:J,"=Yes")</f>
        <v>0</v>
      </c>
      <c r="Q45" s="61" t="s">
        <v>346</v>
      </c>
      <c r="R45" s="272">
        <f>COUNTIFS('DP1-17, 20-26 Client Data Entry'!CW:CW,Q45,'DP1-17, 20-26 Client Data Entry'!J:J,"=Yes")</f>
        <v>0</v>
      </c>
    </row>
    <row r="46" spans="1:18" ht="15" thickBot="1" x14ac:dyDescent="0.4">
      <c r="B46" s="40"/>
      <c r="C46" s="62" t="s">
        <v>183</v>
      </c>
      <c r="D46" s="277">
        <f>COUNTIFS('DP1-17, 20-26 Client Data Entry'!BN:BN,"1",'DP1-17, 20-26 Client Data Entry'!W:W,"=Yes")</f>
        <v>0</v>
      </c>
      <c r="E46" s="48"/>
      <c r="F46" s="48"/>
      <c r="G46" s="48"/>
      <c r="H46" s="39"/>
      <c r="I46" s="56"/>
      <c r="J46" s="31">
        <f>COUNTIFS('DP1-17, 20-26 Client Data Entry'!CM:CM,I46,'DP1-17, 20-26 Client Data Entry'!J:J,"=Yes")</f>
        <v>0</v>
      </c>
      <c r="L46" s="39"/>
      <c r="M46" s="61" t="s">
        <v>347</v>
      </c>
      <c r="N46" s="272">
        <f>COUNTIFS('DP1-17, 20-26 Client Data Entry'!CS:CS,M46,'DP1-17, 20-26 Client Data Entry'!J:J,"=Yes")</f>
        <v>0</v>
      </c>
      <c r="Q46" s="61" t="s">
        <v>348</v>
      </c>
      <c r="R46" s="272">
        <f>COUNTIFS('DP1-17, 20-26 Client Data Entry'!CW:CW,Q46,'DP1-17, 20-26 Client Data Entry'!J:J,"=Yes")</f>
        <v>0</v>
      </c>
    </row>
    <row r="47" spans="1:18" ht="15" thickBot="1" x14ac:dyDescent="0.4">
      <c r="A47" s="43"/>
      <c r="C47" s="116"/>
      <c r="D47" s="116"/>
      <c r="G47" s="48"/>
      <c r="H47" s="39"/>
      <c r="I47" s="56"/>
      <c r="J47" s="31">
        <f>COUNTIFS('DP1-17, 20-26 Client Data Entry'!CM:CM,I47,'DP1-17, 20-26 Client Data Entry'!J:J,"=Yes")</f>
        <v>0</v>
      </c>
      <c r="L47" s="492" t="s">
        <v>230</v>
      </c>
      <c r="M47" s="61" t="s">
        <v>811</v>
      </c>
      <c r="N47" s="272">
        <f>COUNTIFS('DP1-17, 20-26 Client Data Entry'!CS:CS,M47,'DP1-17, 20-26 Client Data Entry'!J:J,"=Yes")</f>
        <v>0</v>
      </c>
      <c r="P47" s="492" t="s">
        <v>231</v>
      </c>
      <c r="Q47" s="61" t="s">
        <v>350</v>
      </c>
      <c r="R47" s="272">
        <f>COUNTIFS('DP1-17, 20-26 Client Data Entry'!CW:CW,Q47,'DP1-17, 20-26 Client Data Entry'!J:J,"=Yes")</f>
        <v>0</v>
      </c>
    </row>
    <row r="48" spans="1:18" ht="29.5" thickBot="1" x14ac:dyDescent="0.4">
      <c r="A48" s="43"/>
      <c r="C48" s="215" t="s">
        <v>349</v>
      </c>
      <c r="D48" s="75" t="s">
        <v>229</v>
      </c>
      <c r="E48" s="199"/>
      <c r="F48" s="199"/>
      <c r="G48" s="48"/>
      <c r="H48" s="39"/>
      <c r="I48" s="61"/>
      <c r="J48" s="280">
        <f>COUNTIFS('DP1-17, 20-26 Client Data Entry'!CM:CM,I48,'DP1-17, 20-26 Client Data Entry'!J:J,"=Yes")</f>
        <v>0</v>
      </c>
      <c r="L48" s="492"/>
      <c r="M48" s="61" t="s">
        <v>351</v>
      </c>
      <c r="N48" s="272">
        <f>COUNTIFS('DP1-17, 20-26 Client Data Entry'!CS:CS,M48,'DP1-17, 20-26 Client Data Entry'!J:J,"=Yes")</f>
        <v>0</v>
      </c>
      <c r="P48" s="492"/>
      <c r="Q48" s="61" t="s">
        <v>352</v>
      </c>
      <c r="R48" s="272">
        <f>COUNTIFS('DP1-17, 20-26 Client Data Entry'!CW:CW,Q48,'DP1-17, 20-26 Client Data Entry'!J:J,"=Yes")</f>
        <v>0</v>
      </c>
    </row>
    <row r="49" spans="1:18" x14ac:dyDescent="0.35">
      <c r="A49" s="494"/>
      <c r="B49" s="45"/>
      <c r="C49" s="270" cm="1">
        <f t="array" ref="C49">_xlfn.UNIQUE('DP1-17, 20-26 Client Data Entry'!BO4:BO2000)</f>
        <v>0</v>
      </c>
      <c r="D49" s="278"/>
      <c r="E49" s="48"/>
      <c r="F49" s="48"/>
      <c r="H49" s="39"/>
      <c r="I49" s="61"/>
      <c r="J49" s="280">
        <f>COUNTIFS('DP1-17, 20-26 Client Data Entry'!CM:CM,I49,'DP1-17, 20-26 Client Data Entry'!J:J,"=Yes")</f>
        <v>0</v>
      </c>
      <c r="L49" s="492"/>
      <c r="M49" s="61" t="s">
        <v>353</v>
      </c>
      <c r="N49" s="272">
        <f>COUNTIFS('DP1-17, 20-26 Client Data Entry'!CS:CS,M49,'DP1-17, 20-26 Client Data Entry'!J:J,"=Yes")</f>
        <v>0</v>
      </c>
      <c r="P49" s="492"/>
      <c r="Q49" s="61" t="s">
        <v>354</v>
      </c>
      <c r="R49" s="272">
        <f>COUNTIFS('DP1-17, 20-26 Client Data Entry'!CW:CW,Q49,'DP1-17, 20-26 Client Data Entry'!J:J,"=Yes")</f>
        <v>0</v>
      </c>
    </row>
    <row r="50" spans="1:18" x14ac:dyDescent="0.35">
      <c r="A50" s="494"/>
      <c r="B50" s="40"/>
      <c r="C50" s="270"/>
      <c r="D50" s="279">
        <f>COUNTIFS('DP1-17, 20-26 Client Data Entry'!BO:BO,C50,'DP1-17, 20-26 Client Data Entry'!W:W,"=Yes")</f>
        <v>0</v>
      </c>
      <c r="E50" s="48"/>
      <c r="F50" s="48"/>
      <c r="H50" s="39"/>
      <c r="I50" s="61"/>
      <c r="J50" s="280">
        <f>COUNTIFS('DP1-17, 20-26 Client Data Entry'!CM:CM,I50,'DP1-17, 20-26 Client Data Entry'!J:J,"=Yes")</f>
        <v>0</v>
      </c>
      <c r="L50" s="492"/>
      <c r="M50" s="61" t="s">
        <v>355</v>
      </c>
      <c r="N50" s="272">
        <f>COUNTIFS('DP1-17, 20-26 Client Data Entry'!CS:CS,M50,'DP1-17, 20-26 Client Data Entry'!J:J,"=Yes")</f>
        <v>0</v>
      </c>
      <c r="P50" s="492"/>
      <c r="Q50" s="61" t="s">
        <v>356</v>
      </c>
      <c r="R50" s="272">
        <f>COUNTIFS('DP1-17, 20-26 Client Data Entry'!CW:CW,Q50,'DP1-17, 20-26 Client Data Entry'!J:J,"=Yes")</f>
        <v>0</v>
      </c>
    </row>
    <row r="51" spans="1:18" ht="29" x14ac:dyDescent="0.35">
      <c r="A51" s="494"/>
      <c r="B51" s="40"/>
      <c r="C51" s="61"/>
      <c r="D51" s="280">
        <f>COUNTIFS('DP1-17, 20-26 Client Data Entry'!BO:BO,C51,'DP1-17, 20-26 Client Data Entry'!W:W,"=Yes")</f>
        <v>0</v>
      </c>
      <c r="E51" s="48"/>
      <c r="F51" s="48"/>
      <c r="H51" s="49" t="s">
        <v>357</v>
      </c>
      <c r="I51" s="61"/>
      <c r="J51" s="280">
        <f>COUNTIFS('DP1-17, 20-26 Client Data Entry'!CM:CM,I51,'DP1-17, 20-26 Client Data Entry'!J:J,"=Yes")</f>
        <v>0</v>
      </c>
      <c r="L51" s="492"/>
      <c r="M51" s="61" t="s">
        <v>290</v>
      </c>
      <c r="N51" s="272">
        <f>COUNTIFS('DP1-17, 20-26 Client Data Entry'!CS:CS,M51,'DP1-17, 20-26 Client Data Entry'!J:J,"=Yes")</f>
        <v>0</v>
      </c>
      <c r="P51" s="492"/>
      <c r="Q51" s="61" t="s">
        <v>358</v>
      </c>
      <c r="R51" s="272">
        <f>COUNTIFS('DP1-17, 20-26 Client Data Entry'!CW:CW,Q51,'DP1-17, 20-26 Client Data Entry'!J:J,"=Yes")</f>
        <v>0</v>
      </c>
    </row>
    <row r="52" spans="1:18" x14ac:dyDescent="0.35">
      <c r="A52" s="494"/>
      <c r="B52" s="40"/>
      <c r="C52" s="61"/>
      <c r="D52" s="280">
        <f>COUNTIFS('DP1-17, 20-26 Client Data Entry'!BO:BO,C52,'DP1-17, 20-26 Client Data Entry'!W:W,"=Yes")</f>
        <v>0</v>
      </c>
      <c r="E52" s="48"/>
      <c r="F52" s="48"/>
      <c r="H52" s="39"/>
      <c r="I52" s="56"/>
      <c r="J52" s="31">
        <f>COUNTIFS('DP1-17, 20-26 Client Data Entry'!CM:CM,I52,'DP1-17, 20-26 Client Data Entry'!J:J,"=Yes")</f>
        <v>0</v>
      </c>
      <c r="L52" s="492"/>
      <c r="M52" s="61" t="s">
        <v>359</v>
      </c>
      <c r="N52" s="272">
        <f>COUNTIFS('DP1-17, 20-26 Client Data Entry'!CS:CS,M52,'DP1-17, 20-26 Client Data Entry'!J:J,"=Yes")</f>
        <v>0</v>
      </c>
      <c r="P52" s="492"/>
      <c r="Q52" s="61" t="s">
        <v>360</v>
      </c>
      <c r="R52" s="272">
        <f>COUNTIFS('DP1-17, 20-26 Client Data Entry'!CW:CW,Q52,'DP1-17, 20-26 Client Data Entry'!J:J,"=Yes")</f>
        <v>0</v>
      </c>
    </row>
    <row r="53" spans="1:18" x14ac:dyDescent="0.35">
      <c r="A53" s="494"/>
      <c r="B53" s="40"/>
      <c r="C53" s="61"/>
      <c r="D53" s="280">
        <f>COUNTIFS('DP1-17, 20-26 Client Data Entry'!BO:BO,C53,'DP1-17, 20-26 Client Data Entry'!W:W,"=Yes")</f>
        <v>0</v>
      </c>
      <c r="E53" s="48"/>
      <c r="F53" s="48"/>
      <c r="H53" s="39"/>
      <c r="I53" s="56"/>
      <c r="J53" s="31">
        <f>COUNTIFS('DP1-17, 20-26 Client Data Entry'!CM:CM,I53,'DP1-17, 20-26 Client Data Entry'!J:J,"=Yes")</f>
        <v>0</v>
      </c>
      <c r="L53" s="492"/>
      <c r="M53" s="61" t="s">
        <v>361</v>
      </c>
      <c r="N53" s="272">
        <f>COUNTIFS('DP1-17, 20-26 Client Data Entry'!CS:CS,M53,'DP1-17, 20-26 Client Data Entry'!J:J,"=Yes")</f>
        <v>0</v>
      </c>
      <c r="P53" s="492"/>
      <c r="Q53" s="61" t="s">
        <v>362</v>
      </c>
      <c r="R53" s="272">
        <f>COUNTIFS('DP1-17, 20-26 Client Data Entry'!CW:CW,Q53,'DP1-17, 20-26 Client Data Entry'!J:J,"=Yes")</f>
        <v>0</v>
      </c>
    </row>
    <row r="54" spans="1:18" x14ac:dyDescent="0.35">
      <c r="A54" s="494"/>
      <c r="B54" s="40"/>
      <c r="C54" s="61"/>
      <c r="D54" s="280">
        <f>COUNTIFS('DP1-17, 20-26 Client Data Entry'!BO:BO,C54,'DP1-17, 20-26 Client Data Entry'!W:W,"=Yes")</f>
        <v>0</v>
      </c>
      <c r="H54" s="39"/>
      <c r="I54" s="56"/>
      <c r="J54" s="31">
        <f>COUNTIFS('DP1-17, 20-26 Client Data Entry'!CM:CM,I54,'DP1-17, 20-26 Client Data Entry'!J:J,"=Yes")</f>
        <v>0</v>
      </c>
      <c r="L54" s="492"/>
      <c r="M54" s="61" t="s">
        <v>363</v>
      </c>
      <c r="N54" s="272">
        <f>COUNTIFS('DP1-17, 20-26 Client Data Entry'!CS:CS,M54,'DP1-17, 20-26 Client Data Entry'!J:J,"=Yes")</f>
        <v>0</v>
      </c>
      <c r="P54" s="492"/>
      <c r="Q54" s="61" t="s">
        <v>364</v>
      </c>
      <c r="R54" s="272">
        <f>COUNTIFS('DP1-17, 20-26 Client Data Entry'!CW:CW,Q54,'DP1-17, 20-26 Client Data Entry'!J:J,"=Yes")</f>
        <v>0</v>
      </c>
    </row>
    <row r="55" spans="1:18" x14ac:dyDescent="0.35">
      <c r="A55" s="494"/>
      <c r="B55" s="40"/>
      <c r="C55" s="61"/>
      <c r="D55" s="280">
        <f>COUNTIFS('DP1-17, 20-26 Client Data Entry'!BO:BO,C55,'DP1-17, 20-26 Client Data Entry'!W:W,"=Yes")</f>
        <v>0</v>
      </c>
      <c r="G55" s="48"/>
      <c r="H55" s="39"/>
      <c r="I55" s="56"/>
      <c r="J55" s="31">
        <f>COUNTIFS('DP1-17, 20-26 Client Data Entry'!CM:CM,I55,'DP1-17, 20-26 Client Data Entry'!J:J,"=Yes")</f>
        <v>0</v>
      </c>
      <c r="L55" s="492"/>
      <c r="M55" s="61" t="s">
        <v>365</v>
      </c>
      <c r="N55" s="272">
        <f>COUNTIFS('DP1-17, 20-26 Client Data Entry'!CS:CS,M55,'DP1-17, 20-26 Client Data Entry'!J:J,"=Yes")</f>
        <v>0</v>
      </c>
      <c r="P55" s="492"/>
      <c r="Q55" s="61" t="s">
        <v>366</v>
      </c>
      <c r="R55" s="272">
        <f>COUNTIFS('DP1-17, 20-26 Client Data Entry'!CW:CW,Q55,'DP1-17, 20-26 Client Data Entry'!J:J,"=Yes")</f>
        <v>0</v>
      </c>
    </row>
    <row r="56" spans="1:18" x14ac:dyDescent="0.35">
      <c r="C56" s="61"/>
      <c r="D56" s="280">
        <f>COUNTIFS('DP1-17, 20-26 Client Data Entry'!BO:BO,C56,'DP1-17, 20-26 Client Data Entry'!W:W,"=Yes")</f>
        <v>0</v>
      </c>
      <c r="H56" s="39"/>
      <c r="I56" s="56"/>
      <c r="J56" s="31">
        <f>COUNTIFS('DP1-17, 20-26 Client Data Entry'!CM:CM,I56,'DP1-17, 20-26 Client Data Entry'!J:J,"=Yes")</f>
        <v>0</v>
      </c>
      <c r="L56" s="492"/>
      <c r="M56" s="61" t="s">
        <v>367</v>
      </c>
      <c r="N56" s="272">
        <f>COUNTIFS('DP1-17, 20-26 Client Data Entry'!CS:CS,M56,'DP1-17, 20-26 Client Data Entry'!J:J,"=Yes")</f>
        <v>0</v>
      </c>
      <c r="P56" s="492"/>
      <c r="Q56" s="61" t="s">
        <v>368</v>
      </c>
      <c r="R56" s="272">
        <f>COUNTIFS('DP1-17, 20-26 Client Data Entry'!CW:CW,Q56,'DP1-17, 20-26 Client Data Entry'!J:J,"=Yes")</f>
        <v>0</v>
      </c>
    </row>
    <row r="57" spans="1:18" x14ac:dyDescent="0.35">
      <c r="C57" s="61"/>
      <c r="D57" s="280">
        <f>COUNTIFS('DP1-17, 20-26 Client Data Entry'!BO:BO,C57,'DP1-17, 20-26 Client Data Entry'!W:W,"=Yes")</f>
        <v>0</v>
      </c>
      <c r="E57" s="39"/>
      <c r="F57" s="39"/>
      <c r="H57" s="39"/>
      <c r="I57" s="56"/>
      <c r="J57" s="31">
        <f>COUNTIFS('DP1-17, 20-26 Client Data Entry'!CM:CM,I57,'DP1-17, 20-26 Client Data Entry'!J:J,"=Yes")</f>
        <v>0</v>
      </c>
      <c r="L57" s="492"/>
      <c r="M57" s="61" t="s">
        <v>369</v>
      </c>
      <c r="N57" s="272">
        <f>COUNTIFS('DP1-17, 20-26 Client Data Entry'!CS:CS,M57,'DP1-17, 20-26 Client Data Entry'!J:J,"=Yes")</f>
        <v>0</v>
      </c>
      <c r="P57" s="492"/>
      <c r="Q57" s="61" t="s">
        <v>370</v>
      </c>
      <c r="R57" s="272">
        <f>COUNTIFS('DP1-17, 20-26 Client Data Entry'!CW:CW,Q57,'DP1-17, 20-26 Client Data Entry'!J:J,"=Yes")</f>
        <v>0</v>
      </c>
    </row>
    <row r="58" spans="1:18" x14ac:dyDescent="0.35">
      <c r="C58" s="61"/>
      <c r="D58" s="280">
        <f>COUNTIFS('DP1-17, 20-26 Client Data Entry'!BO:BO,C58,'DP1-17, 20-26 Client Data Entry'!W:W,"=Yes")</f>
        <v>0</v>
      </c>
      <c r="E58" s="48"/>
      <c r="F58" s="48"/>
      <c r="H58" s="39"/>
      <c r="I58" s="56"/>
      <c r="J58" s="31">
        <f>COUNTIFS('DP1-17, 20-26 Client Data Entry'!CM:CM,I58,'DP1-17, 20-26 Client Data Entry'!J:J,"=Yes")</f>
        <v>0</v>
      </c>
      <c r="L58" s="39"/>
      <c r="M58" s="61" t="s">
        <v>371</v>
      </c>
      <c r="N58" s="272">
        <f>COUNTIFS('DP1-17, 20-26 Client Data Entry'!CS:CS,M58,'DP1-17, 20-26 Client Data Entry'!J:J,"=Yes")</f>
        <v>0</v>
      </c>
      <c r="Q58" s="61" t="s">
        <v>372</v>
      </c>
      <c r="R58" s="272">
        <f>COUNTIFS('DP1-17, 20-26 Client Data Entry'!CW:CW,Q58,'DP1-17, 20-26 Client Data Entry'!J:J,"=Yes")</f>
        <v>0</v>
      </c>
    </row>
    <row r="59" spans="1:18" x14ac:dyDescent="0.35">
      <c r="C59" s="61"/>
      <c r="D59" s="280">
        <f>COUNTIFS('DP1-17, 20-26 Client Data Entry'!BO:BO,C59,'DP1-17, 20-26 Client Data Entry'!W:W,"=Yes")</f>
        <v>0</v>
      </c>
      <c r="E59" s="48"/>
      <c r="F59" s="48"/>
      <c r="H59" s="39"/>
      <c r="I59" s="56"/>
      <c r="J59" s="31">
        <f>COUNTIFS('DP1-17, 20-26 Client Data Entry'!CM:CM,I59,'DP1-17, 20-26 Client Data Entry'!J:J,"=Yes")</f>
        <v>0</v>
      </c>
      <c r="L59" s="39"/>
      <c r="M59" s="61" t="s">
        <v>373</v>
      </c>
      <c r="N59" s="272">
        <f>COUNTIFS('DP1-17, 20-26 Client Data Entry'!CS:CS,M59,'DP1-17, 20-26 Client Data Entry'!J:J,"=Yes")</f>
        <v>0</v>
      </c>
      <c r="Q59" s="61" t="s">
        <v>374</v>
      </c>
      <c r="R59" s="272">
        <f>COUNTIFS('DP1-17, 20-26 Client Data Entry'!CW:CW,Q59,'DP1-17, 20-26 Client Data Entry'!J:J,"=Yes")</f>
        <v>0</v>
      </c>
    </row>
    <row r="60" spans="1:18" ht="29" x14ac:dyDescent="0.35">
      <c r="C60" s="61"/>
      <c r="D60" s="280">
        <f>COUNTIFS('DP1-17, 20-26 Client Data Entry'!BO:BO,C60,'DP1-17, 20-26 Client Data Entry'!W:W,"=Yes")</f>
        <v>0</v>
      </c>
      <c r="H60" s="45" t="s">
        <v>357</v>
      </c>
      <c r="I60" s="61"/>
      <c r="J60" s="31">
        <f>COUNTIFS('DP1-17, 20-26 Client Data Entry'!CM:CM,I60,'DP1-17, 20-26 Client Data Entry'!J:J,"=Yes")</f>
        <v>0</v>
      </c>
      <c r="L60" s="39"/>
      <c r="M60" s="61" t="s">
        <v>323</v>
      </c>
      <c r="N60" s="272">
        <f>COUNTIFS('DP1-17, 20-26 Client Data Entry'!CS:CS,M60,'DP1-17, 20-26 Client Data Entry'!J:J,"=Yes")</f>
        <v>0</v>
      </c>
      <c r="Q60" s="61" t="s">
        <v>375</v>
      </c>
      <c r="R60" s="272">
        <f>COUNTIFS('DP1-17, 20-26 Client Data Entry'!CW:CW,Q60,'DP1-17, 20-26 Client Data Entry'!J:J,"=Yes")</f>
        <v>0</v>
      </c>
    </row>
    <row r="61" spans="1:18" ht="15" thickBot="1" x14ac:dyDescent="0.4">
      <c r="C61" s="61"/>
      <c r="D61" s="280">
        <f>COUNTIFS('DP1-17, 20-26 Client Data Entry'!BO:BO,C61,'DP1-17, 20-26 Client Data Entry'!W:W,"=Yes")</f>
        <v>0</v>
      </c>
      <c r="E61" s="199"/>
      <c r="F61" s="199"/>
      <c r="H61" s="40"/>
      <c r="I61" s="57"/>
      <c r="J61" s="32">
        <f>COUNTIFS('DP1-17, 20-26 Client Data Entry'!CM:CM,I61,'DP1-17, 20-26 Client Data Entry'!J:J,"=Yes")</f>
        <v>0</v>
      </c>
      <c r="L61" s="39"/>
      <c r="M61" s="61" t="s">
        <v>327</v>
      </c>
      <c r="N61" s="272">
        <f>COUNTIFS('DP1-17, 20-26 Client Data Entry'!CS:CS,M61,'DP1-17, 20-26 Client Data Entry'!J:J,"=Yes")</f>
        <v>0</v>
      </c>
      <c r="Q61" s="61" t="s">
        <v>812</v>
      </c>
      <c r="R61" s="272">
        <f>COUNTIFS('DP1-17, 20-26 Client Data Entry'!CW:CW,Q61,'DP1-17, 20-26 Client Data Entry'!J:J,"=Yes")</f>
        <v>0</v>
      </c>
    </row>
    <row r="62" spans="1:18" ht="15" thickBot="1" x14ac:dyDescent="0.4">
      <c r="B62" s="493"/>
      <c r="C62" s="61"/>
      <c r="D62" s="280">
        <f>COUNTIFS('DP1-17, 20-26 Client Data Entry'!BO:BO,C62,'DP1-17, 20-26 Client Data Entry'!W:W,"=Yes")</f>
        <v>0</v>
      </c>
      <c r="E62" s="198"/>
      <c r="F62" s="198"/>
      <c r="H62" s="40"/>
      <c r="L62" s="39"/>
      <c r="M62" s="61" t="s">
        <v>376</v>
      </c>
      <c r="N62" s="272">
        <f>COUNTIFS('DP1-17, 20-26 Client Data Entry'!CS:CS,M62,'DP1-17, 20-26 Client Data Entry'!J:J,"=Yes")</f>
        <v>0</v>
      </c>
      <c r="Q62" s="61" t="s">
        <v>377</v>
      </c>
      <c r="R62" s="272">
        <f>COUNTIFS('DP1-17, 20-26 Client Data Entry'!CW:CW,Q62,'DP1-17, 20-26 Client Data Entry'!J:J,"=Yes")</f>
        <v>0</v>
      </c>
    </row>
    <row r="63" spans="1:18" ht="15" thickBot="1" x14ac:dyDescent="0.4">
      <c r="B63" s="493"/>
      <c r="C63" s="61"/>
      <c r="D63" s="280">
        <f>COUNTIFS('DP1-17, 20-26 Client Data Entry'!BO:BO,C63,'DP1-17, 20-26 Client Data Entry'!W:W,"=Yes")</f>
        <v>0</v>
      </c>
      <c r="E63" s="200">
        <f>COUNTIFS('DP1-17, 20-26 Client Data Entry'!CA:CA,C103,'DP1-17, 20-26 Client Data Entry'!W:W,"=Yes")</f>
        <v>0</v>
      </c>
      <c r="F63" s="37">
        <f>COUNTIFS('DP1-17, 20-26 Client Data Entry'!CB:CB,C103,'DP1-17, 20-26 Client Data Entry'!W:W,"=Yes")</f>
        <v>0</v>
      </c>
      <c r="H63" s="40"/>
      <c r="I63" s="74" t="s">
        <v>378</v>
      </c>
      <c r="J63" s="75" t="s">
        <v>229</v>
      </c>
      <c r="L63" s="39"/>
      <c r="M63" s="61" t="s">
        <v>379</v>
      </c>
      <c r="N63" s="272">
        <f>COUNTIFS('DP1-17, 20-26 Client Data Entry'!CS:CS,M63,'DP1-17, 20-26 Client Data Entry'!J:J,"=Yes")</f>
        <v>0</v>
      </c>
      <c r="Q63" s="61" t="s">
        <v>380</v>
      </c>
      <c r="R63" s="272">
        <f>COUNTIFS('DP1-17, 20-26 Client Data Entry'!CW:CW,Q63,'DP1-17, 20-26 Client Data Entry'!J:J,"=Yes")</f>
        <v>0</v>
      </c>
    </row>
    <row r="64" spans="1:18" x14ac:dyDescent="0.35">
      <c r="B64" s="493"/>
      <c r="C64" s="61"/>
      <c r="D64" s="280">
        <f>COUNTIFS('DP1-17, 20-26 Client Data Entry'!BO:BO,C64,'DP1-17, 20-26 Client Data Entry'!W:W,"=Yes")</f>
        <v>0</v>
      </c>
      <c r="E64" s="201">
        <f>COUNTIFS('DP1-17, 20-26 Client Data Entry'!CA:CA,C104,'DP1-17, 20-26 Client Data Entry'!W:W,"=Yes")</f>
        <v>0</v>
      </c>
      <c r="F64" s="37">
        <f>COUNTIFS('DP1-17, 20-26 Client Data Entry'!CB:CB,C104,'DP1-17, 20-26 Client Data Entry'!W:W,"=Yes")</f>
        <v>0</v>
      </c>
      <c r="H64" s="39"/>
      <c r="I64" s="55" t="s">
        <v>270</v>
      </c>
      <c r="J64" s="92">
        <f>COUNTIFS('DP1-17, 20-26 Client Data Entry'!CN:CN,"&lt;5",'DP1-17, 20-26 Client Data Entry'!J:J,"=Yes")</f>
        <v>0</v>
      </c>
      <c r="L64" s="39"/>
      <c r="M64" s="61" t="s">
        <v>381</v>
      </c>
      <c r="N64" s="272">
        <f>COUNTIFS('DP1-17, 20-26 Client Data Entry'!CS:CS,M64,'DP1-17, 20-26 Client Data Entry'!J:J,"=Yes")</f>
        <v>0</v>
      </c>
      <c r="Q64" s="61" t="s">
        <v>382</v>
      </c>
      <c r="R64" s="272">
        <f>COUNTIFS('DP1-17, 20-26 Client Data Entry'!CW:CW,Q64,'DP1-17, 20-26 Client Data Entry'!J:J,"=Yes")</f>
        <v>0</v>
      </c>
    </row>
    <row r="65" spans="2:18" x14ac:dyDescent="0.35">
      <c r="B65" s="493"/>
      <c r="C65" s="61"/>
      <c r="D65" s="280">
        <f>COUNTIFS('DP1-17, 20-26 Client Data Entry'!BO:BO,C65,'DP1-17, 20-26 Client Data Entry'!W:W,"=Yes")</f>
        <v>0</v>
      </c>
      <c r="E65" s="202">
        <f>COUNTIFS('DP1-17, 20-26 Client Data Entry'!CA:CA,C105,'DP1-17, 20-26 Client Data Entry'!W:W,"=Yes")</f>
        <v>0</v>
      </c>
      <c r="F65" s="37">
        <f>COUNTIFS('DP1-17, 20-26 Client Data Entry'!CB:CB,C105,'DP1-17, 20-26 Client Data Entry'!W:W,"=Yes")</f>
        <v>0</v>
      </c>
      <c r="H65" s="39"/>
      <c r="I65" s="56" t="s">
        <v>273</v>
      </c>
      <c r="J65" s="89">
        <f>COUNTIFS('DP1-17, 20-26 Client Data Entry'!CN:CN,"&gt;=5",'DP1-17, 20-26 Client Data Entry'!CN:CN,"&lt;18",'DP1-17, 20-26 Client Data Entry'!J:J,"=Yes")</f>
        <v>0</v>
      </c>
      <c r="L65" s="39"/>
      <c r="M65" s="61" t="s">
        <v>383</v>
      </c>
      <c r="N65" s="272">
        <f>COUNTIFS('DP1-17, 20-26 Client Data Entry'!CS:CS,M65,'DP1-17, 20-26 Client Data Entry'!J:J,"=Yes")</f>
        <v>0</v>
      </c>
      <c r="Q65" s="61" t="s">
        <v>384</v>
      </c>
      <c r="R65" s="272">
        <f>COUNTIFS('DP1-17, 20-26 Client Data Entry'!CW:CW,Q65,'DP1-17, 20-26 Client Data Entry'!J:J,"=Yes")</f>
        <v>0</v>
      </c>
    </row>
    <row r="66" spans="2:18" ht="15" thickBot="1" x14ac:dyDescent="0.4">
      <c r="B66" s="493"/>
      <c r="C66" s="62"/>
      <c r="D66" s="281">
        <f>COUNTIFS('DP1-17, 20-26 Client Data Entry'!BO:BO,C66,'DP1-17, 20-26 Client Data Entry'!W:W,"=Yes")</f>
        <v>0</v>
      </c>
      <c r="E66" s="202">
        <f>COUNTIFS('DP1-17, 20-26 Client Data Entry'!CA:CA,C106,'DP1-17, 20-26 Client Data Entry'!W:W,"=Yes")</f>
        <v>0</v>
      </c>
      <c r="F66" s="37">
        <f>COUNTIFS('DP1-17, 20-26 Client Data Entry'!CB:CB,C106,'DP1-17, 20-26 Client Data Entry'!W:W,"=Yes")</f>
        <v>0</v>
      </c>
      <c r="H66" s="40"/>
      <c r="I66" s="56" t="s">
        <v>277</v>
      </c>
      <c r="J66" s="89">
        <f>COUNTIFS('DP1-17, 20-26 Client Data Entry'!CN:CN,"&gt;=18",'DP1-17, 20-26 Client Data Entry'!CN:CN,"&lt;45",'DP1-17, 20-26 Client Data Entry'!J:J,"=Yes")</f>
        <v>0</v>
      </c>
      <c r="L66" s="39"/>
      <c r="M66" s="61" t="s">
        <v>385</v>
      </c>
      <c r="N66" s="272">
        <f>COUNTIFS('DP1-17, 20-26 Client Data Entry'!CS:CS,M66,'DP1-17, 20-26 Client Data Entry'!J:J,"=Yes")</f>
        <v>0</v>
      </c>
      <c r="Q66" s="61" t="s">
        <v>386</v>
      </c>
      <c r="R66" s="272">
        <f>COUNTIFS('DP1-17, 20-26 Client Data Entry'!CW:CW,Q66,'DP1-17, 20-26 Client Data Entry'!J:J,"=Yes")</f>
        <v>0</v>
      </c>
    </row>
    <row r="67" spans="2:18" ht="15" thickBot="1" x14ac:dyDescent="0.4">
      <c r="B67" s="493"/>
      <c r="E67" s="201">
        <f>COUNTIFS('DP1-17, 20-26 Client Data Entry'!CA:CA,C107,'DP1-17, 20-26 Client Data Entry'!W:W,"=Yes")</f>
        <v>0</v>
      </c>
      <c r="F67" s="37">
        <f>COUNTIFS('DP1-17, 20-26 Client Data Entry'!CB:CB,C107,'DP1-17, 20-26 Client Data Entry'!W:W,"=Yes")</f>
        <v>0</v>
      </c>
      <c r="H67" s="40"/>
      <c r="I67" s="56" t="s">
        <v>280</v>
      </c>
      <c r="J67" s="89">
        <f>COUNTIFS('DP1-17, 20-26 Client Data Entry'!CN:CN,"&gt;=45",'DP1-17, 20-26 Client Data Entry'!CN:CN,"&lt;65",'DP1-17, 20-26 Client Data Entry'!J:J,"=Yes")</f>
        <v>0</v>
      </c>
      <c r="L67" s="39"/>
      <c r="M67" s="61" t="s">
        <v>388</v>
      </c>
      <c r="N67" s="272">
        <f>COUNTIFS('DP1-17, 20-26 Client Data Entry'!CS:CS,M67,'DP1-17, 20-26 Client Data Entry'!J:J,"=Yes")</f>
        <v>0</v>
      </c>
      <c r="Q67" s="61" t="s">
        <v>389</v>
      </c>
      <c r="R67" s="272">
        <f>COUNTIFS('DP1-17, 20-26 Client Data Entry'!CW:CW,Q67,'DP1-17, 20-26 Client Data Entry'!J:J,"=Yes")</f>
        <v>0</v>
      </c>
    </row>
    <row r="68" spans="2:18" ht="29.5" thickBot="1" x14ac:dyDescent="0.4">
      <c r="B68" s="493"/>
      <c r="C68" s="76" t="s">
        <v>387</v>
      </c>
      <c r="D68" s="73" t="s">
        <v>229</v>
      </c>
      <c r="E68" s="201">
        <f>COUNTIFS('DP1-17, 20-26 Client Data Entry'!CA:CA,C108,'DP1-17, 20-26 Client Data Entry'!W:W,"=Yes")</f>
        <v>0</v>
      </c>
      <c r="F68" s="37">
        <f>COUNTIFS('DP1-17, 20-26 Client Data Entry'!CB:CB,C108,'DP1-17, 20-26 Client Data Entry'!W:W,"=Yes")</f>
        <v>0</v>
      </c>
      <c r="H68" s="40"/>
      <c r="I68" s="62" t="s">
        <v>391</v>
      </c>
      <c r="J68" s="277">
        <f>COUNTIFS('DP1-17, 20-26 Client Data Entry'!CN:CN,"&gt;=65",'DP1-17, 20-26 Client Data Entry'!J:J,"=Yes")</f>
        <v>0</v>
      </c>
      <c r="L68" s="39"/>
      <c r="M68" s="61" t="s">
        <v>392</v>
      </c>
      <c r="N68" s="272">
        <f>COUNTIFS('DP1-17, 20-26 Client Data Entry'!CS:CS,M68,'DP1-17, 20-26 Client Data Entry'!J:J,"=Yes")</f>
        <v>0</v>
      </c>
      <c r="Q68" s="61" t="s">
        <v>393</v>
      </c>
      <c r="R68" s="272">
        <f>COUNTIFS('DP1-17, 20-26 Client Data Entry'!CW:CW,Q68,'DP1-17, 20-26 Client Data Entry'!J:J,"=Yes")</f>
        <v>0</v>
      </c>
    </row>
    <row r="69" spans="2:18" ht="15" thickBot="1" x14ac:dyDescent="0.4">
      <c r="B69" s="493"/>
      <c r="C69" s="55" t="s">
        <v>390</v>
      </c>
      <c r="D69" s="92">
        <f>COUNTIFS('DP1-17, 20-26 Client Data Entry'!BP:BP,"=Yes",'DP1-17, 20-26 Client Data Entry'!W:W,"=Yes")</f>
        <v>0</v>
      </c>
      <c r="E69" s="201">
        <f>COUNTIFS('DP1-17, 20-26 Client Data Entry'!CA:CA,C109,'DP1-17, 20-26 Client Data Entry'!W:W,"=Yes")</f>
        <v>0</v>
      </c>
      <c r="F69" s="37">
        <f>COUNTIFS('DP1-17, 20-26 Client Data Entry'!CB:CB,C109,'DP1-17, 20-26 Client Data Entry'!W:W,"=Yes")</f>
        <v>0</v>
      </c>
      <c r="H69" s="40"/>
      <c r="J69" s="196"/>
      <c r="L69" s="39"/>
      <c r="M69" s="61" t="s">
        <v>394</v>
      </c>
      <c r="N69" s="272">
        <f>COUNTIFS('DP1-17, 20-26 Client Data Entry'!CS:CS,M69,'DP1-17, 20-26 Client Data Entry'!J:J,"=Yes")</f>
        <v>0</v>
      </c>
      <c r="Q69" s="61" t="s">
        <v>395</v>
      </c>
      <c r="R69" s="272">
        <f>COUNTIFS('DP1-17, 20-26 Client Data Entry'!CW:CW,Q69,'DP1-17, 20-26 Client Data Entry'!J:J,"=Yes")</f>
        <v>0</v>
      </c>
    </row>
    <row r="70" spans="2:18" x14ac:dyDescent="0.35">
      <c r="B70" s="493"/>
      <c r="C70" s="56" t="s">
        <v>64</v>
      </c>
      <c r="D70" s="89">
        <f>COUNTIFS('DP1-17, 20-26 Client Data Entry'!BQ:BQ,"=Yes",'DP1-17, 20-26 Client Data Entry'!W:W,"=Yes")</f>
        <v>0</v>
      </c>
      <c r="E70" s="201">
        <f>COUNTIFS('DP1-17, 20-26 Client Data Entry'!CA:CA,C110,'DP1-17, 20-26 Client Data Entry'!W:W,"=Yes")</f>
        <v>0</v>
      </c>
      <c r="F70" s="37">
        <f>COUNTIFS('DP1-17, 20-26 Client Data Entry'!CB:CB,C110,'DP1-17, 20-26 Client Data Entry'!W:W,"=Yes")</f>
        <v>0</v>
      </c>
      <c r="I70" s="77" t="s">
        <v>396</v>
      </c>
      <c r="J70" s="73" t="s">
        <v>229</v>
      </c>
      <c r="L70" s="39"/>
      <c r="M70" s="61" t="s">
        <v>397</v>
      </c>
      <c r="N70" s="272">
        <f>COUNTIFS('DP1-17, 20-26 Client Data Entry'!CS:CS,M70,'DP1-17, 20-26 Client Data Entry'!J:J,"=Yes")</f>
        <v>0</v>
      </c>
      <c r="Q70" s="61" t="s">
        <v>398</v>
      </c>
      <c r="R70" s="272">
        <f>COUNTIFS('DP1-17, 20-26 Client Data Entry'!CW:CW,Q70,'DP1-17, 20-26 Client Data Entry'!J:J,"=Yes")</f>
        <v>0</v>
      </c>
    </row>
    <row r="71" spans="2:18" ht="15" thickBot="1" x14ac:dyDescent="0.4">
      <c r="B71" s="493"/>
      <c r="C71" s="56" t="s">
        <v>153</v>
      </c>
      <c r="D71" s="89">
        <f>COUNTIFS('DP1-17, 20-26 Client Data Entry'!BR:BR,"=Yes",'DP1-17, 20-26 Client Data Entry'!W:W,"=Yes")</f>
        <v>0</v>
      </c>
      <c r="E71" s="201">
        <f>COUNTIFS('DP1-17, 20-26 Client Data Entry'!CA:CA,C111,'DP1-17, 20-26 Client Data Entry'!W:W,"=Yes")</f>
        <v>0</v>
      </c>
      <c r="F71" s="37">
        <f>COUNTIFS('DP1-17, 20-26 Client Data Entry'!CB:CB,C111,'DP1-17, 20-26 Client Data Entry'!W:W,"=Yes")</f>
        <v>0</v>
      </c>
      <c r="H71" s="39"/>
      <c r="I71" s="79" t="s">
        <v>399</v>
      </c>
      <c r="J71" s="80"/>
      <c r="L71" s="39"/>
      <c r="M71" s="61" t="s">
        <v>400</v>
      </c>
      <c r="N71" s="272">
        <f>COUNTIFS('DP1-17, 20-26 Client Data Entry'!CS:CS,M71,'DP1-17, 20-26 Client Data Entry'!J:J,"=Yes")</f>
        <v>0</v>
      </c>
      <c r="Q71" s="61" t="s">
        <v>401</v>
      </c>
      <c r="R71" s="272">
        <f>COUNTIFS('DP1-17, 20-26 Client Data Entry'!CW:CW,Q71,'DP1-17, 20-26 Client Data Entry'!J:J,"=Yes")</f>
        <v>0</v>
      </c>
    </row>
    <row r="72" spans="2:18" x14ac:dyDescent="0.35">
      <c r="B72" s="493"/>
      <c r="C72" s="56" t="s">
        <v>66</v>
      </c>
      <c r="D72" s="89">
        <f>COUNTIFS('DP1-17, 20-26 Client Data Entry'!BS:BS,"=Yes",'DP1-17, 20-26 Client Data Entry'!W:W,"=Yes")</f>
        <v>0</v>
      </c>
      <c r="E72" s="201">
        <f>COUNTIFS('DP1-17, 20-26 Client Data Entry'!CA:CA,C112,'DP1-17, 20-26 Client Data Entry'!W:W,"=Yes")</f>
        <v>0</v>
      </c>
      <c r="F72" s="37">
        <f>COUNTIFS('DP1-17, 20-26 Client Data Entry'!CB:CB,C112,'DP1-17, 20-26 Client Data Entry'!W:W,"=Yes")</f>
        <v>0</v>
      </c>
      <c r="H72" s="40"/>
      <c r="I72" s="55" t="s">
        <v>403</v>
      </c>
      <c r="J72" s="92">
        <f>COUNTIFS('DP1-17, 20-26 Client Data Entry'!CO:CO,"&lt;1",'DP1-17, 20-26 Client Data Entry'!CN:CN,"&gt;17",'DP1-17, 20-26 Client Data Entry'!J:J,"=Yes")</f>
        <v>0</v>
      </c>
      <c r="L72" s="492" t="s">
        <v>230</v>
      </c>
      <c r="M72" s="61" t="s">
        <v>404</v>
      </c>
      <c r="N72" s="272">
        <f>COUNTIFS('DP1-17, 20-26 Client Data Entry'!CS:CS,M72,'DP1-17, 20-26 Client Data Entry'!J:J,"=Yes")</f>
        <v>0</v>
      </c>
      <c r="P72" s="492" t="s">
        <v>231</v>
      </c>
      <c r="Q72" s="61" t="s">
        <v>405</v>
      </c>
      <c r="R72" s="272">
        <f>COUNTIFS('DP1-17, 20-26 Client Data Entry'!CW:CW,Q72,'DP1-17, 20-26 Client Data Entry'!J:J,"=Yes")</f>
        <v>0</v>
      </c>
    </row>
    <row r="73" spans="2:18" x14ac:dyDescent="0.35">
      <c r="B73" s="493"/>
      <c r="C73" s="56" t="s">
        <v>402</v>
      </c>
      <c r="D73" s="89">
        <f>SUM(D74:D77)</f>
        <v>0</v>
      </c>
      <c r="E73" s="201">
        <f>COUNTIFS('DP1-17, 20-26 Client Data Entry'!CA:CA,C113,'DP1-17, 20-26 Client Data Entry'!W:W,"=Yes")</f>
        <v>0</v>
      </c>
      <c r="F73" s="37">
        <f>COUNTIFS('DP1-17, 20-26 Client Data Entry'!CB:CB,C113,'DP1-17, 20-26 Client Data Entry'!W:W,"=Yes")</f>
        <v>0</v>
      </c>
      <c r="H73" s="40"/>
      <c r="I73" s="56" t="s">
        <v>407</v>
      </c>
      <c r="J73" s="89">
        <f>COUNTIFS('DP1-17, 20-26 Client Data Entry'!CO:CO,"&gt;=1",'DP1-17, 20-26 Client Data Entry'!CO:CO,"&lt;5",'DP1-17, 20-26 Client Data Entry'!CN:CN,"&gt;17",'DP1-17, 20-26 Client Data Entry'!J:J,"=Yes")</f>
        <v>0</v>
      </c>
      <c r="L73" s="492"/>
      <c r="M73" s="61" t="s">
        <v>408</v>
      </c>
      <c r="N73" s="272">
        <f>COUNTIFS('DP1-17, 20-26 Client Data Entry'!CS:CS,M73,'DP1-17, 20-26 Client Data Entry'!J:J,"=Yes")</f>
        <v>0</v>
      </c>
      <c r="P73" s="492"/>
      <c r="Q73" s="61" t="s">
        <v>409</v>
      </c>
      <c r="R73" s="272">
        <f>COUNTIFS('DP1-17, 20-26 Client Data Entry'!CW:CW,Q73,'DP1-17, 20-26 Client Data Entry'!J:J,"=Yes")</f>
        <v>0</v>
      </c>
    </row>
    <row r="74" spans="2:18" x14ac:dyDescent="0.35">
      <c r="B74" s="493"/>
      <c r="C74" s="59" t="s">
        <v>716</v>
      </c>
      <c r="D74" s="89">
        <f>COUNTIFS('DP1-17, 20-26 Client Data Entry'!BT:BT,"=Yes",'DP1-17, 20-26 Client Data Entry'!W:W,"=Yes")</f>
        <v>0</v>
      </c>
      <c r="E74" s="201">
        <f>COUNTIFS('DP1-17, 20-26 Client Data Entry'!CA:CA,C114,'DP1-17, 20-26 Client Data Entry'!W:W,"=Yes")</f>
        <v>0</v>
      </c>
      <c r="F74" s="37">
        <f>COUNTIFS('DP1-17, 20-26 Client Data Entry'!CB:CB,C114,'DP1-17, 20-26 Client Data Entry'!W:W,"=Yes")</f>
        <v>0</v>
      </c>
      <c r="H74" s="40"/>
      <c r="I74" s="56" t="s">
        <v>411</v>
      </c>
      <c r="J74" s="89">
        <f>COUNTIFS('DP1-17, 20-26 Client Data Entry'!CO:CO,"&gt;=5",'DP1-17, 20-26 Client Data Entry'!CO:CO,"&lt;9",'DP1-17, 20-26 Client Data Entry'!CN:CN,"&gt;17",'DP1-17, 20-26 Client Data Entry'!J:J,"=Yes")</f>
        <v>0</v>
      </c>
      <c r="L74" s="492"/>
      <c r="M74" s="61" t="s">
        <v>350</v>
      </c>
      <c r="N74" s="272">
        <f>COUNTIFS('DP1-17, 20-26 Client Data Entry'!CS:CS,M74,'DP1-17, 20-26 Client Data Entry'!J:J,"=Yes")</f>
        <v>0</v>
      </c>
      <c r="P74" s="492"/>
      <c r="Q74" s="61" t="s">
        <v>412</v>
      </c>
      <c r="R74" s="272">
        <f>COUNTIFS('DP1-17, 20-26 Client Data Entry'!CW:CW,Q74,'DP1-17, 20-26 Client Data Entry'!J:J,"=Yes")</f>
        <v>0</v>
      </c>
    </row>
    <row r="75" spans="2:18" x14ac:dyDescent="0.35">
      <c r="B75" s="493"/>
      <c r="C75" s="59" t="s">
        <v>410</v>
      </c>
      <c r="D75" s="89">
        <f>COUNTIFS('DP1-17, 20-26 Client Data Entry'!BU:BU,"=Yes",'DP1-17, 20-26 Client Data Entry'!W:W,"=Yes")</f>
        <v>0</v>
      </c>
      <c r="E75" s="201">
        <f>COUNTIFS('DP1-17, 20-26 Client Data Entry'!CA:CA,C115,'DP1-17, 20-26 Client Data Entry'!W:W,"=Yes")</f>
        <v>0</v>
      </c>
      <c r="F75" s="37">
        <f>COUNTIFS('DP1-17, 20-26 Client Data Entry'!CB:CB,C115,'DP1-17, 20-26 Client Data Entry'!W:W,"=Yes")</f>
        <v>0</v>
      </c>
      <c r="H75" s="40"/>
      <c r="I75" s="56" t="s">
        <v>414</v>
      </c>
      <c r="J75" s="89">
        <f>COUNTIFS('DP1-17, 20-26 Client Data Entry'!CO:CO,"&gt;=9",'DP1-17, 20-26 Client Data Entry'!CO:CO,"&lt;13",'DP1-17, 20-26 Client Data Entry'!CN:CN,"&gt;17",'DP1-17, 20-26 Client Data Entry'!J:J,"=Yes")</f>
        <v>0</v>
      </c>
      <c r="L75" s="492"/>
      <c r="M75" s="61" t="s">
        <v>415</v>
      </c>
      <c r="N75" s="272">
        <f>COUNTIFS('DP1-17, 20-26 Client Data Entry'!CS:CS,M75,'DP1-17, 20-26 Client Data Entry'!J:J,"=Yes")</f>
        <v>0</v>
      </c>
      <c r="P75" s="492"/>
      <c r="Q75" s="61" t="s">
        <v>192</v>
      </c>
      <c r="R75" s="272">
        <f>COUNTIFS('DP1-17, 20-26 Client Data Entry'!CW:CW,Q75,'DP1-17, 20-26 Client Data Entry'!J:J,"=Yes")</f>
        <v>0</v>
      </c>
    </row>
    <row r="76" spans="2:18" x14ac:dyDescent="0.35">
      <c r="B76" s="493"/>
      <c r="C76" s="59" t="s">
        <v>413</v>
      </c>
      <c r="D76" s="89">
        <f>COUNTIFS('DP1-17, 20-26 Client Data Entry'!BV:BV,"=Yes",'DP1-17, 20-26 Client Data Entry'!W:W,"=Yes")</f>
        <v>0</v>
      </c>
      <c r="E76" s="201">
        <f>COUNTIFS('DP1-17, 20-26 Client Data Entry'!CA:CA,C116,'DP1-17, 20-26 Client Data Entry'!W:W,"=Yes")</f>
        <v>0</v>
      </c>
      <c r="F76" s="37">
        <f>COUNTIFS('DP1-17, 20-26 Client Data Entry'!CB:CB,C116,'DP1-17, 20-26 Client Data Entry'!W:W,"=Yes")</f>
        <v>0</v>
      </c>
      <c r="H76" s="40"/>
      <c r="I76" s="56" t="s">
        <v>417</v>
      </c>
      <c r="J76" s="89">
        <f>COUNTIFS('DP1-17, 20-26 Client Data Entry'!CO:CO,"&gt;=13",'DP1-17, 20-26 Client Data Entry'!CO:CO,"&lt;=16",'DP1-17, 20-26 Client Data Entry'!CN:CN,"&gt;17",'DP1-17, 20-26 Client Data Entry'!J:J,"=Yes")</f>
        <v>0</v>
      </c>
      <c r="L76" s="492"/>
      <c r="M76" s="61" t="s">
        <v>418</v>
      </c>
      <c r="N76" s="272">
        <f>COUNTIFS('DP1-17, 20-26 Client Data Entry'!CS:CS,M76,'DP1-17, 20-26 Client Data Entry'!J:J,"=Yes")</f>
        <v>0</v>
      </c>
      <c r="P76" s="492"/>
      <c r="Q76" s="61" t="s">
        <v>419</v>
      </c>
      <c r="R76" s="272">
        <f>COUNTIFS('DP1-17, 20-26 Client Data Entry'!CW:CW,Q76,'DP1-17, 20-26 Client Data Entry'!J:J,"=Yes")</f>
        <v>0</v>
      </c>
    </row>
    <row r="77" spans="2:18" ht="15" thickBot="1" x14ac:dyDescent="0.4">
      <c r="B77" s="493"/>
      <c r="C77" s="59" t="s">
        <v>416</v>
      </c>
      <c r="D77" s="195">
        <f>COUNTIFS('DP1-17, 20-26 Client Data Entry'!BW:BW,"=Yes",'DP1-17, 20-26 Client Data Entry'!W:W,"=Yes")</f>
        <v>0</v>
      </c>
      <c r="E77" s="201">
        <f>COUNTIFS('DP1-17, 20-26 Client Data Entry'!CA:CA,C117,'DP1-17, 20-26 Client Data Entry'!W:W,"=Yes")</f>
        <v>0</v>
      </c>
      <c r="F77" s="37">
        <f>COUNTIFS('DP1-17, 20-26 Client Data Entry'!CB:CB,C117,'DP1-17, 20-26 Client Data Entry'!W:W,"=Yes")</f>
        <v>0</v>
      </c>
      <c r="H77" s="40"/>
      <c r="I77" s="57" t="s">
        <v>420</v>
      </c>
      <c r="J77" s="90">
        <f>COUNTIFS('DP1-17, 20-26 Client Data Entry'!CO:CO,"&gt;16",'DP1-17, 20-26 Client Data Entry'!CN:CN,"&gt;17",'DP1-17, 20-26 Client Data Entry'!J:J,"=Yes")</f>
        <v>0</v>
      </c>
      <c r="L77" s="492"/>
      <c r="M77" s="61" t="s">
        <v>421</v>
      </c>
      <c r="N77" s="272">
        <f>COUNTIFS('DP1-17, 20-26 Client Data Entry'!CS:CS,M77,'DP1-17, 20-26 Client Data Entry'!J:J,"=Yes")</f>
        <v>0</v>
      </c>
      <c r="P77" s="492"/>
      <c r="Q77" s="61" t="s">
        <v>422</v>
      </c>
      <c r="R77" s="272">
        <f>COUNTIFS('DP1-17, 20-26 Client Data Entry'!CW:CW,Q77,'DP1-17, 20-26 Client Data Entry'!J:J,"=Yes")</f>
        <v>0</v>
      </c>
    </row>
    <row r="78" spans="2:18" ht="15" thickBot="1" x14ac:dyDescent="0.4">
      <c r="B78" s="493"/>
      <c r="C78" s="56" t="s">
        <v>158</v>
      </c>
      <c r="D78" s="89">
        <f>COUNTIFS('DP1-17, 20-26 Client Data Entry'!BX:BX,"=Yes",'DP1-17, 20-26 Client Data Entry'!W:W,"=Yes")</f>
        <v>0</v>
      </c>
      <c r="E78" s="201">
        <f>COUNTIFS('DP1-17, 20-26 Client Data Entry'!CA:CA,C118,'DP1-17, 20-26 Client Data Entry'!W:W,"=Yes")</f>
        <v>0</v>
      </c>
      <c r="F78" s="37">
        <f>COUNTIFS('DP1-17, 20-26 Client Data Entry'!CB:CB,C118,'DP1-17, 20-26 Client Data Entry'!W:W,"=Yes")</f>
        <v>0</v>
      </c>
      <c r="H78" s="40"/>
      <c r="I78" s="116"/>
      <c r="J78" s="117"/>
      <c r="L78" s="492"/>
      <c r="M78" s="61" t="s">
        <v>423</v>
      </c>
      <c r="N78" s="272">
        <f>COUNTIFS('DP1-17, 20-26 Client Data Entry'!CS:CS,M78,'DP1-17, 20-26 Client Data Entry'!J:J,"=Yes")</f>
        <v>0</v>
      </c>
      <c r="P78" s="492"/>
      <c r="Q78" s="61" t="s">
        <v>424</v>
      </c>
      <c r="R78" s="272">
        <f>COUNTIFS('DP1-17, 20-26 Client Data Entry'!CW:CW,Q78,'DP1-17, 20-26 Client Data Entry'!J:J,"=Yes")</f>
        <v>0</v>
      </c>
    </row>
    <row r="79" spans="2:18" ht="15" thickBot="1" x14ac:dyDescent="0.4">
      <c r="B79" s="493"/>
      <c r="C79" s="57" t="s">
        <v>183</v>
      </c>
      <c r="D79" s="90">
        <f>COUNTIFS('DP1-17, 20-26 Client Data Entry'!BY:BY,"=Yes",'DP1-17, 20-26 Client Data Entry'!W:W,"=Yes")</f>
        <v>0</v>
      </c>
      <c r="E79" s="201">
        <f>COUNTIFS('DP1-17, 20-26 Client Data Entry'!CA:CA,C119,'DP1-17, 20-26 Client Data Entry'!W:W,"=Yes")</f>
        <v>0</v>
      </c>
      <c r="F79" s="37">
        <f>COUNTIFS('DP1-17, 20-26 Client Data Entry'!CB:CB,C119,'DP1-17, 20-26 Client Data Entry'!W:W,"=Yes")</f>
        <v>0</v>
      </c>
      <c r="H79" s="40"/>
      <c r="I79" s="77" t="s">
        <v>425</v>
      </c>
      <c r="J79" s="73" t="s">
        <v>229</v>
      </c>
      <c r="L79" s="492"/>
      <c r="M79" s="61" t="s">
        <v>426</v>
      </c>
      <c r="N79" s="272">
        <f>COUNTIFS('DP1-17, 20-26 Client Data Entry'!CS:CS,M79,'DP1-17, 20-26 Client Data Entry'!J:J,"=Yes")</f>
        <v>0</v>
      </c>
      <c r="P79" s="492"/>
      <c r="Q79" s="61" t="s">
        <v>427</v>
      </c>
      <c r="R79" s="272">
        <f>COUNTIFS('DP1-17, 20-26 Client Data Entry'!CW:CW,Q79,'DP1-17, 20-26 Client Data Entry'!J:J,"=Yes")</f>
        <v>0</v>
      </c>
    </row>
    <row r="80" spans="2:18" ht="15" thickBot="1" x14ac:dyDescent="0.4">
      <c r="B80" s="493"/>
      <c r="E80" s="201">
        <f>COUNTIFS('DP1-17, 20-26 Client Data Entry'!CA:CA,C120,'DP1-17, 20-26 Client Data Entry'!W:W,"=Yes")</f>
        <v>0</v>
      </c>
      <c r="F80" s="37">
        <f>COUNTIFS('DP1-17, 20-26 Client Data Entry'!CB:CB,C120,'DP1-17, 20-26 Client Data Entry'!W:W,"=Yes")</f>
        <v>0</v>
      </c>
      <c r="H80" s="40"/>
      <c r="I80" s="79" t="s">
        <v>399</v>
      </c>
      <c r="J80" s="81"/>
      <c r="L80" s="492"/>
      <c r="M80" s="61" t="s">
        <v>356</v>
      </c>
      <c r="N80" s="272">
        <f>COUNTIFS('DP1-17, 20-26 Client Data Entry'!CS:CS,M80,'DP1-17, 20-26 Client Data Entry'!J:J,"=Yes")</f>
        <v>0</v>
      </c>
      <c r="P80" s="492"/>
      <c r="Q80" s="61" t="s">
        <v>429</v>
      </c>
      <c r="R80" s="272">
        <f>COUNTIFS('DP1-17, 20-26 Client Data Entry'!CW:CW,Q80,'DP1-17, 20-26 Client Data Entry'!J:J,"=Yes")</f>
        <v>0</v>
      </c>
    </row>
    <row r="81" spans="2:18" ht="29.5" thickBot="1" x14ac:dyDescent="0.4">
      <c r="B81" s="493"/>
      <c r="C81" s="215" t="s">
        <v>717</v>
      </c>
      <c r="D81" s="75" t="s">
        <v>229</v>
      </c>
      <c r="E81" s="201">
        <f>COUNTIFS('DP1-17, 20-26 Client Data Entry'!CA:CA,C121,'DP1-17, 20-26 Client Data Entry'!W:W,"=Yes")</f>
        <v>0</v>
      </c>
      <c r="F81" s="37">
        <f>COUNTIFS('DP1-17, 20-26 Client Data Entry'!CB:CB,C121,'DP1-17, 20-26 Client Data Entry'!W:W,"=Yes")</f>
        <v>0</v>
      </c>
      <c r="H81" s="493"/>
      <c r="I81" s="60" t="s">
        <v>430</v>
      </c>
      <c r="J81" s="276">
        <f>COUNTIFS('DP1-17, 20-26 Client Data Entry'!CP:CP,I81,'DP1-17, 20-26 Client Data Entry'!CN:CN,"&gt;17",'DP1-17, 20-26 Client Data Entry'!J:J,"=Yes")</f>
        <v>0</v>
      </c>
      <c r="L81" s="492"/>
      <c r="M81" s="61" t="s">
        <v>358</v>
      </c>
      <c r="N81" s="272">
        <f>COUNTIFS('DP1-17, 20-26 Client Data Entry'!CS:CS,M81,'DP1-17, 20-26 Client Data Entry'!J:J,"=Yes")</f>
        <v>0</v>
      </c>
      <c r="P81" s="492"/>
      <c r="Q81" s="61" t="s">
        <v>431</v>
      </c>
      <c r="R81" s="272">
        <f>COUNTIFS('DP1-17, 20-26 Client Data Entry'!CW:CW,Q81,'DP1-17, 20-26 Client Data Entry'!J:J,"=Yes")</f>
        <v>0</v>
      </c>
    </row>
    <row r="82" spans="2:18" x14ac:dyDescent="0.35">
      <c r="B82" s="493"/>
      <c r="C82" s="214" cm="1">
        <f t="array" ref="C82">_xlfn.UNIQUE('DP1-17, 20-26 Client Data Entry'!BZ4:BZ2000)</f>
        <v>0</v>
      </c>
      <c r="D82" s="33"/>
      <c r="E82" s="201">
        <f>COUNTIFS('DP1-17, 20-26 Client Data Entry'!CA:CA,C122,'DP1-17, 20-26 Client Data Entry'!W:W,"=Yes")</f>
        <v>0</v>
      </c>
      <c r="F82" s="37">
        <f>COUNTIFS('DP1-17, 20-26 Client Data Entry'!CB:CB,C122,'DP1-17, 20-26 Client Data Entry'!W:W,"=Yes")</f>
        <v>0</v>
      </c>
      <c r="H82" s="493"/>
      <c r="I82" s="56" t="s">
        <v>432</v>
      </c>
      <c r="J82" s="89">
        <f>COUNTIFS('DP1-17, 20-26 Client Data Entry'!CP:CP,I82,'DP1-17, 20-26 Client Data Entry'!CN:CN,"&gt;17",'DP1-17, 20-26 Client Data Entry'!J:J,"=Yes")</f>
        <v>0</v>
      </c>
      <c r="L82" s="492"/>
      <c r="M82" s="61" t="s">
        <v>433</v>
      </c>
      <c r="N82" s="272">
        <f>COUNTIFS('DP1-17, 20-26 Client Data Entry'!CS:CS,M82,'DP1-17, 20-26 Client Data Entry'!J:J,"=Yes")</f>
        <v>0</v>
      </c>
      <c r="P82" s="492"/>
      <c r="Q82" s="61" t="s">
        <v>434</v>
      </c>
      <c r="R82" s="272">
        <f>COUNTIFS('DP1-17, 20-26 Client Data Entry'!CW:CW,Q82,'DP1-17, 20-26 Client Data Entry'!J:J,"=Yes")</f>
        <v>0</v>
      </c>
    </row>
    <row r="83" spans="2:18" x14ac:dyDescent="0.35">
      <c r="B83" s="493"/>
      <c r="C83" s="214"/>
      <c r="D83" s="268">
        <f>COUNTIFS('DP1-17, 20-26 Client Data Entry'!BZ:BZ,C83,'DP1-17, 20-26 Client Data Entry'!W:W,"=Yes")</f>
        <v>0</v>
      </c>
      <c r="E83" s="201">
        <f>COUNTIFS('DP1-17, 20-26 Client Data Entry'!CA:CA,C123,'DP1-17, 20-26 Client Data Entry'!W:W,"=Yes")</f>
        <v>0</v>
      </c>
      <c r="F83" s="37">
        <f>COUNTIFS('DP1-17, 20-26 Client Data Entry'!CB:CB,C123,'DP1-17, 20-26 Client Data Entry'!W:W,"=Yes")</f>
        <v>0</v>
      </c>
      <c r="H83" s="493"/>
      <c r="I83" s="56" t="s">
        <v>197</v>
      </c>
      <c r="J83" s="89">
        <f>COUNTIFS('DP1-17, 20-26 Client Data Entry'!CP:CP,I83,'DP1-17, 20-26 Client Data Entry'!CN:CN,"&gt;17",'DP1-17, 20-26 Client Data Entry'!J:J,"=Yes")</f>
        <v>0</v>
      </c>
      <c r="L83" s="39"/>
      <c r="M83" s="61" t="s">
        <v>360</v>
      </c>
      <c r="N83" s="272">
        <f>COUNTIFS('DP1-17, 20-26 Client Data Entry'!CS:CS,M83,'DP1-17, 20-26 Client Data Entry'!J:J,"=Yes")</f>
        <v>0</v>
      </c>
      <c r="P83" s="40"/>
      <c r="Q83" s="61" t="s">
        <v>435</v>
      </c>
      <c r="R83" s="272">
        <f>COUNTIFS('DP1-17, 20-26 Client Data Entry'!CW:CW,Q83,'DP1-17, 20-26 Client Data Entry'!J:J,"=Yes")</f>
        <v>0</v>
      </c>
    </row>
    <row r="84" spans="2:18" ht="15" thickBot="1" x14ac:dyDescent="0.4">
      <c r="B84" s="493"/>
      <c r="C84" s="56"/>
      <c r="D84" s="31">
        <f>COUNTIFS('DP1-17, 20-26 Client Data Entry'!BZ:BZ,C84,'DP1-17, 20-26 Client Data Entry'!W:W,"=Yes")</f>
        <v>0</v>
      </c>
      <c r="E84" s="201">
        <f>COUNTIFS('DP1-17, 20-26 Client Data Entry'!CA:CA,C124,'DP1-17, 20-26 Client Data Entry'!W:W,"=Yes")</f>
        <v>0</v>
      </c>
      <c r="F84" s="37">
        <f>COUNTIFS('DP1-17, 20-26 Client Data Entry'!CB:CB,C124,'DP1-17, 20-26 Client Data Entry'!W:W,"=Yes")</f>
        <v>0</v>
      </c>
      <c r="H84" s="493"/>
      <c r="I84" s="57" t="s">
        <v>436</v>
      </c>
      <c r="J84" s="90">
        <f>COUNTIFS('DP1-17, 20-26 Client Data Entry'!CP:CP,I84,'DP1-17, 20-26 Client Data Entry'!CN:CN,"&gt;17",'DP1-17, 20-26 Client Data Entry'!J:J,"=Yes")</f>
        <v>0</v>
      </c>
      <c r="L84" s="39"/>
      <c r="M84" s="61" t="s">
        <v>437</v>
      </c>
      <c r="N84" s="272">
        <f>COUNTIFS('DP1-17, 20-26 Client Data Entry'!CS:CS,M84,'DP1-17, 20-26 Client Data Entry'!J:J,"=Yes")</f>
        <v>0</v>
      </c>
      <c r="P84" s="40"/>
      <c r="Q84" s="61" t="s">
        <v>438</v>
      </c>
      <c r="R84" s="272">
        <f>COUNTIFS('DP1-17, 20-26 Client Data Entry'!CW:CW,Q84,'DP1-17, 20-26 Client Data Entry'!J:J,"=Yes")</f>
        <v>0</v>
      </c>
    </row>
    <row r="85" spans="2:18" ht="15" thickBot="1" x14ac:dyDescent="0.4">
      <c r="B85" s="40"/>
      <c r="C85" s="56"/>
      <c r="D85" s="31">
        <f>COUNTIFS('DP1-17, 20-26 Client Data Entry'!BZ:BZ,C85,'DP1-17, 20-26 Client Data Entry'!W:W,"=Yes")</f>
        <v>0</v>
      </c>
      <c r="E85" s="201">
        <f>COUNTIFS('DP1-17, 20-26 Client Data Entry'!CA:CA,C125,'DP1-17, 20-26 Client Data Entry'!W:W,"=Yes")</f>
        <v>0</v>
      </c>
      <c r="F85" s="37">
        <f>COUNTIFS('DP1-17, 20-26 Client Data Entry'!CB:CB,C125,'DP1-17, 20-26 Client Data Entry'!W:W,"=Yes")</f>
        <v>0</v>
      </c>
      <c r="H85" s="493"/>
      <c r="I85" s="116"/>
      <c r="J85" s="117"/>
      <c r="L85" s="39"/>
      <c r="M85" s="61" t="s">
        <v>439</v>
      </c>
      <c r="N85" s="272">
        <f>COUNTIFS('DP1-17, 20-26 Client Data Entry'!CS:CS,M85,'DP1-17, 20-26 Client Data Entry'!J:J,"=Yes")</f>
        <v>0</v>
      </c>
      <c r="P85" s="40"/>
      <c r="Q85" s="61" t="s">
        <v>440</v>
      </c>
      <c r="R85" s="272">
        <f>COUNTIFS('DP1-17, 20-26 Client Data Entry'!CW:CW,Q85,'DP1-17, 20-26 Client Data Entry'!J:J,"=Yes")</f>
        <v>0</v>
      </c>
    </row>
    <row r="86" spans="2:18" ht="15" thickBot="1" x14ac:dyDescent="0.4">
      <c r="B86" s="40"/>
      <c r="C86" s="56"/>
      <c r="D86" s="31">
        <f>COUNTIFS('DP1-17, 20-26 Client Data Entry'!BZ:BZ,C86,'DP1-17, 20-26 Client Data Entry'!W:W,"=Yes")</f>
        <v>0</v>
      </c>
      <c r="E86" s="201">
        <f>COUNTIFS('DP1-17, 20-26 Client Data Entry'!CA:CA,C126,'DP1-17, 20-26 Client Data Entry'!W:W,"=Yes")</f>
        <v>0</v>
      </c>
      <c r="F86" s="37">
        <f>COUNTIFS('DP1-17, 20-26 Client Data Entry'!CB:CB,C126,'DP1-17, 20-26 Client Data Entry'!W:W,"=Yes")</f>
        <v>0</v>
      </c>
      <c r="H86" s="493"/>
      <c r="I86" s="77" t="s">
        <v>441</v>
      </c>
      <c r="J86" s="282" t="s">
        <v>229</v>
      </c>
      <c r="L86" s="39"/>
      <c r="M86" s="61" t="s">
        <v>370</v>
      </c>
      <c r="N86" s="272">
        <f>COUNTIFS('DP1-17, 20-26 Client Data Entry'!CS:CS,M86,'DP1-17, 20-26 Client Data Entry'!J:J,"=Yes")</f>
        <v>0</v>
      </c>
      <c r="P86" s="40"/>
      <c r="Q86" s="61" t="s">
        <v>442</v>
      </c>
      <c r="R86" s="272">
        <f>COUNTIFS('DP1-17, 20-26 Client Data Entry'!CW:CW,Q86,'DP1-17, 20-26 Client Data Entry'!J:J,"=Yes")</f>
        <v>0</v>
      </c>
    </row>
    <row r="87" spans="2:18" x14ac:dyDescent="0.35">
      <c r="B87" s="40"/>
      <c r="C87" s="56"/>
      <c r="D87" s="31">
        <f>COUNTIFS('DP1-17, 20-26 Client Data Entry'!BZ:BZ,C87,'DP1-17, 20-26 Client Data Entry'!W:W,"=Yes")</f>
        <v>0</v>
      </c>
      <c r="E87" s="201">
        <f>COUNTIFS('DP1-17, 20-26 Client Data Entry'!CA:CA,C127,'DP1-17, 20-26 Client Data Entry'!W:W,"=Yes")</f>
        <v>0</v>
      </c>
      <c r="F87" s="37">
        <f>COUNTIFS('DP1-17, 20-26 Client Data Entry'!CB:CB,C127,'DP1-17, 20-26 Client Data Entry'!W:W,"=Yes")</f>
        <v>0</v>
      </c>
      <c r="H87" s="493"/>
      <c r="I87" s="55" t="s">
        <v>403</v>
      </c>
      <c r="J87" s="92">
        <f>COUNTIFS('DP1-17, 20-26 Client Data Entry'!CQ:CQ,I87,'DP1-17, 20-26 Client Data Entry'!J:J,"=Yes")</f>
        <v>0</v>
      </c>
      <c r="L87" s="39"/>
      <c r="M87" s="61" t="s">
        <v>372</v>
      </c>
      <c r="N87" s="272">
        <f>COUNTIFS('DP1-17, 20-26 Client Data Entry'!CS:CS,M87,'DP1-17, 20-26 Client Data Entry'!J:J,"=Yes")</f>
        <v>0</v>
      </c>
      <c r="P87" s="40"/>
      <c r="Q87" s="61" t="s">
        <v>443</v>
      </c>
      <c r="R87" s="272">
        <f>COUNTIFS('DP1-17, 20-26 Client Data Entry'!CW:CW,Q87,'DP1-17, 20-26 Client Data Entry'!J:J,"=Yes")</f>
        <v>0</v>
      </c>
    </row>
    <row r="88" spans="2:18" x14ac:dyDescent="0.35">
      <c r="B88" s="40"/>
      <c r="C88" s="56"/>
      <c r="D88" s="31">
        <f>COUNTIFS('DP1-17, 20-26 Client Data Entry'!BZ:BZ,C88,'DP1-17, 20-26 Client Data Entry'!W:W,"=Yes")</f>
        <v>0</v>
      </c>
      <c r="E88" s="201">
        <f>COUNTIFS('DP1-17, 20-26 Client Data Entry'!CA:CA,C128,'DP1-17, 20-26 Client Data Entry'!W:W,"=Yes")</f>
        <v>0</v>
      </c>
      <c r="F88" s="37">
        <f>COUNTIFS('DP1-17, 20-26 Client Data Entry'!CB:CB,C128,'DP1-17, 20-26 Client Data Entry'!W:W,"=Yes")</f>
        <v>0</v>
      </c>
      <c r="H88" s="493"/>
      <c r="I88" s="56" t="s">
        <v>444</v>
      </c>
      <c r="J88" s="89">
        <f>COUNTIFS('DP1-17, 20-26 Client Data Entry'!CQ:CQ,I88,'DP1-17, 20-26 Client Data Entry'!J:J,"=Yes")</f>
        <v>0</v>
      </c>
      <c r="L88" s="39"/>
      <c r="M88" s="61" t="s">
        <v>445</v>
      </c>
      <c r="N88" s="272">
        <f>COUNTIFS('DP1-17, 20-26 Client Data Entry'!CS:CS,M88,'DP1-17, 20-26 Client Data Entry'!J:J,"=Yes")</f>
        <v>0</v>
      </c>
      <c r="P88" s="40"/>
      <c r="Q88" s="61" t="s">
        <v>446</v>
      </c>
      <c r="R88" s="272">
        <f>COUNTIFS('DP1-17, 20-26 Client Data Entry'!CW:CW,Q88,'DP1-17, 20-26 Client Data Entry'!J:J,"=Yes")</f>
        <v>0</v>
      </c>
    </row>
    <row r="89" spans="2:18" x14ac:dyDescent="0.35">
      <c r="B89" s="40"/>
      <c r="C89" s="56"/>
      <c r="D89" s="31">
        <f>COUNTIFS('DP1-17, 20-26 Client Data Entry'!BZ:BZ,C89,'DP1-17, 20-26 Client Data Entry'!W:W,"=Yes")</f>
        <v>0</v>
      </c>
      <c r="E89" s="201">
        <f>COUNTIFS('DP1-17, 20-26 Client Data Entry'!CA:CA,C129,'DP1-17, 20-26 Client Data Entry'!W:W,"=Yes")</f>
        <v>0</v>
      </c>
      <c r="F89" s="37">
        <f>COUNTIFS('DP1-17, 20-26 Client Data Entry'!CB:CB,C129,'DP1-17, 20-26 Client Data Entry'!W:W,"=Yes")</f>
        <v>0</v>
      </c>
      <c r="H89" s="493"/>
      <c r="I89" s="56" t="s">
        <v>198</v>
      </c>
      <c r="J89" s="89">
        <f>COUNTIFS('DP1-17, 20-26 Client Data Entry'!CQ:CQ,I89,'DP1-17, 20-26 Client Data Entry'!J:J,"=Yes")</f>
        <v>0</v>
      </c>
      <c r="L89" s="39"/>
      <c r="M89" s="61" t="s">
        <v>447</v>
      </c>
      <c r="N89" s="272">
        <f>COUNTIFS('DP1-17, 20-26 Client Data Entry'!CS:CS,M89,'DP1-17, 20-26 Client Data Entry'!J:J,"=Yes")</f>
        <v>0</v>
      </c>
      <c r="P89" s="40"/>
      <c r="Q89" s="61" t="s">
        <v>448</v>
      </c>
      <c r="R89" s="272">
        <f>COUNTIFS('DP1-17, 20-26 Client Data Entry'!CW:CW,Q89,'DP1-17, 20-26 Client Data Entry'!J:J,"=Yes")</f>
        <v>0</v>
      </c>
    </row>
    <row r="90" spans="2:18" ht="15" thickBot="1" x14ac:dyDescent="0.4">
      <c r="B90" s="40"/>
      <c r="C90" s="56"/>
      <c r="D90" s="31">
        <f>COUNTIFS('DP1-17, 20-26 Client Data Entry'!BZ:BZ,C90,'DP1-17, 20-26 Client Data Entry'!W:W,"=Yes")</f>
        <v>0</v>
      </c>
      <c r="E90" s="201">
        <f>COUNTIFS('DP1-17, 20-26 Client Data Entry'!CA:CA,C130,'DP1-17, 20-26 Client Data Entry'!W:W,"=Yes")</f>
        <v>0</v>
      </c>
      <c r="F90" s="37">
        <f>COUNTIFS('DP1-17, 20-26 Client Data Entry'!CB:CB,C130,'DP1-17, 20-26 Client Data Entry'!W:W,"=Yes")</f>
        <v>0</v>
      </c>
      <c r="H90" s="493"/>
      <c r="I90" s="57" t="s">
        <v>449</v>
      </c>
      <c r="J90" s="90">
        <f>COUNTIFS('DP1-17, 20-26 Client Data Entry'!CQ:CQ,I90,'DP1-17, 20-26 Client Data Entry'!J:J,"=Yes")</f>
        <v>0</v>
      </c>
      <c r="L90" s="39"/>
      <c r="M90" s="61" t="s">
        <v>450</v>
      </c>
      <c r="N90" s="272">
        <f>COUNTIFS('DP1-17, 20-26 Client Data Entry'!CS:CS,M90,'DP1-17, 20-26 Client Data Entry'!J:J,"=Yes")</f>
        <v>0</v>
      </c>
      <c r="P90" s="40"/>
      <c r="Q90" s="61" t="s">
        <v>451</v>
      </c>
      <c r="R90" s="272">
        <f>COUNTIFS('DP1-17, 20-26 Client Data Entry'!CW:CW,Q90,'DP1-17, 20-26 Client Data Entry'!J:J,"=Yes")</f>
        <v>0</v>
      </c>
    </row>
    <row r="91" spans="2:18" ht="15" thickBot="1" x14ac:dyDescent="0.4">
      <c r="B91" s="40"/>
      <c r="C91" s="56"/>
      <c r="D91" s="31">
        <f>COUNTIFS('DP1-17, 20-26 Client Data Entry'!BZ:BZ,C91,'DP1-17, 20-26 Client Data Entry'!W:W,"=Yes")</f>
        <v>0</v>
      </c>
      <c r="E91" s="201">
        <f>COUNTIFS('DP1-17, 20-26 Client Data Entry'!CA:CA,C131,'DP1-17, 20-26 Client Data Entry'!W:W,"=Yes")</f>
        <v>0</v>
      </c>
      <c r="F91" s="37">
        <f>COUNTIFS('DP1-17, 20-26 Client Data Entry'!CB:CB,C131,'DP1-17, 20-26 Client Data Entry'!W:W,"=Yes")</f>
        <v>0</v>
      </c>
      <c r="H91" s="493"/>
      <c r="L91" s="39"/>
      <c r="M91" s="61" t="s">
        <v>452</v>
      </c>
      <c r="N91" s="272">
        <f>COUNTIFS('DP1-17, 20-26 Client Data Entry'!CS:CS,M91,'DP1-17, 20-26 Client Data Entry'!J:J,"=Yes")</f>
        <v>0</v>
      </c>
      <c r="P91" s="40"/>
      <c r="Q91" s="61" t="s">
        <v>453</v>
      </c>
      <c r="R91" s="272">
        <f>COUNTIFS('DP1-17, 20-26 Client Data Entry'!CW:CW,Q91,'DP1-17, 20-26 Client Data Entry'!J:J,"=Yes")</f>
        <v>0</v>
      </c>
    </row>
    <row r="92" spans="2:18" ht="15" thickBot="1" x14ac:dyDescent="0.4">
      <c r="B92" s="40"/>
      <c r="C92" s="56"/>
      <c r="D92" s="31">
        <f>COUNTIFS('DP1-17, 20-26 Client Data Entry'!BZ:BZ,C92,'DP1-17, 20-26 Client Data Entry'!W:W,"=Yes")</f>
        <v>0</v>
      </c>
      <c r="E92" s="201">
        <f>COUNTIFS('DP1-17, 20-26 Client Data Entry'!CA:CA,C132,'DP1-17, 20-26 Client Data Entry'!W:W,"=Yes")</f>
        <v>0</v>
      </c>
      <c r="F92" s="37">
        <f>COUNTIFS('DP1-17, 20-26 Client Data Entry'!CB:CB,C132,'DP1-17, 20-26 Client Data Entry'!W:W,"=Yes")</f>
        <v>0</v>
      </c>
      <c r="H92" s="40"/>
      <c r="I92" s="74" t="s">
        <v>454</v>
      </c>
      <c r="J92" s="283" t="s">
        <v>229</v>
      </c>
      <c r="L92" s="39"/>
      <c r="M92" s="61" t="s">
        <v>455</v>
      </c>
      <c r="N92" s="272">
        <f>COUNTIFS('DP1-17, 20-26 Client Data Entry'!CS:CS,M92,'DP1-17, 20-26 Client Data Entry'!J:J,"=Yes")</f>
        <v>0</v>
      </c>
      <c r="P92" s="40"/>
      <c r="Q92" s="61" t="s">
        <v>456</v>
      </c>
      <c r="R92" s="272">
        <f>COUNTIFS('DP1-17, 20-26 Client Data Entry'!CW:CW,Q92,'DP1-17, 20-26 Client Data Entry'!J:J,"=Yes")</f>
        <v>0</v>
      </c>
    </row>
    <row r="93" spans="2:18" x14ac:dyDescent="0.35">
      <c r="B93" s="40"/>
      <c r="C93" s="56"/>
      <c r="D93" s="31">
        <f>COUNTIFS('DP1-17, 20-26 Client Data Entry'!BZ:BZ,C93,'DP1-17, 20-26 Client Data Entry'!W:W,"=Yes")</f>
        <v>0</v>
      </c>
      <c r="E93" s="201">
        <f>COUNTIFS('DP1-17, 20-26 Client Data Entry'!CA:CA,C133,'DP1-17, 20-26 Client Data Entry'!W:W,"=Yes")</f>
        <v>0</v>
      </c>
      <c r="F93" s="37">
        <f>COUNTIFS('DP1-17, 20-26 Client Data Entry'!CB:CB,C133,'DP1-17, 20-26 Client Data Entry'!W:W,"=Yes")</f>
        <v>0</v>
      </c>
      <c r="H93" s="40"/>
      <c r="I93" s="56" t="s">
        <v>186</v>
      </c>
      <c r="J93" s="83">
        <f>COUNTIFS('DP1-17, 20-26 Client Data Entry'!CR:CR,I93,'DP1-17, 20-26 Client Data Entry'!J:J,"=Yes")</f>
        <v>0</v>
      </c>
      <c r="L93" s="39"/>
      <c r="M93" s="61" t="s">
        <v>457</v>
      </c>
      <c r="N93" s="272">
        <f>COUNTIFS('DP1-17, 20-26 Client Data Entry'!CS:CS,M93,'DP1-17, 20-26 Client Data Entry'!J:J,"=Yes")</f>
        <v>0</v>
      </c>
      <c r="P93" s="40"/>
      <c r="Q93" s="61" t="s">
        <v>458</v>
      </c>
      <c r="R93" s="272">
        <f>COUNTIFS('DP1-17, 20-26 Client Data Entry'!CW:CW,Q93,'DP1-17, 20-26 Client Data Entry'!J:J,"=Yes")</f>
        <v>0</v>
      </c>
    </row>
    <row r="94" spans="2:18" x14ac:dyDescent="0.35">
      <c r="B94" s="493"/>
      <c r="C94" s="56"/>
      <c r="D94" s="31">
        <f>COUNTIFS('DP1-17, 20-26 Client Data Entry'!BZ:BZ,C94,'DP1-17, 20-26 Client Data Entry'!W:W,"=Yes")</f>
        <v>0</v>
      </c>
      <c r="E94" s="201">
        <f>COUNTIFS('DP1-17, 20-26 Client Data Entry'!CA:CA,C134,'DP1-17, 20-26 Client Data Entry'!W:W,"=Yes")</f>
        <v>0</v>
      </c>
      <c r="F94" s="37">
        <f>COUNTIFS('DP1-17, 20-26 Client Data Entry'!CB:CB,C134,'DP1-17, 20-26 Client Data Entry'!W:W,"=Yes")</f>
        <v>0</v>
      </c>
      <c r="H94" s="40"/>
      <c r="I94" s="56" t="s">
        <v>459</v>
      </c>
      <c r="J94" s="84">
        <f>COUNTIFS('DP1-17, 20-26 Client Data Entry'!CR:CR,I94,'DP1-17, 20-26 Client Data Entry'!J:J,"=Yes")</f>
        <v>0</v>
      </c>
      <c r="L94" s="39"/>
      <c r="M94" s="61" t="s">
        <v>460</v>
      </c>
      <c r="N94" s="272">
        <f>COUNTIFS('DP1-17, 20-26 Client Data Entry'!CS:CS,M94,'DP1-17, 20-26 Client Data Entry'!J:J,"=Yes")</f>
        <v>0</v>
      </c>
      <c r="P94" s="40"/>
      <c r="Q94" s="61" t="s">
        <v>461</v>
      </c>
      <c r="R94" s="272">
        <f>COUNTIFS('DP1-17, 20-26 Client Data Entry'!CW:CW,Q94,'DP1-17, 20-26 Client Data Entry'!J:J,"=Yes")</f>
        <v>0</v>
      </c>
    </row>
    <row r="95" spans="2:18" x14ac:dyDescent="0.35">
      <c r="B95" s="493"/>
      <c r="C95" s="56"/>
      <c r="D95" s="31">
        <f>COUNTIFS('DP1-17, 20-26 Client Data Entry'!BZ:BZ,C95,'DP1-17, 20-26 Client Data Entry'!W:W,"=Yes")</f>
        <v>0</v>
      </c>
      <c r="E95" s="201">
        <f>COUNTIFS('DP1-17, 20-26 Client Data Entry'!CA:CA,C135,'DP1-17, 20-26 Client Data Entry'!W:W,"=Yes")</f>
        <v>0</v>
      </c>
      <c r="F95" s="37">
        <f>COUNTIFS('DP1-17, 20-26 Client Data Entry'!CB:CB,C135,'DP1-17, 20-26 Client Data Entry'!W:W,"=Yes")</f>
        <v>0</v>
      </c>
      <c r="H95" s="40"/>
      <c r="I95" s="56" t="s">
        <v>462</v>
      </c>
      <c r="J95" s="84">
        <f>COUNTIFS('DP1-17, 20-26 Client Data Entry'!CR:CR,I95,'DP1-17, 20-26 Client Data Entry'!J:J,"=Yes")</f>
        <v>0</v>
      </c>
      <c r="L95" s="39"/>
      <c r="M95" s="61" t="s">
        <v>463</v>
      </c>
      <c r="N95" s="272">
        <f>COUNTIFS('DP1-17, 20-26 Client Data Entry'!CS:CS,M95,'DP1-17, 20-26 Client Data Entry'!J:J,"=Yes")</f>
        <v>0</v>
      </c>
      <c r="P95" s="40"/>
      <c r="Q95" s="61" t="s">
        <v>464</v>
      </c>
      <c r="R95" s="272">
        <f>COUNTIFS('DP1-17, 20-26 Client Data Entry'!CW:CW,Q95,'DP1-17, 20-26 Client Data Entry'!J:J,"=Yes")</f>
        <v>0</v>
      </c>
    </row>
    <row r="96" spans="2:18" x14ac:dyDescent="0.35">
      <c r="B96" s="493"/>
      <c r="C96" s="56"/>
      <c r="D96" s="31">
        <f>COUNTIFS('DP1-17, 20-26 Client Data Entry'!BZ:BZ,C96,'DP1-17, 20-26 Client Data Entry'!W:W,"=Yes")</f>
        <v>0</v>
      </c>
      <c r="E96" s="201">
        <f>COUNTIFS('DP1-17, 20-26 Client Data Entry'!CA:CA,C136,'DP1-17, 20-26 Client Data Entry'!W:W,"=Yes")</f>
        <v>0</v>
      </c>
      <c r="F96" s="37">
        <f>COUNTIFS('DP1-17, 20-26 Client Data Entry'!CB:CB,C136,'DP1-17, 20-26 Client Data Entry'!W:W,"=Yes")</f>
        <v>0</v>
      </c>
      <c r="H96" s="40"/>
      <c r="I96" s="56" t="s">
        <v>465</v>
      </c>
      <c r="J96" s="84">
        <f>COUNTIFS('DP1-17, 20-26 Client Data Entry'!CR:CR,I96,'DP1-17, 20-26 Client Data Entry'!J:J,"=Yes")</f>
        <v>0</v>
      </c>
      <c r="L96" s="39"/>
      <c r="M96" s="61" t="s">
        <v>466</v>
      </c>
      <c r="N96" s="272">
        <f>COUNTIFS('DP1-17, 20-26 Client Data Entry'!CS:CS,M96,'DP1-17, 20-26 Client Data Entry'!J:J,"=Yes")</f>
        <v>0</v>
      </c>
      <c r="P96" s="40"/>
      <c r="Q96" s="61" t="s">
        <v>199</v>
      </c>
      <c r="R96" s="272">
        <f>COUNTIFS('DP1-17, 20-26 Client Data Entry'!CW:CW,Q96,'DP1-17, 20-26 Client Data Entry'!J:J,"=Yes")</f>
        <v>0</v>
      </c>
    </row>
    <row r="97" spans="2:18" x14ac:dyDescent="0.35">
      <c r="B97" s="493"/>
      <c r="C97" s="56"/>
      <c r="D97" s="31">
        <f>COUNTIFS('DP1-17, 20-26 Client Data Entry'!BZ:BZ,C97,'DP1-17, 20-26 Client Data Entry'!W:W,"=Yes")</f>
        <v>0</v>
      </c>
      <c r="E97" s="201">
        <f>COUNTIFS('DP1-17, 20-26 Client Data Entry'!CA:CA,C137,'DP1-17, 20-26 Client Data Entry'!W:W,"=Yes")</f>
        <v>0</v>
      </c>
      <c r="F97" s="37">
        <f>COUNTIFS('DP1-17, 20-26 Client Data Entry'!CB:CB,C137,'DP1-17, 20-26 Client Data Entry'!W:W,"=Yes")</f>
        <v>0</v>
      </c>
      <c r="H97" s="40"/>
      <c r="I97" s="56" t="s">
        <v>201</v>
      </c>
      <c r="J97" s="84">
        <f>COUNTIFS('DP1-17, 20-26 Client Data Entry'!CR:CR,I97,'DP1-17, 20-26 Client Data Entry'!J:J,"=Yes")</f>
        <v>0</v>
      </c>
      <c r="L97" s="492" t="s">
        <v>230</v>
      </c>
      <c r="M97" s="61" t="s">
        <v>467</v>
      </c>
      <c r="N97" s="272">
        <f>COUNTIFS('DP1-17, 20-26 Client Data Entry'!CS:CS,M97,'DP1-17, 20-26 Client Data Entry'!J:J,"=Yes")</f>
        <v>0</v>
      </c>
      <c r="P97" s="40"/>
      <c r="Q97" s="61" t="s">
        <v>468</v>
      </c>
      <c r="R97" s="272">
        <f>COUNTIFS('DP1-17, 20-26 Client Data Entry'!CW:CW,Q97,'DP1-17, 20-26 Client Data Entry'!J:J,"=Yes")</f>
        <v>0</v>
      </c>
    </row>
    <row r="98" spans="2:18" x14ac:dyDescent="0.35">
      <c r="B98" s="493"/>
      <c r="C98" s="56"/>
      <c r="D98" s="31">
        <f>COUNTIFS('DP1-17, 20-26 Client Data Entry'!BZ:BZ,C98,'DP1-17, 20-26 Client Data Entry'!W:W,"=Yes")</f>
        <v>0</v>
      </c>
      <c r="E98" s="201">
        <f>COUNTIFS('DP1-17, 20-26 Client Data Entry'!CA:CA,C138,'DP1-17, 20-26 Client Data Entry'!W:W,"=Yes")</f>
        <v>0</v>
      </c>
      <c r="F98" s="37">
        <f>COUNTIFS('DP1-17, 20-26 Client Data Entry'!CB:CB,C138,'DP1-17, 20-26 Client Data Entry'!W:W,"=Yes")</f>
        <v>0</v>
      </c>
      <c r="H98" s="40"/>
      <c r="I98" s="56" t="s">
        <v>469</v>
      </c>
      <c r="J98" s="84">
        <f>COUNTIFS('DP1-17, 20-26 Client Data Entry'!CR:CR,I98,'DP1-17, 20-26 Client Data Entry'!J:J,"=Yes")</f>
        <v>0</v>
      </c>
      <c r="L98" s="492"/>
      <c r="M98" s="61" t="s">
        <v>382</v>
      </c>
      <c r="N98" s="272">
        <f>COUNTIFS('DP1-17, 20-26 Client Data Entry'!CS:CS,M98,'DP1-17, 20-26 Client Data Entry'!J:J,"=Yes")</f>
        <v>0</v>
      </c>
      <c r="P98" s="40"/>
      <c r="Q98" s="61" t="s">
        <v>470</v>
      </c>
      <c r="R98" s="272">
        <f>COUNTIFS('DP1-17, 20-26 Client Data Entry'!CW:CW,Q98,'DP1-17, 20-26 Client Data Entry'!J:J,"=Yes")</f>
        <v>0</v>
      </c>
    </row>
    <row r="99" spans="2:18" ht="15" thickBot="1" x14ac:dyDescent="0.4">
      <c r="B99" s="493"/>
      <c r="C99" s="57"/>
      <c r="D99" s="32">
        <f>COUNTIFS('DP1-17, 20-26 Client Data Entry'!BZ:BZ,C99,'DP1-17, 20-26 Client Data Entry'!W:W,"=Yes")</f>
        <v>0</v>
      </c>
      <c r="E99" s="201">
        <f>COUNTIFS('DP1-17, 20-26 Client Data Entry'!CA:CA,C139,'DP1-17, 20-26 Client Data Entry'!W:W,"=Yes")</f>
        <v>0</v>
      </c>
      <c r="F99" s="37">
        <f>COUNTIFS('DP1-17, 20-26 Client Data Entry'!CB:CB,C139,'DP1-17, 20-26 Client Data Entry'!W:W,"=Yes")</f>
        <v>0</v>
      </c>
      <c r="H99" s="40"/>
      <c r="I99" s="56" t="s">
        <v>471</v>
      </c>
      <c r="J99" s="84">
        <f>COUNTIFS('DP1-17, 20-26 Client Data Entry'!CR:CR,I99,'DP1-17, 20-26 Client Data Entry'!J:J,"=Yes")</f>
        <v>0</v>
      </c>
      <c r="L99" s="492"/>
      <c r="M99" s="61" t="s">
        <v>472</v>
      </c>
      <c r="N99" s="272">
        <f>COUNTIFS('DP1-17, 20-26 Client Data Entry'!CS:CS,M99,'DP1-17, 20-26 Client Data Entry'!J:J,"=Yes")</f>
        <v>0</v>
      </c>
      <c r="P99" s="40"/>
      <c r="Q99" s="275" t="s">
        <v>473</v>
      </c>
      <c r="R99" s="272">
        <f>COUNTIFS('DP1-17, 20-26 Client Data Entry'!CW:CW,Q99,'DP1-17, 20-26 Client Data Entry'!J:J,"=Yes")</f>
        <v>0</v>
      </c>
    </row>
    <row r="100" spans="2:18" ht="15" thickBot="1" x14ac:dyDescent="0.4">
      <c r="B100" s="493"/>
      <c r="E100" s="201">
        <f>COUNTIFS('DP1-17, 20-26 Client Data Entry'!CA:CA,C140,'DP1-17, 20-26 Client Data Entry'!W:W,"=Yes")</f>
        <v>0</v>
      </c>
      <c r="F100" s="37">
        <f>COUNTIFS('DP1-17, 20-26 Client Data Entry'!CB:CB,C140,'DP1-17, 20-26 Client Data Entry'!W:W,"=Yes")</f>
        <v>0</v>
      </c>
      <c r="H100" s="40"/>
      <c r="I100" s="56" t="s">
        <v>475</v>
      </c>
      <c r="J100" s="84">
        <f>COUNTIFS('DP1-17, 20-26 Client Data Entry'!CR:CR,I100,'DP1-17, 20-26 Client Data Entry'!J:J,"=Yes")</f>
        <v>0</v>
      </c>
      <c r="L100" s="492"/>
      <c r="M100" s="61" t="s">
        <v>476</v>
      </c>
      <c r="N100" s="272">
        <f>COUNTIFS('DP1-17, 20-26 Client Data Entry'!CS:CS,M100,'DP1-17, 20-26 Client Data Entry'!J:J,"=Yes")</f>
        <v>0</v>
      </c>
      <c r="P100" s="40"/>
      <c r="Q100" s="275" t="s">
        <v>477</v>
      </c>
      <c r="R100" s="272">
        <f>COUNTIFS('DP1-17, 20-26 Client Data Entry'!CW:CW,Q100,'DP1-17, 20-26 Client Data Entry'!J:J,"=Yes")</f>
        <v>0</v>
      </c>
    </row>
    <row r="101" spans="2:18" x14ac:dyDescent="0.35">
      <c r="B101" s="493"/>
      <c r="C101" s="77" t="s">
        <v>474</v>
      </c>
      <c r="D101" s="78" t="s">
        <v>229</v>
      </c>
      <c r="E101" s="201">
        <f>COUNTIFS('DP1-17, 20-26 Client Data Entry'!CA:CA,C141,'DP1-17, 20-26 Client Data Entry'!W:W,"=Yes")</f>
        <v>0</v>
      </c>
      <c r="F101" s="37">
        <f>COUNTIFS('DP1-17, 20-26 Client Data Entry'!CB:CB,C141,'DP1-17, 20-26 Client Data Entry'!W:W,"=Yes")</f>
        <v>0</v>
      </c>
      <c r="H101" s="492" t="s">
        <v>479</v>
      </c>
      <c r="I101" s="56" t="s">
        <v>480</v>
      </c>
      <c r="J101" s="84">
        <f>COUNTIFS('DP1-17, 20-26 Client Data Entry'!CR:CR,I101,'DP1-17, 20-26 Client Data Entry'!J:J,"=Yes")</f>
        <v>0</v>
      </c>
      <c r="L101" s="492"/>
      <c r="M101" s="61" t="s">
        <v>481</v>
      </c>
      <c r="N101" s="272">
        <f>COUNTIFS('DP1-17, 20-26 Client Data Entry'!CS:CS,M101,'DP1-17, 20-26 Client Data Entry'!J:J,"=Yes")</f>
        <v>0</v>
      </c>
      <c r="P101" s="40"/>
      <c r="Q101" s="275" t="s">
        <v>482</v>
      </c>
      <c r="R101" s="272">
        <f>COUNTIFS('DP1-17, 20-26 Client Data Entry'!CW:CW,Q101,'DP1-17, 20-26 Client Data Entry'!J:J,"=Yes")</f>
        <v>0</v>
      </c>
    </row>
    <row r="102" spans="2:18" ht="15" thickBot="1" x14ac:dyDescent="0.4">
      <c r="B102" s="493"/>
      <c r="C102" s="79" t="s">
        <v>718</v>
      </c>
      <c r="D102" s="71"/>
      <c r="E102" s="201">
        <f>COUNTIFS('DP1-17, 20-26 Client Data Entry'!CA:CA,C142,'DP1-17, 20-26 Client Data Entry'!W:W,"=Yes")</f>
        <v>0</v>
      </c>
      <c r="F102" s="37">
        <f>COUNTIFS('DP1-17, 20-26 Client Data Entry'!CB:CB,C142,'DP1-17, 20-26 Client Data Entry'!W:W,"=Yes")</f>
        <v>0</v>
      </c>
      <c r="H102" s="492"/>
      <c r="I102" s="56" t="s">
        <v>483</v>
      </c>
      <c r="J102" s="84">
        <f>COUNTIFS('DP1-17, 20-26 Client Data Entry'!CR:CR,I102,'DP1-17, 20-26 Client Data Entry'!J:J,"=Yes")</f>
        <v>0</v>
      </c>
      <c r="L102" s="492"/>
      <c r="M102" s="61" t="s">
        <v>484</v>
      </c>
      <c r="N102" s="272">
        <f>COUNTIFS('DP1-17, 20-26 Client Data Entry'!CS:CS,M102,'DP1-17, 20-26 Client Data Entry'!J:J,"=Yes")</f>
        <v>0</v>
      </c>
      <c r="P102" s="40"/>
      <c r="Q102" s="275" t="s">
        <v>183</v>
      </c>
      <c r="R102" s="272">
        <f>COUNTIFS('DP1-17, 20-26 Client Data Entry'!CW:CW,Q102,'DP1-17, 20-26 Client Data Entry'!J:J,"=Yes")</f>
        <v>0</v>
      </c>
    </row>
    <row r="103" spans="2:18" ht="15" thickBot="1" x14ac:dyDescent="0.4">
      <c r="B103" s="493"/>
      <c r="C103" s="61" t="s">
        <v>186</v>
      </c>
      <c r="D103" s="271">
        <f t="shared" ref="D103:D134" si="0">E63+F63</f>
        <v>0</v>
      </c>
      <c r="E103" s="201">
        <f>COUNTIFS('DP1-17, 20-26 Client Data Entry'!CA:CA,C143,'DP1-17, 20-26 Client Data Entry'!W:W,"=Yes")</f>
        <v>0</v>
      </c>
      <c r="F103" s="37">
        <f>COUNTIFS('DP1-17, 20-26 Client Data Entry'!CB:CB,C143,'DP1-17, 20-26 Client Data Entry'!W:W,"=Yes")</f>
        <v>0</v>
      </c>
      <c r="H103" s="492"/>
      <c r="I103" s="56" t="s">
        <v>485</v>
      </c>
      <c r="J103" s="84">
        <f>COUNTIFS('DP1-17, 20-26 Client Data Entry'!CR:CR,I103,'DP1-17, 20-26 Client Data Entry'!J:J,"=Yes")</f>
        <v>0</v>
      </c>
      <c r="L103" s="492"/>
      <c r="M103" s="61" t="s">
        <v>486</v>
      </c>
      <c r="N103" s="272">
        <f>COUNTIFS('DP1-17, 20-26 Client Data Entry'!CS:CS,M103,'DP1-17, 20-26 Client Data Entry'!J:J,"=Yes")</f>
        <v>0</v>
      </c>
      <c r="P103" s="40"/>
      <c r="Q103" s="62" t="s">
        <v>449</v>
      </c>
      <c r="R103" s="273">
        <f>COUNTIFS('DP1-17, 20-26 Client Data Entry'!CW:CW,Q103,'DP1-17, 20-26 Client Data Entry'!J:J,"=Yes")</f>
        <v>0</v>
      </c>
    </row>
    <row r="104" spans="2:18" ht="15" thickBot="1" x14ac:dyDescent="0.4">
      <c r="B104" s="493"/>
      <c r="C104" s="61" t="s">
        <v>459</v>
      </c>
      <c r="D104" s="272">
        <f t="shared" si="0"/>
        <v>0</v>
      </c>
      <c r="E104" s="201">
        <f>COUNTIFS('DP1-17, 20-26 Client Data Entry'!CA:CA,C144,'DP1-17, 20-26 Client Data Entry'!W:W,"=Yes")</f>
        <v>0</v>
      </c>
      <c r="F104" s="37">
        <f>COUNTIFS('DP1-17, 20-26 Client Data Entry'!CB:CB,C144,'DP1-17, 20-26 Client Data Entry'!W:W,"=Yes")</f>
        <v>0</v>
      </c>
      <c r="H104" s="492"/>
      <c r="I104" s="56" t="s">
        <v>488</v>
      </c>
      <c r="J104" s="84">
        <f>COUNTIFS('DP1-17, 20-26 Client Data Entry'!CR:CR,I104,'DP1-17, 20-26 Client Data Entry'!J:J,"=Yes")</f>
        <v>0</v>
      </c>
      <c r="L104" s="492"/>
      <c r="M104" s="61" t="s">
        <v>489</v>
      </c>
      <c r="N104" s="272">
        <f>COUNTIFS('DP1-17, 20-26 Client Data Entry'!CS:CS,M104,'DP1-17, 20-26 Client Data Entry'!J:J,"=Yes")</f>
        <v>0</v>
      </c>
    </row>
    <row r="105" spans="2:18" ht="29.5" thickBot="1" x14ac:dyDescent="0.4">
      <c r="B105" s="493"/>
      <c r="C105" s="61" t="s">
        <v>462</v>
      </c>
      <c r="D105" s="272">
        <f t="shared" si="0"/>
        <v>0</v>
      </c>
      <c r="E105" s="201">
        <f>COUNTIFS('DP1-17, 20-26 Client Data Entry'!CA:CA,C145,'DP1-17, 20-26 Client Data Entry'!W:W,"=Yes")</f>
        <v>0</v>
      </c>
      <c r="F105" s="37">
        <f>COUNTIFS('DP1-17, 20-26 Client Data Entry'!CB:CB,C145,'DP1-17, 20-26 Client Data Entry'!W:W,"=Yes")</f>
        <v>0</v>
      </c>
      <c r="H105" s="492"/>
      <c r="I105" s="61" t="s">
        <v>490</v>
      </c>
      <c r="J105" s="272">
        <f>COUNTIFS('DP1-17, 20-26 Client Data Entry'!CR:CR,I105,'DP1-17, 20-26 Client Data Entry'!J:J,"=Yes")</f>
        <v>0</v>
      </c>
      <c r="L105" s="492"/>
      <c r="M105" s="61" t="s">
        <v>409</v>
      </c>
      <c r="N105" s="272">
        <f>COUNTIFS('DP1-17, 20-26 Client Data Entry'!CS:CS,M105,'DP1-17, 20-26 Client Data Entry'!J:J,"=Yes")</f>
        <v>0</v>
      </c>
      <c r="Q105" s="215" t="s">
        <v>491</v>
      </c>
      <c r="R105" s="75" t="s">
        <v>229</v>
      </c>
    </row>
    <row r="106" spans="2:18" x14ac:dyDescent="0.35">
      <c r="B106" s="493"/>
      <c r="C106" s="61" t="s">
        <v>465</v>
      </c>
      <c r="D106" s="272">
        <f t="shared" si="0"/>
        <v>0</v>
      </c>
      <c r="E106" s="201">
        <f>COUNTIFS('DP1-17, 20-26 Client Data Entry'!CA:CA,C146,'DP1-17, 20-26 Client Data Entry'!W:W,"=Yes")</f>
        <v>0</v>
      </c>
      <c r="F106" s="37">
        <f>COUNTIFS('DP1-17, 20-26 Client Data Entry'!CB:CB,C146,'DP1-17, 20-26 Client Data Entry'!W:W,"=Yes")</f>
        <v>0</v>
      </c>
      <c r="H106" s="492"/>
      <c r="I106" s="56" t="s">
        <v>492</v>
      </c>
      <c r="J106" s="84">
        <f>COUNTIFS('DP1-17, 20-26 Client Data Entry'!CR:CR,I106,'DP1-17, 20-26 Client Data Entry'!J:J,"=Yes")</f>
        <v>0</v>
      </c>
      <c r="L106" s="492"/>
      <c r="M106" s="56" t="s">
        <v>493</v>
      </c>
      <c r="N106" s="84">
        <f>COUNTIFS('DP1-17, 20-26 Client Data Entry'!CS:CS,M106,'DP1-17, 20-26 Client Data Entry'!J:J,"=Yes")</f>
        <v>0</v>
      </c>
      <c r="Q106" s="214" cm="1">
        <f t="array" ref="Q106">_xlfn.UNIQUE('DP1-17, 20-26 Client Data Entry'!CX4:CX2000)</f>
        <v>0</v>
      </c>
      <c r="R106" s="33"/>
    </row>
    <row r="107" spans="2:18" x14ac:dyDescent="0.35">
      <c r="B107" s="493"/>
      <c r="C107" s="61" t="s">
        <v>201</v>
      </c>
      <c r="D107" s="272">
        <f t="shared" si="0"/>
        <v>0</v>
      </c>
      <c r="E107" s="201">
        <f>COUNTIFS('DP1-17, 20-26 Client Data Entry'!CA:CA,C147,'DP1-17, 20-26 Client Data Entry'!W:W,"=Yes")</f>
        <v>0</v>
      </c>
      <c r="F107" s="37">
        <f>COUNTIFS('DP1-17, 20-26 Client Data Entry'!CB:CB,C147,'DP1-17, 20-26 Client Data Entry'!W:W,"=Yes")</f>
        <v>0</v>
      </c>
      <c r="H107" s="492"/>
      <c r="I107" s="56" t="s">
        <v>494</v>
      </c>
      <c r="J107" s="84">
        <f>COUNTIFS('DP1-17, 20-26 Client Data Entry'!CR:CR,I107,'DP1-17, 20-26 Client Data Entry'!J:J,"=Yes")</f>
        <v>0</v>
      </c>
      <c r="L107" s="492"/>
      <c r="M107" s="56" t="s">
        <v>495</v>
      </c>
      <c r="N107" s="84">
        <f>COUNTIFS('DP1-17, 20-26 Client Data Entry'!CS:CS,M107,'DP1-17, 20-26 Client Data Entry'!J:J,"=Yes")</f>
        <v>0</v>
      </c>
      <c r="Q107" s="56"/>
      <c r="R107" s="31">
        <f>COUNTIFS('DP1-17, 20-26 Client Data Entry'!CX:CX,Q107,'DP1-17, 20-26 Client Data Entry'!J:J,"=Yes")</f>
        <v>0</v>
      </c>
    </row>
    <row r="108" spans="2:18" x14ac:dyDescent="0.35">
      <c r="B108" s="493"/>
      <c r="C108" s="61" t="s">
        <v>469</v>
      </c>
      <c r="D108" s="272">
        <f t="shared" si="0"/>
        <v>0</v>
      </c>
      <c r="E108" s="201">
        <f>COUNTIFS('DP1-17, 20-26 Client Data Entry'!CA:CA,C148,'DP1-17, 20-26 Client Data Entry'!W:W,"=Yes")</f>
        <v>0</v>
      </c>
      <c r="F108" s="37">
        <f>COUNTIFS('DP1-17, 20-26 Client Data Entry'!CB:CB,C148,'DP1-17, 20-26 Client Data Entry'!W:W,"=Yes")</f>
        <v>0</v>
      </c>
      <c r="H108" s="492"/>
      <c r="I108" s="56" t="s">
        <v>496</v>
      </c>
      <c r="J108" s="84">
        <f>COUNTIFS('DP1-17, 20-26 Client Data Entry'!CR:CR,I108,'DP1-17, 20-26 Client Data Entry'!J:J,"=Yes")</f>
        <v>0</v>
      </c>
      <c r="L108" s="39"/>
      <c r="M108" s="56" t="s">
        <v>412</v>
      </c>
      <c r="N108" s="84">
        <f>COUNTIFS('DP1-17, 20-26 Client Data Entry'!CS:CS,M108,'DP1-17, 20-26 Client Data Entry'!J:J,"=Yes")</f>
        <v>0</v>
      </c>
      <c r="Q108" s="56"/>
      <c r="R108" s="31">
        <f>COUNTIFS('DP1-17, 20-26 Client Data Entry'!CX:CX,Q108,'DP1-17, 20-26 Client Data Entry'!J:J,"=Yes")</f>
        <v>0</v>
      </c>
    </row>
    <row r="109" spans="2:18" x14ac:dyDescent="0.35">
      <c r="B109" s="493"/>
      <c r="C109" s="61" t="s">
        <v>471</v>
      </c>
      <c r="D109" s="272">
        <f t="shared" si="0"/>
        <v>0</v>
      </c>
      <c r="E109" s="201">
        <f>COUNTIFS('DP1-17, 20-26 Client Data Entry'!CA:CA,C149,'DP1-17, 20-26 Client Data Entry'!W:W,"=Yes")</f>
        <v>0</v>
      </c>
      <c r="F109" s="37">
        <f>COUNTIFS('DP1-17, 20-26 Client Data Entry'!CB:CB,C149,'DP1-17, 20-26 Client Data Entry'!W:W,"=Yes")</f>
        <v>0</v>
      </c>
      <c r="H109" s="492"/>
      <c r="I109" s="56" t="s">
        <v>497</v>
      </c>
      <c r="J109" s="84">
        <f>COUNTIFS('DP1-17, 20-26 Client Data Entry'!CR:CR,I109,'DP1-17, 20-26 Client Data Entry'!J:J,"=Yes")</f>
        <v>0</v>
      </c>
      <c r="L109" s="39"/>
      <c r="M109" s="56" t="s">
        <v>498</v>
      </c>
      <c r="N109" s="84">
        <f>COUNTIFS('DP1-17, 20-26 Client Data Entry'!CS:CS,M109,'DP1-17, 20-26 Client Data Entry'!J:J,"=Yes")</f>
        <v>0</v>
      </c>
      <c r="Q109" s="56"/>
      <c r="R109" s="31">
        <f>COUNTIFS('DP1-17, 20-26 Client Data Entry'!CX:CX,Q109,'DP1-17, 20-26 Client Data Entry'!J:J,"=Yes")</f>
        <v>0</v>
      </c>
    </row>
    <row r="110" spans="2:18" x14ac:dyDescent="0.35">
      <c r="B110" s="493"/>
      <c r="C110" s="61" t="s">
        <v>475</v>
      </c>
      <c r="D110" s="272">
        <f t="shared" si="0"/>
        <v>0</v>
      </c>
      <c r="E110" s="201">
        <f>COUNTIFS('DP1-17, 20-26 Client Data Entry'!CA:CA,C150,'DP1-17, 20-26 Client Data Entry'!W:W,"=Yes")</f>
        <v>0</v>
      </c>
      <c r="F110" s="37">
        <f>COUNTIFS('DP1-17, 20-26 Client Data Entry'!CB:CB,C150,'DP1-17, 20-26 Client Data Entry'!W:W,"=Yes")</f>
        <v>0</v>
      </c>
      <c r="H110" s="492"/>
      <c r="I110" s="56" t="s">
        <v>499</v>
      </c>
      <c r="J110" s="84">
        <f>COUNTIFS('DP1-17, 20-26 Client Data Entry'!CR:CR,I110,'DP1-17, 20-26 Client Data Entry'!J:J,"=Yes")</f>
        <v>0</v>
      </c>
      <c r="L110" s="39"/>
      <c r="M110" s="56" t="s">
        <v>500</v>
      </c>
      <c r="N110" s="84">
        <f>COUNTIFS('DP1-17, 20-26 Client Data Entry'!CS:CS,M110,'DP1-17, 20-26 Client Data Entry'!J:J,"=Yes")</f>
        <v>0</v>
      </c>
      <c r="Q110" s="56"/>
      <c r="R110" s="31">
        <f>COUNTIFS('DP1-17, 20-26 Client Data Entry'!CX:CX,Q110,'DP1-17, 20-26 Client Data Entry'!J:J,"=Yes")</f>
        <v>0</v>
      </c>
    </row>
    <row r="111" spans="2:18" x14ac:dyDescent="0.35">
      <c r="B111" s="493"/>
      <c r="C111" s="61" t="s">
        <v>480</v>
      </c>
      <c r="D111" s="272">
        <f t="shared" si="0"/>
        <v>0</v>
      </c>
      <c r="E111" s="201">
        <f>COUNTIFS('DP1-17, 20-26 Client Data Entry'!CA:CA,#REF!,'DP1-17, 20-26 Client Data Entry'!W:W,"=Yes")</f>
        <v>0</v>
      </c>
      <c r="F111" s="37">
        <f>COUNTIFS('DP1-17, 20-26 Client Data Entry'!CB:CB,#REF!,'DP1-17, 20-26 Client Data Entry'!W:W,"=Yes")</f>
        <v>0</v>
      </c>
      <c r="H111" s="492"/>
      <c r="I111" s="56" t="s">
        <v>501</v>
      </c>
      <c r="J111" s="84">
        <f>COUNTIFS('DP1-17, 20-26 Client Data Entry'!CR:CR,I111,'DP1-17, 20-26 Client Data Entry'!J:J,"=Yes")</f>
        <v>0</v>
      </c>
      <c r="L111" s="39"/>
      <c r="M111" s="56" t="s">
        <v>502</v>
      </c>
      <c r="N111" s="84">
        <f>COUNTIFS('DP1-17, 20-26 Client Data Entry'!CS:CS,M111,'DP1-17, 20-26 Client Data Entry'!J:J,"=Yes")</f>
        <v>0</v>
      </c>
      <c r="Q111" s="56"/>
      <c r="R111" s="31">
        <f>COUNTIFS('DP1-17, 20-26 Client Data Entry'!CX:CX,Q111,'DP1-17, 20-26 Client Data Entry'!J:J,"=Yes")</f>
        <v>0</v>
      </c>
    </row>
    <row r="112" spans="2:18" x14ac:dyDescent="0.35">
      <c r="B112" s="493"/>
      <c r="C112" s="61" t="s">
        <v>483</v>
      </c>
      <c r="D112" s="272">
        <f t="shared" si="0"/>
        <v>0</v>
      </c>
      <c r="E112" s="201">
        <f>COUNTIFS('DP1-17, 20-26 Client Data Entry'!CA:CA,C151,'DP1-17, 20-26 Client Data Entry'!W:W,"=Yes")</f>
        <v>0</v>
      </c>
      <c r="F112" s="37">
        <f>COUNTIFS('DP1-17, 20-26 Client Data Entry'!CB:CB,C151,'DP1-17, 20-26 Client Data Entry'!W:W,"=Yes")</f>
        <v>0</v>
      </c>
      <c r="H112" s="40"/>
      <c r="I112" s="56" t="s">
        <v>503</v>
      </c>
      <c r="J112" s="84">
        <f>COUNTIFS('DP1-17, 20-26 Client Data Entry'!CR:CR,I112,'DP1-17, 20-26 Client Data Entry'!J:J,"=Yes")</f>
        <v>0</v>
      </c>
      <c r="L112" s="39"/>
      <c r="M112" s="56" t="s">
        <v>427</v>
      </c>
      <c r="N112" s="84">
        <f>COUNTIFS('DP1-17, 20-26 Client Data Entry'!CS:CS,M112,'DP1-17, 20-26 Client Data Entry'!J:J,"=Yes")</f>
        <v>0</v>
      </c>
      <c r="Q112" s="56"/>
      <c r="R112" s="31">
        <f>COUNTIFS('DP1-17, 20-26 Client Data Entry'!CX:CX,Q112,'DP1-17, 20-26 Client Data Entry'!J:J,"=Yes")</f>
        <v>0</v>
      </c>
    </row>
    <row r="113" spans="2:18" x14ac:dyDescent="0.35">
      <c r="B113" s="493"/>
      <c r="C113" s="61" t="s">
        <v>485</v>
      </c>
      <c r="D113" s="272">
        <f t="shared" si="0"/>
        <v>0</v>
      </c>
      <c r="E113" s="201">
        <f>COUNTIFS('DP1-17, 20-26 Client Data Entry'!CA:CA,C152,'DP1-17, 20-26 Client Data Entry'!W:W,"=Yes")</f>
        <v>0</v>
      </c>
      <c r="F113" s="37">
        <f>COUNTIFS('DP1-17, 20-26 Client Data Entry'!CB:CB,C152,'DP1-17, 20-26 Client Data Entry'!W:W,"=Yes")</f>
        <v>0</v>
      </c>
      <c r="H113" s="40"/>
      <c r="I113" s="56" t="s">
        <v>504</v>
      </c>
      <c r="J113" s="84">
        <f>COUNTIFS('DP1-17, 20-26 Client Data Entry'!CR:CR,I113,'DP1-17, 20-26 Client Data Entry'!J:J,"=Yes")</f>
        <v>0</v>
      </c>
      <c r="L113" s="39"/>
      <c r="M113" s="56" t="s">
        <v>429</v>
      </c>
      <c r="N113" s="84">
        <f>COUNTIFS('DP1-17, 20-26 Client Data Entry'!CS:CS,M113,'DP1-17, 20-26 Client Data Entry'!J:J,"=Yes")</f>
        <v>0</v>
      </c>
      <c r="Q113" s="56"/>
      <c r="R113" s="31">
        <f>COUNTIFS('DP1-17, 20-26 Client Data Entry'!CX:CX,Q113,'DP1-17, 20-26 Client Data Entry'!J:J,"=Yes")</f>
        <v>0</v>
      </c>
    </row>
    <row r="114" spans="2:18" x14ac:dyDescent="0.35">
      <c r="B114" s="493"/>
      <c r="C114" s="61" t="s">
        <v>488</v>
      </c>
      <c r="D114" s="272">
        <f t="shared" si="0"/>
        <v>0</v>
      </c>
      <c r="E114" s="201">
        <f>COUNTIFS('DP1-17, 20-26 Client Data Entry'!CA:CA,C153,'DP1-17, 20-26 Client Data Entry'!W:W,"=Yes")</f>
        <v>0</v>
      </c>
      <c r="F114" s="37">
        <f>COUNTIFS('DP1-17, 20-26 Client Data Entry'!CB:CB,C153,'DP1-17, 20-26 Client Data Entry'!W:W,"=Yes")</f>
        <v>0</v>
      </c>
      <c r="H114" s="40"/>
      <c r="I114" s="56" t="s">
        <v>505</v>
      </c>
      <c r="J114" s="84">
        <f>COUNTIFS('DP1-17, 20-26 Client Data Entry'!CR:CR,I114,'DP1-17, 20-26 Client Data Entry'!J:J,"=Yes")</f>
        <v>0</v>
      </c>
      <c r="L114" s="39"/>
      <c r="M114" s="56" t="s">
        <v>506</v>
      </c>
      <c r="N114" s="84">
        <f>COUNTIFS('DP1-17, 20-26 Client Data Entry'!CS:CS,M114,'DP1-17, 20-26 Client Data Entry'!J:J,"=Yes")</f>
        <v>0</v>
      </c>
      <c r="Q114" s="56"/>
      <c r="R114" s="31">
        <f>COUNTIFS('DP1-17, 20-26 Client Data Entry'!CX:CX,Q114,'DP1-17, 20-26 Client Data Entry'!J:J,"=Yes")</f>
        <v>0</v>
      </c>
    </row>
    <row r="115" spans="2:18" x14ac:dyDescent="0.35">
      <c r="B115" s="493"/>
      <c r="C115" s="61" t="s">
        <v>490</v>
      </c>
      <c r="D115" s="272">
        <f t="shared" si="0"/>
        <v>0</v>
      </c>
      <c r="E115" s="201">
        <f>COUNTIFS('DP1-17, 20-26 Client Data Entry'!CA:CA,C154,'DP1-17, 20-26 Client Data Entry'!W:W,"=Yes")</f>
        <v>0</v>
      </c>
      <c r="F115" s="37">
        <f>COUNTIFS('DP1-17, 20-26 Client Data Entry'!CB:CB,C154,'DP1-17, 20-26 Client Data Entry'!W:W,"=Yes")</f>
        <v>0</v>
      </c>
      <c r="H115" s="40"/>
      <c r="I115" s="56" t="s">
        <v>507</v>
      </c>
      <c r="J115" s="84">
        <f>COUNTIFS('DP1-17, 20-26 Client Data Entry'!CR:CR,I115,'DP1-17, 20-26 Client Data Entry'!J:J,"=Yes")</f>
        <v>0</v>
      </c>
      <c r="L115" s="39"/>
      <c r="M115" s="56" t="s">
        <v>434</v>
      </c>
      <c r="N115" s="84">
        <f>COUNTIFS('DP1-17, 20-26 Client Data Entry'!CS:CS,M115,'DP1-17, 20-26 Client Data Entry'!J:J,"=Yes")</f>
        <v>0</v>
      </c>
      <c r="Q115" s="56"/>
      <c r="R115" s="31">
        <f>COUNTIFS('DP1-17, 20-26 Client Data Entry'!CX:CX,Q115,'DP1-17, 20-26 Client Data Entry'!J:J,"=Yes")</f>
        <v>0</v>
      </c>
    </row>
    <row r="116" spans="2:18" x14ac:dyDescent="0.35">
      <c r="B116" s="493"/>
      <c r="C116" s="61" t="s">
        <v>492</v>
      </c>
      <c r="D116" s="272">
        <f t="shared" si="0"/>
        <v>0</v>
      </c>
      <c r="E116" s="201">
        <f>COUNTIFS('DP1-17, 20-26 Client Data Entry'!CA:CA,C155,'DP1-17, 20-26 Client Data Entry'!W:W,"=Yes")</f>
        <v>0</v>
      </c>
      <c r="F116" s="37">
        <f>COUNTIFS('DP1-17, 20-26 Client Data Entry'!CB:CB,C155,'DP1-17, 20-26 Client Data Entry'!W:W,"=Yes")</f>
        <v>0</v>
      </c>
      <c r="H116" s="40"/>
      <c r="I116" s="56" t="s">
        <v>508</v>
      </c>
      <c r="J116" s="84">
        <f>COUNTIFS('DP1-17, 20-26 Client Data Entry'!CR:CR,I116,'DP1-17, 20-26 Client Data Entry'!J:J,"=Yes")</f>
        <v>0</v>
      </c>
      <c r="L116" s="39"/>
      <c r="M116" s="56" t="s">
        <v>509</v>
      </c>
      <c r="N116" s="84">
        <f>COUNTIFS('DP1-17, 20-26 Client Data Entry'!CS:CS,M116,'DP1-17, 20-26 Client Data Entry'!J:J,"=Yes")</f>
        <v>0</v>
      </c>
      <c r="Q116" s="56"/>
      <c r="R116" s="31">
        <f>COUNTIFS('DP1-17, 20-26 Client Data Entry'!CX:CX,Q116,'DP1-17, 20-26 Client Data Entry'!J:J,"=Yes")</f>
        <v>0</v>
      </c>
    </row>
    <row r="117" spans="2:18" x14ac:dyDescent="0.35">
      <c r="B117" s="40"/>
      <c r="C117" s="61" t="s">
        <v>494</v>
      </c>
      <c r="D117" s="272">
        <f t="shared" si="0"/>
        <v>0</v>
      </c>
      <c r="E117" s="201">
        <f>COUNTIFS('DP1-17, 20-26 Client Data Entry'!CA:CA,C156,'DP1-17, 20-26 Client Data Entry'!W:W,"=Yes")</f>
        <v>0</v>
      </c>
      <c r="F117" s="37">
        <f>COUNTIFS('DP1-17, 20-26 Client Data Entry'!CB:CB,C156,'DP1-17, 20-26 Client Data Entry'!W:W,"=Yes")</f>
        <v>0</v>
      </c>
      <c r="H117" s="40"/>
      <c r="I117" s="56" t="s">
        <v>510</v>
      </c>
      <c r="J117" s="84">
        <f>COUNTIFS('DP1-17, 20-26 Client Data Entry'!CR:CR,I117,'DP1-17, 20-26 Client Data Entry'!J:J,"=Yes")</f>
        <v>0</v>
      </c>
      <c r="L117" s="39"/>
      <c r="M117" s="56" t="s">
        <v>438</v>
      </c>
      <c r="N117" s="84">
        <f>COUNTIFS('DP1-17, 20-26 Client Data Entry'!CS:CS,M117,'DP1-17, 20-26 Client Data Entry'!J:J,"=Yes")</f>
        <v>0</v>
      </c>
      <c r="Q117" s="56"/>
      <c r="R117" s="31">
        <f>COUNTIFS('DP1-17, 20-26 Client Data Entry'!CX:CX,Q117,'DP1-17, 20-26 Client Data Entry'!J:J,"=Yes")</f>
        <v>0</v>
      </c>
    </row>
    <row r="118" spans="2:18" x14ac:dyDescent="0.35">
      <c r="B118" s="40"/>
      <c r="C118" s="61" t="s">
        <v>496</v>
      </c>
      <c r="D118" s="272">
        <f t="shared" si="0"/>
        <v>0</v>
      </c>
      <c r="E118" s="201">
        <f>COUNTIFS('DP1-17, 20-26 Client Data Entry'!CA:CA,C157,'DP1-17, 20-26 Client Data Entry'!W:W,"=Yes")</f>
        <v>0</v>
      </c>
      <c r="F118" s="37">
        <f>COUNTIFS('DP1-17, 20-26 Client Data Entry'!CB:CB,C157,'DP1-17, 20-26 Client Data Entry'!W:W,"=Yes")</f>
        <v>0</v>
      </c>
      <c r="H118" s="40"/>
      <c r="I118" s="56" t="s">
        <v>511</v>
      </c>
      <c r="J118" s="84">
        <f>COUNTIFS('DP1-17, 20-26 Client Data Entry'!CR:CR,I118,'DP1-17, 20-26 Client Data Entry'!J:J,"=Yes")</f>
        <v>0</v>
      </c>
      <c r="L118" s="39"/>
      <c r="M118" s="56" t="s">
        <v>440</v>
      </c>
      <c r="N118" s="84">
        <f>COUNTIFS('DP1-17, 20-26 Client Data Entry'!CS:CS,M118,'DP1-17, 20-26 Client Data Entry'!J:J,"=Yes")</f>
        <v>0</v>
      </c>
      <c r="Q118" s="56"/>
      <c r="R118" s="31">
        <f>COUNTIFS('DP1-17, 20-26 Client Data Entry'!CX:CX,Q118,'DP1-17, 20-26 Client Data Entry'!J:J,"=Yes")</f>
        <v>0</v>
      </c>
    </row>
    <row r="119" spans="2:18" x14ac:dyDescent="0.35">
      <c r="B119" s="40"/>
      <c r="C119" s="61" t="s">
        <v>497</v>
      </c>
      <c r="D119" s="272">
        <f t="shared" si="0"/>
        <v>0</v>
      </c>
      <c r="E119" s="201">
        <f>COUNTIFS('DP1-17, 20-26 Client Data Entry'!CA:CA,C158,'DP1-17, 20-26 Client Data Entry'!W:W,"=Yes")</f>
        <v>0</v>
      </c>
      <c r="F119" s="37">
        <f>COUNTIFS('DP1-17, 20-26 Client Data Entry'!CB:CB,C158,'DP1-17, 20-26 Client Data Entry'!W:W,"=Yes")</f>
        <v>0</v>
      </c>
      <c r="H119" s="40"/>
      <c r="I119" s="56" t="s">
        <v>512</v>
      </c>
      <c r="J119" s="84">
        <f>COUNTIFS('DP1-17, 20-26 Client Data Entry'!CR:CR,I119,'DP1-17, 20-26 Client Data Entry'!J:J,"=Yes")</f>
        <v>0</v>
      </c>
      <c r="L119" s="39"/>
      <c r="M119" s="56" t="s">
        <v>442</v>
      </c>
      <c r="N119" s="84">
        <f>COUNTIFS('DP1-17, 20-26 Client Data Entry'!CS:CS,M119,'DP1-17, 20-26 Client Data Entry'!J:J,"=Yes")</f>
        <v>0</v>
      </c>
      <c r="Q119" s="56"/>
      <c r="R119" s="31">
        <f>COUNTIFS('DP1-17, 20-26 Client Data Entry'!CX:CX,Q119,'DP1-17, 20-26 Client Data Entry'!J:J,"=Yes")</f>
        <v>0</v>
      </c>
    </row>
    <row r="120" spans="2:18" x14ac:dyDescent="0.35">
      <c r="B120" s="40"/>
      <c r="C120" s="61" t="s">
        <v>499</v>
      </c>
      <c r="D120" s="272">
        <f t="shared" si="0"/>
        <v>0</v>
      </c>
      <c r="E120" s="201">
        <f>COUNTIFS('DP1-17, 20-26 Client Data Entry'!CA:CA,C159,'DP1-17, 20-26 Client Data Entry'!W:W,"=Yes")</f>
        <v>0</v>
      </c>
      <c r="F120" s="37">
        <f>COUNTIFS('DP1-17, 20-26 Client Data Entry'!CB:CB,C159,'DP1-17, 20-26 Client Data Entry'!W:W,"=Yes")</f>
        <v>0</v>
      </c>
      <c r="H120" s="40"/>
      <c r="I120" s="56" t="s">
        <v>513</v>
      </c>
      <c r="J120" s="84">
        <f>COUNTIFS('DP1-17, 20-26 Client Data Entry'!CR:CR,I120,'DP1-17, 20-26 Client Data Entry'!J:J,"=Yes")</f>
        <v>0</v>
      </c>
      <c r="L120" s="39"/>
      <c r="M120" s="56" t="s">
        <v>514</v>
      </c>
      <c r="N120" s="84">
        <f>COUNTIFS('DP1-17, 20-26 Client Data Entry'!CS:CS,M120,'DP1-17, 20-26 Client Data Entry'!J:J,"=Yes")</f>
        <v>0</v>
      </c>
      <c r="Q120" s="56"/>
      <c r="R120" s="31">
        <f>COUNTIFS('DP1-17, 20-26 Client Data Entry'!CX:CX,Q120,'DP1-17, 20-26 Client Data Entry'!J:J,"=Yes")</f>
        <v>0</v>
      </c>
    </row>
    <row r="121" spans="2:18" x14ac:dyDescent="0.35">
      <c r="B121" s="40"/>
      <c r="C121" s="61" t="s">
        <v>501</v>
      </c>
      <c r="D121" s="272">
        <f t="shared" si="0"/>
        <v>0</v>
      </c>
      <c r="E121" s="201">
        <f>COUNTIFS('DP1-17, 20-26 Client Data Entry'!CA:CA,C160,'DP1-17, 20-26 Client Data Entry'!W:W,"=Yes")</f>
        <v>0</v>
      </c>
      <c r="F121" s="37">
        <f>COUNTIFS('DP1-17, 20-26 Client Data Entry'!CB:CB,C160,'DP1-17, 20-26 Client Data Entry'!W:W,"=Yes")</f>
        <v>0</v>
      </c>
      <c r="H121" s="492" t="s">
        <v>479</v>
      </c>
      <c r="I121" s="56" t="s">
        <v>515</v>
      </c>
      <c r="J121" s="84">
        <f>COUNTIFS('DP1-17, 20-26 Client Data Entry'!CR:CR,I121,'DP1-17, 20-26 Client Data Entry'!J:J,"=Yes")</f>
        <v>0</v>
      </c>
      <c r="L121" s="39"/>
      <c r="M121" s="56" t="s">
        <v>516</v>
      </c>
      <c r="N121" s="84">
        <f>COUNTIFS('DP1-17, 20-26 Client Data Entry'!CS:CS,M121,'DP1-17, 20-26 Client Data Entry'!J:J,"=Yes")</f>
        <v>0</v>
      </c>
      <c r="Q121" s="56"/>
      <c r="R121" s="31">
        <f>COUNTIFS('DP1-17, 20-26 Client Data Entry'!CX:CX,Q121,'DP1-17, 20-26 Client Data Entry'!J:J,"=Yes")</f>
        <v>0</v>
      </c>
    </row>
    <row r="122" spans="2:18" x14ac:dyDescent="0.35">
      <c r="B122" s="40"/>
      <c r="C122" s="61" t="s">
        <v>503</v>
      </c>
      <c r="D122" s="272">
        <f t="shared" si="0"/>
        <v>0</v>
      </c>
      <c r="E122" s="201">
        <f>COUNTIFS('DP1-17, 20-26 Client Data Entry'!CA:CA,C161,'DP1-17, 20-26 Client Data Entry'!W:W,"=Yes")</f>
        <v>0</v>
      </c>
      <c r="F122" s="37">
        <f>COUNTIFS('DP1-17, 20-26 Client Data Entry'!CB:CB,C161,'DP1-17, 20-26 Client Data Entry'!W:W,"=Yes")</f>
        <v>0</v>
      </c>
      <c r="H122" s="492"/>
      <c r="I122" s="56" t="s">
        <v>517</v>
      </c>
      <c r="J122" s="84">
        <f>COUNTIFS('DP1-17, 20-26 Client Data Entry'!CR:CR,I122,'DP1-17, 20-26 Client Data Entry'!J:J,"=Yes")</f>
        <v>0</v>
      </c>
      <c r="L122" s="492" t="s">
        <v>230</v>
      </c>
      <c r="M122" s="56" t="s">
        <v>446</v>
      </c>
      <c r="N122" s="84">
        <f>COUNTIFS('DP1-17, 20-26 Client Data Entry'!CS:CS,M122,'DP1-17, 20-26 Client Data Entry'!J:J,"=Yes")</f>
        <v>0</v>
      </c>
      <c r="Q122" s="56"/>
      <c r="R122" s="31">
        <f>COUNTIFS('DP1-17, 20-26 Client Data Entry'!CX:CX,Q122,'DP1-17, 20-26 Client Data Entry'!J:J,"=Yes")</f>
        <v>0</v>
      </c>
    </row>
    <row r="123" spans="2:18" ht="15" thickBot="1" x14ac:dyDescent="0.4">
      <c r="B123" s="40"/>
      <c r="C123" s="61" t="s">
        <v>504</v>
      </c>
      <c r="D123" s="272">
        <f t="shared" si="0"/>
        <v>0</v>
      </c>
      <c r="E123" s="201">
        <f>COUNTIFS('DP1-17, 20-26 Client Data Entry'!CA:CA,C162,'DP1-17, 20-26 Client Data Entry'!W:W,"=Yes")</f>
        <v>0</v>
      </c>
      <c r="F123" s="37">
        <f>COUNTIFS('DP1-17, 20-26 Client Data Entry'!CB:CB,C162,'DP1-17, 20-26 Client Data Entry'!W:W,"=Yes")</f>
        <v>0</v>
      </c>
      <c r="H123" s="492"/>
      <c r="I123" s="56" t="s">
        <v>518</v>
      </c>
      <c r="J123" s="84">
        <f>COUNTIFS('DP1-17, 20-26 Client Data Entry'!CR:CR,I123,'DP1-17, 20-26 Client Data Entry'!J:J,"=Yes")</f>
        <v>0</v>
      </c>
      <c r="L123" s="492"/>
      <c r="M123" s="56" t="s">
        <v>519</v>
      </c>
      <c r="N123" s="84">
        <f>COUNTIFS('DP1-17, 20-26 Client Data Entry'!CS:CS,M123,'DP1-17, 20-26 Client Data Entry'!J:J,"=Yes")</f>
        <v>0</v>
      </c>
      <c r="Q123" s="57"/>
      <c r="R123" s="32">
        <f>COUNTIFS('DP1-17, 20-26 Client Data Entry'!CX:CX,Q123,'DP1-17, 20-26 Client Data Entry'!J:J,"=Yes")</f>
        <v>0</v>
      </c>
    </row>
    <row r="124" spans="2:18" ht="15" thickBot="1" x14ac:dyDescent="0.4">
      <c r="B124" s="40"/>
      <c r="C124" s="61" t="s">
        <v>505</v>
      </c>
      <c r="D124" s="272">
        <f t="shared" si="0"/>
        <v>0</v>
      </c>
      <c r="E124" s="201">
        <f>COUNTIFS('DP1-17, 20-26 Client Data Entry'!CA:CA,C163,'DP1-17, 20-26 Client Data Entry'!W:W,"=Yes")</f>
        <v>0</v>
      </c>
      <c r="F124" s="37">
        <f>COUNTIFS('DP1-17, 20-26 Client Data Entry'!CB:CB,C163,'DP1-17, 20-26 Client Data Entry'!W:W,"=Yes")</f>
        <v>0</v>
      </c>
      <c r="H124" s="492"/>
      <c r="I124" s="56" t="s">
        <v>520</v>
      </c>
      <c r="J124" s="84">
        <f>COUNTIFS('DP1-17, 20-26 Client Data Entry'!CR:CR,I124,'DP1-17, 20-26 Client Data Entry'!J:J,"=Yes")</f>
        <v>0</v>
      </c>
      <c r="L124" s="492"/>
      <c r="M124" s="56" t="s">
        <v>521</v>
      </c>
      <c r="N124" s="84">
        <f>COUNTIFS('DP1-17, 20-26 Client Data Entry'!CS:CS,M124,'DP1-17, 20-26 Client Data Entry'!J:J,"=Yes")</f>
        <v>0</v>
      </c>
    </row>
    <row r="125" spans="2:18" ht="15" thickBot="1" x14ac:dyDescent="0.4">
      <c r="B125" s="40"/>
      <c r="C125" s="61" t="s">
        <v>507</v>
      </c>
      <c r="D125" s="272">
        <f t="shared" si="0"/>
        <v>0</v>
      </c>
      <c r="E125" s="201">
        <f>COUNTIFS('DP1-17, 20-26 Client Data Entry'!CA:CA,C164,'DP1-17, 20-26 Client Data Entry'!W:W,"=Yes")</f>
        <v>0</v>
      </c>
      <c r="F125" s="37">
        <f>COUNTIFS('DP1-17, 20-26 Client Data Entry'!CB:CB,C164,'DP1-17, 20-26 Client Data Entry'!W:W,"=Yes")</f>
        <v>0</v>
      </c>
      <c r="H125" s="492"/>
      <c r="I125" s="56" t="s">
        <v>522</v>
      </c>
      <c r="J125" s="84">
        <f>COUNTIFS('DP1-17, 20-26 Client Data Entry'!CR:CR,I125,'DP1-17, 20-26 Client Data Entry'!J:J,"=Yes")</f>
        <v>0</v>
      </c>
      <c r="L125" s="492"/>
      <c r="M125" s="56" t="s">
        <v>453</v>
      </c>
      <c r="N125" s="84">
        <f>COUNTIFS('DP1-17, 20-26 Client Data Entry'!CS:CS,M125,'DP1-17, 20-26 Client Data Entry'!J:J,"=Yes")</f>
        <v>0</v>
      </c>
      <c r="Q125" s="77" t="s">
        <v>523</v>
      </c>
      <c r="R125" s="73" t="s">
        <v>229</v>
      </c>
    </row>
    <row r="126" spans="2:18" x14ac:dyDescent="0.35">
      <c r="B126" s="493" t="s">
        <v>487</v>
      </c>
      <c r="C126" s="61" t="s">
        <v>508</v>
      </c>
      <c r="D126" s="272">
        <f t="shared" si="0"/>
        <v>0</v>
      </c>
      <c r="E126" s="201">
        <f>COUNTIFS('DP1-17, 20-26 Client Data Entry'!CA:CA,C165,'DP1-17, 20-26 Client Data Entry'!W:W,"=Yes")</f>
        <v>0</v>
      </c>
      <c r="F126" s="37">
        <f>COUNTIFS('DP1-17, 20-26 Client Data Entry'!CB:CB,C165,'DP1-17, 20-26 Client Data Entry'!W:W,"=Yes")</f>
        <v>0</v>
      </c>
      <c r="H126" s="492"/>
      <c r="I126" s="56" t="s">
        <v>524</v>
      </c>
      <c r="J126" s="84">
        <f>COUNTIFS('DP1-17, 20-26 Client Data Entry'!CR:CR,I126,'DP1-17, 20-26 Client Data Entry'!J:J,"=Yes")</f>
        <v>0</v>
      </c>
      <c r="L126" s="492"/>
      <c r="M126" s="56" t="s">
        <v>458</v>
      </c>
      <c r="N126" s="84">
        <f>COUNTIFS('DP1-17, 20-26 Client Data Entry'!CS:CS,M126,'DP1-17, 20-26 Client Data Entry'!J:J,"=Yes")</f>
        <v>0</v>
      </c>
      <c r="Q126" s="55" t="s">
        <v>162</v>
      </c>
      <c r="R126" s="92">
        <f>COUNTIFS('DP1-17, 20-26 Client Data Entry'!DE:DE,"Yes",'DP1-17, 20-26 Client Data Entry'!J:J,"=Yes")</f>
        <v>0</v>
      </c>
    </row>
    <row r="127" spans="2:18" x14ac:dyDescent="0.35">
      <c r="B127" s="493"/>
      <c r="C127" s="61" t="s">
        <v>510</v>
      </c>
      <c r="D127" s="272">
        <f t="shared" si="0"/>
        <v>0</v>
      </c>
      <c r="E127" s="201">
        <f>COUNTIFS('DP1-17, 20-26 Client Data Entry'!CA:CA,C166,'DP1-17, 20-26 Client Data Entry'!W:W,"=Yes")</f>
        <v>0</v>
      </c>
      <c r="F127" s="37">
        <f>COUNTIFS('DP1-17, 20-26 Client Data Entry'!CB:CB,C166,'DP1-17, 20-26 Client Data Entry'!W:W,"=Yes")</f>
        <v>0</v>
      </c>
      <c r="H127" s="492"/>
      <c r="I127" s="56" t="s">
        <v>525</v>
      </c>
      <c r="J127" s="84">
        <f>COUNTIFS('DP1-17, 20-26 Client Data Entry'!CR:CR,I127,'DP1-17, 20-26 Client Data Entry'!J:J,"=Yes")</f>
        <v>0</v>
      </c>
      <c r="L127" s="492"/>
      <c r="M127" s="56" t="s">
        <v>526</v>
      </c>
      <c r="N127" s="84">
        <f>COUNTIFS('DP1-17, 20-26 Client Data Entry'!CS:CS,M127,'DP1-17, 20-26 Client Data Entry'!J:J,"=Yes")</f>
        <v>0</v>
      </c>
      <c r="Q127" s="56" t="s">
        <v>163</v>
      </c>
      <c r="R127" s="89">
        <f>COUNTIFS('DP1-17, 20-26 Client Data Entry'!DF:DF,"Yes",'DP1-17, 20-26 Client Data Entry'!J:J,"=Yes")</f>
        <v>0</v>
      </c>
    </row>
    <row r="128" spans="2:18" x14ac:dyDescent="0.35">
      <c r="B128" s="493"/>
      <c r="C128" s="61" t="s">
        <v>511</v>
      </c>
      <c r="D128" s="272">
        <f t="shared" si="0"/>
        <v>0</v>
      </c>
      <c r="E128" s="201">
        <f>COUNTIFS('DP1-17, 20-26 Client Data Entry'!CA:CA,C167,'DP1-17, 20-26 Client Data Entry'!W:W,"=Yes")</f>
        <v>0</v>
      </c>
      <c r="F128" s="37">
        <f>COUNTIFS('DP1-17, 20-26 Client Data Entry'!CB:CB,C167,'DP1-17, 20-26 Client Data Entry'!W:W,"=Yes")</f>
        <v>0</v>
      </c>
      <c r="H128" s="492"/>
      <c r="I128" s="56" t="s">
        <v>527</v>
      </c>
      <c r="J128" s="84">
        <f>COUNTIFS('DP1-17, 20-26 Client Data Entry'!CR:CR,I128,'DP1-17, 20-26 Client Data Entry'!J:J,"=Yes")</f>
        <v>0</v>
      </c>
      <c r="L128" s="492"/>
      <c r="M128" s="56" t="s">
        <v>464</v>
      </c>
      <c r="N128" s="84">
        <f>COUNTIFS('DP1-17, 20-26 Client Data Entry'!CS:CS,M128,'DP1-17, 20-26 Client Data Entry'!J:J,"=Yes")</f>
        <v>0</v>
      </c>
      <c r="Q128" s="56" t="s">
        <v>237</v>
      </c>
      <c r="R128" s="89">
        <f>COUNTIFS('DP1-17, 20-26 Client Data Entry'!DG:DG,"Yes",'DP1-17, 20-26 Client Data Entry'!J:J,"=Yes")</f>
        <v>0</v>
      </c>
    </row>
    <row r="129" spans="2:18" x14ac:dyDescent="0.35">
      <c r="B129" s="493"/>
      <c r="C129" s="61" t="s">
        <v>512</v>
      </c>
      <c r="D129" s="272">
        <f t="shared" si="0"/>
        <v>0</v>
      </c>
      <c r="E129" s="201">
        <f>COUNTIFS('DP1-17, 20-26 Client Data Entry'!CA:CA,C168,'DP1-17, 20-26 Client Data Entry'!W:W,"=Yes")</f>
        <v>0</v>
      </c>
      <c r="F129" s="37">
        <f>COUNTIFS('DP1-17, 20-26 Client Data Entry'!CB:CB,C168,'DP1-17, 20-26 Client Data Entry'!W:W,"=Yes")</f>
        <v>0</v>
      </c>
      <c r="H129" s="492"/>
      <c r="I129" s="56" t="s">
        <v>528</v>
      </c>
      <c r="J129" s="84">
        <f>COUNTIFS('DP1-17, 20-26 Client Data Entry'!CR:CR,I129,'DP1-17, 20-26 Client Data Entry'!J:J,"=Yes")</f>
        <v>0</v>
      </c>
      <c r="L129" s="492"/>
      <c r="M129" s="56" t="s">
        <v>529</v>
      </c>
      <c r="N129" s="84">
        <f>COUNTIFS('DP1-17, 20-26 Client Data Entry'!CS:CS,M129,'DP1-17, 20-26 Client Data Entry'!J:J,"=Yes")</f>
        <v>0</v>
      </c>
      <c r="Q129" s="56" t="s">
        <v>165</v>
      </c>
      <c r="R129" s="89">
        <f>COUNTIFS('DP1-17, 20-26 Client Data Entry'!DH:DH,"Yes",'DP1-17, 20-26 Client Data Entry'!J:J,"=Yes")</f>
        <v>0</v>
      </c>
    </row>
    <row r="130" spans="2:18" x14ac:dyDescent="0.35">
      <c r="B130" s="493"/>
      <c r="C130" s="61" t="s">
        <v>513</v>
      </c>
      <c r="D130" s="272">
        <f t="shared" si="0"/>
        <v>0</v>
      </c>
      <c r="E130" s="201">
        <f>COUNTIFS('DP1-17, 20-26 Client Data Entry'!CA:CA,C169,'DP1-17, 20-26 Client Data Entry'!W:W,"=Yes")</f>
        <v>0</v>
      </c>
      <c r="F130" s="37">
        <f>COUNTIFS('DP1-17, 20-26 Client Data Entry'!CB:CB,C169,'DP1-17, 20-26 Client Data Entry'!W:W,"=Yes")</f>
        <v>0</v>
      </c>
      <c r="H130" s="492"/>
      <c r="I130" s="56" t="s">
        <v>530</v>
      </c>
      <c r="J130" s="84">
        <f>COUNTIFS('DP1-17, 20-26 Client Data Entry'!CR:CR,I130,'DP1-17, 20-26 Client Data Entry'!J:J,"=Yes")</f>
        <v>0</v>
      </c>
      <c r="L130" s="492"/>
      <c r="M130" s="56" t="s">
        <v>473</v>
      </c>
      <c r="N130" s="84">
        <f>COUNTIFS('DP1-17, 20-26 Client Data Entry'!CS:CS,M130,'DP1-17, 20-26 Client Data Entry'!J:J,"=Yes")</f>
        <v>0</v>
      </c>
      <c r="Q130" s="56" t="s">
        <v>531</v>
      </c>
      <c r="R130" s="89">
        <f>COUNTIFS('DP1-17, 20-26 Client Data Entry'!DI:DI,"Yes",'DP1-17, 20-26 Client Data Entry'!J:J,"=Yes")</f>
        <v>0</v>
      </c>
    </row>
    <row r="131" spans="2:18" ht="15" thickBot="1" x14ac:dyDescent="0.4">
      <c r="B131" s="493"/>
      <c r="C131" s="61" t="s">
        <v>515</v>
      </c>
      <c r="D131" s="272">
        <f t="shared" si="0"/>
        <v>0</v>
      </c>
      <c r="E131" s="201">
        <f>COUNTIFS('DP1-17, 20-26 Client Data Entry'!CA:CA,C170,'DP1-17, 20-26 Client Data Entry'!W:W,"=Yes")</f>
        <v>0</v>
      </c>
      <c r="F131" s="37">
        <f>COUNTIFS('DP1-17, 20-26 Client Data Entry'!CB:CB,C170,'DP1-17, 20-26 Client Data Entry'!W:W,"=Yes")</f>
        <v>0</v>
      </c>
      <c r="H131" s="492"/>
      <c r="I131" s="56" t="s">
        <v>532</v>
      </c>
      <c r="J131" s="84">
        <f>COUNTIFS('DP1-17, 20-26 Client Data Entry'!CR:CR,I131,'DP1-17, 20-26 Client Data Entry'!J:J,"=Yes")</f>
        <v>0</v>
      </c>
      <c r="L131" s="492"/>
      <c r="M131" s="56" t="s">
        <v>477</v>
      </c>
      <c r="N131" s="84">
        <f>COUNTIFS('DP1-17, 20-26 Client Data Entry'!CS:CS,M131,'DP1-17, 20-26 Client Data Entry'!J:J,"=Yes")</f>
        <v>0</v>
      </c>
      <c r="Q131" s="57" t="s">
        <v>246</v>
      </c>
      <c r="R131" s="90">
        <f>COUNTIFS('DP1-17, 20-26 Client Data Entry'!DJ:DJ,"Yes",'DP1-17, 20-26 Client Data Entry'!J:J,"=Yes")</f>
        <v>0</v>
      </c>
    </row>
    <row r="132" spans="2:18" ht="15" thickBot="1" x14ac:dyDescent="0.4">
      <c r="B132" s="493"/>
      <c r="C132" s="61" t="s">
        <v>517</v>
      </c>
      <c r="D132" s="272">
        <f t="shared" si="0"/>
        <v>0</v>
      </c>
      <c r="E132" s="201">
        <f>COUNTIFS('DP1-17, 20-26 Client Data Entry'!CA:CA,C171,'DP1-17, 20-26 Client Data Entry'!W:W,"=Yes")</f>
        <v>0</v>
      </c>
      <c r="F132" s="37">
        <f>COUNTIFS('DP1-17, 20-26 Client Data Entry'!CB:CB,C171,'DP1-17, 20-26 Client Data Entry'!W:W,"=Yes")</f>
        <v>0</v>
      </c>
      <c r="H132" s="40"/>
      <c r="I132" s="56" t="s">
        <v>533</v>
      </c>
      <c r="J132" s="84">
        <f>COUNTIFS('DP1-17, 20-26 Client Data Entry'!CR:CR,I132,'DP1-17, 20-26 Client Data Entry'!J:J,"=Yes")</f>
        <v>0</v>
      </c>
      <c r="L132" s="492"/>
      <c r="M132" s="63" t="s">
        <v>534</v>
      </c>
      <c r="N132" s="84">
        <f>COUNTIFS('DP1-17, 20-26 Client Data Entry'!CS:CS,M132,'DP1-17, 20-26 Client Data Entry'!J:J,"=Yes")</f>
        <v>0</v>
      </c>
      <c r="R132" s="48"/>
    </row>
    <row r="133" spans="2:18" ht="15" thickBot="1" x14ac:dyDescent="0.4">
      <c r="B133" s="493"/>
      <c r="C133" s="61" t="s">
        <v>518</v>
      </c>
      <c r="D133" s="272">
        <f t="shared" si="0"/>
        <v>0</v>
      </c>
      <c r="E133" s="201">
        <f>COUNTIFS('DP1-17, 20-26 Client Data Entry'!CA:CA,C172,'DP1-17, 20-26 Client Data Entry'!W:W,"=Yes")</f>
        <v>0</v>
      </c>
      <c r="F133" s="37">
        <f>COUNTIFS('DP1-17, 20-26 Client Data Entry'!CB:CB,C172,'DP1-17, 20-26 Client Data Entry'!W:W,"=Yes")</f>
        <v>0</v>
      </c>
      <c r="H133" s="40"/>
      <c r="I133" s="56" t="s">
        <v>535</v>
      </c>
      <c r="J133" s="84">
        <f>COUNTIFS('DP1-17, 20-26 Client Data Entry'!CR:CR,I133,'DP1-17, 20-26 Client Data Entry'!J:J,"=Yes")</f>
        <v>0</v>
      </c>
      <c r="L133" s="39"/>
      <c r="M133" s="63" t="s">
        <v>183</v>
      </c>
      <c r="N133" s="84">
        <f>COUNTIFS('DP1-17, 20-26 Client Data Entry'!CS:CS,M133,'DP1-17, 20-26 Client Data Entry'!J:J,"=Yes")</f>
        <v>0</v>
      </c>
      <c r="Q133" s="77" t="s">
        <v>536</v>
      </c>
      <c r="R133" s="73" t="s">
        <v>229</v>
      </c>
    </row>
    <row r="134" spans="2:18" ht="15" thickBot="1" x14ac:dyDescent="0.4">
      <c r="B134" s="493"/>
      <c r="C134" s="61" t="s">
        <v>520</v>
      </c>
      <c r="D134" s="272">
        <f t="shared" si="0"/>
        <v>0</v>
      </c>
      <c r="E134" s="201">
        <f>COUNTIFS('DP1-17, 20-26 Client Data Entry'!CA:CA,C173,'DP1-17, 20-26 Client Data Entry'!W:W,"=Yes")</f>
        <v>0</v>
      </c>
      <c r="F134" s="37">
        <f>COUNTIFS('DP1-17, 20-26 Client Data Entry'!CB:CB,C173,'DP1-17, 20-26 Client Data Entry'!W:W,"=Yes")</f>
        <v>0</v>
      </c>
      <c r="H134" s="40"/>
      <c r="I134" s="56" t="s">
        <v>537</v>
      </c>
      <c r="J134" s="84">
        <f>COUNTIFS('DP1-17, 20-26 Client Data Entry'!CR:CR,I134,'DP1-17, 20-26 Client Data Entry'!J:J,"=Yes")</f>
        <v>0</v>
      </c>
      <c r="L134" s="39"/>
      <c r="M134" s="57" t="s">
        <v>449</v>
      </c>
      <c r="N134" s="85">
        <f>COUNTIFS('DP1-17, 20-26 Client Data Entry'!CS:CS,M134,'DP1-17, 20-26 Client Data Entry'!J:J,"=Yes")</f>
        <v>0</v>
      </c>
      <c r="P134" s="40"/>
      <c r="Q134" s="60" t="s">
        <v>207</v>
      </c>
      <c r="R134" s="276">
        <f>SUMIF('DP 18 Training Data Entry'!P:P,"Yes",'DP 18 Training Data Entry'!E:E)</f>
        <v>0</v>
      </c>
    </row>
    <row r="135" spans="2:18" ht="15" thickBot="1" x14ac:dyDescent="0.4">
      <c r="B135" s="493"/>
      <c r="C135" s="61" t="s">
        <v>522</v>
      </c>
      <c r="D135" s="272">
        <f t="shared" ref="D135:D150" si="1">E95+F95</f>
        <v>0</v>
      </c>
      <c r="E135" s="201">
        <f>COUNTIFS('DP1-17, 20-26 Client Data Entry'!CA:CA,C174,'DP1-17, 20-26 Client Data Entry'!W:W,"=Yes")</f>
        <v>0</v>
      </c>
      <c r="F135" s="37">
        <f>COUNTIFS('DP1-17, 20-26 Client Data Entry'!CB:CB,C174,'DP1-17, 20-26 Client Data Entry'!W:W,"=Yes")</f>
        <v>0</v>
      </c>
      <c r="H135" s="40"/>
      <c r="I135" s="56" t="s">
        <v>538</v>
      </c>
      <c r="J135" s="84">
        <f>COUNTIFS('DP1-17, 20-26 Client Data Entry'!CR:CR,I135,'DP1-17, 20-26 Client Data Entry'!J:J,"=Yes")</f>
        <v>0</v>
      </c>
      <c r="P135" s="40"/>
      <c r="Q135" s="61" t="s">
        <v>208</v>
      </c>
      <c r="R135" s="274">
        <f>SUMIF('DP 18 Training Data Entry'!P:P,"Yes",'DP 18 Training Data Entry'!F:F)</f>
        <v>0</v>
      </c>
    </row>
    <row r="136" spans="2:18" ht="29.5" thickBot="1" x14ac:dyDescent="0.4">
      <c r="B136" s="493"/>
      <c r="C136" s="61" t="s">
        <v>524</v>
      </c>
      <c r="D136" s="272">
        <f t="shared" si="1"/>
        <v>0</v>
      </c>
      <c r="E136" s="201">
        <f>COUNTIFS('DP1-17, 20-26 Client Data Entry'!CA:CA,C175,'DP1-17, 20-26 Client Data Entry'!W:W,"=Yes")</f>
        <v>0</v>
      </c>
      <c r="F136" s="37">
        <f>COUNTIFS('DP1-17, 20-26 Client Data Entry'!CB:CB,C175,'DP1-17, 20-26 Client Data Entry'!W:W,"=Yes")</f>
        <v>0</v>
      </c>
      <c r="H136" s="40"/>
      <c r="I136" s="61" t="s">
        <v>539</v>
      </c>
      <c r="J136" s="272">
        <f>COUNTIFS('DP1-17, 20-26 Client Data Entry'!CR:CR,I136,'DP1-17, 20-26 Client Data Entry'!J:J,"=Yes")</f>
        <v>0</v>
      </c>
      <c r="M136" s="215" t="s">
        <v>540</v>
      </c>
      <c r="N136" s="75" t="s">
        <v>229</v>
      </c>
      <c r="P136" s="40"/>
      <c r="Q136" s="61" t="s">
        <v>541</v>
      </c>
      <c r="R136" s="274">
        <f>SUMIF('DP 18 Training Data Entry'!P:P,"Yes",'DP 18 Training Data Entry'!G:G)</f>
        <v>0</v>
      </c>
    </row>
    <row r="137" spans="2:18" x14ac:dyDescent="0.35">
      <c r="B137" s="493"/>
      <c r="C137" s="61" t="s">
        <v>525</v>
      </c>
      <c r="D137" s="272">
        <f t="shared" si="1"/>
        <v>0</v>
      </c>
      <c r="E137" s="201">
        <f>COUNTIFS('DP1-17, 20-26 Client Data Entry'!CA:CA,C176,'DP1-17, 20-26 Client Data Entry'!W:W,"=Yes")</f>
        <v>0</v>
      </c>
      <c r="F137" s="37">
        <f>COUNTIFS('DP1-17, 20-26 Client Data Entry'!CB:CB,C176,'DP1-17, 20-26 Client Data Entry'!W:W,"=Yes")</f>
        <v>0</v>
      </c>
      <c r="H137" s="40"/>
      <c r="I137" s="56" t="s">
        <v>542</v>
      </c>
      <c r="J137" s="84">
        <f>COUNTIFS('DP1-17, 20-26 Client Data Entry'!CR:CR,I137,'DP1-17, 20-26 Client Data Entry'!J:J,"=Yes")</f>
        <v>0</v>
      </c>
      <c r="M137" s="214" cm="1">
        <f t="array" ref="M137">_xlfn.UNIQUE('DP1-17, 20-26 Client Data Entry'!CT4:CT2000)</f>
        <v>0</v>
      </c>
      <c r="N137" s="33"/>
      <c r="P137" s="40"/>
      <c r="Q137" s="61" t="s">
        <v>210</v>
      </c>
      <c r="R137" s="274">
        <f>SUMIF('DP 18 Training Data Entry'!P:P,"Yes",'DP 18 Training Data Entry'!H:H)</f>
        <v>0</v>
      </c>
    </row>
    <row r="138" spans="2:18" x14ac:dyDescent="0.35">
      <c r="B138" s="493"/>
      <c r="C138" s="61" t="s">
        <v>527</v>
      </c>
      <c r="D138" s="272">
        <f t="shared" si="1"/>
        <v>0</v>
      </c>
      <c r="E138" s="201">
        <f>COUNTIFS('DP1-17, 20-26 Client Data Entry'!CA:CA,C177,'DP1-17, 20-26 Client Data Entry'!W:W,"=Yes")</f>
        <v>0</v>
      </c>
      <c r="F138" s="37">
        <f>COUNTIFS('DP1-17, 20-26 Client Data Entry'!CB:CB,C177,'DP1-17, 20-26 Client Data Entry'!W:W,"=Yes")</f>
        <v>0</v>
      </c>
      <c r="H138" s="40"/>
      <c r="I138" s="56" t="s">
        <v>543</v>
      </c>
      <c r="J138" s="84">
        <f>COUNTIFS('DP1-17, 20-26 Client Data Entry'!CR:CR,I138,'DP1-17, 20-26 Client Data Entry'!J:J,"=Yes")</f>
        <v>0</v>
      </c>
      <c r="M138" s="56"/>
      <c r="N138" s="31">
        <f>COUNTIFS('DP1-17, 20-26 Client Data Entry'!CT:CT,M138,'DP1-17, 20-26 Client Data Entry'!J:J,"=Yes")</f>
        <v>0</v>
      </c>
      <c r="P138" s="40"/>
      <c r="Q138" s="61" t="s">
        <v>165</v>
      </c>
      <c r="R138" s="274">
        <f>SUMIF('DP 18 Training Data Entry'!P:P,"Yes",'DP 18 Training Data Entry'!I:I)</f>
        <v>0</v>
      </c>
    </row>
    <row r="139" spans="2:18" x14ac:dyDescent="0.35">
      <c r="B139" s="493"/>
      <c r="C139" s="61" t="s">
        <v>528</v>
      </c>
      <c r="D139" s="272">
        <f t="shared" si="1"/>
        <v>0</v>
      </c>
      <c r="E139" s="201">
        <f>COUNTIFS('DP1-17, 20-26 Client Data Entry'!CA:CA,C178,'DP1-17, 20-26 Client Data Entry'!W:W,"=Yes")</f>
        <v>0</v>
      </c>
      <c r="F139" s="37">
        <f>COUNTIFS('DP1-17, 20-26 Client Data Entry'!CB:CB,C178,'DP1-17, 20-26 Client Data Entry'!W:W,"=Yes")</f>
        <v>0</v>
      </c>
      <c r="H139" s="40"/>
      <c r="I139" s="56" t="s">
        <v>544</v>
      </c>
      <c r="J139" s="84">
        <f>COUNTIFS('DP1-17, 20-26 Client Data Entry'!CR:CR,I139,'DP1-17, 20-26 Client Data Entry'!J:J,"=Yes")</f>
        <v>0</v>
      </c>
      <c r="M139" s="56"/>
      <c r="N139" s="31">
        <f>COUNTIFS('DP1-17, 20-26 Client Data Entry'!CT:CT,M139,'DP1-17, 20-26 Client Data Entry'!J:J,"=Yes")</f>
        <v>0</v>
      </c>
      <c r="P139" s="40"/>
      <c r="Q139" s="61" t="s">
        <v>211</v>
      </c>
      <c r="R139" s="274">
        <f>SUMIF('DP 18 Training Data Entry'!P:P,"Yes",'DP 18 Training Data Entry'!J:J)</f>
        <v>0</v>
      </c>
    </row>
    <row r="140" spans="2:18" x14ac:dyDescent="0.35">
      <c r="B140" s="493"/>
      <c r="C140" s="61" t="s">
        <v>530</v>
      </c>
      <c r="D140" s="272">
        <f t="shared" si="1"/>
        <v>0</v>
      </c>
      <c r="E140" s="201">
        <f>COUNTIFS('DP1-17, 20-26 Client Data Entry'!CA:CA,C179,'DP1-17, 20-26 Client Data Entry'!W:W,"=Yes")</f>
        <v>0</v>
      </c>
      <c r="F140" s="37">
        <f>COUNTIFS('DP1-17, 20-26 Client Data Entry'!CB:CB,C179,'DP1-17, 20-26 Client Data Entry'!W:W,"=Yes")</f>
        <v>0</v>
      </c>
      <c r="H140" s="40"/>
      <c r="I140" s="56" t="s">
        <v>545</v>
      </c>
      <c r="J140" s="84">
        <f>COUNTIFS('DP1-17, 20-26 Client Data Entry'!CR:CR,I140,'DP1-17, 20-26 Client Data Entry'!J:J,"=Yes")</f>
        <v>0</v>
      </c>
      <c r="M140" s="56"/>
      <c r="N140" s="31">
        <f>COUNTIFS('DP1-17, 20-26 Client Data Entry'!CT:CT,M140,'DP1-17, 20-26 Client Data Entry'!J:J,"=Yes")</f>
        <v>0</v>
      </c>
      <c r="P140" s="40"/>
      <c r="Q140" s="61" t="s">
        <v>212</v>
      </c>
      <c r="R140" s="274">
        <f>SUMIF('DP 18 Training Data Entry'!P:P,"Yes",'DP 18 Training Data Entry'!K:K)</f>
        <v>0</v>
      </c>
    </row>
    <row r="141" spans="2:18" x14ac:dyDescent="0.35">
      <c r="B141" s="493"/>
      <c r="C141" s="61" t="s">
        <v>532</v>
      </c>
      <c r="D141" s="272">
        <f t="shared" si="1"/>
        <v>0</v>
      </c>
      <c r="E141" s="201">
        <f>COUNTIFS('DP1-17, 20-26 Client Data Entry'!CA:CA,C180,'DP1-17, 20-26 Client Data Entry'!W:W,"=Yes")</f>
        <v>0</v>
      </c>
      <c r="F141" s="37">
        <f>COUNTIFS('DP1-17, 20-26 Client Data Entry'!CB:CB,C180,'DP1-17, 20-26 Client Data Entry'!W:W,"=Yes")</f>
        <v>0</v>
      </c>
      <c r="H141" s="492" t="s">
        <v>479</v>
      </c>
      <c r="I141" s="56" t="s">
        <v>546</v>
      </c>
      <c r="J141" s="84">
        <f>COUNTIFS('DP1-17, 20-26 Client Data Entry'!CR:CR,I141,'DP1-17, 20-26 Client Data Entry'!J:J,"=Yes")</f>
        <v>0</v>
      </c>
      <c r="M141" s="56"/>
      <c r="N141" s="31">
        <f>COUNTIFS('DP1-17, 20-26 Client Data Entry'!CT:CT,M141,'DP1-17, 20-26 Client Data Entry'!J:J,"=Yes")</f>
        <v>0</v>
      </c>
      <c r="P141" s="40"/>
      <c r="Q141" s="61" t="s">
        <v>213</v>
      </c>
      <c r="R141" s="274">
        <f>SUMIF('DP 18 Training Data Entry'!P:P,"Yes",'DP 18 Training Data Entry'!M:M)</f>
        <v>0</v>
      </c>
    </row>
    <row r="142" spans="2:18" ht="15" thickBot="1" x14ac:dyDescent="0.4">
      <c r="B142" s="493"/>
      <c r="C142" s="61" t="s">
        <v>533</v>
      </c>
      <c r="D142" s="272">
        <f t="shared" si="1"/>
        <v>0</v>
      </c>
      <c r="E142" s="201">
        <f>COUNTIFS('DP1-17, 20-26 Client Data Entry'!CA:CA,C181,'DP1-17, 20-26 Client Data Entry'!W:W,"=Yes")</f>
        <v>0</v>
      </c>
      <c r="F142" s="37">
        <f>COUNTIFS('DP1-17, 20-26 Client Data Entry'!CB:CB,C181,'DP1-17, 20-26 Client Data Entry'!W:W,"=Yes")</f>
        <v>0</v>
      </c>
      <c r="H142" s="492"/>
      <c r="I142" s="56" t="s">
        <v>547</v>
      </c>
      <c r="J142" s="84">
        <f>COUNTIFS('DP1-17, 20-26 Client Data Entry'!CR:CR,I142,'DP1-17, 20-26 Client Data Entry'!J:J,"=Yes")</f>
        <v>0</v>
      </c>
      <c r="M142" s="56"/>
      <c r="N142" s="31">
        <f>COUNTIFS('DP1-17, 20-26 Client Data Entry'!CT:CT,M142,'DP1-17, 20-26 Client Data Entry'!J:J,"=Yes")</f>
        <v>0</v>
      </c>
      <c r="P142" s="40"/>
      <c r="Q142" s="62" t="s">
        <v>183</v>
      </c>
      <c r="R142" s="277">
        <f>SUMIF('DP 18 Training Data Entry'!P:P,"Yes",'DP 18 Training Data Entry'!N:N)</f>
        <v>0</v>
      </c>
    </row>
    <row r="143" spans="2:18" ht="15" thickBot="1" x14ac:dyDescent="0.4">
      <c r="B143" s="493"/>
      <c r="C143" s="61" t="s">
        <v>535</v>
      </c>
      <c r="D143" s="272">
        <f t="shared" si="1"/>
        <v>0</v>
      </c>
      <c r="E143" s="201">
        <f>COUNTIFS('DP1-17, 20-26 Client Data Entry'!CA:CA,C182,'DP1-17, 20-26 Client Data Entry'!W:W,"=Yes")</f>
        <v>0</v>
      </c>
      <c r="F143" s="37">
        <f>COUNTIFS('DP1-17, 20-26 Client Data Entry'!CB:CB,C182,'DP1-17, 20-26 Client Data Entry'!W:W,"=Yes")</f>
        <v>0</v>
      </c>
      <c r="H143" s="492"/>
      <c r="I143" s="56" t="s">
        <v>548</v>
      </c>
      <c r="J143" s="84">
        <f>COUNTIFS('DP1-17, 20-26 Client Data Entry'!CR:CR,I143,'DP1-17, 20-26 Client Data Entry'!J:J,"=Yes")</f>
        <v>0</v>
      </c>
      <c r="M143" s="56"/>
      <c r="N143" s="31">
        <f>COUNTIFS('DP1-17, 20-26 Client Data Entry'!CT:CT,M143,'DP1-17, 20-26 Client Data Entry'!J:J,"=Yes")</f>
        <v>0</v>
      </c>
      <c r="P143" s="40"/>
      <c r="Q143" s="285"/>
      <c r="R143" s="40"/>
    </row>
    <row r="144" spans="2:18" ht="29.5" thickBot="1" x14ac:dyDescent="0.4">
      <c r="B144" s="493"/>
      <c r="C144" s="61" t="s">
        <v>537</v>
      </c>
      <c r="D144" s="272">
        <f t="shared" si="1"/>
        <v>0</v>
      </c>
      <c r="E144" s="201">
        <f>COUNTIFS('DP1-17, 20-26 Client Data Entry'!CA:CA,C183,'DP1-17, 20-26 Client Data Entry'!W:W,"=Yes")</f>
        <v>0</v>
      </c>
      <c r="F144" s="37">
        <f>COUNTIFS('DP1-17, 20-26 Client Data Entry'!CB:CB,C183,'DP1-17, 20-26 Client Data Entry'!W:W,"=Yes")</f>
        <v>0</v>
      </c>
      <c r="H144" s="492"/>
      <c r="I144" s="56" t="s">
        <v>550</v>
      </c>
      <c r="J144" s="84">
        <f>COUNTIFS('DP1-17, 20-26 Client Data Entry'!CR:CR,I144,'DP1-17, 20-26 Client Data Entry'!J:J,"=Yes")</f>
        <v>0</v>
      </c>
      <c r="M144" s="56"/>
      <c r="N144" s="31">
        <f>COUNTIFS('DP1-17, 20-26 Client Data Entry'!CT:CT,M144,'DP1-17, 20-26 Client Data Entry'!J:J,"=Yes")</f>
        <v>0</v>
      </c>
      <c r="P144" s="40"/>
      <c r="Q144" s="215" t="s">
        <v>549</v>
      </c>
      <c r="R144" s="75" t="s">
        <v>229</v>
      </c>
    </row>
    <row r="145" spans="2:18" x14ac:dyDescent="0.35">
      <c r="B145" s="493"/>
      <c r="C145" s="61" t="s">
        <v>538</v>
      </c>
      <c r="D145" s="272">
        <f t="shared" si="1"/>
        <v>0</v>
      </c>
      <c r="E145" s="201">
        <f>COUNTIFS('DP1-17, 20-26 Client Data Entry'!CA:CA,C184,'DP1-17, 20-26 Client Data Entry'!W:W,"=Yes")</f>
        <v>0</v>
      </c>
      <c r="F145" s="37">
        <f>COUNTIFS('DP1-17, 20-26 Client Data Entry'!CB:CB,C184,'DP1-17, 20-26 Client Data Entry'!W:W,"=Yes")</f>
        <v>0</v>
      </c>
      <c r="H145" s="492"/>
      <c r="I145" s="56" t="s">
        <v>551</v>
      </c>
      <c r="J145" s="84">
        <f>COUNTIFS('DP1-17, 20-26 Client Data Entry'!CR:CR,I145,'DP1-17, 20-26 Client Data Entry'!J:J,"=Yes")</f>
        <v>0</v>
      </c>
      <c r="M145" s="56"/>
      <c r="N145" s="31">
        <f>COUNTIFS('DP1-17, 20-26 Client Data Entry'!CT:CT,M145,'DP1-17, 20-26 Client Data Entry'!J:J,"=Yes")</f>
        <v>0</v>
      </c>
      <c r="P145" s="40"/>
      <c r="Q145" s="214" t="str" cm="1">
        <f t="array" ref="Q145:Q146">_xlfn.UNIQUE('DP 18 Training Data Entry'!T4:T501)</f>
        <v>If other, please specify</v>
      </c>
      <c r="R145" s="33"/>
    </row>
    <row r="146" spans="2:18" x14ac:dyDescent="0.35">
      <c r="B146" s="493"/>
      <c r="C146" s="61" t="s">
        <v>539</v>
      </c>
      <c r="D146" s="272">
        <f t="shared" si="1"/>
        <v>0</v>
      </c>
      <c r="E146" s="201">
        <f>COUNTIFS('DP1-17, 20-26 Client Data Entry'!CA:CA,C186,'DP1-17, 20-26 Client Data Entry'!W:W,"=Yes")</f>
        <v>0</v>
      </c>
      <c r="F146" s="37">
        <f>COUNTIFS('DP1-17, 20-26 Client Data Entry'!CB:CB,C185,'DP1-17, 20-26 Client Data Entry'!W:W,"=Yes")</f>
        <v>0</v>
      </c>
      <c r="H146" s="492"/>
      <c r="I146" s="56" t="s">
        <v>552</v>
      </c>
      <c r="J146" s="84">
        <f>COUNTIFS('DP1-17, 20-26 Client Data Entry'!CR:CR,I146,'DP1-17, 20-26 Client Data Entry'!J:J,"=Yes")</f>
        <v>0</v>
      </c>
      <c r="M146" s="56"/>
      <c r="N146" s="31">
        <f>COUNTIFS('DP1-17, 20-26 Client Data Entry'!CT:CT,M146,'DP1-17, 20-26 Client Data Entry'!J:J,"=Yes")</f>
        <v>0</v>
      </c>
      <c r="P146" s="40"/>
      <c r="Q146" s="56">
        <v>0</v>
      </c>
      <c r="R146" s="268">
        <f>SUMIFS('DP 18 Training Data Entry'!N:N,'DP 18 Training Data Entry'!T:T,Q146,'DP 18 Training Data Entry'!P:P,"YES")</f>
        <v>0</v>
      </c>
    </row>
    <row r="147" spans="2:18" x14ac:dyDescent="0.35">
      <c r="B147" s="493"/>
      <c r="C147" s="61" t="s">
        <v>542</v>
      </c>
      <c r="D147" s="272">
        <f t="shared" si="1"/>
        <v>0</v>
      </c>
      <c r="E147" s="201">
        <f>COUNTIFS('DP1-17, 20-26 Client Data Entry'!CA:CA,C186,'DP1-17, 20-26 Client Data Entry'!W:W,"=Yes")</f>
        <v>0</v>
      </c>
      <c r="F147" s="37">
        <f>COUNTIFS('DP1-17, 20-26 Client Data Entry'!CB:CB,C186,'DP1-17, 20-26 Client Data Entry'!W:W,"=Yes")</f>
        <v>0</v>
      </c>
      <c r="H147" s="492"/>
      <c r="I147" s="56" t="s">
        <v>553</v>
      </c>
      <c r="J147" s="84">
        <f>COUNTIFS('DP1-17, 20-26 Client Data Entry'!CR:CR,I147,'DP1-17, 20-26 Client Data Entry'!J:J,"=Yes")</f>
        <v>0</v>
      </c>
      <c r="M147" s="56"/>
      <c r="N147" s="31">
        <f>COUNTIFS('DP1-17, 20-26 Client Data Entry'!CT:CT,M147,'DP1-17, 20-26 Client Data Entry'!J:J,"=Yes")</f>
        <v>0</v>
      </c>
      <c r="P147" s="40"/>
      <c r="Q147" s="56"/>
      <c r="R147" s="268">
        <f>SUMIFS('DP 18 Training Data Entry'!N:N,'DP 18 Training Data Entry'!T:T,Q147,'DP 18 Training Data Entry'!P:P,"YES")</f>
        <v>0</v>
      </c>
    </row>
    <row r="148" spans="2:18" x14ac:dyDescent="0.35">
      <c r="B148" s="493"/>
      <c r="C148" s="61" t="s">
        <v>543</v>
      </c>
      <c r="D148" s="272">
        <f t="shared" si="1"/>
        <v>0</v>
      </c>
      <c r="E148" s="201">
        <f>COUNTIFS('DP1-17, 20-26 Client Data Entry'!CA:CA,C187,'DP1-17, 20-26 Client Data Entry'!W:W,"=Yes")</f>
        <v>0</v>
      </c>
      <c r="F148" s="37">
        <f>COUNTIFS('DP1-17, 20-26 Client Data Entry'!CB:CB,C187,'DP1-17, 20-26 Client Data Entry'!W:W,"=Yes")</f>
        <v>0</v>
      </c>
      <c r="H148" s="492"/>
      <c r="I148" s="56" t="s">
        <v>554</v>
      </c>
      <c r="J148" s="84">
        <f>COUNTIFS('DP1-17, 20-26 Client Data Entry'!CR:CR,I148,'DP1-17, 20-26 Client Data Entry'!J:J,"=Yes")</f>
        <v>0</v>
      </c>
      <c r="M148" s="56"/>
      <c r="N148" s="31">
        <f>COUNTIFS('DP1-17, 20-26 Client Data Entry'!CT:CT,M148,'DP1-17, 20-26 Client Data Entry'!J:J,"=Yes")</f>
        <v>0</v>
      </c>
      <c r="P148" s="40"/>
      <c r="Q148" s="56"/>
      <c r="R148" s="268">
        <f>SUMIFS('DP 18 Training Data Entry'!N:N,'DP 18 Training Data Entry'!T:T,Q148,'DP 18 Training Data Entry'!P:P,"YES")</f>
        <v>0</v>
      </c>
    </row>
    <row r="149" spans="2:18" x14ac:dyDescent="0.35">
      <c r="B149" s="40"/>
      <c r="C149" s="61" t="s">
        <v>544</v>
      </c>
      <c r="D149" s="272">
        <f t="shared" si="1"/>
        <v>0</v>
      </c>
      <c r="E149" s="201">
        <f>COUNTIFS('DP1-17, 20-26 Client Data Entry'!CA:CA,C188,'DP1-17, 20-26 Client Data Entry'!W:W,"=Yes")</f>
        <v>0</v>
      </c>
      <c r="F149" s="37">
        <f>COUNTIFS('DP1-17, 20-26 Client Data Entry'!CB:CB,C188,'DP1-17, 20-26 Client Data Entry'!W:W,"=Yes")</f>
        <v>0</v>
      </c>
      <c r="H149" s="492"/>
      <c r="I149" s="56" t="s">
        <v>555</v>
      </c>
      <c r="J149" s="84">
        <f>COUNTIFS('DP1-17, 20-26 Client Data Entry'!CR:CR,I149,'DP1-17, 20-26 Client Data Entry'!J:J,"=Yes")</f>
        <v>0</v>
      </c>
      <c r="M149" s="56"/>
      <c r="N149" s="31">
        <f>COUNTIFS('DP1-17, 20-26 Client Data Entry'!CT:CT,M149,'DP1-17, 20-26 Client Data Entry'!J:J,"=Yes")</f>
        <v>0</v>
      </c>
      <c r="P149" s="40"/>
      <c r="Q149" s="56"/>
      <c r="R149" s="268">
        <f>SUMIFS('DP 18 Training Data Entry'!N:N,'DP 18 Training Data Entry'!T:T,Q149,'DP 18 Training Data Entry'!P:P,"YES")</f>
        <v>0</v>
      </c>
    </row>
    <row r="150" spans="2:18" x14ac:dyDescent="0.35">
      <c r="B150" s="40"/>
      <c r="C150" s="61" t="s">
        <v>545</v>
      </c>
      <c r="D150" s="272">
        <f t="shared" si="1"/>
        <v>0</v>
      </c>
      <c r="E150" s="201">
        <f>COUNTIFS('DP1-17, 20-26 Client Data Entry'!CA:CA,C189,'DP1-17, 20-26 Client Data Entry'!W:W,"=Yes")</f>
        <v>0</v>
      </c>
      <c r="F150" s="37">
        <f>COUNTIFS('DP1-17, 20-26 Client Data Entry'!CB:CB,C189,'DP1-17, 20-26 Client Data Entry'!W:W,"=Yes")</f>
        <v>0</v>
      </c>
      <c r="H150" s="492"/>
      <c r="I150" s="56" t="s">
        <v>556</v>
      </c>
      <c r="J150" s="84">
        <f>COUNTIFS('DP1-17, 20-26 Client Data Entry'!CR:CR,I150,'DP1-17, 20-26 Client Data Entry'!J:J,"=Yes")</f>
        <v>0</v>
      </c>
      <c r="M150" s="56"/>
      <c r="N150" s="31">
        <f>COUNTIFS('DP1-17, 20-26 Client Data Entry'!CT:CT,M150,'DP1-17, 20-26 Client Data Entry'!J:J,"=Yes")</f>
        <v>0</v>
      </c>
      <c r="P150" s="40"/>
      <c r="Q150" s="56"/>
      <c r="R150" s="268">
        <f>SUMIFS('DP 18 Training Data Entry'!N:N,'DP 18 Training Data Entry'!T:T,Q150,'DP 18 Training Data Entry'!P:P,"YES")</f>
        <v>0</v>
      </c>
    </row>
    <row r="151" spans="2:18" x14ac:dyDescent="0.35">
      <c r="B151" s="40"/>
      <c r="C151" s="61" t="s">
        <v>546</v>
      </c>
      <c r="D151" s="272">
        <f t="shared" ref="D151:D165" si="2">E112+F112</f>
        <v>0</v>
      </c>
      <c r="E151" s="201">
        <f>COUNTIFS('DP1-17, 20-26 Client Data Entry'!CA:CA,C190,'DP1-17, 20-26 Client Data Entry'!W:W,"=Yes")</f>
        <v>0</v>
      </c>
      <c r="F151" s="37">
        <f>COUNTIFS('DP1-17, 20-26 Client Data Entry'!CB:CB,C190,'DP1-17, 20-26 Client Data Entry'!W:W,"=Yes")</f>
        <v>0</v>
      </c>
      <c r="H151" s="492"/>
      <c r="I151" s="56" t="s">
        <v>557</v>
      </c>
      <c r="J151" s="84">
        <f>COUNTIFS('DP1-17, 20-26 Client Data Entry'!CR:CR,I151,'DP1-17, 20-26 Client Data Entry'!J:J,"=Yes")</f>
        <v>0</v>
      </c>
      <c r="M151" s="56"/>
      <c r="N151" s="31">
        <f>COUNTIFS('DP1-17, 20-26 Client Data Entry'!CT:CT,M151,'DP1-17, 20-26 Client Data Entry'!J:J,"=Yes")</f>
        <v>0</v>
      </c>
      <c r="P151" s="40"/>
      <c r="Q151" s="56"/>
      <c r="R151" s="268">
        <f>SUMIFS('DP 18 Training Data Entry'!N:N,'DP 18 Training Data Entry'!T:T,Q151,'DP 18 Training Data Entry'!P:P,"YES")</f>
        <v>0</v>
      </c>
    </row>
    <row r="152" spans="2:18" x14ac:dyDescent="0.35">
      <c r="B152" s="40"/>
      <c r="C152" s="61" t="s">
        <v>547</v>
      </c>
      <c r="D152" s="272">
        <f t="shared" si="2"/>
        <v>0</v>
      </c>
      <c r="E152" s="201">
        <f>COUNTIFS('DP1-17, 20-26 Client Data Entry'!CA:CA,C191,'DP1-17, 20-26 Client Data Entry'!W:W,"=Yes")</f>
        <v>0</v>
      </c>
      <c r="F152" s="37">
        <f>COUNTIFS('DP1-17, 20-26 Client Data Entry'!CB:CB,C191,'DP1-17, 20-26 Client Data Entry'!W:W,"=Yes")</f>
        <v>0</v>
      </c>
      <c r="H152" s="40"/>
      <c r="I152" s="56" t="s">
        <v>558</v>
      </c>
      <c r="J152" s="84">
        <f>COUNTIFS('DP1-17, 20-26 Client Data Entry'!CR:CR,I152,'DP1-17, 20-26 Client Data Entry'!J:J,"=Yes")</f>
        <v>0</v>
      </c>
      <c r="M152" s="56"/>
      <c r="N152" s="31">
        <f>COUNTIFS('DP1-17, 20-26 Client Data Entry'!CT:CT,M152,'DP1-17, 20-26 Client Data Entry'!J:J,"=Yes")</f>
        <v>0</v>
      </c>
      <c r="P152" s="40"/>
      <c r="Q152" s="56"/>
      <c r="R152" s="268">
        <f>SUMIFS('DP 18 Training Data Entry'!N:N,'DP 18 Training Data Entry'!T:T,Q152,'DP 18 Training Data Entry'!P:P,"YES")</f>
        <v>0</v>
      </c>
    </row>
    <row r="153" spans="2:18" x14ac:dyDescent="0.35">
      <c r="B153" s="40"/>
      <c r="C153" s="61" t="s">
        <v>548</v>
      </c>
      <c r="D153" s="272">
        <f t="shared" si="2"/>
        <v>0</v>
      </c>
      <c r="E153" s="201">
        <f>COUNTIFS('DP1-17, 20-26 Client Data Entry'!CA:CA,C192,'DP1-17, 20-26 Client Data Entry'!W:W,"=Yes")</f>
        <v>0</v>
      </c>
      <c r="F153" s="37">
        <f>COUNTIFS('DP1-17, 20-26 Client Data Entry'!CB:CB,C192,'DP1-17, 20-26 Client Data Entry'!W:W,"=Yes")</f>
        <v>0</v>
      </c>
      <c r="H153" s="40"/>
      <c r="I153" s="56" t="s">
        <v>559</v>
      </c>
      <c r="J153" s="84">
        <f>COUNTIFS('DP1-17, 20-26 Client Data Entry'!CR:CR,I153,'DP1-17, 20-26 Client Data Entry'!J:J,"=Yes")</f>
        <v>0</v>
      </c>
      <c r="M153" s="56"/>
      <c r="N153" s="31">
        <f>COUNTIFS('DP1-17, 20-26 Client Data Entry'!CT:CT,M153,'DP1-17, 20-26 Client Data Entry'!J:J,"=Yes")</f>
        <v>0</v>
      </c>
      <c r="P153" s="40"/>
      <c r="Q153" s="56"/>
      <c r="R153" s="268">
        <f>SUMIFS('DP 18 Training Data Entry'!N:N,'DP 18 Training Data Entry'!T:T,Q153,'DP 18 Training Data Entry'!P:P,"YES")</f>
        <v>0</v>
      </c>
    </row>
    <row r="154" spans="2:18" ht="15" thickBot="1" x14ac:dyDescent="0.4">
      <c r="B154" s="40"/>
      <c r="C154" s="61" t="s">
        <v>550</v>
      </c>
      <c r="D154" s="272">
        <f t="shared" si="2"/>
        <v>0</v>
      </c>
      <c r="E154" s="201">
        <f>COUNTIFS('DP1-17, 20-26 Client Data Entry'!CA:CA,C193,'DP1-17, 20-26 Client Data Entry'!W:W,"=Yes")</f>
        <v>0</v>
      </c>
      <c r="F154" s="37">
        <f>COUNTIFS('DP1-17, 20-26 Client Data Entry'!CB:CB,C193,'DP1-17, 20-26 Client Data Entry'!W:W,"=Yes")</f>
        <v>0</v>
      </c>
      <c r="H154" s="40"/>
      <c r="I154" s="56" t="s">
        <v>560</v>
      </c>
      <c r="J154" s="84">
        <f>COUNTIFS('DP1-17, 20-26 Client Data Entry'!CR:CR,I154,'DP1-17, 20-26 Client Data Entry'!J:J,"=Yes")</f>
        <v>0</v>
      </c>
      <c r="M154" s="57"/>
      <c r="N154" s="32">
        <f>COUNTIFS('DP1-17, 20-26 Client Data Entry'!CT:CT,M154,'DP1-17, 20-26 Client Data Entry'!J:J,"=Yes")</f>
        <v>0</v>
      </c>
      <c r="P154" s="40"/>
      <c r="Q154" s="56"/>
      <c r="R154" s="268">
        <f>SUMIFS('DP 18 Training Data Entry'!N:N,'DP 18 Training Data Entry'!T:T,Q154,'DP 18 Training Data Entry'!P:P,"YES")</f>
        <v>0</v>
      </c>
    </row>
    <row r="155" spans="2:18" x14ac:dyDescent="0.35">
      <c r="B155" s="40"/>
      <c r="C155" s="61" t="s">
        <v>551</v>
      </c>
      <c r="D155" s="272">
        <f t="shared" si="2"/>
        <v>0</v>
      </c>
      <c r="E155" s="201">
        <f>COUNTIFS('DP1-17, 20-26 Client Data Entry'!CA:CA,C194,'DP1-17, 20-26 Client Data Entry'!W:W,"=Yes")</f>
        <v>0</v>
      </c>
      <c r="F155" s="37">
        <f>COUNTIFS('DP1-17, 20-26 Client Data Entry'!CB:CB,C194,'DP1-17, 20-26 Client Data Entry'!W:W,"=Yes")</f>
        <v>0</v>
      </c>
      <c r="H155" s="40"/>
      <c r="I155" s="56" t="s">
        <v>561</v>
      </c>
      <c r="J155" s="84">
        <f>COUNTIFS('DP1-17, 20-26 Client Data Entry'!CR:CR,I155,'DP1-17, 20-26 Client Data Entry'!J:J,"=Yes")</f>
        <v>0</v>
      </c>
      <c r="P155" s="40"/>
      <c r="Q155" s="56"/>
      <c r="R155" s="268">
        <f>SUMIFS('DP 18 Training Data Entry'!N:N,'DP 18 Training Data Entry'!T:T,Q155,'DP 18 Training Data Entry'!P:P,"YES")</f>
        <v>0</v>
      </c>
    </row>
    <row r="156" spans="2:18" ht="15" thickBot="1" x14ac:dyDescent="0.4">
      <c r="B156" s="40"/>
      <c r="C156" s="61" t="s">
        <v>552</v>
      </c>
      <c r="D156" s="272">
        <f t="shared" si="2"/>
        <v>0</v>
      </c>
      <c r="E156" s="201">
        <f>COUNTIFS('DP1-17, 20-26 Client Data Entry'!CA:CA,C195,'DP1-17, 20-26 Client Data Entry'!W:W,"=Yes")</f>
        <v>0</v>
      </c>
      <c r="F156" s="37">
        <f>COUNTIFS('DP1-17, 20-26 Client Data Entry'!CB:CB,C195,'DP1-17, 20-26 Client Data Entry'!W:W,"=Yes")</f>
        <v>0</v>
      </c>
      <c r="H156" s="40"/>
      <c r="I156" s="56" t="s">
        <v>562</v>
      </c>
      <c r="J156" s="84">
        <f>COUNTIFS('DP1-17, 20-26 Client Data Entry'!CR:CR,I156,'DP1-17, 20-26 Client Data Entry'!J:J,"=Yes")</f>
        <v>0</v>
      </c>
      <c r="P156" s="40"/>
      <c r="Q156" s="56"/>
      <c r="R156" s="268">
        <f>SUMIFS('DP 18 Training Data Entry'!N:N,'DP 18 Training Data Entry'!T:T,Q156,'DP 18 Training Data Entry'!P:P,"YES")</f>
        <v>0</v>
      </c>
    </row>
    <row r="157" spans="2:18" ht="15" thickBot="1" x14ac:dyDescent="0.4">
      <c r="B157" s="40"/>
      <c r="C157" s="61" t="s">
        <v>553</v>
      </c>
      <c r="D157" s="272">
        <f t="shared" si="2"/>
        <v>0</v>
      </c>
      <c r="E157" s="201">
        <f>COUNTIFS('DP1-17, 20-26 Client Data Entry'!CA:CA,C196,'DP1-17, 20-26 Client Data Entry'!W:W,"=Yes")</f>
        <v>0</v>
      </c>
      <c r="F157" s="37">
        <f>COUNTIFS('DP1-17, 20-26 Client Data Entry'!CB:CB,C196,'DP1-17, 20-26 Client Data Entry'!W:W,"=Yes")</f>
        <v>0</v>
      </c>
      <c r="H157" s="40"/>
      <c r="I157" s="56" t="s">
        <v>564</v>
      </c>
      <c r="J157" s="84">
        <f>COUNTIFS('DP1-17, 20-26 Client Data Entry'!CR:CR,I157,'DP1-17, 20-26 Client Data Entry'!J:J,"=Yes")</f>
        <v>0</v>
      </c>
      <c r="M157" s="74" t="s">
        <v>563</v>
      </c>
      <c r="N157" s="75" t="s">
        <v>229</v>
      </c>
      <c r="P157" s="40"/>
      <c r="Q157" s="56"/>
      <c r="R157" s="268">
        <f>SUMIFS('DP 18 Training Data Entry'!N:N,'DP 18 Training Data Entry'!T:T,Q157,'DP 18 Training Data Entry'!P:P,"YES")</f>
        <v>0</v>
      </c>
    </row>
    <row r="158" spans="2:18" x14ac:dyDescent="0.35">
      <c r="B158" s="493" t="s">
        <v>487</v>
      </c>
      <c r="C158" s="61" t="s">
        <v>554</v>
      </c>
      <c r="D158" s="272">
        <f t="shared" si="2"/>
        <v>0</v>
      </c>
      <c r="E158" s="201">
        <f>COUNTIFS('DP1-17, 20-26 Client Data Entry'!CA:CA,C197,'DP1-17, 20-26 Client Data Entry'!W:W,"=Yes")</f>
        <v>0</v>
      </c>
      <c r="F158" s="37">
        <f>COUNTIFS('DP1-17, 20-26 Client Data Entry'!CB:CB,C197,'DP1-17, 20-26 Client Data Entry'!W:W,"=Yes")</f>
        <v>0</v>
      </c>
      <c r="H158" s="40"/>
      <c r="I158" s="56" t="s">
        <v>566</v>
      </c>
      <c r="J158" s="84">
        <f>COUNTIFS('DP1-17, 20-26 Client Data Entry'!CR:CR,I158,'DP1-17, 20-26 Client Data Entry'!J:J,"=Yes")</f>
        <v>0</v>
      </c>
      <c r="M158" s="56" t="s">
        <v>565</v>
      </c>
      <c r="N158" s="88">
        <f>COUNTIFS('DP1-17, 20-26 Client Data Entry'!CU:CU,M158,'DP1-17, 20-26 Client Data Entry'!J:J,"=Yes")</f>
        <v>0</v>
      </c>
      <c r="P158" s="40"/>
      <c r="Q158" s="56"/>
      <c r="R158" s="268">
        <f>SUMIFS('DP 18 Training Data Entry'!N:N,'DP 18 Training Data Entry'!T:T,Q158,'DP 18 Training Data Entry'!P:P,"YES")</f>
        <v>0</v>
      </c>
    </row>
    <row r="159" spans="2:18" x14ac:dyDescent="0.35">
      <c r="B159" s="493"/>
      <c r="C159" s="61" t="s">
        <v>555</v>
      </c>
      <c r="D159" s="272">
        <f t="shared" si="2"/>
        <v>0</v>
      </c>
      <c r="E159" s="201">
        <f>COUNTIFS('DP1-17, 20-26 Client Data Entry'!CA:CA,C198,'DP1-17, 20-26 Client Data Entry'!W:W,"=Yes")</f>
        <v>0</v>
      </c>
      <c r="F159" s="37">
        <f>COUNTIFS('DP1-17, 20-26 Client Data Entry'!CB:CB,C198,'DP1-17, 20-26 Client Data Entry'!W:W,"=Yes")</f>
        <v>0</v>
      </c>
      <c r="H159" s="40"/>
      <c r="I159" s="56" t="s">
        <v>568</v>
      </c>
      <c r="J159" s="84">
        <f>COUNTIFS('DP1-17, 20-26 Client Data Entry'!CR:CR,I159,'DP1-17, 20-26 Client Data Entry'!J:J,"=Yes")</f>
        <v>0</v>
      </c>
      <c r="M159" s="56" t="s">
        <v>567</v>
      </c>
      <c r="N159" s="89">
        <f>COUNTIFS('DP1-17, 20-26 Client Data Entry'!CU:CU,M159,'DP1-17, 20-26 Client Data Entry'!J:J,"=Yes")</f>
        <v>0</v>
      </c>
      <c r="P159" s="40"/>
      <c r="Q159" s="56"/>
      <c r="R159" s="268">
        <f>SUMIFS('DP 18 Training Data Entry'!N:N,'DP 18 Training Data Entry'!T:T,Q159,'DP 18 Training Data Entry'!P:P,"YES")</f>
        <v>0</v>
      </c>
    </row>
    <row r="160" spans="2:18" x14ac:dyDescent="0.35">
      <c r="B160" s="493"/>
      <c r="C160" s="61" t="s">
        <v>556</v>
      </c>
      <c r="D160" s="272">
        <f t="shared" si="2"/>
        <v>0</v>
      </c>
      <c r="E160" s="201">
        <f>COUNTIFS('DP1-17, 20-26 Client Data Entry'!CA:CA,C199,'DP1-17, 20-26 Client Data Entry'!W:W,"=Yes")</f>
        <v>0</v>
      </c>
      <c r="F160" s="37">
        <f>COUNTIFS('DP1-17, 20-26 Client Data Entry'!CB:CB,C199,'DP1-17, 20-26 Client Data Entry'!W:W,"=Yes")</f>
        <v>0</v>
      </c>
      <c r="H160" s="40"/>
      <c r="I160" s="56" t="s">
        <v>570</v>
      </c>
      <c r="J160" s="84">
        <f>COUNTIFS('DP1-17, 20-26 Client Data Entry'!CR:CR,I160,'DP1-17, 20-26 Client Data Entry'!J:J,"=Yes")</f>
        <v>0</v>
      </c>
      <c r="M160" s="56" t="s">
        <v>569</v>
      </c>
      <c r="N160" s="89">
        <f>COUNTIFS('DP1-17, 20-26 Client Data Entry'!CU:CU,M160,'DP1-17, 20-26 Client Data Entry'!J:J,"=Yes")</f>
        <v>0</v>
      </c>
      <c r="P160" s="40"/>
      <c r="Q160" s="56"/>
      <c r="R160" s="268">
        <f>SUMIFS('DP 18 Training Data Entry'!N:N,'DP 18 Training Data Entry'!T:T,Q160,'DP 18 Training Data Entry'!P:P,"YES")</f>
        <v>0</v>
      </c>
    </row>
    <row r="161" spans="2:18" x14ac:dyDescent="0.35">
      <c r="B161" s="493"/>
      <c r="C161" s="61" t="s">
        <v>557</v>
      </c>
      <c r="D161" s="272">
        <f t="shared" si="2"/>
        <v>0</v>
      </c>
      <c r="E161" s="201">
        <f>COUNTIFS('DP1-17, 20-26 Client Data Entry'!CA:CA,C200,'DP1-17, 20-26 Client Data Entry'!W:W,"=Yes")</f>
        <v>0</v>
      </c>
      <c r="F161" s="37">
        <f>COUNTIFS('DP1-17, 20-26 Client Data Entry'!CB:CB,C200,'DP1-17, 20-26 Client Data Entry'!W:W,"=Yes")</f>
        <v>0</v>
      </c>
      <c r="H161" s="492" t="s">
        <v>479</v>
      </c>
      <c r="I161" s="56" t="s">
        <v>571</v>
      </c>
      <c r="J161" s="84">
        <f>COUNTIFS('DP1-17, 20-26 Client Data Entry'!CR:CR,I161,'DP1-17, 20-26 Client Data Entry'!J:J,"=Yes")</f>
        <v>0</v>
      </c>
      <c r="M161" s="56" t="s">
        <v>191</v>
      </c>
      <c r="N161" s="89">
        <f>COUNTIFS('DP1-17, 20-26 Client Data Entry'!CU:CU,M161,'DP1-17, 20-26 Client Data Entry'!J:J,"=Yes")</f>
        <v>0</v>
      </c>
      <c r="P161" s="40"/>
      <c r="Q161" s="56"/>
      <c r="R161" s="268">
        <f>SUMIFS('DP 18 Training Data Entry'!N:N,'DP 18 Training Data Entry'!T:T,Q161,'DP 18 Training Data Entry'!P:P,"YES")</f>
        <v>0</v>
      </c>
    </row>
    <row r="162" spans="2:18" ht="15" thickBot="1" x14ac:dyDescent="0.4">
      <c r="B162" s="493"/>
      <c r="C162" s="61" t="s">
        <v>558</v>
      </c>
      <c r="D162" s="272">
        <f t="shared" si="2"/>
        <v>0</v>
      </c>
      <c r="E162" s="201">
        <f>COUNTIFS('DP1-17, 20-26 Client Data Entry'!CA:CA,C201,'DP1-17, 20-26 Client Data Entry'!W:W,"=Yes")</f>
        <v>0</v>
      </c>
      <c r="F162" s="37">
        <f>COUNTIFS('DP1-17, 20-26 Client Data Entry'!CB:CB,C201,'DP1-17, 20-26 Client Data Entry'!W:W,"=Yes")</f>
        <v>0</v>
      </c>
      <c r="H162" s="492"/>
      <c r="I162" s="56" t="s">
        <v>573</v>
      </c>
      <c r="J162" s="84">
        <f>COUNTIFS('DP1-17, 20-26 Client Data Entry'!CR:CR,I162,'DP1-17, 20-26 Client Data Entry'!J:J,"=Yes")</f>
        <v>0</v>
      </c>
      <c r="M162" s="56" t="s">
        <v>572</v>
      </c>
      <c r="N162" s="89">
        <f>COUNTIFS('DP1-17, 20-26 Client Data Entry'!CU:CU,M162,'DP1-17, 20-26 Client Data Entry'!J:J,"=Yes")</f>
        <v>0</v>
      </c>
      <c r="P162" s="40"/>
      <c r="Q162" s="57"/>
      <c r="R162" s="287">
        <f>SUMIFS('DP 18 Training Data Entry'!N:N,'DP 18 Training Data Entry'!T:T,Q162,'DP 18 Training Data Entry'!P:P,"YES")</f>
        <v>0</v>
      </c>
    </row>
    <row r="163" spans="2:18" ht="15" thickBot="1" x14ac:dyDescent="0.4">
      <c r="B163" s="493"/>
      <c r="C163" s="61" t="s">
        <v>559</v>
      </c>
      <c r="D163" s="272">
        <f t="shared" si="2"/>
        <v>0</v>
      </c>
      <c r="E163" s="201">
        <f>COUNTIFS('DP1-17, 20-26 Client Data Entry'!CA:CA,C202,'DP1-17, 20-26 Client Data Entry'!W:W,"=Yes")</f>
        <v>0</v>
      </c>
      <c r="F163" s="37">
        <f>COUNTIFS('DP1-17, 20-26 Client Data Entry'!CB:CB,C202,'DP1-17, 20-26 Client Data Entry'!W:W,"=Yes")</f>
        <v>0</v>
      </c>
      <c r="H163" s="492"/>
      <c r="I163" s="56" t="s">
        <v>575</v>
      </c>
      <c r="J163" s="84">
        <f>COUNTIFS('DP1-17, 20-26 Client Data Entry'!CR:CR,I163,'DP1-17, 20-26 Client Data Entry'!J:J,"=Yes")</f>
        <v>0</v>
      </c>
      <c r="M163" s="56" t="s">
        <v>574</v>
      </c>
      <c r="N163" s="89">
        <f>COUNTIFS('DP1-17, 20-26 Client Data Entry'!CU:CU,M163,'DP1-17, 20-26 Client Data Entry'!J:J,"=Yes")</f>
        <v>0</v>
      </c>
      <c r="P163" s="40"/>
    </row>
    <row r="164" spans="2:18" ht="15" thickBot="1" x14ac:dyDescent="0.4">
      <c r="B164" s="493"/>
      <c r="C164" s="61" t="s">
        <v>560</v>
      </c>
      <c r="D164" s="272">
        <f t="shared" si="2"/>
        <v>0</v>
      </c>
      <c r="E164" s="201">
        <f>COUNTIFS('DP1-17, 20-26 Client Data Entry'!CA:CA,C203,'DP1-17, 20-26 Client Data Entry'!W:W,"=Yes")</f>
        <v>0</v>
      </c>
      <c r="F164" s="37">
        <f>COUNTIFS('DP1-17, 20-26 Client Data Entry'!CB:CB,C203,'DP1-17, 20-26 Client Data Entry'!W:W,"=Yes")</f>
        <v>0</v>
      </c>
      <c r="H164" s="492"/>
      <c r="I164" s="56" t="s">
        <v>577</v>
      </c>
      <c r="J164" s="84">
        <f>COUNTIFS('DP1-17, 20-26 Client Data Entry'!CR:CR,I164,'DP1-17, 20-26 Client Data Entry'!J:J,"=Yes")</f>
        <v>0</v>
      </c>
      <c r="M164" s="56" t="s">
        <v>449</v>
      </c>
      <c r="N164" s="89">
        <f>COUNTIFS('DP1-17, 20-26 Client Data Entry'!CU:CU,M164,'DP1-17, 20-26 Client Data Entry'!J:J,"=Yes")</f>
        <v>0</v>
      </c>
      <c r="P164" s="40"/>
      <c r="Q164" s="77" t="s">
        <v>576</v>
      </c>
      <c r="R164" s="73" t="s">
        <v>229</v>
      </c>
    </row>
    <row r="165" spans="2:18" ht="15" thickBot="1" x14ac:dyDescent="0.4">
      <c r="B165" s="493"/>
      <c r="C165" s="61" t="s">
        <v>561</v>
      </c>
      <c r="D165" s="272">
        <f t="shared" si="2"/>
        <v>0</v>
      </c>
      <c r="E165" s="201">
        <f>COUNTIFS('DP1-17, 20-26 Client Data Entry'!CA:CA,C204,'DP1-17, 20-26 Client Data Entry'!W:W,"=Yes")</f>
        <v>0</v>
      </c>
      <c r="F165" s="37">
        <f>COUNTIFS('DP1-17, 20-26 Client Data Entry'!CB:CB,C204,'DP1-17, 20-26 Client Data Entry'!W:W,"=Yes")</f>
        <v>0</v>
      </c>
      <c r="H165" s="492"/>
      <c r="I165" s="56" t="s">
        <v>579</v>
      </c>
      <c r="J165" s="84">
        <f>COUNTIFS('DP1-17, 20-26 Client Data Entry'!CR:CR,I165,'DP1-17, 20-26 Client Data Entry'!J:J,"=Yes")</f>
        <v>0</v>
      </c>
      <c r="M165" s="57" t="s">
        <v>183</v>
      </c>
      <c r="N165" s="90">
        <f>COUNTIFS('DP1-17, 20-26 Client Data Entry'!CU:CU,M165,'DP1-17, 20-26 Client Data Entry'!J:J,"=Yes")</f>
        <v>0</v>
      </c>
      <c r="P165" s="40"/>
      <c r="Q165" s="55" t="s">
        <v>578</v>
      </c>
      <c r="R165" s="95">
        <f>SUMIFS('DP 19 Pro Bono Data Entry'!F:F,'DP 19 Pro Bono Data Entry'!D:D,"Administrative, managerial, and other professional services",'DP 19 Pro Bono Data Entry'!H:H,"YES")</f>
        <v>0</v>
      </c>
    </row>
    <row r="166" spans="2:18" ht="15" thickBot="1" x14ac:dyDescent="0.4">
      <c r="B166" s="493"/>
      <c r="C166" s="61" t="s">
        <v>562</v>
      </c>
      <c r="D166" s="272">
        <f t="shared" ref="D166:D197" si="3">E127+F127</f>
        <v>0</v>
      </c>
      <c r="E166" s="201">
        <f>COUNTIFS('DP1-17, 20-26 Client Data Entry'!CA:CA,C205,'DP1-17, 20-26 Client Data Entry'!W:W,"=Yes")</f>
        <v>0</v>
      </c>
      <c r="F166" s="37">
        <f>COUNTIFS('DP1-17, 20-26 Client Data Entry'!CB:CB,C205,'DP1-17, 20-26 Client Data Entry'!W:W,"=Yes")</f>
        <v>0</v>
      </c>
      <c r="H166" s="492"/>
      <c r="I166" s="61" t="s">
        <v>581</v>
      </c>
      <c r="J166" s="272">
        <f>COUNTIFS('DP1-17, 20-26 Client Data Entry'!CR:CR,I166,'DP1-17, 20-26 Client Data Entry'!J:J,"=Yes")</f>
        <v>0</v>
      </c>
      <c r="Q166" s="56" t="s">
        <v>580</v>
      </c>
      <c r="R166" s="96">
        <f>SUMIFS('DP 19 Pro Bono Data Entry'!F:F,'DP 19 Pro Bono Data Entry'!D:D,"Accounting, development, and grant writing",'DP 19 Pro Bono Data Entry'!H:H,"YES")</f>
        <v>0</v>
      </c>
    </row>
    <row r="167" spans="2:18" ht="29.5" thickBot="1" x14ac:dyDescent="0.4">
      <c r="B167" s="493"/>
      <c r="C167" s="61" t="s">
        <v>564</v>
      </c>
      <c r="D167" s="272">
        <f t="shared" si="3"/>
        <v>0</v>
      </c>
      <c r="E167" s="201">
        <f>COUNTIFS('DP1-17, 20-26 Client Data Entry'!CA:CA,C206,'DP1-17, 20-26 Client Data Entry'!W:W,"=Yes")</f>
        <v>0</v>
      </c>
      <c r="F167" s="37">
        <f>COUNTIFS('DP1-17, 20-26 Client Data Entry'!CB:CB,C206,'DP1-17, 20-26 Client Data Entry'!W:W,"=Yes")</f>
        <v>0</v>
      </c>
      <c r="H167" s="492"/>
      <c r="I167" s="56" t="s">
        <v>584</v>
      </c>
      <c r="J167" s="84">
        <f>COUNTIFS('DP1-17, 20-26 Client Data Entry'!CR:CR,I167,'DP1-17, 20-26 Client Data Entry'!J:J,"=Yes")</f>
        <v>0</v>
      </c>
      <c r="M167" s="215" t="s">
        <v>582</v>
      </c>
      <c r="N167" s="75" t="s">
        <v>229</v>
      </c>
      <c r="Q167" s="56" t="s">
        <v>583</v>
      </c>
      <c r="R167" s="96">
        <f>SUMIFS('DP 19 Pro Bono Data Entry'!F:F,'DP 19 Pro Bono Data Entry'!D:D,"Information technology and research",'DP 19 Pro Bono Data Entry'!H:H,"YES")</f>
        <v>0</v>
      </c>
    </row>
    <row r="168" spans="2:18" x14ac:dyDescent="0.35">
      <c r="B168" s="493"/>
      <c r="C168" s="61" t="s">
        <v>566</v>
      </c>
      <c r="D168" s="272">
        <f t="shared" si="3"/>
        <v>0</v>
      </c>
      <c r="E168" s="201">
        <f>COUNTIFS('DP1-17, 20-26 Client Data Entry'!CA:CA,C207,'DP1-17, 20-26 Client Data Entry'!W:W,"=Yes")</f>
        <v>0</v>
      </c>
      <c r="F168" s="37">
        <f>COUNTIFS('DP1-17, 20-26 Client Data Entry'!CB:CB,C207,'DP1-17, 20-26 Client Data Entry'!W:W,"=Yes")</f>
        <v>0</v>
      </c>
      <c r="H168" s="492"/>
      <c r="I168" s="56" t="s">
        <v>585</v>
      </c>
      <c r="J168" s="84">
        <f>COUNTIFS('DP1-17, 20-26 Client Data Entry'!CR:CR,I168,'DP1-17, 20-26 Client Data Entry'!J:J,"=Yes")</f>
        <v>0</v>
      </c>
      <c r="M168" s="214" cm="1">
        <f t="array" ref="M168">_xlfn.UNIQUE('DP1-17, 20-26 Client Data Entry'!CV4:CV2000)</f>
        <v>0</v>
      </c>
      <c r="N168" s="33"/>
      <c r="Q168" s="56" t="s">
        <v>209</v>
      </c>
      <c r="R168" s="96">
        <f>SUMIFS('DP 19 Pro Bono Data Entry'!F:F,'DP 19 Pro Bono Data Entry'!D:D,"Interpretation= Translation",'DP 19 Pro Bono Data Entry'!H:H,"YES")</f>
        <v>0</v>
      </c>
    </row>
    <row r="169" spans="2:18" x14ac:dyDescent="0.35">
      <c r="B169" s="493"/>
      <c r="C169" s="61" t="s">
        <v>568</v>
      </c>
      <c r="D169" s="272">
        <f t="shared" si="3"/>
        <v>0</v>
      </c>
      <c r="E169" s="201">
        <f>COUNTIFS('DP1-17, 20-26 Client Data Entry'!CA:CA,C208,'DP1-17, 20-26 Client Data Entry'!W:W,"=Yes")</f>
        <v>0</v>
      </c>
      <c r="F169" s="37">
        <f>COUNTIFS('DP1-17, 20-26 Client Data Entry'!CB:CB,C208,'DP1-17, 20-26 Client Data Entry'!W:W,"=Yes")</f>
        <v>0</v>
      </c>
      <c r="H169" s="492"/>
      <c r="I169" s="56" t="s">
        <v>587</v>
      </c>
      <c r="J169" s="84">
        <f>COUNTIFS('DP1-17, 20-26 Client Data Entry'!CR:CR,I169,'DP1-17, 20-26 Client Data Entry'!J:J,"=Yes")</f>
        <v>0</v>
      </c>
      <c r="M169" s="56"/>
      <c r="N169" s="31">
        <f>COUNTIFS('DP1-17, 20-26 Client Data Entry'!CV:CV,M169,'DP1-17, 20-26 Client Data Entry'!J:J,"=Yes")</f>
        <v>0</v>
      </c>
      <c r="Q169" s="56" t="s">
        <v>586</v>
      </c>
      <c r="R169" s="96">
        <f>SUMIFS('DP 19 Pro Bono Data Entry'!F:F,'DP 19 Pro Bono Data Entry'!D:D,"Legal services",'DP 19 Pro Bono Data Entry'!H:H,"YES")</f>
        <v>0</v>
      </c>
    </row>
    <row r="170" spans="2:18" x14ac:dyDescent="0.35">
      <c r="B170" s="493"/>
      <c r="C170" s="61" t="s">
        <v>570</v>
      </c>
      <c r="D170" s="272">
        <f t="shared" si="3"/>
        <v>0</v>
      </c>
      <c r="E170" s="201">
        <f>COUNTIFS('DP1-17, 20-26 Client Data Entry'!CA:CA,C209,'DP1-17, 20-26 Client Data Entry'!W:W,"=Yes")</f>
        <v>0</v>
      </c>
      <c r="F170" s="37">
        <f>COUNTIFS('DP1-17, 20-26 Client Data Entry'!CB:CB,C209,'DP1-17, 20-26 Client Data Entry'!W:W,"=Yes")</f>
        <v>0</v>
      </c>
      <c r="H170" s="492"/>
      <c r="I170" s="56" t="s">
        <v>589</v>
      </c>
      <c r="J170" s="84">
        <f>COUNTIFS('DP1-17, 20-26 Client Data Entry'!CR:CR,I170,'DP1-17, 20-26 Client Data Entry'!J:J,"=Yes")</f>
        <v>0</v>
      </c>
      <c r="M170" s="56"/>
      <c r="N170" s="31">
        <f>COUNTIFS('DP1-17, 20-26 Client Data Entry'!CV:CV,M170,'DP1-17, 20-26 Client Data Entry'!J:J,"=Yes")</f>
        <v>0</v>
      </c>
      <c r="Q170" s="56" t="s">
        <v>588</v>
      </c>
      <c r="R170" s="96">
        <f>SUMIFS('DP 19 Pro Bono Data Entry'!F:F,'DP 19 Pro Bono Data Entry'!D:D,"Medical services",'DP 19 Pro Bono Data Entry'!H:H,"YES")</f>
        <v>0</v>
      </c>
    </row>
    <row r="171" spans="2:18" x14ac:dyDescent="0.35">
      <c r="B171" s="493"/>
      <c r="C171" s="61" t="s">
        <v>571</v>
      </c>
      <c r="D171" s="272">
        <f t="shared" si="3"/>
        <v>0</v>
      </c>
      <c r="E171" s="201">
        <f>COUNTIFS('DP1-17, 20-26 Client Data Entry'!CA:CA,C210,'DP1-17, 20-26 Client Data Entry'!W:W,"=Yes")</f>
        <v>0</v>
      </c>
      <c r="F171" s="37">
        <f>COUNTIFS('DP1-17, 20-26 Client Data Entry'!CB:CB,C210,'DP1-17, 20-26 Client Data Entry'!W:W,"=Yes")</f>
        <v>0</v>
      </c>
      <c r="H171" s="492"/>
      <c r="I171" s="56" t="s">
        <v>591</v>
      </c>
      <c r="J171" s="84">
        <f>COUNTIFS('DP1-17, 20-26 Client Data Entry'!CR:CR,I171,'DP1-17, 20-26 Client Data Entry'!J:J,"=Yes")</f>
        <v>0</v>
      </c>
      <c r="M171" s="56"/>
      <c r="N171" s="31">
        <f>COUNTIFS('DP1-17, 20-26 Client Data Entry'!CV:CV,M171,'DP1-17, 20-26 Client Data Entry'!J:J,"=Yes")</f>
        <v>0</v>
      </c>
      <c r="Q171" s="56" t="s">
        <v>590</v>
      </c>
      <c r="R171" s="96">
        <f>SUMIFS('DP 19 Pro Bono Data Entry'!F:F,'DP 19 Pro Bono Data Entry'!D:D,"Mental health services",'DP 19 Pro Bono Data Entry'!H:H,"YES")</f>
        <v>0</v>
      </c>
    </row>
    <row r="172" spans="2:18" x14ac:dyDescent="0.35">
      <c r="B172" s="493"/>
      <c r="C172" s="61" t="s">
        <v>573</v>
      </c>
      <c r="D172" s="272">
        <f t="shared" si="3"/>
        <v>0</v>
      </c>
      <c r="E172" s="201">
        <f>COUNTIFS('DP1-17, 20-26 Client Data Entry'!CA:CA,C211,'DP1-17, 20-26 Client Data Entry'!W:W,"=Yes")</f>
        <v>0</v>
      </c>
      <c r="F172" s="37">
        <f>COUNTIFS('DP1-17, 20-26 Client Data Entry'!CB:CB,C211,'DP1-17, 20-26 Client Data Entry'!W:W,"=Yes")</f>
        <v>0</v>
      </c>
      <c r="H172" s="40"/>
      <c r="I172" s="56" t="s">
        <v>593</v>
      </c>
      <c r="J172" s="84">
        <f>COUNTIFS('DP1-17, 20-26 Client Data Entry'!CR:CR,I172,'DP1-17, 20-26 Client Data Entry'!J:J,"=Yes")</f>
        <v>0</v>
      </c>
      <c r="M172" s="56"/>
      <c r="N172" s="31">
        <f>COUNTIFS('DP1-17, 20-26 Client Data Entry'!CV:CV,M172,'DP1-17, 20-26 Client Data Entry'!J:J,"=Yes")</f>
        <v>0</v>
      </c>
      <c r="Q172" s="56" t="s">
        <v>592</v>
      </c>
      <c r="R172" s="96">
        <f>SUMIFS('DP 19 Pro Bono Data Entry'!F:F,'DP 19 Pro Bono Data Entry'!D:D,"Social services",'DP 19 Pro Bono Data Entry'!H:H,"YES")</f>
        <v>0</v>
      </c>
    </row>
    <row r="173" spans="2:18" ht="15" thickBot="1" x14ac:dyDescent="0.4">
      <c r="B173" s="493"/>
      <c r="C173" s="61" t="s">
        <v>575</v>
      </c>
      <c r="D173" s="272">
        <f t="shared" si="3"/>
        <v>0</v>
      </c>
      <c r="E173" s="201">
        <f>COUNTIFS('DP1-17, 20-26 Client Data Entry'!CA:CA,C212,'DP1-17, 20-26 Client Data Entry'!W:W,"=Yes")</f>
        <v>0</v>
      </c>
      <c r="F173" s="37">
        <f>COUNTIFS('DP1-17, 20-26 Client Data Entry'!CB:CB,C212,'DP1-17, 20-26 Client Data Entry'!W:W,"=Yes")</f>
        <v>0</v>
      </c>
      <c r="H173" s="40"/>
      <c r="I173" s="56" t="s">
        <v>594</v>
      </c>
      <c r="J173" s="84">
        <f>COUNTIFS('DP1-17, 20-26 Client Data Entry'!CR:CR,I173,'DP1-17, 20-26 Client Data Entry'!J:J,"=Yes")</f>
        <v>0</v>
      </c>
      <c r="M173" s="56"/>
      <c r="N173" s="31">
        <f>COUNTIFS('DP1-17, 20-26 Client Data Entry'!CV:CV,M173,'DP1-17, 20-26 Client Data Entry'!J:J,"=Yes")</f>
        <v>0</v>
      </c>
      <c r="Q173" s="57" t="s">
        <v>183</v>
      </c>
      <c r="R173" s="97">
        <f>SUMIFS('DP 19 Pro Bono Data Entry'!F:F,'DP 19 Pro Bono Data Entry'!D:D,"Other",'DP 19 Pro Bono Data Entry'!H:H,"YES")</f>
        <v>0</v>
      </c>
    </row>
    <row r="174" spans="2:18" ht="15" thickBot="1" x14ac:dyDescent="0.4">
      <c r="B174" s="493"/>
      <c r="C174" s="61" t="s">
        <v>577</v>
      </c>
      <c r="D174" s="272">
        <f t="shared" si="3"/>
        <v>0</v>
      </c>
      <c r="E174" s="201">
        <f>COUNTIFS('DP1-17, 20-26 Client Data Entry'!CA:CA,C213,'DP1-17, 20-26 Client Data Entry'!W:W,"=Yes")</f>
        <v>0</v>
      </c>
      <c r="F174" s="37">
        <f>COUNTIFS('DP1-17, 20-26 Client Data Entry'!CB:CB,C213,'DP1-17, 20-26 Client Data Entry'!W:W,"=Yes")</f>
        <v>0</v>
      </c>
      <c r="H174" s="40"/>
      <c r="I174" s="56" t="s">
        <v>595</v>
      </c>
      <c r="J174" s="84">
        <f>COUNTIFS('DP1-17, 20-26 Client Data Entry'!CR:CR,I174,'DP1-17, 20-26 Client Data Entry'!J:J,"=Yes")</f>
        <v>0</v>
      </c>
      <c r="M174" s="56"/>
      <c r="N174" s="31">
        <f>COUNTIFS('DP1-17, 20-26 Client Data Entry'!CV:CV,M174,'DP1-17, 20-26 Client Data Entry'!J:J,"=Yes")</f>
        <v>0</v>
      </c>
    </row>
    <row r="175" spans="2:18" ht="29.5" thickBot="1" x14ac:dyDescent="0.4">
      <c r="B175" s="493"/>
      <c r="C175" s="61" t="s">
        <v>579</v>
      </c>
      <c r="D175" s="272">
        <f t="shared" si="3"/>
        <v>0</v>
      </c>
      <c r="E175" s="201">
        <f>COUNTIFS('DP1-17, 20-26 Client Data Entry'!CA:CA,C214,'DP1-17, 20-26 Client Data Entry'!W:W,"=Yes")</f>
        <v>0</v>
      </c>
      <c r="F175" s="37">
        <f>COUNTIFS('DP1-17, 20-26 Client Data Entry'!CB:CB,C214,'DP1-17, 20-26 Client Data Entry'!W:W,"=Yes")</f>
        <v>0</v>
      </c>
      <c r="H175" s="40"/>
      <c r="I175" s="56" t="s">
        <v>597</v>
      </c>
      <c r="J175" s="84">
        <f>COUNTIFS('DP1-17, 20-26 Client Data Entry'!CR:CR,I175,'DP1-17, 20-26 Client Data Entry'!J:J,"=Yes")</f>
        <v>0</v>
      </c>
      <c r="M175" s="56"/>
      <c r="N175" s="31">
        <f>COUNTIFS('DP1-17, 20-26 Client Data Entry'!CV:CV,M175,'DP1-17, 20-26 Client Data Entry'!J:J,"=Yes")</f>
        <v>0</v>
      </c>
      <c r="Q175" s="215" t="s">
        <v>596</v>
      </c>
      <c r="R175" s="75" t="s">
        <v>229</v>
      </c>
    </row>
    <row r="176" spans="2:18" x14ac:dyDescent="0.35">
      <c r="B176" s="493"/>
      <c r="C176" s="61" t="s">
        <v>581</v>
      </c>
      <c r="D176" s="272">
        <f t="shared" si="3"/>
        <v>0</v>
      </c>
      <c r="E176" s="201">
        <f>COUNTIFS('DP1-17, 20-26 Client Data Entry'!CA:CA,C215,'DP1-17, 20-26 Client Data Entry'!W:W,"=Yes")</f>
        <v>0</v>
      </c>
      <c r="F176" s="37">
        <f>COUNTIFS('DP1-17, 20-26 Client Data Entry'!CB:CB,C215,'DP1-17, 20-26 Client Data Entry'!W:W,"=Yes")</f>
        <v>0</v>
      </c>
      <c r="H176" s="40"/>
      <c r="I176" s="56" t="s">
        <v>598</v>
      </c>
      <c r="J176" s="84">
        <f>COUNTIFS('DP1-17, 20-26 Client Data Entry'!CR:CR,I176,'DP1-17, 20-26 Client Data Entry'!J:J,"=Yes")</f>
        <v>0</v>
      </c>
      <c r="M176" s="56"/>
      <c r="N176" s="31">
        <f>COUNTIFS('DP1-17, 20-26 Client Data Entry'!CV:CV,M176,'DP1-17, 20-26 Client Data Entry'!J:J,"=Yes")</f>
        <v>0</v>
      </c>
      <c r="Q176" s="214" t="str" cm="1">
        <f t="array" ref="Q176:Q177">_xlfn.UNIQUE('DP 19 Pro Bono Data Entry'!E3:E2000)</f>
        <v>If other, please specify</v>
      </c>
      <c r="R176" s="33"/>
    </row>
    <row r="177" spans="2:18" x14ac:dyDescent="0.35">
      <c r="B177" s="493"/>
      <c r="C177" s="61" t="s">
        <v>584</v>
      </c>
      <c r="D177" s="272">
        <f t="shared" si="3"/>
        <v>0</v>
      </c>
      <c r="E177" s="201">
        <f>COUNTIFS('DP1-17, 20-26 Client Data Entry'!CA:CA,C216,'DP1-17, 20-26 Client Data Entry'!W:W,"=Yes")</f>
        <v>0</v>
      </c>
      <c r="F177" s="37">
        <f>COUNTIFS('DP1-17, 20-26 Client Data Entry'!CB:CB,C216,'DP1-17, 20-26 Client Data Entry'!W:W,"=Yes")</f>
        <v>0</v>
      </c>
      <c r="H177" s="40"/>
      <c r="I177" s="56" t="s">
        <v>599</v>
      </c>
      <c r="J177" s="84">
        <f>COUNTIFS('DP1-17, 20-26 Client Data Entry'!CR:CR,I177,'DP1-17, 20-26 Client Data Entry'!J:J,"=Yes")</f>
        <v>0</v>
      </c>
      <c r="M177" s="56"/>
      <c r="N177" s="31">
        <f>COUNTIFS('DP1-17, 20-26 Client Data Entry'!CV:CV,M177,'DP1-17, 20-26 Client Data Entry'!J:J,"=Yes")</f>
        <v>0</v>
      </c>
      <c r="Q177" s="56">
        <v>0</v>
      </c>
      <c r="R177" s="268">
        <f>SUMIFS('DP 19 Pro Bono Data Entry'!F:F,'DP 19 Pro Bono Data Entry'!E:E,Q177,'DP 19 Pro Bono Data Entry'!H:H,"YES")</f>
        <v>0</v>
      </c>
    </row>
    <row r="178" spans="2:18" x14ac:dyDescent="0.35">
      <c r="B178" s="493"/>
      <c r="C178" s="61" t="s">
        <v>585</v>
      </c>
      <c r="D178" s="272">
        <f t="shared" si="3"/>
        <v>0</v>
      </c>
      <c r="E178" s="201">
        <f>COUNTIFS('DP1-17, 20-26 Client Data Entry'!CA:CA,C217,'DP1-17, 20-26 Client Data Entry'!W:W,"=Yes")</f>
        <v>0</v>
      </c>
      <c r="F178" s="37">
        <f>COUNTIFS('DP1-17, 20-26 Client Data Entry'!CB:CB,C217,'DP1-17, 20-26 Client Data Entry'!W:W,"=Yes")</f>
        <v>0</v>
      </c>
      <c r="H178" s="40"/>
      <c r="I178" s="56" t="s">
        <v>600</v>
      </c>
      <c r="J178" s="84">
        <f>COUNTIFS('DP1-17, 20-26 Client Data Entry'!CR:CR,I178,'DP1-17, 20-26 Client Data Entry'!J:J,"=Yes")</f>
        <v>0</v>
      </c>
      <c r="M178" s="56"/>
      <c r="N178" s="31">
        <f>COUNTIFS('DP1-17, 20-26 Client Data Entry'!CV:CV,M178,'DP1-17, 20-26 Client Data Entry'!J:J,"=Yes")</f>
        <v>0</v>
      </c>
      <c r="Q178" s="56"/>
      <c r="R178" s="268">
        <f>SUMIFS('DP 19 Pro Bono Data Entry'!F:F,'DP 19 Pro Bono Data Entry'!E:E,Q178,'DP 19 Pro Bono Data Entry'!H:H,"YES")</f>
        <v>0</v>
      </c>
    </row>
    <row r="179" spans="2:18" x14ac:dyDescent="0.35">
      <c r="B179" s="493"/>
      <c r="C179" s="61" t="s">
        <v>587</v>
      </c>
      <c r="D179" s="272">
        <f t="shared" si="3"/>
        <v>0</v>
      </c>
      <c r="E179" s="201">
        <f>COUNTIFS('DP1-17, 20-26 Client Data Entry'!CA:CA,C218,'DP1-17, 20-26 Client Data Entry'!W:W,"=Yes")</f>
        <v>0</v>
      </c>
      <c r="F179" s="37">
        <f>COUNTIFS('DP1-17, 20-26 Client Data Entry'!CB:CB,C218,'DP1-17, 20-26 Client Data Entry'!W:W,"=Yes")</f>
        <v>0</v>
      </c>
      <c r="H179" s="40"/>
      <c r="I179" s="56" t="s">
        <v>601</v>
      </c>
      <c r="J179" s="84">
        <f>COUNTIFS('DP1-17, 20-26 Client Data Entry'!CR:CR,I179,'DP1-17, 20-26 Client Data Entry'!J:J,"=Yes")</f>
        <v>0</v>
      </c>
      <c r="M179" s="56"/>
      <c r="N179" s="31">
        <f>COUNTIFS('DP1-17, 20-26 Client Data Entry'!CV:CV,M179,'DP1-17, 20-26 Client Data Entry'!J:J,"=Yes")</f>
        <v>0</v>
      </c>
      <c r="Q179" s="56"/>
      <c r="R179" s="268">
        <f>SUMIFS('DP 19 Pro Bono Data Entry'!F:F,'DP 19 Pro Bono Data Entry'!E:E,Q179,'DP 19 Pro Bono Data Entry'!H:H,"YES")</f>
        <v>0</v>
      </c>
    </row>
    <row r="180" spans="2:18" x14ac:dyDescent="0.35">
      <c r="B180" s="493"/>
      <c r="C180" s="61" t="s">
        <v>589</v>
      </c>
      <c r="D180" s="272">
        <f t="shared" si="3"/>
        <v>0</v>
      </c>
      <c r="E180" s="201">
        <f>COUNTIFS('DP1-17, 20-26 Client Data Entry'!CA:CA,C219,'DP1-17, 20-26 Client Data Entry'!W:W,"=Yes")</f>
        <v>0</v>
      </c>
      <c r="F180" s="37">
        <f>COUNTIFS('DP1-17, 20-26 Client Data Entry'!CB:CB,C219,'DP1-17, 20-26 Client Data Entry'!W:W,"=Yes")</f>
        <v>0</v>
      </c>
      <c r="H180" s="40"/>
      <c r="I180" s="56" t="s">
        <v>602</v>
      </c>
      <c r="J180" s="84">
        <f>COUNTIFS('DP1-17, 20-26 Client Data Entry'!CR:CR,I180,'DP1-17, 20-26 Client Data Entry'!J:J,"=Yes")</f>
        <v>0</v>
      </c>
      <c r="M180" s="56"/>
      <c r="N180" s="31">
        <f>COUNTIFS('DP1-17, 20-26 Client Data Entry'!CV:CV,M180,'DP1-17, 20-26 Client Data Entry'!J:J,"=Yes")</f>
        <v>0</v>
      </c>
      <c r="Q180" s="56"/>
      <c r="R180" s="268">
        <f>SUMIFS('DP 19 Pro Bono Data Entry'!F:F,'DP 19 Pro Bono Data Entry'!E:E,Q180,'DP 19 Pro Bono Data Entry'!H:H,"YES")</f>
        <v>0</v>
      </c>
    </row>
    <row r="181" spans="2:18" x14ac:dyDescent="0.35">
      <c r="B181" s="40"/>
      <c r="C181" s="61" t="s">
        <v>591</v>
      </c>
      <c r="D181" s="272">
        <f t="shared" si="3"/>
        <v>0</v>
      </c>
      <c r="E181" s="201">
        <f>COUNTIFS('DP1-17, 20-26 Client Data Entry'!CA:CA,C220,'DP1-17, 20-26 Client Data Entry'!W:W,"=Yes")</f>
        <v>0</v>
      </c>
      <c r="F181" s="37">
        <f>COUNTIFS('DP1-17, 20-26 Client Data Entry'!CB:CB,C220,'DP1-17, 20-26 Client Data Entry'!W:W,"=Yes")</f>
        <v>0</v>
      </c>
      <c r="H181" s="492" t="s">
        <v>479</v>
      </c>
      <c r="I181" s="56" t="s">
        <v>603</v>
      </c>
      <c r="J181" s="84">
        <f>COUNTIFS('DP1-17, 20-26 Client Data Entry'!CR:CR,I181,'DP1-17, 20-26 Client Data Entry'!J:J,"=Yes")</f>
        <v>0</v>
      </c>
      <c r="M181" s="56"/>
      <c r="N181" s="31">
        <f>COUNTIFS('DP1-17, 20-26 Client Data Entry'!CV:CV,M181,'DP1-17, 20-26 Client Data Entry'!J:J,"=Yes")</f>
        <v>0</v>
      </c>
      <c r="Q181" s="56"/>
      <c r="R181" s="268">
        <f>SUMIFS('DP 19 Pro Bono Data Entry'!F:F,'DP 19 Pro Bono Data Entry'!E:E,Q181,'DP 19 Pro Bono Data Entry'!H:H,"YES")</f>
        <v>0</v>
      </c>
    </row>
    <row r="182" spans="2:18" x14ac:dyDescent="0.35">
      <c r="B182" s="40"/>
      <c r="C182" s="61" t="s">
        <v>593</v>
      </c>
      <c r="D182" s="272">
        <f t="shared" si="3"/>
        <v>0</v>
      </c>
      <c r="E182" s="201">
        <f>COUNTIFS('DP1-17, 20-26 Client Data Entry'!CA:CA,C221,'DP1-17, 20-26 Client Data Entry'!W:W,"=Yes")</f>
        <v>0</v>
      </c>
      <c r="F182" s="37">
        <f>COUNTIFS('DP1-17, 20-26 Client Data Entry'!CB:CB,C221,'DP1-17, 20-26 Client Data Entry'!W:W,"=Yes")</f>
        <v>0</v>
      </c>
      <c r="H182" s="492"/>
      <c r="I182" s="56" t="s">
        <v>604</v>
      </c>
      <c r="J182" s="84">
        <f>COUNTIFS('DP1-17, 20-26 Client Data Entry'!CR:CR,I182,'DP1-17, 20-26 Client Data Entry'!J:J,"=Yes")</f>
        <v>0</v>
      </c>
      <c r="M182" s="56"/>
      <c r="N182" s="31">
        <f>COUNTIFS('DP1-17, 20-26 Client Data Entry'!CV:CV,M182,'DP1-17, 20-26 Client Data Entry'!J:J,"=Yes")</f>
        <v>0</v>
      </c>
      <c r="Q182" s="56"/>
      <c r="R182" s="268">
        <f>SUMIFS('DP 19 Pro Bono Data Entry'!F:F,'DP 19 Pro Bono Data Entry'!E:E,Q182,'DP 19 Pro Bono Data Entry'!H:H,"YES")</f>
        <v>0</v>
      </c>
    </row>
    <row r="183" spans="2:18" x14ac:dyDescent="0.35">
      <c r="B183" s="40"/>
      <c r="C183" s="61" t="s">
        <v>594</v>
      </c>
      <c r="D183" s="272">
        <f t="shared" si="3"/>
        <v>0</v>
      </c>
      <c r="E183" s="201">
        <f>COUNTIFS('DP1-17, 20-26 Client Data Entry'!CA:CA,C222,'DP1-17, 20-26 Client Data Entry'!W:W,"=Yes")</f>
        <v>0</v>
      </c>
      <c r="F183" s="37">
        <f>COUNTIFS('DP1-17, 20-26 Client Data Entry'!CB:CB,C222,'DP1-17, 20-26 Client Data Entry'!W:W,"=Yes")</f>
        <v>0</v>
      </c>
      <c r="H183" s="492"/>
      <c r="I183" s="56" t="s">
        <v>605</v>
      </c>
      <c r="J183" s="84">
        <f>COUNTIFS('DP1-17, 20-26 Client Data Entry'!CR:CR,I183,'DP1-17, 20-26 Client Data Entry'!J:J,"=Yes")</f>
        <v>0</v>
      </c>
      <c r="M183" s="56"/>
      <c r="N183" s="31">
        <f>COUNTIFS('DP1-17, 20-26 Client Data Entry'!CV:CV,M183,'DP1-17, 20-26 Client Data Entry'!J:J,"=Yes")</f>
        <v>0</v>
      </c>
      <c r="Q183" s="56"/>
      <c r="R183" s="268">
        <f>SUMIFS('DP 19 Pro Bono Data Entry'!F:F,'DP 19 Pro Bono Data Entry'!E:E,Q183,'DP 19 Pro Bono Data Entry'!H:H,"YES")</f>
        <v>0</v>
      </c>
    </row>
    <row r="184" spans="2:18" x14ac:dyDescent="0.35">
      <c r="B184" s="40"/>
      <c r="C184" s="61" t="s">
        <v>595</v>
      </c>
      <c r="D184" s="272">
        <f t="shared" si="3"/>
        <v>0</v>
      </c>
      <c r="E184" s="201">
        <f>COUNTIFS('DP1-17, 20-26 Client Data Entry'!CA:CA,C223,'DP1-17, 20-26 Client Data Entry'!W:W,"=Yes")</f>
        <v>0</v>
      </c>
      <c r="F184" s="37">
        <f>COUNTIFS('DP1-17, 20-26 Client Data Entry'!CB:CB,C223,'DP1-17, 20-26 Client Data Entry'!W:W,"=Yes")</f>
        <v>0</v>
      </c>
      <c r="H184" s="492"/>
      <c r="I184" s="56" t="s">
        <v>606</v>
      </c>
      <c r="J184" s="84">
        <f>COUNTIFS('DP1-17, 20-26 Client Data Entry'!CR:CR,I184,'DP1-17, 20-26 Client Data Entry'!J:J,"=Yes")</f>
        <v>0</v>
      </c>
      <c r="M184" s="56"/>
      <c r="N184" s="31">
        <f>COUNTIFS('DP1-17, 20-26 Client Data Entry'!CV:CV,M184,'DP1-17, 20-26 Client Data Entry'!J:J,"=Yes")</f>
        <v>0</v>
      </c>
      <c r="Q184" s="56"/>
      <c r="R184" s="268">
        <f>SUMIFS('DP 19 Pro Bono Data Entry'!F:F,'DP 19 Pro Bono Data Entry'!E:E,Q184,'DP 19 Pro Bono Data Entry'!H:H,"YES")</f>
        <v>0</v>
      </c>
    </row>
    <row r="185" spans="2:18" ht="15" thickBot="1" x14ac:dyDescent="0.4">
      <c r="B185" s="40"/>
      <c r="C185" s="61" t="s">
        <v>597</v>
      </c>
      <c r="D185" s="272">
        <f t="shared" si="3"/>
        <v>0</v>
      </c>
      <c r="E185" s="201">
        <f>COUNTIFS('DP1-17, 20-26 Client Data Entry'!CA:CA,C224,'DP1-17, 20-26 Client Data Entry'!W:W,"=Yes")</f>
        <v>0</v>
      </c>
      <c r="F185" s="37">
        <f>COUNTIFS('DP1-17, 20-26 Client Data Entry'!CB:CB,C224,'DP1-17, 20-26 Client Data Entry'!W:W,"=Yes")</f>
        <v>0</v>
      </c>
      <c r="H185" s="492"/>
      <c r="I185" s="56" t="s">
        <v>607</v>
      </c>
      <c r="J185" s="84">
        <f>COUNTIFS('DP1-17, 20-26 Client Data Entry'!CR:CR,I185,'DP1-17, 20-26 Client Data Entry'!J:J,"=Yes")</f>
        <v>0</v>
      </c>
      <c r="M185" s="57"/>
      <c r="N185" s="32">
        <f>COUNTIFS('DP1-17, 20-26 Client Data Entry'!CV:CV,M185,'DP1-17, 20-26 Client Data Entry'!J:J,"=Yes")</f>
        <v>0</v>
      </c>
      <c r="Q185" s="56"/>
      <c r="R185" s="268">
        <f>SUMIFS('DP 19 Pro Bono Data Entry'!F:F,'DP 19 Pro Bono Data Entry'!E:E,Q185,'DP 19 Pro Bono Data Entry'!H:H,"YES")</f>
        <v>0</v>
      </c>
    </row>
    <row r="186" spans="2:18" x14ac:dyDescent="0.35">
      <c r="B186" s="40"/>
      <c r="C186" s="61" t="s">
        <v>598</v>
      </c>
      <c r="D186" s="272">
        <f t="shared" si="3"/>
        <v>0</v>
      </c>
      <c r="E186" s="201">
        <f>COUNTIFS('DP1-17, 20-26 Client Data Entry'!CA:CA,C225,'DP1-17, 20-26 Client Data Entry'!W:W,"=Yes")</f>
        <v>0</v>
      </c>
      <c r="F186" s="37">
        <f>COUNTIFS('DP1-17, 20-26 Client Data Entry'!CB:CB,C225,'DP1-17, 20-26 Client Data Entry'!W:W,"=Yes")</f>
        <v>0</v>
      </c>
      <c r="H186" s="492"/>
      <c r="I186" s="56" t="s">
        <v>608</v>
      </c>
      <c r="J186" s="84">
        <f>COUNTIFS('DP1-17, 20-26 Client Data Entry'!CR:CR,I186,'DP1-17, 20-26 Client Data Entry'!J:J,"=Yes")</f>
        <v>0</v>
      </c>
      <c r="Q186" s="56"/>
      <c r="R186" s="268">
        <f>SUMIFS('DP 19 Pro Bono Data Entry'!F:F,'DP 19 Pro Bono Data Entry'!E:E,Q186,'DP 19 Pro Bono Data Entry'!H:H,"YES")</f>
        <v>0</v>
      </c>
    </row>
    <row r="187" spans="2:18" x14ac:dyDescent="0.35">
      <c r="B187" s="40"/>
      <c r="C187" s="61" t="s">
        <v>599</v>
      </c>
      <c r="D187" s="272">
        <f t="shared" si="3"/>
        <v>0</v>
      </c>
      <c r="E187" s="201">
        <f>COUNTIFS('DP1-17, 20-26 Client Data Entry'!CA:CA,C226,'DP1-17, 20-26 Client Data Entry'!W:W,"=Yes")</f>
        <v>0</v>
      </c>
      <c r="F187" s="37">
        <f>COUNTIFS('DP1-17, 20-26 Client Data Entry'!CB:CB,C226,'DP1-17, 20-26 Client Data Entry'!W:W,"=Yes")</f>
        <v>0</v>
      </c>
      <c r="H187" s="492"/>
      <c r="I187" s="56" t="s">
        <v>609</v>
      </c>
      <c r="J187" s="84">
        <f>COUNTIFS('DP1-17, 20-26 Client Data Entry'!CR:CR,I187,'DP1-17, 20-26 Client Data Entry'!J:J,"=Yes")</f>
        <v>0</v>
      </c>
      <c r="Q187" s="56"/>
      <c r="R187" s="268">
        <f>SUMIFS('DP 19 Pro Bono Data Entry'!F:F,'DP 19 Pro Bono Data Entry'!E:E,Q187,'DP 19 Pro Bono Data Entry'!H:H,"YES")</f>
        <v>0</v>
      </c>
    </row>
    <row r="188" spans="2:18" x14ac:dyDescent="0.35">
      <c r="B188" s="40"/>
      <c r="C188" s="61" t="s">
        <v>600</v>
      </c>
      <c r="D188" s="272">
        <f t="shared" si="3"/>
        <v>0</v>
      </c>
      <c r="E188" s="201">
        <f>COUNTIFS('DP1-17, 20-26 Client Data Entry'!CA:CA,C227,'DP1-17, 20-26 Client Data Entry'!W:W,"=Yes")</f>
        <v>0</v>
      </c>
      <c r="F188" s="37">
        <f>COUNTIFS('DP1-17, 20-26 Client Data Entry'!CB:CB,C227,'DP1-17, 20-26 Client Data Entry'!W:W,"=Yes")</f>
        <v>0</v>
      </c>
      <c r="H188" s="492"/>
      <c r="I188" s="56" t="s">
        <v>610</v>
      </c>
      <c r="J188" s="84">
        <f>COUNTIFS('DP1-17, 20-26 Client Data Entry'!CR:CR,I188,'DP1-17, 20-26 Client Data Entry'!J:J,"=Yes")</f>
        <v>0</v>
      </c>
      <c r="Q188" s="56"/>
      <c r="R188" s="268">
        <f>SUMIFS('DP 19 Pro Bono Data Entry'!F:F,'DP 19 Pro Bono Data Entry'!E:E,Q188,'DP 19 Pro Bono Data Entry'!H:H,"YES")</f>
        <v>0</v>
      </c>
    </row>
    <row r="189" spans="2:18" x14ac:dyDescent="0.35">
      <c r="B189" s="40"/>
      <c r="C189" s="61" t="s">
        <v>601</v>
      </c>
      <c r="D189" s="272">
        <f t="shared" si="3"/>
        <v>0</v>
      </c>
      <c r="E189" s="201">
        <f>COUNTIFS('DP1-17, 20-26 Client Data Entry'!CA:CA,C228,'DP1-17, 20-26 Client Data Entry'!W:W,"=Yes")</f>
        <v>0</v>
      </c>
      <c r="F189" s="37">
        <f>COUNTIFS('DP1-17, 20-26 Client Data Entry'!CB:CB,C228,'DP1-17, 20-26 Client Data Entry'!W:W,"=Yes")</f>
        <v>0</v>
      </c>
      <c r="H189" s="492"/>
      <c r="I189" s="56" t="s">
        <v>611</v>
      </c>
      <c r="J189" s="84">
        <f>COUNTIFS('DP1-17, 20-26 Client Data Entry'!CR:CR,I189,'DP1-17, 20-26 Client Data Entry'!J:J,"=Yes")</f>
        <v>0</v>
      </c>
      <c r="Q189" s="56"/>
      <c r="R189" s="268">
        <f>SUMIFS('DP 19 Pro Bono Data Entry'!F:F,'DP 19 Pro Bono Data Entry'!E:E,Q189,'DP 19 Pro Bono Data Entry'!H:H,"YES")</f>
        <v>0</v>
      </c>
    </row>
    <row r="190" spans="2:18" x14ac:dyDescent="0.35">
      <c r="B190" s="493" t="s">
        <v>487</v>
      </c>
      <c r="C190" s="61" t="s">
        <v>602</v>
      </c>
      <c r="D190" s="272">
        <f t="shared" si="3"/>
        <v>0</v>
      </c>
      <c r="E190" s="201">
        <f>COUNTIFS('DP1-17, 20-26 Client Data Entry'!CA:CA,C229,'DP1-17, 20-26 Client Data Entry'!W:W,"=Yes")</f>
        <v>0</v>
      </c>
      <c r="F190" s="37">
        <f>COUNTIFS('DP1-17, 20-26 Client Data Entry'!CB:CB,C229,'DP1-17, 20-26 Client Data Entry'!W:W,"=Yes")</f>
        <v>0</v>
      </c>
      <c r="H190" s="492"/>
      <c r="I190" s="56" t="s">
        <v>612</v>
      </c>
      <c r="J190" s="84">
        <f>COUNTIFS('DP1-17, 20-26 Client Data Entry'!CR:CR,I190,'DP1-17, 20-26 Client Data Entry'!J:J,"=Yes")</f>
        <v>0</v>
      </c>
      <c r="Q190" s="56"/>
      <c r="R190" s="268">
        <f>SUMIFS('DP 19 Pro Bono Data Entry'!F:F,'DP 19 Pro Bono Data Entry'!E:E,Q190,'DP 19 Pro Bono Data Entry'!H:H,"YES")</f>
        <v>0</v>
      </c>
    </row>
    <row r="191" spans="2:18" x14ac:dyDescent="0.35">
      <c r="B191" s="493"/>
      <c r="C191" s="61" t="s">
        <v>603</v>
      </c>
      <c r="D191" s="272">
        <f t="shared" si="3"/>
        <v>0</v>
      </c>
      <c r="E191" s="201">
        <f>COUNTIFS('DP1-17, 20-26 Client Data Entry'!CA:CA,C230,'DP1-17, 20-26 Client Data Entry'!W:W,"=Yes")</f>
        <v>0</v>
      </c>
      <c r="F191" s="37">
        <f>COUNTIFS('DP1-17, 20-26 Client Data Entry'!CB:CB,C230,'DP1-17, 20-26 Client Data Entry'!W:W,"=Yes")</f>
        <v>0</v>
      </c>
      <c r="H191" s="492"/>
      <c r="I191" s="56" t="s">
        <v>613</v>
      </c>
      <c r="J191" s="84">
        <f>COUNTIFS('DP1-17, 20-26 Client Data Entry'!CR:CR,I191,'DP1-17, 20-26 Client Data Entry'!J:J,"=Yes")</f>
        <v>0</v>
      </c>
      <c r="Q191" s="56"/>
      <c r="R191" s="268">
        <f>SUMIFS('DP 19 Pro Bono Data Entry'!F:F,'DP 19 Pro Bono Data Entry'!E:E,Q191,'DP 19 Pro Bono Data Entry'!H:H,"YES")</f>
        <v>0</v>
      </c>
    </row>
    <row r="192" spans="2:18" x14ac:dyDescent="0.35">
      <c r="B192" s="493"/>
      <c r="C192" s="61" t="s">
        <v>604</v>
      </c>
      <c r="D192" s="272">
        <f t="shared" si="3"/>
        <v>0</v>
      </c>
      <c r="E192" s="201">
        <f>COUNTIFS('DP1-17, 20-26 Client Data Entry'!CA:CA,C231,'DP1-17, 20-26 Client Data Entry'!W:W,"=Yes")</f>
        <v>0</v>
      </c>
      <c r="F192" s="37">
        <f>COUNTIFS('DP1-17, 20-26 Client Data Entry'!CB:CB,C231,'DP1-17, 20-26 Client Data Entry'!W:W,"=Yes")</f>
        <v>0</v>
      </c>
      <c r="H192" s="40"/>
      <c r="I192" s="56" t="s">
        <v>614</v>
      </c>
      <c r="J192" s="84">
        <f>COUNTIFS('DP1-17, 20-26 Client Data Entry'!CR:CR,I192,'DP1-17, 20-26 Client Data Entry'!J:J,"=Yes")</f>
        <v>0</v>
      </c>
      <c r="Q192" s="56"/>
      <c r="R192" s="268">
        <f>SUMIFS('DP 19 Pro Bono Data Entry'!F:F,'DP 19 Pro Bono Data Entry'!E:E,Q192,'DP 19 Pro Bono Data Entry'!H:H,"YES")</f>
        <v>0</v>
      </c>
    </row>
    <row r="193" spans="2:18" ht="15" thickBot="1" x14ac:dyDescent="0.4">
      <c r="B193" s="493"/>
      <c r="C193" s="61" t="s">
        <v>605</v>
      </c>
      <c r="D193" s="272">
        <f t="shared" si="3"/>
        <v>0</v>
      </c>
      <c r="E193" s="201">
        <f>COUNTIFS('DP1-17, 20-26 Client Data Entry'!CA:CA,C233,'DP1-17, 20-26 Client Data Entry'!W:W,"=Yes")</f>
        <v>0</v>
      </c>
      <c r="F193" s="37">
        <f>COUNTIFS('DP1-17, 20-26 Client Data Entry'!CB:CB,C232,'DP1-17, 20-26 Client Data Entry'!W:W,"=Yes")</f>
        <v>0</v>
      </c>
      <c r="H193" s="40"/>
      <c r="I193" s="56" t="s">
        <v>615</v>
      </c>
      <c r="J193" s="84">
        <f>COUNTIFS('DP1-17, 20-26 Client Data Entry'!CR:CR,I193,'DP1-17, 20-26 Client Data Entry'!J:J,"=Yes")</f>
        <v>0</v>
      </c>
      <c r="Q193" s="57"/>
      <c r="R193" s="287">
        <f>SUMIFS('DP 19 Pro Bono Data Entry'!F:F,'DP 19 Pro Bono Data Entry'!E:E,Q193,'DP 19 Pro Bono Data Entry'!H:H,"YES")</f>
        <v>0</v>
      </c>
    </row>
    <row r="194" spans="2:18" x14ac:dyDescent="0.35">
      <c r="B194" s="493"/>
      <c r="C194" s="61" t="s">
        <v>606</v>
      </c>
      <c r="D194" s="272">
        <f t="shared" si="3"/>
        <v>0</v>
      </c>
      <c r="E194" s="201">
        <f>COUNTIFS('DP1-17, 20-26 Client Data Entry'!CA:CA,C234,'DP1-17, 20-26 Client Data Entry'!W:W,"=Yes")</f>
        <v>0</v>
      </c>
      <c r="F194" s="37">
        <f>COUNTIFS('DP1-17, 20-26 Client Data Entry'!CB:CB,C233,'DP1-17, 20-26 Client Data Entry'!W:W,"=Yes")</f>
        <v>0</v>
      </c>
      <c r="H194" s="40"/>
      <c r="I194" s="56" t="s">
        <v>616</v>
      </c>
      <c r="J194" s="84">
        <f>COUNTIFS('DP1-17, 20-26 Client Data Entry'!CR:CR,I194,'DP1-17, 20-26 Client Data Entry'!J:J,"=Yes")</f>
        <v>0</v>
      </c>
    </row>
    <row r="195" spans="2:18" x14ac:dyDescent="0.35">
      <c r="B195" s="493"/>
      <c r="C195" s="61" t="s">
        <v>607</v>
      </c>
      <c r="D195" s="272">
        <f t="shared" si="3"/>
        <v>0</v>
      </c>
      <c r="E195" s="201">
        <f>COUNTIFS('DP1-17, 20-26 Client Data Entry'!CA:CA,C234,'DP1-17, 20-26 Client Data Entry'!W:W,"=Yes")</f>
        <v>0</v>
      </c>
      <c r="F195" s="37">
        <f>COUNTIFS('DP1-17, 20-26 Client Data Entry'!CB:CB,C234,'DP1-17, 20-26 Client Data Entry'!W:W,"=Yes")</f>
        <v>0</v>
      </c>
      <c r="H195" s="40"/>
      <c r="I195" s="56" t="s">
        <v>617</v>
      </c>
      <c r="J195" s="84">
        <f>COUNTIFS('DP1-17, 20-26 Client Data Entry'!CR:CR,I195,'DP1-17, 20-26 Client Data Entry'!J:J,"=Yes")</f>
        <v>0</v>
      </c>
    </row>
    <row r="196" spans="2:18" x14ac:dyDescent="0.35">
      <c r="B196" s="493"/>
      <c r="C196" s="61" t="s">
        <v>608</v>
      </c>
      <c r="D196" s="272">
        <f t="shared" si="3"/>
        <v>0</v>
      </c>
      <c r="E196" s="201">
        <f>COUNTIFS('DP1-17, 20-26 Client Data Entry'!CA:CA,C235,'DP1-17, 20-26 Client Data Entry'!W:W,"=Yes")</f>
        <v>0</v>
      </c>
      <c r="F196" s="37">
        <f>COUNTIFS('DP1-17, 20-26 Client Data Entry'!CB:CB,C235,'DP1-17, 20-26 Client Data Entry'!W:W,"=Yes")</f>
        <v>0</v>
      </c>
      <c r="H196" s="40"/>
      <c r="I196" s="56" t="s">
        <v>618</v>
      </c>
      <c r="J196" s="84">
        <f>COUNTIFS('DP1-17, 20-26 Client Data Entry'!CR:CR,I196,'DP1-17, 20-26 Client Data Entry'!J:J,"=Yes")</f>
        <v>0</v>
      </c>
    </row>
    <row r="197" spans="2:18" x14ac:dyDescent="0.35">
      <c r="B197" s="493"/>
      <c r="C197" s="61" t="s">
        <v>609</v>
      </c>
      <c r="D197" s="272">
        <f t="shared" si="3"/>
        <v>0</v>
      </c>
      <c r="E197" s="201">
        <f>COUNTIFS('DP1-17, 20-26 Client Data Entry'!CA:CA,C236,'DP1-17, 20-26 Client Data Entry'!W:W,"=Yes")</f>
        <v>0</v>
      </c>
      <c r="F197" s="37">
        <f>COUNTIFS('DP1-17, 20-26 Client Data Entry'!CB:CB,C236,'DP1-17, 20-26 Client Data Entry'!W:W,"=Yes")</f>
        <v>0</v>
      </c>
      <c r="H197" s="40"/>
      <c r="I197" s="56" t="s">
        <v>619</v>
      </c>
      <c r="J197" s="84">
        <f>COUNTIFS('DP1-17, 20-26 Client Data Entry'!CR:CR,I197,'DP1-17, 20-26 Client Data Entry'!J:J,"=Yes")</f>
        <v>0</v>
      </c>
    </row>
    <row r="198" spans="2:18" x14ac:dyDescent="0.35">
      <c r="B198" s="493"/>
      <c r="C198" s="61" t="s">
        <v>610</v>
      </c>
      <c r="D198" s="272">
        <f t="shared" ref="D198:D229" si="4">E159+F159</f>
        <v>0</v>
      </c>
      <c r="E198" s="201">
        <f>COUNTIFS('DP1-17, 20-26 Client Data Entry'!CA:CA,C237,'DP1-17, 20-26 Client Data Entry'!W:W,"=Yes")</f>
        <v>0</v>
      </c>
      <c r="F198" s="37">
        <f>COUNTIFS('DP1-17, 20-26 Client Data Entry'!CB:CB,C237,'DP1-17, 20-26 Client Data Entry'!W:W,"=Yes")</f>
        <v>0</v>
      </c>
      <c r="H198" s="40"/>
      <c r="I198" s="56" t="s">
        <v>620</v>
      </c>
      <c r="J198" s="84">
        <f>COUNTIFS('DP1-17, 20-26 Client Data Entry'!CR:CR,I198,'DP1-17, 20-26 Client Data Entry'!J:J,"=Yes")</f>
        <v>0</v>
      </c>
    </row>
    <row r="199" spans="2:18" x14ac:dyDescent="0.35">
      <c r="B199" s="493"/>
      <c r="C199" s="61" t="s">
        <v>611</v>
      </c>
      <c r="D199" s="272">
        <f t="shared" si="4"/>
        <v>0</v>
      </c>
      <c r="E199" s="201">
        <f>COUNTIFS('DP1-17, 20-26 Client Data Entry'!CA:CA,C238,'DP1-17, 20-26 Client Data Entry'!W:W,"=Yes")</f>
        <v>0</v>
      </c>
      <c r="F199" s="37">
        <f>COUNTIFS('DP1-17, 20-26 Client Data Entry'!CB:CB,C238,'DP1-17, 20-26 Client Data Entry'!W:W,"=Yes")</f>
        <v>0</v>
      </c>
      <c r="H199" s="40"/>
      <c r="I199" s="56" t="s">
        <v>621</v>
      </c>
      <c r="J199" s="84">
        <f>COUNTIFS('DP1-17, 20-26 Client Data Entry'!CR:CR,I199,'DP1-17, 20-26 Client Data Entry'!J:J,"=Yes")</f>
        <v>0</v>
      </c>
    </row>
    <row r="200" spans="2:18" x14ac:dyDescent="0.35">
      <c r="B200" s="493"/>
      <c r="C200" s="61" t="s">
        <v>612</v>
      </c>
      <c r="D200" s="272">
        <f t="shared" si="4"/>
        <v>0</v>
      </c>
      <c r="E200" s="201">
        <f>COUNTIFS('DP1-17, 20-26 Client Data Entry'!CA:CA,C239,'DP1-17, 20-26 Client Data Entry'!W:W,"=Yes")</f>
        <v>0</v>
      </c>
      <c r="F200" s="37">
        <f>COUNTIFS('DP1-17, 20-26 Client Data Entry'!CB:CB,C239,'DP1-17, 20-26 Client Data Entry'!W:W,"=Yes")</f>
        <v>0</v>
      </c>
      <c r="H200" s="40"/>
      <c r="I200" s="56" t="s">
        <v>622</v>
      </c>
      <c r="J200" s="84">
        <f>COUNTIFS('DP1-17, 20-26 Client Data Entry'!CR:CR,I200,'DP1-17, 20-26 Client Data Entry'!J:J,"=Yes")</f>
        <v>0</v>
      </c>
    </row>
    <row r="201" spans="2:18" x14ac:dyDescent="0.35">
      <c r="B201" s="493"/>
      <c r="C201" s="61" t="s">
        <v>613</v>
      </c>
      <c r="D201" s="272">
        <f t="shared" si="4"/>
        <v>0</v>
      </c>
      <c r="E201" s="201">
        <f>COUNTIFS('DP1-17, 20-26 Client Data Entry'!CA:CA,C240,'DP1-17, 20-26 Client Data Entry'!W:W,"=Yes")</f>
        <v>0</v>
      </c>
      <c r="F201" s="37">
        <f>COUNTIFS('DP1-17, 20-26 Client Data Entry'!CB:CB,C240,'DP1-17, 20-26 Client Data Entry'!W:W,"=Yes")</f>
        <v>0</v>
      </c>
      <c r="H201" s="492" t="s">
        <v>479</v>
      </c>
      <c r="I201" s="56" t="s">
        <v>623</v>
      </c>
      <c r="J201" s="84">
        <f>COUNTIFS('DP1-17, 20-26 Client Data Entry'!CR:CR,I201,'DP1-17, 20-26 Client Data Entry'!J:J,"=Yes")</f>
        <v>0</v>
      </c>
    </row>
    <row r="202" spans="2:18" x14ac:dyDescent="0.35">
      <c r="B202" s="493"/>
      <c r="C202" s="61" t="s">
        <v>614</v>
      </c>
      <c r="D202" s="272">
        <f t="shared" si="4"/>
        <v>0</v>
      </c>
      <c r="E202" s="201">
        <f>COUNTIFS('DP1-17, 20-26 Client Data Entry'!CA:CA,C241,'DP1-17, 20-26 Client Data Entry'!W:W,"=Yes")</f>
        <v>0</v>
      </c>
      <c r="F202" s="37">
        <f>COUNTIFS('DP1-17, 20-26 Client Data Entry'!CB:CB,C241,'DP1-17, 20-26 Client Data Entry'!W:W,"=Yes")</f>
        <v>0</v>
      </c>
      <c r="H202" s="492"/>
      <c r="I202" s="56" t="s">
        <v>624</v>
      </c>
      <c r="J202" s="84">
        <f>COUNTIFS('DP1-17, 20-26 Client Data Entry'!CR:CR,I202,'DP1-17, 20-26 Client Data Entry'!J:J,"=Yes")</f>
        <v>0</v>
      </c>
    </row>
    <row r="203" spans="2:18" x14ac:dyDescent="0.35">
      <c r="B203" s="493"/>
      <c r="C203" s="61" t="s">
        <v>615</v>
      </c>
      <c r="D203" s="272">
        <f t="shared" si="4"/>
        <v>0</v>
      </c>
      <c r="E203" s="201">
        <f>COUNTIFS('DP1-17, 20-26 Client Data Entry'!CA:CA,C242,'DP1-17, 20-26 Client Data Entry'!W:W,"=Yes")</f>
        <v>0</v>
      </c>
      <c r="F203" s="37">
        <f>COUNTIFS('DP1-17, 20-26 Client Data Entry'!CB:CB,C242,'DP1-17, 20-26 Client Data Entry'!W:W,"=Yes")</f>
        <v>0</v>
      </c>
      <c r="H203" s="492"/>
      <c r="I203" s="56" t="s">
        <v>625</v>
      </c>
      <c r="J203" s="84">
        <f>COUNTIFS('DP1-17, 20-26 Client Data Entry'!CR:CR,I203,'DP1-17, 20-26 Client Data Entry'!J:J,"=Yes")</f>
        <v>0</v>
      </c>
    </row>
    <row r="204" spans="2:18" x14ac:dyDescent="0.35">
      <c r="B204" s="493"/>
      <c r="C204" s="61" t="s">
        <v>616</v>
      </c>
      <c r="D204" s="272">
        <f t="shared" si="4"/>
        <v>0</v>
      </c>
      <c r="E204" s="201">
        <f>COUNTIFS('DP1-17, 20-26 Client Data Entry'!CA:CA,C243,'DP1-17, 20-26 Client Data Entry'!W:W,"=Yes")</f>
        <v>0</v>
      </c>
      <c r="F204" s="37">
        <f>COUNTIFS('DP1-17, 20-26 Client Data Entry'!CB:CB,C243,'DP1-17, 20-26 Client Data Entry'!W:W,"=Yes")</f>
        <v>0</v>
      </c>
      <c r="H204" s="492"/>
      <c r="I204" s="56" t="s">
        <v>626</v>
      </c>
      <c r="J204" s="84">
        <f>COUNTIFS('DP1-17, 20-26 Client Data Entry'!CR:CR,I204,'DP1-17, 20-26 Client Data Entry'!J:J,"=Yes")</f>
        <v>0</v>
      </c>
    </row>
    <row r="205" spans="2:18" x14ac:dyDescent="0.35">
      <c r="B205" s="493"/>
      <c r="C205" s="61" t="s">
        <v>617</v>
      </c>
      <c r="D205" s="272">
        <f t="shared" si="4"/>
        <v>0</v>
      </c>
      <c r="E205" s="201">
        <f>COUNTIFS('DP1-17, 20-26 Client Data Entry'!CA:CA,C244,'DP1-17, 20-26 Client Data Entry'!W:W,"=Yes")</f>
        <v>0</v>
      </c>
      <c r="F205" s="37">
        <f>COUNTIFS('DP1-17, 20-26 Client Data Entry'!CB:CB,C244,'DP1-17, 20-26 Client Data Entry'!W:W,"=Yes")</f>
        <v>0</v>
      </c>
      <c r="H205" s="492"/>
      <c r="I205" s="56" t="s">
        <v>627</v>
      </c>
      <c r="J205" s="84">
        <f>COUNTIFS('DP1-17, 20-26 Client Data Entry'!CR:CR,I205,'DP1-17, 20-26 Client Data Entry'!J:J,"=Yes")</f>
        <v>0</v>
      </c>
    </row>
    <row r="206" spans="2:18" x14ac:dyDescent="0.35">
      <c r="B206" s="493"/>
      <c r="C206" s="61" t="s">
        <v>618</v>
      </c>
      <c r="D206" s="272">
        <f t="shared" si="4"/>
        <v>0</v>
      </c>
      <c r="E206" s="201">
        <f>COUNTIFS('DP1-17, 20-26 Client Data Entry'!CA:CA,C245,'DP1-17, 20-26 Client Data Entry'!W:W,"=Yes")</f>
        <v>0</v>
      </c>
      <c r="F206" s="37">
        <f>COUNTIFS('DP1-17, 20-26 Client Data Entry'!CB:CB,C245,'DP1-17, 20-26 Client Data Entry'!W:W,"=Yes")</f>
        <v>0</v>
      </c>
      <c r="H206" s="492"/>
      <c r="I206" s="56" t="s">
        <v>628</v>
      </c>
      <c r="J206" s="84">
        <f>COUNTIFS('DP1-17, 20-26 Client Data Entry'!CR:CR,I206,'DP1-17, 20-26 Client Data Entry'!J:J,"=Yes")</f>
        <v>0</v>
      </c>
    </row>
    <row r="207" spans="2:18" x14ac:dyDescent="0.35">
      <c r="B207" s="493"/>
      <c r="C207" s="61" t="s">
        <v>619</v>
      </c>
      <c r="D207" s="272">
        <f t="shared" si="4"/>
        <v>0</v>
      </c>
      <c r="E207" s="201">
        <f>COUNTIFS('DP1-17, 20-26 Client Data Entry'!CA:CA,C246,'DP1-17, 20-26 Client Data Entry'!W:W,"=Yes")</f>
        <v>0</v>
      </c>
      <c r="F207" s="37">
        <f>COUNTIFS('DP1-17, 20-26 Client Data Entry'!CB:CB,C246,'DP1-17, 20-26 Client Data Entry'!W:W,"=Yes")</f>
        <v>0</v>
      </c>
      <c r="H207" s="492"/>
      <c r="I207" s="56" t="s">
        <v>629</v>
      </c>
      <c r="J207" s="84">
        <f>COUNTIFS('DP1-17, 20-26 Client Data Entry'!CR:CR,I207,'DP1-17, 20-26 Client Data Entry'!J:J,"=Yes")</f>
        <v>0</v>
      </c>
    </row>
    <row r="208" spans="2:18" x14ac:dyDescent="0.35">
      <c r="B208" s="493"/>
      <c r="C208" s="61" t="s">
        <v>620</v>
      </c>
      <c r="D208" s="272">
        <f t="shared" si="4"/>
        <v>0</v>
      </c>
      <c r="E208" s="201">
        <f>COUNTIFS('DP1-17, 20-26 Client Data Entry'!CA:CA,C247,'DP1-17, 20-26 Client Data Entry'!W:W,"=Yes")</f>
        <v>0</v>
      </c>
      <c r="F208" s="37">
        <f>COUNTIFS('DP1-17, 20-26 Client Data Entry'!CB:CB,C247,'DP1-17, 20-26 Client Data Entry'!W:W,"=Yes")</f>
        <v>0</v>
      </c>
      <c r="H208" s="492"/>
      <c r="I208" s="56" t="s">
        <v>630</v>
      </c>
      <c r="J208" s="84">
        <f>COUNTIFS('DP1-17, 20-26 Client Data Entry'!CR:CR,I208,'DP1-17, 20-26 Client Data Entry'!J:J,"=Yes")</f>
        <v>0</v>
      </c>
    </row>
    <row r="209" spans="2:10" x14ac:dyDescent="0.35">
      <c r="B209" s="493"/>
      <c r="C209" s="61" t="s">
        <v>621</v>
      </c>
      <c r="D209" s="272">
        <f t="shared" si="4"/>
        <v>0</v>
      </c>
      <c r="E209" s="201">
        <f>COUNTIFS('DP1-17, 20-26 Client Data Entry'!CA:CA,C248,'DP1-17, 20-26 Client Data Entry'!W:W,"=Yes")</f>
        <v>0</v>
      </c>
      <c r="F209" s="37">
        <f>COUNTIFS('DP1-17, 20-26 Client Data Entry'!CB:CB,C248,'DP1-17, 20-26 Client Data Entry'!W:W,"=Yes")</f>
        <v>0</v>
      </c>
      <c r="H209" s="492"/>
      <c r="I209" s="56" t="s">
        <v>631</v>
      </c>
      <c r="J209" s="84">
        <f>COUNTIFS('DP1-17, 20-26 Client Data Entry'!CR:CR,I209,'DP1-17, 20-26 Client Data Entry'!J:J,"=Yes")</f>
        <v>0</v>
      </c>
    </row>
    <row r="210" spans="2:10" x14ac:dyDescent="0.35">
      <c r="B210" s="493"/>
      <c r="C210" s="61" t="s">
        <v>622</v>
      </c>
      <c r="D210" s="272">
        <f t="shared" si="4"/>
        <v>0</v>
      </c>
      <c r="E210" s="201">
        <f>COUNTIFS('DP1-17, 20-26 Client Data Entry'!CA:CA,C249,'DP1-17, 20-26 Client Data Entry'!W:W,"=Yes")</f>
        <v>0</v>
      </c>
      <c r="F210" s="37">
        <f>COUNTIFS('DP1-17, 20-26 Client Data Entry'!CB:CB,C249,'DP1-17, 20-26 Client Data Entry'!W:W,"=Yes")</f>
        <v>0</v>
      </c>
      <c r="H210" s="492"/>
      <c r="I210" s="56" t="s">
        <v>632</v>
      </c>
      <c r="J210" s="84">
        <f>COUNTIFS('DP1-17, 20-26 Client Data Entry'!CR:CR,I210,'DP1-17, 20-26 Client Data Entry'!J:J,"=Yes")</f>
        <v>0</v>
      </c>
    </row>
    <row r="211" spans="2:10" x14ac:dyDescent="0.35">
      <c r="B211" s="493"/>
      <c r="C211" s="61" t="s">
        <v>623</v>
      </c>
      <c r="D211" s="272">
        <f t="shared" si="4"/>
        <v>0</v>
      </c>
      <c r="E211" s="201">
        <f>COUNTIFS('DP1-17, 20-26 Client Data Entry'!CA:CA,C250,'DP1-17, 20-26 Client Data Entry'!W:W,"=Yes")</f>
        <v>0</v>
      </c>
      <c r="F211" s="37">
        <f>COUNTIFS('DP1-17, 20-26 Client Data Entry'!CB:CB,C250,'DP1-17, 20-26 Client Data Entry'!W:W,"=Yes")</f>
        <v>0</v>
      </c>
      <c r="H211" s="492"/>
      <c r="I211" s="56" t="s">
        <v>633</v>
      </c>
      <c r="J211" s="84">
        <f>COUNTIFS('DP1-17, 20-26 Client Data Entry'!CR:CR,I211,'DP1-17, 20-26 Client Data Entry'!J:J,"=Yes")</f>
        <v>0</v>
      </c>
    </row>
    <row r="212" spans="2:10" x14ac:dyDescent="0.35">
      <c r="B212" s="493"/>
      <c r="C212" s="61" t="s">
        <v>624</v>
      </c>
      <c r="D212" s="272">
        <f t="shared" si="4"/>
        <v>0</v>
      </c>
      <c r="E212" s="201">
        <f>COUNTIFS('DP1-17, 20-26 Client Data Entry'!CA:CA,C251,'DP1-17, 20-26 Client Data Entry'!W:W,"=Yes")</f>
        <v>0</v>
      </c>
      <c r="F212" s="37">
        <f>COUNTIFS('DP1-17, 20-26 Client Data Entry'!CB:CB,C251,'DP1-17, 20-26 Client Data Entry'!W:W,"=Yes")</f>
        <v>0</v>
      </c>
      <c r="H212" s="40"/>
      <c r="I212" s="56" t="s">
        <v>634</v>
      </c>
      <c r="J212" s="84">
        <f>COUNTIFS('DP1-17, 20-26 Client Data Entry'!CR:CR,I212,'DP1-17, 20-26 Client Data Entry'!J:J,"=Yes")</f>
        <v>0</v>
      </c>
    </row>
    <row r="213" spans="2:10" x14ac:dyDescent="0.35">
      <c r="B213" s="40"/>
      <c r="C213" s="61" t="s">
        <v>625</v>
      </c>
      <c r="D213" s="272">
        <f t="shared" si="4"/>
        <v>0</v>
      </c>
      <c r="E213" s="201">
        <f>COUNTIFS('DP1-17, 20-26 Client Data Entry'!CA:CA,C252,'DP1-17, 20-26 Client Data Entry'!W:W,"=Yes")</f>
        <v>0</v>
      </c>
      <c r="F213" s="37">
        <f>COUNTIFS('DP1-17, 20-26 Client Data Entry'!CB:CB,C252,'DP1-17, 20-26 Client Data Entry'!W:W,"=Yes")</f>
        <v>0</v>
      </c>
      <c r="H213" s="40"/>
      <c r="I213" s="56" t="s">
        <v>635</v>
      </c>
      <c r="J213" s="84">
        <f>COUNTIFS('DP1-17, 20-26 Client Data Entry'!CR:CR,I213,'DP1-17, 20-26 Client Data Entry'!J:J,"=Yes")</f>
        <v>0</v>
      </c>
    </row>
    <row r="214" spans="2:10" x14ac:dyDescent="0.35">
      <c r="B214" s="40"/>
      <c r="C214" s="61" t="s">
        <v>626</v>
      </c>
      <c r="D214" s="272">
        <f t="shared" si="4"/>
        <v>0</v>
      </c>
      <c r="E214" s="201">
        <f>COUNTIFS('DP1-17, 20-26 Client Data Entry'!CA:CA,C253,'DP1-17, 20-26 Client Data Entry'!W:W,"=Yes")</f>
        <v>0</v>
      </c>
      <c r="F214" s="37">
        <f>COUNTIFS('DP1-17, 20-26 Client Data Entry'!CB:CB,C253,'DP1-17, 20-26 Client Data Entry'!W:W,"=Yes")</f>
        <v>0</v>
      </c>
      <c r="H214" s="40"/>
      <c r="I214" s="56" t="s">
        <v>636</v>
      </c>
      <c r="J214" s="84">
        <f>COUNTIFS('DP1-17, 20-26 Client Data Entry'!CR:CR,I214,'DP1-17, 20-26 Client Data Entry'!J:J,"=Yes")</f>
        <v>0</v>
      </c>
    </row>
    <row r="215" spans="2:10" x14ac:dyDescent="0.35">
      <c r="B215" s="40"/>
      <c r="C215" s="61" t="s">
        <v>627</v>
      </c>
      <c r="D215" s="272">
        <f t="shared" si="4"/>
        <v>0</v>
      </c>
      <c r="E215" s="201">
        <f>COUNTIFS('DP1-17, 20-26 Client Data Entry'!CA:CA,C254,'DP1-17, 20-26 Client Data Entry'!W:W,"=Yes")</f>
        <v>0</v>
      </c>
      <c r="F215" s="37">
        <f>COUNTIFS('DP1-17, 20-26 Client Data Entry'!CB:CB,C254,'DP1-17, 20-26 Client Data Entry'!W:W,"=Yes")</f>
        <v>0</v>
      </c>
      <c r="H215" s="40"/>
      <c r="I215" s="56" t="s">
        <v>637</v>
      </c>
      <c r="J215" s="84">
        <f>COUNTIFS('DP1-17, 20-26 Client Data Entry'!CR:CR,I215,'DP1-17, 20-26 Client Data Entry'!J:J,"=Yes")</f>
        <v>0</v>
      </c>
    </row>
    <row r="216" spans="2:10" x14ac:dyDescent="0.35">
      <c r="B216" s="40"/>
      <c r="C216" s="61" t="s">
        <v>628</v>
      </c>
      <c r="D216" s="272">
        <f t="shared" si="4"/>
        <v>0</v>
      </c>
      <c r="E216" s="201">
        <f>COUNTIFS('DP1-17, 20-26 Client Data Entry'!CA:CA,C255,'DP1-17, 20-26 Client Data Entry'!W:W,"=Yes")</f>
        <v>0</v>
      </c>
      <c r="F216" s="37">
        <f>COUNTIFS('DP1-17, 20-26 Client Data Entry'!CB:CB,C255,'DP1-17, 20-26 Client Data Entry'!W:W,"=Yes")</f>
        <v>0</v>
      </c>
      <c r="H216" s="40"/>
      <c r="I216" s="56" t="s">
        <v>638</v>
      </c>
      <c r="J216" s="84">
        <f>COUNTIFS('DP1-17, 20-26 Client Data Entry'!CR:CR,I216,'DP1-17, 20-26 Client Data Entry'!J:J,"=Yes")</f>
        <v>0</v>
      </c>
    </row>
    <row r="217" spans="2:10" x14ac:dyDescent="0.35">
      <c r="B217" s="40"/>
      <c r="C217" s="61" t="s">
        <v>629</v>
      </c>
      <c r="D217" s="272">
        <f t="shared" si="4"/>
        <v>0</v>
      </c>
      <c r="E217" s="201">
        <f>COUNTIFS('DP1-17, 20-26 Client Data Entry'!CA:CA,C256,'DP1-17, 20-26 Client Data Entry'!W:W,"=Yes")</f>
        <v>0</v>
      </c>
      <c r="F217" s="37">
        <f>COUNTIFS('DP1-17, 20-26 Client Data Entry'!CB:CB,C256,'DP1-17, 20-26 Client Data Entry'!W:W,"=Yes")</f>
        <v>0</v>
      </c>
      <c r="H217" s="40"/>
      <c r="I217" s="56" t="s">
        <v>639</v>
      </c>
      <c r="J217" s="84">
        <f>COUNTIFS('DP1-17, 20-26 Client Data Entry'!CR:CR,I217,'DP1-17, 20-26 Client Data Entry'!J:J,"=Yes")</f>
        <v>0</v>
      </c>
    </row>
    <row r="218" spans="2:10" x14ac:dyDescent="0.35">
      <c r="B218" s="40"/>
      <c r="C218" s="61" t="s">
        <v>630</v>
      </c>
      <c r="D218" s="272">
        <f t="shared" si="4"/>
        <v>0</v>
      </c>
      <c r="E218" s="201">
        <f>COUNTIFS('DP1-17, 20-26 Client Data Entry'!CA:CA,C257,'DP1-17, 20-26 Client Data Entry'!W:W,"=Yes")</f>
        <v>0</v>
      </c>
      <c r="F218" s="37">
        <f>COUNTIFS('DP1-17, 20-26 Client Data Entry'!CB:CB,C257,'DP1-17, 20-26 Client Data Entry'!W:W,"=Yes")</f>
        <v>0</v>
      </c>
      <c r="H218" s="40"/>
      <c r="I218" s="56" t="s">
        <v>640</v>
      </c>
      <c r="J218" s="84">
        <f>COUNTIFS('DP1-17, 20-26 Client Data Entry'!CR:CR,I218,'DP1-17, 20-26 Client Data Entry'!J:J,"=Yes")</f>
        <v>0</v>
      </c>
    </row>
    <row r="219" spans="2:10" x14ac:dyDescent="0.35">
      <c r="B219" s="40"/>
      <c r="C219" s="61" t="s">
        <v>631</v>
      </c>
      <c r="D219" s="272">
        <f t="shared" si="4"/>
        <v>0</v>
      </c>
      <c r="E219" s="201">
        <f>COUNTIFS('DP1-17, 20-26 Client Data Entry'!CA:CA,C258,'DP1-17, 20-26 Client Data Entry'!W:W,"=Yes")</f>
        <v>0</v>
      </c>
      <c r="F219" s="37">
        <f>COUNTIFS('DP1-17, 20-26 Client Data Entry'!CB:CB,C258,'DP1-17, 20-26 Client Data Entry'!W:W,"=Yes")</f>
        <v>0</v>
      </c>
      <c r="H219" s="40"/>
      <c r="I219" s="56" t="s">
        <v>641</v>
      </c>
      <c r="J219" s="84">
        <f>COUNTIFS('DP1-17, 20-26 Client Data Entry'!CR:CR,I219,'DP1-17, 20-26 Client Data Entry'!J:J,"=Yes")</f>
        <v>0</v>
      </c>
    </row>
    <row r="220" spans="2:10" x14ac:dyDescent="0.35">
      <c r="B220" s="40"/>
      <c r="C220" s="61" t="s">
        <v>632</v>
      </c>
      <c r="D220" s="272">
        <f t="shared" si="4"/>
        <v>0</v>
      </c>
      <c r="E220" s="201">
        <f>COUNTIFS('DP1-17, 20-26 Client Data Entry'!CA:CA,C259,'DP1-17, 20-26 Client Data Entry'!W:W,"=Yes")</f>
        <v>0</v>
      </c>
      <c r="F220" s="37">
        <f>COUNTIFS('DP1-17, 20-26 Client Data Entry'!CB:CB,C259,'DP1-17, 20-26 Client Data Entry'!W:W,"=Yes")</f>
        <v>0</v>
      </c>
      <c r="H220" s="40"/>
      <c r="I220" s="56" t="s">
        <v>642</v>
      </c>
      <c r="J220" s="84">
        <f>COUNTIFS('DP1-17, 20-26 Client Data Entry'!CR:CR,I220,'DP1-17, 20-26 Client Data Entry'!J:J,"=Yes")</f>
        <v>0</v>
      </c>
    </row>
    <row r="221" spans="2:10" x14ac:dyDescent="0.35">
      <c r="B221" s="40"/>
      <c r="C221" s="61" t="s">
        <v>633</v>
      </c>
      <c r="D221" s="272">
        <f t="shared" si="4"/>
        <v>0</v>
      </c>
      <c r="E221" s="201">
        <f>COUNTIFS('DP1-17, 20-26 Client Data Entry'!CA:CA,C260,'DP1-17, 20-26 Client Data Entry'!W:W,"=Yes")</f>
        <v>0</v>
      </c>
      <c r="F221" s="37">
        <f>COUNTIFS('DP1-17, 20-26 Client Data Entry'!CB:CB,C260,'DP1-17, 20-26 Client Data Entry'!W:W,"=Yes")</f>
        <v>0</v>
      </c>
      <c r="H221" s="492" t="s">
        <v>479</v>
      </c>
      <c r="I221" s="56" t="s">
        <v>643</v>
      </c>
      <c r="J221" s="84">
        <f>COUNTIFS('DP1-17, 20-26 Client Data Entry'!CR:CR,I221,'DP1-17, 20-26 Client Data Entry'!J:J,"=Yes")</f>
        <v>0</v>
      </c>
    </row>
    <row r="222" spans="2:10" x14ac:dyDescent="0.35">
      <c r="B222" s="493" t="s">
        <v>487</v>
      </c>
      <c r="C222" s="61" t="s">
        <v>634</v>
      </c>
      <c r="D222" s="272">
        <f t="shared" si="4"/>
        <v>0</v>
      </c>
      <c r="E222" s="201">
        <f>COUNTIFS('DP1-17, 20-26 Client Data Entry'!CA:CA,C261,'DP1-17, 20-26 Client Data Entry'!W:W,"=Yes")</f>
        <v>0</v>
      </c>
      <c r="F222" s="37">
        <f>COUNTIFS('DP1-17, 20-26 Client Data Entry'!CB:CB,C261,'DP1-17, 20-26 Client Data Entry'!W:W,"=Yes")</f>
        <v>0</v>
      </c>
      <c r="H222" s="492"/>
      <c r="I222" s="56" t="s">
        <v>644</v>
      </c>
      <c r="J222" s="84">
        <f>COUNTIFS('DP1-17, 20-26 Client Data Entry'!CR:CR,I222,'DP1-17, 20-26 Client Data Entry'!J:J,"=Yes")</f>
        <v>0</v>
      </c>
    </row>
    <row r="223" spans="2:10" x14ac:dyDescent="0.35">
      <c r="B223" s="493"/>
      <c r="C223" s="61" t="s">
        <v>635</v>
      </c>
      <c r="D223" s="272">
        <f t="shared" si="4"/>
        <v>0</v>
      </c>
      <c r="E223" s="201">
        <f>COUNTIFS('DP1-17, 20-26 Client Data Entry'!CA:CA,C262,'DP1-17, 20-26 Client Data Entry'!W:W,"=Yes")</f>
        <v>0</v>
      </c>
      <c r="F223" s="37">
        <f>COUNTIFS('DP1-17, 20-26 Client Data Entry'!CB:CB,C262,'DP1-17, 20-26 Client Data Entry'!W:W,"=Yes")</f>
        <v>0</v>
      </c>
      <c r="H223" s="492"/>
      <c r="I223" s="56" t="s">
        <v>645</v>
      </c>
      <c r="J223" s="84">
        <f>COUNTIFS('DP1-17, 20-26 Client Data Entry'!CR:CR,I223,'DP1-17, 20-26 Client Data Entry'!J:J,"=Yes")</f>
        <v>0</v>
      </c>
    </row>
    <row r="224" spans="2:10" x14ac:dyDescent="0.35">
      <c r="B224" s="493"/>
      <c r="C224" s="61" t="s">
        <v>636</v>
      </c>
      <c r="D224" s="272">
        <f t="shared" si="4"/>
        <v>0</v>
      </c>
      <c r="E224" s="201">
        <f>COUNTIFS('DP1-17, 20-26 Client Data Entry'!CA:CA,C263,'DP1-17, 20-26 Client Data Entry'!W:W,"=Yes")</f>
        <v>0</v>
      </c>
      <c r="F224" s="37">
        <f>COUNTIFS('DP1-17, 20-26 Client Data Entry'!CB:CB,C263,'DP1-17, 20-26 Client Data Entry'!W:W,"=Yes")</f>
        <v>0</v>
      </c>
      <c r="H224" s="492"/>
      <c r="I224" s="56" t="s">
        <v>646</v>
      </c>
      <c r="J224" s="84">
        <f>COUNTIFS('DP1-17, 20-26 Client Data Entry'!CR:CR,I224,'DP1-17, 20-26 Client Data Entry'!J:J,"=Yes")</f>
        <v>0</v>
      </c>
    </row>
    <row r="225" spans="2:10" x14ac:dyDescent="0.35">
      <c r="B225" s="493"/>
      <c r="C225" s="61" t="s">
        <v>637</v>
      </c>
      <c r="D225" s="272">
        <f t="shared" si="4"/>
        <v>0</v>
      </c>
      <c r="E225" s="201">
        <f>COUNTIFS('DP1-17, 20-26 Client Data Entry'!CA:CA,C264,'DP1-17, 20-26 Client Data Entry'!W:W,"=Yes")</f>
        <v>0</v>
      </c>
      <c r="F225" s="37">
        <f>COUNTIFS('DP1-17, 20-26 Client Data Entry'!CB:CB,C264,'DP1-17, 20-26 Client Data Entry'!W:W,"=Yes")</f>
        <v>0</v>
      </c>
      <c r="H225" s="492"/>
      <c r="I225" s="56" t="s">
        <v>647</v>
      </c>
      <c r="J225" s="84">
        <f>COUNTIFS('DP1-17, 20-26 Client Data Entry'!CR:CR,I225,'DP1-17, 20-26 Client Data Entry'!J:J,"=Yes")</f>
        <v>0</v>
      </c>
    </row>
    <row r="226" spans="2:10" x14ac:dyDescent="0.35">
      <c r="B226" s="493"/>
      <c r="C226" s="61" t="s">
        <v>638</v>
      </c>
      <c r="D226" s="272">
        <f t="shared" si="4"/>
        <v>0</v>
      </c>
      <c r="E226" s="201">
        <f>COUNTIFS('DP1-17, 20-26 Client Data Entry'!CA:CA,C265,'DP1-17, 20-26 Client Data Entry'!W:W,"=Yes")</f>
        <v>0</v>
      </c>
      <c r="F226" s="37">
        <f>COUNTIFS('DP1-17, 20-26 Client Data Entry'!CB:CB,C265,'DP1-17, 20-26 Client Data Entry'!W:W,"=Yes")</f>
        <v>0</v>
      </c>
      <c r="H226" s="492"/>
      <c r="I226" s="56" t="s">
        <v>648</v>
      </c>
      <c r="J226" s="84">
        <f>COUNTIFS('DP1-17, 20-26 Client Data Entry'!CR:CR,I226,'DP1-17, 20-26 Client Data Entry'!J:J,"=Yes")</f>
        <v>0</v>
      </c>
    </row>
    <row r="227" spans="2:10" x14ac:dyDescent="0.35">
      <c r="B227" s="493"/>
      <c r="C227" s="61" t="s">
        <v>639</v>
      </c>
      <c r="D227" s="272">
        <f t="shared" si="4"/>
        <v>0</v>
      </c>
      <c r="E227" s="201">
        <f>COUNTIFS('DP1-17, 20-26 Client Data Entry'!CA:CA,C266,'DP1-17, 20-26 Client Data Entry'!W:W,"=Yes")</f>
        <v>0</v>
      </c>
      <c r="F227" s="37">
        <f>COUNTIFS('DP1-17, 20-26 Client Data Entry'!CB:CB,C266,'DP1-17, 20-26 Client Data Entry'!W:W,"=Yes")</f>
        <v>0</v>
      </c>
      <c r="H227" s="492"/>
      <c r="I227" s="56" t="s">
        <v>649</v>
      </c>
      <c r="J227" s="84">
        <f>COUNTIFS('DP1-17, 20-26 Client Data Entry'!CR:CR,I227,'DP1-17, 20-26 Client Data Entry'!J:J,"=Yes")</f>
        <v>0</v>
      </c>
    </row>
    <row r="228" spans="2:10" x14ac:dyDescent="0.35">
      <c r="B228" s="493"/>
      <c r="C228" s="61" t="s">
        <v>640</v>
      </c>
      <c r="D228" s="272">
        <f t="shared" si="4"/>
        <v>0</v>
      </c>
      <c r="E228" s="201">
        <f>COUNTIFS('DP1-17, 20-26 Client Data Entry'!CA:CA,C267,'DP1-17, 20-26 Client Data Entry'!W:W,"=Yes")</f>
        <v>0</v>
      </c>
      <c r="F228" s="37">
        <f>COUNTIFS('DP1-17, 20-26 Client Data Entry'!CB:CB,C267,'DP1-17, 20-26 Client Data Entry'!W:W,"=Yes")</f>
        <v>0</v>
      </c>
      <c r="H228" s="492"/>
      <c r="I228" s="56" t="s">
        <v>650</v>
      </c>
      <c r="J228" s="84">
        <f>COUNTIFS('DP1-17, 20-26 Client Data Entry'!CR:CR,I228,'DP1-17, 20-26 Client Data Entry'!J:J,"=Yes")</f>
        <v>0</v>
      </c>
    </row>
    <row r="229" spans="2:10" x14ac:dyDescent="0.35">
      <c r="B229" s="493"/>
      <c r="C229" s="61" t="s">
        <v>641</v>
      </c>
      <c r="D229" s="272">
        <f t="shared" si="4"/>
        <v>0</v>
      </c>
      <c r="E229" s="201">
        <f>COUNTIFS('DP1-17, 20-26 Client Data Entry'!CA:CA,C268,'DP1-17, 20-26 Client Data Entry'!W:W,"=Yes")</f>
        <v>0</v>
      </c>
      <c r="F229" s="37">
        <f>COUNTIFS('DP1-17, 20-26 Client Data Entry'!CB:CB,C268,'DP1-17, 20-26 Client Data Entry'!W:W,"=Yes")</f>
        <v>0</v>
      </c>
      <c r="H229" s="492"/>
      <c r="I229" s="56" t="s">
        <v>651</v>
      </c>
      <c r="J229" s="84">
        <f>COUNTIFS('DP1-17, 20-26 Client Data Entry'!CR:CR,I229,'DP1-17, 20-26 Client Data Entry'!J:J,"=Yes")</f>
        <v>0</v>
      </c>
    </row>
    <row r="230" spans="2:10" x14ac:dyDescent="0.35">
      <c r="B230" s="493"/>
      <c r="C230" s="61" t="s">
        <v>642</v>
      </c>
      <c r="D230" s="272">
        <f t="shared" ref="D230:D261" si="5">E191+F191</f>
        <v>0</v>
      </c>
      <c r="E230" s="201">
        <f>COUNTIFS('DP1-17, 20-26 Client Data Entry'!CA:CA,C269,'DP1-17, 20-26 Client Data Entry'!W:W,"=Yes")</f>
        <v>0</v>
      </c>
      <c r="F230" s="37">
        <f>COUNTIFS('DP1-17, 20-26 Client Data Entry'!CB:CB,C269,'DP1-17, 20-26 Client Data Entry'!W:W,"=Yes")</f>
        <v>0</v>
      </c>
      <c r="H230" s="492"/>
      <c r="I230" s="56" t="s">
        <v>652</v>
      </c>
      <c r="J230" s="84">
        <f>COUNTIFS('DP1-17, 20-26 Client Data Entry'!CR:CR,I230,'DP1-17, 20-26 Client Data Entry'!J:J,"=Yes")</f>
        <v>0</v>
      </c>
    </row>
    <row r="231" spans="2:10" x14ac:dyDescent="0.35">
      <c r="B231" s="493"/>
      <c r="C231" s="61" t="s">
        <v>643</v>
      </c>
      <c r="D231" s="272">
        <f t="shared" si="5"/>
        <v>0</v>
      </c>
      <c r="E231" s="201">
        <f>COUNTIFS('DP1-17, 20-26 Client Data Entry'!CA:CA,C270,'DP1-17, 20-26 Client Data Entry'!W:W,"=Yes")</f>
        <v>0</v>
      </c>
      <c r="F231" s="37">
        <f>COUNTIFS('DP1-17, 20-26 Client Data Entry'!CB:CB,C270,'DP1-17, 20-26 Client Data Entry'!W:W,"=Yes")</f>
        <v>0</v>
      </c>
      <c r="H231" s="492"/>
      <c r="I231" s="56" t="s">
        <v>653</v>
      </c>
      <c r="J231" s="84">
        <f>COUNTIFS('DP1-17, 20-26 Client Data Entry'!CR:CR,I231,'DP1-17, 20-26 Client Data Entry'!J:J,"=Yes")</f>
        <v>0</v>
      </c>
    </row>
    <row r="232" spans="2:10" x14ac:dyDescent="0.35">
      <c r="B232" s="493"/>
      <c r="C232" s="61" t="s">
        <v>644</v>
      </c>
      <c r="D232" s="272">
        <f t="shared" si="5"/>
        <v>0</v>
      </c>
      <c r="E232" s="201">
        <f>COUNTIFS('DP1-17, 20-26 Client Data Entry'!CA:CA,C271,'DP1-17, 20-26 Client Data Entry'!W:W,"=Yes")</f>
        <v>0</v>
      </c>
      <c r="F232" s="37">
        <f>COUNTIFS('DP1-17, 20-26 Client Data Entry'!CB:CB,C271,'DP1-17, 20-26 Client Data Entry'!W:W,"=Yes")</f>
        <v>0</v>
      </c>
      <c r="H232" s="40"/>
      <c r="I232" s="56" t="s">
        <v>654</v>
      </c>
      <c r="J232" s="84">
        <f>COUNTIFS('DP1-17, 20-26 Client Data Entry'!CR:CR,I232,'DP1-17, 20-26 Client Data Entry'!J:J,"=Yes")</f>
        <v>0</v>
      </c>
    </row>
    <row r="233" spans="2:10" x14ac:dyDescent="0.35">
      <c r="B233" s="493"/>
      <c r="C233" s="61" t="s">
        <v>645</v>
      </c>
      <c r="D233" s="272">
        <f t="shared" si="5"/>
        <v>0</v>
      </c>
      <c r="E233" s="201">
        <f>COUNTIFS('DP1-17, 20-26 Client Data Entry'!CA:CA,C272,'DP1-17, 20-26 Client Data Entry'!W:W,"=Yes")</f>
        <v>0</v>
      </c>
      <c r="F233" s="37">
        <f>COUNTIFS('DP1-17, 20-26 Client Data Entry'!CB:CB,C272,'DP1-17, 20-26 Client Data Entry'!W:W,"=Yes")</f>
        <v>0</v>
      </c>
      <c r="H233" s="40"/>
      <c r="I233" s="56" t="s">
        <v>655</v>
      </c>
      <c r="J233" s="84">
        <f>COUNTIFS('DP1-17, 20-26 Client Data Entry'!CR:CR,I233,'DP1-17, 20-26 Client Data Entry'!J:J,"=Yes")</f>
        <v>0</v>
      </c>
    </row>
    <row r="234" spans="2:10" x14ac:dyDescent="0.35">
      <c r="B234" s="493"/>
      <c r="C234" s="61" t="s">
        <v>646</v>
      </c>
      <c r="D234" s="272">
        <f t="shared" si="5"/>
        <v>0</v>
      </c>
      <c r="E234" s="201">
        <f>COUNTIFS('DP1-17, 20-26 Client Data Entry'!CA:CA,C273,'DP1-17, 20-26 Client Data Entry'!W:W,"=Yes")</f>
        <v>0</v>
      </c>
      <c r="F234" s="37">
        <f>COUNTIFS('DP1-17, 20-26 Client Data Entry'!CB:CB,C273,'DP1-17, 20-26 Client Data Entry'!W:W,"=Yes")</f>
        <v>0</v>
      </c>
      <c r="H234" s="40"/>
      <c r="I234" s="56" t="s">
        <v>656</v>
      </c>
      <c r="J234" s="84">
        <f>COUNTIFS('DP1-17, 20-26 Client Data Entry'!CR:CR,I234,'DP1-17, 20-26 Client Data Entry'!J:J,"=Yes")</f>
        <v>0</v>
      </c>
    </row>
    <row r="235" spans="2:10" x14ac:dyDescent="0.35">
      <c r="B235" s="493"/>
      <c r="C235" s="61" t="s">
        <v>647</v>
      </c>
      <c r="D235" s="272">
        <f t="shared" si="5"/>
        <v>0</v>
      </c>
      <c r="E235" s="201">
        <f>COUNTIFS('DP1-17, 20-26 Client Data Entry'!CA:CA,C274,'DP1-17, 20-26 Client Data Entry'!W:W,"=Yes")</f>
        <v>0</v>
      </c>
      <c r="F235" s="37">
        <f>COUNTIFS('DP1-17, 20-26 Client Data Entry'!CB:CB,C274,'DP1-17, 20-26 Client Data Entry'!W:W,"=Yes")</f>
        <v>0</v>
      </c>
      <c r="H235" s="40"/>
      <c r="I235" s="56" t="s">
        <v>657</v>
      </c>
      <c r="J235" s="84">
        <f>COUNTIFS('DP1-17, 20-26 Client Data Entry'!CR:CR,I235,'DP1-17, 20-26 Client Data Entry'!J:J,"=Yes")</f>
        <v>0</v>
      </c>
    </row>
    <row r="236" spans="2:10" x14ac:dyDescent="0.35">
      <c r="B236" s="493"/>
      <c r="C236" s="61" t="s">
        <v>648</v>
      </c>
      <c r="D236" s="272">
        <f t="shared" si="5"/>
        <v>0</v>
      </c>
      <c r="E236" s="201">
        <f>COUNTIFS('DP1-17, 20-26 Client Data Entry'!CA:CA,C275,'DP1-17, 20-26 Client Data Entry'!W:W,"=Yes")</f>
        <v>0</v>
      </c>
      <c r="F236" s="37">
        <f>COUNTIFS('DP1-17, 20-26 Client Data Entry'!CB:CB,C275,'DP1-17, 20-26 Client Data Entry'!W:W,"=Yes")</f>
        <v>0</v>
      </c>
      <c r="H236" s="40"/>
      <c r="I236" s="56" t="s">
        <v>658</v>
      </c>
      <c r="J236" s="84">
        <f>COUNTIFS('DP1-17, 20-26 Client Data Entry'!CR:CR,I236,'DP1-17, 20-26 Client Data Entry'!J:J,"=Yes")</f>
        <v>0</v>
      </c>
    </row>
    <row r="237" spans="2:10" x14ac:dyDescent="0.35">
      <c r="B237" s="493"/>
      <c r="C237" s="61" t="s">
        <v>649</v>
      </c>
      <c r="D237" s="272">
        <f t="shared" si="5"/>
        <v>0</v>
      </c>
      <c r="E237" s="201">
        <f>COUNTIFS('DP1-17, 20-26 Client Data Entry'!CA:CA,C276,'DP1-17, 20-26 Client Data Entry'!W:W,"=Yes")</f>
        <v>0</v>
      </c>
      <c r="F237" s="37">
        <f>COUNTIFS('DP1-17, 20-26 Client Data Entry'!CB:CB,C276,'DP1-17, 20-26 Client Data Entry'!W:W,"=Yes")</f>
        <v>0</v>
      </c>
      <c r="H237" s="40"/>
      <c r="I237" s="56" t="s">
        <v>659</v>
      </c>
      <c r="J237" s="84">
        <f>COUNTIFS('DP1-17, 20-26 Client Data Entry'!CR:CR,I237,'DP1-17, 20-26 Client Data Entry'!J:J,"=Yes")</f>
        <v>0</v>
      </c>
    </row>
    <row r="238" spans="2:10" x14ac:dyDescent="0.35">
      <c r="B238" s="493"/>
      <c r="C238" s="61" t="s">
        <v>650</v>
      </c>
      <c r="D238" s="272">
        <f t="shared" si="5"/>
        <v>0</v>
      </c>
      <c r="E238" s="201">
        <f>COUNTIFS('DP1-17, 20-26 Client Data Entry'!CA:CA,C277,'DP1-17, 20-26 Client Data Entry'!W:W,"=Yes")</f>
        <v>0</v>
      </c>
      <c r="F238" s="37">
        <f>COUNTIFS('DP1-17, 20-26 Client Data Entry'!CB:CB,C277,'DP1-17, 20-26 Client Data Entry'!W:W,"=Yes")</f>
        <v>0</v>
      </c>
      <c r="H238" s="40"/>
      <c r="I238" s="56" t="s">
        <v>660</v>
      </c>
      <c r="J238" s="84">
        <f>COUNTIFS('DP1-17, 20-26 Client Data Entry'!CR:CR,I238,'DP1-17, 20-26 Client Data Entry'!J:J,"=Yes")</f>
        <v>0</v>
      </c>
    </row>
    <row r="239" spans="2:10" x14ac:dyDescent="0.35">
      <c r="B239" s="493"/>
      <c r="C239" s="61" t="s">
        <v>651</v>
      </c>
      <c r="D239" s="272">
        <f t="shared" si="5"/>
        <v>0</v>
      </c>
      <c r="E239" s="201">
        <f>COUNTIFS('DP1-17, 20-26 Client Data Entry'!CA:CA,C278,'DP1-17, 20-26 Client Data Entry'!W:W,"=Yes")</f>
        <v>0</v>
      </c>
      <c r="F239" s="37">
        <f>COUNTIFS('DP1-17, 20-26 Client Data Entry'!CB:CB,C278,'DP1-17, 20-26 Client Data Entry'!W:W,"=Yes")</f>
        <v>0</v>
      </c>
      <c r="H239" s="40"/>
      <c r="I239" s="56" t="s">
        <v>661</v>
      </c>
      <c r="J239" s="84">
        <f>COUNTIFS('DP1-17, 20-26 Client Data Entry'!CR:CR,I239,'DP1-17, 20-26 Client Data Entry'!J:J,"=Yes")</f>
        <v>0</v>
      </c>
    </row>
    <row r="240" spans="2:10" x14ac:dyDescent="0.35">
      <c r="B240" s="493"/>
      <c r="C240" s="61" t="s">
        <v>652</v>
      </c>
      <c r="D240" s="272">
        <f t="shared" si="5"/>
        <v>0</v>
      </c>
      <c r="E240" s="201">
        <f>COUNTIFS('DP1-17, 20-26 Client Data Entry'!CA:CA,C279,'DP1-17, 20-26 Client Data Entry'!W:W,"=Yes")</f>
        <v>0</v>
      </c>
      <c r="F240" s="37">
        <f>COUNTIFS('DP1-17, 20-26 Client Data Entry'!CB:CB,C279,'DP1-17, 20-26 Client Data Entry'!W:W,"=Yes")</f>
        <v>0</v>
      </c>
      <c r="H240" s="40"/>
      <c r="I240" s="56" t="s">
        <v>662</v>
      </c>
      <c r="J240" s="84">
        <f>COUNTIFS('DP1-17, 20-26 Client Data Entry'!CR:CR,I240,'DP1-17, 20-26 Client Data Entry'!J:J,"=Yes")</f>
        <v>0</v>
      </c>
    </row>
    <row r="241" spans="2:10" x14ac:dyDescent="0.35">
      <c r="B241" s="493"/>
      <c r="C241" s="61" t="s">
        <v>653</v>
      </c>
      <c r="D241" s="272">
        <f t="shared" si="5"/>
        <v>0</v>
      </c>
      <c r="E241" s="201">
        <f>COUNTIFS('DP1-17, 20-26 Client Data Entry'!CA:CA,C280,'DP1-17, 20-26 Client Data Entry'!W:W,"=Yes")</f>
        <v>0</v>
      </c>
      <c r="F241" s="37">
        <f>COUNTIFS('DP1-17, 20-26 Client Data Entry'!CB:CB,C280,'DP1-17, 20-26 Client Data Entry'!W:W,"=Yes")</f>
        <v>0</v>
      </c>
      <c r="H241" s="492" t="s">
        <v>479</v>
      </c>
      <c r="I241" s="56" t="s">
        <v>663</v>
      </c>
      <c r="J241" s="84">
        <f>COUNTIFS('DP1-17, 20-26 Client Data Entry'!CR:CR,I241,'DP1-17, 20-26 Client Data Entry'!J:J,"=Yes")</f>
        <v>0</v>
      </c>
    </row>
    <row r="242" spans="2:10" x14ac:dyDescent="0.35">
      <c r="B242" s="493"/>
      <c r="C242" s="61" t="s">
        <v>654</v>
      </c>
      <c r="D242" s="272">
        <f t="shared" si="5"/>
        <v>0</v>
      </c>
      <c r="E242" s="201">
        <f>COUNTIFS('DP1-17, 20-26 Client Data Entry'!CA:CA,C281,'DP1-17, 20-26 Client Data Entry'!W:W,"=Yes")</f>
        <v>0</v>
      </c>
      <c r="F242" s="37">
        <f>COUNTIFS('DP1-17, 20-26 Client Data Entry'!CB:CB,C281,'DP1-17, 20-26 Client Data Entry'!W:W,"=Yes")</f>
        <v>0</v>
      </c>
      <c r="H242" s="492"/>
      <c r="I242" s="56" t="s">
        <v>664</v>
      </c>
      <c r="J242" s="84">
        <f>COUNTIFS('DP1-17, 20-26 Client Data Entry'!CR:CR,I242,'DP1-17, 20-26 Client Data Entry'!J:J,"=Yes")</f>
        <v>0</v>
      </c>
    </row>
    <row r="243" spans="2:10" x14ac:dyDescent="0.35">
      <c r="B243" s="493"/>
      <c r="C243" s="61" t="s">
        <v>655</v>
      </c>
      <c r="D243" s="272">
        <f t="shared" si="5"/>
        <v>0</v>
      </c>
      <c r="E243" s="201">
        <f>COUNTIFS('DP1-17, 20-26 Client Data Entry'!CA:CA,C282,'DP1-17, 20-26 Client Data Entry'!W:W,"=Yes")</f>
        <v>0</v>
      </c>
      <c r="F243" s="37">
        <f>COUNTIFS('DP1-17, 20-26 Client Data Entry'!CB:CB,C282,'DP1-17, 20-26 Client Data Entry'!W:W,"=Yes")</f>
        <v>0</v>
      </c>
      <c r="H243" s="492"/>
      <c r="I243" s="56" t="s">
        <v>665</v>
      </c>
      <c r="J243" s="84">
        <f>COUNTIFS('DP1-17, 20-26 Client Data Entry'!CR:CR,I243,'DP1-17, 20-26 Client Data Entry'!J:J,"=Yes")</f>
        <v>0</v>
      </c>
    </row>
    <row r="244" spans="2:10" x14ac:dyDescent="0.35">
      <c r="B244" s="493"/>
      <c r="C244" s="61" t="s">
        <v>656</v>
      </c>
      <c r="D244" s="272">
        <f t="shared" si="5"/>
        <v>0</v>
      </c>
      <c r="E244" s="201">
        <f>COUNTIFS('DP1-17, 20-26 Client Data Entry'!CA:CA,C283,'DP1-17, 20-26 Client Data Entry'!W:W,"=Yes")</f>
        <v>0</v>
      </c>
      <c r="F244" s="37">
        <f>COUNTIFS('DP1-17, 20-26 Client Data Entry'!CB:CB,C283,'DP1-17, 20-26 Client Data Entry'!W:W,"=Yes")</f>
        <v>0</v>
      </c>
      <c r="H244" s="492"/>
      <c r="I244" s="56" t="s">
        <v>666</v>
      </c>
      <c r="J244" s="84">
        <f>COUNTIFS('DP1-17, 20-26 Client Data Entry'!CR:CR,I244,'DP1-17, 20-26 Client Data Entry'!J:J,"=Yes")</f>
        <v>0</v>
      </c>
    </row>
    <row r="245" spans="2:10" x14ac:dyDescent="0.35">
      <c r="B245" s="40"/>
      <c r="C245" s="61" t="s">
        <v>657</v>
      </c>
      <c r="D245" s="272">
        <f t="shared" si="5"/>
        <v>0</v>
      </c>
      <c r="E245" s="201">
        <f>COUNTIFS('DP1-17, 20-26 Client Data Entry'!CA:CA,C284,'DP1-17, 20-26 Client Data Entry'!W:W,"=Yes")</f>
        <v>0</v>
      </c>
      <c r="F245" s="37">
        <f>COUNTIFS('DP1-17, 20-26 Client Data Entry'!CB:CB,C284,'DP1-17, 20-26 Client Data Entry'!W:W,"=Yes")</f>
        <v>0</v>
      </c>
      <c r="H245" s="492"/>
      <c r="I245" s="56" t="s">
        <v>667</v>
      </c>
      <c r="J245" s="84">
        <f>COUNTIFS('DP1-17, 20-26 Client Data Entry'!CR:CR,I245,'DP1-17, 20-26 Client Data Entry'!J:J,"=Yes")</f>
        <v>0</v>
      </c>
    </row>
    <row r="246" spans="2:10" x14ac:dyDescent="0.35">
      <c r="B246" s="40"/>
      <c r="C246" s="61" t="s">
        <v>658</v>
      </c>
      <c r="D246" s="272">
        <f t="shared" si="5"/>
        <v>0</v>
      </c>
      <c r="E246" s="201">
        <f>COUNTIFS('DP1-17, 20-26 Client Data Entry'!CA:CA,C285,'DP1-17, 20-26 Client Data Entry'!W:W,"=Yes")</f>
        <v>0</v>
      </c>
      <c r="F246" s="37">
        <f>COUNTIFS('DP1-17, 20-26 Client Data Entry'!CB:CB,C285,'DP1-17, 20-26 Client Data Entry'!W:W,"=Yes")</f>
        <v>0</v>
      </c>
      <c r="H246" s="492"/>
      <c r="I246" s="56" t="s">
        <v>668</v>
      </c>
      <c r="J246" s="84">
        <f>COUNTIFS('DP1-17, 20-26 Client Data Entry'!CR:CR,I246,'DP1-17, 20-26 Client Data Entry'!J:J,"=Yes")</f>
        <v>0</v>
      </c>
    </row>
    <row r="247" spans="2:10" x14ac:dyDescent="0.35">
      <c r="B247" s="40"/>
      <c r="C247" s="61" t="s">
        <v>659</v>
      </c>
      <c r="D247" s="272">
        <f t="shared" si="5"/>
        <v>0</v>
      </c>
      <c r="E247" s="201">
        <f>COUNTIFS('DP1-17, 20-26 Client Data Entry'!CA:CA,C286,'DP1-17, 20-26 Client Data Entry'!W:W,"=Yes")</f>
        <v>0</v>
      </c>
      <c r="F247" s="37">
        <f>COUNTIFS('DP1-17, 20-26 Client Data Entry'!CB:CB,C286,'DP1-17, 20-26 Client Data Entry'!W:W,"=Yes")</f>
        <v>0</v>
      </c>
      <c r="H247" s="492"/>
      <c r="I247" s="56" t="s">
        <v>669</v>
      </c>
      <c r="J247" s="84">
        <f>COUNTIFS('DP1-17, 20-26 Client Data Entry'!CR:CR,I247,'DP1-17, 20-26 Client Data Entry'!J:J,"=Yes")</f>
        <v>0</v>
      </c>
    </row>
    <row r="248" spans="2:10" x14ac:dyDescent="0.35">
      <c r="B248" s="40"/>
      <c r="C248" s="61" t="s">
        <v>660</v>
      </c>
      <c r="D248" s="272">
        <f t="shared" si="5"/>
        <v>0</v>
      </c>
      <c r="E248" s="201">
        <f>COUNTIFS('DP1-17, 20-26 Client Data Entry'!CA:CA,C287,'DP1-17, 20-26 Client Data Entry'!W:W,"=Yes")</f>
        <v>0</v>
      </c>
      <c r="F248" s="37">
        <f>COUNTIFS('DP1-17, 20-26 Client Data Entry'!CB:CB,C287,'DP1-17, 20-26 Client Data Entry'!W:W,"=Yes")</f>
        <v>0</v>
      </c>
      <c r="H248" s="492"/>
      <c r="I248" s="56" t="s">
        <v>670</v>
      </c>
      <c r="J248" s="84">
        <f>COUNTIFS('DP1-17, 20-26 Client Data Entry'!CR:CR,I248,'DP1-17, 20-26 Client Data Entry'!J:J,"=Yes")</f>
        <v>0</v>
      </c>
    </row>
    <row r="249" spans="2:10" x14ac:dyDescent="0.35">
      <c r="B249" s="40"/>
      <c r="C249" s="61" t="s">
        <v>661</v>
      </c>
      <c r="D249" s="272">
        <f t="shared" si="5"/>
        <v>0</v>
      </c>
      <c r="E249" s="201">
        <f>COUNTIFS('DP1-17, 20-26 Client Data Entry'!CA:CA,C288,'DP1-17, 20-26 Client Data Entry'!W:W,"=Yes")</f>
        <v>0</v>
      </c>
      <c r="F249" s="37">
        <f>COUNTIFS('DP1-17, 20-26 Client Data Entry'!CB:CB,C288,'DP1-17, 20-26 Client Data Entry'!W:W,"=Yes")</f>
        <v>0</v>
      </c>
      <c r="H249" s="492"/>
      <c r="I249" s="56" t="s">
        <v>671</v>
      </c>
      <c r="J249" s="84">
        <f>COUNTIFS('DP1-17, 20-26 Client Data Entry'!CR:CR,I249,'DP1-17, 20-26 Client Data Entry'!J:J,"=Yes")</f>
        <v>0</v>
      </c>
    </row>
    <row r="250" spans="2:10" x14ac:dyDescent="0.35">
      <c r="B250" s="40"/>
      <c r="C250" s="61" t="s">
        <v>662</v>
      </c>
      <c r="D250" s="272">
        <f t="shared" si="5"/>
        <v>0</v>
      </c>
      <c r="E250" s="201">
        <f>COUNTIFS('DP1-17, 20-26 Client Data Entry'!CA:CA,C289,'DP1-17, 20-26 Client Data Entry'!W:W,"=Yes")</f>
        <v>0</v>
      </c>
      <c r="F250" s="37">
        <f>COUNTIFS('DP1-17, 20-26 Client Data Entry'!CB:CB,C289,'DP1-17, 20-26 Client Data Entry'!W:W,"=Yes")</f>
        <v>0</v>
      </c>
      <c r="H250" s="492"/>
      <c r="I250" s="56" t="s">
        <v>672</v>
      </c>
      <c r="J250" s="84">
        <f>COUNTIFS('DP1-17, 20-26 Client Data Entry'!CR:CR,I250,'DP1-17, 20-26 Client Data Entry'!J:J,"=Yes")</f>
        <v>0</v>
      </c>
    </row>
    <row r="251" spans="2:10" x14ac:dyDescent="0.35">
      <c r="B251" s="40"/>
      <c r="C251" s="61" t="s">
        <v>663</v>
      </c>
      <c r="D251" s="272">
        <f t="shared" si="5"/>
        <v>0</v>
      </c>
      <c r="E251" s="201">
        <f>COUNTIFS('DP1-17, 20-26 Client Data Entry'!CA:CA,C290,'DP1-17, 20-26 Client Data Entry'!W:W,"=Yes")</f>
        <v>0</v>
      </c>
      <c r="F251" s="37">
        <f>COUNTIFS('DP1-17, 20-26 Client Data Entry'!CB:CB,C290,'DP1-17, 20-26 Client Data Entry'!W:W,"=Yes")</f>
        <v>0</v>
      </c>
      <c r="H251" s="492"/>
      <c r="I251" s="56" t="s">
        <v>673</v>
      </c>
      <c r="J251" s="84">
        <f>COUNTIFS('DP1-17, 20-26 Client Data Entry'!CR:CR,I251,'DP1-17, 20-26 Client Data Entry'!J:J,"=Yes")</f>
        <v>0</v>
      </c>
    </row>
    <row r="252" spans="2:10" x14ac:dyDescent="0.35">
      <c r="B252" s="40"/>
      <c r="C252" s="61" t="s">
        <v>664</v>
      </c>
      <c r="D252" s="272">
        <f t="shared" si="5"/>
        <v>0</v>
      </c>
      <c r="E252" s="201">
        <f>COUNTIFS('DP1-17, 20-26 Client Data Entry'!CA:CA,C291,'DP1-17, 20-26 Client Data Entry'!W:W,"=Yes")</f>
        <v>0</v>
      </c>
      <c r="F252" s="37">
        <f>COUNTIFS('DP1-17, 20-26 Client Data Entry'!CB:CB,C291,'DP1-17, 20-26 Client Data Entry'!W:W,"=Yes")</f>
        <v>0</v>
      </c>
      <c r="H252" s="40"/>
      <c r="I252" s="56" t="s">
        <v>674</v>
      </c>
      <c r="J252" s="84">
        <f>COUNTIFS('DP1-17, 20-26 Client Data Entry'!CR:CR,I252,'DP1-17, 20-26 Client Data Entry'!J:J,"=Yes")</f>
        <v>0</v>
      </c>
    </row>
    <row r="253" spans="2:10" x14ac:dyDescent="0.35">
      <c r="B253" s="40"/>
      <c r="C253" s="61" t="s">
        <v>665</v>
      </c>
      <c r="D253" s="272">
        <f t="shared" si="5"/>
        <v>0</v>
      </c>
      <c r="E253" s="201">
        <f>COUNTIFS('DP1-17, 20-26 Client Data Entry'!CA:CA,C292,'DP1-17, 20-26 Client Data Entry'!W:W,"=Yes")</f>
        <v>0</v>
      </c>
      <c r="F253" s="37">
        <f>COUNTIFS('DP1-17, 20-26 Client Data Entry'!CB:CB,C292,'DP1-17, 20-26 Client Data Entry'!W:W,"=Yes")</f>
        <v>0</v>
      </c>
      <c r="H253" s="40"/>
      <c r="I253" s="56" t="s">
        <v>675</v>
      </c>
      <c r="J253" s="84">
        <f>COUNTIFS('DP1-17, 20-26 Client Data Entry'!CR:CR,I253,'DP1-17, 20-26 Client Data Entry'!J:J,"=Yes")</f>
        <v>0</v>
      </c>
    </row>
    <row r="254" spans="2:10" x14ac:dyDescent="0.35">
      <c r="B254" s="40"/>
      <c r="C254" s="61" t="s">
        <v>666</v>
      </c>
      <c r="D254" s="272">
        <f t="shared" si="5"/>
        <v>0</v>
      </c>
      <c r="E254" s="201">
        <f>COUNTIFS('DP1-17, 20-26 Client Data Entry'!CA:CA,C293,'DP1-17, 20-26 Client Data Entry'!W:W,"=Yes")</f>
        <v>0</v>
      </c>
      <c r="F254" s="37">
        <f>COUNTIFS('DP1-17, 20-26 Client Data Entry'!CB:CB,C293,'DP1-17, 20-26 Client Data Entry'!W:W,"=Yes")</f>
        <v>0</v>
      </c>
      <c r="H254" s="40"/>
      <c r="I254" s="56" t="s">
        <v>676</v>
      </c>
      <c r="J254" s="84">
        <f>COUNTIFS('DP1-17, 20-26 Client Data Entry'!CR:CR,I254,'DP1-17, 20-26 Client Data Entry'!J:J,"=Yes")</f>
        <v>0</v>
      </c>
    </row>
    <row r="255" spans="2:10" x14ac:dyDescent="0.35">
      <c r="B255" s="40"/>
      <c r="C255" s="61" t="s">
        <v>667</v>
      </c>
      <c r="D255" s="272">
        <f t="shared" si="5"/>
        <v>0</v>
      </c>
      <c r="E255" s="201">
        <f>COUNTIFS('DP1-17, 20-26 Client Data Entry'!CA:CA,C294,'DP1-17, 20-26 Client Data Entry'!W:W,"=Yes")</f>
        <v>0</v>
      </c>
      <c r="F255" s="37">
        <f>COUNTIFS('DP1-17, 20-26 Client Data Entry'!CB:CB,C294,'DP1-17, 20-26 Client Data Entry'!W:W,"=Yes")</f>
        <v>0</v>
      </c>
      <c r="H255" s="40"/>
      <c r="I255" s="56" t="s">
        <v>677</v>
      </c>
      <c r="J255" s="84">
        <f>COUNTIFS('DP1-17, 20-26 Client Data Entry'!CR:CR,I255,'DP1-17, 20-26 Client Data Entry'!J:J,"=Yes")</f>
        <v>0</v>
      </c>
    </row>
    <row r="256" spans="2:10" x14ac:dyDescent="0.35">
      <c r="B256" s="40"/>
      <c r="C256" s="61" t="s">
        <v>668</v>
      </c>
      <c r="D256" s="272">
        <f t="shared" si="5"/>
        <v>0</v>
      </c>
      <c r="E256" s="201">
        <f>COUNTIFS('DP1-17, 20-26 Client Data Entry'!CA:CA,C295,'DP1-17, 20-26 Client Data Entry'!W:W,"=Yes")</f>
        <v>0</v>
      </c>
      <c r="F256" s="37">
        <f>COUNTIFS('DP1-17, 20-26 Client Data Entry'!CB:CB,C295,'DP1-17, 20-26 Client Data Entry'!W:W,"=Yes")</f>
        <v>0</v>
      </c>
      <c r="H256" s="40"/>
      <c r="I256" s="56" t="s">
        <v>678</v>
      </c>
      <c r="J256" s="84">
        <f>COUNTIFS('DP1-17, 20-26 Client Data Entry'!CR:CR,I256,'DP1-17, 20-26 Client Data Entry'!J:J,"=Yes")</f>
        <v>0</v>
      </c>
    </row>
    <row r="257" spans="2:10" x14ac:dyDescent="0.35">
      <c r="B257" s="40"/>
      <c r="C257" s="61" t="s">
        <v>669</v>
      </c>
      <c r="D257" s="272">
        <f t="shared" si="5"/>
        <v>0</v>
      </c>
      <c r="E257" s="201">
        <f>COUNTIFS('DP1-17, 20-26 Client Data Entry'!CA:CA,C296,'DP1-17, 20-26 Client Data Entry'!W:W,"=Yes")</f>
        <v>0</v>
      </c>
      <c r="F257" s="37">
        <f>COUNTIFS('DP1-17, 20-26 Client Data Entry'!CB:CB,C296,'DP1-17, 20-26 Client Data Entry'!W:W,"=Yes")</f>
        <v>0</v>
      </c>
      <c r="H257" s="40"/>
      <c r="I257" s="56" t="s">
        <v>679</v>
      </c>
      <c r="J257" s="84">
        <f>COUNTIFS('DP1-17, 20-26 Client Data Entry'!CR:CR,I257,'DP1-17, 20-26 Client Data Entry'!J:J,"=Yes")</f>
        <v>0</v>
      </c>
    </row>
    <row r="258" spans="2:10" x14ac:dyDescent="0.35">
      <c r="B258" s="40"/>
      <c r="C258" s="61" t="s">
        <v>670</v>
      </c>
      <c r="D258" s="272">
        <f t="shared" si="5"/>
        <v>0</v>
      </c>
      <c r="E258" s="201">
        <f>COUNTIFS('DP1-17, 20-26 Client Data Entry'!CA:CA,C297,'DP1-17, 20-26 Client Data Entry'!W:W,"=Yes")</f>
        <v>0</v>
      </c>
      <c r="F258" s="37">
        <f>COUNTIFS('DP1-17, 20-26 Client Data Entry'!CB:CB,C297,'DP1-17, 20-26 Client Data Entry'!W:W,"=Yes")</f>
        <v>0</v>
      </c>
      <c r="H258" s="40"/>
      <c r="I258" s="56" t="s">
        <v>680</v>
      </c>
      <c r="J258" s="84">
        <f>COUNTIFS('DP1-17, 20-26 Client Data Entry'!CR:CR,I258,'DP1-17, 20-26 Client Data Entry'!J:J,"=Yes")</f>
        <v>0</v>
      </c>
    </row>
    <row r="259" spans="2:10" x14ac:dyDescent="0.35">
      <c r="B259" s="40"/>
      <c r="C259" s="61" t="s">
        <v>671</v>
      </c>
      <c r="D259" s="272">
        <f t="shared" si="5"/>
        <v>0</v>
      </c>
      <c r="E259" s="201">
        <f>COUNTIFS('DP1-17, 20-26 Client Data Entry'!CA:CA,C298,'DP1-17, 20-26 Client Data Entry'!W:W,"=Yes")</f>
        <v>0</v>
      </c>
      <c r="F259" s="37">
        <f>COUNTIFS('DP1-17, 20-26 Client Data Entry'!CB:CB,C298,'DP1-17, 20-26 Client Data Entry'!W:W,"=Yes")</f>
        <v>0</v>
      </c>
      <c r="H259" s="40"/>
      <c r="I259" s="56" t="s">
        <v>681</v>
      </c>
      <c r="J259" s="84">
        <f>COUNTIFS('DP1-17, 20-26 Client Data Entry'!CR:CR,I259,'DP1-17, 20-26 Client Data Entry'!J:J,"=Yes")</f>
        <v>0</v>
      </c>
    </row>
    <row r="260" spans="2:10" x14ac:dyDescent="0.35">
      <c r="B260" s="40"/>
      <c r="C260" s="61" t="s">
        <v>672</v>
      </c>
      <c r="D260" s="272">
        <f t="shared" si="5"/>
        <v>0</v>
      </c>
      <c r="E260" s="201">
        <f>COUNTIFS('DP1-17, 20-26 Client Data Entry'!CA:CA,C299,'DP1-17, 20-26 Client Data Entry'!W:W,"=Yes")</f>
        <v>0</v>
      </c>
      <c r="F260" s="37">
        <f>COUNTIFS('DP1-17, 20-26 Client Data Entry'!CB:CB,C299,'DP1-17, 20-26 Client Data Entry'!W:W,"=Yes")</f>
        <v>0</v>
      </c>
      <c r="H260" s="40"/>
      <c r="I260" s="56" t="s">
        <v>682</v>
      </c>
      <c r="J260" s="84">
        <f>COUNTIFS('DP1-17, 20-26 Client Data Entry'!CR:CR,I260,'DP1-17, 20-26 Client Data Entry'!J:J,"=Yes")</f>
        <v>0</v>
      </c>
    </row>
    <row r="261" spans="2:10" x14ac:dyDescent="0.35">
      <c r="B261" s="40"/>
      <c r="C261" s="61" t="s">
        <v>673</v>
      </c>
      <c r="D261" s="272">
        <f t="shared" si="5"/>
        <v>0</v>
      </c>
      <c r="E261" s="201">
        <f>COUNTIFS('DP1-17, 20-26 Client Data Entry'!CA:CA,C300,'DP1-17, 20-26 Client Data Entry'!W:W,"=Yes")</f>
        <v>0</v>
      </c>
      <c r="F261" s="37">
        <f>COUNTIFS('DP1-17, 20-26 Client Data Entry'!CB:CB,C300,'DP1-17, 20-26 Client Data Entry'!W:W,"=Yes")</f>
        <v>0</v>
      </c>
      <c r="H261" s="492" t="s">
        <v>479</v>
      </c>
      <c r="I261" s="56" t="s">
        <v>683</v>
      </c>
      <c r="J261" s="84">
        <f>COUNTIFS('DP1-17, 20-26 Client Data Entry'!CR:CR,I261,'DP1-17, 20-26 Client Data Entry'!J:J,"=Yes")</f>
        <v>0</v>
      </c>
    </row>
    <row r="262" spans="2:10" ht="15" thickBot="1" x14ac:dyDescent="0.4">
      <c r="B262" s="492" t="s">
        <v>487</v>
      </c>
      <c r="C262" s="61" t="s">
        <v>674</v>
      </c>
      <c r="D262" s="272">
        <f t="shared" ref="D262:D293" si="6">E223+F223</f>
        <v>0</v>
      </c>
      <c r="E262" s="203">
        <f>COUNTIFS('DP1-17, 20-26 Client Data Entry'!CA:CA,C301,'DP1-17, 20-26 Client Data Entry'!W:W,"=Yes")</f>
        <v>0</v>
      </c>
      <c r="F262" s="37">
        <f>COUNTIFS('DP1-17, 20-26 Client Data Entry'!CB:CB,C301,'DP1-17, 20-26 Client Data Entry'!W:W,"=Yes")</f>
        <v>0</v>
      </c>
      <c r="H262" s="492"/>
      <c r="I262" s="56" t="s">
        <v>684</v>
      </c>
      <c r="J262" s="84">
        <f>COUNTIFS('DP1-17, 20-26 Client Data Entry'!CR:CR,I262,'DP1-17, 20-26 Client Data Entry'!J:J,"=Yes")</f>
        <v>0</v>
      </c>
    </row>
    <row r="263" spans="2:10" x14ac:dyDescent="0.35">
      <c r="B263" s="492"/>
      <c r="C263" s="61" t="s">
        <v>675</v>
      </c>
      <c r="D263" s="272">
        <f t="shared" si="6"/>
        <v>0</v>
      </c>
      <c r="H263" s="492"/>
      <c r="I263" s="56" t="s">
        <v>685</v>
      </c>
      <c r="J263" s="84">
        <f>COUNTIFS('DP1-17, 20-26 Client Data Entry'!CR:CR,I263,'DP1-17, 20-26 Client Data Entry'!J:J,"=Yes")</f>
        <v>0</v>
      </c>
    </row>
    <row r="264" spans="2:10" x14ac:dyDescent="0.35">
      <c r="B264" s="492"/>
      <c r="C264" s="61" t="s">
        <v>676</v>
      </c>
      <c r="D264" s="272">
        <f t="shared" si="6"/>
        <v>0</v>
      </c>
      <c r="H264" s="492"/>
      <c r="I264" s="56" t="s">
        <v>686</v>
      </c>
      <c r="J264" s="84">
        <f>COUNTIFS('DP1-17, 20-26 Client Data Entry'!CR:CR,I264,'DP1-17, 20-26 Client Data Entry'!J:J,"=Yes")</f>
        <v>0</v>
      </c>
    </row>
    <row r="265" spans="2:10" x14ac:dyDescent="0.35">
      <c r="B265" s="492"/>
      <c r="C265" s="61" t="s">
        <v>677</v>
      </c>
      <c r="D265" s="272">
        <f t="shared" si="6"/>
        <v>0</v>
      </c>
      <c r="H265" s="492"/>
      <c r="I265" s="56" t="s">
        <v>687</v>
      </c>
      <c r="J265" s="84">
        <f>COUNTIFS('DP1-17, 20-26 Client Data Entry'!CR:CR,I265,'DP1-17, 20-26 Client Data Entry'!J:J,"=Yes")</f>
        <v>0</v>
      </c>
    </row>
    <row r="266" spans="2:10" x14ac:dyDescent="0.35">
      <c r="B266" s="492"/>
      <c r="C266" s="61" t="s">
        <v>678</v>
      </c>
      <c r="D266" s="272">
        <f t="shared" si="6"/>
        <v>0</v>
      </c>
      <c r="H266" s="492"/>
      <c r="I266" s="56" t="s">
        <v>688</v>
      </c>
      <c r="J266" s="84">
        <f>COUNTIFS('DP1-17, 20-26 Client Data Entry'!CR:CR,I266,'DP1-17, 20-26 Client Data Entry'!J:J,"=Yes")</f>
        <v>0</v>
      </c>
    </row>
    <row r="267" spans="2:10" x14ac:dyDescent="0.35">
      <c r="B267" s="492"/>
      <c r="C267" s="61" t="s">
        <v>679</v>
      </c>
      <c r="D267" s="272">
        <f t="shared" si="6"/>
        <v>0</v>
      </c>
      <c r="H267" s="492"/>
      <c r="I267" s="56" t="s">
        <v>689</v>
      </c>
      <c r="J267" s="84">
        <f>COUNTIFS('DP1-17, 20-26 Client Data Entry'!CR:CR,I267,'DP1-17, 20-26 Client Data Entry'!J:J,"=Yes")</f>
        <v>0</v>
      </c>
    </row>
    <row r="268" spans="2:10" x14ac:dyDescent="0.35">
      <c r="B268" s="492"/>
      <c r="C268" s="61" t="s">
        <v>680</v>
      </c>
      <c r="D268" s="272">
        <f t="shared" si="6"/>
        <v>0</v>
      </c>
      <c r="H268" s="492"/>
      <c r="I268" s="56" t="s">
        <v>690</v>
      </c>
      <c r="J268" s="84">
        <f>COUNTIFS('DP1-17, 20-26 Client Data Entry'!CR:CR,I268,'DP1-17, 20-26 Client Data Entry'!J:J,"=Yes")</f>
        <v>0</v>
      </c>
    </row>
    <row r="269" spans="2:10" x14ac:dyDescent="0.35">
      <c r="B269" s="492"/>
      <c r="C269" s="61" t="s">
        <v>681</v>
      </c>
      <c r="D269" s="272">
        <f t="shared" si="6"/>
        <v>0</v>
      </c>
      <c r="H269" s="492"/>
      <c r="I269" s="56" t="s">
        <v>691</v>
      </c>
      <c r="J269" s="84">
        <f>COUNTIFS('DP1-17, 20-26 Client Data Entry'!CR:CR,I269,'DP1-17, 20-26 Client Data Entry'!J:J,"=Yes")</f>
        <v>0</v>
      </c>
    </row>
    <row r="270" spans="2:10" x14ac:dyDescent="0.35">
      <c r="B270" s="492"/>
      <c r="C270" s="61" t="s">
        <v>682</v>
      </c>
      <c r="D270" s="272">
        <f t="shared" si="6"/>
        <v>0</v>
      </c>
      <c r="H270" s="492"/>
      <c r="I270" s="56" t="s">
        <v>692</v>
      </c>
      <c r="J270" s="84">
        <f>COUNTIFS('DP1-17, 20-26 Client Data Entry'!CR:CR,I270,'DP1-17, 20-26 Client Data Entry'!J:J,"=Yes")</f>
        <v>0</v>
      </c>
    </row>
    <row r="271" spans="2:10" x14ac:dyDescent="0.35">
      <c r="B271" s="492"/>
      <c r="C271" s="61" t="s">
        <v>683</v>
      </c>
      <c r="D271" s="272">
        <f t="shared" si="6"/>
        <v>0</v>
      </c>
      <c r="I271" s="56" t="s">
        <v>693</v>
      </c>
      <c r="J271" s="84">
        <f>COUNTIFS('DP1-17, 20-26 Client Data Entry'!CR:CR,I271,'DP1-17, 20-26 Client Data Entry'!J:J,"=Yes")</f>
        <v>0</v>
      </c>
    </row>
    <row r="272" spans="2:10" x14ac:dyDescent="0.35">
      <c r="B272" s="492"/>
      <c r="C272" s="61" t="s">
        <v>684</v>
      </c>
      <c r="D272" s="272">
        <f t="shared" si="6"/>
        <v>0</v>
      </c>
      <c r="I272" s="56" t="s">
        <v>694</v>
      </c>
      <c r="J272" s="84">
        <f>COUNTIFS('DP1-17, 20-26 Client Data Entry'!CR:CR,I272,'DP1-17, 20-26 Client Data Entry'!J:J,"=Yes")</f>
        <v>0</v>
      </c>
    </row>
    <row r="273" spans="2:10" x14ac:dyDescent="0.35">
      <c r="B273" s="492"/>
      <c r="C273" s="61" t="s">
        <v>685</v>
      </c>
      <c r="D273" s="272">
        <f t="shared" si="6"/>
        <v>0</v>
      </c>
      <c r="I273" s="56" t="s">
        <v>695</v>
      </c>
      <c r="J273" s="84">
        <f>COUNTIFS('DP1-17, 20-26 Client Data Entry'!CR:CR,I273,'DP1-17, 20-26 Client Data Entry'!J:J,"=Yes")</f>
        <v>0</v>
      </c>
    </row>
    <row r="274" spans="2:10" x14ac:dyDescent="0.35">
      <c r="B274" s="492"/>
      <c r="C274" s="61" t="s">
        <v>686</v>
      </c>
      <c r="D274" s="272">
        <f t="shared" si="6"/>
        <v>0</v>
      </c>
      <c r="I274" s="56" t="s">
        <v>696</v>
      </c>
      <c r="J274" s="84">
        <f>COUNTIFS('DP1-17, 20-26 Client Data Entry'!CR:CR,I274,'DP1-17, 20-26 Client Data Entry'!J:J,"=Yes")</f>
        <v>0</v>
      </c>
    </row>
    <row r="275" spans="2:10" x14ac:dyDescent="0.35">
      <c r="B275" s="492"/>
      <c r="C275" s="61" t="s">
        <v>687</v>
      </c>
      <c r="D275" s="272">
        <f t="shared" si="6"/>
        <v>0</v>
      </c>
      <c r="I275" s="56" t="s">
        <v>697</v>
      </c>
      <c r="J275" s="84">
        <f>COUNTIFS('DP1-17, 20-26 Client Data Entry'!CR:CR,I275,'DP1-17, 20-26 Client Data Entry'!J:J,"=Yes")</f>
        <v>0</v>
      </c>
    </row>
    <row r="276" spans="2:10" x14ac:dyDescent="0.35">
      <c r="B276" s="492"/>
      <c r="C276" s="61" t="s">
        <v>688</v>
      </c>
      <c r="D276" s="272">
        <f t="shared" si="6"/>
        <v>0</v>
      </c>
      <c r="I276" s="56" t="s">
        <v>698</v>
      </c>
      <c r="J276" s="84">
        <f>COUNTIFS('DP1-17, 20-26 Client Data Entry'!CR:CR,I276,'DP1-17, 20-26 Client Data Entry'!J:J,"=Yes")</f>
        <v>0</v>
      </c>
    </row>
    <row r="277" spans="2:10" x14ac:dyDescent="0.35">
      <c r="B277" s="492"/>
      <c r="C277" s="61" t="s">
        <v>689</v>
      </c>
      <c r="D277" s="272">
        <f t="shared" si="6"/>
        <v>0</v>
      </c>
      <c r="I277" s="56" t="s">
        <v>699</v>
      </c>
      <c r="J277" s="84">
        <f>COUNTIFS('DP1-17, 20-26 Client Data Entry'!CR:CR,I277,'DP1-17, 20-26 Client Data Entry'!J:J,"=Yes")</f>
        <v>0</v>
      </c>
    </row>
    <row r="278" spans="2:10" x14ac:dyDescent="0.35">
      <c r="B278" s="492"/>
      <c r="C278" s="61" t="s">
        <v>690</v>
      </c>
      <c r="D278" s="272">
        <f t="shared" si="6"/>
        <v>0</v>
      </c>
      <c r="I278" s="56" t="s">
        <v>700</v>
      </c>
      <c r="J278" s="84">
        <f>COUNTIFS('DP1-17, 20-26 Client Data Entry'!CR:CR,I278,'DP1-17, 20-26 Client Data Entry'!J:J,"=Yes")</f>
        <v>0</v>
      </c>
    </row>
    <row r="279" spans="2:10" x14ac:dyDescent="0.35">
      <c r="B279" s="492"/>
      <c r="C279" s="61" t="s">
        <v>691</v>
      </c>
      <c r="D279" s="272">
        <f t="shared" si="6"/>
        <v>0</v>
      </c>
      <c r="I279" s="56" t="s">
        <v>701</v>
      </c>
      <c r="J279" s="84">
        <f>COUNTIFS('DP1-17, 20-26 Client Data Entry'!CR:CR,I279,'DP1-17, 20-26 Client Data Entry'!J:J,"=Yes")</f>
        <v>0</v>
      </c>
    </row>
    <row r="280" spans="2:10" x14ac:dyDescent="0.35">
      <c r="B280" s="492"/>
      <c r="C280" s="61" t="s">
        <v>692</v>
      </c>
      <c r="D280" s="272">
        <f t="shared" si="6"/>
        <v>0</v>
      </c>
      <c r="I280" s="56" t="s">
        <v>702</v>
      </c>
      <c r="J280" s="84">
        <f>COUNTIFS('DP1-17, 20-26 Client Data Entry'!CR:CR,I280,'DP1-17, 20-26 Client Data Entry'!J:J,"=Yes")</f>
        <v>0</v>
      </c>
    </row>
    <row r="281" spans="2:10" x14ac:dyDescent="0.35">
      <c r="B281" s="492"/>
      <c r="C281" s="61" t="s">
        <v>693</v>
      </c>
      <c r="D281" s="272">
        <f t="shared" si="6"/>
        <v>0</v>
      </c>
      <c r="I281" s="56" t="s">
        <v>703</v>
      </c>
      <c r="J281" s="84">
        <f>COUNTIFS('DP1-17, 20-26 Client Data Entry'!CR:CR,I281,'DP1-17, 20-26 Client Data Entry'!J:J,"=Yes")</f>
        <v>0</v>
      </c>
    </row>
    <row r="282" spans="2:10" x14ac:dyDescent="0.35">
      <c r="B282" s="492"/>
      <c r="C282" s="61" t="s">
        <v>694</v>
      </c>
      <c r="D282" s="272">
        <f t="shared" si="6"/>
        <v>0</v>
      </c>
      <c r="I282" s="56" t="s">
        <v>704</v>
      </c>
      <c r="J282" s="84">
        <f>COUNTIFS('DP1-17, 20-26 Client Data Entry'!CR:CR,I282,'DP1-17, 20-26 Client Data Entry'!J:J,"=Yes")</f>
        <v>0</v>
      </c>
    </row>
    <row r="283" spans="2:10" x14ac:dyDescent="0.35">
      <c r="C283" s="61" t="s">
        <v>695</v>
      </c>
      <c r="D283" s="272">
        <f t="shared" si="6"/>
        <v>0</v>
      </c>
      <c r="I283" s="56" t="s">
        <v>705</v>
      </c>
      <c r="J283" s="84">
        <f>COUNTIFS('DP1-17, 20-26 Client Data Entry'!CR:CR,I283,'DP1-17, 20-26 Client Data Entry'!J:J,"=Yes")</f>
        <v>0</v>
      </c>
    </row>
    <row r="284" spans="2:10" x14ac:dyDescent="0.35">
      <c r="C284" s="61" t="s">
        <v>696</v>
      </c>
      <c r="D284" s="272">
        <f t="shared" si="6"/>
        <v>0</v>
      </c>
      <c r="I284" s="56" t="s">
        <v>706</v>
      </c>
      <c r="J284" s="84">
        <f>COUNTIFS('DP1-17, 20-26 Client Data Entry'!CR:CR,I284,'DP1-17, 20-26 Client Data Entry'!J:J,"=Yes")</f>
        <v>0</v>
      </c>
    </row>
    <row r="285" spans="2:10" x14ac:dyDescent="0.35">
      <c r="C285" s="61" t="s">
        <v>697</v>
      </c>
      <c r="D285" s="272">
        <f t="shared" si="6"/>
        <v>0</v>
      </c>
      <c r="I285" s="56" t="s">
        <v>707</v>
      </c>
      <c r="J285" s="84">
        <f>COUNTIFS('DP1-17, 20-26 Client Data Entry'!CR:CR,I285,'DP1-17, 20-26 Client Data Entry'!J:J,"=Yes")</f>
        <v>0</v>
      </c>
    </row>
    <row r="286" spans="2:10" x14ac:dyDescent="0.35">
      <c r="C286" s="61" t="s">
        <v>698</v>
      </c>
      <c r="D286" s="272">
        <f t="shared" si="6"/>
        <v>0</v>
      </c>
      <c r="G286" s="48"/>
      <c r="I286" s="56" t="s">
        <v>708</v>
      </c>
      <c r="J286" s="84">
        <f>COUNTIFS('DP1-17, 20-26 Client Data Entry'!CR:CR,I286,'DP1-17, 20-26 Client Data Entry'!J:J,"=Yes")</f>
        <v>0</v>
      </c>
    </row>
    <row r="287" spans="2:10" x14ac:dyDescent="0.35">
      <c r="C287" s="61" t="s">
        <v>699</v>
      </c>
      <c r="D287" s="272">
        <f t="shared" si="6"/>
        <v>0</v>
      </c>
      <c r="I287" s="56" t="s">
        <v>709</v>
      </c>
      <c r="J287" s="84">
        <f>COUNTIFS('DP1-17, 20-26 Client Data Entry'!CR:CR,I287,'DP1-17, 20-26 Client Data Entry'!J:J,"=Yes")</f>
        <v>0</v>
      </c>
    </row>
    <row r="288" spans="2:10" x14ac:dyDescent="0.35">
      <c r="C288" s="61" t="s">
        <v>700</v>
      </c>
      <c r="D288" s="272">
        <f t="shared" si="6"/>
        <v>0</v>
      </c>
      <c r="I288" s="56" t="s">
        <v>710</v>
      </c>
      <c r="J288" s="84">
        <f>COUNTIFS('DP1-17, 20-26 Client Data Entry'!CR:CR,I288,'DP1-17, 20-26 Client Data Entry'!J:J,"=Yes")</f>
        <v>0</v>
      </c>
    </row>
    <row r="289" spans="3:10" x14ac:dyDescent="0.35">
      <c r="C289" s="61" t="s">
        <v>701</v>
      </c>
      <c r="D289" s="272">
        <f t="shared" si="6"/>
        <v>0</v>
      </c>
      <c r="I289" s="56" t="s">
        <v>711</v>
      </c>
      <c r="J289" s="84">
        <f>COUNTIFS('DP1-17, 20-26 Client Data Entry'!CR:CR,I289,'DP1-17, 20-26 Client Data Entry'!J:J,"=Yes")</f>
        <v>0</v>
      </c>
    </row>
    <row r="290" spans="3:10" ht="15" thickBot="1" x14ac:dyDescent="0.4">
      <c r="C290" s="61" t="s">
        <v>702</v>
      </c>
      <c r="D290" s="272">
        <f t="shared" si="6"/>
        <v>0</v>
      </c>
      <c r="I290" s="57" t="s">
        <v>712</v>
      </c>
      <c r="J290" s="85">
        <f>COUNTIFS('DP1-17, 20-26 Client Data Entry'!CR:CR,I290,'DP1-17, 20-26 Client Data Entry'!J:J,"=Yes")</f>
        <v>0</v>
      </c>
    </row>
    <row r="291" spans="3:10" x14ac:dyDescent="0.35">
      <c r="C291" s="61" t="s">
        <v>703</v>
      </c>
      <c r="D291" s="272">
        <f t="shared" si="6"/>
        <v>0</v>
      </c>
    </row>
    <row r="292" spans="3:10" x14ac:dyDescent="0.35">
      <c r="C292" s="61" t="s">
        <v>704</v>
      </c>
      <c r="D292" s="272">
        <f t="shared" si="6"/>
        <v>0</v>
      </c>
    </row>
    <row r="293" spans="3:10" x14ac:dyDescent="0.35">
      <c r="C293" s="61" t="s">
        <v>705</v>
      </c>
      <c r="D293" s="272">
        <f t="shared" si="6"/>
        <v>0</v>
      </c>
    </row>
    <row r="294" spans="3:10" x14ac:dyDescent="0.35">
      <c r="C294" s="61" t="s">
        <v>706</v>
      </c>
      <c r="D294" s="272">
        <f t="shared" ref="D294:D301" si="7">E255+F255</f>
        <v>0</v>
      </c>
    </row>
    <row r="295" spans="3:10" x14ac:dyDescent="0.35">
      <c r="C295" s="61" t="s">
        <v>707</v>
      </c>
      <c r="D295" s="272">
        <f t="shared" si="7"/>
        <v>0</v>
      </c>
    </row>
    <row r="296" spans="3:10" x14ac:dyDescent="0.35">
      <c r="C296" s="61" t="s">
        <v>708</v>
      </c>
      <c r="D296" s="272">
        <f t="shared" si="7"/>
        <v>0</v>
      </c>
    </row>
    <row r="297" spans="3:10" x14ac:dyDescent="0.35">
      <c r="C297" s="61" t="s">
        <v>709</v>
      </c>
      <c r="D297" s="272">
        <f t="shared" si="7"/>
        <v>0</v>
      </c>
    </row>
    <row r="298" spans="3:10" x14ac:dyDescent="0.35">
      <c r="C298" s="61" t="s">
        <v>710</v>
      </c>
      <c r="D298" s="272">
        <f t="shared" si="7"/>
        <v>0</v>
      </c>
    </row>
    <row r="299" spans="3:10" x14ac:dyDescent="0.35">
      <c r="C299" s="61" t="s">
        <v>711</v>
      </c>
      <c r="D299" s="272">
        <f t="shared" si="7"/>
        <v>0</v>
      </c>
    </row>
    <row r="300" spans="3:10" x14ac:dyDescent="0.35">
      <c r="C300" s="61" t="s">
        <v>712</v>
      </c>
      <c r="D300" s="272">
        <f t="shared" si="7"/>
        <v>0</v>
      </c>
    </row>
    <row r="301" spans="3:10" ht="15" thickBot="1" x14ac:dyDescent="0.4">
      <c r="C301" s="62" t="s">
        <v>449</v>
      </c>
      <c r="D301" s="273">
        <f t="shared" si="7"/>
        <v>0</v>
      </c>
    </row>
    <row r="593" spans="2:18" s="40" customFormat="1" x14ac:dyDescent="0.35">
      <c r="B593" s="39"/>
      <c r="C593" s="37"/>
      <c r="D593" s="37"/>
      <c r="E593" s="37"/>
      <c r="F593" s="37"/>
      <c r="G593" s="37"/>
      <c r="H593" s="46"/>
      <c r="I593" s="37"/>
      <c r="J593" s="48"/>
      <c r="K593" s="37"/>
      <c r="L593" s="46"/>
      <c r="M593" s="37"/>
      <c r="N593" s="37"/>
      <c r="O593" s="37"/>
      <c r="P593" s="37"/>
      <c r="Q593" s="37"/>
      <c r="R593" s="37"/>
    </row>
    <row r="594" spans="2:18" s="40" customFormat="1" x14ac:dyDescent="0.35">
      <c r="B594" s="39"/>
      <c r="C594" s="37"/>
      <c r="D594" s="37"/>
      <c r="E594" s="37"/>
      <c r="F594" s="37"/>
      <c r="G594" s="37"/>
      <c r="H594" s="46"/>
      <c r="I594" s="37"/>
      <c r="J594" s="48"/>
      <c r="K594" s="37"/>
      <c r="L594" s="46"/>
      <c r="M594" s="37"/>
      <c r="N594" s="37"/>
      <c r="O594" s="37"/>
      <c r="P594" s="37"/>
      <c r="Q594" s="37"/>
      <c r="R594" s="37"/>
    </row>
    <row r="595" spans="2:18" s="40" customFormat="1" x14ac:dyDescent="0.35">
      <c r="B595" s="39"/>
      <c r="C595" s="37"/>
      <c r="D595" s="37"/>
      <c r="E595" s="37"/>
      <c r="F595" s="37"/>
      <c r="G595" s="37"/>
      <c r="H595" s="46"/>
      <c r="I595" s="37"/>
      <c r="J595" s="48"/>
      <c r="K595" s="37"/>
      <c r="L595" s="46"/>
      <c r="M595" s="37"/>
      <c r="N595" s="37"/>
      <c r="O595" s="37"/>
      <c r="P595" s="37"/>
      <c r="Q595" s="37"/>
      <c r="R595" s="37"/>
    </row>
    <row r="596" spans="2:18" s="40" customFormat="1" x14ac:dyDescent="0.35">
      <c r="B596" s="39"/>
      <c r="C596" s="37"/>
      <c r="D596" s="37"/>
      <c r="E596" s="37"/>
      <c r="F596" s="37"/>
      <c r="G596" s="37"/>
      <c r="H596" s="46"/>
      <c r="I596" s="37"/>
      <c r="J596" s="48"/>
      <c r="K596" s="37"/>
      <c r="L596" s="46"/>
      <c r="M596" s="37"/>
      <c r="N596" s="37"/>
      <c r="O596" s="37"/>
      <c r="P596" s="37"/>
      <c r="Q596" s="37"/>
      <c r="R596" s="37"/>
    </row>
    <row r="597" spans="2:18" s="40" customFormat="1" x14ac:dyDescent="0.35">
      <c r="B597" s="39"/>
      <c r="C597" s="37"/>
      <c r="D597" s="37"/>
      <c r="E597" s="37"/>
      <c r="F597" s="37"/>
      <c r="G597" s="37"/>
      <c r="H597" s="46"/>
      <c r="I597" s="37"/>
      <c r="J597" s="48"/>
      <c r="K597" s="37"/>
      <c r="L597" s="46"/>
      <c r="M597" s="37"/>
      <c r="N597" s="37"/>
      <c r="O597" s="37"/>
      <c r="P597" s="37"/>
      <c r="Q597" s="37"/>
      <c r="R597" s="37"/>
    </row>
    <row r="598" spans="2:18" s="40" customFormat="1" x14ac:dyDescent="0.35">
      <c r="B598" s="39"/>
      <c r="C598" s="37"/>
      <c r="D598" s="37"/>
      <c r="E598" s="37"/>
      <c r="F598" s="37"/>
      <c r="G598" s="37"/>
      <c r="H598" s="46"/>
      <c r="I598" s="37"/>
      <c r="J598" s="48"/>
      <c r="K598" s="37"/>
      <c r="L598" s="46"/>
      <c r="M598" s="37"/>
      <c r="N598" s="37"/>
      <c r="O598" s="37"/>
      <c r="P598" s="37"/>
      <c r="Q598" s="37"/>
      <c r="R598" s="37"/>
    </row>
    <row r="599" spans="2:18" s="40" customFormat="1" x14ac:dyDescent="0.35">
      <c r="B599" s="39"/>
      <c r="C599" s="37"/>
      <c r="D599" s="37"/>
      <c r="E599" s="37"/>
      <c r="F599" s="37"/>
      <c r="G599" s="37"/>
      <c r="H599" s="46"/>
      <c r="I599" s="37"/>
      <c r="J599" s="48"/>
      <c r="K599" s="37"/>
      <c r="L599" s="46"/>
      <c r="M599" s="37"/>
      <c r="N599" s="37"/>
      <c r="O599" s="37"/>
      <c r="P599" s="37"/>
      <c r="Q599" s="37"/>
      <c r="R599" s="37"/>
    </row>
    <row r="600" spans="2:18" s="40" customFormat="1" x14ac:dyDescent="0.35">
      <c r="B600" s="39"/>
      <c r="C600" s="37"/>
      <c r="D600" s="37"/>
      <c r="E600" s="37"/>
      <c r="F600" s="37"/>
      <c r="G600" s="37"/>
      <c r="H600" s="46"/>
      <c r="I600" s="37"/>
      <c r="J600" s="48"/>
      <c r="K600" s="37"/>
      <c r="L600" s="46"/>
      <c r="M600" s="37"/>
      <c r="N600" s="37"/>
      <c r="O600" s="37"/>
      <c r="P600" s="37"/>
      <c r="Q600" s="37"/>
      <c r="R600" s="37"/>
    </row>
    <row r="601" spans="2:18" s="40" customFormat="1" x14ac:dyDescent="0.35">
      <c r="B601" s="39"/>
      <c r="C601" s="37"/>
      <c r="D601" s="37"/>
      <c r="E601" s="37"/>
      <c r="F601" s="37"/>
      <c r="G601" s="37"/>
      <c r="H601" s="46"/>
      <c r="I601" s="37"/>
      <c r="J601" s="48"/>
      <c r="K601" s="37"/>
      <c r="L601" s="46"/>
      <c r="M601" s="37"/>
      <c r="N601" s="37"/>
      <c r="O601" s="37"/>
      <c r="P601" s="37"/>
      <c r="Q601" s="37"/>
      <c r="R601" s="37"/>
    </row>
    <row r="602" spans="2:18" s="40" customFormat="1" x14ac:dyDescent="0.35">
      <c r="B602" s="39"/>
      <c r="C602" s="37"/>
      <c r="D602" s="37"/>
      <c r="E602" s="37"/>
      <c r="F602" s="37"/>
      <c r="G602" s="37"/>
      <c r="H602" s="46"/>
      <c r="I602" s="37"/>
      <c r="J602" s="48"/>
      <c r="K602" s="37"/>
      <c r="L602" s="46"/>
      <c r="M602" s="37"/>
      <c r="N602" s="37"/>
      <c r="O602" s="37"/>
      <c r="P602" s="37"/>
      <c r="Q602" s="37"/>
      <c r="R602" s="37"/>
    </row>
    <row r="603" spans="2:18" s="40" customFormat="1" x14ac:dyDescent="0.35">
      <c r="B603" s="39"/>
      <c r="C603" s="37"/>
      <c r="D603" s="37"/>
      <c r="E603" s="37"/>
      <c r="F603" s="37"/>
      <c r="G603" s="37"/>
      <c r="H603" s="46"/>
      <c r="I603" s="37"/>
      <c r="J603" s="48"/>
      <c r="K603" s="37"/>
      <c r="L603" s="46"/>
      <c r="M603" s="37"/>
      <c r="N603" s="37"/>
      <c r="O603" s="37"/>
      <c r="P603" s="37"/>
      <c r="Q603" s="37"/>
      <c r="R603" s="37"/>
    </row>
    <row r="604" spans="2:18" s="40" customFormat="1" x14ac:dyDescent="0.35">
      <c r="B604" s="39"/>
      <c r="C604" s="37"/>
      <c r="D604" s="37"/>
      <c r="E604" s="37"/>
      <c r="F604" s="37"/>
      <c r="G604" s="37"/>
      <c r="H604" s="46"/>
      <c r="I604" s="37"/>
      <c r="J604" s="48"/>
      <c r="K604" s="37"/>
      <c r="L604" s="46"/>
      <c r="M604" s="37"/>
      <c r="N604" s="37"/>
      <c r="O604" s="37"/>
      <c r="P604" s="37"/>
      <c r="Q604" s="37"/>
      <c r="R604" s="37"/>
    </row>
    <row r="605" spans="2:18" s="40" customFormat="1" x14ac:dyDescent="0.35">
      <c r="B605" s="39"/>
      <c r="C605" s="37"/>
      <c r="D605" s="37"/>
      <c r="E605" s="37"/>
      <c r="F605" s="37"/>
      <c r="G605" s="37"/>
      <c r="H605" s="46"/>
      <c r="I605" s="37"/>
      <c r="J605" s="48"/>
      <c r="K605" s="37"/>
      <c r="L605" s="46"/>
      <c r="M605" s="37"/>
      <c r="N605" s="37"/>
      <c r="O605" s="37"/>
      <c r="P605" s="37"/>
      <c r="Q605" s="37"/>
      <c r="R605" s="37"/>
    </row>
    <row r="606" spans="2:18" s="40" customFormat="1" x14ac:dyDescent="0.35">
      <c r="B606" s="39"/>
      <c r="C606" s="37"/>
      <c r="D606" s="37"/>
      <c r="E606" s="37"/>
      <c r="F606" s="37"/>
      <c r="G606" s="37"/>
      <c r="H606" s="46"/>
      <c r="I606" s="37"/>
      <c r="J606" s="48"/>
      <c r="K606" s="37"/>
      <c r="L606" s="46"/>
      <c r="M606" s="37"/>
      <c r="N606" s="37"/>
      <c r="O606" s="37"/>
      <c r="P606" s="37"/>
      <c r="Q606" s="37"/>
      <c r="R606" s="37"/>
    </row>
    <row r="607" spans="2:18" s="40" customFormat="1" x14ac:dyDescent="0.35">
      <c r="B607" s="39"/>
      <c r="C607" s="37"/>
      <c r="D607" s="37"/>
      <c r="E607" s="37"/>
      <c r="F607" s="37"/>
      <c r="G607" s="37"/>
      <c r="H607" s="46"/>
      <c r="I607" s="37"/>
      <c r="J607" s="48"/>
      <c r="K607" s="37"/>
      <c r="L607" s="46"/>
      <c r="M607" s="37"/>
      <c r="N607" s="37"/>
      <c r="O607" s="37"/>
      <c r="P607" s="37"/>
      <c r="Q607" s="37"/>
      <c r="R607" s="37"/>
    </row>
    <row r="608" spans="2:18" s="40" customFormat="1" x14ac:dyDescent="0.35">
      <c r="B608" s="39"/>
      <c r="C608" s="37"/>
      <c r="D608" s="37"/>
      <c r="E608" s="37"/>
      <c r="F608" s="37"/>
      <c r="G608" s="37"/>
      <c r="H608" s="46"/>
      <c r="I608" s="37"/>
      <c r="J608" s="48"/>
      <c r="K608" s="37"/>
      <c r="L608" s="46"/>
      <c r="M608" s="37"/>
      <c r="N608" s="37"/>
      <c r="O608" s="37"/>
      <c r="P608" s="37"/>
      <c r="Q608" s="37"/>
      <c r="R608" s="37"/>
    </row>
    <row r="609" spans="2:18" s="40" customFormat="1" x14ac:dyDescent="0.35">
      <c r="B609" s="39"/>
      <c r="C609" s="37"/>
      <c r="D609" s="37"/>
      <c r="E609" s="37"/>
      <c r="F609" s="37"/>
      <c r="G609" s="37"/>
      <c r="H609" s="46"/>
      <c r="I609" s="37"/>
      <c r="J609" s="48"/>
      <c r="K609" s="37"/>
      <c r="L609" s="46"/>
      <c r="M609" s="37"/>
      <c r="N609" s="37"/>
      <c r="O609" s="37"/>
      <c r="P609" s="37"/>
      <c r="Q609" s="37"/>
      <c r="R609" s="37"/>
    </row>
    <row r="610" spans="2:18" s="40" customFormat="1" x14ac:dyDescent="0.35">
      <c r="B610" s="39"/>
      <c r="C610" s="37"/>
      <c r="D610" s="37"/>
      <c r="E610" s="37"/>
      <c r="F610" s="37"/>
      <c r="G610" s="37"/>
      <c r="H610" s="46"/>
      <c r="I610" s="37"/>
      <c r="J610" s="48"/>
      <c r="K610" s="37"/>
      <c r="L610" s="46"/>
      <c r="M610" s="37"/>
      <c r="N610" s="37"/>
      <c r="O610" s="37"/>
      <c r="P610" s="37"/>
      <c r="Q610" s="37"/>
      <c r="R610" s="37"/>
    </row>
    <row r="611" spans="2:18" s="40" customFormat="1" x14ac:dyDescent="0.35">
      <c r="B611" s="39"/>
      <c r="C611" s="37"/>
      <c r="D611" s="37"/>
      <c r="E611" s="37"/>
      <c r="F611" s="37"/>
      <c r="G611" s="37"/>
      <c r="H611" s="46"/>
      <c r="I611" s="37"/>
      <c r="J611" s="48"/>
      <c r="K611" s="37"/>
      <c r="L611" s="46"/>
      <c r="M611" s="37"/>
      <c r="N611" s="37"/>
      <c r="O611" s="37"/>
      <c r="P611" s="37"/>
      <c r="Q611" s="37"/>
      <c r="R611" s="37"/>
    </row>
    <row r="612" spans="2:18" s="40" customFormat="1" x14ac:dyDescent="0.35">
      <c r="B612" s="39"/>
      <c r="C612" s="37"/>
      <c r="D612" s="37"/>
      <c r="E612" s="37"/>
      <c r="F612" s="37"/>
      <c r="G612" s="37"/>
      <c r="H612" s="46"/>
      <c r="I612" s="37"/>
      <c r="J612" s="48"/>
      <c r="K612" s="37"/>
      <c r="L612" s="46"/>
      <c r="M612" s="37"/>
      <c r="N612" s="37"/>
      <c r="O612" s="37"/>
      <c r="P612" s="37"/>
      <c r="Q612" s="37"/>
      <c r="R612" s="37"/>
    </row>
    <row r="613" spans="2:18" s="40" customFormat="1" x14ac:dyDescent="0.35">
      <c r="B613" s="39"/>
      <c r="C613" s="37"/>
      <c r="D613" s="37"/>
      <c r="E613" s="37"/>
      <c r="F613" s="37"/>
      <c r="G613" s="37"/>
      <c r="H613" s="46"/>
      <c r="I613" s="37"/>
      <c r="J613" s="48"/>
      <c r="K613" s="37"/>
      <c r="L613" s="46"/>
      <c r="M613" s="37"/>
      <c r="N613" s="37"/>
      <c r="O613" s="37"/>
      <c r="P613" s="37"/>
      <c r="Q613" s="37"/>
      <c r="R613" s="37"/>
    </row>
    <row r="614" spans="2:18" s="40" customFormat="1" x14ac:dyDescent="0.35">
      <c r="B614" s="39"/>
      <c r="C614" s="37"/>
      <c r="D614" s="37"/>
      <c r="E614" s="37"/>
      <c r="F614" s="37"/>
      <c r="G614" s="37"/>
      <c r="H614" s="46"/>
      <c r="I614" s="37"/>
      <c r="J614" s="48"/>
      <c r="K614" s="37"/>
      <c r="L614" s="46"/>
      <c r="M614" s="37"/>
      <c r="N614" s="37"/>
      <c r="O614" s="37"/>
      <c r="P614" s="37"/>
      <c r="Q614" s="37"/>
      <c r="R614" s="37"/>
    </row>
    <row r="615" spans="2:18" s="40" customFormat="1" x14ac:dyDescent="0.35">
      <c r="B615" s="39"/>
      <c r="C615" s="37"/>
      <c r="D615" s="37"/>
      <c r="E615" s="37"/>
      <c r="F615" s="37"/>
      <c r="G615" s="37"/>
      <c r="H615" s="46"/>
      <c r="I615" s="37"/>
      <c r="J615" s="48"/>
      <c r="K615" s="37"/>
      <c r="L615" s="46"/>
      <c r="M615" s="37"/>
      <c r="N615" s="37"/>
      <c r="O615" s="37"/>
      <c r="P615" s="37"/>
      <c r="Q615" s="37"/>
      <c r="R615" s="37"/>
    </row>
    <row r="616" spans="2:18" s="40" customFormat="1" x14ac:dyDescent="0.35">
      <c r="B616" s="39"/>
      <c r="C616" s="37"/>
      <c r="D616" s="37"/>
      <c r="E616" s="37"/>
      <c r="F616" s="37"/>
      <c r="G616" s="37"/>
      <c r="H616" s="46"/>
      <c r="I616" s="37"/>
      <c r="J616" s="48"/>
      <c r="K616" s="37"/>
      <c r="L616" s="46"/>
      <c r="M616" s="37"/>
      <c r="N616" s="37"/>
      <c r="O616" s="37"/>
      <c r="P616" s="37"/>
      <c r="Q616" s="37"/>
      <c r="R616" s="37"/>
    </row>
    <row r="617" spans="2:18" s="40" customFormat="1" x14ac:dyDescent="0.35">
      <c r="B617" s="39"/>
      <c r="C617" s="37"/>
      <c r="D617" s="37"/>
      <c r="E617" s="37"/>
      <c r="F617" s="37"/>
      <c r="G617" s="37"/>
      <c r="H617" s="46"/>
      <c r="I617" s="37"/>
      <c r="J617" s="48"/>
      <c r="K617" s="37"/>
      <c r="L617" s="46"/>
      <c r="M617" s="37"/>
      <c r="N617" s="37"/>
      <c r="O617" s="37"/>
      <c r="P617" s="37"/>
      <c r="Q617" s="37"/>
      <c r="R617" s="37"/>
    </row>
    <row r="618" spans="2:18" s="40" customFormat="1" x14ac:dyDescent="0.35">
      <c r="B618" s="39"/>
      <c r="C618" s="37"/>
      <c r="D618" s="37"/>
      <c r="E618" s="37"/>
      <c r="F618" s="37"/>
      <c r="G618" s="37"/>
      <c r="H618" s="46"/>
      <c r="I618" s="37"/>
      <c r="J618" s="48"/>
      <c r="K618" s="37"/>
      <c r="L618" s="46"/>
      <c r="M618" s="37"/>
      <c r="N618" s="37"/>
      <c r="O618" s="37"/>
      <c r="P618" s="37"/>
      <c r="Q618" s="37"/>
      <c r="R618" s="37"/>
    </row>
    <row r="619" spans="2:18" s="40" customFormat="1" x14ac:dyDescent="0.35">
      <c r="B619" s="39"/>
      <c r="C619" s="37"/>
      <c r="D619" s="37"/>
      <c r="E619" s="37"/>
      <c r="F619" s="37"/>
      <c r="G619" s="37"/>
      <c r="H619" s="46"/>
      <c r="I619" s="37"/>
      <c r="J619" s="48"/>
      <c r="K619" s="37"/>
      <c r="L619" s="46"/>
      <c r="M619" s="37"/>
      <c r="N619" s="37"/>
      <c r="O619" s="37"/>
      <c r="P619" s="37"/>
      <c r="Q619" s="37"/>
      <c r="R619" s="37"/>
    </row>
    <row r="620" spans="2:18" s="40" customFormat="1" x14ac:dyDescent="0.35">
      <c r="B620" s="39"/>
      <c r="C620" s="37"/>
      <c r="D620" s="37"/>
      <c r="E620" s="37"/>
      <c r="F620" s="37"/>
      <c r="G620" s="37"/>
      <c r="H620" s="46"/>
      <c r="I620" s="37"/>
      <c r="J620" s="48"/>
      <c r="K620" s="37"/>
      <c r="L620" s="46"/>
      <c r="M620" s="37"/>
      <c r="N620" s="37"/>
      <c r="O620" s="37"/>
      <c r="P620" s="37"/>
      <c r="Q620" s="37"/>
      <c r="R620" s="37"/>
    </row>
    <row r="621" spans="2:18" s="40" customFormat="1" x14ac:dyDescent="0.35">
      <c r="B621" s="39"/>
      <c r="C621" s="37"/>
      <c r="D621" s="37"/>
      <c r="E621" s="37"/>
      <c r="F621" s="37"/>
      <c r="G621" s="37"/>
      <c r="H621" s="46"/>
      <c r="I621" s="37"/>
      <c r="J621" s="48"/>
      <c r="K621" s="37"/>
      <c r="L621" s="46"/>
      <c r="M621" s="37"/>
      <c r="N621" s="37"/>
      <c r="O621" s="37"/>
      <c r="P621" s="37"/>
      <c r="Q621" s="37"/>
      <c r="R621" s="37"/>
    </row>
    <row r="622" spans="2:18" s="40" customFormat="1" x14ac:dyDescent="0.35">
      <c r="B622" s="39"/>
      <c r="C622" s="37"/>
      <c r="D622" s="37"/>
      <c r="E622" s="37"/>
      <c r="F622" s="37"/>
      <c r="G622" s="37"/>
      <c r="H622" s="46"/>
      <c r="I622" s="37"/>
      <c r="J622" s="48"/>
      <c r="K622" s="37"/>
      <c r="L622" s="46"/>
      <c r="M622" s="37"/>
      <c r="N622" s="37"/>
      <c r="O622" s="37"/>
      <c r="P622" s="37"/>
      <c r="Q622" s="37"/>
      <c r="R622" s="37"/>
    </row>
    <row r="623" spans="2:18" s="40" customFormat="1" x14ac:dyDescent="0.35">
      <c r="B623" s="39"/>
      <c r="C623" s="37"/>
      <c r="D623" s="37"/>
      <c r="E623" s="37"/>
      <c r="F623" s="37"/>
      <c r="G623" s="37"/>
      <c r="H623" s="46"/>
      <c r="I623" s="37"/>
      <c r="J623" s="48"/>
      <c r="K623" s="37"/>
      <c r="L623" s="46"/>
      <c r="M623" s="37"/>
      <c r="N623" s="37"/>
      <c r="O623" s="37"/>
      <c r="P623" s="37"/>
      <c r="Q623" s="37"/>
      <c r="R623" s="37"/>
    </row>
    <row r="624" spans="2:18" s="40" customFormat="1" x14ac:dyDescent="0.35">
      <c r="B624" s="39"/>
      <c r="C624" s="37"/>
      <c r="D624" s="37"/>
      <c r="E624" s="37"/>
      <c r="F624" s="37"/>
      <c r="G624" s="37"/>
      <c r="H624" s="46"/>
      <c r="I624" s="37"/>
      <c r="J624" s="48"/>
      <c r="K624" s="37"/>
      <c r="L624" s="46"/>
      <c r="M624" s="37"/>
      <c r="N624" s="37"/>
      <c r="O624" s="37"/>
      <c r="P624" s="37"/>
      <c r="Q624" s="37"/>
      <c r="R624" s="37"/>
    </row>
    <row r="625" spans="1:18" s="46" customFormat="1" x14ac:dyDescent="0.35">
      <c r="A625" s="40"/>
      <c r="B625" s="39"/>
      <c r="C625" s="37"/>
      <c r="D625" s="37"/>
      <c r="E625" s="37"/>
      <c r="F625" s="37"/>
      <c r="G625" s="37"/>
      <c r="I625" s="37"/>
      <c r="J625" s="48"/>
      <c r="K625" s="37"/>
      <c r="M625" s="37"/>
      <c r="N625" s="37"/>
      <c r="O625" s="37"/>
      <c r="P625" s="37"/>
      <c r="Q625" s="37"/>
      <c r="R625" s="37"/>
    </row>
    <row r="626" spans="1:18" s="46" customFormat="1" x14ac:dyDescent="0.35">
      <c r="A626" s="40"/>
      <c r="B626" s="39"/>
      <c r="C626" s="37"/>
      <c r="D626" s="37"/>
      <c r="E626" s="37"/>
      <c r="F626" s="37"/>
      <c r="G626" s="37"/>
      <c r="I626" s="37"/>
      <c r="J626" s="48"/>
      <c r="K626" s="37"/>
      <c r="M626" s="37"/>
      <c r="N626" s="37"/>
      <c r="O626" s="37"/>
      <c r="P626" s="37"/>
      <c r="Q626" s="37"/>
      <c r="R626" s="37"/>
    </row>
    <row r="627" spans="1:18" s="46" customFormat="1" x14ac:dyDescent="0.35">
      <c r="A627" s="40"/>
      <c r="B627" s="39"/>
      <c r="C627" s="37"/>
      <c r="D627" s="37"/>
      <c r="E627" s="37"/>
      <c r="F627" s="37"/>
      <c r="G627" s="37"/>
      <c r="I627" s="37"/>
      <c r="J627" s="48"/>
      <c r="K627" s="37"/>
      <c r="M627" s="37"/>
      <c r="N627" s="37"/>
      <c r="O627" s="37"/>
      <c r="P627" s="37"/>
      <c r="Q627" s="37"/>
      <c r="R627" s="37"/>
    </row>
    <row r="628" spans="1:18" s="46" customFormat="1" x14ac:dyDescent="0.35">
      <c r="A628" s="40"/>
      <c r="B628" s="39"/>
      <c r="C628" s="37"/>
      <c r="D628" s="37"/>
      <c r="E628" s="37"/>
      <c r="F628" s="37"/>
      <c r="G628" s="37"/>
      <c r="I628" s="37"/>
      <c r="J628" s="48"/>
      <c r="K628" s="37"/>
      <c r="M628" s="37"/>
      <c r="N628" s="37"/>
      <c r="O628" s="37"/>
      <c r="P628" s="37"/>
      <c r="Q628" s="37"/>
      <c r="R628" s="37"/>
    </row>
    <row r="629" spans="1:18" s="46" customFormat="1" x14ac:dyDescent="0.35">
      <c r="A629" s="40"/>
      <c r="B629" s="39"/>
      <c r="C629" s="37"/>
      <c r="D629" s="37"/>
      <c r="E629" s="37"/>
      <c r="F629" s="37"/>
      <c r="G629" s="48"/>
      <c r="I629" s="37"/>
      <c r="J629" s="48"/>
      <c r="K629" s="37"/>
      <c r="M629" s="37"/>
      <c r="N629" s="37"/>
      <c r="O629" s="37"/>
      <c r="P629" s="37"/>
      <c r="Q629" s="37"/>
      <c r="R629" s="37"/>
    </row>
    <row r="630" spans="1:18" s="46" customFormat="1" x14ac:dyDescent="0.35">
      <c r="A630" s="40"/>
      <c r="B630" s="39"/>
      <c r="C630" s="37"/>
      <c r="D630" s="37"/>
      <c r="E630" s="37"/>
      <c r="F630" s="37"/>
      <c r="G630" s="37"/>
      <c r="I630" s="37"/>
      <c r="J630" s="48"/>
      <c r="K630" s="37"/>
      <c r="M630" s="37"/>
      <c r="N630" s="37"/>
      <c r="O630" s="37"/>
      <c r="P630" s="37"/>
      <c r="Q630" s="37"/>
      <c r="R630" s="37"/>
    </row>
    <row r="637" spans="1:18" s="46" customFormat="1" x14ac:dyDescent="0.35">
      <c r="A637" s="40"/>
      <c r="B637" s="39"/>
      <c r="C637" s="37"/>
      <c r="D637" s="37"/>
      <c r="E637" s="37"/>
      <c r="F637" s="37"/>
      <c r="G637" s="48"/>
      <c r="I637" s="37"/>
      <c r="J637" s="48"/>
      <c r="K637" s="37"/>
      <c r="M637" s="37"/>
      <c r="N637" s="37"/>
      <c r="O637" s="37"/>
      <c r="P637" s="37"/>
      <c r="Q637" s="37"/>
      <c r="R637" s="37"/>
    </row>
    <row r="692" spans="2:18" s="40" customFormat="1" x14ac:dyDescent="0.35">
      <c r="B692" s="39"/>
      <c r="C692" s="37"/>
      <c r="D692" s="37"/>
      <c r="E692" s="37"/>
      <c r="F692" s="37"/>
      <c r="G692" s="37"/>
      <c r="H692" s="46"/>
      <c r="I692" s="37"/>
      <c r="J692" s="48"/>
      <c r="K692" s="37"/>
      <c r="L692" s="46"/>
      <c r="M692" s="37"/>
      <c r="N692" s="37"/>
      <c r="O692" s="37"/>
      <c r="P692" s="37"/>
      <c r="Q692" s="37"/>
      <c r="R692" s="37"/>
    </row>
    <row r="693" spans="2:18" s="40" customFormat="1" x14ac:dyDescent="0.35">
      <c r="B693" s="39"/>
      <c r="C693" s="37"/>
      <c r="D693" s="37"/>
      <c r="E693" s="37"/>
      <c r="F693" s="37"/>
      <c r="G693" s="37"/>
      <c r="H693" s="46"/>
      <c r="I693" s="37"/>
      <c r="J693" s="48"/>
      <c r="K693" s="37"/>
      <c r="L693" s="46"/>
      <c r="M693" s="37"/>
      <c r="N693" s="37"/>
      <c r="O693" s="37"/>
      <c r="P693" s="37"/>
      <c r="Q693" s="37"/>
      <c r="R693" s="37"/>
    </row>
    <row r="694" spans="2:18" s="40" customFormat="1" x14ac:dyDescent="0.35">
      <c r="B694" s="39"/>
      <c r="C694" s="37"/>
      <c r="D694" s="37"/>
      <c r="E694" s="37"/>
      <c r="F694" s="37"/>
      <c r="G694" s="37"/>
      <c r="H694" s="46"/>
      <c r="I694" s="37"/>
      <c r="J694" s="48"/>
      <c r="K694" s="37"/>
      <c r="L694" s="46"/>
      <c r="M694" s="37"/>
      <c r="N694" s="37"/>
      <c r="O694" s="37"/>
      <c r="P694" s="37"/>
      <c r="Q694" s="37"/>
      <c r="R694" s="37"/>
    </row>
    <row r="695" spans="2:18" s="40" customFormat="1" x14ac:dyDescent="0.35">
      <c r="B695" s="39"/>
      <c r="C695" s="37"/>
      <c r="D695" s="37"/>
      <c r="E695" s="37"/>
      <c r="F695" s="37"/>
      <c r="G695" s="37"/>
      <c r="H695" s="46"/>
      <c r="I695" s="37"/>
      <c r="J695" s="48"/>
      <c r="K695" s="37"/>
      <c r="L695" s="46"/>
      <c r="M695" s="37"/>
      <c r="N695" s="37"/>
      <c r="O695" s="37"/>
      <c r="P695" s="37"/>
      <c r="Q695" s="37"/>
      <c r="R695" s="37"/>
    </row>
    <row r="696" spans="2:18" s="40" customFormat="1" x14ac:dyDescent="0.35">
      <c r="B696" s="39"/>
      <c r="C696" s="37"/>
      <c r="D696" s="37"/>
      <c r="E696" s="37"/>
      <c r="F696" s="37"/>
      <c r="G696" s="37"/>
      <c r="H696" s="46"/>
      <c r="I696" s="37"/>
      <c r="J696" s="48"/>
      <c r="K696" s="37"/>
      <c r="L696" s="46"/>
      <c r="M696" s="37"/>
      <c r="N696" s="37"/>
      <c r="O696" s="37"/>
      <c r="P696" s="37"/>
      <c r="Q696" s="37"/>
      <c r="R696" s="37"/>
    </row>
    <row r="697" spans="2:18" s="40" customFormat="1" x14ac:dyDescent="0.35">
      <c r="B697" s="39"/>
      <c r="C697" s="37"/>
      <c r="D697" s="37"/>
      <c r="E697" s="37"/>
      <c r="F697" s="37"/>
      <c r="G697" s="37"/>
      <c r="H697" s="46"/>
      <c r="I697" s="37"/>
      <c r="J697" s="48"/>
      <c r="K697" s="37"/>
      <c r="L697" s="46"/>
      <c r="M697" s="37"/>
      <c r="N697" s="37"/>
      <c r="O697" s="37"/>
      <c r="P697" s="37"/>
      <c r="Q697" s="37"/>
      <c r="R697" s="37"/>
    </row>
    <row r="698" spans="2:18" s="40" customFormat="1" x14ac:dyDescent="0.35">
      <c r="B698" s="39"/>
      <c r="C698" s="37"/>
      <c r="D698" s="37"/>
      <c r="E698" s="37"/>
      <c r="F698" s="37"/>
      <c r="G698" s="37"/>
      <c r="H698" s="46"/>
      <c r="I698" s="37"/>
      <c r="J698" s="48"/>
      <c r="K698" s="37"/>
      <c r="L698" s="46"/>
      <c r="M698" s="37"/>
      <c r="N698" s="37"/>
      <c r="O698" s="37"/>
      <c r="P698" s="37"/>
      <c r="Q698" s="37"/>
      <c r="R698" s="37"/>
    </row>
    <row r="699" spans="2:18" s="40" customFormat="1" x14ac:dyDescent="0.35">
      <c r="B699" s="39"/>
      <c r="C699" s="37"/>
      <c r="D699" s="37"/>
      <c r="E699" s="37"/>
      <c r="F699" s="37"/>
      <c r="G699" s="37"/>
      <c r="H699" s="46"/>
      <c r="I699" s="37"/>
      <c r="J699" s="48"/>
      <c r="K699" s="37"/>
      <c r="L699" s="46"/>
      <c r="M699" s="37"/>
      <c r="N699" s="37"/>
      <c r="O699" s="37"/>
      <c r="P699" s="37"/>
      <c r="Q699" s="37"/>
      <c r="R699" s="37"/>
    </row>
    <row r="700" spans="2:18" s="40" customFormat="1" x14ac:dyDescent="0.35">
      <c r="B700" s="39"/>
      <c r="C700" s="37"/>
      <c r="D700" s="37"/>
      <c r="E700" s="37"/>
      <c r="F700" s="37"/>
      <c r="G700" s="37"/>
      <c r="H700" s="46"/>
      <c r="I700" s="37"/>
      <c r="J700" s="48"/>
      <c r="K700" s="37"/>
      <c r="L700" s="46"/>
      <c r="M700" s="37"/>
      <c r="N700" s="37"/>
      <c r="O700" s="37"/>
      <c r="P700" s="37"/>
      <c r="Q700" s="37"/>
      <c r="R700" s="37"/>
    </row>
    <row r="701" spans="2:18" s="40" customFormat="1" x14ac:dyDescent="0.35">
      <c r="B701" s="39"/>
      <c r="C701" s="37"/>
      <c r="D701" s="37"/>
      <c r="E701" s="37"/>
      <c r="F701" s="37"/>
      <c r="G701" s="37"/>
      <c r="H701" s="46"/>
      <c r="I701" s="37"/>
      <c r="J701" s="48"/>
      <c r="K701" s="37"/>
      <c r="L701" s="46"/>
      <c r="M701" s="37"/>
      <c r="N701" s="37"/>
      <c r="O701" s="37"/>
      <c r="P701" s="37"/>
      <c r="Q701" s="37"/>
      <c r="R701" s="37"/>
    </row>
    <row r="702" spans="2:18" s="40" customFormat="1" x14ac:dyDescent="0.35">
      <c r="B702" s="39"/>
      <c r="C702" s="37"/>
      <c r="D702" s="37"/>
      <c r="E702" s="37"/>
      <c r="F702" s="37"/>
      <c r="G702" s="37"/>
      <c r="H702" s="46"/>
      <c r="I702" s="37"/>
      <c r="J702" s="48"/>
      <c r="K702" s="37"/>
      <c r="L702" s="46"/>
      <c r="M702" s="37"/>
      <c r="N702" s="37"/>
      <c r="O702" s="37"/>
      <c r="P702" s="37"/>
      <c r="Q702" s="37"/>
      <c r="R702" s="37"/>
    </row>
    <row r="703" spans="2:18" s="40" customFormat="1" x14ac:dyDescent="0.35">
      <c r="B703" s="39"/>
      <c r="C703" s="37"/>
      <c r="D703" s="37"/>
      <c r="E703" s="37"/>
      <c r="F703" s="37"/>
      <c r="G703" s="37"/>
      <c r="H703" s="46"/>
      <c r="I703" s="37"/>
      <c r="J703" s="48"/>
      <c r="K703" s="37"/>
      <c r="L703" s="46"/>
      <c r="M703" s="37"/>
      <c r="N703" s="37"/>
      <c r="O703" s="37"/>
      <c r="P703" s="37"/>
      <c r="Q703" s="37"/>
      <c r="R703" s="37"/>
    </row>
    <row r="704" spans="2:18" s="40" customFormat="1" x14ac:dyDescent="0.35">
      <c r="B704" s="39"/>
      <c r="C704" s="37"/>
      <c r="D704" s="37"/>
      <c r="E704" s="37"/>
      <c r="F704" s="37"/>
      <c r="G704" s="37"/>
      <c r="H704" s="46"/>
      <c r="I704" s="37"/>
      <c r="J704" s="48"/>
      <c r="K704" s="37"/>
      <c r="L704" s="46"/>
      <c r="M704" s="37"/>
      <c r="N704" s="37"/>
      <c r="O704" s="37"/>
      <c r="P704" s="37"/>
      <c r="Q704" s="37"/>
      <c r="R704" s="37"/>
    </row>
    <row r="705" spans="2:18" s="40" customFormat="1" x14ac:dyDescent="0.35">
      <c r="B705" s="39"/>
      <c r="C705" s="37"/>
      <c r="D705" s="37"/>
      <c r="E705" s="37"/>
      <c r="F705" s="37"/>
      <c r="G705" s="37"/>
      <c r="H705" s="46"/>
      <c r="I705" s="37"/>
      <c r="J705" s="48"/>
      <c r="K705" s="37"/>
      <c r="L705" s="46"/>
      <c r="M705" s="37"/>
      <c r="N705" s="37"/>
      <c r="O705" s="37"/>
      <c r="P705" s="37"/>
      <c r="Q705" s="37"/>
      <c r="R705" s="37"/>
    </row>
    <row r="706" spans="2:18" s="40" customFormat="1" x14ac:dyDescent="0.35">
      <c r="B706" s="39"/>
      <c r="C706" s="37"/>
      <c r="D706" s="37"/>
      <c r="E706" s="37"/>
      <c r="F706" s="37"/>
      <c r="G706" s="37"/>
      <c r="H706" s="46"/>
      <c r="I706" s="37"/>
      <c r="J706" s="48"/>
      <c r="K706" s="37"/>
      <c r="L706" s="46"/>
      <c r="M706" s="37"/>
      <c r="N706" s="37"/>
      <c r="O706" s="37"/>
      <c r="P706" s="37"/>
      <c r="Q706" s="37"/>
      <c r="R706" s="37"/>
    </row>
    <row r="707" spans="2:18" s="40" customFormat="1" x14ac:dyDescent="0.35">
      <c r="B707" s="39"/>
      <c r="C707" s="37"/>
      <c r="D707" s="37"/>
      <c r="E707" s="37"/>
      <c r="F707" s="37"/>
      <c r="G707" s="37"/>
      <c r="H707" s="46"/>
      <c r="I707" s="37"/>
      <c r="J707" s="48"/>
      <c r="K707" s="37"/>
      <c r="L707" s="46"/>
      <c r="M707" s="37"/>
      <c r="N707" s="37"/>
      <c r="O707" s="37"/>
      <c r="P707" s="37"/>
      <c r="Q707" s="37"/>
      <c r="R707" s="37"/>
    </row>
    <row r="708" spans="2:18" s="40" customFormat="1" x14ac:dyDescent="0.35">
      <c r="B708" s="39"/>
      <c r="C708" s="37"/>
      <c r="D708" s="37"/>
      <c r="E708" s="37"/>
      <c r="F708" s="37"/>
      <c r="G708" s="37"/>
      <c r="H708" s="46"/>
      <c r="I708" s="37"/>
      <c r="J708" s="48"/>
      <c r="K708" s="37"/>
      <c r="L708" s="46"/>
      <c r="M708" s="37"/>
      <c r="N708" s="37"/>
      <c r="O708" s="37"/>
      <c r="P708" s="37"/>
      <c r="Q708" s="37"/>
      <c r="R708" s="37"/>
    </row>
    <row r="709" spans="2:18" s="40" customFormat="1" x14ac:dyDescent="0.35">
      <c r="B709" s="39"/>
      <c r="C709" s="37"/>
      <c r="D709" s="37"/>
      <c r="E709" s="37"/>
      <c r="F709" s="37"/>
      <c r="G709" s="37"/>
      <c r="H709" s="46"/>
      <c r="I709" s="37"/>
      <c r="J709" s="48"/>
      <c r="K709" s="37"/>
      <c r="L709" s="46"/>
      <c r="M709" s="37"/>
      <c r="N709" s="37"/>
      <c r="O709" s="37"/>
      <c r="P709" s="37"/>
      <c r="Q709" s="37"/>
      <c r="R709" s="37"/>
    </row>
    <row r="710" spans="2:18" s="40" customFormat="1" x14ac:dyDescent="0.35">
      <c r="B710" s="39"/>
      <c r="C710" s="37"/>
      <c r="D710" s="37"/>
      <c r="E710" s="37"/>
      <c r="F710" s="37"/>
      <c r="G710" s="37"/>
      <c r="H710" s="46"/>
      <c r="I710" s="37"/>
      <c r="J710" s="48"/>
      <c r="K710" s="37"/>
      <c r="L710" s="46"/>
      <c r="M710" s="37"/>
      <c r="N710" s="37"/>
      <c r="O710" s="37"/>
      <c r="P710" s="37"/>
      <c r="Q710" s="37"/>
      <c r="R710" s="37"/>
    </row>
    <row r="711" spans="2:18" s="40" customFormat="1" x14ac:dyDescent="0.35">
      <c r="B711" s="39"/>
      <c r="C711" s="37"/>
      <c r="D711" s="37"/>
      <c r="E711" s="37"/>
      <c r="F711" s="37"/>
      <c r="G711" s="37"/>
      <c r="H711" s="46"/>
      <c r="I711" s="37"/>
      <c r="J711" s="48"/>
      <c r="K711" s="37"/>
      <c r="L711" s="46"/>
      <c r="M711" s="37"/>
      <c r="N711" s="37"/>
      <c r="O711" s="37"/>
      <c r="P711" s="37"/>
      <c r="Q711" s="37"/>
      <c r="R711" s="37"/>
    </row>
    <row r="712" spans="2:18" s="40" customFormat="1" x14ac:dyDescent="0.35">
      <c r="B712" s="39"/>
      <c r="C712" s="37"/>
      <c r="D712" s="37"/>
      <c r="E712" s="37"/>
      <c r="F712" s="37"/>
      <c r="G712" s="37"/>
      <c r="H712" s="46"/>
      <c r="I712" s="37"/>
      <c r="J712" s="48"/>
      <c r="K712" s="37"/>
      <c r="L712" s="46"/>
      <c r="M712" s="37"/>
      <c r="N712" s="37"/>
      <c r="O712" s="37"/>
      <c r="P712" s="37"/>
      <c r="Q712" s="37"/>
      <c r="R712" s="37"/>
    </row>
    <row r="713" spans="2:18" s="40" customFormat="1" x14ac:dyDescent="0.35">
      <c r="B713" s="39"/>
      <c r="C713" s="37"/>
      <c r="D713" s="37"/>
      <c r="E713" s="37"/>
      <c r="F713" s="37"/>
      <c r="G713" s="37"/>
      <c r="H713" s="46"/>
      <c r="I713" s="37"/>
      <c r="J713" s="48"/>
      <c r="K713" s="37"/>
      <c r="L713" s="46"/>
      <c r="M713" s="37"/>
      <c r="N713" s="37"/>
      <c r="O713" s="37"/>
      <c r="P713" s="37"/>
      <c r="Q713" s="37"/>
      <c r="R713" s="37"/>
    </row>
    <row r="714" spans="2:18" s="40" customFormat="1" x14ac:dyDescent="0.35">
      <c r="B714" s="39"/>
      <c r="C714" s="37"/>
      <c r="D714" s="37"/>
      <c r="E714" s="37"/>
      <c r="F714" s="37"/>
      <c r="G714" s="37"/>
      <c r="H714" s="46"/>
      <c r="I714" s="37"/>
      <c r="J714" s="48"/>
      <c r="K714" s="37"/>
      <c r="L714" s="46"/>
      <c r="M714" s="37"/>
      <c r="N714" s="37"/>
      <c r="O714" s="37"/>
      <c r="P714" s="37"/>
      <c r="Q714" s="37"/>
      <c r="R714" s="37"/>
    </row>
    <row r="715" spans="2:18" s="40" customFormat="1" x14ac:dyDescent="0.35">
      <c r="B715" s="39"/>
      <c r="C715" s="37"/>
      <c r="D715" s="37"/>
      <c r="E715" s="37"/>
      <c r="F715" s="37"/>
      <c r="G715" s="37"/>
      <c r="H715" s="46"/>
      <c r="I715" s="37"/>
      <c r="J715" s="48"/>
      <c r="K715" s="37"/>
      <c r="L715" s="46"/>
      <c r="M715" s="37"/>
      <c r="N715" s="37"/>
      <c r="O715" s="37"/>
      <c r="P715" s="37"/>
      <c r="Q715" s="37"/>
      <c r="R715" s="37"/>
    </row>
    <row r="716" spans="2:18" s="40" customFormat="1" x14ac:dyDescent="0.35">
      <c r="B716" s="39"/>
      <c r="C716" s="37"/>
      <c r="D716" s="37"/>
      <c r="E716" s="37"/>
      <c r="F716" s="37"/>
      <c r="G716" s="37"/>
      <c r="H716" s="46"/>
      <c r="I716" s="37"/>
      <c r="J716" s="48"/>
      <c r="K716" s="37"/>
      <c r="L716" s="46"/>
      <c r="M716" s="37"/>
      <c r="N716" s="37"/>
      <c r="O716" s="37"/>
      <c r="P716" s="37"/>
      <c r="Q716" s="37"/>
      <c r="R716" s="37"/>
    </row>
    <row r="718" spans="2:18" s="40" customFormat="1" x14ac:dyDescent="0.35">
      <c r="B718" s="39"/>
      <c r="C718" s="37"/>
      <c r="D718" s="37"/>
      <c r="E718" s="37"/>
      <c r="F718" s="37"/>
      <c r="G718" s="37"/>
      <c r="H718" s="46"/>
      <c r="I718" s="37"/>
      <c r="J718" s="48"/>
      <c r="K718" s="37"/>
      <c r="L718" s="46"/>
      <c r="M718" s="37"/>
      <c r="N718" s="37"/>
      <c r="O718" s="37"/>
      <c r="P718" s="37"/>
      <c r="Q718" s="37"/>
      <c r="R718" s="37"/>
    </row>
    <row r="719" spans="2:18" s="40" customFormat="1" x14ac:dyDescent="0.35">
      <c r="B719" s="39"/>
      <c r="C719" s="37"/>
      <c r="D719" s="37"/>
      <c r="E719" s="37"/>
      <c r="F719" s="37"/>
      <c r="G719" s="37"/>
      <c r="H719" s="46"/>
      <c r="I719" s="37"/>
      <c r="J719" s="48"/>
      <c r="K719" s="37"/>
      <c r="L719" s="46"/>
      <c r="M719" s="37"/>
      <c r="N719" s="37"/>
      <c r="O719" s="37"/>
      <c r="P719" s="37"/>
      <c r="Q719" s="37"/>
      <c r="R719" s="37"/>
    </row>
    <row r="720" spans="2:18" s="40" customFormat="1" x14ac:dyDescent="0.35">
      <c r="B720" s="39"/>
      <c r="C720" s="37"/>
      <c r="D720" s="37"/>
      <c r="E720" s="37"/>
      <c r="F720" s="37"/>
      <c r="G720" s="37"/>
      <c r="H720" s="46"/>
      <c r="I720" s="37"/>
      <c r="J720" s="48"/>
      <c r="K720" s="37"/>
      <c r="L720" s="46"/>
      <c r="M720" s="37"/>
      <c r="N720" s="37"/>
      <c r="O720" s="37"/>
      <c r="P720" s="37"/>
      <c r="Q720" s="37"/>
      <c r="R720" s="37"/>
    </row>
    <row r="721" spans="1:18" s="46" customFormat="1" x14ac:dyDescent="0.35">
      <c r="A721" s="40"/>
      <c r="B721" s="39"/>
      <c r="C721" s="37"/>
      <c r="D721" s="37"/>
      <c r="E721" s="37"/>
      <c r="F721" s="37"/>
      <c r="G721" s="37"/>
      <c r="I721" s="37"/>
      <c r="J721" s="48"/>
      <c r="K721" s="37"/>
      <c r="M721" s="37"/>
      <c r="N721" s="37"/>
      <c r="O721" s="37"/>
      <c r="P721" s="37"/>
      <c r="Q721" s="37"/>
      <c r="R721" s="37"/>
    </row>
    <row r="722" spans="1:18" s="46" customFormat="1" x14ac:dyDescent="0.35">
      <c r="A722" s="40"/>
      <c r="B722" s="39"/>
      <c r="C722" s="37"/>
      <c r="D722" s="37"/>
      <c r="E722" s="37"/>
      <c r="F722" s="37"/>
      <c r="G722" s="37"/>
      <c r="I722" s="37"/>
      <c r="J722" s="48"/>
      <c r="K722" s="37"/>
      <c r="M722" s="37"/>
      <c r="N722" s="37"/>
      <c r="O722" s="37"/>
      <c r="P722" s="37"/>
      <c r="Q722" s="37"/>
      <c r="R722" s="37"/>
    </row>
    <row r="723" spans="1:18" s="46" customFormat="1" x14ac:dyDescent="0.35">
      <c r="A723" s="40"/>
      <c r="B723" s="39"/>
      <c r="C723" s="37"/>
      <c r="D723" s="37"/>
      <c r="E723" s="37"/>
      <c r="F723" s="37"/>
      <c r="G723" s="37"/>
      <c r="I723" s="37"/>
      <c r="J723" s="48"/>
      <c r="K723" s="37"/>
      <c r="M723" s="37"/>
      <c r="N723" s="37"/>
      <c r="O723" s="37"/>
      <c r="P723" s="37"/>
      <c r="Q723" s="37"/>
      <c r="R723" s="37"/>
    </row>
    <row r="724" spans="1:18" s="46" customFormat="1" x14ac:dyDescent="0.35">
      <c r="A724" s="40"/>
      <c r="B724" s="39"/>
      <c r="C724" s="37"/>
      <c r="D724" s="37"/>
      <c r="E724" s="37"/>
      <c r="F724" s="37"/>
      <c r="G724" s="37"/>
      <c r="I724" s="37"/>
      <c r="J724" s="48"/>
      <c r="K724" s="37"/>
      <c r="M724" s="37"/>
      <c r="N724" s="37"/>
      <c r="O724" s="37"/>
      <c r="P724" s="37"/>
      <c r="Q724" s="37"/>
      <c r="R724" s="37"/>
    </row>
    <row r="725" spans="1:18" s="46" customFormat="1" x14ac:dyDescent="0.35">
      <c r="A725" s="40"/>
      <c r="B725" s="39"/>
      <c r="C725" s="37"/>
      <c r="D725" s="37"/>
      <c r="E725" s="37"/>
      <c r="F725" s="37"/>
      <c r="G725" s="37"/>
      <c r="I725" s="37"/>
      <c r="J725" s="48"/>
      <c r="K725" s="37"/>
      <c r="M725" s="37"/>
      <c r="N725" s="37"/>
      <c r="O725" s="37"/>
      <c r="P725" s="37"/>
      <c r="Q725" s="37"/>
      <c r="R725" s="37"/>
    </row>
    <row r="726" spans="1:18" s="46" customFormat="1" x14ac:dyDescent="0.35">
      <c r="A726" s="40"/>
      <c r="B726" s="39"/>
      <c r="C726" s="37"/>
      <c r="D726" s="37"/>
      <c r="E726" s="37"/>
      <c r="F726" s="37"/>
      <c r="G726" s="37"/>
      <c r="I726" s="37"/>
      <c r="J726" s="48"/>
      <c r="K726" s="37"/>
      <c r="M726" s="37"/>
      <c r="N726" s="37"/>
      <c r="O726" s="37"/>
      <c r="P726" s="37"/>
      <c r="Q726" s="37"/>
      <c r="R726" s="37"/>
    </row>
    <row r="727" spans="1:18" s="46" customFormat="1" x14ac:dyDescent="0.35">
      <c r="A727" s="40"/>
      <c r="B727" s="39"/>
      <c r="C727" s="37"/>
      <c r="D727" s="37"/>
      <c r="E727" s="37"/>
      <c r="F727" s="37"/>
      <c r="G727" s="37"/>
      <c r="I727" s="37"/>
      <c r="J727" s="48"/>
      <c r="K727" s="37"/>
      <c r="M727" s="37"/>
      <c r="N727" s="37"/>
      <c r="O727" s="37"/>
      <c r="P727" s="37"/>
      <c r="Q727" s="37"/>
      <c r="R727" s="37"/>
    </row>
    <row r="728" spans="1:18" s="46" customFormat="1" x14ac:dyDescent="0.35">
      <c r="A728" s="40"/>
      <c r="B728" s="39"/>
      <c r="C728" s="37"/>
      <c r="D728" s="37"/>
      <c r="E728" s="37"/>
      <c r="F728" s="37"/>
      <c r="G728" s="37"/>
      <c r="I728" s="37"/>
      <c r="J728" s="48"/>
      <c r="K728" s="37"/>
      <c r="M728" s="37"/>
      <c r="N728" s="37"/>
      <c r="O728" s="37"/>
      <c r="P728" s="37"/>
      <c r="Q728" s="37"/>
      <c r="R728" s="37"/>
    </row>
    <row r="729" spans="1:18" s="46" customFormat="1" x14ac:dyDescent="0.35">
      <c r="A729" s="40"/>
      <c r="B729" s="39"/>
      <c r="C729" s="37"/>
      <c r="D729" s="37"/>
      <c r="E729" s="37"/>
      <c r="F729" s="37"/>
      <c r="G729" s="37"/>
      <c r="I729" s="37"/>
      <c r="J729" s="48"/>
      <c r="K729" s="37"/>
      <c r="M729" s="37"/>
      <c r="N729" s="37"/>
      <c r="O729" s="37"/>
      <c r="P729" s="37"/>
      <c r="Q729" s="37"/>
      <c r="R729" s="37"/>
    </row>
    <row r="730" spans="1:18" s="46" customFormat="1" x14ac:dyDescent="0.35">
      <c r="A730" s="40"/>
      <c r="B730" s="39"/>
      <c r="C730" s="37"/>
      <c r="D730" s="37"/>
      <c r="E730" s="37"/>
      <c r="F730" s="37"/>
      <c r="G730" s="37"/>
      <c r="I730" s="37"/>
      <c r="J730" s="48"/>
      <c r="K730" s="37"/>
      <c r="M730" s="37"/>
      <c r="N730" s="37"/>
      <c r="O730" s="37"/>
      <c r="P730" s="37"/>
      <c r="Q730" s="37"/>
      <c r="R730" s="37"/>
    </row>
    <row r="731" spans="1:18" s="46" customFormat="1" x14ac:dyDescent="0.35">
      <c r="A731" s="40"/>
      <c r="B731" s="39"/>
      <c r="C731" s="37"/>
      <c r="D731" s="37"/>
      <c r="E731" s="37"/>
      <c r="F731" s="37"/>
      <c r="G731" s="48"/>
      <c r="I731" s="37"/>
      <c r="J731" s="48"/>
      <c r="K731" s="37"/>
      <c r="M731" s="37"/>
      <c r="N731" s="37"/>
      <c r="O731" s="37"/>
      <c r="P731" s="37"/>
      <c r="Q731" s="37"/>
      <c r="R731" s="37"/>
    </row>
    <row r="732" spans="1:18" s="46" customFormat="1" x14ac:dyDescent="0.35">
      <c r="A732" s="40"/>
      <c r="B732" s="39"/>
      <c r="C732" s="37"/>
      <c r="D732" s="37"/>
      <c r="E732" s="37"/>
      <c r="F732" s="37"/>
      <c r="G732" s="37"/>
      <c r="I732" s="37"/>
      <c r="J732" s="48"/>
      <c r="K732" s="37"/>
      <c r="M732" s="37"/>
      <c r="N732" s="37"/>
      <c r="O732" s="37"/>
      <c r="P732" s="37"/>
      <c r="Q732" s="37"/>
      <c r="R732" s="37"/>
    </row>
    <row r="740" spans="1:18" s="46" customFormat="1" x14ac:dyDescent="0.35">
      <c r="A740" s="40"/>
      <c r="B740" s="39"/>
      <c r="C740" s="37"/>
      <c r="D740" s="37"/>
      <c r="E740" s="37"/>
      <c r="F740" s="37"/>
      <c r="G740" s="47"/>
      <c r="I740" s="37"/>
      <c r="J740" s="48"/>
      <c r="K740" s="37"/>
      <c r="M740" s="37"/>
      <c r="N740" s="37"/>
      <c r="O740" s="37"/>
      <c r="P740" s="37"/>
      <c r="Q740" s="37"/>
      <c r="R740" s="37"/>
    </row>
    <row r="747" spans="1:18" s="46" customFormat="1" x14ac:dyDescent="0.35">
      <c r="A747" s="40"/>
      <c r="B747" s="39"/>
      <c r="C747" s="37"/>
      <c r="D747" s="37"/>
      <c r="E747" s="37"/>
      <c r="F747" s="37"/>
      <c r="G747" s="48"/>
      <c r="I747" s="37"/>
      <c r="J747" s="48"/>
      <c r="K747" s="37"/>
      <c r="M747" s="37"/>
      <c r="N747" s="37"/>
      <c r="O747" s="37"/>
      <c r="P747" s="37"/>
      <c r="Q747" s="37"/>
      <c r="R747" s="37"/>
    </row>
    <row r="748" spans="1:18" s="46" customFormat="1" x14ac:dyDescent="0.35">
      <c r="A748" s="40"/>
      <c r="B748" s="39"/>
      <c r="C748" s="37"/>
      <c r="D748" s="37"/>
      <c r="E748" s="37"/>
      <c r="F748" s="37"/>
      <c r="G748" s="47"/>
      <c r="I748" s="37"/>
      <c r="J748" s="48"/>
      <c r="K748" s="37"/>
      <c r="M748" s="37"/>
      <c r="N748" s="37"/>
      <c r="O748" s="37"/>
      <c r="P748" s="37"/>
      <c r="Q748" s="37"/>
      <c r="R748" s="37"/>
    </row>
    <row r="756" spans="1:18" s="46" customFormat="1" x14ac:dyDescent="0.35">
      <c r="A756" s="40"/>
      <c r="B756" s="39"/>
      <c r="C756" s="37"/>
      <c r="D756" s="37"/>
      <c r="E756" s="37"/>
      <c r="F756" s="37"/>
      <c r="G756" s="48"/>
      <c r="I756" s="37"/>
      <c r="J756" s="48"/>
      <c r="K756" s="37"/>
      <c r="M756" s="37"/>
      <c r="N756" s="37"/>
      <c r="O756" s="37"/>
      <c r="P756" s="37"/>
      <c r="Q756" s="37"/>
      <c r="R756" s="37"/>
    </row>
  </sheetData>
  <sheetProtection algorithmName="SHA-512" hashValue="TqqqHb9H2ZqFciKklMfbL3G70HDBUQe1XpNS0U4Bh1g//J47hEd4yGuVM9EaK5+jeUT0WwsKFYmL8WlGrxOJqA==" saltValue="PnByc0j3VeAkI/dgKx804A==" spinCount="100000" sheet="1" objects="1" scenarios="1"/>
  <mergeCells count="31">
    <mergeCell ref="J3:L3"/>
    <mergeCell ref="J5:L5"/>
    <mergeCell ref="J7:L7"/>
    <mergeCell ref="B11:B15"/>
    <mergeCell ref="B18:B22"/>
    <mergeCell ref="L22:L32"/>
    <mergeCell ref="P22:P32"/>
    <mergeCell ref="L47:L57"/>
    <mergeCell ref="P47:P57"/>
    <mergeCell ref="A49:A55"/>
    <mergeCell ref="B62:B84"/>
    <mergeCell ref="L72:L82"/>
    <mergeCell ref="P72:P82"/>
    <mergeCell ref="H81:H91"/>
    <mergeCell ref="B94:B116"/>
    <mergeCell ref="L97:L107"/>
    <mergeCell ref="H101:H111"/>
    <mergeCell ref="H121:H131"/>
    <mergeCell ref="L122:L132"/>
    <mergeCell ref="B126:B148"/>
    <mergeCell ref="H141:H151"/>
    <mergeCell ref="H261:H270"/>
    <mergeCell ref="B158:B180"/>
    <mergeCell ref="H161:H171"/>
    <mergeCell ref="H181:H191"/>
    <mergeCell ref="B190:B212"/>
    <mergeCell ref="H201:H211"/>
    <mergeCell ref="H221:H231"/>
    <mergeCell ref="B222:B244"/>
    <mergeCell ref="H241:H251"/>
    <mergeCell ref="B262:B282"/>
  </mergeCells>
  <conditionalFormatting sqref="C50:C66 C103:C301">
    <cfRule type="expression" dxfId="87" priority="12">
      <formula>$D50&gt;0</formula>
    </cfRule>
  </conditionalFormatting>
  <conditionalFormatting sqref="C83:C99">
    <cfRule type="expression" dxfId="86" priority="11">
      <formula>$D83&gt;0</formula>
    </cfRule>
  </conditionalFormatting>
  <conditionalFormatting sqref="D49:D66 J93:J290 D103:D301">
    <cfRule type="cellIs" dxfId="85" priority="13" operator="greaterThan">
      <formula>0</formula>
    </cfRule>
  </conditionalFormatting>
  <conditionalFormatting sqref="D82:D99">
    <cfRule type="cellIs" dxfId="84" priority="18" operator="greaterThan">
      <formula>0</formula>
    </cfRule>
  </conditionalFormatting>
  <conditionalFormatting sqref="D102 E62:F262">
    <cfRule type="cellIs" dxfId="83" priority="23" operator="greaterThan">
      <formula>0</formula>
    </cfRule>
  </conditionalFormatting>
  <conditionalFormatting sqref="I45:I61 I93:I307">
    <cfRule type="expression" dxfId="82" priority="10">
      <formula>$J45&gt;0</formula>
    </cfRule>
  </conditionalFormatting>
  <conditionalFormatting sqref="J44:J61">
    <cfRule type="cellIs" dxfId="81" priority="17" operator="greaterThan">
      <formula>0</formula>
    </cfRule>
  </conditionalFormatting>
  <conditionalFormatting sqref="M10:M135">
    <cfRule type="expression" dxfId="80" priority="26">
      <formula>$N10&gt;0</formula>
    </cfRule>
  </conditionalFormatting>
  <conditionalFormatting sqref="M138:M154">
    <cfRule type="expression" dxfId="79" priority="9">
      <formula>$N138&gt;0</formula>
    </cfRule>
  </conditionalFormatting>
  <conditionalFormatting sqref="M169:M185">
    <cfRule type="expression" dxfId="78" priority="8">
      <formula>$N169&gt;0</formula>
    </cfRule>
  </conditionalFormatting>
  <conditionalFormatting sqref="N10:N134">
    <cfRule type="cellIs" dxfId="77" priority="21" operator="greaterThan">
      <formula>0</formula>
    </cfRule>
  </conditionalFormatting>
  <conditionalFormatting sqref="N137:N154">
    <cfRule type="cellIs" dxfId="76" priority="16" operator="greaterThan">
      <formula>0</formula>
    </cfRule>
  </conditionalFormatting>
  <conditionalFormatting sqref="N168:N185">
    <cfRule type="cellIs" dxfId="75" priority="15" operator="greaterThan">
      <formula>0</formula>
    </cfRule>
  </conditionalFormatting>
  <conditionalFormatting sqref="Q10:Q103">
    <cfRule type="expression" dxfId="74" priority="27">
      <formula>$R10&gt;0</formula>
    </cfRule>
  </conditionalFormatting>
  <conditionalFormatting sqref="Q107:Q123">
    <cfRule type="expression" dxfId="73" priority="7">
      <formula>$R107&gt;0</formula>
    </cfRule>
  </conditionalFormatting>
  <conditionalFormatting sqref="Q146:Q161">
    <cfRule type="expression" dxfId="72" priority="3">
      <formula>$R146&gt;0</formula>
    </cfRule>
  </conditionalFormatting>
  <conditionalFormatting sqref="Q162">
    <cfRule type="expression" dxfId="71" priority="46">
      <formula>#REF!&gt;0</formula>
    </cfRule>
  </conditionalFormatting>
  <conditionalFormatting sqref="Q177:Q193">
    <cfRule type="expression" dxfId="70" priority="1">
      <formula>$R177&gt;0</formula>
    </cfRule>
  </conditionalFormatting>
  <conditionalFormatting sqref="R10:R103">
    <cfRule type="cellIs" dxfId="69" priority="20" operator="greaterThan">
      <formula>0</formula>
    </cfRule>
  </conditionalFormatting>
  <conditionalFormatting sqref="R106:R123">
    <cfRule type="cellIs" dxfId="68" priority="14" operator="greaterThan">
      <formula>0</formula>
    </cfRule>
  </conditionalFormatting>
  <conditionalFormatting sqref="R145:R162">
    <cfRule type="cellIs" dxfId="67" priority="4" operator="greaterThan">
      <formula>0</formula>
    </cfRule>
  </conditionalFormatting>
  <conditionalFormatting sqref="R176:R193">
    <cfRule type="cellIs" dxfId="66" priority="2" operator="greater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54D68-CD0B-4B97-A434-C3C8B90669E4}">
  <sheetPr>
    <tabColor theme="7"/>
  </sheetPr>
  <dimension ref="A1:R756"/>
  <sheetViews>
    <sheetView topLeftCell="A46" zoomScale="66" zoomScaleNormal="40" workbookViewId="0">
      <selection activeCell="M68" sqref="M68"/>
    </sheetView>
  </sheetViews>
  <sheetFormatPr defaultColWidth="8.81640625" defaultRowHeight="14.5" x14ac:dyDescent="0.35"/>
  <cols>
    <col min="1" max="1" width="8.81640625" style="40"/>
    <col min="2" max="2" width="4.1796875" style="39" customWidth="1"/>
    <col min="3" max="3" width="49.453125" style="37" customWidth="1"/>
    <col min="4" max="4" width="12.54296875" style="37" customWidth="1"/>
    <col min="5" max="6" width="12.54296875" style="37" hidden="1" customWidth="1"/>
    <col min="7" max="7" width="16" style="37" customWidth="1"/>
    <col min="8" max="8" width="3.81640625" style="46" customWidth="1"/>
    <col min="9" max="9" width="49.453125" style="37" customWidth="1"/>
    <col min="10" max="10" width="8.81640625" style="48"/>
    <col min="11" max="11" width="15.81640625" style="37" customWidth="1"/>
    <col min="12" max="12" width="3" style="46" customWidth="1"/>
    <col min="13" max="13" width="54.453125" style="37" customWidth="1"/>
    <col min="14" max="14" width="8.81640625" style="37"/>
    <col min="15" max="15" width="15.54296875" style="37" customWidth="1"/>
    <col min="16" max="16" width="3.453125" style="37" customWidth="1"/>
    <col min="17" max="17" width="51.1796875" style="37" customWidth="1"/>
    <col min="18" max="16384" width="8.81640625" style="37"/>
  </cols>
  <sheetData>
    <row r="1" spans="1:18" ht="18.5" x14ac:dyDescent="0.45">
      <c r="A1" s="37"/>
      <c r="C1" s="98" t="s">
        <v>218</v>
      </c>
      <c r="D1" s="99"/>
      <c r="E1" s="99"/>
      <c r="F1" s="99"/>
      <c r="G1" s="99"/>
      <c r="H1" s="100"/>
      <c r="I1" s="101" t="s">
        <v>719</v>
      </c>
      <c r="J1" s="99"/>
      <c r="K1" s="99"/>
      <c r="L1" s="100"/>
      <c r="M1" s="99"/>
      <c r="N1" s="99"/>
      <c r="O1" s="99"/>
      <c r="P1" s="99"/>
      <c r="Q1" s="99"/>
      <c r="R1" s="99"/>
    </row>
    <row r="2" spans="1:18" ht="15" thickBot="1" x14ac:dyDescent="0.4">
      <c r="C2" s="48"/>
      <c r="J2" s="37"/>
    </row>
    <row r="3" spans="1:18" ht="19" thickBot="1" x14ac:dyDescent="0.5">
      <c r="C3" s="50" t="s">
        <v>220</v>
      </c>
      <c r="I3" s="50" t="s">
        <v>221</v>
      </c>
      <c r="J3" s="485"/>
      <c r="K3" s="486"/>
      <c r="L3" s="487"/>
    </row>
    <row r="4" spans="1:18" ht="19" thickBot="1" x14ac:dyDescent="0.5">
      <c r="C4" s="48"/>
      <c r="I4" s="50"/>
      <c r="J4" s="51"/>
      <c r="K4" s="51"/>
      <c r="L4" s="52"/>
    </row>
    <row r="5" spans="1:18" ht="19" thickBot="1" x14ac:dyDescent="0.5">
      <c r="A5" s="41"/>
      <c r="C5" s="50" t="s">
        <v>222</v>
      </c>
      <c r="I5" s="50" t="s">
        <v>223</v>
      </c>
      <c r="J5" s="485"/>
      <c r="K5" s="486"/>
      <c r="L5" s="487"/>
    </row>
    <row r="6" spans="1:18" ht="19" thickBot="1" x14ac:dyDescent="0.5">
      <c r="A6" s="41"/>
      <c r="I6" s="50"/>
      <c r="J6" s="51"/>
      <c r="K6" s="51"/>
      <c r="L6" s="52"/>
    </row>
    <row r="7" spans="1:18" ht="19" thickBot="1" x14ac:dyDescent="0.5">
      <c r="A7" s="41"/>
      <c r="C7" s="50" t="s">
        <v>224</v>
      </c>
      <c r="I7" s="50" t="s">
        <v>225</v>
      </c>
      <c r="J7" s="485"/>
      <c r="K7" s="486"/>
      <c r="L7" s="487"/>
    </row>
    <row r="8" spans="1:18" ht="15" thickBot="1" x14ac:dyDescent="0.4">
      <c r="A8" s="42"/>
    </row>
    <row r="9" spans="1:18" ht="29.5" thickBot="1" x14ac:dyDescent="0.4">
      <c r="C9" s="102" t="s">
        <v>720</v>
      </c>
      <c r="D9" s="103" t="s">
        <v>227</v>
      </c>
      <c r="E9" s="204"/>
      <c r="F9" s="204"/>
      <c r="H9" s="39"/>
      <c r="I9" s="111" t="s">
        <v>228</v>
      </c>
      <c r="J9" s="112" t="s">
        <v>229</v>
      </c>
      <c r="L9" s="39"/>
      <c r="M9" s="111" t="s">
        <v>230</v>
      </c>
      <c r="N9" s="113" t="s">
        <v>229</v>
      </c>
      <c r="P9" s="48"/>
      <c r="Q9" s="111" t="s">
        <v>231</v>
      </c>
      <c r="R9" s="113" t="s">
        <v>229</v>
      </c>
    </row>
    <row r="10" spans="1:18" ht="15" thickBot="1" x14ac:dyDescent="0.4">
      <c r="C10" s="104"/>
      <c r="D10" s="105"/>
      <c r="E10" s="205"/>
      <c r="F10" s="205"/>
      <c r="G10" s="38"/>
      <c r="H10" s="39"/>
      <c r="I10" s="56" t="s">
        <v>162</v>
      </c>
      <c r="J10" s="92">
        <f>COUNTIFS('DP1-17, 20-26 Client Data Entry'!CC:CC,"=Yes",'DP1-17, 20-26 Client Data Entry'!K:K,"=Yes")</f>
        <v>0</v>
      </c>
      <c r="L10" s="39"/>
      <c r="M10" s="61" t="s">
        <v>233</v>
      </c>
      <c r="N10" s="271">
        <f>COUNTIFS('DP1-17, 20-26 Client Data Entry'!CS:CS,M10,'DP1-17, 20-26 Client Data Entry'!K:K,"=Yes")</f>
        <v>0</v>
      </c>
      <c r="Q10" s="61" t="s">
        <v>233</v>
      </c>
      <c r="R10" s="271">
        <f>COUNTIFS('DP1-17, 20-26 Client Data Entry'!CW:CW,Q10,'DP1-17, 20-26 Client Data Entry'!K:K,"=Yes")</f>
        <v>0</v>
      </c>
    </row>
    <row r="11" spans="1:18" x14ac:dyDescent="0.35">
      <c r="B11" s="495"/>
      <c r="C11" s="56" t="s">
        <v>232</v>
      </c>
      <c r="D11" s="88">
        <f>COUNTIF('DP1-17, 20-26 Client Data Entry'!X:X, "TRUE")</f>
        <v>0</v>
      </c>
      <c r="E11" s="48"/>
      <c r="F11" s="48"/>
      <c r="H11" s="39"/>
      <c r="I11" s="56" t="s">
        <v>163</v>
      </c>
      <c r="J11" s="89">
        <f>COUNTIFS('DP1-17, 20-26 Client Data Entry'!CD:CD,"=Yes",'DP1-17, 20-26 Client Data Entry'!K:K,"=Yes")</f>
        <v>0</v>
      </c>
      <c r="L11" s="39"/>
      <c r="M11" s="61" t="s">
        <v>190</v>
      </c>
      <c r="N11" s="272">
        <f>COUNTIFS('DP1-17, 20-26 Client Data Entry'!CS:CS,M11,'DP1-17, 20-26 Client Data Entry'!K:K,"=Yes")</f>
        <v>0</v>
      </c>
      <c r="Q11" s="61" t="s">
        <v>235</v>
      </c>
      <c r="R11" s="272">
        <f>COUNTIFS('DP1-17, 20-26 Client Data Entry'!CW:CW,Q11,'DP1-17, 20-26 Client Data Entry'!K:K,"=Yes")</f>
        <v>0</v>
      </c>
    </row>
    <row r="12" spans="1:18" x14ac:dyDescent="0.35">
      <c r="B12" s="495"/>
      <c r="C12" s="56" t="s">
        <v>234</v>
      </c>
      <c r="D12" s="89">
        <f>COUNTIF('DP1-17, 20-26 Client Data Entry'!Z:Z,"TRUE")</f>
        <v>0</v>
      </c>
      <c r="E12" s="48"/>
      <c r="F12" s="48"/>
      <c r="H12" s="39"/>
      <c r="I12" s="56" t="s">
        <v>237</v>
      </c>
      <c r="J12" s="89">
        <f>COUNTIFS('DP1-17, 20-26 Client Data Entry'!CE:CE,"=Yes",'DP1-17, 20-26 Client Data Entry'!K:K,"=Yes")</f>
        <v>0</v>
      </c>
      <c r="L12" s="39"/>
      <c r="M12" s="61" t="s">
        <v>238</v>
      </c>
      <c r="N12" s="272">
        <f>COUNTIFS('DP1-17, 20-26 Client Data Entry'!CS:CS,M12,'DP1-17, 20-26 Client Data Entry'!K:K,"=Yes")</f>
        <v>0</v>
      </c>
      <c r="Q12" s="61" t="s">
        <v>239</v>
      </c>
      <c r="R12" s="272">
        <f>COUNTIFS('DP1-17, 20-26 Client Data Entry'!CW:CW,Q12,'DP1-17, 20-26 Client Data Entry'!K:K,"=Yes")</f>
        <v>0</v>
      </c>
    </row>
    <row r="13" spans="1:18" x14ac:dyDescent="0.35">
      <c r="B13" s="495"/>
      <c r="C13" s="56" t="s">
        <v>236</v>
      </c>
      <c r="D13" s="89">
        <f>COUNTIF('DP1-17, 20-26 Client Data Entry'!Y:Y,"TRUE")</f>
        <v>0</v>
      </c>
      <c r="E13" s="48"/>
      <c r="F13" s="48"/>
      <c r="H13" s="39"/>
      <c r="I13" s="56" t="s">
        <v>165</v>
      </c>
      <c r="J13" s="89">
        <f>COUNTIFS('DP1-17, 20-26 Client Data Entry'!CF:CF,"=Yes",'DP1-17, 20-26 Client Data Entry'!K:K,"=Yes")</f>
        <v>0</v>
      </c>
      <c r="L13" s="39"/>
      <c r="M13" s="61" t="s">
        <v>241</v>
      </c>
      <c r="N13" s="272">
        <f>COUNTIFS('DP1-17, 20-26 Client Data Entry'!CS:CS,M13,'DP1-17, 20-26 Client Data Entry'!K:K,"=Yes")</f>
        <v>0</v>
      </c>
      <c r="Q13" s="61" t="s">
        <v>242</v>
      </c>
      <c r="R13" s="272">
        <f>COUNTIFS('DP1-17, 20-26 Client Data Entry'!CW:CW,Q13,'DP1-17, 20-26 Client Data Entry'!K:K,"=Yes")</f>
        <v>0</v>
      </c>
    </row>
    <row r="14" spans="1:18" ht="15" thickBot="1" x14ac:dyDescent="0.4">
      <c r="B14" s="495"/>
      <c r="C14" s="57" t="s">
        <v>240</v>
      </c>
      <c r="D14" s="90">
        <f>COUNTIF('DP1-17, 20-26 Client Data Entry'!AA:AA,"TRUE")</f>
        <v>0</v>
      </c>
      <c r="E14" s="48"/>
      <c r="F14" s="48"/>
      <c r="H14" s="39"/>
      <c r="I14" s="56" t="s">
        <v>531</v>
      </c>
      <c r="J14" s="89">
        <f>COUNTIFS('DP1-17, 20-26 Client Data Entry'!CG:CG,"Yes",'DP1-17, 20-26 Client Data Entry'!K:K,"=Yes")</f>
        <v>0</v>
      </c>
      <c r="L14" s="39"/>
      <c r="M14" s="61" t="s">
        <v>244</v>
      </c>
      <c r="N14" s="272">
        <f>COUNTIFS('DP1-17, 20-26 Client Data Entry'!CS:CS,M14,'DP1-17, 20-26 Client Data Entry'!K:K,"=Yes")</f>
        <v>0</v>
      </c>
      <c r="Q14" s="61" t="s">
        <v>245</v>
      </c>
      <c r="R14" s="272">
        <f>COUNTIFS('DP1-17, 20-26 Client Data Entry'!CW:CW,Q14,'DP1-17, 20-26 Client Data Entry'!K:K,"=Yes")</f>
        <v>0</v>
      </c>
    </row>
    <row r="15" spans="1:18" ht="15" thickBot="1" x14ac:dyDescent="0.4">
      <c r="B15" s="495"/>
      <c r="C15" s="58" t="s">
        <v>243</v>
      </c>
      <c r="D15" s="91">
        <f>SUM(D11:D14)</f>
        <v>0</v>
      </c>
      <c r="E15" s="48"/>
      <c r="F15" s="48"/>
      <c r="H15" s="39"/>
      <c r="I15" s="57" t="s">
        <v>246</v>
      </c>
      <c r="J15" s="90">
        <f>COUNTIFS('DP1-17, 20-26 Client Data Entry'!CH:CH,"=Yes",'DP1-17, 20-26 Client Data Entry'!K:K,"=Yes")</f>
        <v>0</v>
      </c>
      <c r="L15" s="39"/>
      <c r="M15" s="61" t="s">
        <v>235</v>
      </c>
      <c r="N15" s="272">
        <f>COUNTIFS('DP1-17, 20-26 Client Data Entry'!CS:CS,M15,'DP1-17, 20-26 Client Data Entry'!K:K,"=Yes")</f>
        <v>0</v>
      </c>
      <c r="Q15" s="61" t="s">
        <v>247</v>
      </c>
      <c r="R15" s="272">
        <f>COUNTIFS('DP1-17, 20-26 Client Data Entry'!CW:CW,Q15,'DP1-17, 20-26 Client Data Entry'!K:K,"=Yes")</f>
        <v>0</v>
      </c>
    </row>
    <row r="16" spans="1:18" ht="15" thickBot="1" x14ac:dyDescent="0.4">
      <c r="A16" s="43"/>
      <c r="C16" s="116"/>
      <c r="D16" s="117"/>
      <c r="E16" s="48"/>
      <c r="F16" s="48"/>
      <c r="H16" s="39"/>
      <c r="I16" s="116"/>
      <c r="J16" s="119"/>
      <c r="L16" s="39"/>
      <c r="M16" s="61" t="s">
        <v>249</v>
      </c>
      <c r="N16" s="272">
        <f>COUNTIFS('DP1-17, 20-26 Client Data Entry'!CS:CS,M16,'DP1-17, 20-26 Client Data Entry'!K:K,"=Yes")</f>
        <v>0</v>
      </c>
      <c r="Q16" s="61" t="s">
        <v>250</v>
      </c>
      <c r="R16" s="272">
        <f>COUNTIFS('DP1-17, 20-26 Client Data Entry'!CW:CW,Q16,'DP1-17, 20-26 Client Data Entry'!K:K,"=Yes")</f>
        <v>0</v>
      </c>
    </row>
    <row r="17" spans="1:18" ht="29.5" thickBot="1" x14ac:dyDescent="0.4">
      <c r="A17" s="43"/>
      <c r="C17" s="106" t="s">
        <v>715</v>
      </c>
      <c r="D17" s="107" t="s">
        <v>229</v>
      </c>
      <c r="E17" s="206"/>
      <c r="F17" s="206"/>
      <c r="H17" s="39"/>
      <c r="I17" s="111" t="s">
        <v>251</v>
      </c>
      <c r="J17" s="113" t="s">
        <v>229</v>
      </c>
      <c r="L17" s="39"/>
      <c r="M17" s="61" t="s">
        <v>252</v>
      </c>
      <c r="N17" s="272">
        <f>COUNTIFS('DP1-17, 20-26 Client Data Entry'!CS:CS,M17,'DP1-17, 20-26 Client Data Entry'!K:K,"=Yes")</f>
        <v>0</v>
      </c>
      <c r="Q17" s="61" t="s">
        <v>253</v>
      </c>
      <c r="R17" s="272">
        <f>COUNTIFS('DP1-17, 20-26 Client Data Entry'!CW:CW,Q17,'DP1-17, 20-26 Client Data Entry'!K:K,"=Yes")</f>
        <v>0</v>
      </c>
    </row>
    <row r="18" spans="1:18" x14ac:dyDescent="0.35">
      <c r="B18" s="496"/>
      <c r="C18" s="55" t="s">
        <v>232</v>
      </c>
      <c r="D18" s="92">
        <f>COUNTIFS('DP1-17, 20-26 Client Data Entry'!AP:AP,"Closed",'DP1-17, 20-26 Client Data Entry'!B:B,"Primary",'DP1-17, 20-26 Client Data Entry'!F:F,"New")</f>
        <v>0</v>
      </c>
      <c r="E18" s="48"/>
      <c r="F18" s="48"/>
      <c r="H18" s="39"/>
      <c r="I18" s="55" t="s">
        <v>188</v>
      </c>
      <c r="J18" s="92">
        <f>COUNTIFS('DP1-17, 20-26 Client Data Entry'!CI:CI,I18,'DP1-17, 20-26 Client Data Entry'!K:K,"=Yes")</f>
        <v>0</v>
      </c>
      <c r="L18" s="39"/>
      <c r="M18" s="61" t="s">
        <v>254</v>
      </c>
      <c r="N18" s="272">
        <f>COUNTIFS('DP1-17, 20-26 Client Data Entry'!CS:CS,M18,'DP1-17, 20-26 Client Data Entry'!K:K,"=Yes")</f>
        <v>0</v>
      </c>
      <c r="Q18" s="61" t="s">
        <v>255</v>
      </c>
      <c r="R18" s="272">
        <f>COUNTIFS('DP1-17, 20-26 Client Data Entry'!CW:CW,Q18,'DP1-17, 20-26 Client Data Entry'!K:K,"=Yes")</f>
        <v>0</v>
      </c>
    </row>
    <row r="19" spans="1:18" x14ac:dyDescent="0.35">
      <c r="B19" s="497"/>
      <c r="C19" s="56" t="s">
        <v>234</v>
      </c>
      <c r="D19" s="89">
        <f>COUNTIFS('DP1-17, 20-26 Client Data Entry'!AP:AP,"Closed",'DP1-17, 20-26 Client Data Entry'!B:B,"Secondary",'DP1-17, 20-26 Client Data Entry'!F:F,"New")</f>
        <v>0</v>
      </c>
      <c r="E19" s="48"/>
      <c r="F19" s="48"/>
      <c r="G19" s="47"/>
      <c r="H19" s="39"/>
      <c r="I19" s="56" t="s">
        <v>195</v>
      </c>
      <c r="J19" s="89">
        <f>COUNTIFS('DP1-17, 20-26 Client Data Entry'!CI:CI,I19,'DP1-17, 20-26 Client Data Entry'!K:K,"=Yes")</f>
        <v>0</v>
      </c>
      <c r="L19" s="39"/>
      <c r="M19" s="61" t="s">
        <v>256</v>
      </c>
      <c r="N19" s="272">
        <f>COUNTIFS('DP1-17, 20-26 Client Data Entry'!CS:CS,M19,'DP1-17, 20-26 Client Data Entry'!K:K,"=Yes")</f>
        <v>0</v>
      </c>
      <c r="Q19" s="61" t="s">
        <v>257</v>
      </c>
      <c r="R19" s="272">
        <f>COUNTIFS('DP1-17, 20-26 Client Data Entry'!CW:CW,Q19,'DP1-17, 20-26 Client Data Entry'!K:K,"=Yes")</f>
        <v>0</v>
      </c>
    </row>
    <row r="20" spans="1:18" ht="15" thickBot="1" x14ac:dyDescent="0.4">
      <c r="B20" s="497"/>
      <c r="C20" s="56" t="s">
        <v>236</v>
      </c>
      <c r="D20" s="89">
        <f>COUNTIFS('DP1-17, 20-26 Client Data Entry'!AP:AP,"Closed",'DP1-17, 20-26 Client Data Entry'!B:B,"Primary",'DP1-17, 20-26 Client Data Entry'!F:F,"Continuing")</f>
        <v>0</v>
      </c>
      <c r="E20" s="48"/>
      <c r="F20" s="48"/>
      <c r="H20" s="39"/>
      <c r="I20" s="57" t="s">
        <v>258</v>
      </c>
      <c r="J20" s="90">
        <f>COUNTIFS('DP1-17, 20-26 Client Data Entry'!CI:CI,I20,'DP1-17, 20-26 Client Data Entry'!K:K,"=Yes")</f>
        <v>0</v>
      </c>
      <c r="L20" s="39"/>
      <c r="M20" s="61" t="s">
        <v>259</v>
      </c>
      <c r="N20" s="272">
        <f>COUNTIFS('DP1-17, 20-26 Client Data Entry'!CS:CS,M20,'DP1-17, 20-26 Client Data Entry'!K:K,"=Yes")</f>
        <v>0</v>
      </c>
      <c r="Q20" s="61" t="s">
        <v>260</v>
      </c>
      <c r="R20" s="272">
        <f>COUNTIFS('DP1-17, 20-26 Client Data Entry'!CW:CW,Q20,'DP1-17, 20-26 Client Data Entry'!K:K,"=Yes")</f>
        <v>0</v>
      </c>
    </row>
    <row r="21" spans="1:18" ht="15" thickBot="1" x14ac:dyDescent="0.4">
      <c r="B21" s="497"/>
      <c r="C21" s="57" t="s">
        <v>240</v>
      </c>
      <c r="D21" s="90">
        <f>COUNTIFS('DP1-17, 20-26 Client Data Entry'!AP:AP,"Closed",'DP1-17, 20-26 Client Data Entry'!B:B,"Secondary",'DP1-17, 20-26 Client Data Entry'!F:F,"Continuing")</f>
        <v>0</v>
      </c>
      <c r="E21" s="48"/>
      <c r="F21" s="48"/>
      <c r="L21" s="39"/>
      <c r="M21" s="61" t="s">
        <v>262</v>
      </c>
      <c r="N21" s="272">
        <f>COUNTIFS('DP1-17, 20-26 Client Data Entry'!CS:CS,M21,'DP1-17, 20-26 Client Data Entry'!K:K,"=Yes")</f>
        <v>0</v>
      </c>
      <c r="Q21" s="61" t="s">
        <v>809</v>
      </c>
      <c r="R21" s="272">
        <f>COUNTIFS('DP1-17, 20-26 Client Data Entry'!CW:CW,Q21,'DP1-17, 20-26 Client Data Entry'!K:K,"=Yes")</f>
        <v>0</v>
      </c>
    </row>
    <row r="22" spans="1:18" ht="15" thickBot="1" x14ac:dyDescent="0.4">
      <c r="B22" s="497"/>
      <c r="C22" s="58" t="s">
        <v>261</v>
      </c>
      <c r="D22" s="91">
        <f>SUM(D18:D21)</f>
        <v>0</v>
      </c>
      <c r="E22" s="48"/>
      <c r="F22" s="48"/>
      <c r="H22" s="39"/>
      <c r="I22" s="111" t="s">
        <v>263</v>
      </c>
      <c r="J22" s="113" t="s">
        <v>229</v>
      </c>
      <c r="L22" s="492" t="s">
        <v>230</v>
      </c>
      <c r="M22" s="61" t="s">
        <v>264</v>
      </c>
      <c r="N22" s="272">
        <f>COUNTIFS('DP1-17, 20-26 Client Data Entry'!CS:CS,M22,'DP1-17, 20-26 Client Data Entry'!K:K,"=Yes")</f>
        <v>0</v>
      </c>
      <c r="P22" s="492" t="s">
        <v>231</v>
      </c>
      <c r="Q22" s="61" t="s">
        <v>265</v>
      </c>
      <c r="R22" s="272">
        <f>COUNTIFS('DP1-17, 20-26 Client Data Entry'!CW:CW,Q22,'DP1-17, 20-26 Client Data Entry'!K:K,"=Yes")</f>
        <v>0</v>
      </c>
    </row>
    <row r="23" spans="1:18" ht="15" thickBot="1" x14ac:dyDescent="0.4">
      <c r="A23" s="43"/>
      <c r="B23" s="44"/>
      <c r="C23" s="116"/>
      <c r="D23" s="117"/>
      <c r="E23" s="48"/>
      <c r="F23" s="48"/>
      <c r="H23" s="39"/>
      <c r="I23" s="55" t="s">
        <v>267</v>
      </c>
      <c r="J23" s="92">
        <f>COUNTIFS('DP1-17, 20-26 Client Data Entry'!CJ:CJ,I23,'DP1-17, 20-26 Client Data Entry'!K:K,"=Yes")</f>
        <v>0</v>
      </c>
      <c r="L23" s="492"/>
      <c r="M23" s="61" t="s">
        <v>268</v>
      </c>
      <c r="N23" s="272">
        <f>COUNTIFS('DP1-17, 20-26 Client Data Entry'!CS:CS,M23,'DP1-17, 20-26 Client Data Entry'!K:K,"=Yes")</f>
        <v>0</v>
      </c>
      <c r="P23" s="492"/>
      <c r="Q23" s="61" t="s">
        <v>269</v>
      </c>
      <c r="R23" s="272">
        <f>COUNTIFS('DP1-17, 20-26 Client Data Entry'!CW:CW,Q23,'DP1-17, 20-26 Client Data Entry'!K:K,"=Yes")</f>
        <v>0</v>
      </c>
    </row>
    <row r="24" spans="1:18" ht="29.5" thickBot="1" x14ac:dyDescent="0.4">
      <c r="A24" s="43"/>
      <c r="B24" s="44"/>
      <c r="C24" s="106" t="s">
        <v>266</v>
      </c>
      <c r="D24" s="107" t="s">
        <v>229</v>
      </c>
      <c r="E24" s="206"/>
      <c r="F24" s="206"/>
      <c r="H24" s="39"/>
      <c r="I24" s="61" t="s">
        <v>274</v>
      </c>
      <c r="J24" s="274">
        <f>COUNTIFS('DP1-17, 20-26 Client Data Entry'!CJ:CJ,I24,'DP1-17, 20-26 Client Data Entry'!K:K,"=Yes")</f>
        <v>0</v>
      </c>
      <c r="L24" s="492"/>
      <c r="M24" s="61" t="s">
        <v>271</v>
      </c>
      <c r="N24" s="272">
        <f>COUNTIFS('DP1-17, 20-26 Client Data Entry'!CS:CS,M24,'DP1-17, 20-26 Client Data Entry'!K:K,"=Yes")</f>
        <v>0</v>
      </c>
      <c r="P24" s="492"/>
      <c r="Q24" s="61" t="s">
        <v>272</v>
      </c>
      <c r="R24" s="272">
        <f>COUNTIFS('DP1-17, 20-26 Client Data Entry'!CW:CW,Q24,'DP1-17, 20-26 Client Data Entry'!K:K,"=Yes")</f>
        <v>0</v>
      </c>
    </row>
    <row r="25" spans="1:18" x14ac:dyDescent="0.35">
      <c r="B25" s="40"/>
      <c r="C25" s="55" t="s">
        <v>270</v>
      </c>
      <c r="D25" s="93">
        <f>COUNTIFS('DP1-17, 20-26 Client Data Entry'!AB:AB,"=Yes",'DP1-17, 20-26 Client Data Entry'!AS:AS,"&lt;5")</f>
        <v>0</v>
      </c>
      <c r="E25" s="48"/>
      <c r="F25" s="48"/>
      <c r="H25" s="39"/>
      <c r="I25" s="56" t="s">
        <v>189</v>
      </c>
      <c r="J25" s="274">
        <f>COUNTIFS('DP1-17, 20-26 Client Data Entry'!CJ:CJ,I25,'DP1-17, 20-26 Client Data Entry'!K:K,"=Yes")</f>
        <v>0</v>
      </c>
      <c r="L25" s="492"/>
      <c r="M25" s="61" t="s">
        <v>275</v>
      </c>
      <c r="N25" s="272">
        <f>COUNTIFS('DP1-17, 20-26 Client Data Entry'!CS:CS,M25,'DP1-17, 20-26 Client Data Entry'!K:K,"=Yes")</f>
        <v>0</v>
      </c>
      <c r="P25" s="492"/>
      <c r="Q25" s="61" t="s">
        <v>276</v>
      </c>
      <c r="R25" s="272">
        <f>COUNTIFS('DP1-17, 20-26 Client Data Entry'!CW:CW,Q25,'DP1-17, 20-26 Client Data Entry'!K:K,"=Yes")</f>
        <v>0</v>
      </c>
    </row>
    <row r="26" spans="1:18" x14ac:dyDescent="0.35">
      <c r="B26" s="40"/>
      <c r="C26" s="56" t="s">
        <v>273</v>
      </c>
      <c r="D26" s="64">
        <f>COUNTIFS('DP1-17, 20-26 Client Data Entry'!AS:AS,"&gt;=5",'DP1-17, 20-26 Client Data Entry'!AS:AS,"&lt;18",'DP1-17, 20-26 Client Data Entry'!AB:AB,"=Yes")</f>
        <v>0</v>
      </c>
      <c r="E26" s="48"/>
      <c r="F26" s="48"/>
      <c r="G26" s="47"/>
      <c r="H26" s="39"/>
      <c r="I26" s="56" t="s">
        <v>278</v>
      </c>
      <c r="J26" s="274">
        <f>COUNTIFS('DP1-17, 20-26 Client Data Entry'!CJ:CJ,I26,'DP1-17, 20-26 Client Data Entry'!K:K,"=Yes")</f>
        <v>0</v>
      </c>
      <c r="L26" s="492"/>
      <c r="M26" s="61" t="s">
        <v>279</v>
      </c>
      <c r="N26" s="272">
        <f>COUNTIFS('DP1-17, 20-26 Client Data Entry'!CS:CS,M26,'DP1-17, 20-26 Client Data Entry'!K:K,"=Yes")</f>
        <v>0</v>
      </c>
      <c r="P26" s="492"/>
      <c r="Q26" s="61" t="s">
        <v>808</v>
      </c>
      <c r="R26" s="272">
        <f>COUNTIFS('DP1-17, 20-26 Client Data Entry'!CW:CW,Q26,'DP1-17, 20-26 Client Data Entry'!K:K,"=Yes")</f>
        <v>0</v>
      </c>
    </row>
    <row r="27" spans="1:18" x14ac:dyDescent="0.35">
      <c r="B27" s="40"/>
      <c r="C27" s="56" t="s">
        <v>277</v>
      </c>
      <c r="D27" s="64">
        <f>COUNTIFS('DP1-17, 20-26 Client Data Entry'!AS:AS,"&gt;=18",'DP1-17, 20-26 Client Data Entry'!AS:AS,"&lt;45",'DP1-17, 20-26 Client Data Entry'!AB:AB,"=Yes")</f>
        <v>0</v>
      </c>
      <c r="E27" s="48"/>
      <c r="F27" s="48"/>
      <c r="H27" s="39"/>
      <c r="I27" s="56" t="s">
        <v>281</v>
      </c>
      <c r="J27" s="274">
        <f>COUNTIFS('DP1-17, 20-26 Client Data Entry'!CJ:CJ,I27,'DP1-17, 20-26 Client Data Entry'!K:K,"=Yes")</f>
        <v>0</v>
      </c>
      <c r="L27" s="492"/>
      <c r="M27" s="61" t="s">
        <v>282</v>
      </c>
      <c r="N27" s="272">
        <f>COUNTIFS('DP1-17, 20-26 Client Data Entry'!CS:CS,M27,'DP1-17, 20-26 Client Data Entry'!K:K,"=Yes")</f>
        <v>0</v>
      </c>
      <c r="P27" s="492"/>
      <c r="Q27" s="61" t="s">
        <v>283</v>
      </c>
      <c r="R27" s="272">
        <f>COUNTIFS('DP1-17, 20-26 Client Data Entry'!CW:CW,Q27,'DP1-17, 20-26 Client Data Entry'!K:K,"=Yes")</f>
        <v>0</v>
      </c>
    </row>
    <row r="28" spans="1:18" x14ac:dyDescent="0.35">
      <c r="B28" s="40"/>
      <c r="C28" s="56" t="s">
        <v>280</v>
      </c>
      <c r="D28" s="64">
        <f>COUNTIFS('DP1-17, 20-26 Client Data Entry'!AS:AS,"&gt;=45",'DP1-17, 20-26 Client Data Entry'!AS:AS,"&lt;64",'DP1-17, 20-26 Client Data Entry'!AB:AB,"=Yes")</f>
        <v>0</v>
      </c>
      <c r="E28" s="48"/>
      <c r="F28" s="48"/>
      <c r="H28" s="39"/>
      <c r="I28" s="56" t="s">
        <v>285</v>
      </c>
      <c r="J28" s="274">
        <f>COUNTIFS('DP1-17, 20-26 Client Data Entry'!CJ:CJ,I28,'DP1-17, 20-26 Client Data Entry'!K:K,"=Yes")</f>
        <v>0</v>
      </c>
      <c r="L28" s="492"/>
      <c r="M28" s="61" t="s">
        <v>286</v>
      </c>
      <c r="N28" s="272">
        <f>COUNTIFS('DP1-17, 20-26 Client Data Entry'!CS:CS,M28,'DP1-17, 20-26 Client Data Entry'!K:K,"=Yes")</f>
        <v>0</v>
      </c>
      <c r="P28" s="492"/>
      <c r="Q28" s="61" t="s">
        <v>287</v>
      </c>
      <c r="R28" s="272">
        <f>COUNTIFS('DP1-17, 20-26 Client Data Entry'!CW:CW,Q28,'DP1-17, 20-26 Client Data Entry'!K:K,"=Yes")</f>
        <v>0</v>
      </c>
    </row>
    <row r="29" spans="1:18" ht="15" thickBot="1" x14ac:dyDescent="0.4">
      <c r="B29" s="40"/>
      <c r="C29" s="57" t="s">
        <v>284</v>
      </c>
      <c r="D29" s="94">
        <f>COUNTIFS('DP1-17, 20-26 Client Data Entry'!AS:AS,"&gt;=65",'DP1-17, 20-26 Client Data Entry'!AB:AB,"=Yes")</f>
        <v>0</v>
      </c>
      <c r="E29" s="48"/>
      <c r="F29" s="48"/>
      <c r="H29" s="39"/>
      <c r="I29" s="56" t="s">
        <v>288</v>
      </c>
      <c r="J29" s="274">
        <f>SUM(J30:J32)</f>
        <v>0</v>
      </c>
      <c r="L29" s="492"/>
      <c r="M29" s="61" t="s">
        <v>289</v>
      </c>
      <c r="N29" s="272">
        <f>COUNTIFS('DP1-17, 20-26 Client Data Entry'!CS:CS,M29,'DP1-17, 20-26 Client Data Entry'!K:K,"=Yes")</f>
        <v>0</v>
      </c>
      <c r="P29" s="492"/>
      <c r="Q29" s="61" t="s">
        <v>290</v>
      </c>
      <c r="R29" s="272">
        <f>COUNTIFS('DP1-17, 20-26 Client Data Entry'!CW:CW,Q29,'DP1-17, 20-26 Client Data Entry'!K:K,"=Yes")</f>
        <v>0</v>
      </c>
    </row>
    <row r="30" spans="1:18" ht="15" thickBot="1" x14ac:dyDescent="0.4">
      <c r="A30" s="43"/>
      <c r="C30" s="116"/>
      <c r="D30" s="117"/>
      <c r="E30" s="48"/>
      <c r="F30" s="48"/>
      <c r="H30" s="39"/>
      <c r="I30" s="59" t="s">
        <v>292</v>
      </c>
      <c r="J30" s="274">
        <f>COUNTIFS('DP1-17, 20-26 Client Data Entry'!CJ:CJ,"Lawful Permanent Resident (LPR): Former refugee ",'DP1-17, 20-26 Client Data Entry'!K:K,"=Yes")</f>
        <v>0</v>
      </c>
      <c r="L30" s="492"/>
      <c r="M30" s="61" t="s">
        <v>293</v>
      </c>
      <c r="N30" s="272">
        <f>COUNTIFS('DP1-17, 20-26 Client Data Entry'!CS:CS,M30,'DP1-17, 20-26 Client Data Entry'!K:K,"=Yes")</f>
        <v>0</v>
      </c>
      <c r="P30" s="492"/>
      <c r="Q30" s="61" t="s">
        <v>294</v>
      </c>
      <c r="R30" s="272">
        <f>COUNTIFS('DP1-17, 20-26 Client Data Entry'!CW:CW,Q30,'DP1-17, 20-26 Client Data Entry'!K:K,"=Yes")</f>
        <v>0</v>
      </c>
    </row>
    <row r="31" spans="1:18" ht="29.5" thickBot="1" x14ac:dyDescent="0.4">
      <c r="A31" s="43"/>
      <c r="C31" s="106" t="s">
        <v>291</v>
      </c>
      <c r="D31" s="107" t="s">
        <v>229</v>
      </c>
      <c r="E31" s="206"/>
      <c r="F31" s="206"/>
      <c r="H31" s="39"/>
      <c r="I31" s="269" t="s">
        <v>296</v>
      </c>
      <c r="J31" s="274">
        <f>COUNTIFS('DP1-17, 20-26 Client Data Entry'!CJ:CJ,"Lawful Permanent Resident (LPR): Former asylee ",'DP1-17, 20-26 Client Data Entry'!K:K,"=Yes")</f>
        <v>0</v>
      </c>
      <c r="L31" s="492"/>
      <c r="M31" s="61" t="s">
        <v>297</v>
      </c>
      <c r="N31" s="272">
        <f>COUNTIFS('DP1-17, 20-26 Client Data Entry'!CS:CS,M31,'DP1-17, 20-26 Client Data Entry'!K:K,"=Yes")</f>
        <v>0</v>
      </c>
      <c r="P31" s="492"/>
      <c r="Q31" s="61" t="s">
        <v>298</v>
      </c>
      <c r="R31" s="272">
        <f>COUNTIFS('DP1-17, 20-26 Client Data Entry'!CW:CW,Q31,'DP1-17, 20-26 Client Data Entry'!K:K,"=Yes")</f>
        <v>0</v>
      </c>
    </row>
    <row r="32" spans="1:18" x14ac:dyDescent="0.35">
      <c r="B32" s="45"/>
      <c r="C32" s="60" t="s">
        <v>295</v>
      </c>
      <c r="D32" s="92">
        <f>COUNTIFS('DP1-17, 20-26 Client Data Entry'!AY:AY,"1",'DP1-17, 20-26 Client Data Entry'!AB:AB,"=Yes")</f>
        <v>0</v>
      </c>
      <c r="E32" s="48"/>
      <c r="F32" s="48"/>
      <c r="H32" s="39"/>
      <c r="I32" s="59" t="s">
        <v>300</v>
      </c>
      <c r="J32" s="89">
        <f>COUNTIFS('DP1-17, 20-26 Client Data Entry'!CJ:CJ,"Lawful Permanent Resident (LPR): Other former",'DP1-17, 20-26 Client Data Entry'!K:K,"=Yes")</f>
        <v>0</v>
      </c>
      <c r="L32" s="492"/>
      <c r="M32" s="61" t="s">
        <v>810</v>
      </c>
      <c r="N32" s="272">
        <f>COUNTIFS('DP1-17, 20-26 Client Data Entry'!CS:CS,M32,'DP1-17, 20-26 Client Data Entry'!K:K,"=Yes")</f>
        <v>0</v>
      </c>
      <c r="P32" s="492"/>
      <c r="Q32" s="61" t="s">
        <v>301</v>
      </c>
      <c r="R32" s="272">
        <f>COUNTIFS('DP1-17, 20-26 Client Data Entry'!CW:CW,Q32,'DP1-17, 20-26 Client Data Entry'!K:K,"=Yes")</f>
        <v>0</v>
      </c>
    </row>
    <row r="33" spans="1:18" x14ac:dyDescent="0.35">
      <c r="B33" s="40"/>
      <c r="C33" s="61" t="s">
        <v>299</v>
      </c>
      <c r="D33" s="89">
        <f>COUNTIFS('DP1-17, 20-26 Client Data Entry'!AZ:AZ,"1",'DP1-17, 20-26 Client Data Entry'!AB:AB,"=Yes")</f>
        <v>0</v>
      </c>
      <c r="E33" s="48"/>
      <c r="F33" s="48"/>
      <c r="H33" s="39"/>
      <c r="I33" s="56" t="s">
        <v>303</v>
      </c>
      <c r="J33" s="89">
        <f>SUM(J34:J37)</f>
        <v>0</v>
      </c>
      <c r="L33" s="39"/>
      <c r="M33" s="61" t="s">
        <v>304</v>
      </c>
      <c r="N33" s="272">
        <f>COUNTIFS('DP1-17, 20-26 Client Data Entry'!CS:CS,M33,'DP1-17, 20-26 Client Data Entry'!K:K,"=Yes")</f>
        <v>0</v>
      </c>
      <c r="Q33" s="61" t="s">
        <v>305</v>
      </c>
      <c r="R33" s="272">
        <f>COUNTIFS('DP1-17, 20-26 Client Data Entry'!CW:CW,Q33,'DP1-17, 20-26 Client Data Entry'!K:K,"=Yes")</f>
        <v>0</v>
      </c>
    </row>
    <row r="34" spans="1:18" x14ac:dyDescent="0.35">
      <c r="B34" s="40"/>
      <c r="C34" s="61" t="s">
        <v>302</v>
      </c>
      <c r="D34" s="89">
        <f>COUNTIFS('DP1-17, 20-26 Client Data Entry'!BB:BB,"1",'DP1-17, 20-26 Client Data Entry'!AB:AB,"=Yes")</f>
        <v>0</v>
      </c>
      <c r="E34" s="48"/>
      <c r="F34" s="48"/>
      <c r="H34" s="39"/>
      <c r="I34" s="59" t="s">
        <v>306</v>
      </c>
      <c r="J34" s="89">
        <f>COUNTIFS('DP1-17, 20-26 Client Data Entry'!CJ:CJ,I34,'DP1-17, 20-26 Client Data Entry'!K:K,"=Yes")</f>
        <v>0</v>
      </c>
      <c r="L34" s="39"/>
      <c r="M34" s="61" t="s">
        <v>307</v>
      </c>
      <c r="N34" s="272">
        <f>COUNTIFS('DP1-17, 20-26 Client Data Entry'!CS:CS,M34,'DP1-17, 20-26 Client Data Entry'!K:K,"=Yes")</f>
        <v>0</v>
      </c>
      <c r="Q34" s="61" t="s">
        <v>308</v>
      </c>
      <c r="R34" s="272">
        <f>COUNTIFS('DP1-17, 20-26 Client Data Entry'!CW:CW,Q34,'DP1-17, 20-26 Client Data Entry'!K:K,"=Yes")</f>
        <v>0</v>
      </c>
    </row>
    <row r="35" spans="1:18" x14ac:dyDescent="0.35">
      <c r="B35" s="40"/>
      <c r="C35" s="61" t="s">
        <v>182</v>
      </c>
      <c r="D35" s="89">
        <f>COUNTIFS('DP1-17, 20-26 Client Data Entry'!BC:BC,"1",'DP1-17, 20-26 Client Data Entry'!AB:AB,"=Yes")</f>
        <v>0</v>
      </c>
      <c r="E35" s="48"/>
      <c r="F35" s="48"/>
      <c r="H35" s="39"/>
      <c r="I35" s="59" t="s">
        <v>310</v>
      </c>
      <c r="J35" s="89">
        <f>COUNTIFS('DP1-17, 20-26 Client Data Entry'!CJ:CJ,I35,'DP1-17, 20-26 Client Data Entry'!K:K,"=Yes")</f>
        <v>0</v>
      </c>
      <c r="L35" s="39"/>
      <c r="M35" s="61" t="s">
        <v>260</v>
      </c>
      <c r="N35" s="272">
        <f>COUNTIFS('DP1-17, 20-26 Client Data Entry'!CS:CS,M35,'DP1-17, 20-26 Client Data Entry'!K:K,"=Yes")</f>
        <v>0</v>
      </c>
      <c r="Q35" s="61" t="s">
        <v>311</v>
      </c>
      <c r="R35" s="272">
        <f>COUNTIFS('DP1-17, 20-26 Client Data Entry'!CW:CW,Q35,'DP1-17, 20-26 Client Data Entry'!K:K,"=Yes")</f>
        <v>0</v>
      </c>
    </row>
    <row r="36" spans="1:18" x14ac:dyDescent="0.35">
      <c r="B36" s="40"/>
      <c r="C36" s="61" t="s">
        <v>309</v>
      </c>
      <c r="D36" s="89">
        <f>COUNTIFS('DP1-17, 20-26 Client Data Entry'!BD:BD,"1",'DP1-17, 20-26 Client Data Entry'!AB:AB,"=Yes")</f>
        <v>0</v>
      </c>
      <c r="E36" s="48"/>
      <c r="F36" s="48"/>
      <c r="H36" s="39"/>
      <c r="I36" s="59" t="s">
        <v>313</v>
      </c>
      <c r="J36" s="89">
        <f>COUNTIFS('DP1-17, 20-26 Client Data Entry'!CJ:CJ,I36,'DP1-17, 20-26 Client Data Entry'!K:K,"=Yes")</f>
        <v>0</v>
      </c>
      <c r="L36" s="39"/>
      <c r="M36" s="61" t="s">
        <v>314</v>
      </c>
      <c r="N36" s="272">
        <f>COUNTIFS('DP1-17, 20-26 Client Data Entry'!CS:CS,M36,'DP1-17, 20-26 Client Data Entry'!K:K,"=Yes")</f>
        <v>0</v>
      </c>
      <c r="Q36" s="61" t="s">
        <v>315</v>
      </c>
      <c r="R36" s="272">
        <f>COUNTIFS('DP1-17, 20-26 Client Data Entry'!CW:CW,Q36,'DP1-17, 20-26 Client Data Entry'!K:K,"=Yes")</f>
        <v>0</v>
      </c>
    </row>
    <row r="37" spans="1:18" x14ac:dyDescent="0.35">
      <c r="B37" s="40"/>
      <c r="C37" s="61" t="s">
        <v>312</v>
      </c>
      <c r="D37" s="89">
        <f>COUNTIFS('DP1-17, 20-26 Client Data Entry'!BE:BE,"1",'DP1-17, 20-26 Client Data Entry'!AB:AB,"=Yes")</f>
        <v>0</v>
      </c>
      <c r="E37" s="48"/>
      <c r="F37" s="48"/>
      <c r="H37" s="39"/>
      <c r="I37" s="59" t="s">
        <v>317</v>
      </c>
      <c r="J37" s="89">
        <f>COUNTIFS('DP1-17, 20-26 Client Data Entry'!CJ:CJ,I37,'DP1-17, 20-26 Client Data Entry'!K:K,"=Yes")</f>
        <v>0</v>
      </c>
      <c r="L37" s="39"/>
      <c r="M37" s="61" t="s">
        <v>318</v>
      </c>
      <c r="N37" s="272">
        <f>COUNTIFS('DP1-17, 20-26 Client Data Entry'!CS:CS,M37,'DP1-17, 20-26 Client Data Entry'!K:K,"=Yes")</f>
        <v>0</v>
      </c>
      <c r="Q37" s="61" t="s">
        <v>319</v>
      </c>
      <c r="R37" s="272">
        <f>COUNTIFS('DP1-17, 20-26 Client Data Entry'!CW:CW,Q37,'DP1-17, 20-26 Client Data Entry'!K:K,"=Yes")</f>
        <v>0</v>
      </c>
    </row>
    <row r="38" spans="1:18" x14ac:dyDescent="0.35">
      <c r="B38" s="40"/>
      <c r="C38" s="61" t="s">
        <v>316</v>
      </c>
      <c r="D38" s="89">
        <f>COUNTIFS('DP1-17, 20-26 Client Data Entry'!BF:BF,"1",'DP1-17, 20-26 Client Data Entry'!AB:AB,"=Yes")</f>
        <v>0</v>
      </c>
      <c r="E38" s="48"/>
      <c r="F38" s="48"/>
      <c r="H38" s="39"/>
      <c r="I38" s="56" t="s">
        <v>321</v>
      </c>
      <c r="J38" s="89">
        <f>COUNTIFS('DP1-17, 20-26 Client Data Entry'!CJ:CJ,I38,'DP1-17, 20-26 Client Data Entry'!K:K,"=Yes")</f>
        <v>0</v>
      </c>
      <c r="L38" s="39"/>
      <c r="M38" s="61" t="s">
        <v>322</v>
      </c>
      <c r="N38" s="272">
        <f>COUNTIFS('DP1-17, 20-26 Client Data Entry'!CS:CS,M38,'DP1-17, 20-26 Client Data Entry'!K:K,"=Yes")</f>
        <v>0</v>
      </c>
      <c r="Q38" s="61" t="s">
        <v>323</v>
      </c>
      <c r="R38" s="272">
        <f>COUNTIFS('DP1-17, 20-26 Client Data Entry'!CW:CW,Q38,'DP1-17, 20-26 Client Data Entry'!K:K,"=Yes")</f>
        <v>0</v>
      </c>
    </row>
    <row r="39" spans="1:18" x14ac:dyDescent="0.35">
      <c r="B39" s="40"/>
      <c r="C39" s="61" t="s">
        <v>320</v>
      </c>
      <c r="D39" s="89">
        <f>COUNTIFS('DP1-17, 20-26 Client Data Entry'!BG:BG,"1",'DP1-17, 20-26 Client Data Entry'!AB:AB,"=Yes")</f>
        <v>0</v>
      </c>
      <c r="E39" s="48"/>
      <c r="F39" s="48"/>
      <c r="H39" s="39"/>
      <c r="I39" s="56" t="s">
        <v>325</v>
      </c>
      <c r="J39" s="89">
        <f>COUNTIFS('DP1-17, 20-26 Client Data Entry'!CJ:CJ,I39,'DP1-17, 20-26 Client Data Entry'!K:K,"=Yes")</f>
        <v>0</v>
      </c>
      <c r="L39" s="39"/>
      <c r="M39" s="61" t="s">
        <v>326</v>
      </c>
      <c r="N39" s="272">
        <f>COUNTIFS('DP1-17, 20-26 Client Data Entry'!CS:CS,M39,'DP1-17, 20-26 Client Data Entry'!K:K,"=Yes")</f>
        <v>0</v>
      </c>
      <c r="Q39" s="61" t="s">
        <v>327</v>
      </c>
      <c r="R39" s="272">
        <f>COUNTIFS('DP1-17, 20-26 Client Data Entry'!CW:CW,Q39,'DP1-17, 20-26 Client Data Entry'!K:K,"=Yes")</f>
        <v>0</v>
      </c>
    </row>
    <row r="40" spans="1:18" x14ac:dyDescent="0.35">
      <c r="B40" s="40"/>
      <c r="C40" s="61" t="s">
        <v>324</v>
      </c>
      <c r="D40" s="89">
        <f>COUNTIFS('DP1-17, 20-26 Client Data Entry'!BH:BH,"1",'DP1-17, 20-26 Client Data Entry'!AB:AB,"=Yes")</f>
        <v>0</v>
      </c>
      <c r="E40" s="48"/>
      <c r="F40" s="48"/>
      <c r="H40" s="39"/>
      <c r="I40" s="56" t="s">
        <v>449</v>
      </c>
      <c r="J40" s="89">
        <f>COUNTIFS('DP1-17, 20-26 Client Data Entry'!CJ:CJ,I40,'DP1-17, 20-26 Client Data Entry'!K:K,"=Yes")</f>
        <v>0</v>
      </c>
      <c r="L40" s="39"/>
      <c r="M40" s="61" t="s">
        <v>330</v>
      </c>
      <c r="N40" s="272">
        <f>COUNTIFS('DP1-17, 20-26 Client Data Entry'!CS:CS,M40,'DP1-17, 20-26 Client Data Entry'!K:K,"=Yes")</f>
        <v>0</v>
      </c>
      <c r="Q40" s="61" t="s">
        <v>331</v>
      </c>
      <c r="R40" s="272">
        <f>COUNTIFS('DP1-17, 20-26 Client Data Entry'!CW:CW,Q40,'DP1-17, 20-26 Client Data Entry'!K:K,"=Yes")</f>
        <v>0</v>
      </c>
    </row>
    <row r="41" spans="1:18" ht="15" thickBot="1" x14ac:dyDescent="0.4">
      <c r="B41" s="40"/>
      <c r="C41" s="61" t="s">
        <v>328</v>
      </c>
      <c r="D41" s="89">
        <f>COUNTIFS('DP1-17, 20-26 Client Data Entry'!BI:BI,"1",'DP1-17, 20-26 Client Data Entry'!AB:AB,"=Yes")</f>
        <v>0</v>
      </c>
      <c r="E41" s="48"/>
      <c r="F41" s="48"/>
      <c r="H41" s="39"/>
      <c r="I41" s="57" t="s">
        <v>333</v>
      </c>
      <c r="J41" s="90">
        <f>COUNTIFS('DP1-17, 20-26 Client Data Entry'!CJ:CJ,I41,'DP1-17, 20-26 Client Data Entry'!K:K,"=Yes")</f>
        <v>0</v>
      </c>
      <c r="L41" s="39"/>
      <c r="M41" s="61" t="s">
        <v>334</v>
      </c>
      <c r="N41" s="272">
        <f>COUNTIFS('DP1-17, 20-26 Client Data Entry'!CS:CS,M41,'DP1-17, 20-26 Client Data Entry'!K:K,"=Yes")</f>
        <v>0</v>
      </c>
      <c r="Q41" s="61" t="s">
        <v>335</v>
      </c>
      <c r="R41" s="272">
        <f>COUNTIFS('DP1-17, 20-26 Client Data Entry'!CW:CW,Q41,'DP1-17, 20-26 Client Data Entry'!K:K,"=Yes")</f>
        <v>0</v>
      </c>
    </row>
    <row r="42" spans="1:18" ht="15" thickBot="1" x14ac:dyDescent="0.4">
      <c r="B42" s="40"/>
      <c r="C42" s="61" t="s">
        <v>332</v>
      </c>
      <c r="D42" s="89">
        <f>COUNTIFS('DP1-17, 20-26 Client Data Entry'!BJ:BJ,"1",'DP1-17, 20-26 Client Data Entry'!AB:AB,"=Yes")</f>
        <v>0</v>
      </c>
      <c r="E42" s="48"/>
      <c r="F42" s="48"/>
      <c r="H42" s="39"/>
      <c r="L42" s="39"/>
      <c r="M42" s="61" t="s">
        <v>337</v>
      </c>
      <c r="N42" s="272">
        <f>COUNTIFS('DP1-17, 20-26 Client Data Entry'!CS:CS,M42,'DP1-17, 20-26 Client Data Entry'!K:K,"=Yes")</f>
        <v>0</v>
      </c>
      <c r="Q42" s="61" t="s">
        <v>338</v>
      </c>
      <c r="R42" s="272">
        <f>COUNTIFS('DP1-17, 20-26 Client Data Entry'!CW:CW,Q42,'DP1-17, 20-26 Client Data Entry'!K:K,"=Yes")</f>
        <v>0</v>
      </c>
    </row>
    <row r="43" spans="1:18" ht="29.5" thickBot="1" x14ac:dyDescent="0.4">
      <c r="B43" s="40"/>
      <c r="C43" s="61" t="s">
        <v>336</v>
      </c>
      <c r="D43" s="274">
        <f>COUNTIFS('DP1-17, 20-26 Client Data Entry'!BK:BK,"1",'DP1-17, 20-26 Client Data Entry'!AB:AB,"=Yes")</f>
        <v>0</v>
      </c>
      <c r="E43" s="48"/>
      <c r="F43" s="48"/>
      <c r="H43" s="39"/>
      <c r="I43" s="216" t="s">
        <v>340</v>
      </c>
      <c r="J43" s="113" t="s">
        <v>229</v>
      </c>
      <c r="L43" s="39"/>
      <c r="M43" s="61" t="s">
        <v>341</v>
      </c>
      <c r="N43" s="272">
        <f>COUNTIFS('DP1-17, 20-26 Client Data Entry'!CS:CS,M43,'DP1-17, 20-26 Client Data Entry'!K:K,"=Yes")</f>
        <v>0</v>
      </c>
      <c r="Q43" s="61" t="s">
        <v>342</v>
      </c>
      <c r="R43" s="272">
        <f>COUNTIFS('DP1-17, 20-26 Client Data Entry'!CW:CW,Q43,'DP1-17, 20-26 Client Data Entry'!K:K,"=Yes")</f>
        <v>0</v>
      </c>
    </row>
    <row r="44" spans="1:18" x14ac:dyDescent="0.35">
      <c r="B44" s="40"/>
      <c r="C44" s="61" t="s">
        <v>339</v>
      </c>
      <c r="D44" s="89">
        <f>COUNTIFS('DP1-17, 20-26 Client Data Entry'!BL:BL,"1",'DP1-17, 20-26 Client Data Entry'!AB:AB,"=Yes")</f>
        <v>0</v>
      </c>
      <c r="E44" s="48"/>
      <c r="F44" s="48"/>
      <c r="H44" s="39"/>
      <c r="I44" s="270" cm="1">
        <f t="array" ref="I44">_xlfn.UNIQUE('DP1-17, 20-26 Client Data Entry'!CM4:CM2000)</f>
        <v>0</v>
      </c>
      <c r="J44" s="278"/>
      <c r="L44" s="39"/>
      <c r="M44" s="61" t="s">
        <v>283</v>
      </c>
      <c r="N44" s="272">
        <f>COUNTIFS('DP1-17, 20-26 Client Data Entry'!CS:CS,M44,'DP1-17, 20-26 Client Data Entry'!K:K,"=Yes")</f>
        <v>0</v>
      </c>
      <c r="Q44" s="61" t="s">
        <v>344</v>
      </c>
      <c r="R44" s="272">
        <f>COUNTIFS('DP1-17, 20-26 Client Data Entry'!CW:CW,Q44,'DP1-17, 20-26 Client Data Entry'!K:K,"=Yes")</f>
        <v>0</v>
      </c>
    </row>
    <row r="45" spans="1:18" x14ac:dyDescent="0.35">
      <c r="B45" s="40"/>
      <c r="C45" s="61" t="s">
        <v>343</v>
      </c>
      <c r="D45" s="89">
        <f>COUNTIFS('DP1-17, 20-26 Client Data Entry'!BM:BM,"1",'DP1-17, 20-26 Client Data Entry'!AB:AB,"=Yes")</f>
        <v>0</v>
      </c>
      <c r="E45" s="48"/>
      <c r="F45" s="48"/>
      <c r="H45" s="39"/>
      <c r="I45" s="61"/>
      <c r="J45" s="280">
        <f>COUNTIFS('DP1-17, 20-26 Client Data Entry'!CM:CM,I45,'DP1-17, 20-26 Client Data Entry'!K:K,"=Yes")</f>
        <v>0</v>
      </c>
      <c r="L45" s="39"/>
      <c r="M45" s="61" t="s">
        <v>345</v>
      </c>
      <c r="N45" s="272">
        <f>COUNTIFS('DP1-17, 20-26 Client Data Entry'!CS:CS,M45,'DP1-17, 20-26 Client Data Entry'!K:K,"=Yes")</f>
        <v>0</v>
      </c>
      <c r="Q45" s="61" t="s">
        <v>346</v>
      </c>
      <c r="R45" s="272">
        <f>COUNTIFS('DP1-17, 20-26 Client Data Entry'!CW:CW,Q45,'DP1-17, 20-26 Client Data Entry'!K:K,"=Yes")</f>
        <v>0</v>
      </c>
    </row>
    <row r="46" spans="1:18" ht="15" thickBot="1" x14ac:dyDescent="0.4">
      <c r="B46" s="40"/>
      <c r="C46" s="62" t="s">
        <v>183</v>
      </c>
      <c r="D46" s="90">
        <f>COUNTIFS('DP1-17, 20-26 Client Data Entry'!BN:BN,"1",'DP1-17, 20-26 Client Data Entry'!AB:AB,"=Yes")</f>
        <v>0</v>
      </c>
      <c r="E46" s="48"/>
      <c r="F46" s="48"/>
      <c r="G46" s="48"/>
      <c r="H46" s="39"/>
      <c r="I46" s="61"/>
      <c r="J46" s="280">
        <f>COUNTIFS('DP1-17, 20-26 Client Data Entry'!CM:CM,I46,'DP1-17, 20-26 Client Data Entry'!K:K,"=Yes")</f>
        <v>0</v>
      </c>
      <c r="L46" s="39"/>
      <c r="M46" s="61" t="s">
        <v>347</v>
      </c>
      <c r="N46" s="272">
        <f>COUNTIFS('DP1-17, 20-26 Client Data Entry'!CS:CS,M46,'DP1-17, 20-26 Client Data Entry'!K:K,"=Yes")</f>
        <v>0</v>
      </c>
      <c r="Q46" s="61" t="s">
        <v>348</v>
      </c>
      <c r="R46" s="272">
        <f>COUNTIFS('DP1-17, 20-26 Client Data Entry'!CW:CW,Q46,'DP1-17, 20-26 Client Data Entry'!K:K,"=Yes")</f>
        <v>0</v>
      </c>
    </row>
    <row r="47" spans="1:18" ht="15" thickBot="1" x14ac:dyDescent="0.4">
      <c r="A47" s="43"/>
      <c r="C47" s="116"/>
      <c r="D47" s="116"/>
      <c r="G47" s="48"/>
      <c r="H47" s="39"/>
      <c r="I47" s="61"/>
      <c r="J47" s="280">
        <f>COUNTIFS('DP1-17, 20-26 Client Data Entry'!CM:CM,I47,'DP1-17, 20-26 Client Data Entry'!K:K,"=Yes")</f>
        <v>0</v>
      </c>
      <c r="L47" s="492" t="s">
        <v>230</v>
      </c>
      <c r="M47" s="61" t="s">
        <v>811</v>
      </c>
      <c r="N47" s="272">
        <f>COUNTIFS('DP1-17, 20-26 Client Data Entry'!CS:CS,M47,'DP1-17, 20-26 Client Data Entry'!K:K,"=Yes")</f>
        <v>0</v>
      </c>
      <c r="P47" s="492" t="s">
        <v>231</v>
      </c>
      <c r="Q47" s="61" t="s">
        <v>350</v>
      </c>
      <c r="R47" s="272">
        <f>COUNTIFS('DP1-17, 20-26 Client Data Entry'!CW:CW,Q47,'DP1-17, 20-26 Client Data Entry'!K:K,"=Yes")</f>
        <v>0</v>
      </c>
    </row>
    <row r="48" spans="1:18" ht="29.5" thickBot="1" x14ac:dyDescent="0.4">
      <c r="A48" s="43"/>
      <c r="C48" s="216" t="s">
        <v>349</v>
      </c>
      <c r="D48" s="113" t="s">
        <v>229</v>
      </c>
      <c r="E48" s="206"/>
      <c r="F48" s="206"/>
      <c r="G48" s="48"/>
      <c r="H48" s="39"/>
      <c r="I48" s="61"/>
      <c r="J48" s="280">
        <f>COUNTIFS('DP1-17, 20-26 Client Data Entry'!CM:CM,I48,'DP1-17, 20-26 Client Data Entry'!K:K,"=Yes")</f>
        <v>0</v>
      </c>
      <c r="L48" s="492"/>
      <c r="M48" s="61" t="s">
        <v>351</v>
      </c>
      <c r="N48" s="272">
        <f>COUNTIFS('DP1-17, 20-26 Client Data Entry'!CS:CS,M48,'DP1-17, 20-26 Client Data Entry'!K:K,"=Yes")</f>
        <v>0</v>
      </c>
      <c r="P48" s="492"/>
      <c r="Q48" s="61" t="s">
        <v>352</v>
      </c>
      <c r="R48" s="272">
        <f>COUNTIFS('DP1-17, 20-26 Client Data Entry'!CW:CW,Q48,'DP1-17, 20-26 Client Data Entry'!K:K,"=Yes")</f>
        <v>0</v>
      </c>
    </row>
    <row r="49" spans="1:18" x14ac:dyDescent="0.35">
      <c r="A49" s="494"/>
      <c r="B49" s="45"/>
      <c r="C49" s="270" cm="1">
        <f t="array" ref="C49">_xlfn.UNIQUE('DP1-17, 20-26 Client Data Entry'!BO4:BO2000)</f>
        <v>0</v>
      </c>
      <c r="D49" s="33"/>
      <c r="E49" s="48"/>
      <c r="F49" s="48"/>
      <c r="H49" s="39"/>
      <c r="I49" s="61"/>
      <c r="J49" s="280">
        <f>COUNTIFS('DP1-17, 20-26 Client Data Entry'!CM:CM,I49,'DP1-17, 20-26 Client Data Entry'!K:K,"=Yes")</f>
        <v>0</v>
      </c>
      <c r="L49" s="492"/>
      <c r="M49" s="61" t="s">
        <v>353</v>
      </c>
      <c r="N49" s="272">
        <f>COUNTIFS('DP1-17, 20-26 Client Data Entry'!CS:CS,M49,'DP1-17, 20-26 Client Data Entry'!K:K,"=Yes")</f>
        <v>0</v>
      </c>
      <c r="P49" s="492"/>
      <c r="Q49" s="61" t="s">
        <v>354</v>
      </c>
      <c r="R49" s="272">
        <f>COUNTIFS('DP1-17, 20-26 Client Data Entry'!CW:CW,Q49,'DP1-17, 20-26 Client Data Entry'!K:K,"=Yes")</f>
        <v>0</v>
      </c>
    </row>
    <row r="50" spans="1:18" x14ac:dyDescent="0.35">
      <c r="A50" s="494"/>
      <c r="B50" s="40"/>
      <c r="C50" s="270"/>
      <c r="D50" s="268">
        <f>COUNTIFS('DP1-17, 20-26 Client Data Entry'!BO:BO,C50,'DP1-17, 20-26 Client Data Entry'!AB:AB,"=Yes")</f>
        <v>0</v>
      </c>
      <c r="E50" s="48"/>
      <c r="F50" s="48"/>
      <c r="H50" s="39"/>
      <c r="I50" s="61"/>
      <c r="J50" s="280">
        <f>COUNTIFS('DP1-17, 20-26 Client Data Entry'!CM:CM,I50,'DP1-17, 20-26 Client Data Entry'!K:K,"=Yes")</f>
        <v>0</v>
      </c>
      <c r="L50" s="492"/>
      <c r="M50" s="61" t="s">
        <v>355</v>
      </c>
      <c r="N50" s="272">
        <f>COUNTIFS('DP1-17, 20-26 Client Data Entry'!CS:CS,M50,'DP1-17, 20-26 Client Data Entry'!K:K,"=Yes")</f>
        <v>0</v>
      </c>
      <c r="P50" s="492"/>
      <c r="Q50" s="61" t="s">
        <v>356</v>
      </c>
      <c r="R50" s="272">
        <f>COUNTIFS('DP1-17, 20-26 Client Data Entry'!CW:CW,Q50,'DP1-17, 20-26 Client Data Entry'!K:K,"=Yes")</f>
        <v>0</v>
      </c>
    </row>
    <row r="51" spans="1:18" ht="29" x14ac:dyDescent="0.35">
      <c r="A51" s="494"/>
      <c r="B51" s="40"/>
      <c r="C51" s="61"/>
      <c r="D51" s="280">
        <f>COUNTIFS('DP1-17, 20-26 Client Data Entry'!BO:BO,C51,'DP1-17, 20-26 Client Data Entry'!AB:AB,"=Yes")</f>
        <v>0</v>
      </c>
      <c r="E51" s="48"/>
      <c r="F51" s="48"/>
      <c r="H51" s="49" t="s">
        <v>357</v>
      </c>
      <c r="I51" s="61"/>
      <c r="J51" s="280">
        <f>COUNTIFS('DP1-17, 20-26 Client Data Entry'!CM:CM,I51,'DP1-17, 20-26 Client Data Entry'!K:K,"=Yes")</f>
        <v>0</v>
      </c>
      <c r="L51" s="492"/>
      <c r="M51" s="61" t="s">
        <v>290</v>
      </c>
      <c r="N51" s="272">
        <f>COUNTIFS('DP1-17, 20-26 Client Data Entry'!CS:CS,M51,'DP1-17, 20-26 Client Data Entry'!K:K,"=Yes")</f>
        <v>0</v>
      </c>
      <c r="P51" s="492"/>
      <c r="Q51" s="61" t="s">
        <v>358</v>
      </c>
      <c r="R51" s="272">
        <f>COUNTIFS('DP1-17, 20-26 Client Data Entry'!CW:CW,Q51,'DP1-17, 20-26 Client Data Entry'!K:K,"=Yes")</f>
        <v>0</v>
      </c>
    </row>
    <row r="52" spans="1:18" x14ac:dyDescent="0.35">
      <c r="A52" s="494"/>
      <c r="B52" s="40"/>
      <c r="C52" s="61"/>
      <c r="D52" s="280">
        <f>COUNTIFS('DP1-17, 20-26 Client Data Entry'!BO:BO,C52,'DP1-17, 20-26 Client Data Entry'!AB:AB,"=Yes")</f>
        <v>0</v>
      </c>
      <c r="E52" s="48"/>
      <c r="F52" s="48"/>
      <c r="H52" s="39"/>
      <c r="I52" s="61"/>
      <c r="J52" s="280">
        <f>COUNTIFS('DP1-17, 20-26 Client Data Entry'!CM:CM,I52,'DP1-17, 20-26 Client Data Entry'!K:K,"=Yes")</f>
        <v>0</v>
      </c>
      <c r="L52" s="492"/>
      <c r="M52" s="61" t="s">
        <v>359</v>
      </c>
      <c r="N52" s="272">
        <f>COUNTIFS('DP1-17, 20-26 Client Data Entry'!CS:CS,M52,'DP1-17, 20-26 Client Data Entry'!K:K,"=Yes")</f>
        <v>0</v>
      </c>
      <c r="P52" s="492"/>
      <c r="Q52" s="61" t="s">
        <v>360</v>
      </c>
      <c r="R52" s="272">
        <f>COUNTIFS('DP1-17, 20-26 Client Data Entry'!CW:CW,Q52,'DP1-17, 20-26 Client Data Entry'!K:K,"=Yes")</f>
        <v>0</v>
      </c>
    </row>
    <row r="53" spans="1:18" x14ac:dyDescent="0.35">
      <c r="A53" s="494"/>
      <c r="B53" s="40"/>
      <c r="C53" s="61"/>
      <c r="D53" s="280">
        <f>COUNTIFS('DP1-17, 20-26 Client Data Entry'!BO:BO,C53,'DP1-17, 20-26 Client Data Entry'!AB:AB,"=Yes")</f>
        <v>0</v>
      </c>
      <c r="E53" s="48"/>
      <c r="F53" s="48"/>
      <c r="H53" s="39"/>
      <c r="I53" s="61"/>
      <c r="J53" s="280">
        <f>COUNTIFS('DP1-17, 20-26 Client Data Entry'!CM:CM,I53,'DP1-17, 20-26 Client Data Entry'!K:K,"=Yes")</f>
        <v>0</v>
      </c>
      <c r="L53" s="492"/>
      <c r="M53" s="61" t="s">
        <v>361</v>
      </c>
      <c r="N53" s="272">
        <f>COUNTIFS('DP1-17, 20-26 Client Data Entry'!CS:CS,M53,'DP1-17, 20-26 Client Data Entry'!K:K,"=Yes")</f>
        <v>0</v>
      </c>
      <c r="P53" s="492"/>
      <c r="Q53" s="61" t="s">
        <v>362</v>
      </c>
      <c r="R53" s="272">
        <f>COUNTIFS('DP1-17, 20-26 Client Data Entry'!CW:CW,Q53,'DP1-17, 20-26 Client Data Entry'!K:K,"=Yes")</f>
        <v>0</v>
      </c>
    </row>
    <row r="54" spans="1:18" x14ac:dyDescent="0.35">
      <c r="A54" s="494"/>
      <c r="B54" s="40"/>
      <c r="C54" s="61"/>
      <c r="D54" s="280">
        <f>COUNTIFS('DP1-17, 20-26 Client Data Entry'!BO:BO,C54,'DP1-17, 20-26 Client Data Entry'!AB:AB,"=Yes")</f>
        <v>0</v>
      </c>
      <c r="E54" s="48"/>
      <c r="F54" s="48"/>
      <c r="H54" s="39"/>
      <c r="I54" s="61"/>
      <c r="J54" s="280">
        <f>COUNTIFS('DP1-17, 20-26 Client Data Entry'!CM:CM,I54,'DP1-17, 20-26 Client Data Entry'!K:K,"=Yes")</f>
        <v>0</v>
      </c>
      <c r="L54" s="492"/>
      <c r="M54" s="61" t="s">
        <v>363</v>
      </c>
      <c r="N54" s="272">
        <f>COUNTIFS('DP1-17, 20-26 Client Data Entry'!CS:CS,M54,'DP1-17, 20-26 Client Data Entry'!K:K,"=Yes")</f>
        <v>0</v>
      </c>
      <c r="P54" s="492"/>
      <c r="Q54" s="61" t="s">
        <v>364</v>
      </c>
      <c r="R54" s="272">
        <f>COUNTIFS('DP1-17, 20-26 Client Data Entry'!CW:CW,Q54,'DP1-17, 20-26 Client Data Entry'!K:K,"=Yes")</f>
        <v>0</v>
      </c>
    </row>
    <row r="55" spans="1:18" x14ac:dyDescent="0.35">
      <c r="A55" s="494"/>
      <c r="B55" s="40"/>
      <c r="C55" s="61"/>
      <c r="D55" s="280">
        <f>COUNTIFS('DP1-17, 20-26 Client Data Entry'!BO:BO,C55,'DP1-17, 20-26 Client Data Entry'!AB:AB,"=Yes")</f>
        <v>0</v>
      </c>
      <c r="E55" s="48"/>
      <c r="F55" s="48"/>
      <c r="G55" s="48"/>
      <c r="H55" s="39"/>
      <c r="I55" s="61"/>
      <c r="J55" s="280">
        <f>COUNTIFS('DP1-17, 20-26 Client Data Entry'!CM:CM,I55,'DP1-17, 20-26 Client Data Entry'!K:K,"=Yes")</f>
        <v>0</v>
      </c>
      <c r="L55" s="492"/>
      <c r="M55" s="61" t="s">
        <v>365</v>
      </c>
      <c r="N55" s="272">
        <f>COUNTIFS('DP1-17, 20-26 Client Data Entry'!CS:CS,M55,'DP1-17, 20-26 Client Data Entry'!K:K,"=Yes")</f>
        <v>0</v>
      </c>
      <c r="P55" s="492"/>
      <c r="Q55" s="61" t="s">
        <v>366</v>
      </c>
      <c r="R55" s="272">
        <f>COUNTIFS('DP1-17, 20-26 Client Data Entry'!CW:CW,Q55,'DP1-17, 20-26 Client Data Entry'!K:K,"=Yes")</f>
        <v>0</v>
      </c>
    </row>
    <row r="56" spans="1:18" x14ac:dyDescent="0.35">
      <c r="C56" s="61"/>
      <c r="D56" s="280">
        <f>COUNTIFS('DP1-17, 20-26 Client Data Entry'!BO:BO,C56,'DP1-17, 20-26 Client Data Entry'!AB:AB,"=Yes")</f>
        <v>0</v>
      </c>
      <c r="E56" s="48"/>
      <c r="F56" s="48"/>
      <c r="H56" s="39"/>
      <c r="I56" s="61"/>
      <c r="J56" s="280">
        <f>COUNTIFS('DP1-17, 20-26 Client Data Entry'!CM:CM,I56,'DP1-17, 20-26 Client Data Entry'!K:K,"=Yes")</f>
        <v>0</v>
      </c>
      <c r="L56" s="492"/>
      <c r="M56" s="61" t="s">
        <v>367</v>
      </c>
      <c r="N56" s="272">
        <f>COUNTIFS('DP1-17, 20-26 Client Data Entry'!CS:CS,M56,'DP1-17, 20-26 Client Data Entry'!K:K,"=Yes")</f>
        <v>0</v>
      </c>
      <c r="P56" s="492"/>
      <c r="Q56" s="61" t="s">
        <v>368</v>
      </c>
      <c r="R56" s="272">
        <f>COUNTIFS('DP1-17, 20-26 Client Data Entry'!CW:CW,Q56,'DP1-17, 20-26 Client Data Entry'!K:K,"=Yes")</f>
        <v>0</v>
      </c>
    </row>
    <row r="57" spans="1:18" x14ac:dyDescent="0.35">
      <c r="C57" s="61"/>
      <c r="D57" s="280">
        <f>COUNTIFS('DP1-17, 20-26 Client Data Entry'!BO:BO,C57,'DP1-17, 20-26 Client Data Entry'!AB:AB,"=Yes")</f>
        <v>0</v>
      </c>
      <c r="E57" s="48"/>
      <c r="F57" s="48"/>
      <c r="H57" s="39"/>
      <c r="I57" s="61"/>
      <c r="J57" s="280">
        <f>COUNTIFS('DP1-17, 20-26 Client Data Entry'!CM:CM,I57,'DP1-17, 20-26 Client Data Entry'!K:K,"=Yes")</f>
        <v>0</v>
      </c>
      <c r="L57" s="492"/>
      <c r="M57" s="61" t="s">
        <v>369</v>
      </c>
      <c r="N57" s="272">
        <f>COUNTIFS('DP1-17, 20-26 Client Data Entry'!CS:CS,M57,'DP1-17, 20-26 Client Data Entry'!K:K,"=Yes")</f>
        <v>0</v>
      </c>
      <c r="P57" s="492"/>
      <c r="Q57" s="61" t="s">
        <v>370</v>
      </c>
      <c r="R57" s="272">
        <f>COUNTIFS('DP1-17, 20-26 Client Data Entry'!CW:CW,Q57,'DP1-17, 20-26 Client Data Entry'!K:K,"=Yes")</f>
        <v>0</v>
      </c>
    </row>
    <row r="58" spans="1:18" x14ac:dyDescent="0.35">
      <c r="C58" s="61"/>
      <c r="D58" s="280">
        <f>COUNTIFS('DP1-17, 20-26 Client Data Entry'!BO:BO,C58,'DP1-17, 20-26 Client Data Entry'!AB:AB,"=Yes")</f>
        <v>0</v>
      </c>
      <c r="E58" s="48"/>
      <c r="F58" s="48"/>
      <c r="H58" s="39"/>
      <c r="I58" s="61"/>
      <c r="J58" s="280">
        <f>COUNTIFS('DP1-17, 20-26 Client Data Entry'!CM:CM,I58,'DP1-17, 20-26 Client Data Entry'!K:K,"=Yes")</f>
        <v>0</v>
      </c>
      <c r="L58" s="39"/>
      <c r="M58" s="61" t="s">
        <v>371</v>
      </c>
      <c r="N58" s="272">
        <f>COUNTIFS('DP1-17, 20-26 Client Data Entry'!CS:CS,M58,'DP1-17, 20-26 Client Data Entry'!K:K,"=Yes")</f>
        <v>0</v>
      </c>
      <c r="Q58" s="61" t="s">
        <v>372</v>
      </c>
      <c r="R58" s="272">
        <f>COUNTIFS('DP1-17, 20-26 Client Data Entry'!CW:CW,Q58,'DP1-17, 20-26 Client Data Entry'!K:K,"=Yes")</f>
        <v>0</v>
      </c>
    </row>
    <row r="59" spans="1:18" x14ac:dyDescent="0.35">
      <c r="C59" s="61"/>
      <c r="D59" s="280">
        <f>COUNTIFS('DP1-17, 20-26 Client Data Entry'!BO:BO,C59,'DP1-17, 20-26 Client Data Entry'!AB:AB,"=Yes")</f>
        <v>0</v>
      </c>
      <c r="E59" s="48"/>
      <c r="F59" s="48"/>
      <c r="H59" s="39"/>
      <c r="I59" s="61"/>
      <c r="J59" s="280">
        <f>COUNTIFS('DP1-17, 20-26 Client Data Entry'!CM:CM,I59,'DP1-17, 20-26 Client Data Entry'!K:K,"=Yes")</f>
        <v>0</v>
      </c>
      <c r="L59" s="39"/>
      <c r="M59" s="61" t="s">
        <v>373</v>
      </c>
      <c r="N59" s="272">
        <f>COUNTIFS('DP1-17, 20-26 Client Data Entry'!CS:CS,M59,'DP1-17, 20-26 Client Data Entry'!K:K,"=Yes")</f>
        <v>0</v>
      </c>
      <c r="Q59" s="61" t="s">
        <v>374</v>
      </c>
      <c r="R59" s="272">
        <f>COUNTIFS('DP1-17, 20-26 Client Data Entry'!CW:CW,Q59,'DP1-17, 20-26 Client Data Entry'!K:K,"=Yes")</f>
        <v>0</v>
      </c>
    </row>
    <row r="60" spans="1:18" ht="29" x14ac:dyDescent="0.35">
      <c r="C60" s="61"/>
      <c r="D60" s="280">
        <f>COUNTIFS('DP1-17, 20-26 Client Data Entry'!BO:BO,C60,'DP1-17, 20-26 Client Data Entry'!AB:AB,"=Yes")</f>
        <v>0</v>
      </c>
      <c r="H60" s="45" t="s">
        <v>357</v>
      </c>
      <c r="I60" s="61"/>
      <c r="J60" s="280">
        <f>COUNTIFS('DP1-17, 20-26 Client Data Entry'!CM:CM,I60,'DP1-17, 20-26 Client Data Entry'!K:K,"=Yes")</f>
        <v>0</v>
      </c>
      <c r="L60" s="39"/>
      <c r="M60" s="61" t="s">
        <v>323</v>
      </c>
      <c r="N60" s="272">
        <f>COUNTIFS('DP1-17, 20-26 Client Data Entry'!CS:CS,M60,'DP1-17, 20-26 Client Data Entry'!K:K,"=Yes")</f>
        <v>0</v>
      </c>
      <c r="Q60" s="61" t="s">
        <v>375</v>
      </c>
      <c r="R60" s="272">
        <f>COUNTIFS('DP1-17, 20-26 Client Data Entry'!CW:CW,Q60,'DP1-17, 20-26 Client Data Entry'!K:K,"=Yes")</f>
        <v>0</v>
      </c>
    </row>
    <row r="61" spans="1:18" ht="15" thickBot="1" x14ac:dyDescent="0.4">
      <c r="C61" s="61"/>
      <c r="D61" s="31">
        <f>COUNTIFS('DP1-17, 20-26 Client Data Entry'!BO:BO,C61,'DP1-17, 20-26 Client Data Entry'!AB:AB,"=Yes")</f>
        <v>0</v>
      </c>
      <c r="E61" s="206"/>
      <c r="F61" s="206"/>
      <c r="H61" s="40"/>
      <c r="I61" s="62"/>
      <c r="J61" s="281">
        <f>COUNTIFS('DP1-17, 20-26 Client Data Entry'!CM:CM,I61,'DP1-17, 20-26 Client Data Entry'!K:K,"=Yes")</f>
        <v>0</v>
      </c>
      <c r="L61" s="39"/>
      <c r="M61" s="61" t="s">
        <v>327</v>
      </c>
      <c r="N61" s="272">
        <f>COUNTIFS('DP1-17, 20-26 Client Data Entry'!CS:CS,M61,'DP1-17, 20-26 Client Data Entry'!K:K,"=Yes")</f>
        <v>0</v>
      </c>
      <c r="Q61" s="61" t="s">
        <v>812</v>
      </c>
      <c r="R61" s="272">
        <f>COUNTIFS('DP1-17, 20-26 Client Data Entry'!CW:CW,Q61,'DP1-17, 20-26 Client Data Entry'!K:K,"=Yes")</f>
        <v>0</v>
      </c>
    </row>
    <row r="62" spans="1:18" ht="15" thickBot="1" x14ac:dyDescent="0.4">
      <c r="B62" s="493"/>
      <c r="C62" s="61"/>
      <c r="D62" s="31">
        <f>COUNTIFS('DP1-17, 20-26 Client Data Entry'!BO:BO,C62,'DP1-17, 20-26 Client Data Entry'!AB:AB,"=Yes")</f>
        <v>0</v>
      </c>
      <c r="E62" s="205"/>
      <c r="F62" s="205"/>
      <c r="H62" s="40"/>
      <c r="L62" s="39"/>
      <c r="M62" s="61" t="s">
        <v>376</v>
      </c>
      <c r="N62" s="272">
        <f>COUNTIFS('DP1-17, 20-26 Client Data Entry'!CS:CS,M62,'DP1-17, 20-26 Client Data Entry'!K:K,"=Yes")</f>
        <v>0</v>
      </c>
      <c r="Q62" s="61" t="s">
        <v>377</v>
      </c>
      <c r="R62" s="272">
        <f>COUNTIFS('DP1-17, 20-26 Client Data Entry'!CW:CW,Q62,'DP1-17, 20-26 Client Data Entry'!K:K,"=Yes")</f>
        <v>0</v>
      </c>
    </row>
    <row r="63" spans="1:18" ht="15" thickBot="1" x14ac:dyDescent="0.4">
      <c r="B63" s="493"/>
      <c r="C63" s="61"/>
      <c r="D63" s="31">
        <f>COUNTIFS('DP1-17, 20-26 Client Data Entry'!BO:BO,C63,'DP1-17, 20-26 Client Data Entry'!AB:AB,"=Yes")</f>
        <v>0</v>
      </c>
      <c r="E63" s="200">
        <f>COUNTIFS('DP1-17, 20-26 Client Data Entry'!CA:CA,C103,'DP1-17, 20-26 Client Data Entry'!AB:AB,"=Yes")</f>
        <v>0</v>
      </c>
      <c r="F63" s="37">
        <f>COUNTIFS('DP1-17, 20-26 Client Data Entry'!CB:CB,C103,'DP1-17, 20-26 Client Data Entry'!AB:AB,"=Yes")</f>
        <v>0</v>
      </c>
      <c r="H63" s="40"/>
      <c r="I63" s="111" t="s">
        <v>378</v>
      </c>
      <c r="J63" s="113" t="s">
        <v>229</v>
      </c>
      <c r="L63" s="39"/>
      <c r="M63" s="61" t="s">
        <v>379</v>
      </c>
      <c r="N63" s="272">
        <f>COUNTIFS('DP1-17, 20-26 Client Data Entry'!CS:CS,M63,'DP1-17, 20-26 Client Data Entry'!K:K,"=Yes")</f>
        <v>0</v>
      </c>
      <c r="Q63" s="61" t="s">
        <v>380</v>
      </c>
      <c r="R63" s="272">
        <f>COUNTIFS('DP1-17, 20-26 Client Data Entry'!CW:CW,Q63,'DP1-17, 20-26 Client Data Entry'!K:K,"=Yes")</f>
        <v>0</v>
      </c>
    </row>
    <row r="64" spans="1:18" x14ac:dyDescent="0.35">
      <c r="B64" s="493"/>
      <c r="C64" s="61"/>
      <c r="D64" s="31">
        <f>COUNTIFS('DP1-17, 20-26 Client Data Entry'!BO:BO,C64,'DP1-17, 20-26 Client Data Entry'!AB:AB,"=Yes")</f>
        <v>0</v>
      </c>
      <c r="E64" s="201">
        <f>COUNTIFS('DP1-17, 20-26 Client Data Entry'!CA:CA,C104,'DP1-17, 20-26 Client Data Entry'!AB:AB,"=Yes")</f>
        <v>0</v>
      </c>
      <c r="F64" s="37">
        <f>COUNTIFS('DP1-17, 20-26 Client Data Entry'!CB:CB,C104,'DP1-17, 20-26 Client Data Entry'!AB:AB,"=Yes")</f>
        <v>0</v>
      </c>
      <c r="H64" s="39"/>
      <c r="I64" s="55" t="s">
        <v>270</v>
      </c>
      <c r="J64" s="92">
        <f>COUNTIFS('DP1-17, 20-26 Client Data Entry'!CN:CN,"&lt;5",'DP1-17, 20-26 Client Data Entry'!K:K,"=Yes")</f>
        <v>0</v>
      </c>
      <c r="L64" s="39"/>
      <c r="M64" s="61" t="s">
        <v>381</v>
      </c>
      <c r="N64" s="272">
        <f>COUNTIFS('DP1-17, 20-26 Client Data Entry'!CS:CS,M64,'DP1-17, 20-26 Client Data Entry'!K:K,"=Yes")</f>
        <v>0</v>
      </c>
      <c r="Q64" s="61" t="s">
        <v>382</v>
      </c>
      <c r="R64" s="272">
        <f>COUNTIFS('DP1-17, 20-26 Client Data Entry'!CW:CW,Q64,'DP1-17, 20-26 Client Data Entry'!K:K,"=Yes")</f>
        <v>0</v>
      </c>
    </row>
    <row r="65" spans="2:18" x14ac:dyDescent="0.35">
      <c r="B65" s="493"/>
      <c r="C65" s="61"/>
      <c r="D65" s="31">
        <f>COUNTIFS('DP1-17, 20-26 Client Data Entry'!BO:BO,C65,'DP1-17, 20-26 Client Data Entry'!AB:AB,"=Yes")</f>
        <v>0</v>
      </c>
      <c r="E65" s="201">
        <f>COUNTIFS('DP1-17, 20-26 Client Data Entry'!CA:CA,C105,'DP1-17, 20-26 Client Data Entry'!AB:AB,"=Yes")</f>
        <v>0</v>
      </c>
      <c r="F65" s="37">
        <f>COUNTIFS('DP1-17, 20-26 Client Data Entry'!CB:CB,C105,'DP1-17, 20-26 Client Data Entry'!AB:AB,"=Yes")</f>
        <v>0</v>
      </c>
      <c r="H65" s="39"/>
      <c r="I65" s="56" t="s">
        <v>273</v>
      </c>
      <c r="J65" s="89">
        <f>COUNTIFS('DP1-17, 20-26 Client Data Entry'!CN:CN,"&gt;=5",'DP1-17, 20-26 Client Data Entry'!CN:CN,"&lt;18",'DP1-17, 20-26 Client Data Entry'!K:K,"=Yes")</f>
        <v>0</v>
      </c>
      <c r="L65" s="39"/>
      <c r="M65" s="61" t="s">
        <v>383</v>
      </c>
      <c r="N65" s="272">
        <f>COUNTIFS('DP1-17, 20-26 Client Data Entry'!CS:CS,M65,'DP1-17, 20-26 Client Data Entry'!K:K,"=Yes")</f>
        <v>0</v>
      </c>
      <c r="Q65" s="61" t="s">
        <v>384</v>
      </c>
      <c r="R65" s="272">
        <f>COUNTIFS('DP1-17, 20-26 Client Data Entry'!CW:CW,Q65,'DP1-17, 20-26 Client Data Entry'!K:K,"=Yes")</f>
        <v>0</v>
      </c>
    </row>
    <row r="66" spans="2:18" ht="15" thickBot="1" x14ac:dyDescent="0.4">
      <c r="B66" s="493"/>
      <c r="C66" s="62"/>
      <c r="D66" s="32">
        <f>COUNTIFS('DP1-17, 20-26 Client Data Entry'!BO:BO,C66,'DP1-17, 20-26 Client Data Entry'!AB:AB,"=Yes")</f>
        <v>0</v>
      </c>
      <c r="E66" s="201">
        <f>COUNTIFS('DP1-17, 20-26 Client Data Entry'!CA:CA,C106,'DP1-17, 20-26 Client Data Entry'!AB:AB,"=Yes")</f>
        <v>0</v>
      </c>
      <c r="F66" s="37">
        <f>COUNTIFS('DP1-17, 20-26 Client Data Entry'!CB:CB,C106,'DP1-17, 20-26 Client Data Entry'!AB:AB,"=Yes")</f>
        <v>0</v>
      </c>
      <c r="H66" s="40"/>
      <c r="I66" s="56" t="s">
        <v>277</v>
      </c>
      <c r="J66" s="89">
        <f>COUNTIFS('DP1-17, 20-26 Client Data Entry'!CN:CN,"&gt;=18",'DP1-17, 20-26 Client Data Entry'!CN:CN,"&lt;45",'DP1-17, 20-26 Client Data Entry'!K:K,"=Yes")</f>
        <v>0</v>
      </c>
      <c r="L66" s="39"/>
      <c r="M66" s="61" t="s">
        <v>385</v>
      </c>
      <c r="N66" s="272">
        <f>COUNTIFS('DP1-17, 20-26 Client Data Entry'!CS:CS,M66,'DP1-17, 20-26 Client Data Entry'!K:K,"=Yes")</f>
        <v>0</v>
      </c>
      <c r="Q66" s="61" t="s">
        <v>386</v>
      </c>
      <c r="R66" s="272">
        <f>COUNTIFS('DP1-17, 20-26 Client Data Entry'!CW:CW,Q66,'DP1-17, 20-26 Client Data Entry'!K:K,"=Yes")</f>
        <v>0</v>
      </c>
    </row>
    <row r="67" spans="2:18" ht="15" thickBot="1" x14ac:dyDescent="0.4">
      <c r="B67" s="493"/>
      <c r="E67" s="201">
        <f>COUNTIFS('DP1-17, 20-26 Client Data Entry'!CA:CA,C107,'DP1-17, 20-26 Client Data Entry'!AB:AB,"=Yes")</f>
        <v>0</v>
      </c>
      <c r="F67" s="37">
        <f>COUNTIFS('DP1-17, 20-26 Client Data Entry'!CB:CB,C107,'DP1-17, 20-26 Client Data Entry'!AB:AB,"=Yes")</f>
        <v>0</v>
      </c>
      <c r="H67" s="40"/>
      <c r="I67" s="56" t="s">
        <v>280</v>
      </c>
      <c r="J67" s="89">
        <f>COUNTIFS('DP1-17, 20-26 Client Data Entry'!CN:CN,"&gt;=45",'DP1-17, 20-26 Client Data Entry'!CN:CN,"&lt;65",'DP1-17, 20-26 Client Data Entry'!K:K,"=Yes")</f>
        <v>0</v>
      </c>
      <c r="L67" s="39"/>
      <c r="M67" s="61" t="s">
        <v>388</v>
      </c>
      <c r="N67" s="272">
        <f>COUNTIFS('DP1-17, 20-26 Client Data Entry'!CS:CS,M67,'DP1-17, 20-26 Client Data Entry'!K:K,"=Yes")</f>
        <v>0</v>
      </c>
      <c r="Q67" s="61" t="s">
        <v>389</v>
      </c>
      <c r="R67" s="272">
        <f>COUNTIFS('DP1-17, 20-26 Client Data Entry'!CW:CW,Q67,'DP1-17, 20-26 Client Data Entry'!K:K,"=Yes")</f>
        <v>0</v>
      </c>
    </row>
    <row r="68" spans="2:18" ht="29.5" thickBot="1" x14ac:dyDescent="0.4">
      <c r="B68" s="493"/>
      <c r="C68" s="120" t="s">
        <v>387</v>
      </c>
      <c r="D68" s="107" t="s">
        <v>229</v>
      </c>
      <c r="E68" s="201">
        <f>COUNTIFS('DP1-17, 20-26 Client Data Entry'!CA:CA,C108,'DP1-17, 20-26 Client Data Entry'!AB:AB,"=Yes")</f>
        <v>0</v>
      </c>
      <c r="F68" s="37">
        <f>COUNTIFS('DP1-17, 20-26 Client Data Entry'!CB:CB,C108,'DP1-17, 20-26 Client Data Entry'!AB:AB,"=Yes")</f>
        <v>0</v>
      </c>
      <c r="H68" s="40"/>
      <c r="I68" s="62" t="s">
        <v>391</v>
      </c>
      <c r="J68" s="277">
        <f>COUNTIFS('DP1-17, 20-26 Client Data Entry'!CN:CN,"&gt;=65",'DP1-17, 20-26 Client Data Entry'!K:K,"=Yes")</f>
        <v>0</v>
      </c>
      <c r="L68" s="39"/>
      <c r="M68" s="61" t="s">
        <v>392</v>
      </c>
      <c r="N68" s="272">
        <f>COUNTIFS('DP1-17, 20-26 Client Data Entry'!CS:CS,M68,'DP1-17, 20-26 Client Data Entry'!K:K,"=Yes")</f>
        <v>0</v>
      </c>
      <c r="Q68" s="61" t="s">
        <v>393</v>
      </c>
      <c r="R68" s="272">
        <f>COUNTIFS('DP1-17, 20-26 Client Data Entry'!CW:CW,Q68,'DP1-17, 20-26 Client Data Entry'!K:K,"=Yes")</f>
        <v>0</v>
      </c>
    </row>
    <row r="69" spans="2:18" ht="15" thickBot="1" x14ac:dyDescent="0.4">
      <c r="B69" s="493"/>
      <c r="C69" s="55" t="s">
        <v>390</v>
      </c>
      <c r="D69" s="92">
        <f>COUNTIFS('DP1-17, 20-26 Client Data Entry'!BP:BP,"=Yes",'DP1-17, 20-26 Client Data Entry'!AB:AB,"=Yes")</f>
        <v>0</v>
      </c>
      <c r="E69" s="201">
        <f>COUNTIFS('DP1-17, 20-26 Client Data Entry'!CA:CA,C109,'DP1-17, 20-26 Client Data Entry'!AB:AB,"=Yes")</f>
        <v>0</v>
      </c>
      <c r="F69" s="37">
        <f>COUNTIFS('DP1-17, 20-26 Client Data Entry'!CB:CB,C109,'DP1-17, 20-26 Client Data Entry'!AB:AB,"=Yes")</f>
        <v>0</v>
      </c>
      <c r="H69" s="40"/>
      <c r="I69" s="116"/>
      <c r="J69" s="117"/>
      <c r="L69" s="39"/>
      <c r="M69" s="61" t="s">
        <v>394</v>
      </c>
      <c r="N69" s="272">
        <f>COUNTIFS('DP1-17, 20-26 Client Data Entry'!CS:CS,M69,'DP1-17, 20-26 Client Data Entry'!K:K,"=Yes")</f>
        <v>0</v>
      </c>
      <c r="Q69" s="61" t="s">
        <v>395</v>
      </c>
      <c r="R69" s="272">
        <f>COUNTIFS('DP1-17, 20-26 Client Data Entry'!CW:CW,Q69,'DP1-17, 20-26 Client Data Entry'!K:K,"=Yes")</f>
        <v>0</v>
      </c>
    </row>
    <row r="70" spans="2:18" x14ac:dyDescent="0.35">
      <c r="B70" s="493"/>
      <c r="C70" s="56" t="s">
        <v>64</v>
      </c>
      <c r="D70" s="89">
        <f>COUNTIFS('DP1-17, 20-26 Client Data Entry'!BQ:BQ,"=Yes",'DP1-17, 20-26 Client Data Entry'!AB:AB,"=Yes")</f>
        <v>0</v>
      </c>
      <c r="E70" s="201">
        <f>COUNTIFS('DP1-17, 20-26 Client Data Entry'!CA:CA,C110,'DP1-17, 20-26 Client Data Entry'!AB:AB,"=Yes")</f>
        <v>0</v>
      </c>
      <c r="F70" s="37">
        <f>COUNTIFS('DP1-17, 20-26 Client Data Entry'!CB:CB,C110,'DP1-17, 20-26 Client Data Entry'!AB:AB,"=Yes")</f>
        <v>0</v>
      </c>
      <c r="I70" s="108" t="s">
        <v>396</v>
      </c>
      <c r="J70" s="107" t="s">
        <v>229</v>
      </c>
      <c r="L70" s="39"/>
      <c r="M70" s="61" t="s">
        <v>397</v>
      </c>
      <c r="N70" s="272">
        <f>COUNTIFS('DP1-17, 20-26 Client Data Entry'!CS:CS,M70,'DP1-17, 20-26 Client Data Entry'!K:K,"=Yes")</f>
        <v>0</v>
      </c>
      <c r="Q70" s="61" t="s">
        <v>398</v>
      </c>
      <c r="R70" s="272">
        <f>COUNTIFS('DP1-17, 20-26 Client Data Entry'!CW:CW,Q70,'DP1-17, 20-26 Client Data Entry'!K:K,"=Yes")</f>
        <v>0</v>
      </c>
    </row>
    <row r="71" spans="2:18" ht="15" thickBot="1" x14ac:dyDescent="0.4">
      <c r="B71" s="493"/>
      <c r="C71" s="56" t="s">
        <v>153</v>
      </c>
      <c r="D71" s="89">
        <f>COUNTIFS('DP1-17, 20-26 Client Data Entry'!BR:BR,"=Yes",'DP1-17, 20-26 Client Data Entry'!AB:AB,"=Yes")</f>
        <v>0</v>
      </c>
      <c r="E71" s="201">
        <f>COUNTIFS('DP1-17, 20-26 Client Data Entry'!CA:CA,C111,'DP1-17, 20-26 Client Data Entry'!AB:AB,"=Yes")</f>
        <v>0</v>
      </c>
      <c r="F71" s="37">
        <f>COUNTIFS('DP1-17, 20-26 Client Data Entry'!CB:CB,C111,'DP1-17, 20-26 Client Data Entry'!AB:AB,"=Yes")</f>
        <v>0</v>
      </c>
      <c r="H71" s="39"/>
      <c r="I71" s="110" t="s">
        <v>399</v>
      </c>
      <c r="J71" s="114"/>
      <c r="L71" s="39"/>
      <c r="M71" s="61" t="s">
        <v>400</v>
      </c>
      <c r="N71" s="272">
        <f>COUNTIFS('DP1-17, 20-26 Client Data Entry'!CS:CS,M71,'DP1-17, 20-26 Client Data Entry'!K:K,"=Yes")</f>
        <v>0</v>
      </c>
      <c r="Q71" s="61" t="s">
        <v>401</v>
      </c>
      <c r="R71" s="272">
        <f>COUNTIFS('DP1-17, 20-26 Client Data Entry'!CW:CW,Q71,'DP1-17, 20-26 Client Data Entry'!K:K,"=Yes")</f>
        <v>0</v>
      </c>
    </row>
    <row r="72" spans="2:18" x14ac:dyDescent="0.35">
      <c r="B72" s="493"/>
      <c r="C72" s="56" t="s">
        <v>66</v>
      </c>
      <c r="D72" s="89">
        <f>COUNTIFS('DP1-17, 20-26 Client Data Entry'!BS:BS,"=Yes",'DP1-17, 20-26 Client Data Entry'!AB:AB,"=Yes")</f>
        <v>0</v>
      </c>
      <c r="E72" s="201">
        <f>COUNTIFS('DP1-17, 20-26 Client Data Entry'!CA:CA,C112,'DP1-17, 20-26 Client Data Entry'!AB:AB,"=Yes")</f>
        <v>0</v>
      </c>
      <c r="F72" s="37">
        <f>COUNTIFS('DP1-17, 20-26 Client Data Entry'!CB:CB,C112,'DP1-17, 20-26 Client Data Entry'!AB:AB,"=Yes")</f>
        <v>0</v>
      </c>
      <c r="H72" s="40"/>
      <c r="I72" s="55" t="s">
        <v>403</v>
      </c>
      <c r="J72" s="92">
        <f>COUNTIFS('DP1-17, 20-26 Client Data Entry'!CO:CO,"&lt;1",'DP1-17, 20-26 Client Data Entry'!CN:CN,"&gt;17",'DP1-17, 20-26 Client Data Entry'!K:K,"=Yes")</f>
        <v>0</v>
      </c>
      <c r="L72" s="492" t="s">
        <v>230</v>
      </c>
      <c r="M72" s="61" t="s">
        <v>404</v>
      </c>
      <c r="N72" s="272">
        <f>COUNTIFS('DP1-17, 20-26 Client Data Entry'!CS:CS,M72,'DP1-17, 20-26 Client Data Entry'!K:K,"=Yes")</f>
        <v>0</v>
      </c>
      <c r="P72" s="492" t="s">
        <v>231</v>
      </c>
      <c r="Q72" s="61" t="s">
        <v>405</v>
      </c>
      <c r="R72" s="272">
        <f>COUNTIFS('DP1-17, 20-26 Client Data Entry'!CW:CW,Q72,'DP1-17, 20-26 Client Data Entry'!K:K,"=Yes")</f>
        <v>0</v>
      </c>
    </row>
    <row r="73" spans="2:18" x14ac:dyDescent="0.35">
      <c r="B73" s="493"/>
      <c r="C73" s="56" t="s">
        <v>402</v>
      </c>
      <c r="D73" s="89">
        <f>SUM(D74:D77)</f>
        <v>0</v>
      </c>
      <c r="E73" s="201">
        <f>COUNTIFS('DP1-17, 20-26 Client Data Entry'!CA:CA,C113,'DP1-17, 20-26 Client Data Entry'!AB:AB,"=Yes")</f>
        <v>0</v>
      </c>
      <c r="F73" s="37">
        <f>COUNTIFS('DP1-17, 20-26 Client Data Entry'!CB:CB,C113,'DP1-17, 20-26 Client Data Entry'!AB:AB,"=Yes")</f>
        <v>0</v>
      </c>
      <c r="H73" s="40"/>
      <c r="I73" s="56" t="s">
        <v>407</v>
      </c>
      <c r="J73" s="89">
        <f>COUNTIFS('DP1-17, 20-26 Client Data Entry'!CO:CO,"&gt;=1",'DP1-17, 20-26 Client Data Entry'!CO:CO,"&lt;5",'DP1-17, 20-26 Client Data Entry'!CN:CN,"&gt;17",'DP1-17, 20-26 Client Data Entry'!K:K,"=Yes")</f>
        <v>0</v>
      </c>
      <c r="L73" s="492"/>
      <c r="M73" s="61" t="s">
        <v>408</v>
      </c>
      <c r="N73" s="272">
        <f>COUNTIFS('DP1-17, 20-26 Client Data Entry'!CS:CS,M73,'DP1-17, 20-26 Client Data Entry'!K:K,"=Yes")</f>
        <v>0</v>
      </c>
      <c r="P73" s="492"/>
      <c r="Q73" s="61" t="s">
        <v>409</v>
      </c>
      <c r="R73" s="272">
        <f>COUNTIFS('DP1-17, 20-26 Client Data Entry'!CW:CW,Q73,'DP1-17, 20-26 Client Data Entry'!K:K,"=Yes")</f>
        <v>0</v>
      </c>
    </row>
    <row r="74" spans="2:18" x14ac:dyDescent="0.35">
      <c r="B74" s="493"/>
      <c r="C74" s="59" t="s">
        <v>716</v>
      </c>
      <c r="D74" s="89">
        <f>COUNTIFS('DP1-17, 20-26 Client Data Entry'!BT:BT,"=Yes",'DP1-17, 20-26 Client Data Entry'!AB:AB,"=Yes")</f>
        <v>0</v>
      </c>
      <c r="E74" s="201">
        <f>COUNTIFS('DP1-17, 20-26 Client Data Entry'!CA:CA,C114,'DP1-17, 20-26 Client Data Entry'!AB:AB,"=Yes")</f>
        <v>0</v>
      </c>
      <c r="F74" s="37">
        <f>COUNTIFS('DP1-17, 20-26 Client Data Entry'!CB:CB,C114,'DP1-17, 20-26 Client Data Entry'!AB:AB,"=Yes")</f>
        <v>0</v>
      </c>
      <c r="H74" s="40"/>
      <c r="I74" s="56" t="s">
        <v>411</v>
      </c>
      <c r="J74" s="89">
        <f>COUNTIFS('DP1-17, 20-26 Client Data Entry'!CO:CO,"&gt;=5",'DP1-17, 20-26 Client Data Entry'!CO:CO,"&lt;9",'DP1-17, 20-26 Client Data Entry'!CN:CN,"&gt;17",'DP1-17, 20-26 Client Data Entry'!K:K,"=Yes")</f>
        <v>0</v>
      </c>
      <c r="L74" s="492"/>
      <c r="M74" s="61" t="s">
        <v>350</v>
      </c>
      <c r="N74" s="272">
        <f>COUNTIFS('DP1-17, 20-26 Client Data Entry'!CS:CS,M74,'DP1-17, 20-26 Client Data Entry'!K:K,"=Yes")</f>
        <v>0</v>
      </c>
      <c r="P74" s="492"/>
      <c r="Q74" s="61" t="s">
        <v>412</v>
      </c>
      <c r="R74" s="272">
        <f>COUNTIFS('DP1-17, 20-26 Client Data Entry'!CW:CW,Q74,'DP1-17, 20-26 Client Data Entry'!K:K,"=Yes")</f>
        <v>0</v>
      </c>
    </row>
    <row r="75" spans="2:18" x14ac:dyDescent="0.35">
      <c r="B75" s="493"/>
      <c r="C75" s="59" t="s">
        <v>410</v>
      </c>
      <c r="D75" s="89">
        <f>COUNTIFS('DP1-17, 20-26 Client Data Entry'!BU:BU,"=Yes",'DP1-17, 20-26 Client Data Entry'!AB:AB,"=Yes")</f>
        <v>0</v>
      </c>
      <c r="E75" s="201">
        <f>COUNTIFS('DP1-17, 20-26 Client Data Entry'!CA:CA,C115,'DP1-17, 20-26 Client Data Entry'!AB:AB,"=Yes")</f>
        <v>0</v>
      </c>
      <c r="F75" s="37">
        <f>COUNTIFS('DP1-17, 20-26 Client Data Entry'!CB:CB,C115,'DP1-17, 20-26 Client Data Entry'!AB:AB,"=Yes")</f>
        <v>0</v>
      </c>
      <c r="H75" s="40"/>
      <c r="I75" s="56" t="s">
        <v>414</v>
      </c>
      <c r="J75" s="89">
        <f>COUNTIFS('DP1-17, 20-26 Client Data Entry'!CO:CO,"&gt;=9",'DP1-17, 20-26 Client Data Entry'!CO:CO,"&lt;13",'DP1-17, 20-26 Client Data Entry'!CN:CN,"&gt;17",'DP1-17, 20-26 Client Data Entry'!K:K,"=Yes")</f>
        <v>0</v>
      </c>
      <c r="L75" s="492"/>
      <c r="M75" s="61" t="s">
        <v>415</v>
      </c>
      <c r="N75" s="272">
        <f>COUNTIFS('DP1-17, 20-26 Client Data Entry'!CS:CS,M75,'DP1-17, 20-26 Client Data Entry'!K:K,"=Yes")</f>
        <v>0</v>
      </c>
      <c r="P75" s="492"/>
      <c r="Q75" s="61" t="s">
        <v>192</v>
      </c>
      <c r="R75" s="272">
        <f>COUNTIFS('DP1-17, 20-26 Client Data Entry'!CW:CW,Q75,'DP1-17, 20-26 Client Data Entry'!K:K,"=Yes")</f>
        <v>0</v>
      </c>
    </row>
    <row r="76" spans="2:18" x14ac:dyDescent="0.35">
      <c r="B76" s="493"/>
      <c r="C76" s="59" t="s">
        <v>413</v>
      </c>
      <c r="D76" s="89">
        <f>COUNTIFS('DP1-17, 20-26 Client Data Entry'!BV:BV,"=Yes",'DP1-17, 20-26 Client Data Entry'!AB:AB,"=Yes")</f>
        <v>0</v>
      </c>
      <c r="E76" s="201">
        <f>COUNTIFS('DP1-17, 20-26 Client Data Entry'!CA:CA,C116,'DP1-17, 20-26 Client Data Entry'!AB:AB,"=Yes")</f>
        <v>0</v>
      </c>
      <c r="F76" s="37">
        <f>COUNTIFS('DP1-17, 20-26 Client Data Entry'!CB:CB,C116,'DP1-17, 20-26 Client Data Entry'!AB:AB,"=Yes")</f>
        <v>0</v>
      </c>
      <c r="H76" s="40"/>
      <c r="I76" s="56" t="s">
        <v>417</v>
      </c>
      <c r="J76" s="89">
        <f>COUNTIFS('DP1-17, 20-26 Client Data Entry'!CO:CO,"&gt;=13",'DP1-17, 20-26 Client Data Entry'!CO:CO,"&lt;=16",'DP1-17, 20-26 Client Data Entry'!CN:CN,"&gt;17",'DP1-17, 20-26 Client Data Entry'!K:K,"=Yes")</f>
        <v>0</v>
      </c>
      <c r="L76" s="492"/>
      <c r="M76" s="61" t="s">
        <v>418</v>
      </c>
      <c r="N76" s="272">
        <f>COUNTIFS('DP1-17, 20-26 Client Data Entry'!CS:CS,M76,'DP1-17, 20-26 Client Data Entry'!K:K,"=Yes")</f>
        <v>0</v>
      </c>
      <c r="P76" s="492"/>
      <c r="Q76" s="61" t="s">
        <v>419</v>
      </c>
      <c r="R76" s="272">
        <f>COUNTIFS('DP1-17, 20-26 Client Data Entry'!CW:CW,Q76,'DP1-17, 20-26 Client Data Entry'!K:K,"=Yes")</f>
        <v>0</v>
      </c>
    </row>
    <row r="77" spans="2:18" ht="15" thickBot="1" x14ac:dyDescent="0.4">
      <c r="B77" s="493"/>
      <c r="C77" s="59" t="s">
        <v>416</v>
      </c>
      <c r="D77" s="89">
        <f>COUNTIFS('DP1-17, 20-26 Client Data Entry'!BW:BW,"=Yes",'DP1-17, 20-26 Client Data Entry'!AB:AB,"=Yes")</f>
        <v>0</v>
      </c>
      <c r="E77" s="201">
        <f>COUNTIFS('DP1-17, 20-26 Client Data Entry'!CA:CA,C117,'DP1-17, 20-26 Client Data Entry'!AB:AB,"=Yes")</f>
        <v>0</v>
      </c>
      <c r="F77" s="37">
        <f>COUNTIFS('DP1-17, 20-26 Client Data Entry'!CB:CB,C117,'DP1-17, 20-26 Client Data Entry'!AB:AB,"=Yes")</f>
        <v>0</v>
      </c>
      <c r="H77" s="40"/>
      <c r="I77" s="57" t="s">
        <v>420</v>
      </c>
      <c r="J77" s="90">
        <f>COUNTIFS('DP1-17, 20-26 Client Data Entry'!CO:CO,"&gt;16",'DP1-17, 20-26 Client Data Entry'!CN:CN,"&gt;17",'DP1-17, 20-26 Client Data Entry'!K:K,"=Yes")</f>
        <v>0</v>
      </c>
      <c r="L77" s="492"/>
      <c r="M77" s="61" t="s">
        <v>421</v>
      </c>
      <c r="N77" s="272">
        <f>COUNTIFS('DP1-17, 20-26 Client Data Entry'!CS:CS,M77,'DP1-17, 20-26 Client Data Entry'!K:K,"=Yes")</f>
        <v>0</v>
      </c>
      <c r="P77" s="492"/>
      <c r="Q77" s="61" t="s">
        <v>422</v>
      </c>
      <c r="R77" s="272">
        <f>COUNTIFS('DP1-17, 20-26 Client Data Entry'!CW:CW,Q77,'DP1-17, 20-26 Client Data Entry'!K:K,"=Yes")</f>
        <v>0</v>
      </c>
    </row>
    <row r="78" spans="2:18" ht="15" thickBot="1" x14ac:dyDescent="0.4">
      <c r="B78" s="493"/>
      <c r="C78" s="56" t="s">
        <v>158</v>
      </c>
      <c r="D78" s="89">
        <f>COUNTIFS('DP1-17, 20-26 Client Data Entry'!BX:BX,"=Yes",'DP1-17, 20-26 Client Data Entry'!AB:AB,"=Yes")</f>
        <v>0</v>
      </c>
      <c r="E78" s="201">
        <f>COUNTIFS('DP1-17, 20-26 Client Data Entry'!CA:CA,C118,'DP1-17, 20-26 Client Data Entry'!AB:AB,"=Yes")</f>
        <v>0</v>
      </c>
      <c r="F78" s="37">
        <f>COUNTIFS('DP1-17, 20-26 Client Data Entry'!CB:CB,C118,'DP1-17, 20-26 Client Data Entry'!AB:AB,"=Yes")</f>
        <v>0</v>
      </c>
      <c r="H78" s="40"/>
      <c r="I78" s="116"/>
      <c r="J78" s="117"/>
      <c r="L78" s="492"/>
      <c r="M78" s="61" t="s">
        <v>423</v>
      </c>
      <c r="N78" s="272">
        <f>COUNTIFS('DP1-17, 20-26 Client Data Entry'!CS:CS,M78,'DP1-17, 20-26 Client Data Entry'!K:K,"=Yes")</f>
        <v>0</v>
      </c>
      <c r="P78" s="492"/>
      <c r="Q78" s="61" t="s">
        <v>424</v>
      </c>
      <c r="R78" s="272">
        <f>COUNTIFS('DP1-17, 20-26 Client Data Entry'!CW:CW,Q78,'DP1-17, 20-26 Client Data Entry'!K:K,"=Yes")</f>
        <v>0</v>
      </c>
    </row>
    <row r="79" spans="2:18" ht="15" thickBot="1" x14ac:dyDescent="0.4">
      <c r="B79" s="493"/>
      <c r="C79" s="57" t="s">
        <v>183</v>
      </c>
      <c r="D79" s="90">
        <f>COUNTIFS('DP1-17, 20-26 Client Data Entry'!BY:BY,"=Yes",'DP1-17, 20-26 Client Data Entry'!AB:AB,"=Yes")</f>
        <v>0</v>
      </c>
      <c r="E79" s="201">
        <f>COUNTIFS('DP1-17, 20-26 Client Data Entry'!CA:CA,C119,'DP1-17, 20-26 Client Data Entry'!AB:AB,"=Yes")</f>
        <v>0</v>
      </c>
      <c r="F79" s="37">
        <f>COUNTIFS('DP1-17, 20-26 Client Data Entry'!CB:CB,C119,'DP1-17, 20-26 Client Data Entry'!AB:AB,"=Yes")</f>
        <v>0</v>
      </c>
      <c r="H79" s="40"/>
      <c r="I79" s="108" t="s">
        <v>425</v>
      </c>
      <c r="J79" s="107" t="s">
        <v>229</v>
      </c>
      <c r="L79" s="492"/>
      <c r="M79" s="61" t="s">
        <v>426</v>
      </c>
      <c r="N79" s="272">
        <f>COUNTIFS('DP1-17, 20-26 Client Data Entry'!CS:CS,M79,'DP1-17, 20-26 Client Data Entry'!K:K,"=Yes")</f>
        <v>0</v>
      </c>
      <c r="P79" s="492"/>
      <c r="Q79" s="61" t="s">
        <v>427</v>
      </c>
      <c r="R79" s="272">
        <f>COUNTIFS('DP1-17, 20-26 Client Data Entry'!CW:CW,Q79,'DP1-17, 20-26 Client Data Entry'!K:K,"=Yes")</f>
        <v>0</v>
      </c>
    </row>
    <row r="80" spans="2:18" ht="15" thickBot="1" x14ac:dyDescent="0.4">
      <c r="B80" s="493"/>
      <c r="E80" s="201">
        <f>COUNTIFS('DP1-17, 20-26 Client Data Entry'!CA:CA,C120,'DP1-17, 20-26 Client Data Entry'!AB:AB,"=Yes")</f>
        <v>0</v>
      </c>
      <c r="F80" s="37">
        <f>COUNTIFS('DP1-17, 20-26 Client Data Entry'!CB:CB,C120,'DP1-17, 20-26 Client Data Entry'!AB:AB,"=Yes")</f>
        <v>0</v>
      </c>
      <c r="H80" s="40"/>
      <c r="I80" s="110" t="s">
        <v>399</v>
      </c>
      <c r="J80" s="114"/>
      <c r="L80" s="492"/>
      <c r="M80" s="61" t="s">
        <v>356</v>
      </c>
      <c r="N80" s="272">
        <f>COUNTIFS('DP1-17, 20-26 Client Data Entry'!CS:CS,M80,'DP1-17, 20-26 Client Data Entry'!K:K,"=Yes")</f>
        <v>0</v>
      </c>
      <c r="P80" s="492"/>
      <c r="Q80" s="61" t="s">
        <v>429</v>
      </c>
      <c r="R80" s="272">
        <f>COUNTIFS('DP1-17, 20-26 Client Data Entry'!CW:CW,Q80,'DP1-17, 20-26 Client Data Entry'!K:K,"=Yes")</f>
        <v>0</v>
      </c>
    </row>
    <row r="81" spans="2:18" ht="29.5" thickBot="1" x14ac:dyDescent="0.4">
      <c r="B81" s="493"/>
      <c r="C81" s="216" t="s">
        <v>717</v>
      </c>
      <c r="D81" s="113" t="s">
        <v>229</v>
      </c>
      <c r="E81" s="201">
        <f>COUNTIFS('DP1-17, 20-26 Client Data Entry'!CA:CA,C121,'DP1-17, 20-26 Client Data Entry'!AB:AB,"=Yes")</f>
        <v>0</v>
      </c>
      <c r="F81" s="37">
        <f>COUNTIFS('DP1-17, 20-26 Client Data Entry'!CB:CB,C121,'DP1-17, 20-26 Client Data Entry'!AB:AB,"=Yes")</f>
        <v>0</v>
      </c>
      <c r="H81" s="493"/>
      <c r="I81" s="60" t="s">
        <v>430</v>
      </c>
      <c r="J81" s="276">
        <f>COUNTIFS('DP1-17, 20-26 Client Data Entry'!CP:CP,I81,'DP1-17, 20-26 Client Data Entry'!CN:CN,"&gt;17",'DP1-17, 20-26 Client Data Entry'!K:K,"=Yes")</f>
        <v>0</v>
      </c>
      <c r="L81" s="492"/>
      <c r="M81" s="61" t="s">
        <v>358</v>
      </c>
      <c r="N81" s="272">
        <f>COUNTIFS('DP1-17, 20-26 Client Data Entry'!CS:CS,M81,'DP1-17, 20-26 Client Data Entry'!K:K,"=Yes")</f>
        <v>0</v>
      </c>
      <c r="P81" s="492"/>
      <c r="Q81" s="61" t="s">
        <v>431</v>
      </c>
      <c r="R81" s="272">
        <f>COUNTIFS('DP1-17, 20-26 Client Data Entry'!CW:CW,Q81,'DP1-17, 20-26 Client Data Entry'!K:K,"=Yes")</f>
        <v>0</v>
      </c>
    </row>
    <row r="82" spans="2:18" x14ac:dyDescent="0.35">
      <c r="B82" s="493"/>
      <c r="C82" s="214" cm="1">
        <f t="array" ref="C82">_xlfn.UNIQUE('DP1-17, 20-26 Client Data Entry'!BZ4:BZ2000)</f>
        <v>0</v>
      </c>
      <c r="D82" s="33"/>
      <c r="E82" s="201">
        <f>COUNTIFS('DP1-17, 20-26 Client Data Entry'!CA:CA,C122,'DP1-17, 20-26 Client Data Entry'!AB:AB,"=Yes")</f>
        <v>0</v>
      </c>
      <c r="F82" s="37">
        <f>COUNTIFS('DP1-17, 20-26 Client Data Entry'!CB:CB,C122,'DP1-17, 20-26 Client Data Entry'!AB:AB,"=Yes")</f>
        <v>0</v>
      </c>
      <c r="H82" s="493"/>
      <c r="I82" s="61" t="s">
        <v>432</v>
      </c>
      <c r="J82" s="89">
        <f>COUNTIFS('DP1-17, 20-26 Client Data Entry'!CP:CP,I82,'DP1-17, 20-26 Client Data Entry'!CN:CN,"&gt;17",'DP1-17, 20-26 Client Data Entry'!K:K,"=Yes")</f>
        <v>0</v>
      </c>
      <c r="L82" s="492"/>
      <c r="M82" s="61" t="s">
        <v>433</v>
      </c>
      <c r="N82" s="272">
        <f>COUNTIFS('DP1-17, 20-26 Client Data Entry'!CS:CS,M82,'DP1-17, 20-26 Client Data Entry'!K:K,"=Yes")</f>
        <v>0</v>
      </c>
      <c r="P82" s="492"/>
      <c r="Q82" s="61" t="s">
        <v>434</v>
      </c>
      <c r="R82" s="272">
        <f>COUNTIFS('DP1-17, 20-26 Client Data Entry'!CW:CW,Q82,'DP1-17, 20-26 Client Data Entry'!K:K,"=Yes")</f>
        <v>0</v>
      </c>
    </row>
    <row r="83" spans="2:18" x14ac:dyDescent="0.35">
      <c r="B83" s="493"/>
      <c r="C83" s="214"/>
      <c r="D83" s="268">
        <f>COUNTIFS('DP1-17, 20-26 Client Data Entry'!BZ:BZ,C83,'DP1-17, 20-26 Client Data Entry'!AB:AB,"=Yes")</f>
        <v>0</v>
      </c>
      <c r="E83" s="201">
        <f>COUNTIFS('DP1-17, 20-26 Client Data Entry'!CA:CA,C123,'DP1-17, 20-26 Client Data Entry'!AB:AB,"=Yes")</f>
        <v>0</v>
      </c>
      <c r="F83" s="37">
        <f>COUNTIFS('DP1-17, 20-26 Client Data Entry'!CB:CB,C123,'DP1-17, 20-26 Client Data Entry'!AB:AB,"=Yes")</f>
        <v>0</v>
      </c>
      <c r="H83" s="493"/>
      <c r="I83" s="61" t="s">
        <v>197</v>
      </c>
      <c r="J83" s="89">
        <f>COUNTIFS('DP1-17, 20-26 Client Data Entry'!CP:CP,I83,'DP1-17, 20-26 Client Data Entry'!CN:CN,"&gt;17",'DP1-17, 20-26 Client Data Entry'!K:K,"=Yes")</f>
        <v>0</v>
      </c>
      <c r="L83" s="39"/>
      <c r="M83" s="61" t="s">
        <v>360</v>
      </c>
      <c r="N83" s="272">
        <f>COUNTIFS('DP1-17, 20-26 Client Data Entry'!CS:CS,M83,'DP1-17, 20-26 Client Data Entry'!K:K,"=Yes")</f>
        <v>0</v>
      </c>
      <c r="P83" s="40"/>
      <c r="Q83" s="61" t="s">
        <v>435</v>
      </c>
      <c r="R83" s="272">
        <f>COUNTIFS('DP1-17, 20-26 Client Data Entry'!CW:CW,Q83,'DP1-17, 20-26 Client Data Entry'!K:K,"=Yes")</f>
        <v>0</v>
      </c>
    </row>
    <row r="84" spans="2:18" ht="15" thickBot="1" x14ac:dyDescent="0.4">
      <c r="B84" s="493"/>
      <c r="C84" s="56"/>
      <c r="D84" s="31">
        <f>COUNTIFS('DP1-17, 20-26 Client Data Entry'!BZ:BZ,C84,'DP1-17, 20-26 Client Data Entry'!AB:AB,"=Yes")</f>
        <v>0</v>
      </c>
      <c r="E84" s="201">
        <f>COUNTIFS('DP1-17, 20-26 Client Data Entry'!CA:CA,C124,'DP1-17, 20-26 Client Data Entry'!AB:AB,"=Yes")</f>
        <v>0</v>
      </c>
      <c r="F84" s="37">
        <f>COUNTIFS('DP1-17, 20-26 Client Data Entry'!CB:CB,C124,'DP1-17, 20-26 Client Data Entry'!AB:AB,"=Yes")</f>
        <v>0</v>
      </c>
      <c r="H84" s="493"/>
      <c r="I84" s="62" t="s">
        <v>436</v>
      </c>
      <c r="J84" s="90">
        <f>COUNTIFS('DP1-17, 20-26 Client Data Entry'!CP:CP,I84,'DP1-17, 20-26 Client Data Entry'!CN:CN,"&gt;17",'DP1-17, 20-26 Client Data Entry'!K:K,"=Yes")</f>
        <v>0</v>
      </c>
      <c r="L84" s="39"/>
      <c r="M84" s="61" t="s">
        <v>437</v>
      </c>
      <c r="N84" s="272">
        <f>COUNTIFS('DP1-17, 20-26 Client Data Entry'!CS:CS,M84,'DP1-17, 20-26 Client Data Entry'!K:K,"=Yes")</f>
        <v>0</v>
      </c>
      <c r="P84" s="40"/>
      <c r="Q84" s="61" t="s">
        <v>438</v>
      </c>
      <c r="R84" s="272">
        <f>COUNTIFS('DP1-17, 20-26 Client Data Entry'!CW:CW,Q84,'DP1-17, 20-26 Client Data Entry'!K:K,"=Yes")</f>
        <v>0</v>
      </c>
    </row>
    <row r="85" spans="2:18" ht="15" thickBot="1" x14ac:dyDescent="0.4">
      <c r="B85" s="40"/>
      <c r="C85" s="56"/>
      <c r="D85" s="31">
        <f>COUNTIFS('DP1-17, 20-26 Client Data Entry'!BZ:BZ,C85,'DP1-17, 20-26 Client Data Entry'!AB:AB,"=Yes")</f>
        <v>0</v>
      </c>
      <c r="E85" s="201">
        <f>COUNTIFS('DP1-17, 20-26 Client Data Entry'!CA:CA,C125,'DP1-17, 20-26 Client Data Entry'!AB:AB,"=Yes")</f>
        <v>0</v>
      </c>
      <c r="F85" s="37">
        <f>COUNTIFS('DP1-17, 20-26 Client Data Entry'!CB:CB,C125,'DP1-17, 20-26 Client Data Entry'!AB:AB,"=Yes")</f>
        <v>0</v>
      </c>
      <c r="H85" s="493"/>
      <c r="I85" s="118"/>
      <c r="J85" s="117"/>
      <c r="L85" s="39"/>
      <c r="M85" s="61" t="s">
        <v>439</v>
      </c>
      <c r="N85" s="272">
        <f>COUNTIFS('DP1-17, 20-26 Client Data Entry'!CS:CS,M85,'DP1-17, 20-26 Client Data Entry'!K:K,"=Yes")</f>
        <v>0</v>
      </c>
      <c r="P85" s="40"/>
      <c r="Q85" s="61" t="s">
        <v>440</v>
      </c>
      <c r="R85" s="272">
        <f>COUNTIFS('DP1-17, 20-26 Client Data Entry'!CW:CW,Q85,'DP1-17, 20-26 Client Data Entry'!K:K,"=Yes")</f>
        <v>0</v>
      </c>
    </row>
    <row r="86" spans="2:18" ht="15" thickBot="1" x14ac:dyDescent="0.4">
      <c r="B86" s="40"/>
      <c r="C86" s="56"/>
      <c r="D86" s="31">
        <f>COUNTIFS('DP1-17, 20-26 Client Data Entry'!BZ:BZ,C86,'DP1-17, 20-26 Client Data Entry'!AB:AB,"=Yes")</f>
        <v>0</v>
      </c>
      <c r="E86" s="201">
        <f>COUNTIFS('DP1-17, 20-26 Client Data Entry'!CA:CA,C126,'DP1-17, 20-26 Client Data Entry'!AB:AB,"=Yes")</f>
        <v>0</v>
      </c>
      <c r="F86" s="37">
        <f>COUNTIFS('DP1-17, 20-26 Client Data Entry'!CB:CB,C126,'DP1-17, 20-26 Client Data Entry'!AB:AB,"=Yes")</f>
        <v>0</v>
      </c>
      <c r="H86" s="493"/>
      <c r="I86" s="115" t="s">
        <v>441</v>
      </c>
      <c r="J86" s="107" t="s">
        <v>229</v>
      </c>
      <c r="L86" s="39"/>
      <c r="M86" s="61" t="s">
        <v>370</v>
      </c>
      <c r="N86" s="272">
        <f>COUNTIFS('DP1-17, 20-26 Client Data Entry'!CS:CS,M86,'DP1-17, 20-26 Client Data Entry'!K:K,"=Yes")</f>
        <v>0</v>
      </c>
      <c r="P86" s="40"/>
      <c r="Q86" s="61" t="s">
        <v>442</v>
      </c>
      <c r="R86" s="272">
        <f>COUNTIFS('DP1-17, 20-26 Client Data Entry'!CW:CW,Q86,'DP1-17, 20-26 Client Data Entry'!K:K,"=Yes")</f>
        <v>0</v>
      </c>
    </row>
    <row r="87" spans="2:18" x14ac:dyDescent="0.35">
      <c r="B87" s="40"/>
      <c r="C87" s="56"/>
      <c r="D87" s="31">
        <f>COUNTIFS('DP1-17, 20-26 Client Data Entry'!BZ:BZ,C87,'DP1-17, 20-26 Client Data Entry'!AB:AB,"=Yes")</f>
        <v>0</v>
      </c>
      <c r="E87" s="201">
        <f>COUNTIFS('DP1-17, 20-26 Client Data Entry'!CA:CA,C127,'DP1-17, 20-26 Client Data Entry'!AB:AB,"=Yes")</f>
        <v>0</v>
      </c>
      <c r="F87" s="37">
        <f>COUNTIFS('DP1-17, 20-26 Client Data Entry'!CB:CB,C127,'DP1-17, 20-26 Client Data Entry'!AB:AB,"=Yes")</f>
        <v>0</v>
      </c>
      <c r="H87" s="493"/>
      <c r="I87" s="55" t="s">
        <v>403</v>
      </c>
      <c r="J87" s="92">
        <f>COUNTIFS('DP1-17, 20-26 Client Data Entry'!CQ:CQ,I87,'DP1-17, 20-26 Client Data Entry'!K:K,"=Yes")</f>
        <v>0</v>
      </c>
      <c r="L87" s="39"/>
      <c r="M87" s="61" t="s">
        <v>372</v>
      </c>
      <c r="N87" s="272">
        <f>COUNTIFS('DP1-17, 20-26 Client Data Entry'!CS:CS,M87,'DP1-17, 20-26 Client Data Entry'!K:K,"=Yes")</f>
        <v>0</v>
      </c>
      <c r="P87" s="40"/>
      <c r="Q87" s="61" t="s">
        <v>443</v>
      </c>
      <c r="R87" s="272">
        <f>COUNTIFS('DP1-17, 20-26 Client Data Entry'!CW:CW,Q87,'DP1-17, 20-26 Client Data Entry'!K:K,"=Yes")</f>
        <v>0</v>
      </c>
    </row>
    <row r="88" spans="2:18" x14ac:dyDescent="0.35">
      <c r="B88" s="40"/>
      <c r="C88" s="56"/>
      <c r="D88" s="31">
        <f>COUNTIFS('DP1-17, 20-26 Client Data Entry'!BZ:BZ,C88,'DP1-17, 20-26 Client Data Entry'!AB:AB,"=Yes")</f>
        <v>0</v>
      </c>
      <c r="E88" s="201">
        <f>COUNTIFS('DP1-17, 20-26 Client Data Entry'!CA:CA,C128,'DP1-17, 20-26 Client Data Entry'!AB:AB,"=Yes")</f>
        <v>0</v>
      </c>
      <c r="F88" s="37">
        <f>COUNTIFS('DP1-17, 20-26 Client Data Entry'!CB:CB,C128,'DP1-17, 20-26 Client Data Entry'!AB:AB,"=Yes")</f>
        <v>0</v>
      </c>
      <c r="H88" s="493"/>
      <c r="I88" s="56" t="s">
        <v>444</v>
      </c>
      <c r="J88" s="89">
        <f>COUNTIFS('DP1-17, 20-26 Client Data Entry'!CQ:CQ,I88,'DP1-17, 20-26 Client Data Entry'!K:K,"=Yes")</f>
        <v>0</v>
      </c>
      <c r="L88" s="39"/>
      <c r="M88" s="61" t="s">
        <v>445</v>
      </c>
      <c r="N88" s="272">
        <f>COUNTIFS('DP1-17, 20-26 Client Data Entry'!CS:CS,M88,'DP1-17, 20-26 Client Data Entry'!K:K,"=Yes")</f>
        <v>0</v>
      </c>
      <c r="P88" s="40"/>
      <c r="Q88" s="61" t="s">
        <v>446</v>
      </c>
      <c r="R88" s="272">
        <f>COUNTIFS('DP1-17, 20-26 Client Data Entry'!CW:CW,Q88,'DP1-17, 20-26 Client Data Entry'!K:K,"=Yes")</f>
        <v>0</v>
      </c>
    </row>
    <row r="89" spans="2:18" x14ac:dyDescent="0.35">
      <c r="B89" s="40"/>
      <c r="C89" s="56"/>
      <c r="D89" s="31">
        <f>COUNTIFS('DP1-17, 20-26 Client Data Entry'!BZ:BZ,C89,'DP1-17, 20-26 Client Data Entry'!AB:AB,"=Yes")</f>
        <v>0</v>
      </c>
      <c r="E89" s="201">
        <f>COUNTIFS('DP1-17, 20-26 Client Data Entry'!CA:CA,C129,'DP1-17, 20-26 Client Data Entry'!AB:AB,"=Yes")</f>
        <v>0</v>
      </c>
      <c r="F89" s="37">
        <f>COUNTIFS('DP1-17, 20-26 Client Data Entry'!CB:CB,C129,'DP1-17, 20-26 Client Data Entry'!AB:AB,"=Yes")</f>
        <v>0</v>
      </c>
      <c r="H89" s="493"/>
      <c r="I89" s="56" t="s">
        <v>198</v>
      </c>
      <c r="J89" s="89">
        <f>COUNTIFS('DP1-17, 20-26 Client Data Entry'!CQ:CQ,I89,'DP1-17, 20-26 Client Data Entry'!K:K,"=Yes")</f>
        <v>0</v>
      </c>
      <c r="L89" s="39"/>
      <c r="M89" s="61" t="s">
        <v>447</v>
      </c>
      <c r="N89" s="272">
        <f>COUNTIFS('DP1-17, 20-26 Client Data Entry'!CS:CS,M89,'DP1-17, 20-26 Client Data Entry'!K:K,"=Yes")</f>
        <v>0</v>
      </c>
      <c r="P89" s="40"/>
      <c r="Q89" s="61" t="s">
        <v>448</v>
      </c>
      <c r="R89" s="272">
        <f>COUNTIFS('DP1-17, 20-26 Client Data Entry'!CW:CW,Q89,'DP1-17, 20-26 Client Data Entry'!K:K,"=Yes")</f>
        <v>0</v>
      </c>
    </row>
    <row r="90" spans="2:18" ht="15" thickBot="1" x14ac:dyDescent="0.4">
      <c r="B90" s="40"/>
      <c r="C90" s="56"/>
      <c r="D90" s="31">
        <f>COUNTIFS('DP1-17, 20-26 Client Data Entry'!BZ:BZ,C90,'DP1-17, 20-26 Client Data Entry'!AB:AB,"=Yes")</f>
        <v>0</v>
      </c>
      <c r="E90" s="201">
        <f>COUNTIFS('DP1-17, 20-26 Client Data Entry'!CA:CA,C130,'DP1-17, 20-26 Client Data Entry'!AB:AB,"=Yes")</f>
        <v>0</v>
      </c>
      <c r="F90" s="37">
        <f>COUNTIFS('DP1-17, 20-26 Client Data Entry'!CB:CB,C130,'DP1-17, 20-26 Client Data Entry'!AB:AB,"=Yes")</f>
        <v>0</v>
      </c>
      <c r="H90" s="493"/>
      <c r="I90" s="57" t="s">
        <v>449</v>
      </c>
      <c r="J90" s="90">
        <f>COUNTIFS('DP1-17, 20-26 Client Data Entry'!CQ:CQ,I90,'DP1-17, 20-26 Client Data Entry'!K:K,"=Yes")</f>
        <v>0</v>
      </c>
      <c r="L90" s="39"/>
      <c r="M90" s="61" t="s">
        <v>450</v>
      </c>
      <c r="N90" s="272">
        <f>COUNTIFS('DP1-17, 20-26 Client Data Entry'!CS:CS,M90,'DP1-17, 20-26 Client Data Entry'!K:K,"=Yes")</f>
        <v>0</v>
      </c>
      <c r="P90" s="40"/>
      <c r="Q90" s="61" t="s">
        <v>451</v>
      </c>
      <c r="R90" s="272">
        <f>COUNTIFS('DP1-17, 20-26 Client Data Entry'!CW:CW,Q90,'DP1-17, 20-26 Client Data Entry'!K:K,"=Yes")</f>
        <v>0</v>
      </c>
    </row>
    <row r="91" spans="2:18" ht="15" thickBot="1" x14ac:dyDescent="0.4">
      <c r="B91" s="40"/>
      <c r="C91" s="56"/>
      <c r="D91" s="31">
        <f>COUNTIFS('DP1-17, 20-26 Client Data Entry'!BZ:BZ,C91,'DP1-17, 20-26 Client Data Entry'!AB:AB,"=Yes")</f>
        <v>0</v>
      </c>
      <c r="E91" s="201">
        <f>COUNTIFS('DP1-17, 20-26 Client Data Entry'!CA:CA,C131,'DP1-17, 20-26 Client Data Entry'!AB:AB,"=Yes")</f>
        <v>0</v>
      </c>
      <c r="F91" s="37">
        <f>COUNTIFS('DP1-17, 20-26 Client Data Entry'!CB:CB,C131,'DP1-17, 20-26 Client Data Entry'!AB:AB,"=Yes")</f>
        <v>0</v>
      </c>
      <c r="H91" s="493"/>
      <c r="L91" s="39"/>
      <c r="M91" s="61" t="s">
        <v>452</v>
      </c>
      <c r="N91" s="272">
        <f>COUNTIFS('DP1-17, 20-26 Client Data Entry'!CS:CS,M91,'DP1-17, 20-26 Client Data Entry'!K:K,"=Yes")</f>
        <v>0</v>
      </c>
      <c r="P91" s="40"/>
      <c r="Q91" s="61" t="s">
        <v>453</v>
      </c>
      <c r="R91" s="272">
        <f>COUNTIFS('DP1-17, 20-26 Client Data Entry'!CW:CW,Q91,'DP1-17, 20-26 Client Data Entry'!K:K,"=Yes")</f>
        <v>0</v>
      </c>
    </row>
    <row r="92" spans="2:18" ht="15" thickBot="1" x14ac:dyDescent="0.4">
      <c r="B92" s="40"/>
      <c r="C92" s="56"/>
      <c r="D92" s="31">
        <f>COUNTIFS('DP1-17, 20-26 Client Data Entry'!BZ:BZ,C92,'DP1-17, 20-26 Client Data Entry'!AB:AB,"=Yes")</f>
        <v>0</v>
      </c>
      <c r="E92" s="201">
        <f>COUNTIFS('DP1-17, 20-26 Client Data Entry'!CA:CA,C132,'DP1-17, 20-26 Client Data Entry'!AB:AB,"=Yes")</f>
        <v>0</v>
      </c>
      <c r="F92" s="37">
        <f>COUNTIFS('DP1-17, 20-26 Client Data Entry'!CB:CB,C132,'DP1-17, 20-26 Client Data Entry'!AB:AB,"=Yes")</f>
        <v>0</v>
      </c>
      <c r="H92" s="40"/>
      <c r="I92" s="111" t="s">
        <v>454</v>
      </c>
      <c r="J92" s="113" t="s">
        <v>229</v>
      </c>
      <c r="L92" s="39"/>
      <c r="M92" s="61" t="s">
        <v>455</v>
      </c>
      <c r="N92" s="272">
        <f>COUNTIFS('DP1-17, 20-26 Client Data Entry'!CS:CS,M92,'DP1-17, 20-26 Client Data Entry'!K:K,"=Yes")</f>
        <v>0</v>
      </c>
      <c r="P92" s="40"/>
      <c r="Q92" s="61" t="s">
        <v>456</v>
      </c>
      <c r="R92" s="272">
        <f>COUNTIFS('DP1-17, 20-26 Client Data Entry'!CW:CW,Q92,'DP1-17, 20-26 Client Data Entry'!K:K,"=Yes")</f>
        <v>0</v>
      </c>
    </row>
    <row r="93" spans="2:18" x14ac:dyDescent="0.35">
      <c r="B93" s="40"/>
      <c r="C93" s="56"/>
      <c r="D93" s="31">
        <f>COUNTIFS('DP1-17, 20-26 Client Data Entry'!BZ:BZ,C93,'DP1-17, 20-26 Client Data Entry'!AB:AB,"=Yes")</f>
        <v>0</v>
      </c>
      <c r="E93" s="201">
        <f>COUNTIFS('DP1-17, 20-26 Client Data Entry'!CA:CA,C133,'DP1-17, 20-26 Client Data Entry'!AB:AB,"=Yes")</f>
        <v>0</v>
      </c>
      <c r="F93" s="37">
        <f>COUNTIFS('DP1-17, 20-26 Client Data Entry'!CB:CB,C133,'DP1-17, 20-26 Client Data Entry'!AB:AB,"=Yes")</f>
        <v>0</v>
      </c>
      <c r="H93" s="40"/>
      <c r="I93" s="61" t="s">
        <v>186</v>
      </c>
      <c r="J93" s="271">
        <f>COUNTIFS('DP1-17, 20-26 Client Data Entry'!CR:CR,I93,'DP1-17, 20-26 Client Data Entry'!K:K,"=Yes")</f>
        <v>0</v>
      </c>
      <c r="L93" s="39"/>
      <c r="M93" s="61" t="s">
        <v>457</v>
      </c>
      <c r="N93" s="272">
        <f>COUNTIFS('DP1-17, 20-26 Client Data Entry'!CS:CS,M93,'DP1-17, 20-26 Client Data Entry'!K:K,"=Yes")</f>
        <v>0</v>
      </c>
      <c r="P93" s="40"/>
      <c r="Q93" s="61" t="s">
        <v>458</v>
      </c>
      <c r="R93" s="272">
        <f>COUNTIFS('DP1-17, 20-26 Client Data Entry'!CW:CW,Q93,'DP1-17, 20-26 Client Data Entry'!K:K,"=Yes")</f>
        <v>0</v>
      </c>
    </row>
    <row r="94" spans="2:18" x14ac:dyDescent="0.35">
      <c r="B94" s="493"/>
      <c r="C94" s="56"/>
      <c r="D94" s="31">
        <f>COUNTIFS('DP1-17, 20-26 Client Data Entry'!BZ:BZ,C94,'DP1-17, 20-26 Client Data Entry'!AB:AB,"=Yes")</f>
        <v>0</v>
      </c>
      <c r="E94" s="201">
        <f>COUNTIFS('DP1-17, 20-26 Client Data Entry'!CA:CA,C134,'DP1-17, 20-26 Client Data Entry'!AB:AB,"=Yes")</f>
        <v>0</v>
      </c>
      <c r="F94" s="37">
        <f>COUNTIFS('DP1-17, 20-26 Client Data Entry'!CB:CB,C134,'DP1-17, 20-26 Client Data Entry'!AB:AB,"=Yes")</f>
        <v>0</v>
      </c>
      <c r="H94" s="40"/>
      <c r="I94" s="61" t="s">
        <v>459</v>
      </c>
      <c r="J94" s="272">
        <f>COUNTIFS('DP1-17, 20-26 Client Data Entry'!CR:CR,I94,'DP1-17, 20-26 Client Data Entry'!K:K,"=Yes")</f>
        <v>0</v>
      </c>
      <c r="L94" s="39"/>
      <c r="M94" s="61" t="s">
        <v>460</v>
      </c>
      <c r="N94" s="272">
        <f>COUNTIFS('DP1-17, 20-26 Client Data Entry'!CS:CS,M94,'DP1-17, 20-26 Client Data Entry'!K:K,"=Yes")</f>
        <v>0</v>
      </c>
      <c r="P94" s="40"/>
      <c r="Q94" s="61" t="s">
        <v>461</v>
      </c>
      <c r="R94" s="272">
        <f>COUNTIFS('DP1-17, 20-26 Client Data Entry'!CW:CW,Q94,'DP1-17, 20-26 Client Data Entry'!K:K,"=Yes")</f>
        <v>0</v>
      </c>
    </row>
    <row r="95" spans="2:18" x14ac:dyDescent="0.35">
      <c r="B95" s="493"/>
      <c r="C95" s="56"/>
      <c r="D95" s="31">
        <f>COUNTIFS('DP1-17, 20-26 Client Data Entry'!BZ:BZ,C95,'DP1-17, 20-26 Client Data Entry'!AB:AB,"=Yes")</f>
        <v>0</v>
      </c>
      <c r="E95" s="201">
        <f>COUNTIFS('DP1-17, 20-26 Client Data Entry'!CA:CA,C135,'DP1-17, 20-26 Client Data Entry'!AB:AB,"=Yes")</f>
        <v>0</v>
      </c>
      <c r="F95" s="37">
        <f>COUNTIFS('DP1-17, 20-26 Client Data Entry'!CB:CB,C135,'DP1-17, 20-26 Client Data Entry'!AB:AB,"=Yes")</f>
        <v>0</v>
      </c>
      <c r="H95" s="40"/>
      <c r="I95" s="61" t="s">
        <v>462</v>
      </c>
      <c r="J95" s="272">
        <f>COUNTIFS('DP1-17, 20-26 Client Data Entry'!CR:CR,I95,'DP1-17, 20-26 Client Data Entry'!K:K,"=Yes")</f>
        <v>0</v>
      </c>
      <c r="L95" s="39"/>
      <c r="M95" s="61" t="s">
        <v>463</v>
      </c>
      <c r="N95" s="272">
        <f>COUNTIFS('DP1-17, 20-26 Client Data Entry'!CS:CS,M95,'DP1-17, 20-26 Client Data Entry'!K:K,"=Yes")</f>
        <v>0</v>
      </c>
      <c r="P95" s="40"/>
      <c r="Q95" s="61" t="s">
        <v>464</v>
      </c>
      <c r="R95" s="272">
        <f>COUNTIFS('DP1-17, 20-26 Client Data Entry'!CW:CW,Q95,'DP1-17, 20-26 Client Data Entry'!K:K,"=Yes")</f>
        <v>0</v>
      </c>
    </row>
    <row r="96" spans="2:18" x14ac:dyDescent="0.35">
      <c r="B96" s="493"/>
      <c r="C96" s="56"/>
      <c r="D96" s="31">
        <f>COUNTIFS('DP1-17, 20-26 Client Data Entry'!BZ:BZ,C96,'DP1-17, 20-26 Client Data Entry'!AB:AB,"=Yes")</f>
        <v>0</v>
      </c>
      <c r="E96" s="201">
        <f>COUNTIFS('DP1-17, 20-26 Client Data Entry'!CA:CA,C136,'DP1-17, 20-26 Client Data Entry'!AB:AB,"=Yes")</f>
        <v>0</v>
      </c>
      <c r="F96" s="37">
        <f>COUNTIFS('DP1-17, 20-26 Client Data Entry'!CB:CB,C136,'DP1-17, 20-26 Client Data Entry'!AB:AB,"=Yes")</f>
        <v>0</v>
      </c>
      <c r="H96" s="40"/>
      <c r="I96" s="61" t="s">
        <v>465</v>
      </c>
      <c r="J96" s="272">
        <f>COUNTIFS('DP1-17, 20-26 Client Data Entry'!CR:CR,I96,'DP1-17, 20-26 Client Data Entry'!K:K,"=Yes")</f>
        <v>0</v>
      </c>
      <c r="L96" s="39"/>
      <c r="M96" s="61" t="s">
        <v>466</v>
      </c>
      <c r="N96" s="272">
        <f>COUNTIFS('DP1-17, 20-26 Client Data Entry'!CS:CS,M96,'DP1-17, 20-26 Client Data Entry'!K:K,"=Yes")</f>
        <v>0</v>
      </c>
      <c r="P96" s="40"/>
      <c r="Q96" s="61" t="s">
        <v>199</v>
      </c>
      <c r="R96" s="272">
        <f>COUNTIFS('DP1-17, 20-26 Client Data Entry'!CW:CW,Q96,'DP1-17, 20-26 Client Data Entry'!K:K,"=Yes")</f>
        <v>0</v>
      </c>
    </row>
    <row r="97" spans="2:18" x14ac:dyDescent="0.35">
      <c r="B97" s="493"/>
      <c r="C97" s="56"/>
      <c r="D97" s="31">
        <f>COUNTIFS('DP1-17, 20-26 Client Data Entry'!BZ:BZ,C97,'DP1-17, 20-26 Client Data Entry'!AB:AB,"=Yes")</f>
        <v>0</v>
      </c>
      <c r="E97" s="201">
        <f>COUNTIFS('DP1-17, 20-26 Client Data Entry'!CA:CA,C137,'DP1-17, 20-26 Client Data Entry'!AB:AB,"=Yes")</f>
        <v>0</v>
      </c>
      <c r="F97" s="37">
        <f>COUNTIFS('DP1-17, 20-26 Client Data Entry'!CB:CB,C137,'DP1-17, 20-26 Client Data Entry'!AB:AB,"=Yes")</f>
        <v>0</v>
      </c>
      <c r="H97" s="40"/>
      <c r="I97" s="61" t="s">
        <v>201</v>
      </c>
      <c r="J97" s="272">
        <f>COUNTIFS('DP1-17, 20-26 Client Data Entry'!CR:CR,I97,'DP1-17, 20-26 Client Data Entry'!K:K,"=Yes")</f>
        <v>0</v>
      </c>
      <c r="L97" s="492" t="s">
        <v>230</v>
      </c>
      <c r="M97" s="61" t="s">
        <v>467</v>
      </c>
      <c r="N97" s="272">
        <f>COUNTIFS('DP1-17, 20-26 Client Data Entry'!CS:CS,M97,'DP1-17, 20-26 Client Data Entry'!K:K,"=Yes")</f>
        <v>0</v>
      </c>
      <c r="P97" s="40"/>
      <c r="Q97" s="61" t="s">
        <v>468</v>
      </c>
      <c r="R97" s="272">
        <f>COUNTIFS('DP1-17, 20-26 Client Data Entry'!CW:CW,Q97,'DP1-17, 20-26 Client Data Entry'!K:K,"=Yes")</f>
        <v>0</v>
      </c>
    </row>
    <row r="98" spans="2:18" x14ac:dyDescent="0.35">
      <c r="B98" s="493"/>
      <c r="C98" s="56"/>
      <c r="D98" s="31">
        <f>COUNTIFS('DP1-17, 20-26 Client Data Entry'!BZ:BZ,C98,'DP1-17, 20-26 Client Data Entry'!AB:AB,"=Yes")</f>
        <v>0</v>
      </c>
      <c r="E98" s="201">
        <f>COUNTIFS('DP1-17, 20-26 Client Data Entry'!CA:CA,C138,'DP1-17, 20-26 Client Data Entry'!AB:AB,"=Yes")</f>
        <v>0</v>
      </c>
      <c r="F98" s="37">
        <f>COUNTIFS('DP1-17, 20-26 Client Data Entry'!CB:CB,C138,'DP1-17, 20-26 Client Data Entry'!AB:AB,"=Yes")</f>
        <v>0</v>
      </c>
      <c r="H98" s="40"/>
      <c r="I98" s="61" t="s">
        <v>469</v>
      </c>
      <c r="J98" s="272">
        <f>COUNTIFS('DP1-17, 20-26 Client Data Entry'!CR:CR,I98,'DP1-17, 20-26 Client Data Entry'!K:K,"=Yes")</f>
        <v>0</v>
      </c>
      <c r="L98" s="492"/>
      <c r="M98" s="61" t="s">
        <v>382</v>
      </c>
      <c r="N98" s="272">
        <f>COUNTIFS('DP1-17, 20-26 Client Data Entry'!CS:CS,M98,'DP1-17, 20-26 Client Data Entry'!K:K,"=Yes")</f>
        <v>0</v>
      </c>
      <c r="P98" s="40"/>
      <c r="Q98" s="61" t="s">
        <v>470</v>
      </c>
      <c r="R98" s="272">
        <f>COUNTIFS('DP1-17, 20-26 Client Data Entry'!CW:CW,Q98,'DP1-17, 20-26 Client Data Entry'!K:K,"=Yes")</f>
        <v>0</v>
      </c>
    </row>
    <row r="99" spans="2:18" ht="15" thickBot="1" x14ac:dyDescent="0.4">
      <c r="B99" s="493"/>
      <c r="C99" s="57"/>
      <c r="D99" s="32">
        <f>COUNTIFS('DP1-17, 20-26 Client Data Entry'!BZ:BZ,C99,'DP1-17, 20-26 Client Data Entry'!AB:AB,"=Yes")</f>
        <v>0</v>
      </c>
      <c r="E99" s="201">
        <f>COUNTIFS('DP1-17, 20-26 Client Data Entry'!CA:CA,C139,'DP1-17, 20-26 Client Data Entry'!AB:AB,"=Yes")</f>
        <v>0</v>
      </c>
      <c r="F99" s="37">
        <f>COUNTIFS('DP1-17, 20-26 Client Data Entry'!CB:CB,C139,'DP1-17, 20-26 Client Data Entry'!AB:AB,"=Yes")</f>
        <v>0</v>
      </c>
      <c r="H99" s="40"/>
      <c r="I99" s="61" t="s">
        <v>471</v>
      </c>
      <c r="J99" s="272">
        <f>COUNTIFS('DP1-17, 20-26 Client Data Entry'!CR:CR,I99,'DP1-17, 20-26 Client Data Entry'!K:K,"=Yes")</f>
        <v>0</v>
      </c>
      <c r="L99" s="492"/>
      <c r="M99" s="61" t="s">
        <v>472</v>
      </c>
      <c r="N99" s="272">
        <f>COUNTIFS('DP1-17, 20-26 Client Data Entry'!CS:CS,M99,'DP1-17, 20-26 Client Data Entry'!K:K,"=Yes")</f>
        <v>0</v>
      </c>
      <c r="P99" s="40"/>
      <c r="Q99" s="275" t="s">
        <v>473</v>
      </c>
      <c r="R99" s="272">
        <f>COUNTIFS('DP1-17, 20-26 Client Data Entry'!CW:CW,Q99,'DP1-17, 20-26 Client Data Entry'!K:K,"=Yes")</f>
        <v>0</v>
      </c>
    </row>
    <row r="100" spans="2:18" ht="15" thickBot="1" x14ac:dyDescent="0.4">
      <c r="B100" s="493"/>
      <c r="E100" s="201">
        <f>COUNTIFS('DP1-17, 20-26 Client Data Entry'!CA:CA,C140,'DP1-17, 20-26 Client Data Entry'!AB:AB,"=Yes")</f>
        <v>0</v>
      </c>
      <c r="F100" s="37">
        <f>COUNTIFS('DP1-17, 20-26 Client Data Entry'!CB:CB,C140,'DP1-17, 20-26 Client Data Entry'!AB:AB,"=Yes")</f>
        <v>0</v>
      </c>
      <c r="H100" s="40"/>
      <c r="I100" s="61" t="s">
        <v>475</v>
      </c>
      <c r="J100" s="272">
        <f>COUNTIFS('DP1-17, 20-26 Client Data Entry'!CR:CR,I100,'DP1-17, 20-26 Client Data Entry'!K:K,"=Yes")</f>
        <v>0</v>
      </c>
      <c r="L100" s="492"/>
      <c r="M100" s="61" t="s">
        <v>476</v>
      </c>
      <c r="N100" s="272">
        <f>COUNTIFS('DP1-17, 20-26 Client Data Entry'!CS:CS,M100,'DP1-17, 20-26 Client Data Entry'!K:K,"=Yes")</f>
        <v>0</v>
      </c>
      <c r="P100" s="40"/>
      <c r="Q100" s="275" t="s">
        <v>477</v>
      </c>
      <c r="R100" s="272">
        <f>COUNTIFS('DP1-17, 20-26 Client Data Entry'!CW:CW,Q100,'DP1-17, 20-26 Client Data Entry'!K:K,"=Yes")</f>
        <v>0</v>
      </c>
    </row>
    <row r="101" spans="2:18" x14ac:dyDescent="0.35">
      <c r="B101" s="493"/>
      <c r="C101" s="108" t="s">
        <v>474</v>
      </c>
      <c r="D101" s="109" t="s">
        <v>229</v>
      </c>
      <c r="E101" s="201">
        <f>COUNTIFS('DP1-17, 20-26 Client Data Entry'!CA:CA,C141,'DP1-17, 20-26 Client Data Entry'!AB:AB,"=Yes")</f>
        <v>0</v>
      </c>
      <c r="F101" s="37">
        <f>COUNTIFS('DP1-17, 20-26 Client Data Entry'!CB:CB,C141,'DP1-17, 20-26 Client Data Entry'!AB:AB,"=Yes")</f>
        <v>0</v>
      </c>
      <c r="H101" s="492" t="s">
        <v>479</v>
      </c>
      <c r="I101" s="61" t="s">
        <v>480</v>
      </c>
      <c r="J101" s="272">
        <f>COUNTIFS('DP1-17, 20-26 Client Data Entry'!CR:CR,I101,'DP1-17, 20-26 Client Data Entry'!K:K,"=Yes")</f>
        <v>0</v>
      </c>
      <c r="L101" s="492"/>
      <c r="M101" s="61" t="s">
        <v>481</v>
      </c>
      <c r="N101" s="272">
        <f>COUNTIFS('DP1-17, 20-26 Client Data Entry'!CS:CS,M101,'DP1-17, 20-26 Client Data Entry'!K:K,"=Yes")</f>
        <v>0</v>
      </c>
      <c r="P101" s="40"/>
      <c r="Q101" s="275" t="s">
        <v>482</v>
      </c>
      <c r="R101" s="272">
        <f>COUNTIFS('DP1-17, 20-26 Client Data Entry'!CW:CW,Q101,'DP1-17, 20-26 Client Data Entry'!K:K,"=Yes")</f>
        <v>0</v>
      </c>
    </row>
    <row r="102" spans="2:18" ht="15" thickBot="1" x14ac:dyDescent="0.4">
      <c r="B102" s="493"/>
      <c r="C102" s="110" t="s">
        <v>718</v>
      </c>
      <c r="D102" s="105"/>
      <c r="E102" s="201">
        <f>COUNTIFS('DP1-17, 20-26 Client Data Entry'!CA:CA,C142,'DP1-17, 20-26 Client Data Entry'!AB:AB,"=Yes")</f>
        <v>0</v>
      </c>
      <c r="F102" s="37">
        <f>COUNTIFS('DP1-17, 20-26 Client Data Entry'!CB:CB,C142,'DP1-17, 20-26 Client Data Entry'!AB:AB,"=Yes")</f>
        <v>0</v>
      </c>
      <c r="H102" s="492"/>
      <c r="I102" s="61" t="s">
        <v>483</v>
      </c>
      <c r="J102" s="272">
        <f>COUNTIFS('DP1-17, 20-26 Client Data Entry'!CR:CR,I102,'DP1-17, 20-26 Client Data Entry'!K:K,"=Yes")</f>
        <v>0</v>
      </c>
      <c r="L102" s="492"/>
      <c r="M102" s="61" t="s">
        <v>484</v>
      </c>
      <c r="N102" s="272">
        <f>COUNTIFS('DP1-17, 20-26 Client Data Entry'!CS:CS,M102,'DP1-17, 20-26 Client Data Entry'!K:K,"=Yes")</f>
        <v>0</v>
      </c>
      <c r="P102" s="40"/>
      <c r="Q102" s="275" t="s">
        <v>183</v>
      </c>
      <c r="R102" s="272">
        <f>COUNTIFS('DP1-17, 20-26 Client Data Entry'!CW:CW,Q102,'DP1-17, 20-26 Client Data Entry'!K:K,"=Yes")</f>
        <v>0</v>
      </c>
    </row>
    <row r="103" spans="2:18" ht="15" thickBot="1" x14ac:dyDescent="0.4">
      <c r="B103" s="493"/>
      <c r="C103" s="61" t="s">
        <v>186</v>
      </c>
      <c r="D103" s="271">
        <f t="shared" ref="D103:D134" si="0">E63+F63</f>
        <v>0</v>
      </c>
      <c r="E103" s="201">
        <f>COUNTIFS('DP1-17, 20-26 Client Data Entry'!CA:CA,C143,'DP1-17, 20-26 Client Data Entry'!AB:AB,"=Yes")</f>
        <v>0</v>
      </c>
      <c r="F103" s="37">
        <f>COUNTIFS('DP1-17, 20-26 Client Data Entry'!CB:CB,C143,'DP1-17, 20-26 Client Data Entry'!AB:AB,"=Yes")</f>
        <v>0</v>
      </c>
      <c r="H103" s="492"/>
      <c r="I103" s="61" t="s">
        <v>485</v>
      </c>
      <c r="J103" s="272">
        <f>COUNTIFS('DP1-17, 20-26 Client Data Entry'!CR:CR,I103,'DP1-17, 20-26 Client Data Entry'!K:K,"=Yes")</f>
        <v>0</v>
      </c>
      <c r="L103" s="492"/>
      <c r="M103" s="61" t="s">
        <v>486</v>
      </c>
      <c r="N103" s="272">
        <f>COUNTIFS('DP1-17, 20-26 Client Data Entry'!CS:CS,M103,'DP1-17, 20-26 Client Data Entry'!K:K,"=Yes")</f>
        <v>0</v>
      </c>
      <c r="P103" s="40"/>
      <c r="Q103" s="62" t="s">
        <v>449</v>
      </c>
      <c r="R103" s="273">
        <f>COUNTIFS('DP1-17, 20-26 Client Data Entry'!CW:CW,Q103,'DP1-17, 20-26 Client Data Entry'!K:K,"=Yes")</f>
        <v>0</v>
      </c>
    </row>
    <row r="104" spans="2:18" ht="15" thickBot="1" x14ac:dyDescent="0.4">
      <c r="B104" s="493"/>
      <c r="C104" s="61" t="s">
        <v>459</v>
      </c>
      <c r="D104" s="272">
        <f t="shared" si="0"/>
        <v>0</v>
      </c>
      <c r="E104" s="201">
        <f>COUNTIFS('DP1-17, 20-26 Client Data Entry'!CA:CA,C144,'DP1-17, 20-26 Client Data Entry'!AB:AB,"=Yes")</f>
        <v>0</v>
      </c>
      <c r="F104" s="37">
        <f>COUNTIFS('DP1-17, 20-26 Client Data Entry'!CB:CB,C144,'DP1-17, 20-26 Client Data Entry'!AB:AB,"=Yes")</f>
        <v>0</v>
      </c>
      <c r="H104" s="492"/>
      <c r="I104" s="61" t="s">
        <v>488</v>
      </c>
      <c r="J104" s="272">
        <f>COUNTIFS('DP1-17, 20-26 Client Data Entry'!CR:CR,I104,'DP1-17, 20-26 Client Data Entry'!K:K,"=Yes")</f>
        <v>0</v>
      </c>
      <c r="L104" s="492"/>
      <c r="M104" s="61" t="s">
        <v>489</v>
      </c>
      <c r="N104" s="272">
        <f>COUNTIFS('DP1-17, 20-26 Client Data Entry'!CS:CS,M104,'DP1-17, 20-26 Client Data Entry'!K:K,"=Yes")</f>
        <v>0</v>
      </c>
    </row>
    <row r="105" spans="2:18" ht="29.5" thickBot="1" x14ac:dyDescent="0.4">
      <c r="B105" s="493"/>
      <c r="C105" s="61" t="s">
        <v>462</v>
      </c>
      <c r="D105" s="272">
        <f t="shared" si="0"/>
        <v>0</v>
      </c>
      <c r="E105" s="201">
        <f>COUNTIFS('DP1-17, 20-26 Client Data Entry'!CA:CA,C145,'DP1-17, 20-26 Client Data Entry'!AB:AB,"=Yes")</f>
        <v>0</v>
      </c>
      <c r="F105" s="37">
        <f>COUNTIFS('DP1-17, 20-26 Client Data Entry'!CB:CB,C145,'DP1-17, 20-26 Client Data Entry'!AB:AB,"=Yes")</f>
        <v>0</v>
      </c>
      <c r="H105" s="492"/>
      <c r="I105" s="61" t="s">
        <v>490</v>
      </c>
      <c r="J105" s="272">
        <f>COUNTIFS('DP1-17, 20-26 Client Data Entry'!CR:CR,I105,'DP1-17, 20-26 Client Data Entry'!K:K,"=Yes")</f>
        <v>0</v>
      </c>
      <c r="L105" s="492"/>
      <c r="M105" s="61" t="s">
        <v>409</v>
      </c>
      <c r="N105" s="272">
        <f>COUNTIFS('DP1-17, 20-26 Client Data Entry'!CS:CS,M105,'DP1-17, 20-26 Client Data Entry'!K:K,"=Yes")</f>
        <v>0</v>
      </c>
      <c r="Q105" s="216" t="s">
        <v>491</v>
      </c>
      <c r="R105" s="113" t="s">
        <v>229</v>
      </c>
    </row>
    <row r="106" spans="2:18" x14ac:dyDescent="0.35">
      <c r="B106" s="493"/>
      <c r="C106" s="61" t="s">
        <v>465</v>
      </c>
      <c r="D106" s="272">
        <f t="shared" si="0"/>
        <v>0</v>
      </c>
      <c r="E106" s="201">
        <f>COUNTIFS('DP1-17, 20-26 Client Data Entry'!CA:CA,C146,'DP1-17, 20-26 Client Data Entry'!AB:AB,"=Yes")</f>
        <v>0</v>
      </c>
      <c r="F106" s="37">
        <f>COUNTIFS('DP1-17, 20-26 Client Data Entry'!CB:CB,C146,'DP1-17, 20-26 Client Data Entry'!AB:AB,"=Yes")</f>
        <v>0</v>
      </c>
      <c r="H106" s="492"/>
      <c r="I106" s="61" t="s">
        <v>492</v>
      </c>
      <c r="J106" s="272">
        <f>COUNTIFS('DP1-17, 20-26 Client Data Entry'!CR:CR,I106,'DP1-17, 20-26 Client Data Entry'!K:K,"=Yes")</f>
        <v>0</v>
      </c>
      <c r="L106" s="492"/>
      <c r="M106" s="61" t="s">
        <v>493</v>
      </c>
      <c r="N106" s="272">
        <f>COUNTIFS('DP1-17, 20-26 Client Data Entry'!CS:CS,M106,'DP1-17, 20-26 Client Data Entry'!K:K,"=Yes")</f>
        <v>0</v>
      </c>
      <c r="Q106" s="214" cm="1">
        <f t="array" ref="Q106">_xlfn.UNIQUE('DP1-17, 20-26 Client Data Entry'!CX4:CX2000)</f>
        <v>0</v>
      </c>
      <c r="R106" s="33"/>
    </row>
    <row r="107" spans="2:18" x14ac:dyDescent="0.35">
      <c r="B107" s="493"/>
      <c r="C107" s="61" t="s">
        <v>201</v>
      </c>
      <c r="D107" s="272">
        <f t="shared" si="0"/>
        <v>0</v>
      </c>
      <c r="E107" s="201">
        <f>COUNTIFS('DP1-17, 20-26 Client Data Entry'!CA:CA,C147,'DP1-17, 20-26 Client Data Entry'!AB:AB,"=Yes")</f>
        <v>0</v>
      </c>
      <c r="F107" s="37">
        <f>COUNTIFS('DP1-17, 20-26 Client Data Entry'!CB:CB,C147,'DP1-17, 20-26 Client Data Entry'!AB:AB,"=Yes")</f>
        <v>0</v>
      </c>
      <c r="H107" s="492"/>
      <c r="I107" s="61" t="s">
        <v>494</v>
      </c>
      <c r="J107" s="272">
        <f>COUNTIFS('DP1-17, 20-26 Client Data Entry'!CR:CR,I107,'DP1-17, 20-26 Client Data Entry'!K:K,"=Yes")</f>
        <v>0</v>
      </c>
      <c r="L107" s="492"/>
      <c r="M107" s="61" t="s">
        <v>495</v>
      </c>
      <c r="N107" s="272">
        <f>COUNTIFS('DP1-17, 20-26 Client Data Entry'!CS:CS,M107,'DP1-17, 20-26 Client Data Entry'!K:K,"=Yes")</f>
        <v>0</v>
      </c>
      <c r="Q107" s="56"/>
      <c r="R107" s="31">
        <f>COUNTIFS('DP1-17, 20-26 Client Data Entry'!CX:CX,Q107,'DP1-17, 20-26 Client Data Entry'!K:K,"=Yes")</f>
        <v>0</v>
      </c>
    </row>
    <row r="108" spans="2:18" x14ac:dyDescent="0.35">
      <c r="B108" s="493"/>
      <c r="C108" s="61" t="s">
        <v>469</v>
      </c>
      <c r="D108" s="272">
        <f t="shared" si="0"/>
        <v>0</v>
      </c>
      <c r="E108" s="201">
        <f>COUNTIFS('DP1-17, 20-26 Client Data Entry'!CA:CA,C148,'DP1-17, 20-26 Client Data Entry'!AB:AB,"=Yes")</f>
        <v>0</v>
      </c>
      <c r="F108" s="37">
        <f>COUNTIFS('DP1-17, 20-26 Client Data Entry'!CB:CB,C148,'DP1-17, 20-26 Client Data Entry'!AB:AB,"=Yes")</f>
        <v>0</v>
      </c>
      <c r="H108" s="492"/>
      <c r="I108" s="61" t="s">
        <v>496</v>
      </c>
      <c r="J108" s="272">
        <f>COUNTIFS('DP1-17, 20-26 Client Data Entry'!CR:CR,I108,'DP1-17, 20-26 Client Data Entry'!K:K,"=Yes")</f>
        <v>0</v>
      </c>
      <c r="L108" s="39"/>
      <c r="M108" s="61" t="s">
        <v>412</v>
      </c>
      <c r="N108" s="272">
        <f>COUNTIFS('DP1-17, 20-26 Client Data Entry'!CS:CS,M108,'DP1-17, 20-26 Client Data Entry'!K:K,"=Yes")</f>
        <v>0</v>
      </c>
      <c r="Q108" s="56"/>
      <c r="R108" s="31">
        <f>COUNTIFS('DP1-17, 20-26 Client Data Entry'!CX:CX,Q108,'DP1-17, 20-26 Client Data Entry'!K:K,"=Yes")</f>
        <v>0</v>
      </c>
    </row>
    <row r="109" spans="2:18" x14ac:dyDescent="0.35">
      <c r="B109" s="493"/>
      <c r="C109" s="61" t="s">
        <v>471</v>
      </c>
      <c r="D109" s="272">
        <f t="shared" si="0"/>
        <v>0</v>
      </c>
      <c r="E109" s="201">
        <f>COUNTIFS('DP1-17, 20-26 Client Data Entry'!CA:CA,C149,'DP1-17, 20-26 Client Data Entry'!AB:AB,"=Yes")</f>
        <v>0</v>
      </c>
      <c r="F109" s="37">
        <f>COUNTIFS('DP1-17, 20-26 Client Data Entry'!CB:CB,C149,'DP1-17, 20-26 Client Data Entry'!AB:AB,"=Yes")</f>
        <v>0</v>
      </c>
      <c r="H109" s="492"/>
      <c r="I109" s="61" t="s">
        <v>497</v>
      </c>
      <c r="J109" s="272">
        <f>COUNTIFS('DP1-17, 20-26 Client Data Entry'!CR:CR,I109,'DP1-17, 20-26 Client Data Entry'!K:K,"=Yes")</f>
        <v>0</v>
      </c>
      <c r="L109" s="39"/>
      <c r="M109" s="61" t="s">
        <v>498</v>
      </c>
      <c r="N109" s="272">
        <f>COUNTIFS('DP1-17, 20-26 Client Data Entry'!CS:CS,M109,'DP1-17, 20-26 Client Data Entry'!K:K,"=Yes")</f>
        <v>0</v>
      </c>
      <c r="Q109" s="56"/>
      <c r="R109" s="31">
        <f>COUNTIFS('DP1-17, 20-26 Client Data Entry'!CX:CX,Q109,'DP1-17, 20-26 Client Data Entry'!K:K,"=Yes")</f>
        <v>0</v>
      </c>
    </row>
    <row r="110" spans="2:18" x14ac:dyDescent="0.35">
      <c r="B110" s="493"/>
      <c r="C110" s="61" t="s">
        <v>475</v>
      </c>
      <c r="D110" s="272">
        <f t="shared" si="0"/>
        <v>0</v>
      </c>
      <c r="E110" s="201">
        <f>COUNTIFS('DP1-17, 20-26 Client Data Entry'!CA:CA,C150,'DP1-17, 20-26 Client Data Entry'!AB:AB,"=Yes")</f>
        <v>0</v>
      </c>
      <c r="F110" s="37">
        <f>COUNTIFS('DP1-17, 20-26 Client Data Entry'!CB:CB,C150,'DP1-17, 20-26 Client Data Entry'!AB:AB,"=Yes")</f>
        <v>0</v>
      </c>
      <c r="H110" s="492"/>
      <c r="I110" s="61" t="s">
        <v>499</v>
      </c>
      <c r="J110" s="272">
        <f>COUNTIFS('DP1-17, 20-26 Client Data Entry'!CR:CR,I110,'DP1-17, 20-26 Client Data Entry'!K:K,"=Yes")</f>
        <v>0</v>
      </c>
      <c r="L110" s="39"/>
      <c r="M110" s="61" t="s">
        <v>500</v>
      </c>
      <c r="N110" s="272">
        <f>COUNTIFS('DP1-17, 20-26 Client Data Entry'!CS:CS,M110,'DP1-17, 20-26 Client Data Entry'!K:K,"=Yes")</f>
        <v>0</v>
      </c>
      <c r="Q110" s="56"/>
      <c r="R110" s="31">
        <f>COUNTIFS('DP1-17, 20-26 Client Data Entry'!CX:CX,Q110,'DP1-17, 20-26 Client Data Entry'!K:K,"=Yes")</f>
        <v>0</v>
      </c>
    </row>
    <row r="111" spans="2:18" x14ac:dyDescent="0.35">
      <c r="B111" s="493"/>
      <c r="C111" s="61" t="s">
        <v>480</v>
      </c>
      <c r="D111" s="272">
        <f t="shared" si="0"/>
        <v>0</v>
      </c>
      <c r="E111" s="201">
        <f>COUNTIFS('DP1-17, 20-26 Client Data Entry'!CA:CA,#REF!,'DP1-17, 20-26 Client Data Entry'!AB:AB,"=Yes")</f>
        <v>0</v>
      </c>
      <c r="F111" s="37">
        <f>COUNTIFS('DP1-17, 20-26 Client Data Entry'!CB:CB,#REF!,'DP1-17, 20-26 Client Data Entry'!AB:AB,"=Yes")</f>
        <v>0</v>
      </c>
      <c r="H111" s="492"/>
      <c r="I111" s="61" t="s">
        <v>501</v>
      </c>
      <c r="J111" s="272">
        <f>COUNTIFS('DP1-17, 20-26 Client Data Entry'!CR:CR,I111,'DP1-17, 20-26 Client Data Entry'!K:K,"=Yes")</f>
        <v>0</v>
      </c>
      <c r="L111" s="39"/>
      <c r="M111" s="61" t="s">
        <v>502</v>
      </c>
      <c r="N111" s="272">
        <f>COUNTIFS('DP1-17, 20-26 Client Data Entry'!CS:CS,M111,'DP1-17, 20-26 Client Data Entry'!K:K,"=Yes")</f>
        <v>0</v>
      </c>
      <c r="Q111" s="56"/>
      <c r="R111" s="31">
        <f>COUNTIFS('DP1-17, 20-26 Client Data Entry'!CX:CX,Q111,'DP1-17, 20-26 Client Data Entry'!K:K,"=Yes")</f>
        <v>0</v>
      </c>
    </row>
    <row r="112" spans="2:18" x14ac:dyDescent="0.35">
      <c r="B112" s="493"/>
      <c r="C112" s="61" t="s">
        <v>483</v>
      </c>
      <c r="D112" s="272">
        <f t="shared" si="0"/>
        <v>0</v>
      </c>
      <c r="E112" s="201">
        <f>COUNTIFS('DP1-17, 20-26 Client Data Entry'!CA:CA,C151,'DP1-17, 20-26 Client Data Entry'!AB:AB,"=Yes")</f>
        <v>0</v>
      </c>
      <c r="F112" s="37">
        <f>COUNTIFS('DP1-17, 20-26 Client Data Entry'!CB:CB,C151,'DP1-17, 20-26 Client Data Entry'!AB:AB,"=Yes")</f>
        <v>0</v>
      </c>
      <c r="H112" s="40"/>
      <c r="I112" s="61" t="s">
        <v>503</v>
      </c>
      <c r="J112" s="272">
        <f>COUNTIFS('DP1-17, 20-26 Client Data Entry'!CR:CR,I112,'DP1-17, 20-26 Client Data Entry'!K:K,"=Yes")</f>
        <v>0</v>
      </c>
      <c r="L112" s="39"/>
      <c r="M112" s="61" t="s">
        <v>427</v>
      </c>
      <c r="N112" s="272">
        <f>COUNTIFS('DP1-17, 20-26 Client Data Entry'!CS:CS,M112,'DP1-17, 20-26 Client Data Entry'!K:K,"=Yes")</f>
        <v>0</v>
      </c>
      <c r="Q112" s="56"/>
      <c r="R112" s="31">
        <f>COUNTIFS('DP1-17, 20-26 Client Data Entry'!CX:CX,Q112,'DP1-17, 20-26 Client Data Entry'!K:K,"=Yes")</f>
        <v>0</v>
      </c>
    </row>
    <row r="113" spans="2:18" x14ac:dyDescent="0.35">
      <c r="B113" s="493"/>
      <c r="C113" s="61" t="s">
        <v>485</v>
      </c>
      <c r="D113" s="272">
        <f t="shared" si="0"/>
        <v>0</v>
      </c>
      <c r="E113" s="201">
        <f>COUNTIFS('DP1-17, 20-26 Client Data Entry'!CA:CA,C152,'DP1-17, 20-26 Client Data Entry'!AB:AB,"=Yes")</f>
        <v>0</v>
      </c>
      <c r="F113" s="37">
        <f>COUNTIFS('DP1-17, 20-26 Client Data Entry'!CB:CB,C152,'DP1-17, 20-26 Client Data Entry'!AB:AB,"=Yes")</f>
        <v>0</v>
      </c>
      <c r="H113" s="40"/>
      <c r="I113" s="61" t="s">
        <v>504</v>
      </c>
      <c r="J113" s="272">
        <f>COUNTIFS('DP1-17, 20-26 Client Data Entry'!CR:CR,I113,'DP1-17, 20-26 Client Data Entry'!K:K,"=Yes")</f>
        <v>0</v>
      </c>
      <c r="L113" s="39"/>
      <c r="M113" s="61" t="s">
        <v>429</v>
      </c>
      <c r="N113" s="272">
        <f>COUNTIFS('DP1-17, 20-26 Client Data Entry'!CS:CS,M113,'DP1-17, 20-26 Client Data Entry'!K:K,"=Yes")</f>
        <v>0</v>
      </c>
      <c r="Q113" s="56"/>
      <c r="R113" s="31">
        <f>COUNTIFS('DP1-17, 20-26 Client Data Entry'!CX:CX,Q113,'DP1-17, 20-26 Client Data Entry'!K:K,"=Yes")</f>
        <v>0</v>
      </c>
    </row>
    <row r="114" spans="2:18" x14ac:dyDescent="0.35">
      <c r="B114" s="493"/>
      <c r="C114" s="61" t="s">
        <v>488</v>
      </c>
      <c r="D114" s="272">
        <f t="shared" si="0"/>
        <v>0</v>
      </c>
      <c r="E114" s="201">
        <f>COUNTIFS('DP1-17, 20-26 Client Data Entry'!CA:CA,C153,'DP1-17, 20-26 Client Data Entry'!AB:AB,"=Yes")</f>
        <v>0</v>
      </c>
      <c r="F114" s="37">
        <f>COUNTIFS('DP1-17, 20-26 Client Data Entry'!CB:CB,C153,'DP1-17, 20-26 Client Data Entry'!AB:AB,"=Yes")</f>
        <v>0</v>
      </c>
      <c r="H114" s="40"/>
      <c r="I114" s="61" t="s">
        <v>505</v>
      </c>
      <c r="J114" s="272">
        <f>COUNTIFS('DP1-17, 20-26 Client Data Entry'!CR:CR,I114,'DP1-17, 20-26 Client Data Entry'!K:K,"=Yes")</f>
        <v>0</v>
      </c>
      <c r="L114" s="39"/>
      <c r="M114" s="61" t="s">
        <v>506</v>
      </c>
      <c r="N114" s="272">
        <f>COUNTIFS('DP1-17, 20-26 Client Data Entry'!CS:CS,M114,'DP1-17, 20-26 Client Data Entry'!K:K,"=Yes")</f>
        <v>0</v>
      </c>
      <c r="Q114" s="56"/>
      <c r="R114" s="31">
        <f>COUNTIFS('DP1-17, 20-26 Client Data Entry'!CX:CX,Q114,'DP1-17, 20-26 Client Data Entry'!K:K,"=Yes")</f>
        <v>0</v>
      </c>
    </row>
    <row r="115" spans="2:18" x14ac:dyDescent="0.35">
      <c r="B115" s="493"/>
      <c r="C115" s="61" t="s">
        <v>490</v>
      </c>
      <c r="D115" s="272">
        <f t="shared" si="0"/>
        <v>0</v>
      </c>
      <c r="E115" s="201">
        <f>COUNTIFS('DP1-17, 20-26 Client Data Entry'!CA:CA,C154,'DP1-17, 20-26 Client Data Entry'!AB:AB,"=Yes")</f>
        <v>0</v>
      </c>
      <c r="F115" s="37">
        <f>COUNTIFS('DP1-17, 20-26 Client Data Entry'!CB:CB,C154,'DP1-17, 20-26 Client Data Entry'!AB:AB,"=Yes")</f>
        <v>0</v>
      </c>
      <c r="H115" s="40"/>
      <c r="I115" s="61" t="s">
        <v>507</v>
      </c>
      <c r="J115" s="272">
        <f>COUNTIFS('DP1-17, 20-26 Client Data Entry'!CR:CR,I115,'DP1-17, 20-26 Client Data Entry'!K:K,"=Yes")</f>
        <v>0</v>
      </c>
      <c r="L115" s="39"/>
      <c r="M115" s="61" t="s">
        <v>434</v>
      </c>
      <c r="N115" s="272">
        <f>COUNTIFS('DP1-17, 20-26 Client Data Entry'!CS:CS,M115,'DP1-17, 20-26 Client Data Entry'!K:K,"=Yes")</f>
        <v>0</v>
      </c>
      <c r="Q115" s="56"/>
      <c r="R115" s="31">
        <f>COUNTIFS('DP1-17, 20-26 Client Data Entry'!CX:CX,Q115,'DP1-17, 20-26 Client Data Entry'!K:K,"=Yes")</f>
        <v>0</v>
      </c>
    </row>
    <row r="116" spans="2:18" x14ac:dyDescent="0.35">
      <c r="B116" s="493"/>
      <c r="C116" s="61" t="s">
        <v>492</v>
      </c>
      <c r="D116" s="272">
        <f t="shared" si="0"/>
        <v>0</v>
      </c>
      <c r="E116" s="201">
        <f>COUNTIFS('DP1-17, 20-26 Client Data Entry'!CA:CA,C155,'DP1-17, 20-26 Client Data Entry'!AB:AB,"=Yes")</f>
        <v>0</v>
      </c>
      <c r="F116" s="37">
        <f>COUNTIFS('DP1-17, 20-26 Client Data Entry'!CB:CB,C155,'DP1-17, 20-26 Client Data Entry'!AB:AB,"=Yes")</f>
        <v>0</v>
      </c>
      <c r="H116" s="40"/>
      <c r="I116" s="61" t="s">
        <v>508</v>
      </c>
      <c r="J116" s="272">
        <f>COUNTIFS('DP1-17, 20-26 Client Data Entry'!CR:CR,I116,'DP1-17, 20-26 Client Data Entry'!K:K,"=Yes")</f>
        <v>0</v>
      </c>
      <c r="L116" s="39"/>
      <c r="M116" s="61" t="s">
        <v>509</v>
      </c>
      <c r="N116" s="272">
        <f>COUNTIFS('DP1-17, 20-26 Client Data Entry'!CS:CS,M116,'DP1-17, 20-26 Client Data Entry'!K:K,"=Yes")</f>
        <v>0</v>
      </c>
      <c r="Q116" s="56"/>
      <c r="R116" s="31">
        <f>COUNTIFS('DP1-17, 20-26 Client Data Entry'!CX:CX,Q116,'DP1-17, 20-26 Client Data Entry'!K:K,"=Yes")</f>
        <v>0</v>
      </c>
    </row>
    <row r="117" spans="2:18" x14ac:dyDescent="0.35">
      <c r="B117" s="40"/>
      <c r="C117" s="61" t="s">
        <v>494</v>
      </c>
      <c r="D117" s="272">
        <f t="shared" si="0"/>
        <v>0</v>
      </c>
      <c r="E117" s="201">
        <f>COUNTIFS('DP1-17, 20-26 Client Data Entry'!CA:CA,C156,'DP1-17, 20-26 Client Data Entry'!AB:AB,"=Yes")</f>
        <v>0</v>
      </c>
      <c r="F117" s="37">
        <f>COUNTIFS('DP1-17, 20-26 Client Data Entry'!CB:CB,C156,'DP1-17, 20-26 Client Data Entry'!AB:AB,"=Yes")</f>
        <v>0</v>
      </c>
      <c r="H117" s="40"/>
      <c r="I117" s="61" t="s">
        <v>510</v>
      </c>
      <c r="J117" s="272">
        <f>COUNTIFS('DP1-17, 20-26 Client Data Entry'!CR:CR,I117,'DP1-17, 20-26 Client Data Entry'!K:K,"=Yes")</f>
        <v>0</v>
      </c>
      <c r="L117" s="39"/>
      <c r="M117" s="61" t="s">
        <v>438</v>
      </c>
      <c r="N117" s="272">
        <f>COUNTIFS('DP1-17, 20-26 Client Data Entry'!CS:CS,M117,'DP1-17, 20-26 Client Data Entry'!K:K,"=Yes")</f>
        <v>0</v>
      </c>
      <c r="Q117" s="56"/>
      <c r="R117" s="31">
        <f>COUNTIFS('DP1-17, 20-26 Client Data Entry'!CX:CX,Q117,'DP1-17, 20-26 Client Data Entry'!K:K,"=Yes")</f>
        <v>0</v>
      </c>
    </row>
    <row r="118" spans="2:18" x14ac:dyDescent="0.35">
      <c r="B118" s="40"/>
      <c r="C118" s="61" t="s">
        <v>496</v>
      </c>
      <c r="D118" s="272">
        <f t="shared" si="0"/>
        <v>0</v>
      </c>
      <c r="E118" s="201">
        <f>COUNTIFS('DP1-17, 20-26 Client Data Entry'!CA:CA,C157,'DP1-17, 20-26 Client Data Entry'!AB:AB,"=Yes")</f>
        <v>0</v>
      </c>
      <c r="F118" s="37">
        <f>COUNTIFS('DP1-17, 20-26 Client Data Entry'!CB:CB,C157,'DP1-17, 20-26 Client Data Entry'!AB:AB,"=Yes")</f>
        <v>0</v>
      </c>
      <c r="H118" s="40"/>
      <c r="I118" s="61" t="s">
        <v>511</v>
      </c>
      <c r="J118" s="272">
        <f>COUNTIFS('DP1-17, 20-26 Client Data Entry'!CR:CR,I118,'DP1-17, 20-26 Client Data Entry'!K:K,"=Yes")</f>
        <v>0</v>
      </c>
      <c r="L118" s="39"/>
      <c r="M118" s="61" t="s">
        <v>440</v>
      </c>
      <c r="N118" s="272">
        <f>COUNTIFS('DP1-17, 20-26 Client Data Entry'!CS:CS,M118,'DP1-17, 20-26 Client Data Entry'!K:K,"=Yes")</f>
        <v>0</v>
      </c>
      <c r="Q118" s="56"/>
      <c r="R118" s="31">
        <f>COUNTIFS('DP1-17, 20-26 Client Data Entry'!CX:CX,Q118,'DP1-17, 20-26 Client Data Entry'!K:K,"=Yes")</f>
        <v>0</v>
      </c>
    </row>
    <row r="119" spans="2:18" x14ac:dyDescent="0.35">
      <c r="B119" s="40"/>
      <c r="C119" s="61" t="s">
        <v>497</v>
      </c>
      <c r="D119" s="272">
        <f t="shared" si="0"/>
        <v>0</v>
      </c>
      <c r="E119" s="201">
        <f>COUNTIFS('DP1-17, 20-26 Client Data Entry'!CA:CA,C158,'DP1-17, 20-26 Client Data Entry'!AB:AB,"=Yes")</f>
        <v>0</v>
      </c>
      <c r="F119" s="37">
        <f>COUNTIFS('DP1-17, 20-26 Client Data Entry'!CB:CB,C158,'DP1-17, 20-26 Client Data Entry'!AB:AB,"=Yes")</f>
        <v>0</v>
      </c>
      <c r="H119" s="40"/>
      <c r="I119" s="61" t="s">
        <v>512</v>
      </c>
      <c r="J119" s="272">
        <f>COUNTIFS('DP1-17, 20-26 Client Data Entry'!CR:CR,I119,'DP1-17, 20-26 Client Data Entry'!K:K,"=Yes")</f>
        <v>0</v>
      </c>
      <c r="L119" s="39"/>
      <c r="M119" s="61" t="s">
        <v>442</v>
      </c>
      <c r="N119" s="272">
        <f>COUNTIFS('DP1-17, 20-26 Client Data Entry'!CS:CS,M119,'DP1-17, 20-26 Client Data Entry'!K:K,"=Yes")</f>
        <v>0</v>
      </c>
      <c r="Q119" s="56"/>
      <c r="R119" s="31">
        <f>COUNTIFS('DP1-17, 20-26 Client Data Entry'!CX:CX,Q119,'DP1-17, 20-26 Client Data Entry'!K:K,"=Yes")</f>
        <v>0</v>
      </c>
    </row>
    <row r="120" spans="2:18" x14ac:dyDescent="0.35">
      <c r="B120" s="40"/>
      <c r="C120" s="61" t="s">
        <v>499</v>
      </c>
      <c r="D120" s="272">
        <f t="shared" si="0"/>
        <v>0</v>
      </c>
      <c r="E120" s="201">
        <f>COUNTIFS('DP1-17, 20-26 Client Data Entry'!CA:CA,C159,'DP1-17, 20-26 Client Data Entry'!AB:AB,"=Yes")</f>
        <v>0</v>
      </c>
      <c r="F120" s="37">
        <f>COUNTIFS('DP1-17, 20-26 Client Data Entry'!CB:CB,C159,'DP1-17, 20-26 Client Data Entry'!AB:AB,"=Yes")</f>
        <v>0</v>
      </c>
      <c r="H120" s="40"/>
      <c r="I120" s="61" t="s">
        <v>513</v>
      </c>
      <c r="J120" s="272">
        <f>COUNTIFS('DP1-17, 20-26 Client Data Entry'!CR:CR,I120,'DP1-17, 20-26 Client Data Entry'!K:K,"=Yes")</f>
        <v>0</v>
      </c>
      <c r="L120" s="39"/>
      <c r="M120" s="61" t="s">
        <v>514</v>
      </c>
      <c r="N120" s="272">
        <f>COUNTIFS('DP1-17, 20-26 Client Data Entry'!CS:CS,M120,'DP1-17, 20-26 Client Data Entry'!K:K,"=Yes")</f>
        <v>0</v>
      </c>
      <c r="Q120" s="56"/>
      <c r="R120" s="31">
        <f>COUNTIFS('DP1-17, 20-26 Client Data Entry'!CX:CX,Q120,'DP1-17, 20-26 Client Data Entry'!K:K,"=Yes")</f>
        <v>0</v>
      </c>
    </row>
    <row r="121" spans="2:18" x14ac:dyDescent="0.35">
      <c r="B121" s="40"/>
      <c r="C121" s="61" t="s">
        <v>501</v>
      </c>
      <c r="D121" s="272">
        <f t="shared" si="0"/>
        <v>0</v>
      </c>
      <c r="E121" s="201">
        <f>COUNTIFS('DP1-17, 20-26 Client Data Entry'!CA:CA,C160,'DP1-17, 20-26 Client Data Entry'!AB:AB,"=Yes")</f>
        <v>0</v>
      </c>
      <c r="F121" s="37">
        <f>COUNTIFS('DP1-17, 20-26 Client Data Entry'!CB:CB,C160,'DP1-17, 20-26 Client Data Entry'!AB:AB,"=Yes")</f>
        <v>0</v>
      </c>
      <c r="H121" s="492" t="s">
        <v>479</v>
      </c>
      <c r="I121" s="61" t="s">
        <v>515</v>
      </c>
      <c r="J121" s="272">
        <f>COUNTIFS('DP1-17, 20-26 Client Data Entry'!CR:CR,I121,'DP1-17, 20-26 Client Data Entry'!K:K,"=Yes")</f>
        <v>0</v>
      </c>
      <c r="L121" s="39"/>
      <c r="M121" s="61" t="s">
        <v>516</v>
      </c>
      <c r="N121" s="272">
        <f>COUNTIFS('DP1-17, 20-26 Client Data Entry'!CS:CS,M121,'DP1-17, 20-26 Client Data Entry'!K:K,"=Yes")</f>
        <v>0</v>
      </c>
      <c r="Q121" s="56"/>
      <c r="R121" s="31">
        <f>COUNTIFS('DP1-17, 20-26 Client Data Entry'!CX:CX,Q121,'DP1-17, 20-26 Client Data Entry'!K:K,"=Yes")</f>
        <v>0</v>
      </c>
    </row>
    <row r="122" spans="2:18" x14ac:dyDescent="0.35">
      <c r="B122" s="40"/>
      <c r="C122" s="61" t="s">
        <v>503</v>
      </c>
      <c r="D122" s="272">
        <f t="shared" si="0"/>
        <v>0</v>
      </c>
      <c r="E122" s="201">
        <f>COUNTIFS('DP1-17, 20-26 Client Data Entry'!CA:CA,C161,'DP1-17, 20-26 Client Data Entry'!AB:AB,"=Yes")</f>
        <v>0</v>
      </c>
      <c r="F122" s="37">
        <f>COUNTIFS('DP1-17, 20-26 Client Data Entry'!CB:CB,C161,'DP1-17, 20-26 Client Data Entry'!AB:AB,"=Yes")</f>
        <v>0</v>
      </c>
      <c r="H122" s="492"/>
      <c r="I122" s="61" t="s">
        <v>517</v>
      </c>
      <c r="J122" s="272">
        <f>COUNTIFS('DP1-17, 20-26 Client Data Entry'!CR:CR,I122,'DP1-17, 20-26 Client Data Entry'!K:K,"=Yes")</f>
        <v>0</v>
      </c>
      <c r="L122" s="492" t="s">
        <v>230</v>
      </c>
      <c r="M122" s="61" t="s">
        <v>446</v>
      </c>
      <c r="N122" s="272">
        <f>COUNTIFS('DP1-17, 20-26 Client Data Entry'!CS:CS,M122,'DP1-17, 20-26 Client Data Entry'!K:K,"=Yes")</f>
        <v>0</v>
      </c>
      <c r="Q122" s="56"/>
      <c r="R122" s="31">
        <f>COUNTIFS('DP1-17, 20-26 Client Data Entry'!CX:CX,Q122,'DP1-17, 20-26 Client Data Entry'!K:K,"=Yes")</f>
        <v>0</v>
      </c>
    </row>
    <row r="123" spans="2:18" ht="15" thickBot="1" x14ac:dyDescent="0.4">
      <c r="B123" s="40"/>
      <c r="C123" s="61" t="s">
        <v>504</v>
      </c>
      <c r="D123" s="272">
        <f t="shared" si="0"/>
        <v>0</v>
      </c>
      <c r="E123" s="201">
        <f>COUNTIFS('DP1-17, 20-26 Client Data Entry'!CA:CA,C162,'DP1-17, 20-26 Client Data Entry'!AB:AB,"=Yes")</f>
        <v>0</v>
      </c>
      <c r="F123" s="37">
        <f>COUNTIFS('DP1-17, 20-26 Client Data Entry'!CB:CB,C162,'DP1-17, 20-26 Client Data Entry'!AB:AB,"=Yes")</f>
        <v>0</v>
      </c>
      <c r="H123" s="492"/>
      <c r="I123" s="61" t="s">
        <v>518</v>
      </c>
      <c r="J123" s="272">
        <f>COUNTIFS('DP1-17, 20-26 Client Data Entry'!CR:CR,I123,'DP1-17, 20-26 Client Data Entry'!K:K,"=Yes")</f>
        <v>0</v>
      </c>
      <c r="L123" s="492"/>
      <c r="M123" s="61" t="s">
        <v>519</v>
      </c>
      <c r="N123" s="272">
        <f>COUNTIFS('DP1-17, 20-26 Client Data Entry'!CS:CS,M123,'DP1-17, 20-26 Client Data Entry'!K:K,"=Yes")</f>
        <v>0</v>
      </c>
      <c r="Q123" s="57"/>
      <c r="R123" s="32">
        <f>COUNTIFS('DP1-17, 20-26 Client Data Entry'!CX:CX,Q123,'DP1-17, 20-26 Client Data Entry'!K:K,"=Yes")</f>
        <v>0</v>
      </c>
    </row>
    <row r="124" spans="2:18" ht="15" thickBot="1" x14ac:dyDescent="0.4">
      <c r="B124" s="40"/>
      <c r="C124" s="61" t="s">
        <v>505</v>
      </c>
      <c r="D124" s="272">
        <f t="shared" si="0"/>
        <v>0</v>
      </c>
      <c r="E124" s="201">
        <f>COUNTIFS('DP1-17, 20-26 Client Data Entry'!CA:CA,C163,'DP1-17, 20-26 Client Data Entry'!AB:AB,"=Yes")</f>
        <v>0</v>
      </c>
      <c r="F124" s="37">
        <f>COUNTIFS('DP1-17, 20-26 Client Data Entry'!CB:CB,C163,'DP1-17, 20-26 Client Data Entry'!AB:AB,"=Yes")</f>
        <v>0</v>
      </c>
      <c r="H124" s="492"/>
      <c r="I124" s="61" t="s">
        <v>520</v>
      </c>
      <c r="J124" s="272">
        <f>COUNTIFS('DP1-17, 20-26 Client Data Entry'!CR:CR,I124,'DP1-17, 20-26 Client Data Entry'!K:K,"=Yes")</f>
        <v>0</v>
      </c>
      <c r="L124" s="492"/>
      <c r="M124" s="61" t="s">
        <v>521</v>
      </c>
      <c r="N124" s="272">
        <f>COUNTIFS('DP1-17, 20-26 Client Data Entry'!CS:CS,M124,'DP1-17, 20-26 Client Data Entry'!K:K,"=Yes")</f>
        <v>0</v>
      </c>
    </row>
    <row r="125" spans="2:18" ht="15" thickBot="1" x14ac:dyDescent="0.4">
      <c r="B125" s="40"/>
      <c r="C125" s="61" t="s">
        <v>507</v>
      </c>
      <c r="D125" s="272">
        <f t="shared" si="0"/>
        <v>0</v>
      </c>
      <c r="E125" s="201">
        <f>COUNTIFS('DP1-17, 20-26 Client Data Entry'!CA:CA,C164,'DP1-17, 20-26 Client Data Entry'!AB:AB,"=Yes")</f>
        <v>0</v>
      </c>
      <c r="F125" s="37">
        <f>COUNTIFS('DP1-17, 20-26 Client Data Entry'!CB:CB,C164,'DP1-17, 20-26 Client Data Entry'!AB:AB,"=Yes")</f>
        <v>0</v>
      </c>
      <c r="H125" s="492"/>
      <c r="I125" s="61" t="s">
        <v>522</v>
      </c>
      <c r="J125" s="272">
        <f>COUNTIFS('DP1-17, 20-26 Client Data Entry'!CR:CR,I125,'DP1-17, 20-26 Client Data Entry'!K:K,"=Yes")</f>
        <v>0</v>
      </c>
      <c r="L125" s="492"/>
      <c r="M125" s="61" t="s">
        <v>453</v>
      </c>
      <c r="N125" s="272">
        <f>COUNTIFS('DP1-17, 20-26 Client Data Entry'!CS:CS,M125,'DP1-17, 20-26 Client Data Entry'!K:K,"=Yes")</f>
        <v>0</v>
      </c>
      <c r="Q125" s="108" t="s">
        <v>523</v>
      </c>
      <c r="R125" s="107" t="s">
        <v>229</v>
      </c>
    </row>
    <row r="126" spans="2:18" x14ac:dyDescent="0.35">
      <c r="B126" s="493" t="s">
        <v>487</v>
      </c>
      <c r="C126" s="61" t="s">
        <v>508</v>
      </c>
      <c r="D126" s="272">
        <f t="shared" si="0"/>
        <v>0</v>
      </c>
      <c r="E126" s="201">
        <f>COUNTIFS('DP1-17, 20-26 Client Data Entry'!CA:CA,C165,'DP1-17, 20-26 Client Data Entry'!AB:AB,"=Yes")</f>
        <v>0</v>
      </c>
      <c r="F126" s="37">
        <f>COUNTIFS('DP1-17, 20-26 Client Data Entry'!CB:CB,C165,'DP1-17, 20-26 Client Data Entry'!AB:AB,"=Yes")</f>
        <v>0</v>
      </c>
      <c r="H126" s="492"/>
      <c r="I126" s="61" t="s">
        <v>524</v>
      </c>
      <c r="J126" s="272">
        <f>COUNTIFS('DP1-17, 20-26 Client Data Entry'!CR:CR,I126,'DP1-17, 20-26 Client Data Entry'!K:K,"=Yes")</f>
        <v>0</v>
      </c>
      <c r="L126" s="492"/>
      <c r="M126" s="61" t="s">
        <v>458</v>
      </c>
      <c r="N126" s="272">
        <f>COUNTIFS('DP1-17, 20-26 Client Data Entry'!CS:CS,M126,'DP1-17, 20-26 Client Data Entry'!K:K,"=Yes")</f>
        <v>0</v>
      </c>
      <c r="Q126" s="55" t="s">
        <v>162</v>
      </c>
      <c r="R126" s="92">
        <f>COUNTIFS('DP1-17, 20-26 Client Data Entry'!DK:DK,"Yes",'DP1-17, 20-26 Client Data Entry'!K:K,"=Yes")</f>
        <v>0</v>
      </c>
    </row>
    <row r="127" spans="2:18" x14ac:dyDescent="0.35">
      <c r="B127" s="493"/>
      <c r="C127" s="61" t="s">
        <v>510</v>
      </c>
      <c r="D127" s="272">
        <f t="shared" si="0"/>
        <v>0</v>
      </c>
      <c r="E127" s="201">
        <f>COUNTIFS('DP1-17, 20-26 Client Data Entry'!CA:CA,C166,'DP1-17, 20-26 Client Data Entry'!AB:AB,"=Yes")</f>
        <v>0</v>
      </c>
      <c r="F127" s="37">
        <f>COUNTIFS('DP1-17, 20-26 Client Data Entry'!CB:CB,C166,'DP1-17, 20-26 Client Data Entry'!AB:AB,"=Yes")</f>
        <v>0</v>
      </c>
      <c r="H127" s="492"/>
      <c r="I127" s="61" t="s">
        <v>525</v>
      </c>
      <c r="J127" s="272">
        <f>COUNTIFS('DP1-17, 20-26 Client Data Entry'!CR:CR,I127,'DP1-17, 20-26 Client Data Entry'!K:K,"=Yes")</f>
        <v>0</v>
      </c>
      <c r="L127" s="492"/>
      <c r="M127" s="61" t="s">
        <v>526</v>
      </c>
      <c r="N127" s="272">
        <f>COUNTIFS('DP1-17, 20-26 Client Data Entry'!CS:CS,M127,'DP1-17, 20-26 Client Data Entry'!K:K,"=Yes")</f>
        <v>0</v>
      </c>
      <c r="Q127" s="56" t="s">
        <v>163</v>
      </c>
      <c r="R127" s="89">
        <f>COUNTIFS('DP1-17, 20-26 Client Data Entry'!DL:DL,"Yes",'DP1-17, 20-26 Client Data Entry'!K:K,"=Yes")</f>
        <v>0</v>
      </c>
    </row>
    <row r="128" spans="2:18" x14ac:dyDescent="0.35">
      <c r="B128" s="493"/>
      <c r="C128" s="61" t="s">
        <v>511</v>
      </c>
      <c r="D128" s="272">
        <f t="shared" si="0"/>
        <v>0</v>
      </c>
      <c r="E128" s="201">
        <f>COUNTIFS('DP1-17, 20-26 Client Data Entry'!CA:CA,C167,'DP1-17, 20-26 Client Data Entry'!AB:AB,"=Yes")</f>
        <v>0</v>
      </c>
      <c r="F128" s="37">
        <f>COUNTIFS('DP1-17, 20-26 Client Data Entry'!CB:CB,C167,'DP1-17, 20-26 Client Data Entry'!AB:AB,"=Yes")</f>
        <v>0</v>
      </c>
      <c r="H128" s="492"/>
      <c r="I128" s="61" t="s">
        <v>527</v>
      </c>
      <c r="J128" s="272">
        <f>COUNTIFS('DP1-17, 20-26 Client Data Entry'!CR:CR,I128,'DP1-17, 20-26 Client Data Entry'!K:K,"=Yes")</f>
        <v>0</v>
      </c>
      <c r="L128" s="492"/>
      <c r="M128" s="61" t="s">
        <v>464</v>
      </c>
      <c r="N128" s="272">
        <f>COUNTIFS('DP1-17, 20-26 Client Data Entry'!CS:CS,M128,'DP1-17, 20-26 Client Data Entry'!K:K,"=Yes")</f>
        <v>0</v>
      </c>
      <c r="Q128" s="56" t="s">
        <v>237</v>
      </c>
      <c r="R128" s="89">
        <f>COUNTIFS('DP1-17, 20-26 Client Data Entry'!DM:DM,"Yes",'DP1-17, 20-26 Client Data Entry'!K:K,"=Yes")</f>
        <v>0</v>
      </c>
    </row>
    <row r="129" spans="2:18" x14ac:dyDescent="0.35">
      <c r="B129" s="493"/>
      <c r="C129" s="61" t="s">
        <v>512</v>
      </c>
      <c r="D129" s="272">
        <f t="shared" si="0"/>
        <v>0</v>
      </c>
      <c r="E129" s="201">
        <f>COUNTIFS('DP1-17, 20-26 Client Data Entry'!CA:CA,C168,'DP1-17, 20-26 Client Data Entry'!AB:AB,"=Yes")</f>
        <v>0</v>
      </c>
      <c r="F129" s="37">
        <f>COUNTIFS('DP1-17, 20-26 Client Data Entry'!CB:CB,C168,'DP1-17, 20-26 Client Data Entry'!AB:AB,"=Yes")</f>
        <v>0</v>
      </c>
      <c r="H129" s="492"/>
      <c r="I129" s="61" t="s">
        <v>528</v>
      </c>
      <c r="J129" s="272">
        <f>COUNTIFS('DP1-17, 20-26 Client Data Entry'!CR:CR,I129,'DP1-17, 20-26 Client Data Entry'!K:K,"=Yes")</f>
        <v>0</v>
      </c>
      <c r="L129" s="492"/>
      <c r="M129" s="61" t="s">
        <v>529</v>
      </c>
      <c r="N129" s="272">
        <f>COUNTIFS('DP1-17, 20-26 Client Data Entry'!CS:CS,M129,'DP1-17, 20-26 Client Data Entry'!K:K,"=Yes")</f>
        <v>0</v>
      </c>
      <c r="Q129" s="56" t="s">
        <v>165</v>
      </c>
      <c r="R129" s="89">
        <f>COUNTIFS('DP1-17, 20-26 Client Data Entry'!DN:DN,"Yes",'DP1-17, 20-26 Client Data Entry'!K:K,"=Yes")</f>
        <v>0</v>
      </c>
    </row>
    <row r="130" spans="2:18" x14ac:dyDescent="0.35">
      <c r="B130" s="493"/>
      <c r="C130" s="61" t="s">
        <v>513</v>
      </c>
      <c r="D130" s="272">
        <f t="shared" si="0"/>
        <v>0</v>
      </c>
      <c r="E130" s="201">
        <f>COUNTIFS('DP1-17, 20-26 Client Data Entry'!CA:CA,C169,'DP1-17, 20-26 Client Data Entry'!AB:AB,"=Yes")</f>
        <v>0</v>
      </c>
      <c r="F130" s="37">
        <f>COUNTIFS('DP1-17, 20-26 Client Data Entry'!CB:CB,C169,'DP1-17, 20-26 Client Data Entry'!AB:AB,"=Yes")</f>
        <v>0</v>
      </c>
      <c r="H130" s="492"/>
      <c r="I130" s="61" t="s">
        <v>530</v>
      </c>
      <c r="J130" s="272">
        <f>COUNTIFS('DP1-17, 20-26 Client Data Entry'!CR:CR,I130,'DP1-17, 20-26 Client Data Entry'!K:K,"=Yes")</f>
        <v>0</v>
      </c>
      <c r="L130" s="492"/>
      <c r="M130" s="61" t="s">
        <v>473</v>
      </c>
      <c r="N130" s="272">
        <f>COUNTIFS('DP1-17, 20-26 Client Data Entry'!CS:CS,M130,'DP1-17, 20-26 Client Data Entry'!K:K,"=Yes")</f>
        <v>0</v>
      </c>
      <c r="Q130" s="56" t="s">
        <v>531</v>
      </c>
      <c r="R130" s="89">
        <f>COUNTIFS('DP1-17, 20-26 Client Data Entry'!DO:DO,"Yes",'DP1-17, 20-26 Client Data Entry'!K:K,"=Yes")</f>
        <v>0</v>
      </c>
    </row>
    <row r="131" spans="2:18" ht="15" thickBot="1" x14ac:dyDescent="0.4">
      <c r="B131" s="493"/>
      <c r="C131" s="61" t="s">
        <v>515</v>
      </c>
      <c r="D131" s="272">
        <f t="shared" si="0"/>
        <v>0</v>
      </c>
      <c r="E131" s="201">
        <f>COUNTIFS('DP1-17, 20-26 Client Data Entry'!CA:CA,C170,'DP1-17, 20-26 Client Data Entry'!AB:AB,"=Yes")</f>
        <v>0</v>
      </c>
      <c r="F131" s="37">
        <f>COUNTIFS('DP1-17, 20-26 Client Data Entry'!CB:CB,C170,'DP1-17, 20-26 Client Data Entry'!AB:AB,"=Yes")</f>
        <v>0</v>
      </c>
      <c r="H131" s="492"/>
      <c r="I131" s="61" t="s">
        <v>532</v>
      </c>
      <c r="J131" s="272">
        <f>COUNTIFS('DP1-17, 20-26 Client Data Entry'!CR:CR,I131,'DP1-17, 20-26 Client Data Entry'!K:K,"=Yes")</f>
        <v>0</v>
      </c>
      <c r="L131" s="492"/>
      <c r="M131" s="61" t="s">
        <v>477</v>
      </c>
      <c r="N131" s="272">
        <f>COUNTIFS('DP1-17, 20-26 Client Data Entry'!CS:CS,M131,'DP1-17, 20-26 Client Data Entry'!K:K,"=Yes")</f>
        <v>0</v>
      </c>
      <c r="Q131" s="57" t="s">
        <v>246</v>
      </c>
      <c r="R131" s="90">
        <f>COUNTIFS('DP1-17, 20-26 Client Data Entry'!DP:DP,"Yes",'DP1-17, 20-26 Client Data Entry'!K:K,"=Yes")</f>
        <v>0</v>
      </c>
    </row>
    <row r="132" spans="2:18" ht="15" thickBot="1" x14ac:dyDescent="0.4">
      <c r="B132" s="493"/>
      <c r="C132" s="61" t="s">
        <v>517</v>
      </c>
      <c r="D132" s="272">
        <f t="shared" si="0"/>
        <v>0</v>
      </c>
      <c r="E132" s="201">
        <f>COUNTIFS('DP1-17, 20-26 Client Data Entry'!CA:CA,C171,'DP1-17, 20-26 Client Data Entry'!AB:AB,"=Yes")</f>
        <v>0</v>
      </c>
      <c r="F132" s="37">
        <f>COUNTIFS('DP1-17, 20-26 Client Data Entry'!CB:CB,C171,'DP1-17, 20-26 Client Data Entry'!AB:AB,"=Yes")</f>
        <v>0</v>
      </c>
      <c r="H132" s="40"/>
      <c r="I132" s="61" t="s">
        <v>533</v>
      </c>
      <c r="J132" s="272">
        <f>COUNTIFS('DP1-17, 20-26 Client Data Entry'!CR:CR,I132,'DP1-17, 20-26 Client Data Entry'!K:K,"=Yes")</f>
        <v>0</v>
      </c>
      <c r="L132" s="492"/>
      <c r="M132" s="275" t="s">
        <v>534</v>
      </c>
      <c r="N132" s="272">
        <f>COUNTIFS('DP1-17, 20-26 Client Data Entry'!CS:CS,M132,'DP1-17, 20-26 Client Data Entry'!K:K,"=Yes")</f>
        <v>0</v>
      </c>
      <c r="R132" s="48"/>
    </row>
    <row r="133" spans="2:18" ht="15" thickBot="1" x14ac:dyDescent="0.4">
      <c r="B133" s="493"/>
      <c r="C133" s="61" t="s">
        <v>518</v>
      </c>
      <c r="D133" s="272">
        <f t="shared" si="0"/>
        <v>0</v>
      </c>
      <c r="E133" s="201">
        <f>COUNTIFS('DP1-17, 20-26 Client Data Entry'!CA:CA,C172,'DP1-17, 20-26 Client Data Entry'!AB:AB,"=Yes")</f>
        <v>0</v>
      </c>
      <c r="F133" s="37">
        <f>COUNTIFS('DP1-17, 20-26 Client Data Entry'!CB:CB,C172,'DP1-17, 20-26 Client Data Entry'!AB:AB,"=Yes")</f>
        <v>0</v>
      </c>
      <c r="H133" s="40"/>
      <c r="I133" s="61" t="s">
        <v>535</v>
      </c>
      <c r="J133" s="272">
        <f>COUNTIFS('DP1-17, 20-26 Client Data Entry'!CR:CR,I133,'DP1-17, 20-26 Client Data Entry'!K:K,"=Yes")</f>
        <v>0</v>
      </c>
      <c r="L133" s="39"/>
      <c r="M133" s="275" t="s">
        <v>183</v>
      </c>
      <c r="N133" s="272">
        <f>COUNTIFS('DP1-17, 20-26 Client Data Entry'!CS:CS,M133,'DP1-17, 20-26 Client Data Entry'!K:K,"=Yes")</f>
        <v>0</v>
      </c>
      <c r="Q133" s="108" t="s">
        <v>536</v>
      </c>
      <c r="R133" s="107" t="s">
        <v>229</v>
      </c>
    </row>
    <row r="134" spans="2:18" ht="15" thickBot="1" x14ac:dyDescent="0.4">
      <c r="B134" s="493"/>
      <c r="C134" s="61" t="s">
        <v>520</v>
      </c>
      <c r="D134" s="272">
        <f t="shared" si="0"/>
        <v>0</v>
      </c>
      <c r="E134" s="201">
        <f>COUNTIFS('DP1-17, 20-26 Client Data Entry'!CA:CA,C173,'DP1-17, 20-26 Client Data Entry'!AB:AB,"=Yes")</f>
        <v>0</v>
      </c>
      <c r="F134" s="37">
        <f>COUNTIFS('DP1-17, 20-26 Client Data Entry'!CB:CB,C173,'DP1-17, 20-26 Client Data Entry'!AB:AB,"=Yes")</f>
        <v>0</v>
      </c>
      <c r="H134" s="40"/>
      <c r="I134" s="61" t="s">
        <v>537</v>
      </c>
      <c r="J134" s="272">
        <f>COUNTIFS('DP1-17, 20-26 Client Data Entry'!CR:CR,I134,'DP1-17, 20-26 Client Data Entry'!K:K,"=Yes")</f>
        <v>0</v>
      </c>
      <c r="L134" s="39"/>
      <c r="M134" s="62" t="s">
        <v>449</v>
      </c>
      <c r="N134" s="273">
        <f>COUNTIFS('DP1-17, 20-26 Client Data Entry'!CS:CS,M134,'DP1-17, 20-26 Client Data Entry'!K:K,"=Yes")</f>
        <v>0</v>
      </c>
      <c r="P134" s="40"/>
      <c r="Q134" s="55" t="s">
        <v>207</v>
      </c>
      <c r="R134" s="92">
        <f>SUMIF('DP 18 Training Data Entry'!Q:Q,"Yes",'DP 18 Training Data Entry'!E:E)</f>
        <v>0</v>
      </c>
    </row>
    <row r="135" spans="2:18" ht="15" thickBot="1" x14ac:dyDescent="0.4">
      <c r="B135" s="493"/>
      <c r="C135" s="61" t="s">
        <v>522</v>
      </c>
      <c r="D135" s="272">
        <f t="shared" ref="D135:D150" si="1">E95+F95</f>
        <v>0</v>
      </c>
      <c r="E135" s="201">
        <f>COUNTIFS('DP1-17, 20-26 Client Data Entry'!CA:CA,C174,'DP1-17, 20-26 Client Data Entry'!AB:AB,"=Yes")</f>
        <v>0</v>
      </c>
      <c r="F135" s="37">
        <f>COUNTIFS('DP1-17, 20-26 Client Data Entry'!CB:CB,C174,'DP1-17, 20-26 Client Data Entry'!AB:AB,"=Yes")</f>
        <v>0</v>
      </c>
      <c r="H135" s="40"/>
      <c r="I135" s="61" t="s">
        <v>538</v>
      </c>
      <c r="J135" s="272">
        <f>COUNTIFS('DP1-17, 20-26 Client Data Entry'!CR:CR,I135,'DP1-17, 20-26 Client Data Entry'!K:K,"=Yes")</f>
        <v>0</v>
      </c>
      <c r="P135" s="40"/>
      <c r="Q135" s="56" t="s">
        <v>208</v>
      </c>
      <c r="R135" s="89">
        <f>SUMIF('DP 18 Training Data Entry'!Q:Q,"Yes",'DP 18 Training Data Entry'!F:F)</f>
        <v>0</v>
      </c>
    </row>
    <row r="136" spans="2:18" ht="29.5" thickBot="1" x14ac:dyDescent="0.4">
      <c r="B136" s="493"/>
      <c r="C136" s="61" t="s">
        <v>524</v>
      </c>
      <c r="D136" s="272">
        <f t="shared" si="1"/>
        <v>0</v>
      </c>
      <c r="E136" s="201">
        <f>COUNTIFS('DP1-17, 20-26 Client Data Entry'!CA:CA,C175,'DP1-17, 20-26 Client Data Entry'!AB:AB,"=Yes")</f>
        <v>0</v>
      </c>
      <c r="F136" s="37">
        <f>COUNTIFS('DP1-17, 20-26 Client Data Entry'!CB:CB,C175,'DP1-17, 20-26 Client Data Entry'!AB:AB,"=Yes")</f>
        <v>0</v>
      </c>
      <c r="H136" s="40"/>
      <c r="I136" s="61" t="s">
        <v>539</v>
      </c>
      <c r="J136" s="272">
        <f>COUNTIFS('DP1-17, 20-26 Client Data Entry'!CR:CR,I136,'DP1-17, 20-26 Client Data Entry'!K:K,"=Yes")</f>
        <v>0</v>
      </c>
      <c r="M136" s="216" t="s">
        <v>540</v>
      </c>
      <c r="N136" s="113" t="s">
        <v>229</v>
      </c>
      <c r="P136" s="40"/>
      <c r="Q136" s="61" t="s">
        <v>541</v>
      </c>
      <c r="R136" s="274">
        <f>SUMIF('DP 18 Training Data Entry'!Q:Q,"Yes",'DP 18 Training Data Entry'!G:G)</f>
        <v>0</v>
      </c>
    </row>
    <row r="137" spans="2:18" x14ac:dyDescent="0.35">
      <c r="B137" s="493"/>
      <c r="C137" s="61" t="s">
        <v>525</v>
      </c>
      <c r="D137" s="272">
        <f t="shared" si="1"/>
        <v>0</v>
      </c>
      <c r="E137" s="201">
        <f>COUNTIFS('DP1-17, 20-26 Client Data Entry'!CA:CA,C176,'DP1-17, 20-26 Client Data Entry'!AB:AB,"=Yes")</f>
        <v>0</v>
      </c>
      <c r="F137" s="37">
        <f>COUNTIFS('DP1-17, 20-26 Client Data Entry'!CB:CB,C176,'DP1-17, 20-26 Client Data Entry'!AB:AB,"=Yes")</f>
        <v>0</v>
      </c>
      <c r="H137" s="40"/>
      <c r="I137" s="61" t="s">
        <v>542</v>
      </c>
      <c r="J137" s="272">
        <f>COUNTIFS('DP1-17, 20-26 Client Data Entry'!CR:CR,I137,'DP1-17, 20-26 Client Data Entry'!K:K,"=Yes")</f>
        <v>0</v>
      </c>
      <c r="M137" s="214" cm="1">
        <f t="array" ref="M137">_xlfn.UNIQUE('DP1-17, 20-26 Client Data Entry'!CT4:CT2000)</f>
        <v>0</v>
      </c>
      <c r="N137" s="33"/>
      <c r="P137" s="40"/>
      <c r="Q137" s="56" t="s">
        <v>210</v>
      </c>
      <c r="R137" s="89">
        <f>SUMIF('DP 18 Training Data Entry'!Q:Q,"Yes",'DP 18 Training Data Entry'!H:H)</f>
        <v>0</v>
      </c>
    </row>
    <row r="138" spans="2:18" x14ac:dyDescent="0.35">
      <c r="B138" s="493"/>
      <c r="C138" s="61" t="s">
        <v>527</v>
      </c>
      <c r="D138" s="272">
        <f t="shared" si="1"/>
        <v>0</v>
      </c>
      <c r="E138" s="201">
        <f>COUNTIFS('DP1-17, 20-26 Client Data Entry'!CA:CA,C177,'DP1-17, 20-26 Client Data Entry'!AB:AB,"=Yes")</f>
        <v>0</v>
      </c>
      <c r="F138" s="37">
        <f>COUNTIFS('DP1-17, 20-26 Client Data Entry'!CB:CB,C177,'DP1-17, 20-26 Client Data Entry'!AB:AB,"=Yes")</f>
        <v>0</v>
      </c>
      <c r="H138" s="40"/>
      <c r="I138" s="61" t="s">
        <v>543</v>
      </c>
      <c r="J138" s="272">
        <f>COUNTIFS('DP1-17, 20-26 Client Data Entry'!CR:CR,I138,'DP1-17, 20-26 Client Data Entry'!K:K,"=Yes")</f>
        <v>0</v>
      </c>
      <c r="M138" s="56"/>
      <c r="N138" s="31">
        <f>COUNTIFS('DP1-17, 20-26 Client Data Entry'!CT:CT,M138,'DP1-17, 20-26 Client Data Entry'!K:K,"=Yes")</f>
        <v>0</v>
      </c>
      <c r="P138" s="40"/>
      <c r="Q138" s="56" t="s">
        <v>165</v>
      </c>
      <c r="R138" s="89">
        <f>SUMIF('DP 18 Training Data Entry'!Q:Q,"Yes",'DP 18 Training Data Entry'!I:I)</f>
        <v>0</v>
      </c>
    </row>
    <row r="139" spans="2:18" x14ac:dyDescent="0.35">
      <c r="B139" s="493"/>
      <c r="C139" s="61" t="s">
        <v>528</v>
      </c>
      <c r="D139" s="272">
        <f t="shared" si="1"/>
        <v>0</v>
      </c>
      <c r="E139" s="201">
        <f>COUNTIFS('DP1-17, 20-26 Client Data Entry'!CA:CA,C178,'DP1-17, 20-26 Client Data Entry'!AB:AB,"=Yes")</f>
        <v>0</v>
      </c>
      <c r="F139" s="37">
        <f>COUNTIFS('DP1-17, 20-26 Client Data Entry'!CB:CB,C178,'DP1-17, 20-26 Client Data Entry'!AB:AB,"=Yes")</f>
        <v>0</v>
      </c>
      <c r="H139" s="40"/>
      <c r="I139" s="61" t="s">
        <v>544</v>
      </c>
      <c r="J139" s="272">
        <f>COUNTIFS('DP1-17, 20-26 Client Data Entry'!CR:CR,I139,'DP1-17, 20-26 Client Data Entry'!K:K,"=Yes")</f>
        <v>0</v>
      </c>
      <c r="M139" s="56"/>
      <c r="N139" s="31">
        <f>COUNTIFS('DP1-17, 20-26 Client Data Entry'!CT:CT,M139,'DP1-17, 20-26 Client Data Entry'!K:K,"=Yes")</f>
        <v>0</v>
      </c>
      <c r="P139" s="40"/>
      <c r="Q139" s="56" t="s">
        <v>211</v>
      </c>
      <c r="R139" s="89">
        <f>SUMIF('DP 18 Training Data Entry'!Q:Q,"Yes",'DP 18 Training Data Entry'!J:J)</f>
        <v>0</v>
      </c>
    </row>
    <row r="140" spans="2:18" x14ac:dyDescent="0.35">
      <c r="B140" s="493"/>
      <c r="C140" s="61" t="s">
        <v>530</v>
      </c>
      <c r="D140" s="272">
        <f t="shared" si="1"/>
        <v>0</v>
      </c>
      <c r="E140" s="201">
        <f>COUNTIFS('DP1-17, 20-26 Client Data Entry'!CA:CA,C179,'DP1-17, 20-26 Client Data Entry'!AB:AB,"=Yes")</f>
        <v>0</v>
      </c>
      <c r="F140" s="37">
        <f>COUNTIFS('DP1-17, 20-26 Client Data Entry'!CB:CB,C179,'DP1-17, 20-26 Client Data Entry'!AB:AB,"=Yes")</f>
        <v>0</v>
      </c>
      <c r="H140" s="40"/>
      <c r="I140" s="61" t="s">
        <v>545</v>
      </c>
      <c r="J140" s="272">
        <f>COUNTIFS('DP1-17, 20-26 Client Data Entry'!CR:CR,I140,'DP1-17, 20-26 Client Data Entry'!K:K,"=Yes")</f>
        <v>0</v>
      </c>
      <c r="M140" s="56"/>
      <c r="N140" s="31">
        <f>COUNTIFS('DP1-17, 20-26 Client Data Entry'!CT:CT,M140,'DP1-17, 20-26 Client Data Entry'!K:K,"=Yes")</f>
        <v>0</v>
      </c>
      <c r="P140" s="40"/>
      <c r="Q140" s="56" t="s">
        <v>212</v>
      </c>
      <c r="R140" s="89">
        <f>SUMIF('DP 18 Training Data Entry'!Q:Q,"Yes",'DP 18 Training Data Entry'!K:K)</f>
        <v>0</v>
      </c>
    </row>
    <row r="141" spans="2:18" x14ac:dyDescent="0.35">
      <c r="B141" s="493"/>
      <c r="C141" s="61" t="s">
        <v>532</v>
      </c>
      <c r="D141" s="272">
        <f t="shared" si="1"/>
        <v>0</v>
      </c>
      <c r="E141" s="201">
        <f>COUNTIFS('DP1-17, 20-26 Client Data Entry'!CA:CA,C180,'DP1-17, 20-26 Client Data Entry'!AB:AB,"=Yes")</f>
        <v>0</v>
      </c>
      <c r="F141" s="37">
        <f>COUNTIFS('DP1-17, 20-26 Client Data Entry'!CB:CB,C180,'DP1-17, 20-26 Client Data Entry'!AB:AB,"=Yes")</f>
        <v>0</v>
      </c>
      <c r="H141" s="492" t="s">
        <v>479</v>
      </c>
      <c r="I141" s="61" t="s">
        <v>546</v>
      </c>
      <c r="J141" s="272">
        <f>COUNTIFS('DP1-17, 20-26 Client Data Entry'!CR:CR,I141,'DP1-17, 20-26 Client Data Entry'!K:K,"=Yes")</f>
        <v>0</v>
      </c>
      <c r="M141" s="56"/>
      <c r="N141" s="31">
        <f>COUNTIFS('DP1-17, 20-26 Client Data Entry'!CT:CT,M141,'DP1-17, 20-26 Client Data Entry'!K:K,"=Yes")</f>
        <v>0</v>
      </c>
      <c r="P141" s="40"/>
      <c r="Q141" s="56" t="s">
        <v>213</v>
      </c>
      <c r="R141" s="89">
        <f>SUMIF('DP 18 Training Data Entry'!Q:Q,"Yes",'DP 18 Training Data Entry'!M:M)</f>
        <v>0</v>
      </c>
    </row>
    <row r="142" spans="2:18" ht="15" thickBot="1" x14ac:dyDescent="0.4">
      <c r="B142" s="493"/>
      <c r="C142" s="61" t="s">
        <v>533</v>
      </c>
      <c r="D142" s="272">
        <f t="shared" si="1"/>
        <v>0</v>
      </c>
      <c r="E142" s="201">
        <f>COUNTIFS('DP1-17, 20-26 Client Data Entry'!CA:CA,C181,'DP1-17, 20-26 Client Data Entry'!AB:AB,"=Yes")</f>
        <v>0</v>
      </c>
      <c r="F142" s="37">
        <f>COUNTIFS('DP1-17, 20-26 Client Data Entry'!CB:CB,C181,'DP1-17, 20-26 Client Data Entry'!AB:AB,"=Yes")</f>
        <v>0</v>
      </c>
      <c r="H142" s="492"/>
      <c r="I142" s="61" t="s">
        <v>547</v>
      </c>
      <c r="J142" s="272">
        <f>COUNTIFS('DP1-17, 20-26 Client Data Entry'!CR:CR,I142,'DP1-17, 20-26 Client Data Entry'!K:K,"=Yes")</f>
        <v>0</v>
      </c>
      <c r="M142" s="56"/>
      <c r="N142" s="31">
        <f>COUNTIFS('DP1-17, 20-26 Client Data Entry'!CT:CT,M142,'DP1-17, 20-26 Client Data Entry'!K:K,"=Yes")</f>
        <v>0</v>
      </c>
      <c r="P142" s="40"/>
      <c r="Q142" s="57" t="s">
        <v>183</v>
      </c>
      <c r="R142" s="90">
        <f>SUMIF('DP 18 Training Data Entry'!Q:Q,"Yes",'DP 18 Training Data Entry'!N:N)</f>
        <v>0</v>
      </c>
    </row>
    <row r="143" spans="2:18" ht="15" thickBot="1" x14ac:dyDescent="0.4">
      <c r="B143" s="493"/>
      <c r="C143" s="61" t="s">
        <v>535</v>
      </c>
      <c r="D143" s="272">
        <f t="shared" si="1"/>
        <v>0</v>
      </c>
      <c r="E143" s="201">
        <f>COUNTIFS('DP1-17, 20-26 Client Data Entry'!CA:CA,C182,'DP1-17, 20-26 Client Data Entry'!AB:AB,"=Yes")</f>
        <v>0</v>
      </c>
      <c r="F143" s="37">
        <f>COUNTIFS('DP1-17, 20-26 Client Data Entry'!CB:CB,C182,'DP1-17, 20-26 Client Data Entry'!AB:AB,"=Yes")</f>
        <v>0</v>
      </c>
      <c r="H143" s="492"/>
      <c r="I143" s="61" t="s">
        <v>548</v>
      </c>
      <c r="J143" s="272">
        <f>COUNTIFS('DP1-17, 20-26 Client Data Entry'!CR:CR,I143,'DP1-17, 20-26 Client Data Entry'!K:K,"=Yes")</f>
        <v>0</v>
      </c>
      <c r="M143" s="56"/>
      <c r="N143" s="31">
        <f>COUNTIFS('DP1-17, 20-26 Client Data Entry'!CT:CT,M143,'DP1-17, 20-26 Client Data Entry'!K:K,"=Yes")</f>
        <v>0</v>
      </c>
      <c r="P143" s="40"/>
      <c r="Q143" s="285"/>
      <c r="R143" s="40"/>
    </row>
    <row r="144" spans="2:18" ht="29.5" thickBot="1" x14ac:dyDescent="0.4">
      <c r="B144" s="493"/>
      <c r="C144" s="61" t="s">
        <v>537</v>
      </c>
      <c r="D144" s="272">
        <f t="shared" si="1"/>
        <v>0</v>
      </c>
      <c r="E144" s="201">
        <f>COUNTIFS('DP1-17, 20-26 Client Data Entry'!CA:CA,C183,'DP1-17, 20-26 Client Data Entry'!AB:AB,"=Yes")</f>
        <v>0</v>
      </c>
      <c r="F144" s="37">
        <f>COUNTIFS('DP1-17, 20-26 Client Data Entry'!CB:CB,C183,'DP1-17, 20-26 Client Data Entry'!AB:AB,"=Yes")</f>
        <v>0</v>
      </c>
      <c r="H144" s="492"/>
      <c r="I144" s="61" t="s">
        <v>550</v>
      </c>
      <c r="J144" s="272">
        <f>COUNTIFS('DP1-17, 20-26 Client Data Entry'!CR:CR,I144,'DP1-17, 20-26 Client Data Entry'!K:K,"=Yes")</f>
        <v>0</v>
      </c>
      <c r="M144" s="56"/>
      <c r="N144" s="31">
        <f>COUNTIFS('DP1-17, 20-26 Client Data Entry'!CT:CT,M144,'DP1-17, 20-26 Client Data Entry'!K:K,"=Yes")</f>
        <v>0</v>
      </c>
      <c r="P144" s="40"/>
      <c r="Q144" s="216" t="s">
        <v>549</v>
      </c>
      <c r="R144" s="113" t="s">
        <v>229</v>
      </c>
    </row>
    <row r="145" spans="2:18" x14ac:dyDescent="0.35">
      <c r="B145" s="493"/>
      <c r="C145" s="61" t="s">
        <v>538</v>
      </c>
      <c r="D145" s="272">
        <f t="shared" si="1"/>
        <v>0</v>
      </c>
      <c r="E145" s="201">
        <f>COUNTIFS('DP1-17, 20-26 Client Data Entry'!CA:CA,C184,'DP1-17, 20-26 Client Data Entry'!AB:AB,"=Yes")</f>
        <v>0</v>
      </c>
      <c r="F145" s="37">
        <f>COUNTIFS('DP1-17, 20-26 Client Data Entry'!CB:CB,C184,'DP1-17, 20-26 Client Data Entry'!AB:AB,"=Yes")</f>
        <v>0</v>
      </c>
      <c r="H145" s="492"/>
      <c r="I145" s="61" t="s">
        <v>551</v>
      </c>
      <c r="J145" s="272">
        <f>COUNTIFS('DP1-17, 20-26 Client Data Entry'!CR:CR,I145,'DP1-17, 20-26 Client Data Entry'!K:K,"=Yes")</f>
        <v>0</v>
      </c>
      <c r="M145" s="56"/>
      <c r="N145" s="31">
        <f>COUNTIFS('DP1-17, 20-26 Client Data Entry'!CT:CT,M145,'DP1-17, 20-26 Client Data Entry'!K:K,"=Yes")</f>
        <v>0</v>
      </c>
      <c r="P145" s="40"/>
      <c r="Q145" s="214" t="str" cm="1">
        <f t="array" ref="Q145:Q146">_xlfn.UNIQUE('DP 18 Training Data Entry'!T4:T501)</f>
        <v>If other, please specify</v>
      </c>
      <c r="R145" s="33"/>
    </row>
    <row r="146" spans="2:18" x14ac:dyDescent="0.35">
      <c r="B146" s="493"/>
      <c r="C146" s="61" t="s">
        <v>539</v>
      </c>
      <c r="D146" s="272">
        <f t="shared" si="1"/>
        <v>0</v>
      </c>
      <c r="E146" s="201">
        <f>COUNTIFS('DP1-17, 20-26 Client Data Entry'!CA:CA,C185,'DP1-17, 20-26 Client Data Entry'!AB:AB,"=Yes")</f>
        <v>0</v>
      </c>
      <c r="F146" s="37">
        <f>COUNTIFS('DP1-17, 20-26 Client Data Entry'!CB:CB,C185,'DP1-17, 20-26 Client Data Entry'!AB:AB,"=Yes")</f>
        <v>0</v>
      </c>
      <c r="H146" s="492"/>
      <c r="I146" s="61" t="s">
        <v>552</v>
      </c>
      <c r="J146" s="272">
        <f>COUNTIFS('DP1-17, 20-26 Client Data Entry'!CR:CR,I146,'DP1-17, 20-26 Client Data Entry'!K:K,"=Yes")</f>
        <v>0</v>
      </c>
      <c r="M146" s="56"/>
      <c r="N146" s="31">
        <f>COUNTIFS('DP1-17, 20-26 Client Data Entry'!CT:CT,M146,'DP1-17, 20-26 Client Data Entry'!K:K,"=Yes")</f>
        <v>0</v>
      </c>
      <c r="P146" s="40"/>
      <c r="Q146" s="56">
        <v>0</v>
      </c>
      <c r="R146" s="268">
        <f>SUMIFS('DP 18 Training Data Entry'!N:N,'DP 18 Training Data Entry'!T:T,Q146,'DP 18 Training Data Entry'!Q:Q,"YES")</f>
        <v>0</v>
      </c>
    </row>
    <row r="147" spans="2:18" x14ac:dyDescent="0.35">
      <c r="B147" s="493"/>
      <c r="C147" s="61" t="s">
        <v>542</v>
      </c>
      <c r="D147" s="272">
        <f t="shared" si="1"/>
        <v>0</v>
      </c>
      <c r="E147" s="201">
        <f>COUNTIFS('DP1-17, 20-26 Client Data Entry'!CA:CA,C186,'DP1-17, 20-26 Client Data Entry'!AB:AB,"=Yes")</f>
        <v>0</v>
      </c>
      <c r="F147" s="37">
        <f>COUNTIFS('DP1-17, 20-26 Client Data Entry'!CB:CB,C186,'DP1-17, 20-26 Client Data Entry'!AB:AB,"=Yes")</f>
        <v>0</v>
      </c>
      <c r="H147" s="492"/>
      <c r="I147" s="61" t="s">
        <v>553</v>
      </c>
      <c r="J147" s="272">
        <f>COUNTIFS('DP1-17, 20-26 Client Data Entry'!CR:CR,I147,'DP1-17, 20-26 Client Data Entry'!K:K,"=Yes")</f>
        <v>0</v>
      </c>
      <c r="M147" s="56"/>
      <c r="N147" s="31">
        <f>COUNTIFS('DP1-17, 20-26 Client Data Entry'!CT:CT,M147,'DP1-17, 20-26 Client Data Entry'!K:K,"=Yes")</f>
        <v>0</v>
      </c>
      <c r="P147" s="40"/>
      <c r="Q147" s="56"/>
      <c r="R147" s="268">
        <f>SUMIFS('DP 18 Training Data Entry'!N:N,'DP 18 Training Data Entry'!T:T,Q147,'DP 18 Training Data Entry'!Q:Q,"YES")</f>
        <v>0</v>
      </c>
    </row>
    <row r="148" spans="2:18" x14ac:dyDescent="0.35">
      <c r="B148" s="493"/>
      <c r="C148" s="61" t="s">
        <v>543</v>
      </c>
      <c r="D148" s="272">
        <f t="shared" si="1"/>
        <v>0</v>
      </c>
      <c r="E148" s="201">
        <f>COUNTIFS('DP1-17, 20-26 Client Data Entry'!CA:CA,C187,'DP1-17, 20-26 Client Data Entry'!AB:AB,"=Yes")</f>
        <v>0</v>
      </c>
      <c r="F148" s="37">
        <f>COUNTIFS('DP1-17, 20-26 Client Data Entry'!CB:CB,C187,'DP1-17, 20-26 Client Data Entry'!AB:AB,"=Yes")</f>
        <v>0</v>
      </c>
      <c r="H148" s="492"/>
      <c r="I148" s="61" t="s">
        <v>554</v>
      </c>
      <c r="J148" s="272">
        <f>COUNTIFS('DP1-17, 20-26 Client Data Entry'!CR:CR,I148,'DP1-17, 20-26 Client Data Entry'!K:K,"=Yes")</f>
        <v>0</v>
      </c>
      <c r="M148" s="56"/>
      <c r="N148" s="31">
        <f>COUNTIFS('DP1-17, 20-26 Client Data Entry'!CT:CT,M148,'DP1-17, 20-26 Client Data Entry'!K:K,"=Yes")</f>
        <v>0</v>
      </c>
      <c r="P148" s="40"/>
      <c r="Q148" s="56"/>
      <c r="R148" s="268">
        <f>SUMIFS('DP 18 Training Data Entry'!N:N,'DP 18 Training Data Entry'!T:T,Q148,'DP 18 Training Data Entry'!Q:Q,"YES")</f>
        <v>0</v>
      </c>
    </row>
    <row r="149" spans="2:18" x14ac:dyDescent="0.35">
      <c r="B149" s="40"/>
      <c r="C149" s="61" t="s">
        <v>544</v>
      </c>
      <c r="D149" s="272">
        <f t="shared" si="1"/>
        <v>0</v>
      </c>
      <c r="E149" s="201">
        <f>COUNTIFS('DP1-17, 20-26 Client Data Entry'!CA:CA,C188,'DP1-17, 20-26 Client Data Entry'!AB:AB,"=Yes")</f>
        <v>0</v>
      </c>
      <c r="F149" s="37">
        <f>COUNTIFS('DP1-17, 20-26 Client Data Entry'!CB:CB,C188,'DP1-17, 20-26 Client Data Entry'!AB:AB,"=Yes")</f>
        <v>0</v>
      </c>
      <c r="H149" s="492"/>
      <c r="I149" s="61" t="s">
        <v>555</v>
      </c>
      <c r="J149" s="272">
        <f>COUNTIFS('DP1-17, 20-26 Client Data Entry'!CR:CR,I149,'DP1-17, 20-26 Client Data Entry'!K:K,"=Yes")</f>
        <v>0</v>
      </c>
      <c r="M149" s="56"/>
      <c r="N149" s="31">
        <f>COUNTIFS('DP1-17, 20-26 Client Data Entry'!CT:CT,M149,'DP1-17, 20-26 Client Data Entry'!K:K,"=Yes")</f>
        <v>0</v>
      </c>
      <c r="P149" s="40"/>
      <c r="Q149" s="56"/>
      <c r="R149" s="268">
        <f>SUMIFS('DP 18 Training Data Entry'!N:N,'DP 18 Training Data Entry'!T:T,Q149,'DP 18 Training Data Entry'!Q:Q,"YES")</f>
        <v>0</v>
      </c>
    </row>
    <row r="150" spans="2:18" x14ac:dyDescent="0.35">
      <c r="B150" s="40"/>
      <c r="C150" s="61" t="s">
        <v>545</v>
      </c>
      <c r="D150" s="272">
        <f t="shared" si="1"/>
        <v>0</v>
      </c>
      <c r="E150" s="201">
        <f>COUNTIFS('DP1-17, 20-26 Client Data Entry'!CA:CA,C189,'DP1-17, 20-26 Client Data Entry'!AB:AB,"=Yes")</f>
        <v>0</v>
      </c>
      <c r="F150" s="37">
        <f>COUNTIFS('DP1-17, 20-26 Client Data Entry'!CB:CB,C189,'DP1-17, 20-26 Client Data Entry'!AB:AB,"=Yes")</f>
        <v>0</v>
      </c>
      <c r="H150" s="492"/>
      <c r="I150" s="61" t="s">
        <v>556</v>
      </c>
      <c r="J150" s="272">
        <f>COUNTIFS('DP1-17, 20-26 Client Data Entry'!CR:CR,I150,'DP1-17, 20-26 Client Data Entry'!K:K,"=Yes")</f>
        <v>0</v>
      </c>
      <c r="M150" s="56"/>
      <c r="N150" s="31">
        <f>COUNTIFS('DP1-17, 20-26 Client Data Entry'!CT:CT,M150,'DP1-17, 20-26 Client Data Entry'!K:K,"=Yes")</f>
        <v>0</v>
      </c>
      <c r="P150" s="40"/>
      <c r="Q150" s="56"/>
      <c r="R150" s="268">
        <f>SUMIFS('DP 18 Training Data Entry'!N:N,'DP 18 Training Data Entry'!T:T,Q150,'DP 18 Training Data Entry'!Q:Q,"YES")</f>
        <v>0</v>
      </c>
    </row>
    <row r="151" spans="2:18" x14ac:dyDescent="0.35">
      <c r="B151" s="40"/>
      <c r="C151" s="61" t="s">
        <v>546</v>
      </c>
      <c r="D151" s="272">
        <f t="shared" ref="D151:D165" si="2">E112+F112</f>
        <v>0</v>
      </c>
      <c r="E151" s="201">
        <f>COUNTIFS('DP1-17, 20-26 Client Data Entry'!CA:CA,C190,'DP1-17, 20-26 Client Data Entry'!AB:AB,"=Yes")</f>
        <v>0</v>
      </c>
      <c r="F151" s="37">
        <f>COUNTIFS('DP1-17, 20-26 Client Data Entry'!CB:CB,C190,'DP1-17, 20-26 Client Data Entry'!AB:AB,"=Yes")</f>
        <v>0</v>
      </c>
      <c r="H151" s="492"/>
      <c r="I151" s="61" t="s">
        <v>557</v>
      </c>
      <c r="J151" s="272">
        <f>COUNTIFS('DP1-17, 20-26 Client Data Entry'!CR:CR,I151,'DP1-17, 20-26 Client Data Entry'!K:K,"=Yes")</f>
        <v>0</v>
      </c>
      <c r="M151" s="56"/>
      <c r="N151" s="31">
        <f>COUNTIFS('DP1-17, 20-26 Client Data Entry'!CT:CT,M151,'DP1-17, 20-26 Client Data Entry'!K:K,"=Yes")</f>
        <v>0</v>
      </c>
      <c r="P151" s="40"/>
      <c r="Q151" s="56"/>
      <c r="R151" s="268">
        <f>SUMIFS('DP 18 Training Data Entry'!N:N,'DP 18 Training Data Entry'!T:T,Q151,'DP 18 Training Data Entry'!Q:Q,"YES")</f>
        <v>0</v>
      </c>
    </row>
    <row r="152" spans="2:18" x14ac:dyDescent="0.35">
      <c r="B152" s="40"/>
      <c r="C152" s="61" t="s">
        <v>547</v>
      </c>
      <c r="D152" s="272">
        <f t="shared" si="2"/>
        <v>0</v>
      </c>
      <c r="E152" s="201">
        <f>COUNTIFS('DP1-17, 20-26 Client Data Entry'!CA:CA,C191,'DP1-17, 20-26 Client Data Entry'!AB:AB,"=Yes")</f>
        <v>0</v>
      </c>
      <c r="F152" s="37">
        <f>COUNTIFS('DP1-17, 20-26 Client Data Entry'!CB:CB,C191,'DP1-17, 20-26 Client Data Entry'!AB:AB,"=Yes")</f>
        <v>0</v>
      </c>
      <c r="H152" s="40"/>
      <c r="I152" s="61" t="s">
        <v>558</v>
      </c>
      <c r="J152" s="272">
        <f>COUNTIFS('DP1-17, 20-26 Client Data Entry'!CR:CR,I152,'DP1-17, 20-26 Client Data Entry'!K:K,"=Yes")</f>
        <v>0</v>
      </c>
      <c r="M152" s="56"/>
      <c r="N152" s="31">
        <f>COUNTIFS('DP1-17, 20-26 Client Data Entry'!CT:CT,M152,'DP1-17, 20-26 Client Data Entry'!K:K,"=Yes")</f>
        <v>0</v>
      </c>
      <c r="P152" s="40"/>
      <c r="Q152" s="56"/>
      <c r="R152" s="268">
        <f>SUMIFS('DP 18 Training Data Entry'!N:N,'DP 18 Training Data Entry'!T:T,Q152,'DP 18 Training Data Entry'!Q:Q,"YES")</f>
        <v>0</v>
      </c>
    </row>
    <row r="153" spans="2:18" x14ac:dyDescent="0.35">
      <c r="B153" s="40"/>
      <c r="C153" s="61" t="s">
        <v>548</v>
      </c>
      <c r="D153" s="272">
        <f t="shared" si="2"/>
        <v>0</v>
      </c>
      <c r="E153" s="201">
        <f>COUNTIFS('DP1-17, 20-26 Client Data Entry'!CA:CA,C192,'DP1-17, 20-26 Client Data Entry'!AB:AB,"=Yes")</f>
        <v>0</v>
      </c>
      <c r="F153" s="37">
        <f>COUNTIFS('DP1-17, 20-26 Client Data Entry'!CB:CB,C192,'DP1-17, 20-26 Client Data Entry'!AB:AB,"=Yes")</f>
        <v>0</v>
      </c>
      <c r="H153" s="40"/>
      <c r="I153" s="61" t="s">
        <v>559</v>
      </c>
      <c r="J153" s="272">
        <f>COUNTIFS('DP1-17, 20-26 Client Data Entry'!CR:CR,I153,'DP1-17, 20-26 Client Data Entry'!K:K,"=Yes")</f>
        <v>0</v>
      </c>
      <c r="M153" s="56"/>
      <c r="N153" s="31">
        <f>COUNTIFS('DP1-17, 20-26 Client Data Entry'!CT:CT,M153,'DP1-17, 20-26 Client Data Entry'!K:K,"=Yes")</f>
        <v>0</v>
      </c>
      <c r="P153" s="40"/>
      <c r="Q153" s="56"/>
      <c r="R153" s="268">
        <f>SUMIFS('DP 18 Training Data Entry'!N:N,'DP 18 Training Data Entry'!T:T,Q153,'DP 18 Training Data Entry'!Q:Q,"YES")</f>
        <v>0</v>
      </c>
    </row>
    <row r="154" spans="2:18" ht="15" thickBot="1" x14ac:dyDescent="0.4">
      <c r="B154" s="40"/>
      <c r="C154" s="61" t="s">
        <v>550</v>
      </c>
      <c r="D154" s="272">
        <f t="shared" si="2"/>
        <v>0</v>
      </c>
      <c r="E154" s="201">
        <f>COUNTIFS('DP1-17, 20-26 Client Data Entry'!CA:CA,C193,'DP1-17, 20-26 Client Data Entry'!AB:AB,"=Yes")</f>
        <v>0</v>
      </c>
      <c r="F154" s="37">
        <f>COUNTIFS('DP1-17, 20-26 Client Data Entry'!CB:CB,C193,'DP1-17, 20-26 Client Data Entry'!AB:AB,"=Yes")</f>
        <v>0</v>
      </c>
      <c r="H154" s="40"/>
      <c r="I154" s="61" t="s">
        <v>560</v>
      </c>
      <c r="J154" s="272">
        <f>COUNTIFS('DP1-17, 20-26 Client Data Entry'!CR:CR,I154,'DP1-17, 20-26 Client Data Entry'!K:K,"=Yes")</f>
        <v>0</v>
      </c>
      <c r="M154" s="57"/>
      <c r="N154" s="32">
        <f>COUNTIFS('DP1-17, 20-26 Client Data Entry'!CT:CT,M154,'DP1-17, 20-26 Client Data Entry'!K:K,"=Yes")</f>
        <v>0</v>
      </c>
      <c r="P154" s="40"/>
      <c r="Q154" s="56"/>
      <c r="R154" s="268">
        <f>SUMIFS('DP 18 Training Data Entry'!N:N,'DP 18 Training Data Entry'!T:T,Q154,'DP 18 Training Data Entry'!Q:Q,"YES")</f>
        <v>0</v>
      </c>
    </row>
    <row r="155" spans="2:18" x14ac:dyDescent="0.35">
      <c r="B155" s="40"/>
      <c r="C155" s="61" t="s">
        <v>551</v>
      </c>
      <c r="D155" s="272">
        <f t="shared" si="2"/>
        <v>0</v>
      </c>
      <c r="E155" s="201">
        <f>COUNTIFS('DP1-17, 20-26 Client Data Entry'!CA:CA,C194,'DP1-17, 20-26 Client Data Entry'!AB:AB,"=Yes")</f>
        <v>0</v>
      </c>
      <c r="F155" s="37">
        <f>COUNTIFS('DP1-17, 20-26 Client Data Entry'!CB:CB,C194,'DP1-17, 20-26 Client Data Entry'!AB:AB,"=Yes")</f>
        <v>0</v>
      </c>
      <c r="H155" s="40"/>
      <c r="I155" s="61" t="s">
        <v>561</v>
      </c>
      <c r="J155" s="272">
        <f>COUNTIFS('DP1-17, 20-26 Client Data Entry'!CR:CR,I155,'DP1-17, 20-26 Client Data Entry'!K:K,"=Yes")</f>
        <v>0</v>
      </c>
      <c r="P155" s="40"/>
      <c r="Q155" s="56"/>
      <c r="R155" s="268">
        <f>SUMIFS('DP 18 Training Data Entry'!N:N,'DP 18 Training Data Entry'!T:T,Q155,'DP 18 Training Data Entry'!Q:Q,"YES")</f>
        <v>0</v>
      </c>
    </row>
    <row r="156" spans="2:18" ht="15" thickBot="1" x14ac:dyDescent="0.4">
      <c r="B156" s="40"/>
      <c r="C156" s="61" t="s">
        <v>552</v>
      </c>
      <c r="D156" s="272">
        <f t="shared" si="2"/>
        <v>0</v>
      </c>
      <c r="E156" s="201">
        <f>COUNTIFS('DP1-17, 20-26 Client Data Entry'!CA:CA,C195,'DP1-17, 20-26 Client Data Entry'!AB:AB,"=Yes")</f>
        <v>0</v>
      </c>
      <c r="F156" s="37">
        <f>COUNTIFS('DP1-17, 20-26 Client Data Entry'!CB:CB,C195,'DP1-17, 20-26 Client Data Entry'!AB:AB,"=Yes")</f>
        <v>0</v>
      </c>
      <c r="H156" s="40"/>
      <c r="I156" s="61" t="s">
        <v>562</v>
      </c>
      <c r="J156" s="272">
        <f>COUNTIFS('DP1-17, 20-26 Client Data Entry'!CR:CR,I156,'DP1-17, 20-26 Client Data Entry'!K:K,"=Yes")</f>
        <v>0</v>
      </c>
      <c r="P156" s="40"/>
      <c r="Q156" s="56"/>
      <c r="R156" s="268">
        <f>SUMIFS('DP 18 Training Data Entry'!N:N,'DP 18 Training Data Entry'!T:T,Q156,'DP 18 Training Data Entry'!Q:Q,"YES")</f>
        <v>0</v>
      </c>
    </row>
    <row r="157" spans="2:18" ht="15" thickBot="1" x14ac:dyDescent="0.4">
      <c r="B157" s="40"/>
      <c r="C157" s="61" t="s">
        <v>553</v>
      </c>
      <c r="D157" s="272">
        <f t="shared" si="2"/>
        <v>0</v>
      </c>
      <c r="E157" s="201">
        <f>COUNTIFS('DP1-17, 20-26 Client Data Entry'!CA:CA,C196,'DP1-17, 20-26 Client Data Entry'!AB:AB,"=Yes")</f>
        <v>0</v>
      </c>
      <c r="F157" s="37">
        <f>COUNTIFS('DP1-17, 20-26 Client Data Entry'!CB:CB,C196,'DP1-17, 20-26 Client Data Entry'!AB:AB,"=Yes")</f>
        <v>0</v>
      </c>
      <c r="H157" s="40"/>
      <c r="I157" s="61" t="s">
        <v>564</v>
      </c>
      <c r="J157" s="272">
        <f>COUNTIFS('DP1-17, 20-26 Client Data Entry'!CR:CR,I157,'DP1-17, 20-26 Client Data Entry'!K:K,"=Yes")</f>
        <v>0</v>
      </c>
      <c r="M157" s="111" t="s">
        <v>563</v>
      </c>
      <c r="N157" s="113" t="s">
        <v>229</v>
      </c>
      <c r="P157" s="40"/>
      <c r="Q157" s="56"/>
      <c r="R157" s="268">
        <f>SUMIFS('DP 18 Training Data Entry'!N:N,'DP 18 Training Data Entry'!T:T,Q157,'DP 18 Training Data Entry'!Q:Q,"YES")</f>
        <v>0</v>
      </c>
    </row>
    <row r="158" spans="2:18" x14ac:dyDescent="0.35">
      <c r="B158" s="493" t="s">
        <v>487</v>
      </c>
      <c r="C158" s="61" t="s">
        <v>554</v>
      </c>
      <c r="D158" s="272">
        <f t="shared" si="2"/>
        <v>0</v>
      </c>
      <c r="E158" s="201">
        <f>COUNTIFS('DP1-17, 20-26 Client Data Entry'!CA:CA,C197,'DP1-17, 20-26 Client Data Entry'!AB:AB,"=Yes")</f>
        <v>0</v>
      </c>
      <c r="F158" s="37">
        <f>COUNTIFS('DP1-17, 20-26 Client Data Entry'!CB:CB,C197,'DP1-17, 20-26 Client Data Entry'!AB:AB,"=Yes")</f>
        <v>0</v>
      </c>
      <c r="H158" s="40"/>
      <c r="I158" s="61" t="s">
        <v>566</v>
      </c>
      <c r="J158" s="272">
        <f>COUNTIFS('DP1-17, 20-26 Client Data Entry'!CR:CR,I158,'DP1-17, 20-26 Client Data Entry'!K:K,"=Yes")</f>
        <v>0</v>
      </c>
      <c r="M158" s="56" t="s">
        <v>565</v>
      </c>
      <c r="N158" s="92">
        <f>COUNTIFS('DP1-17, 20-26 Client Data Entry'!CU:CU,M158,'DP1-17, 20-26 Client Data Entry'!K:K,"=Yes")</f>
        <v>0</v>
      </c>
      <c r="P158" s="40"/>
      <c r="Q158" s="56"/>
      <c r="R158" s="268">
        <f>SUMIFS('DP 18 Training Data Entry'!N:N,'DP 18 Training Data Entry'!T:T,Q158,'DP 18 Training Data Entry'!Q:Q,"YES")</f>
        <v>0</v>
      </c>
    </row>
    <row r="159" spans="2:18" x14ac:dyDescent="0.35">
      <c r="B159" s="493"/>
      <c r="C159" s="61" t="s">
        <v>555</v>
      </c>
      <c r="D159" s="272">
        <f t="shared" si="2"/>
        <v>0</v>
      </c>
      <c r="E159" s="201">
        <f>COUNTIFS('DP1-17, 20-26 Client Data Entry'!CA:CA,C198,'DP1-17, 20-26 Client Data Entry'!AB:AB,"=Yes")</f>
        <v>0</v>
      </c>
      <c r="F159" s="37">
        <f>COUNTIFS('DP1-17, 20-26 Client Data Entry'!CB:CB,C198,'DP1-17, 20-26 Client Data Entry'!AB:AB,"=Yes")</f>
        <v>0</v>
      </c>
      <c r="H159" s="40"/>
      <c r="I159" s="61" t="s">
        <v>568</v>
      </c>
      <c r="J159" s="272">
        <f>COUNTIFS('DP1-17, 20-26 Client Data Entry'!CR:CR,I159,'DP1-17, 20-26 Client Data Entry'!K:K,"=Yes")</f>
        <v>0</v>
      </c>
      <c r="M159" s="56" t="s">
        <v>567</v>
      </c>
      <c r="N159" s="89">
        <f>COUNTIFS('DP1-17, 20-26 Client Data Entry'!CU:CU,M159,'DP1-17, 20-26 Client Data Entry'!K:K,"=Yes")</f>
        <v>0</v>
      </c>
      <c r="P159" s="40"/>
      <c r="Q159" s="56"/>
      <c r="R159" s="268">
        <f>SUMIFS('DP 18 Training Data Entry'!N:N,'DP 18 Training Data Entry'!T:T,Q159,'DP 18 Training Data Entry'!Q:Q,"YES")</f>
        <v>0</v>
      </c>
    </row>
    <row r="160" spans="2:18" x14ac:dyDescent="0.35">
      <c r="B160" s="493"/>
      <c r="C160" s="61" t="s">
        <v>556</v>
      </c>
      <c r="D160" s="272">
        <f t="shared" si="2"/>
        <v>0</v>
      </c>
      <c r="E160" s="201">
        <f>COUNTIFS('DP1-17, 20-26 Client Data Entry'!CA:CA,C199,'DP1-17, 20-26 Client Data Entry'!AB:AB,"=Yes")</f>
        <v>0</v>
      </c>
      <c r="F160" s="37">
        <f>COUNTIFS('DP1-17, 20-26 Client Data Entry'!CB:CB,C199,'DP1-17, 20-26 Client Data Entry'!AB:AB,"=Yes")</f>
        <v>0</v>
      </c>
      <c r="H160" s="40"/>
      <c r="I160" s="61" t="s">
        <v>570</v>
      </c>
      <c r="J160" s="272">
        <f>COUNTIFS('DP1-17, 20-26 Client Data Entry'!CR:CR,I160,'DP1-17, 20-26 Client Data Entry'!K:K,"=Yes")</f>
        <v>0</v>
      </c>
      <c r="M160" s="56" t="s">
        <v>569</v>
      </c>
      <c r="N160" s="89">
        <f>COUNTIFS('DP1-17, 20-26 Client Data Entry'!CU:CU,M160,'DP1-17, 20-26 Client Data Entry'!K:K,"=Yes")</f>
        <v>0</v>
      </c>
      <c r="P160" s="40"/>
      <c r="Q160" s="56"/>
      <c r="R160" s="268">
        <f>SUMIFS('DP 18 Training Data Entry'!N:N,'DP 18 Training Data Entry'!T:T,Q160,'DP 18 Training Data Entry'!Q:Q,"YES")</f>
        <v>0</v>
      </c>
    </row>
    <row r="161" spans="2:18" x14ac:dyDescent="0.35">
      <c r="B161" s="493"/>
      <c r="C161" s="61" t="s">
        <v>557</v>
      </c>
      <c r="D161" s="272">
        <f t="shared" si="2"/>
        <v>0</v>
      </c>
      <c r="E161" s="201">
        <f>COUNTIFS('DP1-17, 20-26 Client Data Entry'!CA:CA,C200,'DP1-17, 20-26 Client Data Entry'!AB:AB,"=Yes")</f>
        <v>0</v>
      </c>
      <c r="F161" s="37">
        <f>COUNTIFS('DP1-17, 20-26 Client Data Entry'!CB:CB,C200,'DP1-17, 20-26 Client Data Entry'!AB:AB,"=Yes")</f>
        <v>0</v>
      </c>
      <c r="H161" s="492" t="s">
        <v>479</v>
      </c>
      <c r="I161" s="61" t="s">
        <v>571</v>
      </c>
      <c r="J161" s="272">
        <f>COUNTIFS('DP1-17, 20-26 Client Data Entry'!CR:CR,I161,'DP1-17, 20-26 Client Data Entry'!K:K,"=Yes")</f>
        <v>0</v>
      </c>
      <c r="M161" s="56" t="s">
        <v>191</v>
      </c>
      <c r="N161" s="89">
        <f>COUNTIFS('DP1-17, 20-26 Client Data Entry'!CU:CU,M161,'DP1-17, 20-26 Client Data Entry'!K:K,"=Yes")</f>
        <v>0</v>
      </c>
      <c r="P161" s="40"/>
      <c r="Q161" s="56"/>
      <c r="R161" s="268">
        <f>SUMIFS('DP 18 Training Data Entry'!N:N,'DP 18 Training Data Entry'!T:T,Q161,'DP 18 Training Data Entry'!Q:Q,"YES")</f>
        <v>0</v>
      </c>
    </row>
    <row r="162" spans="2:18" ht="15" thickBot="1" x14ac:dyDescent="0.4">
      <c r="B162" s="493"/>
      <c r="C162" s="61" t="s">
        <v>558</v>
      </c>
      <c r="D162" s="272">
        <f t="shared" si="2"/>
        <v>0</v>
      </c>
      <c r="E162" s="201">
        <f>COUNTIFS('DP1-17, 20-26 Client Data Entry'!CA:CA,C201,'DP1-17, 20-26 Client Data Entry'!AB:AB,"=Yes")</f>
        <v>0</v>
      </c>
      <c r="F162" s="37">
        <f>COUNTIFS('DP1-17, 20-26 Client Data Entry'!CB:CB,C201,'DP1-17, 20-26 Client Data Entry'!AB:AB,"=Yes")</f>
        <v>0</v>
      </c>
      <c r="H162" s="492"/>
      <c r="I162" s="61" t="s">
        <v>573</v>
      </c>
      <c r="J162" s="272">
        <f>COUNTIFS('DP1-17, 20-26 Client Data Entry'!CR:CR,I162,'DP1-17, 20-26 Client Data Entry'!K:K,"=Yes")</f>
        <v>0</v>
      </c>
      <c r="M162" s="56" t="s">
        <v>572</v>
      </c>
      <c r="N162" s="89">
        <f>COUNTIFS('DP1-17, 20-26 Client Data Entry'!CU:CU,M162,'DP1-17, 20-26 Client Data Entry'!K:K,"=Yes")</f>
        <v>0</v>
      </c>
      <c r="P162" s="40"/>
      <c r="Q162" s="57"/>
      <c r="R162" s="287">
        <f>SUMIFS('DP 18 Training Data Entry'!N:N,'DP 18 Training Data Entry'!T:T,Q162,'DP 18 Training Data Entry'!Q:Q,"YES")</f>
        <v>0</v>
      </c>
    </row>
    <row r="163" spans="2:18" ht="15" thickBot="1" x14ac:dyDescent="0.4">
      <c r="B163" s="493"/>
      <c r="C163" s="61" t="s">
        <v>559</v>
      </c>
      <c r="D163" s="272">
        <f t="shared" si="2"/>
        <v>0</v>
      </c>
      <c r="E163" s="201">
        <f>COUNTIFS('DP1-17, 20-26 Client Data Entry'!CA:CA,C202,'DP1-17, 20-26 Client Data Entry'!AB:AB,"=Yes")</f>
        <v>0</v>
      </c>
      <c r="F163" s="37">
        <f>COUNTIFS('DP1-17, 20-26 Client Data Entry'!CB:CB,C202,'DP1-17, 20-26 Client Data Entry'!AB:AB,"=Yes")</f>
        <v>0</v>
      </c>
      <c r="H163" s="492"/>
      <c r="I163" s="61" t="s">
        <v>575</v>
      </c>
      <c r="J163" s="272">
        <f>COUNTIFS('DP1-17, 20-26 Client Data Entry'!CR:CR,I163,'DP1-17, 20-26 Client Data Entry'!K:K,"=Yes")</f>
        <v>0</v>
      </c>
      <c r="M163" s="56" t="s">
        <v>574</v>
      </c>
      <c r="N163" s="89">
        <f>COUNTIFS('DP1-17, 20-26 Client Data Entry'!CU:CU,M163,'DP1-17, 20-26 Client Data Entry'!K:K,"=Yes")</f>
        <v>0</v>
      </c>
      <c r="P163" s="40"/>
    </row>
    <row r="164" spans="2:18" ht="15" thickBot="1" x14ac:dyDescent="0.4">
      <c r="B164" s="493"/>
      <c r="C164" s="61" t="s">
        <v>560</v>
      </c>
      <c r="D164" s="272">
        <f t="shared" si="2"/>
        <v>0</v>
      </c>
      <c r="E164" s="201">
        <f>COUNTIFS('DP1-17, 20-26 Client Data Entry'!CA:CA,C203,'DP1-17, 20-26 Client Data Entry'!AB:AB,"=Yes")</f>
        <v>0</v>
      </c>
      <c r="F164" s="37">
        <f>COUNTIFS('DP1-17, 20-26 Client Data Entry'!CB:CB,C203,'DP1-17, 20-26 Client Data Entry'!AB:AB,"=Yes")</f>
        <v>0</v>
      </c>
      <c r="H164" s="492"/>
      <c r="I164" s="61" t="s">
        <v>577</v>
      </c>
      <c r="J164" s="272">
        <f>COUNTIFS('DP1-17, 20-26 Client Data Entry'!CR:CR,I164,'DP1-17, 20-26 Client Data Entry'!K:K,"=Yes")</f>
        <v>0</v>
      </c>
      <c r="M164" s="56" t="s">
        <v>449</v>
      </c>
      <c r="N164" s="89">
        <f>COUNTIFS('DP1-17, 20-26 Client Data Entry'!CU:CU,M164,'DP1-17, 20-26 Client Data Entry'!K:K,"=Yes")</f>
        <v>0</v>
      </c>
      <c r="P164" s="40"/>
      <c r="Q164" s="108" t="s">
        <v>576</v>
      </c>
      <c r="R164" s="107" t="s">
        <v>229</v>
      </c>
    </row>
    <row r="165" spans="2:18" ht="15" thickBot="1" x14ac:dyDescent="0.4">
      <c r="B165" s="493"/>
      <c r="C165" s="61" t="s">
        <v>561</v>
      </c>
      <c r="D165" s="272">
        <f t="shared" si="2"/>
        <v>0</v>
      </c>
      <c r="E165" s="201">
        <f>COUNTIFS('DP1-17, 20-26 Client Data Entry'!CA:CA,C204,'DP1-17, 20-26 Client Data Entry'!AB:AB,"=Yes")</f>
        <v>0</v>
      </c>
      <c r="F165" s="37">
        <f>COUNTIFS('DP1-17, 20-26 Client Data Entry'!CB:CB,C204,'DP1-17, 20-26 Client Data Entry'!AB:AB,"=Yes")</f>
        <v>0</v>
      </c>
      <c r="H165" s="492"/>
      <c r="I165" s="61" t="s">
        <v>579</v>
      </c>
      <c r="J165" s="272">
        <f>COUNTIFS('DP1-17, 20-26 Client Data Entry'!CR:CR,I165,'DP1-17, 20-26 Client Data Entry'!K:K,"=Yes")</f>
        <v>0</v>
      </c>
      <c r="M165" s="57" t="s">
        <v>183</v>
      </c>
      <c r="N165" s="90">
        <f>COUNTIFS('DP1-17, 20-26 Client Data Entry'!CU:CU,M165,'DP1-17, 20-26 Client Data Entry'!K:K,"=Yes")</f>
        <v>0</v>
      </c>
      <c r="P165" s="40"/>
      <c r="Q165" s="55" t="s">
        <v>578</v>
      </c>
      <c r="R165" s="92">
        <f>SUMIFS('DP 19 Pro Bono Data Entry'!F:F,'DP 19 Pro Bono Data Entry'!D:D,"Administrative, managerial, and other professional services",'DP 19 Pro Bono Data Entry'!I:I,"YES")</f>
        <v>0</v>
      </c>
    </row>
    <row r="166" spans="2:18" ht="15" thickBot="1" x14ac:dyDescent="0.4">
      <c r="B166" s="493"/>
      <c r="C166" s="61" t="s">
        <v>562</v>
      </c>
      <c r="D166" s="272">
        <f t="shared" ref="D166:D197" si="3">E127+F127</f>
        <v>0</v>
      </c>
      <c r="E166" s="201">
        <f>COUNTIFS('DP1-17, 20-26 Client Data Entry'!CA:CA,C205,'DP1-17, 20-26 Client Data Entry'!AB:AB,"=Yes")</f>
        <v>0</v>
      </c>
      <c r="F166" s="37">
        <f>COUNTIFS('DP1-17, 20-26 Client Data Entry'!CB:CB,C205,'DP1-17, 20-26 Client Data Entry'!AB:AB,"=Yes")</f>
        <v>0</v>
      </c>
      <c r="H166" s="492"/>
      <c r="I166" s="61" t="s">
        <v>581</v>
      </c>
      <c r="J166" s="272">
        <f>COUNTIFS('DP1-17, 20-26 Client Data Entry'!CR:CR,I166,'DP1-17, 20-26 Client Data Entry'!K:K,"=Yes")</f>
        <v>0</v>
      </c>
      <c r="Q166" s="56" t="s">
        <v>580</v>
      </c>
      <c r="R166" s="88">
        <f>SUMIFS('DP 19 Pro Bono Data Entry'!F:F,'DP 19 Pro Bono Data Entry'!D:D,"Accounting, development, and grant writing",'DP 19 Pro Bono Data Entry'!I:I,"YES")</f>
        <v>0</v>
      </c>
    </row>
    <row r="167" spans="2:18" ht="29.5" thickBot="1" x14ac:dyDescent="0.4">
      <c r="B167" s="493"/>
      <c r="C167" s="61" t="s">
        <v>564</v>
      </c>
      <c r="D167" s="272">
        <f t="shared" si="3"/>
        <v>0</v>
      </c>
      <c r="E167" s="201">
        <f>COUNTIFS('DP1-17, 20-26 Client Data Entry'!CA:CA,C206,'DP1-17, 20-26 Client Data Entry'!AB:AB,"=Yes")</f>
        <v>0</v>
      </c>
      <c r="F167" s="37">
        <f>COUNTIFS('DP1-17, 20-26 Client Data Entry'!CB:CB,C206,'DP1-17, 20-26 Client Data Entry'!AB:AB,"=Yes")</f>
        <v>0</v>
      </c>
      <c r="H167" s="492"/>
      <c r="I167" s="61" t="s">
        <v>584</v>
      </c>
      <c r="J167" s="272">
        <f>COUNTIFS('DP1-17, 20-26 Client Data Entry'!CR:CR,I167,'DP1-17, 20-26 Client Data Entry'!K:K,"=Yes")</f>
        <v>0</v>
      </c>
      <c r="M167" s="216" t="s">
        <v>582</v>
      </c>
      <c r="N167" s="113" t="s">
        <v>229</v>
      </c>
      <c r="Q167" s="56" t="s">
        <v>583</v>
      </c>
      <c r="R167" s="88">
        <f>SUMIFS('DP 19 Pro Bono Data Entry'!F:F,'DP 19 Pro Bono Data Entry'!D:D,"Information technology and research",'DP 19 Pro Bono Data Entry'!I:I,"YES")</f>
        <v>0</v>
      </c>
    </row>
    <row r="168" spans="2:18" x14ac:dyDescent="0.35">
      <c r="B168" s="493"/>
      <c r="C168" s="61" t="s">
        <v>566</v>
      </c>
      <c r="D168" s="272">
        <f t="shared" si="3"/>
        <v>0</v>
      </c>
      <c r="E168" s="201">
        <f>COUNTIFS('DP1-17, 20-26 Client Data Entry'!CA:CA,C207,'DP1-17, 20-26 Client Data Entry'!AB:AB,"=Yes")</f>
        <v>0</v>
      </c>
      <c r="F168" s="37">
        <f>COUNTIFS('DP1-17, 20-26 Client Data Entry'!CB:CB,C207,'DP1-17, 20-26 Client Data Entry'!AB:AB,"=Yes")</f>
        <v>0</v>
      </c>
      <c r="H168" s="492"/>
      <c r="I168" s="61" t="s">
        <v>585</v>
      </c>
      <c r="J168" s="272">
        <f>COUNTIFS('DP1-17, 20-26 Client Data Entry'!CR:CR,I168,'DP1-17, 20-26 Client Data Entry'!K:K,"=Yes")</f>
        <v>0</v>
      </c>
      <c r="M168" s="214" cm="1">
        <f t="array" ref="M168">_xlfn.UNIQUE('DP1-17, 20-26 Client Data Entry'!CV4:CV2000)</f>
        <v>0</v>
      </c>
      <c r="N168" s="33"/>
      <c r="Q168" s="56" t="s">
        <v>541</v>
      </c>
      <c r="R168" s="88">
        <f>SUMIFS('DP 19 Pro Bono Data Entry'!F:F,'DP 19 Pro Bono Data Entry'!D:D,"Interpretation= Translation",'DP 19 Pro Bono Data Entry'!I:I,"YES")</f>
        <v>0</v>
      </c>
    </row>
    <row r="169" spans="2:18" x14ac:dyDescent="0.35">
      <c r="B169" s="493"/>
      <c r="C169" s="61" t="s">
        <v>568</v>
      </c>
      <c r="D169" s="272">
        <f t="shared" si="3"/>
        <v>0</v>
      </c>
      <c r="E169" s="201">
        <f>COUNTIFS('DP1-17, 20-26 Client Data Entry'!CA:CA,C208,'DP1-17, 20-26 Client Data Entry'!AB:AB,"=Yes")</f>
        <v>0</v>
      </c>
      <c r="F169" s="37">
        <f>COUNTIFS('DP1-17, 20-26 Client Data Entry'!CB:CB,C208,'DP1-17, 20-26 Client Data Entry'!AB:AB,"=Yes")</f>
        <v>0</v>
      </c>
      <c r="H169" s="492"/>
      <c r="I169" s="61" t="s">
        <v>587</v>
      </c>
      <c r="J169" s="272">
        <f>COUNTIFS('DP1-17, 20-26 Client Data Entry'!CR:CR,I169,'DP1-17, 20-26 Client Data Entry'!K:K,"=Yes")</f>
        <v>0</v>
      </c>
      <c r="M169" s="56"/>
      <c r="N169" s="31">
        <f>COUNTIFS('DP1-17, 20-26 Client Data Entry'!CV:CV,M169,'DP1-17, 20-26 Client Data Entry'!K:K,"=Yes")</f>
        <v>0</v>
      </c>
      <c r="Q169" s="56" t="s">
        <v>586</v>
      </c>
      <c r="R169" s="88">
        <f>SUMIFS('DP 19 Pro Bono Data Entry'!F:F,'DP 19 Pro Bono Data Entry'!D:D,"Legal services",'DP 19 Pro Bono Data Entry'!I:I,"YES")</f>
        <v>0</v>
      </c>
    </row>
    <row r="170" spans="2:18" x14ac:dyDescent="0.35">
      <c r="B170" s="493"/>
      <c r="C170" s="61" t="s">
        <v>570</v>
      </c>
      <c r="D170" s="272">
        <f t="shared" si="3"/>
        <v>0</v>
      </c>
      <c r="E170" s="201">
        <f>COUNTIFS('DP1-17, 20-26 Client Data Entry'!CA:CA,C209,'DP1-17, 20-26 Client Data Entry'!AB:AB,"=Yes")</f>
        <v>0</v>
      </c>
      <c r="F170" s="37">
        <f>COUNTIFS('DP1-17, 20-26 Client Data Entry'!CB:CB,C209,'DP1-17, 20-26 Client Data Entry'!AB:AB,"=Yes")</f>
        <v>0</v>
      </c>
      <c r="H170" s="492"/>
      <c r="I170" s="61" t="s">
        <v>589</v>
      </c>
      <c r="J170" s="272">
        <f>COUNTIFS('DP1-17, 20-26 Client Data Entry'!CR:CR,I170,'DP1-17, 20-26 Client Data Entry'!K:K,"=Yes")</f>
        <v>0</v>
      </c>
      <c r="M170" s="56"/>
      <c r="N170" s="31">
        <f>COUNTIFS('DP1-17, 20-26 Client Data Entry'!CV:CV,M170,'DP1-17, 20-26 Client Data Entry'!K:K,"=Yes")</f>
        <v>0</v>
      </c>
      <c r="Q170" s="56" t="s">
        <v>588</v>
      </c>
      <c r="R170" s="88">
        <f>SUMIFS('DP 19 Pro Bono Data Entry'!F:F,'DP 19 Pro Bono Data Entry'!D:D,"Medical services",'DP 19 Pro Bono Data Entry'!I:I,"YES")</f>
        <v>0</v>
      </c>
    </row>
    <row r="171" spans="2:18" x14ac:dyDescent="0.35">
      <c r="B171" s="493"/>
      <c r="C171" s="61" t="s">
        <v>571</v>
      </c>
      <c r="D171" s="272">
        <f t="shared" si="3"/>
        <v>0</v>
      </c>
      <c r="E171" s="201">
        <f>COUNTIFS('DP1-17, 20-26 Client Data Entry'!CA:CA,C210,'DP1-17, 20-26 Client Data Entry'!AB:AB,"=Yes")</f>
        <v>0</v>
      </c>
      <c r="F171" s="37">
        <f>COUNTIFS('DP1-17, 20-26 Client Data Entry'!CB:CB,C210,'DP1-17, 20-26 Client Data Entry'!AB:AB,"=Yes")</f>
        <v>0</v>
      </c>
      <c r="H171" s="492"/>
      <c r="I171" s="61" t="s">
        <v>591</v>
      </c>
      <c r="J171" s="272">
        <f>COUNTIFS('DP1-17, 20-26 Client Data Entry'!CR:CR,I171,'DP1-17, 20-26 Client Data Entry'!K:K,"=Yes")</f>
        <v>0</v>
      </c>
      <c r="M171" s="56"/>
      <c r="N171" s="31">
        <f>COUNTIFS('DP1-17, 20-26 Client Data Entry'!CV:CV,M171,'DP1-17, 20-26 Client Data Entry'!K:K,"=Yes")</f>
        <v>0</v>
      </c>
      <c r="Q171" s="56" t="s">
        <v>590</v>
      </c>
      <c r="R171" s="88">
        <f>SUMIFS('DP 19 Pro Bono Data Entry'!F:F,'DP 19 Pro Bono Data Entry'!D:D,"Mental health services",'DP 19 Pro Bono Data Entry'!I:I,"YES")</f>
        <v>0</v>
      </c>
    </row>
    <row r="172" spans="2:18" x14ac:dyDescent="0.35">
      <c r="B172" s="493"/>
      <c r="C172" s="61" t="s">
        <v>573</v>
      </c>
      <c r="D172" s="272">
        <f t="shared" si="3"/>
        <v>0</v>
      </c>
      <c r="E172" s="201">
        <f>COUNTIFS('DP1-17, 20-26 Client Data Entry'!CA:CA,C211,'DP1-17, 20-26 Client Data Entry'!AB:AB,"=Yes")</f>
        <v>0</v>
      </c>
      <c r="F172" s="37">
        <f>COUNTIFS('DP1-17, 20-26 Client Data Entry'!CB:CB,C211,'DP1-17, 20-26 Client Data Entry'!AB:AB,"=Yes")</f>
        <v>0</v>
      </c>
      <c r="H172" s="40"/>
      <c r="I172" s="61" t="s">
        <v>593</v>
      </c>
      <c r="J172" s="272">
        <f>COUNTIFS('DP1-17, 20-26 Client Data Entry'!CR:CR,I172,'DP1-17, 20-26 Client Data Entry'!K:K,"=Yes")</f>
        <v>0</v>
      </c>
      <c r="M172" s="56"/>
      <c r="N172" s="31">
        <f>COUNTIFS('DP1-17, 20-26 Client Data Entry'!CV:CV,M172,'DP1-17, 20-26 Client Data Entry'!K:K,"=Yes")</f>
        <v>0</v>
      </c>
      <c r="Q172" s="56" t="s">
        <v>592</v>
      </c>
      <c r="R172" s="88">
        <f>SUMIFS('DP 19 Pro Bono Data Entry'!F:F,'DP 19 Pro Bono Data Entry'!D:D,"Social services",'DP 19 Pro Bono Data Entry'!I:I,"YES")</f>
        <v>0</v>
      </c>
    </row>
    <row r="173" spans="2:18" ht="15" thickBot="1" x14ac:dyDescent="0.4">
      <c r="B173" s="493"/>
      <c r="C173" s="61" t="s">
        <v>575</v>
      </c>
      <c r="D173" s="272">
        <f t="shared" si="3"/>
        <v>0</v>
      </c>
      <c r="E173" s="201">
        <f>COUNTIFS('DP1-17, 20-26 Client Data Entry'!CA:CA,C212,'DP1-17, 20-26 Client Data Entry'!AB:AB,"=Yes")</f>
        <v>0</v>
      </c>
      <c r="F173" s="37">
        <f>COUNTIFS('DP1-17, 20-26 Client Data Entry'!CB:CB,C212,'DP1-17, 20-26 Client Data Entry'!AB:AB,"=Yes")</f>
        <v>0</v>
      </c>
      <c r="H173" s="40"/>
      <c r="I173" s="61" t="s">
        <v>594</v>
      </c>
      <c r="J173" s="272">
        <f>COUNTIFS('DP1-17, 20-26 Client Data Entry'!CR:CR,I173,'DP1-17, 20-26 Client Data Entry'!K:K,"=Yes")</f>
        <v>0</v>
      </c>
      <c r="M173" s="56"/>
      <c r="N173" s="31">
        <f>COUNTIFS('DP1-17, 20-26 Client Data Entry'!CV:CV,M173,'DP1-17, 20-26 Client Data Entry'!K:K,"=Yes")</f>
        <v>0</v>
      </c>
      <c r="Q173" s="57" t="s">
        <v>183</v>
      </c>
      <c r="R173" s="91">
        <f>SUMIFS('DP 19 Pro Bono Data Entry'!F:F,'DP 19 Pro Bono Data Entry'!D:D,"Other",'DP 19 Pro Bono Data Entry'!I:I,"YES")</f>
        <v>0</v>
      </c>
    </row>
    <row r="174" spans="2:18" ht="15" thickBot="1" x14ac:dyDescent="0.4">
      <c r="B174" s="493"/>
      <c r="C174" s="61" t="s">
        <v>577</v>
      </c>
      <c r="D174" s="272">
        <f t="shared" si="3"/>
        <v>0</v>
      </c>
      <c r="E174" s="201">
        <f>COUNTIFS('DP1-17, 20-26 Client Data Entry'!CA:CA,C213,'DP1-17, 20-26 Client Data Entry'!AB:AB,"=Yes")</f>
        <v>0</v>
      </c>
      <c r="F174" s="37">
        <f>COUNTIFS('DP1-17, 20-26 Client Data Entry'!CB:CB,C213,'DP1-17, 20-26 Client Data Entry'!AB:AB,"=Yes")</f>
        <v>0</v>
      </c>
      <c r="H174" s="40"/>
      <c r="I174" s="61" t="s">
        <v>595</v>
      </c>
      <c r="J174" s="272">
        <f>COUNTIFS('DP1-17, 20-26 Client Data Entry'!CR:CR,I174,'DP1-17, 20-26 Client Data Entry'!K:K,"=Yes")</f>
        <v>0</v>
      </c>
      <c r="M174" s="56"/>
      <c r="N174" s="31">
        <f>COUNTIFS('DP1-17, 20-26 Client Data Entry'!CV:CV,M174,'DP1-17, 20-26 Client Data Entry'!K:K,"=Yes")</f>
        <v>0</v>
      </c>
    </row>
    <row r="175" spans="2:18" ht="29.5" thickBot="1" x14ac:dyDescent="0.4">
      <c r="B175" s="493"/>
      <c r="C175" s="61" t="s">
        <v>579</v>
      </c>
      <c r="D175" s="272">
        <f t="shared" si="3"/>
        <v>0</v>
      </c>
      <c r="E175" s="201">
        <f>COUNTIFS('DP1-17, 20-26 Client Data Entry'!CA:CA,C214,'DP1-17, 20-26 Client Data Entry'!AB:AB,"=Yes")</f>
        <v>0</v>
      </c>
      <c r="F175" s="37">
        <f>COUNTIFS('DP1-17, 20-26 Client Data Entry'!CB:CB,C214,'DP1-17, 20-26 Client Data Entry'!AB:AB,"=Yes")</f>
        <v>0</v>
      </c>
      <c r="H175" s="40"/>
      <c r="I175" s="61" t="s">
        <v>597</v>
      </c>
      <c r="J175" s="272">
        <f>COUNTIFS('DP1-17, 20-26 Client Data Entry'!CR:CR,I175,'DP1-17, 20-26 Client Data Entry'!K:K,"=Yes")</f>
        <v>0</v>
      </c>
      <c r="M175" s="56"/>
      <c r="N175" s="31">
        <f>COUNTIFS('DP1-17, 20-26 Client Data Entry'!CV:CV,M175,'DP1-17, 20-26 Client Data Entry'!K:K,"=Yes")</f>
        <v>0</v>
      </c>
      <c r="Q175" s="216" t="s">
        <v>596</v>
      </c>
      <c r="R175" s="113" t="s">
        <v>229</v>
      </c>
    </row>
    <row r="176" spans="2:18" x14ac:dyDescent="0.35">
      <c r="B176" s="493"/>
      <c r="C176" s="61" t="s">
        <v>581</v>
      </c>
      <c r="D176" s="272">
        <f t="shared" si="3"/>
        <v>0</v>
      </c>
      <c r="E176" s="201">
        <f>COUNTIFS('DP1-17, 20-26 Client Data Entry'!CA:CA,C215,'DP1-17, 20-26 Client Data Entry'!AB:AB,"=Yes")</f>
        <v>0</v>
      </c>
      <c r="F176" s="37">
        <f>COUNTIFS('DP1-17, 20-26 Client Data Entry'!CB:CB,C215,'DP1-17, 20-26 Client Data Entry'!AB:AB,"=Yes")</f>
        <v>0</v>
      </c>
      <c r="H176" s="40"/>
      <c r="I176" s="61" t="s">
        <v>598</v>
      </c>
      <c r="J176" s="272">
        <f>COUNTIFS('DP1-17, 20-26 Client Data Entry'!CR:CR,I176,'DP1-17, 20-26 Client Data Entry'!K:K,"=Yes")</f>
        <v>0</v>
      </c>
      <c r="M176" s="56"/>
      <c r="N176" s="31">
        <f>COUNTIFS('DP1-17, 20-26 Client Data Entry'!CV:CV,M176,'DP1-17, 20-26 Client Data Entry'!K:K,"=Yes")</f>
        <v>0</v>
      </c>
      <c r="Q176" s="214" t="str" cm="1">
        <f t="array" ref="Q176:Q177">_xlfn.UNIQUE('DP 19 Pro Bono Data Entry'!E3:E2000)</f>
        <v>If other, please specify</v>
      </c>
      <c r="R176" s="33"/>
    </row>
    <row r="177" spans="2:18" x14ac:dyDescent="0.35">
      <c r="B177" s="493"/>
      <c r="C177" s="61" t="s">
        <v>584</v>
      </c>
      <c r="D177" s="272">
        <f t="shared" si="3"/>
        <v>0</v>
      </c>
      <c r="E177" s="201">
        <f>COUNTIFS('DP1-17, 20-26 Client Data Entry'!CA:CA,C216,'DP1-17, 20-26 Client Data Entry'!AB:AB,"=Yes")</f>
        <v>0</v>
      </c>
      <c r="F177" s="37">
        <f>COUNTIFS('DP1-17, 20-26 Client Data Entry'!CB:CB,C216,'DP1-17, 20-26 Client Data Entry'!AB:AB,"=Yes")</f>
        <v>0</v>
      </c>
      <c r="H177" s="40"/>
      <c r="I177" s="61" t="s">
        <v>599</v>
      </c>
      <c r="J177" s="272">
        <f>COUNTIFS('DP1-17, 20-26 Client Data Entry'!CR:CR,I177,'DP1-17, 20-26 Client Data Entry'!K:K,"=Yes")</f>
        <v>0</v>
      </c>
      <c r="M177" s="56"/>
      <c r="N177" s="31">
        <f>COUNTIFS('DP1-17, 20-26 Client Data Entry'!CV:CV,M177,'DP1-17, 20-26 Client Data Entry'!K:K,"=Yes")</f>
        <v>0</v>
      </c>
      <c r="Q177" s="56">
        <v>0</v>
      </c>
      <c r="R177" s="268">
        <f>SUMIFS('DP 19 Pro Bono Data Entry'!F:F,'DP 19 Pro Bono Data Entry'!E:E,Q177,'DP 19 Pro Bono Data Entry'!I:I,"YES")</f>
        <v>0</v>
      </c>
    </row>
    <row r="178" spans="2:18" x14ac:dyDescent="0.35">
      <c r="B178" s="493"/>
      <c r="C178" s="61" t="s">
        <v>585</v>
      </c>
      <c r="D178" s="272">
        <f t="shared" si="3"/>
        <v>0</v>
      </c>
      <c r="E178" s="201">
        <f>COUNTIFS('DP1-17, 20-26 Client Data Entry'!CA:CA,C217,'DP1-17, 20-26 Client Data Entry'!AB:AB,"=Yes")</f>
        <v>0</v>
      </c>
      <c r="F178" s="37">
        <f>COUNTIFS('DP1-17, 20-26 Client Data Entry'!CB:CB,C217,'DP1-17, 20-26 Client Data Entry'!AB:AB,"=Yes")</f>
        <v>0</v>
      </c>
      <c r="H178" s="40"/>
      <c r="I178" s="61" t="s">
        <v>600</v>
      </c>
      <c r="J178" s="272">
        <f>COUNTIFS('DP1-17, 20-26 Client Data Entry'!CR:CR,I178,'DP1-17, 20-26 Client Data Entry'!K:K,"=Yes")</f>
        <v>0</v>
      </c>
      <c r="M178" s="56"/>
      <c r="N178" s="31">
        <f>COUNTIFS('DP1-17, 20-26 Client Data Entry'!CV:CV,M178,'DP1-17, 20-26 Client Data Entry'!K:K,"=Yes")</f>
        <v>0</v>
      </c>
      <c r="Q178" s="56"/>
      <c r="R178" s="268">
        <f>SUMIFS('DP 19 Pro Bono Data Entry'!F:F,'DP 19 Pro Bono Data Entry'!E:E,Q178,'DP 19 Pro Bono Data Entry'!I:I,"YES")</f>
        <v>0</v>
      </c>
    </row>
    <row r="179" spans="2:18" x14ac:dyDescent="0.35">
      <c r="B179" s="493"/>
      <c r="C179" s="61" t="s">
        <v>587</v>
      </c>
      <c r="D179" s="272">
        <f t="shared" si="3"/>
        <v>0</v>
      </c>
      <c r="E179" s="201">
        <f>COUNTIFS('DP1-17, 20-26 Client Data Entry'!CA:CA,C218,'DP1-17, 20-26 Client Data Entry'!AB:AB,"=Yes")</f>
        <v>0</v>
      </c>
      <c r="F179" s="37">
        <f>COUNTIFS('DP1-17, 20-26 Client Data Entry'!CB:CB,C218,'DP1-17, 20-26 Client Data Entry'!AB:AB,"=Yes")</f>
        <v>0</v>
      </c>
      <c r="H179" s="40"/>
      <c r="I179" s="61" t="s">
        <v>601</v>
      </c>
      <c r="J179" s="272">
        <f>COUNTIFS('DP1-17, 20-26 Client Data Entry'!CR:CR,I179,'DP1-17, 20-26 Client Data Entry'!K:K,"=Yes")</f>
        <v>0</v>
      </c>
      <c r="M179" s="56"/>
      <c r="N179" s="31">
        <f>COUNTIFS('DP1-17, 20-26 Client Data Entry'!CV:CV,M179,'DP1-17, 20-26 Client Data Entry'!K:K,"=Yes")</f>
        <v>0</v>
      </c>
      <c r="Q179" s="56"/>
      <c r="R179" s="268">
        <f>SUMIFS('DP 19 Pro Bono Data Entry'!F:F,'DP 19 Pro Bono Data Entry'!E:E,Q179,'DP 19 Pro Bono Data Entry'!I:I,"YES")</f>
        <v>0</v>
      </c>
    </row>
    <row r="180" spans="2:18" x14ac:dyDescent="0.35">
      <c r="B180" s="493"/>
      <c r="C180" s="61" t="s">
        <v>589</v>
      </c>
      <c r="D180" s="272">
        <f t="shared" si="3"/>
        <v>0</v>
      </c>
      <c r="E180" s="201">
        <f>COUNTIFS('DP1-17, 20-26 Client Data Entry'!CA:CA,C219,'DP1-17, 20-26 Client Data Entry'!AB:AB,"=Yes")</f>
        <v>0</v>
      </c>
      <c r="F180" s="37">
        <f>COUNTIFS('DP1-17, 20-26 Client Data Entry'!CB:CB,C219,'DP1-17, 20-26 Client Data Entry'!AB:AB,"=Yes")</f>
        <v>0</v>
      </c>
      <c r="H180" s="40"/>
      <c r="I180" s="61" t="s">
        <v>602</v>
      </c>
      <c r="J180" s="272">
        <f>COUNTIFS('DP1-17, 20-26 Client Data Entry'!CR:CR,I180,'DP1-17, 20-26 Client Data Entry'!K:K,"=Yes")</f>
        <v>0</v>
      </c>
      <c r="M180" s="56"/>
      <c r="N180" s="31">
        <f>COUNTIFS('DP1-17, 20-26 Client Data Entry'!CV:CV,M180,'DP1-17, 20-26 Client Data Entry'!K:K,"=Yes")</f>
        <v>0</v>
      </c>
      <c r="Q180" s="56"/>
      <c r="R180" s="268">
        <f>SUMIFS('DP 19 Pro Bono Data Entry'!F:F,'DP 19 Pro Bono Data Entry'!E:E,Q180,'DP 19 Pro Bono Data Entry'!I:I,"YES")</f>
        <v>0</v>
      </c>
    </row>
    <row r="181" spans="2:18" x14ac:dyDescent="0.35">
      <c r="B181" s="40"/>
      <c r="C181" s="61" t="s">
        <v>591</v>
      </c>
      <c r="D181" s="272">
        <f t="shared" si="3"/>
        <v>0</v>
      </c>
      <c r="E181" s="201">
        <f>COUNTIFS('DP1-17, 20-26 Client Data Entry'!CA:CA,C220,'DP1-17, 20-26 Client Data Entry'!AB:AB,"=Yes")</f>
        <v>0</v>
      </c>
      <c r="F181" s="37">
        <f>COUNTIFS('DP1-17, 20-26 Client Data Entry'!CB:CB,C220,'DP1-17, 20-26 Client Data Entry'!AB:AB,"=Yes")</f>
        <v>0</v>
      </c>
      <c r="H181" s="492" t="s">
        <v>479</v>
      </c>
      <c r="I181" s="61" t="s">
        <v>603</v>
      </c>
      <c r="J181" s="272">
        <f>COUNTIFS('DP1-17, 20-26 Client Data Entry'!CR:CR,I181,'DP1-17, 20-26 Client Data Entry'!K:K,"=Yes")</f>
        <v>0</v>
      </c>
      <c r="M181" s="56"/>
      <c r="N181" s="31">
        <f>COUNTIFS('DP1-17, 20-26 Client Data Entry'!CV:CV,M181,'DP1-17, 20-26 Client Data Entry'!K:K,"=Yes")</f>
        <v>0</v>
      </c>
      <c r="Q181" s="56"/>
      <c r="R181" s="268">
        <f>SUMIFS('DP 19 Pro Bono Data Entry'!F:F,'DP 19 Pro Bono Data Entry'!E:E,Q181,'DP 19 Pro Bono Data Entry'!I:I,"YES")</f>
        <v>0</v>
      </c>
    </row>
    <row r="182" spans="2:18" x14ac:dyDescent="0.35">
      <c r="B182" s="40"/>
      <c r="C182" s="61" t="s">
        <v>593</v>
      </c>
      <c r="D182" s="272">
        <f t="shared" si="3"/>
        <v>0</v>
      </c>
      <c r="E182" s="201">
        <f>COUNTIFS('DP1-17, 20-26 Client Data Entry'!CA:CA,C221,'DP1-17, 20-26 Client Data Entry'!AB:AB,"=Yes")</f>
        <v>0</v>
      </c>
      <c r="F182" s="37">
        <f>COUNTIFS('DP1-17, 20-26 Client Data Entry'!CB:CB,C221,'DP1-17, 20-26 Client Data Entry'!AB:AB,"=Yes")</f>
        <v>0</v>
      </c>
      <c r="H182" s="492"/>
      <c r="I182" s="61" t="s">
        <v>604</v>
      </c>
      <c r="J182" s="272">
        <f>COUNTIFS('DP1-17, 20-26 Client Data Entry'!CR:CR,I182,'DP1-17, 20-26 Client Data Entry'!K:K,"=Yes")</f>
        <v>0</v>
      </c>
      <c r="M182" s="56"/>
      <c r="N182" s="31">
        <f>COUNTIFS('DP1-17, 20-26 Client Data Entry'!CV:CV,M182,'DP1-17, 20-26 Client Data Entry'!K:K,"=Yes")</f>
        <v>0</v>
      </c>
      <c r="Q182" s="56"/>
      <c r="R182" s="268">
        <f>SUMIFS('DP 19 Pro Bono Data Entry'!F:F,'DP 19 Pro Bono Data Entry'!E:E,Q182,'DP 19 Pro Bono Data Entry'!I:I,"YES")</f>
        <v>0</v>
      </c>
    </row>
    <row r="183" spans="2:18" x14ac:dyDescent="0.35">
      <c r="B183" s="40"/>
      <c r="C183" s="61" t="s">
        <v>594</v>
      </c>
      <c r="D183" s="272">
        <f t="shared" si="3"/>
        <v>0</v>
      </c>
      <c r="E183" s="201">
        <f>COUNTIFS('DP1-17, 20-26 Client Data Entry'!CA:CA,C222,'DP1-17, 20-26 Client Data Entry'!AB:AB,"=Yes")</f>
        <v>0</v>
      </c>
      <c r="F183" s="37">
        <f>COUNTIFS('DP1-17, 20-26 Client Data Entry'!CB:CB,C222,'DP1-17, 20-26 Client Data Entry'!AB:AB,"=Yes")</f>
        <v>0</v>
      </c>
      <c r="H183" s="492"/>
      <c r="I183" s="61" t="s">
        <v>605</v>
      </c>
      <c r="J183" s="272">
        <f>COUNTIFS('DP1-17, 20-26 Client Data Entry'!CR:CR,I183,'DP1-17, 20-26 Client Data Entry'!K:K,"=Yes")</f>
        <v>0</v>
      </c>
      <c r="M183" s="56"/>
      <c r="N183" s="31">
        <f>COUNTIFS('DP1-17, 20-26 Client Data Entry'!CV:CV,M183,'DP1-17, 20-26 Client Data Entry'!K:K,"=Yes")</f>
        <v>0</v>
      </c>
      <c r="Q183" s="56"/>
      <c r="R183" s="268">
        <f>SUMIFS('DP 19 Pro Bono Data Entry'!F:F,'DP 19 Pro Bono Data Entry'!E:E,Q183,'DP 19 Pro Bono Data Entry'!I:I,"YES")</f>
        <v>0</v>
      </c>
    </row>
    <row r="184" spans="2:18" x14ac:dyDescent="0.35">
      <c r="B184" s="40"/>
      <c r="C184" s="61" t="s">
        <v>595</v>
      </c>
      <c r="D184" s="272">
        <f t="shared" si="3"/>
        <v>0</v>
      </c>
      <c r="E184" s="201">
        <f>COUNTIFS('DP1-17, 20-26 Client Data Entry'!CA:CA,C223,'DP1-17, 20-26 Client Data Entry'!AB:AB,"=Yes")</f>
        <v>0</v>
      </c>
      <c r="F184" s="37">
        <f>COUNTIFS('DP1-17, 20-26 Client Data Entry'!CB:CB,C223,'DP1-17, 20-26 Client Data Entry'!AB:AB,"=Yes")</f>
        <v>0</v>
      </c>
      <c r="H184" s="492"/>
      <c r="I184" s="61" t="s">
        <v>606</v>
      </c>
      <c r="J184" s="272">
        <f>COUNTIFS('DP1-17, 20-26 Client Data Entry'!CR:CR,I184,'DP1-17, 20-26 Client Data Entry'!K:K,"=Yes")</f>
        <v>0</v>
      </c>
      <c r="M184" s="56"/>
      <c r="N184" s="31">
        <f>COUNTIFS('DP1-17, 20-26 Client Data Entry'!CV:CV,M184,'DP1-17, 20-26 Client Data Entry'!K:K,"=Yes")</f>
        <v>0</v>
      </c>
      <c r="Q184" s="56"/>
      <c r="R184" s="268">
        <f>SUMIFS('DP 19 Pro Bono Data Entry'!F:F,'DP 19 Pro Bono Data Entry'!E:E,Q184,'DP 19 Pro Bono Data Entry'!I:I,"YES")</f>
        <v>0</v>
      </c>
    </row>
    <row r="185" spans="2:18" ht="15" thickBot="1" x14ac:dyDescent="0.4">
      <c r="B185" s="40"/>
      <c r="C185" s="61" t="s">
        <v>597</v>
      </c>
      <c r="D185" s="272">
        <f t="shared" si="3"/>
        <v>0</v>
      </c>
      <c r="E185" s="201">
        <f>COUNTIFS('DP1-17, 20-26 Client Data Entry'!CA:CA,C224,'DP1-17, 20-26 Client Data Entry'!AB:AB,"=Yes")</f>
        <v>0</v>
      </c>
      <c r="F185" s="37">
        <f>COUNTIFS('DP1-17, 20-26 Client Data Entry'!CB:CB,C224,'DP1-17, 20-26 Client Data Entry'!AB:AB,"=Yes")</f>
        <v>0</v>
      </c>
      <c r="H185" s="492"/>
      <c r="I185" s="61" t="s">
        <v>607</v>
      </c>
      <c r="J185" s="272">
        <f>COUNTIFS('DP1-17, 20-26 Client Data Entry'!CR:CR,I185,'DP1-17, 20-26 Client Data Entry'!K:K,"=Yes")</f>
        <v>0</v>
      </c>
      <c r="M185" s="57"/>
      <c r="N185" s="32">
        <f>COUNTIFS('DP1-17, 20-26 Client Data Entry'!CV:CV,M185,'DP1-17, 20-26 Client Data Entry'!K:K,"=Yes")</f>
        <v>0</v>
      </c>
      <c r="Q185" s="56"/>
      <c r="R185" s="268">
        <f>SUMIFS('DP 19 Pro Bono Data Entry'!F:F,'DP 19 Pro Bono Data Entry'!E:E,Q185,'DP 19 Pro Bono Data Entry'!I:I,"YES")</f>
        <v>0</v>
      </c>
    </row>
    <row r="186" spans="2:18" x14ac:dyDescent="0.35">
      <c r="B186" s="40"/>
      <c r="C186" s="61" t="s">
        <v>598</v>
      </c>
      <c r="D186" s="272">
        <f t="shared" si="3"/>
        <v>0</v>
      </c>
      <c r="E186" s="201">
        <f>COUNTIFS('DP1-17, 20-26 Client Data Entry'!CA:CA,C225,'DP1-17, 20-26 Client Data Entry'!AB:AB,"=Yes")</f>
        <v>0</v>
      </c>
      <c r="F186" s="37">
        <f>COUNTIFS('DP1-17, 20-26 Client Data Entry'!CB:CB,C225,'DP1-17, 20-26 Client Data Entry'!AB:AB,"=Yes")</f>
        <v>0</v>
      </c>
      <c r="H186" s="492"/>
      <c r="I186" s="61" t="s">
        <v>608</v>
      </c>
      <c r="J186" s="272">
        <f>COUNTIFS('DP1-17, 20-26 Client Data Entry'!CR:CR,I186,'DP1-17, 20-26 Client Data Entry'!K:K,"=Yes")</f>
        <v>0</v>
      </c>
      <c r="Q186" s="56"/>
      <c r="R186" s="268">
        <f>SUMIFS('DP 19 Pro Bono Data Entry'!F:F,'DP 19 Pro Bono Data Entry'!E:E,Q186,'DP 19 Pro Bono Data Entry'!I:I,"YES")</f>
        <v>0</v>
      </c>
    </row>
    <row r="187" spans="2:18" x14ac:dyDescent="0.35">
      <c r="B187" s="40"/>
      <c r="C187" s="61" t="s">
        <v>599</v>
      </c>
      <c r="D187" s="272">
        <f t="shared" si="3"/>
        <v>0</v>
      </c>
      <c r="E187" s="201">
        <f>COUNTIFS('DP1-17, 20-26 Client Data Entry'!CA:CA,C226,'DP1-17, 20-26 Client Data Entry'!AB:AB,"=Yes")</f>
        <v>0</v>
      </c>
      <c r="F187" s="37">
        <f>COUNTIFS('DP1-17, 20-26 Client Data Entry'!CB:CB,C226,'DP1-17, 20-26 Client Data Entry'!AB:AB,"=Yes")</f>
        <v>0</v>
      </c>
      <c r="H187" s="492"/>
      <c r="I187" s="61" t="s">
        <v>609</v>
      </c>
      <c r="J187" s="272">
        <f>COUNTIFS('DP1-17, 20-26 Client Data Entry'!CR:CR,I187,'DP1-17, 20-26 Client Data Entry'!K:K,"=Yes")</f>
        <v>0</v>
      </c>
      <c r="Q187" s="56"/>
      <c r="R187" s="268">
        <f>SUMIFS('DP 19 Pro Bono Data Entry'!F:F,'DP 19 Pro Bono Data Entry'!E:E,Q187,'DP 19 Pro Bono Data Entry'!I:I,"YES")</f>
        <v>0</v>
      </c>
    </row>
    <row r="188" spans="2:18" x14ac:dyDescent="0.35">
      <c r="B188" s="40"/>
      <c r="C188" s="61" t="s">
        <v>600</v>
      </c>
      <c r="D188" s="272">
        <f t="shared" si="3"/>
        <v>0</v>
      </c>
      <c r="E188" s="201">
        <f>COUNTIFS('DP1-17, 20-26 Client Data Entry'!CA:CA,C227,'DP1-17, 20-26 Client Data Entry'!AB:AB,"=Yes")</f>
        <v>0</v>
      </c>
      <c r="F188" s="37">
        <f>COUNTIFS('DP1-17, 20-26 Client Data Entry'!CB:CB,C227,'DP1-17, 20-26 Client Data Entry'!AB:AB,"=Yes")</f>
        <v>0</v>
      </c>
      <c r="H188" s="492"/>
      <c r="I188" s="61" t="s">
        <v>610</v>
      </c>
      <c r="J188" s="272">
        <f>COUNTIFS('DP1-17, 20-26 Client Data Entry'!CR:CR,I188,'DP1-17, 20-26 Client Data Entry'!K:K,"=Yes")</f>
        <v>0</v>
      </c>
      <c r="Q188" s="56"/>
      <c r="R188" s="268">
        <f>SUMIFS('DP 19 Pro Bono Data Entry'!F:F,'DP 19 Pro Bono Data Entry'!E:E,Q188,'DP 19 Pro Bono Data Entry'!I:I,"YES")</f>
        <v>0</v>
      </c>
    </row>
    <row r="189" spans="2:18" x14ac:dyDescent="0.35">
      <c r="B189" s="40"/>
      <c r="C189" s="61" t="s">
        <v>601</v>
      </c>
      <c r="D189" s="272">
        <f t="shared" si="3"/>
        <v>0</v>
      </c>
      <c r="E189" s="201">
        <f>COUNTIFS('DP1-17, 20-26 Client Data Entry'!CA:CA,C228,'DP1-17, 20-26 Client Data Entry'!AB:AB,"=Yes")</f>
        <v>0</v>
      </c>
      <c r="F189" s="37">
        <f>COUNTIFS('DP1-17, 20-26 Client Data Entry'!CB:CB,C228,'DP1-17, 20-26 Client Data Entry'!AB:AB,"=Yes")</f>
        <v>0</v>
      </c>
      <c r="H189" s="492"/>
      <c r="I189" s="61" t="s">
        <v>611</v>
      </c>
      <c r="J189" s="272">
        <f>COUNTIFS('DP1-17, 20-26 Client Data Entry'!CR:CR,I189,'DP1-17, 20-26 Client Data Entry'!K:K,"=Yes")</f>
        <v>0</v>
      </c>
      <c r="Q189" s="56"/>
      <c r="R189" s="268">
        <f>SUMIFS('DP 19 Pro Bono Data Entry'!F:F,'DP 19 Pro Bono Data Entry'!E:E,Q189,'DP 19 Pro Bono Data Entry'!I:I,"YES")</f>
        <v>0</v>
      </c>
    </row>
    <row r="190" spans="2:18" x14ac:dyDescent="0.35">
      <c r="B190" s="493" t="s">
        <v>487</v>
      </c>
      <c r="C190" s="61" t="s">
        <v>602</v>
      </c>
      <c r="D190" s="272">
        <f t="shared" si="3"/>
        <v>0</v>
      </c>
      <c r="E190" s="201">
        <f>COUNTIFS('DP1-17, 20-26 Client Data Entry'!CA:CA,C229,'DP1-17, 20-26 Client Data Entry'!AB:AB,"=Yes")</f>
        <v>0</v>
      </c>
      <c r="F190" s="37">
        <f>COUNTIFS('DP1-17, 20-26 Client Data Entry'!CB:CB,C229,'DP1-17, 20-26 Client Data Entry'!AB:AB,"=Yes")</f>
        <v>0</v>
      </c>
      <c r="H190" s="492"/>
      <c r="I190" s="61" t="s">
        <v>612</v>
      </c>
      <c r="J190" s="272">
        <f>COUNTIFS('DP1-17, 20-26 Client Data Entry'!CR:CR,I190,'DP1-17, 20-26 Client Data Entry'!K:K,"=Yes")</f>
        <v>0</v>
      </c>
      <c r="Q190" s="56"/>
      <c r="R190" s="268">
        <f>SUMIFS('DP 19 Pro Bono Data Entry'!F:F,'DP 19 Pro Bono Data Entry'!E:E,Q190,'DP 19 Pro Bono Data Entry'!I:I,"YES")</f>
        <v>0</v>
      </c>
    </row>
    <row r="191" spans="2:18" x14ac:dyDescent="0.35">
      <c r="B191" s="493"/>
      <c r="C191" s="61" t="s">
        <v>603</v>
      </c>
      <c r="D191" s="272">
        <f t="shared" si="3"/>
        <v>0</v>
      </c>
      <c r="E191" s="201">
        <f>COUNTIFS('DP1-17, 20-26 Client Data Entry'!CA:CA,C230,'DP1-17, 20-26 Client Data Entry'!AB:AB,"=Yes")</f>
        <v>0</v>
      </c>
      <c r="F191" s="37">
        <f>COUNTIFS('DP1-17, 20-26 Client Data Entry'!CB:CB,C230,'DP1-17, 20-26 Client Data Entry'!AB:AB,"=Yes")</f>
        <v>0</v>
      </c>
      <c r="H191" s="492"/>
      <c r="I191" s="61" t="s">
        <v>613</v>
      </c>
      <c r="J191" s="272">
        <f>COUNTIFS('DP1-17, 20-26 Client Data Entry'!CR:CR,I191,'DP1-17, 20-26 Client Data Entry'!K:K,"=Yes")</f>
        <v>0</v>
      </c>
      <c r="Q191" s="56"/>
      <c r="R191" s="268">
        <f>SUMIFS('DP 19 Pro Bono Data Entry'!F:F,'DP 19 Pro Bono Data Entry'!E:E,Q191,'DP 19 Pro Bono Data Entry'!I:I,"YES")</f>
        <v>0</v>
      </c>
    </row>
    <row r="192" spans="2:18" x14ac:dyDescent="0.35">
      <c r="B192" s="493"/>
      <c r="C192" s="61" t="s">
        <v>604</v>
      </c>
      <c r="D192" s="272">
        <f t="shared" si="3"/>
        <v>0</v>
      </c>
      <c r="E192" s="201">
        <f>COUNTIFS('DP1-17, 20-26 Client Data Entry'!CA:CA,C231,'DP1-17, 20-26 Client Data Entry'!AB:AB,"=Yes")</f>
        <v>0</v>
      </c>
      <c r="F192" s="37">
        <f>COUNTIFS('DP1-17, 20-26 Client Data Entry'!CB:CB,C231,'DP1-17, 20-26 Client Data Entry'!AB:AB,"=Yes")</f>
        <v>0</v>
      </c>
      <c r="H192" s="40"/>
      <c r="I192" s="61" t="s">
        <v>614</v>
      </c>
      <c r="J192" s="272">
        <f>COUNTIFS('DP1-17, 20-26 Client Data Entry'!CR:CR,I192,'DP1-17, 20-26 Client Data Entry'!K:K,"=Yes")</f>
        <v>0</v>
      </c>
      <c r="Q192" s="56"/>
      <c r="R192" s="268">
        <f>SUMIFS('DP 19 Pro Bono Data Entry'!F:F,'DP 19 Pro Bono Data Entry'!E:E,Q192,'DP 19 Pro Bono Data Entry'!I:I,"YES")</f>
        <v>0</v>
      </c>
    </row>
    <row r="193" spans="2:18" ht="15" thickBot="1" x14ac:dyDescent="0.4">
      <c r="B193" s="493"/>
      <c r="C193" s="61" t="s">
        <v>605</v>
      </c>
      <c r="D193" s="272">
        <f t="shared" si="3"/>
        <v>0</v>
      </c>
      <c r="E193" s="201">
        <f>COUNTIFS('DP1-17, 20-26 Client Data Entry'!CA:CA,C232,'DP1-17, 20-26 Client Data Entry'!AB:AB,"=Yes")</f>
        <v>0</v>
      </c>
      <c r="F193" s="37">
        <f>COUNTIFS('DP1-17, 20-26 Client Data Entry'!CB:CB,C232,'DP1-17, 20-26 Client Data Entry'!AB:AB,"=Yes")</f>
        <v>0</v>
      </c>
      <c r="H193" s="40"/>
      <c r="I193" s="61" t="s">
        <v>615</v>
      </c>
      <c r="J193" s="272">
        <f>COUNTIFS('DP1-17, 20-26 Client Data Entry'!CR:CR,I193,'DP1-17, 20-26 Client Data Entry'!K:K,"=Yes")</f>
        <v>0</v>
      </c>
      <c r="Q193" s="57"/>
      <c r="R193" s="287">
        <f>SUMIFS('DP 19 Pro Bono Data Entry'!F:F,'DP 19 Pro Bono Data Entry'!E:E,Q193,'DP 19 Pro Bono Data Entry'!I:I,"YES")</f>
        <v>0</v>
      </c>
    </row>
    <row r="194" spans="2:18" x14ac:dyDescent="0.35">
      <c r="B194" s="493"/>
      <c r="C194" s="61" t="s">
        <v>606</v>
      </c>
      <c r="D194" s="272">
        <f t="shared" si="3"/>
        <v>0</v>
      </c>
      <c r="E194" s="201">
        <f>COUNTIFS('DP1-17, 20-26 Client Data Entry'!CA:CA,C233,'DP1-17, 20-26 Client Data Entry'!AB:AB,"=Yes")</f>
        <v>0</v>
      </c>
      <c r="F194" s="37">
        <f>COUNTIFS('DP1-17, 20-26 Client Data Entry'!CB:CB,C233,'DP1-17, 20-26 Client Data Entry'!AB:AB,"=Yes")</f>
        <v>0</v>
      </c>
      <c r="H194" s="40"/>
      <c r="I194" s="61" t="s">
        <v>616</v>
      </c>
      <c r="J194" s="272">
        <f>COUNTIFS('DP1-17, 20-26 Client Data Entry'!CR:CR,I194,'DP1-17, 20-26 Client Data Entry'!K:K,"=Yes")</f>
        <v>0</v>
      </c>
    </row>
    <row r="195" spans="2:18" x14ac:dyDescent="0.35">
      <c r="B195" s="493"/>
      <c r="C195" s="61" t="s">
        <v>607</v>
      </c>
      <c r="D195" s="272">
        <f t="shared" si="3"/>
        <v>0</v>
      </c>
      <c r="E195" s="201">
        <f>COUNTIFS('DP1-17, 20-26 Client Data Entry'!CA:CA,C234,'DP1-17, 20-26 Client Data Entry'!AB:AB,"=Yes")</f>
        <v>0</v>
      </c>
      <c r="F195" s="37">
        <f>COUNTIFS('DP1-17, 20-26 Client Data Entry'!CB:CB,C234,'DP1-17, 20-26 Client Data Entry'!AB:AB,"=Yes")</f>
        <v>0</v>
      </c>
      <c r="H195" s="40"/>
      <c r="I195" s="61" t="s">
        <v>617</v>
      </c>
      <c r="J195" s="272">
        <f>COUNTIFS('DP1-17, 20-26 Client Data Entry'!CR:CR,I195,'DP1-17, 20-26 Client Data Entry'!K:K,"=Yes")</f>
        <v>0</v>
      </c>
    </row>
    <row r="196" spans="2:18" x14ac:dyDescent="0.35">
      <c r="B196" s="493"/>
      <c r="C196" s="61" t="s">
        <v>608</v>
      </c>
      <c r="D196" s="272">
        <f t="shared" si="3"/>
        <v>0</v>
      </c>
      <c r="E196" s="201">
        <f>COUNTIFS('DP1-17, 20-26 Client Data Entry'!CA:CA,C235,'DP1-17, 20-26 Client Data Entry'!AB:AB,"=Yes")</f>
        <v>0</v>
      </c>
      <c r="F196" s="37">
        <f>COUNTIFS('DP1-17, 20-26 Client Data Entry'!CB:CB,C235,'DP1-17, 20-26 Client Data Entry'!AB:AB,"=Yes")</f>
        <v>0</v>
      </c>
      <c r="H196" s="40"/>
      <c r="I196" s="61" t="s">
        <v>618</v>
      </c>
      <c r="J196" s="272">
        <f>COUNTIFS('DP1-17, 20-26 Client Data Entry'!CR:CR,I196,'DP1-17, 20-26 Client Data Entry'!K:K,"=Yes")</f>
        <v>0</v>
      </c>
    </row>
    <row r="197" spans="2:18" x14ac:dyDescent="0.35">
      <c r="B197" s="493"/>
      <c r="C197" s="61" t="s">
        <v>609</v>
      </c>
      <c r="D197" s="272">
        <f t="shared" si="3"/>
        <v>0</v>
      </c>
      <c r="E197" s="201">
        <f>COUNTIFS('DP1-17, 20-26 Client Data Entry'!CA:CA,C236,'DP1-17, 20-26 Client Data Entry'!AB:AB,"=Yes")</f>
        <v>0</v>
      </c>
      <c r="F197" s="37">
        <f>COUNTIFS('DP1-17, 20-26 Client Data Entry'!CB:CB,C236,'DP1-17, 20-26 Client Data Entry'!AB:AB,"=Yes")</f>
        <v>0</v>
      </c>
      <c r="H197" s="40"/>
      <c r="I197" s="61" t="s">
        <v>619</v>
      </c>
      <c r="J197" s="272">
        <f>COUNTIFS('DP1-17, 20-26 Client Data Entry'!CR:CR,I197,'DP1-17, 20-26 Client Data Entry'!K:K,"=Yes")</f>
        <v>0</v>
      </c>
    </row>
    <row r="198" spans="2:18" x14ac:dyDescent="0.35">
      <c r="B198" s="493"/>
      <c r="C198" s="61" t="s">
        <v>610</v>
      </c>
      <c r="D198" s="272">
        <f t="shared" ref="D198:D229" si="4">E159+F159</f>
        <v>0</v>
      </c>
      <c r="E198" s="201">
        <f>COUNTIFS('DP1-17, 20-26 Client Data Entry'!CA:CA,C237,'DP1-17, 20-26 Client Data Entry'!AB:AB,"=Yes")</f>
        <v>0</v>
      </c>
      <c r="F198" s="37">
        <f>COUNTIFS('DP1-17, 20-26 Client Data Entry'!CB:CB,C237,'DP1-17, 20-26 Client Data Entry'!AB:AB,"=Yes")</f>
        <v>0</v>
      </c>
      <c r="H198" s="40"/>
      <c r="I198" s="61" t="s">
        <v>620</v>
      </c>
      <c r="J198" s="272">
        <f>COUNTIFS('DP1-17, 20-26 Client Data Entry'!CR:CR,I198,'DP1-17, 20-26 Client Data Entry'!K:K,"=Yes")</f>
        <v>0</v>
      </c>
    </row>
    <row r="199" spans="2:18" x14ac:dyDescent="0.35">
      <c r="B199" s="493"/>
      <c r="C199" s="61" t="s">
        <v>611</v>
      </c>
      <c r="D199" s="272">
        <f t="shared" si="4"/>
        <v>0</v>
      </c>
      <c r="E199" s="201">
        <f>COUNTIFS('DP1-17, 20-26 Client Data Entry'!CA:CA,C238,'DP1-17, 20-26 Client Data Entry'!AB:AB,"=Yes")</f>
        <v>0</v>
      </c>
      <c r="F199" s="37">
        <f>COUNTIFS('DP1-17, 20-26 Client Data Entry'!CB:CB,C238,'DP1-17, 20-26 Client Data Entry'!AB:AB,"=Yes")</f>
        <v>0</v>
      </c>
      <c r="H199" s="40"/>
      <c r="I199" s="61" t="s">
        <v>621</v>
      </c>
      <c r="J199" s="272">
        <f>COUNTIFS('DP1-17, 20-26 Client Data Entry'!CR:CR,I199,'DP1-17, 20-26 Client Data Entry'!K:K,"=Yes")</f>
        <v>0</v>
      </c>
    </row>
    <row r="200" spans="2:18" x14ac:dyDescent="0.35">
      <c r="B200" s="493"/>
      <c r="C200" s="61" t="s">
        <v>612</v>
      </c>
      <c r="D200" s="272">
        <f t="shared" si="4"/>
        <v>0</v>
      </c>
      <c r="E200" s="201">
        <f>COUNTIFS('DP1-17, 20-26 Client Data Entry'!CA:CA,C239,'DP1-17, 20-26 Client Data Entry'!AB:AB,"=Yes")</f>
        <v>0</v>
      </c>
      <c r="F200" s="37">
        <f>COUNTIFS('DP1-17, 20-26 Client Data Entry'!CB:CB,C239,'DP1-17, 20-26 Client Data Entry'!AB:AB,"=Yes")</f>
        <v>0</v>
      </c>
      <c r="H200" s="40"/>
      <c r="I200" s="61" t="s">
        <v>622</v>
      </c>
      <c r="J200" s="272">
        <f>COUNTIFS('DP1-17, 20-26 Client Data Entry'!CR:CR,I200,'DP1-17, 20-26 Client Data Entry'!K:K,"=Yes")</f>
        <v>0</v>
      </c>
    </row>
    <row r="201" spans="2:18" x14ac:dyDescent="0.35">
      <c r="B201" s="493"/>
      <c r="C201" s="61" t="s">
        <v>613</v>
      </c>
      <c r="D201" s="272">
        <f t="shared" si="4"/>
        <v>0</v>
      </c>
      <c r="E201" s="201">
        <f>COUNTIFS('DP1-17, 20-26 Client Data Entry'!CA:CA,C240,'DP1-17, 20-26 Client Data Entry'!AB:AB,"=Yes")</f>
        <v>0</v>
      </c>
      <c r="F201" s="37">
        <f>COUNTIFS('DP1-17, 20-26 Client Data Entry'!CB:CB,C240,'DP1-17, 20-26 Client Data Entry'!AB:AB,"=Yes")</f>
        <v>0</v>
      </c>
      <c r="H201" s="492" t="s">
        <v>479</v>
      </c>
      <c r="I201" s="61" t="s">
        <v>623</v>
      </c>
      <c r="J201" s="272">
        <f>COUNTIFS('DP1-17, 20-26 Client Data Entry'!CR:CR,I201,'DP1-17, 20-26 Client Data Entry'!K:K,"=Yes")</f>
        <v>0</v>
      </c>
    </row>
    <row r="202" spans="2:18" x14ac:dyDescent="0.35">
      <c r="B202" s="493"/>
      <c r="C202" s="61" t="s">
        <v>614</v>
      </c>
      <c r="D202" s="272">
        <f t="shared" si="4"/>
        <v>0</v>
      </c>
      <c r="E202" s="201">
        <f>COUNTIFS('DP1-17, 20-26 Client Data Entry'!CA:CA,C241,'DP1-17, 20-26 Client Data Entry'!AB:AB,"=Yes")</f>
        <v>0</v>
      </c>
      <c r="F202" s="37">
        <f>COUNTIFS('DP1-17, 20-26 Client Data Entry'!CB:CB,C241,'DP1-17, 20-26 Client Data Entry'!AB:AB,"=Yes")</f>
        <v>0</v>
      </c>
      <c r="H202" s="492"/>
      <c r="I202" s="61" t="s">
        <v>624</v>
      </c>
      <c r="J202" s="272">
        <f>COUNTIFS('DP1-17, 20-26 Client Data Entry'!CR:CR,I202,'DP1-17, 20-26 Client Data Entry'!K:K,"=Yes")</f>
        <v>0</v>
      </c>
    </row>
    <row r="203" spans="2:18" x14ac:dyDescent="0.35">
      <c r="B203" s="493"/>
      <c r="C203" s="61" t="s">
        <v>615</v>
      </c>
      <c r="D203" s="272">
        <f t="shared" si="4"/>
        <v>0</v>
      </c>
      <c r="E203" s="201">
        <f>COUNTIFS('DP1-17, 20-26 Client Data Entry'!CA:CA,C242,'DP1-17, 20-26 Client Data Entry'!AB:AB,"=Yes")</f>
        <v>0</v>
      </c>
      <c r="F203" s="37">
        <f>COUNTIFS('DP1-17, 20-26 Client Data Entry'!CB:CB,C242,'DP1-17, 20-26 Client Data Entry'!AB:AB,"=Yes")</f>
        <v>0</v>
      </c>
      <c r="H203" s="492"/>
      <c r="I203" s="61" t="s">
        <v>625</v>
      </c>
      <c r="J203" s="272">
        <f>COUNTIFS('DP1-17, 20-26 Client Data Entry'!CR:CR,I203,'DP1-17, 20-26 Client Data Entry'!K:K,"=Yes")</f>
        <v>0</v>
      </c>
    </row>
    <row r="204" spans="2:18" x14ac:dyDescent="0.35">
      <c r="B204" s="493"/>
      <c r="C204" s="61" t="s">
        <v>616</v>
      </c>
      <c r="D204" s="272">
        <f t="shared" si="4"/>
        <v>0</v>
      </c>
      <c r="E204" s="201">
        <f>COUNTIFS('DP1-17, 20-26 Client Data Entry'!CA:CA,C243,'DP1-17, 20-26 Client Data Entry'!AB:AB,"=Yes")</f>
        <v>0</v>
      </c>
      <c r="F204" s="37">
        <f>COUNTIFS('DP1-17, 20-26 Client Data Entry'!CB:CB,C243,'DP1-17, 20-26 Client Data Entry'!AB:AB,"=Yes")</f>
        <v>0</v>
      </c>
      <c r="H204" s="492"/>
      <c r="I204" s="61" t="s">
        <v>626</v>
      </c>
      <c r="J204" s="272">
        <f>COUNTIFS('DP1-17, 20-26 Client Data Entry'!CR:CR,I204,'DP1-17, 20-26 Client Data Entry'!K:K,"=Yes")</f>
        <v>0</v>
      </c>
    </row>
    <row r="205" spans="2:18" x14ac:dyDescent="0.35">
      <c r="B205" s="493"/>
      <c r="C205" s="61" t="s">
        <v>617</v>
      </c>
      <c r="D205" s="272">
        <f t="shared" si="4"/>
        <v>0</v>
      </c>
      <c r="E205" s="201">
        <f>COUNTIFS('DP1-17, 20-26 Client Data Entry'!CA:CA,C244,'DP1-17, 20-26 Client Data Entry'!AB:AB,"=Yes")</f>
        <v>0</v>
      </c>
      <c r="F205" s="37">
        <f>COUNTIFS('DP1-17, 20-26 Client Data Entry'!CB:CB,C244,'DP1-17, 20-26 Client Data Entry'!AB:AB,"=Yes")</f>
        <v>0</v>
      </c>
      <c r="H205" s="492"/>
      <c r="I205" s="61" t="s">
        <v>627</v>
      </c>
      <c r="J205" s="272">
        <f>COUNTIFS('DP1-17, 20-26 Client Data Entry'!CR:CR,I205,'DP1-17, 20-26 Client Data Entry'!K:K,"=Yes")</f>
        <v>0</v>
      </c>
    </row>
    <row r="206" spans="2:18" x14ac:dyDescent="0.35">
      <c r="B206" s="493"/>
      <c r="C206" s="61" t="s">
        <v>618</v>
      </c>
      <c r="D206" s="272">
        <f t="shared" si="4"/>
        <v>0</v>
      </c>
      <c r="E206" s="201">
        <f>COUNTIFS('DP1-17, 20-26 Client Data Entry'!CA:CA,C245,'DP1-17, 20-26 Client Data Entry'!AB:AB,"=Yes")</f>
        <v>0</v>
      </c>
      <c r="F206" s="37">
        <f>COUNTIFS('DP1-17, 20-26 Client Data Entry'!CB:CB,C245,'DP1-17, 20-26 Client Data Entry'!AB:AB,"=Yes")</f>
        <v>0</v>
      </c>
      <c r="H206" s="492"/>
      <c r="I206" s="61" t="s">
        <v>628</v>
      </c>
      <c r="J206" s="272">
        <f>COUNTIFS('DP1-17, 20-26 Client Data Entry'!CR:CR,I206,'DP1-17, 20-26 Client Data Entry'!K:K,"=Yes")</f>
        <v>0</v>
      </c>
    </row>
    <row r="207" spans="2:18" x14ac:dyDescent="0.35">
      <c r="B207" s="493"/>
      <c r="C207" s="61" t="s">
        <v>619</v>
      </c>
      <c r="D207" s="272">
        <f t="shared" si="4"/>
        <v>0</v>
      </c>
      <c r="E207" s="201">
        <f>COUNTIFS('DP1-17, 20-26 Client Data Entry'!CA:CA,C246,'DP1-17, 20-26 Client Data Entry'!AB:AB,"=Yes")</f>
        <v>0</v>
      </c>
      <c r="F207" s="37">
        <f>COUNTIFS('DP1-17, 20-26 Client Data Entry'!CB:CB,C246,'DP1-17, 20-26 Client Data Entry'!AB:AB,"=Yes")</f>
        <v>0</v>
      </c>
      <c r="H207" s="492"/>
      <c r="I207" s="61" t="s">
        <v>629</v>
      </c>
      <c r="J207" s="272">
        <f>COUNTIFS('DP1-17, 20-26 Client Data Entry'!CR:CR,I207,'DP1-17, 20-26 Client Data Entry'!K:K,"=Yes")</f>
        <v>0</v>
      </c>
    </row>
    <row r="208" spans="2:18" x14ac:dyDescent="0.35">
      <c r="B208" s="493"/>
      <c r="C208" s="61" t="s">
        <v>620</v>
      </c>
      <c r="D208" s="272">
        <f t="shared" si="4"/>
        <v>0</v>
      </c>
      <c r="E208" s="201">
        <f>COUNTIFS('DP1-17, 20-26 Client Data Entry'!CA:CA,C247,'DP1-17, 20-26 Client Data Entry'!AB:AB,"=Yes")</f>
        <v>0</v>
      </c>
      <c r="F208" s="37">
        <f>COUNTIFS('DP1-17, 20-26 Client Data Entry'!CB:CB,C247,'DP1-17, 20-26 Client Data Entry'!AB:AB,"=Yes")</f>
        <v>0</v>
      </c>
      <c r="H208" s="492"/>
      <c r="I208" s="61" t="s">
        <v>630</v>
      </c>
      <c r="J208" s="272">
        <f>COUNTIFS('DP1-17, 20-26 Client Data Entry'!CR:CR,I208,'DP1-17, 20-26 Client Data Entry'!K:K,"=Yes")</f>
        <v>0</v>
      </c>
    </row>
    <row r="209" spans="2:10" x14ac:dyDescent="0.35">
      <c r="B209" s="493"/>
      <c r="C209" s="61" t="s">
        <v>621</v>
      </c>
      <c r="D209" s="272">
        <f t="shared" si="4"/>
        <v>0</v>
      </c>
      <c r="E209" s="201">
        <f>COUNTIFS('DP1-17, 20-26 Client Data Entry'!CA:CA,C248,'DP1-17, 20-26 Client Data Entry'!AB:AB,"=Yes")</f>
        <v>0</v>
      </c>
      <c r="F209" s="37">
        <f>COUNTIFS('DP1-17, 20-26 Client Data Entry'!CB:CB,C248,'DP1-17, 20-26 Client Data Entry'!AB:AB,"=Yes")</f>
        <v>0</v>
      </c>
      <c r="H209" s="492"/>
      <c r="I209" s="61" t="s">
        <v>631</v>
      </c>
      <c r="J209" s="272">
        <f>COUNTIFS('DP1-17, 20-26 Client Data Entry'!CR:CR,I209,'DP1-17, 20-26 Client Data Entry'!K:K,"=Yes")</f>
        <v>0</v>
      </c>
    </row>
    <row r="210" spans="2:10" x14ac:dyDescent="0.35">
      <c r="B210" s="493"/>
      <c r="C210" s="61" t="s">
        <v>622</v>
      </c>
      <c r="D210" s="272">
        <f t="shared" si="4"/>
        <v>0</v>
      </c>
      <c r="E210" s="201">
        <f>COUNTIFS('DP1-17, 20-26 Client Data Entry'!CA:CA,C249,'DP1-17, 20-26 Client Data Entry'!AB:AB,"=Yes")</f>
        <v>0</v>
      </c>
      <c r="F210" s="37">
        <f>COUNTIFS('DP1-17, 20-26 Client Data Entry'!CB:CB,C249,'DP1-17, 20-26 Client Data Entry'!AB:AB,"=Yes")</f>
        <v>0</v>
      </c>
      <c r="H210" s="492"/>
      <c r="I210" s="61" t="s">
        <v>632</v>
      </c>
      <c r="J210" s="272">
        <f>COUNTIFS('DP1-17, 20-26 Client Data Entry'!CR:CR,I210,'DP1-17, 20-26 Client Data Entry'!K:K,"=Yes")</f>
        <v>0</v>
      </c>
    </row>
    <row r="211" spans="2:10" x14ac:dyDescent="0.35">
      <c r="B211" s="493"/>
      <c r="C211" s="61" t="s">
        <v>623</v>
      </c>
      <c r="D211" s="272">
        <f t="shared" si="4"/>
        <v>0</v>
      </c>
      <c r="E211" s="201">
        <f>COUNTIFS('DP1-17, 20-26 Client Data Entry'!CA:CA,C250,'DP1-17, 20-26 Client Data Entry'!AB:AB,"=Yes")</f>
        <v>0</v>
      </c>
      <c r="F211" s="37">
        <f>COUNTIFS('DP1-17, 20-26 Client Data Entry'!CB:CB,C250,'DP1-17, 20-26 Client Data Entry'!AB:AB,"=Yes")</f>
        <v>0</v>
      </c>
      <c r="H211" s="492"/>
      <c r="I211" s="61" t="s">
        <v>633</v>
      </c>
      <c r="J211" s="272">
        <f>COUNTIFS('DP1-17, 20-26 Client Data Entry'!CR:CR,I211,'DP1-17, 20-26 Client Data Entry'!K:K,"=Yes")</f>
        <v>0</v>
      </c>
    </row>
    <row r="212" spans="2:10" x14ac:dyDescent="0.35">
      <c r="B212" s="493"/>
      <c r="C212" s="61" t="s">
        <v>624</v>
      </c>
      <c r="D212" s="272">
        <f t="shared" si="4"/>
        <v>0</v>
      </c>
      <c r="E212" s="201">
        <f>COUNTIFS('DP1-17, 20-26 Client Data Entry'!CA:CA,C251,'DP1-17, 20-26 Client Data Entry'!AB:AB,"=Yes")</f>
        <v>0</v>
      </c>
      <c r="F212" s="37">
        <f>COUNTIFS('DP1-17, 20-26 Client Data Entry'!CB:CB,C251,'DP1-17, 20-26 Client Data Entry'!AB:AB,"=Yes")</f>
        <v>0</v>
      </c>
      <c r="H212" s="40"/>
      <c r="I212" s="61" t="s">
        <v>634</v>
      </c>
      <c r="J212" s="272">
        <f>COUNTIFS('DP1-17, 20-26 Client Data Entry'!CR:CR,I212,'DP1-17, 20-26 Client Data Entry'!K:K,"=Yes")</f>
        <v>0</v>
      </c>
    </row>
    <row r="213" spans="2:10" x14ac:dyDescent="0.35">
      <c r="B213" s="40"/>
      <c r="C213" s="61" t="s">
        <v>625</v>
      </c>
      <c r="D213" s="272">
        <f t="shared" si="4"/>
        <v>0</v>
      </c>
      <c r="E213" s="201">
        <f>COUNTIFS('DP1-17, 20-26 Client Data Entry'!CA:CA,C252,'DP1-17, 20-26 Client Data Entry'!AB:AB,"=Yes")</f>
        <v>0</v>
      </c>
      <c r="F213" s="37">
        <f>COUNTIFS('DP1-17, 20-26 Client Data Entry'!CB:CB,C252,'DP1-17, 20-26 Client Data Entry'!AB:AB,"=Yes")</f>
        <v>0</v>
      </c>
      <c r="H213" s="40"/>
      <c r="I213" s="61" t="s">
        <v>635</v>
      </c>
      <c r="J213" s="272">
        <f>COUNTIFS('DP1-17, 20-26 Client Data Entry'!CR:CR,I213,'DP1-17, 20-26 Client Data Entry'!K:K,"=Yes")</f>
        <v>0</v>
      </c>
    </row>
    <row r="214" spans="2:10" x14ac:dyDescent="0.35">
      <c r="B214" s="40"/>
      <c r="C214" s="61" t="s">
        <v>626</v>
      </c>
      <c r="D214" s="272">
        <f t="shared" si="4"/>
        <v>0</v>
      </c>
      <c r="E214" s="201">
        <f>COUNTIFS('DP1-17, 20-26 Client Data Entry'!CA:CA,C253,'DP1-17, 20-26 Client Data Entry'!AB:AB,"=Yes")</f>
        <v>0</v>
      </c>
      <c r="F214" s="37">
        <f>COUNTIFS('DP1-17, 20-26 Client Data Entry'!CB:CB,C253,'DP1-17, 20-26 Client Data Entry'!AB:AB,"=Yes")</f>
        <v>0</v>
      </c>
      <c r="H214" s="40"/>
      <c r="I214" s="61" t="s">
        <v>636</v>
      </c>
      <c r="J214" s="272">
        <f>COUNTIFS('DP1-17, 20-26 Client Data Entry'!CR:CR,I214,'DP1-17, 20-26 Client Data Entry'!K:K,"=Yes")</f>
        <v>0</v>
      </c>
    </row>
    <row r="215" spans="2:10" x14ac:dyDescent="0.35">
      <c r="B215" s="40"/>
      <c r="C215" s="61" t="s">
        <v>627</v>
      </c>
      <c r="D215" s="272">
        <f t="shared" si="4"/>
        <v>0</v>
      </c>
      <c r="E215" s="201">
        <f>COUNTIFS('DP1-17, 20-26 Client Data Entry'!CA:CA,C254,'DP1-17, 20-26 Client Data Entry'!AB:AB,"=Yes")</f>
        <v>0</v>
      </c>
      <c r="F215" s="37">
        <f>COUNTIFS('DP1-17, 20-26 Client Data Entry'!CB:CB,C254,'DP1-17, 20-26 Client Data Entry'!AB:AB,"=Yes")</f>
        <v>0</v>
      </c>
      <c r="H215" s="40"/>
      <c r="I215" s="61" t="s">
        <v>637</v>
      </c>
      <c r="J215" s="272">
        <f>COUNTIFS('DP1-17, 20-26 Client Data Entry'!CR:CR,I215,'DP1-17, 20-26 Client Data Entry'!K:K,"=Yes")</f>
        <v>0</v>
      </c>
    </row>
    <row r="216" spans="2:10" x14ac:dyDescent="0.35">
      <c r="B216" s="40"/>
      <c r="C216" s="61" t="s">
        <v>628</v>
      </c>
      <c r="D216" s="272">
        <f t="shared" si="4"/>
        <v>0</v>
      </c>
      <c r="E216" s="201">
        <f>COUNTIFS('DP1-17, 20-26 Client Data Entry'!CA:CA,C255,'DP1-17, 20-26 Client Data Entry'!AB:AB,"=Yes")</f>
        <v>0</v>
      </c>
      <c r="F216" s="37">
        <f>COUNTIFS('DP1-17, 20-26 Client Data Entry'!CB:CB,C255,'DP1-17, 20-26 Client Data Entry'!AB:AB,"=Yes")</f>
        <v>0</v>
      </c>
      <c r="H216" s="40"/>
      <c r="I216" s="61" t="s">
        <v>638</v>
      </c>
      <c r="J216" s="272">
        <f>COUNTIFS('DP1-17, 20-26 Client Data Entry'!CR:CR,I216,'DP1-17, 20-26 Client Data Entry'!K:K,"=Yes")</f>
        <v>0</v>
      </c>
    </row>
    <row r="217" spans="2:10" x14ac:dyDescent="0.35">
      <c r="B217" s="40"/>
      <c r="C217" s="61" t="s">
        <v>629</v>
      </c>
      <c r="D217" s="272">
        <f t="shared" si="4"/>
        <v>0</v>
      </c>
      <c r="E217" s="201">
        <f>COUNTIFS('DP1-17, 20-26 Client Data Entry'!CA:CA,C256,'DP1-17, 20-26 Client Data Entry'!AB:AB,"=Yes")</f>
        <v>0</v>
      </c>
      <c r="F217" s="37">
        <f>COUNTIFS('DP1-17, 20-26 Client Data Entry'!CB:CB,C256,'DP1-17, 20-26 Client Data Entry'!AB:AB,"=Yes")</f>
        <v>0</v>
      </c>
      <c r="H217" s="40"/>
      <c r="I217" s="61" t="s">
        <v>639</v>
      </c>
      <c r="J217" s="272">
        <f>COUNTIFS('DP1-17, 20-26 Client Data Entry'!CR:CR,I217,'DP1-17, 20-26 Client Data Entry'!K:K,"=Yes")</f>
        <v>0</v>
      </c>
    </row>
    <row r="218" spans="2:10" x14ac:dyDescent="0.35">
      <c r="B218" s="40"/>
      <c r="C218" s="61" t="s">
        <v>630</v>
      </c>
      <c r="D218" s="272">
        <f t="shared" si="4"/>
        <v>0</v>
      </c>
      <c r="E218" s="201">
        <f>COUNTIFS('DP1-17, 20-26 Client Data Entry'!CA:CA,C257,'DP1-17, 20-26 Client Data Entry'!AB:AB,"=Yes")</f>
        <v>0</v>
      </c>
      <c r="F218" s="37">
        <f>COUNTIFS('DP1-17, 20-26 Client Data Entry'!CB:CB,C257,'DP1-17, 20-26 Client Data Entry'!AB:AB,"=Yes")</f>
        <v>0</v>
      </c>
      <c r="H218" s="40"/>
      <c r="I218" s="61" t="s">
        <v>640</v>
      </c>
      <c r="J218" s="272">
        <f>COUNTIFS('DP1-17, 20-26 Client Data Entry'!CR:CR,I218,'DP1-17, 20-26 Client Data Entry'!K:K,"=Yes")</f>
        <v>0</v>
      </c>
    </row>
    <row r="219" spans="2:10" x14ac:dyDescent="0.35">
      <c r="B219" s="40"/>
      <c r="C219" s="61" t="s">
        <v>631</v>
      </c>
      <c r="D219" s="272">
        <f t="shared" si="4"/>
        <v>0</v>
      </c>
      <c r="E219" s="201">
        <f>COUNTIFS('DP1-17, 20-26 Client Data Entry'!CA:CA,C258,'DP1-17, 20-26 Client Data Entry'!AB:AB,"=Yes")</f>
        <v>0</v>
      </c>
      <c r="F219" s="37">
        <f>COUNTIFS('DP1-17, 20-26 Client Data Entry'!CB:CB,C258,'DP1-17, 20-26 Client Data Entry'!AB:AB,"=Yes")</f>
        <v>0</v>
      </c>
      <c r="H219" s="40"/>
      <c r="I219" s="61" t="s">
        <v>641</v>
      </c>
      <c r="J219" s="272">
        <f>COUNTIFS('DP1-17, 20-26 Client Data Entry'!CR:CR,I219,'DP1-17, 20-26 Client Data Entry'!K:K,"=Yes")</f>
        <v>0</v>
      </c>
    </row>
    <row r="220" spans="2:10" x14ac:dyDescent="0.35">
      <c r="B220" s="40"/>
      <c r="C220" s="61" t="s">
        <v>632</v>
      </c>
      <c r="D220" s="272">
        <f t="shared" si="4"/>
        <v>0</v>
      </c>
      <c r="E220" s="201">
        <f>COUNTIFS('DP1-17, 20-26 Client Data Entry'!CA:CA,C259,'DP1-17, 20-26 Client Data Entry'!AB:AB,"=Yes")</f>
        <v>0</v>
      </c>
      <c r="F220" s="37">
        <f>COUNTIFS('DP1-17, 20-26 Client Data Entry'!CB:CB,C259,'DP1-17, 20-26 Client Data Entry'!AB:AB,"=Yes")</f>
        <v>0</v>
      </c>
      <c r="H220" s="40"/>
      <c r="I220" s="61" t="s">
        <v>642</v>
      </c>
      <c r="J220" s="272">
        <f>COUNTIFS('DP1-17, 20-26 Client Data Entry'!CR:CR,I220,'DP1-17, 20-26 Client Data Entry'!K:K,"=Yes")</f>
        <v>0</v>
      </c>
    </row>
    <row r="221" spans="2:10" x14ac:dyDescent="0.35">
      <c r="B221" s="40"/>
      <c r="C221" s="61" t="s">
        <v>633</v>
      </c>
      <c r="D221" s="272">
        <f t="shared" si="4"/>
        <v>0</v>
      </c>
      <c r="E221" s="201">
        <f>COUNTIFS('DP1-17, 20-26 Client Data Entry'!CA:CA,C260,'DP1-17, 20-26 Client Data Entry'!AB:AB,"=Yes")</f>
        <v>0</v>
      </c>
      <c r="F221" s="37">
        <f>COUNTIFS('DP1-17, 20-26 Client Data Entry'!CB:CB,C260,'DP1-17, 20-26 Client Data Entry'!AB:AB,"=Yes")</f>
        <v>0</v>
      </c>
      <c r="H221" s="492" t="s">
        <v>479</v>
      </c>
      <c r="I221" s="61" t="s">
        <v>643</v>
      </c>
      <c r="J221" s="272">
        <f>COUNTIFS('DP1-17, 20-26 Client Data Entry'!CR:CR,I221,'DP1-17, 20-26 Client Data Entry'!K:K,"=Yes")</f>
        <v>0</v>
      </c>
    </row>
    <row r="222" spans="2:10" x14ac:dyDescent="0.35">
      <c r="B222" s="493" t="s">
        <v>487</v>
      </c>
      <c r="C222" s="61" t="s">
        <v>634</v>
      </c>
      <c r="D222" s="272">
        <f t="shared" si="4"/>
        <v>0</v>
      </c>
      <c r="E222" s="201">
        <f>COUNTIFS('DP1-17, 20-26 Client Data Entry'!CA:CA,C261,'DP1-17, 20-26 Client Data Entry'!AB:AB,"=Yes")</f>
        <v>0</v>
      </c>
      <c r="F222" s="37">
        <f>COUNTIFS('DP1-17, 20-26 Client Data Entry'!CB:CB,C261,'DP1-17, 20-26 Client Data Entry'!AB:AB,"=Yes")</f>
        <v>0</v>
      </c>
      <c r="H222" s="492"/>
      <c r="I222" s="61" t="s">
        <v>644</v>
      </c>
      <c r="J222" s="272">
        <f>COUNTIFS('DP1-17, 20-26 Client Data Entry'!CR:CR,I222,'DP1-17, 20-26 Client Data Entry'!K:K,"=Yes")</f>
        <v>0</v>
      </c>
    </row>
    <row r="223" spans="2:10" x14ac:dyDescent="0.35">
      <c r="B223" s="493"/>
      <c r="C223" s="61" t="s">
        <v>635</v>
      </c>
      <c r="D223" s="272">
        <f t="shared" si="4"/>
        <v>0</v>
      </c>
      <c r="E223" s="201">
        <f>COUNTIFS('DP1-17, 20-26 Client Data Entry'!CA:CA,C262,'DP1-17, 20-26 Client Data Entry'!AB:AB,"=Yes")</f>
        <v>0</v>
      </c>
      <c r="F223" s="37">
        <f>COUNTIFS('DP1-17, 20-26 Client Data Entry'!CB:CB,C262,'DP1-17, 20-26 Client Data Entry'!AB:AB,"=Yes")</f>
        <v>0</v>
      </c>
      <c r="H223" s="492"/>
      <c r="I223" s="61" t="s">
        <v>645</v>
      </c>
      <c r="J223" s="272">
        <f>COUNTIFS('DP1-17, 20-26 Client Data Entry'!CR:CR,I223,'DP1-17, 20-26 Client Data Entry'!K:K,"=Yes")</f>
        <v>0</v>
      </c>
    </row>
    <row r="224" spans="2:10" x14ac:dyDescent="0.35">
      <c r="B224" s="493"/>
      <c r="C224" s="61" t="s">
        <v>636</v>
      </c>
      <c r="D224" s="272">
        <f t="shared" si="4"/>
        <v>0</v>
      </c>
      <c r="E224" s="201">
        <f>COUNTIFS('DP1-17, 20-26 Client Data Entry'!CA:CA,C263,'DP1-17, 20-26 Client Data Entry'!AB:AB,"=Yes")</f>
        <v>0</v>
      </c>
      <c r="F224" s="37">
        <f>COUNTIFS('DP1-17, 20-26 Client Data Entry'!CB:CB,C263,'DP1-17, 20-26 Client Data Entry'!AB:AB,"=Yes")</f>
        <v>0</v>
      </c>
      <c r="H224" s="492"/>
      <c r="I224" s="61" t="s">
        <v>646</v>
      </c>
      <c r="J224" s="272">
        <f>COUNTIFS('DP1-17, 20-26 Client Data Entry'!CR:CR,I224,'DP1-17, 20-26 Client Data Entry'!K:K,"=Yes")</f>
        <v>0</v>
      </c>
    </row>
    <row r="225" spans="2:10" x14ac:dyDescent="0.35">
      <c r="B225" s="493"/>
      <c r="C225" s="61" t="s">
        <v>637</v>
      </c>
      <c r="D225" s="272">
        <f t="shared" si="4"/>
        <v>0</v>
      </c>
      <c r="E225" s="201">
        <f>COUNTIFS('DP1-17, 20-26 Client Data Entry'!CA:CA,C264,'DP1-17, 20-26 Client Data Entry'!AB:AB,"=Yes")</f>
        <v>0</v>
      </c>
      <c r="F225" s="37">
        <f>COUNTIFS('DP1-17, 20-26 Client Data Entry'!CB:CB,C264,'DP1-17, 20-26 Client Data Entry'!AB:AB,"=Yes")</f>
        <v>0</v>
      </c>
      <c r="H225" s="492"/>
      <c r="I225" s="61" t="s">
        <v>647</v>
      </c>
      <c r="J225" s="272">
        <f>COUNTIFS('DP1-17, 20-26 Client Data Entry'!CR:CR,I225,'DP1-17, 20-26 Client Data Entry'!K:K,"=Yes")</f>
        <v>0</v>
      </c>
    </row>
    <row r="226" spans="2:10" x14ac:dyDescent="0.35">
      <c r="B226" s="493"/>
      <c r="C226" s="61" t="s">
        <v>638</v>
      </c>
      <c r="D226" s="272">
        <f t="shared" si="4"/>
        <v>0</v>
      </c>
      <c r="E226" s="201">
        <f>COUNTIFS('DP1-17, 20-26 Client Data Entry'!CA:CA,C265,'DP1-17, 20-26 Client Data Entry'!AB:AB,"=Yes")</f>
        <v>0</v>
      </c>
      <c r="F226" s="37">
        <f>COUNTIFS('DP1-17, 20-26 Client Data Entry'!CB:CB,C265,'DP1-17, 20-26 Client Data Entry'!AB:AB,"=Yes")</f>
        <v>0</v>
      </c>
      <c r="H226" s="492"/>
      <c r="I226" s="61" t="s">
        <v>648</v>
      </c>
      <c r="J226" s="272">
        <f>COUNTIFS('DP1-17, 20-26 Client Data Entry'!CR:CR,I226,'DP1-17, 20-26 Client Data Entry'!K:K,"=Yes")</f>
        <v>0</v>
      </c>
    </row>
    <row r="227" spans="2:10" x14ac:dyDescent="0.35">
      <c r="B227" s="493"/>
      <c r="C227" s="61" t="s">
        <v>639</v>
      </c>
      <c r="D227" s="272">
        <f t="shared" si="4"/>
        <v>0</v>
      </c>
      <c r="E227" s="201">
        <f>COUNTIFS('DP1-17, 20-26 Client Data Entry'!CA:CA,C266,'DP1-17, 20-26 Client Data Entry'!AB:AB,"=Yes")</f>
        <v>0</v>
      </c>
      <c r="F227" s="37">
        <f>COUNTIFS('DP1-17, 20-26 Client Data Entry'!CB:CB,C266,'DP1-17, 20-26 Client Data Entry'!AB:AB,"=Yes")</f>
        <v>0</v>
      </c>
      <c r="H227" s="492"/>
      <c r="I227" s="61" t="s">
        <v>649</v>
      </c>
      <c r="J227" s="272">
        <f>COUNTIFS('DP1-17, 20-26 Client Data Entry'!CR:CR,I227,'DP1-17, 20-26 Client Data Entry'!K:K,"=Yes")</f>
        <v>0</v>
      </c>
    </row>
    <row r="228" spans="2:10" x14ac:dyDescent="0.35">
      <c r="B228" s="493"/>
      <c r="C228" s="61" t="s">
        <v>640</v>
      </c>
      <c r="D228" s="272">
        <f t="shared" si="4"/>
        <v>0</v>
      </c>
      <c r="E228" s="201">
        <f>COUNTIFS('DP1-17, 20-26 Client Data Entry'!CA:CA,C267,'DP1-17, 20-26 Client Data Entry'!AB:AB,"=Yes")</f>
        <v>0</v>
      </c>
      <c r="F228" s="37">
        <f>COUNTIFS('DP1-17, 20-26 Client Data Entry'!CB:CB,C267,'DP1-17, 20-26 Client Data Entry'!AB:AB,"=Yes")</f>
        <v>0</v>
      </c>
      <c r="H228" s="492"/>
      <c r="I228" s="61" t="s">
        <v>650</v>
      </c>
      <c r="J228" s="272">
        <f>COUNTIFS('DP1-17, 20-26 Client Data Entry'!CR:CR,I228,'DP1-17, 20-26 Client Data Entry'!K:K,"=Yes")</f>
        <v>0</v>
      </c>
    </row>
    <row r="229" spans="2:10" x14ac:dyDescent="0.35">
      <c r="B229" s="493"/>
      <c r="C229" s="61" t="s">
        <v>641</v>
      </c>
      <c r="D229" s="272">
        <f t="shared" si="4"/>
        <v>0</v>
      </c>
      <c r="E229" s="201">
        <f>COUNTIFS('DP1-17, 20-26 Client Data Entry'!CA:CA,C268,'DP1-17, 20-26 Client Data Entry'!AB:AB,"=Yes")</f>
        <v>0</v>
      </c>
      <c r="F229" s="37">
        <f>COUNTIFS('DP1-17, 20-26 Client Data Entry'!CB:CB,C268,'DP1-17, 20-26 Client Data Entry'!AB:AB,"=Yes")</f>
        <v>0</v>
      </c>
      <c r="H229" s="492"/>
      <c r="I229" s="61" t="s">
        <v>651</v>
      </c>
      <c r="J229" s="272">
        <f>COUNTIFS('DP1-17, 20-26 Client Data Entry'!CR:CR,I229,'DP1-17, 20-26 Client Data Entry'!K:K,"=Yes")</f>
        <v>0</v>
      </c>
    </row>
    <row r="230" spans="2:10" x14ac:dyDescent="0.35">
      <c r="B230" s="493"/>
      <c r="C230" s="61" t="s">
        <v>642</v>
      </c>
      <c r="D230" s="272">
        <f t="shared" ref="D230:D261" si="5">E191+F191</f>
        <v>0</v>
      </c>
      <c r="E230" s="201">
        <f>COUNTIFS('DP1-17, 20-26 Client Data Entry'!CA:CA,C269,'DP1-17, 20-26 Client Data Entry'!AB:AB,"=Yes")</f>
        <v>0</v>
      </c>
      <c r="F230" s="37">
        <f>COUNTIFS('DP1-17, 20-26 Client Data Entry'!CB:CB,C269,'DP1-17, 20-26 Client Data Entry'!AB:AB,"=Yes")</f>
        <v>0</v>
      </c>
      <c r="H230" s="492"/>
      <c r="I230" s="61" t="s">
        <v>652</v>
      </c>
      <c r="J230" s="272">
        <f>COUNTIFS('DP1-17, 20-26 Client Data Entry'!CR:CR,I230,'DP1-17, 20-26 Client Data Entry'!K:K,"=Yes")</f>
        <v>0</v>
      </c>
    </row>
    <row r="231" spans="2:10" x14ac:dyDescent="0.35">
      <c r="B231" s="493"/>
      <c r="C231" s="61" t="s">
        <v>643</v>
      </c>
      <c r="D231" s="272">
        <f t="shared" si="5"/>
        <v>0</v>
      </c>
      <c r="E231" s="201">
        <f>COUNTIFS('DP1-17, 20-26 Client Data Entry'!CA:CA,C270,'DP1-17, 20-26 Client Data Entry'!AB:AB,"=Yes")</f>
        <v>0</v>
      </c>
      <c r="F231" s="37">
        <f>COUNTIFS('DP1-17, 20-26 Client Data Entry'!CB:CB,C270,'DP1-17, 20-26 Client Data Entry'!AB:AB,"=Yes")</f>
        <v>0</v>
      </c>
      <c r="H231" s="492"/>
      <c r="I231" s="61" t="s">
        <v>653</v>
      </c>
      <c r="J231" s="272">
        <f>COUNTIFS('DP1-17, 20-26 Client Data Entry'!CR:CR,I231,'DP1-17, 20-26 Client Data Entry'!K:K,"=Yes")</f>
        <v>0</v>
      </c>
    </row>
    <row r="232" spans="2:10" x14ac:dyDescent="0.35">
      <c r="B232" s="493"/>
      <c r="C232" s="61" t="s">
        <v>644</v>
      </c>
      <c r="D232" s="272">
        <f t="shared" si="5"/>
        <v>0</v>
      </c>
      <c r="E232" s="201">
        <f>COUNTIFS('DP1-17, 20-26 Client Data Entry'!CA:CA,C271,'DP1-17, 20-26 Client Data Entry'!AB:AB,"=Yes")</f>
        <v>0</v>
      </c>
      <c r="F232" s="37">
        <f>COUNTIFS('DP1-17, 20-26 Client Data Entry'!CB:CB,C271,'DP1-17, 20-26 Client Data Entry'!AB:AB,"=Yes")</f>
        <v>0</v>
      </c>
      <c r="H232" s="40"/>
      <c r="I232" s="61" t="s">
        <v>654</v>
      </c>
      <c r="J232" s="272">
        <f>COUNTIFS('DP1-17, 20-26 Client Data Entry'!CR:CR,I232,'DP1-17, 20-26 Client Data Entry'!K:K,"=Yes")</f>
        <v>0</v>
      </c>
    </row>
    <row r="233" spans="2:10" x14ac:dyDescent="0.35">
      <c r="B233" s="493"/>
      <c r="C233" s="61" t="s">
        <v>645</v>
      </c>
      <c r="D233" s="272">
        <f t="shared" si="5"/>
        <v>0</v>
      </c>
      <c r="E233" s="201">
        <f>COUNTIFS('DP1-17, 20-26 Client Data Entry'!CA:CA,C272,'DP1-17, 20-26 Client Data Entry'!AB:AB,"=Yes")</f>
        <v>0</v>
      </c>
      <c r="F233" s="37">
        <f>COUNTIFS('DP1-17, 20-26 Client Data Entry'!CB:CB,C272,'DP1-17, 20-26 Client Data Entry'!AB:AB,"=Yes")</f>
        <v>0</v>
      </c>
      <c r="H233" s="40"/>
      <c r="I233" s="61" t="s">
        <v>655</v>
      </c>
      <c r="J233" s="272">
        <f>COUNTIFS('DP1-17, 20-26 Client Data Entry'!CR:CR,I233,'DP1-17, 20-26 Client Data Entry'!K:K,"=Yes")</f>
        <v>0</v>
      </c>
    </row>
    <row r="234" spans="2:10" x14ac:dyDescent="0.35">
      <c r="B234" s="493"/>
      <c r="C234" s="61" t="s">
        <v>646</v>
      </c>
      <c r="D234" s="272">
        <f t="shared" si="5"/>
        <v>0</v>
      </c>
      <c r="E234" s="201">
        <f>COUNTIFS('DP1-17, 20-26 Client Data Entry'!CA:CA,C273,'DP1-17, 20-26 Client Data Entry'!AB:AB,"=Yes")</f>
        <v>0</v>
      </c>
      <c r="F234" s="37">
        <f>COUNTIFS('DP1-17, 20-26 Client Data Entry'!CB:CB,C273,'DP1-17, 20-26 Client Data Entry'!AB:AB,"=Yes")</f>
        <v>0</v>
      </c>
      <c r="H234" s="40"/>
      <c r="I234" s="61" t="s">
        <v>656</v>
      </c>
      <c r="J234" s="272">
        <f>COUNTIFS('DP1-17, 20-26 Client Data Entry'!CR:CR,I234,'DP1-17, 20-26 Client Data Entry'!K:K,"=Yes")</f>
        <v>0</v>
      </c>
    </row>
    <row r="235" spans="2:10" x14ac:dyDescent="0.35">
      <c r="B235" s="493"/>
      <c r="C235" s="61" t="s">
        <v>647</v>
      </c>
      <c r="D235" s="272">
        <f t="shared" si="5"/>
        <v>0</v>
      </c>
      <c r="E235" s="201">
        <f>COUNTIFS('DP1-17, 20-26 Client Data Entry'!CA:CA,C274,'DP1-17, 20-26 Client Data Entry'!AB:AB,"=Yes")</f>
        <v>0</v>
      </c>
      <c r="F235" s="37">
        <f>COUNTIFS('DP1-17, 20-26 Client Data Entry'!CB:CB,C274,'DP1-17, 20-26 Client Data Entry'!AB:AB,"=Yes")</f>
        <v>0</v>
      </c>
      <c r="H235" s="40"/>
      <c r="I235" s="61" t="s">
        <v>657</v>
      </c>
      <c r="J235" s="272">
        <f>COUNTIFS('DP1-17, 20-26 Client Data Entry'!CR:CR,I235,'DP1-17, 20-26 Client Data Entry'!K:K,"=Yes")</f>
        <v>0</v>
      </c>
    </row>
    <row r="236" spans="2:10" x14ac:dyDescent="0.35">
      <c r="B236" s="493"/>
      <c r="C236" s="61" t="s">
        <v>648</v>
      </c>
      <c r="D236" s="272">
        <f t="shared" si="5"/>
        <v>0</v>
      </c>
      <c r="E236" s="201">
        <f>COUNTIFS('DP1-17, 20-26 Client Data Entry'!CA:CA,C275,'DP1-17, 20-26 Client Data Entry'!AB:AB,"=Yes")</f>
        <v>0</v>
      </c>
      <c r="F236" s="37">
        <f>COUNTIFS('DP1-17, 20-26 Client Data Entry'!CB:CB,C275,'DP1-17, 20-26 Client Data Entry'!AB:AB,"=Yes")</f>
        <v>0</v>
      </c>
      <c r="H236" s="40"/>
      <c r="I236" s="61" t="s">
        <v>658</v>
      </c>
      <c r="J236" s="272">
        <f>COUNTIFS('DP1-17, 20-26 Client Data Entry'!CR:CR,I236,'DP1-17, 20-26 Client Data Entry'!K:K,"=Yes")</f>
        <v>0</v>
      </c>
    </row>
    <row r="237" spans="2:10" x14ac:dyDescent="0.35">
      <c r="B237" s="493"/>
      <c r="C237" s="61" t="s">
        <v>649</v>
      </c>
      <c r="D237" s="272">
        <f t="shared" si="5"/>
        <v>0</v>
      </c>
      <c r="E237" s="201">
        <f>COUNTIFS('DP1-17, 20-26 Client Data Entry'!CA:CA,C276,'DP1-17, 20-26 Client Data Entry'!AB:AB,"=Yes")</f>
        <v>0</v>
      </c>
      <c r="F237" s="37">
        <f>COUNTIFS('DP1-17, 20-26 Client Data Entry'!CB:CB,C276,'DP1-17, 20-26 Client Data Entry'!AB:AB,"=Yes")</f>
        <v>0</v>
      </c>
      <c r="H237" s="40"/>
      <c r="I237" s="61" t="s">
        <v>659</v>
      </c>
      <c r="J237" s="272">
        <f>COUNTIFS('DP1-17, 20-26 Client Data Entry'!CR:CR,I237,'DP1-17, 20-26 Client Data Entry'!K:K,"=Yes")</f>
        <v>0</v>
      </c>
    </row>
    <row r="238" spans="2:10" x14ac:dyDescent="0.35">
      <c r="B238" s="493"/>
      <c r="C238" s="61" t="s">
        <v>650</v>
      </c>
      <c r="D238" s="272">
        <f t="shared" si="5"/>
        <v>0</v>
      </c>
      <c r="E238" s="201">
        <f>COUNTIFS('DP1-17, 20-26 Client Data Entry'!CA:CA,C277,'DP1-17, 20-26 Client Data Entry'!AB:AB,"=Yes")</f>
        <v>0</v>
      </c>
      <c r="F238" s="37">
        <f>COUNTIFS('DP1-17, 20-26 Client Data Entry'!CB:CB,C277,'DP1-17, 20-26 Client Data Entry'!AB:AB,"=Yes")</f>
        <v>0</v>
      </c>
      <c r="H238" s="40"/>
      <c r="I238" s="61" t="s">
        <v>660</v>
      </c>
      <c r="J238" s="272">
        <f>COUNTIFS('DP1-17, 20-26 Client Data Entry'!CR:CR,I238,'DP1-17, 20-26 Client Data Entry'!K:K,"=Yes")</f>
        <v>0</v>
      </c>
    </row>
    <row r="239" spans="2:10" x14ac:dyDescent="0.35">
      <c r="B239" s="493"/>
      <c r="C239" s="61" t="s">
        <v>651</v>
      </c>
      <c r="D239" s="272">
        <f t="shared" si="5"/>
        <v>0</v>
      </c>
      <c r="E239" s="201">
        <f>COUNTIFS('DP1-17, 20-26 Client Data Entry'!CA:CA,C278,'DP1-17, 20-26 Client Data Entry'!AB:AB,"=Yes")</f>
        <v>0</v>
      </c>
      <c r="F239" s="37">
        <f>COUNTIFS('DP1-17, 20-26 Client Data Entry'!CB:CB,C278,'DP1-17, 20-26 Client Data Entry'!AB:AB,"=Yes")</f>
        <v>0</v>
      </c>
      <c r="H239" s="40"/>
      <c r="I239" s="61" t="s">
        <v>661</v>
      </c>
      <c r="J239" s="272">
        <f>COUNTIFS('DP1-17, 20-26 Client Data Entry'!CR:CR,I239,'DP1-17, 20-26 Client Data Entry'!K:K,"=Yes")</f>
        <v>0</v>
      </c>
    </row>
    <row r="240" spans="2:10" x14ac:dyDescent="0.35">
      <c r="B240" s="493"/>
      <c r="C240" s="61" t="s">
        <v>652</v>
      </c>
      <c r="D240" s="272">
        <f t="shared" si="5"/>
        <v>0</v>
      </c>
      <c r="E240" s="201">
        <f>COUNTIFS('DP1-17, 20-26 Client Data Entry'!CA:CA,C279,'DP1-17, 20-26 Client Data Entry'!AB:AB,"=Yes")</f>
        <v>0</v>
      </c>
      <c r="F240" s="37">
        <f>COUNTIFS('DP1-17, 20-26 Client Data Entry'!CB:CB,C279,'DP1-17, 20-26 Client Data Entry'!AB:AB,"=Yes")</f>
        <v>0</v>
      </c>
      <c r="H240" s="40"/>
      <c r="I240" s="61" t="s">
        <v>662</v>
      </c>
      <c r="J240" s="272">
        <f>COUNTIFS('DP1-17, 20-26 Client Data Entry'!CR:CR,I240,'DP1-17, 20-26 Client Data Entry'!K:K,"=Yes")</f>
        <v>0</v>
      </c>
    </row>
    <row r="241" spans="2:10" x14ac:dyDescent="0.35">
      <c r="B241" s="493"/>
      <c r="C241" s="61" t="s">
        <v>653</v>
      </c>
      <c r="D241" s="272">
        <f t="shared" si="5"/>
        <v>0</v>
      </c>
      <c r="E241" s="201">
        <f>COUNTIFS('DP1-17, 20-26 Client Data Entry'!CA:CA,C280,'DP1-17, 20-26 Client Data Entry'!AB:AB,"=Yes")</f>
        <v>0</v>
      </c>
      <c r="F241" s="37">
        <f>COUNTIFS('DP1-17, 20-26 Client Data Entry'!CB:CB,C280,'DP1-17, 20-26 Client Data Entry'!AB:AB,"=Yes")</f>
        <v>0</v>
      </c>
      <c r="H241" s="492" t="s">
        <v>479</v>
      </c>
      <c r="I241" s="61" t="s">
        <v>663</v>
      </c>
      <c r="J241" s="272">
        <f>COUNTIFS('DP1-17, 20-26 Client Data Entry'!CR:CR,I241,'DP1-17, 20-26 Client Data Entry'!K:K,"=Yes")</f>
        <v>0</v>
      </c>
    </row>
    <row r="242" spans="2:10" x14ac:dyDescent="0.35">
      <c r="B242" s="493"/>
      <c r="C242" s="61" t="s">
        <v>654</v>
      </c>
      <c r="D242" s="272">
        <f t="shared" si="5"/>
        <v>0</v>
      </c>
      <c r="E242" s="201">
        <f>COUNTIFS('DP1-17, 20-26 Client Data Entry'!CA:CA,C281,'DP1-17, 20-26 Client Data Entry'!AB:AB,"=Yes")</f>
        <v>0</v>
      </c>
      <c r="F242" s="37">
        <f>COUNTIFS('DP1-17, 20-26 Client Data Entry'!CB:CB,C281,'DP1-17, 20-26 Client Data Entry'!AB:AB,"=Yes")</f>
        <v>0</v>
      </c>
      <c r="H242" s="492"/>
      <c r="I242" s="61" t="s">
        <v>664</v>
      </c>
      <c r="J242" s="272">
        <f>COUNTIFS('DP1-17, 20-26 Client Data Entry'!CR:CR,I242,'DP1-17, 20-26 Client Data Entry'!K:K,"=Yes")</f>
        <v>0</v>
      </c>
    </row>
    <row r="243" spans="2:10" x14ac:dyDescent="0.35">
      <c r="B243" s="493"/>
      <c r="C243" s="61" t="s">
        <v>655</v>
      </c>
      <c r="D243" s="272">
        <f t="shared" si="5"/>
        <v>0</v>
      </c>
      <c r="E243" s="201">
        <f>COUNTIFS('DP1-17, 20-26 Client Data Entry'!CA:CA,C282,'DP1-17, 20-26 Client Data Entry'!AB:AB,"=Yes")</f>
        <v>0</v>
      </c>
      <c r="F243" s="37">
        <f>COUNTIFS('DP1-17, 20-26 Client Data Entry'!CB:CB,C282,'DP1-17, 20-26 Client Data Entry'!AB:AB,"=Yes")</f>
        <v>0</v>
      </c>
      <c r="H243" s="492"/>
      <c r="I243" s="61" t="s">
        <v>665</v>
      </c>
      <c r="J243" s="272">
        <f>COUNTIFS('DP1-17, 20-26 Client Data Entry'!CR:CR,I243,'DP1-17, 20-26 Client Data Entry'!K:K,"=Yes")</f>
        <v>0</v>
      </c>
    </row>
    <row r="244" spans="2:10" x14ac:dyDescent="0.35">
      <c r="B244" s="493"/>
      <c r="C244" s="61" t="s">
        <v>656</v>
      </c>
      <c r="D244" s="272">
        <f t="shared" si="5"/>
        <v>0</v>
      </c>
      <c r="E244" s="201">
        <f>COUNTIFS('DP1-17, 20-26 Client Data Entry'!CA:CA,C283,'DP1-17, 20-26 Client Data Entry'!AB:AB,"=Yes")</f>
        <v>0</v>
      </c>
      <c r="F244" s="37">
        <f>COUNTIFS('DP1-17, 20-26 Client Data Entry'!CB:CB,C283,'DP1-17, 20-26 Client Data Entry'!AB:AB,"=Yes")</f>
        <v>0</v>
      </c>
      <c r="H244" s="492"/>
      <c r="I244" s="61" t="s">
        <v>666</v>
      </c>
      <c r="J244" s="272">
        <f>COUNTIFS('DP1-17, 20-26 Client Data Entry'!CR:CR,I244,'DP1-17, 20-26 Client Data Entry'!K:K,"=Yes")</f>
        <v>0</v>
      </c>
    </row>
    <row r="245" spans="2:10" x14ac:dyDescent="0.35">
      <c r="B245" s="40"/>
      <c r="C245" s="61" t="s">
        <v>657</v>
      </c>
      <c r="D245" s="272">
        <f t="shared" si="5"/>
        <v>0</v>
      </c>
      <c r="E245" s="201">
        <f>COUNTIFS('DP1-17, 20-26 Client Data Entry'!CA:CA,C284,'DP1-17, 20-26 Client Data Entry'!AB:AB,"=Yes")</f>
        <v>0</v>
      </c>
      <c r="F245" s="37">
        <f>COUNTIFS('DP1-17, 20-26 Client Data Entry'!CB:CB,C284,'DP1-17, 20-26 Client Data Entry'!AB:AB,"=Yes")</f>
        <v>0</v>
      </c>
      <c r="H245" s="492"/>
      <c r="I245" s="61" t="s">
        <v>667</v>
      </c>
      <c r="J245" s="272">
        <f>COUNTIFS('DP1-17, 20-26 Client Data Entry'!CR:CR,I245,'DP1-17, 20-26 Client Data Entry'!K:K,"=Yes")</f>
        <v>0</v>
      </c>
    </row>
    <row r="246" spans="2:10" x14ac:dyDescent="0.35">
      <c r="B246" s="40"/>
      <c r="C246" s="61" t="s">
        <v>658</v>
      </c>
      <c r="D246" s="272">
        <f t="shared" si="5"/>
        <v>0</v>
      </c>
      <c r="E246" s="201">
        <f>COUNTIFS('DP1-17, 20-26 Client Data Entry'!CA:CA,C285,'DP1-17, 20-26 Client Data Entry'!AB:AB,"=Yes")</f>
        <v>0</v>
      </c>
      <c r="F246" s="37">
        <f>COUNTIFS('DP1-17, 20-26 Client Data Entry'!CB:CB,C285,'DP1-17, 20-26 Client Data Entry'!AB:AB,"=Yes")</f>
        <v>0</v>
      </c>
      <c r="H246" s="492"/>
      <c r="I246" s="61" t="s">
        <v>668</v>
      </c>
      <c r="J246" s="272">
        <f>COUNTIFS('DP1-17, 20-26 Client Data Entry'!CR:CR,I246,'DP1-17, 20-26 Client Data Entry'!K:K,"=Yes")</f>
        <v>0</v>
      </c>
    </row>
    <row r="247" spans="2:10" x14ac:dyDescent="0.35">
      <c r="B247" s="40"/>
      <c r="C247" s="61" t="s">
        <v>659</v>
      </c>
      <c r="D247" s="272">
        <f t="shared" si="5"/>
        <v>0</v>
      </c>
      <c r="E247" s="201">
        <f>COUNTIFS('DP1-17, 20-26 Client Data Entry'!CA:CA,C286,'DP1-17, 20-26 Client Data Entry'!AB:AB,"=Yes")</f>
        <v>0</v>
      </c>
      <c r="F247" s="37">
        <f>COUNTIFS('DP1-17, 20-26 Client Data Entry'!CB:CB,C286,'DP1-17, 20-26 Client Data Entry'!AB:AB,"=Yes")</f>
        <v>0</v>
      </c>
      <c r="H247" s="492"/>
      <c r="I247" s="61" t="s">
        <v>669</v>
      </c>
      <c r="J247" s="272">
        <f>COUNTIFS('DP1-17, 20-26 Client Data Entry'!CR:CR,I247,'DP1-17, 20-26 Client Data Entry'!K:K,"=Yes")</f>
        <v>0</v>
      </c>
    </row>
    <row r="248" spans="2:10" x14ac:dyDescent="0.35">
      <c r="B248" s="40"/>
      <c r="C248" s="61" t="s">
        <v>660</v>
      </c>
      <c r="D248" s="272">
        <f t="shared" si="5"/>
        <v>0</v>
      </c>
      <c r="E248" s="201">
        <f>COUNTIFS('DP1-17, 20-26 Client Data Entry'!CA:CA,C287,'DP1-17, 20-26 Client Data Entry'!AB:AB,"=Yes")</f>
        <v>0</v>
      </c>
      <c r="F248" s="37">
        <f>COUNTIFS('DP1-17, 20-26 Client Data Entry'!CB:CB,C287,'DP1-17, 20-26 Client Data Entry'!AB:AB,"=Yes")</f>
        <v>0</v>
      </c>
      <c r="H248" s="492"/>
      <c r="I248" s="61" t="s">
        <v>670</v>
      </c>
      <c r="J248" s="272">
        <f>COUNTIFS('DP1-17, 20-26 Client Data Entry'!CR:CR,I248,'DP1-17, 20-26 Client Data Entry'!K:K,"=Yes")</f>
        <v>0</v>
      </c>
    </row>
    <row r="249" spans="2:10" x14ac:dyDescent="0.35">
      <c r="B249" s="40"/>
      <c r="C249" s="61" t="s">
        <v>661</v>
      </c>
      <c r="D249" s="272">
        <f t="shared" si="5"/>
        <v>0</v>
      </c>
      <c r="E249" s="201">
        <f>COUNTIFS('DP1-17, 20-26 Client Data Entry'!CA:CA,C288,'DP1-17, 20-26 Client Data Entry'!AB:AB,"=Yes")</f>
        <v>0</v>
      </c>
      <c r="F249" s="37">
        <f>COUNTIFS('DP1-17, 20-26 Client Data Entry'!CB:CB,C288,'DP1-17, 20-26 Client Data Entry'!AB:AB,"=Yes")</f>
        <v>0</v>
      </c>
      <c r="H249" s="492"/>
      <c r="I249" s="56" t="s">
        <v>671</v>
      </c>
      <c r="J249" s="84">
        <f>COUNTIFS('DP1-17, 20-26 Client Data Entry'!CR:CR,I249,'DP1-17, 20-26 Client Data Entry'!K:K,"=Yes")</f>
        <v>0</v>
      </c>
    </row>
    <row r="250" spans="2:10" x14ac:dyDescent="0.35">
      <c r="B250" s="40"/>
      <c r="C250" s="61" t="s">
        <v>662</v>
      </c>
      <c r="D250" s="272">
        <f t="shared" si="5"/>
        <v>0</v>
      </c>
      <c r="E250" s="201">
        <f>COUNTIFS('DP1-17, 20-26 Client Data Entry'!CA:CA,C289,'DP1-17, 20-26 Client Data Entry'!AB:AB,"=Yes")</f>
        <v>0</v>
      </c>
      <c r="F250" s="37">
        <f>COUNTIFS('DP1-17, 20-26 Client Data Entry'!CB:CB,C289,'DP1-17, 20-26 Client Data Entry'!AB:AB,"=Yes")</f>
        <v>0</v>
      </c>
      <c r="H250" s="492"/>
      <c r="I250" s="56" t="s">
        <v>672</v>
      </c>
      <c r="J250" s="84">
        <f>COUNTIFS('DP1-17, 20-26 Client Data Entry'!CR:CR,I250,'DP1-17, 20-26 Client Data Entry'!K:K,"=Yes")</f>
        <v>0</v>
      </c>
    </row>
    <row r="251" spans="2:10" x14ac:dyDescent="0.35">
      <c r="B251" s="40"/>
      <c r="C251" s="61" t="s">
        <v>663</v>
      </c>
      <c r="D251" s="272">
        <f t="shared" si="5"/>
        <v>0</v>
      </c>
      <c r="E251" s="201">
        <f>COUNTIFS('DP1-17, 20-26 Client Data Entry'!CA:CA,C290,'DP1-17, 20-26 Client Data Entry'!AB:AB,"=Yes")</f>
        <v>0</v>
      </c>
      <c r="F251" s="37">
        <f>COUNTIFS('DP1-17, 20-26 Client Data Entry'!CB:CB,C290,'DP1-17, 20-26 Client Data Entry'!AB:AB,"=Yes")</f>
        <v>0</v>
      </c>
      <c r="H251" s="492"/>
      <c r="I251" s="56" t="s">
        <v>673</v>
      </c>
      <c r="J251" s="84">
        <f>COUNTIFS('DP1-17, 20-26 Client Data Entry'!CR:CR,I251,'DP1-17, 20-26 Client Data Entry'!K:K,"=Yes")</f>
        <v>0</v>
      </c>
    </row>
    <row r="252" spans="2:10" x14ac:dyDescent="0.35">
      <c r="B252" s="40"/>
      <c r="C252" s="61" t="s">
        <v>664</v>
      </c>
      <c r="D252" s="272">
        <f t="shared" si="5"/>
        <v>0</v>
      </c>
      <c r="E252" s="201">
        <f>COUNTIFS('DP1-17, 20-26 Client Data Entry'!CA:CA,C291,'DP1-17, 20-26 Client Data Entry'!AB:AB,"=Yes")</f>
        <v>0</v>
      </c>
      <c r="F252" s="37">
        <f>COUNTIFS('DP1-17, 20-26 Client Data Entry'!CB:CB,C291,'DP1-17, 20-26 Client Data Entry'!AB:AB,"=Yes")</f>
        <v>0</v>
      </c>
      <c r="H252" s="40"/>
      <c r="I252" s="56" t="s">
        <v>674</v>
      </c>
      <c r="J252" s="84">
        <f>COUNTIFS('DP1-17, 20-26 Client Data Entry'!CR:CR,I252,'DP1-17, 20-26 Client Data Entry'!K:K,"=Yes")</f>
        <v>0</v>
      </c>
    </row>
    <row r="253" spans="2:10" x14ac:dyDescent="0.35">
      <c r="B253" s="40"/>
      <c r="C253" s="61" t="s">
        <v>665</v>
      </c>
      <c r="D253" s="272">
        <f t="shared" si="5"/>
        <v>0</v>
      </c>
      <c r="E253" s="201">
        <f>COUNTIFS('DP1-17, 20-26 Client Data Entry'!CA:CA,C292,'DP1-17, 20-26 Client Data Entry'!AB:AB,"=Yes")</f>
        <v>0</v>
      </c>
      <c r="F253" s="37">
        <f>COUNTIFS('DP1-17, 20-26 Client Data Entry'!CB:CB,C292,'DP1-17, 20-26 Client Data Entry'!AB:AB,"=Yes")</f>
        <v>0</v>
      </c>
      <c r="H253" s="40"/>
      <c r="I253" s="56" t="s">
        <v>675</v>
      </c>
      <c r="J253" s="84">
        <f>COUNTIFS('DP1-17, 20-26 Client Data Entry'!CR:CR,I253,'DP1-17, 20-26 Client Data Entry'!K:K,"=Yes")</f>
        <v>0</v>
      </c>
    </row>
    <row r="254" spans="2:10" x14ac:dyDescent="0.35">
      <c r="B254" s="40"/>
      <c r="C254" s="61" t="s">
        <v>666</v>
      </c>
      <c r="D254" s="272">
        <f t="shared" si="5"/>
        <v>0</v>
      </c>
      <c r="E254" s="201">
        <f>COUNTIFS('DP1-17, 20-26 Client Data Entry'!CA:CA,C293,'DP1-17, 20-26 Client Data Entry'!AB:AB,"=Yes")</f>
        <v>0</v>
      </c>
      <c r="F254" s="37">
        <f>COUNTIFS('DP1-17, 20-26 Client Data Entry'!CB:CB,C293,'DP1-17, 20-26 Client Data Entry'!AB:AB,"=Yes")</f>
        <v>0</v>
      </c>
      <c r="H254" s="40"/>
      <c r="I254" s="56" t="s">
        <v>676</v>
      </c>
      <c r="J254" s="84">
        <f>COUNTIFS('DP1-17, 20-26 Client Data Entry'!CR:CR,I254,'DP1-17, 20-26 Client Data Entry'!K:K,"=Yes")</f>
        <v>0</v>
      </c>
    </row>
    <row r="255" spans="2:10" x14ac:dyDescent="0.35">
      <c r="B255" s="40"/>
      <c r="C255" s="61" t="s">
        <v>667</v>
      </c>
      <c r="D255" s="272">
        <f t="shared" si="5"/>
        <v>0</v>
      </c>
      <c r="E255" s="201">
        <f>COUNTIFS('DP1-17, 20-26 Client Data Entry'!CA:CA,C294,'DP1-17, 20-26 Client Data Entry'!AB:AB,"=Yes")</f>
        <v>0</v>
      </c>
      <c r="F255" s="37">
        <f>COUNTIFS('DP1-17, 20-26 Client Data Entry'!CB:CB,C294,'DP1-17, 20-26 Client Data Entry'!AB:AB,"=Yes")</f>
        <v>0</v>
      </c>
      <c r="H255" s="40"/>
      <c r="I255" s="56" t="s">
        <v>677</v>
      </c>
      <c r="J255" s="84">
        <f>COUNTIFS('DP1-17, 20-26 Client Data Entry'!CR:CR,I255,'DP1-17, 20-26 Client Data Entry'!K:K,"=Yes")</f>
        <v>0</v>
      </c>
    </row>
    <row r="256" spans="2:10" x14ac:dyDescent="0.35">
      <c r="B256" s="40"/>
      <c r="C256" s="61" t="s">
        <v>668</v>
      </c>
      <c r="D256" s="272">
        <f t="shared" si="5"/>
        <v>0</v>
      </c>
      <c r="E256" s="201">
        <f>COUNTIFS('DP1-17, 20-26 Client Data Entry'!CA:CA,C295,'DP1-17, 20-26 Client Data Entry'!AB:AB,"=Yes")</f>
        <v>0</v>
      </c>
      <c r="F256" s="37">
        <f>COUNTIFS('DP1-17, 20-26 Client Data Entry'!CB:CB,C295,'DP1-17, 20-26 Client Data Entry'!AB:AB,"=Yes")</f>
        <v>0</v>
      </c>
      <c r="H256" s="40"/>
      <c r="I256" s="56" t="s">
        <v>678</v>
      </c>
      <c r="J256" s="84">
        <f>COUNTIFS('DP1-17, 20-26 Client Data Entry'!CR:CR,I256,'DP1-17, 20-26 Client Data Entry'!K:K,"=Yes")</f>
        <v>0</v>
      </c>
    </row>
    <row r="257" spans="2:10" x14ac:dyDescent="0.35">
      <c r="B257" s="40"/>
      <c r="C257" s="61" t="s">
        <v>669</v>
      </c>
      <c r="D257" s="272">
        <f t="shared" si="5"/>
        <v>0</v>
      </c>
      <c r="E257" s="201">
        <f>COUNTIFS('DP1-17, 20-26 Client Data Entry'!CA:CA,C296,'DP1-17, 20-26 Client Data Entry'!AB:AB,"=Yes")</f>
        <v>0</v>
      </c>
      <c r="F257" s="37">
        <f>COUNTIFS('DP1-17, 20-26 Client Data Entry'!CB:CB,C296,'DP1-17, 20-26 Client Data Entry'!AB:AB,"=Yes")</f>
        <v>0</v>
      </c>
      <c r="H257" s="40"/>
      <c r="I257" s="56" t="s">
        <v>679</v>
      </c>
      <c r="J257" s="84">
        <f>COUNTIFS('DP1-17, 20-26 Client Data Entry'!CR:CR,I257,'DP1-17, 20-26 Client Data Entry'!K:K,"=Yes")</f>
        <v>0</v>
      </c>
    </row>
    <row r="258" spans="2:10" x14ac:dyDescent="0.35">
      <c r="B258" s="40"/>
      <c r="C258" s="61" t="s">
        <v>670</v>
      </c>
      <c r="D258" s="272">
        <f t="shared" si="5"/>
        <v>0</v>
      </c>
      <c r="E258" s="201">
        <f>COUNTIFS('DP1-17, 20-26 Client Data Entry'!CA:CA,C297,'DP1-17, 20-26 Client Data Entry'!AB:AB,"=Yes")</f>
        <v>0</v>
      </c>
      <c r="F258" s="37">
        <f>COUNTIFS('DP1-17, 20-26 Client Data Entry'!CB:CB,C297,'DP1-17, 20-26 Client Data Entry'!AB:AB,"=Yes")</f>
        <v>0</v>
      </c>
      <c r="H258" s="40"/>
      <c r="I258" s="56" t="s">
        <v>680</v>
      </c>
      <c r="J258" s="84">
        <f>COUNTIFS('DP1-17, 20-26 Client Data Entry'!CR:CR,I258,'DP1-17, 20-26 Client Data Entry'!K:K,"=Yes")</f>
        <v>0</v>
      </c>
    </row>
    <row r="259" spans="2:10" x14ac:dyDescent="0.35">
      <c r="B259" s="40"/>
      <c r="C259" s="61" t="s">
        <v>671</v>
      </c>
      <c r="D259" s="272">
        <f t="shared" si="5"/>
        <v>0</v>
      </c>
      <c r="E259" s="201">
        <f>COUNTIFS('DP1-17, 20-26 Client Data Entry'!CA:CA,C298,'DP1-17, 20-26 Client Data Entry'!AB:AB,"=Yes")</f>
        <v>0</v>
      </c>
      <c r="F259" s="37">
        <f>COUNTIFS('DP1-17, 20-26 Client Data Entry'!CB:CB,C298,'DP1-17, 20-26 Client Data Entry'!AB:AB,"=Yes")</f>
        <v>0</v>
      </c>
      <c r="H259" s="40"/>
      <c r="I259" s="56" t="s">
        <v>681</v>
      </c>
      <c r="J259" s="84">
        <f>COUNTIFS('DP1-17, 20-26 Client Data Entry'!CR:CR,I259,'DP1-17, 20-26 Client Data Entry'!K:K,"=Yes")</f>
        <v>0</v>
      </c>
    </row>
    <row r="260" spans="2:10" x14ac:dyDescent="0.35">
      <c r="B260" s="40"/>
      <c r="C260" s="61" t="s">
        <v>672</v>
      </c>
      <c r="D260" s="272">
        <f t="shared" si="5"/>
        <v>0</v>
      </c>
      <c r="E260" s="201">
        <f>COUNTIFS('DP1-17, 20-26 Client Data Entry'!CA:CA,C299,'DP1-17, 20-26 Client Data Entry'!AB:AB,"=Yes")</f>
        <v>0</v>
      </c>
      <c r="F260" s="37">
        <f>COUNTIFS('DP1-17, 20-26 Client Data Entry'!CB:CB,C299,'DP1-17, 20-26 Client Data Entry'!AB:AB,"=Yes")</f>
        <v>0</v>
      </c>
      <c r="H260" s="40"/>
      <c r="I260" s="56" t="s">
        <v>682</v>
      </c>
      <c r="J260" s="84">
        <f>COUNTIFS('DP1-17, 20-26 Client Data Entry'!CR:CR,I260,'DP1-17, 20-26 Client Data Entry'!K:K,"=Yes")</f>
        <v>0</v>
      </c>
    </row>
    <row r="261" spans="2:10" x14ac:dyDescent="0.35">
      <c r="B261" s="40"/>
      <c r="C261" s="61" t="s">
        <v>673</v>
      </c>
      <c r="D261" s="272">
        <f t="shared" si="5"/>
        <v>0</v>
      </c>
      <c r="E261" s="201">
        <f>COUNTIFS('DP1-17, 20-26 Client Data Entry'!CA:CA,C300,'DP1-17, 20-26 Client Data Entry'!AB:AB,"=Yes")</f>
        <v>0</v>
      </c>
      <c r="F261" s="37">
        <f>COUNTIFS('DP1-17, 20-26 Client Data Entry'!CB:CB,C300,'DP1-17, 20-26 Client Data Entry'!AB:AB,"=Yes")</f>
        <v>0</v>
      </c>
      <c r="H261" s="492" t="s">
        <v>479</v>
      </c>
      <c r="I261" s="56" t="s">
        <v>683</v>
      </c>
      <c r="J261" s="84">
        <f>COUNTIFS('DP1-17, 20-26 Client Data Entry'!CR:CR,I261,'DP1-17, 20-26 Client Data Entry'!K:K,"=Yes")</f>
        <v>0</v>
      </c>
    </row>
    <row r="262" spans="2:10" ht="15" thickBot="1" x14ac:dyDescent="0.4">
      <c r="B262" s="492" t="s">
        <v>487</v>
      </c>
      <c r="C262" s="61" t="s">
        <v>674</v>
      </c>
      <c r="D262" s="272">
        <f t="shared" ref="D262:D293" si="6">E223+F223</f>
        <v>0</v>
      </c>
      <c r="E262" s="203">
        <f>COUNTIFS('DP1-17, 20-26 Client Data Entry'!CA:CA,C301,'DP1-17, 20-26 Client Data Entry'!AB:AB,"=Yes")</f>
        <v>0</v>
      </c>
      <c r="F262" s="37">
        <f>COUNTIFS('DP1-17, 20-26 Client Data Entry'!CB:CB,C301,'DP1-17, 20-26 Client Data Entry'!AB:AB,"=Yes")</f>
        <v>0</v>
      </c>
      <c r="H262" s="492"/>
      <c r="I262" s="56" t="s">
        <v>684</v>
      </c>
      <c r="J262" s="84">
        <f>COUNTIFS('DP1-17, 20-26 Client Data Entry'!CR:CR,I262,'DP1-17, 20-26 Client Data Entry'!K:K,"=Yes")</f>
        <v>0</v>
      </c>
    </row>
    <row r="263" spans="2:10" x14ac:dyDescent="0.35">
      <c r="B263" s="492"/>
      <c r="C263" s="61" t="s">
        <v>675</v>
      </c>
      <c r="D263" s="272">
        <f t="shared" si="6"/>
        <v>0</v>
      </c>
      <c r="H263" s="492"/>
      <c r="I263" s="56" t="s">
        <v>685</v>
      </c>
      <c r="J263" s="84">
        <f>COUNTIFS('DP1-17, 20-26 Client Data Entry'!CR:CR,I263,'DP1-17, 20-26 Client Data Entry'!K:K,"=Yes")</f>
        <v>0</v>
      </c>
    </row>
    <row r="264" spans="2:10" x14ac:dyDescent="0.35">
      <c r="B264" s="492"/>
      <c r="C264" s="61" t="s">
        <v>676</v>
      </c>
      <c r="D264" s="272">
        <f t="shared" si="6"/>
        <v>0</v>
      </c>
      <c r="H264" s="492"/>
      <c r="I264" s="56" t="s">
        <v>686</v>
      </c>
      <c r="J264" s="84">
        <f>COUNTIFS('DP1-17, 20-26 Client Data Entry'!CR:CR,I264,'DP1-17, 20-26 Client Data Entry'!K:K,"=Yes")</f>
        <v>0</v>
      </c>
    </row>
    <row r="265" spans="2:10" x14ac:dyDescent="0.35">
      <c r="B265" s="492"/>
      <c r="C265" s="61" t="s">
        <v>677</v>
      </c>
      <c r="D265" s="272">
        <f t="shared" si="6"/>
        <v>0</v>
      </c>
      <c r="H265" s="492"/>
      <c r="I265" s="56" t="s">
        <v>687</v>
      </c>
      <c r="J265" s="84">
        <f>COUNTIFS('DP1-17, 20-26 Client Data Entry'!CR:CR,I265,'DP1-17, 20-26 Client Data Entry'!K:K,"=Yes")</f>
        <v>0</v>
      </c>
    </row>
    <row r="266" spans="2:10" x14ac:dyDescent="0.35">
      <c r="B266" s="492"/>
      <c r="C266" s="61" t="s">
        <v>678</v>
      </c>
      <c r="D266" s="272">
        <f t="shared" si="6"/>
        <v>0</v>
      </c>
      <c r="H266" s="492"/>
      <c r="I266" s="56" t="s">
        <v>688</v>
      </c>
      <c r="J266" s="84">
        <f>COUNTIFS('DP1-17, 20-26 Client Data Entry'!CR:CR,I266,'DP1-17, 20-26 Client Data Entry'!K:K,"=Yes")</f>
        <v>0</v>
      </c>
    </row>
    <row r="267" spans="2:10" x14ac:dyDescent="0.35">
      <c r="B267" s="492"/>
      <c r="C267" s="61" t="s">
        <v>679</v>
      </c>
      <c r="D267" s="272">
        <f t="shared" si="6"/>
        <v>0</v>
      </c>
      <c r="H267" s="492"/>
      <c r="I267" s="56" t="s">
        <v>689</v>
      </c>
      <c r="J267" s="84">
        <f>COUNTIFS('DP1-17, 20-26 Client Data Entry'!CR:CR,I267,'DP1-17, 20-26 Client Data Entry'!K:K,"=Yes")</f>
        <v>0</v>
      </c>
    </row>
    <row r="268" spans="2:10" x14ac:dyDescent="0.35">
      <c r="B268" s="492"/>
      <c r="C268" s="61" t="s">
        <v>680</v>
      </c>
      <c r="D268" s="272">
        <f t="shared" si="6"/>
        <v>0</v>
      </c>
      <c r="H268" s="492"/>
      <c r="I268" s="56" t="s">
        <v>690</v>
      </c>
      <c r="J268" s="84">
        <f>COUNTIFS('DP1-17, 20-26 Client Data Entry'!CR:CR,I268,'DP1-17, 20-26 Client Data Entry'!K:K,"=Yes")</f>
        <v>0</v>
      </c>
    </row>
    <row r="269" spans="2:10" x14ac:dyDescent="0.35">
      <c r="B269" s="492"/>
      <c r="C269" s="61" t="s">
        <v>681</v>
      </c>
      <c r="D269" s="272">
        <f t="shared" si="6"/>
        <v>0</v>
      </c>
      <c r="H269" s="492"/>
      <c r="I269" s="56" t="s">
        <v>691</v>
      </c>
      <c r="J269" s="84">
        <f>COUNTIFS('DP1-17, 20-26 Client Data Entry'!CR:CR,I269,'DP1-17, 20-26 Client Data Entry'!K:K,"=Yes")</f>
        <v>0</v>
      </c>
    </row>
    <row r="270" spans="2:10" x14ac:dyDescent="0.35">
      <c r="B270" s="492"/>
      <c r="C270" s="61" t="s">
        <v>682</v>
      </c>
      <c r="D270" s="272">
        <f t="shared" si="6"/>
        <v>0</v>
      </c>
      <c r="H270" s="492"/>
      <c r="I270" s="56" t="s">
        <v>692</v>
      </c>
      <c r="J270" s="84">
        <f>COUNTIFS('DP1-17, 20-26 Client Data Entry'!CR:CR,I270,'DP1-17, 20-26 Client Data Entry'!K:K,"=Yes")</f>
        <v>0</v>
      </c>
    </row>
    <row r="271" spans="2:10" x14ac:dyDescent="0.35">
      <c r="B271" s="492"/>
      <c r="C271" s="61" t="s">
        <v>683</v>
      </c>
      <c r="D271" s="272">
        <f t="shared" si="6"/>
        <v>0</v>
      </c>
      <c r="I271" s="56" t="s">
        <v>693</v>
      </c>
      <c r="J271" s="84">
        <f>COUNTIFS('DP1-17, 20-26 Client Data Entry'!CR:CR,I271,'DP1-17, 20-26 Client Data Entry'!K:K,"=Yes")</f>
        <v>0</v>
      </c>
    </row>
    <row r="272" spans="2:10" x14ac:dyDescent="0.35">
      <c r="B272" s="492"/>
      <c r="C272" s="61" t="s">
        <v>684</v>
      </c>
      <c r="D272" s="272">
        <f t="shared" si="6"/>
        <v>0</v>
      </c>
      <c r="I272" s="56" t="s">
        <v>694</v>
      </c>
      <c r="J272" s="84">
        <f>COUNTIFS('DP1-17, 20-26 Client Data Entry'!CR:CR,I272,'DP1-17, 20-26 Client Data Entry'!K:K,"=Yes")</f>
        <v>0</v>
      </c>
    </row>
    <row r="273" spans="1:18" x14ac:dyDescent="0.35">
      <c r="B273" s="492"/>
      <c r="C273" s="61" t="s">
        <v>685</v>
      </c>
      <c r="D273" s="272">
        <f t="shared" si="6"/>
        <v>0</v>
      </c>
      <c r="I273" s="56" t="s">
        <v>695</v>
      </c>
      <c r="J273" s="84">
        <f>COUNTIFS('DP1-17, 20-26 Client Data Entry'!CR:CR,I273,'DP1-17, 20-26 Client Data Entry'!K:K,"=Yes")</f>
        <v>0</v>
      </c>
    </row>
    <row r="274" spans="1:18" x14ac:dyDescent="0.35">
      <c r="B274" s="492"/>
      <c r="C274" s="61" t="s">
        <v>686</v>
      </c>
      <c r="D274" s="272">
        <f t="shared" si="6"/>
        <v>0</v>
      </c>
      <c r="I274" s="56" t="s">
        <v>696</v>
      </c>
      <c r="J274" s="84">
        <f>COUNTIFS('DP1-17, 20-26 Client Data Entry'!CR:CR,I274,'DP1-17, 20-26 Client Data Entry'!K:K,"=Yes")</f>
        <v>0</v>
      </c>
    </row>
    <row r="275" spans="1:18" x14ac:dyDescent="0.35">
      <c r="B275" s="492"/>
      <c r="C275" s="61" t="s">
        <v>687</v>
      </c>
      <c r="D275" s="272">
        <f t="shared" si="6"/>
        <v>0</v>
      </c>
      <c r="I275" s="56" t="s">
        <v>697</v>
      </c>
      <c r="J275" s="84">
        <f>COUNTIFS('DP1-17, 20-26 Client Data Entry'!CR:CR,I275,'DP1-17, 20-26 Client Data Entry'!K:K,"=Yes")</f>
        <v>0</v>
      </c>
    </row>
    <row r="276" spans="1:18" x14ac:dyDescent="0.35">
      <c r="B276" s="492"/>
      <c r="C276" s="61" t="s">
        <v>688</v>
      </c>
      <c r="D276" s="272">
        <f t="shared" si="6"/>
        <v>0</v>
      </c>
      <c r="I276" s="56" t="s">
        <v>698</v>
      </c>
      <c r="J276" s="84">
        <f>COUNTIFS('DP1-17, 20-26 Client Data Entry'!CR:CR,I276,'DP1-17, 20-26 Client Data Entry'!K:K,"=Yes")</f>
        <v>0</v>
      </c>
    </row>
    <row r="277" spans="1:18" x14ac:dyDescent="0.35">
      <c r="B277" s="492"/>
      <c r="C277" s="61" t="s">
        <v>689</v>
      </c>
      <c r="D277" s="272">
        <f t="shared" si="6"/>
        <v>0</v>
      </c>
      <c r="I277" s="56" t="s">
        <v>699</v>
      </c>
      <c r="J277" s="84">
        <f>COUNTIFS('DP1-17, 20-26 Client Data Entry'!CR:CR,I277,'DP1-17, 20-26 Client Data Entry'!K:K,"=Yes")</f>
        <v>0</v>
      </c>
    </row>
    <row r="278" spans="1:18" x14ac:dyDescent="0.35">
      <c r="B278" s="492"/>
      <c r="C278" s="61" t="s">
        <v>690</v>
      </c>
      <c r="D278" s="272">
        <f t="shared" si="6"/>
        <v>0</v>
      </c>
      <c r="I278" s="56" t="s">
        <v>700</v>
      </c>
      <c r="J278" s="84">
        <f>COUNTIFS('DP1-17, 20-26 Client Data Entry'!CR:CR,I278,'DP1-17, 20-26 Client Data Entry'!K:K,"=Yes")</f>
        <v>0</v>
      </c>
    </row>
    <row r="279" spans="1:18" x14ac:dyDescent="0.35">
      <c r="B279" s="492"/>
      <c r="C279" s="61" t="s">
        <v>691</v>
      </c>
      <c r="D279" s="272">
        <f t="shared" si="6"/>
        <v>0</v>
      </c>
      <c r="I279" s="56" t="s">
        <v>701</v>
      </c>
      <c r="J279" s="84">
        <f>COUNTIFS('DP1-17, 20-26 Client Data Entry'!CR:CR,I279,'DP1-17, 20-26 Client Data Entry'!K:K,"=Yes")</f>
        <v>0</v>
      </c>
    </row>
    <row r="280" spans="1:18" x14ac:dyDescent="0.35">
      <c r="B280" s="492"/>
      <c r="C280" s="61" t="s">
        <v>692</v>
      </c>
      <c r="D280" s="272">
        <f t="shared" si="6"/>
        <v>0</v>
      </c>
      <c r="I280" s="56" t="s">
        <v>702</v>
      </c>
      <c r="J280" s="84">
        <f>COUNTIFS('DP1-17, 20-26 Client Data Entry'!CR:CR,I280,'DP1-17, 20-26 Client Data Entry'!K:K,"=Yes")</f>
        <v>0</v>
      </c>
    </row>
    <row r="281" spans="1:18" x14ac:dyDescent="0.35">
      <c r="B281" s="492"/>
      <c r="C281" s="61" t="s">
        <v>693</v>
      </c>
      <c r="D281" s="272">
        <f t="shared" si="6"/>
        <v>0</v>
      </c>
      <c r="I281" s="56" t="s">
        <v>703</v>
      </c>
      <c r="J281" s="84">
        <f>COUNTIFS('DP1-17, 20-26 Client Data Entry'!CR:CR,I281,'DP1-17, 20-26 Client Data Entry'!K:K,"=Yes")</f>
        <v>0</v>
      </c>
    </row>
    <row r="282" spans="1:18" x14ac:dyDescent="0.35">
      <c r="B282" s="492"/>
      <c r="C282" s="61" t="s">
        <v>694</v>
      </c>
      <c r="D282" s="272">
        <f t="shared" si="6"/>
        <v>0</v>
      </c>
      <c r="I282" s="56" t="s">
        <v>704</v>
      </c>
      <c r="J282" s="84">
        <f>COUNTIFS('DP1-17, 20-26 Client Data Entry'!CR:CR,I282,'DP1-17, 20-26 Client Data Entry'!K:K,"=Yes")</f>
        <v>0</v>
      </c>
    </row>
    <row r="283" spans="1:18" x14ac:dyDescent="0.35">
      <c r="C283" s="61" t="s">
        <v>695</v>
      </c>
      <c r="D283" s="272">
        <f t="shared" si="6"/>
        <v>0</v>
      </c>
      <c r="I283" s="56" t="s">
        <v>705</v>
      </c>
      <c r="J283" s="84">
        <f>COUNTIFS('DP1-17, 20-26 Client Data Entry'!CR:CR,I283,'DP1-17, 20-26 Client Data Entry'!K:K,"=Yes")</f>
        <v>0</v>
      </c>
    </row>
    <row r="284" spans="1:18" x14ac:dyDescent="0.35">
      <c r="C284" s="61" t="s">
        <v>696</v>
      </c>
      <c r="D284" s="272">
        <f t="shared" si="6"/>
        <v>0</v>
      </c>
      <c r="I284" s="56" t="s">
        <v>706</v>
      </c>
      <c r="J284" s="84">
        <f>COUNTIFS('DP1-17, 20-26 Client Data Entry'!CR:CR,I284,'DP1-17, 20-26 Client Data Entry'!K:K,"=Yes")</f>
        <v>0</v>
      </c>
    </row>
    <row r="285" spans="1:18" x14ac:dyDescent="0.35">
      <c r="C285" s="61" t="s">
        <v>697</v>
      </c>
      <c r="D285" s="272">
        <f t="shared" si="6"/>
        <v>0</v>
      </c>
      <c r="I285" s="56" t="s">
        <v>707</v>
      </c>
      <c r="J285" s="84">
        <f>COUNTIFS('DP1-17, 20-26 Client Data Entry'!CR:CR,I285,'DP1-17, 20-26 Client Data Entry'!K:K,"=Yes")</f>
        <v>0</v>
      </c>
    </row>
    <row r="286" spans="1:18" s="46" customFormat="1" x14ac:dyDescent="0.35">
      <c r="A286" s="40"/>
      <c r="B286" s="39"/>
      <c r="C286" s="61" t="s">
        <v>698</v>
      </c>
      <c r="D286" s="272">
        <f t="shared" si="6"/>
        <v>0</v>
      </c>
      <c r="E286" s="37"/>
      <c r="F286" s="37"/>
      <c r="G286" s="48"/>
      <c r="I286" s="56" t="s">
        <v>708</v>
      </c>
      <c r="J286" s="84">
        <f>COUNTIFS('DP1-17, 20-26 Client Data Entry'!CR:CR,I286,'DP1-17, 20-26 Client Data Entry'!K:K,"=Yes")</f>
        <v>0</v>
      </c>
      <c r="K286" s="37"/>
      <c r="M286" s="37"/>
      <c r="N286" s="37"/>
      <c r="O286" s="37"/>
      <c r="P286" s="37"/>
      <c r="Q286" s="37"/>
      <c r="R286" s="37"/>
    </row>
    <row r="287" spans="1:18" x14ac:dyDescent="0.35">
      <c r="C287" s="61" t="s">
        <v>699</v>
      </c>
      <c r="D287" s="272">
        <f t="shared" si="6"/>
        <v>0</v>
      </c>
      <c r="I287" s="56" t="s">
        <v>709</v>
      </c>
      <c r="J287" s="84">
        <f>COUNTIFS('DP1-17, 20-26 Client Data Entry'!CR:CR,I287,'DP1-17, 20-26 Client Data Entry'!K:K,"=Yes")</f>
        <v>0</v>
      </c>
    </row>
    <row r="288" spans="1:18" x14ac:dyDescent="0.35">
      <c r="C288" s="61" t="s">
        <v>700</v>
      </c>
      <c r="D288" s="272">
        <f t="shared" si="6"/>
        <v>0</v>
      </c>
      <c r="I288" s="56" t="s">
        <v>710</v>
      </c>
      <c r="J288" s="84">
        <f>COUNTIFS('DP1-17, 20-26 Client Data Entry'!CR:CR,I288,'DP1-17, 20-26 Client Data Entry'!K:K,"=Yes")</f>
        <v>0</v>
      </c>
    </row>
    <row r="289" spans="2:18" x14ac:dyDescent="0.35">
      <c r="C289" s="61" t="s">
        <v>701</v>
      </c>
      <c r="D289" s="272">
        <f t="shared" si="6"/>
        <v>0</v>
      </c>
      <c r="I289" s="56" t="s">
        <v>711</v>
      </c>
      <c r="J289" s="84">
        <f>COUNTIFS('DP1-17, 20-26 Client Data Entry'!CR:CR,I289,'DP1-17, 20-26 Client Data Entry'!K:K,"=Yes")</f>
        <v>0</v>
      </c>
    </row>
    <row r="290" spans="2:18" ht="15" thickBot="1" x14ac:dyDescent="0.4">
      <c r="C290" s="61" t="s">
        <v>702</v>
      </c>
      <c r="D290" s="272">
        <f t="shared" si="6"/>
        <v>0</v>
      </c>
      <c r="I290" s="57" t="s">
        <v>712</v>
      </c>
      <c r="J290" s="85">
        <f>COUNTIFS('DP1-17, 20-26 Client Data Entry'!CR:CR,I290,'DP1-17, 20-26 Client Data Entry'!K:K,"=Yes")</f>
        <v>0</v>
      </c>
    </row>
    <row r="291" spans="2:18" x14ac:dyDescent="0.35">
      <c r="C291" s="61" t="s">
        <v>703</v>
      </c>
      <c r="D291" s="272">
        <f t="shared" si="6"/>
        <v>0</v>
      </c>
    </row>
    <row r="292" spans="2:18" x14ac:dyDescent="0.35">
      <c r="C292" s="61" t="s">
        <v>704</v>
      </c>
      <c r="D292" s="272">
        <f t="shared" si="6"/>
        <v>0</v>
      </c>
    </row>
    <row r="293" spans="2:18" x14ac:dyDescent="0.35">
      <c r="C293" s="61" t="s">
        <v>705</v>
      </c>
      <c r="D293" s="272">
        <f t="shared" si="6"/>
        <v>0</v>
      </c>
    </row>
    <row r="294" spans="2:18" x14ac:dyDescent="0.35">
      <c r="C294" s="61" t="s">
        <v>706</v>
      </c>
      <c r="D294" s="272">
        <f t="shared" ref="D294:D301" si="7">E255+F255</f>
        <v>0</v>
      </c>
    </row>
    <row r="295" spans="2:18" x14ac:dyDescent="0.35">
      <c r="C295" s="61" t="s">
        <v>707</v>
      </c>
      <c r="D295" s="272">
        <f t="shared" si="7"/>
        <v>0</v>
      </c>
    </row>
    <row r="296" spans="2:18" x14ac:dyDescent="0.35">
      <c r="C296" s="61" t="s">
        <v>708</v>
      </c>
      <c r="D296" s="272">
        <f t="shared" si="7"/>
        <v>0</v>
      </c>
    </row>
    <row r="297" spans="2:18" x14ac:dyDescent="0.35">
      <c r="C297" s="61" t="s">
        <v>709</v>
      </c>
      <c r="D297" s="272">
        <f t="shared" si="7"/>
        <v>0</v>
      </c>
    </row>
    <row r="298" spans="2:18" x14ac:dyDescent="0.35">
      <c r="C298" s="61" t="s">
        <v>710</v>
      </c>
      <c r="D298" s="272">
        <f t="shared" si="7"/>
        <v>0</v>
      </c>
    </row>
    <row r="299" spans="2:18" s="40" customFormat="1" x14ac:dyDescent="0.35">
      <c r="B299" s="39"/>
      <c r="C299" s="61" t="s">
        <v>711</v>
      </c>
      <c r="D299" s="272">
        <f t="shared" si="7"/>
        <v>0</v>
      </c>
      <c r="E299" s="37"/>
      <c r="F299" s="37"/>
      <c r="G299" s="37"/>
      <c r="H299" s="46"/>
      <c r="I299" s="37"/>
      <c r="J299" s="48"/>
      <c r="K299" s="37"/>
      <c r="L299" s="46"/>
      <c r="M299" s="37"/>
      <c r="N299" s="37"/>
      <c r="O299" s="37"/>
      <c r="P299" s="37"/>
      <c r="Q299" s="37"/>
      <c r="R299" s="37"/>
    </row>
    <row r="300" spans="2:18" x14ac:dyDescent="0.35">
      <c r="C300" s="61" t="s">
        <v>712</v>
      </c>
      <c r="D300" s="272">
        <f t="shared" si="7"/>
        <v>0</v>
      </c>
    </row>
    <row r="301" spans="2:18" ht="15" thickBot="1" x14ac:dyDescent="0.4">
      <c r="C301" s="62" t="s">
        <v>449</v>
      </c>
      <c r="D301" s="273">
        <f t="shared" si="7"/>
        <v>0</v>
      </c>
    </row>
    <row r="593" spans="2:18" s="40" customFormat="1" x14ac:dyDescent="0.35">
      <c r="B593" s="39"/>
      <c r="C593" s="37"/>
      <c r="D593" s="37"/>
      <c r="E593" s="37"/>
      <c r="F593" s="37"/>
      <c r="G593" s="37"/>
      <c r="H593" s="46"/>
      <c r="I593" s="37"/>
      <c r="J593" s="48"/>
      <c r="K593" s="37"/>
      <c r="L593" s="46"/>
      <c r="M593" s="37"/>
      <c r="N593" s="37"/>
      <c r="O593" s="37"/>
      <c r="P593" s="37"/>
      <c r="Q593" s="37"/>
      <c r="R593" s="37"/>
    </row>
    <row r="594" spans="2:18" s="40" customFormat="1" x14ac:dyDescent="0.35">
      <c r="B594" s="39"/>
      <c r="C594" s="37"/>
      <c r="D594" s="37"/>
      <c r="E594" s="37"/>
      <c r="F594" s="37"/>
      <c r="G594" s="37"/>
      <c r="H594" s="46"/>
      <c r="I594" s="37"/>
      <c r="J594" s="48"/>
      <c r="K594" s="37"/>
      <c r="L594" s="46"/>
      <c r="M594" s="37"/>
      <c r="N594" s="37"/>
      <c r="O594" s="37"/>
      <c r="P594" s="37"/>
      <c r="Q594" s="37"/>
      <c r="R594" s="37"/>
    </row>
    <row r="595" spans="2:18" s="40" customFormat="1" x14ac:dyDescent="0.35">
      <c r="B595" s="39"/>
      <c r="C595" s="37"/>
      <c r="D595" s="37"/>
      <c r="E595" s="37"/>
      <c r="F595" s="37"/>
      <c r="G595" s="37"/>
      <c r="H595" s="46"/>
      <c r="I595" s="37"/>
      <c r="J595" s="48"/>
      <c r="K595" s="37"/>
      <c r="L595" s="46"/>
      <c r="M595" s="37"/>
      <c r="N595" s="37"/>
      <c r="O595" s="37"/>
      <c r="P595" s="37"/>
      <c r="Q595" s="37"/>
      <c r="R595" s="37"/>
    </row>
    <row r="596" spans="2:18" s="40" customFormat="1" x14ac:dyDescent="0.35">
      <c r="B596" s="39"/>
      <c r="C596" s="37"/>
      <c r="D596" s="37"/>
      <c r="E596" s="37"/>
      <c r="F596" s="37"/>
      <c r="G596" s="37"/>
      <c r="H596" s="46"/>
      <c r="I596" s="37"/>
      <c r="J596" s="48"/>
      <c r="K596" s="37"/>
      <c r="L596" s="46"/>
      <c r="M596" s="37"/>
      <c r="N596" s="37"/>
      <c r="O596" s="37"/>
      <c r="P596" s="37"/>
      <c r="Q596" s="37"/>
      <c r="R596" s="37"/>
    </row>
    <row r="597" spans="2:18" s="40" customFormat="1" x14ac:dyDescent="0.35">
      <c r="B597" s="39"/>
      <c r="C597" s="37"/>
      <c r="D597" s="37"/>
      <c r="E597" s="37"/>
      <c r="F597" s="37"/>
      <c r="G597" s="37"/>
      <c r="H597" s="46"/>
      <c r="I597" s="37"/>
      <c r="J597" s="48"/>
      <c r="K597" s="37"/>
      <c r="L597" s="46"/>
      <c r="M597" s="37"/>
      <c r="N597" s="37"/>
      <c r="O597" s="37"/>
      <c r="P597" s="37"/>
      <c r="Q597" s="37"/>
      <c r="R597" s="37"/>
    </row>
    <row r="598" spans="2:18" s="40" customFormat="1" x14ac:dyDescent="0.35">
      <c r="B598" s="39"/>
      <c r="C598" s="37"/>
      <c r="D598" s="37"/>
      <c r="E598" s="37"/>
      <c r="F598" s="37"/>
      <c r="G598" s="37"/>
      <c r="H598" s="46"/>
      <c r="I598" s="37"/>
      <c r="J598" s="48"/>
      <c r="K598" s="37"/>
      <c r="L598" s="46"/>
      <c r="M598" s="37"/>
      <c r="N598" s="37"/>
      <c r="O598" s="37"/>
      <c r="P598" s="37"/>
      <c r="Q598" s="37"/>
      <c r="R598" s="37"/>
    </row>
    <row r="599" spans="2:18" s="40" customFormat="1" x14ac:dyDescent="0.35">
      <c r="B599" s="39"/>
      <c r="C599" s="37"/>
      <c r="D599" s="37"/>
      <c r="E599" s="37"/>
      <c r="F599" s="37"/>
      <c r="G599" s="37"/>
      <c r="H599" s="46"/>
      <c r="I599" s="37"/>
      <c r="J599" s="48"/>
      <c r="K599" s="37"/>
      <c r="L599" s="46"/>
      <c r="M599" s="37"/>
      <c r="N599" s="37"/>
      <c r="O599" s="37"/>
      <c r="P599" s="37"/>
      <c r="Q599" s="37"/>
      <c r="R599" s="37"/>
    </row>
    <row r="600" spans="2:18" s="40" customFormat="1" x14ac:dyDescent="0.35">
      <c r="B600" s="39"/>
      <c r="C600" s="37"/>
      <c r="D600" s="37"/>
      <c r="E600" s="37"/>
      <c r="F600" s="37"/>
      <c r="G600" s="37"/>
      <c r="H600" s="46"/>
      <c r="I600" s="37"/>
      <c r="J600" s="48"/>
      <c r="K600" s="37"/>
      <c r="L600" s="46"/>
      <c r="M600" s="37"/>
      <c r="N600" s="37"/>
      <c r="O600" s="37"/>
      <c r="P600" s="37"/>
      <c r="Q600" s="37"/>
      <c r="R600" s="37"/>
    </row>
    <row r="601" spans="2:18" s="40" customFormat="1" x14ac:dyDescent="0.35">
      <c r="B601" s="39"/>
      <c r="C601" s="37"/>
      <c r="D601" s="37"/>
      <c r="E601" s="37"/>
      <c r="F601" s="37"/>
      <c r="G601" s="37"/>
      <c r="H601" s="46"/>
      <c r="I601" s="37"/>
      <c r="J601" s="48"/>
      <c r="K601" s="37"/>
      <c r="L601" s="46"/>
      <c r="M601" s="37"/>
      <c r="N601" s="37"/>
      <c r="O601" s="37"/>
      <c r="P601" s="37"/>
      <c r="Q601" s="37"/>
      <c r="R601" s="37"/>
    </row>
    <row r="602" spans="2:18" s="40" customFormat="1" x14ac:dyDescent="0.35">
      <c r="B602" s="39"/>
      <c r="C602" s="37"/>
      <c r="D602" s="37"/>
      <c r="E602" s="37"/>
      <c r="F602" s="37"/>
      <c r="G602" s="37"/>
      <c r="H602" s="46"/>
      <c r="I602" s="37"/>
      <c r="J602" s="48"/>
      <c r="K602" s="37"/>
      <c r="L602" s="46"/>
      <c r="M602" s="37"/>
      <c r="N602" s="37"/>
      <c r="O602" s="37"/>
      <c r="P602" s="37"/>
      <c r="Q602" s="37"/>
      <c r="R602" s="37"/>
    </row>
    <row r="603" spans="2:18" s="40" customFormat="1" x14ac:dyDescent="0.35">
      <c r="B603" s="39"/>
      <c r="C603" s="37"/>
      <c r="D603" s="37"/>
      <c r="E603" s="37"/>
      <c r="F603" s="37"/>
      <c r="G603" s="37"/>
      <c r="H603" s="46"/>
      <c r="I603" s="37"/>
      <c r="J603" s="48"/>
      <c r="K603" s="37"/>
      <c r="L603" s="46"/>
      <c r="M603" s="37"/>
      <c r="N603" s="37"/>
      <c r="O603" s="37"/>
      <c r="P603" s="37"/>
      <c r="Q603" s="37"/>
      <c r="R603" s="37"/>
    </row>
    <row r="604" spans="2:18" s="40" customFormat="1" x14ac:dyDescent="0.35">
      <c r="B604" s="39"/>
      <c r="C604" s="37"/>
      <c r="D604" s="37"/>
      <c r="E604" s="37"/>
      <c r="F604" s="37"/>
      <c r="G604" s="37"/>
      <c r="H604" s="46"/>
      <c r="I604" s="37"/>
      <c r="J604" s="48"/>
      <c r="K604" s="37"/>
      <c r="L604" s="46"/>
      <c r="M604" s="37"/>
      <c r="N604" s="37"/>
      <c r="O604" s="37"/>
      <c r="P604" s="37"/>
      <c r="Q604" s="37"/>
      <c r="R604" s="37"/>
    </row>
    <row r="605" spans="2:18" s="40" customFormat="1" x14ac:dyDescent="0.35">
      <c r="B605" s="39"/>
      <c r="C605" s="37"/>
      <c r="D605" s="37"/>
      <c r="E605" s="37"/>
      <c r="F605" s="37"/>
      <c r="G605" s="37"/>
      <c r="H605" s="46"/>
      <c r="I605" s="37"/>
      <c r="J605" s="48"/>
      <c r="K605" s="37"/>
      <c r="L605" s="46"/>
      <c r="M605" s="37"/>
      <c r="N605" s="37"/>
      <c r="O605" s="37"/>
      <c r="P605" s="37"/>
      <c r="Q605" s="37"/>
      <c r="R605" s="37"/>
    </row>
    <row r="606" spans="2:18" s="40" customFormat="1" x14ac:dyDescent="0.35">
      <c r="B606" s="39"/>
      <c r="C606" s="37"/>
      <c r="D606" s="37"/>
      <c r="E606" s="37"/>
      <c r="F606" s="37"/>
      <c r="G606" s="37"/>
      <c r="H606" s="46"/>
      <c r="I606" s="37"/>
      <c r="J606" s="48"/>
      <c r="K606" s="37"/>
      <c r="L606" s="46"/>
      <c r="M606" s="37"/>
      <c r="N606" s="37"/>
      <c r="O606" s="37"/>
      <c r="P606" s="37"/>
      <c r="Q606" s="37"/>
      <c r="R606" s="37"/>
    </row>
    <row r="607" spans="2:18" s="40" customFormat="1" x14ac:dyDescent="0.35">
      <c r="B607" s="39"/>
      <c r="C607" s="37"/>
      <c r="D607" s="37"/>
      <c r="E607" s="37"/>
      <c r="F607" s="37"/>
      <c r="G607" s="37"/>
      <c r="H607" s="46"/>
      <c r="I607" s="37"/>
      <c r="J607" s="48"/>
      <c r="K607" s="37"/>
      <c r="L607" s="46"/>
      <c r="M607" s="37"/>
      <c r="N607" s="37"/>
      <c r="O607" s="37"/>
      <c r="P607" s="37"/>
      <c r="Q607" s="37"/>
      <c r="R607" s="37"/>
    </row>
    <row r="608" spans="2:18" s="40" customFormat="1" x14ac:dyDescent="0.35">
      <c r="B608" s="39"/>
      <c r="C608" s="37"/>
      <c r="D608" s="37"/>
      <c r="E608" s="37"/>
      <c r="F608" s="37"/>
      <c r="G608" s="37"/>
      <c r="H608" s="46"/>
      <c r="I608" s="37"/>
      <c r="J608" s="48"/>
      <c r="K608" s="37"/>
      <c r="L608" s="46"/>
      <c r="M608" s="37"/>
      <c r="N608" s="37"/>
      <c r="O608" s="37"/>
      <c r="P608" s="37"/>
      <c r="Q608" s="37"/>
      <c r="R608" s="37"/>
    </row>
    <row r="609" spans="2:18" s="40" customFormat="1" x14ac:dyDescent="0.35">
      <c r="B609" s="39"/>
      <c r="C609" s="37"/>
      <c r="D609" s="37"/>
      <c r="E609" s="37"/>
      <c r="F609" s="37"/>
      <c r="G609" s="37"/>
      <c r="H609" s="46"/>
      <c r="I609" s="37"/>
      <c r="J609" s="48"/>
      <c r="K609" s="37"/>
      <c r="L609" s="46"/>
      <c r="M609" s="37"/>
      <c r="N609" s="37"/>
      <c r="O609" s="37"/>
      <c r="P609" s="37"/>
      <c r="Q609" s="37"/>
      <c r="R609" s="37"/>
    </row>
    <row r="610" spans="2:18" s="40" customFormat="1" x14ac:dyDescent="0.35">
      <c r="B610" s="39"/>
      <c r="C610" s="37"/>
      <c r="D610" s="37"/>
      <c r="E610" s="37"/>
      <c r="F610" s="37"/>
      <c r="G610" s="37"/>
      <c r="H610" s="46"/>
      <c r="I610" s="37"/>
      <c r="J610" s="48"/>
      <c r="K610" s="37"/>
      <c r="L610" s="46"/>
      <c r="M610" s="37"/>
      <c r="N610" s="37"/>
      <c r="O610" s="37"/>
      <c r="P610" s="37"/>
      <c r="Q610" s="37"/>
      <c r="R610" s="37"/>
    </row>
    <row r="611" spans="2:18" s="40" customFormat="1" x14ac:dyDescent="0.35">
      <c r="B611" s="39"/>
      <c r="C611" s="37"/>
      <c r="D611" s="37"/>
      <c r="E611" s="37"/>
      <c r="F611" s="37"/>
      <c r="G611" s="37"/>
      <c r="H611" s="46"/>
      <c r="I611" s="37"/>
      <c r="J611" s="48"/>
      <c r="K611" s="37"/>
      <c r="L611" s="46"/>
      <c r="M611" s="37"/>
      <c r="N611" s="37"/>
      <c r="O611" s="37"/>
      <c r="P611" s="37"/>
      <c r="Q611" s="37"/>
      <c r="R611" s="37"/>
    </row>
    <row r="612" spans="2:18" s="40" customFormat="1" x14ac:dyDescent="0.35">
      <c r="B612" s="39"/>
      <c r="C612" s="37"/>
      <c r="D612" s="37"/>
      <c r="E612" s="37"/>
      <c r="F612" s="37"/>
      <c r="G612" s="37"/>
      <c r="H612" s="46"/>
      <c r="I612" s="37"/>
      <c r="J612" s="48"/>
      <c r="K612" s="37"/>
      <c r="L612" s="46"/>
      <c r="M612" s="37"/>
      <c r="N612" s="37"/>
      <c r="O612" s="37"/>
      <c r="P612" s="37"/>
      <c r="Q612" s="37"/>
      <c r="R612" s="37"/>
    </row>
    <row r="613" spans="2:18" s="40" customFormat="1" x14ac:dyDescent="0.35">
      <c r="B613" s="39"/>
      <c r="C613" s="37"/>
      <c r="D613" s="37"/>
      <c r="E613" s="37"/>
      <c r="F613" s="37"/>
      <c r="G613" s="37"/>
      <c r="H613" s="46"/>
      <c r="I613" s="37"/>
      <c r="J613" s="48"/>
      <c r="K613" s="37"/>
      <c r="L613" s="46"/>
      <c r="M613" s="37"/>
      <c r="N613" s="37"/>
      <c r="O613" s="37"/>
      <c r="P613" s="37"/>
      <c r="Q613" s="37"/>
      <c r="R613" s="37"/>
    </row>
    <row r="614" spans="2:18" s="40" customFormat="1" x14ac:dyDescent="0.35">
      <c r="B614" s="39"/>
      <c r="C614" s="37"/>
      <c r="D614" s="37"/>
      <c r="E614" s="37"/>
      <c r="F614" s="37"/>
      <c r="G614" s="37"/>
      <c r="H614" s="46"/>
      <c r="I614" s="37"/>
      <c r="J614" s="48"/>
      <c r="K614" s="37"/>
      <c r="L614" s="46"/>
      <c r="M614" s="37"/>
      <c r="N614" s="37"/>
      <c r="O614" s="37"/>
      <c r="P614" s="37"/>
      <c r="Q614" s="37"/>
      <c r="R614" s="37"/>
    </row>
    <row r="615" spans="2:18" s="40" customFormat="1" x14ac:dyDescent="0.35">
      <c r="B615" s="39"/>
      <c r="C615" s="37"/>
      <c r="D615" s="37"/>
      <c r="E615" s="37"/>
      <c r="F615" s="37"/>
      <c r="G615" s="37"/>
      <c r="H615" s="46"/>
      <c r="I615" s="37"/>
      <c r="J615" s="48"/>
      <c r="K615" s="37"/>
      <c r="L615" s="46"/>
      <c r="M615" s="37"/>
      <c r="N615" s="37"/>
      <c r="O615" s="37"/>
      <c r="P615" s="37"/>
      <c r="Q615" s="37"/>
      <c r="R615" s="37"/>
    </row>
    <row r="616" spans="2:18" s="40" customFormat="1" x14ac:dyDescent="0.35">
      <c r="B616" s="39"/>
      <c r="C616" s="37"/>
      <c r="D616" s="37"/>
      <c r="E616" s="37"/>
      <c r="F616" s="37"/>
      <c r="G616" s="37"/>
      <c r="H616" s="46"/>
      <c r="I616" s="37"/>
      <c r="J616" s="48"/>
      <c r="K616" s="37"/>
      <c r="L616" s="46"/>
      <c r="M616" s="37"/>
      <c r="N616" s="37"/>
      <c r="O616" s="37"/>
      <c r="P616" s="37"/>
      <c r="Q616" s="37"/>
      <c r="R616" s="37"/>
    </row>
    <row r="617" spans="2:18" s="40" customFormat="1" x14ac:dyDescent="0.35">
      <c r="B617" s="39"/>
      <c r="C617" s="37"/>
      <c r="D617" s="37"/>
      <c r="E617" s="37"/>
      <c r="F617" s="37"/>
      <c r="G617" s="37"/>
      <c r="H617" s="46"/>
      <c r="I617" s="37"/>
      <c r="J617" s="48"/>
      <c r="K617" s="37"/>
      <c r="L617" s="46"/>
      <c r="M617" s="37"/>
      <c r="N617" s="37"/>
      <c r="O617" s="37"/>
      <c r="P617" s="37"/>
      <c r="Q617" s="37"/>
      <c r="R617" s="37"/>
    </row>
    <row r="618" spans="2:18" s="40" customFormat="1" x14ac:dyDescent="0.35">
      <c r="B618" s="39"/>
      <c r="C618" s="37"/>
      <c r="D618" s="37"/>
      <c r="E618" s="37"/>
      <c r="F618" s="37"/>
      <c r="G618" s="37"/>
      <c r="H618" s="46"/>
      <c r="I618" s="37"/>
      <c r="J618" s="48"/>
      <c r="K618" s="37"/>
      <c r="L618" s="46"/>
      <c r="M618" s="37"/>
      <c r="N618" s="37"/>
      <c r="O618" s="37"/>
      <c r="P618" s="37"/>
      <c r="Q618" s="37"/>
      <c r="R618" s="37"/>
    </row>
    <row r="619" spans="2:18" s="40" customFormat="1" x14ac:dyDescent="0.35">
      <c r="B619" s="39"/>
      <c r="C619" s="37"/>
      <c r="D619" s="37"/>
      <c r="E619" s="37"/>
      <c r="F619" s="37"/>
      <c r="G619" s="37"/>
      <c r="H619" s="46"/>
      <c r="I619" s="37"/>
      <c r="J619" s="48"/>
      <c r="K619" s="37"/>
      <c r="L619" s="46"/>
      <c r="M619" s="37"/>
      <c r="N619" s="37"/>
      <c r="O619" s="37"/>
      <c r="P619" s="37"/>
      <c r="Q619" s="37"/>
      <c r="R619" s="37"/>
    </row>
    <row r="620" spans="2:18" s="40" customFormat="1" x14ac:dyDescent="0.35">
      <c r="B620" s="39"/>
      <c r="C620" s="37"/>
      <c r="D620" s="37"/>
      <c r="E620" s="37"/>
      <c r="F620" s="37"/>
      <c r="G620" s="37"/>
      <c r="H620" s="46"/>
      <c r="I620" s="37"/>
      <c r="J620" s="48"/>
      <c r="K620" s="37"/>
      <c r="L620" s="46"/>
      <c r="M620" s="37"/>
      <c r="N620" s="37"/>
      <c r="O620" s="37"/>
      <c r="P620" s="37"/>
      <c r="Q620" s="37"/>
      <c r="R620" s="37"/>
    </row>
    <row r="621" spans="2:18" s="40" customFormat="1" x14ac:dyDescent="0.35">
      <c r="B621" s="39"/>
      <c r="C621" s="37"/>
      <c r="D621" s="37"/>
      <c r="E621" s="37"/>
      <c r="F621" s="37"/>
      <c r="G621" s="37"/>
      <c r="H621" s="46"/>
      <c r="I621" s="37"/>
      <c r="J621" s="48"/>
      <c r="K621" s="37"/>
      <c r="L621" s="46"/>
      <c r="M621" s="37"/>
      <c r="N621" s="37"/>
      <c r="O621" s="37"/>
      <c r="P621" s="37"/>
      <c r="Q621" s="37"/>
      <c r="R621" s="37"/>
    </row>
    <row r="622" spans="2:18" s="40" customFormat="1" x14ac:dyDescent="0.35">
      <c r="B622" s="39"/>
      <c r="C622" s="37"/>
      <c r="D622" s="37"/>
      <c r="E622" s="37"/>
      <c r="F622" s="37"/>
      <c r="G622" s="37"/>
      <c r="H622" s="46"/>
      <c r="I622" s="37"/>
      <c r="J622" s="48"/>
      <c r="K622" s="37"/>
      <c r="L622" s="46"/>
      <c r="M622" s="37"/>
      <c r="N622" s="37"/>
      <c r="O622" s="37"/>
      <c r="P622" s="37"/>
      <c r="Q622" s="37"/>
      <c r="R622" s="37"/>
    </row>
    <row r="623" spans="2:18" s="40" customFormat="1" x14ac:dyDescent="0.35">
      <c r="B623" s="39"/>
      <c r="C623" s="37"/>
      <c r="D623" s="37"/>
      <c r="E623" s="37"/>
      <c r="F623" s="37"/>
      <c r="G623" s="37"/>
      <c r="H623" s="46"/>
      <c r="I623" s="37"/>
      <c r="J623" s="48"/>
      <c r="K623" s="37"/>
      <c r="L623" s="46"/>
      <c r="M623" s="37"/>
      <c r="N623" s="37"/>
      <c r="O623" s="37"/>
      <c r="P623" s="37"/>
      <c r="Q623" s="37"/>
      <c r="R623" s="37"/>
    </row>
    <row r="624" spans="2:18" s="40" customFormat="1" x14ac:dyDescent="0.35">
      <c r="B624" s="39"/>
      <c r="C624" s="37"/>
      <c r="D624" s="37"/>
      <c r="E624" s="37"/>
      <c r="F624" s="37"/>
      <c r="G624" s="37"/>
      <c r="H624" s="46"/>
      <c r="I624" s="37"/>
      <c r="J624" s="48"/>
      <c r="K624" s="37"/>
      <c r="L624" s="46"/>
      <c r="M624" s="37"/>
      <c r="N624" s="37"/>
      <c r="O624" s="37"/>
      <c r="P624" s="37"/>
      <c r="Q624" s="37"/>
      <c r="R624" s="37"/>
    </row>
    <row r="625" spans="1:18" s="46" customFormat="1" x14ac:dyDescent="0.35">
      <c r="A625" s="40"/>
      <c r="B625" s="39"/>
      <c r="C625" s="37"/>
      <c r="D625" s="37"/>
      <c r="E625" s="37"/>
      <c r="F625" s="37"/>
      <c r="G625" s="37"/>
      <c r="I625" s="37"/>
      <c r="J625" s="48"/>
      <c r="K625" s="37"/>
      <c r="M625" s="37"/>
      <c r="N625" s="37"/>
      <c r="O625" s="37"/>
      <c r="P625" s="37"/>
      <c r="Q625" s="37"/>
      <c r="R625" s="37"/>
    </row>
    <row r="626" spans="1:18" s="46" customFormat="1" x14ac:dyDescent="0.35">
      <c r="A626" s="40"/>
      <c r="B626" s="39"/>
      <c r="C626" s="37"/>
      <c r="D626" s="37"/>
      <c r="E626" s="37"/>
      <c r="F626" s="37"/>
      <c r="G626" s="37"/>
      <c r="I626" s="37"/>
      <c r="J626" s="48"/>
      <c r="K626" s="37"/>
      <c r="M626" s="37"/>
      <c r="N626" s="37"/>
      <c r="O626" s="37"/>
      <c r="P626" s="37"/>
      <c r="Q626" s="37"/>
      <c r="R626" s="37"/>
    </row>
    <row r="627" spans="1:18" s="46" customFormat="1" x14ac:dyDescent="0.35">
      <c r="A627" s="40"/>
      <c r="B627" s="39"/>
      <c r="C627" s="37"/>
      <c r="D627" s="37"/>
      <c r="E627" s="37"/>
      <c r="F627" s="37"/>
      <c r="G627" s="37"/>
      <c r="I627" s="37"/>
      <c r="J627" s="48"/>
      <c r="K627" s="37"/>
      <c r="M627" s="37"/>
      <c r="N627" s="37"/>
      <c r="O627" s="37"/>
      <c r="P627" s="37"/>
      <c r="Q627" s="37"/>
      <c r="R627" s="37"/>
    </row>
    <row r="628" spans="1:18" s="46" customFormat="1" x14ac:dyDescent="0.35">
      <c r="A628" s="40"/>
      <c r="B628" s="39"/>
      <c r="C628" s="37"/>
      <c r="D628" s="37"/>
      <c r="E628" s="37"/>
      <c r="F628" s="37"/>
      <c r="G628" s="37"/>
      <c r="I628" s="37"/>
      <c r="J628" s="48"/>
      <c r="K628" s="37"/>
      <c r="M628" s="37"/>
      <c r="N628" s="37"/>
      <c r="O628" s="37"/>
      <c r="P628" s="37"/>
      <c r="Q628" s="37"/>
      <c r="R628" s="37"/>
    </row>
    <row r="629" spans="1:18" s="46" customFormat="1" x14ac:dyDescent="0.35">
      <c r="A629" s="40"/>
      <c r="B629" s="39"/>
      <c r="C629" s="37"/>
      <c r="D629" s="37"/>
      <c r="E629" s="37"/>
      <c r="F629" s="37"/>
      <c r="G629" s="48"/>
      <c r="I629" s="37"/>
      <c r="J629" s="48"/>
      <c r="K629" s="37"/>
      <c r="M629" s="37"/>
      <c r="N629" s="37"/>
      <c r="O629" s="37"/>
      <c r="P629" s="37"/>
      <c r="Q629" s="37"/>
      <c r="R629" s="37"/>
    </row>
    <row r="630" spans="1:18" s="46" customFormat="1" x14ac:dyDescent="0.35">
      <c r="A630" s="40"/>
      <c r="B630" s="39"/>
      <c r="C630" s="37"/>
      <c r="D630" s="37"/>
      <c r="E630" s="37"/>
      <c r="F630" s="37"/>
      <c r="G630" s="37"/>
      <c r="I630" s="37"/>
      <c r="J630" s="48"/>
      <c r="K630" s="37"/>
      <c r="M630" s="37"/>
      <c r="N630" s="37"/>
      <c r="O630" s="37"/>
      <c r="P630" s="37"/>
      <c r="Q630" s="37"/>
      <c r="R630" s="37"/>
    </row>
    <row r="637" spans="1:18" s="46" customFormat="1" x14ac:dyDescent="0.35">
      <c r="A637" s="40"/>
      <c r="B637" s="39"/>
      <c r="C637" s="37"/>
      <c r="D637" s="37"/>
      <c r="E637" s="37"/>
      <c r="F637" s="37"/>
      <c r="G637" s="48"/>
      <c r="I637" s="37"/>
      <c r="J637" s="48"/>
      <c r="K637" s="37"/>
      <c r="M637" s="37"/>
      <c r="N637" s="37"/>
      <c r="O637" s="37"/>
      <c r="P637" s="37"/>
      <c r="Q637" s="37"/>
      <c r="R637" s="37"/>
    </row>
    <row r="692" spans="2:18" s="40" customFormat="1" x14ac:dyDescent="0.35">
      <c r="B692" s="39"/>
      <c r="C692" s="37"/>
      <c r="D692" s="37"/>
      <c r="E692" s="37"/>
      <c r="F692" s="37"/>
      <c r="G692" s="37"/>
      <c r="H692" s="46"/>
      <c r="I692" s="37"/>
      <c r="J692" s="48"/>
      <c r="K692" s="37"/>
      <c r="L692" s="46"/>
      <c r="M692" s="37"/>
      <c r="N692" s="37"/>
      <c r="O692" s="37"/>
      <c r="P692" s="37"/>
      <c r="Q692" s="37"/>
      <c r="R692" s="37"/>
    </row>
    <row r="693" spans="2:18" s="40" customFormat="1" x14ac:dyDescent="0.35">
      <c r="B693" s="39"/>
      <c r="C693" s="37"/>
      <c r="D693" s="37"/>
      <c r="E693" s="37"/>
      <c r="F693" s="37"/>
      <c r="G693" s="37"/>
      <c r="H693" s="46"/>
      <c r="I693" s="37"/>
      <c r="J693" s="48"/>
      <c r="K693" s="37"/>
      <c r="L693" s="46"/>
      <c r="M693" s="37"/>
      <c r="N693" s="37"/>
      <c r="O693" s="37"/>
      <c r="P693" s="37"/>
      <c r="Q693" s="37"/>
      <c r="R693" s="37"/>
    </row>
    <row r="694" spans="2:18" s="40" customFormat="1" x14ac:dyDescent="0.35">
      <c r="B694" s="39"/>
      <c r="C694" s="37"/>
      <c r="D694" s="37"/>
      <c r="E694" s="37"/>
      <c r="F694" s="37"/>
      <c r="G694" s="37"/>
      <c r="H694" s="46"/>
      <c r="I694" s="37"/>
      <c r="J694" s="48"/>
      <c r="K694" s="37"/>
      <c r="L694" s="46"/>
      <c r="M694" s="37"/>
      <c r="N694" s="37"/>
      <c r="O694" s="37"/>
      <c r="P694" s="37"/>
      <c r="Q694" s="37"/>
      <c r="R694" s="37"/>
    </row>
    <row r="695" spans="2:18" s="40" customFormat="1" x14ac:dyDescent="0.35">
      <c r="B695" s="39"/>
      <c r="C695" s="37"/>
      <c r="D695" s="37"/>
      <c r="E695" s="37"/>
      <c r="F695" s="37"/>
      <c r="G695" s="37"/>
      <c r="H695" s="46"/>
      <c r="I695" s="37"/>
      <c r="J695" s="48"/>
      <c r="K695" s="37"/>
      <c r="L695" s="46"/>
      <c r="M695" s="37"/>
      <c r="N695" s="37"/>
      <c r="O695" s="37"/>
      <c r="P695" s="37"/>
      <c r="Q695" s="37"/>
      <c r="R695" s="37"/>
    </row>
    <row r="696" spans="2:18" s="40" customFormat="1" x14ac:dyDescent="0.35">
      <c r="B696" s="39"/>
      <c r="C696" s="37"/>
      <c r="D696" s="37"/>
      <c r="E696" s="37"/>
      <c r="F696" s="37"/>
      <c r="G696" s="37"/>
      <c r="H696" s="46"/>
      <c r="I696" s="37"/>
      <c r="J696" s="48"/>
      <c r="K696" s="37"/>
      <c r="L696" s="46"/>
      <c r="M696" s="37"/>
      <c r="N696" s="37"/>
      <c r="O696" s="37"/>
      <c r="P696" s="37"/>
      <c r="Q696" s="37"/>
      <c r="R696" s="37"/>
    </row>
    <row r="697" spans="2:18" s="40" customFormat="1" x14ac:dyDescent="0.35">
      <c r="B697" s="39"/>
      <c r="C697" s="37"/>
      <c r="D697" s="37"/>
      <c r="E697" s="37"/>
      <c r="F697" s="37"/>
      <c r="G697" s="37"/>
      <c r="H697" s="46"/>
      <c r="I697" s="37"/>
      <c r="J697" s="48"/>
      <c r="K697" s="37"/>
      <c r="L697" s="46"/>
      <c r="M697" s="37"/>
      <c r="N697" s="37"/>
      <c r="O697" s="37"/>
      <c r="P697" s="37"/>
      <c r="Q697" s="37"/>
      <c r="R697" s="37"/>
    </row>
    <row r="698" spans="2:18" s="40" customFormat="1" x14ac:dyDescent="0.35">
      <c r="B698" s="39"/>
      <c r="C698" s="37"/>
      <c r="D698" s="37"/>
      <c r="E698" s="37"/>
      <c r="F698" s="37"/>
      <c r="G698" s="37"/>
      <c r="H698" s="46"/>
      <c r="I698" s="37"/>
      <c r="J698" s="48"/>
      <c r="K698" s="37"/>
      <c r="L698" s="46"/>
      <c r="M698" s="37"/>
      <c r="N698" s="37"/>
      <c r="O698" s="37"/>
      <c r="P698" s="37"/>
      <c r="Q698" s="37"/>
      <c r="R698" s="37"/>
    </row>
    <row r="699" spans="2:18" s="40" customFormat="1" x14ac:dyDescent="0.35">
      <c r="B699" s="39"/>
      <c r="C699" s="37"/>
      <c r="D699" s="37"/>
      <c r="E699" s="37"/>
      <c r="F699" s="37"/>
      <c r="G699" s="37"/>
      <c r="H699" s="46"/>
      <c r="I699" s="37"/>
      <c r="J699" s="48"/>
      <c r="K699" s="37"/>
      <c r="L699" s="46"/>
      <c r="M699" s="37"/>
      <c r="N699" s="37"/>
      <c r="O699" s="37"/>
      <c r="P699" s="37"/>
      <c r="Q699" s="37"/>
      <c r="R699" s="37"/>
    </row>
    <row r="700" spans="2:18" s="40" customFormat="1" x14ac:dyDescent="0.35">
      <c r="B700" s="39"/>
      <c r="C700" s="37"/>
      <c r="D700" s="37"/>
      <c r="E700" s="37"/>
      <c r="F700" s="37"/>
      <c r="G700" s="37"/>
      <c r="H700" s="46"/>
      <c r="I700" s="37"/>
      <c r="J700" s="48"/>
      <c r="K700" s="37"/>
      <c r="L700" s="46"/>
      <c r="M700" s="37"/>
      <c r="N700" s="37"/>
      <c r="O700" s="37"/>
      <c r="P700" s="37"/>
      <c r="Q700" s="37"/>
      <c r="R700" s="37"/>
    </row>
    <row r="701" spans="2:18" s="40" customFormat="1" x14ac:dyDescent="0.35">
      <c r="B701" s="39"/>
      <c r="C701" s="37"/>
      <c r="D701" s="37"/>
      <c r="E701" s="37"/>
      <c r="F701" s="37"/>
      <c r="G701" s="37"/>
      <c r="H701" s="46"/>
      <c r="I701" s="37"/>
      <c r="J701" s="48"/>
      <c r="K701" s="37"/>
      <c r="L701" s="46"/>
      <c r="M701" s="37"/>
      <c r="N701" s="37"/>
      <c r="O701" s="37"/>
      <c r="P701" s="37"/>
      <c r="Q701" s="37"/>
      <c r="R701" s="37"/>
    </row>
    <row r="702" spans="2:18" s="40" customFormat="1" x14ac:dyDescent="0.35">
      <c r="B702" s="39"/>
      <c r="C702" s="37"/>
      <c r="D702" s="37"/>
      <c r="E702" s="37"/>
      <c r="F702" s="37"/>
      <c r="G702" s="37"/>
      <c r="H702" s="46"/>
      <c r="I702" s="37"/>
      <c r="J702" s="48"/>
      <c r="K702" s="37"/>
      <c r="L702" s="46"/>
      <c r="M702" s="37"/>
      <c r="N702" s="37"/>
      <c r="O702" s="37"/>
      <c r="P702" s="37"/>
      <c r="Q702" s="37"/>
      <c r="R702" s="37"/>
    </row>
    <row r="703" spans="2:18" s="40" customFormat="1" x14ac:dyDescent="0.35">
      <c r="B703" s="39"/>
      <c r="C703" s="37"/>
      <c r="D703" s="37"/>
      <c r="E703" s="37"/>
      <c r="F703" s="37"/>
      <c r="G703" s="37"/>
      <c r="H703" s="46"/>
      <c r="I703" s="37"/>
      <c r="J703" s="48"/>
      <c r="K703" s="37"/>
      <c r="L703" s="46"/>
      <c r="M703" s="37"/>
      <c r="N703" s="37"/>
      <c r="O703" s="37"/>
      <c r="P703" s="37"/>
      <c r="Q703" s="37"/>
      <c r="R703" s="37"/>
    </row>
    <row r="704" spans="2:18" s="40" customFormat="1" x14ac:dyDescent="0.35">
      <c r="B704" s="39"/>
      <c r="C704" s="37"/>
      <c r="D704" s="37"/>
      <c r="E704" s="37"/>
      <c r="F704" s="37"/>
      <c r="G704" s="37"/>
      <c r="H704" s="46"/>
      <c r="I704" s="37"/>
      <c r="J704" s="48"/>
      <c r="K704" s="37"/>
      <c r="L704" s="46"/>
      <c r="M704" s="37"/>
      <c r="N704" s="37"/>
      <c r="O704" s="37"/>
      <c r="P704" s="37"/>
      <c r="Q704" s="37"/>
      <c r="R704" s="37"/>
    </row>
    <row r="705" spans="2:18" s="40" customFormat="1" x14ac:dyDescent="0.35">
      <c r="B705" s="39"/>
      <c r="C705" s="37"/>
      <c r="D705" s="37"/>
      <c r="E705" s="37"/>
      <c r="F705" s="37"/>
      <c r="G705" s="37"/>
      <c r="H705" s="46"/>
      <c r="I705" s="37"/>
      <c r="J705" s="48"/>
      <c r="K705" s="37"/>
      <c r="L705" s="46"/>
      <c r="M705" s="37"/>
      <c r="N705" s="37"/>
      <c r="O705" s="37"/>
      <c r="P705" s="37"/>
      <c r="Q705" s="37"/>
      <c r="R705" s="37"/>
    </row>
    <row r="706" spans="2:18" s="40" customFormat="1" x14ac:dyDescent="0.35">
      <c r="B706" s="39"/>
      <c r="C706" s="37"/>
      <c r="D706" s="37"/>
      <c r="E706" s="37"/>
      <c r="F706" s="37"/>
      <c r="G706" s="37"/>
      <c r="H706" s="46"/>
      <c r="I706" s="37"/>
      <c r="J706" s="48"/>
      <c r="K706" s="37"/>
      <c r="L706" s="46"/>
      <c r="M706" s="37"/>
      <c r="N706" s="37"/>
      <c r="O706" s="37"/>
      <c r="P706" s="37"/>
      <c r="Q706" s="37"/>
      <c r="R706" s="37"/>
    </row>
    <row r="707" spans="2:18" s="40" customFormat="1" x14ac:dyDescent="0.35">
      <c r="B707" s="39"/>
      <c r="C707" s="37"/>
      <c r="D707" s="37"/>
      <c r="E707" s="37"/>
      <c r="F707" s="37"/>
      <c r="G707" s="37"/>
      <c r="H707" s="46"/>
      <c r="I707" s="37"/>
      <c r="J707" s="48"/>
      <c r="K707" s="37"/>
      <c r="L707" s="46"/>
      <c r="M707" s="37"/>
      <c r="N707" s="37"/>
      <c r="O707" s="37"/>
      <c r="P707" s="37"/>
      <c r="Q707" s="37"/>
      <c r="R707" s="37"/>
    </row>
    <row r="708" spans="2:18" s="40" customFormat="1" x14ac:dyDescent="0.35">
      <c r="B708" s="39"/>
      <c r="C708" s="37"/>
      <c r="D708" s="37"/>
      <c r="E708" s="37"/>
      <c r="F708" s="37"/>
      <c r="G708" s="37"/>
      <c r="H708" s="46"/>
      <c r="I708" s="37"/>
      <c r="J708" s="48"/>
      <c r="K708" s="37"/>
      <c r="L708" s="46"/>
      <c r="M708" s="37"/>
      <c r="N708" s="37"/>
      <c r="O708" s="37"/>
      <c r="P708" s="37"/>
      <c r="Q708" s="37"/>
      <c r="R708" s="37"/>
    </row>
    <row r="709" spans="2:18" s="40" customFormat="1" x14ac:dyDescent="0.35">
      <c r="B709" s="39"/>
      <c r="C709" s="37"/>
      <c r="D709" s="37"/>
      <c r="E709" s="37"/>
      <c r="F709" s="37"/>
      <c r="G709" s="37"/>
      <c r="H709" s="46"/>
      <c r="I709" s="37"/>
      <c r="J709" s="48"/>
      <c r="K709" s="37"/>
      <c r="L709" s="46"/>
      <c r="M709" s="37"/>
      <c r="N709" s="37"/>
      <c r="O709" s="37"/>
      <c r="P709" s="37"/>
      <c r="Q709" s="37"/>
      <c r="R709" s="37"/>
    </row>
    <row r="710" spans="2:18" s="40" customFormat="1" x14ac:dyDescent="0.35">
      <c r="B710" s="39"/>
      <c r="C710" s="37"/>
      <c r="D710" s="37"/>
      <c r="E710" s="37"/>
      <c r="F710" s="37"/>
      <c r="G710" s="37"/>
      <c r="H710" s="46"/>
      <c r="I710" s="37"/>
      <c r="J710" s="48"/>
      <c r="K710" s="37"/>
      <c r="L710" s="46"/>
      <c r="M710" s="37"/>
      <c r="N710" s="37"/>
      <c r="O710" s="37"/>
      <c r="P710" s="37"/>
      <c r="Q710" s="37"/>
      <c r="R710" s="37"/>
    </row>
    <row r="711" spans="2:18" s="40" customFormat="1" x14ac:dyDescent="0.35">
      <c r="B711" s="39"/>
      <c r="C711" s="37"/>
      <c r="D711" s="37"/>
      <c r="E711" s="37"/>
      <c r="F711" s="37"/>
      <c r="G711" s="37"/>
      <c r="H711" s="46"/>
      <c r="I711" s="37"/>
      <c r="J711" s="48"/>
      <c r="K711" s="37"/>
      <c r="L711" s="46"/>
      <c r="M711" s="37"/>
      <c r="N711" s="37"/>
      <c r="O711" s="37"/>
      <c r="P711" s="37"/>
      <c r="Q711" s="37"/>
      <c r="R711" s="37"/>
    </row>
    <row r="712" spans="2:18" s="40" customFormat="1" x14ac:dyDescent="0.35">
      <c r="B712" s="39"/>
      <c r="C712" s="37"/>
      <c r="D712" s="37"/>
      <c r="E712" s="37"/>
      <c r="F712" s="37"/>
      <c r="G712" s="37"/>
      <c r="H712" s="46"/>
      <c r="I712" s="37"/>
      <c r="J712" s="48"/>
      <c r="K712" s="37"/>
      <c r="L712" s="46"/>
      <c r="M712" s="37"/>
      <c r="N712" s="37"/>
      <c r="O712" s="37"/>
      <c r="P712" s="37"/>
      <c r="Q712" s="37"/>
      <c r="R712" s="37"/>
    </row>
    <row r="713" spans="2:18" s="40" customFormat="1" x14ac:dyDescent="0.35">
      <c r="B713" s="39"/>
      <c r="C713" s="37"/>
      <c r="D713" s="37"/>
      <c r="E713" s="37"/>
      <c r="F713" s="37"/>
      <c r="G713" s="37"/>
      <c r="H713" s="46"/>
      <c r="I713" s="37"/>
      <c r="J713" s="48"/>
      <c r="K713" s="37"/>
      <c r="L713" s="46"/>
      <c r="M713" s="37"/>
      <c r="N713" s="37"/>
      <c r="O713" s="37"/>
      <c r="P713" s="37"/>
      <c r="Q713" s="37"/>
      <c r="R713" s="37"/>
    </row>
    <row r="714" spans="2:18" s="40" customFormat="1" x14ac:dyDescent="0.35">
      <c r="B714" s="39"/>
      <c r="C714" s="37"/>
      <c r="D714" s="37"/>
      <c r="E714" s="37"/>
      <c r="F714" s="37"/>
      <c r="G714" s="37"/>
      <c r="H714" s="46"/>
      <c r="I714" s="37"/>
      <c r="J714" s="48"/>
      <c r="K714" s="37"/>
      <c r="L714" s="46"/>
      <c r="M714" s="37"/>
      <c r="N714" s="37"/>
      <c r="O714" s="37"/>
      <c r="P714" s="37"/>
      <c r="Q714" s="37"/>
      <c r="R714" s="37"/>
    </row>
    <row r="715" spans="2:18" s="40" customFormat="1" x14ac:dyDescent="0.35">
      <c r="B715" s="39"/>
      <c r="C715" s="37"/>
      <c r="D715" s="37"/>
      <c r="E715" s="37"/>
      <c r="F715" s="37"/>
      <c r="G715" s="37"/>
      <c r="H715" s="46"/>
      <c r="I715" s="37"/>
      <c r="J715" s="48"/>
      <c r="K715" s="37"/>
      <c r="L715" s="46"/>
      <c r="M715" s="37"/>
      <c r="N715" s="37"/>
      <c r="O715" s="37"/>
      <c r="P715" s="37"/>
      <c r="Q715" s="37"/>
      <c r="R715" s="37"/>
    </row>
    <row r="716" spans="2:18" s="40" customFormat="1" x14ac:dyDescent="0.35">
      <c r="B716" s="39"/>
      <c r="C716" s="37"/>
      <c r="D716" s="37"/>
      <c r="E716" s="37"/>
      <c r="F716" s="37"/>
      <c r="G716" s="37"/>
      <c r="H716" s="46"/>
      <c r="I716" s="37"/>
      <c r="J716" s="48"/>
      <c r="K716" s="37"/>
      <c r="L716" s="46"/>
      <c r="M716" s="37"/>
      <c r="N716" s="37"/>
      <c r="O716" s="37"/>
      <c r="P716" s="37"/>
      <c r="Q716" s="37"/>
      <c r="R716" s="37"/>
    </row>
    <row r="718" spans="2:18" s="40" customFormat="1" x14ac:dyDescent="0.35">
      <c r="B718" s="39"/>
      <c r="C718" s="37"/>
      <c r="D718" s="37"/>
      <c r="E718" s="37"/>
      <c r="F718" s="37"/>
      <c r="G718" s="37"/>
      <c r="H718" s="46"/>
      <c r="I718" s="37"/>
      <c r="J718" s="48"/>
      <c r="K718" s="37"/>
      <c r="L718" s="46"/>
      <c r="M718" s="37"/>
      <c r="N718" s="37"/>
      <c r="O718" s="37"/>
      <c r="P718" s="37"/>
      <c r="Q718" s="37"/>
      <c r="R718" s="37"/>
    </row>
    <row r="719" spans="2:18" s="40" customFormat="1" x14ac:dyDescent="0.35">
      <c r="B719" s="39"/>
      <c r="C719" s="37"/>
      <c r="D719" s="37"/>
      <c r="E719" s="37"/>
      <c r="F719" s="37"/>
      <c r="G719" s="37"/>
      <c r="H719" s="46"/>
      <c r="I719" s="37"/>
      <c r="J719" s="48"/>
      <c r="K719" s="37"/>
      <c r="L719" s="46"/>
      <c r="M719" s="37"/>
      <c r="N719" s="37"/>
      <c r="O719" s="37"/>
      <c r="P719" s="37"/>
      <c r="Q719" s="37"/>
      <c r="R719" s="37"/>
    </row>
    <row r="720" spans="2:18" s="40" customFormat="1" x14ac:dyDescent="0.35">
      <c r="B720" s="39"/>
      <c r="C720" s="37"/>
      <c r="D720" s="37"/>
      <c r="E720" s="37"/>
      <c r="F720" s="37"/>
      <c r="G720" s="37"/>
      <c r="H720" s="46"/>
      <c r="I720" s="37"/>
      <c r="J720" s="48"/>
      <c r="K720" s="37"/>
      <c r="L720" s="46"/>
      <c r="M720" s="37"/>
      <c r="N720" s="37"/>
      <c r="O720" s="37"/>
      <c r="P720" s="37"/>
      <c r="Q720" s="37"/>
      <c r="R720" s="37"/>
    </row>
    <row r="721" spans="1:18" s="46" customFormat="1" x14ac:dyDescent="0.35">
      <c r="A721" s="40"/>
      <c r="B721" s="39"/>
      <c r="C721" s="37"/>
      <c r="D721" s="37"/>
      <c r="E721" s="37"/>
      <c r="F721" s="37"/>
      <c r="G721" s="37"/>
      <c r="I721" s="37"/>
      <c r="J721" s="48"/>
      <c r="K721" s="37"/>
      <c r="M721" s="37"/>
      <c r="N721" s="37"/>
      <c r="O721" s="37"/>
      <c r="P721" s="37"/>
      <c r="Q721" s="37"/>
      <c r="R721" s="37"/>
    </row>
    <row r="722" spans="1:18" s="46" customFormat="1" x14ac:dyDescent="0.35">
      <c r="A722" s="40"/>
      <c r="B722" s="39"/>
      <c r="C722" s="37"/>
      <c r="D722" s="37"/>
      <c r="E722" s="37"/>
      <c r="F722" s="37"/>
      <c r="G722" s="37"/>
      <c r="I722" s="37"/>
      <c r="J722" s="48"/>
      <c r="K722" s="37"/>
      <c r="M722" s="37"/>
      <c r="N722" s="37"/>
      <c r="O722" s="37"/>
      <c r="P722" s="37"/>
      <c r="Q722" s="37"/>
      <c r="R722" s="37"/>
    </row>
    <row r="723" spans="1:18" s="46" customFormat="1" x14ac:dyDescent="0.35">
      <c r="A723" s="40"/>
      <c r="B723" s="39"/>
      <c r="C723" s="37"/>
      <c r="D723" s="37"/>
      <c r="E723" s="37"/>
      <c r="F723" s="37"/>
      <c r="G723" s="37"/>
      <c r="I723" s="37"/>
      <c r="J723" s="48"/>
      <c r="K723" s="37"/>
      <c r="M723" s="37"/>
      <c r="N723" s="37"/>
      <c r="O723" s="37"/>
      <c r="P723" s="37"/>
      <c r="Q723" s="37"/>
      <c r="R723" s="37"/>
    </row>
    <row r="724" spans="1:18" s="46" customFormat="1" x14ac:dyDescent="0.35">
      <c r="A724" s="40"/>
      <c r="B724" s="39"/>
      <c r="C724" s="37"/>
      <c r="D724" s="37"/>
      <c r="E724" s="37"/>
      <c r="F724" s="37"/>
      <c r="G724" s="37"/>
      <c r="I724" s="37"/>
      <c r="J724" s="48"/>
      <c r="K724" s="37"/>
      <c r="M724" s="37"/>
      <c r="N724" s="37"/>
      <c r="O724" s="37"/>
      <c r="P724" s="37"/>
      <c r="Q724" s="37"/>
      <c r="R724" s="37"/>
    </row>
    <row r="725" spans="1:18" s="46" customFormat="1" x14ac:dyDescent="0.35">
      <c r="A725" s="40"/>
      <c r="B725" s="39"/>
      <c r="C725" s="37"/>
      <c r="D725" s="37"/>
      <c r="E725" s="37"/>
      <c r="F725" s="37"/>
      <c r="G725" s="37"/>
      <c r="I725" s="37"/>
      <c r="J725" s="48"/>
      <c r="K725" s="37"/>
      <c r="M725" s="37"/>
      <c r="N725" s="37"/>
      <c r="O725" s="37"/>
      <c r="P725" s="37"/>
      <c r="Q725" s="37"/>
      <c r="R725" s="37"/>
    </row>
    <row r="726" spans="1:18" s="46" customFormat="1" x14ac:dyDescent="0.35">
      <c r="A726" s="40"/>
      <c r="B726" s="39"/>
      <c r="C726" s="37"/>
      <c r="D726" s="37"/>
      <c r="E726" s="37"/>
      <c r="F726" s="37"/>
      <c r="G726" s="37"/>
      <c r="I726" s="37"/>
      <c r="J726" s="48"/>
      <c r="K726" s="37"/>
      <c r="M726" s="37"/>
      <c r="N726" s="37"/>
      <c r="O726" s="37"/>
      <c r="P726" s="37"/>
      <c r="Q726" s="37"/>
      <c r="R726" s="37"/>
    </row>
    <row r="727" spans="1:18" s="46" customFormat="1" x14ac:dyDescent="0.35">
      <c r="A727" s="40"/>
      <c r="B727" s="39"/>
      <c r="C727" s="37"/>
      <c r="D727" s="37"/>
      <c r="E727" s="37"/>
      <c r="F727" s="37"/>
      <c r="G727" s="37"/>
      <c r="I727" s="37"/>
      <c r="J727" s="48"/>
      <c r="K727" s="37"/>
      <c r="M727" s="37"/>
      <c r="N727" s="37"/>
      <c r="O727" s="37"/>
      <c r="P727" s="37"/>
      <c r="Q727" s="37"/>
      <c r="R727" s="37"/>
    </row>
    <row r="728" spans="1:18" s="46" customFormat="1" x14ac:dyDescent="0.35">
      <c r="A728" s="40"/>
      <c r="B728" s="39"/>
      <c r="C728" s="37"/>
      <c r="D728" s="37"/>
      <c r="E728" s="37"/>
      <c r="F728" s="37"/>
      <c r="G728" s="37"/>
      <c r="I728" s="37"/>
      <c r="J728" s="48"/>
      <c r="K728" s="37"/>
      <c r="M728" s="37"/>
      <c r="N728" s="37"/>
      <c r="O728" s="37"/>
      <c r="P728" s="37"/>
      <c r="Q728" s="37"/>
      <c r="R728" s="37"/>
    </row>
    <row r="729" spans="1:18" s="46" customFormat="1" x14ac:dyDescent="0.35">
      <c r="A729" s="40"/>
      <c r="B729" s="39"/>
      <c r="C729" s="37"/>
      <c r="D729" s="37"/>
      <c r="E729" s="37"/>
      <c r="F729" s="37"/>
      <c r="G729" s="37"/>
      <c r="I729" s="37"/>
      <c r="J729" s="48"/>
      <c r="K729" s="37"/>
      <c r="M729" s="37"/>
      <c r="N729" s="37"/>
      <c r="O729" s="37"/>
      <c r="P729" s="37"/>
      <c r="Q729" s="37"/>
      <c r="R729" s="37"/>
    </row>
    <row r="730" spans="1:18" s="46" customFormat="1" x14ac:dyDescent="0.35">
      <c r="A730" s="40"/>
      <c r="B730" s="39"/>
      <c r="C730" s="37"/>
      <c r="D730" s="37"/>
      <c r="E730" s="37"/>
      <c r="F730" s="37"/>
      <c r="G730" s="37"/>
      <c r="I730" s="37"/>
      <c r="J730" s="48"/>
      <c r="K730" s="37"/>
      <c r="M730" s="37"/>
      <c r="N730" s="37"/>
      <c r="O730" s="37"/>
      <c r="P730" s="37"/>
      <c r="Q730" s="37"/>
      <c r="R730" s="37"/>
    </row>
    <row r="731" spans="1:18" s="46" customFormat="1" x14ac:dyDescent="0.35">
      <c r="A731" s="40"/>
      <c r="B731" s="39"/>
      <c r="C731" s="37"/>
      <c r="D731" s="37"/>
      <c r="E731" s="37"/>
      <c r="F731" s="37"/>
      <c r="G731" s="48"/>
      <c r="I731" s="37"/>
      <c r="J731" s="48"/>
      <c r="K731" s="37"/>
      <c r="M731" s="37"/>
      <c r="N731" s="37"/>
      <c r="O731" s="37"/>
      <c r="P731" s="37"/>
      <c r="Q731" s="37"/>
      <c r="R731" s="37"/>
    </row>
    <row r="732" spans="1:18" s="46" customFormat="1" x14ac:dyDescent="0.35">
      <c r="A732" s="40"/>
      <c r="B732" s="39"/>
      <c r="C732" s="37"/>
      <c r="D732" s="37"/>
      <c r="E732" s="37"/>
      <c r="F732" s="37"/>
      <c r="G732" s="37"/>
      <c r="I732" s="37"/>
      <c r="J732" s="48"/>
      <c r="K732" s="37"/>
      <c r="M732" s="37"/>
      <c r="N732" s="37"/>
      <c r="O732" s="37"/>
      <c r="P732" s="37"/>
      <c r="Q732" s="37"/>
      <c r="R732" s="37"/>
    </row>
    <row r="740" spans="1:18" s="46" customFormat="1" x14ac:dyDescent="0.35">
      <c r="A740" s="40"/>
      <c r="B740" s="39"/>
      <c r="C740" s="37"/>
      <c r="D740" s="37"/>
      <c r="E740" s="37"/>
      <c r="F740" s="37"/>
      <c r="G740" s="47"/>
      <c r="I740" s="37"/>
      <c r="J740" s="48"/>
      <c r="K740" s="37"/>
      <c r="M740" s="37"/>
      <c r="N740" s="37"/>
      <c r="O740" s="37"/>
      <c r="P740" s="37"/>
      <c r="Q740" s="37"/>
      <c r="R740" s="37"/>
    </row>
    <row r="747" spans="1:18" s="46" customFormat="1" x14ac:dyDescent="0.35">
      <c r="A747" s="40"/>
      <c r="B747" s="39"/>
      <c r="C747" s="37"/>
      <c r="D747" s="37"/>
      <c r="E747" s="37"/>
      <c r="F747" s="37"/>
      <c r="G747" s="48"/>
      <c r="I747" s="37"/>
      <c r="J747" s="48"/>
      <c r="K747" s="37"/>
      <c r="M747" s="37"/>
      <c r="N747" s="37"/>
      <c r="O747" s="37"/>
      <c r="P747" s="37"/>
      <c r="Q747" s="37"/>
      <c r="R747" s="37"/>
    </row>
    <row r="748" spans="1:18" s="46" customFormat="1" x14ac:dyDescent="0.35">
      <c r="A748" s="40"/>
      <c r="B748" s="39"/>
      <c r="C748" s="37"/>
      <c r="D748" s="37"/>
      <c r="E748" s="37"/>
      <c r="F748" s="37"/>
      <c r="G748" s="47"/>
      <c r="I748" s="37"/>
      <c r="J748" s="48"/>
      <c r="K748" s="37"/>
      <c r="M748" s="37"/>
      <c r="N748" s="37"/>
      <c r="O748" s="37"/>
      <c r="P748" s="37"/>
      <c r="Q748" s="37"/>
      <c r="R748" s="37"/>
    </row>
    <row r="756" spans="1:18" s="46" customFormat="1" x14ac:dyDescent="0.35">
      <c r="A756" s="40"/>
      <c r="B756" s="39"/>
      <c r="C756" s="37"/>
      <c r="D756" s="37"/>
      <c r="E756" s="37"/>
      <c r="F756" s="37"/>
      <c r="G756" s="48"/>
      <c r="I756" s="37"/>
      <c r="J756" s="48"/>
      <c r="K756" s="37"/>
      <c r="M756" s="37"/>
      <c r="N756" s="37"/>
      <c r="O756" s="37"/>
      <c r="P756" s="37"/>
      <c r="Q756" s="37"/>
      <c r="R756" s="37"/>
    </row>
  </sheetData>
  <sheetProtection algorithmName="SHA-512" hashValue="dPApgasI4jaygE4bgXvPsEfb90AzoZPoRrmcgCMTqszhuzzyjBXjzd1OiIZYp87UvKW3CMDHq4cTmjQGbVRYWA==" saltValue="QsiWW+aw3gllLXyvf+5kfQ==" spinCount="100000" sheet="1" objects="1" scenarios="1"/>
  <mergeCells count="31">
    <mergeCell ref="H261:H270"/>
    <mergeCell ref="B158:B180"/>
    <mergeCell ref="H161:H171"/>
    <mergeCell ref="H181:H191"/>
    <mergeCell ref="B190:B212"/>
    <mergeCell ref="H201:H211"/>
    <mergeCell ref="H221:H231"/>
    <mergeCell ref="B222:B244"/>
    <mergeCell ref="H241:H251"/>
    <mergeCell ref="B262:B282"/>
    <mergeCell ref="B94:B116"/>
    <mergeCell ref="L97:L107"/>
    <mergeCell ref="H101:H111"/>
    <mergeCell ref="H121:H131"/>
    <mergeCell ref="L122:L132"/>
    <mergeCell ref="B126:B148"/>
    <mergeCell ref="H141:H151"/>
    <mergeCell ref="P22:P32"/>
    <mergeCell ref="L47:L57"/>
    <mergeCell ref="P47:P57"/>
    <mergeCell ref="A49:A55"/>
    <mergeCell ref="B62:B84"/>
    <mergeCell ref="L72:L82"/>
    <mergeCell ref="P72:P82"/>
    <mergeCell ref="H81:H91"/>
    <mergeCell ref="J3:L3"/>
    <mergeCell ref="J5:L5"/>
    <mergeCell ref="J7:L7"/>
    <mergeCell ref="B11:B15"/>
    <mergeCell ref="B18:B22"/>
    <mergeCell ref="L22:L32"/>
  </mergeCells>
  <conditionalFormatting sqref="C50:C66 C103:C301">
    <cfRule type="expression" dxfId="65" priority="12">
      <formula>$D50&gt;0</formula>
    </cfRule>
  </conditionalFormatting>
  <conditionalFormatting sqref="C83:C99">
    <cfRule type="expression" dxfId="64" priority="11">
      <formula>$D83&gt;0</formula>
    </cfRule>
  </conditionalFormatting>
  <conditionalFormatting sqref="D49:D66 J93:J290 D103:D301">
    <cfRule type="cellIs" dxfId="63" priority="13" operator="greaterThan">
      <formula>0</formula>
    </cfRule>
  </conditionalFormatting>
  <conditionalFormatting sqref="D82:D99">
    <cfRule type="cellIs" dxfId="62" priority="18" operator="greaterThan">
      <formula>0</formula>
    </cfRule>
  </conditionalFormatting>
  <conditionalFormatting sqref="E63:F262">
    <cfRule type="cellIs" dxfId="61" priority="24" operator="greaterThan">
      <formula>0</formula>
    </cfRule>
  </conditionalFormatting>
  <conditionalFormatting sqref="I45:I61 I93:I307">
    <cfRule type="expression" dxfId="60" priority="10">
      <formula>$J45&gt;0</formula>
    </cfRule>
  </conditionalFormatting>
  <conditionalFormatting sqref="J44:J61">
    <cfRule type="cellIs" dxfId="59" priority="17" operator="greaterThan">
      <formula>0</formula>
    </cfRule>
  </conditionalFormatting>
  <conditionalFormatting sqref="M10:M135">
    <cfRule type="expression" dxfId="58" priority="31">
      <formula>$N10&gt;0</formula>
    </cfRule>
  </conditionalFormatting>
  <conditionalFormatting sqref="M138:M154">
    <cfRule type="expression" dxfId="57" priority="9">
      <formula>$N138&gt;0</formula>
    </cfRule>
  </conditionalFormatting>
  <conditionalFormatting sqref="M169:M185">
    <cfRule type="expression" dxfId="56" priority="8">
      <formula>$N169&gt;0</formula>
    </cfRule>
  </conditionalFormatting>
  <conditionalFormatting sqref="N10:N134">
    <cfRule type="cellIs" dxfId="55" priority="21" operator="greaterThan">
      <formula>0</formula>
    </cfRule>
  </conditionalFormatting>
  <conditionalFormatting sqref="N137:N154">
    <cfRule type="cellIs" dxfId="54" priority="16" operator="greaterThan">
      <formula>0</formula>
    </cfRule>
  </conditionalFormatting>
  <conditionalFormatting sqref="N168:N185">
    <cfRule type="cellIs" dxfId="53" priority="15" operator="greaterThan">
      <formula>0</formula>
    </cfRule>
  </conditionalFormatting>
  <conditionalFormatting sqref="Q10:Q103">
    <cfRule type="expression" dxfId="52" priority="32">
      <formula>$R10&gt;0</formula>
    </cfRule>
  </conditionalFormatting>
  <conditionalFormatting sqref="Q107:Q123">
    <cfRule type="expression" dxfId="51" priority="7">
      <formula>$R107&gt;0</formula>
    </cfRule>
  </conditionalFormatting>
  <conditionalFormatting sqref="Q146:Q161">
    <cfRule type="expression" dxfId="50" priority="3">
      <formula>$R146&gt;0</formula>
    </cfRule>
  </conditionalFormatting>
  <conditionalFormatting sqref="Q162">
    <cfRule type="expression" dxfId="49" priority="5">
      <formula>#REF!&gt;0</formula>
    </cfRule>
  </conditionalFormatting>
  <conditionalFormatting sqref="Q177:Q193">
    <cfRule type="expression" dxfId="48" priority="1">
      <formula>$R177&gt;0</formula>
    </cfRule>
  </conditionalFormatting>
  <conditionalFormatting sqref="R10:R103">
    <cfRule type="cellIs" dxfId="47" priority="20" operator="greaterThan">
      <formula>0</formula>
    </cfRule>
  </conditionalFormatting>
  <conditionalFormatting sqref="R106:R123">
    <cfRule type="cellIs" dxfId="46" priority="14" operator="greaterThan">
      <formula>0</formula>
    </cfRule>
  </conditionalFormatting>
  <conditionalFormatting sqref="R145:R162">
    <cfRule type="cellIs" dxfId="45" priority="4" operator="greaterThan">
      <formula>0</formula>
    </cfRule>
  </conditionalFormatting>
  <conditionalFormatting sqref="R176:R193">
    <cfRule type="cellIs" dxfId="44" priority="2" operator="greater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2F4EF-CFC2-4B24-ABC8-C7408998B307}">
  <sheetPr>
    <tabColor theme="5"/>
  </sheetPr>
  <dimension ref="A1:R756"/>
  <sheetViews>
    <sheetView topLeftCell="A28" zoomScale="66" zoomScaleNormal="40" workbookViewId="0">
      <selection activeCell="M68" sqref="M68"/>
    </sheetView>
  </sheetViews>
  <sheetFormatPr defaultColWidth="8.81640625" defaultRowHeight="14.5" x14ac:dyDescent="0.35"/>
  <cols>
    <col min="1" max="1" width="8.81640625" style="40"/>
    <col min="2" max="2" width="4.1796875" style="39" customWidth="1"/>
    <col min="3" max="3" width="48.81640625" style="37" customWidth="1"/>
    <col min="4" max="4" width="12.54296875" style="37" customWidth="1"/>
    <col min="5" max="6" width="12.54296875" style="37" hidden="1" customWidth="1"/>
    <col min="7" max="7" width="16" style="37" customWidth="1"/>
    <col min="8" max="8" width="3.81640625" style="46" customWidth="1"/>
    <col min="9" max="9" width="49.54296875" style="37" customWidth="1"/>
    <col min="10" max="10" width="8.81640625" style="48"/>
    <col min="11" max="11" width="15.81640625" style="37" customWidth="1"/>
    <col min="12" max="12" width="3" style="46" customWidth="1"/>
    <col min="13" max="13" width="49.453125" style="37" customWidth="1"/>
    <col min="14" max="14" width="8.81640625" style="37"/>
    <col min="15" max="15" width="15.54296875" style="37" customWidth="1"/>
    <col min="16" max="16" width="3.453125" style="37" customWidth="1"/>
    <col min="17" max="17" width="49.54296875" style="37" customWidth="1"/>
    <col min="18" max="16384" width="8.81640625" style="37"/>
  </cols>
  <sheetData>
    <row r="1" spans="1:18" ht="18.5" x14ac:dyDescent="0.45">
      <c r="A1" s="37"/>
      <c r="C1" s="121" t="s">
        <v>218</v>
      </c>
      <c r="D1" s="122"/>
      <c r="E1" s="122"/>
      <c r="F1" s="122"/>
      <c r="G1" s="122"/>
      <c r="H1" s="123"/>
      <c r="I1" s="124" t="s">
        <v>721</v>
      </c>
      <c r="J1" s="122"/>
      <c r="K1" s="122"/>
      <c r="L1" s="123"/>
      <c r="M1" s="122"/>
      <c r="N1" s="122"/>
      <c r="O1" s="122"/>
      <c r="P1" s="122"/>
      <c r="Q1" s="122"/>
      <c r="R1" s="122"/>
    </row>
    <row r="2" spans="1:18" ht="15" thickBot="1" x14ac:dyDescent="0.4">
      <c r="C2" s="48"/>
      <c r="J2" s="37"/>
    </row>
    <row r="3" spans="1:18" ht="19" thickBot="1" x14ac:dyDescent="0.5">
      <c r="C3" s="50" t="s">
        <v>220</v>
      </c>
      <c r="I3" s="50" t="s">
        <v>221</v>
      </c>
      <c r="J3" s="485"/>
      <c r="K3" s="486"/>
      <c r="L3" s="487"/>
    </row>
    <row r="4" spans="1:18" ht="19" thickBot="1" x14ac:dyDescent="0.5">
      <c r="C4" s="48"/>
      <c r="I4" s="50"/>
      <c r="J4" s="51"/>
      <c r="K4" s="51"/>
      <c r="L4" s="52"/>
    </row>
    <row r="5" spans="1:18" ht="19" thickBot="1" x14ac:dyDescent="0.5">
      <c r="A5" s="41"/>
      <c r="C5" s="50" t="s">
        <v>222</v>
      </c>
      <c r="I5" s="50" t="s">
        <v>223</v>
      </c>
      <c r="J5" s="485"/>
      <c r="K5" s="486"/>
      <c r="L5" s="487"/>
    </row>
    <row r="6" spans="1:18" ht="19" thickBot="1" x14ac:dyDescent="0.5">
      <c r="A6" s="41"/>
      <c r="I6" s="50"/>
      <c r="J6" s="51"/>
      <c r="K6" s="51"/>
      <c r="L6" s="52"/>
    </row>
    <row r="7" spans="1:18" ht="19" thickBot="1" x14ac:dyDescent="0.5">
      <c r="A7" s="41"/>
      <c r="C7" s="50" t="s">
        <v>224</v>
      </c>
      <c r="I7" s="50" t="s">
        <v>225</v>
      </c>
      <c r="J7" s="485"/>
      <c r="K7" s="486"/>
      <c r="L7" s="487"/>
    </row>
    <row r="8" spans="1:18" ht="15" thickBot="1" x14ac:dyDescent="0.4">
      <c r="A8" s="42"/>
    </row>
    <row r="9" spans="1:18" ht="29.5" thickBot="1" x14ac:dyDescent="0.4">
      <c r="C9" s="125" t="s">
        <v>720</v>
      </c>
      <c r="D9" s="126" t="s">
        <v>227</v>
      </c>
      <c r="E9" s="207"/>
      <c r="F9" s="207"/>
      <c r="H9" s="39"/>
      <c r="I9" s="131" t="s">
        <v>228</v>
      </c>
      <c r="J9" s="132" t="s">
        <v>229</v>
      </c>
      <c r="L9" s="39"/>
      <c r="M9" s="131" t="s">
        <v>230</v>
      </c>
      <c r="N9" s="133" t="s">
        <v>229</v>
      </c>
      <c r="P9" s="48"/>
      <c r="Q9" s="131" t="s">
        <v>231</v>
      </c>
      <c r="R9" s="133" t="s">
        <v>229</v>
      </c>
    </row>
    <row r="10" spans="1:18" ht="15" thickBot="1" x14ac:dyDescent="0.4">
      <c r="C10" s="127"/>
      <c r="D10" s="128"/>
      <c r="E10" s="208"/>
      <c r="F10" s="208"/>
      <c r="G10" s="38"/>
      <c r="H10" s="39"/>
      <c r="I10" s="56" t="s">
        <v>162</v>
      </c>
      <c r="J10" s="92">
        <f>COUNTIFS('DP1-17, 20-26 Client Data Entry'!CC:CC,"=Yes",'DP1-17, 20-26 Client Data Entry'!L:L,"=Yes")</f>
        <v>0</v>
      </c>
      <c r="L10" s="39"/>
      <c r="M10" s="56" t="s">
        <v>233</v>
      </c>
      <c r="N10" s="83">
        <f>COUNTIFS('DP1-17, 20-26 Client Data Entry'!CS:CS,M10,'DP1-17, 20-26 Client Data Entry'!L:L,"=Yes")</f>
        <v>0</v>
      </c>
      <c r="Q10" s="61" t="s">
        <v>233</v>
      </c>
      <c r="R10" s="271">
        <f>COUNTIFS('DP1-17, 20-26 Client Data Entry'!CW:CW,Q10,'DP1-17, 20-26 Client Data Entry'!L:L,"=Yes")</f>
        <v>0</v>
      </c>
    </row>
    <row r="11" spans="1:18" x14ac:dyDescent="0.35">
      <c r="B11" s="495"/>
      <c r="C11" s="56" t="s">
        <v>232</v>
      </c>
      <c r="D11" s="88">
        <f>COUNTIF('DP1-17, 20-26 Client Data Entry'!AC:AC, "TRUE")</f>
        <v>0</v>
      </c>
      <c r="E11" s="48"/>
      <c r="F11" s="48"/>
      <c r="H11" s="39"/>
      <c r="I11" s="56" t="s">
        <v>163</v>
      </c>
      <c r="J11" s="89">
        <f>COUNTIFS('DP1-17, 20-26 Client Data Entry'!CD:CD,"=Yes",'DP1-17, 20-26 Client Data Entry'!L:L,"=Yes")</f>
        <v>0</v>
      </c>
      <c r="L11" s="39"/>
      <c r="M11" s="56" t="s">
        <v>190</v>
      </c>
      <c r="N11" s="84">
        <f>COUNTIFS('DP1-17, 20-26 Client Data Entry'!CS:CS,M11,'DP1-17, 20-26 Client Data Entry'!L:L,"=Yes")</f>
        <v>0</v>
      </c>
      <c r="Q11" s="61" t="s">
        <v>235</v>
      </c>
      <c r="R11" s="272">
        <f>COUNTIFS('DP1-17, 20-26 Client Data Entry'!CW:CW,Q11,'DP1-17, 20-26 Client Data Entry'!L:L,"=Yes")</f>
        <v>0</v>
      </c>
    </row>
    <row r="12" spans="1:18" x14ac:dyDescent="0.35">
      <c r="B12" s="495"/>
      <c r="C12" s="56" t="s">
        <v>234</v>
      </c>
      <c r="D12" s="89">
        <f>COUNTIF('DP1-17, 20-26 Client Data Entry'!AE:AE,"TRUE")</f>
        <v>0</v>
      </c>
      <c r="E12" s="48"/>
      <c r="F12" s="48"/>
      <c r="H12" s="39"/>
      <c r="I12" s="56" t="s">
        <v>237</v>
      </c>
      <c r="J12" s="89">
        <f>COUNTIFS('DP1-17, 20-26 Client Data Entry'!CE:CE,"=Yes",'DP1-17, 20-26 Client Data Entry'!L:L,"=Yes")</f>
        <v>0</v>
      </c>
      <c r="L12" s="39"/>
      <c r="M12" s="56" t="s">
        <v>238</v>
      </c>
      <c r="N12" s="84">
        <f>COUNTIFS('DP1-17, 20-26 Client Data Entry'!CS:CS,M12,'DP1-17, 20-26 Client Data Entry'!L:L,"=Yes")</f>
        <v>0</v>
      </c>
      <c r="Q12" s="61" t="s">
        <v>239</v>
      </c>
      <c r="R12" s="272">
        <f>COUNTIFS('DP1-17, 20-26 Client Data Entry'!CW:CW,Q12,'DP1-17, 20-26 Client Data Entry'!L:L,"=Yes")</f>
        <v>0</v>
      </c>
    </row>
    <row r="13" spans="1:18" x14ac:dyDescent="0.35">
      <c r="B13" s="495"/>
      <c r="C13" s="56" t="s">
        <v>236</v>
      </c>
      <c r="D13" s="89">
        <f>COUNTIF('DP1-17, 20-26 Client Data Entry'!AD:AD,"TRUE")</f>
        <v>0</v>
      </c>
      <c r="E13" s="48"/>
      <c r="F13" s="48"/>
      <c r="H13" s="39"/>
      <c r="I13" s="56" t="s">
        <v>165</v>
      </c>
      <c r="J13" s="89">
        <f>COUNTIFS('DP1-17, 20-26 Client Data Entry'!CF:CF,"=Yes",'DP1-17, 20-26 Client Data Entry'!L:L,"=Yes")</f>
        <v>0</v>
      </c>
      <c r="L13" s="39"/>
      <c r="M13" s="56" t="s">
        <v>241</v>
      </c>
      <c r="N13" s="84">
        <f>COUNTIFS('DP1-17, 20-26 Client Data Entry'!CS:CS,M13,'DP1-17, 20-26 Client Data Entry'!L:L,"=Yes")</f>
        <v>0</v>
      </c>
      <c r="Q13" s="61" t="s">
        <v>242</v>
      </c>
      <c r="R13" s="272">
        <f>COUNTIFS('DP1-17, 20-26 Client Data Entry'!CW:CW,Q13,'DP1-17, 20-26 Client Data Entry'!L:L,"=Yes")</f>
        <v>0</v>
      </c>
    </row>
    <row r="14" spans="1:18" ht="15" thickBot="1" x14ac:dyDescent="0.4">
      <c r="B14" s="495"/>
      <c r="C14" s="57" t="s">
        <v>240</v>
      </c>
      <c r="D14" s="90">
        <f>COUNTIF('DP1-17, 20-26 Client Data Entry'!AF:AF,"TRUE")</f>
        <v>0</v>
      </c>
      <c r="E14" s="48"/>
      <c r="F14" s="48"/>
      <c r="H14" s="39"/>
      <c r="I14" s="56" t="s">
        <v>531</v>
      </c>
      <c r="J14" s="89">
        <f>COUNTIFS('DP1-17, 20-26 Client Data Entry'!CG:CG,"Yes",'DP1-17, 20-26 Client Data Entry'!L:L,"=Yes")</f>
        <v>0</v>
      </c>
      <c r="L14" s="39"/>
      <c r="M14" s="56" t="s">
        <v>244</v>
      </c>
      <c r="N14" s="84">
        <f>COUNTIFS('DP1-17, 20-26 Client Data Entry'!CS:CS,M14,'DP1-17, 20-26 Client Data Entry'!L:L,"=Yes")</f>
        <v>0</v>
      </c>
      <c r="Q14" s="61" t="s">
        <v>245</v>
      </c>
      <c r="R14" s="272">
        <f>COUNTIFS('DP1-17, 20-26 Client Data Entry'!CW:CW,Q14,'DP1-17, 20-26 Client Data Entry'!L:L,"=Yes")</f>
        <v>0</v>
      </c>
    </row>
    <row r="15" spans="1:18" ht="15" thickBot="1" x14ac:dyDescent="0.4">
      <c r="B15" s="495"/>
      <c r="C15" s="58" t="s">
        <v>243</v>
      </c>
      <c r="D15" s="91">
        <f>SUM(D11:D14)</f>
        <v>0</v>
      </c>
      <c r="E15" s="48"/>
      <c r="F15" s="48"/>
      <c r="H15" s="39"/>
      <c r="I15" s="57" t="s">
        <v>246</v>
      </c>
      <c r="J15" s="90">
        <f>COUNTIFS('DP1-17, 20-26 Client Data Entry'!CH:CH,"=Yes",'DP1-17, 20-26 Client Data Entry'!L:L,"=Yes")</f>
        <v>0</v>
      </c>
      <c r="L15" s="39"/>
      <c r="M15" s="56" t="s">
        <v>235</v>
      </c>
      <c r="N15" s="84">
        <f>COUNTIFS('DP1-17, 20-26 Client Data Entry'!CS:CS,M15,'DP1-17, 20-26 Client Data Entry'!L:L,"=Yes")</f>
        <v>0</v>
      </c>
      <c r="Q15" s="61" t="s">
        <v>247</v>
      </c>
      <c r="R15" s="272">
        <f>COUNTIFS('DP1-17, 20-26 Client Data Entry'!CW:CW,Q15,'DP1-17, 20-26 Client Data Entry'!L:L,"=Yes")</f>
        <v>0</v>
      </c>
    </row>
    <row r="16" spans="1:18" ht="15" thickBot="1" x14ac:dyDescent="0.4">
      <c r="A16" s="43"/>
      <c r="C16" s="116"/>
      <c r="D16" s="117"/>
      <c r="E16" s="48"/>
      <c r="F16" s="48"/>
      <c r="H16" s="39"/>
      <c r="I16" s="116"/>
      <c r="J16" s="119"/>
      <c r="L16" s="39"/>
      <c r="M16" s="56" t="s">
        <v>249</v>
      </c>
      <c r="N16" s="84">
        <f>COUNTIFS('DP1-17, 20-26 Client Data Entry'!CS:CS,M16,'DP1-17, 20-26 Client Data Entry'!L:L,"=Yes")</f>
        <v>0</v>
      </c>
      <c r="Q16" s="61" t="s">
        <v>250</v>
      </c>
      <c r="R16" s="272">
        <f>COUNTIFS('DP1-17, 20-26 Client Data Entry'!CW:CW,Q16,'DP1-17, 20-26 Client Data Entry'!L:L,"=Yes")</f>
        <v>0</v>
      </c>
    </row>
    <row r="17" spans="1:18" ht="29.5" thickBot="1" x14ac:dyDescent="0.4">
      <c r="A17" s="43"/>
      <c r="C17" s="129" t="s">
        <v>715</v>
      </c>
      <c r="D17" s="130" t="s">
        <v>229</v>
      </c>
      <c r="E17" s="209"/>
      <c r="F17" s="209"/>
      <c r="H17" s="39"/>
      <c r="I17" s="131" t="s">
        <v>251</v>
      </c>
      <c r="J17" s="133" t="s">
        <v>229</v>
      </c>
      <c r="L17" s="39"/>
      <c r="M17" s="61" t="s">
        <v>252</v>
      </c>
      <c r="N17" s="272">
        <f>COUNTIFS('DP1-17, 20-26 Client Data Entry'!CS:CS,M17,'DP1-17, 20-26 Client Data Entry'!L:L,"=Yes")</f>
        <v>0</v>
      </c>
      <c r="Q17" s="61" t="s">
        <v>253</v>
      </c>
      <c r="R17" s="272">
        <f>COUNTIFS('DP1-17, 20-26 Client Data Entry'!CW:CW,Q17,'DP1-17, 20-26 Client Data Entry'!L:L,"=Yes")</f>
        <v>0</v>
      </c>
    </row>
    <row r="18" spans="1:18" x14ac:dyDescent="0.35">
      <c r="B18" s="496"/>
      <c r="C18" s="55" t="s">
        <v>232</v>
      </c>
      <c r="D18" s="92">
        <f>COUNTIFS('DP1-17, 20-26 Client Data Entry'!AQ:AQ,"Closed",'DP1-17, 20-26 Client Data Entry'!B:B,"Primary",'DP1-17, 20-26 Client Data Entry'!G:G,"New")</f>
        <v>0</v>
      </c>
      <c r="E18" s="48"/>
      <c r="F18" s="48"/>
      <c r="H18" s="39"/>
      <c r="I18" s="55" t="s">
        <v>188</v>
      </c>
      <c r="J18" s="92">
        <f>COUNTIFS('DP1-17, 20-26 Client Data Entry'!CI:CI,I18,'DP1-17, 20-26 Client Data Entry'!L:L,"=Yes")</f>
        <v>0</v>
      </c>
      <c r="L18" s="39"/>
      <c r="M18" s="56" t="s">
        <v>254</v>
      </c>
      <c r="N18" s="84">
        <f>COUNTIFS('DP1-17, 20-26 Client Data Entry'!CS:CS,M18,'DP1-17, 20-26 Client Data Entry'!L:L,"=Yes")</f>
        <v>0</v>
      </c>
      <c r="Q18" s="61" t="s">
        <v>255</v>
      </c>
      <c r="R18" s="272">
        <f>COUNTIFS('DP1-17, 20-26 Client Data Entry'!CW:CW,Q18,'DP1-17, 20-26 Client Data Entry'!L:L,"=Yes")</f>
        <v>0</v>
      </c>
    </row>
    <row r="19" spans="1:18" x14ac:dyDescent="0.35">
      <c r="B19" s="497"/>
      <c r="C19" s="56" t="s">
        <v>234</v>
      </c>
      <c r="D19" s="89">
        <f>COUNTIFS('DP1-17, 20-26 Client Data Entry'!AQ:AQ,"Closed",'DP1-17, 20-26 Client Data Entry'!B:B,"Secondary",'DP1-17, 20-26 Client Data Entry'!G:G,"New")</f>
        <v>0</v>
      </c>
      <c r="E19" s="48"/>
      <c r="F19" s="48"/>
      <c r="G19" s="47"/>
      <c r="H19" s="39"/>
      <c r="I19" s="56" t="s">
        <v>195</v>
      </c>
      <c r="J19" s="89">
        <f>COUNTIFS('DP1-17, 20-26 Client Data Entry'!CI:CI,I19,'DP1-17, 20-26 Client Data Entry'!L:L,"=Yes")</f>
        <v>0</v>
      </c>
      <c r="L19" s="39"/>
      <c r="M19" s="56" t="s">
        <v>256</v>
      </c>
      <c r="N19" s="84">
        <f>COUNTIFS('DP1-17, 20-26 Client Data Entry'!CS:CS,M19,'DP1-17, 20-26 Client Data Entry'!L:L,"=Yes")</f>
        <v>0</v>
      </c>
      <c r="Q19" s="61" t="s">
        <v>257</v>
      </c>
      <c r="R19" s="272">
        <f>COUNTIFS('DP1-17, 20-26 Client Data Entry'!CW:CW,Q19,'DP1-17, 20-26 Client Data Entry'!L:L,"=Yes")</f>
        <v>0</v>
      </c>
    </row>
    <row r="20" spans="1:18" ht="15" thickBot="1" x14ac:dyDescent="0.4">
      <c r="B20" s="497"/>
      <c r="C20" s="56" t="s">
        <v>236</v>
      </c>
      <c r="D20" s="89">
        <f>COUNTIFS('DP1-17, 20-26 Client Data Entry'!AQ:AQ,"Closed",'DP1-17, 20-26 Client Data Entry'!B:B,"Primary",'DP1-17, 20-26 Client Data Entry'!G:G,"Continuing")</f>
        <v>0</v>
      </c>
      <c r="E20" s="48"/>
      <c r="F20" s="48"/>
      <c r="H20" s="39"/>
      <c r="I20" s="57" t="s">
        <v>258</v>
      </c>
      <c r="J20" s="90">
        <f>COUNTIFS('DP1-17, 20-26 Client Data Entry'!CI:CI,I20,'DP1-17, 20-26 Client Data Entry'!L:L,"=Yes")</f>
        <v>0</v>
      </c>
      <c r="L20" s="39"/>
      <c r="M20" s="56" t="s">
        <v>259</v>
      </c>
      <c r="N20" s="84">
        <f>COUNTIFS('DP1-17, 20-26 Client Data Entry'!CS:CS,M20,'DP1-17, 20-26 Client Data Entry'!L:L,"=Yes")</f>
        <v>0</v>
      </c>
      <c r="Q20" s="61" t="s">
        <v>260</v>
      </c>
      <c r="R20" s="272">
        <f>COUNTIFS('DP1-17, 20-26 Client Data Entry'!CW:CW,Q20,'DP1-17, 20-26 Client Data Entry'!L:L,"=Yes")</f>
        <v>0</v>
      </c>
    </row>
    <row r="21" spans="1:18" ht="15" thickBot="1" x14ac:dyDescent="0.4">
      <c r="B21" s="497"/>
      <c r="C21" s="57" t="s">
        <v>240</v>
      </c>
      <c r="D21" s="90">
        <f>COUNTIFS('DP1-17, 20-26 Client Data Entry'!AQ:AQ,"Closed",'DP1-17, 20-26 Client Data Entry'!B:B,"Secondary",'DP1-17, 20-26 Client Data Entry'!G:G,"Continuing")</f>
        <v>0</v>
      </c>
      <c r="E21" s="48"/>
      <c r="F21" s="48"/>
      <c r="L21" s="39"/>
      <c r="M21" s="56" t="s">
        <v>262</v>
      </c>
      <c r="N21" s="84">
        <f>COUNTIFS('DP1-17, 20-26 Client Data Entry'!CS:CS,M21,'DP1-17, 20-26 Client Data Entry'!L:L,"=Yes")</f>
        <v>0</v>
      </c>
      <c r="Q21" s="61" t="s">
        <v>809</v>
      </c>
      <c r="R21" s="272">
        <f>COUNTIFS('DP1-17, 20-26 Client Data Entry'!CW:CW,Q21,'DP1-17, 20-26 Client Data Entry'!L:L,"=Yes")</f>
        <v>0</v>
      </c>
    </row>
    <row r="22" spans="1:18" ht="15" thickBot="1" x14ac:dyDescent="0.4">
      <c r="B22" s="497"/>
      <c r="C22" s="58" t="s">
        <v>261</v>
      </c>
      <c r="D22" s="91">
        <f>SUM(D18:D21)</f>
        <v>0</v>
      </c>
      <c r="E22" s="48"/>
      <c r="F22" s="48"/>
      <c r="H22" s="39"/>
      <c r="I22" s="131" t="s">
        <v>263</v>
      </c>
      <c r="J22" s="133" t="s">
        <v>229</v>
      </c>
      <c r="L22" s="492" t="s">
        <v>230</v>
      </c>
      <c r="M22" s="56" t="s">
        <v>264</v>
      </c>
      <c r="N22" s="84">
        <f>COUNTIFS('DP1-17, 20-26 Client Data Entry'!CS:CS,M22,'DP1-17, 20-26 Client Data Entry'!L:L,"=Yes")</f>
        <v>0</v>
      </c>
      <c r="P22" s="492" t="s">
        <v>231</v>
      </c>
      <c r="Q22" s="61" t="s">
        <v>265</v>
      </c>
      <c r="R22" s="272">
        <f>COUNTIFS('DP1-17, 20-26 Client Data Entry'!CW:CW,Q22,'DP1-17, 20-26 Client Data Entry'!L:L,"=Yes")</f>
        <v>0</v>
      </c>
    </row>
    <row r="23" spans="1:18" ht="15" thickBot="1" x14ac:dyDescent="0.4">
      <c r="A23" s="43"/>
      <c r="B23" s="44"/>
      <c r="C23" s="116"/>
      <c r="D23" s="117"/>
      <c r="E23" s="48"/>
      <c r="F23" s="48"/>
      <c r="H23" s="39"/>
      <c r="I23" s="55" t="s">
        <v>267</v>
      </c>
      <c r="J23" s="92">
        <f>COUNTIFS('DP1-17, 20-26 Client Data Entry'!CJ:CJ,I23,'DP1-17, 20-26 Client Data Entry'!L:L,"=Yes")</f>
        <v>0</v>
      </c>
      <c r="L23" s="492"/>
      <c r="M23" s="56" t="s">
        <v>268</v>
      </c>
      <c r="N23" s="84">
        <f>COUNTIFS('DP1-17, 20-26 Client Data Entry'!CS:CS,M23,'DP1-17, 20-26 Client Data Entry'!L:L,"=Yes")</f>
        <v>0</v>
      </c>
      <c r="P23" s="492"/>
      <c r="Q23" s="61" t="s">
        <v>269</v>
      </c>
      <c r="R23" s="272">
        <f>COUNTIFS('DP1-17, 20-26 Client Data Entry'!CW:CW,Q23,'DP1-17, 20-26 Client Data Entry'!L:L,"=Yes")</f>
        <v>0</v>
      </c>
    </row>
    <row r="24" spans="1:18" ht="29.5" thickBot="1" x14ac:dyDescent="0.4">
      <c r="A24" s="43"/>
      <c r="B24" s="44"/>
      <c r="C24" s="129" t="s">
        <v>266</v>
      </c>
      <c r="D24" s="130" t="s">
        <v>229</v>
      </c>
      <c r="E24" s="209"/>
      <c r="F24" s="209"/>
      <c r="H24" s="39"/>
      <c r="I24" s="61" t="s">
        <v>274</v>
      </c>
      <c r="J24" s="274">
        <f>COUNTIFS('DP1-17, 20-26 Client Data Entry'!CJ:CJ,I24,'DP1-17, 20-26 Client Data Entry'!L:L,"=Yes")</f>
        <v>0</v>
      </c>
      <c r="L24" s="492"/>
      <c r="M24" s="56" t="s">
        <v>271</v>
      </c>
      <c r="N24" s="84">
        <f>COUNTIFS('DP1-17, 20-26 Client Data Entry'!CS:CS,M24,'DP1-17, 20-26 Client Data Entry'!L:L,"=Yes")</f>
        <v>0</v>
      </c>
      <c r="P24" s="492"/>
      <c r="Q24" s="61" t="s">
        <v>272</v>
      </c>
      <c r="R24" s="272">
        <f>COUNTIFS('DP1-17, 20-26 Client Data Entry'!CW:CW,Q24,'DP1-17, 20-26 Client Data Entry'!L:L,"=Yes")</f>
        <v>0</v>
      </c>
    </row>
    <row r="25" spans="1:18" x14ac:dyDescent="0.35">
      <c r="B25" s="40"/>
      <c r="C25" s="55" t="s">
        <v>270</v>
      </c>
      <c r="D25" s="92">
        <f>COUNTIFS('DP1-17, 20-26 Client Data Entry'!AG:AG,"=Yes",'DP1-17, 20-26 Client Data Entry'!AS:AS,"&lt;5")</f>
        <v>0</v>
      </c>
      <c r="E25" s="48"/>
      <c r="F25" s="48"/>
      <c r="H25" s="39"/>
      <c r="I25" s="56" t="s">
        <v>189</v>
      </c>
      <c r="J25" s="89">
        <f>COUNTIFS('DP1-17, 20-26 Client Data Entry'!CJ:CJ,I25,'DP1-17, 20-26 Client Data Entry'!L:L,"=Yes")</f>
        <v>0</v>
      </c>
      <c r="L25" s="492"/>
      <c r="M25" s="56" t="s">
        <v>275</v>
      </c>
      <c r="N25" s="84">
        <f>COUNTIFS('DP1-17, 20-26 Client Data Entry'!CS:CS,M25,'DP1-17, 20-26 Client Data Entry'!L:L,"=Yes")</f>
        <v>0</v>
      </c>
      <c r="P25" s="492"/>
      <c r="Q25" s="61" t="s">
        <v>276</v>
      </c>
      <c r="R25" s="272">
        <f>COUNTIFS('DP1-17, 20-26 Client Data Entry'!CW:CW,Q25,'DP1-17, 20-26 Client Data Entry'!L:L,"=Yes")</f>
        <v>0</v>
      </c>
    </row>
    <row r="26" spans="1:18" x14ac:dyDescent="0.35">
      <c r="B26" s="40"/>
      <c r="C26" s="56" t="s">
        <v>273</v>
      </c>
      <c r="D26" s="89">
        <f>COUNTIFS('DP1-17, 20-26 Client Data Entry'!AS:AS,"&gt;=5",'DP1-17, 20-26 Client Data Entry'!AS:AS,"&lt;18",'DP1-17, 20-26 Client Data Entry'!AG:AG,"=Yes")</f>
        <v>0</v>
      </c>
      <c r="E26" s="48"/>
      <c r="F26" s="48"/>
      <c r="G26" s="47"/>
      <c r="H26" s="39"/>
      <c r="I26" s="56" t="s">
        <v>278</v>
      </c>
      <c r="J26" s="89">
        <f>COUNTIFS('DP1-17, 20-26 Client Data Entry'!CJ:CJ,I26,'DP1-17, 20-26 Client Data Entry'!L:L,"=Yes")</f>
        <v>0</v>
      </c>
      <c r="L26" s="492"/>
      <c r="M26" s="56" t="s">
        <v>279</v>
      </c>
      <c r="N26" s="84">
        <f>COUNTIFS('DP1-17, 20-26 Client Data Entry'!CS:CS,M26,'DP1-17, 20-26 Client Data Entry'!L:L,"=Yes")</f>
        <v>0</v>
      </c>
      <c r="P26" s="492"/>
      <c r="Q26" s="61" t="s">
        <v>808</v>
      </c>
      <c r="R26" s="272">
        <f>COUNTIFS('DP1-17, 20-26 Client Data Entry'!CW:CW,Q26,'DP1-17, 20-26 Client Data Entry'!L:L,"=Yes")</f>
        <v>0</v>
      </c>
    </row>
    <row r="27" spans="1:18" x14ac:dyDescent="0.35">
      <c r="B27" s="40"/>
      <c r="C27" s="56" t="s">
        <v>277</v>
      </c>
      <c r="D27" s="89">
        <f>COUNTIFS('DP1-17, 20-26 Client Data Entry'!AS:AS,"&gt;=18",'DP1-17, 20-26 Client Data Entry'!AS:AS,"&lt;45",'DP1-17, 20-26 Client Data Entry'!AG:AG,"=Yes")</f>
        <v>0</v>
      </c>
      <c r="E27" s="48"/>
      <c r="F27" s="48"/>
      <c r="H27" s="39"/>
      <c r="I27" s="56" t="s">
        <v>281</v>
      </c>
      <c r="J27" s="89">
        <f>COUNTIFS('DP1-17, 20-26 Client Data Entry'!CJ:CJ,I27,'DP1-17, 20-26 Client Data Entry'!L:L,"=Yes")</f>
        <v>0</v>
      </c>
      <c r="L27" s="492"/>
      <c r="M27" s="56" t="s">
        <v>282</v>
      </c>
      <c r="N27" s="84">
        <f>COUNTIFS('DP1-17, 20-26 Client Data Entry'!CS:CS,M27,'DP1-17, 20-26 Client Data Entry'!L:L,"=Yes")</f>
        <v>0</v>
      </c>
      <c r="P27" s="492"/>
      <c r="Q27" s="61" t="s">
        <v>283</v>
      </c>
      <c r="R27" s="272">
        <f>COUNTIFS('DP1-17, 20-26 Client Data Entry'!CW:CW,Q27,'DP1-17, 20-26 Client Data Entry'!L:L,"=Yes")</f>
        <v>0</v>
      </c>
    </row>
    <row r="28" spans="1:18" x14ac:dyDescent="0.35">
      <c r="B28" s="40"/>
      <c r="C28" s="56" t="s">
        <v>280</v>
      </c>
      <c r="D28" s="89">
        <f>COUNTIFS('DP1-17, 20-26 Client Data Entry'!AS:AS,"&gt;=45",'DP1-17, 20-26 Client Data Entry'!AS:AS,"&lt;64",'DP1-17, 20-26 Client Data Entry'!AG:AG,"=Yes")</f>
        <v>0</v>
      </c>
      <c r="E28" s="48"/>
      <c r="F28" s="48"/>
      <c r="H28" s="39"/>
      <c r="I28" s="56" t="s">
        <v>285</v>
      </c>
      <c r="J28" s="89">
        <f>COUNTIFS('DP1-17, 20-26 Client Data Entry'!CJ:CJ,I28,'DP1-17, 20-26 Client Data Entry'!L:L,"=Yes")</f>
        <v>0</v>
      </c>
      <c r="L28" s="492"/>
      <c r="M28" s="56" t="s">
        <v>286</v>
      </c>
      <c r="N28" s="84">
        <f>COUNTIFS('DP1-17, 20-26 Client Data Entry'!CS:CS,M28,'DP1-17, 20-26 Client Data Entry'!L:L,"=Yes")</f>
        <v>0</v>
      </c>
      <c r="P28" s="492"/>
      <c r="Q28" s="61" t="s">
        <v>287</v>
      </c>
      <c r="R28" s="272">
        <f>COUNTIFS('DP1-17, 20-26 Client Data Entry'!CW:CW,Q28,'DP1-17, 20-26 Client Data Entry'!L:L,"=Yes")</f>
        <v>0</v>
      </c>
    </row>
    <row r="29" spans="1:18" ht="15" thickBot="1" x14ac:dyDescent="0.4">
      <c r="B29" s="40"/>
      <c r="C29" s="57" t="s">
        <v>284</v>
      </c>
      <c r="D29" s="90">
        <f>COUNTIFS('DP1-17, 20-26 Client Data Entry'!AS:AS,"&gt;=65",'DP1-17, 20-26 Client Data Entry'!AG:AG,"=Yes")</f>
        <v>0</v>
      </c>
      <c r="E29" s="48"/>
      <c r="F29" s="48"/>
      <c r="H29" s="39"/>
      <c r="I29" s="56" t="s">
        <v>288</v>
      </c>
      <c r="J29" s="89">
        <f>SUM(J30:J32)</f>
        <v>0</v>
      </c>
      <c r="L29" s="492"/>
      <c r="M29" s="56" t="s">
        <v>289</v>
      </c>
      <c r="N29" s="84">
        <f>COUNTIFS('DP1-17, 20-26 Client Data Entry'!CS:CS,M29,'DP1-17, 20-26 Client Data Entry'!L:L,"=Yes")</f>
        <v>0</v>
      </c>
      <c r="P29" s="492"/>
      <c r="Q29" s="61" t="s">
        <v>290</v>
      </c>
      <c r="R29" s="272">
        <f>COUNTIFS('DP1-17, 20-26 Client Data Entry'!CW:CW,Q29,'DP1-17, 20-26 Client Data Entry'!L:L,"=Yes")</f>
        <v>0</v>
      </c>
    </row>
    <row r="30" spans="1:18" ht="15" thickBot="1" x14ac:dyDescent="0.4">
      <c r="A30" s="43"/>
      <c r="C30" s="116"/>
      <c r="D30" s="117"/>
      <c r="E30" s="48"/>
      <c r="F30" s="48"/>
      <c r="H30" s="39"/>
      <c r="I30" s="59" t="s">
        <v>292</v>
      </c>
      <c r="J30" s="89">
        <f>COUNTIFS('DP1-17, 20-26 Client Data Entry'!CJ:CJ,"Lawful Permanent Resident (LPR): Former refugee ",'DP1-17, 20-26 Client Data Entry'!L:L,"=Yes")</f>
        <v>0</v>
      </c>
      <c r="L30" s="492"/>
      <c r="M30" s="56" t="s">
        <v>293</v>
      </c>
      <c r="N30" s="84">
        <f>COUNTIFS('DP1-17, 20-26 Client Data Entry'!CS:CS,M30,'DP1-17, 20-26 Client Data Entry'!L:L,"=Yes")</f>
        <v>0</v>
      </c>
      <c r="P30" s="492"/>
      <c r="Q30" s="61" t="s">
        <v>294</v>
      </c>
      <c r="R30" s="272">
        <f>COUNTIFS('DP1-17, 20-26 Client Data Entry'!CW:CW,Q30,'DP1-17, 20-26 Client Data Entry'!L:L,"=Yes")</f>
        <v>0</v>
      </c>
    </row>
    <row r="31" spans="1:18" ht="29.5" thickBot="1" x14ac:dyDescent="0.4">
      <c r="A31" s="43"/>
      <c r="C31" s="129" t="s">
        <v>291</v>
      </c>
      <c r="D31" s="130" t="s">
        <v>229</v>
      </c>
      <c r="E31" s="209"/>
      <c r="F31" s="209"/>
      <c r="H31" s="39"/>
      <c r="I31" s="269" t="s">
        <v>296</v>
      </c>
      <c r="J31" s="274">
        <f>COUNTIFS('DP1-17, 20-26 Client Data Entry'!CJ:CJ,"Lawful Permanent Resident (LPR): Former asylee ",'DP1-17, 20-26 Client Data Entry'!L:L,"=Yes")</f>
        <v>0</v>
      </c>
      <c r="L31" s="492"/>
      <c r="M31" s="61" t="s">
        <v>297</v>
      </c>
      <c r="N31" s="272">
        <f>COUNTIFS('DP1-17, 20-26 Client Data Entry'!CS:CS,M31,'DP1-17, 20-26 Client Data Entry'!L:L,"=Yes")</f>
        <v>0</v>
      </c>
      <c r="P31" s="492"/>
      <c r="Q31" s="61" t="s">
        <v>298</v>
      </c>
      <c r="R31" s="272">
        <f>COUNTIFS('DP1-17, 20-26 Client Data Entry'!CW:CW,Q31,'DP1-17, 20-26 Client Data Entry'!L:L,"=Yes")</f>
        <v>0</v>
      </c>
    </row>
    <row r="32" spans="1:18" x14ac:dyDescent="0.35">
      <c r="B32" s="45"/>
      <c r="C32" s="55" t="s">
        <v>295</v>
      </c>
      <c r="D32" s="92">
        <f>COUNTIFS('DP1-17, 20-26 Client Data Entry'!AY:AY,"1",'DP1-17, 20-26 Client Data Entry'!AG:AG,"=Yes")</f>
        <v>0</v>
      </c>
      <c r="E32" s="48"/>
      <c r="F32" s="48"/>
      <c r="H32" s="39"/>
      <c r="I32" s="59" t="s">
        <v>300</v>
      </c>
      <c r="J32" s="89">
        <f>COUNTIFS('DP1-17, 20-26 Client Data Entry'!CJ:CJ,"Lawful Permanent Resident (LPR): Other former",'DP1-17, 20-26 Client Data Entry'!L:L,"=Yes")</f>
        <v>0</v>
      </c>
      <c r="L32" s="492"/>
      <c r="M32" s="56" t="s">
        <v>810</v>
      </c>
      <c r="N32" s="84">
        <f>COUNTIFS('DP1-17, 20-26 Client Data Entry'!CS:CS,M32,'DP1-17, 20-26 Client Data Entry'!L:L,"=Yes")</f>
        <v>0</v>
      </c>
      <c r="P32" s="492"/>
      <c r="Q32" s="61" t="s">
        <v>301</v>
      </c>
      <c r="R32" s="272">
        <f>COUNTIFS('DP1-17, 20-26 Client Data Entry'!CW:CW,Q32,'DP1-17, 20-26 Client Data Entry'!L:L,"=Yes")</f>
        <v>0</v>
      </c>
    </row>
    <row r="33" spans="1:18" x14ac:dyDescent="0.35">
      <c r="B33" s="40"/>
      <c r="C33" s="56" t="s">
        <v>299</v>
      </c>
      <c r="D33" s="89">
        <f>COUNTIFS('DP1-17, 20-26 Client Data Entry'!AZ:AZ,"1",'DP1-17, 20-26 Client Data Entry'!AG:AG,"=Yes")</f>
        <v>0</v>
      </c>
      <c r="E33" s="48"/>
      <c r="F33" s="48"/>
      <c r="H33" s="39"/>
      <c r="I33" s="56" t="s">
        <v>303</v>
      </c>
      <c r="J33" s="89">
        <f>SUM(J34:J37)</f>
        <v>0</v>
      </c>
      <c r="L33" s="39"/>
      <c r="M33" s="56" t="s">
        <v>304</v>
      </c>
      <c r="N33" s="84">
        <f>COUNTIFS('DP1-17, 20-26 Client Data Entry'!CS:CS,M33,'DP1-17, 20-26 Client Data Entry'!L:L,"=Yes")</f>
        <v>0</v>
      </c>
      <c r="Q33" s="61" t="s">
        <v>305</v>
      </c>
      <c r="R33" s="272">
        <f>COUNTIFS('DP1-17, 20-26 Client Data Entry'!CW:CW,Q33,'DP1-17, 20-26 Client Data Entry'!L:L,"=Yes")</f>
        <v>0</v>
      </c>
    </row>
    <row r="34" spans="1:18" x14ac:dyDescent="0.35">
      <c r="B34" s="40"/>
      <c r="C34" s="56" t="s">
        <v>302</v>
      </c>
      <c r="D34" s="89">
        <f>COUNTIFS('DP1-17, 20-26 Client Data Entry'!BB:BB,"1",'DP1-17, 20-26 Client Data Entry'!AG:AG,"=Yes")</f>
        <v>0</v>
      </c>
      <c r="E34" s="48"/>
      <c r="F34" s="48"/>
      <c r="H34" s="39"/>
      <c r="I34" s="59" t="s">
        <v>306</v>
      </c>
      <c r="J34" s="89">
        <f>COUNTIFS('DP1-17, 20-26 Client Data Entry'!CJ:CJ,I34,'DP1-17, 20-26 Client Data Entry'!L:L,"=Yes")</f>
        <v>0</v>
      </c>
      <c r="L34" s="39"/>
      <c r="M34" s="56" t="s">
        <v>307</v>
      </c>
      <c r="N34" s="84">
        <f>COUNTIFS('DP1-17, 20-26 Client Data Entry'!CS:CS,M34,'DP1-17, 20-26 Client Data Entry'!L:L,"=Yes")</f>
        <v>0</v>
      </c>
      <c r="Q34" s="61" t="s">
        <v>308</v>
      </c>
      <c r="R34" s="272">
        <f>COUNTIFS('DP1-17, 20-26 Client Data Entry'!CW:CW,Q34,'DP1-17, 20-26 Client Data Entry'!L:L,"=Yes")</f>
        <v>0</v>
      </c>
    </row>
    <row r="35" spans="1:18" x14ac:dyDescent="0.35">
      <c r="B35" s="40"/>
      <c r="C35" s="56" t="s">
        <v>182</v>
      </c>
      <c r="D35" s="89">
        <f>COUNTIFS('DP1-17, 20-26 Client Data Entry'!BC:BC,"1",'DP1-17, 20-26 Client Data Entry'!AG:AG,"=Yes")</f>
        <v>0</v>
      </c>
      <c r="E35" s="48"/>
      <c r="F35" s="48"/>
      <c r="H35" s="39"/>
      <c r="I35" s="59" t="s">
        <v>310</v>
      </c>
      <c r="J35" s="89">
        <f>COUNTIFS('DP1-17, 20-26 Client Data Entry'!CJ:CJ,I35,'DP1-17, 20-26 Client Data Entry'!L:L,"=Yes")</f>
        <v>0</v>
      </c>
      <c r="L35" s="39"/>
      <c r="M35" s="56" t="s">
        <v>260</v>
      </c>
      <c r="N35" s="84">
        <f>COUNTIFS('DP1-17, 20-26 Client Data Entry'!CS:CS,M35,'DP1-17, 20-26 Client Data Entry'!L:L,"=Yes")</f>
        <v>0</v>
      </c>
      <c r="Q35" s="61" t="s">
        <v>311</v>
      </c>
      <c r="R35" s="272">
        <f>COUNTIFS('DP1-17, 20-26 Client Data Entry'!CW:CW,Q35,'DP1-17, 20-26 Client Data Entry'!L:L,"=Yes")</f>
        <v>0</v>
      </c>
    </row>
    <row r="36" spans="1:18" x14ac:dyDescent="0.35">
      <c r="B36" s="40"/>
      <c r="C36" s="56" t="s">
        <v>309</v>
      </c>
      <c r="D36" s="89">
        <f>COUNTIFS('DP1-17, 20-26 Client Data Entry'!BD:BD,"1",'DP1-17, 20-26 Client Data Entry'!AG:AG,"=Yes")</f>
        <v>0</v>
      </c>
      <c r="E36" s="48"/>
      <c r="F36" s="48"/>
      <c r="H36" s="39"/>
      <c r="I36" s="59" t="s">
        <v>313</v>
      </c>
      <c r="J36" s="89">
        <f>COUNTIFS('DP1-17, 20-26 Client Data Entry'!CJ:CJ,I36,'DP1-17, 20-26 Client Data Entry'!L:L,"=Yes")</f>
        <v>0</v>
      </c>
      <c r="L36" s="39"/>
      <c r="M36" s="56" t="s">
        <v>314</v>
      </c>
      <c r="N36" s="84">
        <f>COUNTIFS('DP1-17, 20-26 Client Data Entry'!CS:CS,M36,'DP1-17, 20-26 Client Data Entry'!L:L,"=Yes")</f>
        <v>0</v>
      </c>
      <c r="Q36" s="61" t="s">
        <v>315</v>
      </c>
      <c r="R36" s="272">
        <f>COUNTIFS('DP1-17, 20-26 Client Data Entry'!CW:CW,Q36,'DP1-17, 20-26 Client Data Entry'!L:L,"=Yes")</f>
        <v>0</v>
      </c>
    </row>
    <row r="37" spans="1:18" x14ac:dyDescent="0.35">
      <c r="B37" s="40"/>
      <c r="C37" s="56" t="s">
        <v>312</v>
      </c>
      <c r="D37" s="89">
        <f>COUNTIFS('DP1-17, 20-26 Client Data Entry'!BE:BE,"1",'DP1-17, 20-26 Client Data Entry'!AG:AG,"=Yes")</f>
        <v>0</v>
      </c>
      <c r="E37" s="48"/>
      <c r="F37" s="48"/>
      <c r="H37" s="39"/>
      <c r="I37" s="59" t="s">
        <v>317</v>
      </c>
      <c r="J37" s="89">
        <f>COUNTIFS('DP1-17, 20-26 Client Data Entry'!CJ:CJ,I37,'DP1-17, 20-26 Client Data Entry'!L:L,"=Yes")</f>
        <v>0</v>
      </c>
      <c r="L37" s="39"/>
      <c r="M37" s="56" t="s">
        <v>318</v>
      </c>
      <c r="N37" s="84">
        <f>COUNTIFS('DP1-17, 20-26 Client Data Entry'!CS:CS,M37,'DP1-17, 20-26 Client Data Entry'!L:L,"=Yes")</f>
        <v>0</v>
      </c>
      <c r="Q37" s="61" t="s">
        <v>319</v>
      </c>
      <c r="R37" s="272">
        <f>COUNTIFS('DP1-17, 20-26 Client Data Entry'!CW:CW,Q37,'DP1-17, 20-26 Client Data Entry'!L:L,"=Yes")</f>
        <v>0</v>
      </c>
    </row>
    <row r="38" spans="1:18" x14ac:dyDescent="0.35">
      <c r="B38" s="40"/>
      <c r="C38" s="56" t="s">
        <v>316</v>
      </c>
      <c r="D38" s="89">
        <f>COUNTIFS('DP1-17, 20-26 Client Data Entry'!BF:BF,"1",'DP1-17, 20-26 Client Data Entry'!AG:AG,"=Yes")</f>
        <v>0</v>
      </c>
      <c r="E38" s="48"/>
      <c r="F38" s="48"/>
      <c r="H38" s="39"/>
      <c r="I38" s="56" t="s">
        <v>321</v>
      </c>
      <c r="J38" s="89">
        <f>COUNTIFS('DP1-17, 20-26 Client Data Entry'!CJ:CJ,I38,'DP1-17, 20-26 Client Data Entry'!L:L,"=Yes")</f>
        <v>0</v>
      </c>
      <c r="L38" s="39"/>
      <c r="M38" s="56" t="s">
        <v>322</v>
      </c>
      <c r="N38" s="84">
        <f>COUNTIFS('DP1-17, 20-26 Client Data Entry'!CS:CS,M38,'DP1-17, 20-26 Client Data Entry'!L:L,"=Yes")</f>
        <v>0</v>
      </c>
      <c r="Q38" s="61" t="s">
        <v>323</v>
      </c>
      <c r="R38" s="272">
        <f>COUNTIFS('DP1-17, 20-26 Client Data Entry'!CW:CW,Q38,'DP1-17, 20-26 Client Data Entry'!L:L,"=Yes")</f>
        <v>0</v>
      </c>
    </row>
    <row r="39" spans="1:18" x14ac:dyDescent="0.35">
      <c r="B39" s="40"/>
      <c r="C39" s="56" t="s">
        <v>320</v>
      </c>
      <c r="D39" s="89">
        <f>COUNTIFS('DP1-17, 20-26 Client Data Entry'!BG:BG,"1",'DP1-17, 20-26 Client Data Entry'!AG:AG,"=Yes")</f>
        <v>0</v>
      </c>
      <c r="E39" s="48"/>
      <c r="F39" s="48"/>
      <c r="H39" s="39"/>
      <c r="I39" s="56" t="s">
        <v>325</v>
      </c>
      <c r="J39" s="89">
        <f>COUNTIFS('DP1-17, 20-26 Client Data Entry'!CJ:CJ,I39,'DP1-17, 20-26 Client Data Entry'!L:L,"=Yes")</f>
        <v>0</v>
      </c>
      <c r="L39" s="39"/>
      <c r="M39" s="56" t="s">
        <v>326</v>
      </c>
      <c r="N39" s="84">
        <f>COUNTIFS('DP1-17, 20-26 Client Data Entry'!CS:CS,M39,'DP1-17, 20-26 Client Data Entry'!L:L,"=Yes")</f>
        <v>0</v>
      </c>
      <c r="Q39" s="61" t="s">
        <v>327</v>
      </c>
      <c r="R39" s="272">
        <f>COUNTIFS('DP1-17, 20-26 Client Data Entry'!CW:CW,Q39,'DP1-17, 20-26 Client Data Entry'!L:L,"=Yes")</f>
        <v>0</v>
      </c>
    </row>
    <row r="40" spans="1:18" x14ac:dyDescent="0.35">
      <c r="B40" s="40"/>
      <c r="C40" s="56" t="s">
        <v>324</v>
      </c>
      <c r="D40" s="89">
        <f>COUNTIFS('DP1-17, 20-26 Client Data Entry'!BH:BH,"1",'DP1-17, 20-26 Client Data Entry'!AG:AG,"=Yes")</f>
        <v>0</v>
      </c>
      <c r="E40" s="48"/>
      <c r="F40" s="48"/>
      <c r="H40" s="39"/>
      <c r="I40" s="56" t="s">
        <v>449</v>
      </c>
      <c r="J40" s="89">
        <f>COUNTIFS('DP1-17, 20-26 Client Data Entry'!CJ:CJ,I40,'DP1-17, 20-26 Client Data Entry'!L:L,"=Yes")</f>
        <v>0</v>
      </c>
      <c r="L40" s="39"/>
      <c r="M40" s="56" t="s">
        <v>330</v>
      </c>
      <c r="N40" s="84">
        <f>COUNTIFS('DP1-17, 20-26 Client Data Entry'!CS:CS,M40,'DP1-17, 20-26 Client Data Entry'!L:L,"=Yes")</f>
        <v>0</v>
      </c>
      <c r="Q40" s="61" t="s">
        <v>331</v>
      </c>
      <c r="R40" s="272">
        <f>COUNTIFS('DP1-17, 20-26 Client Data Entry'!CW:CW,Q40,'DP1-17, 20-26 Client Data Entry'!L:L,"=Yes")</f>
        <v>0</v>
      </c>
    </row>
    <row r="41" spans="1:18" ht="15" thickBot="1" x14ac:dyDescent="0.4">
      <c r="B41" s="40"/>
      <c r="C41" s="56" t="s">
        <v>328</v>
      </c>
      <c r="D41" s="89">
        <f>COUNTIFS('DP1-17, 20-26 Client Data Entry'!BI:BI,"1",'DP1-17, 20-26 Client Data Entry'!AG:AG,"=Yes")</f>
        <v>0</v>
      </c>
      <c r="E41" s="48"/>
      <c r="F41" s="48"/>
      <c r="H41" s="39"/>
      <c r="I41" s="57" t="s">
        <v>333</v>
      </c>
      <c r="J41" s="90">
        <f>COUNTIFS('DP1-17, 20-26 Client Data Entry'!CJ:CJ,I41,'DP1-17, 20-26 Client Data Entry'!L:L,"=Yes")</f>
        <v>0</v>
      </c>
      <c r="L41" s="39"/>
      <c r="M41" s="56" t="s">
        <v>334</v>
      </c>
      <c r="N41" s="84">
        <f>COUNTIFS('DP1-17, 20-26 Client Data Entry'!CS:CS,M41,'DP1-17, 20-26 Client Data Entry'!L:L,"=Yes")</f>
        <v>0</v>
      </c>
      <c r="Q41" s="61" t="s">
        <v>335</v>
      </c>
      <c r="R41" s="272">
        <f>COUNTIFS('DP1-17, 20-26 Client Data Entry'!CW:CW,Q41,'DP1-17, 20-26 Client Data Entry'!L:L,"=Yes")</f>
        <v>0</v>
      </c>
    </row>
    <row r="42" spans="1:18" ht="15" thickBot="1" x14ac:dyDescent="0.4">
      <c r="B42" s="40"/>
      <c r="C42" s="56" t="s">
        <v>332</v>
      </c>
      <c r="D42" s="89">
        <f>COUNTIFS('DP1-17, 20-26 Client Data Entry'!BJ:BJ,"1",'DP1-17, 20-26 Client Data Entry'!AG:AG,"=Yes")</f>
        <v>0</v>
      </c>
      <c r="E42" s="48"/>
      <c r="F42" s="48"/>
      <c r="H42" s="39"/>
      <c r="L42" s="39"/>
      <c r="M42" s="56" t="s">
        <v>337</v>
      </c>
      <c r="N42" s="84">
        <f>COUNTIFS('DP1-17, 20-26 Client Data Entry'!CS:CS,M42,'DP1-17, 20-26 Client Data Entry'!L:L,"=Yes")</f>
        <v>0</v>
      </c>
      <c r="Q42" s="61" t="s">
        <v>338</v>
      </c>
      <c r="R42" s="272">
        <f>COUNTIFS('DP1-17, 20-26 Client Data Entry'!CW:CW,Q42,'DP1-17, 20-26 Client Data Entry'!L:L,"=Yes")</f>
        <v>0</v>
      </c>
    </row>
    <row r="43" spans="1:18" ht="29.5" thickBot="1" x14ac:dyDescent="0.4">
      <c r="B43" s="40"/>
      <c r="C43" s="61" t="s">
        <v>336</v>
      </c>
      <c r="D43" s="274">
        <f>COUNTIFS('DP1-17, 20-26 Client Data Entry'!BK:BK,"1",'DP1-17, 20-26 Client Data Entry'!AG:AG,"=Yes")</f>
        <v>0</v>
      </c>
      <c r="E43" s="48"/>
      <c r="F43" s="48"/>
      <c r="H43" s="39"/>
      <c r="I43" s="217" t="s">
        <v>340</v>
      </c>
      <c r="J43" s="133" t="s">
        <v>229</v>
      </c>
      <c r="L43" s="39"/>
      <c r="M43" s="61" t="s">
        <v>341</v>
      </c>
      <c r="N43" s="272">
        <f>COUNTIFS('DP1-17, 20-26 Client Data Entry'!CS:CS,M43,'DP1-17, 20-26 Client Data Entry'!L:L,"=Yes")</f>
        <v>0</v>
      </c>
      <c r="Q43" s="61" t="s">
        <v>342</v>
      </c>
      <c r="R43" s="272">
        <f>COUNTIFS('DP1-17, 20-26 Client Data Entry'!CW:CW,Q43,'DP1-17, 20-26 Client Data Entry'!L:L,"=Yes")</f>
        <v>0</v>
      </c>
    </row>
    <row r="44" spans="1:18" x14ac:dyDescent="0.35">
      <c r="B44" s="40"/>
      <c r="C44" s="56" t="s">
        <v>339</v>
      </c>
      <c r="D44" s="89">
        <f>COUNTIFS('DP1-17, 20-26 Client Data Entry'!BL:BL,"1",'DP1-17, 20-26 Client Data Entry'!AG:AG,"=Yes")</f>
        <v>0</v>
      </c>
      <c r="E44" s="48"/>
      <c r="F44" s="48"/>
      <c r="H44" s="39"/>
      <c r="I44" s="270" cm="1">
        <f t="array" ref="I44">_xlfn.UNIQUE('DP1-17, 20-26 Client Data Entry'!CM4:CM2000)</f>
        <v>0</v>
      </c>
      <c r="J44" s="278"/>
      <c r="L44" s="39"/>
      <c r="M44" s="61" t="s">
        <v>283</v>
      </c>
      <c r="N44" s="272">
        <f>COUNTIFS('DP1-17, 20-26 Client Data Entry'!CS:CS,M44,'DP1-17, 20-26 Client Data Entry'!L:L,"=Yes")</f>
        <v>0</v>
      </c>
      <c r="Q44" s="61" t="s">
        <v>344</v>
      </c>
      <c r="R44" s="272">
        <f>COUNTIFS('DP1-17, 20-26 Client Data Entry'!CW:CW,Q44,'DP1-17, 20-26 Client Data Entry'!L:L,"=Yes")</f>
        <v>0</v>
      </c>
    </row>
    <row r="45" spans="1:18" x14ac:dyDescent="0.35">
      <c r="B45" s="40"/>
      <c r="C45" s="56" t="s">
        <v>343</v>
      </c>
      <c r="D45" s="89">
        <f>COUNTIFS('DP1-17, 20-26 Client Data Entry'!BM:BM,"1",'DP1-17, 20-26 Client Data Entry'!AG:AG,"=Yes")</f>
        <v>0</v>
      </c>
      <c r="E45" s="48"/>
      <c r="F45" s="48"/>
      <c r="H45" s="39"/>
      <c r="I45" s="61"/>
      <c r="J45" s="280">
        <f>COUNTIFS('DP1-17, 20-26 Client Data Entry'!CM:CM,I45,'DP1-17, 20-26 Client Data Entry'!L:L,"=Yes")</f>
        <v>0</v>
      </c>
      <c r="L45" s="39"/>
      <c r="M45" s="61" t="s">
        <v>345</v>
      </c>
      <c r="N45" s="272">
        <f>COUNTIFS('DP1-17, 20-26 Client Data Entry'!CS:CS,M45,'DP1-17, 20-26 Client Data Entry'!L:L,"=Yes")</f>
        <v>0</v>
      </c>
      <c r="Q45" s="61" t="s">
        <v>346</v>
      </c>
      <c r="R45" s="272">
        <f>COUNTIFS('DP1-17, 20-26 Client Data Entry'!CW:CW,Q45,'DP1-17, 20-26 Client Data Entry'!L:L,"=Yes")</f>
        <v>0</v>
      </c>
    </row>
    <row r="46" spans="1:18" ht="15" thickBot="1" x14ac:dyDescent="0.4">
      <c r="B46" s="40"/>
      <c r="C46" s="57" t="s">
        <v>183</v>
      </c>
      <c r="D46" s="90">
        <f>COUNTIFS('DP1-17, 20-26 Client Data Entry'!BN:BN,"1",'DP1-17, 20-26 Client Data Entry'!AG:AG,"=Yes")</f>
        <v>0</v>
      </c>
      <c r="E46" s="48"/>
      <c r="F46" s="48"/>
      <c r="G46" s="48"/>
      <c r="H46" s="39"/>
      <c r="I46" s="61"/>
      <c r="J46" s="280">
        <f>COUNTIFS('DP1-17, 20-26 Client Data Entry'!CM:CM,I46,'DP1-17, 20-26 Client Data Entry'!L:L,"=Yes")</f>
        <v>0</v>
      </c>
      <c r="L46" s="39"/>
      <c r="M46" s="61" t="s">
        <v>347</v>
      </c>
      <c r="N46" s="272">
        <f>COUNTIFS('DP1-17, 20-26 Client Data Entry'!CS:CS,M46,'DP1-17, 20-26 Client Data Entry'!L:L,"=Yes")</f>
        <v>0</v>
      </c>
      <c r="Q46" s="61" t="s">
        <v>348</v>
      </c>
      <c r="R46" s="272">
        <f>COUNTIFS('DP1-17, 20-26 Client Data Entry'!CW:CW,Q46,'DP1-17, 20-26 Client Data Entry'!L:L,"=Yes")</f>
        <v>0</v>
      </c>
    </row>
    <row r="47" spans="1:18" ht="15" thickBot="1" x14ac:dyDescent="0.4">
      <c r="A47" s="43"/>
      <c r="C47" s="116"/>
      <c r="D47" s="116"/>
      <c r="G47" s="48"/>
      <c r="H47" s="39"/>
      <c r="I47" s="61"/>
      <c r="J47" s="280">
        <f>COUNTIFS('DP1-17, 20-26 Client Data Entry'!CM:CM,I47,'DP1-17, 20-26 Client Data Entry'!L:L,"=Yes")</f>
        <v>0</v>
      </c>
      <c r="L47" s="492" t="s">
        <v>230</v>
      </c>
      <c r="M47" s="61" t="s">
        <v>811</v>
      </c>
      <c r="N47" s="272">
        <f>COUNTIFS('DP1-17, 20-26 Client Data Entry'!CS:CS,M47,'DP1-17, 20-26 Client Data Entry'!L:L,"=Yes")</f>
        <v>0</v>
      </c>
      <c r="P47" s="492" t="s">
        <v>231</v>
      </c>
      <c r="Q47" s="61" t="s">
        <v>350</v>
      </c>
      <c r="R47" s="272">
        <f>COUNTIFS('DP1-17, 20-26 Client Data Entry'!CW:CW,Q47,'DP1-17, 20-26 Client Data Entry'!L:L,"=Yes")</f>
        <v>0</v>
      </c>
    </row>
    <row r="48" spans="1:18" ht="29.5" thickBot="1" x14ac:dyDescent="0.4">
      <c r="A48" s="43"/>
      <c r="C48" s="217" t="s">
        <v>349</v>
      </c>
      <c r="D48" s="133" t="s">
        <v>229</v>
      </c>
      <c r="E48" s="209"/>
      <c r="F48" s="209"/>
      <c r="G48" s="48"/>
      <c r="H48" s="39"/>
      <c r="I48" s="61"/>
      <c r="J48" s="280">
        <f>COUNTIFS('DP1-17, 20-26 Client Data Entry'!CM:CM,I48,'DP1-17, 20-26 Client Data Entry'!L:L,"=Yes")</f>
        <v>0</v>
      </c>
      <c r="L48" s="492"/>
      <c r="M48" s="61" t="s">
        <v>351</v>
      </c>
      <c r="N48" s="272">
        <f>COUNTIFS('DP1-17, 20-26 Client Data Entry'!CS:CS,M48,'DP1-17, 20-26 Client Data Entry'!L:L,"=Yes")</f>
        <v>0</v>
      </c>
      <c r="P48" s="492"/>
      <c r="Q48" s="61" t="s">
        <v>352</v>
      </c>
      <c r="R48" s="272">
        <f>COUNTIFS('DP1-17, 20-26 Client Data Entry'!CW:CW,Q48,'DP1-17, 20-26 Client Data Entry'!L:L,"=Yes")</f>
        <v>0</v>
      </c>
    </row>
    <row r="49" spans="1:18" x14ac:dyDescent="0.35">
      <c r="A49" s="494"/>
      <c r="B49" s="45"/>
      <c r="C49" s="214" cm="1">
        <f t="array" ref="C49">_xlfn.UNIQUE('DP1-17, 20-26 Client Data Entry'!BO4:BO2000)</f>
        <v>0</v>
      </c>
      <c r="D49" s="33"/>
      <c r="E49" s="48"/>
      <c r="F49" s="48"/>
      <c r="H49" s="39"/>
      <c r="I49" s="61"/>
      <c r="J49" s="280">
        <f>COUNTIFS('DP1-17, 20-26 Client Data Entry'!CM:CM,I49,'DP1-17, 20-26 Client Data Entry'!L:L,"=Yes")</f>
        <v>0</v>
      </c>
      <c r="L49" s="492"/>
      <c r="M49" s="61" t="s">
        <v>353</v>
      </c>
      <c r="N49" s="272">
        <f>COUNTIFS('DP1-17, 20-26 Client Data Entry'!CS:CS,M49,'DP1-17, 20-26 Client Data Entry'!L:L,"=Yes")</f>
        <v>0</v>
      </c>
      <c r="P49" s="492"/>
      <c r="Q49" s="61" t="s">
        <v>354</v>
      </c>
      <c r="R49" s="272">
        <f>COUNTIFS('DP1-17, 20-26 Client Data Entry'!CW:CW,Q49,'DP1-17, 20-26 Client Data Entry'!L:L,"=Yes")</f>
        <v>0</v>
      </c>
    </row>
    <row r="50" spans="1:18" x14ac:dyDescent="0.35">
      <c r="A50" s="494"/>
      <c r="B50" s="40"/>
      <c r="C50" s="270"/>
      <c r="D50" s="279">
        <f>COUNTIFS('DP1-17, 20-26 Client Data Entry'!BO:BO,C50,'DP1-17, 20-26 Client Data Entry'!AG:AG,"=Yes")</f>
        <v>0</v>
      </c>
      <c r="E50" s="48"/>
      <c r="F50" s="48"/>
      <c r="H50" s="39"/>
      <c r="I50" s="61"/>
      <c r="J50" s="280">
        <f>COUNTIFS('DP1-17, 20-26 Client Data Entry'!CM:CM,I50,'DP1-17, 20-26 Client Data Entry'!L:L,"=Yes")</f>
        <v>0</v>
      </c>
      <c r="L50" s="492"/>
      <c r="M50" s="61" t="s">
        <v>355</v>
      </c>
      <c r="N50" s="272">
        <f>COUNTIFS('DP1-17, 20-26 Client Data Entry'!CS:CS,M50,'DP1-17, 20-26 Client Data Entry'!L:L,"=Yes")</f>
        <v>0</v>
      </c>
      <c r="P50" s="492"/>
      <c r="Q50" s="61" t="s">
        <v>356</v>
      </c>
      <c r="R50" s="272">
        <f>COUNTIFS('DP1-17, 20-26 Client Data Entry'!CW:CW,Q50,'DP1-17, 20-26 Client Data Entry'!L:L,"=Yes")</f>
        <v>0</v>
      </c>
    </row>
    <row r="51" spans="1:18" ht="29" x14ac:dyDescent="0.35">
      <c r="A51" s="494"/>
      <c r="B51" s="40"/>
      <c r="C51" s="61"/>
      <c r="D51" s="280">
        <f>COUNTIFS('DP1-17, 20-26 Client Data Entry'!BO:BO,C51,'DP1-17, 20-26 Client Data Entry'!AG:AG,"=Yes")</f>
        <v>0</v>
      </c>
      <c r="E51" s="48"/>
      <c r="F51" s="48"/>
      <c r="H51" s="49" t="s">
        <v>357</v>
      </c>
      <c r="I51" s="61"/>
      <c r="J51" s="280">
        <f>COUNTIFS('DP1-17, 20-26 Client Data Entry'!CM:CM,I51,'DP1-17, 20-26 Client Data Entry'!L:L,"=Yes")</f>
        <v>0</v>
      </c>
      <c r="L51" s="492"/>
      <c r="M51" s="61" t="s">
        <v>290</v>
      </c>
      <c r="N51" s="272">
        <f>COUNTIFS('DP1-17, 20-26 Client Data Entry'!CS:CS,M51,'DP1-17, 20-26 Client Data Entry'!L:L,"=Yes")</f>
        <v>0</v>
      </c>
      <c r="P51" s="492"/>
      <c r="Q51" s="61" t="s">
        <v>358</v>
      </c>
      <c r="R51" s="272">
        <f>COUNTIFS('DP1-17, 20-26 Client Data Entry'!CW:CW,Q51,'DP1-17, 20-26 Client Data Entry'!L:L,"=Yes")</f>
        <v>0</v>
      </c>
    </row>
    <row r="52" spans="1:18" x14ac:dyDescent="0.35">
      <c r="A52" s="494"/>
      <c r="B52" s="40"/>
      <c r="C52" s="61"/>
      <c r="D52" s="280">
        <f>COUNTIFS('DP1-17, 20-26 Client Data Entry'!BO:BO,C52,'DP1-17, 20-26 Client Data Entry'!AG:AG,"=Yes")</f>
        <v>0</v>
      </c>
      <c r="E52" s="48"/>
      <c r="F52" s="48"/>
      <c r="H52" s="39"/>
      <c r="I52" s="61"/>
      <c r="J52" s="280">
        <f>COUNTIFS('DP1-17, 20-26 Client Data Entry'!CM:CM,I52,'DP1-17, 20-26 Client Data Entry'!L:L,"=Yes")</f>
        <v>0</v>
      </c>
      <c r="L52" s="492"/>
      <c r="M52" s="56" t="s">
        <v>359</v>
      </c>
      <c r="N52" s="84">
        <f>COUNTIFS('DP1-17, 20-26 Client Data Entry'!CS:CS,M52,'DP1-17, 20-26 Client Data Entry'!L:L,"=Yes")</f>
        <v>0</v>
      </c>
      <c r="P52" s="492"/>
      <c r="Q52" s="61" t="s">
        <v>360</v>
      </c>
      <c r="R52" s="272">
        <f>COUNTIFS('DP1-17, 20-26 Client Data Entry'!CW:CW,Q52,'DP1-17, 20-26 Client Data Entry'!L:L,"=Yes")</f>
        <v>0</v>
      </c>
    </row>
    <row r="53" spans="1:18" x14ac:dyDescent="0.35">
      <c r="A53" s="494"/>
      <c r="B53" s="40"/>
      <c r="C53" s="61"/>
      <c r="D53" s="280">
        <f>COUNTIFS('DP1-17, 20-26 Client Data Entry'!BO:BO,C53,'DP1-17, 20-26 Client Data Entry'!AG:AG,"=Yes")</f>
        <v>0</v>
      </c>
      <c r="E53" s="48"/>
      <c r="F53" s="48"/>
      <c r="H53" s="39"/>
      <c r="I53" s="61"/>
      <c r="J53" s="280">
        <f>COUNTIFS('DP1-17, 20-26 Client Data Entry'!CM:CM,I53,'DP1-17, 20-26 Client Data Entry'!L:L,"=Yes")</f>
        <v>0</v>
      </c>
      <c r="L53" s="492"/>
      <c r="M53" s="56" t="s">
        <v>361</v>
      </c>
      <c r="N53" s="84">
        <f>COUNTIFS('DP1-17, 20-26 Client Data Entry'!CS:CS,M53,'DP1-17, 20-26 Client Data Entry'!L:L,"=Yes")</f>
        <v>0</v>
      </c>
      <c r="P53" s="492"/>
      <c r="Q53" s="61" t="s">
        <v>362</v>
      </c>
      <c r="R53" s="272">
        <f>COUNTIFS('DP1-17, 20-26 Client Data Entry'!CW:CW,Q53,'DP1-17, 20-26 Client Data Entry'!L:L,"=Yes")</f>
        <v>0</v>
      </c>
    </row>
    <row r="54" spans="1:18" x14ac:dyDescent="0.35">
      <c r="A54" s="494"/>
      <c r="B54" s="40"/>
      <c r="C54" s="61"/>
      <c r="D54" s="280">
        <f>COUNTIFS('DP1-17, 20-26 Client Data Entry'!BO:BO,C54,'DP1-17, 20-26 Client Data Entry'!AG:AG,"=Yes")</f>
        <v>0</v>
      </c>
      <c r="E54" s="48"/>
      <c r="F54" s="48"/>
      <c r="H54" s="39"/>
      <c r="I54" s="61"/>
      <c r="J54" s="280">
        <f>COUNTIFS('DP1-17, 20-26 Client Data Entry'!CM:CM,I54,'DP1-17, 20-26 Client Data Entry'!L:L,"=Yes")</f>
        <v>0</v>
      </c>
      <c r="L54" s="492"/>
      <c r="M54" s="56" t="s">
        <v>363</v>
      </c>
      <c r="N54" s="84">
        <f>COUNTIFS('DP1-17, 20-26 Client Data Entry'!CS:CS,M54,'DP1-17, 20-26 Client Data Entry'!L:L,"=Yes")</f>
        <v>0</v>
      </c>
      <c r="P54" s="492"/>
      <c r="Q54" s="61" t="s">
        <v>364</v>
      </c>
      <c r="R54" s="272">
        <f>COUNTIFS('DP1-17, 20-26 Client Data Entry'!CW:CW,Q54,'DP1-17, 20-26 Client Data Entry'!L:L,"=Yes")</f>
        <v>0</v>
      </c>
    </row>
    <row r="55" spans="1:18" x14ac:dyDescent="0.35">
      <c r="A55" s="494"/>
      <c r="B55" s="40"/>
      <c r="C55" s="61"/>
      <c r="D55" s="280">
        <f>COUNTIFS('DP1-17, 20-26 Client Data Entry'!BO:BO,C55,'DP1-17, 20-26 Client Data Entry'!AG:AG,"=Yes")</f>
        <v>0</v>
      </c>
      <c r="E55" s="48"/>
      <c r="F55" s="48"/>
      <c r="G55" s="48"/>
      <c r="H55" s="39"/>
      <c r="I55" s="61"/>
      <c r="J55" s="280">
        <f>COUNTIFS('DP1-17, 20-26 Client Data Entry'!CM:CM,I55,'DP1-17, 20-26 Client Data Entry'!L:L,"=Yes")</f>
        <v>0</v>
      </c>
      <c r="L55" s="492"/>
      <c r="M55" s="56" t="s">
        <v>365</v>
      </c>
      <c r="N55" s="84">
        <f>COUNTIFS('DP1-17, 20-26 Client Data Entry'!CS:CS,M55,'DP1-17, 20-26 Client Data Entry'!L:L,"=Yes")</f>
        <v>0</v>
      </c>
      <c r="P55" s="492"/>
      <c r="Q55" s="61" t="s">
        <v>366</v>
      </c>
      <c r="R55" s="272">
        <f>COUNTIFS('DP1-17, 20-26 Client Data Entry'!CW:CW,Q55,'DP1-17, 20-26 Client Data Entry'!L:L,"=Yes")</f>
        <v>0</v>
      </c>
    </row>
    <row r="56" spans="1:18" x14ac:dyDescent="0.35">
      <c r="C56" s="61"/>
      <c r="D56" s="280">
        <f>COUNTIFS('DP1-17, 20-26 Client Data Entry'!BO:BO,C56,'DP1-17, 20-26 Client Data Entry'!AG:AG,"=Yes")</f>
        <v>0</v>
      </c>
      <c r="E56" s="48"/>
      <c r="F56" s="48"/>
      <c r="H56" s="39"/>
      <c r="I56" s="61"/>
      <c r="J56" s="280">
        <f>COUNTIFS('DP1-17, 20-26 Client Data Entry'!CM:CM,I56,'DP1-17, 20-26 Client Data Entry'!L:L,"=Yes")</f>
        <v>0</v>
      </c>
      <c r="L56" s="492"/>
      <c r="M56" s="56" t="s">
        <v>367</v>
      </c>
      <c r="N56" s="84">
        <f>COUNTIFS('DP1-17, 20-26 Client Data Entry'!CS:CS,M56,'DP1-17, 20-26 Client Data Entry'!L:L,"=Yes")</f>
        <v>0</v>
      </c>
      <c r="P56" s="492"/>
      <c r="Q56" s="61" t="s">
        <v>368</v>
      </c>
      <c r="R56" s="272">
        <f>COUNTIFS('DP1-17, 20-26 Client Data Entry'!CW:CW,Q56,'DP1-17, 20-26 Client Data Entry'!L:L,"=Yes")</f>
        <v>0</v>
      </c>
    </row>
    <row r="57" spans="1:18" x14ac:dyDescent="0.35">
      <c r="C57" s="61"/>
      <c r="D57" s="280">
        <f>COUNTIFS('DP1-17, 20-26 Client Data Entry'!BO:BO,C57,'DP1-17, 20-26 Client Data Entry'!AG:AG,"=Yes")</f>
        <v>0</v>
      </c>
      <c r="E57" s="48"/>
      <c r="F57" s="48"/>
      <c r="H57" s="39"/>
      <c r="I57" s="61"/>
      <c r="J57" s="280">
        <f>COUNTIFS('DP1-17, 20-26 Client Data Entry'!CM:CM,I57,'DP1-17, 20-26 Client Data Entry'!L:L,"=Yes")</f>
        <v>0</v>
      </c>
      <c r="L57" s="492"/>
      <c r="M57" s="56" t="s">
        <v>369</v>
      </c>
      <c r="N57" s="84">
        <f>COUNTIFS('DP1-17, 20-26 Client Data Entry'!CS:CS,M57,'DP1-17, 20-26 Client Data Entry'!L:L,"=Yes")</f>
        <v>0</v>
      </c>
      <c r="P57" s="492"/>
      <c r="Q57" s="61" t="s">
        <v>370</v>
      </c>
      <c r="R57" s="272">
        <f>COUNTIFS('DP1-17, 20-26 Client Data Entry'!CW:CW,Q57,'DP1-17, 20-26 Client Data Entry'!L:L,"=Yes")</f>
        <v>0</v>
      </c>
    </row>
    <row r="58" spans="1:18" x14ac:dyDescent="0.35">
      <c r="C58" s="61"/>
      <c r="D58" s="280">
        <f>COUNTIFS('DP1-17, 20-26 Client Data Entry'!BO:BO,C58,'DP1-17, 20-26 Client Data Entry'!AG:AG,"=Yes")</f>
        <v>0</v>
      </c>
      <c r="E58" s="48"/>
      <c r="F58" s="48"/>
      <c r="H58" s="39"/>
      <c r="I58" s="61"/>
      <c r="J58" s="280">
        <f>COUNTIFS('DP1-17, 20-26 Client Data Entry'!CM:CM,I58,'DP1-17, 20-26 Client Data Entry'!L:L,"=Yes")</f>
        <v>0</v>
      </c>
      <c r="L58" s="39"/>
      <c r="M58" s="56" t="s">
        <v>371</v>
      </c>
      <c r="N58" s="84">
        <f>COUNTIFS('DP1-17, 20-26 Client Data Entry'!CS:CS,M58,'DP1-17, 20-26 Client Data Entry'!L:L,"=Yes")</f>
        <v>0</v>
      </c>
      <c r="Q58" s="61" t="s">
        <v>372</v>
      </c>
      <c r="R58" s="272">
        <f>COUNTIFS('DP1-17, 20-26 Client Data Entry'!CW:CW,Q58,'DP1-17, 20-26 Client Data Entry'!L:L,"=Yes")</f>
        <v>0</v>
      </c>
    </row>
    <row r="59" spans="1:18" x14ac:dyDescent="0.35">
      <c r="C59" s="61"/>
      <c r="D59" s="280">
        <f>COUNTIFS('DP1-17, 20-26 Client Data Entry'!BO:BO,C59,'DP1-17, 20-26 Client Data Entry'!AG:AG,"=Yes")</f>
        <v>0</v>
      </c>
      <c r="E59" s="48"/>
      <c r="F59" s="48"/>
      <c r="H59" s="39"/>
      <c r="I59" s="61"/>
      <c r="J59" s="280">
        <f>COUNTIFS('DP1-17, 20-26 Client Data Entry'!CM:CM,I59,'DP1-17, 20-26 Client Data Entry'!L:L,"=Yes")</f>
        <v>0</v>
      </c>
      <c r="L59" s="39"/>
      <c r="M59" s="56" t="s">
        <v>373</v>
      </c>
      <c r="N59" s="84">
        <f>COUNTIFS('DP1-17, 20-26 Client Data Entry'!CS:CS,M59,'DP1-17, 20-26 Client Data Entry'!L:L,"=Yes")</f>
        <v>0</v>
      </c>
      <c r="Q59" s="61" t="s">
        <v>374</v>
      </c>
      <c r="R59" s="272">
        <f>COUNTIFS('DP1-17, 20-26 Client Data Entry'!CW:CW,Q59,'DP1-17, 20-26 Client Data Entry'!L:L,"=Yes")</f>
        <v>0</v>
      </c>
    </row>
    <row r="60" spans="1:18" ht="29" x14ac:dyDescent="0.35">
      <c r="C60" s="61"/>
      <c r="D60" s="280">
        <f>COUNTIFS('DP1-17, 20-26 Client Data Entry'!BO:BO,C60,'DP1-17, 20-26 Client Data Entry'!AG:AG,"=Yes")</f>
        <v>0</v>
      </c>
      <c r="H60" s="45" t="s">
        <v>357</v>
      </c>
      <c r="I60" s="61"/>
      <c r="J60" s="280">
        <f>COUNTIFS('DP1-17, 20-26 Client Data Entry'!CM:CM,I60,'DP1-17, 20-26 Client Data Entry'!L:L,"=Yes")</f>
        <v>0</v>
      </c>
      <c r="L60" s="39"/>
      <c r="M60" s="61" t="s">
        <v>323</v>
      </c>
      <c r="N60" s="272">
        <f>COUNTIFS('DP1-17, 20-26 Client Data Entry'!CS:CS,M60,'DP1-17, 20-26 Client Data Entry'!L:L,"=Yes")</f>
        <v>0</v>
      </c>
      <c r="Q60" s="61" t="s">
        <v>375</v>
      </c>
      <c r="R60" s="272">
        <f>COUNTIFS('DP1-17, 20-26 Client Data Entry'!CW:CW,Q60,'DP1-17, 20-26 Client Data Entry'!L:L,"=Yes")</f>
        <v>0</v>
      </c>
    </row>
    <row r="61" spans="1:18" ht="15" thickBot="1" x14ac:dyDescent="0.4">
      <c r="C61" s="56"/>
      <c r="D61" s="31">
        <f>COUNTIFS('DP1-17, 20-26 Client Data Entry'!BO:BO,C61,'DP1-17, 20-26 Client Data Entry'!AG:AG,"=Yes")</f>
        <v>0</v>
      </c>
      <c r="E61" s="209"/>
      <c r="F61" s="209"/>
      <c r="H61" s="40"/>
      <c r="I61" s="62"/>
      <c r="J61" s="281">
        <f>COUNTIFS('DP1-17, 20-26 Client Data Entry'!CM:CM,I61,'DP1-17, 20-26 Client Data Entry'!L:L,"=Yes")</f>
        <v>0</v>
      </c>
      <c r="L61" s="39"/>
      <c r="M61" s="61" t="s">
        <v>327</v>
      </c>
      <c r="N61" s="272">
        <f>COUNTIFS('DP1-17, 20-26 Client Data Entry'!CS:CS,M61,'DP1-17, 20-26 Client Data Entry'!L:L,"=Yes")</f>
        <v>0</v>
      </c>
      <c r="Q61" s="61" t="s">
        <v>812</v>
      </c>
      <c r="R61" s="272">
        <f>COUNTIFS('DP1-17, 20-26 Client Data Entry'!CW:CW,Q61,'DP1-17, 20-26 Client Data Entry'!L:L,"=Yes")</f>
        <v>0</v>
      </c>
    </row>
    <row r="62" spans="1:18" ht="15" thickBot="1" x14ac:dyDescent="0.4">
      <c r="B62" s="493"/>
      <c r="C62" s="56"/>
      <c r="D62" s="31">
        <f>COUNTIFS('DP1-17, 20-26 Client Data Entry'!BO:BO,C62,'DP1-17, 20-26 Client Data Entry'!AG:AG,"=Yes")</f>
        <v>0</v>
      </c>
      <c r="E62" s="208"/>
      <c r="F62" s="208"/>
      <c r="H62" s="40"/>
      <c r="L62" s="39"/>
      <c r="M62" s="61" t="s">
        <v>376</v>
      </c>
      <c r="N62" s="272">
        <f>COUNTIFS('DP1-17, 20-26 Client Data Entry'!CS:CS,M62,'DP1-17, 20-26 Client Data Entry'!L:L,"=Yes")</f>
        <v>0</v>
      </c>
      <c r="Q62" s="61" t="s">
        <v>377</v>
      </c>
      <c r="R62" s="272">
        <f>COUNTIFS('DP1-17, 20-26 Client Data Entry'!CW:CW,Q62,'DP1-17, 20-26 Client Data Entry'!L:L,"=Yes")</f>
        <v>0</v>
      </c>
    </row>
    <row r="63" spans="1:18" ht="15" thickBot="1" x14ac:dyDescent="0.4">
      <c r="B63" s="493"/>
      <c r="C63" s="56"/>
      <c r="D63" s="31">
        <f>COUNTIFS('DP1-17, 20-26 Client Data Entry'!BO:BO,C63,'DP1-17, 20-26 Client Data Entry'!AG:AG,"=Yes")</f>
        <v>0</v>
      </c>
      <c r="E63" s="200">
        <f>COUNTIFS('DP1-17, 20-26 Client Data Entry'!CA:CA,C103,'DP1-17, 20-26 Client Data Entry'!AG:AG,"=Yes")</f>
        <v>0</v>
      </c>
      <c r="F63" s="37">
        <f>COUNTIFS('DP1-17, 20-26 Client Data Entry'!CB:CB,C103,'DP1-17, 20-26 Client Data Entry'!AG:AG,"=Yes")</f>
        <v>0</v>
      </c>
      <c r="H63" s="40"/>
      <c r="I63" s="131" t="s">
        <v>378</v>
      </c>
      <c r="J63" s="133" t="s">
        <v>229</v>
      </c>
      <c r="L63" s="39"/>
      <c r="M63" s="61" t="s">
        <v>379</v>
      </c>
      <c r="N63" s="272">
        <f>COUNTIFS('DP1-17, 20-26 Client Data Entry'!CS:CS,M63,'DP1-17, 20-26 Client Data Entry'!L:L,"=Yes")</f>
        <v>0</v>
      </c>
      <c r="Q63" s="61" t="s">
        <v>380</v>
      </c>
      <c r="R63" s="272">
        <f>COUNTIFS('DP1-17, 20-26 Client Data Entry'!CW:CW,Q63,'DP1-17, 20-26 Client Data Entry'!L:L,"=Yes")</f>
        <v>0</v>
      </c>
    </row>
    <row r="64" spans="1:18" x14ac:dyDescent="0.35">
      <c r="B64" s="493"/>
      <c r="C64" s="56"/>
      <c r="D64" s="31">
        <f>COUNTIFS('DP1-17, 20-26 Client Data Entry'!BO:BO,C64,'DP1-17, 20-26 Client Data Entry'!AG:AG,"=Yes")</f>
        <v>0</v>
      </c>
      <c r="E64" s="201">
        <f>COUNTIFS('DP1-17, 20-26 Client Data Entry'!CA:CA,C104,'DP1-17, 20-26 Client Data Entry'!AG:AG,"=Yes")</f>
        <v>0</v>
      </c>
      <c r="F64" s="37">
        <f>COUNTIFS('DP1-17, 20-26 Client Data Entry'!CB:CB,C104,'DP1-17, 20-26 Client Data Entry'!AG:AG,"=Yes")</f>
        <v>0</v>
      </c>
      <c r="H64" s="39"/>
      <c r="I64" s="55" t="s">
        <v>270</v>
      </c>
      <c r="J64" s="92">
        <f>COUNTIFS('DP1-17, 20-26 Client Data Entry'!CN:CN,"&lt;5",'DP1-17, 20-26 Client Data Entry'!L:L,"=Yes")</f>
        <v>0</v>
      </c>
      <c r="L64" s="39"/>
      <c r="M64" s="61" t="s">
        <v>381</v>
      </c>
      <c r="N64" s="272">
        <f>COUNTIFS('DP1-17, 20-26 Client Data Entry'!CS:CS,M64,'DP1-17, 20-26 Client Data Entry'!L:L,"=Yes")</f>
        <v>0</v>
      </c>
      <c r="Q64" s="61" t="s">
        <v>382</v>
      </c>
      <c r="R64" s="272">
        <f>COUNTIFS('DP1-17, 20-26 Client Data Entry'!CW:CW,Q64,'DP1-17, 20-26 Client Data Entry'!L:L,"=Yes")</f>
        <v>0</v>
      </c>
    </row>
    <row r="65" spans="2:18" x14ac:dyDescent="0.35">
      <c r="B65" s="493"/>
      <c r="C65" s="56"/>
      <c r="D65" s="31">
        <f>COUNTIFS('DP1-17, 20-26 Client Data Entry'!BO:BO,C65,'DP1-17, 20-26 Client Data Entry'!AG:AG,"=Yes")</f>
        <v>0</v>
      </c>
      <c r="E65" s="201">
        <f>COUNTIFS('DP1-17, 20-26 Client Data Entry'!CA:CA,C105,'DP1-17, 20-26 Client Data Entry'!AG:AG,"=Yes")</f>
        <v>0</v>
      </c>
      <c r="F65" s="37">
        <f>COUNTIFS('DP1-17, 20-26 Client Data Entry'!CB:CB,C105,'DP1-17, 20-26 Client Data Entry'!AG:AG,"=Yes")</f>
        <v>0</v>
      </c>
      <c r="H65" s="39"/>
      <c r="I65" s="56" t="s">
        <v>273</v>
      </c>
      <c r="J65" s="89">
        <f>COUNTIFS('DP1-17, 20-26 Client Data Entry'!CN:CN,"&gt;=5",'DP1-17, 20-26 Client Data Entry'!CN:CN,"&lt;18",'DP1-17, 20-26 Client Data Entry'!L:L,"=Yes")</f>
        <v>0</v>
      </c>
      <c r="L65" s="39"/>
      <c r="M65" s="61" t="s">
        <v>383</v>
      </c>
      <c r="N65" s="272">
        <f>COUNTIFS('DP1-17, 20-26 Client Data Entry'!CS:CS,M65,'DP1-17, 20-26 Client Data Entry'!L:L,"=Yes")</f>
        <v>0</v>
      </c>
      <c r="Q65" s="61" t="s">
        <v>384</v>
      </c>
      <c r="R65" s="272">
        <f>COUNTIFS('DP1-17, 20-26 Client Data Entry'!CW:CW,Q65,'DP1-17, 20-26 Client Data Entry'!L:L,"=Yes")</f>
        <v>0</v>
      </c>
    </row>
    <row r="66" spans="2:18" ht="15" thickBot="1" x14ac:dyDescent="0.4">
      <c r="B66" s="493"/>
      <c r="C66" s="57"/>
      <c r="D66" s="32">
        <f>COUNTIFS('DP1-17, 20-26 Client Data Entry'!BO:BO,C66,'DP1-17, 20-26 Client Data Entry'!AG:AG,"=Yes")</f>
        <v>0</v>
      </c>
      <c r="E66" s="201">
        <f>COUNTIFS('DP1-17, 20-26 Client Data Entry'!CA:CA,C106,'DP1-17, 20-26 Client Data Entry'!AG:AG,"=Yes")</f>
        <v>0</v>
      </c>
      <c r="F66" s="37">
        <f>COUNTIFS('DP1-17, 20-26 Client Data Entry'!CB:CB,C106,'DP1-17, 20-26 Client Data Entry'!AG:AG,"=Yes")</f>
        <v>0</v>
      </c>
      <c r="H66" s="40"/>
      <c r="I66" s="56" t="s">
        <v>277</v>
      </c>
      <c r="J66" s="89">
        <f>COUNTIFS('DP1-17, 20-26 Client Data Entry'!CN:CN,"&gt;=18",'DP1-17, 20-26 Client Data Entry'!CN:CN,"&lt;45",'DP1-17, 20-26 Client Data Entry'!L:L,"=Yes")</f>
        <v>0</v>
      </c>
      <c r="L66" s="39"/>
      <c r="M66" s="61" t="s">
        <v>385</v>
      </c>
      <c r="N66" s="272">
        <f>COUNTIFS('DP1-17, 20-26 Client Data Entry'!CS:CS,M66,'DP1-17, 20-26 Client Data Entry'!L:L,"=Yes")</f>
        <v>0</v>
      </c>
      <c r="Q66" s="61" t="s">
        <v>386</v>
      </c>
      <c r="R66" s="272">
        <f>COUNTIFS('DP1-17, 20-26 Client Data Entry'!CW:CW,Q66,'DP1-17, 20-26 Client Data Entry'!L:L,"=Yes")</f>
        <v>0</v>
      </c>
    </row>
    <row r="67" spans="2:18" ht="15" thickBot="1" x14ac:dyDescent="0.4">
      <c r="B67" s="493"/>
      <c r="E67" s="201">
        <f>COUNTIFS('DP1-17, 20-26 Client Data Entry'!CA:CA,C107,'DP1-17, 20-26 Client Data Entry'!AG:AG,"=Yes")</f>
        <v>0</v>
      </c>
      <c r="F67" s="37">
        <f>COUNTIFS('DP1-17, 20-26 Client Data Entry'!CB:CB,C107,'DP1-17, 20-26 Client Data Entry'!AG:AG,"=Yes")</f>
        <v>0</v>
      </c>
      <c r="H67" s="40"/>
      <c r="I67" s="56" t="s">
        <v>280</v>
      </c>
      <c r="J67" s="89">
        <f>COUNTIFS('DP1-17, 20-26 Client Data Entry'!CN:CN,"&gt;=45",'DP1-17, 20-26 Client Data Entry'!CN:CN,"&lt;65",'DP1-17, 20-26 Client Data Entry'!L:L,"=Yes")</f>
        <v>0</v>
      </c>
      <c r="L67" s="39"/>
      <c r="M67" s="61" t="s">
        <v>388</v>
      </c>
      <c r="N67" s="272">
        <f>COUNTIFS('DP1-17, 20-26 Client Data Entry'!CS:CS,M67,'DP1-17, 20-26 Client Data Entry'!L:L,"=Yes")</f>
        <v>0</v>
      </c>
      <c r="Q67" s="61" t="s">
        <v>389</v>
      </c>
      <c r="R67" s="272">
        <f>COUNTIFS('DP1-17, 20-26 Client Data Entry'!CW:CW,Q67,'DP1-17, 20-26 Client Data Entry'!L:L,"=Yes")</f>
        <v>0</v>
      </c>
    </row>
    <row r="68" spans="2:18" ht="29.5" thickBot="1" x14ac:dyDescent="0.4">
      <c r="B68" s="493"/>
      <c r="C68" s="137" t="s">
        <v>387</v>
      </c>
      <c r="D68" s="130" t="s">
        <v>229</v>
      </c>
      <c r="E68" s="201">
        <f>COUNTIFS('DP1-17, 20-26 Client Data Entry'!CA:CA,C108,'DP1-17, 20-26 Client Data Entry'!AG:AG,"=Yes")</f>
        <v>0</v>
      </c>
      <c r="F68" s="37">
        <f>COUNTIFS('DP1-17, 20-26 Client Data Entry'!CB:CB,C108,'DP1-17, 20-26 Client Data Entry'!AG:AG,"=Yes")</f>
        <v>0</v>
      </c>
      <c r="H68" s="40"/>
      <c r="I68" s="62" t="s">
        <v>391</v>
      </c>
      <c r="J68" s="277">
        <f>COUNTIFS('DP1-17, 20-26 Client Data Entry'!CN:CN,"&gt;=65",'DP1-17, 20-26 Client Data Entry'!L:L,"=Yes")</f>
        <v>0</v>
      </c>
      <c r="L68" s="39"/>
      <c r="M68" s="61" t="s">
        <v>392</v>
      </c>
      <c r="N68" s="272">
        <f>COUNTIFS('DP1-17, 20-26 Client Data Entry'!CS:CS,M68,'DP1-17, 20-26 Client Data Entry'!L:L,"=Yes")</f>
        <v>0</v>
      </c>
      <c r="Q68" s="61" t="s">
        <v>393</v>
      </c>
      <c r="R68" s="272">
        <f>COUNTIFS('DP1-17, 20-26 Client Data Entry'!CW:CW,Q68,'DP1-17, 20-26 Client Data Entry'!L:L,"=Yes")</f>
        <v>0</v>
      </c>
    </row>
    <row r="69" spans="2:18" ht="15" thickBot="1" x14ac:dyDescent="0.4">
      <c r="B69" s="493"/>
      <c r="C69" s="55" t="s">
        <v>390</v>
      </c>
      <c r="D69" s="92">
        <f>COUNTIFS('DP1-17, 20-26 Client Data Entry'!BP:BP,"=Yes",'DP1-17, 20-26 Client Data Entry'!AG:AG,"=Yes")</f>
        <v>0</v>
      </c>
      <c r="E69" s="201">
        <f>COUNTIFS('DP1-17, 20-26 Client Data Entry'!CA:CA,C109,'DP1-17, 20-26 Client Data Entry'!AG:AG,"=Yes")</f>
        <v>0</v>
      </c>
      <c r="F69" s="37">
        <f>COUNTIFS('DP1-17, 20-26 Client Data Entry'!CB:CB,C109,'DP1-17, 20-26 Client Data Entry'!AG:AG,"=Yes")</f>
        <v>0</v>
      </c>
      <c r="H69" s="40"/>
      <c r="I69" s="116"/>
      <c r="J69" s="117"/>
      <c r="L69" s="39"/>
      <c r="M69" s="61" t="s">
        <v>394</v>
      </c>
      <c r="N69" s="272">
        <f>COUNTIFS('DP1-17, 20-26 Client Data Entry'!CS:CS,M69,'DP1-17, 20-26 Client Data Entry'!L:L,"=Yes")</f>
        <v>0</v>
      </c>
      <c r="Q69" s="61" t="s">
        <v>395</v>
      </c>
      <c r="R69" s="272">
        <f>COUNTIFS('DP1-17, 20-26 Client Data Entry'!CW:CW,Q69,'DP1-17, 20-26 Client Data Entry'!L:L,"=Yes")</f>
        <v>0</v>
      </c>
    </row>
    <row r="70" spans="2:18" x14ac:dyDescent="0.35">
      <c r="B70" s="493"/>
      <c r="C70" s="56" t="s">
        <v>64</v>
      </c>
      <c r="D70" s="89">
        <f>COUNTIFS('DP1-17, 20-26 Client Data Entry'!BQ:BQ,"=Yes",'DP1-17, 20-26 Client Data Entry'!AG:AG,"=Yes")</f>
        <v>0</v>
      </c>
      <c r="E70" s="201">
        <f>COUNTIFS('DP1-17, 20-26 Client Data Entry'!CA:CA,C110,'DP1-17, 20-26 Client Data Entry'!AG:AG,"=Yes")</f>
        <v>0</v>
      </c>
      <c r="F70" s="37">
        <f>COUNTIFS('DP1-17, 20-26 Client Data Entry'!CB:CB,C110,'DP1-17, 20-26 Client Data Entry'!AG:AG,"=Yes")</f>
        <v>0</v>
      </c>
      <c r="I70" s="134" t="s">
        <v>396</v>
      </c>
      <c r="J70" s="130" t="s">
        <v>229</v>
      </c>
      <c r="L70" s="39"/>
      <c r="M70" s="61" t="s">
        <v>397</v>
      </c>
      <c r="N70" s="272">
        <f>COUNTIFS('DP1-17, 20-26 Client Data Entry'!CS:CS,M70,'DP1-17, 20-26 Client Data Entry'!L:L,"=Yes")</f>
        <v>0</v>
      </c>
      <c r="Q70" s="61" t="s">
        <v>398</v>
      </c>
      <c r="R70" s="272">
        <f>COUNTIFS('DP1-17, 20-26 Client Data Entry'!CW:CW,Q70,'DP1-17, 20-26 Client Data Entry'!L:L,"=Yes")</f>
        <v>0</v>
      </c>
    </row>
    <row r="71" spans="2:18" ht="15" thickBot="1" x14ac:dyDescent="0.4">
      <c r="B71" s="493"/>
      <c r="C71" s="56" t="s">
        <v>153</v>
      </c>
      <c r="D71" s="89">
        <f>COUNTIFS('DP1-17, 20-26 Client Data Entry'!BR:BR,"=Yes",'DP1-17, 20-26 Client Data Entry'!AG:AG,"=Yes")</f>
        <v>0</v>
      </c>
      <c r="E71" s="201">
        <f>COUNTIFS('DP1-17, 20-26 Client Data Entry'!CA:CA,C111,'DP1-17, 20-26 Client Data Entry'!AG:AG,"=Yes")</f>
        <v>0</v>
      </c>
      <c r="F71" s="37">
        <f>COUNTIFS('DP1-17, 20-26 Client Data Entry'!CB:CB,C111,'DP1-17, 20-26 Client Data Entry'!AG:AG,"=Yes")</f>
        <v>0</v>
      </c>
      <c r="H71" s="39"/>
      <c r="I71" s="135" t="s">
        <v>722</v>
      </c>
      <c r="J71" s="136"/>
      <c r="L71" s="39"/>
      <c r="M71" s="61" t="s">
        <v>400</v>
      </c>
      <c r="N71" s="272">
        <f>COUNTIFS('DP1-17, 20-26 Client Data Entry'!CS:CS,M71,'DP1-17, 20-26 Client Data Entry'!L:L,"=Yes")</f>
        <v>0</v>
      </c>
      <c r="Q71" s="61" t="s">
        <v>401</v>
      </c>
      <c r="R71" s="272">
        <f>COUNTIFS('DP1-17, 20-26 Client Data Entry'!CW:CW,Q71,'DP1-17, 20-26 Client Data Entry'!L:L,"=Yes")</f>
        <v>0</v>
      </c>
    </row>
    <row r="72" spans="2:18" x14ac:dyDescent="0.35">
      <c r="B72" s="493"/>
      <c r="C72" s="56" t="s">
        <v>66</v>
      </c>
      <c r="D72" s="89">
        <f>COUNTIFS('DP1-17, 20-26 Client Data Entry'!BS:BS,"=Yes",'DP1-17, 20-26 Client Data Entry'!AG:AG,"=Yes")</f>
        <v>0</v>
      </c>
      <c r="E72" s="201">
        <f>COUNTIFS('DP1-17, 20-26 Client Data Entry'!CA:CA,C112,'DP1-17, 20-26 Client Data Entry'!AG:AG,"=Yes")</f>
        <v>0</v>
      </c>
      <c r="F72" s="37">
        <f>COUNTIFS('DP1-17, 20-26 Client Data Entry'!CB:CB,C112,'DP1-17, 20-26 Client Data Entry'!AG:AG,"=Yes")</f>
        <v>0</v>
      </c>
      <c r="H72" s="40"/>
      <c r="I72" s="55" t="s">
        <v>403</v>
      </c>
      <c r="J72" s="92">
        <f>COUNTIFS('DP1-17, 20-26 Client Data Entry'!CO:CO,"&lt;1",'DP1-17, 20-26 Client Data Entry'!CN:CN,"&gt;17",'DP1-17, 20-26 Client Data Entry'!L:L,"=Yes")</f>
        <v>0</v>
      </c>
      <c r="L72" s="492" t="s">
        <v>230</v>
      </c>
      <c r="M72" s="61" t="s">
        <v>404</v>
      </c>
      <c r="N72" s="272">
        <f>COUNTIFS('DP1-17, 20-26 Client Data Entry'!CS:CS,M72,'DP1-17, 20-26 Client Data Entry'!L:L,"=Yes")</f>
        <v>0</v>
      </c>
      <c r="P72" s="492" t="s">
        <v>231</v>
      </c>
      <c r="Q72" s="61" t="s">
        <v>405</v>
      </c>
      <c r="R72" s="272">
        <f>COUNTIFS('DP1-17, 20-26 Client Data Entry'!CW:CW,Q72,'DP1-17, 20-26 Client Data Entry'!L:L,"=Yes")</f>
        <v>0</v>
      </c>
    </row>
    <row r="73" spans="2:18" x14ac:dyDescent="0.35">
      <c r="B73" s="493"/>
      <c r="C73" s="56" t="s">
        <v>402</v>
      </c>
      <c r="D73" s="89">
        <f>SUM(D74:D77)</f>
        <v>0</v>
      </c>
      <c r="E73" s="201">
        <f>COUNTIFS('DP1-17, 20-26 Client Data Entry'!CA:CA,C113,'DP1-17, 20-26 Client Data Entry'!AG:AG,"=Yes")</f>
        <v>0</v>
      </c>
      <c r="F73" s="37">
        <f>COUNTIFS('DP1-17, 20-26 Client Data Entry'!CB:CB,C113,'DP1-17, 20-26 Client Data Entry'!AG:AG,"=Yes")</f>
        <v>0</v>
      </c>
      <c r="H73" s="40"/>
      <c r="I73" s="56" t="s">
        <v>407</v>
      </c>
      <c r="J73" s="89">
        <f>COUNTIFS('DP1-17, 20-26 Client Data Entry'!CO:CO,"&gt;=1",'DP1-17, 20-26 Client Data Entry'!CO:CO,"&lt;5",'DP1-17, 20-26 Client Data Entry'!CN:CN,"&gt;17",'DP1-17, 20-26 Client Data Entry'!L:L,"=Yes")</f>
        <v>0</v>
      </c>
      <c r="L73" s="492"/>
      <c r="M73" s="61" t="s">
        <v>408</v>
      </c>
      <c r="N73" s="272">
        <f>COUNTIFS('DP1-17, 20-26 Client Data Entry'!CS:CS,M73,'DP1-17, 20-26 Client Data Entry'!L:L,"=Yes")</f>
        <v>0</v>
      </c>
      <c r="P73" s="492"/>
      <c r="Q73" s="61" t="s">
        <v>409</v>
      </c>
      <c r="R73" s="272">
        <f>COUNTIFS('DP1-17, 20-26 Client Data Entry'!CW:CW,Q73,'DP1-17, 20-26 Client Data Entry'!L:L,"=Yes")</f>
        <v>0</v>
      </c>
    </row>
    <row r="74" spans="2:18" x14ac:dyDescent="0.35">
      <c r="B74" s="493"/>
      <c r="C74" s="59" t="s">
        <v>716</v>
      </c>
      <c r="D74" s="89">
        <f>COUNTIFS('DP1-17, 20-26 Client Data Entry'!BT:BT,"=Yes",'DP1-17, 20-26 Client Data Entry'!AG:AG,"=Yes")</f>
        <v>0</v>
      </c>
      <c r="E74" s="201">
        <f>COUNTIFS('DP1-17, 20-26 Client Data Entry'!CA:CA,C114,'DP1-17, 20-26 Client Data Entry'!AG:AG,"=Yes")</f>
        <v>0</v>
      </c>
      <c r="F74" s="37">
        <f>COUNTIFS('DP1-17, 20-26 Client Data Entry'!CB:CB,C114,'DP1-17, 20-26 Client Data Entry'!AG:AG,"=Yes")</f>
        <v>0</v>
      </c>
      <c r="H74" s="40"/>
      <c r="I74" s="56" t="s">
        <v>411</v>
      </c>
      <c r="J74" s="89">
        <f>COUNTIFS('DP1-17, 20-26 Client Data Entry'!CO:CO,"&gt;=5",'DP1-17, 20-26 Client Data Entry'!CO:CO,"&lt;9",'DP1-17, 20-26 Client Data Entry'!CN:CN,"&gt;17",'DP1-17, 20-26 Client Data Entry'!L:L,"=Yes")</f>
        <v>0</v>
      </c>
      <c r="L74" s="492"/>
      <c r="M74" s="61" t="s">
        <v>350</v>
      </c>
      <c r="N74" s="272">
        <f>COUNTIFS('DP1-17, 20-26 Client Data Entry'!CS:CS,M74,'DP1-17, 20-26 Client Data Entry'!L:L,"=Yes")</f>
        <v>0</v>
      </c>
      <c r="P74" s="492"/>
      <c r="Q74" s="61" t="s">
        <v>412</v>
      </c>
      <c r="R74" s="272">
        <f>COUNTIFS('DP1-17, 20-26 Client Data Entry'!CW:CW,Q74,'DP1-17, 20-26 Client Data Entry'!L:L,"=Yes")</f>
        <v>0</v>
      </c>
    </row>
    <row r="75" spans="2:18" x14ac:dyDescent="0.35">
      <c r="B75" s="493"/>
      <c r="C75" s="59" t="s">
        <v>410</v>
      </c>
      <c r="D75" s="89">
        <f>COUNTIFS('DP1-17, 20-26 Client Data Entry'!BU:BU,"=Yes",'DP1-17, 20-26 Client Data Entry'!AG:AG,"=Yes")</f>
        <v>0</v>
      </c>
      <c r="E75" s="201">
        <f>COUNTIFS('DP1-17, 20-26 Client Data Entry'!CA:CA,C115,'DP1-17, 20-26 Client Data Entry'!AG:AG,"=Yes")</f>
        <v>0</v>
      </c>
      <c r="F75" s="37">
        <f>COUNTIFS('DP1-17, 20-26 Client Data Entry'!CB:CB,C115,'DP1-17, 20-26 Client Data Entry'!AG:AG,"=Yes")</f>
        <v>0</v>
      </c>
      <c r="H75" s="40"/>
      <c r="I75" s="56" t="s">
        <v>414</v>
      </c>
      <c r="J75" s="89">
        <f>COUNTIFS('DP1-17, 20-26 Client Data Entry'!CO:CO,"&gt;=9",'DP1-17, 20-26 Client Data Entry'!CO:CO,"&lt;13",'DP1-17, 20-26 Client Data Entry'!CN:CN,"&gt;17",'DP1-17, 20-26 Client Data Entry'!L:L,"=Yes")</f>
        <v>0</v>
      </c>
      <c r="L75" s="492"/>
      <c r="M75" s="61" t="s">
        <v>415</v>
      </c>
      <c r="N75" s="272">
        <f>COUNTIFS('DP1-17, 20-26 Client Data Entry'!CS:CS,M75,'DP1-17, 20-26 Client Data Entry'!L:L,"=Yes")</f>
        <v>0</v>
      </c>
      <c r="P75" s="492"/>
      <c r="Q75" s="61" t="s">
        <v>192</v>
      </c>
      <c r="R75" s="272">
        <f>COUNTIFS('DP1-17, 20-26 Client Data Entry'!CW:CW,Q75,'DP1-17, 20-26 Client Data Entry'!L:L,"=Yes")</f>
        <v>0</v>
      </c>
    </row>
    <row r="76" spans="2:18" x14ac:dyDescent="0.35">
      <c r="B76" s="493"/>
      <c r="C76" s="59" t="s">
        <v>413</v>
      </c>
      <c r="D76" s="89">
        <f>COUNTIFS('DP1-17, 20-26 Client Data Entry'!BV:BV,"=Yes",'DP1-17, 20-26 Client Data Entry'!AG:AG,"=Yes")</f>
        <v>0</v>
      </c>
      <c r="E76" s="201">
        <f>COUNTIFS('DP1-17, 20-26 Client Data Entry'!CA:CA,C116,'DP1-17, 20-26 Client Data Entry'!AG:AG,"=Yes")</f>
        <v>0</v>
      </c>
      <c r="F76" s="37">
        <f>COUNTIFS('DP1-17, 20-26 Client Data Entry'!CB:CB,C116,'DP1-17, 20-26 Client Data Entry'!AG:AG,"=Yes")</f>
        <v>0</v>
      </c>
      <c r="H76" s="40"/>
      <c r="I76" s="56" t="s">
        <v>417</v>
      </c>
      <c r="J76" s="89">
        <f>COUNTIFS('DP1-17, 20-26 Client Data Entry'!CO:CO,"&gt;=13",'DP1-17, 20-26 Client Data Entry'!CO:CO,"&lt;=16",'DP1-17, 20-26 Client Data Entry'!CN:CN,"&gt;17",'DP1-17, 20-26 Client Data Entry'!L:L,"=Yes")</f>
        <v>0</v>
      </c>
      <c r="L76" s="492"/>
      <c r="M76" s="61" t="s">
        <v>418</v>
      </c>
      <c r="N76" s="272">
        <f>COUNTIFS('DP1-17, 20-26 Client Data Entry'!CS:CS,M76,'DP1-17, 20-26 Client Data Entry'!L:L,"=Yes")</f>
        <v>0</v>
      </c>
      <c r="P76" s="492"/>
      <c r="Q76" s="61" t="s">
        <v>419</v>
      </c>
      <c r="R76" s="272">
        <f>COUNTIFS('DP1-17, 20-26 Client Data Entry'!CW:CW,Q76,'DP1-17, 20-26 Client Data Entry'!L:L,"=Yes")</f>
        <v>0</v>
      </c>
    </row>
    <row r="77" spans="2:18" ht="15" thickBot="1" x14ac:dyDescent="0.4">
      <c r="B77" s="493"/>
      <c r="C77" s="59" t="s">
        <v>416</v>
      </c>
      <c r="D77" s="89">
        <f>COUNTIFS('DP1-17, 20-26 Client Data Entry'!BW:BW,"=Yes",'DP1-17, 20-26 Client Data Entry'!AG:AG,"=Yes")</f>
        <v>0</v>
      </c>
      <c r="E77" s="201">
        <f>COUNTIFS('DP1-17, 20-26 Client Data Entry'!CA:CA,C117,'DP1-17, 20-26 Client Data Entry'!AG:AG,"=Yes")</f>
        <v>0</v>
      </c>
      <c r="F77" s="37">
        <f>COUNTIFS('DP1-17, 20-26 Client Data Entry'!CB:CB,C117,'DP1-17, 20-26 Client Data Entry'!AG:AG,"=Yes")</f>
        <v>0</v>
      </c>
      <c r="H77" s="40"/>
      <c r="I77" s="57" t="s">
        <v>420</v>
      </c>
      <c r="J77" s="90">
        <f>COUNTIFS('DP1-17, 20-26 Client Data Entry'!CO:CO,"&gt;16",'DP1-17, 20-26 Client Data Entry'!CN:CN,"&gt;17",'DP1-17, 20-26 Client Data Entry'!L:L,"=Yes")</f>
        <v>0</v>
      </c>
      <c r="L77" s="492"/>
      <c r="M77" s="61" t="s">
        <v>421</v>
      </c>
      <c r="N77" s="272">
        <f>COUNTIFS('DP1-17, 20-26 Client Data Entry'!CS:CS,M77,'DP1-17, 20-26 Client Data Entry'!L:L,"=Yes")</f>
        <v>0</v>
      </c>
      <c r="P77" s="492"/>
      <c r="Q77" s="61" t="s">
        <v>422</v>
      </c>
      <c r="R77" s="272">
        <f>COUNTIFS('DP1-17, 20-26 Client Data Entry'!CW:CW,Q77,'DP1-17, 20-26 Client Data Entry'!L:L,"=Yes")</f>
        <v>0</v>
      </c>
    </row>
    <row r="78" spans="2:18" ht="15" thickBot="1" x14ac:dyDescent="0.4">
      <c r="B78" s="493"/>
      <c r="C78" s="56" t="s">
        <v>158</v>
      </c>
      <c r="D78" s="89">
        <f>COUNTIFS('DP1-17, 20-26 Client Data Entry'!BX:BX,"=Yes",'DP1-17, 20-26 Client Data Entry'!AG:AG,"=Yes")</f>
        <v>0</v>
      </c>
      <c r="E78" s="201">
        <f>COUNTIFS('DP1-17, 20-26 Client Data Entry'!CA:CA,C118,'DP1-17, 20-26 Client Data Entry'!AG:AG,"=Yes")</f>
        <v>0</v>
      </c>
      <c r="F78" s="37">
        <f>COUNTIFS('DP1-17, 20-26 Client Data Entry'!CB:CB,C118,'DP1-17, 20-26 Client Data Entry'!AG:AG,"=Yes")</f>
        <v>0</v>
      </c>
      <c r="H78" s="40"/>
      <c r="I78" s="116"/>
      <c r="J78" s="117"/>
      <c r="L78" s="492"/>
      <c r="M78" s="61" t="s">
        <v>423</v>
      </c>
      <c r="N78" s="272">
        <f>COUNTIFS('DP1-17, 20-26 Client Data Entry'!CS:CS,M78,'DP1-17, 20-26 Client Data Entry'!L:L,"=Yes")</f>
        <v>0</v>
      </c>
      <c r="P78" s="492"/>
      <c r="Q78" s="61" t="s">
        <v>424</v>
      </c>
      <c r="R78" s="272">
        <f>COUNTIFS('DP1-17, 20-26 Client Data Entry'!CW:CW,Q78,'DP1-17, 20-26 Client Data Entry'!L:L,"=Yes")</f>
        <v>0</v>
      </c>
    </row>
    <row r="79" spans="2:18" ht="15" thickBot="1" x14ac:dyDescent="0.4">
      <c r="B79" s="493"/>
      <c r="C79" s="57" t="s">
        <v>183</v>
      </c>
      <c r="D79" s="90">
        <f>COUNTIFS('DP1-17, 20-26 Client Data Entry'!BY:BY,"=Yes",'DP1-17, 20-26 Client Data Entry'!AG:AG,"=Yes")</f>
        <v>0</v>
      </c>
      <c r="E79" s="201">
        <f>COUNTIFS('DP1-17, 20-26 Client Data Entry'!CA:CA,C119,'DP1-17, 20-26 Client Data Entry'!AG:AG,"=Yes")</f>
        <v>0</v>
      </c>
      <c r="F79" s="37">
        <f>COUNTIFS('DP1-17, 20-26 Client Data Entry'!CB:CB,C119,'DP1-17, 20-26 Client Data Entry'!AG:AG,"=Yes")</f>
        <v>0</v>
      </c>
      <c r="H79" s="40"/>
      <c r="I79" s="134" t="s">
        <v>425</v>
      </c>
      <c r="J79" s="130" t="s">
        <v>229</v>
      </c>
      <c r="L79" s="492"/>
      <c r="M79" s="61" t="s">
        <v>426</v>
      </c>
      <c r="N79" s="272">
        <f>COUNTIFS('DP1-17, 20-26 Client Data Entry'!CS:CS,M79,'DP1-17, 20-26 Client Data Entry'!L:L,"=Yes")</f>
        <v>0</v>
      </c>
      <c r="P79" s="492"/>
      <c r="Q79" s="61" t="s">
        <v>427</v>
      </c>
      <c r="R79" s="272">
        <f>COUNTIFS('DP1-17, 20-26 Client Data Entry'!CW:CW,Q79,'DP1-17, 20-26 Client Data Entry'!L:L,"=Yes")</f>
        <v>0</v>
      </c>
    </row>
    <row r="80" spans="2:18" ht="15" thickBot="1" x14ac:dyDescent="0.4">
      <c r="B80" s="493"/>
      <c r="E80" s="201">
        <f>COUNTIFS('DP1-17, 20-26 Client Data Entry'!CA:CA,C120,'DP1-17, 20-26 Client Data Entry'!AG:AG,"=Yes")</f>
        <v>0</v>
      </c>
      <c r="F80" s="37">
        <f>COUNTIFS('DP1-17, 20-26 Client Data Entry'!CB:CB,C120,'DP1-17, 20-26 Client Data Entry'!AG:AG,"=Yes")</f>
        <v>0</v>
      </c>
      <c r="H80" s="40"/>
      <c r="I80" s="135" t="s">
        <v>722</v>
      </c>
      <c r="J80" s="139"/>
      <c r="L80" s="492"/>
      <c r="M80" s="61" t="s">
        <v>356</v>
      </c>
      <c r="N80" s="272">
        <f>COUNTIFS('DP1-17, 20-26 Client Data Entry'!CS:CS,M80,'DP1-17, 20-26 Client Data Entry'!L:L,"=Yes")</f>
        <v>0</v>
      </c>
      <c r="P80" s="492"/>
      <c r="Q80" s="61" t="s">
        <v>429</v>
      </c>
      <c r="R80" s="272">
        <f>COUNTIFS('DP1-17, 20-26 Client Data Entry'!CW:CW,Q80,'DP1-17, 20-26 Client Data Entry'!L:L,"=Yes")</f>
        <v>0</v>
      </c>
    </row>
    <row r="81" spans="2:18" ht="29.5" thickBot="1" x14ac:dyDescent="0.4">
      <c r="B81" s="493"/>
      <c r="C81" s="217" t="s">
        <v>428</v>
      </c>
      <c r="D81" s="133" t="s">
        <v>229</v>
      </c>
      <c r="E81" s="201">
        <f>COUNTIFS('DP1-17, 20-26 Client Data Entry'!CA:CA,C121,'DP1-17, 20-26 Client Data Entry'!AG:AG,"=Yes")</f>
        <v>0</v>
      </c>
      <c r="F81" s="37">
        <f>COUNTIFS('DP1-17, 20-26 Client Data Entry'!CB:CB,C121,'DP1-17, 20-26 Client Data Entry'!AG:AG,"=Yes")</f>
        <v>0</v>
      </c>
      <c r="H81" s="493"/>
      <c r="I81" s="60" t="s">
        <v>430</v>
      </c>
      <c r="J81" s="276">
        <f>COUNTIFS('DP1-17, 20-26 Client Data Entry'!CP:CP,I81,'DP1-17, 20-26 Client Data Entry'!CN:CN,"&gt;17",'DP1-17, 20-26 Client Data Entry'!L:L,"=Yes")</f>
        <v>0</v>
      </c>
      <c r="L81" s="492"/>
      <c r="M81" s="61" t="s">
        <v>358</v>
      </c>
      <c r="N81" s="272">
        <f>COUNTIFS('DP1-17, 20-26 Client Data Entry'!CS:CS,M81,'DP1-17, 20-26 Client Data Entry'!L:L,"=Yes")</f>
        <v>0</v>
      </c>
      <c r="P81" s="492"/>
      <c r="Q81" s="61" t="s">
        <v>431</v>
      </c>
      <c r="R81" s="272">
        <f>COUNTIFS('DP1-17, 20-26 Client Data Entry'!CW:CW,Q81,'DP1-17, 20-26 Client Data Entry'!L:L,"=Yes")</f>
        <v>0</v>
      </c>
    </row>
    <row r="82" spans="2:18" x14ac:dyDescent="0.35">
      <c r="B82" s="493"/>
      <c r="C82" s="214" cm="1">
        <f t="array" ref="C82">_xlfn.UNIQUE('DP1-17, 20-26 Client Data Entry'!BZ4:BZ2000)</f>
        <v>0</v>
      </c>
      <c r="D82" s="33"/>
      <c r="E82" s="201">
        <f>COUNTIFS('DP1-17, 20-26 Client Data Entry'!CA:CA,C122,'DP1-17, 20-26 Client Data Entry'!AG:AG,"=Yes")</f>
        <v>0</v>
      </c>
      <c r="F82" s="37">
        <f>COUNTIFS('DP1-17, 20-26 Client Data Entry'!CB:CB,C122,'DP1-17, 20-26 Client Data Entry'!AG:AG,"=Yes")</f>
        <v>0</v>
      </c>
      <c r="H82" s="493"/>
      <c r="I82" s="61" t="s">
        <v>432</v>
      </c>
      <c r="J82" s="89">
        <f>COUNTIFS('DP1-17, 20-26 Client Data Entry'!CP:CP,I82,'DP1-17, 20-26 Client Data Entry'!CN:CN,"&gt;17",'DP1-17, 20-26 Client Data Entry'!L:L,"=Yes")</f>
        <v>0</v>
      </c>
      <c r="L82" s="492"/>
      <c r="M82" s="61" t="s">
        <v>433</v>
      </c>
      <c r="N82" s="272">
        <f>COUNTIFS('DP1-17, 20-26 Client Data Entry'!CS:CS,M82,'DP1-17, 20-26 Client Data Entry'!L:L,"=Yes")</f>
        <v>0</v>
      </c>
      <c r="P82" s="492"/>
      <c r="Q82" s="56" t="s">
        <v>434</v>
      </c>
      <c r="R82" s="84">
        <f>COUNTIFS('DP1-17, 20-26 Client Data Entry'!CW:CW,Q82,'DP1-17, 20-26 Client Data Entry'!L:L,"=Yes")</f>
        <v>0</v>
      </c>
    </row>
    <row r="83" spans="2:18" x14ac:dyDescent="0.35">
      <c r="B83" s="493"/>
      <c r="C83" s="214"/>
      <c r="D83" s="268">
        <f>COUNTIFS('DP1-17, 20-26 Client Data Entry'!BZ:BZ,C83,'DP1-17, 20-26 Client Data Entry'!AG:AG,"=Yes")</f>
        <v>0</v>
      </c>
      <c r="E83" s="201">
        <f>COUNTIFS('DP1-17, 20-26 Client Data Entry'!CA:CA,C123,'DP1-17, 20-26 Client Data Entry'!AG:AG,"=Yes")</f>
        <v>0</v>
      </c>
      <c r="F83" s="37">
        <f>COUNTIFS('DP1-17, 20-26 Client Data Entry'!CB:CB,C123,'DP1-17, 20-26 Client Data Entry'!AG:AG,"=Yes")</f>
        <v>0</v>
      </c>
      <c r="H83" s="493"/>
      <c r="I83" s="61" t="s">
        <v>197</v>
      </c>
      <c r="J83" s="89">
        <f>COUNTIFS('DP1-17, 20-26 Client Data Entry'!CP:CP,I83,'DP1-17, 20-26 Client Data Entry'!CN:CN,"&gt;17",'DP1-17, 20-26 Client Data Entry'!L:L,"=Yes")</f>
        <v>0</v>
      </c>
      <c r="L83" s="39"/>
      <c r="M83" s="61" t="s">
        <v>360</v>
      </c>
      <c r="N83" s="272">
        <f>COUNTIFS('DP1-17, 20-26 Client Data Entry'!CS:CS,M83,'DP1-17, 20-26 Client Data Entry'!L:L,"=Yes")</f>
        <v>0</v>
      </c>
      <c r="P83" s="40"/>
      <c r="Q83" s="56" t="s">
        <v>435</v>
      </c>
      <c r="R83" s="84">
        <f>COUNTIFS('DP1-17, 20-26 Client Data Entry'!CW:CW,Q83,'DP1-17, 20-26 Client Data Entry'!L:L,"=Yes")</f>
        <v>0</v>
      </c>
    </row>
    <row r="84" spans="2:18" ht="15" thickBot="1" x14ac:dyDescent="0.4">
      <c r="B84" s="493"/>
      <c r="C84" s="56"/>
      <c r="D84" s="31">
        <f>COUNTIFS('DP1-17, 20-26 Client Data Entry'!BZ:BZ,C84,'DP1-17, 20-26 Client Data Entry'!AG:AG,"=Yes")</f>
        <v>0</v>
      </c>
      <c r="E84" s="201">
        <f>COUNTIFS('DP1-17, 20-26 Client Data Entry'!CA:CA,C124,'DP1-17, 20-26 Client Data Entry'!AG:AG,"=Yes")</f>
        <v>0</v>
      </c>
      <c r="F84" s="37">
        <f>COUNTIFS('DP1-17, 20-26 Client Data Entry'!CB:CB,C124,'DP1-17, 20-26 Client Data Entry'!AG:AG,"=Yes")</f>
        <v>0</v>
      </c>
      <c r="H84" s="493"/>
      <c r="I84" s="62" t="s">
        <v>436</v>
      </c>
      <c r="J84" s="90">
        <f>COUNTIFS('DP1-17, 20-26 Client Data Entry'!CP:CP,I84,'DP1-17, 20-26 Client Data Entry'!CN:CN,"&gt;17",'DP1-17, 20-26 Client Data Entry'!L:L,"=Yes")</f>
        <v>0</v>
      </c>
      <c r="L84" s="39"/>
      <c r="M84" s="61" t="s">
        <v>437</v>
      </c>
      <c r="N84" s="272">
        <f>COUNTIFS('DP1-17, 20-26 Client Data Entry'!CS:CS,M84,'DP1-17, 20-26 Client Data Entry'!L:L,"=Yes")</f>
        <v>0</v>
      </c>
      <c r="P84" s="40"/>
      <c r="Q84" s="56" t="s">
        <v>438</v>
      </c>
      <c r="R84" s="84">
        <f>COUNTIFS('DP1-17, 20-26 Client Data Entry'!CW:CW,Q84,'DP1-17, 20-26 Client Data Entry'!L:L,"=Yes")</f>
        <v>0</v>
      </c>
    </row>
    <row r="85" spans="2:18" ht="15" thickBot="1" x14ac:dyDescent="0.4">
      <c r="B85" s="40"/>
      <c r="C85" s="56"/>
      <c r="D85" s="31">
        <f>COUNTIFS('DP1-17, 20-26 Client Data Entry'!BZ:BZ,C85,'DP1-17, 20-26 Client Data Entry'!AG:AG,"=Yes")</f>
        <v>0</v>
      </c>
      <c r="E85" s="201">
        <f>COUNTIFS('DP1-17, 20-26 Client Data Entry'!CA:CA,C125,'DP1-17, 20-26 Client Data Entry'!AG:AG,"=Yes")</f>
        <v>0</v>
      </c>
      <c r="F85" s="37">
        <f>COUNTIFS('DP1-17, 20-26 Client Data Entry'!CB:CB,C125,'DP1-17, 20-26 Client Data Entry'!AG:AG,"=Yes")</f>
        <v>0</v>
      </c>
      <c r="H85" s="493"/>
      <c r="I85" s="118"/>
      <c r="J85" s="117"/>
      <c r="L85" s="39"/>
      <c r="M85" s="61" t="s">
        <v>439</v>
      </c>
      <c r="N85" s="272">
        <f>COUNTIFS('DP1-17, 20-26 Client Data Entry'!CS:CS,M85,'DP1-17, 20-26 Client Data Entry'!L:L,"=Yes")</f>
        <v>0</v>
      </c>
      <c r="P85" s="40"/>
      <c r="Q85" s="56" t="s">
        <v>440</v>
      </c>
      <c r="R85" s="84">
        <f>COUNTIFS('DP1-17, 20-26 Client Data Entry'!CW:CW,Q85,'DP1-17, 20-26 Client Data Entry'!L:L,"=Yes")</f>
        <v>0</v>
      </c>
    </row>
    <row r="86" spans="2:18" ht="15" thickBot="1" x14ac:dyDescent="0.4">
      <c r="B86" s="40"/>
      <c r="C86" s="56"/>
      <c r="D86" s="31">
        <f>COUNTIFS('DP1-17, 20-26 Client Data Entry'!BZ:BZ,C86,'DP1-17, 20-26 Client Data Entry'!AG:AG,"=Yes")</f>
        <v>0</v>
      </c>
      <c r="E86" s="201">
        <f>COUNTIFS('DP1-17, 20-26 Client Data Entry'!CA:CA,C126,'DP1-17, 20-26 Client Data Entry'!AG:AG,"=Yes")</f>
        <v>0</v>
      </c>
      <c r="F86" s="37">
        <f>COUNTIFS('DP1-17, 20-26 Client Data Entry'!CB:CB,C126,'DP1-17, 20-26 Client Data Entry'!AG:AG,"=Yes")</f>
        <v>0</v>
      </c>
      <c r="H86" s="493"/>
      <c r="I86" s="140" t="s">
        <v>441</v>
      </c>
      <c r="J86" s="130" t="s">
        <v>229</v>
      </c>
      <c r="L86" s="39"/>
      <c r="M86" s="61" t="s">
        <v>370</v>
      </c>
      <c r="N86" s="272">
        <f>COUNTIFS('DP1-17, 20-26 Client Data Entry'!CS:CS,M86,'DP1-17, 20-26 Client Data Entry'!L:L,"=Yes")</f>
        <v>0</v>
      </c>
      <c r="P86" s="40"/>
      <c r="Q86" s="56" t="s">
        <v>442</v>
      </c>
      <c r="R86" s="84">
        <f>COUNTIFS('DP1-17, 20-26 Client Data Entry'!CW:CW,Q86,'DP1-17, 20-26 Client Data Entry'!L:L,"=Yes")</f>
        <v>0</v>
      </c>
    </row>
    <row r="87" spans="2:18" x14ac:dyDescent="0.35">
      <c r="B87" s="40"/>
      <c r="C87" s="56"/>
      <c r="D87" s="31">
        <f>COUNTIFS('DP1-17, 20-26 Client Data Entry'!BZ:BZ,C87,'DP1-17, 20-26 Client Data Entry'!AG:AG,"=Yes")</f>
        <v>0</v>
      </c>
      <c r="E87" s="201">
        <f>COUNTIFS('DP1-17, 20-26 Client Data Entry'!CA:CA,C127,'DP1-17, 20-26 Client Data Entry'!AG:AG,"=Yes")</f>
        <v>0</v>
      </c>
      <c r="F87" s="37">
        <f>COUNTIFS('DP1-17, 20-26 Client Data Entry'!CB:CB,C127,'DP1-17, 20-26 Client Data Entry'!AG:AG,"=Yes")</f>
        <v>0</v>
      </c>
      <c r="H87" s="493"/>
      <c r="I87" s="55" t="s">
        <v>403</v>
      </c>
      <c r="J87" s="92">
        <f>COUNTIFS('DP1-17, 20-26 Client Data Entry'!CQ:CQ,I87,'DP1-17, 20-26 Client Data Entry'!L:L,"=Yes")</f>
        <v>0</v>
      </c>
      <c r="L87" s="39"/>
      <c r="M87" s="61" t="s">
        <v>372</v>
      </c>
      <c r="N87" s="272">
        <f>COUNTIFS('DP1-17, 20-26 Client Data Entry'!CS:CS,M87,'DP1-17, 20-26 Client Data Entry'!L:L,"=Yes")</f>
        <v>0</v>
      </c>
      <c r="P87" s="40"/>
      <c r="Q87" s="56" t="s">
        <v>443</v>
      </c>
      <c r="R87" s="84">
        <f>COUNTIFS('DP1-17, 20-26 Client Data Entry'!CW:CW,Q87,'DP1-17, 20-26 Client Data Entry'!L:L,"=Yes")</f>
        <v>0</v>
      </c>
    </row>
    <row r="88" spans="2:18" x14ac:dyDescent="0.35">
      <c r="B88" s="40"/>
      <c r="C88" s="56"/>
      <c r="D88" s="31">
        <f>COUNTIFS('DP1-17, 20-26 Client Data Entry'!BZ:BZ,C88,'DP1-17, 20-26 Client Data Entry'!AG:AG,"=Yes")</f>
        <v>0</v>
      </c>
      <c r="E88" s="201">
        <f>COUNTIFS('DP1-17, 20-26 Client Data Entry'!CA:CA,C128,'DP1-17, 20-26 Client Data Entry'!AG:AG,"=Yes")</f>
        <v>0</v>
      </c>
      <c r="F88" s="37">
        <f>COUNTIFS('DP1-17, 20-26 Client Data Entry'!CB:CB,C128,'DP1-17, 20-26 Client Data Entry'!AG:AG,"=Yes")</f>
        <v>0</v>
      </c>
      <c r="H88" s="493"/>
      <c r="I88" s="56" t="s">
        <v>444</v>
      </c>
      <c r="J88" s="89">
        <f>COUNTIFS('DP1-17, 20-26 Client Data Entry'!CQ:CQ,I88,'DP1-17, 20-26 Client Data Entry'!L:L,"=Yes")</f>
        <v>0</v>
      </c>
      <c r="L88" s="39"/>
      <c r="M88" s="61" t="s">
        <v>445</v>
      </c>
      <c r="N88" s="272">
        <f>COUNTIFS('DP1-17, 20-26 Client Data Entry'!CS:CS,M88,'DP1-17, 20-26 Client Data Entry'!L:L,"=Yes")</f>
        <v>0</v>
      </c>
      <c r="P88" s="40"/>
      <c r="Q88" s="56" t="s">
        <v>446</v>
      </c>
      <c r="R88" s="84">
        <f>COUNTIFS('DP1-17, 20-26 Client Data Entry'!CW:CW,Q88,'DP1-17, 20-26 Client Data Entry'!L:L,"=Yes")</f>
        <v>0</v>
      </c>
    </row>
    <row r="89" spans="2:18" x14ac:dyDescent="0.35">
      <c r="B89" s="40"/>
      <c r="C89" s="56"/>
      <c r="D89" s="31">
        <f>COUNTIFS('DP1-17, 20-26 Client Data Entry'!BZ:BZ,C89,'DP1-17, 20-26 Client Data Entry'!AG:AG,"=Yes")</f>
        <v>0</v>
      </c>
      <c r="E89" s="201">
        <f>COUNTIFS('DP1-17, 20-26 Client Data Entry'!CA:CA,C129,'DP1-17, 20-26 Client Data Entry'!AG:AG,"=Yes")</f>
        <v>0</v>
      </c>
      <c r="F89" s="37">
        <f>COUNTIFS('DP1-17, 20-26 Client Data Entry'!CB:CB,C129,'DP1-17, 20-26 Client Data Entry'!AG:AG,"=Yes")</f>
        <v>0</v>
      </c>
      <c r="H89" s="493"/>
      <c r="I89" s="56" t="s">
        <v>198</v>
      </c>
      <c r="J89" s="89">
        <f>COUNTIFS('DP1-17, 20-26 Client Data Entry'!CQ:CQ,I89,'DP1-17, 20-26 Client Data Entry'!L:L,"=Yes")</f>
        <v>0</v>
      </c>
      <c r="L89" s="39"/>
      <c r="M89" s="61" t="s">
        <v>447</v>
      </c>
      <c r="N89" s="272">
        <f>COUNTIFS('DP1-17, 20-26 Client Data Entry'!CS:CS,M89,'DP1-17, 20-26 Client Data Entry'!L:L,"=Yes")</f>
        <v>0</v>
      </c>
      <c r="P89" s="40"/>
      <c r="Q89" s="56" t="s">
        <v>448</v>
      </c>
      <c r="R89" s="84">
        <f>COUNTIFS('DP1-17, 20-26 Client Data Entry'!CW:CW,Q89,'DP1-17, 20-26 Client Data Entry'!L:L,"=Yes")</f>
        <v>0</v>
      </c>
    </row>
    <row r="90" spans="2:18" ht="15" thickBot="1" x14ac:dyDescent="0.4">
      <c r="B90" s="40"/>
      <c r="C90" s="56"/>
      <c r="D90" s="31">
        <f>COUNTIFS('DP1-17, 20-26 Client Data Entry'!BZ:BZ,C90,'DP1-17, 20-26 Client Data Entry'!AG:AG,"=Yes")</f>
        <v>0</v>
      </c>
      <c r="E90" s="201">
        <f>COUNTIFS('DP1-17, 20-26 Client Data Entry'!CA:CA,C130,'DP1-17, 20-26 Client Data Entry'!AG:AG,"=Yes")</f>
        <v>0</v>
      </c>
      <c r="F90" s="37">
        <f>COUNTIFS('DP1-17, 20-26 Client Data Entry'!CB:CB,C130,'DP1-17, 20-26 Client Data Entry'!AG:AG,"=Yes")</f>
        <v>0</v>
      </c>
      <c r="H90" s="493"/>
      <c r="I90" s="57" t="s">
        <v>449</v>
      </c>
      <c r="J90" s="90">
        <f>COUNTIFS('DP1-17, 20-26 Client Data Entry'!CQ:CQ,I90,'DP1-17, 20-26 Client Data Entry'!L:L,"=Yes")</f>
        <v>0</v>
      </c>
      <c r="L90" s="39"/>
      <c r="M90" s="61" t="s">
        <v>450</v>
      </c>
      <c r="N90" s="272">
        <f>COUNTIFS('DP1-17, 20-26 Client Data Entry'!CS:CS,M90,'DP1-17, 20-26 Client Data Entry'!L:L,"=Yes")</f>
        <v>0</v>
      </c>
      <c r="P90" s="40"/>
      <c r="Q90" s="56" t="s">
        <v>451</v>
      </c>
      <c r="R90" s="84">
        <f>COUNTIFS('DP1-17, 20-26 Client Data Entry'!CW:CW,Q90,'DP1-17, 20-26 Client Data Entry'!L:L,"=Yes")</f>
        <v>0</v>
      </c>
    </row>
    <row r="91" spans="2:18" ht="15" thickBot="1" x14ac:dyDescent="0.4">
      <c r="B91" s="40"/>
      <c r="C91" s="56"/>
      <c r="D91" s="31">
        <f>COUNTIFS('DP1-17, 20-26 Client Data Entry'!BZ:BZ,C91,'DP1-17, 20-26 Client Data Entry'!AG:AG,"=Yes")</f>
        <v>0</v>
      </c>
      <c r="E91" s="201">
        <f>COUNTIFS('DP1-17, 20-26 Client Data Entry'!CA:CA,C131,'DP1-17, 20-26 Client Data Entry'!AG:AG,"=Yes")</f>
        <v>0</v>
      </c>
      <c r="F91" s="37">
        <f>COUNTIFS('DP1-17, 20-26 Client Data Entry'!CB:CB,C131,'DP1-17, 20-26 Client Data Entry'!AG:AG,"=Yes")</f>
        <v>0</v>
      </c>
      <c r="H91" s="493"/>
      <c r="L91" s="39"/>
      <c r="M91" s="61" t="s">
        <v>452</v>
      </c>
      <c r="N91" s="272">
        <f>COUNTIFS('DP1-17, 20-26 Client Data Entry'!CS:CS,M91,'DP1-17, 20-26 Client Data Entry'!L:L,"=Yes")</f>
        <v>0</v>
      </c>
      <c r="P91" s="40"/>
      <c r="Q91" s="56" t="s">
        <v>453</v>
      </c>
      <c r="R91" s="84">
        <f>COUNTIFS('DP1-17, 20-26 Client Data Entry'!CW:CW,Q91,'DP1-17, 20-26 Client Data Entry'!L:L,"=Yes")</f>
        <v>0</v>
      </c>
    </row>
    <row r="92" spans="2:18" ht="15" thickBot="1" x14ac:dyDescent="0.4">
      <c r="B92" s="40"/>
      <c r="C92" s="56"/>
      <c r="D92" s="31">
        <f>COUNTIFS('DP1-17, 20-26 Client Data Entry'!BZ:BZ,C92,'DP1-17, 20-26 Client Data Entry'!AG:AG,"=Yes")</f>
        <v>0</v>
      </c>
      <c r="E92" s="201">
        <f>COUNTIFS('DP1-17, 20-26 Client Data Entry'!CA:CA,C132,'DP1-17, 20-26 Client Data Entry'!AG:AG,"=Yes")</f>
        <v>0</v>
      </c>
      <c r="F92" s="37">
        <f>COUNTIFS('DP1-17, 20-26 Client Data Entry'!CB:CB,C132,'DP1-17, 20-26 Client Data Entry'!AG:AG,"=Yes")</f>
        <v>0</v>
      </c>
      <c r="H92" s="40"/>
      <c r="I92" s="131" t="s">
        <v>454</v>
      </c>
      <c r="J92" s="133" t="s">
        <v>229</v>
      </c>
      <c r="L92" s="39"/>
      <c r="M92" s="61" t="s">
        <v>455</v>
      </c>
      <c r="N92" s="272">
        <f>COUNTIFS('DP1-17, 20-26 Client Data Entry'!CS:CS,M92,'DP1-17, 20-26 Client Data Entry'!L:L,"=Yes")</f>
        <v>0</v>
      </c>
      <c r="P92" s="40"/>
      <c r="Q92" s="56" t="s">
        <v>456</v>
      </c>
      <c r="R92" s="84">
        <f>COUNTIFS('DP1-17, 20-26 Client Data Entry'!CW:CW,Q92,'DP1-17, 20-26 Client Data Entry'!L:L,"=Yes")</f>
        <v>0</v>
      </c>
    </row>
    <row r="93" spans="2:18" x14ac:dyDescent="0.35">
      <c r="B93" s="40"/>
      <c r="C93" s="56"/>
      <c r="D93" s="31">
        <f>COUNTIFS('DP1-17, 20-26 Client Data Entry'!BZ:BZ,C93,'DP1-17, 20-26 Client Data Entry'!AG:AG,"=Yes")</f>
        <v>0</v>
      </c>
      <c r="E93" s="201">
        <f>COUNTIFS('DP1-17, 20-26 Client Data Entry'!CA:CA,C133,'DP1-17, 20-26 Client Data Entry'!AG:AG,"=Yes")</f>
        <v>0</v>
      </c>
      <c r="F93" s="37">
        <f>COUNTIFS('DP1-17, 20-26 Client Data Entry'!CB:CB,C133,'DP1-17, 20-26 Client Data Entry'!AG:AG,"=Yes")</f>
        <v>0</v>
      </c>
      <c r="H93" s="40"/>
      <c r="I93" s="61" t="s">
        <v>186</v>
      </c>
      <c r="J93" s="271">
        <f>COUNTIFS('DP1-17, 20-26 Client Data Entry'!CR:CR,I93,'DP1-17, 20-26 Client Data Entry'!L:L,"=Yes")</f>
        <v>0</v>
      </c>
      <c r="L93" s="39"/>
      <c r="M93" s="61" t="s">
        <v>457</v>
      </c>
      <c r="N93" s="272">
        <f>COUNTIFS('DP1-17, 20-26 Client Data Entry'!CS:CS,M93,'DP1-17, 20-26 Client Data Entry'!L:L,"=Yes")</f>
        <v>0</v>
      </c>
      <c r="P93" s="40"/>
      <c r="Q93" s="56" t="s">
        <v>458</v>
      </c>
      <c r="R93" s="84">
        <f>COUNTIFS('DP1-17, 20-26 Client Data Entry'!CW:CW,Q93,'DP1-17, 20-26 Client Data Entry'!L:L,"=Yes")</f>
        <v>0</v>
      </c>
    </row>
    <row r="94" spans="2:18" x14ac:dyDescent="0.35">
      <c r="B94" s="493"/>
      <c r="C94" s="56"/>
      <c r="D94" s="31">
        <f>COUNTIFS('DP1-17, 20-26 Client Data Entry'!BZ:BZ,C94,'DP1-17, 20-26 Client Data Entry'!AG:AG,"=Yes")</f>
        <v>0</v>
      </c>
      <c r="E94" s="201">
        <f>COUNTIFS('DP1-17, 20-26 Client Data Entry'!CA:CA,C134,'DP1-17, 20-26 Client Data Entry'!AG:AG,"=Yes")</f>
        <v>0</v>
      </c>
      <c r="F94" s="37">
        <f>COUNTIFS('DP1-17, 20-26 Client Data Entry'!CB:CB,C134,'DP1-17, 20-26 Client Data Entry'!AG:AG,"=Yes")</f>
        <v>0</v>
      </c>
      <c r="H94" s="40"/>
      <c r="I94" s="61" t="s">
        <v>459</v>
      </c>
      <c r="J94" s="271">
        <f>COUNTIFS('DP1-17, 20-26 Client Data Entry'!CR:CR,I94,'DP1-17, 20-26 Client Data Entry'!L:L,"=Yes")</f>
        <v>0</v>
      </c>
      <c r="L94" s="39"/>
      <c r="M94" s="61" t="s">
        <v>460</v>
      </c>
      <c r="N94" s="272">
        <f>COUNTIFS('DP1-17, 20-26 Client Data Entry'!CS:CS,M94,'DP1-17, 20-26 Client Data Entry'!L:L,"=Yes")</f>
        <v>0</v>
      </c>
      <c r="P94" s="40"/>
      <c r="Q94" s="56" t="s">
        <v>461</v>
      </c>
      <c r="R94" s="84">
        <f>COUNTIFS('DP1-17, 20-26 Client Data Entry'!CW:CW,Q94,'DP1-17, 20-26 Client Data Entry'!L:L,"=Yes")</f>
        <v>0</v>
      </c>
    </row>
    <row r="95" spans="2:18" x14ac:dyDescent="0.35">
      <c r="B95" s="493"/>
      <c r="C95" s="56"/>
      <c r="D95" s="31">
        <f>COUNTIFS('DP1-17, 20-26 Client Data Entry'!BZ:BZ,C95,'DP1-17, 20-26 Client Data Entry'!AG:AG,"=Yes")</f>
        <v>0</v>
      </c>
      <c r="E95" s="201">
        <f>COUNTIFS('DP1-17, 20-26 Client Data Entry'!CA:CA,C135,'DP1-17, 20-26 Client Data Entry'!AG:AG,"=Yes")</f>
        <v>0</v>
      </c>
      <c r="F95" s="37">
        <f>COUNTIFS('DP1-17, 20-26 Client Data Entry'!CB:CB,C135,'DP1-17, 20-26 Client Data Entry'!AG:AG,"=Yes")</f>
        <v>0</v>
      </c>
      <c r="H95" s="40"/>
      <c r="I95" s="61" t="s">
        <v>462</v>
      </c>
      <c r="J95" s="271">
        <f>COUNTIFS('DP1-17, 20-26 Client Data Entry'!CR:CR,I95,'DP1-17, 20-26 Client Data Entry'!L:L,"=Yes")</f>
        <v>0</v>
      </c>
      <c r="L95" s="39"/>
      <c r="M95" s="61" t="s">
        <v>463</v>
      </c>
      <c r="N95" s="272">
        <f>COUNTIFS('DP1-17, 20-26 Client Data Entry'!CS:CS,M95,'DP1-17, 20-26 Client Data Entry'!L:L,"=Yes")</f>
        <v>0</v>
      </c>
      <c r="P95" s="40"/>
      <c r="Q95" s="56" t="s">
        <v>464</v>
      </c>
      <c r="R95" s="84">
        <f>COUNTIFS('DP1-17, 20-26 Client Data Entry'!CW:CW,Q95,'DP1-17, 20-26 Client Data Entry'!L:L,"=Yes")</f>
        <v>0</v>
      </c>
    </row>
    <row r="96" spans="2:18" x14ac:dyDescent="0.35">
      <c r="B96" s="493"/>
      <c r="C96" s="56"/>
      <c r="D96" s="31">
        <f>COUNTIFS('DP1-17, 20-26 Client Data Entry'!BZ:BZ,C96,'DP1-17, 20-26 Client Data Entry'!AG:AG,"=Yes")</f>
        <v>0</v>
      </c>
      <c r="E96" s="201">
        <f>COUNTIFS('DP1-17, 20-26 Client Data Entry'!CA:CA,C136,'DP1-17, 20-26 Client Data Entry'!AG:AG,"=Yes")</f>
        <v>0</v>
      </c>
      <c r="F96" s="37">
        <f>COUNTIFS('DP1-17, 20-26 Client Data Entry'!CB:CB,C136,'DP1-17, 20-26 Client Data Entry'!AG:AG,"=Yes")</f>
        <v>0</v>
      </c>
      <c r="H96" s="40"/>
      <c r="I96" s="61" t="s">
        <v>465</v>
      </c>
      <c r="J96" s="271">
        <f>COUNTIFS('DP1-17, 20-26 Client Data Entry'!CR:CR,I96,'DP1-17, 20-26 Client Data Entry'!L:L,"=Yes")</f>
        <v>0</v>
      </c>
      <c r="L96" s="39"/>
      <c r="M96" s="61" t="s">
        <v>466</v>
      </c>
      <c r="N96" s="272">
        <f>COUNTIFS('DP1-17, 20-26 Client Data Entry'!CS:CS,M96,'DP1-17, 20-26 Client Data Entry'!L:L,"=Yes")</f>
        <v>0</v>
      </c>
      <c r="P96" s="40"/>
      <c r="Q96" s="56" t="s">
        <v>199</v>
      </c>
      <c r="R96" s="84">
        <f>COUNTIFS('DP1-17, 20-26 Client Data Entry'!CW:CW,Q96,'DP1-17, 20-26 Client Data Entry'!L:L,"=Yes")</f>
        <v>0</v>
      </c>
    </row>
    <row r="97" spans="2:18" x14ac:dyDescent="0.35">
      <c r="B97" s="493"/>
      <c r="C97" s="56"/>
      <c r="D97" s="31">
        <f>COUNTIFS('DP1-17, 20-26 Client Data Entry'!BZ:BZ,C97,'DP1-17, 20-26 Client Data Entry'!AG:AG,"=Yes")</f>
        <v>0</v>
      </c>
      <c r="E97" s="201">
        <f>COUNTIFS('DP1-17, 20-26 Client Data Entry'!CA:CA,C137,'DP1-17, 20-26 Client Data Entry'!AG:AG,"=Yes")</f>
        <v>0</v>
      </c>
      <c r="F97" s="37">
        <f>COUNTIFS('DP1-17, 20-26 Client Data Entry'!CB:CB,C137,'DP1-17, 20-26 Client Data Entry'!AG:AG,"=Yes")</f>
        <v>0</v>
      </c>
      <c r="H97" s="40"/>
      <c r="I97" s="61" t="s">
        <v>201</v>
      </c>
      <c r="J97" s="271">
        <f>COUNTIFS('DP1-17, 20-26 Client Data Entry'!CR:CR,I97,'DP1-17, 20-26 Client Data Entry'!L:L,"=Yes")</f>
        <v>0</v>
      </c>
      <c r="L97" s="492" t="s">
        <v>230</v>
      </c>
      <c r="M97" s="61" t="s">
        <v>467</v>
      </c>
      <c r="N97" s="272">
        <f>COUNTIFS('DP1-17, 20-26 Client Data Entry'!CS:CS,M97,'DP1-17, 20-26 Client Data Entry'!L:L,"=Yes")</f>
        <v>0</v>
      </c>
      <c r="P97" s="40"/>
      <c r="Q97" s="56" t="s">
        <v>468</v>
      </c>
      <c r="R97" s="84">
        <f>COUNTIFS('DP1-17, 20-26 Client Data Entry'!CW:CW,Q97,'DP1-17, 20-26 Client Data Entry'!L:L,"=Yes")</f>
        <v>0</v>
      </c>
    </row>
    <row r="98" spans="2:18" x14ac:dyDescent="0.35">
      <c r="B98" s="493"/>
      <c r="C98" s="56"/>
      <c r="D98" s="31">
        <f>COUNTIFS('DP1-17, 20-26 Client Data Entry'!BZ:BZ,C98,'DP1-17, 20-26 Client Data Entry'!AG:AG,"=Yes")</f>
        <v>0</v>
      </c>
      <c r="E98" s="201">
        <f>COUNTIFS('DP1-17, 20-26 Client Data Entry'!CA:CA,C138,'DP1-17, 20-26 Client Data Entry'!AG:AG,"=Yes")</f>
        <v>0</v>
      </c>
      <c r="F98" s="37">
        <f>COUNTIFS('DP1-17, 20-26 Client Data Entry'!CB:CB,C138,'DP1-17, 20-26 Client Data Entry'!AG:AG,"=Yes")</f>
        <v>0</v>
      </c>
      <c r="H98" s="40"/>
      <c r="I98" s="61" t="s">
        <v>469</v>
      </c>
      <c r="J98" s="271">
        <f>COUNTIFS('DP1-17, 20-26 Client Data Entry'!CR:CR,I98,'DP1-17, 20-26 Client Data Entry'!L:L,"=Yes")</f>
        <v>0</v>
      </c>
      <c r="L98" s="492"/>
      <c r="M98" s="61" t="s">
        <v>382</v>
      </c>
      <c r="N98" s="272">
        <f>COUNTIFS('DP1-17, 20-26 Client Data Entry'!CS:CS,M98,'DP1-17, 20-26 Client Data Entry'!L:L,"=Yes")</f>
        <v>0</v>
      </c>
      <c r="P98" s="40"/>
      <c r="Q98" s="56" t="s">
        <v>470</v>
      </c>
      <c r="R98" s="84">
        <f>COUNTIFS('DP1-17, 20-26 Client Data Entry'!CW:CW,Q98,'DP1-17, 20-26 Client Data Entry'!L:L,"=Yes")</f>
        <v>0</v>
      </c>
    </row>
    <row r="99" spans="2:18" ht="15" thickBot="1" x14ac:dyDescent="0.4">
      <c r="B99" s="493"/>
      <c r="C99" s="57"/>
      <c r="D99" s="32">
        <f>COUNTIFS('DP1-17, 20-26 Client Data Entry'!BZ:BZ,C99,'DP1-17, 20-26 Client Data Entry'!AG:AG,"=Yes")</f>
        <v>0</v>
      </c>
      <c r="E99" s="201">
        <f>COUNTIFS('DP1-17, 20-26 Client Data Entry'!CA:CA,C139,'DP1-17, 20-26 Client Data Entry'!AG:AG,"=Yes")</f>
        <v>0</v>
      </c>
      <c r="F99" s="37">
        <f>COUNTIFS('DP1-17, 20-26 Client Data Entry'!CB:CB,C139,'DP1-17, 20-26 Client Data Entry'!AG:AG,"=Yes")</f>
        <v>0</v>
      </c>
      <c r="H99" s="40"/>
      <c r="I99" s="61" t="s">
        <v>471</v>
      </c>
      <c r="J99" s="271">
        <f>COUNTIFS('DP1-17, 20-26 Client Data Entry'!CR:CR,I99,'DP1-17, 20-26 Client Data Entry'!L:L,"=Yes")</f>
        <v>0</v>
      </c>
      <c r="L99" s="492"/>
      <c r="M99" s="61" t="s">
        <v>472</v>
      </c>
      <c r="N99" s="272">
        <f>COUNTIFS('DP1-17, 20-26 Client Data Entry'!CS:CS,M99,'DP1-17, 20-26 Client Data Entry'!L:L,"=Yes")</f>
        <v>0</v>
      </c>
      <c r="P99" s="40"/>
      <c r="Q99" s="63" t="s">
        <v>473</v>
      </c>
      <c r="R99" s="84">
        <f>COUNTIFS('DP1-17, 20-26 Client Data Entry'!CW:CW,Q99,'DP1-17, 20-26 Client Data Entry'!L:L,"=Yes")</f>
        <v>0</v>
      </c>
    </row>
    <row r="100" spans="2:18" ht="15" thickBot="1" x14ac:dyDescent="0.4">
      <c r="B100" s="493"/>
      <c r="E100" s="201">
        <f>COUNTIFS('DP1-17, 20-26 Client Data Entry'!CA:CA,C140,'DP1-17, 20-26 Client Data Entry'!AG:AG,"=Yes")</f>
        <v>0</v>
      </c>
      <c r="F100" s="37">
        <f>COUNTIFS('DP1-17, 20-26 Client Data Entry'!CB:CB,C140,'DP1-17, 20-26 Client Data Entry'!AG:AG,"=Yes")</f>
        <v>0</v>
      </c>
      <c r="H100" s="40"/>
      <c r="I100" s="61" t="s">
        <v>475</v>
      </c>
      <c r="J100" s="271">
        <f>COUNTIFS('DP1-17, 20-26 Client Data Entry'!CR:CR,I100,'DP1-17, 20-26 Client Data Entry'!L:L,"=Yes")</f>
        <v>0</v>
      </c>
      <c r="L100" s="492"/>
      <c r="M100" s="61" t="s">
        <v>476</v>
      </c>
      <c r="N100" s="272">
        <f>COUNTIFS('DP1-17, 20-26 Client Data Entry'!CS:CS,M100,'DP1-17, 20-26 Client Data Entry'!L:L,"=Yes")</f>
        <v>0</v>
      </c>
      <c r="P100" s="40"/>
      <c r="Q100" s="63" t="s">
        <v>477</v>
      </c>
      <c r="R100" s="84">
        <f>COUNTIFS('DP1-17, 20-26 Client Data Entry'!CW:CW,Q100,'DP1-17, 20-26 Client Data Entry'!L:L,"=Yes")</f>
        <v>0</v>
      </c>
    </row>
    <row r="101" spans="2:18" x14ac:dyDescent="0.35">
      <c r="B101" s="493"/>
      <c r="C101" s="134" t="s">
        <v>474</v>
      </c>
      <c r="D101" s="138" t="s">
        <v>229</v>
      </c>
      <c r="E101" s="201">
        <f>COUNTIFS('DP1-17, 20-26 Client Data Entry'!CA:CA,C141,'DP1-17, 20-26 Client Data Entry'!AG:AG,"=Yes")</f>
        <v>0</v>
      </c>
      <c r="F101" s="37">
        <f>COUNTIFS('DP1-17, 20-26 Client Data Entry'!CB:CB,C141,'DP1-17, 20-26 Client Data Entry'!AG:AG,"=Yes")</f>
        <v>0</v>
      </c>
      <c r="H101" s="492" t="s">
        <v>479</v>
      </c>
      <c r="I101" s="61" t="s">
        <v>480</v>
      </c>
      <c r="J101" s="271">
        <f>COUNTIFS('DP1-17, 20-26 Client Data Entry'!CR:CR,I101,'DP1-17, 20-26 Client Data Entry'!L:L,"=Yes")</f>
        <v>0</v>
      </c>
      <c r="L101" s="492"/>
      <c r="M101" s="61" t="s">
        <v>481</v>
      </c>
      <c r="N101" s="272">
        <f>COUNTIFS('DP1-17, 20-26 Client Data Entry'!CS:CS,M101,'DP1-17, 20-26 Client Data Entry'!L:L,"=Yes")</f>
        <v>0</v>
      </c>
      <c r="P101" s="40"/>
      <c r="Q101" s="63" t="s">
        <v>482</v>
      </c>
      <c r="R101" s="84">
        <f>COUNTIFS('DP1-17, 20-26 Client Data Entry'!CW:CW,Q101,'DP1-17, 20-26 Client Data Entry'!L:L,"=Yes")</f>
        <v>0</v>
      </c>
    </row>
    <row r="102" spans="2:18" ht="15" thickBot="1" x14ac:dyDescent="0.4">
      <c r="B102" s="493"/>
      <c r="C102" s="135" t="s">
        <v>478</v>
      </c>
      <c r="D102" s="128"/>
      <c r="E102" s="201">
        <f>COUNTIFS('DP1-17, 20-26 Client Data Entry'!CA:CA,C142,'DP1-17, 20-26 Client Data Entry'!AG:AG,"=Yes")</f>
        <v>0</v>
      </c>
      <c r="F102" s="37">
        <f>COUNTIFS('DP1-17, 20-26 Client Data Entry'!CB:CB,C142,'DP1-17, 20-26 Client Data Entry'!AG:AG,"=Yes")</f>
        <v>0</v>
      </c>
      <c r="H102" s="492"/>
      <c r="I102" s="61" t="s">
        <v>483</v>
      </c>
      <c r="J102" s="271">
        <f>COUNTIFS('DP1-17, 20-26 Client Data Entry'!CR:CR,I102,'DP1-17, 20-26 Client Data Entry'!L:L,"=Yes")</f>
        <v>0</v>
      </c>
      <c r="L102" s="492"/>
      <c r="M102" s="61" t="s">
        <v>484</v>
      </c>
      <c r="N102" s="272">
        <f>COUNTIFS('DP1-17, 20-26 Client Data Entry'!CS:CS,M102,'DP1-17, 20-26 Client Data Entry'!L:L,"=Yes")</f>
        <v>0</v>
      </c>
      <c r="P102" s="40"/>
      <c r="Q102" s="63" t="s">
        <v>183</v>
      </c>
      <c r="R102" s="84">
        <f>COUNTIFS('DP1-17, 20-26 Client Data Entry'!CW:CW,Q102,'DP1-17, 20-26 Client Data Entry'!L:L,"=Yes")</f>
        <v>0</v>
      </c>
    </row>
    <row r="103" spans="2:18" ht="15" thickBot="1" x14ac:dyDescent="0.4">
      <c r="B103" s="493"/>
      <c r="C103" s="56" t="s">
        <v>186</v>
      </c>
      <c r="D103" s="83">
        <f t="shared" ref="D103:D134" si="0">E63+F63</f>
        <v>0</v>
      </c>
      <c r="E103" s="201">
        <f>COUNTIFS('DP1-17, 20-26 Client Data Entry'!CA:CA,C143,'DP1-17, 20-26 Client Data Entry'!AG:AG,"=Yes")</f>
        <v>0</v>
      </c>
      <c r="F103" s="37">
        <f>COUNTIFS('DP1-17, 20-26 Client Data Entry'!CB:CB,C143,'DP1-17, 20-26 Client Data Entry'!AG:AG,"=Yes")</f>
        <v>0</v>
      </c>
      <c r="H103" s="492"/>
      <c r="I103" s="61" t="s">
        <v>485</v>
      </c>
      <c r="J103" s="271">
        <f>COUNTIFS('DP1-17, 20-26 Client Data Entry'!CR:CR,I103,'DP1-17, 20-26 Client Data Entry'!L:L,"=Yes")</f>
        <v>0</v>
      </c>
      <c r="L103" s="492"/>
      <c r="M103" s="61" t="s">
        <v>486</v>
      </c>
      <c r="N103" s="272">
        <f>COUNTIFS('DP1-17, 20-26 Client Data Entry'!CS:CS,M103,'DP1-17, 20-26 Client Data Entry'!L:L,"=Yes")</f>
        <v>0</v>
      </c>
      <c r="P103" s="40"/>
      <c r="Q103" s="57" t="s">
        <v>449</v>
      </c>
      <c r="R103" s="85">
        <f>COUNTIFS('DP1-17, 20-26 Client Data Entry'!CW:CW,Q103,'DP1-17, 20-26 Client Data Entry'!L:L,"=Yes")</f>
        <v>0</v>
      </c>
    </row>
    <row r="104" spans="2:18" ht="15" thickBot="1" x14ac:dyDescent="0.4">
      <c r="B104" s="493"/>
      <c r="C104" s="56" t="s">
        <v>459</v>
      </c>
      <c r="D104" s="84">
        <f t="shared" si="0"/>
        <v>0</v>
      </c>
      <c r="E104" s="201">
        <f>COUNTIFS('DP1-17, 20-26 Client Data Entry'!CA:CA,C144,'DP1-17, 20-26 Client Data Entry'!AG:AG,"=Yes")</f>
        <v>0</v>
      </c>
      <c r="F104" s="37">
        <f>COUNTIFS('DP1-17, 20-26 Client Data Entry'!CB:CB,C144,'DP1-17, 20-26 Client Data Entry'!AG:AG,"=Yes")</f>
        <v>0</v>
      </c>
      <c r="H104" s="492"/>
      <c r="I104" s="61" t="s">
        <v>488</v>
      </c>
      <c r="J104" s="271">
        <f>COUNTIFS('DP1-17, 20-26 Client Data Entry'!CR:CR,I104,'DP1-17, 20-26 Client Data Entry'!L:L,"=Yes")</f>
        <v>0</v>
      </c>
      <c r="L104" s="492"/>
      <c r="M104" s="61" t="s">
        <v>489</v>
      </c>
      <c r="N104" s="272">
        <f>COUNTIFS('DP1-17, 20-26 Client Data Entry'!CS:CS,M104,'DP1-17, 20-26 Client Data Entry'!L:L,"=Yes")</f>
        <v>0</v>
      </c>
    </row>
    <row r="105" spans="2:18" ht="29.5" thickBot="1" x14ac:dyDescent="0.4">
      <c r="B105" s="493"/>
      <c r="C105" s="61" t="s">
        <v>462</v>
      </c>
      <c r="D105" s="272">
        <f t="shared" si="0"/>
        <v>0</v>
      </c>
      <c r="E105" s="201">
        <f>COUNTIFS('DP1-17, 20-26 Client Data Entry'!CA:CA,C145,'DP1-17, 20-26 Client Data Entry'!AG:AG,"=Yes")</f>
        <v>0</v>
      </c>
      <c r="F105" s="37">
        <f>COUNTIFS('DP1-17, 20-26 Client Data Entry'!CB:CB,C145,'DP1-17, 20-26 Client Data Entry'!AG:AG,"=Yes")</f>
        <v>0</v>
      </c>
      <c r="H105" s="492"/>
      <c r="I105" s="61" t="s">
        <v>490</v>
      </c>
      <c r="J105" s="271">
        <f>COUNTIFS('DP1-17, 20-26 Client Data Entry'!CR:CR,I105,'DP1-17, 20-26 Client Data Entry'!L:L,"=Yes")</f>
        <v>0</v>
      </c>
      <c r="L105" s="492"/>
      <c r="M105" s="61" t="s">
        <v>409</v>
      </c>
      <c r="N105" s="272">
        <f>COUNTIFS('DP1-17, 20-26 Client Data Entry'!CS:CS,M105,'DP1-17, 20-26 Client Data Entry'!L:L,"=Yes")</f>
        <v>0</v>
      </c>
      <c r="Q105" s="217" t="s">
        <v>491</v>
      </c>
      <c r="R105" s="133" t="s">
        <v>229</v>
      </c>
    </row>
    <row r="106" spans="2:18" x14ac:dyDescent="0.35">
      <c r="B106" s="493"/>
      <c r="C106" s="56" t="s">
        <v>465</v>
      </c>
      <c r="D106" s="84">
        <f t="shared" si="0"/>
        <v>0</v>
      </c>
      <c r="E106" s="201">
        <f>COUNTIFS('DP1-17, 20-26 Client Data Entry'!CA:CA,C146,'DP1-17, 20-26 Client Data Entry'!AG:AG,"=Yes")</f>
        <v>0</v>
      </c>
      <c r="F106" s="37">
        <f>COUNTIFS('DP1-17, 20-26 Client Data Entry'!CB:CB,C146,'DP1-17, 20-26 Client Data Entry'!AG:AG,"=Yes")</f>
        <v>0</v>
      </c>
      <c r="H106" s="492"/>
      <c r="I106" s="61" t="s">
        <v>492</v>
      </c>
      <c r="J106" s="271">
        <f>COUNTIFS('DP1-17, 20-26 Client Data Entry'!CR:CR,I106,'DP1-17, 20-26 Client Data Entry'!L:L,"=Yes")</f>
        <v>0</v>
      </c>
      <c r="L106" s="492"/>
      <c r="M106" s="61" t="s">
        <v>493</v>
      </c>
      <c r="N106" s="272">
        <f>COUNTIFS('DP1-17, 20-26 Client Data Entry'!CS:CS,M106,'DP1-17, 20-26 Client Data Entry'!L:L,"=Yes")</f>
        <v>0</v>
      </c>
      <c r="Q106" s="214" cm="1">
        <f t="array" ref="Q106">_xlfn.UNIQUE('DP1-17, 20-26 Client Data Entry'!CX4:CX2000)</f>
        <v>0</v>
      </c>
      <c r="R106" s="33"/>
    </row>
    <row r="107" spans="2:18" x14ac:dyDescent="0.35">
      <c r="B107" s="493"/>
      <c r="C107" s="56" t="s">
        <v>201</v>
      </c>
      <c r="D107" s="84">
        <f t="shared" si="0"/>
        <v>0</v>
      </c>
      <c r="E107" s="201">
        <f>COUNTIFS('DP1-17, 20-26 Client Data Entry'!CA:CA,C147,'DP1-17, 20-26 Client Data Entry'!AG:AG,"=Yes")</f>
        <v>0</v>
      </c>
      <c r="F107" s="37">
        <f>COUNTIFS('DP1-17, 20-26 Client Data Entry'!CB:CB,C147,'DP1-17, 20-26 Client Data Entry'!AG:AG,"=Yes")</f>
        <v>0</v>
      </c>
      <c r="H107" s="492"/>
      <c r="I107" s="61" t="s">
        <v>494</v>
      </c>
      <c r="J107" s="271">
        <f>COUNTIFS('DP1-17, 20-26 Client Data Entry'!CR:CR,I107,'DP1-17, 20-26 Client Data Entry'!L:L,"=Yes")</f>
        <v>0</v>
      </c>
      <c r="L107" s="492"/>
      <c r="M107" s="61" t="s">
        <v>495</v>
      </c>
      <c r="N107" s="272">
        <f>COUNTIFS('DP1-17, 20-26 Client Data Entry'!CS:CS,M107,'DP1-17, 20-26 Client Data Entry'!L:L,"=Yes")</f>
        <v>0</v>
      </c>
      <c r="Q107" s="56"/>
      <c r="R107" s="31">
        <f>COUNTIFS('DP1-17, 20-26 Client Data Entry'!CX:CX,Q107,'DP1-17, 20-26 Client Data Entry'!L:L,"=Yes")</f>
        <v>0</v>
      </c>
    </row>
    <row r="108" spans="2:18" x14ac:dyDescent="0.35">
      <c r="B108" s="493"/>
      <c r="C108" s="56" t="s">
        <v>469</v>
      </c>
      <c r="D108" s="84">
        <f t="shared" si="0"/>
        <v>0</v>
      </c>
      <c r="E108" s="201">
        <f>COUNTIFS('DP1-17, 20-26 Client Data Entry'!CA:CA,C148,'DP1-17, 20-26 Client Data Entry'!AG:AG,"=Yes")</f>
        <v>0</v>
      </c>
      <c r="F108" s="37">
        <f>COUNTIFS('DP1-17, 20-26 Client Data Entry'!CB:CB,C148,'DP1-17, 20-26 Client Data Entry'!AG:AG,"=Yes")</f>
        <v>0</v>
      </c>
      <c r="H108" s="492"/>
      <c r="I108" s="61" t="s">
        <v>496</v>
      </c>
      <c r="J108" s="271">
        <f>COUNTIFS('DP1-17, 20-26 Client Data Entry'!CR:CR,I108,'DP1-17, 20-26 Client Data Entry'!L:L,"=Yes")</f>
        <v>0</v>
      </c>
      <c r="L108" s="39"/>
      <c r="M108" s="61" t="s">
        <v>412</v>
      </c>
      <c r="N108" s="272">
        <f>COUNTIFS('DP1-17, 20-26 Client Data Entry'!CS:CS,M108,'DP1-17, 20-26 Client Data Entry'!L:L,"=Yes")</f>
        <v>0</v>
      </c>
      <c r="Q108" s="56"/>
      <c r="R108" s="31">
        <f>COUNTIFS('DP1-17, 20-26 Client Data Entry'!CX:CX,Q108,'DP1-17, 20-26 Client Data Entry'!L:L,"=Yes")</f>
        <v>0</v>
      </c>
    </row>
    <row r="109" spans="2:18" x14ac:dyDescent="0.35">
      <c r="B109" s="493"/>
      <c r="C109" s="56" t="s">
        <v>471</v>
      </c>
      <c r="D109" s="84">
        <f t="shared" si="0"/>
        <v>0</v>
      </c>
      <c r="E109" s="201">
        <f>COUNTIFS('DP1-17, 20-26 Client Data Entry'!CA:CA,C149,'DP1-17, 20-26 Client Data Entry'!AG:AG,"=Yes")</f>
        <v>0</v>
      </c>
      <c r="F109" s="37">
        <f>COUNTIFS('DP1-17, 20-26 Client Data Entry'!CB:CB,C149,'DP1-17, 20-26 Client Data Entry'!AG:AG,"=Yes")</f>
        <v>0</v>
      </c>
      <c r="H109" s="492"/>
      <c r="I109" s="61" t="s">
        <v>497</v>
      </c>
      <c r="J109" s="271">
        <f>COUNTIFS('DP1-17, 20-26 Client Data Entry'!CR:CR,I109,'DP1-17, 20-26 Client Data Entry'!L:L,"=Yes")</f>
        <v>0</v>
      </c>
      <c r="L109" s="39"/>
      <c r="M109" s="56" t="s">
        <v>498</v>
      </c>
      <c r="N109" s="84">
        <f>COUNTIFS('DP1-17, 20-26 Client Data Entry'!CS:CS,M109,'DP1-17, 20-26 Client Data Entry'!L:L,"=Yes")</f>
        <v>0</v>
      </c>
      <c r="Q109" s="56"/>
      <c r="R109" s="31">
        <f>COUNTIFS('DP1-17, 20-26 Client Data Entry'!CX:CX,Q109,'DP1-17, 20-26 Client Data Entry'!L:L,"=Yes")</f>
        <v>0</v>
      </c>
    </row>
    <row r="110" spans="2:18" x14ac:dyDescent="0.35">
      <c r="B110" s="493"/>
      <c r="C110" s="56" t="s">
        <v>475</v>
      </c>
      <c r="D110" s="84">
        <f t="shared" si="0"/>
        <v>0</v>
      </c>
      <c r="E110" s="201">
        <f>COUNTIFS('DP1-17, 20-26 Client Data Entry'!CA:CA,C150,'DP1-17, 20-26 Client Data Entry'!AG:AG,"=Yes")</f>
        <v>0</v>
      </c>
      <c r="F110" s="37">
        <f>COUNTIFS('DP1-17, 20-26 Client Data Entry'!CB:CB,C150,'DP1-17, 20-26 Client Data Entry'!AG:AG,"=Yes")</f>
        <v>0</v>
      </c>
      <c r="H110" s="492"/>
      <c r="I110" s="61" t="s">
        <v>499</v>
      </c>
      <c r="J110" s="271">
        <f>COUNTIFS('DP1-17, 20-26 Client Data Entry'!CR:CR,I110,'DP1-17, 20-26 Client Data Entry'!L:L,"=Yes")</f>
        <v>0</v>
      </c>
      <c r="L110" s="39"/>
      <c r="M110" s="56" t="s">
        <v>500</v>
      </c>
      <c r="N110" s="84">
        <f>COUNTIFS('DP1-17, 20-26 Client Data Entry'!CS:CS,M110,'DP1-17, 20-26 Client Data Entry'!L:L,"=Yes")</f>
        <v>0</v>
      </c>
      <c r="Q110" s="56"/>
      <c r="R110" s="31">
        <f>COUNTIFS('DP1-17, 20-26 Client Data Entry'!CX:CX,Q110,'DP1-17, 20-26 Client Data Entry'!L:L,"=Yes")</f>
        <v>0</v>
      </c>
    </row>
    <row r="111" spans="2:18" x14ac:dyDescent="0.35">
      <c r="B111" s="493"/>
      <c r="C111" s="56" t="s">
        <v>480</v>
      </c>
      <c r="D111" s="84">
        <f t="shared" si="0"/>
        <v>0</v>
      </c>
      <c r="E111" s="201">
        <f>COUNTIFS('DP1-17, 20-26 Client Data Entry'!CA:CA,#REF!,'DP1-17, 20-26 Client Data Entry'!AG:AG,"=Yes")</f>
        <v>0</v>
      </c>
      <c r="F111" s="37">
        <f>COUNTIFS('DP1-17, 20-26 Client Data Entry'!CB:CB,#REF!,'DP1-17, 20-26 Client Data Entry'!AG:AG,"=Yes")</f>
        <v>0</v>
      </c>
      <c r="H111" s="492"/>
      <c r="I111" s="61" t="s">
        <v>501</v>
      </c>
      <c r="J111" s="271">
        <f>COUNTIFS('DP1-17, 20-26 Client Data Entry'!CR:CR,I111,'DP1-17, 20-26 Client Data Entry'!L:L,"=Yes")</f>
        <v>0</v>
      </c>
      <c r="L111" s="39"/>
      <c r="M111" s="56" t="s">
        <v>502</v>
      </c>
      <c r="N111" s="84">
        <f>COUNTIFS('DP1-17, 20-26 Client Data Entry'!CS:CS,M111,'DP1-17, 20-26 Client Data Entry'!L:L,"=Yes")</f>
        <v>0</v>
      </c>
      <c r="Q111" s="56"/>
      <c r="R111" s="31">
        <f>COUNTIFS('DP1-17, 20-26 Client Data Entry'!CX:CX,Q111,'DP1-17, 20-26 Client Data Entry'!L:L,"=Yes")</f>
        <v>0</v>
      </c>
    </row>
    <row r="112" spans="2:18" x14ac:dyDescent="0.35">
      <c r="B112" s="493"/>
      <c r="C112" s="56" t="s">
        <v>483</v>
      </c>
      <c r="D112" s="84">
        <f t="shared" si="0"/>
        <v>0</v>
      </c>
      <c r="E112" s="201">
        <f>COUNTIFS('DP1-17, 20-26 Client Data Entry'!CA:CA,C151,'DP1-17, 20-26 Client Data Entry'!AG:AG,"=Yes")</f>
        <v>0</v>
      </c>
      <c r="F112" s="37">
        <f>COUNTIFS('DP1-17, 20-26 Client Data Entry'!CB:CB,C151,'DP1-17, 20-26 Client Data Entry'!AG:AG,"=Yes")</f>
        <v>0</v>
      </c>
      <c r="H112" s="40"/>
      <c r="I112" s="61" t="s">
        <v>503</v>
      </c>
      <c r="J112" s="271">
        <f>COUNTIFS('DP1-17, 20-26 Client Data Entry'!CR:CR,I112,'DP1-17, 20-26 Client Data Entry'!L:L,"=Yes")</f>
        <v>0</v>
      </c>
      <c r="L112" s="39"/>
      <c r="M112" s="56" t="s">
        <v>427</v>
      </c>
      <c r="N112" s="84">
        <f>COUNTIFS('DP1-17, 20-26 Client Data Entry'!CS:CS,M112,'DP1-17, 20-26 Client Data Entry'!L:L,"=Yes")</f>
        <v>0</v>
      </c>
      <c r="Q112" s="56"/>
      <c r="R112" s="31">
        <f>COUNTIFS('DP1-17, 20-26 Client Data Entry'!CX:CX,Q112,'DP1-17, 20-26 Client Data Entry'!L:L,"=Yes")</f>
        <v>0</v>
      </c>
    </row>
    <row r="113" spans="2:18" x14ac:dyDescent="0.35">
      <c r="B113" s="493"/>
      <c r="C113" s="56" t="s">
        <v>485</v>
      </c>
      <c r="D113" s="84">
        <f t="shared" si="0"/>
        <v>0</v>
      </c>
      <c r="E113" s="201">
        <f>COUNTIFS('DP1-17, 20-26 Client Data Entry'!CA:CA,C152,'DP1-17, 20-26 Client Data Entry'!AG:AG,"=Yes")</f>
        <v>0</v>
      </c>
      <c r="F113" s="37">
        <f>COUNTIFS('DP1-17, 20-26 Client Data Entry'!CB:CB,C152,'DP1-17, 20-26 Client Data Entry'!AG:AG,"=Yes")</f>
        <v>0</v>
      </c>
      <c r="H113" s="40"/>
      <c r="I113" s="61" t="s">
        <v>504</v>
      </c>
      <c r="J113" s="271">
        <f>COUNTIFS('DP1-17, 20-26 Client Data Entry'!CR:CR,I113,'DP1-17, 20-26 Client Data Entry'!L:L,"=Yes")</f>
        <v>0</v>
      </c>
      <c r="L113" s="39"/>
      <c r="M113" s="56" t="s">
        <v>429</v>
      </c>
      <c r="N113" s="84">
        <f>COUNTIFS('DP1-17, 20-26 Client Data Entry'!CS:CS,M113,'DP1-17, 20-26 Client Data Entry'!L:L,"=Yes")</f>
        <v>0</v>
      </c>
      <c r="Q113" s="56"/>
      <c r="R113" s="31">
        <f>COUNTIFS('DP1-17, 20-26 Client Data Entry'!CX:CX,Q113,'DP1-17, 20-26 Client Data Entry'!L:L,"=Yes")</f>
        <v>0</v>
      </c>
    </row>
    <row r="114" spans="2:18" x14ac:dyDescent="0.35">
      <c r="B114" s="493"/>
      <c r="C114" s="56" t="s">
        <v>488</v>
      </c>
      <c r="D114" s="84">
        <f t="shared" si="0"/>
        <v>0</v>
      </c>
      <c r="E114" s="201">
        <f>COUNTIFS('DP1-17, 20-26 Client Data Entry'!CA:CA,C153,'DP1-17, 20-26 Client Data Entry'!AG:AG,"=Yes")</f>
        <v>0</v>
      </c>
      <c r="F114" s="37">
        <f>COUNTIFS('DP1-17, 20-26 Client Data Entry'!CB:CB,C153,'DP1-17, 20-26 Client Data Entry'!AG:AG,"=Yes")</f>
        <v>0</v>
      </c>
      <c r="H114" s="40"/>
      <c r="I114" s="61" t="s">
        <v>505</v>
      </c>
      <c r="J114" s="271">
        <f>COUNTIFS('DP1-17, 20-26 Client Data Entry'!CR:CR,I114,'DP1-17, 20-26 Client Data Entry'!L:L,"=Yes")</f>
        <v>0</v>
      </c>
      <c r="L114" s="39"/>
      <c r="M114" s="56" t="s">
        <v>506</v>
      </c>
      <c r="N114" s="84">
        <f>COUNTIFS('DP1-17, 20-26 Client Data Entry'!CS:CS,M114,'DP1-17, 20-26 Client Data Entry'!L:L,"=Yes")</f>
        <v>0</v>
      </c>
      <c r="Q114" s="56"/>
      <c r="R114" s="31">
        <f>COUNTIFS('DP1-17, 20-26 Client Data Entry'!CX:CX,Q114,'DP1-17, 20-26 Client Data Entry'!L:L,"=Yes")</f>
        <v>0</v>
      </c>
    </row>
    <row r="115" spans="2:18" x14ac:dyDescent="0.35">
      <c r="B115" s="493"/>
      <c r="C115" s="56" t="s">
        <v>490</v>
      </c>
      <c r="D115" s="84">
        <f t="shared" si="0"/>
        <v>0</v>
      </c>
      <c r="E115" s="201">
        <f>COUNTIFS('DP1-17, 20-26 Client Data Entry'!CA:CA,C154,'DP1-17, 20-26 Client Data Entry'!AG:AG,"=Yes")</f>
        <v>0</v>
      </c>
      <c r="F115" s="37">
        <f>COUNTIFS('DP1-17, 20-26 Client Data Entry'!CB:CB,C154,'DP1-17, 20-26 Client Data Entry'!AG:AG,"=Yes")</f>
        <v>0</v>
      </c>
      <c r="H115" s="40"/>
      <c r="I115" s="61" t="s">
        <v>507</v>
      </c>
      <c r="J115" s="271">
        <f>COUNTIFS('DP1-17, 20-26 Client Data Entry'!CR:CR,I115,'DP1-17, 20-26 Client Data Entry'!L:L,"=Yes")</f>
        <v>0</v>
      </c>
      <c r="L115" s="39"/>
      <c r="M115" s="56" t="s">
        <v>434</v>
      </c>
      <c r="N115" s="84">
        <f>COUNTIFS('DP1-17, 20-26 Client Data Entry'!CS:CS,M115,'DP1-17, 20-26 Client Data Entry'!L:L,"=Yes")</f>
        <v>0</v>
      </c>
      <c r="Q115" s="56"/>
      <c r="R115" s="31">
        <f>COUNTIFS('DP1-17, 20-26 Client Data Entry'!CX:CX,Q115,'DP1-17, 20-26 Client Data Entry'!L:L,"=Yes")</f>
        <v>0</v>
      </c>
    </row>
    <row r="116" spans="2:18" x14ac:dyDescent="0.35">
      <c r="B116" s="493"/>
      <c r="C116" s="56" t="s">
        <v>492</v>
      </c>
      <c r="D116" s="84">
        <f t="shared" si="0"/>
        <v>0</v>
      </c>
      <c r="E116" s="201">
        <f>COUNTIFS('DP1-17, 20-26 Client Data Entry'!CA:CA,C155,'DP1-17, 20-26 Client Data Entry'!AG:AG,"=Yes")</f>
        <v>0</v>
      </c>
      <c r="F116" s="37">
        <f>COUNTIFS('DP1-17, 20-26 Client Data Entry'!CB:CB,C155,'DP1-17, 20-26 Client Data Entry'!AG:AG,"=Yes")</f>
        <v>0</v>
      </c>
      <c r="H116" s="40"/>
      <c r="I116" s="61" t="s">
        <v>508</v>
      </c>
      <c r="J116" s="271">
        <f>COUNTIFS('DP1-17, 20-26 Client Data Entry'!CR:CR,I116,'DP1-17, 20-26 Client Data Entry'!L:L,"=Yes")</f>
        <v>0</v>
      </c>
      <c r="L116" s="39"/>
      <c r="M116" s="56" t="s">
        <v>509</v>
      </c>
      <c r="N116" s="84">
        <f>COUNTIFS('DP1-17, 20-26 Client Data Entry'!CS:CS,M116,'DP1-17, 20-26 Client Data Entry'!L:L,"=Yes")</f>
        <v>0</v>
      </c>
      <c r="Q116" s="56"/>
      <c r="R116" s="31">
        <f>COUNTIFS('DP1-17, 20-26 Client Data Entry'!CX:CX,Q116,'DP1-17, 20-26 Client Data Entry'!L:L,"=Yes")</f>
        <v>0</v>
      </c>
    </row>
    <row r="117" spans="2:18" x14ac:dyDescent="0.35">
      <c r="B117" s="40"/>
      <c r="C117" s="56" t="s">
        <v>494</v>
      </c>
      <c r="D117" s="84">
        <f t="shared" si="0"/>
        <v>0</v>
      </c>
      <c r="E117" s="201">
        <f>COUNTIFS('DP1-17, 20-26 Client Data Entry'!CA:CA,C156,'DP1-17, 20-26 Client Data Entry'!AG:AG,"=Yes")</f>
        <v>0</v>
      </c>
      <c r="F117" s="37">
        <f>COUNTIFS('DP1-17, 20-26 Client Data Entry'!CB:CB,C156,'DP1-17, 20-26 Client Data Entry'!AG:AG,"=Yes")</f>
        <v>0</v>
      </c>
      <c r="H117" s="40"/>
      <c r="I117" s="61" t="s">
        <v>510</v>
      </c>
      <c r="J117" s="271">
        <f>COUNTIFS('DP1-17, 20-26 Client Data Entry'!CR:CR,I117,'DP1-17, 20-26 Client Data Entry'!L:L,"=Yes")</f>
        <v>0</v>
      </c>
      <c r="L117" s="39"/>
      <c r="M117" s="56" t="s">
        <v>438</v>
      </c>
      <c r="N117" s="84">
        <f>COUNTIFS('DP1-17, 20-26 Client Data Entry'!CS:CS,M117,'DP1-17, 20-26 Client Data Entry'!L:L,"=Yes")</f>
        <v>0</v>
      </c>
      <c r="Q117" s="56"/>
      <c r="R117" s="31">
        <f>COUNTIFS('DP1-17, 20-26 Client Data Entry'!CX:CX,Q117,'DP1-17, 20-26 Client Data Entry'!L:L,"=Yes")</f>
        <v>0</v>
      </c>
    </row>
    <row r="118" spans="2:18" x14ac:dyDescent="0.35">
      <c r="B118" s="40"/>
      <c r="C118" s="56" t="s">
        <v>496</v>
      </c>
      <c r="D118" s="84">
        <f t="shared" si="0"/>
        <v>0</v>
      </c>
      <c r="E118" s="201">
        <f>COUNTIFS('DP1-17, 20-26 Client Data Entry'!CA:CA,C157,'DP1-17, 20-26 Client Data Entry'!AG:AG,"=Yes")</f>
        <v>0</v>
      </c>
      <c r="F118" s="37">
        <f>COUNTIFS('DP1-17, 20-26 Client Data Entry'!CB:CB,C157,'DP1-17, 20-26 Client Data Entry'!AG:AG,"=Yes")</f>
        <v>0</v>
      </c>
      <c r="H118" s="40"/>
      <c r="I118" s="61" t="s">
        <v>511</v>
      </c>
      <c r="J118" s="271">
        <f>COUNTIFS('DP1-17, 20-26 Client Data Entry'!CR:CR,I118,'DP1-17, 20-26 Client Data Entry'!L:L,"=Yes")</f>
        <v>0</v>
      </c>
      <c r="L118" s="39"/>
      <c r="M118" s="56" t="s">
        <v>440</v>
      </c>
      <c r="N118" s="84">
        <f>COUNTIFS('DP1-17, 20-26 Client Data Entry'!CS:CS,M118,'DP1-17, 20-26 Client Data Entry'!L:L,"=Yes")</f>
        <v>0</v>
      </c>
      <c r="Q118" s="56"/>
      <c r="R118" s="31">
        <f>COUNTIFS('DP1-17, 20-26 Client Data Entry'!CX:CX,Q118,'DP1-17, 20-26 Client Data Entry'!L:L,"=Yes")</f>
        <v>0</v>
      </c>
    </row>
    <row r="119" spans="2:18" x14ac:dyDescent="0.35">
      <c r="B119" s="40"/>
      <c r="C119" s="56" t="s">
        <v>497</v>
      </c>
      <c r="D119" s="84">
        <f t="shared" si="0"/>
        <v>0</v>
      </c>
      <c r="E119" s="201">
        <f>COUNTIFS('DP1-17, 20-26 Client Data Entry'!CA:CA,C158,'DP1-17, 20-26 Client Data Entry'!AG:AG,"=Yes")</f>
        <v>0</v>
      </c>
      <c r="F119" s="37">
        <f>COUNTIFS('DP1-17, 20-26 Client Data Entry'!CB:CB,C158,'DP1-17, 20-26 Client Data Entry'!AG:AG,"=Yes")</f>
        <v>0</v>
      </c>
      <c r="H119" s="40"/>
      <c r="I119" s="61" t="s">
        <v>512</v>
      </c>
      <c r="J119" s="271">
        <f>COUNTIFS('DP1-17, 20-26 Client Data Entry'!CR:CR,I119,'DP1-17, 20-26 Client Data Entry'!L:L,"=Yes")</f>
        <v>0</v>
      </c>
      <c r="L119" s="39"/>
      <c r="M119" s="56" t="s">
        <v>442</v>
      </c>
      <c r="N119" s="84">
        <f>COUNTIFS('DP1-17, 20-26 Client Data Entry'!CS:CS,M119,'DP1-17, 20-26 Client Data Entry'!L:L,"=Yes")</f>
        <v>0</v>
      </c>
      <c r="Q119" s="56"/>
      <c r="R119" s="31">
        <f>COUNTIFS('DP1-17, 20-26 Client Data Entry'!CX:CX,Q119,'DP1-17, 20-26 Client Data Entry'!L:L,"=Yes")</f>
        <v>0</v>
      </c>
    </row>
    <row r="120" spans="2:18" x14ac:dyDescent="0.35">
      <c r="B120" s="40"/>
      <c r="C120" s="56" t="s">
        <v>499</v>
      </c>
      <c r="D120" s="84">
        <f t="shared" si="0"/>
        <v>0</v>
      </c>
      <c r="E120" s="201">
        <f>COUNTIFS('DP1-17, 20-26 Client Data Entry'!CA:CA,C159,'DP1-17, 20-26 Client Data Entry'!AG:AG,"=Yes")</f>
        <v>0</v>
      </c>
      <c r="F120" s="37">
        <f>COUNTIFS('DP1-17, 20-26 Client Data Entry'!CB:CB,C159,'DP1-17, 20-26 Client Data Entry'!AG:AG,"=Yes")</f>
        <v>0</v>
      </c>
      <c r="H120" s="40"/>
      <c r="I120" s="61" t="s">
        <v>513</v>
      </c>
      <c r="J120" s="271">
        <f>COUNTIFS('DP1-17, 20-26 Client Data Entry'!CR:CR,I120,'DP1-17, 20-26 Client Data Entry'!L:L,"=Yes")</f>
        <v>0</v>
      </c>
      <c r="L120" s="39"/>
      <c r="M120" s="56" t="s">
        <v>514</v>
      </c>
      <c r="N120" s="84">
        <f>COUNTIFS('DP1-17, 20-26 Client Data Entry'!CS:CS,M120,'DP1-17, 20-26 Client Data Entry'!L:L,"=Yes")</f>
        <v>0</v>
      </c>
      <c r="Q120" s="56"/>
      <c r="R120" s="31">
        <f>COUNTIFS('DP1-17, 20-26 Client Data Entry'!CX:CX,Q120,'DP1-17, 20-26 Client Data Entry'!L:L,"=Yes")</f>
        <v>0</v>
      </c>
    </row>
    <row r="121" spans="2:18" x14ac:dyDescent="0.35">
      <c r="B121" s="40"/>
      <c r="C121" s="56" t="s">
        <v>501</v>
      </c>
      <c r="D121" s="84">
        <f t="shared" si="0"/>
        <v>0</v>
      </c>
      <c r="E121" s="201">
        <f>COUNTIFS('DP1-17, 20-26 Client Data Entry'!CA:CA,C160,'DP1-17, 20-26 Client Data Entry'!AG:AG,"=Yes")</f>
        <v>0</v>
      </c>
      <c r="F121" s="37">
        <f>COUNTIFS('DP1-17, 20-26 Client Data Entry'!CB:CB,C160,'DP1-17, 20-26 Client Data Entry'!AG:AG,"=Yes")</f>
        <v>0</v>
      </c>
      <c r="H121" s="492" t="s">
        <v>479</v>
      </c>
      <c r="I121" s="61" t="s">
        <v>515</v>
      </c>
      <c r="J121" s="271">
        <f>COUNTIFS('DP1-17, 20-26 Client Data Entry'!CR:CR,I121,'DP1-17, 20-26 Client Data Entry'!L:L,"=Yes")</f>
        <v>0</v>
      </c>
      <c r="L121" s="39"/>
      <c r="M121" s="56" t="s">
        <v>516</v>
      </c>
      <c r="N121" s="84">
        <f>COUNTIFS('DP1-17, 20-26 Client Data Entry'!CS:CS,M121,'DP1-17, 20-26 Client Data Entry'!L:L,"=Yes")</f>
        <v>0</v>
      </c>
      <c r="Q121" s="56"/>
      <c r="R121" s="31">
        <f>COUNTIFS('DP1-17, 20-26 Client Data Entry'!CX:CX,Q121,'DP1-17, 20-26 Client Data Entry'!L:L,"=Yes")</f>
        <v>0</v>
      </c>
    </row>
    <row r="122" spans="2:18" x14ac:dyDescent="0.35">
      <c r="B122" s="40"/>
      <c r="C122" s="56" t="s">
        <v>503</v>
      </c>
      <c r="D122" s="84">
        <f t="shared" si="0"/>
        <v>0</v>
      </c>
      <c r="E122" s="201">
        <f>COUNTIFS('DP1-17, 20-26 Client Data Entry'!CA:CA,C161,'DP1-17, 20-26 Client Data Entry'!AG:AG,"=Yes")</f>
        <v>0</v>
      </c>
      <c r="F122" s="37">
        <f>COUNTIFS('DP1-17, 20-26 Client Data Entry'!CB:CB,C161,'DP1-17, 20-26 Client Data Entry'!AG:AG,"=Yes")</f>
        <v>0</v>
      </c>
      <c r="H122" s="492"/>
      <c r="I122" s="61" t="s">
        <v>517</v>
      </c>
      <c r="J122" s="271">
        <f>COUNTIFS('DP1-17, 20-26 Client Data Entry'!CR:CR,I122,'DP1-17, 20-26 Client Data Entry'!L:L,"=Yes")</f>
        <v>0</v>
      </c>
      <c r="L122" s="492" t="s">
        <v>230</v>
      </c>
      <c r="M122" s="56" t="s">
        <v>446</v>
      </c>
      <c r="N122" s="84">
        <f>COUNTIFS('DP1-17, 20-26 Client Data Entry'!CS:CS,M122,'DP1-17, 20-26 Client Data Entry'!L:L,"=Yes")</f>
        <v>0</v>
      </c>
      <c r="Q122" s="56"/>
      <c r="R122" s="31">
        <f>COUNTIFS('DP1-17, 20-26 Client Data Entry'!CX:CX,Q122,'DP1-17, 20-26 Client Data Entry'!L:L,"=Yes")</f>
        <v>0</v>
      </c>
    </row>
    <row r="123" spans="2:18" ht="15" thickBot="1" x14ac:dyDescent="0.4">
      <c r="B123" s="40"/>
      <c r="C123" s="56" t="s">
        <v>504</v>
      </c>
      <c r="D123" s="84">
        <f t="shared" si="0"/>
        <v>0</v>
      </c>
      <c r="E123" s="201">
        <f>COUNTIFS('DP1-17, 20-26 Client Data Entry'!CA:CA,C162,'DP1-17, 20-26 Client Data Entry'!AG:AG,"=Yes")</f>
        <v>0</v>
      </c>
      <c r="F123" s="37">
        <f>COUNTIFS('DP1-17, 20-26 Client Data Entry'!CB:CB,C162,'DP1-17, 20-26 Client Data Entry'!AG:AG,"=Yes")</f>
        <v>0</v>
      </c>
      <c r="H123" s="492"/>
      <c r="I123" s="61" t="s">
        <v>518</v>
      </c>
      <c r="J123" s="271">
        <f>COUNTIFS('DP1-17, 20-26 Client Data Entry'!CR:CR,I123,'DP1-17, 20-26 Client Data Entry'!L:L,"=Yes")</f>
        <v>0</v>
      </c>
      <c r="L123" s="492"/>
      <c r="M123" s="56" t="s">
        <v>519</v>
      </c>
      <c r="N123" s="84">
        <f>COUNTIFS('DP1-17, 20-26 Client Data Entry'!CS:CS,M123,'DP1-17, 20-26 Client Data Entry'!L:L,"=Yes")</f>
        <v>0</v>
      </c>
      <c r="Q123" s="57"/>
      <c r="R123" s="32">
        <f>COUNTIFS('DP1-17, 20-26 Client Data Entry'!CX:CX,Q123,'DP1-17, 20-26 Client Data Entry'!L:L,"=Yes")</f>
        <v>0</v>
      </c>
    </row>
    <row r="124" spans="2:18" ht="15" thickBot="1" x14ac:dyDescent="0.4">
      <c r="B124" s="40"/>
      <c r="C124" s="56" t="s">
        <v>505</v>
      </c>
      <c r="D124" s="84">
        <f t="shared" si="0"/>
        <v>0</v>
      </c>
      <c r="E124" s="201">
        <f>COUNTIFS('DP1-17, 20-26 Client Data Entry'!CA:CA,C163,'DP1-17, 20-26 Client Data Entry'!AG:AG,"=Yes")</f>
        <v>0</v>
      </c>
      <c r="F124" s="37">
        <f>COUNTIFS('DP1-17, 20-26 Client Data Entry'!CB:CB,C163,'DP1-17, 20-26 Client Data Entry'!AG:AG,"=Yes")</f>
        <v>0</v>
      </c>
      <c r="H124" s="492"/>
      <c r="I124" s="61" t="s">
        <v>520</v>
      </c>
      <c r="J124" s="271">
        <f>COUNTIFS('DP1-17, 20-26 Client Data Entry'!CR:CR,I124,'DP1-17, 20-26 Client Data Entry'!L:L,"=Yes")</f>
        <v>0</v>
      </c>
      <c r="L124" s="492"/>
      <c r="M124" s="56" t="s">
        <v>521</v>
      </c>
      <c r="N124" s="84">
        <f>COUNTIFS('DP1-17, 20-26 Client Data Entry'!CS:CS,M124,'DP1-17, 20-26 Client Data Entry'!L:L,"=Yes")</f>
        <v>0</v>
      </c>
    </row>
    <row r="125" spans="2:18" ht="15" thickBot="1" x14ac:dyDescent="0.4">
      <c r="B125" s="40"/>
      <c r="C125" s="56" t="s">
        <v>507</v>
      </c>
      <c r="D125" s="84">
        <f t="shared" si="0"/>
        <v>0</v>
      </c>
      <c r="E125" s="201">
        <f>COUNTIFS('DP1-17, 20-26 Client Data Entry'!CA:CA,C164,'DP1-17, 20-26 Client Data Entry'!AG:AG,"=Yes")</f>
        <v>0</v>
      </c>
      <c r="F125" s="37">
        <f>COUNTIFS('DP1-17, 20-26 Client Data Entry'!CB:CB,C164,'DP1-17, 20-26 Client Data Entry'!AG:AG,"=Yes")</f>
        <v>0</v>
      </c>
      <c r="H125" s="492"/>
      <c r="I125" s="61" t="s">
        <v>522</v>
      </c>
      <c r="J125" s="271">
        <f>COUNTIFS('DP1-17, 20-26 Client Data Entry'!CR:CR,I125,'DP1-17, 20-26 Client Data Entry'!L:L,"=Yes")</f>
        <v>0</v>
      </c>
      <c r="L125" s="492"/>
      <c r="M125" s="56" t="s">
        <v>453</v>
      </c>
      <c r="N125" s="84">
        <f>COUNTIFS('DP1-17, 20-26 Client Data Entry'!CS:CS,M125,'DP1-17, 20-26 Client Data Entry'!L:L,"=Yes")</f>
        <v>0</v>
      </c>
      <c r="Q125" s="134" t="s">
        <v>523</v>
      </c>
      <c r="R125" s="130" t="s">
        <v>229</v>
      </c>
    </row>
    <row r="126" spans="2:18" x14ac:dyDescent="0.35">
      <c r="B126" s="493" t="s">
        <v>487</v>
      </c>
      <c r="C126" s="56" t="s">
        <v>508</v>
      </c>
      <c r="D126" s="84">
        <f t="shared" si="0"/>
        <v>0</v>
      </c>
      <c r="E126" s="201">
        <f>COUNTIFS('DP1-17, 20-26 Client Data Entry'!CA:CA,C165,'DP1-17, 20-26 Client Data Entry'!AG:AG,"=Yes")</f>
        <v>0</v>
      </c>
      <c r="F126" s="37">
        <f>COUNTIFS('DP1-17, 20-26 Client Data Entry'!CB:CB,C165,'DP1-17, 20-26 Client Data Entry'!AG:AG,"=Yes")</f>
        <v>0</v>
      </c>
      <c r="H126" s="492"/>
      <c r="I126" s="61" t="s">
        <v>524</v>
      </c>
      <c r="J126" s="271">
        <f>COUNTIFS('DP1-17, 20-26 Client Data Entry'!CR:CR,I126,'DP1-17, 20-26 Client Data Entry'!L:L,"=Yes")</f>
        <v>0</v>
      </c>
      <c r="L126" s="492"/>
      <c r="M126" s="56" t="s">
        <v>458</v>
      </c>
      <c r="N126" s="84">
        <f>COUNTIFS('DP1-17, 20-26 Client Data Entry'!CS:CS,M126,'DP1-17, 20-26 Client Data Entry'!L:L,"=Yes")</f>
        <v>0</v>
      </c>
      <c r="Q126" s="55" t="s">
        <v>162</v>
      </c>
      <c r="R126" s="92">
        <f>COUNTIFS('DP1-17, 20-26 Client Data Entry'!DQ:DQ,"Yes",'DP1-17, 20-26 Client Data Entry'!L:L,"=Yes")</f>
        <v>0</v>
      </c>
    </row>
    <row r="127" spans="2:18" x14ac:dyDescent="0.35">
      <c r="B127" s="493"/>
      <c r="C127" s="56" t="s">
        <v>510</v>
      </c>
      <c r="D127" s="84">
        <f t="shared" si="0"/>
        <v>0</v>
      </c>
      <c r="E127" s="201">
        <f>COUNTIFS('DP1-17, 20-26 Client Data Entry'!CA:CA,C166,'DP1-17, 20-26 Client Data Entry'!AG:AG,"=Yes")</f>
        <v>0</v>
      </c>
      <c r="F127" s="37">
        <f>COUNTIFS('DP1-17, 20-26 Client Data Entry'!CB:CB,C166,'DP1-17, 20-26 Client Data Entry'!AG:AG,"=Yes")</f>
        <v>0</v>
      </c>
      <c r="H127" s="492"/>
      <c r="I127" s="61" t="s">
        <v>525</v>
      </c>
      <c r="J127" s="271">
        <f>COUNTIFS('DP1-17, 20-26 Client Data Entry'!CR:CR,I127,'DP1-17, 20-26 Client Data Entry'!L:L,"=Yes")</f>
        <v>0</v>
      </c>
      <c r="L127" s="492"/>
      <c r="M127" s="56" t="s">
        <v>526</v>
      </c>
      <c r="N127" s="84">
        <f>COUNTIFS('DP1-17, 20-26 Client Data Entry'!CS:CS,M127,'DP1-17, 20-26 Client Data Entry'!L:L,"=Yes")</f>
        <v>0</v>
      </c>
      <c r="Q127" s="56" t="s">
        <v>163</v>
      </c>
      <c r="R127" s="89">
        <f>COUNTIFS('DP1-17, 20-26 Client Data Entry'!DR:DR,"Yes",'DP1-17, 20-26 Client Data Entry'!L:L,"=Yes")</f>
        <v>0</v>
      </c>
    </row>
    <row r="128" spans="2:18" x14ac:dyDescent="0.35">
      <c r="B128" s="493"/>
      <c r="C128" s="56" t="s">
        <v>511</v>
      </c>
      <c r="D128" s="84">
        <f t="shared" si="0"/>
        <v>0</v>
      </c>
      <c r="E128" s="201">
        <f>COUNTIFS('DP1-17, 20-26 Client Data Entry'!CA:CA,C167,'DP1-17, 20-26 Client Data Entry'!AG:AG,"=Yes")</f>
        <v>0</v>
      </c>
      <c r="F128" s="37">
        <f>COUNTIFS('DP1-17, 20-26 Client Data Entry'!CB:CB,C167,'DP1-17, 20-26 Client Data Entry'!AG:AG,"=Yes")</f>
        <v>0</v>
      </c>
      <c r="H128" s="492"/>
      <c r="I128" s="61" t="s">
        <v>527</v>
      </c>
      <c r="J128" s="271">
        <f>COUNTIFS('DP1-17, 20-26 Client Data Entry'!CR:CR,I128,'DP1-17, 20-26 Client Data Entry'!L:L,"=Yes")</f>
        <v>0</v>
      </c>
      <c r="L128" s="492"/>
      <c r="M128" s="56" t="s">
        <v>464</v>
      </c>
      <c r="N128" s="84">
        <f>COUNTIFS('DP1-17, 20-26 Client Data Entry'!CS:CS,M128,'DP1-17, 20-26 Client Data Entry'!L:L,"=Yes")</f>
        <v>0</v>
      </c>
      <c r="Q128" s="56" t="s">
        <v>237</v>
      </c>
      <c r="R128" s="89">
        <f>COUNTIFS('DP1-17, 20-26 Client Data Entry'!DS:DS,"Yes",'DP1-17, 20-26 Client Data Entry'!L:L,"=Yes")</f>
        <v>0</v>
      </c>
    </row>
    <row r="129" spans="2:18" x14ac:dyDescent="0.35">
      <c r="B129" s="493"/>
      <c r="C129" s="56" t="s">
        <v>512</v>
      </c>
      <c r="D129" s="84">
        <f t="shared" si="0"/>
        <v>0</v>
      </c>
      <c r="E129" s="201">
        <f>COUNTIFS('DP1-17, 20-26 Client Data Entry'!CA:CA,C168,'DP1-17, 20-26 Client Data Entry'!AG:AG,"=Yes")</f>
        <v>0</v>
      </c>
      <c r="F129" s="37">
        <f>COUNTIFS('DP1-17, 20-26 Client Data Entry'!CB:CB,C168,'DP1-17, 20-26 Client Data Entry'!AG:AG,"=Yes")</f>
        <v>0</v>
      </c>
      <c r="H129" s="492"/>
      <c r="I129" s="61" t="s">
        <v>528</v>
      </c>
      <c r="J129" s="271">
        <f>COUNTIFS('DP1-17, 20-26 Client Data Entry'!CR:CR,I129,'DP1-17, 20-26 Client Data Entry'!L:L,"=Yes")</f>
        <v>0</v>
      </c>
      <c r="L129" s="492"/>
      <c r="M129" s="56" t="s">
        <v>529</v>
      </c>
      <c r="N129" s="84">
        <f>COUNTIFS('DP1-17, 20-26 Client Data Entry'!CS:CS,M129,'DP1-17, 20-26 Client Data Entry'!L:L,"=Yes")</f>
        <v>0</v>
      </c>
      <c r="Q129" s="56" t="s">
        <v>165</v>
      </c>
      <c r="R129" s="89">
        <f>COUNTIFS('DP1-17, 20-26 Client Data Entry'!DT:DT,"Yes",'DP1-17, 20-26 Client Data Entry'!L:L,"=Yes")</f>
        <v>0</v>
      </c>
    </row>
    <row r="130" spans="2:18" x14ac:dyDescent="0.35">
      <c r="B130" s="493"/>
      <c r="C130" s="56" t="s">
        <v>513</v>
      </c>
      <c r="D130" s="84">
        <f t="shared" si="0"/>
        <v>0</v>
      </c>
      <c r="E130" s="201">
        <f>COUNTIFS('DP1-17, 20-26 Client Data Entry'!CA:CA,C169,'DP1-17, 20-26 Client Data Entry'!AG:AG,"=Yes")</f>
        <v>0</v>
      </c>
      <c r="F130" s="37">
        <f>COUNTIFS('DP1-17, 20-26 Client Data Entry'!CB:CB,C169,'DP1-17, 20-26 Client Data Entry'!AG:AG,"=Yes")</f>
        <v>0</v>
      </c>
      <c r="H130" s="492"/>
      <c r="I130" s="61" t="s">
        <v>530</v>
      </c>
      <c r="J130" s="271">
        <f>COUNTIFS('DP1-17, 20-26 Client Data Entry'!CR:CR,I130,'DP1-17, 20-26 Client Data Entry'!L:L,"=Yes")</f>
        <v>0</v>
      </c>
      <c r="L130" s="492"/>
      <c r="M130" s="56" t="s">
        <v>473</v>
      </c>
      <c r="N130" s="84">
        <f>COUNTIFS('DP1-17, 20-26 Client Data Entry'!CS:CS,M130,'DP1-17, 20-26 Client Data Entry'!L:L,"=Yes")</f>
        <v>0</v>
      </c>
      <c r="Q130" s="56" t="s">
        <v>531</v>
      </c>
      <c r="R130" s="89">
        <f>COUNTIFS('DP1-17, 20-26 Client Data Entry'!DU:DU,"Yes",'DP1-17, 20-26 Client Data Entry'!L:L,"=Yes")</f>
        <v>0</v>
      </c>
    </row>
    <row r="131" spans="2:18" ht="15" thickBot="1" x14ac:dyDescent="0.4">
      <c r="B131" s="493"/>
      <c r="C131" s="56" t="s">
        <v>515</v>
      </c>
      <c r="D131" s="84">
        <f t="shared" si="0"/>
        <v>0</v>
      </c>
      <c r="E131" s="201">
        <f>COUNTIFS('DP1-17, 20-26 Client Data Entry'!CA:CA,C170,'DP1-17, 20-26 Client Data Entry'!AG:AG,"=Yes")</f>
        <v>0</v>
      </c>
      <c r="F131" s="37">
        <f>COUNTIFS('DP1-17, 20-26 Client Data Entry'!CB:CB,C170,'DP1-17, 20-26 Client Data Entry'!AG:AG,"=Yes")</f>
        <v>0</v>
      </c>
      <c r="H131" s="492"/>
      <c r="I131" s="61" t="s">
        <v>532</v>
      </c>
      <c r="J131" s="271">
        <f>COUNTIFS('DP1-17, 20-26 Client Data Entry'!CR:CR,I131,'DP1-17, 20-26 Client Data Entry'!L:L,"=Yes")</f>
        <v>0</v>
      </c>
      <c r="L131" s="492"/>
      <c r="M131" s="56" t="s">
        <v>477</v>
      </c>
      <c r="N131" s="84">
        <f>COUNTIFS('DP1-17, 20-26 Client Data Entry'!CS:CS,M131,'DP1-17, 20-26 Client Data Entry'!L:L,"=Yes")</f>
        <v>0</v>
      </c>
      <c r="Q131" s="57" t="s">
        <v>246</v>
      </c>
      <c r="R131" s="90">
        <f>COUNTIFS('DP1-17, 20-26 Client Data Entry'!DV:DV,"Yes",'DP1-17, 20-26 Client Data Entry'!L:L,"=Yes")</f>
        <v>0</v>
      </c>
    </row>
    <row r="132" spans="2:18" ht="15" thickBot="1" x14ac:dyDescent="0.4">
      <c r="B132" s="493"/>
      <c r="C132" s="56" t="s">
        <v>517</v>
      </c>
      <c r="D132" s="84">
        <f t="shared" si="0"/>
        <v>0</v>
      </c>
      <c r="E132" s="201">
        <f>COUNTIFS('DP1-17, 20-26 Client Data Entry'!CA:CA,C171,'DP1-17, 20-26 Client Data Entry'!AG:AG,"=Yes")</f>
        <v>0</v>
      </c>
      <c r="F132" s="37">
        <f>COUNTIFS('DP1-17, 20-26 Client Data Entry'!CB:CB,C171,'DP1-17, 20-26 Client Data Entry'!AG:AG,"=Yes")</f>
        <v>0</v>
      </c>
      <c r="H132" s="40"/>
      <c r="I132" s="61" t="s">
        <v>533</v>
      </c>
      <c r="J132" s="271">
        <f>COUNTIFS('DP1-17, 20-26 Client Data Entry'!CR:CR,I132,'DP1-17, 20-26 Client Data Entry'!L:L,"=Yes")</f>
        <v>0</v>
      </c>
      <c r="L132" s="492"/>
      <c r="M132" s="63" t="s">
        <v>534</v>
      </c>
      <c r="N132" s="84">
        <f>COUNTIFS('DP1-17, 20-26 Client Data Entry'!CS:CS,M132,'DP1-17, 20-26 Client Data Entry'!L:L,"=Yes")</f>
        <v>0</v>
      </c>
      <c r="R132" s="48"/>
    </row>
    <row r="133" spans="2:18" ht="15" thickBot="1" x14ac:dyDescent="0.4">
      <c r="B133" s="493"/>
      <c r="C133" s="56" t="s">
        <v>518</v>
      </c>
      <c r="D133" s="84">
        <f t="shared" si="0"/>
        <v>0</v>
      </c>
      <c r="E133" s="201">
        <f>COUNTIFS('DP1-17, 20-26 Client Data Entry'!CA:CA,C172,'DP1-17, 20-26 Client Data Entry'!AG:AG,"=Yes")</f>
        <v>0</v>
      </c>
      <c r="F133" s="37">
        <f>COUNTIFS('DP1-17, 20-26 Client Data Entry'!CB:CB,C172,'DP1-17, 20-26 Client Data Entry'!AG:AG,"=Yes")</f>
        <v>0</v>
      </c>
      <c r="H133" s="40"/>
      <c r="I133" s="61" t="s">
        <v>535</v>
      </c>
      <c r="J133" s="271">
        <f>COUNTIFS('DP1-17, 20-26 Client Data Entry'!CR:CR,I133,'DP1-17, 20-26 Client Data Entry'!L:L,"=Yes")</f>
        <v>0</v>
      </c>
      <c r="L133" s="39"/>
      <c r="M133" s="63" t="s">
        <v>183</v>
      </c>
      <c r="N133" s="84">
        <f>COUNTIFS('DP1-17, 20-26 Client Data Entry'!CS:CS,M133,'DP1-17, 20-26 Client Data Entry'!L:L,"=Yes")</f>
        <v>0</v>
      </c>
      <c r="Q133" s="134" t="s">
        <v>536</v>
      </c>
      <c r="R133" s="130" t="s">
        <v>229</v>
      </c>
    </row>
    <row r="134" spans="2:18" ht="15" thickBot="1" x14ac:dyDescent="0.4">
      <c r="B134" s="493"/>
      <c r="C134" s="56" t="s">
        <v>520</v>
      </c>
      <c r="D134" s="84">
        <f t="shared" si="0"/>
        <v>0</v>
      </c>
      <c r="E134" s="201">
        <f>COUNTIFS('DP1-17, 20-26 Client Data Entry'!CA:CA,C173,'DP1-17, 20-26 Client Data Entry'!AG:AG,"=Yes")</f>
        <v>0</v>
      </c>
      <c r="F134" s="37">
        <f>COUNTIFS('DP1-17, 20-26 Client Data Entry'!CB:CB,C173,'DP1-17, 20-26 Client Data Entry'!AG:AG,"=Yes")</f>
        <v>0</v>
      </c>
      <c r="H134" s="40"/>
      <c r="I134" s="61" t="s">
        <v>537</v>
      </c>
      <c r="J134" s="271">
        <f>COUNTIFS('DP1-17, 20-26 Client Data Entry'!CR:CR,I134,'DP1-17, 20-26 Client Data Entry'!L:L,"=Yes")</f>
        <v>0</v>
      </c>
      <c r="L134" s="39"/>
      <c r="M134" s="57" t="s">
        <v>449</v>
      </c>
      <c r="N134" s="85">
        <f>COUNTIFS('DP1-17, 20-26 Client Data Entry'!CS:CS,M134,'DP1-17, 20-26 Client Data Entry'!L:L,"=Yes")</f>
        <v>0</v>
      </c>
      <c r="P134" s="40"/>
      <c r="Q134" s="55" t="s">
        <v>207</v>
      </c>
      <c r="R134" s="92">
        <f>SUMIF('DP 18 Training Data Entry'!R:R,"Yes",'DP 18 Training Data Entry'!E:E)</f>
        <v>0</v>
      </c>
    </row>
    <row r="135" spans="2:18" ht="15" thickBot="1" x14ac:dyDescent="0.4">
      <c r="B135" s="493"/>
      <c r="C135" s="56" t="s">
        <v>522</v>
      </c>
      <c r="D135" s="84">
        <f t="shared" ref="D135:D150" si="1">E95+F95</f>
        <v>0</v>
      </c>
      <c r="E135" s="201">
        <f>COUNTIFS('DP1-17, 20-26 Client Data Entry'!CA:CA,C174,'DP1-17, 20-26 Client Data Entry'!AG:AG,"=Yes")</f>
        <v>0</v>
      </c>
      <c r="F135" s="37">
        <f>COUNTIFS('DP1-17, 20-26 Client Data Entry'!CB:CB,C174,'DP1-17, 20-26 Client Data Entry'!AG:AG,"=Yes")</f>
        <v>0</v>
      </c>
      <c r="H135" s="40"/>
      <c r="I135" s="61" t="s">
        <v>538</v>
      </c>
      <c r="J135" s="271">
        <f>COUNTIFS('DP1-17, 20-26 Client Data Entry'!CR:CR,I135,'DP1-17, 20-26 Client Data Entry'!L:L,"=Yes")</f>
        <v>0</v>
      </c>
      <c r="P135" s="40"/>
      <c r="Q135" s="56" t="s">
        <v>208</v>
      </c>
      <c r="R135" s="89">
        <f>SUMIF('DP 18 Training Data Entry'!R:R,"Yes",'DP 18 Training Data Entry'!F:F)</f>
        <v>0</v>
      </c>
    </row>
    <row r="136" spans="2:18" ht="29.5" thickBot="1" x14ac:dyDescent="0.4">
      <c r="B136" s="493"/>
      <c r="C136" s="61" t="s">
        <v>524</v>
      </c>
      <c r="D136" s="272">
        <f t="shared" si="1"/>
        <v>0</v>
      </c>
      <c r="E136" s="201">
        <f>COUNTIFS('DP1-17, 20-26 Client Data Entry'!CA:CA,C175,'DP1-17, 20-26 Client Data Entry'!AG:AG,"=Yes")</f>
        <v>0</v>
      </c>
      <c r="F136" s="37">
        <f>COUNTIFS('DP1-17, 20-26 Client Data Entry'!CB:CB,C175,'DP1-17, 20-26 Client Data Entry'!AG:AG,"=Yes")</f>
        <v>0</v>
      </c>
      <c r="H136" s="40"/>
      <c r="I136" s="61" t="s">
        <v>539</v>
      </c>
      <c r="J136" s="271">
        <f>COUNTIFS('DP1-17, 20-26 Client Data Entry'!CR:CR,I136,'DP1-17, 20-26 Client Data Entry'!L:L,"=Yes")</f>
        <v>0</v>
      </c>
      <c r="M136" s="217" t="s">
        <v>540</v>
      </c>
      <c r="N136" s="133" t="s">
        <v>229</v>
      </c>
      <c r="P136" s="40"/>
      <c r="Q136" s="61" t="s">
        <v>541</v>
      </c>
      <c r="R136" s="274">
        <f>SUMIF('DP 18 Training Data Entry'!R:R,"Yes",'DP 18 Training Data Entry'!G:G)</f>
        <v>0</v>
      </c>
    </row>
    <row r="137" spans="2:18" x14ac:dyDescent="0.35">
      <c r="B137" s="493"/>
      <c r="C137" s="61" t="s">
        <v>525</v>
      </c>
      <c r="D137" s="272">
        <f t="shared" si="1"/>
        <v>0</v>
      </c>
      <c r="E137" s="201">
        <f>COUNTIFS('DP1-17, 20-26 Client Data Entry'!CA:CA,C176,'DP1-17, 20-26 Client Data Entry'!AG:AG,"=Yes")</f>
        <v>0</v>
      </c>
      <c r="F137" s="37">
        <f>COUNTIFS('DP1-17, 20-26 Client Data Entry'!CB:CB,C176,'DP1-17, 20-26 Client Data Entry'!AG:AG,"=Yes")</f>
        <v>0</v>
      </c>
      <c r="H137" s="40"/>
      <c r="I137" s="61" t="s">
        <v>542</v>
      </c>
      <c r="J137" s="271">
        <f>COUNTIFS('DP1-17, 20-26 Client Data Entry'!CR:CR,I137,'DP1-17, 20-26 Client Data Entry'!L:L,"=Yes")</f>
        <v>0</v>
      </c>
      <c r="M137" s="214" cm="1">
        <f t="array" ref="M137">_xlfn.UNIQUE('DP1-17, 20-26 Client Data Entry'!CT4:CT2000)</f>
        <v>0</v>
      </c>
      <c r="N137" s="33"/>
      <c r="P137" s="40"/>
      <c r="Q137" s="56" t="s">
        <v>210</v>
      </c>
      <c r="R137" s="89">
        <f>SUMIF('DP 18 Training Data Entry'!R:R,"Yes",'DP 18 Training Data Entry'!H:H)</f>
        <v>0</v>
      </c>
    </row>
    <row r="138" spans="2:18" x14ac:dyDescent="0.35">
      <c r="B138" s="493"/>
      <c r="C138" s="61" t="s">
        <v>527</v>
      </c>
      <c r="D138" s="272">
        <f t="shared" si="1"/>
        <v>0</v>
      </c>
      <c r="E138" s="201">
        <f>COUNTIFS('DP1-17, 20-26 Client Data Entry'!CA:CA,C177,'DP1-17, 20-26 Client Data Entry'!AG:AG,"=Yes")</f>
        <v>0</v>
      </c>
      <c r="F138" s="37">
        <f>COUNTIFS('DP1-17, 20-26 Client Data Entry'!CB:CB,C177,'DP1-17, 20-26 Client Data Entry'!AG:AG,"=Yes")</f>
        <v>0</v>
      </c>
      <c r="H138" s="40"/>
      <c r="I138" s="61" t="s">
        <v>543</v>
      </c>
      <c r="J138" s="271">
        <f>COUNTIFS('DP1-17, 20-26 Client Data Entry'!CR:CR,I138,'DP1-17, 20-26 Client Data Entry'!L:L,"=Yes")</f>
        <v>0</v>
      </c>
      <c r="M138" s="56"/>
      <c r="N138" s="31">
        <f>COUNTIFS('DP1-17, 20-26 Client Data Entry'!CT:CT,M138,'DP1-17, 20-26 Client Data Entry'!L:L,"=Yes")</f>
        <v>0</v>
      </c>
      <c r="P138" s="40"/>
      <c r="Q138" s="56" t="s">
        <v>165</v>
      </c>
      <c r="R138" s="89">
        <f>SUMIF('DP 18 Training Data Entry'!R:R,"Yes",'DP 18 Training Data Entry'!I:I)</f>
        <v>0</v>
      </c>
    </row>
    <row r="139" spans="2:18" x14ac:dyDescent="0.35">
      <c r="B139" s="493"/>
      <c r="C139" s="61" t="s">
        <v>528</v>
      </c>
      <c r="D139" s="272">
        <f t="shared" si="1"/>
        <v>0</v>
      </c>
      <c r="E139" s="201">
        <f>COUNTIFS('DP1-17, 20-26 Client Data Entry'!CA:CA,C178,'DP1-17, 20-26 Client Data Entry'!AG:AG,"=Yes")</f>
        <v>0</v>
      </c>
      <c r="F139" s="37">
        <f>COUNTIFS('DP1-17, 20-26 Client Data Entry'!CB:CB,C178,'DP1-17, 20-26 Client Data Entry'!AG:AG,"=Yes")</f>
        <v>0</v>
      </c>
      <c r="H139" s="40"/>
      <c r="I139" s="61" t="s">
        <v>544</v>
      </c>
      <c r="J139" s="271">
        <f>COUNTIFS('DP1-17, 20-26 Client Data Entry'!CR:CR,I139,'DP1-17, 20-26 Client Data Entry'!L:L,"=Yes")</f>
        <v>0</v>
      </c>
      <c r="M139" s="56"/>
      <c r="N139" s="31">
        <f>COUNTIFS('DP1-17, 20-26 Client Data Entry'!CT:CT,M139,'DP1-17, 20-26 Client Data Entry'!L:L,"=Yes")</f>
        <v>0</v>
      </c>
      <c r="P139" s="40"/>
      <c r="Q139" s="56" t="s">
        <v>211</v>
      </c>
      <c r="R139" s="89">
        <f>SUMIF('DP 18 Training Data Entry'!R:R,"Yes",'DP 18 Training Data Entry'!J:J)</f>
        <v>0</v>
      </c>
    </row>
    <row r="140" spans="2:18" x14ac:dyDescent="0.35">
      <c r="B140" s="493"/>
      <c r="C140" s="61" t="s">
        <v>530</v>
      </c>
      <c r="D140" s="272">
        <f t="shared" si="1"/>
        <v>0</v>
      </c>
      <c r="E140" s="201">
        <f>COUNTIFS('DP1-17, 20-26 Client Data Entry'!CA:CA,C179,'DP1-17, 20-26 Client Data Entry'!AG:AG,"=Yes")</f>
        <v>0</v>
      </c>
      <c r="F140" s="37">
        <f>COUNTIFS('DP1-17, 20-26 Client Data Entry'!CB:CB,C179,'DP1-17, 20-26 Client Data Entry'!AG:AG,"=Yes")</f>
        <v>0</v>
      </c>
      <c r="H140" s="40"/>
      <c r="I140" s="61" t="s">
        <v>545</v>
      </c>
      <c r="J140" s="271">
        <f>COUNTIFS('DP1-17, 20-26 Client Data Entry'!CR:CR,I140,'DP1-17, 20-26 Client Data Entry'!L:L,"=Yes")</f>
        <v>0</v>
      </c>
      <c r="M140" s="56"/>
      <c r="N140" s="31">
        <f>COUNTIFS('DP1-17, 20-26 Client Data Entry'!CT:CT,M140,'DP1-17, 20-26 Client Data Entry'!L:L,"=Yes")</f>
        <v>0</v>
      </c>
      <c r="P140" s="40"/>
      <c r="Q140" s="56" t="s">
        <v>212</v>
      </c>
      <c r="R140" s="89">
        <f>SUMIF('DP 18 Training Data Entry'!R:R,"Yes",'DP 18 Training Data Entry'!K:K)</f>
        <v>0</v>
      </c>
    </row>
    <row r="141" spans="2:18" x14ac:dyDescent="0.35">
      <c r="B141" s="493"/>
      <c r="C141" s="61" t="s">
        <v>532</v>
      </c>
      <c r="D141" s="272">
        <f t="shared" si="1"/>
        <v>0</v>
      </c>
      <c r="E141" s="201">
        <f>COUNTIFS('DP1-17, 20-26 Client Data Entry'!CA:CA,C180,'DP1-17, 20-26 Client Data Entry'!AG:AG,"=Yes")</f>
        <v>0</v>
      </c>
      <c r="F141" s="37">
        <f>COUNTIFS('DP1-17, 20-26 Client Data Entry'!CB:CB,C180,'DP1-17, 20-26 Client Data Entry'!AG:AG,"=Yes")</f>
        <v>0</v>
      </c>
      <c r="H141" s="492" t="s">
        <v>479</v>
      </c>
      <c r="I141" s="61" t="s">
        <v>546</v>
      </c>
      <c r="J141" s="271">
        <f>COUNTIFS('DP1-17, 20-26 Client Data Entry'!CR:CR,I141,'DP1-17, 20-26 Client Data Entry'!L:L,"=Yes")</f>
        <v>0</v>
      </c>
      <c r="M141" s="56"/>
      <c r="N141" s="31">
        <f>COUNTIFS('DP1-17, 20-26 Client Data Entry'!CT:CT,M141,'DP1-17, 20-26 Client Data Entry'!L:L,"=Yes")</f>
        <v>0</v>
      </c>
      <c r="P141" s="40"/>
      <c r="Q141" s="56" t="s">
        <v>213</v>
      </c>
      <c r="R141" s="89">
        <f>SUMIF('DP 18 Training Data Entry'!R:R,"Yes",'DP 18 Training Data Entry'!M:M)</f>
        <v>0</v>
      </c>
    </row>
    <row r="142" spans="2:18" ht="15" thickBot="1" x14ac:dyDescent="0.4">
      <c r="B142" s="493"/>
      <c r="C142" s="61" t="s">
        <v>533</v>
      </c>
      <c r="D142" s="272">
        <f t="shared" si="1"/>
        <v>0</v>
      </c>
      <c r="E142" s="201">
        <f>COUNTIFS('DP1-17, 20-26 Client Data Entry'!CA:CA,C181,'DP1-17, 20-26 Client Data Entry'!AG:AG,"=Yes")</f>
        <v>0</v>
      </c>
      <c r="F142" s="37">
        <f>COUNTIFS('DP1-17, 20-26 Client Data Entry'!CB:CB,C181,'DP1-17, 20-26 Client Data Entry'!AG:AG,"=Yes")</f>
        <v>0</v>
      </c>
      <c r="H142" s="492"/>
      <c r="I142" s="61" t="s">
        <v>547</v>
      </c>
      <c r="J142" s="271">
        <f>COUNTIFS('DP1-17, 20-26 Client Data Entry'!CR:CR,I142,'DP1-17, 20-26 Client Data Entry'!L:L,"=Yes")</f>
        <v>0</v>
      </c>
      <c r="M142" s="56"/>
      <c r="N142" s="31">
        <f>COUNTIFS('DP1-17, 20-26 Client Data Entry'!CT:CT,M142,'DP1-17, 20-26 Client Data Entry'!L:L,"=Yes")</f>
        <v>0</v>
      </c>
      <c r="P142" s="40"/>
      <c r="Q142" s="57" t="s">
        <v>183</v>
      </c>
      <c r="R142" s="90">
        <f>SUMIF('DP 18 Training Data Entry'!R:R,"Yes",'DP 18 Training Data Entry'!N:N)</f>
        <v>0</v>
      </c>
    </row>
    <row r="143" spans="2:18" ht="15" thickBot="1" x14ac:dyDescent="0.4">
      <c r="B143" s="493"/>
      <c r="C143" s="61" t="s">
        <v>535</v>
      </c>
      <c r="D143" s="272">
        <f t="shared" si="1"/>
        <v>0</v>
      </c>
      <c r="E143" s="201">
        <f>COUNTIFS('DP1-17, 20-26 Client Data Entry'!CA:CA,C182,'DP1-17, 20-26 Client Data Entry'!AG:AG,"=Yes")</f>
        <v>0</v>
      </c>
      <c r="F143" s="37">
        <f>COUNTIFS('DP1-17, 20-26 Client Data Entry'!CB:CB,C182,'DP1-17, 20-26 Client Data Entry'!AG:AG,"=Yes")</f>
        <v>0</v>
      </c>
      <c r="H143" s="492"/>
      <c r="I143" s="61" t="s">
        <v>548</v>
      </c>
      <c r="J143" s="271">
        <f>COUNTIFS('DP1-17, 20-26 Client Data Entry'!CR:CR,I143,'DP1-17, 20-26 Client Data Entry'!L:L,"=Yes")</f>
        <v>0</v>
      </c>
      <c r="M143" s="56"/>
      <c r="N143" s="31">
        <f>COUNTIFS('DP1-17, 20-26 Client Data Entry'!CT:CT,M143,'DP1-17, 20-26 Client Data Entry'!L:L,"=Yes")</f>
        <v>0</v>
      </c>
      <c r="P143" s="40"/>
      <c r="Q143" s="285"/>
      <c r="R143" s="40"/>
    </row>
    <row r="144" spans="2:18" ht="29.5" thickBot="1" x14ac:dyDescent="0.4">
      <c r="B144" s="493"/>
      <c r="C144" s="61" t="s">
        <v>537</v>
      </c>
      <c r="D144" s="272">
        <f t="shared" si="1"/>
        <v>0</v>
      </c>
      <c r="E144" s="201">
        <f>COUNTIFS('DP1-17, 20-26 Client Data Entry'!CA:CA,C183,'DP1-17, 20-26 Client Data Entry'!AG:AG,"=Yes")</f>
        <v>0</v>
      </c>
      <c r="F144" s="37">
        <f>COUNTIFS('DP1-17, 20-26 Client Data Entry'!CB:CB,C183,'DP1-17, 20-26 Client Data Entry'!AG:AG,"=Yes")</f>
        <v>0</v>
      </c>
      <c r="H144" s="492"/>
      <c r="I144" s="61" t="s">
        <v>550</v>
      </c>
      <c r="J144" s="271">
        <f>COUNTIFS('DP1-17, 20-26 Client Data Entry'!CR:CR,I144,'DP1-17, 20-26 Client Data Entry'!L:L,"=Yes")</f>
        <v>0</v>
      </c>
      <c r="M144" s="56"/>
      <c r="N144" s="31">
        <f>COUNTIFS('DP1-17, 20-26 Client Data Entry'!CT:CT,M144,'DP1-17, 20-26 Client Data Entry'!L:L,"=Yes")</f>
        <v>0</v>
      </c>
      <c r="P144" s="40"/>
      <c r="Q144" s="217" t="s">
        <v>549</v>
      </c>
      <c r="R144" s="133" t="s">
        <v>229</v>
      </c>
    </row>
    <row r="145" spans="2:18" x14ac:dyDescent="0.35">
      <c r="B145" s="493"/>
      <c r="C145" s="61" t="s">
        <v>538</v>
      </c>
      <c r="D145" s="272">
        <f t="shared" si="1"/>
        <v>0</v>
      </c>
      <c r="E145" s="201">
        <f>COUNTIFS('DP1-17, 20-26 Client Data Entry'!CA:CA,C184,'DP1-17, 20-26 Client Data Entry'!AG:AG,"=Yes")</f>
        <v>0</v>
      </c>
      <c r="F145" s="37">
        <f>COUNTIFS('DP1-17, 20-26 Client Data Entry'!CB:CB,C184,'DP1-17, 20-26 Client Data Entry'!AG:AG,"=Yes")</f>
        <v>0</v>
      </c>
      <c r="H145" s="492"/>
      <c r="I145" s="61" t="s">
        <v>551</v>
      </c>
      <c r="J145" s="271">
        <f>COUNTIFS('DP1-17, 20-26 Client Data Entry'!CR:CR,I145,'DP1-17, 20-26 Client Data Entry'!L:L,"=Yes")</f>
        <v>0</v>
      </c>
      <c r="M145" s="56"/>
      <c r="N145" s="31">
        <f>COUNTIFS('DP1-17, 20-26 Client Data Entry'!CT:CT,M145,'DP1-17, 20-26 Client Data Entry'!L:L,"=Yes")</f>
        <v>0</v>
      </c>
      <c r="P145" s="40"/>
      <c r="Q145" s="214" t="str" cm="1">
        <f t="array" ref="Q145:Q146">_xlfn.UNIQUE('DP 18 Training Data Entry'!T4:T501)</f>
        <v>If other, please specify</v>
      </c>
      <c r="R145" s="33"/>
    </row>
    <row r="146" spans="2:18" x14ac:dyDescent="0.35">
      <c r="B146" s="493"/>
      <c r="C146" s="61" t="s">
        <v>539</v>
      </c>
      <c r="D146" s="272">
        <f t="shared" si="1"/>
        <v>0</v>
      </c>
      <c r="E146" s="201">
        <f>COUNTIFS('DP1-17, 20-26 Client Data Entry'!CA:CA,C185,'DP1-17, 20-26 Client Data Entry'!AG:AG,"=Yes")</f>
        <v>0</v>
      </c>
      <c r="F146" s="37">
        <f>COUNTIFS('DP1-17, 20-26 Client Data Entry'!CB:CB,C185,'DP1-17, 20-26 Client Data Entry'!AG:AG,"=Yes")</f>
        <v>0</v>
      </c>
      <c r="H146" s="492"/>
      <c r="I146" s="61" t="s">
        <v>552</v>
      </c>
      <c r="J146" s="271">
        <f>COUNTIFS('DP1-17, 20-26 Client Data Entry'!CR:CR,I146,'DP1-17, 20-26 Client Data Entry'!L:L,"=Yes")</f>
        <v>0</v>
      </c>
      <c r="M146" s="56"/>
      <c r="N146" s="31">
        <f>COUNTIFS('DP1-17, 20-26 Client Data Entry'!CT:CT,M146,'DP1-17, 20-26 Client Data Entry'!L:L,"=Yes")</f>
        <v>0</v>
      </c>
      <c r="P146" s="40"/>
      <c r="Q146" s="56">
        <v>0</v>
      </c>
      <c r="R146" s="268">
        <f>SUMIFS('DP 18 Training Data Entry'!N:N,'DP 18 Training Data Entry'!T:T,Q146,'DP 18 Training Data Entry'!R:R,"YES")</f>
        <v>0</v>
      </c>
    </row>
    <row r="147" spans="2:18" x14ac:dyDescent="0.35">
      <c r="B147" s="493"/>
      <c r="C147" s="61" t="s">
        <v>542</v>
      </c>
      <c r="D147" s="272">
        <f t="shared" si="1"/>
        <v>0</v>
      </c>
      <c r="E147" s="201">
        <f>COUNTIFS('DP1-17, 20-26 Client Data Entry'!CA:CA,C186,'DP1-17, 20-26 Client Data Entry'!AG:AG,"=Yes")</f>
        <v>0</v>
      </c>
      <c r="F147" s="37">
        <f>COUNTIFS('DP1-17, 20-26 Client Data Entry'!CB:CB,C186,'DP1-17, 20-26 Client Data Entry'!AG:AG,"=Yes")</f>
        <v>0</v>
      </c>
      <c r="H147" s="492"/>
      <c r="I147" s="61" t="s">
        <v>553</v>
      </c>
      <c r="J147" s="271">
        <f>COUNTIFS('DP1-17, 20-26 Client Data Entry'!CR:CR,I147,'DP1-17, 20-26 Client Data Entry'!L:L,"=Yes")</f>
        <v>0</v>
      </c>
      <c r="M147" s="56"/>
      <c r="N147" s="31">
        <f>COUNTIFS('DP1-17, 20-26 Client Data Entry'!CT:CT,M147,'DP1-17, 20-26 Client Data Entry'!L:L,"=Yes")</f>
        <v>0</v>
      </c>
      <c r="P147" s="40"/>
      <c r="Q147" s="56"/>
      <c r="R147" s="268">
        <f>SUMIFS('DP 18 Training Data Entry'!N:N,'DP 18 Training Data Entry'!T:T,Q147,'DP 18 Training Data Entry'!R:R,"YES")</f>
        <v>0</v>
      </c>
    </row>
    <row r="148" spans="2:18" x14ac:dyDescent="0.35">
      <c r="B148" s="493"/>
      <c r="C148" s="61" t="s">
        <v>543</v>
      </c>
      <c r="D148" s="272">
        <f t="shared" si="1"/>
        <v>0</v>
      </c>
      <c r="E148" s="201">
        <f>COUNTIFS('DP1-17, 20-26 Client Data Entry'!CA:CA,C187,'DP1-17, 20-26 Client Data Entry'!AG:AG,"=Yes")</f>
        <v>0</v>
      </c>
      <c r="F148" s="37">
        <f>COUNTIFS('DP1-17, 20-26 Client Data Entry'!CB:CB,C187,'DP1-17, 20-26 Client Data Entry'!AG:AG,"=Yes")</f>
        <v>0</v>
      </c>
      <c r="H148" s="492"/>
      <c r="I148" s="61" t="s">
        <v>554</v>
      </c>
      <c r="J148" s="271">
        <f>COUNTIFS('DP1-17, 20-26 Client Data Entry'!CR:CR,I148,'DP1-17, 20-26 Client Data Entry'!L:L,"=Yes")</f>
        <v>0</v>
      </c>
      <c r="M148" s="56"/>
      <c r="N148" s="31">
        <f>COUNTIFS('DP1-17, 20-26 Client Data Entry'!CT:CT,M148,'DP1-17, 20-26 Client Data Entry'!L:L,"=Yes")</f>
        <v>0</v>
      </c>
      <c r="P148" s="40"/>
      <c r="Q148" s="56"/>
      <c r="R148" s="268">
        <f>SUMIFS('DP 18 Training Data Entry'!N:N,'DP 18 Training Data Entry'!T:T,Q148,'DP 18 Training Data Entry'!R:R,"YES")</f>
        <v>0</v>
      </c>
    </row>
    <row r="149" spans="2:18" x14ac:dyDescent="0.35">
      <c r="B149" s="40"/>
      <c r="C149" s="61" t="s">
        <v>544</v>
      </c>
      <c r="D149" s="272">
        <f t="shared" si="1"/>
        <v>0</v>
      </c>
      <c r="E149" s="201">
        <f>COUNTIFS('DP1-17, 20-26 Client Data Entry'!CA:CA,C188,'DP1-17, 20-26 Client Data Entry'!AG:AG,"=Yes")</f>
        <v>0</v>
      </c>
      <c r="F149" s="37">
        <f>COUNTIFS('DP1-17, 20-26 Client Data Entry'!CB:CB,C188,'DP1-17, 20-26 Client Data Entry'!AG:AG,"=Yes")</f>
        <v>0</v>
      </c>
      <c r="H149" s="492"/>
      <c r="I149" s="61" t="s">
        <v>555</v>
      </c>
      <c r="J149" s="271">
        <f>COUNTIFS('DP1-17, 20-26 Client Data Entry'!CR:CR,I149,'DP1-17, 20-26 Client Data Entry'!L:L,"=Yes")</f>
        <v>0</v>
      </c>
      <c r="M149" s="56"/>
      <c r="N149" s="31">
        <f>COUNTIFS('DP1-17, 20-26 Client Data Entry'!CT:CT,M149,'DP1-17, 20-26 Client Data Entry'!L:L,"=Yes")</f>
        <v>0</v>
      </c>
      <c r="P149" s="40"/>
      <c r="Q149" s="56"/>
      <c r="R149" s="268">
        <f>SUMIFS('DP 18 Training Data Entry'!N:N,'DP 18 Training Data Entry'!T:T,Q149,'DP 18 Training Data Entry'!R:R,"YES")</f>
        <v>0</v>
      </c>
    </row>
    <row r="150" spans="2:18" x14ac:dyDescent="0.35">
      <c r="B150" s="40"/>
      <c r="C150" s="61" t="s">
        <v>545</v>
      </c>
      <c r="D150" s="272">
        <f t="shared" si="1"/>
        <v>0</v>
      </c>
      <c r="E150" s="201">
        <f>COUNTIFS('DP1-17, 20-26 Client Data Entry'!CA:CA,C189,'DP1-17, 20-26 Client Data Entry'!AG:AG,"=Yes")</f>
        <v>0</v>
      </c>
      <c r="F150" s="37">
        <f>COUNTIFS('DP1-17, 20-26 Client Data Entry'!CB:CB,C189,'DP1-17, 20-26 Client Data Entry'!AG:AG,"=Yes")</f>
        <v>0</v>
      </c>
      <c r="H150" s="492"/>
      <c r="I150" s="61" t="s">
        <v>556</v>
      </c>
      <c r="J150" s="271">
        <f>COUNTIFS('DP1-17, 20-26 Client Data Entry'!CR:CR,I150,'DP1-17, 20-26 Client Data Entry'!L:L,"=Yes")</f>
        <v>0</v>
      </c>
      <c r="M150" s="56"/>
      <c r="N150" s="31">
        <f>COUNTIFS('DP1-17, 20-26 Client Data Entry'!CT:CT,M150,'DP1-17, 20-26 Client Data Entry'!L:L,"=Yes")</f>
        <v>0</v>
      </c>
      <c r="P150" s="40"/>
      <c r="Q150" s="56"/>
      <c r="R150" s="268">
        <f>SUMIFS('DP 18 Training Data Entry'!N:N,'DP 18 Training Data Entry'!T:T,Q150,'DP 18 Training Data Entry'!R:R,"YES")</f>
        <v>0</v>
      </c>
    </row>
    <row r="151" spans="2:18" x14ac:dyDescent="0.35">
      <c r="B151" s="40"/>
      <c r="C151" s="61" t="s">
        <v>546</v>
      </c>
      <c r="D151" s="272">
        <f t="shared" ref="D151:D165" si="2">E112+F112</f>
        <v>0</v>
      </c>
      <c r="E151" s="201">
        <f>COUNTIFS('DP1-17, 20-26 Client Data Entry'!CA:CA,C190,'DP1-17, 20-26 Client Data Entry'!AG:AG,"=Yes")</f>
        <v>0</v>
      </c>
      <c r="F151" s="37">
        <f>COUNTIFS('DP1-17, 20-26 Client Data Entry'!CB:CB,C190,'DP1-17, 20-26 Client Data Entry'!AG:AG,"=Yes")</f>
        <v>0</v>
      </c>
      <c r="H151" s="492"/>
      <c r="I151" s="61" t="s">
        <v>557</v>
      </c>
      <c r="J151" s="271">
        <f>COUNTIFS('DP1-17, 20-26 Client Data Entry'!CR:CR,I151,'DP1-17, 20-26 Client Data Entry'!L:L,"=Yes")</f>
        <v>0</v>
      </c>
      <c r="M151" s="56"/>
      <c r="N151" s="31">
        <f>COUNTIFS('DP1-17, 20-26 Client Data Entry'!CT:CT,M151,'DP1-17, 20-26 Client Data Entry'!L:L,"=Yes")</f>
        <v>0</v>
      </c>
      <c r="P151" s="40"/>
      <c r="Q151" s="56"/>
      <c r="R151" s="268">
        <f>SUMIFS('DP 18 Training Data Entry'!N:N,'DP 18 Training Data Entry'!T:T,Q151,'DP 18 Training Data Entry'!R:R,"YES")</f>
        <v>0</v>
      </c>
    </row>
    <row r="152" spans="2:18" x14ac:dyDescent="0.35">
      <c r="B152" s="40"/>
      <c r="C152" s="61" t="s">
        <v>547</v>
      </c>
      <c r="D152" s="272">
        <f t="shared" si="2"/>
        <v>0</v>
      </c>
      <c r="E152" s="201">
        <f>COUNTIFS('DP1-17, 20-26 Client Data Entry'!CA:CA,C191,'DP1-17, 20-26 Client Data Entry'!AG:AG,"=Yes")</f>
        <v>0</v>
      </c>
      <c r="F152" s="37">
        <f>COUNTIFS('DP1-17, 20-26 Client Data Entry'!CB:CB,C191,'DP1-17, 20-26 Client Data Entry'!AG:AG,"=Yes")</f>
        <v>0</v>
      </c>
      <c r="H152" s="40"/>
      <c r="I152" s="61" t="s">
        <v>558</v>
      </c>
      <c r="J152" s="271">
        <f>COUNTIFS('DP1-17, 20-26 Client Data Entry'!CR:CR,I152,'DP1-17, 20-26 Client Data Entry'!L:L,"=Yes")</f>
        <v>0</v>
      </c>
      <c r="M152" s="56"/>
      <c r="N152" s="31">
        <f>COUNTIFS('DP1-17, 20-26 Client Data Entry'!CT:CT,M152,'DP1-17, 20-26 Client Data Entry'!L:L,"=Yes")</f>
        <v>0</v>
      </c>
      <c r="P152" s="40"/>
      <c r="Q152" s="56"/>
      <c r="R152" s="268">
        <f>SUMIFS('DP 18 Training Data Entry'!N:N,'DP 18 Training Data Entry'!T:T,Q152,'DP 18 Training Data Entry'!R:R,"YES")</f>
        <v>0</v>
      </c>
    </row>
    <row r="153" spans="2:18" x14ac:dyDescent="0.35">
      <c r="B153" s="40"/>
      <c r="C153" s="61" t="s">
        <v>548</v>
      </c>
      <c r="D153" s="272">
        <f t="shared" si="2"/>
        <v>0</v>
      </c>
      <c r="E153" s="201">
        <f>COUNTIFS('DP1-17, 20-26 Client Data Entry'!CA:CA,C192,'DP1-17, 20-26 Client Data Entry'!AG:AG,"=Yes")</f>
        <v>0</v>
      </c>
      <c r="F153" s="37">
        <f>COUNTIFS('DP1-17, 20-26 Client Data Entry'!CB:CB,C192,'DP1-17, 20-26 Client Data Entry'!AG:AG,"=Yes")</f>
        <v>0</v>
      </c>
      <c r="H153" s="40"/>
      <c r="I153" s="61" t="s">
        <v>559</v>
      </c>
      <c r="J153" s="271">
        <f>COUNTIFS('DP1-17, 20-26 Client Data Entry'!CR:CR,I153,'DP1-17, 20-26 Client Data Entry'!L:L,"=Yes")</f>
        <v>0</v>
      </c>
      <c r="M153" s="56"/>
      <c r="N153" s="31">
        <f>COUNTIFS('DP1-17, 20-26 Client Data Entry'!CT:CT,M153,'DP1-17, 20-26 Client Data Entry'!L:L,"=Yes")</f>
        <v>0</v>
      </c>
      <c r="P153" s="40"/>
      <c r="Q153" s="56"/>
      <c r="R153" s="268">
        <f>SUMIFS('DP 18 Training Data Entry'!N:N,'DP 18 Training Data Entry'!T:T,Q153,'DP 18 Training Data Entry'!R:R,"YES")</f>
        <v>0</v>
      </c>
    </row>
    <row r="154" spans="2:18" ht="15" thickBot="1" x14ac:dyDescent="0.4">
      <c r="B154" s="40"/>
      <c r="C154" s="61" t="s">
        <v>550</v>
      </c>
      <c r="D154" s="272">
        <f t="shared" si="2"/>
        <v>0</v>
      </c>
      <c r="E154" s="201">
        <f>COUNTIFS('DP1-17, 20-26 Client Data Entry'!CA:CA,C193,'DP1-17, 20-26 Client Data Entry'!AG:AG,"=Yes")</f>
        <v>0</v>
      </c>
      <c r="F154" s="37">
        <f>COUNTIFS('DP1-17, 20-26 Client Data Entry'!CB:CB,C193,'DP1-17, 20-26 Client Data Entry'!AG:AG,"=Yes")</f>
        <v>0</v>
      </c>
      <c r="H154" s="40"/>
      <c r="I154" s="61" t="s">
        <v>560</v>
      </c>
      <c r="J154" s="271">
        <f>COUNTIFS('DP1-17, 20-26 Client Data Entry'!CR:CR,I154,'DP1-17, 20-26 Client Data Entry'!L:L,"=Yes")</f>
        <v>0</v>
      </c>
      <c r="M154" s="57"/>
      <c r="N154" s="32">
        <f>COUNTIFS('DP1-17, 20-26 Client Data Entry'!CT:CT,M154,'DP1-17, 20-26 Client Data Entry'!L:L,"=Yes")</f>
        <v>0</v>
      </c>
      <c r="P154" s="40"/>
      <c r="Q154" s="56"/>
      <c r="R154" s="268">
        <f>SUMIFS('DP 18 Training Data Entry'!N:N,'DP 18 Training Data Entry'!T:T,Q154,'DP 18 Training Data Entry'!R:R,"YES")</f>
        <v>0</v>
      </c>
    </row>
    <row r="155" spans="2:18" x14ac:dyDescent="0.35">
      <c r="B155" s="40"/>
      <c r="C155" s="61" t="s">
        <v>551</v>
      </c>
      <c r="D155" s="272">
        <f t="shared" si="2"/>
        <v>0</v>
      </c>
      <c r="E155" s="201">
        <f>COUNTIFS('DP1-17, 20-26 Client Data Entry'!CA:CA,C194,'DP1-17, 20-26 Client Data Entry'!AG:AG,"=Yes")</f>
        <v>0</v>
      </c>
      <c r="F155" s="37">
        <f>COUNTIFS('DP1-17, 20-26 Client Data Entry'!CB:CB,C194,'DP1-17, 20-26 Client Data Entry'!AG:AG,"=Yes")</f>
        <v>0</v>
      </c>
      <c r="H155" s="40"/>
      <c r="I155" s="61" t="s">
        <v>561</v>
      </c>
      <c r="J155" s="271">
        <f>COUNTIFS('DP1-17, 20-26 Client Data Entry'!CR:CR,I155,'DP1-17, 20-26 Client Data Entry'!L:L,"=Yes")</f>
        <v>0</v>
      </c>
      <c r="P155" s="40"/>
      <c r="Q155" s="56"/>
      <c r="R155" s="268">
        <f>SUMIFS('DP 18 Training Data Entry'!N:N,'DP 18 Training Data Entry'!T:T,Q155,'DP 18 Training Data Entry'!R:R,"YES")</f>
        <v>0</v>
      </c>
    </row>
    <row r="156" spans="2:18" ht="15" thickBot="1" x14ac:dyDescent="0.4">
      <c r="B156" s="40"/>
      <c r="C156" s="61" t="s">
        <v>552</v>
      </c>
      <c r="D156" s="272">
        <f t="shared" si="2"/>
        <v>0</v>
      </c>
      <c r="E156" s="201">
        <f>COUNTIFS('DP1-17, 20-26 Client Data Entry'!CA:CA,C195,'DP1-17, 20-26 Client Data Entry'!AG:AG,"=Yes")</f>
        <v>0</v>
      </c>
      <c r="F156" s="37">
        <f>COUNTIFS('DP1-17, 20-26 Client Data Entry'!CB:CB,C195,'DP1-17, 20-26 Client Data Entry'!AG:AG,"=Yes")</f>
        <v>0</v>
      </c>
      <c r="H156" s="40"/>
      <c r="I156" s="61" t="s">
        <v>562</v>
      </c>
      <c r="J156" s="271">
        <f>COUNTIFS('DP1-17, 20-26 Client Data Entry'!CR:CR,I156,'DP1-17, 20-26 Client Data Entry'!L:L,"=Yes")</f>
        <v>0</v>
      </c>
      <c r="P156" s="40"/>
      <c r="Q156" s="56"/>
      <c r="R156" s="268">
        <f>SUMIFS('DP 18 Training Data Entry'!N:N,'DP 18 Training Data Entry'!T:T,Q156,'DP 18 Training Data Entry'!R:R,"YES")</f>
        <v>0</v>
      </c>
    </row>
    <row r="157" spans="2:18" ht="15" thickBot="1" x14ac:dyDescent="0.4">
      <c r="B157" s="40"/>
      <c r="C157" s="61" t="s">
        <v>553</v>
      </c>
      <c r="D157" s="272">
        <f t="shared" si="2"/>
        <v>0</v>
      </c>
      <c r="E157" s="201">
        <f>COUNTIFS('DP1-17, 20-26 Client Data Entry'!CA:CA,C196,'DP1-17, 20-26 Client Data Entry'!AG:AG,"=Yes")</f>
        <v>0</v>
      </c>
      <c r="F157" s="37">
        <f>COUNTIFS('DP1-17, 20-26 Client Data Entry'!CB:CB,C196,'DP1-17, 20-26 Client Data Entry'!AG:AG,"=Yes")</f>
        <v>0</v>
      </c>
      <c r="H157" s="40"/>
      <c r="I157" s="61" t="s">
        <v>564</v>
      </c>
      <c r="J157" s="271">
        <f>COUNTIFS('DP1-17, 20-26 Client Data Entry'!CR:CR,I157,'DP1-17, 20-26 Client Data Entry'!L:L,"=Yes")</f>
        <v>0</v>
      </c>
      <c r="M157" s="131" t="s">
        <v>563</v>
      </c>
      <c r="N157" s="133" t="s">
        <v>229</v>
      </c>
      <c r="P157" s="40"/>
      <c r="Q157" s="56"/>
      <c r="R157" s="268">
        <f>SUMIFS('DP 18 Training Data Entry'!N:N,'DP 18 Training Data Entry'!T:T,Q157,'DP 18 Training Data Entry'!R:R,"YES")</f>
        <v>0</v>
      </c>
    </row>
    <row r="158" spans="2:18" x14ac:dyDescent="0.35">
      <c r="B158" s="493" t="s">
        <v>487</v>
      </c>
      <c r="C158" s="61" t="s">
        <v>554</v>
      </c>
      <c r="D158" s="272">
        <f t="shared" si="2"/>
        <v>0</v>
      </c>
      <c r="E158" s="201">
        <f>COUNTIFS('DP1-17, 20-26 Client Data Entry'!CA:CA,C197,'DP1-17, 20-26 Client Data Entry'!AG:AG,"=Yes")</f>
        <v>0</v>
      </c>
      <c r="F158" s="37">
        <f>COUNTIFS('DP1-17, 20-26 Client Data Entry'!CB:CB,C197,'DP1-17, 20-26 Client Data Entry'!AG:AG,"=Yes")</f>
        <v>0</v>
      </c>
      <c r="H158" s="40"/>
      <c r="I158" s="61" t="s">
        <v>566</v>
      </c>
      <c r="J158" s="271">
        <f>COUNTIFS('DP1-17, 20-26 Client Data Entry'!CR:CR,I158,'DP1-17, 20-26 Client Data Entry'!L:L,"=Yes")</f>
        <v>0</v>
      </c>
      <c r="M158" s="56" t="s">
        <v>565</v>
      </c>
      <c r="N158" s="92">
        <f>COUNTIFS('DP1-17, 20-26 Client Data Entry'!CU:CU,M158,'DP1-17, 20-26 Client Data Entry'!L:L,"=Yes")</f>
        <v>0</v>
      </c>
      <c r="P158" s="40"/>
      <c r="Q158" s="56"/>
      <c r="R158" s="268">
        <f>SUMIFS('DP 18 Training Data Entry'!N:N,'DP 18 Training Data Entry'!T:T,Q158,'DP 18 Training Data Entry'!R:R,"YES")</f>
        <v>0</v>
      </c>
    </row>
    <row r="159" spans="2:18" x14ac:dyDescent="0.35">
      <c r="B159" s="493"/>
      <c r="C159" s="61" t="s">
        <v>555</v>
      </c>
      <c r="D159" s="272">
        <f t="shared" si="2"/>
        <v>0</v>
      </c>
      <c r="E159" s="201">
        <f>COUNTIFS('DP1-17, 20-26 Client Data Entry'!CA:CA,C198,'DP1-17, 20-26 Client Data Entry'!AG:AG,"=Yes")</f>
        <v>0</v>
      </c>
      <c r="F159" s="37">
        <f>COUNTIFS('DP1-17, 20-26 Client Data Entry'!CB:CB,C198,'DP1-17, 20-26 Client Data Entry'!AG:AG,"=Yes")</f>
        <v>0</v>
      </c>
      <c r="H159" s="40"/>
      <c r="I159" s="61" t="s">
        <v>568</v>
      </c>
      <c r="J159" s="271">
        <f>COUNTIFS('DP1-17, 20-26 Client Data Entry'!CR:CR,I159,'DP1-17, 20-26 Client Data Entry'!L:L,"=Yes")</f>
        <v>0</v>
      </c>
      <c r="M159" s="56" t="s">
        <v>567</v>
      </c>
      <c r="N159" s="89">
        <f>COUNTIFS('DP1-17, 20-26 Client Data Entry'!CU:CU,M159,'DP1-17, 20-26 Client Data Entry'!L:L,"=Yes")</f>
        <v>0</v>
      </c>
      <c r="P159" s="40"/>
      <c r="Q159" s="56"/>
      <c r="R159" s="268">
        <f>SUMIFS('DP 18 Training Data Entry'!N:N,'DP 18 Training Data Entry'!T:T,Q159,'DP 18 Training Data Entry'!R:R,"YES")</f>
        <v>0</v>
      </c>
    </row>
    <row r="160" spans="2:18" x14ac:dyDescent="0.35">
      <c r="B160" s="493"/>
      <c r="C160" s="61" t="s">
        <v>556</v>
      </c>
      <c r="D160" s="272">
        <f t="shared" si="2"/>
        <v>0</v>
      </c>
      <c r="E160" s="201">
        <f>COUNTIFS('DP1-17, 20-26 Client Data Entry'!CA:CA,C199,'DP1-17, 20-26 Client Data Entry'!AG:AG,"=Yes")</f>
        <v>0</v>
      </c>
      <c r="F160" s="37">
        <f>COUNTIFS('DP1-17, 20-26 Client Data Entry'!CB:CB,C199,'DP1-17, 20-26 Client Data Entry'!AG:AG,"=Yes")</f>
        <v>0</v>
      </c>
      <c r="H160" s="40"/>
      <c r="I160" s="61" t="s">
        <v>570</v>
      </c>
      <c r="J160" s="271">
        <f>COUNTIFS('DP1-17, 20-26 Client Data Entry'!CR:CR,I160,'DP1-17, 20-26 Client Data Entry'!L:L,"=Yes")</f>
        <v>0</v>
      </c>
      <c r="M160" s="56" t="s">
        <v>569</v>
      </c>
      <c r="N160" s="89">
        <f>COUNTIFS('DP1-17, 20-26 Client Data Entry'!CU:CU,M160,'DP1-17, 20-26 Client Data Entry'!L:L,"=Yes")</f>
        <v>0</v>
      </c>
      <c r="P160" s="40"/>
      <c r="Q160" s="56"/>
      <c r="R160" s="268">
        <f>SUMIFS('DP 18 Training Data Entry'!N:N,'DP 18 Training Data Entry'!T:T,Q160,'DP 18 Training Data Entry'!R:R,"YES")</f>
        <v>0</v>
      </c>
    </row>
    <row r="161" spans="2:18" x14ac:dyDescent="0.35">
      <c r="B161" s="493"/>
      <c r="C161" s="61" t="s">
        <v>557</v>
      </c>
      <c r="D161" s="272">
        <f t="shared" si="2"/>
        <v>0</v>
      </c>
      <c r="E161" s="201">
        <f>COUNTIFS('DP1-17, 20-26 Client Data Entry'!CA:CA,C200,'DP1-17, 20-26 Client Data Entry'!AG:AG,"=Yes")</f>
        <v>0</v>
      </c>
      <c r="F161" s="37">
        <f>COUNTIFS('DP1-17, 20-26 Client Data Entry'!CB:CB,C200,'DP1-17, 20-26 Client Data Entry'!AG:AG,"=Yes")</f>
        <v>0</v>
      </c>
      <c r="H161" s="492" t="s">
        <v>479</v>
      </c>
      <c r="I161" s="61" t="s">
        <v>571</v>
      </c>
      <c r="J161" s="271">
        <f>COUNTIFS('DP1-17, 20-26 Client Data Entry'!CR:CR,I161,'DP1-17, 20-26 Client Data Entry'!L:L,"=Yes")</f>
        <v>0</v>
      </c>
      <c r="M161" s="56" t="s">
        <v>191</v>
      </c>
      <c r="N161" s="89">
        <f>COUNTIFS('DP1-17, 20-26 Client Data Entry'!CU:CU,M161,'DP1-17, 20-26 Client Data Entry'!L:L,"=Yes")</f>
        <v>0</v>
      </c>
      <c r="P161" s="40"/>
      <c r="Q161" s="56"/>
      <c r="R161" s="268">
        <f>SUMIFS('DP 18 Training Data Entry'!N:N,'DP 18 Training Data Entry'!T:T,Q161,'DP 18 Training Data Entry'!R:R,"YES")</f>
        <v>0</v>
      </c>
    </row>
    <row r="162" spans="2:18" ht="15" thickBot="1" x14ac:dyDescent="0.4">
      <c r="B162" s="493"/>
      <c r="C162" s="61" t="s">
        <v>558</v>
      </c>
      <c r="D162" s="272">
        <f t="shared" si="2"/>
        <v>0</v>
      </c>
      <c r="E162" s="201">
        <f>COUNTIFS('DP1-17, 20-26 Client Data Entry'!CA:CA,C201,'DP1-17, 20-26 Client Data Entry'!AG:AG,"=Yes")</f>
        <v>0</v>
      </c>
      <c r="F162" s="37">
        <f>COUNTIFS('DP1-17, 20-26 Client Data Entry'!CB:CB,C201,'DP1-17, 20-26 Client Data Entry'!AG:AG,"=Yes")</f>
        <v>0</v>
      </c>
      <c r="H162" s="492"/>
      <c r="I162" s="61" t="s">
        <v>573</v>
      </c>
      <c r="J162" s="271">
        <f>COUNTIFS('DP1-17, 20-26 Client Data Entry'!CR:CR,I162,'DP1-17, 20-26 Client Data Entry'!L:L,"=Yes")</f>
        <v>0</v>
      </c>
      <c r="M162" s="56" t="s">
        <v>572</v>
      </c>
      <c r="N162" s="89">
        <f>COUNTIFS('DP1-17, 20-26 Client Data Entry'!CU:CU,M162,'DP1-17, 20-26 Client Data Entry'!L:L,"=Yes")</f>
        <v>0</v>
      </c>
      <c r="P162" s="40"/>
      <c r="Q162" s="57"/>
      <c r="R162" s="287">
        <f>SUMIFS('DP 18 Training Data Entry'!N:N,'DP 18 Training Data Entry'!T:T,Q162,'DP 18 Training Data Entry'!R:R,"YES")</f>
        <v>0</v>
      </c>
    </row>
    <row r="163" spans="2:18" ht="15" thickBot="1" x14ac:dyDescent="0.4">
      <c r="B163" s="493"/>
      <c r="C163" s="61" t="s">
        <v>559</v>
      </c>
      <c r="D163" s="272">
        <f t="shared" si="2"/>
        <v>0</v>
      </c>
      <c r="E163" s="201">
        <f>COUNTIFS('DP1-17, 20-26 Client Data Entry'!CA:CA,C202,'DP1-17, 20-26 Client Data Entry'!AG:AG,"=Yes")</f>
        <v>0</v>
      </c>
      <c r="F163" s="37">
        <f>COUNTIFS('DP1-17, 20-26 Client Data Entry'!CB:CB,C202,'DP1-17, 20-26 Client Data Entry'!AG:AG,"=Yes")</f>
        <v>0</v>
      </c>
      <c r="H163" s="492"/>
      <c r="I163" s="61" t="s">
        <v>575</v>
      </c>
      <c r="J163" s="271">
        <f>COUNTIFS('DP1-17, 20-26 Client Data Entry'!CR:CR,I163,'DP1-17, 20-26 Client Data Entry'!L:L,"=Yes")</f>
        <v>0</v>
      </c>
      <c r="M163" s="56" t="s">
        <v>574</v>
      </c>
      <c r="N163" s="89">
        <f>COUNTIFS('DP1-17, 20-26 Client Data Entry'!CU:CU,M163,'DP1-17, 20-26 Client Data Entry'!L:L,"=Yes")</f>
        <v>0</v>
      </c>
      <c r="P163" s="40"/>
    </row>
    <row r="164" spans="2:18" ht="15" thickBot="1" x14ac:dyDescent="0.4">
      <c r="B164" s="493"/>
      <c r="C164" s="61" t="s">
        <v>560</v>
      </c>
      <c r="D164" s="272">
        <f t="shared" si="2"/>
        <v>0</v>
      </c>
      <c r="E164" s="201">
        <f>COUNTIFS('DP1-17, 20-26 Client Data Entry'!CA:CA,C203,'DP1-17, 20-26 Client Data Entry'!AG:AG,"=Yes")</f>
        <v>0</v>
      </c>
      <c r="F164" s="37">
        <f>COUNTIFS('DP1-17, 20-26 Client Data Entry'!CB:CB,C203,'DP1-17, 20-26 Client Data Entry'!AG:AG,"=Yes")</f>
        <v>0</v>
      </c>
      <c r="H164" s="492"/>
      <c r="I164" s="61" t="s">
        <v>577</v>
      </c>
      <c r="J164" s="271">
        <f>COUNTIFS('DP1-17, 20-26 Client Data Entry'!CR:CR,I164,'DP1-17, 20-26 Client Data Entry'!L:L,"=Yes")</f>
        <v>0</v>
      </c>
      <c r="M164" s="56" t="s">
        <v>449</v>
      </c>
      <c r="N164" s="89">
        <f>COUNTIFS('DP1-17, 20-26 Client Data Entry'!CU:CU,M164,'DP1-17, 20-26 Client Data Entry'!L:L,"=Yes")</f>
        <v>0</v>
      </c>
      <c r="P164" s="40"/>
      <c r="Q164" s="134" t="s">
        <v>576</v>
      </c>
      <c r="R164" s="130" t="s">
        <v>229</v>
      </c>
    </row>
    <row r="165" spans="2:18" ht="15" thickBot="1" x14ac:dyDescent="0.4">
      <c r="B165" s="493"/>
      <c r="C165" s="61" t="s">
        <v>561</v>
      </c>
      <c r="D165" s="272">
        <f t="shared" si="2"/>
        <v>0</v>
      </c>
      <c r="E165" s="201">
        <f>COUNTIFS('DP1-17, 20-26 Client Data Entry'!CA:CA,C204,'DP1-17, 20-26 Client Data Entry'!AG:AG,"=Yes")</f>
        <v>0</v>
      </c>
      <c r="F165" s="37">
        <f>COUNTIFS('DP1-17, 20-26 Client Data Entry'!CB:CB,C204,'DP1-17, 20-26 Client Data Entry'!AG:AG,"=Yes")</f>
        <v>0</v>
      </c>
      <c r="H165" s="492"/>
      <c r="I165" s="61" t="s">
        <v>579</v>
      </c>
      <c r="J165" s="271">
        <f>COUNTIFS('DP1-17, 20-26 Client Data Entry'!CR:CR,I165,'DP1-17, 20-26 Client Data Entry'!L:L,"=Yes")</f>
        <v>0</v>
      </c>
      <c r="M165" s="57" t="s">
        <v>183</v>
      </c>
      <c r="N165" s="90">
        <f>COUNTIFS('DP1-17, 20-26 Client Data Entry'!CU:CU,M165,'DP1-17, 20-26 Client Data Entry'!L:L,"=Yes")</f>
        <v>0</v>
      </c>
      <c r="P165" s="40"/>
      <c r="Q165" s="55" t="s">
        <v>578</v>
      </c>
      <c r="R165" s="92">
        <f>SUMIFS('DP 19 Pro Bono Data Entry'!F:F,'DP 19 Pro Bono Data Entry'!D:D,"Administrative, managerial, and other professional services",'DP 19 Pro Bono Data Entry'!J:J,"YES")</f>
        <v>0</v>
      </c>
    </row>
    <row r="166" spans="2:18" ht="15" thickBot="1" x14ac:dyDescent="0.4">
      <c r="B166" s="493"/>
      <c r="C166" s="61" t="s">
        <v>562</v>
      </c>
      <c r="D166" s="272">
        <f t="shared" ref="D166:D197" si="3">E127+F127</f>
        <v>0</v>
      </c>
      <c r="E166" s="201">
        <f>COUNTIFS('DP1-17, 20-26 Client Data Entry'!CA:CA,C205,'DP1-17, 20-26 Client Data Entry'!AG:AG,"=Yes")</f>
        <v>0</v>
      </c>
      <c r="F166" s="37">
        <f>COUNTIFS('DP1-17, 20-26 Client Data Entry'!CB:CB,C205,'DP1-17, 20-26 Client Data Entry'!AG:AG,"=Yes")</f>
        <v>0</v>
      </c>
      <c r="H166" s="492"/>
      <c r="I166" s="61" t="s">
        <v>581</v>
      </c>
      <c r="J166" s="271">
        <f>COUNTIFS('DP1-17, 20-26 Client Data Entry'!CR:CR,I166,'DP1-17, 20-26 Client Data Entry'!L:L,"=Yes")</f>
        <v>0</v>
      </c>
      <c r="Q166" s="56" t="s">
        <v>580</v>
      </c>
      <c r="R166" s="88">
        <f>SUMIFS('DP 19 Pro Bono Data Entry'!F:F,'DP 19 Pro Bono Data Entry'!D:D,"Accounting, development, and grant writing",'DP 19 Pro Bono Data Entry'!J:J,"YES")</f>
        <v>0</v>
      </c>
    </row>
    <row r="167" spans="2:18" ht="29.5" thickBot="1" x14ac:dyDescent="0.4">
      <c r="B167" s="493"/>
      <c r="C167" s="61" t="s">
        <v>564</v>
      </c>
      <c r="D167" s="272">
        <f t="shared" si="3"/>
        <v>0</v>
      </c>
      <c r="E167" s="201">
        <f>COUNTIFS('DP1-17, 20-26 Client Data Entry'!CA:CA,C206,'DP1-17, 20-26 Client Data Entry'!AG:AG,"=Yes")</f>
        <v>0</v>
      </c>
      <c r="F167" s="37">
        <f>COUNTIFS('DP1-17, 20-26 Client Data Entry'!CB:CB,C206,'DP1-17, 20-26 Client Data Entry'!AG:AG,"=Yes")</f>
        <v>0</v>
      </c>
      <c r="H167" s="492"/>
      <c r="I167" s="61" t="s">
        <v>584</v>
      </c>
      <c r="J167" s="271">
        <f>COUNTIFS('DP1-17, 20-26 Client Data Entry'!CR:CR,I167,'DP1-17, 20-26 Client Data Entry'!L:L,"=Yes")</f>
        <v>0</v>
      </c>
      <c r="M167" s="217" t="s">
        <v>582</v>
      </c>
      <c r="N167" s="133" t="s">
        <v>229</v>
      </c>
      <c r="Q167" s="56" t="s">
        <v>583</v>
      </c>
      <c r="R167" s="88">
        <f>SUMIFS('DP 19 Pro Bono Data Entry'!F:F,'DP 19 Pro Bono Data Entry'!D:D,"Information technology and research",'DP 19 Pro Bono Data Entry'!J:J,"YES")</f>
        <v>0</v>
      </c>
    </row>
    <row r="168" spans="2:18" x14ac:dyDescent="0.35">
      <c r="B168" s="493"/>
      <c r="C168" s="61" t="s">
        <v>566</v>
      </c>
      <c r="D168" s="272">
        <f t="shared" si="3"/>
        <v>0</v>
      </c>
      <c r="E168" s="201">
        <f>COUNTIFS('DP1-17, 20-26 Client Data Entry'!CA:CA,C207,'DP1-17, 20-26 Client Data Entry'!AG:AG,"=Yes")</f>
        <v>0</v>
      </c>
      <c r="F168" s="37">
        <f>COUNTIFS('DP1-17, 20-26 Client Data Entry'!CB:CB,C207,'DP1-17, 20-26 Client Data Entry'!AG:AG,"=Yes")</f>
        <v>0</v>
      </c>
      <c r="H168" s="492"/>
      <c r="I168" s="61" t="s">
        <v>585</v>
      </c>
      <c r="J168" s="271">
        <f>COUNTIFS('DP1-17, 20-26 Client Data Entry'!CR:CR,I168,'DP1-17, 20-26 Client Data Entry'!L:L,"=Yes")</f>
        <v>0</v>
      </c>
      <c r="M168" s="214" cm="1">
        <f t="array" ref="M168">_xlfn.UNIQUE('DP1-17, 20-26 Client Data Entry'!CV4:CV2000)</f>
        <v>0</v>
      </c>
      <c r="N168" s="33"/>
      <c r="Q168" s="56" t="s">
        <v>541</v>
      </c>
      <c r="R168" s="88">
        <f>SUMIFS('DP 19 Pro Bono Data Entry'!F:F,'DP 19 Pro Bono Data Entry'!D:D,"Interpretation= Translation",'DP 19 Pro Bono Data Entry'!J:J,"YES")</f>
        <v>0</v>
      </c>
    </row>
    <row r="169" spans="2:18" x14ac:dyDescent="0.35">
      <c r="B169" s="493"/>
      <c r="C169" s="61" t="s">
        <v>568</v>
      </c>
      <c r="D169" s="272">
        <f t="shared" si="3"/>
        <v>0</v>
      </c>
      <c r="E169" s="201">
        <f>COUNTIFS('DP1-17, 20-26 Client Data Entry'!CA:CA,C208,'DP1-17, 20-26 Client Data Entry'!AG:AG,"=Yes")</f>
        <v>0</v>
      </c>
      <c r="F169" s="37">
        <f>COUNTIFS('DP1-17, 20-26 Client Data Entry'!CB:CB,C208,'DP1-17, 20-26 Client Data Entry'!AG:AG,"=Yes")</f>
        <v>0</v>
      </c>
      <c r="H169" s="492"/>
      <c r="I169" s="61" t="s">
        <v>587</v>
      </c>
      <c r="J169" s="271">
        <f>COUNTIFS('DP1-17, 20-26 Client Data Entry'!CR:CR,I169,'DP1-17, 20-26 Client Data Entry'!L:L,"=Yes")</f>
        <v>0</v>
      </c>
      <c r="M169" s="56"/>
      <c r="N169" s="31">
        <f>COUNTIFS('DP1-17, 20-26 Client Data Entry'!CV:CV,M169,'DP1-17, 20-26 Client Data Entry'!L:L,"=Yes")</f>
        <v>0</v>
      </c>
      <c r="Q169" s="56" t="s">
        <v>586</v>
      </c>
      <c r="R169" s="88">
        <f>SUMIFS('DP 19 Pro Bono Data Entry'!F:F,'DP 19 Pro Bono Data Entry'!D:D,"Legal services",'DP 19 Pro Bono Data Entry'!J:J,"YES")</f>
        <v>0</v>
      </c>
    </row>
    <row r="170" spans="2:18" x14ac:dyDescent="0.35">
      <c r="B170" s="493"/>
      <c r="C170" s="61" t="s">
        <v>570</v>
      </c>
      <c r="D170" s="272">
        <f t="shared" si="3"/>
        <v>0</v>
      </c>
      <c r="E170" s="201">
        <f>COUNTIFS('DP1-17, 20-26 Client Data Entry'!CA:CA,C209,'DP1-17, 20-26 Client Data Entry'!AG:AG,"=Yes")</f>
        <v>0</v>
      </c>
      <c r="F170" s="37">
        <f>COUNTIFS('DP1-17, 20-26 Client Data Entry'!CB:CB,C209,'DP1-17, 20-26 Client Data Entry'!AG:AG,"=Yes")</f>
        <v>0</v>
      </c>
      <c r="H170" s="492"/>
      <c r="I170" s="61" t="s">
        <v>589</v>
      </c>
      <c r="J170" s="271">
        <f>COUNTIFS('DP1-17, 20-26 Client Data Entry'!CR:CR,I170,'DP1-17, 20-26 Client Data Entry'!L:L,"=Yes")</f>
        <v>0</v>
      </c>
      <c r="M170" s="56"/>
      <c r="N170" s="31">
        <f>COUNTIFS('DP1-17, 20-26 Client Data Entry'!CV:CV,M170,'DP1-17, 20-26 Client Data Entry'!L:L,"=Yes")</f>
        <v>0</v>
      </c>
      <c r="Q170" s="56" t="s">
        <v>588</v>
      </c>
      <c r="R170" s="88">
        <f>SUMIFS('DP 19 Pro Bono Data Entry'!F:F,'DP 19 Pro Bono Data Entry'!D:D,"Medical services",'DP 19 Pro Bono Data Entry'!J:J,"YES")</f>
        <v>0</v>
      </c>
    </row>
    <row r="171" spans="2:18" x14ac:dyDescent="0.35">
      <c r="B171" s="493"/>
      <c r="C171" s="61" t="s">
        <v>571</v>
      </c>
      <c r="D171" s="272">
        <f t="shared" si="3"/>
        <v>0</v>
      </c>
      <c r="E171" s="201">
        <f>COUNTIFS('DP1-17, 20-26 Client Data Entry'!CA:CA,C210,'DP1-17, 20-26 Client Data Entry'!AG:AG,"=Yes")</f>
        <v>0</v>
      </c>
      <c r="F171" s="37">
        <f>COUNTIFS('DP1-17, 20-26 Client Data Entry'!CB:CB,C210,'DP1-17, 20-26 Client Data Entry'!AG:AG,"=Yes")</f>
        <v>0</v>
      </c>
      <c r="H171" s="492"/>
      <c r="I171" s="61" t="s">
        <v>591</v>
      </c>
      <c r="J171" s="271">
        <f>COUNTIFS('DP1-17, 20-26 Client Data Entry'!CR:CR,I171,'DP1-17, 20-26 Client Data Entry'!L:L,"=Yes")</f>
        <v>0</v>
      </c>
      <c r="M171" s="56"/>
      <c r="N171" s="31">
        <f>COUNTIFS('DP1-17, 20-26 Client Data Entry'!CV:CV,M171,'DP1-17, 20-26 Client Data Entry'!L:L,"=Yes")</f>
        <v>0</v>
      </c>
      <c r="Q171" s="56" t="s">
        <v>590</v>
      </c>
      <c r="R171" s="88">
        <f>SUMIFS('DP 19 Pro Bono Data Entry'!F:F,'DP 19 Pro Bono Data Entry'!D:D,"Mental health services",'DP 19 Pro Bono Data Entry'!J:J,"YES")</f>
        <v>0</v>
      </c>
    </row>
    <row r="172" spans="2:18" x14ac:dyDescent="0.35">
      <c r="B172" s="493"/>
      <c r="C172" s="61" t="s">
        <v>573</v>
      </c>
      <c r="D172" s="272">
        <f t="shared" si="3"/>
        <v>0</v>
      </c>
      <c r="E172" s="201">
        <f>COUNTIFS('DP1-17, 20-26 Client Data Entry'!CA:CA,C211,'DP1-17, 20-26 Client Data Entry'!AG:AG,"=Yes")</f>
        <v>0</v>
      </c>
      <c r="F172" s="37">
        <f>COUNTIFS('DP1-17, 20-26 Client Data Entry'!CB:CB,C211,'DP1-17, 20-26 Client Data Entry'!AG:AG,"=Yes")</f>
        <v>0</v>
      </c>
      <c r="H172" s="40"/>
      <c r="I172" s="61" t="s">
        <v>593</v>
      </c>
      <c r="J172" s="271">
        <f>COUNTIFS('DP1-17, 20-26 Client Data Entry'!CR:CR,I172,'DP1-17, 20-26 Client Data Entry'!L:L,"=Yes")</f>
        <v>0</v>
      </c>
      <c r="M172" s="56"/>
      <c r="N172" s="31">
        <f>COUNTIFS('DP1-17, 20-26 Client Data Entry'!CV:CV,M172,'DP1-17, 20-26 Client Data Entry'!L:L,"=Yes")</f>
        <v>0</v>
      </c>
      <c r="Q172" s="56" t="s">
        <v>592</v>
      </c>
      <c r="R172" s="88">
        <f>SUMIFS('DP 19 Pro Bono Data Entry'!F:F,'DP 19 Pro Bono Data Entry'!D:D,"Social services",'DP 19 Pro Bono Data Entry'!J:J,"YES")</f>
        <v>0</v>
      </c>
    </row>
    <row r="173" spans="2:18" ht="15" thickBot="1" x14ac:dyDescent="0.4">
      <c r="B173" s="493"/>
      <c r="C173" s="61" t="s">
        <v>575</v>
      </c>
      <c r="D173" s="272">
        <f t="shared" si="3"/>
        <v>0</v>
      </c>
      <c r="E173" s="201">
        <f>COUNTIFS('DP1-17, 20-26 Client Data Entry'!CA:CA,C212,'DP1-17, 20-26 Client Data Entry'!AG:AG,"=Yes")</f>
        <v>0</v>
      </c>
      <c r="F173" s="37">
        <f>COUNTIFS('DP1-17, 20-26 Client Data Entry'!CB:CB,C212,'DP1-17, 20-26 Client Data Entry'!AG:AG,"=Yes")</f>
        <v>0</v>
      </c>
      <c r="H173" s="40"/>
      <c r="I173" s="61" t="s">
        <v>594</v>
      </c>
      <c r="J173" s="271">
        <f>COUNTIFS('DP1-17, 20-26 Client Data Entry'!CR:CR,I173,'DP1-17, 20-26 Client Data Entry'!L:L,"=Yes")</f>
        <v>0</v>
      </c>
      <c r="M173" s="56"/>
      <c r="N173" s="31">
        <f>COUNTIFS('DP1-17, 20-26 Client Data Entry'!CV:CV,M173,'DP1-17, 20-26 Client Data Entry'!L:L,"=Yes")</f>
        <v>0</v>
      </c>
      <c r="Q173" s="57" t="s">
        <v>183</v>
      </c>
      <c r="R173" s="91">
        <f>SUMIFS('DP 19 Pro Bono Data Entry'!F:F,'DP 19 Pro Bono Data Entry'!D:D,"Other",'DP 19 Pro Bono Data Entry'!J:J,"YES")</f>
        <v>0</v>
      </c>
    </row>
    <row r="174" spans="2:18" ht="15" thickBot="1" x14ac:dyDescent="0.4">
      <c r="B174" s="493"/>
      <c r="C174" s="61" t="s">
        <v>577</v>
      </c>
      <c r="D174" s="272">
        <f t="shared" si="3"/>
        <v>0</v>
      </c>
      <c r="E174" s="201">
        <f>COUNTIFS('DP1-17, 20-26 Client Data Entry'!CA:CA,C213,'DP1-17, 20-26 Client Data Entry'!AG:AG,"=Yes")</f>
        <v>0</v>
      </c>
      <c r="F174" s="37">
        <f>COUNTIFS('DP1-17, 20-26 Client Data Entry'!CB:CB,C213,'DP1-17, 20-26 Client Data Entry'!AG:AG,"=Yes")</f>
        <v>0</v>
      </c>
      <c r="H174" s="40"/>
      <c r="I174" s="61" t="s">
        <v>595</v>
      </c>
      <c r="J174" s="271">
        <f>COUNTIFS('DP1-17, 20-26 Client Data Entry'!CR:CR,I174,'DP1-17, 20-26 Client Data Entry'!L:L,"=Yes")</f>
        <v>0</v>
      </c>
      <c r="M174" s="56"/>
      <c r="N174" s="31">
        <f>COUNTIFS('DP1-17, 20-26 Client Data Entry'!CV:CV,M174,'DP1-17, 20-26 Client Data Entry'!L:L,"=Yes")</f>
        <v>0</v>
      </c>
    </row>
    <row r="175" spans="2:18" ht="29.5" thickBot="1" x14ac:dyDescent="0.4">
      <c r="B175" s="493"/>
      <c r="C175" s="61" t="s">
        <v>579</v>
      </c>
      <c r="D175" s="272">
        <f t="shared" si="3"/>
        <v>0</v>
      </c>
      <c r="E175" s="201">
        <f>COUNTIFS('DP1-17, 20-26 Client Data Entry'!CA:CA,C214,'DP1-17, 20-26 Client Data Entry'!AG:AG,"=Yes")</f>
        <v>0</v>
      </c>
      <c r="F175" s="37">
        <f>COUNTIFS('DP1-17, 20-26 Client Data Entry'!CB:CB,C214,'DP1-17, 20-26 Client Data Entry'!AG:AG,"=Yes")</f>
        <v>0</v>
      </c>
      <c r="H175" s="40"/>
      <c r="I175" s="61" t="s">
        <v>597</v>
      </c>
      <c r="J175" s="271">
        <f>COUNTIFS('DP1-17, 20-26 Client Data Entry'!CR:CR,I175,'DP1-17, 20-26 Client Data Entry'!L:L,"=Yes")</f>
        <v>0</v>
      </c>
      <c r="M175" s="56"/>
      <c r="N175" s="31">
        <f>COUNTIFS('DP1-17, 20-26 Client Data Entry'!CV:CV,M175,'DP1-17, 20-26 Client Data Entry'!L:L,"=Yes")</f>
        <v>0</v>
      </c>
      <c r="Q175" s="217" t="s">
        <v>596</v>
      </c>
      <c r="R175" s="133" t="s">
        <v>229</v>
      </c>
    </row>
    <row r="176" spans="2:18" x14ac:dyDescent="0.35">
      <c r="B176" s="493"/>
      <c r="C176" s="61" t="s">
        <v>581</v>
      </c>
      <c r="D176" s="272">
        <f t="shared" si="3"/>
        <v>0</v>
      </c>
      <c r="E176" s="201">
        <f>COUNTIFS('DP1-17, 20-26 Client Data Entry'!CA:CA,C215,'DP1-17, 20-26 Client Data Entry'!AG:AG,"=Yes")</f>
        <v>0</v>
      </c>
      <c r="F176" s="37">
        <f>COUNTIFS('DP1-17, 20-26 Client Data Entry'!CB:CB,C215,'DP1-17, 20-26 Client Data Entry'!AG:AG,"=Yes")</f>
        <v>0</v>
      </c>
      <c r="H176" s="40"/>
      <c r="I176" s="61" t="s">
        <v>598</v>
      </c>
      <c r="J176" s="271">
        <f>COUNTIFS('DP1-17, 20-26 Client Data Entry'!CR:CR,I176,'DP1-17, 20-26 Client Data Entry'!L:L,"=Yes")</f>
        <v>0</v>
      </c>
      <c r="M176" s="56"/>
      <c r="N176" s="31">
        <f>COUNTIFS('DP1-17, 20-26 Client Data Entry'!CV:CV,M176,'DP1-17, 20-26 Client Data Entry'!L:L,"=Yes")</f>
        <v>0</v>
      </c>
      <c r="Q176" s="214" t="str" cm="1">
        <f t="array" ref="Q176:Q177">_xlfn.UNIQUE('DP 19 Pro Bono Data Entry'!E3:E2000)</f>
        <v>If other, please specify</v>
      </c>
      <c r="R176" s="33"/>
    </row>
    <row r="177" spans="2:18" x14ac:dyDescent="0.35">
      <c r="B177" s="493"/>
      <c r="C177" s="61" t="s">
        <v>584</v>
      </c>
      <c r="D177" s="272">
        <f t="shared" si="3"/>
        <v>0</v>
      </c>
      <c r="E177" s="201">
        <f>COUNTIFS('DP1-17, 20-26 Client Data Entry'!CA:CA,C216,'DP1-17, 20-26 Client Data Entry'!AG:AG,"=Yes")</f>
        <v>0</v>
      </c>
      <c r="F177" s="37">
        <f>COUNTIFS('DP1-17, 20-26 Client Data Entry'!CB:CB,C216,'DP1-17, 20-26 Client Data Entry'!AG:AG,"=Yes")</f>
        <v>0</v>
      </c>
      <c r="H177" s="40"/>
      <c r="I177" s="61" t="s">
        <v>599</v>
      </c>
      <c r="J177" s="271">
        <f>COUNTIFS('DP1-17, 20-26 Client Data Entry'!CR:CR,I177,'DP1-17, 20-26 Client Data Entry'!L:L,"=Yes")</f>
        <v>0</v>
      </c>
      <c r="M177" s="56"/>
      <c r="N177" s="31">
        <f>COUNTIFS('DP1-17, 20-26 Client Data Entry'!CV:CV,M177,'DP1-17, 20-26 Client Data Entry'!L:L,"=Yes")</f>
        <v>0</v>
      </c>
      <c r="Q177" s="56">
        <v>0</v>
      </c>
      <c r="R177" s="268">
        <f>SUMIFS('DP 19 Pro Bono Data Entry'!F:F,'DP 19 Pro Bono Data Entry'!E:E,Q177,'DP 19 Pro Bono Data Entry'!J:J,"YES")</f>
        <v>0</v>
      </c>
    </row>
    <row r="178" spans="2:18" x14ac:dyDescent="0.35">
      <c r="B178" s="493"/>
      <c r="C178" s="61" t="s">
        <v>585</v>
      </c>
      <c r="D178" s="272">
        <f t="shared" si="3"/>
        <v>0</v>
      </c>
      <c r="E178" s="201">
        <f>COUNTIFS('DP1-17, 20-26 Client Data Entry'!CA:CA,C217,'DP1-17, 20-26 Client Data Entry'!AG:AG,"=Yes")</f>
        <v>0</v>
      </c>
      <c r="F178" s="37">
        <f>COUNTIFS('DP1-17, 20-26 Client Data Entry'!CB:CB,C217,'DP1-17, 20-26 Client Data Entry'!AG:AG,"=Yes")</f>
        <v>0</v>
      </c>
      <c r="H178" s="40"/>
      <c r="I178" s="61" t="s">
        <v>600</v>
      </c>
      <c r="J178" s="271">
        <f>COUNTIFS('DP1-17, 20-26 Client Data Entry'!CR:CR,I178,'DP1-17, 20-26 Client Data Entry'!L:L,"=Yes")</f>
        <v>0</v>
      </c>
      <c r="M178" s="56"/>
      <c r="N178" s="31">
        <f>COUNTIFS('DP1-17, 20-26 Client Data Entry'!CV:CV,M178,'DP1-17, 20-26 Client Data Entry'!L:L,"=Yes")</f>
        <v>0</v>
      </c>
      <c r="Q178" s="56"/>
      <c r="R178" s="268">
        <f>SUMIFS('DP 19 Pro Bono Data Entry'!F:F,'DP 19 Pro Bono Data Entry'!E:E,Q178,'DP 19 Pro Bono Data Entry'!J:J,"YES")</f>
        <v>0</v>
      </c>
    </row>
    <row r="179" spans="2:18" x14ac:dyDescent="0.35">
      <c r="B179" s="493"/>
      <c r="C179" s="61" t="s">
        <v>587</v>
      </c>
      <c r="D179" s="272">
        <f t="shared" si="3"/>
        <v>0</v>
      </c>
      <c r="E179" s="201">
        <f>COUNTIFS('DP1-17, 20-26 Client Data Entry'!CA:CA,C218,'DP1-17, 20-26 Client Data Entry'!AG:AG,"=Yes")</f>
        <v>0</v>
      </c>
      <c r="F179" s="37">
        <f>COUNTIFS('DP1-17, 20-26 Client Data Entry'!CB:CB,C218,'DP1-17, 20-26 Client Data Entry'!AG:AG,"=Yes")</f>
        <v>0</v>
      </c>
      <c r="H179" s="40"/>
      <c r="I179" s="61" t="s">
        <v>601</v>
      </c>
      <c r="J179" s="271">
        <f>COUNTIFS('DP1-17, 20-26 Client Data Entry'!CR:CR,I179,'DP1-17, 20-26 Client Data Entry'!L:L,"=Yes")</f>
        <v>0</v>
      </c>
      <c r="M179" s="56"/>
      <c r="N179" s="31">
        <f>COUNTIFS('DP1-17, 20-26 Client Data Entry'!CV:CV,M179,'DP1-17, 20-26 Client Data Entry'!L:L,"=Yes")</f>
        <v>0</v>
      </c>
      <c r="Q179" s="56"/>
      <c r="R179" s="268">
        <f>SUMIFS('DP 19 Pro Bono Data Entry'!F:F,'DP 19 Pro Bono Data Entry'!E:E,Q179,'DP 19 Pro Bono Data Entry'!J:J,"YES")</f>
        <v>0</v>
      </c>
    </row>
    <row r="180" spans="2:18" x14ac:dyDescent="0.35">
      <c r="B180" s="493"/>
      <c r="C180" s="61" t="s">
        <v>589</v>
      </c>
      <c r="D180" s="272">
        <f t="shared" si="3"/>
        <v>0</v>
      </c>
      <c r="E180" s="201">
        <f>COUNTIFS('DP1-17, 20-26 Client Data Entry'!CA:CA,C219,'DP1-17, 20-26 Client Data Entry'!AG:AG,"=Yes")</f>
        <v>0</v>
      </c>
      <c r="F180" s="37">
        <f>COUNTIFS('DP1-17, 20-26 Client Data Entry'!CB:CB,C219,'DP1-17, 20-26 Client Data Entry'!AG:AG,"=Yes")</f>
        <v>0</v>
      </c>
      <c r="H180" s="40"/>
      <c r="I180" s="61" t="s">
        <v>602</v>
      </c>
      <c r="J180" s="271">
        <f>COUNTIFS('DP1-17, 20-26 Client Data Entry'!CR:CR,I180,'DP1-17, 20-26 Client Data Entry'!L:L,"=Yes")</f>
        <v>0</v>
      </c>
      <c r="M180" s="56"/>
      <c r="N180" s="31">
        <f>COUNTIFS('DP1-17, 20-26 Client Data Entry'!CV:CV,M180,'DP1-17, 20-26 Client Data Entry'!L:L,"=Yes")</f>
        <v>0</v>
      </c>
      <c r="Q180" s="56"/>
      <c r="R180" s="268">
        <f>SUMIFS('DP 19 Pro Bono Data Entry'!F:F,'DP 19 Pro Bono Data Entry'!E:E,Q180,'DP 19 Pro Bono Data Entry'!J:J,"YES")</f>
        <v>0</v>
      </c>
    </row>
    <row r="181" spans="2:18" x14ac:dyDescent="0.35">
      <c r="B181" s="40"/>
      <c r="C181" s="61" t="s">
        <v>591</v>
      </c>
      <c r="D181" s="272">
        <f t="shared" si="3"/>
        <v>0</v>
      </c>
      <c r="E181" s="201">
        <f>COUNTIFS('DP1-17, 20-26 Client Data Entry'!CA:CA,C220,'DP1-17, 20-26 Client Data Entry'!AG:AG,"=Yes")</f>
        <v>0</v>
      </c>
      <c r="F181" s="37">
        <f>COUNTIFS('DP1-17, 20-26 Client Data Entry'!CB:CB,C220,'DP1-17, 20-26 Client Data Entry'!AG:AG,"=Yes")</f>
        <v>0</v>
      </c>
      <c r="H181" s="492" t="s">
        <v>479</v>
      </c>
      <c r="I181" s="61" t="s">
        <v>603</v>
      </c>
      <c r="J181" s="271">
        <f>COUNTIFS('DP1-17, 20-26 Client Data Entry'!CR:CR,I181,'DP1-17, 20-26 Client Data Entry'!L:L,"=Yes")</f>
        <v>0</v>
      </c>
      <c r="M181" s="56"/>
      <c r="N181" s="31">
        <f>COUNTIFS('DP1-17, 20-26 Client Data Entry'!CV:CV,M181,'DP1-17, 20-26 Client Data Entry'!L:L,"=Yes")</f>
        <v>0</v>
      </c>
      <c r="Q181" s="56"/>
      <c r="R181" s="268">
        <f>SUMIFS('DP 19 Pro Bono Data Entry'!F:F,'DP 19 Pro Bono Data Entry'!E:E,Q181,'DP 19 Pro Bono Data Entry'!J:J,"YES")</f>
        <v>0</v>
      </c>
    </row>
    <row r="182" spans="2:18" x14ac:dyDescent="0.35">
      <c r="B182" s="40"/>
      <c r="C182" s="61" t="s">
        <v>593</v>
      </c>
      <c r="D182" s="272">
        <f t="shared" si="3"/>
        <v>0</v>
      </c>
      <c r="E182" s="201">
        <f>COUNTIFS('DP1-17, 20-26 Client Data Entry'!CA:CA,C221,'DP1-17, 20-26 Client Data Entry'!AG:AG,"=Yes")</f>
        <v>0</v>
      </c>
      <c r="F182" s="37">
        <f>COUNTIFS('DP1-17, 20-26 Client Data Entry'!CB:CB,C221,'DP1-17, 20-26 Client Data Entry'!AG:AG,"=Yes")</f>
        <v>0</v>
      </c>
      <c r="H182" s="492"/>
      <c r="I182" s="61" t="s">
        <v>604</v>
      </c>
      <c r="J182" s="271">
        <f>COUNTIFS('DP1-17, 20-26 Client Data Entry'!CR:CR,I182,'DP1-17, 20-26 Client Data Entry'!L:L,"=Yes")</f>
        <v>0</v>
      </c>
      <c r="M182" s="56"/>
      <c r="N182" s="31">
        <f>COUNTIFS('DP1-17, 20-26 Client Data Entry'!CV:CV,M182,'DP1-17, 20-26 Client Data Entry'!L:L,"=Yes")</f>
        <v>0</v>
      </c>
      <c r="Q182" s="56"/>
      <c r="R182" s="268">
        <f>SUMIFS('DP 19 Pro Bono Data Entry'!F:F,'DP 19 Pro Bono Data Entry'!E:E,Q182,'DP 19 Pro Bono Data Entry'!J:J,"YES")</f>
        <v>0</v>
      </c>
    </row>
    <row r="183" spans="2:18" x14ac:dyDescent="0.35">
      <c r="B183" s="40"/>
      <c r="C183" s="61" t="s">
        <v>594</v>
      </c>
      <c r="D183" s="272">
        <f t="shared" si="3"/>
        <v>0</v>
      </c>
      <c r="E183" s="201">
        <f>COUNTIFS('DP1-17, 20-26 Client Data Entry'!CA:CA,C222,'DP1-17, 20-26 Client Data Entry'!AG:AG,"=Yes")</f>
        <v>0</v>
      </c>
      <c r="F183" s="37">
        <f>COUNTIFS('DP1-17, 20-26 Client Data Entry'!CB:CB,C222,'DP1-17, 20-26 Client Data Entry'!AG:AG,"=Yes")</f>
        <v>0</v>
      </c>
      <c r="H183" s="492"/>
      <c r="I183" s="61" t="s">
        <v>605</v>
      </c>
      <c r="J183" s="271">
        <f>COUNTIFS('DP1-17, 20-26 Client Data Entry'!CR:CR,I183,'DP1-17, 20-26 Client Data Entry'!L:L,"=Yes")</f>
        <v>0</v>
      </c>
      <c r="M183" s="56"/>
      <c r="N183" s="31">
        <f>COUNTIFS('DP1-17, 20-26 Client Data Entry'!CV:CV,M183,'DP1-17, 20-26 Client Data Entry'!L:L,"=Yes")</f>
        <v>0</v>
      </c>
      <c r="Q183" s="56"/>
      <c r="R183" s="268">
        <f>SUMIFS('DP 19 Pro Bono Data Entry'!F:F,'DP 19 Pro Bono Data Entry'!E:E,Q183,'DP 19 Pro Bono Data Entry'!J:J,"YES")</f>
        <v>0</v>
      </c>
    </row>
    <row r="184" spans="2:18" x14ac:dyDescent="0.35">
      <c r="B184" s="40"/>
      <c r="C184" s="61" t="s">
        <v>595</v>
      </c>
      <c r="D184" s="272">
        <f t="shared" si="3"/>
        <v>0</v>
      </c>
      <c r="E184" s="201">
        <f>COUNTIFS('DP1-17, 20-26 Client Data Entry'!CA:CA,C223,'DP1-17, 20-26 Client Data Entry'!AG:AG,"=Yes")</f>
        <v>0</v>
      </c>
      <c r="F184" s="37">
        <f>COUNTIFS('DP1-17, 20-26 Client Data Entry'!CB:CB,C223,'DP1-17, 20-26 Client Data Entry'!AG:AG,"=Yes")</f>
        <v>0</v>
      </c>
      <c r="H184" s="492"/>
      <c r="I184" s="61" t="s">
        <v>606</v>
      </c>
      <c r="J184" s="271">
        <f>COUNTIFS('DP1-17, 20-26 Client Data Entry'!CR:CR,I184,'DP1-17, 20-26 Client Data Entry'!L:L,"=Yes")</f>
        <v>0</v>
      </c>
      <c r="M184" s="56"/>
      <c r="N184" s="31">
        <f>COUNTIFS('DP1-17, 20-26 Client Data Entry'!CV:CV,M184,'DP1-17, 20-26 Client Data Entry'!L:L,"=Yes")</f>
        <v>0</v>
      </c>
      <c r="Q184" s="56"/>
      <c r="R184" s="268">
        <f>SUMIFS('DP 19 Pro Bono Data Entry'!F:F,'DP 19 Pro Bono Data Entry'!E:E,Q184,'DP 19 Pro Bono Data Entry'!J:J,"YES")</f>
        <v>0</v>
      </c>
    </row>
    <row r="185" spans="2:18" ht="15" thickBot="1" x14ac:dyDescent="0.4">
      <c r="B185" s="40"/>
      <c r="C185" s="61" t="s">
        <v>597</v>
      </c>
      <c r="D185" s="272">
        <f t="shared" si="3"/>
        <v>0</v>
      </c>
      <c r="E185" s="201">
        <f>COUNTIFS('DP1-17, 20-26 Client Data Entry'!CA:CA,C224,'DP1-17, 20-26 Client Data Entry'!AG:AG,"=Yes")</f>
        <v>0</v>
      </c>
      <c r="F185" s="37">
        <f>COUNTIFS('DP1-17, 20-26 Client Data Entry'!CB:CB,C224,'DP1-17, 20-26 Client Data Entry'!AG:AG,"=Yes")</f>
        <v>0</v>
      </c>
      <c r="H185" s="492"/>
      <c r="I185" s="61" t="s">
        <v>607</v>
      </c>
      <c r="J185" s="271">
        <f>COUNTIFS('DP1-17, 20-26 Client Data Entry'!CR:CR,I185,'DP1-17, 20-26 Client Data Entry'!L:L,"=Yes")</f>
        <v>0</v>
      </c>
      <c r="M185" s="57"/>
      <c r="N185" s="32">
        <f>COUNTIFS('DP1-17, 20-26 Client Data Entry'!CV:CV,M185,'DP1-17, 20-26 Client Data Entry'!L:L,"=Yes")</f>
        <v>0</v>
      </c>
      <c r="Q185" s="56"/>
      <c r="R185" s="268">
        <f>SUMIFS('DP 19 Pro Bono Data Entry'!F:F,'DP 19 Pro Bono Data Entry'!E:E,Q185,'DP 19 Pro Bono Data Entry'!J:J,"YES")</f>
        <v>0</v>
      </c>
    </row>
    <row r="186" spans="2:18" x14ac:dyDescent="0.35">
      <c r="B186" s="40"/>
      <c r="C186" s="61" t="s">
        <v>598</v>
      </c>
      <c r="D186" s="272">
        <f t="shared" si="3"/>
        <v>0</v>
      </c>
      <c r="E186" s="201">
        <f>COUNTIFS('DP1-17, 20-26 Client Data Entry'!CA:CA,C225,'DP1-17, 20-26 Client Data Entry'!AG:AG,"=Yes")</f>
        <v>0</v>
      </c>
      <c r="F186" s="37">
        <f>COUNTIFS('DP1-17, 20-26 Client Data Entry'!CB:CB,C225,'DP1-17, 20-26 Client Data Entry'!AG:AG,"=Yes")</f>
        <v>0</v>
      </c>
      <c r="H186" s="492"/>
      <c r="I186" s="61" t="s">
        <v>608</v>
      </c>
      <c r="J186" s="271">
        <f>COUNTIFS('DP1-17, 20-26 Client Data Entry'!CR:CR,I186,'DP1-17, 20-26 Client Data Entry'!L:L,"=Yes")</f>
        <v>0</v>
      </c>
      <c r="Q186" s="56"/>
      <c r="R186" s="268">
        <f>SUMIFS('DP 19 Pro Bono Data Entry'!F:F,'DP 19 Pro Bono Data Entry'!E:E,Q186,'DP 19 Pro Bono Data Entry'!J:J,"YES")</f>
        <v>0</v>
      </c>
    </row>
    <row r="187" spans="2:18" x14ac:dyDescent="0.35">
      <c r="B187" s="40"/>
      <c r="C187" s="61" t="s">
        <v>599</v>
      </c>
      <c r="D187" s="272">
        <f t="shared" si="3"/>
        <v>0</v>
      </c>
      <c r="E187" s="201">
        <f>COUNTIFS('DP1-17, 20-26 Client Data Entry'!CA:CA,C226,'DP1-17, 20-26 Client Data Entry'!AG:AG,"=Yes")</f>
        <v>0</v>
      </c>
      <c r="F187" s="37">
        <f>COUNTIFS('DP1-17, 20-26 Client Data Entry'!CB:CB,C226,'DP1-17, 20-26 Client Data Entry'!AG:AG,"=Yes")</f>
        <v>0</v>
      </c>
      <c r="H187" s="492"/>
      <c r="I187" s="61" t="s">
        <v>609</v>
      </c>
      <c r="J187" s="271">
        <f>COUNTIFS('DP1-17, 20-26 Client Data Entry'!CR:CR,I187,'DP1-17, 20-26 Client Data Entry'!L:L,"=Yes")</f>
        <v>0</v>
      </c>
      <c r="Q187" s="56"/>
      <c r="R187" s="268">
        <f>SUMIFS('DP 19 Pro Bono Data Entry'!F:F,'DP 19 Pro Bono Data Entry'!E:E,Q187,'DP 19 Pro Bono Data Entry'!J:J,"YES")</f>
        <v>0</v>
      </c>
    </row>
    <row r="188" spans="2:18" x14ac:dyDescent="0.35">
      <c r="B188" s="40"/>
      <c r="C188" s="61" t="s">
        <v>600</v>
      </c>
      <c r="D188" s="272">
        <f t="shared" si="3"/>
        <v>0</v>
      </c>
      <c r="E188" s="201">
        <f>COUNTIFS('DP1-17, 20-26 Client Data Entry'!CA:CA,C227,'DP1-17, 20-26 Client Data Entry'!AG:AG,"=Yes")</f>
        <v>0</v>
      </c>
      <c r="F188" s="37">
        <f>COUNTIFS('DP1-17, 20-26 Client Data Entry'!CB:CB,C227,'DP1-17, 20-26 Client Data Entry'!AG:AG,"=Yes")</f>
        <v>0</v>
      </c>
      <c r="H188" s="492"/>
      <c r="I188" s="61" t="s">
        <v>610</v>
      </c>
      <c r="J188" s="271">
        <f>COUNTIFS('DP1-17, 20-26 Client Data Entry'!CR:CR,I188,'DP1-17, 20-26 Client Data Entry'!L:L,"=Yes")</f>
        <v>0</v>
      </c>
      <c r="Q188" s="56"/>
      <c r="R188" s="268">
        <f>SUMIFS('DP 19 Pro Bono Data Entry'!F:F,'DP 19 Pro Bono Data Entry'!E:E,Q188,'DP 19 Pro Bono Data Entry'!J:J,"YES")</f>
        <v>0</v>
      </c>
    </row>
    <row r="189" spans="2:18" x14ac:dyDescent="0.35">
      <c r="B189" s="40"/>
      <c r="C189" s="61" t="s">
        <v>601</v>
      </c>
      <c r="D189" s="272">
        <f t="shared" si="3"/>
        <v>0</v>
      </c>
      <c r="E189" s="201">
        <f>COUNTIFS('DP1-17, 20-26 Client Data Entry'!CA:CA,C228,'DP1-17, 20-26 Client Data Entry'!AG:AG,"=Yes")</f>
        <v>0</v>
      </c>
      <c r="F189" s="37">
        <f>COUNTIFS('DP1-17, 20-26 Client Data Entry'!CB:CB,C228,'DP1-17, 20-26 Client Data Entry'!AG:AG,"=Yes")</f>
        <v>0</v>
      </c>
      <c r="H189" s="492"/>
      <c r="I189" s="61" t="s">
        <v>611</v>
      </c>
      <c r="J189" s="271">
        <f>COUNTIFS('DP1-17, 20-26 Client Data Entry'!CR:CR,I189,'DP1-17, 20-26 Client Data Entry'!L:L,"=Yes")</f>
        <v>0</v>
      </c>
      <c r="Q189" s="56"/>
      <c r="R189" s="268">
        <f>SUMIFS('DP 19 Pro Bono Data Entry'!F:F,'DP 19 Pro Bono Data Entry'!E:E,Q189,'DP 19 Pro Bono Data Entry'!J:J,"YES")</f>
        <v>0</v>
      </c>
    </row>
    <row r="190" spans="2:18" x14ac:dyDescent="0.35">
      <c r="B190" s="493" t="s">
        <v>487</v>
      </c>
      <c r="C190" s="61" t="s">
        <v>602</v>
      </c>
      <c r="D190" s="272">
        <f t="shared" si="3"/>
        <v>0</v>
      </c>
      <c r="E190" s="201">
        <f>COUNTIFS('DP1-17, 20-26 Client Data Entry'!CA:CA,C229,'DP1-17, 20-26 Client Data Entry'!AG:AG,"=Yes")</f>
        <v>0</v>
      </c>
      <c r="F190" s="37">
        <f>COUNTIFS('DP1-17, 20-26 Client Data Entry'!CB:CB,C229,'DP1-17, 20-26 Client Data Entry'!AG:AG,"=Yes")</f>
        <v>0</v>
      </c>
      <c r="H190" s="492"/>
      <c r="I190" s="61" t="s">
        <v>612</v>
      </c>
      <c r="J190" s="271">
        <f>COUNTIFS('DP1-17, 20-26 Client Data Entry'!CR:CR,I190,'DP1-17, 20-26 Client Data Entry'!L:L,"=Yes")</f>
        <v>0</v>
      </c>
      <c r="Q190" s="56"/>
      <c r="R190" s="268">
        <f>SUMIFS('DP 19 Pro Bono Data Entry'!F:F,'DP 19 Pro Bono Data Entry'!E:E,Q190,'DP 19 Pro Bono Data Entry'!J:J,"YES")</f>
        <v>0</v>
      </c>
    </row>
    <row r="191" spans="2:18" x14ac:dyDescent="0.35">
      <c r="B191" s="493"/>
      <c r="C191" s="61" t="s">
        <v>603</v>
      </c>
      <c r="D191" s="272">
        <f t="shared" si="3"/>
        <v>0</v>
      </c>
      <c r="E191" s="201">
        <f>COUNTIFS('DP1-17, 20-26 Client Data Entry'!CA:CA,C230,'DP1-17, 20-26 Client Data Entry'!AG:AG,"=Yes")</f>
        <v>0</v>
      </c>
      <c r="F191" s="37">
        <f>COUNTIFS('DP1-17, 20-26 Client Data Entry'!CB:CB,C230,'DP1-17, 20-26 Client Data Entry'!AG:AG,"=Yes")</f>
        <v>0</v>
      </c>
      <c r="H191" s="492"/>
      <c r="I191" s="61" t="s">
        <v>613</v>
      </c>
      <c r="J191" s="271">
        <f>COUNTIFS('DP1-17, 20-26 Client Data Entry'!CR:CR,I191,'DP1-17, 20-26 Client Data Entry'!L:L,"=Yes")</f>
        <v>0</v>
      </c>
      <c r="Q191" s="56"/>
      <c r="R191" s="268">
        <f>SUMIFS('DP 19 Pro Bono Data Entry'!F:F,'DP 19 Pro Bono Data Entry'!E:E,Q191,'DP 19 Pro Bono Data Entry'!J:J,"YES")</f>
        <v>0</v>
      </c>
    </row>
    <row r="192" spans="2:18" x14ac:dyDescent="0.35">
      <c r="B192" s="493"/>
      <c r="C192" s="61" t="s">
        <v>604</v>
      </c>
      <c r="D192" s="272">
        <f t="shared" si="3"/>
        <v>0</v>
      </c>
      <c r="E192" s="201">
        <f>COUNTIFS('DP1-17, 20-26 Client Data Entry'!CA:CA,C231,'DP1-17, 20-26 Client Data Entry'!AG:AG,"=Yes")</f>
        <v>0</v>
      </c>
      <c r="F192" s="37">
        <f>COUNTIFS('DP1-17, 20-26 Client Data Entry'!CB:CB,C231,'DP1-17, 20-26 Client Data Entry'!AG:AG,"=Yes")</f>
        <v>0</v>
      </c>
      <c r="H192" s="40"/>
      <c r="I192" s="61" t="s">
        <v>614</v>
      </c>
      <c r="J192" s="271">
        <f>COUNTIFS('DP1-17, 20-26 Client Data Entry'!CR:CR,I192,'DP1-17, 20-26 Client Data Entry'!L:L,"=Yes")</f>
        <v>0</v>
      </c>
      <c r="Q192" s="56"/>
      <c r="R192" s="268">
        <f>SUMIFS('DP 19 Pro Bono Data Entry'!F:F,'DP 19 Pro Bono Data Entry'!E:E,Q192,'DP 19 Pro Bono Data Entry'!J:J,"YES")</f>
        <v>0</v>
      </c>
    </row>
    <row r="193" spans="2:18" ht="15" thickBot="1" x14ac:dyDescent="0.4">
      <c r="B193" s="493"/>
      <c r="C193" s="61" t="s">
        <v>605</v>
      </c>
      <c r="D193" s="272">
        <f t="shared" si="3"/>
        <v>0</v>
      </c>
      <c r="E193" s="201">
        <f>COUNTIFS('DP1-17, 20-26 Client Data Entry'!CA:CA,C232,'DP1-17, 20-26 Client Data Entry'!AG:AG,"=Yes")</f>
        <v>0</v>
      </c>
      <c r="F193" s="37">
        <f>COUNTIFS('DP1-17, 20-26 Client Data Entry'!CB:CB,C232,'DP1-17, 20-26 Client Data Entry'!AG:AG,"=Yes")</f>
        <v>0</v>
      </c>
      <c r="H193" s="40"/>
      <c r="I193" s="61" t="s">
        <v>615</v>
      </c>
      <c r="J193" s="271">
        <f>COUNTIFS('DP1-17, 20-26 Client Data Entry'!CR:CR,I193,'DP1-17, 20-26 Client Data Entry'!L:L,"=Yes")</f>
        <v>0</v>
      </c>
      <c r="Q193" s="57"/>
      <c r="R193" s="287">
        <f>SUMIFS('DP 19 Pro Bono Data Entry'!F:F,'DP 19 Pro Bono Data Entry'!E:E,Q193,'DP 19 Pro Bono Data Entry'!J:J,"YES")</f>
        <v>0</v>
      </c>
    </row>
    <row r="194" spans="2:18" x14ac:dyDescent="0.35">
      <c r="B194" s="493"/>
      <c r="C194" s="61" t="s">
        <v>606</v>
      </c>
      <c r="D194" s="272">
        <f t="shared" si="3"/>
        <v>0</v>
      </c>
      <c r="E194" s="201">
        <f>COUNTIFS('DP1-17, 20-26 Client Data Entry'!CA:CA,C233,'DP1-17, 20-26 Client Data Entry'!AG:AG,"=Yes")</f>
        <v>0</v>
      </c>
      <c r="F194" s="37">
        <f>COUNTIFS('DP1-17, 20-26 Client Data Entry'!CB:CB,C233,'DP1-17, 20-26 Client Data Entry'!AG:AG,"=Yes")</f>
        <v>0</v>
      </c>
      <c r="H194" s="40"/>
      <c r="I194" s="61" t="s">
        <v>616</v>
      </c>
      <c r="J194" s="271">
        <f>COUNTIFS('DP1-17, 20-26 Client Data Entry'!CR:CR,I194,'DP1-17, 20-26 Client Data Entry'!L:L,"=Yes")</f>
        <v>0</v>
      </c>
    </row>
    <row r="195" spans="2:18" x14ac:dyDescent="0.35">
      <c r="B195" s="493"/>
      <c r="C195" s="61" t="s">
        <v>607</v>
      </c>
      <c r="D195" s="272">
        <f t="shared" si="3"/>
        <v>0</v>
      </c>
      <c r="E195" s="201">
        <f>COUNTIFS('DP1-17, 20-26 Client Data Entry'!CA:CA,C234,'DP1-17, 20-26 Client Data Entry'!AG:AG,"=Yes")</f>
        <v>0</v>
      </c>
      <c r="F195" s="37">
        <f>COUNTIFS('DP1-17, 20-26 Client Data Entry'!CB:CB,C234,'DP1-17, 20-26 Client Data Entry'!AG:AG,"=Yes")</f>
        <v>0</v>
      </c>
      <c r="H195" s="40"/>
      <c r="I195" s="61" t="s">
        <v>617</v>
      </c>
      <c r="J195" s="271">
        <f>COUNTIFS('DP1-17, 20-26 Client Data Entry'!CR:CR,I195,'DP1-17, 20-26 Client Data Entry'!L:L,"=Yes")</f>
        <v>0</v>
      </c>
    </row>
    <row r="196" spans="2:18" x14ac:dyDescent="0.35">
      <c r="B196" s="493"/>
      <c r="C196" s="61" t="s">
        <v>608</v>
      </c>
      <c r="D196" s="272">
        <f t="shared" si="3"/>
        <v>0</v>
      </c>
      <c r="E196" s="201">
        <f>COUNTIFS('DP1-17, 20-26 Client Data Entry'!CA:CA,C235,'DP1-17, 20-26 Client Data Entry'!AG:AG,"=Yes")</f>
        <v>0</v>
      </c>
      <c r="F196" s="37">
        <f>COUNTIFS('DP1-17, 20-26 Client Data Entry'!CB:CB,C235,'DP1-17, 20-26 Client Data Entry'!AG:AG,"=Yes")</f>
        <v>0</v>
      </c>
      <c r="H196" s="40"/>
      <c r="I196" s="61" t="s">
        <v>618</v>
      </c>
      <c r="J196" s="271">
        <f>COUNTIFS('DP1-17, 20-26 Client Data Entry'!CR:CR,I196,'DP1-17, 20-26 Client Data Entry'!L:L,"=Yes")</f>
        <v>0</v>
      </c>
    </row>
    <row r="197" spans="2:18" x14ac:dyDescent="0.35">
      <c r="B197" s="493"/>
      <c r="C197" s="61" t="s">
        <v>609</v>
      </c>
      <c r="D197" s="272">
        <f t="shared" si="3"/>
        <v>0</v>
      </c>
      <c r="E197" s="201">
        <f>COUNTIFS('DP1-17, 20-26 Client Data Entry'!CA:CA,C236,'DP1-17, 20-26 Client Data Entry'!AG:AG,"=Yes")</f>
        <v>0</v>
      </c>
      <c r="F197" s="37">
        <f>COUNTIFS('DP1-17, 20-26 Client Data Entry'!CB:CB,C236,'DP1-17, 20-26 Client Data Entry'!AG:AG,"=Yes")</f>
        <v>0</v>
      </c>
      <c r="H197" s="40"/>
      <c r="I197" s="61" t="s">
        <v>619</v>
      </c>
      <c r="J197" s="271">
        <f>COUNTIFS('DP1-17, 20-26 Client Data Entry'!CR:CR,I197,'DP1-17, 20-26 Client Data Entry'!L:L,"=Yes")</f>
        <v>0</v>
      </c>
    </row>
    <row r="198" spans="2:18" x14ac:dyDescent="0.35">
      <c r="B198" s="493"/>
      <c r="C198" s="61" t="s">
        <v>610</v>
      </c>
      <c r="D198" s="272">
        <f t="shared" ref="D198:D229" si="4">E159+F159</f>
        <v>0</v>
      </c>
      <c r="E198" s="201">
        <f>COUNTIFS('DP1-17, 20-26 Client Data Entry'!CA:CA,C237,'DP1-17, 20-26 Client Data Entry'!AG:AG,"=Yes")</f>
        <v>0</v>
      </c>
      <c r="F198" s="37">
        <f>COUNTIFS('DP1-17, 20-26 Client Data Entry'!CB:CB,C237,'DP1-17, 20-26 Client Data Entry'!AG:AG,"=Yes")</f>
        <v>0</v>
      </c>
      <c r="H198" s="40"/>
      <c r="I198" s="61" t="s">
        <v>620</v>
      </c>
      <c r="J198" s="271">
        <f>COUNTIFS('DP1-17, 20-26 Client Data Entry'!CR:CR,I198,'DP1-17, 20-26 Client Data Entry'!L:L,"=Yes")</f>
        <v>0</v>
      </c>
    </row>
    <row r="199" spans="2:18" x14ac:dyDescent="0.35">
      <c r="B199" s="493"/>
      <c r="C199" s="61" t="s">
        <v>611</v>
      </c>
      <c r="D199" s="272">
        <f t="shared" si="4"/>
        <v>0</v>
      </c>
      <c r="E199" s="201">
        <f>COUNTIFS('DP1-17, 20-26 Client Data Entry'!CA:CA,C238,'DP1-17, 20-26 Client Data Entry'!AG:AG,"=Yes")</f>
        <v>0</v>
      </c>
      <c r="F199" s="37">
        <f>COUNTIFS('DP1-17, 20-26 Client Data Entry'!CB:CB,C238,'DP1-17, 20-26 Client Data Entry'!AG:AG,"=Yes")</f>
        <v>0</v>
      </c>
      <c r="H199" s="40"/>
      <c r="I199" s="61" t="s">
        <v>621</v>
      </c>
      <c r="J199" s="271">
        <f>COUNTIFS('DP1-17, 20-26 Client Data Entry'!CR:CR,I199,'DP1-17, 20-26 Client Data Entry'!L:L,"=Yes")</f>
        <v>0</v>
      </c>
    </row>
    <row r="200" spans="2:18" x14ac:dyDescent="0.35">
      <c r="B200" s="493"/>
      <c r="C200" s="61" t="s">
        <v>612</v>
      </c>
      <c r="D200" s="272">
        <f t="shared" si="4"/>
        <v>0</v>
      </c>
      <c r="E200" s="201">
        <f>COUNTIFS('DP1-17, 20-26 Client Data Entry'!CA:CA,C239,'DP1-17, 20-26 Client Data Entry'!AG:AG,"=Yes")</f>
        <v>0</v>
      </c>
      <c r="F200" s="37">
        <f>COUNTIFS('DP1-17, 20-26 Client Data Entry'!CB:CB,C239,'DP1-17, 20-26 Client Data Entry'!AG:AG,"=Yes")</f>
        <v>0</v>
      </c>
      <c r="H200" s="40"/>
      <c r="I200" s="61" t="s">
        <v>622</v>
      </c>
      <c r="J200" s="271">
        <f>COUNTIFS('DP1-17, 20-26 Client Data Entry'!CR:CR,I200,'DP1-17, 20-26 Client Data Entry'!L:L,"=Yes")</f>
        <v>0</v>
      </c>
    </row>
    <row r="201" spans="2:18" x14ac:dyDescent="0.35">
      <c r="B201" s="493"/>
      <c r="C201" s="61" t="s">
        <v>613</v>
      </c>
      <c r="D201" s="272">
        <f t="shared" si="4"/>
        <v>0</v>
      </c>
      <c r="E201" s="201">
        <f>COUNTIFS('DP1-17, 20-26 Client Data Entry'!CA:CA,C240,'DP1-17, 20-26 Client Data Entry'!AG:AG,"=Yes")</f>
        <v>0</v>
      </c>
      <c r="F201" s="37">
        <f>COUNTIFS('DP1-17, 20-26 Client Data Entry'!CB:CB,C240,'DP1-17, 20-26 Client Data Entry'!AG:AG,"=Yes")</f>
        <v>0</v>
      </c>
      <c r="H201" s="492" t="s">
        <v>479</v>
      </c>
      <c r="I201" s="61" t="s">
        <v>623</v>
      </c>
      <c r="J201" s="271">
        <f>COUNTIFS('DP1-17, 20-26 Client Data Entry'!CR:CR,I201,'DP1-17, 20-26 Client Data Entry'!L:L,"=Yes")</f>
        <v>0</v>
      </c>
    </row>
    <row r="202" spans="2:18" x14ac:dyDescent="0.35">
      <c r="B202" s="493"/>
      <c r="C202" s="61" t="s">
        <v>614</v>
      </c>
      <c r="D202" s="272">
        <f t="shared" si="4"/>
        <v>0</v>
      </c>
      <c r="E202" s="201">
        <f>COUNTIFS('DP1-17, 20-26 Client Data Entry'!CA:CA,C241,'DP1-17, 20-26 Client Data Entry'!AG:AG,"=Yes")</f>
        <v>0</v>
      </c>
      <c r="F202" s="37">
        <f>COUNTIFS('DP1-17, 20-26 Client Data Entry'!CB:CB,C241,'DP1-17, 20-26 Client Data Entry'!AG:AG,"=Yes")</f>
        <v>0</v>
      </c>
      <c r="H202" s="492"/>
      <c r="I202" s="61" t="s">
        <v>624</v>
      </c>
      <c r="J202" s="271">
        <f>COUNTIFS('DP1-17, 20-26 Client Data Entry'!CR:CR,I202,'DP1-17, 20-26 Client Data Entry'!L:L,"=Yes")</f>
        <v>0</v>
      </c>
    </row>
    <row r="203" spans="2:18" x14ac:dyDescent="0.35">
      <c r="B203" s="493"/>
      <c r="C203" s="61" t="s">
        <v>615</v>
      </c>
      <c r="D203" s="272">
        <f t="shared" si="4"/>
        <v>0</v>
      </c>
      <c r="E203" s="201">
        <f>COUNTIFS('DP1-17, 20-26 Client Data Entry'!CA:CA,C242,'DP1-17, 20-26 Client Data Entry'!AG:AG,"=Yes")</f>
        <v>0</v>
      </c>
      <c r="F203" s="37">
        <f>COUNTIFS('DP1-17, 20-26 Client Data Entry'!CB:CB,C242,'DP1-17, 20-26 Client Data Entry'!AG:AG,"=Yes")</f>
        <v>0</v>
      </c>
      <c r="H203" s="492"/>
      <c r="I203" s="61" t="s">
        <v>625</v>
      </c>
      <c r="J203" s="271">
        <f>COUNTIFS('DP1-17, 20-26 Client Data Entry'!CR:CR,I203,'DP1-17, 20-26 Client Data Entry'!L:L,"=Yes")</f>
        <v>0</v>
      </c>
    </row>
    <row r="204" spans="2:18" x14ac:dyDescent="0.35">
      <c r="B204" s="493"/>
      <c r="C204" s="61" t="s">
        <v>616</v>
      </c>
      <c r="D204" s="272">
        <f t="shared" si="4"/>
        <v>0</v>
      </c>
      <c r="E204" s="201">
        <f>COUNTIFS('DP1-17, 20-26 Client Data Entry'!CA:CA,C243,'DP1-17, 20-26 Client Data Entry'!AG:AG,"=Yes")</f>
        <v>0</v>
      </c>
      <c r="F204" s="37">
        <f>COUNTIFS('DP1-17, 20-26 Client Data Entry'!CB:CB,C243,'DP1-17, 20-26 Client Data Entry'!AG:AG,"=Yes")</f>
        <v>0</v>
      </c>
      <c r="H204" s="492"/>
      <c r="I204" s="61" t="s">
        <v>626</v>
      </c>
      <c r="J204" s="271">
        <f>COUNTIFS('DP1-17, 20-26 Client Data Entry'!CR:CR,I204,'DP1-17, 20-26 Client Data Entry'!L:L,"=Yes")</f>
        <v>0</v>
      </c>
    </row>
    <row r="205" spans="2:18" x14ac:dyDescent="0.35">
      <c r="B205" s="493"/>
      <c r="C205" s="61" t="s">
        <v>617</v>
      </c>
      <c r="D205" s="272">
        <f t="shared" si="4"/>
        <v>0</v>
      </c>
      <c r="E205" s="201">
        <f>COUNTIFS('DP1-17, 20-26 Client Data Entry'!CA:CA,C244,'DP1-17, 20-26 Client Data Entry'!AG:AG,"=Yes")</f>
        <v>0</v>
      </c>
      <c r="F205" s="37">
        <f>COUNTIFS('DP1-17, 20-26 Client Data Entry'!CB:CB,C244,'DP1-17, 20-26 Client Data Entry'!AG:AG,"=Yes")</f>
        <v>0</v>
      </c>
      <c r="H205" s="492"/>
      <c r="I205" s="61" t="s">
        <v>627</v>
      </c>
      <c r="J205" s="271">
        <f>COUNTIFS('DP1-17, 20-26 Client Data Entry'!CR:CR,I205,'DP1-17, 20-26 Client Data Entry'!L:L,"=Yes")</f>
        <v>0</v>
      </c>
    </row>
    <row r="206" spans="2:18" x14ac:dyDescent="0.35">
      <c r="B206" s="493"/>
      <c r="C206" s="61" t="s">
        <v>618</v>
      </c>
      <c r="D206" s="272">
        <f t="shared" si="4"/>
        <v>0</v>
      </c>
      <c r="E206" s="201">
        <f>COUNTIFS('DP1-17, 20-26 Client Data Entry'!CA:CA,C245,'DP1-17, 20-26 Client Data Entry'!AG:AG,"=Yes")</f>
        <v>0</v>
      </c>
      <c r="F206" s="37">
        <f>COUNTIFS('DP1-17, 20-26 Client Data Entry'!CB:CB,C245,'DP1-17, 20-26 Client Data Entry'!AG:AG,"=Yes")</f>
        <v>0</v>
      </c>
      <c r="H206" s="492"/>
      <c r="I206" s="61" t="s">
        <v>628</v>
      </c>
      <c r="J206" s="271">
        <f>COUNTIFS('DP1-17, 20-26 Client Data Entry'!CR:CR,I206,'DP1-17, 20-26 Client Data Entry'!L:L,"=Yes")</f>
        <v>0</v>
      </c>
    </row>
    <row r="207" spans="2:18" x14ac:dyDescent="0.35">
      <c r="B207" s="493"/>
      <c r="C207" s="61" t="s">
        <v>619</v>
      </c>
      <c r="D207" s="272">
        <f t="shared" si="4"/>
        <v>0</v>
      </c>
      <c r="E207" s="201">
        <f>COUNTIFS('DP1-17, 20-26 Client Data Entry'!CA:CA,C246,'DP1-17, 20-26 Client Data Entry'!AG:AG,"=Yes")</f>
        <v>0</v>
      </c>
      <c r="F207" s="37">
        <f>COUNTIFS('DP1-17, 20-26 Client Data Entry'!CB:CB,C246,'DP1-17, 20-26 Client Data Entry'!AG:AG,"=Yes")</f>
        <v>0</v>
      </c>
      <c r="H207" s="492"/>
      <c r="I207" s="61" t="s">
        <v>629</v>
      </c>
      <c r="J207" s="271">
        <f>COUNTIFS('DP1-17, 20-26 Client Data Entry'!CR:CR,I207,'DP1-17, 20-26 Client Data Entry'!L:L,"=Yes")</f>
        <v>0</v>
      </c>
    </row>
    <row r="208" spans="2:18" x14ac:dyDescent="0.35">
      <c r="B208" s="493"/>
      <c r="C208" s="61" t="s">
        <v>620</v>
      </c>
      <c r="D208" s="272">
        <f t="shared" si="4"/>
        <v>0</v>
      </c>
      <c r="E208" s="201">
        <f>COUNTIFS('DP1-17, 20-26 Client Data Entry'!CA:CA,C247,'DP1-17, 20-26 Client Data Entry'!AG:AG,"=Yes")</f>
        <v>0</v>
      </c>
      <c r="F208" s="37">
        <f>COUNTIFS('DP1-17, 20-26 Client Data Entry'!CB:CB,C247,'DP1-17, 20-26 Client Data Entry'!AG:AG,"=Yes")</f>
        <v>0</v>
      </c>
      <c r="H208" s="492"/>
      <c r="I208" s="61" t="s">
        <v>630</v>
      </c>
      <c r="J208" s="271">
        <f>COUNTIFS('DP1-17, 20-26 Client Data Entry'!CR:CR,I208,'DP1-17, 20-26 Client Data Entry'!L:L,"=Yes")</f>
        <v>0</v>
      </c>
    </row>
    <row r="209" spans="2:10" x14ac:dyDescent="0.35">
      <c r="B209" s="493"/>
      <c r="C209" s="61" t="s">
        <v>621</v>
      </c>
      <c r="D209" s="272">
        <f t="shared" si="4"/>
        <v>0</v>
      </c>
      <c r="E209" s="201">
        <f>COUNTIFS('DP1-17, 20-26 Client Data Entry'!CA:CA,C248,'DP1-17, 20-26 Client Data Entry'!AG:AG,"=Yes")</f>
        <v>0</v>
      </c>
      <c r="F209" s="37">
        <f>COUNTIFS('DP1-17, 20-26 Client Data Entry'!CB:CB,C248,'DP1-17, 20-26 Client Data Entry'!AG:AG,"=Yes")</f>
        <v>0</v>
      </c>
      <c r="H209" s="492"/>
      <c r="I209" s="61" t="s">
        <v>631</v>
      </c>
      <c r="J209" s="271">
        <f>COUNTIFS('DP1-17, 20-26 Client Data Entry'!CR:CR,I209,'DP1-17, 20-26 Client Data Entry'!L:L,"=Yes")</f>
        <v>0</v>
      </c>
    </row>
    <row r="210" spans="2:10" x14ac:dyDescent="0.35">
      <c r="B210" s="493"/>
      <c r="C210" s="61" t="s">
        <v>622</v>
      </c>
      <c r="D210" s="272">
        <f t="shared" si="4"/>
        <v>0</v>
      </c>
      <c r="E210" s="201">
        <f>COUNTIFS('DP1-17, 20-26 Client Data Entry'!CA:CA,C249,'DP1-17, 20-26 Client Data Entry'!AG:AG,"=Yes")</f>
        <v>0</v>
      </c>
      <c r="F210" s="37">
        <f>COUNTIFS('DP1-17, 20-26 Client Data Entry'!CB:CB,C249,'DP1-17, 20-26 Client Data Entry'!AG:AG,"=Yes")</f>
        <v>0</v>
      </c>
      <c r="H210" s="492"/>
      <c r="I210" s="61" t="s">
        <v>632</v>
      </c>
      <c r="J210" s="271">
        <f>COUNTIFS('DP1-17, 20-26 Client Data Entry'!CR:CR,I210,'DP1-17, 20-26 Client Data Entry'!L:L,"=Yes")</f>
        <v>0</v>
      </c>
    </row>
    <row r="211" spans="2:10" x14ac:dyDescent="0.35">
      <c r="B211" s="493"/>
      <c r="C211" s="61" t="s">
        <v>623</v>
      </c>
      <c r="D211" s="272">
        <f t="shared" si="4"/>
        <v>0</v>
      </c>
      <c r="E211" s="201">
        <f>COUNTIFS('DP1-17, 20-26 Client Data Entry'!CA:CA,C250,'DP1-17, 20-26 Client Data Entry'!AG:AG,"=Yes")</f>
        <v>0</v>
      </c>
      <c r="F211" s="37">
        <f>COUNTIFS('DP1-17, 20-26 Client Data Entry'!CB:CB,C250,'DP1-17, 20-26 Client Data Entry'!AG:AG,"=Yes")</f>
        <v>0</v>
      </c>
      <c r="H211" s="492"/>
      <c r="I211" s="61" t="s">
        <v>633</v>
      </c>
      <c r="J211" s="271">
        <f>COUNTIFS('DP1-17, 20-26 Client Data Entry'!CR:CR,I211,'DP1-17, 20-26 Client Data Entry'!L:L,"=Yes")</f>
        <v>0</v>
      </c>
    </row>
    <row r="212" spans="2:10" x14ac:dyDescent="0.35">
      <c r="B212" s="493"/>
      <c r="C212" s="61" t="s">
        <v>624</v>
      </c>
      <c r="D212" s="272">
        <f t="shared" si="4"/>
        <v>0</v>
      </c>
      <c r="E212" s="201">
        <f>COUNTIFS('DP1-17, 20-26 Client Data Entry'!CA:CA,C251,'DP1-17, 20-26 Client Data Entry'!AG:AG,"=Yes")</f>
        <v>0</v>
      </c>
      <c r="F212" s="37">
        <f>COUNTIFS('DP1-17, 20-26 Client Data Entry'!CB:CB,C251,'DP1-17, 20-26 Client Data Entry'!AG:AG,"=Yes")</f>
        <v>0</v>
      </c>
      <c r="H212" s="40"/>
      <c r="I212" s="61" t="s">
        <v>634</v>
      </c>
      <c r="J212" s="271">
        <f>COUNTIFS('DP1-17, 20-26 Client Data Entry'!CR:CR,I212,'DP1-17, 20-26 Client Data Entry'!L:L,"=Yes")</f>
        <v>0</v>
      </c>
    </row>
    <row r="213" spans="2:10" x14ac:dyDescent="0.35">
      <c r="B213" s="40"/>
      <c r="C213" s="61" t="s">
        <v>625</v>
      </c>
      <c r="D213" s="272">
        <f t="shared" si="4"/>
        <v>0</v>
      </c>
      <c r="E213" s="201">
        <f>COUNTIFS('DP1-17, 20-26 Client Data Entry'!CA:CA,C252,'DP1-17, 20-26 Client Data Entry'!AG:AG,"=Yes")</f>
        <v>0</v>
      </c>
      <c r="F213" s="37">
        <f>COUNTIFS('DP1-17, 20-26 Client Data Entry'!CB:CB,C252,'DP1-17, 20-26 Client Data Entry'!AG:AG,"=Yes")</f>
        <v>0</v>
      </c>
      <c r="H213" s="40"/>
      <c r="I213" s="61" t="s">
        <v>635</v>
      </c>
      <c r="J213" s="271">
        <f>COUNTIFS('DP1-17, 20-26 Client Data Entry'!CR:CR,I213,'DP1-17, 20-26 Client Data Entry'!L:L,"=Yes")</f>
        <v>0</v>
      </c>
    </row>
    <row r="214" spans="2:10" x14ac:dyDescent="0.35">
      <c r="B214" s="40"/>
      <c r="C214" s="61" t="s">
        <v>626</v>
      </c>
      <c r="D214" s="272">
        <f t="shared" si="4"/>
        <v>0</v>
      </c>
      <c r="E214" s="201">
        <f>COUNTIFS('DP1-17, 20-26 Client Data Entry'!CA:CA,C253,'DP1-17, 20-26 Client Data Entry'!AG:AG,"=Yes")</f>
        <v>0</v>
      </c>
      <c r="F214" s="37">
        <f>COUNTIFS('DP1-17, 20-26 Client Data Entry'!CB:CB,C253,'DP1-17, 20-26 Client Data Entry'!AG:AG,"=Yes")</f>
        <v>0</v>
      </c>
      <c r="H214" s="40"/>
      <c r="I214" s="61" t="s">
        <v>636</v>
      </c>
      <c r="J214" s="271">
        <f>COUNTIFS('DP1-17, 20-26 Client Data Entry'!CR:CR,I214,'DP1-17, 20-26 Client Data Entry'!L:L,"=Yes")</f>
        <v>0</v>
      </c>
    </row>
    <row r="215" spans="2:10" x14ac:dyDescent="0.35">
      <c r="B215" s="40"/>
      <c r="C215" s="61" t="s">
        <v>627</v>
      </c>
      <c r="D215" s="272">
        <f t="shared" si="4"/>
        <v>0</v>
      </c>
      <c r="E215" s="201">
        <f>COUNTIFS('DP1-17, 20-26 Client Data Entry'!CA:CA,C254,'DP1-17, 20-26 Client Data Entry'!AG:AG,"=Yes")</f>
        <v>0</v>
      </c>
      <c r="F215" s="37">
        <f>COUNTIFS('DP1-17, 20-26 Client Data Entry'!CB:CB,C254,'DP1-17, 20-26 Client Data Entry'!AG:AG,"=Yes")</f>
        <v>0</v>
      </c>
      <c r="H215" s="40"/>
      <c r="I215" s="61" t="s">
        <v>637</v>
      </c>
      <c r="J215" s="271">
        <f>COUNTIFS('DP1-17, 20-26 Client Data Entry'!CR:CR,I215,'DP1-17, 20-26 Client Data Entry'!L:L,"=Yes")</f>
        <v>0</v>
      </c>
    </row>
    <row r="216" spans="2:10" x14ac:dyDescent="0.35">
      <c r="B216" s="40"/>
      <c r="C216" s="61" t="s">
        <v>628</v>
      </c>
      <c r="D216" s="272">
        <f t="shared" si="4"/>
        <v>0</v>
      </c>
      <c r="E216" s="201">
        <f>COUNTIFS('DP1-17, 20-26 Client Data Entry'!CA:CA,C255,'DP1-17, 20-26 Client Data Entry'!AG:AG,"=Yes")</f>
        <v>0</v>
      </c>
      <c r="F216" s="37">
        <f>COUNTIFS('DP1-17, 20-26 Client Data Entry'!CB:CB,C255,'DP1-17, 20-26 Client Data Entry'!AG:AG,"=Yes")</f>
        <v>0</v>
      </c>
      <c r="H216" s="40"/>
      <c r="I216" s="61" t="s">
        <v>638</v>
      </c>
      <c r="J216" s="271">
        <f>COUNTIFS('DP1-17, 20-26 Client Data Entry'!CR:CR,I216,'DP1-17, 20-26 Client Data Entry'!L:L,"=Yes")</f>
        <v>0</v>
      </c>
    </row>
    <row r="217" spans="2:10" x14ac:dyDescent="0.35">
      <c r="B217" s="40"/>
      <c r="C217" s="61" t="s">
        <v>629</v>
      </c>
      <c r="D217" s="272">
        <f t="shared" si="4"/>
        <v>0</v>
      </c>
      <c r="E217" s="201">
        <f>COUNTIFS('DP1-17, 20-26 Client Data Entry'!CA:CA,C256,'DP1-17, 20-26 Client Data Entry'!AG:AG,"=Yes")</f>
        <v>0</v>
      </c>
      <c r="F217" s="37">
        <f>COUNTIFS('DP1-17, 20-26 Client Data Entry'!CB:CB,C256,'DP1-17, 20-26 Client Data Entry'!AG:AG,"=Yes")</f>
        <v>0</v>
      </c>
      <c r="H217" s="40"/>
      <c r="I217" s="61" t="s">
        <v>639</v>
      </c>
      <c r="J217" s="271">
        <f>COUNTIFS('DP1-17, 20-26 Client Data Entry'!CR:CR,I217,'DP1-17, 20-26 Client Data Entry'!L:L,"=Yes")</f>
        <v>0</v>
      </c>
    </row>
    <row r="218" spans="2:10" x14ac:dyDescent="0.35">
      <c r="B218" s="40"/>
      <c r="C218" s="61" t="s">
        <v>630</v>
      </c>
      <c r="D218" s="272">
        <f t="shared" si="4"/>
        <v>0</v>
      </c>
      <c r="E218" s="201">
        <f>COUNTIFS('DP1-17, 20-26 Client Data Entry'!CA:CA,C257,'DP1-17, 20-26 Client Data Entry'!AG:AG,"=Yes")</f>
        <v>0</v>
      </c>
      <c r="F218" s="37">
        <f>COUNTIFS('DP1-17, 20-26 Client Data Entry'!CB:CB,C257,'DP1-17, 20-26 Client Data Entry'!AG:AG,"=Yes")</f>
        <v>0</v>
      </c>
      <c r="H218" s="40"/>
      <c r="I218" s="61" t="s">
        <v>640</v>
      </c>
      <c r="J218" s="271">
        <f>COUNTIFS('DP1-17, 20-26 Client Data Entry'!CR:CR,I218,'DP1-17, 20-26 Client Data Entry'!L:L,"=Yes")</f>
        <v>0</v>
      </c>
    </row>
    <row r="219" spans="2:10" x14ac:dyDescent="0.35">
      <c r="B219" s="40"/>
      <c r="C219" s="61" t="s">
        <v>631</v>
      </c>
      <c r="D219" s="272">
        <f t="shared" si="4"/>
        <v>0</v>
      </c>
      <c r="E219" s="201">
        <f>COUNTIFS('DP1-17, 20-26 Client Data Entry'!CA:CA,C258,'DP1-17, 20-26 Client Data Entry'!AG:AG,"=Yes")</f>
        <v>0</v>
      </c>
      <c r="F219" s="37">
        <f>COUNTIFS('DP1-17, 20-26 Client Data Entry'!CB:CB,C258,'DP1-17, 20-26 Client Data Entry'!AG:AG,"=Yes")</f>
        <v>0</v>
      </c>
      <c r="H219" s="40"/>
      <c r="I219" s="61" t="s">
        <v>641</v>
      </c>
      <c r="J219" s="271">
        <f>COUNTIFS('DP1-17, 20-26 Client Data Entry'!CR:CR,I219,'DP1-17, 20-26 Client Data Entry'!L:L,"=Yes")</f>
        <v>0</v>
      </c>
    </row>
    <row r="220" spans="2:10" x14ac:dyDescent="0.35">
      <c r="B220" s="40"/>
      <c r="C220" s="61" t="s">
        <v>632</v>
      </c>
      <c r="D220" s="272">
        <f t="shared" si="4"/>
        <v>0</v>
      </c>
      <c r="E220" s="201">
        <f>COUNTIFS('DP1-17, 20-26 Client Data Entry'!CA:CA,C259,'DP1-17, 20-26 Client Data Entry'!AG:AG,"=Yes")</f>
        <v>0</v>
      </c>
      <c r="F220" s="37">
        <f>COUNTIFS('DP1-17, 20-26 Client Data Entry'!CB:CB,C259,'DP1-17, 20-26 Client Data Entry'!AG:AG,"=Yes")</f>
        <v>0</v>
      </c>
      <c r="H220" s="40"/>
      <c r="I220" s="61" t="s">
        <v>642</v>
      </c>
      <c r="J220" s="271">
        <f>COUNTIFS('DP1-17, 20-26 Client Data Entry'!CR:CR,I220,'DP1-17, 20-26 Client Data Entry'!L:L,"=Yes")</f>
        <v>0</v>
      </c>
    </row>
    <row r="221" spans="2:10" x14ac:dyDescent="0.35">
      <c r="B221" s="40"/>
      <c r="C221" s="61" t="s">
        <v>633</v>
      </c>
      <c r="D221" s="272">
        <f t="shared" si="4"/>
        <v>0</v>
      </c>
      <c r="E221" s="201">
        <f>COUNTIFS('DP1-17, 20-26 Client Data Entry'!CA:CA,C260,'DP1-17, 20-26 Client Data Entry'!AG:AG,"=Yes")</f>
        <v>0</v>
      </c>
      <c r="F221" s="37">
        <f>COUNTIFS('DP1-17, 20-26 Client Data Entry'!CB:CB,C260,'DP1-17, 20-26 Client Data Entry'!AG:AG,"=Yes")</f>
        <v>0</v>
      </c>
      <c r="H221" s="492" t="s">
        <v>479</v>
      </c>
      <c r="I221" s="61" t="s">
        <v>643</v>
      </c>
      <c r="J221" s="271">
        <f>COUNTIFS('DP1-17, 20-26 Client Data Entry'!CR:CR,I221,'DP1-17, 20-26 Client Data Entry'!L:L,"=Yes")</f>
        <v>0</v>
      </c>
    </row>
    <row r="222" spans="2:10" x14ac:dyDescent="0.35">
      <c r="B222" s="493" t="s">
        <v>487</v>
      </c>
      <c r="C222" s="61" t="s">
        <v>634</v>
      </c>
      <c r="D222" s="272">
        <f t="shared" si="4"/>
        <v>0</v>
      </c>
      <c r="E222" s="201">
        <f>COUNTIFS('DP1-17, 20-26 Client Data Entry'!CA:CA,C261,'DP1-17, 20-26 Client Data Entry'!AG:AG,"=Yes")</f>
        <v>0</v>
      </c>
      <c r="F222" s="37">
        <f>COUNTIFS('DP1-17, 20-26 Client Data Entry'!CB:CB,C261,'DP1-17, 20-26 Client Data Entry'!AG:AG,"=Yes")</f>
        <v>0</v>
      </c>
      <c r="H222" s="492"/>
      <c r="I222" s="61" t="s">
        <v>644</v>
      </c>
      <c r="J222" s="271">
        <f>COUNTIFS('DP1-17, 20-26 Client Data Entry'!CR:CR,I222,'DP1-17, 20-26 Client Data Entry'!L:L,"=Yes")</f>
        <v>0</v>
      </c>
    </row>
    <row r="223" spans="2:10" x14ac:dyDescent="0.35">
      <c r="B223" s="493"/>
      <c r="C223" s="61" t="s">
        <v>635</v>
      </c>
      <c r="D223" s="272">
        <f t="shared" si="4"/>
        <v>0</v>
      </c>
      <c r="E223" s="201">
        <f>COUNTIFS('DP1-17, 20-26 Client Data Entry'!CA:CA,C262,'DP1-17, 20-26 Client Data Entry'!AG:AG,"=Yes")</f>
        <v>0</v>
      </c>
      <c r="F223" s="37">
        <f>COUNTIFS('DP1-17, 20-26 Client Data Entry'!CB:CB,C262,'DP1-17, 20-26 Client Data Entry'!AG:AG,"=Yes")</f>
        <v>0</v>
      </c>
      <c r="H223" s="492"/>
      <c r="I223" s="61" t="s">
        <v>645</v>
      </c>
      <c r="J223" s="271">
        <f>COUNTIFS('DP1-17, 20-26 Client Data Entry'!CR:CR,I223,'DP1-17, 20-26 Client Data Entry'!L:L,"=Yes")</f>
        <v>0</v>
      </c>
    </row>
    <row r="224" spans="2:10" x14ac:dyDescent="0.35">
      <c r="B224" s="493"/>
      <c r="C224" s="61" t="s">
        <v>636</v>
      </c>
      <c r="D224" s="272">
        <f t="shared" si="4"/>
        <v>0</v>
      </c>
      <c r="E224" s="201">
        <f>COUNTIFS('DP1-17, 20-26 Client Data Entry'!CA:CA,C263,'DP1-17, 20-26 Client Data Entry'!AG:AG,"=Yes")</f>
        <v>0</v>
      </c>
      <c r="F224" s="37">
        <f>COUNTIFS('DP1-17, 20-26 Client Data Entry'!CB:CB,C263,'DP1-17, 20-26 Client Data Entry'!AG:AG,"=Yes")</f>
        <v>0</v>
      </c>
      <c r="H224" s="492"/>
      <c r="I224" s="61" t="s">
        <v>646</v>
      </c>
      <c r="J224" s="271">
        <f>COUNTIFS('DP1-17, 20-26 Client Data Entry'!CR:CR,I224,'DP1-17, 20-26 Client Data Entry'!L:L,"=Yes")</f>
        <v>0</v>
      </c>
    </row>
    <row r="225" spans="2:10" x14ac:dyDescent="0.35">
      <c r="B225" s="493"/>
      <c r="C225" s="61" t="s">
        <v>637</v>
      </c>
      <c r="D225" s="272">
        <f t="shared" si="4"/>
        <v>0</v>
      </c>
      <c r="E225" s="201">
        <f>COUNTIFS('DP1-17, 20-26 Client Data Entry'!CA:CA,C264,'DP1-17, 20-26 Client Data Entry'!AG:AG,"=Yes")</f>
        <v>0</v>
      </c>
      <c r="F225" s="37">
        <f>COUNTIFS('DP1-17, 20-26 Client Data Entry'!CB:CB,C264,'DP1-17, 20-26 Client Data Entry'!AG:AG,"=Yes")</f>
        <v>0</v>
      </c>
      <c r="H225" s="492"/>
      <c r="I225" s="61" t="s">
        <v>647</v>
      </c>
      <c r="J225" s="271">
        <f>COUNTIFS('DP1-17, 20-26 Client Data Entry'!CR:CR,I225,'DP1-17, 20-26 Client Data Entry'!L:L,"=Yes")</f>
        <v>0</v>
      </c>
    </row>
    <row r="226" spans="2:10" x14ac:dyDescent="0.35">
      <c r="B226" s="493"/>
      <c r="C226" s="61" t="s">
        <v>638</v>
      </c>
      <c r="D226" s="272">
        <f t="shared" si="4"/>
        <v>0</v>
      </c>
      <c r="E226" s="201">
        <f>COUNTIFS('DP1-17, 20-26 Client Data Entry'!CA:CA,C265,'DP1-17, 20-26 Client Data Entry'!AG:AG,"=Yes")</f>
        <v>0</v>
      </c>
      <c r="F226" s="37">
        <f>COUNTIFS('DP1-17, 20-26 Client Data Entry'!CB:CB,C265,'DP1-17, 20-26 Client Data Entry'!AG:AG,"=Yes")</f>
        <v>0</v>
      </c>
      <c r="H226" s="492"/>
      <c r="I226" s="61" t="s">
        <v>648</v>
      </c>
      <c r="J226" s="271">
        <f>COUNTIFS('DP1-17, 20-26 Client Data Entry'!CR:CR,I226,'DP1-17, 20-26 Client Data Entry'!L:L,"=Yes")</f>
        <v>0</v>
      </c>
    </row>
    <row r="227" spans="2:10" x14ac:dyDescent="0.35">
      <c r="B227" s="493"/>
      <c r="C227" s="61" t="s">
        <v>639</v>
      </c>
      <c r="D227" s="272">
        <f t="shared" si="4"/>
        <v>0</v>
      </c>
      <c r="E227" s="201">
        <f>COUNTIFS('DP1-17, 20-26 Client Data Entry'!CA:CA,C266,'DP1-17, 20-26 Client Data Entry'!AG:AG,"=Yes")</f>
        <v>0</v>
      </c>
      <c r="F227" s="37">
        <f>COUNTIFS('DP1-17, 20-26 Client Data Entry'!CB:CB,C266,'DP1-17, 20-26 Client Data Entry'!AG:AG,"=Yes")</f>
        <v>0</v>
      </c>
      <c r="H227" s="492"/>
      <c r="I227" s="61" t="s">
        <v>649</v>
      </c>
      <c r="J227" s="271">
        <f>COUNTIFS('DP1-17, 20-26 Client Data Entry'!CR:CR,I227,'DP1-17, 20-26 Client Data Entry'!L:L,"=Yes")</f>
        <v>0</v>
      </c>
    </row>
    <row r="228" spans="2:10" x14ac:dyDescent="0.35">
      <c r="B228" s="493"/>
      <c r="C228" s="61" t="s">
        <v>640</v>
      </c>
      <c r="D228" s="272">
        <f t="shared" si="4"/>
        <v>0</v>
      </c>
      <c r="E228" s="201">
        <f>COUNTIFS('DP1-17, 20-26 Client Data Entry'!CA:CA,C267,'DP1-17, 20-26 Client Data Entry'!AG:AG,"=Yes")</f>
        <v>0</v>
      </c>
      <c r="F228" s="37">
        <f>COUNTIFS('DP1-17, 20-26 Client Data Entry'!CB:CB,C267,'DP1-17, 20-26 Client Data Entry'!AG:AG,"=Yes")</f>
        <v>0</v>
      </c>
      <c r="H228" s="492"/>
      <c r="I228" s="61" t="s">
        <v>650</v>
      </c>
      <c r="J228" s="271">
        <f>COUNTIFS('DP1-17, 20-26 Client Data Entry'!CR:CR,I228,'DP1-17, 20-26 Client Data Entry'!L:L,"=Yes")</f>
        <v>0</v>
      </c>
    </row>
    <row r="229" spans="2:10" x14ac:dyDescent="0.35">
      <c r="B229" s="493"/>
      <c r="C229" s="61" t="s">
        <v>641</v>
      </c>
      <c r="D229" s="272">
        <f t="shared" si="4"/>
        <v>0</v>
      </c>
      <c r="E229" s="201">
        <f>COUNTIFS('DP1-17, 20-26 Client Data Entry'!CA:CA,C268,'DP1-17, 20-26 Client Data Entry'!AG:AG,"=Yes")</f>
        <v>0</v>
      </c>
      <c r="F229" s="37">
        <f>COUNTIFS('DP1-17, 20-26 Client Data Entry'!CB:CB,C268,'DP1-17, 20-26 Client Data Entry'!AG:AG,"=Yes")</f>
        <v>0</v>
      </c>
      <c r="H229" s="492"/>
      <c r="I229" s="61" t="s">
        <v>651</v>
      </c>
      <c r="J229" s="271">
        <f>COUNTIFS('DP1-17, 20-26 Client Data Entry'!CR:CR,I229,'DP1-17, 20-26 Client Data Entry'!L:L,"=Yes")</f>
        <v>0</v>
      </c>
    </row>
    <row r="230" spans="2:10" x14ac:dyDescent="0.35">
      <c r="B230" s="493"/>
      <c r="C230" s="61" t="s">
        <v>642</v>
      </c>
      <c r="D230" s="272">
        <f t="shared" ref="D230:D261" si="5">E191+F191</f>
        <v>0</v>
      </c>
      <c r="E230" s="201">
        <f>COUNTIFS('DP1-17, 20-26 Client Data Entry'!CA:CA,C269,'DP1-17, 20-26 Client Data Entry'!AG:AG,"=Yes")</f>
        <v>0</v>
      </c>
      <c r="F230" s="37">
        <f>COUNTIFS('DP1-17, 20-26 Client Data Entry'!CB:CB,C269,'DP1-17, 20-26 Client Data Entry'!AG:AG,"=Yes")</f>
        <v>0</v>
      </c>
      <c r="H230" s="492"/>
      <c r="I230" s="61" t="s">
        <v>652</v>
      </c>
      <c r="J230" s="271">
        <f>COUNTIFS('DP1-17, 20-26 Client Data Entry'!CR:CR,I230,'DP1-17, 20-26 Client Data Entry'!L:L,"=Yes")</f>
        <v>0</v>
      </c>
    </row>
    <row r="231" spans="2:10" x14ac:dyDescent="0.35">
      <c r="B231" s="493"/>
      <c r="C231" s="61" t="s">
        <v>643</v>
      </c>
      <c r="D231" s="272">
        <f t="shared" si="5"/>
        <v>0</v>
      </c>
      <c r="E231" s="201">
        <f>COUNTIFS('DP1-17, 20-26 Client Data Entry'!CA:CA,C270,'DP1-17, 20-26 Client Data Entry'!AG:AG,"=Yes")</f>
        <v>0</v>
      </c>
      <c r="F231" s="37">
        <f>COUNTIFS('DP1-17, 20-26 Client Data Entry'!CB:CB,C270,'DP1-17, 20-26 Client Data Entry'!AG:AG,"=Yes")</f>
        <v>0</v>
      </c>
      <c r="H231" s="492"/>
      <c r="I231" s="61" t="s">
        <v>653</v>
      </c>
      <c r="J231" s="271">
        <f>COUNTIFS('DP1-17, 20-26 Client Data Entry'!CR:CR,I231,'DP1-17, 20-26 Client Data Entry'!L:L,"=Yes")</f>
        <v>0</v>
      </c>
    </row>
    <row r="232" spans="2:10" x14ac:dyDescent="0.35">
      <c r="B232" s="493"/>
      <c r="C232" s="61" t="s">
        <v>644</v>
      </c>
      <c r="D232" s="272">
        <f t="shared" si="5"/>
        <v>0</v>
      </c>
      <c r="E232" s="201">
        <f>COUNTIFS('DP1-17, 20-26 Client Data Entry'!CA:CA,C271,'DP1-17, 20-26 Client Data Entry'!AG:AG,"=Yes")</f>
        <v>0</v>
      </c>
      <c r="F232" s="37">
        <f>COUNTIFS('DP1-17, 20-26 Client Data Entry'!CB:CB,C271,'DP1-17, 20-26 Client Data Entry'!AG:AG,"=Yes")</f>
        <v>0</v>
      </c>
      <c r="H232" s="40"/>
      <c r="I232" s="61" t="s">
        <v>654</v>
      </c>
      <c r="J232" s="271">
        <f>COUNTIFS('DP1-17, 20-26 Client Data Entry'!CR:CR,I232,'DP1-17, 20-26 Client Data Entry'!L:L,"=Yes")</f>
        <v>0</v>
      </c>
    </row>
    <row r="233" spans="2:10" x14ac:dyDescent="0.35">
      <c r="B233" s="493"/>
      <c r="C233" s="61" t="s">
        <v>645</v>
      </c>
      <c r="D233" s="272">
        <f t="shared" si="5"/>
        <v>0</v>
      </c>
      <c r="E233" s="201">
        <f>COUNTIFS('DP1-17, 20-26 Client Data Entry'!CA:CA,C272,'DP1-17, 20-26 Client Data Entry'!AG:AG,"=Yes")</f>
        <v>0</v>
      </c>
      <c r="F233" s="37">
        <f>COUNTIFS('DP1-17, 20-26 Client Data Entry'!CB:CB,C272,'DP1-17, 20-26 Client Data Entry'!AG:AG,"=Yes")</f>
        <v>0</v>
      </c>
      <c r="H233" s="40"/>
      <c r="I233" s="61" t="s">
        <v>655</v>
      </c>
      <c r="J233" s="271">
        <f>COUNTIFS('DP1-17, 20-26 Client Data Entry'!CR:CR,I233,'DP1-17, 20-26 Client Data Entry'!L:L,"=Yes")</f>
        <v>0</v>
      </c>
    </row>
    <row r="234" spans="2:10" x14ac:dyDescent="0.35">
      <c r="B234" s="493"/>
      <c r="C234" s="61" t="s">
        <v>646</v>
      </c>
      <c r="D234" s="272">
        <f t="shared" si="5"/>
        <v>0</v>
      </c>
      <c r="E234" s="201">
        <f>COUNTIFS('DP1-17, 20-26 Client Data Entry'!CA:CA,C273,'DP1-17, 20-26 Client Data Entry'!AG:AG,"=Yes")</f>
        <v>0</v>
      </c>
      <c r="F234" s="37">
        <f>COUNTIFS('DP1-17, 20-26 Client Data Entry'!CB:CB,C273,'DP1-17, 20-26 Client Data Entry'!AG:AG,"=Yes")</f>
        <v>0</v>
      </c>
      <c r="H234" s="40"/>
      <c r="I234" s="61" t="s">
        <v>656</v>
      </c>
      <c r="J234" s="271">
        <f>COUNTIFS('DP1-17, 20-26 Client Data Entry'!CR:CR,I234,'DP1-17, 20-26 Client Data Entry'!L:L,"=Yes")</f>
        <v>0</v>
      </c>
    </row>
    <row r="235" spans="2:10" x14ac:dyDescent="0.35">
      <c r="B235" s="493"/>
      <c r="C235" s="61" t="s">
        <v>647</v>
      </c>
      <c r="D235" s="272">
        <f t="shared" si="5"/>
        <v>0</v>
      </c>
      <c r="E235" s="201">
        <f>COUNTIFS('DP1-17, 20-26 Client Data Entry'!CA:CA,C274,'DP1-17, 20-26 Client Data Entry'!AG:AG,"=Yes")</f>
        <v>0</v>
      </c>
      <c r="F235" s="37">
        <f>COUNTIFS('DP1-17, 20-26 Client Data Entry'!CB:CB,C274,'DP1-17, 20-26 Client Data Entry'!AG:AG,"=Yes")</f>
        <v>0</v>
      </c>
      <c r="H235" s="40"/>
      <c r="I235" s="61" t="s">
        <v>657</v>
      </c>
      <c r="J235" s="271">
        <f>COUNTIFS('DP1-17, 20-26 Client Data Entry'!CR:CR,I235,'DP1-17, 20-26 Client Data Entry'!L:L,"=Yes")</f>
        <v>0</v>
      </c>
    </row>
    <row r="236" spans="2:10" x14ac:dyDescent="0.35">
      <c r="B236" s="493"/>
      <c r="C236" s="61" t="s">
        <v>648</v>
      </c>
      <c r="D236" s="272">
        <f t="shared" si="5"/>
        <v>0</v>
      </c>
      <c r="E236" s="201">
        <f>COUNTIFS('DP1-17, 20-26 Client Data Entry'!CA:CA,C275,'DP1-17, 20-26 Client Data Entry'!AG:AG,"=Yes")</f>
        <v>0</v>
      </c>
      <c r="F236" s="37">
        <f>COUNTIFS('DP1-17, 20-26 Client Data Entry'!CB:CB,C275,'DP1-17, 20-26 Client Data Entry'!AG:AG,"=Yes")</f>
        <v>0</v>
      </c>
      <c r="H236" s="40"/>
      <c r="I236" s="61" t="s">
        <v>658</v>
      </c>
      <c r="J236" s="271">
        <f>COUNTIFS('DP1-17, 20-26 Client Data Entry'!CR:CR,I236,'DP1-17, 20-26 Client Data Entry'!L:L,"=Yes")</f>
        <v>0</v>
      </c>
    </row>
    <row r="237" spans="2:10" x14ac:dyDescent="0.35">
      <c r="B237" s="493"/>
      <c r="C237" s="61" t="s">
        <v>649</v>
      </c>
      <c r="D237" s="272">
        <f t="shared" si="5"/>
        <v>0</v>
      </c>
      <c r="E237" s="201">
        <f>COUNTIFS('DP1-17, 20-26 Client Data Entry'!CA:CA,C276,'DP1-17, 20-26 Client Data Entry'!AG:AG,"=Yes")</f>
        <v>0</v>
      </c>
      <c r="F237" s="37">
        <f>COUNTIFS('DP1-17, 20-26 Client Data Entry'!CB:CB,C276,'DP1-17, 20-26 Client Data Entry'!AG:AG,"=Yes")</f>
        <v>0</v>
      </c>
      <c r="H237" s="40"/>
      <c r="I237" s="61" t="s">
        <v>659</v>
      </c>
      <c r="J237" s="271">
        <f>COUNTIFS('DP1-17, 20-26 Client Data Entry'!CR:CR,I237,'DP1-17, 20-26 Client Data Entry'!L:L,"=Yes")</f>
        <v>0</v>
      </c>
    </row>
    <row r="238" spans="2:10" x14ac:dyDescent="0.35">
      <c r="B238" s="493"/>
      <c r="C238" s="61" t="s">
        <v>650</v>
      </c>
      <c r="D238" s="272">
        <f t="shared" si="5"/>
        <v>0</v>
      </c>
      <c r="E238" s="201">
        <f>COUNTIFS('DP1-17, 20-26 Client Data Entry'!CA:CA,C277,'DP1-17, 20-26 Client Data Entry'!AG:AG,"=Yes")</f>
        <v>0</v>
      </c>
      <c r="F238" s="37">
        <f>COUNTIFS('DP1-17, 20-26 Client Data Entry'!CB:CB,C277,'DP1-17, 20-26 Client Data Entry'!AG:AG,"=Yes")</f>
        <v>0</v>
      </c>
      <c r="H238" s="40"/>
      <c r="I238" s="61" t="s">
        <v>660</v>
      </c>
      <c r="J238" s="271">
        <f>COUNTIFS('DP1-17, 20-26 Client Data Entry'!CR:CR,I238,'DP1-17, 20-26 Client Data Entry'!L:L,"=Yes")</f>
        <v>0</v>
      </c>
    </row>
    <row r="239" spans="2:10" x14ac:dyDescent="0.35">
      <c r="B239" s="493"/>
      <c r="C239" s="61" t="s">
        <v>651</v>
      </c>
      <c r="D239" s="272">
        <f t="shared" si="5"/>
        <v>0</v>
      </c>
      <c r="E239" s="201">
        <f>COUNTIFS('DP1-17, 20-26 Client Data Entry'!CA:CA,C278,'DP1-17, 20-26 Client Data Entry'!AG:AG,"=Yes")</f>
        <v>0</v>
      </c>
      <c r="F239" s="37">
        <f>COUNTIFS('DP1-17, 20-26 Client Data Entry'!CB:CB,C278,'DP1-17, 20-26 Client Data Entry'!AG:AG,"=Yes")</f>
        <v>0</v>
      </c>
      <c r="H239" s="40"/>
      <c r="I239" s="61" t="s">
        <v>661</v>
      </c>
      <c r="J239" s="271">
        <f>COUNTIFS('DP1-17, 20-26 Client Data Entry'!CR:CR,I239,'DP1-17, 20-26 Client Data Entry'!L:L,"=Yes")</f>
        <v>0</v>
      </c>
    </row>
    <row r="240" spans="2:10" x14ac:dyDescent="0.35">
      <c r="B240" s="493"/>
      <c r="C240" s="61" t="s">
        <v>652</v>
      </c>
      <c r="D240" s="272">
        <f t="shared" si="5"/>
        <v>0</v>
      </c>
      <c r="E240" s="201">
        <f>COUNTIFS('DP1-17, 20-26 Client Data Entry'!CA:CA,C279,'DP1-17, 20-26 Client Data Entry'!AG:AG,"=Yes")</f>
        <v>0</v>
      </c>
      <c r="F240" s="37">
        <f>COUNTIFS('DP1-17, 20-26 Client Data Entry'!CB:CB,C279,'DP1-17, 20-26 Client Data Entry'!AG:AG,"=Yes")</f>
        <v>0</v>
      </c>
      <c r="H240" s="40"/>
      <c r="I240" s="61" t="s">
        <v>662</v>
      </c>
      <c r="J240" s="271">
        <f>COUNTIFS('DP1-17, 20-26 Client Data Entry'!CR:CR,I240,'DP1-17, 20-26 Client Data Entry'!L:L,"=Yes")</f>
        <v>0</v>
      </c>
    </row>
    <row r="241" spans="2:10" x14ac:dyDescent="0.35">
      <c r="B241" s="493"/>
      <c r="C241" s="61" t="s">
        <v>653</v>
      </c>
      <c r="D241" s="272">
        <f t="shared" si="5"/>
        <v>0</v>
      </c>
      <c r="E241" s="201">
        <f>COUNTIFS('DP1-17, 20-26 Client Data Entry'!CA:CA,C280,'DP1-17, 20-26 Client Data Entry'!AG:AG,"=Yes")</f>
        <v>0</v>
      </c>
      <c r="F241" s="37">
        <f>COUNTIFS('DP1-17, 20-26 Client Data Entry'!CB:CB,C280,'DP1-17, 20-26 Client Data Entry'!AG:AG,"=Yes")</f>
        <v>0</v>
      </c>
      <c r="H241" s="492" t="s">
        <v>479</v>
      </c>
      <c r="I241" s="61" t="s">
        <v>663</v>
      </c>
      <c r="J241" s="271">
        <f>COUNTIFS('DP1-17, 20-26 Client Data Entry'!CR:CR,I241,'DP1-17, 20-26 Client Data Entry'!L:L,"=Yes")</f>
        <v>0</v>
      </c>
    </row>
    <row r="242" spans="2:10" x14ac:dyDescent="0.35">
      <c r="B242" s="493"/>
      <c r="C242" s="61" t="s">
        <v>654</v>
      </c>
      <c r="D242" s="272">
        <f t="shared" si="5"/>
        <v>0</v>
      </c>
      <c r="E242" s="201">
        <f>COUNTIFS('DP1-17, 20-26 Client Data Entry'!CA:CA,C281,'DP1-17, 20-26 Client Data Entry'!AG:AG,"=Yes")</f>
        <v>0</v>
      </c>
      <c r="F242" s="37">
        <f>COUNTIFS('DP1-17, 20-26 Client Data Entry'!CB:CB,C281,'DP1-17, 20-26 Client Data Entry'!AG:AG,"=Yes")</f>
        <v>0</v>
      </c>
      <c r="H242" s="492"/>
      <c r="I242" s="61" t="s">
        <v>664</v>
      </c>
      <c r="J242" s="271">
        <f>COUNTIFS('DP1-17, 20-26 Client Data Entry'!CR:CR,I242,'DP1-17, 20-26 Client Data Entry'!L:L,"=Yes")</f>
        <v>0</v>
      </c>
    </row>
    <row r="243" spans="2:10" x14ac:dyDescent="0.35">
      <c r="B243" s="493"/>
      <c r="C243" s="61" t="s">
        <v>655</v>
      </c>
      <c r="D243" s="272">
        <f t="shared" si="5"/>
        <v>0</v>
      </c>
      <c r="E243" s="201">
        <f>COUNTIFS('DP1-17, 20-26 Client Data Entry'!CA:CA,C282,'DP1-17, 20-26 Client Data Entry'!AG:AG,"=Yes")</f>
        <v>0</v>
      </c>
      <c r="F243" s="37">
        <f>COUNTIFS('DP1-17, 20-26 Client Data Entry'!CB:CB,C282,'DP1-17, 20-26 Client Data Entry'!AG:AG,"=Yes")</f>
        <v>0</v>
      </c>
      <c r="H243" s="492"/>
      <c r="I243" s="61" t="s">
        <v>665</v>
      </c>
      <c r="J243" s="271">
        <f>COUNTIFS('DP1-17, 20-26 Client Data Entry'!CR:CR,I243,'DP1-17, 20-26 Client Data Entry'!L:L,"=Yes")</f>
        <v>0</v>
      </c>
    </row>
    <row r="244" spans="2:10" x14ac:dyDescent="0.35">
      <c r="B244" s="493"/>
      <c r="C244" s="61" t="s">
        <v>656</v>
      </c>
      <c r="D244" s="272">
        <f t="shared" si="5"/>
        <v>0</v>
      </c>
      <c r="E244" s="201">
        <f>COUNTIFS('DP1-17, 20-26 Client Data Entry'!CA:CA,C283,'DP1-17, 20-26 Client Data Entry'!AG:AG,"=Yes")</f>
        <v>0</v>
      </c>
      <c r="F244" s="37">
        <f>COUNTIFS('DP1-17, 20-26 Client Data Entry'!CB:CB,C283,'DP1-17, 20-26 Client Data Entry'!AG:AG,"=Yes")</f>
        <v>0</v>
      </c>
      <c r="H244" s="492"/>
      <c r="I244" s="61" t="s">
        <v>666</v>
      </c>
      <c r="J244" s="271">
        <f>COUNTIFS('DP1-17, 20-26 Client Data Entry'!CR:CR,I244,'DP1-17, 20-26 Client Data Entry'!L:L,"=Yes")</f>
        <v>0</v>
      </c>
    </row>
    <row r="245" spans="2:10" x14ac:dyDescent="0.35">
      <c r="B245" s="40"/>
      <c r="C245" s="61" t="s">
        <v>657</v>
      </c>
      <c r="D245" s="272">
        <f t="shared" si="5"/>
        <v>0</v>
      </c>
      <c r="E245" s="201">
        <f>COUNTIFS('DP1-17, 20-26 Client Data Entry'!CA:CA,C284,'DP1-17, 20-26 Client Data Entry'!AG:AG,"=Yes")</f>
        <v>0</v>
      </c>
      <c r="F245" s="37">
        <f>COUNTIFS('DP1-17, 20-26 Client Data Entry'!CB:CB,C284,'DP1-17, 20-26 Client Data Entry'!AG:AG,"=Yes")</f>
        <v>0</v>
      </c>
      <c r="H245" s="492"/>
      <c r="I245" s="61" t="s">
        <v>667</v>
      </c>
      <c r="J245" s="271">
        <f>COUNTIFS('DP1-17, 20-26 Client Data Entry'!CR:CR,I245,'DP1-17, 20-26 Client Data Entry'!L:L,"=Yes")</f>
        <v>0</v>
      </c>
    </row>
    <row r="246" spans="2:10" x14ac:dyDescent="0.35">
      <c r="B246" s="40"/>
      <c r="C246" s="61" t="s">
        <v>658</v>
      </c>
      <c r="D246" s="272">
        <f t="shared" si="5"/>
        <v>0</v>
      </c>
      <c r="E246" s="201">
        <f>COUNTIFS('DP1-17, 20-26 Client Data Entry'!CA:CA,C285,'DP1-17, 20-26 Client Data Entry'!AG:AG,"=Yes")</f>
        <v>0</v>
      </c>
      <c r="F246" s="37">
        <f>COUNTIFS('DP1-17, 20-26 Client Data Entry'!CB:CB,C285,'DP1-17, 20-26 Client Data Entry'!AG:AG,"=Yes")</f>
        <v>0</v>
      </c>
      <c r="H246" s="492"/>
      <c r="I246" s="61" t="s">
        <v>668</v>
      </c>
      <c r="J246" s="271">
        <f>COUNTIFS('DP1-17, 20-26 Client Data Entry'!CR:CR,I246,'DP1-17, 20-26 Client Data Entry'!L:L,"=Yes")</f>
        <v>0</v>
      </c>
    </row>
    <row r="247" spans="2:10" x14ac:dyDescent="0.35">
      <c r="B247" s="40"/>
      <c r="C247" s="61" t="s">
        <v>659</v>
      </c>
      <c r="D247" s="272">
        <f t="shared" si="5"/>
        <v>0</v>
      </c>
      <c r="E247" s="201">
        <f>COUNTIFS('DP1-17, 20-26 Client Data Entry'!CA:CA,C286,'DP1-17, 20-26 Client Data Entry'!AG:AG,"=Yes")</f>
        <v>0</v>
      </c>
      <c r="F247" s="37">
        <f>COUNTIFS('DP1-17, 20-26 Client Data Entry'!CB:CB,C286,'DP1-17, 20-26 Client Data Entry'!AG:AG,"=Yes")</f>
        <v>0</v>
      </c>
      <c r="H247" s="492"/>
      <c r="I247" s="61" t="s">
        <v>669</v>
      </c>
      <c r="J247" s="271">
        <f>COUNTIFS('DP1-17, 20-26 Client Data Entry'!CR:CR,I247,'DP1-17, 20-26 Client Data Entry'!L:L,"=Yes")</f>
        <v>0</v>
      </c>
    </row>
    <row r="248" spans="2:10" x14ac:dyDescent="0.35">
      <c r="B248" s="40"/>
      <c r="C248" s="61" t="s">
        <v>660</v>
      </c>
      <c r="D248" s="272">
        <f t="shared" si="5"/>
        <v>0</v>
      </c>
      <c r="E248" s="201">
        <f>COUNTIFS('DP1-17, 20-26 Client Data Entry'!CA:CA,C287,'DP1-17, 20-26 Client Data Entry'!AG:AG,"=Yes")</f>
        <v>0</v>
      </c>
      <c r="F248" s="37">
        <f>COUNTIFS('DP1-17, 20-26 Client Data Entry'!CB:CB,C287,'DP1-17, 20-26 Client Data Entry'!AG:AG,"=Yes")</f>
        <v>0</v>
      </c>
      <c r="H248" s="492"/>
      <c r="I248" s="61" t="s">
        <v>670</v>
      </c>
      <c r="J248" s="271">
        <f>COUNTIFS('DP1-17, 20-26 Client Data Entry'!CR:CR,I248,'DP1-17, 20-26 Client Data Entry'!L:L,"=Yes")</f>
        <v>0</v>
      </c>
    </row>
    <row r="249" spans="2:10" x14ac:dyDescent="0.35">
      <c r="B249" s="40"/>
      <c r="C249" s="61" t="s">
        <v>661</v>
      </c>
      <c r="D249" s="272">
        <f t="shared" si="5"/>
        <v>0</v>
      </c>
      <c r="E249" s="201">
        <f>COUNTIFS('DP1-17, 20-26 Client Data Entry'!CA:CA,C288,'DP1-17, 20-26 Client Data Entry'!AG:AG,"=Yes")</f>
        <v>0</v>
      </c>
      <c r="F249" s="37">
        <f>COUNTIFS('DP1-17, 20-26 Client Data Entry'!CB:CB,C288,'DP1-17, 20-26 Client Data Entry'!AG:AG,"=Yes")</f>
        <v>0</v>
      </c>
      <c r="H249" s="492"/>
      <c r="I249" s="61" t="s">
        <v>671</v>
      </c>
      <c r="J249" s="271">
        <f>COUNTIFS('DP1-17, 20-26 Client Data Entry'!CR:CR,I249,'DP1-17, 20-26 Client Data Entry'!L:L,"=Yes")</f>
        <v>0</v>
      </c>
    </row>
    <row r="250" spans="2:10" x14ac:dyDescent="0.35">
      <c r="B250" s="40"/>
      <c r="C250" s="61" t="s">
        <v>662</v>
      </c>
      <c r="D250" s="272">
        <f t="shared" si="5"/>
        <v>0</v>
      </c>
      <c r="E250" s="201">
        <f>COUNTIFS('DP1-17, 20-26 Client Data Entry'!CA:CA,C289,'DP1-17, 20-26 Client Data Entry'!AG:AG,"=Yes")</f>
        <v>0</v>
      </c>
      <c r="F250" s="37">
        <f>COUNTIFS('DP1-17, 20-26 Client Data Entry'!CB:CB,C289,'DP1-17, 20-26 Client Data Entry'!AG:AG,"=Yes")</f>
        <v>0</v>
      </c>
      <c r="H250" s="492"/>
      <c r="I250" s="61" t="s">
        <v>672</v>
      </c>
      <c r="J250" s="271">
        <f>COUNTIFS('DP1-17, 20-26 Client Data Entry'!CR:CR,I250,'DP1-17, 20-26 Client Data Entry'!L:L,"=Yes")</f>
        <v>0</v>
      </c>
    </row>
    <row r="251" spans="2:10" x14ac:dyDescent="0.35">
      <c r="B251" s="40"/>
      <c r="C251" s="61" t="s">
        <v>663</v>
      </c>
      <c r="D251" s="272">
        <f t="shared" si="5"/>
        <v>0</v>
      </c>
      <c r="E251" s="201">
        <f>COUNTIFS('DP1-17, 20-26 Client Data Entry'!CA:CA,C290,'DP1-17, 20-26 Client Data Entry'!AG:AG,"=Yes")</f>
        <v>0</v>
      </c>
      <c r="F251" s="37">
        <f>COUNTIFS('DP1-17, 20-26 Client Data Entry'!CB:CB,C290,'DP1-17, 20-26 Client Data Entry'!AG:AG,"=Yes")</f>
        <v>0</v>
      </c>
      <c r="H251" s="492"/>
      <c r="I251" s="61" t="s">
        <v>673</v>
      </c>
      <c r="J251" s="271">
        <f>COUNTIFS('DP1-17, 20-26 Client Data Entry'!CR:CR,I251,'DP1-17, 20-26 Client Data Entry'!L:L,"=Yes")</f>
        <v>0</v>
      </c>
    </row>
    <row r="252" spans="2:10" x14ac:dyDescent="0.35">
      <c r="B252" s="40"/>
      <c r="C252" s="61" t="s">
        <v>664</v>
      </c>
      <c r="D252" s="272">
        <f t="shared" si="5"/>
        <v>0</v>
      </c>
      <c r="E252" s="201">
        <f>COUNTIFS('DP1-17, 20-26 Client Data Entry'!CA:CA,C291,'DP1-17, 20-26 Client Data Entry'!AG:AG,"=Yes")</f>
        <v>0</v>
      </c>
      <c r="F252" s="37">
        <f>COUNTIFS('DP1-17, 20-26 Client Data Entry'!CB:CB,C291,'DP1-17, 20-26 Client Data Entry'!AG:AG,"=Yes")</f>
        <v>0</v>
      </c>
      <c r="H252" s="40"/>
      <c r="I252" s="61" t="s">
        <v>674</v>
      </c>
      <c r="J252" s="271">
        <f>COUNTIFS('DP1-17, 20-26 Client Data Entry'!CR:CR,I252,'DP1-17, 20-26 Client Data Entry'!L:L,"=Yes")</f>
        <v>0</v>
      </c>
    </row>
    <row r="253" spans="2:10" x14ac:dyDescent="0.35">
      <c r="B253" s="40"/>
      <c r="C253" s="56" t="s">
        <v>665</v>
      </c>
      <c r="D253" s="84">
        <f t="shared" si="5"/>
        <v>0</v>
      </c>
      <c r="E253" s="201">
        <f>COUNTIFS('DP1-17, 20-26 Client Data Entry'!CA:CA,C292,'DP1-17, 20-26 Client Data Entry'!AG:AG,"=Yes")</f>
        <v>0</v>
      </c>
      <c r="F253" s="37">
        <f>COUNTIFS('DP1-17, 20-26 Client Data Entry'!CB:CB,C292,'DP1-17, 20-26 Client Data Entry'!AG:AG,"=Yes")</f>
        <v>0</v>
      </c>
      <c r="H253" s="40"/>
      <c r="I253" s="61" t="s">
        <v>675</v>
      </c>
      <c r="J253" s="271">
        <f>COUNTIFS('DP1-17, 20-26 Client Data Entry'!CR:CR,I253,'DP1-17, 20-26 Client Data Entry'!L:L,"=Yes")</f>
        <v>0</v>
      </c>
    </row>
    <row r="254" spans="2:10" x14ac:dyDescent="0.35">
      <c r="B254" s="40"/>
      <c r="C254" s="56" t="s">
        <v>666</v>
      </c>
      <c r="D254" s="84">
        <f t="shared" si="5"/>
        <v>0</v>
      </c>
      <c r="E254" s="201">
        <f>COUNTIFS('DP1-17, 20-26 Client Data Entry'!CA:CA,C293,'DP1-17, 20-26 Client Data Entry'!AG:AG,"=Yes")</f>
        <v>0</v>
      </c>
      <c r="F254" s="37">
        <f>COUNTIFS('DP1-17, 20-26 Client Data Entry'!CB:CB,C293,'DP1-17, 20-26 Client Data Entry'!AG:AG,"=Yes")</f>
        <v>0</v>
      </c>
      <c r="H254" s="40"/>
      <c r="I254" s="61" t="s">
        <v>676</v>
      </c>
      <c r="J254" s="271">
        <f>COUNTIFS('DP1-17, 20-26 Client Data Entry'!CR:CR,I254,'DP1-17, 20-26 Client Data Entry'!L:L,"=Yes")</f>
        <v>0</v>
      </c>
    </row>
    <row r="255" spans="2:10" x14ac:dyDescent="0.35">
      <c r="B255" s="40"/>
      <c r="C255" s="56" t="s">
        <v>667</v>
      </c>
      <c r="D255" s="84">
        <f t="shared" si="5"/>
        <v>0</v>
      </c>
      <c r="E255" s="201">
        <f>COUNTIFS('DP1-17, 20-26 Client Data Entry'!CA:CA,C294,'DP1-17, 20-26 Client Data Entry'!AG:AG,"=Yes")</f>
        <v>0</v>
      </c>
      <c r="F255" s="37">
        <f>COUNTIFS('DP1-17, 20-26 Client Data Entry'!CB:CB,C294,'DP1-17, 20-26 Client Data Entry'!AG:AG,"=Yes")</f>
        <v>0</v>
      </c>
      <c r="H255" s="40"/>
      <c r="I255" s="61" t="s">
        <v>677</v>
      </c>
      <c r="J255" s="271">
        <f>COUNTIFS('DP1-17, 20-26 Client Data Entry'!CR:CR,I255,'DP1-17, 20-26 Client Data Entry'!L:L,"=Yes")</f>
        <v>0</v>
      </c>
    </row>
    <row r="256" spans="2:10" x14ac:dyDescent="0.35">
      <c r="B256" s="40"/>
      <c r="C256" s="56" t="s">
        <v>668</v>
      </c>
      <c r="D256" s="84">
        <f t="shared" si="5"/>
        <v>0</v>
      </c>
      <c r="E256" s="201">
        <f>COUNTIFS('DP1-17, 20-26 Client Data Entry'!CA:CA,C295,'DP1-17, 20-26 Client Data Entry'!AG:AG,"=Yes")</f>
        <v>0</v>
      </c>
      <c r="F256" s="37">
        <f>COUNTIFS('DP1-17, 20-26 Client Data Entry'!CB:CB,C295,'DP1-17, 20-26 Client Data Entry'!AG:AG,"=Yes")</f>
        <v>0</v>
      </c>
      <c r="H256" s="40"/>
      <c r="I256" s="61" t="s">
        <v>678</v>
      </c>
      <c r="J256" s="271">
        <f>COUNTIFS('DP1-17, 20-26 Client Data Entry'!CR:CR,I256,'DP1-17, 20-26 Client Data Entry'!L:L,"=Yes")</f>
        <v>0</v>
      </c>
    </row>
    <row r="257" spans="2:10" x14ac:dyDescent="0.35">
      <c r="B257" s="40"/>
      <c r="C257" s="56" t="s">
        <v>669</v>
      </c>
      <c r="D257" s="84">
        <f t="shared" si="5"/>
        <v>0</v>
      </c>
      <c r="E257" s="201">
        <f>COUNTIFS('DP1-17, 20-26 Client Data Entry'!CA:CA,C296,'DP1-17, 20-26 Client Data Entry'!AG:AG,"=Yes")</f>
        <v>0</v>
      </c>
      <c r="F257" s="37">
        <f>COUNTIFS('DP1-17, 20-26 Client Data Entry'!CB:CB,C296,'DP1-17, 20-26 Client Data Entry'!AG:AG,"=Yes")</f>
        <v>0</v>
      </c>
      <c r="H257" s="40"/>
      <c r="I257" s="61" t="s">
        <v>679</v>
      </c>
      <c r="J257" s="271">
        <f>COUNTIFS('DP1-17, 20-26 Client Data Entry'!CR:CR,I257,'DP1-17, 20-26 Client Data Entry'!L:L,"=Yes")</f>
        <v>0</v>
      </c>
    </row>
    <row r="258" spans="2:10" x14ac:dyDescent="0.35">
      <c r="B258" s="40"/>
      <c r="C258" s="56" t="s">
        <v>670</v>
      </c>
      <c r="D258" s="84">
        <f t="shared" si="5"/>
        <v>0</v>
      </c>
      <c r="E258" s="201">
        <f>COUNTIFS('DP1-17, 20-26 Client Data Entry'!CA:CA,C297,'DP1-17, 20-26 Client Data Entry'!AG:AG,"=Yes")</f>
        <v>0</v>
      </c>
      <c r="F258" s="37">
        <f>COUNTIFS('DP1-17, 20-26 Client Data Entry'!CB:CB,C297,'DP1-17, 20-26 Client Data Entry'!AG:AG,"=Yes")</f>
        <v>0</v>
      </c>
      <c r="H258" s="40"/>
      <c r="I258" s="61" t="s">
        <v>680</v>
      </c>
      <c r="J258" s="271">
        <f>COUNTIFS('DP1-17, 20-26 Client Data Entry'!CR:CR,I258,'DP1-17, 20-26 Client Data Entry'!L:L,"=Yes")</f>
        <v>0</v>
      </c>
    </row>
    <row r="259" spans="2:10" x14ac:dyDescent="0.35">
      <c r="B259" s="40"/>
      <c r="C259" s="56" t="s">
        <v>671</v>
      </c>
      <c r="D259" s="84">
        <f t="shared" si="5"/>
        <v>0</v>
      </c>
      <c r="E259" s="201">
        <f>COUNTIFS('DP1-17, 20-26 Client Data Entry'!CA:CA,C298,'DP1-17, 20-26 Client Data Entry'!AG:AG,"=Yes")</f>
        <v>0</v>
      </c>
      <c r="F259" s="37">
        <f>COUNTIFS('DP1-17, 20-26 Client Data Entry'!CB:CB,C298,'DP1-17, 20-26 Client Data Entry'!AG:AG,"=Yes")</f>
        <v>0</v>
      </c>
      <c r="H259" s="40"/>
      <c r="I259" s="61" t="s">
        <v>681</v>
      </c>
      <c r="J259" s="271">
        <f>COUNTIFS('DP1-17, 20-26 Client Data Entry'!CR:CR,I259,'DP1-17, 20-26 Client Data Entry'!L:L,"=Yes")</f>
        <v>0</v>
      </c>
    </row>
    <row r="260" spans="2:10" x14ac:dyDescent="0.35">
      <c r="B260" s="40"/>
      <c r="C260" s="56" t="s">
        <v>672</v>
      </c>
      <c r="D260" s="84">
        <f t="shared" si="5"/>
        <v>0</v>
      </c>
      <c r="E260" s="201">
        <f>COUNTIFS('DP1-17, 20-26 Client Data Entry'!CA:CA,C299,'DP1-17, 20-26 Client Data Entry'!AG:AG,"=Yes")</f>
        <v>0</v>
      </c>
      <c r="F260" s="37">
        <f>COUNTIFS('DP1-17, 20-26 Client Data Entry'!CB:CB,C299,'DP1-17, 20-26 Client Data Entry'!AG:AG,"=Yes")</f>
        <v>0</v>
      </c>
      <c r="H260" s="40"/>
      <c r="I260" s="61" t="s">
        <v>682</v>
      </c>
      <c r="J260" s="271">
        <f>COUNTIFS('DP1-17, 20-26 Client Data Entry'!CR:CR,I260,'DP1-17, 20-26 Client Data Entry'!L:L,"=Yes")</f>
        <v>0</v>
      </c>
    </row>
    <row r="261" spans="2:10" x14ac:dyDescent="0.35">
      <c r="B261" s="40"/>
      <c r="C261" s="56" t="s">
        <v>673</v>
      </c>
      <c r="D261" s="84">
        <f t="shared" si="5"/>
        <v>0</v>
      </c>
      <c r="E261" s="201">
        <f>COUNTIFS('DP1-17, 20-26 Client Data Entry'!CA:CA,C300,'DP1-17, 20-26 Client Data Entry'!AG:AG,"=Yes")</f>
        <v>0</v>
      </c>
      <c r="F261" s="37">
        <f>COUNTIFS('DP1-17, 20-26 Client Data Entry'!CB:CB,C300,'DP1-17, 20-26 Client Data Entry'!AG:AG,"=Yes")</f>
        <v>0</v>
      </c>
      <c r="H261" s="492" t="s">
        <v>479</v>
      </c>
      <c r="I261" s="61" t="s">
        <v>683</v>
      </c>
      <c r="J261" s="271">
        <f>COUNTIFS('DP1-17, 20-26 Client Data Entry'!CR:CR,I261,'DP1-17, 20-26 Client Data Entry'!L:L,"=Yes")</f>
        <v>0</v>
      </c>
    </row>
    <row r="262" spans="2:10" ht="15" thickBot="1" x14ac:dyDescent="0.4">
      <c r="B262" s="493" t="s">
        <v>487</v>
      </c>
      <c r="C262" s="56" t="s">
        <v>674</v>
      </c>
      <c r="D262" s="84">
        <f t="shared" ref="D262:D293" si="6">E223+F223</f>
        <v>0</v>
      </c>
      <c r="E262" s="203">
        <f>COUNTIFS('DP1-17, 20-26 Client Data Entry'!CA:CA,C301,'DP1-17, 20-26 Client Data Entry'!AG:AG,"=Yes")</f>
        <v>0</v>
      </c>
      <c r="F262" s="37">
        <f>COUNTIFS('DP1-17, 20-26 Client Data Entry'!CB:CB,C301,'DP1-17, 20-26 Client Data Entry'!AG:AG,"=Yes")</f>
        <v>0</v>
      </c>
      <c r="H262" s="492"/>
      <c r="I262" s="61" t="s">
        <v>684</v>
      </c>
      <c r="J262" s="271">
        <f>COUNTIFS('DP1-17, 20-26 Client Data Entry'!CR:CR,I262,'DP1-17, 20-26 Client Data Entry'!L:L,"=Yes")</f>
        <v>0</v>
      </c>
    </row>
    <row r="263" spans="2:10" x14ac:dyDescent="0.35">
      <c r="B263" s="493"/>
      <c r="C263" s="56" t="s">
        <v>675</v>
      </c>
      <c r="D263" s="84">
        <f t="shared" si="6"/>
        <v>0</v>
      </c>
      <c r="H263" s="492"/>
      <c r="I263" s="61" t="s">
        <v>685</v>
      </c>
      <c r="J263" s="271">
        <f>COUNTIFS('DP1-17, 20-26 Client Data Entry'!CR:CR,I263,'DP1-17, 20-26 Client Data Entry'!L:L,"=Yes")</f>
        <v>0</v>
      </c>
    </row>
    <row r="264" spans="2:10" x14ac:dyDescent="0.35">
      <c r="B264" s="493"/>
      <c r="C264" s="56" t="s">
        <v>676</v>
      </c>
      <c r="D264" s="84">
        <f t="shared" si="6"/>
        <v>0</v>
      </c>
      <c r="H264" s="492"/>
      <c r="I264" s="61" t="s">
        <v>686</v>
      </c>
      <c r="J264" s="271">
        <f>COUNTIFS('DP1-17, 20-26 Client Data Entry'!CR:CR,I264,'DP1-17, 20-26 Client Data Entry'!L:L,"=Yes")</f>
        <v>0</v>
      </c>
    </row>
    <row r="265" spans="2:10" x14ac:dyDescent="0.35">
      <c r="B265" s="493"/>
      <c r="C265" s="56" t="s">
        <v>677</v>
      </c>
      <c r="D265" s="84">
        <f t="shared" si="6"/>
        <v>0</v>
      </c>
      <c r="H265" s="492"/>
      <c r="I265" s="61" t="s">
        <v>687</v>
      </c>
      <c r="J265" s="271">
        <f>COUNTIFS('DP1-17, 20-26 Client Data Entry'!CR:CR,I265,'DP1-17, 20-26 Client Data Entry'!L:L,"=Yes")</f>
        <v>0</v>
      </c>
    </row>
    <row r="266" spans="2:10" x14ac:dyDescent="0.35">
      <c r="B266" s="493"/>
      <c r="C266" s="56" t="s">
        <v>678</v>
      </c>
      <c r="D266" s="84">
        <f t="shared" si="6"/>
        <v>0</v>
      </c>
      <c r="H266" s="492"/>
      <c r="I266" s="61" t="s">
        <v>688</v>
      </c>
      <c r="J266" s="271">
        <f>COUNTIFS('DP1-17, 20-26 Client Data Entry'!CR:CR,I266,'DP1-17, 20-26 Client Data Entry'!L:L,"=Yes")</f>
        <v>0</v>
      </c>
    </row>
    <row r="267" spans="2:10" x14ac:dyDescent="0.35">
      <c r="B267" s="493"/>
      <c r="C267" s="56" t="s">
        <v>679</v>
      </c>
      <c r="D267" s="84">
        <f t="shared" si="6"/>
        <v>0</v>
      </c>
      <c r="H267" s="492"/>
      <c r="I267" s="61" t="s">
        <v>689</v>
      </c>
      <c r="J267" s="271">
        <f>COUNTIFS('DP1-17, 20-26 Client Data Entry'!CR:CR,I267,'DP1-17, 20-26 Client Data Entry'!L:L,"=Yes")</f>
        <v>0</v>
      </c>
    </row>
    <row r="268" spans="2:10" x14ac:dyDescent="0.35">
      <c r="B268" s="493"/>
      <c r="C268" s="56" t="s">
        <v>680</v>
      </c>
      <c r="D268" s="84">
        <f t="shared" si="6"/>
        <v>0</v>
      </c>
      <c r="H268" s="492"/>
      <c r="I268" s="61" t="s">
        <v>690</v>
      </c>
      <c r="J268" s="271">
        <f>COUNTIFS('DP1-17, 20-26 Client Data Entry'!CR:CR,I268,'DP1-17, 20-26 Client Data Entry'!L:L,"=Yes")</f>
        <v>0</v>
      </c>
    </row>
    <row r="269" spans="2:10" x14ac:dyDescent="0.35">
      <c r="B269" s="493"/>
      <c r="C269" s="56" t="s">
        <v>681</v>
      </c>
      <c r="D269" s="84">
        <f t="shared" si="6"/>
        <v>0</v>
      </c>
      <c r="H269" s="492"/>
      <c r="I269" s="61" t="s">
        <v>691</v>
      </c>
      <c r="J269" s="271">
        <f>COUNTIFS('DP1-17, 20-26 Client Data Entry'!CR:CR,I269,'DP1-17, 20-26 Client Data Entry'!L:L,"=Yes")</f>
        <v>0</v>
      </c>
    </row>
    <row r="270" spans="2:10" x14ac:dyDescent="0.35">
      <c r="B270" s="493"/>
      <c r="C270" s="56" t="s">
        <v>682</v>
      </c>
      <c r="D270" s="84">
        <f t="shared" si="6"/>
        <v>0</v>
      </c>
      <c r="H270" s="492"/>
      <c r="I270" s="61" t="s">
        <v>692</v>
      </c>
      <c r="J270" s="271">
        <f>COUNTIFS('DP1-17, 20-26 Client Data Entry'!CR:CR,I270,'DP1-17, 20-26 Client Data Entry'!L:L,"=Yes")</f>
        <v>0</v>
      </c>
    </row>
    <row r="271" spans="2:10" x14ac:dyDescent="0.35">
      <c r="B271" s="493"/>
      <c r="C271" s="56" t="s">
        <v>683</v>
      </c>
      <c r="D271" s="84">
        <f t="shared" si="6"/>
        <v>0</v>
      </c>
      <c r="I271" s="61" t="s">
        <v>693</v>
      </c>
      <c r="J271" s="271">
        <f>COUNTIFS('DP1-17, 20-26 Client Data Entry'!CR:CR,I271,'DP1-17, 20-26 Client Data Entry'!L:L,"=Yes")</f>
        <v>0</v>
      </c>
    </row>
    <row r="272" spans="2:10" x14ac:dyDescent="0.35">
      <c r="B272" s="493"/>
      <c r="C272" s="56" t="s">
        <v>684</v>
      </c>
      <c r="D272" s="84">
        <f t="shared" si="6"/>
        <v>0</v>
      </c>
      <c r="I272" s="61" t="s">
        <v>694</v>
      </c>
      <c r="J272" s="271">
        <f>COUNTIFS('DP1-17, 20-26 Client Data Entry'!CR:CR,I272,'DP1-17, 20-26 Client Data Entry'!L:L,"=Yes")</f>
        <v>0</v>
      </c>
    </row>
    <row r="273" spans="1:18" x14ac:dyDescent="0.35">
      <c r="B273" s="493"/>
      <c r="C273" s="56" t="s">
        <v>685</v>
      </c>
      <c r="D273" s="84">
        <f t="shared" si="6"/>
        <v>0</v>
      </c>
      <c r="I273" s="61" t="s">
        <v>695</v>
      </c>
      <c r="J273" s="271">
        <f>COUNTIFS('DP1-17, 20-26 Client Data Entry'!CR:CR,I273,'DP1-17, 20-26 Client Data Entry'!L:L,"=Yes")</f>
        <v>0</v>
      </c>
    </row>
    <row r="274" spans="1:18" x14ac:dyDescent="0.35">
      <c r="B274" s="493"/>
      <c r="C274" s="56" t="s">
        <v>686</v>
      </c>
      <c r="D274" s="84">
        <f t="shared" si="6"/>
        <v>0</v>
      </c>
      <c r="I274" s="61" t="s">
        <v>696</v>
      </c>
      <c r="J274" s="271">
        <f>COUNTIFS('DP1-17, 20-26 Client Data Entry'!CR:CR,I274,'DP1-17, 20-26 Client Data Entry'!L:L,"=Yes")</f>
        <v>0</v>
      </c>
    </row>
    <row r="275" spans="1:18" x14ac:dyDescent="0.35">
      <c r="B275" s="493"/>
      <c r="C275" s="56" t="s">
        <v>687</v>
      </c>
      <c r="D275" s="84">
        <f t="shared" si="6"/>
        <v>0</v>
      </c>
      <c r="I275" s="61" t="s">
        <v>697</v>
      </c>
      <c r="J275" s="271">
        <f>COUNTIFS('DP1-17, 20-26 Client Data Entry'!CR:CR,I275,'DP1-17, 20-26 Client Data Entry'!L:L,"=Yes")</f>
        <v>0</v>
      </c>
    </row>
    <row r="276" spans="1:18" x14ac:dyDescent="0.35">
      <c r="B276" s="493"/>
      <c r="C276" s="56" t="s">
        <v>688</v>
      </c>
      <c r="D276" s="84">
        <f t="shared" si="6"/>
        <v>0</v>
      </c>
      <c r="I276" s="61" t="s">
        <v>698</v>
      </c>
      <c r="J276" s="271">
        <f>COUNTIFS('DP1-17, 20-26 Client Data Entry'!CR:CR,I276,'DP1-17, 20-26 Client Data Entry'!L:L,"=Yes")</f>
        <v>0</v>
      </c>
    </row>
    <row r="277" spans="1:18" x14ac:dyDescent="0.35">
      <c r="B277" s="493"/>
      <c r="C277" s="56" t="s">
        <v>689</v>
      </c>
      <c r="D277" s="84">
        <f t="shared" si="6"/>
        <v>0</v>
      </c>
      <c r="I277" s="61" t="s">
        <v>699</v>
      </c>
      <c r="J277" s="271">
        <f>COUNTIFS('DP1-17, 20-26 Client Data Entry'!CR:CR,I277,'DP1-17, 20-26 Client Data Entry'!L:L,"=Yes")</f>
        <v>0</v>
      </c>
    </row>
    <row r="278" spans="1:18" x14ac:dyDescent="0.35">
      <c r="B278" s="493"/>
      <c r="C278" s="56" t="s">
        <v>690</v>
      </c>
      <c r="D278" s="84">
        <f t="shared" si="6"/>
        <v>0</v>
      </c>
      <c r="I278" s="61" t="s">
        <v>700</v>
      </c>
      <c r="J278" s="271">
        <f>COUNTIFS('DP1-17, 20-26 Client Data Entry'!CR:CR,I278,'DP1-17, 20-26 Client Data Entry'!L:L,"=Yes")</f>
        <v>0</v>
      </c>
    </row>
    <row r="279" spans="1:18" x14ac:dyDescent="0.35">
      <c r="B279" s="493"/>
      <c r="C279" s="56" t="s">
        <v>691</v>
      </c>
      <c r="D279" s="84">
        <f t="shared" si="6"/>
        <v>0</v>
      </c>
      <c r="I279" s="61" t="s">
        <v>701</v>
      </c>
      <c r="J279" s="271">
        <f>COUNTIFS('DP1-17, 20-26 Client Data Entry'!CR:CR,I279,'DP1-17, 20-26 Client Data Entry'!L:L,"=Yes")</f>
        <v>0</v>
      </c>
    </row>
    <row r="280" spans="1:18" x14ac:dyDescent="0.35">
      <c r="B280" s="493"/>
      <c r="C280" s="56" t="s">
        <v>692</v>
      </c>
      <c r="D280" s="84">
        <f t="shared" si="6"/>
        <v>0</v>
      </c>
      <c r="I280" s="61" t="s">
        <v>702</v>
      </c>
      <c r="J280" s="271">
        <f>COUNTIFS('DP1-17, 20-26 Client Data Entry'!CR:CR,I280,'DP1-17, 20-26 Client Data Entry'!L:L,"=Yes")</f>
        <v>0</v>
      </c>
    </row>
    <row r="281" spans="1:18" x14ac:dyDescent="0.35">
      <c r="B281" s="493"/>
      <c r="C281" s="56" t="s">
        <v>693</v>
      </c>
      <c r="D281" s="84">
        <f t="shared" si="6"/>
        <v>0</v>
      </c>
      <c r="I281" s="61" t="s">
        <v>703</v>
      </c>
      <c r="J281" s="271">
        <f>COUNTIFS('DP1-17, 20-26 Client Data Entry'!CR:CR,I281,'DP1-17, 20-26 Client Data Entry'!L:L,"=Yes")</f>
        <v>0</v>
      </c>
    </row>
    <row r="282" spans="1:18" x14ac:dyDescent="0.35">
      <c r="B282" s="493"/>
      <c r="C282" s="56" t="s">
        <v>694</v>
      </c>
      <c r="D282" s="84">
        <f t="shared" si="6"/>
        <v>0</v>
      </c>
      <c r="I282" s="61" t="s">
        <v>704</v>
      </c>
      <c r="J282" s="271">
        <f>COUNTIFS('DP1-17, 20-26 Client Data Entry'!CR:CR,I282,'DP1-17, 20-26 Client Data Entry'!L:L,"=Yes")</f>
        <v>0</v>
      </c>
    </row>
    <row r="283" spans="1:18" x14ac:dyDescent="0.35">
      <c r="C283" s="56" t="s">
        <v>695</v>
      </c>
      <c r="D283" s="84">
        <f t="shared" si="6"/>
        <v>0</v>
      </c>
      <c r="I283" s="61" t="s">
        <v>705</v>
      </c>
      <c r="J283" s="271">
        <f>COUNTIFS('DP1-17, 20-26 Client Data Entry'!CR:CR,I283,'DP1-17, 20-26 Client Data Entry'!L:L,"=Yes")</f>
        <v>0</v>
      </c>
    </row>
    <row r="284" spans="1:18" x14ac:dyDescent="0.35">
      <c r="C284" s="56" t="s">
        <v>696</v>
      </c>
      <c r="D284" s="84">
        <f t="shared" si="6"/>
        <v>0</v>
      </c>
      <c r="I284" s="61" t="s">
        <v>706</v>
      </c>
      <c r="J284" s="271">
        <f>COUNTIFS('DP1-17, 20-26 Client Data Entry'!CR:CR,I284,'DP1-17, 20-26 Client Data Entry'!L:L,"=Yes")</f>
        <v>0</v>
      </c>
    </row>
    <row r="285" spans="1:18" x14ac:dyDescent="0.35">
      <c r="C285" s="56" t="s">
        <v>697</v>
      </c>
      <c r="D285" s="84">
        <f t="shared" si="6"/>
        <v>0</v>
      </c>
      <c r="I285" s="61" t="s">
        <v>707</v>
      </c>
      <c r="J285" s="271">
        <f>COUNTIFS('DP1-17, 20-26 Client Data Entry'!CR:CR,I285,'DP1-17, 20-26 Client Data Entry'!L:L,"=Yes")</f>
        <v>0</v>
      </c>
    </row>
    <row r="286" spans="1:18" s="46" customFormat="1" x14ac:dyDescent="0.35">
      <c r="A286" s="40"/>
      <c r="B286" s="39"/>
      <c r="C286" s="56" t="s">
        <v>698</v>
      </c>
      <c r="D286" s="84">
        <f t="shared" si="6"/>
        <v>0</v>
      </c>
      <c r="E286" s="37"/>
      <c r="F286" s="37"/>
      <c r="G286" s="48"/>
      <c r="I286" s="61" t="s">
        <v>708</v>
      </c>
      <c r="J286" s="271">
        <f>COUNTIFS('DP1-17, 20-26 Client Data Entry'!CR:CR,I286,'DP1-17, 20-26 Client Data Entry'!L:L,"=Yes")</f>
        <v>0</v>
      </c>
      <c r="K286" s="37"/>
      <c r="M286" s="37"/>
      <c r="N286" s="37"/>
      <c r="O286" s="37"/>
      <c r="P286" s="37"/>
      <c r="Q286" s="37"/>
      <c r="R286" s="37"/>
    </row>
    <row r="287" spans="1:18" x14ac:dyDescent="0.35">
      <c r="C287" s="56" t="s">
        <v>699</v>
      </c>
      <c r="D287" s="84">
        <f t="shared" si="6"/>
        <v>0</v>
      </c>
      <c r="I287" s="61" t="s">
        <v>709</v>
      </c>
      <c r="J287" s="271">
        <f>COUNTIFS('DP1-17, 20-26 Client Data Entry'!CR:CR,I287,'DP1-17, 20-26 Client Data Entry'!L:L,"=Yes")</f>
        <v>0</v>
      </c>
    </row>
    <row r="288" spans="1:18" x14ac:dyDescent="0.35">
      <c r="C288" s="56" t="s">
        <v>700</v>
      </c>
      <c r="D288" s="84">
        <f t="shared" si="6"/>
        <v>0</v>
      </c>
      <c r="I288" s="61" t="s">
        <v>710</v>
      </c>
      <c r="J288" s="271">
        <f>COUNTIFS('DP1-17, 20-26 Client Data Entry'!CR:CR,I288,'DP1-17, 20-26 Client Data Entry'!L:L,"=Yes")</f>
        <v>0</v>
      </c>
    </row>
    <row r="289" spans="2:18" x14ac:dyDescent="0.35">
      <c r="C289" s="56" t="s">
        <v>701</v>
      </c>
      <c r="D289" s="84">
        <f t="shared" si="6"/>
        <v>0</v>
      </c>
      <c r="I289" s="61" t="s">
        <v>711</v>
      </c>
      <c r="J289" s="271">
        <f>COUNTIFS('DP1-17, 20-26 Client Data Entry'!CR:CR,I289,'DP1-17, 20-26 Client Data Entry'!L:L,"=Yes")</f>
        <v>0</v>
      </c>
    </row>
    <row r="290" spans="2:18" ht="15" thickBot="1" x14ac:dyDescent="0.4">
      <c r="C290" s="56" t="s">
        <v>702</v>
      </c>
      <c r="D290" s="84">
        <f t="shared" si="6"/>
        <v>0</v>
      </c>
      <c r="I290" s="62" t="s">
        <v>712</v>
      </c>
      <c r="J290" s="284">
        <f>COUNTIFS('DP1-17, 20-26 Client Data Entry'!CR:CR,I290,'DP1-17, 20-26 Client Data Entry'!L:L,"=Yes")</f>
        <v>0</v>
      </c>
    </row>
    <row r="291" spans="2:18" x14ac:dyDescent="0.35">
      <c r="C291" s="56" t="s">
        <v>703</v>
      </c>
      <c r="D291" s="84">
        <f t="shared" si="6"/>
        <v>0</v>
      </c>
    </row>
    <row r="292" spans="2:18" x14ac:dyDescent="0.35">
      <c r="C292" s="56" t="s">
        <v>704</v>
      </c>
      <c r="D292" s="84">
        <f t="shared" si="6"/>
        <v>0</v>
      </c>
    </row>
    <row r="293" spans="2:18" x14ac:dyDescent="0.35">
      <c r="C293" s="56" t="s">
        <v>705</v>
      </c>
      <c r="D293" s="84">
        <f t="shared" si="6"/>
        <v>0</v>
      </c>
    </row>
    <row r="294" spans="2:18" x14ac:dyDescent="0.35">
      <c r="C294" s="56" t="s">
        <v>706</v>
      </c>
      <c r="D294" s="84">
        <f t="shared" ref="D294:D301" si="7">E255+F255</f>
        <v>0</v>
      </c>
    </row>
    <row r="295" spans="2:18" x14ac:dyDescent="0.35">
      <c r="C295" s="56" t="s">
        <v>707</v>
      </c>
      <c r="D295" s="84">
        <f t="shared" si="7"/>
        <v>0</v>
      </c>
    </row>
    <row r="296" spans="2:18" x14ac:dyDescent="0.35">
      <c r="C296" s="56" t="s">
        <v>708</v>
      </c>
      <c r="D296" s="84">
        <f t="shared" si="7"/>
        <v>0</v>
      </c>
    </row>
    <row r="297" spans="2:18" x14ac:dyDescent="0.35">
      <c r="C297" s="56" t="s">
        <v>709</v>
      </c>
      <c r="D297" s="84">
        <f t="shared" si="7"/>
        <v>0</v>
      </c>
    </row>
    <row r="298" spans="2:18" x14ac:dyDescent="0.35">
      <c r="C298" s="56" t="s">
        <v>710</v>
      </c>
      <c r="D298" s="84">
        <f t="shared" si="7"/>
        <v>0</v>
      </c>
    </row>
    <row r="299" spans="2:18" s="40" customFormat="1" x14ac:dyDescent="0.35">
      <c r="B299" s="39"/>
      <c r="C299" s="56" t="s">
        <v>711</v>
      </c>
      <c r="D299" s="84">
        <f t="shared" si="7"/>
        <v>0</v>
      </c>
      <c r="E299" s="37"/>
      <c r="F299" s="37"/>
      <c r="G299" s="37"/>
      <c r="H299" s="46"/>
      <c r="I299" s="37"/>
      <c r="J299" s="48"/>
      <c r="K299" s="37"/>
      <c r="L299" s="46"/>
      <c r="M299" s="37"/>
      <c r="N299" s="37"/>
      <c r="O299" s="37"/>
      <c r="P299" s="37"/>
      <c r="Q299" s="37"/>
      <c r="R299" s="37"/>
    </row>
    <row r="300" spans="2:18" x14ac:dyDescent="0.35">
      <c r="C300" s="56" t="s">
        <v>712</v>
      </c>
      <c r="D300" s="84">
        <f t="shared" si="7"/>
        <v>0</v>
      </c>
    </row>
    <row r="301" spans="2:18" ht="15" thickBot="1" x14ac:dyDescent="0.4">
      <c r="C301" s="57" t="s">
        <v>449</v>
      </c>
      <c r="D301" s="85">
        <f t="shared" si="7"/>
        <v>0</v>
      </c>
    </row>
    <row r="593" spans="2:18" s="40" customFormat="1" x14ac:dyDescent="0.35">
      <c r="B593" s="39"/>
      <c r="C593" s="37"/>
      <c r="D593" s="37"/>
      <c r="E593" s="37"/>
      <c r="F593" s="37"/>
      <c r="G593" s="37"/>
      <c r="H593" s="46"/>
      <c r="I593" s="37"/>
      <c r="J593" s="48"/>
      <c r="K593" s="37"/>
      <c r="L593" s="46"/>
      <c r="M593" s="37"/>
      <c r="N593" s="37"/>
      <c r="O593" s="37"/>
      <c r="P593" s="37"/>
      <c r="Q593" s="37"/>
      <c r="R593" s="37"/>
    </row>
    <row r="594" spans="2:18" s="40" customFormat="1" x14ac:dyDescent="0.35">
      <c r="B594" s="39"/>
      <c r="C594" s="37"/>
      <c r="D594" s="37"/>
      <c r="E594" s="37"/>
      <c r="F594" s="37"/>
      <c r="G594" s="37"/>
      <c r="H594" s="46"/>
      <c r="I594" s="37"/>
      <c r="J594" s="48"/>
      <c r="K594" s="37"/>
      <c r="L594" s="46"/>
      <c r="M594" s="37"/>
      <c r="N594" s="37"/>
      <c r="O594" s="37"/>
      <c r="P594" s="37"/>
      <c r="Q594" s="37"/>
      <c r="R594" s="37"/>
    </row>
    <row r="595" spans="2:18" s="40" customFormat="1" x14ac:dyDescent="0.35">
      <c r="B595" s="39"/>
      <c r="C595" s="37"/>
      <c r="D595" s="37"/>
      <c r="E595" s="37"/>
      <c r="F595" s="37"/>
      <c r="G595" s="37"/>
      <c r="H595" s="46"/>
      <c r="I595" s="37"/>
      <c r="J595" s="48"/>
      <c r="K595" s="37"/>
      <c r="L595" s="46"/>
      <c r="M595" s="37"/>
      <c r="N595" s="37"/>
      <c r="O595" s="37"/>
      <c r="P595" s="37"/>
      <c r="Q595" s="37"/>
      <c r="R595" s="37"/>
    </row>
    <row r="596" spans="2:18" s="40" customFormat="1" x14ac:dyDescent="0.35">
      <c r="B596" s="39"/>
      <c r="C596" s="37"/>
      <c r="D596" s="37"/>
      <c r="E596" s="37"/>
      <c r="F596" s="37"/>
      <c r="G596" s="37"/>
      <c r="H596" s="46"/>
      <c r="I596" s="37"/>
      <c r="J596" s="48"/>
      <c r="K596" s="37"/>
      <c r="L596" s="46"/>
      <c r="M596" s="37"/>
      <c r="N596" s="37"/>
      <c r="O596" s="37"/>
      <c r="P596" s="37"/>
      <c r="Q596" s="37"/>
      <c r="R596" s="37"/>
    </row>
    <row r="597" spans="2:18" s="40" customFormat="1" x14ac:dyDescent="0.35">
      <c r="B597" s="39"/>
      <c r="C597" s="37"/>
      <c r="D597" s="37"/>
      <c r="E597" s="37"/>
      <c r="F597" s="37"/>
      <c r="G597" s="37"/>
      <c r="H597" s="46"/>
      <c r="I597" s="37"/>
      <c r="J597" s="48"/>
      <c r="K597" s="37"/>
      <c r="L597" s="46"/>
      <c r="M597" s="37"/>
      <c r="N597" s="37"/>
      <c r="O597" s="37"/>
      <c r="P597" s="37"/>
      <c r="Q597" s="37"/>
      <c r="R597" s="37"/>
    </row>
    <row r="598" spans="2:18" s="40" customFormat="1" x14ac:dyDescent="0.35">
      <c r="B598" s="39"/>
      <c r="C598" s="37"/>
      <c r="D598" s="37"/>
      <c r="E598" s="37"/>
      <c r="F598" s="37"/>
      <c r="G598" s="37"/>
      <c r="H598" s="46"/>
      <c r="I598" s="37"/>
      <c r="J598" s="48"/>
      <c r="K598" s="37"/>
      <c r="L598" s="46"/>
      <c r="M598" s="37"/>
      <c r="N598" s="37"/>
      <c r="O598" s="37"/>
      <c r="P598" s="37"/>
      <c r="Q598" s="37"/>
      <c r="R598" s="37"/>
    </row>
    <row r="599" spans="2:18" s="40" customFormat="1" x14ac:dyDescent="0.35">
      <c r="B599" s="39"/>
      <c r="C599" s="37"/>
      <c r="D599" s="37"/>
      <c r="E599" s="37"/>
      <c r="F599" s="37"/>
      <c r="G599" s="37"/>
      <c r="H599" s="46"/>
      <c r="I599" s="37"/>
      <c r="J599" s="48"/>
      <c r="K599" s="37"/>
      <c r="L599" s="46"/>
      <c r="M599" s="37"/>
      <c r="N599" s="37"/>
      <c r="O599" s="37"/>
      <c r="P599" s="37"/>
      <c r="Q599" s="37"/>
      <c r="R599" s="37"/>
    </row>
    <row r="600" spans="2:18" s="40" customFormat="1" x14ac:dyDescent="0.35">
      <c r="B600" s="39"/>
      <c r="C600" s="37"/>
      <c r="D600" s="37"/>
      <c r="E600" s="37"/>
      <c r="F600" s="37"/>
      <c r="G600" s="37"/>
      <c r="H600" s="46"/>
      <c r="I600" s="37"/>
      <c r="J600" s="48"/>
      <c r="K600" s="37"/>
      <c r="L600" s="46"/>
      <c r="M600" s="37"/>
      <c r="N600" s="37"/>
      <c r="O600" s="37"/>
      <c r="P600" s="37"/>
      <c r="Q600" s="37"/>
      <c r="R600" s="37"/>
    </row>
    <row r="601" spans="2:18" s="40" customFormat="1" x14ac:dyDescent="0.35">
      <c r="B601" s="39"/>
      <c r="C601" s="37"/>
      <c r="D601" s="37"/>
      <c r="E601" s="37"/>
      <c r="F601" s="37"/>
      <c r="G601" s="37"/>
      <c r="H601" s="46"/>
      <c r="I601" s="37"/>
      <c r="J601" s="48"/>
      <c r="K601" s="37"/>
      <c r="L601" s="46"/>
      <c r="M601" s="37"/>
      <c r="N601" s="37"/>
      <c r="O601" s="37"/>
      <c r="P601" s="37"/>
      <c r="Q601" s="37"/>
      <c r="R601" s="37"/>
    </row>
    <row r="602" spans="2:18" s="40" customFormat="1" x14ac:dyDescent="0.35">
      <c r="B602" s="39"/>
      <c r="C602" s="37"/>
      <c r="D602" s="37"/>
      <c r="E602" s="37"/>
      <c r="F602" s="37"/>
      <c r="G602" s="37"/>
      <c r="H602" s="46"/>
      <c r="I602" s="37"/>
      <c r="J602" s="48"/>
      <c r="K602" s="37"/>
      <c r="L602" s="46"/>
      <c r="M602" s="37"/>
      <c r="N602" s="37"/>
      <c r="O602" s="37"/>
      <c r="P602" s="37"/>
      <c r="Q602" s="37"/>
      <c r="R602" s="37"/>
    </row>
    <row r="603" spans="2:18" s="40" customFormat="1" x14ac:dyDescent="0.35">
      <c r="B603" s="39"/>
      <c r="C603" s="37"/>
      <c r="D603" s="37"/>
      <c r="E603" s="37"/>
      <c r="F603" s="37"/>
      <c r="G603" s="37"/>
      <c r="H603" s="46"/>
      <c r="I603" s="37"/>
      <c r="J603" s="48"/>
      <c r="K603" s="37"/>
      <c r="L603" s="46"/>
      <c r="M603" s="37"/>
      <c r="N603" s="37"/>
      <c r="O603" s="37"/>
      <c r="P603" s="37"/>
      <c r="Q603" s="37"/>
      <c r="R603" s="37"/>
    </row>
    <row r="604" spans="2:18" s="40" customFormat="1" x14ac:dyDescent="0.35">
      <c r="B604" s="39"/>
      <c r="C604" s="37"/>
      <c r="D604" s="37"/>
      <c r="E604" s="37"/>
      <c r="F604" s="37"/>
      <c r="G604" s="37"/>
      <c r="H604" s="46"/>
      <c r="I604" s="37"/>
      <c r="J604" s="48"/>
      <c r="K604" s="37"/>
      <c r="L604" s="46"/>
      <c r="M604" s="37"/>
      <c r="N604" s="37"/>
      <c r="O604" s="37"/>
      <c r="P604" s="37"/>
      <c r="Q604" s="37"/>
      <c r="R604" s="37"/>
    </row>
    <row r="605" spans="2:18" s="40" customFormat="1" x14ac:dyDescent="0.35">
      <c r="B605" s="39"/>
      <c r="C605" s="37"/>
      <c r="D605" s="37"/>
      <c r="E605" s="37"/>
      <c r="F605" s="37"/>
      <c r="G605" s="37"/>
      <c r="H605" s="46"/>
      <c r="I605" s="37"/>
      <c r="J605" s="48"/>
      <c r="K605" s="37"/>
      <c r="L605" s="46"/>
      <c r="M605" s="37"/>
      <c r="N605" s="37"/>
      <c r="O605" s="37"/>
      <c r="P605" s="37"/>
      <c r="Q605" s="37"/>
      <c r="R605" s="37"/>
    </row>
    <row r="606" spans="2:18" s="40" customFormat="1" x14ac:dyDescent="0.35">
      <c r="B606" s="39"/>
      <c r="C606" s="37"/>
      <c r="D606" s="37"/>
      <c r="E606" s="37"/>
      <c r="F606" s="37"/>
      <c r="G606" s="37"/>
      <c r="H606" s="46"/>
      <c r="I606" s="37"/>
      <c r="J606" s="48"/>
      <c r="K606" s="37"/>
      <c r="L606" s="46"/>
      <c r="M606" s="37"/>
      <c r="N606" s="37"/>
      <c r="O606" s="37"/>
      <c r="P606" s="37"/>
      <c r="Q606" s="37"/>
      <c r="R606" s="37"/>
    </row>
    <row r="607" spans="2:18" s="40" customFormat="1" x14ac:dyDescent="0.35">
      <c r="B607" s="39"/>
      <c r="C607" s="37"/>
      <c r="D607" s="37"/>
      <c r="E607" s="37"/>
      <c r="F607" s="37"/>
      <c r="G607" s="37"/>
      <c r="H607" s="46"/>
      <c r="I607" s="37"/>
      <c r="J607" s="48"/>
      <c r="K607" s="37"/>
      <c r="L607" s="46"/>
      <c r="M607" s="37"/>
      <c r="N607" s="37"/>
      <c r="O607" s="37"/>
      <c r="P607" s="37"/>
      <c r="Q607" s="37"/>
      <c r="R607" s="37"/>
    </row>
    <row r="608" spans="2:18" s="40" customFormat="1" x14ac:dyDescent="0.35">
      <c r="B608" s="39"/>
      <c r="C608" s="37"/>
      <c r="D608" s="37"/>
      <c r="E608" s="37"/>
      <c r="F608" s="37"/>
      <c r="G608" s="37"/>
      <c r="H608" s="46"/>
      <c r="I608" s="37"/>
      <c r="J608" s="48"/>
      <c r="K608" s="37"/>
      <c r="L608" s="46"/>
      <c r="M608" s="37"/>
      <c r="N608" s="37"/>
      <c r="O608" s="37"/>
      <c r="P608" s="37"/>
      <c r="Q608" s="37"/>
      <c r="R608" s="37"/>
    </row>
    <row r="609" spans="2:18" s="40" customFormat="1" x14ac:dyDescent="0.35">
      <c r="B609" s="39"/>
      <c r="C609" s="37"/>
      <c r="D609" s="37"/>
      <c r="E609" s="37"/>
      <c r="F609" s="37"/>
      <c r="G609" s="37"/>
      <c r="H609" s="46"/>
      <c r="I609" s="37"/>
      <c r="J609" s="48"/>
      <c r="K609" s="37"/>
      <c r="L609" s="46"/>
      <c r="M609" s="37"/>
      <c r="N609" s="37"/>
      <c r="O609" s="37"/>
      <c r="P609" s="37"/>
      <c r="Q609" s="37"/>
      <c r="R609" s="37"/>
    </row>
    <row r="610" spans="2:18" s="40" customFormat="1" x14ac:dyDescent="0.35">
      <c r="B610" s="39"/>
      <c r="C610" s="37"/>
      <c r="D610" s="37"/>
      <c r="E610" s="37"/>
      <c r="F610" s="37"/>
      <c r="G610" s="37"/>
      <c r="H610" s="46"/>
      <c r="I610" s="37"/>
      <c r="J610" s="48"/>
      <c r="K610" s="37"/>
      <c r="L610" s="46"/>
      <c r="M610" s="37"/>
      <c r="N610" s="37"/>
      <c r="O610" s="37"/>
      <c r="P610" s="37"/>
      <c r="Q610" s="37"/>
      <c r="R610" s="37"/>
    </row>
    <row r="611" spans="2:18" s="40" customFormat="1" x14ac:dyDescent="0.35">
      <c r="B611" s="39"/>
      <c r="C611" s="37"/>
      <c r="D611" s="37"/>
      <c r="E611" s="37"/>
      <c r="F611" s="37"/>
      <c r="G611" s="37"/>
      <c r="H611" s="46"/>
      <c r="I611" s="37"/>
      <c r="J611" s="48"/>
      <c r="K611" s="37"/>
      <c r="L611" s="46"/>
      <c r="M611" s="37"/>
      <c r="N611" s="37"/>
      <c r="O611" s="37"/>
      <c r="P611" s="37"/>
      <c r="Q611" s="37"/>
      <c r="R611" s="37"/>
    </row>
    <row r="612" spans="2:18" s="40" customFormat="1" x14ac:dyDescent="0.35">
      <c r="B612" s="39"/>
      <c r="C612" s="37"/>
      <c r="D612" s="37"/>
      <c r="E612" s="37"/>
      <c r="F612" s="37"/>
      <c r="G612" s="37"/>
      <c r="H612" s="46"/>
      <c r="I612" s="37"/>
      <c r="J612" s="48"/>
      <c r="K612" s="37"/>
      <c r="L612" s="46"/>
      <c r="M612" s="37"/>
      <c r="N612" s="37"/>
      <c r="O612" s="37"/>
      <c r="P612" s="37"/>
      <c r="Q612" s="37"/>
      <c r="R612" s="37"/>
    </row>
    <row r="613" spans="2:18" s="40" customFormat="1" x14ac:dyDescent="0.35">
      <c r="B613" s="39"/>
      <c r="C613" s="37"/>
      <c r="D613" s="37"/>
      <c r="E613" s="37"/>
      <c r="F613" s="37"/>
      <c r="G613" s="37"/>
      <c r="H613" s="46"/>
      <c r="I613" s="37"/>
      <c r="J613" s="48"/>
      <c r="K613" s="37"/>
      <c r="L613" s="46"/>
      <c r="M613" s="37"/>
      <c r="N613" s="37"/>
      <c r="O613" s="37"/>
      <c r="P613" s="37"/>
      <c r="Q613" s="37"/>
      <c r="R613" s="37"/>
    </row>
    <row r="614" spans="2:18" s="40" customFormat="1" x14ac:dyDescent="0.35">
      <c r="B614" s="39"/>
      <c r="C614" s="37"/>
      <c r="D614" s="37"/>
      <c r="E614" s="37"/>
      <c r="F614" s="37"/>
      <c r="G614" s="37"/>
      <c r="H614" s="46"/>
      <c r="I614" s="37"/>
      <c r="J614" s="48"/>
      <c r="K614" s="37"/>
      <c r="L614" s="46"/>
      <c r="M614" s="37"/>
      <c r="N614" s="37"/>
      <c r="O614" s="37"/>
      <c r="P614" s="37"/>
      <c r="Q614" s="37"/>
      <c r="R614" s="37"/>
    </row>
    <row r="615" spans="2:18" s="40" customFormat="1" x14ac:dyDescent="0.35">
      <c r="B615" s="39"/>
      <c r="C615" s="37"/>
      <c r="D615" s="37"/>
      <c r="E615" s="37"/>
      <c r="F615" s="37"/>
      <c r="G615" s="37"/>
      <c r="H615" s="46"/>
      <c r="I615" s="37"/>
      <c r="J615" s="48"/>
      <c r="K615" s="37"/>
      <c r="L615" s="46"/>
      <c r="M615" s="37"/>
      <c r="N615" s="37"/>
      <c r="O615" s="37"/>
      <c r="P615" s="37"/>
      <c r="Q615" s="37"/>
      <c r="R615" s="37"/>
    </row>
    <row r="616" spans="2:18" s="40" customFormat="1" x14ac:dyDescent="0.35">
      <c r="B616" s="39"/>
      <c r="C616" s="37"/>
      <c r="D616" s="37"/>
      <c r="E616" s="37"/>
      <c r="F616" s="37"/>
      <c r="G616" s="37"/>
      <c r="H616" s="46"/>
      <c r="I616" s="37"/>
      <c r="J616" s="48"/>
      <c r="K616" s="37"/>
      <c r="L616" s="46"/>
      <c r="M616" s="37"/>
      <c r="N616" s="37"/>
      <c r="O616" s="37"/>
      <c r="P616" s="37"/>
      <c r="Q616" s="37"/>
      <c r="R616" s="37"/>
    </row>
    <row r="617" spans="2:18" s="40" customFormat="1" x14ac:dyDescent="0.35">
      <c r="B617" s="39"/>
      <c r="C617" s="37"/>
      <c r="D617" s="37"/>
      <c r="E617" s="37"/>
      <c r="F617" s="37"/>
      <c r="G617" s="37"/>
      <c r="H617" s="46"/>
      <c r="I617" s="37"/>
      <c r="J617" s="48"/>
      <c r="K617" s="37"/>
      <c r="L617" s="46"/>
      <c r="M617" s="37"/>
      <c r="N617" s="37"/>
      <c r="O617" s="37"/>
      <c r="P617" s="37"/>
      <c r="Q617" s="37"/>
      <c r="R617" s="37"/>
    </row>
    <row r="618" spans="2:18" s="40" customFormat="1" x14ac:dyDescent="0.35">
      <c r="B618" s="39"/>
      <c r="C618" s="37"/>
      <c r="D618" s="37"/>
      <c r="E618" s="37"/>
      <c r="F618" s="37"/>
      <c r="G618" s="37"/>
      <c r="H618" s="46"/>
      <c r="I618" s="37"/>
      <c r="J618" s="48"/>
      <c r="K618" s="37"/>
      <c r="L618" s="46"/>
      <c r="M618" s="37"/>
      <c r="N618" s="37"/>
      <c r="O618" s="37"/>
      <c r="P618" s="37"/>
      <c r="Q618" s="37"/>
      <c r="R618" s="37"/>
    </row>
    <row r="619" spans="2:18" s="40" customFormat="1" x14ac:dyDescent="0.35">
      <c r="B619" s="39"/>
      <c r="C619" s="37"/>
      <c r="D619" s="37"/>
      <c r="E619" s="37"/>
      <c r="F619" s="37"/>
      <c r="G619" s="37"/>
      <c r="H619" s="46"/>
      <c r="I619" s="37"/>
      <c r="J619" s="48"/>
      <c r="K619" s="37"/>
      <c r="L619" s="46"/>
      <c r="M619" s="37"/>
      <c r="N619" s="37"/>
      <c r="O619" s="37"/>
      <c r="P619" s="37"/>
      <c r="Q619" s="37"/>
      <c r="R619" s="37"/>
    </row>
    <row r="620" spans="2:18" s="40" customFormat="1" x14ac:dyDescent="0.35">
      <c r="B620" s="39"/>
      <c r="C620" s="37"/>
      <c r="D620" s="37"/>
      <c r="E620" s="37"/>
      <c r="F620" s="37"/>
      <c r="G620" s="37"/>
      <c r="H620" s="46"/>
      <c r="I620" s="37"/>
      <c r="J620" s="48"/>
      <c r="K620" s="37"/>
      <c r="L620" s="46"/>
      <c r="M620" s="37"/>
      <c r="N620" s="37"/>
      <c r="O620" s="37"/>
      <c r="P620" s="37"/>
      <c r="Q620" s="37"/>
      <c r="R620" s="37"/>
    </row>
    <row r="621" spans="2:18" s="40" customFormat="1" x14ac:dyDescent="0.35">
      <c r="B621" s="39"/>
      <c r="C621" s="37"/>
      <c r="D621" s="37"/>
      <c r="E621" s="37"/>
      <c r="F621" s="37"/>
      <c r="G621" s="37"/>
      <c r="H621" s="46"/>
      <c r="I621" s="37"/>
      <c r="J621" s="48"/>
      <c r="K621" s="37"/>
      <c r="L621" s="46"/>
      <c r="M621" s="37"/>
      <c r="N621" s="37"/>
      <c r="O621" s="37"/>
      <c r="P621" s="37"/>
      <c r="Q621" s="37"/>
      <c r="R621" s="37"/>
    </row>
    <row r="622" spans="2:18" s="40" customFormat="1" x14ac:dyDescent="0.35">
      <c r="B622" s="39"/>
      <c r="C622" s="37"/>
      <c r="D622" s="37"/>
      <c r="E622" s="37"/>
      <c r="F622" s="37"/>
      <c r="G622" s="37"/>
      <c r="H622" s="46"/>
      <c r="I622" s="37"/>
      <c r="J622" s="48"/>
      <c r="K622" s="37"/>
      <c r="L622" s="46"/>
      <c r="M622" s="37"/>
      <c r="N622" s="37"/>
      <c r="O622" s="37"/>
      <c r="P622" s="37"/>
      <c r="Q622" s="37"/>
      <c r="R622" s="37"/>
    </row>
    <row r="623" spans="2:18" s="40" customFormat="1" x14ac:dyDescent="0.35">
      <c r="B623" s="39"/>
      <c r="C623" s="37"/>
      <c r="D623" s="37"/>
      <c r="E623" s="37"/>
      <c r="F623" s="37"/>
      <c r="G623" s="37"/>
      <c r="H623" s="46"/>
      <c r="I623" s="37"/>
      <c r="J623" s="48"/>
      <c r="K623" s="37"/>
      <c r="L623" s="46"/>
      <c r="M623" s="37"/>
      <c r="N623" s="37"/>
      <c r="O623" s="37"/>
      <c r="P623" s="37"/>
      <c r="Q623" s="37"/>
      <c r="R623" s="37"/>
    </row>
    <row r="624" spans="2:18" s="40" customFormat="1" x14ac:dyDescent="0.35">
      <c r="B624" s="39"/>
      <c r="C624" s="37"/>
      <c r="D624" s="37"/>
      <c r="E624" s="37"/>
      <c r="F624" s="37"/>
      <c r="G624" s="37"/>
      <c r="H624" s="46"/>
      <c r="I624" s="37"/>
      <c r="J624" s="48"/>
      <c r="K624" s="37"/>
      <c r="L624" s="46"/>
      <c r="M624" s="37"/>
      <c r="N624" s="37"/>
      <c r="O624" s="37"/>
      <c r="P624" s="37"/>
      <c r="Q624" s="37"/>
      <c r="R624" s="37"/>
    </row>
    <row r="625" spans="1:18" s="46" customFormat="1" x14ac:dyDescent="0.35">
      <c r="A625" s="40"/>
      <c r="B625" s="39"/>
      <c r="C625" s="37"/>
      <c r="D625" s="37"/>
      <c r="E625" s="37"/>
      <c r="F625" s="37"/>
      <c r="G625" s="37"/>
      <c r="I625" s="37"/>
      <c r="J625" s="48"/>
      <c r="K625" s="37"/>
      <c r="M625" s="37"/>
      <c r="N625" s="37"/>
      <c r="O625" s="37"/>
      <c r="P625" s="37"/>
      <c r="Q625" s="37"/>
      <c r="R625" s="37"/>
    </row>
    <row r="626" spans="1:18" s="46" customFormat="1" x14ac:dyDescent="0.35">
      <c r="A626" s="40"/>
      <c r="B626" s="39"/>
      <c r="C626" s="37"/>
      <c r="D626" s="37"/>
      <c r="E626" s="37"/>
      <c r="F626" s="37"/>
      <c r="G626" s="37"/>
      <c r="I626" s="37"/>
      <c r="J626" s="48"/>
      <c r="K626" s="37"/>
      <c r="M626" s="37"/>
      <c r="N626" s="37"/>
      <c r="O626" s="37"/>
      <c r="P626" s="37"/>
      <c r="Q626" s="37"/>
      <c r="R626" s="37"/>
    </row>
    <row r="627" spans="1:18" s="46" customFormat="1" x14ac:dyDescent="0.35">
      <c r="A627" s="40"/>
      <c r="B627" s="39"/>
      <c r="C627" s="37"/>
      <c r="D627" s="37"/>
      <c r="E627" s="37"/>
      <c r="F627" s="37"/>
      <c r="G627" s="37"/>
      <c r="I627" s="37"/>
      <c r="J627" s="48"/>
      <c r="K627" s="37"/>
      <c r="M627" s="37"/>
      <c r="N627" s="37"/>
      <c r="O627" s="37"/>
      <c r="P627" s="37"/>
      <c r="Q627" s="37"/>
      <c r="R627" s="37"/>
    </row>
    <row r="628" spans="1:18" s="46" customFormat="1" x14ac:dyDescent="0.35">
      <c r="A628" s="40"/>
      <c r="B628" s="39"/>
      <c r="C628" s="37"/>
      <c r="D628" s="37"/>
      <c r="E628" s="37"/>
      <c r="F628" s="37"/>
      <c r="G628" s="37"/>
      <c r="I628" s="37"/>
      <c r="J628" s="48"/>
      <c r="K628" s="37"/>
      <c r="M628" s="37"/>
      <c r="N628" s="37"/>
      <c r="O628" s="37"/>
      <c r="P628" s="37"/>
      <c r="Q628" s="37"/>
      <c r="R628" s="37"/>
    </row>
    <row r="629" spans="1:18" s="46" customFormat="1" x14ac:dyDescent="0.35">
      <c r="A629" s="40"/>
      <c r="B629" s="39"/>
      <c r="C629" s="37"/>
      <c r="D629" s="37"/>
      <c r="E629" s="37"/>
      <c r="F629" s="37"/>
      <c r="G629" s="48"/>
      <c r="I629" s="37"/>
      <c r="J629" s="48"/>
      <c r="K629" s="37"/>
      <c r="M629" s="37"/>
      <c r="N629" s="37"/>
      <c r="O629" s="37"/>
      <c r="P629" s="37"/>
      <c r="Q629" s="37"/>
      <c r="R629" s="37"/>
    </row>
    <row r="630" spans="1:18" s="46" customFormat="1" x14ac:dyDescent="0.35">
      <c r="A630" s="40"/>
      <c r="B630" s="39"/>
      <c r="C630" s="37"/>
      <c r="D630" s="37"/>
      <c r="E630" s="37"/>
      <c r="F630" s="37"/>
      <c r="G630" s="37"/>
      <c r="I630" s="37"/>
      <c r="J630" s="48"/>
      <c r="K630" s="37"/>
      <c r="M630" s="37"/>
      <c r="N630" s="37"/>
      <c r="O630" s="37"/>
      <c r="P630" s="37"/>
      <c r="Q630" s="37"/>
      <c r="R630" s="37"/>
    </row>
    <row r="637" spans="1:18" s="46" customFormat="1" x14ac:dyDescent="0.35">
      <c r="A637" s="40"/>
      <c r="B637" s="39"/>
      <c r="C637" s="37"/>
      <c r="D637" s="37"/>
      <c r="E637" s="37"/>
      <c r="F637" s="37"/>
      <c r="G637" s="48"/>
      <c r="I637" s="37"/>
      <c r="J637" s="48"/>
      <c r="K637" s="37"/>
      <c r="M637" s="37"/>
      <c r="N637" s="37"/>
      <c r="O637" s="37"/>
      <c r="P637" s="37"/>
      <c r="Q637" s="37"/>
      <c r="R637" s="37"/>
    </row>
    <row r="692" spans="2:18" s="40" customFormat="1" x14ac:dyDescent="0.35">
      <c r="B692" s="39"/>
      <c r="C692" s="37"/>
      <c r="D692" s="37"/>
      <c r="E692" s="37"/>
      <c r="F692" s="37"/>
      <c r="G692" s="37"/>
      <c r="H692" s="46"/>
      <c r="I692" s="37"/>
      <c r="J692" s="48"/>
      <c r="K692" s="37"/>
      <c r="L692" s="46"/>
      <c r="M692" s="37"/>
      <c r="N692" s="37"/>
      <c r="O692" s="37"/>
      <c r="P692" s="37"/>
      <c r="Q692" s="37"/>
      <c r="R692" s="37"/>
    </row>
    <row r="693" spans="2:18" s="40" customFormat="1" x14ac:dyDescent="0.35">
      <c r="B693" s="39"/>
      <c r="C693" s="37"/>
      <c r="D693" s="37"/>
      <c r="E693" s="37"/>
      <c r="F693" s="37"/>
      <c r="G693" s="37"/>
      <c r="H693" s="46"/>
      <c r="I693" s="37"/>
      <c r="J693" s="48"/>
      <c r="K693" s="37"/>
      <c r="L693" s="46"/>
      <c r="M693" s="37"/>
      <c r="N693" s="37"/>
      <c r="O693" s="37"/>
      <c r="P693" s="37"/>
      <c r="Q693" s="37"/>
      <c r="R693" s="37"/>
    </row>
    <row r="694" spans="2:18" s="40" customFormat="1" x14ac:dyDescent="0.35">
      <c r="B694" s="39"/>
      <c r="C694" s="37"/>
      <c r="D694" s="37"/>
      <c r="E694" s="37"/>
      <c r="F694" s="37"/>
      <c r="G694" s="37"/>
      <c r="H694" s="46"/>
      <c r="I694" s="37"/>
      <c r="J694" s="48"/>
      <c r="K694" s="37"/>
      <c r="L694" s="46"/>
      <c r="M694" s="37"/>
      <c r="N694" s="37"/>
      <c r="O694" s="37"/>
      <c r="P694" s="37"/>
      <c r="Q694" s="37"/>
      <c r="R694" s="37"/>
    </row>
    <row r="695" spans="2:18" s="40" customFormat="1" x14ac:dyDescent="0.35">
      <c r="B695" s="39"/>
      <c r="C695" s="37"/>
      <c r="D695" s="37"/>
      <c r="E695" s="37"/>
      <c r="F695" s="37"/>
      <c r="G695" s="37"/>
      <c r="H695" s="46"/>
      <c r="I695" s="37"/>
      <c r="J695" s="48"/>
      <c r="K695" s="37"/>
      <c r="L695" s="46"/>
      <c r="M695" s="37"/>
      <c r="N695" s="37"/>
      <c r="O695" s="37"/>
      <c r="P695" s="37"/>
      <c r="Q695" s="37"/>
      <c r="R695" s="37"/>
    </row>
    <row r="696" spans="2:18" s="40" customFormat="1" x14ac:dyDescent="0.35">
      <c r="B696" s="39"/>
      <c r="C696" s="37"/>
      <c r="D696" s="37"/>
      <c r="E696" s="37"/>
      <c r="F696" s="37"/>
      <c r="G696" s="37"/>
      <c r="H696" s="46"/>
      <c r="I696" s="37"/>
      <c r="J696" s="48"/>
      <c r="K696" s="37"/>
      <c r="L696" s="46"/>
      <c r="M696" s="37"/>
      <c r="N696" s="37"/>
      <c r="O696" s="37"/>
      <c r="P696" s="37"/>
      <c r="Q696" s="37"/>
      <c r="R696" s="37"/>
    </row>
    <row r="697" spans="2:18" s="40" customFormat="1" x14ac:dyDescent="0.35">
      <c r="B697" s="39"/>
      <c r="C697" s="37"/>
      <c r="D697" s="37"/>
      <c r="E697" s="37"/>
      <c r="F697" s="37"/>
      <c r="G697" s="37"/>
      <c r="H697" s="46"/>
      <c r="I697" s="37"/>
      <c r="J697" s="48"/>
      <c r="K697" s="37"/>
      <c r="L697" s="46"/>
      <c r="M697" s="37"/>
      <c r="N697" s="37"/>
      <c r="O697" s="37"/>
      <c r="P697" s="37"/>
      <c r="Q697" s="37"/>
      <c r="R697" s="37"/>
    </row>
    <row r="698" spans="2:18" s="40" customFormat="1" x14ac:dyDescent="0.35">
      <c r="B698" s="39"/>
      <c r="C698" s="37"/>
      <c r="D698" s="37"/>
      <c r="E698" s="37"/>
      <c r="F698" s="37"/>
      <c r="G698" s="37"/>
      <c r="H698" s="46"/>
      <c r="I698" s="37"/>
      <c r="J698" s="48"/>
      <c r="K698" s="37"/>
      <c r="L698" s="46"/>
      <c r="M698" s="37"/>
      <c r="N698" s="37"/>
      <c r="O698" s="37"/>
      <c r="P698" s="37"/>
      <c r="Q698" s="37"/>
      <c r="R698" s="37"/>
    </row>
    <row r="699" spans="2:18" s="40" customFormat="1" x14ac:dyDescent="0.35">
      <c r="B699" s="39"/>
      <c r="C699" s="37"/>
      <c r="D699" s="37"/>
      <c r="E699" s="37"/>
      <c r="F699" s="37"/>
      <c r="G699" s="37"/>
      <c r="H699" s="46"/>
      <c r="I699" s="37"/>
      <c r="J699" s="48"/>
      <c r="K699" s="37"/>
      <c r="L699" s="46"/>
      <c r="M699" s="37"/>
      <c r="N699" s="37"/>
      <c r="O699" s="37"/>
      <c r="P699" s="37"/>
      <c r="Q699" s="37"/>
      <c r="R699" s="37"/>
    </row>
    <row r="700" spans="2:18" s="40" customFormat="1" x14ac:dyDescent="0.35">
      <c r="B700" s="39"/>
      <c r="C700" s="37"/>
      <c r="D700" s="37"/>
      <c r="E700" s="37"/>
      <c r="F700" s="37"/>
      <c r="G700" s="37"/>
      <c r="H700" s="46"/>
      <c r="I700" s="37"/>
      <c r="J700" s="48"/>
      <c r="K700" s="37"/>
      <c r="L700" s="46"/>
      <c r="M700" s="37"/>
      <c r="N700" s="37"/>
      <c r="O700" s="37"/>
      <c r="P700" s="37"/>
      <c r="Q700" s="37"/>
      <c r="R700" s="37"/>
    </row>
    <row r="701" spans="2:18" s="40" customFormat="1" x14ac:dyDescent="0.35">
      <c r="B701" s="39"/>
      <c r="C701" s="37"/>
      <c r="D701" s="37"/>
      <c r="E701" s="37"/>
      <c r="F701" s="37"/>
      <c r="G701" s="37"/>
      <c r="H701" s="46"/>
      <c r="I701" s="37"/>
      <c r="J701" s="48"/>
      <c r="K701" s="37"/>
      <c r="L701" s="46"/>
      <c r="M701" s="37"/>
      <c r="N701" s="37"/>
      <c r="O701" s="37"/>
      <c r="P701" s="37"/>
      <c r="Q701" s="37"/>
      <c r="R701" s="37"/>
    </row>
    <row r="702" spans="2:18" s="40" customFormat="1" x14ac:dyDescent="0.35">
      <c r="B702" s="39"/>
      <c r="C702" s="37"/>
      <c r="D702" s="37"/>
      <c r="E702" s="37"/>
      <c r="F702" s="37"/>
      <c r="G702" s="37"/>
      <c r="H702" s="46"/>
      <c r="I702" s="37"/>
      <c r="J702" s="48"/>
      <c r="K702" s="37"/>
      <c r="L702" s="46"/>
      <c r="M702" s="37"/>
      <c r="N702" s="37"/>
      <c r="O702" s="37"/>
      <c r="P702" s="37"/>
      <c r="Q702" s="37"/>
      <c r="R702" s="37"/>
    </row>
    <row r="703" spans="2:18" s="40" customFormat="1" x14ac:dyDescent="0.35">
      <c r="B703" s="39"/>
      <c r="C703" s="37"/>
      <c r="D703" s="37"/>
      <c r="E703" s="37"/>
      <c r="F703" s="37"/>
      <c r="G703" s="37"/>
      <c r="H703" s="46"/>
      <c r="I703" s="37"/>
      <c r="J703" s="48"/>
      <c r="K703" s="37"/>
      <c r="L703" s="46"/>
      <c r="M703" s="37"/>
      <c r="N703" s="37"/>
      <c r="O703" s="37"/>
      <c r="P703" s="37"/>
      <c r="Q703" s="37"/>
      <c r="R703" s="37"/>
    </row>
    <row r="704" spans="2:18" s="40" customFormat="1" x14ac:dyDescent="0.35">
      <c r="B704" s="39"/>
      <c r="C704" s="37"/>
      <c r="D704" s="37"/>
      <c r="E704" s="37"/>
      <c r="F704" s="37"/>
      <c r="G704" s="37"/>
      <c r="H704" s="46"/>
      <c r="I704" s="37"/>
      <c r="J704" s="48"/>
      <c r="K704" s="37"/>
      <c r="L704" s="46"/>
      <c r="M704" s="37"/>
      <c r="N704" s="37"/>
      <c r="O704" s="37"/>
      <c r="P704" s="37"/>
      <c r="Q704" s="37"/>
      <c r="R704" s="37"/>
    </row>
    <row r="705" spans="2:18" s="40" customFormat="1" x14ac:dyDescent="0.35">
      <c r="B705" s="39"/>
      <c r="C705" s="37"/>
      <c r="D705" s="37"/>
      <c r="E705" s="37"/>
      <c r="F705" s="37"/>
      <c r="G705" s="37"/>
      <c r="H705" s="46"/>
      <c r="I705" s="37"/>
      <c r="J705" s="48"/>
      <c r="K705" s="37"/>
      <c r="L705" s="46"/>
      <c r="M705" s="37"/>
      <c r="N705" s="37"/>
      <c r="O705" s="37"/>
      <c r="P705" s="37"/>
      <c r="Q705" s="37"/>
      <c r="R705" s="37"/>
    </row>
    <row r="706" spans="2:18" s="40" customFormat="1" x14ac:dyDescent="0.35">
      <c r="B706" s="39"/>
      <c r="C706" s="37"/>
      <c r="D706" s="37"/>
      <c r="E706" s="37"/>
      <c r="F706" s="37"/>
      <c r="G706" s="37"/>
      <c r="H706" s="46"/>
      <c r="I706" s="37"/>
      <c r="J706" s="48"/>
      <c r="K706" s="37"/>
      <c r="L706" s="46"/>
      <c r="M706" s="37"/>
      <c r="N706" s="37"/>
      <c r="O706" s="37"/>
      <c r="P706" s="37"/>
      <c r="Q706" s="37"/>
      <c r="R706" s="37"/>
    </row>
    <row r="707" spans="2:18" s="40" customFormat="1" x14ac:dyDescent="0.35">
      <c r="B707" s="39"/>
      <c r="C707" s="37"/>
      <c r="D707" s="37"/>
      <c r="E707" s="37"/>
      <c r="F707" s="37"/>
      <c r="G707" s="37"/>
      <c r="H707" s="46"/>
      <c r="I707" s="37"/>
      <c r="J707" s="48"/>
      <c r="K707" s="37"/>
      <c r="L707" s="46"/>
      <c r="M707" s="37"/>
      <c r="N707" s="37"/>
      <c r="O707" s="37"/>
      <c r="P707" s="37"/>
      <c r="Q707" s="37"/>
      <c r="R707" s="37"/>
    </row>
    <row r="708" spans="2:18" s="40" customFormat="1" x14ac:dyDescent="0.35">
      <c r="B708" s="39"/>
      <c r="C708" s="37"/>
      <c r="D708" s="37"/>
      <c r="E708" s="37"/>
      <c r="F708" s="37"/>
      <c r="G708" s="37"/>
      <c r="H708" s="46"/>
      <c r="I708" s="37"/>
      <c r="J708" s="48"/>
      <c r="K708" s="37"/>
      <c r="L708" s="46"/>
      <c r="M708" s="37"/>
      <c r="N708" s="37"/>
      <c r="O708" s="37"/>
      <c r="P708" s="37"/>
      <c r="Q708" s="37"/>
      <c r="R708" s="37"/>
    </row>
    <row r="709" spans="2:18" s="40" customFormat="1" x14ac:dyDescent="0.35">
      <c r="B709" s="39"/>
      <c r="C709" s="37"/>
      <c r="D709" s="37"/>
      <c r="E709" s="37"/>
      <c r="F709" s="37"/>
      <c r="G709" s="37"/>
      <c r="H709" s="46"/>
      <c r="I709" s="37"/>
      <c r="J709" s="48"/>
      <c r="K709" s="37"/>
      <c r="L709" s="46"/>
      <c r="M709" s="37"/>
      <c r="N709" s="37"/>
      <c r="O709" s="37"/>
      <c r="P709" s="37"/>
      <c r="Q709" s="37"/>
      <c r="R709" s="37"/>
    </row>
    <row r="710" spans="2:18" s="40" customFormat="1" x14ac:dyDescent="0.35">
      <c r="B710" s="39"/>
      <c r="C710" s="37"/>
      <c r="D710" s="37"/>
      <c r="E710" s="37"/>
      <c r="F710" s="37"/>
      <c r="G710" s="37"/>
      <c r="H710" s="46"/>
      <c r="I710" s="37"/>
      <c r="J710" s="48"/>
      <c r="K710" s="37"/>
      <c r="L710" s="46"/>
      <c r="M710" s="37"/>
      <c r="N710" s="37"/>
      <c r="O710" s="37"/>
      <c r="P710" s="37"/>
      <c r="Q710" s="37"/>
      <c r="R710" s="37"/>
    </row>
    <row r="711" spans="2:18" s="40" customFormat="1" x14ac:dyDescent="0.35">
      <c r="B711" s="39"/>
      <c r="C711" s="37"/>
      <c r="D711" s="37"/>
      <c r="E711" s="37"/>
      <c r="F711" s="37"/>
      <c r="G711" s="37"/>
      <c r="H711" s="46"/>
      <c r="I711" s="37"/>
      <c r="J711" s="48"/>
      <c r="K711" s="37"/>
      <c r="L711" s="46"/>
      <c r="M711" s="37"/>
      <c r="N711" s="37"/>
      <c r="O711" s="37"/>
      <c r="P711" s="37"/>
      <c r="Q711" s="37"/>
      <c r="R711" s="37"/>
    </row>
    <row r="712" spans="2:18" s="40" customFormat="1" x14ac:dyDescent="0.35">
      <c r="B712" s="39"/>
      <c r="C712" s="37"/>
      <c r="D712" s="37"/>
      <c r="E712" s="37"/>
      <c r="F712" s="37"/>
      <c r="G712" s="37"/>
      <c r="H712" s="46"/>
      <c r="I712" s="37"/>
      <c r="J712" s="48"/>
      <c r="K712" s="37"/>
      <c r="L712" s="46"/>
      <c r="M712" s="37"/>
      <c r="N712" s="37"/>
      <c r="O712" s="37"/>
      <c r="P712" s="37"/>
      <c r="Q712" s="37"/>
      <c r="R712" s="37"/>
    </row>
    <row r="713" spans="2:18" s="40" customFormat="1" x14ac:dyDescent="0.35">
      <c r="B713" s="39"/>
      <c r="C713" s="37"/>
      <c r="D713" s="37"/>
      <c r="E713" s="37"/>
      <c r="F713" s="37"/>
      <c r="G713" s="37"/>
      <c r="H713" s="46"/>
      <c r="I713" s="37"/>
      <c r="J713" s="48"/>
      <c r="K713" s="37"/>
      <c r="L713" s="46"/>
      <c r="M713" s="37"/>
      <c r="N713" s="37"/>
      <c r="O713" s="37"/>
      <c r="P713" s="37"/>
      <c r="Q713" s="37"/>
      <c r="R713" s="37"/>
    </row>
    <row r="714" spans="2:18" s="40" customFormat="1" x14ac:dyDescent="0.35">
      <c r="B714" s="39"/>
      <c r="C714" s="37"/>
      <c r="D714" s="37"/>
      <c r="E714" s="37"/>
      <c r="F714" s="37"/>
      <c r="G714" s="37"/>
      <c r="H714" s="46"/>
      <c r="I714" s="37"/>
      <c r="J714" s="48"/>
      <c r="K714" s="37"/>
      <c r="L714" s="46"/>
      <c r="M714" s="37"/>
      <c r="N714" s="37"/>
      <c r="O714" s="37"/>
      <c r="P714" s="37"/>
      <c r="Q714" s="37"/>
      <c r="R714" s="37"/>
    </row>
    <row r="715" spans="2:18" s="40" customFormat="1" x14ac:dyDescent="0.35">
      <c r="B715" s="39"/>
      <c r="C715" s="37"/>
      <c r="D715" s="37"/>
      <c r="E715" s="37"/>
      <c r="F715" s="37"/>
      <c r="G715" s="37"/>
      <c r="H715" s="46"/>
      <c r="I715" s="37"/>
      <c r="J715" s="48"/>
      <c r="K715" s="37"/>
      <c r="L715" s="46"/>
      <c r="M715" s="37"/>
      <c r="N715" s="37"/>
      <c r="O715" s="37"/>
      <c r="P715" s="37"/>
      <c r="Q715" s="37"/>
      <c r="R715" s="37"/>
    </row>
    <row r="716" spans="2:18" s="40" customFormat="1" x14ac:dyDescent="0.35">
      <c r="B716" s="39"/>
      <c r="C716" s="37"/>
      <c r="D716" s="37"/>
      <c r="E716" s="37"/>
      <c r="F716" s="37"/>
      <c r="G716" s="37"/>
      <c r="H716" s="46"/>
      <c r="I716" s="37"/>
      <c r="J716" s="48"/>
      <c r="K716" s="37"/>
      <c r="L716" s="46"/>
      <c r="M716" s="37"/>
      <c r="N716" s="37"/>
      <c r="O716" s="37"/>
      <c r="P716" s="37"/>
      <c r="Q716" s="37"/>
      <c r="R716" s="37"/>
    </row>
    <row r="718" spans="2:18" s="40" customFormat="1" x14ac:dyDescent="0.35">
      <c r="B718" s="39"/>
      <c r="C718" s="37"/>
      <c r="D718" s="37"/>
      <c r="E718" s="37"/>
      <c r="F718" s="37"/>
      <c r="G718" s="37"/>
      <c r="H718" s="46"/>
      <c r="I718" s="37"/>
      <c r="J718" s="48"/>
      <c r="K718" s="37"/>
      <c r="L718" s="46"/>
      <c r="M718" s="37"/>
      <c r="N718" s="37"/>
      <c r="O718" s="37"/>
      <c r="P718" s="37"/>
      <c r="Q718" s="37"/>
      <c r="R718" s="37"/>
    </row>
    <row r="719" spans="2:18" s="40" customFormat="1" x14ac:dyDescent="0.35">
      <c r="B719" s="39"/>
      <c r="C719" s="37"/>
      <c r="D719" s="37"/>
      <c r="E719" s="37"/>
      <c r="F719" s="37"/>
      <c r="G719" s="37"/>
      <c r="H719" s="46"/>
      <c r="I719" s="37"/>
      <c r="J719" s="48"/>
      <c r="K719" s="37"/>
      <c r="L719" s="46"/>
      <c r="M719" s="37"/>
      <c r="N719" s="37"/>
      <c r="O719" s="37"/>
      <c r="P719" s="37"/>
      <c r="Q719" s="37"/>
      <c r="R719" s="37"/>
    </row>
    <row r="720" spans="2:18" s="40" customFormat="1" x14ac:dyDescent="0.35">
      <c r="B720" s="39"/>
      <c r="C720" s="37"/>
      <c r="D720" s="37"/>
      <c r="E720" s="37"/>
      <c r="F720" s="37"/>
      <c r="G720" s="37"/>
      <c r="H720" s="46"/>
      <c r="I720" s="37"/>
      <c r="J720" s="48"/>
      <c r="K720" s="37"/>
      <c r="L720" s="46"/>
      <c r="M720" s="37"/>
      <c r="N720" s="37"/>
      <c r="O720" s="37"/>
      <c r="P720" s="37"/>
      <c r="Q720" s="37"/>
      <c r="R720" s="37"/>
    </row>
    <row r="721" spans="1:18" s="46" customFormat="1" x14ac:dyDescent="0.35">
      <c r="A721" s="40"/>
      <c r="B721" s="39"/>
      <c r="C721" s="37"/>
      <c r="D721" s="37"/>
      <c r="E721" s="37"/>
      <c r="F721" s="37"/>
      <c r="G721" s="37"/>
      <c r="I721" s="37"/>
      <c r="J721" s="48"/>
      <c r="K721" s="37"/>
      <c r="M721" s="37"/>
      <c r="N721" s="37"/>
      <c r="O721" s="37"/>
      <c r="P721" s="37"/>
      <c r="Q721" s="37"/>
      <c r="R721" s="37"/>
    </row>
    <row r="722" spans="1:18" s="46" customFormat="1" x14ac:dyDescent="0.35">
      <c r="A722" s="40"/>
      <c r="B722" s="39"/>
      <c r="C722" s="37"/>
      <c r="D722" s="37"/>
      <c r="E722" s="37"/>
      <c r="F722" s="37"/>
      <c r="G722" s="37"/>
      <c r="I722" s="37"/>
      <c r="J722" s="48"/>
      <c r="K722" s="37"/>
      <c r="M722" s="37"/>
      <c r="N722" s="37"/>
      <c r="O722" s="37"/>
      <c r="P722" s="37"/>
      <c r="Q722" s="37"/>
      <c r="R722" s="37"/>
    </row>
    <row r="723" spans="1:18" s="46" customFormat="1" x14ac:dyDescent="0.35">
      <c r="A723" s="40"/>
      <c r="B723" s="39"/>
      <c r="C723" s="37"/>
      <c r="D723" s="37"/>
      <c r="E723" s="37"/>
      <c r="F723" s="37"/>
      <c r="G723" s="37"/>
      <c r="I723" s="37"/>
      <c r="J723" s="48"/>
      <c r="K723" s="37"/>
      <c r="M723" s="37"/>
      <c r="N723" s="37"/>
      <c r="O723" s="37"/>
      <c r="P723" s="37"/>
      <c r="Q723" s="37"/>
      <c r="R723" s="37"/>
    </row>
    <row r="724" spans="1:18" s="46" customFormat="1" x14ac:dyDescent="0.35">
      <c r="A724" s="40"/>
      <c r="B724" s="39"/>
      <c r="C724" s="37"/>
      <c r="D724" s="37"/>
      <c r="E724" s="37"/>
      <c r="F724" s="37"/>
      <c r="G724" s="37"/>
      <c r="I724" s="37"/>
      <c r="J724" s="48"/>
      <c r="K724" s="37"/>
      <c r="M724" s="37"/>
      <c r="N724" s="37"/>
      <c r="O724" s="37"/>
      <c r="P724" s="37"/>
      <c r="Q724" s="37"/>
      <c r="R724" s="37"/>
    </row>
    <row r="725" spans="1:18" s="46" customFormat="1" x14ac:dyDescent="0.35">
      <c r="A725" s="40"/>
      <c r="B725" s="39"/>
      <c r="C725" s="37"/>
      <c r="D725" s="37"/>
      <c r="E725" s="37"/>
      <c r="F725" s="37"/>
      <c r="G725" s="37"/>
      <c r="I725" s="37"/>
      <c r="J725" s="48"/>
      <c r="K725" s="37"/>
      <c r="M725" s="37"/>
      <c r="N725" s="37"/>
      <c r="O725" s="37"/>
      <c r="P725" s="37"/>
      <c r="Q725" s="37"/>
      <c r="R725" s="37"/>
    </row>
    <row r="726" spans="1:18" s="46" customFormat="1" x14ac:dyDescent="0.35">
      <c r="A726" s="40"/>
      <c r="B726" s="39"/>
      <c r="C726" s="37"/>
      <c r="D726" s="37"/>
      <c r="E726" s="37"/>
      <c r="F726" s="37"/>
      <c r="G726" s="37"/>
      <c r="I726" s="37"/>
      <c r="J726" s="48"/>
      <c r="K726" s="37"/>
      <c r="M726" s="37"/>
      <c r="N726" s="37"/>
      <c r="O726" s="37"/>
      <c r="P726" s="37"/>
      <c r="Q726" s="37"/>
      <c r="R726" s="37"/>
    </row>
    <row r="727" spans="1:18" s="46" customFormat="1" x14ac:dyDescent="0.35">
      <c r="A727" s="40"/>
      <c r="B727" s="39"/>
      <c r="C727" s="37"/>
      <c r="D727" s="37"/>
      <c r="E727" s="37"/>
      <c r="F727" s="37"/>
      <c r="G727" s="37"/>
      <c r="I727" s="37"/>
      <c r="J727" s="48"/>
      <c r="K727" s="37"/>
      <c r="M727" s="37"/>
      <c r="N727" s="37"/>
      <c r="O727" s="37"/>
      <c r="P727" s="37"/>
      <c r="Q727" s="37"/>
      <c r="R727" s="37"/>
    </row>
    <row r="728" spans="1:18" s="46" customFormat="1" x14ac:dyDescent="0.35">
      <c r="A728" s="40"/>
      <c r="B728" s="39"/>
      <c r="C728" s="37"/>
      <c r="D728" s="37"/>
      <c r="E728" s="37"/>
      <c r="F728" s="37"/>
      <c r="G728" s="37"/>
      <c r="I728" s="37"/>
      <c r="J728" s="48"/>
      <c r="K728" s="37"/>
      <c r="M728" s="37"/>
      <c r="N728" s="37"/>
      <c r="O728" s="37"/>
      <c r="P728" s="37"/>
      <c r="Q728" s="37"/>
      <c r="R728" s="37"/>
    </row>
    <row r="729" spans="1:18" s="46" customFormat="1" x14ac:dyDescent="0.35">
      <c r="A729" s="40"/>
      <c r="B729" s="39"/>
      <c r="C729" s="37"/>
      <c r="D729" s="37"/>
      <c r="E729" s="37"/>
      <c r="F729" s="37"/>
      <c r="G729" s="37"/>
      <c r="I729" s="37"/>
      <c r="J729" s="48"/>
      <c r="K729" s="37"/>
      <c r="M729" s="37"/>
      <c r="N729" s="37"/>
      <c r="O729" s="37"/>
      <c r="P729" s="37"/>
      <c r="Q729" s="37"/>
      <c r="R729" s="37"/>
    </row>
    <row r="730" spans="1:18" s="46" customFormat="1" x14ac:dyDescent="0.35">
      <c r="A730" s="40"/>
      <c r="B730" s="39"/>
      <c r="C730" s="37"/>
      <c r="D730" s="37"/>
      <c r="E730" s="37"/>
      <c r="F730" s="37"/>
      <c r="G730" s="37"/>
      <c r="I730" s="37"/>
      <c r="J730" s="48"/>
      <c r="K730" s="37"/>
      <c r="M730" s="37"/>
      <c r="N730" s="37"/>
      <c r="O730" s="37"/>
      <c r="P730" s="37"/>
      <c r="Q730" s="37"/>
      <c r="R730" s="37"/>
    </row>
    <row r="731" spans="1:18" s="46" customFormat="1" x14ac:dyDescent="0.35">
      <c r="A731" s="40"/>
      <c r="B731" s="39"/>
      <c r="C731" s="37"/>
      <c r="D731" s="37"/>
      <c r="E731" s="37"/>
      <c r="F731" s="37"/>
      <c r="G731" s="48"/>
      <c r="I731" s="37"/>
      <c r="J731" s="48"/>
      <c r="K731" s="37"/>
      <c r="M731" s="37"/>
      <c r="N731" s="37"/>
      <c r="O731" s="37"/>
      <c r="P731" s="37"/>
      <c r="Q731" s="37"/>
      <c r="R731" s="37"/>
    </row>
    <row r="732" spans="1:18" s="46" customFormat="1" x14ac:dyDescent="0.35">
      <c r="A732" s="40"/>
      <c r="B732" s="39"/>
      <c r="C732" s="37"/>
      <c r="D732" s="37"/>
      <c r="E732" s="37"/>
      <c r="F732" s="37"/>
      <c r="G732" s="37"/>
      <c r="I732" s="37"/>
      <c r="J732" s="48"/>
      <c r="K732" s="37"/>
      <c r="M732" s="37"/>
      <c r="N732" s="37"/>
      <c r="O732" s="37"/>
      <c r="P732" s="37"/>
      <c r="Q732" s="37"/>
      <c r="R732" s="37"/>
    </row>
    <row r="740" spans="1:18" s="46" customFormat="1" x14ac:dyDescent="0.35">
      <c r="A740" s="40"/>
      <c r="B740" s="39"/>
      <c r="C740" s="37"/>
      <c r="D740" s="37"/>
      <c r="E740" s="37"/>
      <c r="F740" s="37"/>
      <c r="G740" s="47"/>
      <c r="I740" s="37"/>
      <c r="J740" s="48"/>
      <c r="K740" s="37"/>
      <c r="M740" s="37"/>
      <c r="N740" s="37"/>
      <c r="O740" s="37"/>
      <c r="P740" s="37"/>
      <c r="Q740" s="37"/>
      <c r="R740" s="37"/>
    </row>
    <row r="747" spans="1:18" s="46" customFormat="1" x14ac:dyDescent="0.35">
      <c r="A747" s="40"/>
      <c r="B747" s="39"/>
      <c r="C747" s="37"/>
      <c r="D747" s="37"/>
      <c r="E747" s="37"/>
      <c r="F747" s="37"/>
      <c r="G747" s="48"/>
      <c r="I747" s="37"/>
      <c r="J747" s="48"/>
      <c r="K747" s="37"/>
      <c r="M747" s="37"/>
      <c r="N747" s="37"/>
      <c r="O747" s="37"/>
      <c r="P747" s="37"/>
      <c r="Q747" s="37"/>
      <c r="R747" s="37"/>
    </row>
    <row r="748" spans="1:18" s="46" customFormat="1" x14ac:dyDescent="0.35">
      <c r="A748" s="40"/>
      <c r="B748" s="39"/>
      <c r="C748" s="37"/>
      <c r="D748" s="37"/>
      <c r="E748" s="37"/>
      <c r="F748" s="37"/>
      <c r="G748" s="47"/>
      <c r="I748" s="37"/>
      <c r="J748" s="48"/>
      <c r="K748" s="37"/>
      <c r="M748" s="37"/>
      <c r="N748" s="37"/>
      <c r="O748" s="37"/>
      <c r="P748" s="37"/>
      <c r="Q748" s="37"/>
      <c r="R748" s="37"/>
    </row>
    <row r="756" spans="1:18" s="46" customFormat="1" x14ac:dyDescent="0.35">
      <c r="A756" s="40"/>
      <c r="B756" s="39"/>
      <c r="C756" s="37"/>
      <c r="D756" s="37"/>
      <c r="E756" s="37"/>
      <c r="F756" s="37"/>
      <c r="G756" s="48"/>
      <c r="I756" s="37"/>
      <c r="J756" s="48"/>
      <c r="K756" s="37"/>
      <c r="M756" s="37"/>
      <c r="N756" s="37"/>
      <c r="O756" s="37"/>
      <c r="P756" s="37"/>
      <c r="Q756" s="37"/>
      <c r="R756" s="37"/>
    </row>
  </sheetData>
  <sheetProtection algorithmName="SHA-512" hashValue="mOrw8rS+0kf/lXS+LUzQXbUWvbR+SkjFLI215xT6KypgePI9ERcM3C5BwIaSaXp80pwvI0jpjZppqLBkJAVDIQ==" saltValue="GUR8epfQ+MJUBp7ci+Fxfw==" spinCount="100000" sheet="1" objects="1" scenarios="1"/>
  <mergeCells count="31">
    <mergeCell ref="H261:H270"/>
    <mergeCell ref="B158:B180"/>
    <mergeCell ref="H161:H171"/>
    <mergeCell ref="H181:H191"/>
    <mergeCell ref="B190:B212"/>
    <mergeCell ref="H201:H211"/>
    <mergeCell ref="H221:H231"/>
    <mergeCell ref="B222:B244"/>
    <mergeCell ref="H241:H251"/>
    <mergeCell ref="B262:B282"/>
    <mergeCell ref="B94:B116"/>
    <mergeCell ref="L97:L107"/>
    <mergeCell ref="H101:H111"/>
    <mergeCell ref="H121:H131"/>
    <mergeCell ref="L122:L132"/>
    <mergeCell ref="B126:B148"/>
    <mergeCell ref="H141:H151"/>
    <mergeCell ref="P22:P32"/>
    <mergeCell ref="L47:L57"/>
    <mergeCell ref="P47:P57"/>
    <mergeCell ref="A49:A55"/>
    <mergeCell ref="B62:B84"/>
    <mergeCell ref="L72:L82"/>
    <mergeCell ref="P72:P82"/>
    <mergeCell ref="H81:H91"/>
    <mergeCell ref="J3:L3"/>
    <mergeCell ref="J5:L5"/>
    <mergeCell ref="J7:L7"/>
    <mergeCell ref="B11:B15"/>
    <mergeCell ref="B18:B22"/>
    <mergeCell ref="L22:L32"/>
  </mergeCells>
  <conditionalFormatting sqref="C50:C66 C103:C301">
    <cfRule type="expression" dxfId="43" priority="12">
      <formula>$D50&gt;0</formula>
    </cfRule>
  </conditionalFormatting>
  <conditionalFormatting sqref="C83:C99">
    <cfRule type="expression" dxfId="42" priority="11">
      <formula>$D83&gt;0</formula>
    </cfRule>
  </conditionalFormatting>
  <conditionalFormatting sqref="D49:D66 J93:J290 D103:D301">
    <cfRule type="cellIs" dxfId="41" priority="13" operator="greaterThan">
      <formula>0</formula>
    </cfRule>
  </conditionalFormatting>
  <conditionalFormatting sqref="D82:D99">
    <cfRule type="cellIs" dxfId="40" priority="18" operator="greaterThan">
      <formula>0</formula>
    </cfRule>
  </conditionalFormatting>
  <conditionalFormatting sqref="E63:F262">
    <cfRule type="cellIs" dxfId="39" priority="23" operator="greaterThan">
      <formula>0</formula>
    </cfRule>
  </conditionalFormatting>
  <conditionalFormatting sqref="I45:I61 I93:I307">
    <cfRule type="expression" dxfId="38" priority="10">
      <formula>$J45&gt;0</formula>
    </cfRule>
  </conditionalFormatting>
  <conditionalFormatting sqref="J44:J61">
    <cfRule type="cellIs" dxfId="37" priority="17" operator="greaterThan">
      <formula>0</formula>
    </cfRule>
  </conditionalFormatting>
  <conditionalFormatting sqref="M10:M135">
    <cfRule type="expression" dxfId="36" priority="30">
      <formula>$N10&gt;0</formula>
    </cfRule>
  </conditionalFormatting>
  <conditionalFormatting sqref="M138:M154">
    <cfRule type="expression" dxfId="35" priority="9">
      <formula>$N138&gt;0</formula>
    </cfRule>
  </conditionalFormatting>
  <conditionalFormatting sqref="M169:M185">
    <cfRule type="expression" dxfId="34" priority="8">
      <formula>$N169&gt;0</formula>
    </cfRule>
  </conditionalFormatting>
  <conditionalFormatting sqref="N10:N134">
    <cfRule type="cellIs" dxfId="33" priority="21" operator="greaterThan">
      <formula>0</formula>
    </cfRule>
  </conditionalFormatting>
  <conditionalFormatting sqref="N137:N154">
    <cfRule type="cellIs" dxfId="32" priority="16" operator="greaterThan">
      <formula>0</formula>
    </cfRule>
  </conditionalFormatting>
  <conditionalFormatting sqref="N168:N185">
    <cfRule type="cellIs" dxfId="31" priority="15" operator="greaterThan">
      <formula>0</formula>
    </cfRule>
  </conditionalFormatting>
  <conditionalFormatting sqref="Q10:Q103">
    <cfRule type="expression" dxfId="30" priority="31">
      <formula>$R10&gt;0</formula>
    </cfRule>
  </conditionalFormatting>
  <conditionalFormatting sqref="Q107:Q123">
    <cfRule type="expression" dxfId="29" priority="7">
      <formula>$R107&gt;0</formula>
    </cfRule>
  </conditionalFormatting>
  <conditionalFormatting sqref="Q146:Q161">
    <cfRule type="expression" dxfId="28" priority="3">
      <formula>$R146&gt;0</formula>
    </cfRule>
  </conditionalFormatting>
  <conditionalFormatting sqref="Q162">
    <cfRule type="expression" dxfId="27" priority="5">
      <formula>#REF!&gt;0</formula>
    </cfRule>
  </conditionalFormatting>
  <conditionalFormatting sqref="Q177:Q193">
    <cfRule type="expression" dxfId="26" priority="1">
      <formula>$R177&gt;0</formula>
    </cfRule>
  </conditionalFormatting>
  <conditionalFormatting sqref="R10:R103">
    <cfRule type="cellIs" dxfId="25" priority="20" operator="greaterThan">
      <formula>0</formula>
    </cfRule>
  </conditionalFormatting>
  <conditionalFormatting sqref="R106:R123">
    <cfRule type="cellIs" dxfId="24" priority="14" operator="greaterThan">
      <formula>0</formula>
    </cfRule>
  </conditionalFormatting>
  <conditionalFormatting sqref="R145:R162">
    <cfRule type="cellIs" dxfId="23" priority="4" operator="greaterThan">
      <formula>0</formula>
    </cfRule>
  </conditionalFormatting>
  <conditionalFormatting sqref="R176:R193">
    <cfRule type="cellIs" dxfId="22" priority="2" operator="greaterThan">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48D2B-5718-4ED2-A52F-047BFC669640}">
  <sheetPr>
    <tabColor theme="4"/>
  </sheetPr>
  <dimension ref="A1:R756"/>
  <sheetViews>
    <sheetView topLeftCell="A17" zoomScale="66" zoomScaleNormal="40" workbookViewId="0">
      <selection activeCell="M68" sqref="M68"/>
    </sheetView>
  </sheetViews>
  <sheetFormatPr defaultColWidth="8.81640625" defaultRowHeight="14.5" x14ac:dyDescent="0.35"/>
  <cols>
    <col min="1" max="1" width="8.81640625" style="40"/>
    <col min="2" max="2" width="4.1796875" style="39" customWidth="1"/>
    <col min="3" max="3" width="48.54296875" style="37" customWidth="1"/>
    <col min="4" max="4" width="12.54296875" style="37" customWidth="1"/>
    <col min="5" max="6" width="12.54296875" style="37" hidden="1" customWidth="1"/>
    <col min="7" max="7" width="11.81640625" style="37" customWidth="1"/>
    <col min="8" max="8" width="3.81640625" style="46" customWidth="1"/>
    <col min="9" max="9" width="49.54296875" style="37" customWidth="1"/>
    <col min="10" max="10" width="8.81640625" style="48"/>
    <col min="11" max="11" width="15.81640625" style="37" customWidth="1"/>
    <col min="12" max="12" width="3" style="46" customWidth="1"/>
    <col min="13" max="13" width="49.1796875" style="37" customWidth="1"/>
    <col min="14" max="14" width="8.81640625" style="37"/>
    <col min="15" max="15" width="15.54296875" style="37" customWidth="1"/>
    <col min="16" max="16" width="3.453125" style="37" customWidth="1"/>
    <col min="17" max="17" width="48.81640625" style="37" customWidth="1"/>
    <col min="18" max="16384" width="8.81640625" style="37"/>
  </cols>
  <sheetData>
    <row r="1" spans="1:18" ht="18.5" x14ac:dyDescent="0.45">
      <c r="A1" s="37"/>
      <c r="C1" s="141" t="s">
        <v>218</v>
      </c>
      <c r="D1" s="142"/>
      <c r="E1" s="142"/>
      <c r="F1" s="142"/>
      <c r="G1" s="142"/>
      <c r="H1" s="143"/>
      <c r="I1" s="144" t="s">
        <v>723</v>
      </c>
      <c r="J1" s="142"/>
      <c r="K1" s="142"/>
      <c r="L1" s="143"/>
      <c r="M1" s="142"/>
      <c r="N1" s="142"/>
      <c r="O1" s="142"/>
      <c r="P1" s="142"/>
      <c r="Q1" s="142"/>
      <c r="R1" s="142"/>
    </row>
    <row r="2" spans="1:18" ht="15" thickBot="1" x14ac:dyDescent="0.4">
      <c r="C2" s="48"/>
      <c r="J2" s="37"/>
    </row>
    <row r="3" spans="1:18" ht="19" thickBot="1" x14ac:dyDescent="0.5">
      <c r="C3" s="50" t="s">
        <v>220</v>
      </c>
      <c r="I3" s="50" t="s">
        <v>221</v>
      </c>
      <c r="J3" s="485"/>
      <c r="K3" s="486"/>
      <c r="L3" s="487"/>
    </row>
    <row r="4" spans="1:18" ht="19" thickBot="1" x14ac:dyDescent="0.5">
      <c r="C4" s="48"/>
      <c r="I4" s="50"/>
      <c r="J4" s="51"/>
      <c r="K4" s="51"/>
      <c r="L4" s="52"/>
    </row>
    <row r="5" spans="1:18" ht="19" thickBot="1" x14ac:dyDescent="0.5">
      <c r="A5" s="41"/>
      <c r="C5" s="50" t="s">
        <v>222</v>
      </c>
      <c r="I5" s="50" t="s">
        <v>223</v>
      </c>
      <c r="J5" s="485"/>
      <c r="K5" s="486"/>
      <c r="L5" s="487"/>
    </row>
    <row r="6" spans="1:18" ht="19" thickBot="1" x14ac:dyDescent="0.5">
      <c r="A6" s="41"/>
      <c r="I6" s="50"/>
      <c r="J6" s="51"/>
      <c r="K6" s="51"/>
      <c r="L6" s="52"/>
    </row>
    <row r="7" spans="1:18" ht="19" thickBot="1" x14ac:dyDescent="0.5">
      <c r="A7" s="41"/>
      <c r="C7" s="50" t="s">
        <v>224</v>
      </c>
      <c r="I7" s="50" t="s">
        <v>225</v>
      </c>
      <c r="J7" s="485"/>
      <c r="K7" s="486"/>
      <c r="L7" s="487"/>
    </row>
    <row r="8" spans="1:18" ht="15" thickBot="1" x14ac:dyDescent="0.4">
      <c r="A8" s="42"/>
    </row>
    <row r="9" spans="1:18" ht="29.5" thickBot="1" x14ac:dyDescent="0.4">
      <c r="C9" s="145" t="s">
        <v>720</v>
      </c>
      <c r="D9" s="146" t="s">
        <v>227</v>
      </c>
      <c r="E9" s="210"/>
      <c r="F9" s="210"/>
      <c r="H9" s="39"/>
      <c r="I9" s="151" t="s">
        <v>228</v>
      </c>
      <c r="J9" s="152" t="s">
        <v>229</v>
      </c>
      <c r="L9" s="39"/>
      <c r="M9" s="151" t="s">
        <v>230</v>
      </c>
      <c r="N9" s="153" t="s">
        <v>229</v>
      </c>
      <c r="P9" s="48"/>
      <c r="Q9" s="151" t="s">
        <v>231</v>
      </c>
      <c r="R9" s="153" t="s">
        <v>229</v>
      </c>
    </row>
    <row r="10" spans="1:18" ht="15" thickBot="1" x14ac:dyDescent="0.4">
      <c r="C10" s="147"/>
      <c r="D10" s="148"/>
      <c r="E10" s="211"/>
      <c r="F10" s="211"/>
      <c r="G10" s="38"/>
      <c r="H10" s="39"/>
      <c r="I10" s="56" t="s">
        <v>162</v>
      </c>
      <c r="J10" s="92">
        <f>COUNTIFS('DP1-17, 20-26 Client Data Entry'!CC:CC,"=Yes",'DP1-17, 20-26 Client Data Entry'!M:M,"=Yes")</f>
        <v>0</v>
      </c>
      <c r="L10" s="39"/>
      <c r="M10" s="61" t="s">
        <v>233</v>
      </c>
      <c r="N10" s="271">
        <f>COUNTIFS('DP1-17, 20-26 Client Data Entry'!CS:CS,M10,'DP1-17, 20-26 Client Data Entry'!M:M,"=Yes")</f>
        <v>0</v>
      </c>
      <c r="Q10" s="61" t="s">
        <v>233</v>
      </c>
      <c r="R10" s="271">
        <f>COUNTIFS('DP1-17, 20-26 Client Data Entry'!CW:CW,Q10,'DP1-17, 20-26 Client Data Entry'!M:M,"=Yes")</f>
        <v>0</v>
      </c>
    </row>
    <row r="11" spans="1:18" x14ac:dyDescent="0.35">
      <c r="B11" s="495"/>
      <c r="C11" s="56" t="s">
        <v>232</v>
      </c>
      <c r="D11" s="88">
        <f>COUNTIF('DP1-17, 20-26 Client Data Entry'!AH:AH, "TRUE")</f>
        <v>0</v>
      </c>
      <c r="E11" s="48"/>
      <c r="F11" s="48"/>
      <c r="H11" s="39"/>
      <c r="I11" s="56" t="s">
        <v>163</v>
      </c>
      <c r="J11" s="89">
        <f>COUNTIFS('DP1-17, 20-26 Client Data Entry'!CD:CD,"=Yes",'DP1-17, 20-26 Client Data Entry'!M:M,"=Yes")</f>
        <v>0</v>
      </c>
      <c r="L11" s="39"/>
      <c r="M11" s="61" t="s">
        <v>190</v>
      </c>
      <c r="N11" s="272">
        <f>COUNTIFS('DP1-17, 20-26 Client Data Entry'!CS:CS,M11,'DP1-17, 20-26 Client Data Entry'!M:M,"=Yes")</f>
        <v>0</v>
      </c>
      <c r="Q11" s="61" t="s">
        <v>235</v>
      </c>
      <c r="R11" s="272">
        <f>COUNTIFS('DP1-17, 20-26 Client Data Entry'!CW:CW,Q11,'DP1-17, 20-26 Client Data Entry'!M:M,"=Yes")</f>
        <v>0</v>
      </c>
    </row>
    <row r="12" spans="1:18" x14ac:dyDescent="0.35">
      <c r="B12" s="495"/>
      <c r="C12" s="56" t="s">
        <v>234</v>
      </c>
      <c r="D12" s="89">
        <f>COUNTIF('DP1-17, 20-26 Client Data Entry'!AJ:AJ,"TRUE")</f>
        <v>0</v>
      </c>
      <c r="E12" s="48"/>
      <c r="F12" s="48"/>
      <c r="H12" s="39"/>
      <c r="I12" s="56" t="s">
        <v>237</v>
      </c>
      <c r="J12" s="89">
        <f>COUNTIFS('DP1-17, 20-26 Client Data Entry'!CE:CE,"=Yes",'DP1-17, 20-26 Client Data Entry'!M:M,"=Yes")</f>
        <v>0</v>
      </c>
      <c r="L12" s="39"/>
      <c r="M12" s="61" t="s">
        <v>238</v>
      </c>
      <c r="N12" s="272">
        <f>COUNTIFS('DP1-17, 20-26 Client Data Entry'!CS:CS,M12,'DP1-17, 20-26 Client Data Entry'!M:M,"=Yes")</f>
        <v>0</v>
      </c>
      <c r="Q12" s="61" t="s">
        <v>239</v>
      </c>
      <c r="R12" s="272">
        <f>COUNTIFS('DP1-17, 20-26 Client Data Entry'!CW:CW,Q12,'DP1-17, 20-26 Client Data Entry'!M:M,"=Yes")</f>
        <v>0</v>
      </c>
    </row>
    <row r="13" spans="1:18" x14ac:dyDescent="0.35">
      <c r="B13" s="495"/>
      <c r="C13" s="56" t="s">
        <v>236</v>
      </c>
      <c r="D13" s="89">
        <f>COUNTIF('DP1-17, 20-26 Client Data Entry'!AI:AI,"TRUE")</f>
        <v>0</v>
      </c>
      <c r="E13" s="48"/>
      <c r="F13" s="48"/>
      <c r="H13" s="39"/>
      <c r="I13" s="56" t="s">
        <v>165</v>
      </c>
      <c r="J13" s="89">
        <f>COUNTIFS('DP1-17, 20-26 Client Data Entry'!CF:CF,"=Yes",'DP1-17, 20-26 Client Data Entry'!M:M,"=Yes")</f>
        <v>0</v>
      </c>
      <c r="L13" s="39"/>
      <c r="M13" s="61" t="s">
        <v>241</v>
      </c>
      <c r="N13" s="272">
        <f>COUNTIFS('DP1-17, 20-26 Client Data Entry'!CS:CS,M13,'DP1-17, 20-26 Client Data Entry'!M:M,"=Yes")</f>
        <v>0</v>
      </c>
      <c r="Q13" s="61" t="s">
        <v>242</v>
      </c>
      <c r="R13" s="272">
        <f>COUNTIFS('DP1-17, 20-26 Client Data Entry'!CW:CW,Q13,'DP1-17, 20-26 Client Data Entry'!M:M,"=Yes")</f>
        <v>0</v>
      </c>
    </row>
    <row r="14" spans="1:18" ht="15" thickBot="1" x14ac:dyDescent="0.4">
      <c r="B14" s="495"/>
      <c r="C14" s="57" t="s">
        <v>240</v>
      </c>
      <c r="D14" s="90">
        <f>COUNTIF('DP1-17, 20-26 Client Data Entry'!AK:AK,"TRUE")</f>
        <v>0</v>
      </c>
      <c r="E14" s="48"/>
      <c r="F14" s="48"/>
      <c r="H14" s="39"/>
      <c r="I14" s="56" t="s">
        <v>531</v>
      </c>
      <c r="J14" s="89">
        <f>COUNTIFS('DP1-17, 20-26 Client Data Entry'!CG:CG,"Yes",'DP1-17, 20-26 Client Data Entry'!M:M,"=Yes")</f>
        <v>0</v>
      </c>
      <c r="L14" s="39"/>
      <c r="M14" s="61" t="s">
        <v>244</v>
      </c>
      <c r="N14" s="272">
        <f>COUNTIFS('DP1-17, 20-26 Client Data Entry'!CS:CS,M14,'DP1-17, 20-26 Client Data Entry'!M:M,"=Yes")</f>
        <v>0</v>
      </c>
      <c r="Q14" s="61" t="s">
        <v>245</v>
      </c>
      <c r="R14" s="272">
        <f>COUNTIFS('DP1-17, 20-26 Client Data Entry'!CW:CW,Q14,'DP1-17, 20-26 Client Data Entry'!M:M,"=Yes")</f>
        <v>0</v>
      </c>
    </row>
    <row r="15" spans="1:18" ht="15" thickBot="1" x14ac:dyDescent="0.4">
      <c r="B15" s="495"/>
      <c r="C15" s="58" t="s">
        <v>243</v>
      </c>
      <c r="D15" s="91">
        <f>SUM(D11:D14)</f>
        <v>0</v>
      </c>
      <c r="E15" s="48"/>
      <c r="F15" s="48"/>
      <c r="H15" s="39"/>
      <c r="I15" s="57" t="s">
        <v>246</v>
      </c>
      <c r="J15" s="90">
        <f>COUNTIFS('DP1-17, 20-26 Client Data Entry'!CH:CH,"=Yes",'DP1-17, 20-26 Client Data Entry'!M:M,"=Yes")</f>
        <v>0</v>
      </c>
      <c r="L15" s="39"/>
      <c r="M15" s="61" t="s">
        <v>235</v>
      </c>
      <c r="N15" s="272">
        <f>COUNTIFS('DP1-17, 20-26 Client Data Entry'!CS:CS,M15,'DP1-17, 20-26 Client Data Entry'!M:M,"=Yes")</f>
        <v>0</v>
      </c>
      <c r="Q15" s="61" t="s">
        <v>247</v>
      </c>
      <c r="R15" s="272">
        <f>COUNTIFS('DP1-17, 20-26 Client Data Entry'!CW:CW,Q15,'DP1-17, 20-26 Client Data Entry'!M:M,"=Yes")</f>
        <v>0</v>
      </c>
    </row>
    <row r="16" spans="1:18" ht="15" thickBot="1" x14ac:dyDescent="0.4">
      <c r="A16" s="43"/>
      <c r="C16" s="116"/>
      <c r="D16" s="117"/>
      <c r="E16" s="48"/>
      <c r="F16" s="48"/>
      <c r="H16" s="39"/>
      <c r="I16" s="116"/>
      <c r="J16" s="117"/>
      <c r="L16" s="39"/>
      <c r="M16" s="61" t="s">
        <v>249</v>
      </c>
      <c r="N16" s="272">
        <f>COUNTIFS('DP1-17, 20-26 Client Data Entry'!CS:CS,M16,'DP1-17, 20-26 Client Data Entry'!M:M,"=Yes")</f>
        <v>0</v>
      </c>
      <c r="Q16" s="61" t="s">
        <v>250</v>
      </c>
      <c r="R16" s="272">
        <f>COUNTIFS('DP1-17, 20-26 Client Data Entry'!CW:CW,Q16,'DP1-17, 20-26 Client Data Entry'!M:M,"=Yes")</f>
        <v>0</v>
      </c>
    </row>
    <row r="17" spans="1:18" ht="29.5" thickBot="1" x14ac:dyDescent="0.4">
      <c r="A17" s="43"/>
      <c r="C17" s="149" t="s">
        <v>715</v>
      </c>
      <c r="D17" s="150" t="s">
        <v>229</v>
      </c>
      <c r="E17" s="212"/>
      <c r="F17" s="212"/>
      <c r="H17" s="39"/>
      <c r="I17" s="151" t="s">
        <v>251</v>
      </c>
      <c r="J17" s="153" t="s">
        <v>229</v>
      </c>
      <c r="L17" s="39"/>
      <c r="M17" s="61" t="s">
        <v>252</v>
      </c>
      <c r="N17" s="272">
        <f>COUNTIFS('DP1-17, 20-26 Client Data Entry'!CS:CS,M17,'DP1-17, 20-26 Client Data Entry'!M:M,"=Yes")</f>
        <v>0</v>
      </c>
      <c r="Q17" s="61" t="s">
        <v>253</v>
      </c>
      <c r="R17" s="272">
        <f>COUNTIFS('DP1-17, 20-26 Client Data Entry'!CW:CW,Q17,'DP1-17, 20-26 Client Data Entry'!M:M,"=Yes")</f>
        <v>0</v>
      </c>
    </row>
    <row r="18" spans="1:18" x14ac:dyDescent="0.35">
      <c r="B18" s="496"/>
      <c r="C18" s="55" t="s">
        <v>232</v>
      </c>
      <c r="D18" s="92">
        <f>COUNTIFS('DP1-17, 20-26 Client Data Entry'!AR:AR,"Closed",'DP1-17, 20-26 Client Data Entry'!B:B,"Primary",'DP1-17, 20-26 Client Data Entry'!H:H,"New")</f>
        <v>0</v>
      </c>
      <c r="E18" s="48"/>
      <c r="F18" s="48"/>
      <c r="H18" s="39"/>
      <c r="I18" s="55" t="s">
        <v>188</v>
      </c>
      <c r="J18" s="92">
        <f>COUNTIFS('DP1-17, 20-26 Client Data Entry'!CI:CI,I18,'DP1-17, 20-26 Client Data Entry'!M:M,"=Yes")</f>
        <v>0</v>
      </c>
      <c r="L18" s="39"/>
      <c r="M18" s="61" t="s">
        <v>254</v>
      </c>
      <c r="N18" s="272">
        <f>COUNTIFS('DP1-17, 20-26 Client Data Entry'!CS:CS,M18,'DP1-17, 20-26 Client Data Entry'!M:M,"=Yes")</f>
        <v>0</v>
      </c>
      <c r="Q18" s="61" t="s">
        <v>255</v>
      </c>
      <c r="R18" s="272">
        <f>COUNTIFS('DP1-17, 20-26 Client Data Entry'!CW:CW,Q18,'DP1-17, 20-26 Client Data Entry'!M:M,"=Yes")</f>
        <v>0</v>
      </c>
    </row>
    <row r="19" spans="1:18" x14ac:dyDescent="0.35">
      <c r="B19" s="497"/>
      <c r="C19" s="56" t="s">
        <v>234</v>
      </c>
      <c r="D19" s="89">
        <f>COUNTIFS('DP1-17, 20-26 Client Data Entry'!AR:AR,"Closed",'DP1-17, 20-26 Client Data Entry'!B:B,"Secondary",'DP1-17, 20-26 Client Data Entry'!H:H,"New")</f>
        <v>0</v>
      </c>
      <c r="E19" s="48"/>
      <c r="F19" s="48"/>
      <c r="G19" s="47"/>
      <c r="H19" s="39"/>
      <c r="I19" s="56" t="s">
        <v>195</v>
      </c>
      <c r="J19" s="89">
        <f>COUNTIFS('DP1-17, 20-26 Client Data Entry'!CI:CI,I19,'DP1-17, 20-26 Client Data Entry'!M:M,"=Yes")</f>
        <v>0</v>
      </c>
      <c r="L19" s="39"/>
      <c r="M19" s="61" t="s">
        <v>256</v>
      </c>
      <c r="N19" s="272">
        <f>COUNTIFS('DP1-17, 20-26 Client Data Entry'!CS:CS,M19,'DP1-17, 20-26 Client Data Entry'!M:M,"=Yes")</f>
        <v>0</v>
      </c>
      <c r="Q19" s="61" t="s">
        <v>257</v>
      </c>
      <c r="R19" s="272">
        <f>COUNTIFS('DP1-17, 20-26 Client Data Entry'!CW:CW,Q19,'DP1-17, 20-26 Client Data Entry'!M:M,"=Yes")</f>
        <v>0</v>
      </c>
    </row>
    <row r="20" spans="1:18" ht="15" thickBot="1" x14ac:dyDescent="0.4">
      <c r="B20" s="497"/>
      <c r="C20" s="56" t="s">
        <v>236</v>
      </c>
      <c r="D20" s="89">
        <f>COUNTIFS('DP1-17, 20-26 Client Data Entry'!AR:AR,"Closed",'DP1-17, 20-26 Client Data Entry'!B:B,"Primary",'DP1-17, 20-26 Client Data Entry'!H:H,"Continuing")</f>
        <v>0</v>
      </c>
      <c r="E20" s="48"/>
      <c r="F20" s="48"/>
      <c r="H20" s="39"/>
      <c r="I20" s="57" t="s">
        <v>258</v>
      </c>
      <c r="J20" s="90">
        <f>COUNTIFS('DP1-17, 20-26 Client Data Entry'!CI:CI,I20,'DP1-17, 20-26 Client Data Entry'!M:M,"=Yes")</f>
        <v>0</v>
      </c>
      <c r="L20" s="39"/>
      <c r="M20" s="61" t="s">
        <v>259</v>
      </c>
      <c r="N20" s="272">
        <f>COUNTIFS('DP1-17, 20-26 Client Data Entry'!CS:CS,M20,'DP1-17, 20-26 Client Data Entry'!M:M,"=Yes")</f>
        <v>0</v>
      </c>
      <c r="Q20" s="61" t="s">
        <v>260</v>
      </c>
      <c r="R20" s="272">
        <f>COUNTIFS('DP1-17, 20-26 Client Data Entry'!CW:CW,Q20,'DP1-17, 20-26 Client Data Entry'!M:M,"=Yes")</f>
        <v>0</v>
      </c>
    </row>
    <row r="21" spans="1:18" ht="15" thickBot="1" x14ac:dyDescent="0.4">
      <c r="B21" s="497"/>
      <c r="C21" s="57" t="s">
        <v>240</v>
      </c>
      <c r="D21" s="90">
        <f>COUNTIFS('DP1-17, 20-26 Client Data Entry'!AR:AR,"Closed",'DP1-17, 20-26 Client Data Entry'!B:B,"Secondary",'DP1-17, 20-26 Client Data Entry'!H:H,"Continuing")</f>
        <v>0</v>
      </c>
      <c r="E21" s="48"/>
      <c r="F21" s="48"/>
      <c r="L21" s="39"/>
      <c r="M21" s="61" t="s">
        <v>262</v>
      </c>
      <c r="N21" s="272">
        <f>COUNTIFS('DP1-17, 20-26 Client Data Entry'!CS:CS,M21,'DP1-17, 20-26 Client Data Entry'!M:M,"=Yes")</f>
        <v>0</v>
      </c>
      <c r="Q21" s="61" t="s">
        <v>809</v>
      </c>
      <c r="R21" s="272">
        <f>COUNTIFS('DP1-17, 20-26 Client Data Entry'!CW:CW,Q21,'DP1-17, 20-26 Client Data Entry'!M:M,"=Yes")</f>
        <v>0</v>
      </c>
    </row>
    <row r="22" spans="1:18" ht="15" thickBot="1" x14ac:dyDescent="0.4">
      <c r="B22" s="497"/>
      <c r="C22" s="58" t="s">
        <v>261</v>
      </c>
      <c r="D22" s="161">
        <f>SUM(D18:D21)</f>
        <v>0</v>
      </c>
      <c r="E22" s="48"/>
      <c r="F22" s="48"/>
      <c r="H22" s="39"/>
      <c r="I22" s="151" t="s">
        <v>263</v>
      </c>
      <c r="J22" s="153" t="s">
        <v>229</v>
      </c>
      <c r="L22" s="492" t="s">
        <v>230</v>
      </c>
      <c r="M22" s="61" t="s">
        <v>264</v>
      </c>
      <c r="N22" s="272">
        <f>COUNTIFS('DP1-17, 20-26 Client Data Entry'!CS:CS,M22,'DP1-17, 20-26 Client Data Entry'!M:M,"=Yes")</f>
        <v>0</v>
      </c>
      <c r="P22" s="492" t="s">
        <v>231</v>
      </c>
      <c r="Q22" s="61" t="s">
        <v>265</v>
      </c>
      <c r="R22" s="272">
        <f>COUNTIFS('DP1-17, 20-26 Client Data Entry'!CW:CW,Q22,'DP1-17, 20-26 Client Data Entry'!M:M,"=Yes")</f>
        <v>0</v>
      </c>
    </row>
    <row r="23" spans="1:18" ht="15" thickBot="1" x14ac:dyDescent="0.4">
      <c r="A23" s="43"/>
      <c r="B23" s="44"/>
      <c r="C23" s="116"/>
      <c r="D23" s="117"/>
      <c r="E23" s="48"/>
      <c r="F23" s="48"/>
      <c r="H23" s="39"/>
      <c r="I23" s="55" t="s">
        <v>267</v>
      </c>
      <c r="J23" s="92">
        <f>COUNTIFS('DP1-17, 20-26 Client Data Entry'!CJ:CJ,I23,'DP1-17, 20-26 Client Data Entry'!M:M,"=Yes")</f>
        <v>0</v>
      </c>
      <c r="L23" s="492"/>
      <c r="M23" s="61" t="s">
        <v>268</v>
      </c>
      <c r="N23" s="272">
        <f>COUNTIFS('DP1-17, 20-26 Client Data Entry'!CS:CS,M23,'DP1-17, 20-26 Client Data Entry'!M:M,"=Yes")</f>
        <v>0</v>
      </c>
      <c r="P23" s="492"/>
      <c r="Q23" s="61" t="s">
        <v>269</v>
      </c>
      <c r="R23" s="272">
        <f>COUNTIFS('DP1-17, 20-26 Client Data Entry'!CW:CW,Q23,'DP1-17, 20-26 Client Data Entry'!M:M,"=Yes")</f>
        <v>0</v>
      </c>
    </row>
    <row r="24" spans="1:18" ht="29.5" thickBot="1" x14ac:dyDescent="0.4">
      <c r="A24" s="43"/>
      <c r="B24" s="44"/>
      <c r="C24" s="149" t="s">
        <v>266</v>
      </c>
      <c r="D24" s="150" t="s">
        <v>229</v>
      </c>
      <c r="E24" s="212"/>
      <c r="F24" s="212"/>
      <c r="H24" s="39"/>
      <c r="I24" s="61" t="s">
        <v>274</v>
      </c>
      <c r="J24" s="274">
        <f>COUNTIFS('DP1-17, 20-26 Client Data Entry'!CJ:CJ,I24,'DP1-17, 20-26 Client Data Entry'!M:M,"=Yes")</f>
        <v>0</v>
      </c>
      <c r="L24" s="492"/>
      <c r="M24" s="61" t="s">
        <v>271</v>
      </c>
      <c r="N24" s="272">
        <f>COUNTIFS('DP1-17, 20-26 Client Data Entry'!CS:CS,M24,'DP1-17, 20-26 Client Data Entry'!M:M,"=Yes")</f>
        <v>0</v>
      </c>
      <c r="P24" s="492"/>
      <c r="Q24" s="61" t="s">
        <v>272</v>
      </c>
      <c r="R24" s="272">
        <f>COUNTIFS('DP1-17, 20-26 Client Data Entry'!CW:CW,Q24,'DP1-17, 20-26 Client Data Entry'!M:M,"=Yes")</f>
        <v>0</v>
      </c>
    </row>
    <row r="25" spans="1:18" x14ac:dyDescent="0.35">
      <c r="B25" s="40"/>
      <c r="C25" s="55" t="s">
        <v>270</v>
      </c>
      <c r="D25" s="92">
        <f>COUNTIFS('DP1-17, 20-26 Client Data Entry'!AL:AL,"=Yes",'DP1-17, 20-26 Client Data Entry'!AS:AS,"&lt;5")</f>
        <v>0</v>
      </c>
      <c r="E25" s="48"/>
      <c r="F25" s="48"/>
      <c r="H25" s="39"/>
      <c r="I25" s="56" t="s">
        <v>189</v>
      </c>
      <c r="J25" s="89">
        <f>COUNTIFS('DP1-17, 20-26 Client Data Entry'!CJ:CJ,I25,'DP1-17, 20-26 Client Data Entry'!M:M,"=Yes")</f>
        <v>0</v>
      </c>
      <c r="L25" s="492"/>
      <c r="M25" s="61" t="s">
        <v>275</v>
      </c>
      <c r="N25" s="272">
        <f>COUNTIFS('DP1-17, 20-26 Client Data Entry'!CS:CS,M25,'DP1-17, 20-26 Client Data Entry'!M:M,"=Yes")</f>
        <v>0</v>
      </c>
      <c r="P25" s="492"/>
      <c r="Q25" s="61" t="s">
        <v>276</v>
      </c>
      <c r="R25" s="272">
        <f>COUNTIFS('DP1-17, 20-26 Client Data Entry'!CW:CW,Q25,'DP1-17, 20-26 Client Data Entry'!M:M,"=Yes")</f>
        <v>0</v>
      </c>
    </row>
    <row r="26" spans="1:18" x14ac:dyDescent="0.35">
      <c r="B26" s="40"/>
      <c r="C26" s="56" t="s">
        <v>273</v>
      </c>
      <c r="D26" s="89">
        <f>COUNTIFS('DP1-17, 20-26 Client Data Entry'!AS:AS,"&gt;=5",'DP1-17, 20-26 Client Data Entry'!AS:AS,"&lt;18",'DP1-17, 20-26 Client Data Entry'!AL:AL,"=Yes")</f>
        <v>0</v>
      </c>
      <c r="E26" s="48"/>
      <c r="F26" s="48"/>
      <c r="G26" s="47"/>
      <c r="H26" s="39"/>
      <c r="I26" s="56" t="s">
        <v>278</v>
      </c>
      <c r="J26" s="89">
        <f>COUNTIFS('DP1-17, 20-26 Client Data Entry'!CJ:CJ,I26,'DP1-17, 20-26 Client Data Entry'!M:M,"=Yes")</f>
        <v>0</v>
      </c>
      <c r="L26" s="492"/>
      <c r="M26" s="61" t="s">
        <v>279</v>
      </c>
      <c r="N26" s="272">
        <f>COUNTIFS('DP1-17, 20-26 Client Data Entry'!CS:CS,M26,'DP1-17, 20-26 Client Data Entry'!M:M,"=Yes")</f>
        <v>0</v>
      </c>
      <c r="P26" s="492"/>
      <c r="Q26" s="61" t="s">
        <v>808</v>
      </c>
      <c r="R26" s="272">
        <f>COUNTIFS('DP1-17, 20-26 Client Data Entry'!CW:CW,Q26,'DP1-17, 20-26 Client Data Entry'!M:M,"=Yes")</f>
        <v>0</v>
      </c>
    </row>
    <row r="27" spans="1:18" x14ac:dyDescent="0.35">
      <c r="B27" s="40"/>
      <c r="C27" s="56" t="s">
        <v>277</v>
      </c>
      <c r="D27" s="89">
        <f>COUNTIFS('DP1-17, 20-26 Client Data Entry'!AS:AS,"&gt;=18",'DP1-17, 20-26 Client Data Entry'!AS:AS,"&lt;45",'DP1-17, 20-26 Client Data Entry'!AL:AL,"=Yes")</f>
        <v>0</v>
      </c>
      <c r="E27" s="48"/>
      <c r="F27" s="48"/>
      <c r="H27" s="39"/>
      <c r="I27" s="56" t="s">
        <v>281</v>
      </c>
      <c r="J27" s="89">
        <f>COUNTIFS('DP1-17, 20-26 Client Data Entry'!CJ:CJ,I27,'DP1-17, 20-26 Client Data Entry'!M:M,"=Yes")</f>
        <v>0</v>
      </c>
      <c r="L27" s="492"/>
      <c r="M27" s="61" t="s">
        <v>282</v>
      </c>
      <c r="N27" s="272">
        <f>COUNTIFS('DP1-17, 20-26 Client Data Entry'!CS:CS,M27,'DP1-17, 20-26 Client Data Entry'!M:M,"=Yes")</f>
        <v>0</v>
      </c>
      <c r="P27" s="492"/>
      <c r="Q27" s="61" t="s">
        <v>283</v>
      </c>
      <c r="R27" s="272">
        <f>COUNTIFS('DP1-17, 20-26 Client Data Entry'!CW:CW,Q27,'DP1-17, 20-26 Client Data Entry'!M:M,"=Yes")</f>
        <v>0</v>
      </c>
    </row>
    <row r="28" spans="1:18" x14ac:dyDescent="0.35">
      <c r="B28" s="40"/>
      <c r="C28" s="56" t="s">
        <v>280</v>
      </c>
      <c r="D28" s="89">
        <f>COUNTIFS('DP1-17, 20-26 Client Data Entry'!AS:AS,"&gt;=45",'DP1-17, 20-26 Client Data Entry'!AS:AS,"&lt;64",'DP1-17, 20-26 Client Data Entry'!AL:AL,"=Yes")</f>
        <v>0</v>
      </c>
      <c r="E28" s="48"/>
      <c r="F28" s="48"/>
      <c r="H28" s="39"/>
      <c r="I28" s="56" t="s">
        <v>285</v>
      </c>
      <c r="J28" s="89">
        <f>COUNTIFS('DP1-17, 20-26 Client Data Entry'!CJ:CJ,I28,'DP1-17, 20-26 Client Data Entry'!M:M,"=Yes")</f>
        <v>0</v>
      </c>
      <c r="L28" s="492"/>
      <c r="M28" s="61" t="s">
        <v>286</v>
      </c>
      <c r="N28" s="272">
        <f>COUNTIFS('DP1-17, 20-26 Client Data Entry'!CS:CS,M28,'DP1-17, 20-26 Client Data Entry'!M:M,"=Yes")</f>
        <v>0</v>
      </c>
      <c r="P28" s="492"/>
      <c r="Q28" s="61" t="s">
        <v>287</v>
      </c>
      <c r="R28" s="272">
        <f>COUNTIFS('DP1-17, 20-26 Client Data Entry'!CW:CW,Q28,'DP1-17, 20-26 Client Data Entry'!M:M,"=Yes")</f>
        <v>0</v>
      </c>
    </row>
    <row r="29" spans="1:18" ht="15" thickBot="1" x14ac:dyDescent="0.4">
      <c r="B29" s="40"/>
      <c r="C29" s="57" t="s">
        <v>284</v>
      </c>
      <c r="D29" s="90">
        <f>COUNTIFS('DP1-17, 20-26 Client Data Entry'!AS:AS,"&gt;=65",'DP1-17, 20-26 Client Data Entry'!AL:AL,"=Yes")</f>
        <v>0</v>
      </c>
      <c r="E29" s="48"/>
      <c r="F29" s="48"/>
      <c r="H29" s="39"/>
      <c r="I29" s="56" t="s">
        <v>288</v>
      </c>
      <c r="J29" s="89">
        <f>SUM(J30:J32)</f>
        <v>0</v>
      </c>
      <c r="L29" s="492"/>
      <c r="M29" s="61" t="s">
        <v>289</v>
      </c>
      <c r="N29" s="272">
        <f>COUNTIFS('DP1-17, 20-26 Client Data Entry'!CS:CS,M29,'DP1-17, 20-26 Client Data Entry'!M:M,"=Yes")</f>
        <v>0</v>
      </c>
      <c r="P29" s="492"/>
      <c r="Q29" s="61" t="s">
        <v>290</v>
      </c>
      <c r="R29" s="272">
        <f>COUNTIFS('DP1-17, 20-26 Client Data Entry'!CW:CW,Q29,'DP1-17, 20-26 Client Data Entry'!M:M,"=Yes")</f>
        <v>0</v>
      </c>
    </row>
    <row r="30" spans="1:18" ht="15" thickBot="1" x14ac:dyDescent="0.4">
      <c r="A30" s="43"/>
      <c r="C30" s="116"/>
      <c r="D30" s="117"/>
      <c r="E30" s="48"/>
      <c r="F30" s="48"/>
      <c r="H30" s="39"/>
      <c r="I30" s="59" t="s">
        <v>292</v>
      </c>
      <c r="J30" s="89">
        <f>COUNTIFS('DP1-17, 20-26 Client Data Entry'!CJ:CJ,"Lawful Permanent Resident (LPR): Former refugee ",'DP1-17, 20-26 Client Data Entry'!M:M,"=Yes")</f>
        <v>0</v>
      </c>
      <c r="L30" s="492"/>
      <c r="M30" s="61" t="s">
        <v>293</v>
      </c>
      <c r="N30" s="272">
        <f>COUNTIFS('DP1-17, 20-26 Client Data Entry'!CS:CS,M30,'DP1-17, 20-26 Client Data Entry'!M:M,"=Yes")</f>
        <v>0</v>
      </c>
      <c r="P30" s="492"/>
      <c r="Q30" s="61" t="s">
        <v>294</v>
      </c>
      <c r="R30" s="272">
        <f>COUNTIFS('DP1-17, 20-26 Client Data Entry'!CW:CW,Q30,'DP1-17, 20-26 Client Data Entry'!M:M,"=Yes")</f>
        <v>0</v>
      </c>
    </row>
    <row r="31" spans="1:18" ht="29.5" thickBot="1" x14ac:dyDescent="0.4">
      <c r="A31" s="43"/>
      <c r="C31" s="149" t="s">
        <v>291</v>
      </c>
      <c r="D31" s="150" t="s">
        <v>229</v>
      </c>
      <c r="E31" s="212"/>
      <c r="F31" s="212"/>
      <c r="H31" s="39"/>
      <c r="I31" s="269" t="s">
        <v>296</v>
      </c>
      <c r="J31" s="274">
        <f>COUNTIFS('DP1-17, 20-26 Client Data Entry'!CJ:CJ,"Lawful Permanent Resident (LPR): Former asylee ",'DP1-17, 20-26 Client Data Entry'!M:M,"=Yes")</f>
        <v>0</v>
      </c>
      <c r="L31" s="492"/>
      <c r="M31" s="61" t="s">
        <v>297</v>
      </c>
      <c r="N31" s="272">
        <f>COUNTIFS('DP1-17, 20-26 Client Data Entry'!CS:CS,M31,'DP1-17, 20-26 Client Data Entry'!M:M,"=Yes")</f>
        <v>0</v>
      </c>
      <c r="P31" s="492"/>
      <c r="Q31" s="61" t="s">
        <v>298</v>
      </c>
      <c r="R31" s="272">
        <f>COUNTIFS('DP1-17, 20-26 Client Data Entry'!CW:CW,Q31,'DP1-17, 20-26 Client Data Entry'!M:M,"=Yes")</f>
        <v>0</v>
      </c>
    </row>
    <row r="32" spans="1:18" x14ac:dyDescent="0.35">
      <c r="B32" s="45"/>
      <c r="C32" s="55" t="s">
        <v>295</v>
      </c>
      <c r="D32" s="92">
        <f>COUNTIFS('DP1-17, 20-26 Client Data Entry'!AY:AY,"1",'DP1-17, 20-26 Client Data Entry'!AL:AL,"=Yes")</f>
        <v>0</v>
      </c>
      <c r="E32" s="48"/>
      <c r="F32" s="48"/>
      <c r="H32" s="39"/>
      <c r="I32" s="59" t="s">
        <v>300</v>
      </c>
      <c r="J32" s="89">
        <f>COUNTIFS('DP1-17, 20-26 Client Data Entry'!CJ:CJ,"Lawful Permanent Resident (LPR): Other former",'DP1-17, 20-26 Client Data Entry'!M:M,"=Yes")</f>
        <v>0</v>
      </c>
      <c r="L32" s="492"/>
      <c r="M32" s="61" t="s">
        <v>810</v>
      </c>
      <c r="N32" s="272">
        <f>COUNTIFS('DP1-17, 20-26 Client Data Entry'!CS:CS,M32,'DP1-17, 20-26 Client Data Entry'!M:M,"=Yes")</f>
        <v>0</v>
      </c>
      <c r="P32" s="492"/>
      <c r="Q32" s="61" t="s">
        <v>301</v>
      </c>
      <c r="R32" s="272">
        <f>COUNTIFS('DP1-17, 20-26 Client Data Entry'!CW:CW,Q32,'DP1-17, 20-26 Client Data Entry'!M:M,"=Yes")</f>
        <v>0</v>
      </c>
    </row>
    <row r="33" spans="1:18" x14ac:dyDescent="0.35">
      <c r="B33" s="40"/>
      <c r="C33" s="56" t="s">
        <v>299</v>
      </c>
      <c r="D33" s="89">
        <f>COUNTIFS('DP1-17, 20-26 Client Data Entry'!AZ:AZ,"1",'DP1-17, 20-26 Client Data Entry'!AL:AL,"=Yes")</f>
        <v>0</v>
      </c>
      <c r="E33" s="48"/>
      <c r="F33" s="48"/>
      <c r="H33" s="39"/>
      <c r="I33" s="56" t="s">
        <v>303</v>
      </c>
      <c r="J33" s="89">
        <f>SUM(J34:J37)</f>
        <v>0</v>
      </c>
      <c r="L33" s="39"/>
      <c r="M33" s="61" t="s">
        <v>304</v>
      </c>
      <c r="N33" s="272">
        <f>COUNTIFS('DP1-17, 20-26 Client Data Entry'!CS:CS,M33,'DP1-17, 20-26 Client Data Entry'!M:M,"=Yes")</f>
        <v>0</v>
      </c>
      <c r="Q33" s="61" t="s">
        <v>305</v>
      </c>
      <c r="R33" s="272">
        <f>COUNTIFS('DP1-17, 20-26 Client Data Entry'!CW:CW,Q33,'DP1-17, 20-26 Client Data Entry'!M:M,"=Yes")</f>
        <v>0</v>
      </c>
    </row>
    <row r="34" spans="1:18" x14ac:dyDescent="0.35">
      <c r="B34" s="40"/>
      <c r="C34" s="56" t="s">
        <v>302</v>
      </c>
      <c r="D34" s="89">
        <f>COUNTIFS('DP1-17, 20-26 Client Data Entry'!BB:BB,"1",'DP1-17, 20-26 Client Data Entry'!AL:AL,"=Yes")</f>
        <v>0</v>
      </c>
      <c r="E34" s="48"/>
      <c r="F34" s="48"/>
      <c r="H34" s="39"/>
      <c r="I34" s="59" t="s">
        <v>306</v>
      </c>
      <c r="J34" s="89">
        <f>COUNTIFS('DP1-17, 20-26 Client Data Entry'!CJ:CJ,I34,'DP1-17, 20-26 Client Data Entry'!M:M,"=Yes")</f>
        <v>0</v>
      </c>
      <c r="L34" s="39"/>
      <c r="M34" s="61" t="s">
        <v>307</v>
      </c>
      <c r="N34" s="272">
        <f>COUNTIFS('DP1-17, 20-26 Client Data Entry'!CS:CS,M34,'DP1-17, 20-26 Client Data Entry'!M:M,"=Yes")</f>
        <v>0</v>
      </c>
      <c r="Q34" s="61" t="s">
        <v>308</v>
      </c>
      <c r="R34" s="272">
        <f>COUNTIFS('DP1-17, 20-26 Client Data Entry'!CW:CW,Q34,'DP1-17, 20-26 Client Data Entry'!M:M,"=Yes")</f>
        <v>0</v>
      </c>
    </row>
    <row r="35" spans="1:18" x14ac:dyDescent="0.35">
      <c r="B35" s="40"/>
      <c r="C35" s="56" t="s">
        <v>182</v>
      </c>
      <c r="D35" s="89">
        <f>COUNTIFS('DP1-17, 20-26 Client Data Entry'!BC:BC,"1",'DP1-17, 20-26 Client Data Entry'!AL:AL,"=Yes")</f>
        <v>0</v>
      </c>
      <c r="E35" s="48"/>
      <c r="F35" s="48"/>
      <c r="H35" s="39"/>
      <c r="I35" s="59" t="s">
        <v>310</v>
      </c>
      <c r="J35" s="89">
        <f>COUNTIFS('DP1-17, 20-26 Client Data Entry'!CJ:CJ,I35,'DP1-17, 20-26 Client Data Entry'!M:M,"=Yes")</f>
        <v>0</v>
      </c>
      <c r="L35" s="39"/>
      <c r="M35" s="61" t="s">
        <v>260</v>
      </c>
      <c r="N35" s="272">
        <f>COUNTIFS('DP1-17, 20-26 Client Data Entry'!CS:CS,M35,'DP1-17, 20-26 Client Data Entry'!M:M,"=Yes")</f>
        <v>0</v>
      </c>
      <c r="Q35" s="61" t="s">
        <v>311</v>
      </c>
      <c r="R35" s="272">
        <f>COUNTIFS('DP1-17, 20-26 Client Data Entry'!CW:CW,Q35,'DP1-17, 20-26 Client Data Entry'!M:M,"=Yes")</f>
        <v>0</v>
      </c>
    </row>
    <row r="36" spans="1:18" x14ac:dyDescent="0.35">
      <c r="B36" s="40"/>
      <c r="C36" s="56" t="s">
        <v>309</v>
      </c>
      <c r="D36" s="89">
        <f>COUNTIFS('DP1-17, 20-26 Client Data Entry'!BD:BD,"1",'DP1-17, 20-26 Client Data Entry'!AL:AL,"=Yes")</f>
        <v>0</v>
      </c>
      <c r="E36" s="48"/>
      <c r="F36" s="48"/>
      <c r="H36" s="39"/>
      <c r="I36" s="59" t="s">
        <v>313</v>
      </c>
      <c r="J36" s="89">
        <f>COUNTIFS('DP1-17, 20-26 Client Data Entry'!CJ:CJ,I36,'DP1-17, 20-26 Client Data Entry'!M:M,"=Yes")</f>
        <v>0</v>
      </c>
      <c r="L36" s="39"/>
      <c r="M36" s="61" t="s">
        <v>314</v>
      </c>
      <c r="N36" s="272">
        <f>COUNTIFS('DP1-17, 20-26 Client Data Entry'!CS:CS,M36,'DP1-17, 20-26 Client Data Entry'!M:M,"=Yes")</f>
        <v>0</v>
      </c>
      <c r="Q36" s="61" t="s">
        <v>315</v>
      </c>
      <c r="R36" s="272">
        <f>COUNTIFS('DP1-17, 20-26 Client Data Entry'!CW:CW,Q36,'DP1-17, 20-26 Client Data Entry'!M:M,"=Yes")</f>
        <v>0</v>
      </c>
    </row>
    <row r="37" spans="1:18" x14ac:dyDescent="0.35">
      <c r="B37" s="40"/>
      <c r="C37" s="56" t="s">
        <v>312</v>
      </c>
      <c r="D37" s="89">
        <f>COUNTIFS('DP1-17, 20-26 Client Data Entry'!BE:BE,"1",'DP1-17, 20-26 Client Data Entry'!AL:AL,"=Yes")</f>
        <v>0</v>
      </c>
      <c r="E37" s="48"/>
      <c r="F37" s="48"/>
      <c r="H37" s="39"/>
      <c r="I37" s="59" t="s">
        <v>317</v>
      </c>
      <c r="J37" s="89">
        <f>COUNTIFS('DP1-17, 20-26 Client Data Entry'!CJ:CJ,I37,'DP1-17, 20-26 Client Data Entry'!M:M,"=Yes")</f>
        <v>0</v>
      </c>
      <c r="L37" s="39"/>
      <c r="M37" s="61" t="s">
        <v>318</v>
      </c>
      <c r="N37" s="272">
        <f>COUNTIFS('DP1-17, 20-26 Client Data Entry'!CS:CS,M37,'DP1-17, 20-26 Client Data Entry'!M:M,"=Yes")</f>
        <v>0</v>
      </c>
      <c r="Q37" s="61" t="s">
        <v>319</v>
      </c>
      <c r="R37" s="272">
        <f>COUNTIFS('DP1-17, 20-26 Client Data Entry'!CW:CW,Q37,'DP1-17, 20-26 Client Data Entry'!M:M,"=Yes")</f>
        <v>0</v>
      </c>
    </row>
    <row r="38" spans="1:18" x14ac:dyDescent="0.35">
      <c r="B38" s="40"/>
      <c r="C38" s="56" t="s">
        <v>316</v>
      </c>
      <c r="D38" s="89">
        <f>COUNTIFS('DP1-17, 20-26 Client Data Entry'!BF:BF,"1",'DP1-17, 20-26 Client Data Entry'!AL:AL,"=Yes")</f>
        <v>0</v>
      </c>
      <c r="E38" s="48"/>
      <c r="F38" s="48"/>
      <c r="H38" s="39"/>
      <c r="I38" s="61" t="s">
        <v>321</v>
      </c>
      <c r="J38" s="274">
        <f>COUNTIFS('DP1-17, 20-26 Client Data Entry'!CJ:CJ,I38,'DP1-17, 20-26 Client Data Entry'!M:M,"=Yes")</f>
        <v>0</v>
      </c>
      <c r="L38" s="39"/>
      <c r="M38" s="61" t="s">
        <v>322</v>
      </c>
      <c r="N38" s="272">
        <f>COUNTIFS('DP1-17, 20-26 Client Data Entry'!CS:CS,M38,'DP1-17, 20-26 Client Data Entry'!M:M,"=Yes")</f>
        <v>0</v>
      </c>
      <c r="Q38" s="61" t="s">
        <v>323</v>
      </c>
      <c r="R38" s="272">
        <f>COUNTIFS('DP1-17, 20-26 Client Data Entry'!CW:CW,Q38,'DP1-17, 20-26 Client Data Entry'!M:M,"=Yes")</f>
        <v>0</v>
      </c>
    </row>
    <row r="39" spans="1:18" x14ac:dyDescent="0.35">
      <c r="B39" s="40"/>
      <c r="C39" s="56" t="s">
        <v>320</v>
      </c>
      <c r="D39" s="89">
        <f>COUNTIFS('DP1-17, 20-26 Client Data Entry'!BG:BG,"1",'DP1-17, 20-26 Client Data Entry'!AL:AL,"=Yes")</f>
        <v>0</v>
      </c>
      <c r="E39" s="48"/>
      <c r="F39" s="48"/>
      <c r="H39" s="39"/>
      <c r="I39" s="61" t="s">
        <v>325</v>
      </c>
      <c r="J39" s="274">
        <f>COUNTIFS('DP1-17, 20-26 Client Data Entry'!CJ:CJ,I39,'DP1-17, 20-26 Client Data Entry'!M:M,"=Yes")</f>
        <v>0</v>
      </c>
      <c r="L39" s="39"/>
      <c r="M39" s="61" t="s">
        <v>326</v>
      </c>
      <c r="N39" s="272">
        <f>COUNTIFS('DP1-17, 20-26 Client Data Entry'!CS:CS,M39,'DP1-17, 20-26 Client Data Entry'!M:M,"=Yes")</f>
        <v>0</v>
      </c>
      <c r="Q39" s="61" t="s">
        <v>327</v>
      </c>
      <c r="R39" s="272">
        <f>COUNTIFS('DP1-17, 20-26 Client Data Entry'!CW:CW,Q39,'DP1-17, 20-26 Client Data Entry'!M:M,"=Yes")</f>
        <v>0</v>
      </c>
    </row>
    <row r="40" spans="1:18" x14ac:dyDescent="0.35">
      <c r="B40" s="40"/>
      <c r="C40" s="56" t="s">
        <v>324</v>
      </c>
      <c r="D40" s="89">
        <f>COUNTIFS('DP1-17, 20-26 Client Data Entry'!BH:BH,"1",'DP1-17, 20-26 Client Data Entry'!AL:AL,"=Yes")</f>
        <v>0</v>
      </c>
      <c r="E40" s="48"/>
      <c r="F40" s="48"/>
      <c r="H40" s="39"/>
      <c r="I40" s="56" t="s">
        <v>449</v>
      </c>
      <c r="J40" s="89">
        <f>COUNTIFS('DP1-17, 20-26 Client Data Entry'!CJ:CJ,I40,'DP1-17, 20-26 Client Data Entry'!M:M,"=Yes")</f>
        <v>0</v>
      </c>
      <c r="L40" s="39"/>
      <c r="M40" s="61" t="s">
        <v>330</v>
      </c>
      <c r="N40" s="272">
        <f>COUNTIFS('DP1-17, 20-26 Client Data Entry'!CS:CS,M40,'DP1-17, 20-26 Client Data Entry'!M:M,"=Yes")</f>
        <v>0</v>
      </c>
      <c r="Q40" s="61" t="s">
        <v>331</v>
      </c>
      <c r="R40" s="272">
        <f>COUNTIFS('DP1-17, 20-26 Client Data Entry'!CW:CW,Q40,'DP1-17, 20-26 Client Data Entry'!M:M,"=Yes")</f>
        <v>0</v>
      </c>
    </row>
    <row r="41" spans="1:18" ht="15" thickBot="1" x14ac:dyDescent="0.4">
      <c r="B41" s="40"/>
      <c r="C41" s="56" t="s">
        <v>328</v>
      </c>
      <c r="D41" s="89">
        <f>COUNTIFS('DP1-17, 20-26 Client Data Entry'!BI:BI,"1",'DP1-17, 20-26 Client Data Entry'!AL:AL,"=Yes")</f>
        <v>0</v>
      </c>
      <c r="E41" s="48"/>
      <c r="F41" s="48"/>
      <c r="H41" s="39"/>
      <c r="I41" s="57" t="s">
        <v>333</v>
      </c>
      <c r="J41" s="90">
        <f>COUNTIFS('DP1-17, 20-26 Client Data Entry'!CJ:CJ,I41,'DP1-17, 20-26 Client Data Entry'!M:M,"=Yes")</f>
        <v>0</v>
      </c>
      <c r="L41" s="39"/>
      <c r="M41" s="61" t="s">
        <v>334</v>
      </c>
      <c r="N41" s="272">
        <f>COUNTIFS('DP1-17, 20-26 Client Data Entry'!CS:CS,M41,'DP1-17, 20-26 Client Data Entry'!M:M,"=Yes")</f>
        <v>0</v>
      </c>
      <c r="Q41" s="61" t="s">
        <v>335</v>
      </c>
      <c r="R41" s="272">
        <f>COUNTIFS('DP1-17, 20-26 Client Data Entry'!CW:CW,Q41,'DP1-17, 20-26 Client Data Entry'!M:M,"=Yes")</f>
        <v>0</v>
      </c>
    </row>
    <row r="42" spans="1:18" ht="15" thickBot="1" x14ac:dyDescent="0.4">
      <c r="B42" s="40"/>
      <c r="C42" s="56" t="s">
        <v>332</v>
      </c>
      <c r="D42" s="89">
        <f>COUNTIFS('DP1-17, 20-26 Client Data Entry'!BJ:BJ,"1",'DP1-17, 20-26 Client Data Entry'!AL:AL,"=Yes")</f>
        <v>0</v>
      </c>
      <c r="E42" s="48"/>
      <c r="F42" s="48"/>
      <c r="H42" s="39"/>
      <c r="L42" s="39"/>
      <c r="M42" s="61" t="s">
        <v>337</v>
      </c>
      <c r="N42" s="272">
        <f>COUNTIFS('DP1-17, 20-26 Client Data Entry'!CS:CS,M42,'DP1-17, 20-26 Client Data Entry'!M:M,"=Yes")</f>
        <v>0</v>
      </c>
      <c r="Q42" s="61" t="s">
        <v>338</v>
      </c>
      <c r="R42" s="272">
        <f>COUNTIFS('DP1-17, 20-26 Client Data Entry'!CW:CW,Q42,'DP1-17, 20-26 Client Data Entry'!M:M,"=Yes")</f>
        <v>0</v>
      </c>
    </row>
    <row r="43" spans="1:18" ht="29.5" thickBot="1" x14ac:dyDescent="0.4">
      <c r="B43" s="40"/>
      <c r="C43" s="61" t="s">
        <v>336</v>
      </c>
      <c r="D43" s="274">
        <f>COUNTIFS('DP1-17, 20-26 Client Data Entry'!BK:BK,"1",'DP1-17, 20-26 Client Data Entry'!AL:AL,"=Yes")</f>
        <v>0</v>
      </c>
      <c r="E43" s="48"/>
      <c r="F43" s="48"/>
      <c r="H43" s="39"/>
      <c r="I43" s="218" t="s">
        <v>724</v>
      </c>
      <c r="J43" s="153" t="s">
        <v>229</v>
      </c>
      <c r="L43" s="39"/>
      <c r="M43" s="61" t="s">
        <v>341</v>
      </c>
      <c r="N43" s="272">
        <f>COUNTIFS('DP1-17, 20-26 Client Data Entry'!CS:CS,M43,'DP1-17, 20-26 Client Data Entry'!M:M,"=Yes")</f>
        <v>0</v>
      </c>
      <c r="Q43" s="61" t="s">
        <v>342</v>
      </c>
      <c r="R43" s="272">
        <f>COUNTIFS('DP1-17, 20-26 Client Data Entry'!CW:CW,Q43,'DP1-17, 20-26 Client Data Entry'!M:M,"=Yes")</f>
        <v>0</v>
      </c>
    </row>
    <row r="44" spans="1:18" x14ac:dyDescent="0.35">
      <c r="B44" s="40"/>
      <c r="C44" s="56" t="s">
        <v>339</v>
      </c>
      <c r="D44" s="89">
        <f>COUNTIFS('DP1-17, 20-26 Client Data Entry'!BL:BL,"1",'DP1-17, 20-26 Client Data Entry'!AL:AL,"=Yes")</f>
        <v>0</v>
      </c>
      <c r="E44" s="48"/>
      <c r="F44" s="48"/>
      <c r="H44" s="39"/>
      <c r="I44" s="214" cm="1">
        <f t="array" ref="I44">_xlfn.UNIQUE('DP1-17, 20-26 Client Data Entry'!CM4:CM2000)</f>
        <v>0</v>
      </c>
      <c r="J44" s="33"/>
      <c r="L44" s="39"/>
      <c r="M44" s="61" t="s">
        <v>283</v>
      </c>
      <c r="N44" s="272">
        <f>COUNTIFS('DP1-17, 20-26 Client Data Entry'!CS:CS,M44,'DP1-17, 20-26 Client Data Entry'!M:M,"=Yes")</f>
        <v>0</v>
      </c>
      <c r="Q44" s="61" t="s">
        <v>344</v>
      </c>
      <c r="R44" s="272">
        <f>COUNTIFS('DP1-17, 20-26 Client Data Entry'!CW:CW,Q44,'DP1-17, 20-26 Client Data Entry'!M:M,"=Yes")</f>
        <v>0</v>
      </c>
    </row>
    <row r="45" spans="1:18" x14ac:dyDescent="0.35">
      <c r="B45" s="40"/>
      <c r="C45" s="56" t="s">
        <v>343</v>
      </c>
      <c r="D45" s="89">
        <f>COUNTIFS('DP1-17, 20-26 Client Data Entry'!BM:BM,"1",'DP1-17, 20-26 Client Data Entry'!AL:AL,"=Yes")</f>
        <v>0</v>
      </c>
      <c r="E45" s="48"/>
      <c r="F45" s="48"/>
      <c r="H45" s="39"/>
      <c r="I45" s="56"/>
      <c r="J45" s="31">
        <f>COUNTIFS('DP1-17, 20-26 Client Data Entry'!CM:CM,I45,'DP1-17, 20-26 Client Data Entry'!M:M,"=Yes")</f>
        <v>0</v>
      </c>
      <c r="L45" s="39"/>
      <c r="M45" s="61" t="s">
        <v>345</v>
      </c>
      <c r="N45" s="272">
        <f>COUNTIFS('DP1-17, 20-26 Client Data Entry'!CS:CS,M45,'DP1-17, 20-26 Client Data Entry'!M:M,"=Yes")</f>
        <v>0</v>
      </c>
      <c r="Q45" s="61" t="s">
        <v>346</v>
      </c>
      <c r="R45" s="272">
        <f>COUNTIFS('DP1-17, 20-26 Client Data Entry'!CW:CW,Q45,'DP1-17, 20-26 Client Data Entry'!M:M,"=Yes")</f>
        <v>0</v>
      </c>
    </row>
    <row r="46" spans="1:18" ht="15" thickBot="1" x14ac:dyDescent="0.4">
      <c r="B46" s="40"/>
      <c r="C46" s="57" t="s">
        <v>183</v>
      </c>
      <c r="D46" s="90">
        <f>COUNTIFS('DP1-17, 20-26 Client Data Entry'!BN:BN,"1",'DP1-17, 20-26 Client Data Entry'!AL:AL,"=Yes")</f>
        <v>0</v>
      </c>
      <c r="E46" s="48"/>
      <c r="F46" s="48"/>
      <c r="G46" s="48"/>
      <c r="H46" s="39"/>
      <c r="I46" s="56"/>
      <c r="J46" s="31">
        <f>COUNTIFS('DP1-17, 20-26 Client Data Entry'!CM:CM,I46,'DP1-17, 20-26 Client Data Entry'!M:M,"=Yes")</f>
        <v>0</v>
      </c>
      <c r="L46" s="39"/>
      <c r="M46" s="61" t="s">
        <v>347</v>
      </c>
      <c r="N46" s="272">
        <f>COUNTIFS('DP1-17, 20-26 Client Data Entry'!CS:CS,M46,'DP1-17, 20-26 Client Data Entry'!M:M,"=Yes")</f>
        <v>0</v>
      </c>
      <c r="Q46" s="61" t="s">
        <v>348</v>
      </c>
      <c r="R46" s="272">
        <f>COUNTIFS('DP1-17, 20-26 Client Data Entry'!CW:CW,Q46,'DP1-17, 20-26 Client Data Entry'!M:M,"=Yes")</f>
        <v>0</v>
      </c>
    </row>
    <row r="47" spans="1:18" ht="15" thickBot="1" x14ac:dyDescent="0.4">
      <c r="A47" s="43"/>
      <c r="C47" s="116"/>
      <c r="D47" s="116"/>
      <c r="G47" s="48"/>
      <c r="H47" s="39"/>
      <c r="I47" s="56"/>
      <c r="J47" s="31">
        <f>COUNTIFS('DP1-17, 20-26 Client Data Entry'!CM:CM,I47,'DP1-17, 20-26 Client Data Entry'!M:M,"=Yes")</f>
        <v>0</v>
      </c>
      <c r="L47" s="492" t="s">
        <v>230</v>
      </c>
      <c r="M47" s="61" t="s">
        <v>811</v>
      </c>
      <c r="N47" s="272">
        <f>COUNTIFS('DP1-17, 20-26 Client Data Entry'!CS:CS,M47,'DP1-17, 20-26 Client Data Entry'!M:M,"=Yes")</f>
        <v>0</v>
      </c>
      <c r="P47" s="492" t="s">
        <v>231</v>
      </c>
      <c r="Q47" s="61" t="s">
        <v>350</v>
      </c>
      <c r="R47" s="272">
        <f>COUNTIFS('DP1-17, 20-26 Client Data Entry'!CW:CW,Q47,'DP1-17, 20-26 Client Data Entry'!M:M,"=Yes")</f>
        <v>0</v>
      </c>
    </row>
    <row r="48" spans="1:18" ht="29.5" thickBot="1" x14ac:dyDescent="0.4">
      <c r="A48" s="43"/>
      <c r="C48" s="218" t="s">
        <v>725</v>
      </c>
      <c r="D48" s="153" t="s">
        <v>229</v>
      </c>
      <c r="E48" s="212"/>
      <c r="F48" s="212"/>
      <c r="G48" s="48"/>
      <c r="H48" s="39"/>
      <c r="I48" s="61"/>
      <c r="J48" s="280">
        <f>COUNTIFS('DP1-17, 20-26 Client Data Entry'!CM:CM,I48,'DP1-17, 20-26 Client Data Entry'!M:M,"=Yes")</f>
        <v>0</v>
      </c>
      <c r="L48" s="492"/>
      <c r="M48" s="61" t="s">
        <v>351</v>
      </c>
      <c r="N48" s="272">
        <f>COUNTIFS('DP1-17, 20-26 Client Data Entry'!CS:CS,M48,'DP1-17, 20-26 Client Data Entry'!M:M,"=Yes")</f>
        <v>0</v>
      </c>
      <c r="P48" s="492"/>
      <c r="Q48" s="61" t="s">
        <v>352</v>
      </c>
      <c r="R48" s="272">
        <f>COUNTIFS('DP1-17, 20-26 Client Data Entry'!CW:CW,Q48,'DP1-17, 20-26 Client Data Entry'!M:M,"=Yes")</f>
        <v>0</v>
      </c>
    </row>
    <row r="49" spans="1:18" x14ac:dyDescent="0.35">
      <c r="A49" s="494"/>
      <c r="B49" s="45"/>
      <c r="C49" s="214" cm="1">
        <f t="array" ref="C49">_xlfn.UNIQUE('DP1-17, 20-26 Client Data Entry'!BO4:BO2000)</f>
        <v>0</v>
      </c>
      <c r="D49" s="33"/>
      <c r="E49" s="48"/>
      <c r="F49" s="48"/>
      <c r="H49" s="39"/>
      <c r="I49" s="56"/>
      <c r="J49" s="31">
        <f>COUNTIFS('DP1-17, 20-26 Client Data Entry'!CM:CM,I49,'DP1-17, 20-26 Client Data Entry'!M:M,"=Yes")</f>
        <v>0</v>
      </c>
      <c r="L49" s="492"/>
      <c r="M49" s="61" t="s">
        <v>353</v>
      </c>
      <c r="N49" s="272">
        <f>COUNTIFS('DP1-17, 20-26 Client Data Entry'!CS:CS,M49,'DP1-17, 20-26 Client Data Entry'!M:M,"=Yes")</f>
        <v>0</v>
      </c>
      <c r="P49" s="492"/>
      <c r="Q49" s="61" t="s">
        <v>354</v>
      </c>
      <c r="R49" s="272">
        <f>COUNTIFS('DP1-17, 20-26 Client Data Entry'!CW:CW,Q49,'DP1-17, 20-26 Client Data Entry'!M:M,"=Yes")</f>
        <v>0</v>
      </c>
    </row>
    <row r="50" spans="1:18" x14ac:dyDescent="0.35">
      <c r="A50" s="494"/>
      <c r="B50" s="40"/>
      <c r="C50" s="214"/>
      <c r="D50" s="268">
        <f>COUNTIFS('DP1-17, 20-26 Client Data Entry'!BO:BO,C50,'DP1-17, 20-26 Client Data Entry'!AL:AL,"=Yes")</f>
        <v>0</v>
      </c>
      <c r="E50" s="48"/>
      <c r="F50" s="48"/>
      <c r="H50" s="39"/>
      <c r="I50" s="56"/>
      <c r="J50" s="31">
        <f>COUNTIFS('DP1-17, 20-26 Client Data Entry'!CM:CM,I50,'DP1-17, 20-26 Client Data Entry'!M:M,"=Yes")</f>
        <v>0</v>
      </c>
      <c r="L50" s="492"/>
      <c r="M50" s="61" t="s">
        <v>355</v>
      </c>
      <c r="N50" s="272">
        <f>COUNTIFS('DP1-17, 20-26 Client Data Entry'!CS:CS,M50,'DP1-17, 20-26 Client Data Entry'!M:M,"=Yes")</f>
        <v>0</v>
      </c>
      <c r="P50" s="492"/>
      <c r="Q50" s="61" t="s">
        <v>356</v>
      </c>
      <c r="R50" s="272">
        <f>COUNTIFS('DP1-17, 20-26 Client Data Entry'!CW:CW,Q50,'DP1-17, 20-26 Client Data Entry'!M:M,"=Yes")</f>
        <v>0</v>
      </c>
    </row>
    <row r="51" spans="1:18" ht="29" x14ac:dyDescent="0.35">
      <c r="A51" s="494"/>
      <c r="B51" s="40"/>
      <c r="C51" s="61"/>
      <c r="D51" s="280">
        <f>COUNTIFS('DP1-17, 20-26 Client Data Entry'!BO:BO,C51,'DP1-17, 20-26 Client Data Entry'!AL:AL,"=Yes")</f>
        <v>0</v>
      </c>
      <c r="E51" s="48"/>
      <c r="F51" s="48"/>
      <c r="H51" s="49" t="s">
        <v>357</v>
      </c>
      <c r="I51" s="61"/>
      <c r="J51" s="280">
        <f>COUNTIFS('DP1-17, 20-26 Client Data Entry'!CM:CM,I51,'DP1-17, 20-26 Client Data Entry'!M:M,"=Yes")</f>
        <v>0</v>
      </c>
      <c r="L51" s="492"/>
      <c r="M51" s="61" t="s">
        <v>290</v>
      </c>
      <c r="N51" s="272">
        <f>COUNTIFS('DP1-17, 20-26 Client Data Entry'!CS:CS,M51,'DP1-17, 20-26 Client Data Entry'!M:M,"=Yes")</f>
        <v>0</v>
      </c>
      <c r="P51" s="492"/>
      <c r="Q51" s="61" t="s">
        <v>358</v>
      </c>
      <c r="R51" s="272">
        <f>COUNTIFS('DP1-17, 20-26 Client Data Entry'!CW:CW,Q51,'DP1-17, 20-26 Client Data Entry'!M:M,"=Yes")</f>
        <v>0</v>
      </c>
    </row>
    <row r="52" spans="1:18" x14ac:dyDescent="0.35">
      <c r="A52" s="494"/>
      <c r="B52" s="40"/>
      <c r="C52" s="56"/>
      <c r="D52" s="31">
        <f>COUNTIFS('DP1-17, 20-26 Client Data Entry'!BO:BO,C52,'DP1-17, 20-26 Client Data Entry'!AL:AL,"=Yes")</f>
        <v>0</v>
      </c>
      <c r="E52" s="48"/>
      <c r="F52" s="48"/>
      <c r="H52" s="39"/>
      <c r="I52" s="56"/>
      <c r="J52" s="31">
        <f>COUNTIFS('DP1-17, 20-26 Client Data Entry'!CM:CM,I52,'DP1-17, 20-26 Client Data Entry'!M:M,"=Yes")</f>
        <v>0</v>
      </c>
      <c r="L52" s="492"/>
      <c r="M52" s="61" t="s">
        <v>359</v>
      </c>
      <c r="N52" s="272">
        <f>COUNTIFS('DP1-17, 20-26 Client Data Entry'!CS:CS,M52,'DP1-17, 20-26 Client Data Entry'!M:M,"=Yes")</f>
        <v>0</v>
      </c>
      <c r="P52" s="492"/>
      <c r="Q52" s="61" t="s">
        <v>360</v>
      </c>
      <c r="R52" s="272">
        <f>COUNTIFS('DP1-17, 20-26 Client Data Entry'!CW:CW,Q52,'DP1-17, 20-26 Client Data Entry'!M:M,"=Yes")</f>
        <v>0</v>
      </c>
    </row>
    <row r="53" spans="1:18" x14ac:dyDescent="0.35">
      <c r="A53" s="494"/>
      <c r="B53" s="40"/>
      <c r="C53" s="56"/>
      <c r="D53" s="31">
        <f>COUNTIFS('DP1-17, 20-26 Client Data Entry'!BO:BO,C53,'DP1-17, 20-26 Client Data Entry'!AL:AL,"=Yes")</f>
        <v>0</v>
      </c>
      <c r="E53" s="48"/>
      <c r="F53" s="48"/>
      <c r="H53" s="39"/>
      <c r="I53" s="56"/>
      <c r="J53" s="31">
        <f>COUNTIFS('DP1-17, 20-26 Client Data Entry'!CM:CM,I53,'DP1-17, 20-26 Client Data Entry'!M:M,"=Yes")</f>
        <v>0</v>
      </c>
      <c r="L53" s="492"/>
      <c r="M53" s="61" t="s">
        <v>361</v>
      </c>
      <c r="N53" s="272">
        <f>COUNTIFS('DP1-17, 20-26 Client Data Entry'!CS:CS,M53,'DP1-17, 20-26 Client Data Entry'!M:M,"=Yes")</f>
        <v>0</v>
      </c>
      <c r="P53" s="492"/>
      <c r="Q53" s="61" t="s">
        <v>362</v>
      </c>
      <c r="R53" s="272">
        <f>COUNTIFS('DP1-17, 20-26 Client Data Entry'!CW:CW,Q53,'DP1-17, 20-26 Client Data Entry'!M:M,"=Yes")</f>
        <v>0</v>
      </c>
    </row>
    <row r="54" spans="1:18" x14ac:dyDescent="0.35">
      <c r="A54" s="494"/>
      <c r="B54" s="40"/>
      <c r="C54" s="56"/>
      <c r="D54" s="31">
        <f>COUNTIFS('DP1-17, 20-26 Client Data Entry'!BO:BO,C54,'DP1-17, 20-26 Client Data Entry'!AL:AL,"=Yes")</f>
        <v>0</v>
      </c>
      <c r="E54" s="48"/>
      <c r="F54" s="48"/>
      <c r="H54" s="39"/>
      <c r="I54" s="56"/>
      <c r="J54" s="31">
        <f>COUNTIFS('DP1-17, 20-26 Client Data Entry'!CM:CM,I54,'DP1-17, 20-26 Client Data Entry'!M:M,"=Yes")</f>
        <v>0</v>
      </c>
      <c r="L54" s="492"/>
      <c r="M54" s="61" t="s">
        <v>363</v>
      </c>
      <c r="N54" s="272">
        <f>COUNTIFS('DP1-17, 20-26 Client Data Entry'!CS:CS,M54,'DP1-17, 20-26 Client Data Entry'!M:M,"=Yes")</f>
        <v>0</v>
      </c>
      <c r="P54" s="492"/>
      <c r="Q54" s="61" t="s">
        <v>364</v>
      </c>
      <c r="R54" s="272">
        <f>COUNTIFS('DP1-17, 20-26 Client Data Entry'!CW:CW,Q54,'DP1-17, 20-26 Client Data Entry'!M:M,"=Yes")</f>
        <v>0</v>
      </c>
    </row>
    <row r="55" spans="1:18" x14ac:dyDescent="0.35">
      <c r="A55" s="494"/>
      <c r="B55" s="40"/>
      <c r="C55" s="56"/>
      <c r="D55" s="31">
        <f>COUNTIFS('DP1-17, 20-26 Client Data Entry'!BO:BO,C55,'DP1-17, 20-26 Client Data Entry'!AL:AL,"=Yes")</f>
        <v>0</v>
      </c>
      <c r="E55" s="48"/>
      <c r="F55" s="48"/>
      <c r="G55" s="48"/>
      <c r="H55" s="39"/>
      <c r="I55" s="56"/>
      <c r="J55" s="31">
        <f>COUNTIFS('DP1-17, 20-26 Client Data Entry'!CM:CM,I55,'DP1-17, 20-26 Client Data Entry'!M:M,"=Yes")</f>
        <v>0</v>
      </c>
      <c r="L55" s="492"/>
      <c r="M55" s="61" t="s">
        <v>365</v>
      </c>
      <c r="N55" s="272">
        <f>COUNTIFS('DP1-17, 20-26 Client Data Entry'!CS:CS,M55,'DP1-17, 20-26 Client Data Entry'!M:M,"=Yes")</f>
        <v>0</v>
      </c>
      <c r="P55" s="492"/>
      <c r="Q55" s="61" t="s">
        <v>366</v>
      </c>
      <c r="R55" s="272">
        <f>COUNTIFS('DP1-17, 20-26 Client Data Entry'!CW:CW,Q55,'DP1-17, 20-26 Client Data Entry'!M:M,"=Yes")</f>
        <v>0</v>
      </c>
    </row>
    <row r="56" spans="1:18" x14ac:dyDescent="0.35">
      <c r="C56" s="56"/>
      <c r="D56" s="31">
        <f>COUNTIFS('DP1-17, 20-26 Client Data Entry'!BO:BO,C56,'DP1-17, 20-26 Client Data Entry'!AL:AL,"=Yes")</f>
        <v>0</v>
      </c>
      <c r="E56" s="48"/>
      <c r="F56" s="48"/>
      <c r="H56" s="39"/>
      <c r="I56" s="56"/>
      <c r="J56" s="31">
        <f>COUNTIFS('DP1-17, 20-26 Client Data Entry'!CM:CM,I56,'DP1-17, 20-26 Client Data Entry'!M:M,"=Yes")</f>
        <v>0</v>
      </c>
      <c r="L56" s="492"/>
      <c r="M56" s="61" t="s">
        <v>367</v>
      </c>
      <c r="N56" s="272">
        <f>COUNTIFS('DP1-17, 20-26 Client Data Entry'!CS:CS,M56,'DP1-17, 20-26 Client Data Entry'!M:M,"=Yes")</f>
        <v>0</v>
      </c>
      <c r="P56" s="492"/>
      <c r="Q56" s="61" t="s">
        <v>368</v>
      </c>
      <c r="R56" s="272">
        <f>COUNTIFS('DP1-17, 20-26 Client Data Entry'!CW:CW,Q56,'DP1-17, 20-26 Client Data Entry'!M:M,"=Yes")</f>
        <v>0</v>
      </c>
    </row>
    <row r="57" spans="1:18" x14ac:dyDescent="0.35">
      <c r="C57" s="56"/>
      <c r="D57" s="31">
        <f>COUNTIFS('DP1-17, 20-26 Client Data Entry'!BO:BO,C57,'DP1-17, 20-26 Client Data Entry'!AL:AL,"=Yes")</f>
        <v>0</v>
      </c>
      <c r="E57" s="48"/>
      <c r="F57" s="48"/>
      <c r="H57" s="39"/>
      <c r="I57" s="56"/>
      <c r="J57" s="31">
        <f>COUNTIFS('DP1-17, 20-26 Client Data Entry'!CM:CM,I57,'DP1-17, 20-26 Client Data Entry'!M:M,"=Yes")</f>
        <v>0</v>
      </c>
      <c r="L57" s="492"/>
      <c r="M57" s="61" t="s">
        <v>369</v>
      </c>
      <c r="N57" s="272">
        <f>COUNTIFS('DP1-17, 20-26 Client Data Entry'!CS:CS,M57,'DP1-17, 20-26 Client Data Entry'!M:M,"=Yes")</f>
        <v>0</v>
      </c>
      <c r="P57" s="492"/>
      <c r="Q57" s="61" t="s">
        <v>370</v>
      </c>
      <c r="R57" s="272">
        <f>COUNTIFS('DP1-17, 20-26 Client Data Entry'!CW:CW,Q57,'DP1-17, 20-26 Client Data Entry'!M:M,"=Yes")</f>
        <v>0</v>
      </c>
    </row>
    <row r="58" spans="1:18" x14ac:dyDescent="0.35">
      <c r="C58" s="56"/>
      <c r="D58" s="31">
        <f>COUNTIFS('DP1-17, 20-26 Client Data Entry'!BO:BO,C58,'DP1-17, 20-26 Client Data Entry'!AL:AL,"=Yes")</f>
        <v>0</v>
      </c>
      <c r="E58" s="48"/>
      <c r="F58" s="48"/>
      <c r="H58" s="39"/>
      <c r="I58" s="56"/>
      <c r="J58" s="31">
        <f>COUNTIFS('DP1-17, 20-26 Client Data Entry'!CM:CM,I58,'DP1-17, 20-26 Client Data Entry'!M:M,"=Yes")</f>
        <v>0</v>
      </c>
      <c r="L58" s="39"/>
      <c r="M58" s="61" t="s">
        <v>371</v>
      </c>
      <c r="N58" s="272">
        <f>COUNTIFS('DP1-17, 20-26 Client Data Entry'!CS:CS,M58,'DP1-17, 20-26 Client Data Entry'!M:M,"=Yes")</f>
        <v>0</v>
      </c>
      <c r="Q58" s="61" t="s">
        <v>372</v>
      </c>
      <c r="R58" s="272">
        <f>COUNTIFS('DP1-17, 20-26 Client Data Entry'!CW:CW,Q58,'DP1-17, 20-26 Client Data Entry'!M:M,"=Yes")</f>
        <v>0</v>
      </c>
    </row>
    <row r="59" spans="1:18" x14ac:dyDescent="0.35">
      <c r="C59" s="56"/>
      <c r="D59" s="31">
        <f>COUNTIFS('DP1-17, 20-26 Client Data Entry'!BO:BO,C59,'DP1-17, 20-26 Client Data Entry'!AL:AL,"=Yes")</f>
        <v>0</v>
      </c>
      <c r="E59" s="48"/>
      <c r="F59" s="48"/>
      <c r="H59" s="39"/>
      <c r="I59" s="56"/>
      <c r="J59" s="31">
        <f>COUNTIFS('DP1-17, 20-26 Client Data Entry'!CM:CM,I59,'DP1-17, 20-26 Client Data Entry'!M:M,"=Yes")</f>
        <v>0</v>
      </c>
      <c r="L59" s="39"/>
      <c r="M59" s="61" t="s">
        <v>373</v>
      </c>
      <c r="N59" s="272">
        <f>COUNTIFS('DP1-17, 20-26 Client Data Entry'!CS:CS,M59,'DP1-17, 20-26 Client Data Entry'!M:M,"=Yes")</f>
        <v>0</v>
      </c>
      <c r="Q59" s="61" t="s">
        <v>374</v>
      </c>
      <c r="R59" s="272">
        <f>COUNTIFS('DP1-17, 20-26 Client Data Entry'!CW:CW,Q59,'DP1-17, 20-26 Client Data Entry'!M:M,"=Yes")</f>
        <v>0</v>
      </c>
    </row>
    <row r="60" spans="1:18" ht="29" x14ac:dyDescent="0.35">
      <c r="C60" s="61"/>
      <c r="D60" s="280">
        <f>COUNTIFS('DP1-17, 20-26 Client Data Entry'!BO:BO,C60,'DP1-17, 20-26 Client Data Entry'!AL:AL,"=Yes")</f>
        <v>0</v>
      </c>
      <c r="H60" s="45" t="s">
        <v>357</v>
      </c>
      <c r="I60" s="61"/>
      <c r="J60" s="280">
        <f>COUNTIFS('DP1-17, 20-26 Client Data Entry'!CM:CM,I60,'DP1-17, 20-26 Client Data Entry'!M:M,"=Yes")</f>
        <v>0</v>
      </c>
      <c r="L60" s="39"/>
      <c r="M60" s="61" t="s">
        <v>323</v>
      </c>
      <c r="N60" s="272">
        <f>COUNTIFS('DP1-17, 20-26 Client Data Entry'!CS:CS,M60,'DP1-17, 20-26 Client Data Entry'!M:M,"=Yes")</f>
        <v>0</v>
      </c>
      <c r="Q60" s="61" t="s">
        <v>375</v>
      </c>
      <c r="R60" s="272">
        <f>COUNTIFS('DP1-17, 20-26 Client Data Entry'!CW:CW,Q60,'DP1-17, 20-26 Client Data Entry'!M:M,"=Yes")</f>
        <v>0</v>
      </c>
    </row>
    <row r="61" spans="1:18" ht="15" thickBot="1" x14ac:dyDescent="0.4">
      <c r="C61" s="56"/>
      <c r="D61" s="31">
        <f>COUNTIFS('DP1-17, 20-26 Client Data Entry'!BO:BO,C61,'DP1-17, 20-26 Client Data Entry'!AL:AL,"=Yes")</f>
        <v>0</v>
      </c>
      <c r="E61" s="212"/>
      <c r="F61" s="212"/>
      <c r="H61" s="40"/>
      <c r="I61" s="57"/>
      <c r="J61" s="32">
        <f>COUNTIFS('DP1-17, 20-26 Client Data Entry'!CM:CM,I61,'DP1-17, 20-26 Client Data Entry'!M:M,"=Yes")</f>
        <v>0</v>
      </c>
      <c r="L61" s="39"/>
      <c r="M61" s="61" t="s">
        <v>327</v>
      </c>
      <c r="N61" s="272">
        <f>COUNTIFS('DP1-17, 20-26 Client Data Entry'!CS:CS,M61,'DP1-17, 20-26 Client Data Entry'!M:M,"=Yes")</f>
        <v>0</v>
      </c>
      <c r="Q61" s="61" t="s">
        <v>812</v>
      </c>
      <c r="R61" s="272">
        <f>COUNTIFS('DP1-17, 20-26 Client Data Entry'!CW:CW,Q61,'DP1-17, 20-26 Client Data Entry'!M:M,"=Yes")</f>
        <v>0</v>
      </c>
    </row>
    <row r="62" spans="1:18" ht="15" thickBot="1" x14ac:dyDescent="0.4">
      <c r="B62" s="493"/>
      <c r="C62" s="56"/>
      <c r="D62" s="31">
        <f>COUNTIFS('DP1-17, 20-26 Client Data Entry'!BO:BO,C62,'DP1-17, 20-26 Client Data Entry'!AL:AL,"=Yes")</f>
        <v>0</v>
      </c>
      <c r="E62" s="211"/>
      <c r="F62" s="211"/>
      <c r="H62" s="40"/>
      <c r="L62" s="39"/>
      <c r="M62" s="61" t="s">
        <v>376</v>
      </c>
      <c r="N62" s="272">
        <f>COUNTIFS('DP1-17, 20-26 Client Data Entry'!CS:CS,M62,'DP1-17, 20-26 Client Data Entry'!M:M,"=Yes")</f>
        <v>0</v>
      </c>
      <c r="Q62" s="61" t="s">
        <v>377</v>
      </c>
      <c r="R62" s="272">
        <f>COUNTIFS('DP1-17, 20-26 Client Data Entry'!CW:CW,Q62,'DP1-17, 20-26 Client Data Entry'!M:M,"=Yes")</f>
        <v>0</v>
      </c>
    </row>
    <row r="63" spans="1:18" ht="15" thickBot="1" x14ac:dyDescent="0.4">
      <c r="B63" s="493"/>
      <c r="C63" s="56"/>
      <c r="D63" s="31">
        <f>COUNTIFS('DP1-17, 20-26 Client Data Entry'!BO:BO,C63,'DP1-17, 20-26 Client Data Entry'!AL:AL,"=Yes")</f>
        <v>0</v>
      </c>
      <c r="E63" s="83">
        <f>COUNTIFS('DP1-17, 20-26 Client Data Entry'!CA:CA,C103,'DP1-17, 20-26 Client Data Entry'!AL:AL,"=Yes")</f>
        <v>0</v>
      </c>
      <c r="F63" s="37">
        <f>COUNTIFS('DP1-17, 20-26 Client Data Entry'!CB:CB,C103,'DP1-17, 20-26 Client Data Entry'!AL:AL,"=Yes")</f>
        <v>0</v>
      </c>
      <c r="H63" s="40"/>
      <c r="I63" s="151" t="s">
        <v>378</v>
      </c>
      <c r="J63" s="153" t="s">
        <v>229</v>
      </c>
      <c r="L63" s="39"/>
      <c r="M63" s="61" t="s">
        <v>379</v>
      </c>
      <c r="N63" s="272">
        <f>COUNTIFS('DP1-17, 20-26 Client Data Entry'!CS:CS,M63,'DP1-17, 20-26 Client Data Entry'!M:M,"=Yes")</f>
        <v>0</v>
      </c>
      <c r="Q63" s="61" t="s">
        <v>380</v>
      </c>
      <c r="R63" s="272">
        <f>COUNTIFS('DP1-17, 20-26 Client Data Entry'!CW:CW,Q63,'DP1-17, 20-26 Client Data Entry'!M:M,"=Yes")</f>
        <v>0</v>
      </c>
    </row>
    <row r="64" spans="1:18" x14ac:dyDescent="0.35">
      <c r="B64" s="493"/>
      <c r="C64" s="56"/>
      <c r="D64" s="31">
        <f>COUNTIFS('DP1-17, 20-26 Client Data Entry'!BO:BO,C64,'DP1-17, 20-26 Client Data Entry'!AL:AL,"=Yes")</f>
        <v>0</v>
      </c>
      <c r="E64" s="84">
        <f>COUNTIFS('DP1-17, 20-26 Client Data Entry'!CA:CA,C104,'DP1-17, 20-26 Client Data Entry'!AL:AL,"=Yes")</f>
        <v>0</v>
      </c>
      <c r="F64" s="37">
        <f>COUNTIFS('DP1-17, 20-26 Client Data Entry'!CB:CB,C104,'DP1-17, 20-26 Client Data Entry'!AL:AL,"=Yes")</f>
        <v>0</v>
      </c>
      <c r="H64" s="39"/>
      <c r="I64" s="55" t="s">
        <v>270</v>
      </c>
      <c r="J64" s="92">
        <f>COUNTIFS('DP1-17, 20-26 Client Data Entry'!CN:CN,"&lt;5",'DP1-17, 20-26 Client Data Entry'!M:M,"=Yes")</f>
        <v>0</v>
      </c>
      <c r="L64" s="39"/>
      <c r="M64" s="61" t="s">
        <v>381</v>
      </c>
      <c r="N64" s="272">
        <f>COUNTIFS('DP1-17, 20-26 Client Data Entry'!CS:CS,M64,'DP1-17, 20-26 Client Data Entry'!M:M,"=Yes")</f>
        <v>0</v>
      </c>
      <c r="Q64" s="61" t="s">
        <v>382</v>
      </c>
      <c r="R64" s="272">
        <f>COUNTIFS('DP1-17, 20-26 Client Data Entry'!CW:CW,Q64,'DP1-17, 20-26 Client Data Entry'!M:M,"=Yes")</f>
        <v>0</v>
      </c>
    </row>
    <row r="65" spans="2:18" x14ac:dyDescent="0.35">
      <c r="B65" s="493"/>
      <c r="C65" s="56"/>
      <c r="D65" s="31">
        <f>COUNTIFS('DP1-17, 20-26 Client Data Entry'!BO:BO,C65,'DP1-17, 20-26 Client Data Entry'!AL:AL,"=Yes")</f>
        <v>0</v>
      </c>
      <c r="E65" s="84">
        <f>COUNTIFS('DP1-17, 20-26 Client Data Entry'!CA:CA,C105,'DP1-17, 20-26 Client Data Entry'!AL:AL,"=Yes")</f>
        <v>0</v>
      </c>
      <c r="F65" s="37">
        <f>COUNTIFS('DP1-17, 20-26 Client Data Entry'!CB:CB,C105,'DP1-17, 20-26 Client Data Entry'!AL:AL,"=Yes")</f>
        <v>0</v>
      </c>
      <c r="H65" s="39"/>
      <c r="I65" s="56" t="s">
        <v>273</v>
      </c>
      <c r="J65" s="89">
        <f>COUNTIFS('DP1-17, 20-26 Client Data Entry'!CN:CN,"&gt;=5",'DP1-17, 20-26 Client Data Entry'!CN:CN,"&lt;18",'DP1-17, 20-26 Client Data Entry'!M:M,"=Yes")</f>
        <v>0</v>
      </c>
      <c r="L65" s="39"/>
      <c r="M65" s="61" t="s">
        <v>383</v>
      </c>
      <c r="N65" s="272">
        <f>COUNTIFS('DP1-17, 20-26 Client Data Entry'!CS:CS,M65,'DP1-17, 20-26 Client Data Entry'!M:M,"=Yes")</f>
        <v>0</v>
      </c>
      <c r="Q65" s="61" t="s">
        <v>384</v>
      </c>
      <c r="R65" s="272">
        <f>COUNTIFS('DP1-17, 20-26 Client Data Entry'!CW:CW,Q65,'DP1-17, 20-26 Client Data Entry'!M:M,"=Yes")</f>
        <v>0</v>
      </c>
    </row>
    <row r="66" spans="2:18" ht="15" thickBot="1" x14ac:dyDescent="0.4">
      <c r="B66" s="493"/>
      <c r="C66" s="57"/>
      <c r="D66" s="32">
        <f>COUNTIFS('DP1-17, 20-26 Client Data Entry'!BO:BO,C66,'DP1-17, 20-26 Client Data Entry'!AL:AL,"=Yes")</f>
        <v>0</v>
      </c>
      <c r="E66" s="84">
        <f>COUNTIFS('DP1-17, 20-26 Client Data Entry'!CA:CA,C106,'DP1-17, 20-26 Client Data Entry'!AL:AL,"=Yes")</f>
        <v>0</v>
      </c>
      <c r="F66" s="37">
        <f>COUNTIFS('DP1-17, 20-26 Client Data Entry'!CB:CB,C106,'DP1-17, 20-26 Client Data Entry'!AL:AL,"=Yes")</f>
        <v>0</v>
      </c>
      <c r="H66" s="40"/>
      <c r="I66" s="56" t="s">
        <v>277</v>
      </c>
      <c r="J66" s="89">
        <f>COUNTIFS('DP1-17, 20-26 Client Data Entry'!CN:CN,"&gt;=18",'DP1-17, 20-26 Client Data Entry'!CN:CN,"&lt;45",'DP1-17, 20-26 Client Data Entry'!M:M,"=Yes")</f>
        <v>0</v>
      </c>
      <c r="L66" s="39"/>
      <c r="M66" s="61" t="s">
        <v>385</v>
      </c>
      <c r="N66" s="272">
        <f>COUNTIFS('DP1-17, 20-26 Client Data Entry'!CS:CS,M66,'DP1-17, 20-26 Client Data Entry'!M:M,"=Yes")</f>
        <v>0</v>
      </c>
      <c r="Q66" s="61" t="s">
        <v>386</v>
      </c>
      <c r="R66" s="272">
        <f>COUNTIFS('DP1-17, 20-26 Client Data Entry'!CW:CW,Q66,'DP1-17, 20-26 Client Data Entry'!M:M,"=Yes")</f>
        <v>0</v>
      </c>
    </row>
    <row r="67" spans="2:18" ht="15" thickBot="1" x14ac:dyDescent="0.4">
      <c r="B67" s="493"/>
      <c r="E67" s="84">
        <f>COUNTIFS('DP1-17, 20-26 Client Data Entry'!CA:CA,C107,'DP1-17, 20-26 Client Data Entry'!AL:AL,"=Yes")</f>
        <v>0</v>
      </c>
      <c r="F67" s="37">
        <f>COUNTIFS('DP1-17, 20-26 Client Data Entry'!CB:CB,C107,'DP1-17, 20-26 Client Data Entry'!AL:AL,"=Yes")</f>
        <v>0</v>
      </c>
      <c r="H67" s="40"/>
      <c r="I67" s="56" t="s">
        <v>280</v>
      </c>
      <c r="J67" s="89">
        <f>COUNTIFS('DP1-17, 20-26 Client Data Entry'!CN:CN,"&gt;=45",'DP1-17, 20-26 Client Data Entry'!CN:CN,"&lt;65",'DP1-17, 20-26 Client Data Entry'!M:M,"=Yes")</f>
        <v>0</v>
      </c>
      <c r="L67" s="39"/>
      <c r="M67" s="61" t="s">
        <v>388</v>
      </c>
      <c r="N67" s="272">
        <f>COUNTIFS('DP1-17, 20-26 Client Data Entry'!CS:CS,M67,'DP1-17, 20-26 Client Data Entry'!M:M,"=Yes")</f>
        <v>0</v>
      </c>
      <c r="Q67" s="61" t="s">
        <v>389</v>
      </c>
      <c r="R67" s="272">
        <f>COUNTIFS('DP1-17, 20-26 Client Data Entry'!CW:CW,Q67,'DP1-17, 20-26 Client Data Entry'!M:M,"=Yes")</f>
        <v>0</v>
      </c>
    </row>
    <row r="68" spans="2:18" ht="29.5" thickBot="1" x14ac:dyDescent="0.4">
      <c r="B68" s="493"/>
      <c r="C68" s="154" t="s">
        <v>387</v>
      </c>
      <c r="D68" s="150" t="s">
        <v>229</v>
      </c>
      <c r="E68" s="84">
        <f>COUNTIFS('DP1-17, 20-26 Client Data Entry'!CA:CA,C108,'DP1-17, 20-26 Client Data Entry'!AL:AL,"=Yes")</f>
        <v>0</v>
      </c>
      <c r="F68" s="37">
        <f>COUNTIFS('DP1-17, 20-26 Client Data Entry'!CB:CB,C108,'DP1-17, 20-26 Client Data Entry'!AL:AL,"=Yes")</f>
        <v>0</v>
      </c>
      <c r="H68" s="40"/>
      <c r="I68" s="62" t="s">
        <v>391</v>
      </c>
      <c r="J68" s="277">
        <f>COUNTIFS('DP1-17, 20-26 Client Data Entry'!CN:CN,"&gt;=65",'DP1-17, 20-26 Client Data Entry'!M:M,"=Yes")</f>
        <v>0</v>
      </c>
      <c r="L68" s="39"/>
      <c r="M68" s="61" t="s">
        <v>392</v>
      </c>
      <c r="N68" s="272">
        <f>COUNTIFS('DP1-17, 20-26 Client Data Entry'!CS:CS,M68,'DP1-17, 20-26 Client Data Entry'!M:M,"=Yes")</f>
        <v>0</v>
      </c>
      <c r="Q68" s="61" t="s">
        <v>393</v>
      </c>
      <c r="R68" s="272">
        <f>COUNTIFS('DP1-17, 20-26 Client Data Entry'!CW:CW,Q68,'DP1-17, 20-26 Client Data Entry'!M:M,"=Yes")</f>
        <v>0</v>
      </c>
    </row>
    <row r="69" spans="2:18" ht="15" thickBot="1" x14ac:dyDescent="0.4">
      <c r="B69" s="493"/>
      <c r="C69" s="55" t="s">
        <v>390</v>
      </c>
      <c r="D69" s="92">
        <f>COUNTIFS('DP1-17, 20-26 Client Data Entry'!BP:BP,"=Yes",'DP1-17, 20-26 Client Data Entry'!AL:AL,"=Yes")</f>
        <v>0</v>
      </c>
      <c r="E69" s="84">
        <f>COUNTIFS('DP1-17, 20-26 Client Data Entry'!CA:CA,C109,'DP1-17, 20-26 Client Data Entry'!AL:AL,"=Yes")</f>
        <v>0</v>
      </c>
      <c r="F69" s="37">
        <f>COUNTIFS('DP1-17, 20-26 Client Data Entry'!CB:CB,C109,'DP1-17, 20-26 Client Data Entry'!AL:AL,"=Yes")</f>
        <v>0</v>
      </c>
      <c r="H69" s="40"/>
      <c r="I69" s="116"/>
      <c r="J69" s="117"/>
      <c r="L69" s="39"/>
      <c r="M69" s="61" t="s">
        <v>394</v>
      </c>
      <c r="N69" s="272">
        <f>COUNTIFS('DP1-17, 20-26 Client Data Entry'!CS:CS,M69,'DP1-17, 20-26 Client Data Entry'!M:M,"=Yes")</f>
        <v>0</v>
      </c>
      <c r="Q69" s="61" t="s">
        <v>395</v>
      </c>
      <c r="R69" s="272">
        <f>COUNTIFS('DP1-17, 20-26 Client Data Entry'!CW:CW,Q69,'DP1-17, 20-26 Client Data Entry'!M:M,"=Yes")</f>
        <v>0</v>
      </c>
    </row>
    <row r="70" spans="2:18" x14ac:dyDescent="0.35">
      <c r="B70" s="493"/>
      <c r="C70" s="56" t="s">
        <v>64</v>
      </c>
      <c r="D70" s="89">
        <f>COUNTIFS('DP1-17, 20-26 Client Data Entry'!BQ:BQ,"=Yes",'DP1-17, 20-26 Client Data Entry'!AL:AL,"=Yes")</f>
        <v>0</v>
      </c>
      <c r="E70" s="84">
        <f>COUNTIFS('DP1-17, 20-26 Client Data Entry'!CA:CA,C110,'DP1-17, 20-26 Client Data Entry'!AL:AL,"=Yes")</f>
        <v>0</v>
      </c>
      <c r="F70" s="37">
        <f>COUNTIFS('DP1-17, 20-26 Client Data Entry'!CB:CB,C110,'DP1-17, 20-26 Client Data Entry'!AL:AL,"=Yes")</f>
        <v>0</v>
      </c>
      <c r="I70" s="155" t="s">
        <v>396</v>
      </c>
      <c r="J70" s="150" t="s">
        <v>229</v>
      </c>
      <c r="L70" s="39"/>
      <c r="M70" s="61" t="s">
        <v>397</v>
      </c>
      <c r="N70" s="272">
        <f>COUNTIFS('DP1-17, 20-26 Client Data Entry'!CS:CS,M70,'DP1-17, 20-26 Client Data Entry'!M:M,"=Yes")</f>
        <v>0</v>
      </c>
      <c r="Q70" s="61" t="s">
        <v>398</v>
      </c>
      <c r="R70" s="272">
        <f>COUNTIFS('DP1-17, 20-26 Client Data Entry'!CW:CW,Q70,'DP1-17, 20-26 Client Data Entry'!M:M,"=Yes")</f>
        <v>0</v>
      </c>
    </row>
    <row r="71" spans="2:18" ht="15" thickBot="1" x14ac:dyDescent="0.4">
      <c r="B71" s="493"/>
      <c r="C71" s="56" t="s">
        <v>153</v>
      </c>
      <c r="D71" s="89">
        <f>COUNTIFS('DP1-17, 20-26 Client Data Entry'!BR:BR,"=Yes",'DP1-17, 20-26 Client Data Entry'!AL:AL,"=Yes")</f>
        <v>0</v>
      </c>
      <c r="E71" s="84">
        <f>COUNTIFS('DP1-17, 20-26 Client Data Entry'!CA:CA,C111,'DP1-17, 20-26 Client Data Entry'!AL:AL,"=Yes")</f>
        <v>0</v>
      </c>
      <c r="F71" s="37">
        <f>COUNTIFS('DP1-17, 20-26 Client Data Entry'!CB:CB,C111,'DP1-17, 20-26 Client Data Entry'!AL:AL,"=Yes")</f>
        <v>0</v>
      </c>
      <c r="H71" s="39"/>
      <c r="I71" s="157" t="s">
        <v>399</v>
      </c>
      <c r="J71" s="158"/>
      <c r="L71" s="39"/>
      <c r="M71" s="61" t="s">
        <v>400</v>
      </c>
      <c r="N71" s="272">
        <f>COUNTIFS('DP1-17, 20-26 Client Data Entry'!CS:CS,M71,'DP1-17, 20-26 Client Data Entry'!M:M,"=Yes")</f>
        <v>0</v>
      </c>
      <c r="Q71" s="61" t="s">
        <v>401</v>
      </c>
      <c r="R71" s="272">
        <f>COUNTIFS('DP1-17, 20-26 Client Data Entry'!CW:CW,Q71,'DP1-17, 20-26 Client Data Entry'!M:M,"=Yes")</f>
        <v>0</v>
      </c>
    </row>
    <row r="72" spans="2:18" x14ac:dyDescent="0.35">
      <c r="B72" s="493"/>
      <c r="C72" s="56" t="s">
        <v>66</v>
      </c>
      <c r="D72" s="89">
        <f>COUNTIFS('DP1-17, 20-26 Client Data Entry'!BS:BS,"=Yes",'DP1-17, 20-26 Client Data Entry'!AL:AL,"=Yes")</f>
        <v>0</v>
      </c>
      <c r="E72" s="84">
        <f>COUNTIFS('DP1-17, 20-26 Client Data Entry'!CA:CA,C112,'DP1-17, 20-26 Client Data Entry'!AL:AL,"=Yes")</f>
        <v>0</v>
      </c>
      <c r="F72" s="37">
        <f>COUNTIFS('DP1-17, 20-26 Client Data Entry'!CB:CB,C112,'DP1-17, 20-26 Client Data Entry'!AL:AL,"=Yes")</f>
        <v>0</v>
      </c>
      <c r="H72" s="40"/>
      <c r="I72" s="55" t="s">
        <v>403</v>
      </c>
      <c r="J72" s="92">
        <f>COUNTIFS('DP1-17, 20-26 Client Data Entry'!CO:CO,"&lt;1",'DP1-17, 20-26 Client Data Entry'!CN:CN,"&gt;17",'DP1-17, 20-26 Client Data Entry'!M:M,"=Yes")</f>
        <v>0</v>
      </c>
      <c r="L72" s="492" t="s">
        <v>230</v>
      </c>
      <c r="M72" s="61" t="s">
        <v>404</v>
      </c>
      <c r="N72" s="272">
        <f>COUNTIFS('DP1-17, 20-26 Client Data Entry'!CS:CS,M72,'DP1-17, 20-26 Client Data Entry'!M:M,"=Yes")</f>
        <v>0</v>
      </c>
      <c r="P72" s="492" t="s">
        <v>231</v>
      </c>
      <c r="Q72" s="61" t="s">
        <v>405</v>
      </c>
      <c r="R72" s="272">
        <f>COUNTIFS('DP1-17, 20-26 Client Data Entry'!CW:CW,Q72,'DP1-17, 20-26 Client Data Entry'!M:M,"=Yes")</f>
        <v>0</v>
      </c>
    </row>
    <row r="73" spans="2:18" x14ac:dyDescent="0.35">
      <c r="B73" s="493"/>
      <c r="C73" s="56" t="s">
        <v>402</v>
      </c>
      <c r="D73" s="89">
        <f>SUM(D74:D77)</f>
        <v>0</v>
      </c>
      <c r="E73" s="84">
        <f>COUNTIFS('DP1-17, 20-26 Client Data Entry'!CA:CA,C113,'DP1-17, 20-26 Client Data Entry'!AL:AL,"=Yes")</f>
        <v>0</v>
      </c>
      <c r="F73" s="37">
        <f>COUNTIFS('DP1-17, 20-26 Client Data Entry'!CB:CB,C113,'DP1-17, 20-26 Client Data Entry'!AL:AL,"=Yes")</f>
        <v>0</v>
      </c>
      <c r="H73" s="40"/>
      <c r="I73" s="56" t="s">
        <v>407</v>
      </c>
      <c r="J73" s="89">
        <f>COUNTIFS('DP1-17, 20-26 Client Data Entry'!CO:CO,"&gt;=1",'DP1-17, 20-26 Client Data Entry'!CO:CO,"&lt;5",'DP1-17, 20-26 Client Data Entry'!CN:CN,"&gt;17",'DP1-17, 20-26 Client Data Entry'!M:M,"=Yes")</f>
        <v>0</v>
      </c>
      <c r="L73" s="492"/>
      <c r="M73" s="61" t="s">
        <v>408</v>
      </c>
      <c r="N73" s="272">
        <f>COUNTIFS('DP1-17, 20-26 Client Data Entry'!CS:CS,M73,'DP1-17, 20-26 Client Data Entry'!M:M,"=Yes")</f>
        <v>0</v>
      </c>
      <c r="P73" s="492"/>
      <c r="Q73" s="61" t="s">
        <v>409</v>
      </c>
      <c r="R73" s="272">
        <f>COUNTIFS('DP1-17, 20-26 Client Data Entry'!CW:CW,Q73,'DP1-17, 20-26 Client Data Entry'!M:M,"=Yes")</f>
        <v>0</v>
      </c>
    </row>
    <row r="74" spans="2:18" x14ac:dyDescent="0.35">
      <c r="B74" s="493"/>
      <c r="C74" s="59" t="s">
        <v>716</v>
      </c>
      <c r="D74" s="89">
        <f>COUNTIFS('DP1-17, 20-26 Client Data Entry'!BT:BT,"=Yes",'DP1-17, 20-26 Client Data Entry'!AL:AL,"=Yes")</f>
        <v>0</v>
      </c>
      <c r="E74" s="84">
        <f>COUNTIFS('DP1-17, 20-26 Client Data Entry'!CA:CA,C114,'DP1-17, 20-26 Client Data Entry'!AL:AL,"=Yes")</f>
        <v>0</v>
      </c>
      <c r="F74" s="37">
        <f>COUNTIFS('DP1-17, 20-26 Client Data Entry'!CB:CB,C114,'DP1-17, 20-26 Client Data Entry'!AL:AL,"=Yes")</f>
        <v>0</v>
      </c>
      <c r="H74" s="40"/>
      <c r="I74" s="56" t="s">
        <v>411</v>
      </c>
      <c r="J74" s="89">
        <f>COUNTIFS('DP1-17, 20-26 Client Data Entry'!CO:CO,"&gt;=5",'DP1-17, 20-26 Client Data Entry'!CO:CO,"&lt;9",'DP1-17, 20-26 Client Data Entry'!CN:CN,"&gt;17",'DP1-17, 20-26 Client Data Entry'!M:M,"=Yes")</f>
        <v>0</v>
      </c>
      <c r="L74" s="492"/>
      <c r="M74" s="61" t="s">
        <v>350</v>
      </c>
      <c r="N74" s="272">
        <f>COUNTIFS('DP1-17, 20-26 Client Data Entry'!CS:CS,M74,'DP1-17, 20-26 Client Data Entry'!M:M,"=Yes")</f>
        <v>0</v>
      </c>
      <c r="P74" s="492"/>
      <c r="Q74" s="61" t="s">
        <v>412</v>
      </c>
      <c r="R74" s="272">
        <f>COUNTIFS('DP1-17, 20-26 Client Data Entry'!CW:CW,Q74,'DP1-17, 20-26 Client Data Entry'!M:M,"=Yes")</f>
        <v>0</v>
      </c>
    </row>
    <row r="75" spans="2:18" x14ac:dyDescent="0.35">
      <c r="B75" s="493"/>
      <c r="C75" s="59" t="s">
        <v>410</v>
      </c>
      <c r="D75" s="89">
        <f>COUNTIFS('DP1-17, 20-26 Client Data Entry'!BU:BU,"=Yes",'DP1-17, 20-26 Client Data Entry'!AL:AL,"=Yes")</f>
        <v>0</v>
      </c>
      <c r="E75" s="84">
        <f>COUNTIFS('DP1-17, 20-26 Client Data Entry'!CA:CA,C115,'DP1-17, 20-26 Client Data Entry'!AL:AL,"=Yes")</f>
        <v>0</v>
      </c>
      <c r="F75" s="37">
        <f>COUNTIFS('DP1-17, 20-26 Client Data Entry'!CB:CB,C115,'DP1-17, 20-26 Client Data Entry'!AL:AL,"=Yes")</f>
        <v>0</v>
      </c>
      <c r="H75" s="40"/>
      <c r="I75" s="56" t="s">
        <v>414</v>
      </c>
      <c r="J75" s="89">
        <f>COUNTIFS('DP1-17, 20-26 Client Data Entry'!CO:CO,"&gt;=9",'DP1-17, 20-26 Client Data Entry'!CO:CO,"&lt;13",'DP1-17, 20-26 Client Data Entry'!CN:CN,"&gt;17",'DP1-17, 20-26 Client Data Entry'!M:M,"=Yes")</f>
        <v>0</v>
      </c>
      <c r="L75" s="492"/>
      <c r="M75" s="61" t="s">
        <v>415</v>
      </c>
      <c r="N75" s="272">
        <f>COUNTIFS('DP1-17, 20-26 Client Data Entry'!CS:CS,M75,'DP1-17, 20-26 Client Data Entry'!M:M,"=Yes")</f>
        <v>0</v>
      </c>
      <c r="P75" s="492"/>
      <c r="Q75" s="61" t="s">
        <v>192</v>
      </c>
      <c r="R75" s="272">
        <f>COUNTIFS('DP1-17, 20-26 Client Data Entry'!CW:CW,Q75,'DP1-17, 20-26 Client Data Entry'!M:M,"=Yes")</f>
        <v>0</v>
      </c>
    </row>
    <row r="76" spans="2:18" x14ac:dyDescent="0.35">
      <c r="B76" s="493"/>
      <c r="C76" s="59" t="s">
        <v>413</v>
      </c>
      <c r="D76" s="89">
        <f>COUNTIFS('DP1-17, 20-26 Client Data Entry'!BV:BV,"=Yes",'DP1-17, 20-26 Client Data Entry'!AL:AL,"=Yes")</f>
        <v>0</v>
      </c>
      <c r="E76" s="84">
        <f>COUNTIFS('DP1-17, 20-26 Client Data Entry'!CA:CA,C116,'DP1-17, 20-26 Client Data Entry'!AL:AL,"=Yes")</f>
        <v>0</v>
      </c>
      <c r="F76" s="37">
        <f>COUNTIFS('DP1-17, 20-26 Client Data Entry'!CB:CB,C116,'DP1-17, 20-26 Client Data Entry'!AL:AL,"=Yes")</f>
        <v>0</v>
      </c>
      <c r="H76" s="40"/>
      <c r="I76" s="56" t="s">
        <v>417</v>
      </c>
      <c r="J76" s="89">
        <f>COUNTIFS('DP1-17, 20-26 Client Data Entry'!CO:CO,"&gt;=13",'DP1-17, 20-26 Client Data Entry'!CO:CO,"&lt;=16",'DP1-17, 20-26 Client Data Entry'!CN:CN,"&gt;17",'DP1-17, 20-26 Client Data Entry'!M:M,"=Yes")</f>
        <v>0</v>
      </c>
      <c r="L76" s="492"/>
      <c r="M76" s="61" t="s">
        <v>418</v>
      </c>
      <c r="N76" s="272">
        <f>COUNTIFS('DP1-17, 20-26 Client Data Entry'!CS:CS,M76,'DP1-17, 20-26 Client Data Entry'!M:M,"=Yes")</f>
        <v>0</v>
      </c>
      <c r="P76" s="492"/>
      <c r="Q76" s="61" t="s">
        <v>419</v>
      </c>
      <c r="R76" s="272">
        <f>COUNTIFS('DP1-17, 20-26 Client Data Entry'!CW:CW,Q76,'DP1-17, 20-26 Client Data Entry'!M:M,"=Yes")</f>
        <v>0</v>
      </c>
    </row>
    <row r="77" spans="2:18" ht="15" thickBot="1" x14ac:dyDescent="0.4">
      <c r="B77" s="493"/>
      <c r="C77" s="59" t="s">
        <v>416</v>
      </c>
      <c r="D77" s="89">
        <f>COUNTIFS('DP1-17, 20-26 Client Data Entry'!BW:BW,"=Yes",'DP1-17, 20-26 Client Data Entry'!AL:AL,"=Yes")</f>
        <v>0</v>
      </c>
      <c r="E77" s="84">
        <f>COUNTIFS('DP1-17, 20-26 Client Data Entry'!CA:CA,C117,'DP1-17, 20-26 Client Data Entry'!AL:AL,"=Yes")</f>
        <v>0</v>
      </c>
      <c r="F77" s="37">
        <f>COUNTIFS('DP1-17, 20-26 Client Data Entry'!CB:CB,C117,'DP1-17, 20-26 Client Data Entry'!AL:AL,"=Yes")</f>
        <v>0</v>
      </c>
      <c r="H77" s="40"/>
      <c r="I77" s="57" t="s">
        <v>420</v>
      </c>
      <c r="J77" s="90">
        <f>COUNTIFS('DP1-17, 20-26 Client Data Entry'!CO:CO,"&gt;16",'DP1-17, 20-26 Client Data Entry'!CN:CN,"&gt;17",'DP1-17, 20-26 Client Data Entry'!M:M,"=Yes")</f>
        <v>0</v>
      </c>
      <c r="L77" s="492"/>
      <c r="M77" s="61" t="s">
        <v>421</v>
      </c>
      <c r="N77" s="272">
        <f>COUNTIFS('DP1-17, 20-26 Client Data Entry'!CS:CS,M77,'DP1-17, 20-26 Client Data Entry'!M:M,"=Yes")</f>
        <v>0</v>
      </c>
      <c r="P77" s="492"/>
      <c r="Q77" s="61" t="s">
        <v>422</v>
      </c>
      <c r="R77" s="272">
        <f>COUNTIFS('DP1-17, 20-26 Client Data Entry'!CW:CW,Q77,'DP1-17, 20-26 Client Data Entry'!M:M,"=Yes")</f>
        <v>0</v>
      </c>
    </row>
    <row r="78" spans="2:18" ht="15" thickBot="1" x14ac:dyDescent="0.4">
      <c r="B78" s="493"/>
      <c r="C78" s="56" t="s">
        <v>158</v>
      </c>
      <c r="D78" s="89">
        <f>COUNTIFS('DP1-17, 20-26 Client Data Entry'!BX:BX,"=Yes",'DP1-17, 20-26 Client Data Entry'!AL:AL,"=Yes")</f>
        <v>0</v>
      </c>
      <c r="E78" s="84">
        <f>COUNTIFS('DP1-17, 20-26 Client Data Entry'!CA:CA,C118,'DP1-17, 20-26 Client Data Entry'!AL:AL,"=Yes")</f>
        <v>0</v>
      </c>
      <c r="F78" s="37">
        <f>COUNTIFS('DP1-17, 20-26 Client Data Entry'!CB:CB,C118,'DP1-17, 20-26 Client Data Entry'!AL:AL,"=Yes")</f>
        <v>0</v>
      </c>
      <c r="H78" s="40"/>
      <c r="I78" s="116"/>
      <c r="J78" s="117"/>
      <c r="L78" s="492"/>
      <c r="M78" s="61" t="s">
        <v>423</v>
      </c>
      <c r="N78" s="272">
        <f>COUNTIFS('DP1-17, 20-26 Client Data Entry'!CS:CS,M78,'DP1-17, 20-26 Client Data Entry'!M:M,"=Yes")</f>
        <v>0</v>
      </c>
      <c r="P78" s="492"/>
      <c r="Q78" s="61" t="s">
        <v>424</v>
      </c>
      <c r="R78" s="272">
        <f>COUNTIFS('DP1-17, 20-26 Client Data Entry'!CW:CW,Q78,'DP1-17, 20-26 Client Data Entry'!M:M,"=Yes")</f>
        <v>0</v>
      </c>
    </row>
    <row r="79" spans="2:18" ht="15" thickBot="1" x14ac:dyDescent="0.4">
      <c r="B79" s="493"/>
      <c r="C79" s="57" t="s">
        <v>183</v>
      </c>
      <c r="D79" s="90">
        <f>COUNTIFS('DP1-17, 20-26 Client Data Entry'!BY:BY,"=Yes",'DP1-17, 20-26 Client Data Entry'!AL:AL,"=Yes")</f>
        <v>0</v>
      </c>
      <c r="E79" s="84">
        <f>COUNTIFS('DP1-17, 20-26 Client Data Entry'!CA:CA,C119,'DP1-17, 20-26 Client Data Entry'!AL:AL,"=Yes")</f>
        <v>0</v>
      </c>
      <c r="F79" s="37">
        <f>COUNTIFS('DP1-17, 20-26 Client Data Entry'!CB:CB,C119,'DP1-17, 20-26 Client Data Entry'!AL:AL,"=Yes")</f>
        <v>0</v>
      </c>
      <c r="H79" s="40"/>
      <c r="I79" s="155" t="s">
        <v>425</v>
      </c>
      <c r="J79" s="150" t="s">
        <v>229</v>
      </c>
      <c r="L79" s="492"/>
      <c r="M79" s="61" t="s">
        <v>426</v>
      </c>
      <c r="N79" s="272">
        <f>COUNTIFS('DP1-17, 20-26 Client Data Entry'!CS:CS,M79,'DP1-17, 20-26 Client Data Entry'!M:M,"=Yes")</f>
        <v>0</v>
      </c>
      <c r="P79" s="492"/>
      <c r="Q79" s="61" t="s">
        <v>427</v>
      </c>
      <c r="R79" s="272">
        <f>COUNTIFS('DP1-17, 20-26 Client Data Entry'!CW:CW,Q79,'DP1-17, 20-26 Client Data Entry'!M:M,"=Yes")</f>
        <v>0</v>
      </c>
    </row>
    <row r="80" spans="2:18" ht="15" thickBot="1" x14ac:dyDescent="0.4">
      <c r="B80" s="493"/>
      <c r="E80" s="84">
        <f>COUNTIFS('DP1-17, 20-26 Client Data Entry'!CA:CA,C120,'DP1-17, 20-26 Client Data Entry'!AL:AL,"=Yes")</f>
        <v>0</v>
      </c>
      <c r="F80" s="37">
        <f>COUNTIFS('DP1-17, 20-26 Client Data Entry'!CB:CB,C120,'DP1-17, 20-26 Client Data Entry'!AL:AL,"=Yes")</f>
        <v>0</v>
      </c>
      <c r="H80" s="40"/>
      <c r="I80" s="157" t="s">
        <v>399</v>
      </c>
      <c r="J80" s="159"/>
      <c r="L80" s="492"/>
      <c r="M80" s="61" t="s">
        <v>356</v>
      </c>
      <c r="N80" s="272">
        <f>COUNTIFS('DP1-17, 20-26 Client Data Entry'!CS:CS,M80,'DP1-17, 20-26 Client Data Entry'!M:M,"=Yes")</f>
        <v>0</v>
      </c>
      <c r="P80" s="492"/>
      <c r="Q80" s="61" t="s">
        <v>429</v>
      </c>
      <c r="R80" s="272">
        <f>COUNTIFS('DP1-17, 20-26 Client Data Entry'!CW:CW,Q80,'DP1-17, 20-26 Client Data Entry'!M:M,"=Yes")</f>
        <v>0</v>
      </c>
    </row>
    <row r="81" spans="2:18" ht="29.5" thickBot="1" x14ac:dyDescent="0.4">
      <c r="B81" s="493"/>
      <c r="C81" s="218" t="s">
        <v>726</v>
      </c>
      <c r="D81" s="153" t="s">
        <v>229</v>
      </c>
      <c r="E81" s="84">
        <f>COUNTIFS('DP1-17, 20-26 Client Data Entry'!CA:CA,C121,'DP1-17, 20-26 Client Data Entry'!AL:AL,"=Yes")</f>
        <v>0</v>
      </c>
      <c r="F81" s="37">
        <f>COUNTIFS('DP1-17, 20-26 Client Data Entry'!CB:CB,C121,'DP1-17, 20-26 Client Data Entry'!AL:AL,"=Yes")</f>
        <v>0</v>
      </c>
      <c r="H81" s="493"/>
      <c r="I81" s="60" t="s">
        <v>430</v>
      </c>
      <c r="J81" s="276">
        <f>COUNTIFS('DP1-17, 20-26 Client Data Entry'!CP:CP,I81,'DP1-17, 20-26 Client Data Entry'!CN:CN,"&gt;17",'DP1-17, 20-26 Client Data Entry'!M:M,"=Yes")</f>
        <v>0</v>
      </c>
      <c r="L81" s="492"/>
      <c r="M81" s="61" t="s">
        <v>358</v>
      </c>
      <c r="N81" s="272">
        <f>COUNTIFS('DP1-17, 20-26 Client Data Entry'!CS:CS,M81,'DP1-17, 20-26 Client Data Entry'!M:M,"=Yes")</f>
        <v>0</v>
      </c>
      <c r="P81" s="492"/>
      <c r="Q81" s="61" t="s">
        <v>431</v>
      </c>
      <c r="R81" s="272">
        <f>COUNTIFS('DP1-17, 20-26 Client Data Entry'!CW:CW,Q81,'DP1-17, 20-26 Client Data Entry'!M:M,"=Yes")</f>
        <v>0</v>
      </c>
    </row>
    <row r="82" spans="2:18" x14ac:dyDescent="0.35">
      <c r="B82" s="493"/>
      <c r="C82" s="214" cm="1">
        <f t="array" ref="C82">_xlfn.UNIQUE('DP1-17, 20-26 Client Data Entry'!BZ4:BZ2000)</f>
        <v>0</v>
      </c>
      <c r="D82" s="33"/>
      <c r="E82" s="84">
        <f>COUNTIFS('DP1-17, 20-26 Client Data Entry'!CA:CA,C122,'DP1-17, 20-26 Client Data Entry'!AL:AL,"=Yes")</f>
        <v>0</v>
      </c>
      <c r="F82" s="37">
        <f>COUNTIFS('DP1-17, 20-26 Client Data Entry'!CB:CB,C122,'DP1-17, 20-26 Client Data Entry'!AL:AL,"=Yes")</f>
        <v>0</v>
      </c>
      <c r="H82" s="493"/>
      <c r="I82" s="61" t="s">
        <v>432</v>
      </c>
      <c r="J82" s="89">
        <f>COUNTIFS('DP1-17, 20-26 Client Data Entry'!CP:CP,I82,'DP1-17, 20-26 Client Data Entry'!CN:CN,"&gt;17",'DP1-17, 20-26 Client Data Entry'!M:M,"=Yes")</f>
        <v>0</v>
      </c>
      <c r="L82" s="492"/>
      <c r="M82" s="61" t="s">
        <v>433</v>
      </c>
      <c r="N82" s="272">
        <f>COUNTIFS('DP1-17, 20-26 Client Data Entry'!CS:CS,M82,'DP1-17, 20-26 Client Data Entry'!M:M,"=Yes")</f>
        <v>0</v>
      </c>
      <c r="P82" s="492"/>
      <c r="Q82" s="56" t="s">
        <v>434</v>
      </c>
      <c r="R82" s="84">
        <f>COUNTIFS('DP1-17, 20-26 Client Data Entry'!CW:CW,Q82,'DP1-17, 20-26 Client Data Entry'!M:M,"=Yes")</f>
        <v>0</v>
      </c>
    </row>
    <row r="83" spans="2:18" x14ac:dyDescent="0.35">
      <c r="B83" s="493"/>
      <c r="C83" s="214"/>
      <c r="D83" s="268">
        <f>COUNTIFS('DP1-17, 20-26 Client Data Entry'!BZ:BZ,C83,'DP1-17, 20-26 Client Data Entry'!AL:AL,"=Yes")</f>
        <v>0</v>
      </c>
      <c r="E83" s="84">
        <f>COUNTIFS('DP1-17, 20-26 Client Data Entry'!CA:CA,C123,'DP1-17, 20-26 Client Data Entry'!AL:AL,"=Yes")</f>
        <v>0</v>
      </c>
      <c r="F83" s="37">
        <f>COUNTIFS('DP1-17, 20-26 Client Data Entry'!CB:CB,C123,'DP1-17, 20-26 Client Data Entry'!AL:AL,"=Yes")</f>
        <v>0</v>
      </c>
      <c r="H83" s="493"/>
      <c r="I83" s="61" t="s">
        <v>197</v>
      </c>
      <c r="J83" s="89">
        <f>COUNTIFS('DP1-17, 20-26 Client Data Entry'!CP:CP,I83,'DP1-17, 20-26 Client Data Entry'!CN:CN,"&gt;17",'DP1-17, 20-26 Client Data Entry'!M:M,"=Yes")</f>
        <v>0</v>
      </c>
      <c r="L83" s="39"/>
      <c r="M83" s="61" t="s">
        <v>360</v>
      </c>
      <c r="N83" s="272">
        <f>COUNTIFS('DP1-17, 20-26 Client Data Entry'!CS:CS,M83,'DP1-17, 20-26 Client Data Entry'!M:M,"=Yes")</f>
        <v>0</v>
      </c>
      <c r="P83" s="40"/>
      <c r="Q83" s="56" t="s">
        <v>435</v>
      </c>
      <c r="R83" s="84">
        <f>COUNTIFS('DP1-17, 20-26 Client Data Entry'!CW:CW,Q83,'DP1-17, 20-26 Client Data Entry'!M:M,"=Yes")</f>
        <v>0</v>
      </c>
    </row>
    <row r="84" spans="2:18" ht="15" thickBot="1" x14ac:dyDescent="0.4">
      <c r="B84" s="493"/>
      <c r="C84" s="56"/>
      <c r="D84" s="31">
        <f>COUNTIFS('DP1-17, 20-26 Client Data Entry'!BZ:BZ,C84,'DP1-17, 20-26 Client Data Entry'!AL:AL,"=Yes")</f>
        <v>0</v>
      </c>
      <c r="E84" s="84">
        <f>COUNTIFS('DP1-17, 20-26 Client Data Entry'!CA:CA,C124,'DP1-17, 20-26 Client Data Entry'!AL:AL,"=Yes")</f>
        <v>0</v>
      </c>
      <c r="F84" s="37">
        <f>COUNTIFS('DP1-17, 20-26 Client Data Entry'!CB:CB,C124,'DP1-17, 20-26 Client Data Entry'!AL:AL,"=Yes")</f>
        <v>0</v>
      </c>
      <c r="H84" s="493"/>
      <c r="I84" s="62" t="s">
        <v>436</v>
      </c>
      <c r="J84" s="90">
        <f>COUNTIFS('DP1-17, 20-26 Client Data Entry'!CP:CP,I84,'DP1-17, 20-26 Client Data Entry'!CN:CN,"&gt;17",'DP1-17, 20-26 Client Data Entry'!M:M,"=Yes")</f>
        <v>0</v>
      </c>
      <c r="L84" s="39"/>
      <c r="M84" s="61" t="s">
        <v>437</v>
      </c>
      <c r="N84" s="272">
        <f>COUNTIFS('DP1-17, 20-26 Client Data Entry'!CS:CS,M84,'DP1-17, 20-26 Client Data Entry'!M:M,"=Yes")</f>
        <v>0</v>
      </c>
      <c r="P84" s="40"/>
      <c r="Q84" s="56" t="s">
        <v>438</v>
      </c>
      <c r="R84" s="84">
        <f>COUNTIFS('DP1-17, 20-26 Client Data Entry'!CW:CW,Q84,'DP1-17, 20-26 Client Data Entry'!M:M,"=Yes")</f>
        <v>0</v>
      </c>
    </row>
    <row r="85" spans="2:18" ht="15" thickBot="1" x14ac:dyDescent="0.4">
      <c r="B85" s="40"/>
      <c r="C85" s="56"/>
      <c r="D85" s="31">
        <f>COUNTIFS('DP1-17, 20-26 Client Data Entry'!BZ:BZ,C85,'DP1-17, 20-26 Client Data Entry'!AL:AL,"=Yes")</f>
        <v>0</v>
      </c>
      <c r="E85" s="84">
        <f>COUNTIFS('DP1-17, 20-26 Client Data Entry'!CA:CA,C125,'DP1-17, 20-26 Client Data Entry'!AL:AL,"=Yes")</f>
        <v>0</v>
      </c>
      <c r="F85" s="37">
        <f>COUNTIFS('DP1-17, 20-26 Client Data Entry'!CB:CB,C125,'DP1-17, 20-26 Client Data Entry'!AL:AL,"=Yes")</f>
        <v>0</v>
      </c>
      <c r="H85" s="493"/>
      <c r="I85" s="118"/>
      <c r="J85" s="117"/>
      <c r="L85" s="39"/>
      <c r="M85" s="61" t="s">
        <v>439</v>
      </c>
      <c r="N85" s="272">
        <f>COUNTIFS('DP1-17, 20-26 Client Data Entry'!CS:CS,M85,'DP1-17, 20-26 Client Data Entry'!M:M,"=Yes")</f>
        <v>0</v>
      </c>
      <c r="P85" s="40"/>
      <c r="Q85" s="56" t="s">
        <v>440</v>
      </c>
      <c r="R85" s="84">
        <f>COUNTIFS('DP1-17, 20-26 Client Data Entry'!CW:CW,Q85,'DP1-17, 20-26 Client Data Entry'!M:M,"=Yes")</f>
        <v>0</v>
      </c>
    </row>
    <row r="86" spans="2:18" ht="15" thickBot="1" x14ac:dyDescent="0.4">
      <c r="B86" s="40"/>
      <c r="C86" s="56"/>
      <c r="D86" s="31">
        <f>COUNTIFS('DP1-17, 20-26 Client Data Entry'!BZ:BZ,C86,'DP1-17, 20-26 Client Data Entry'!AL:AL,"=Yes")</f>
        <v>0</v>
      </c>
      <c r="E86" s="84">
        <f>COUNTIFS('DP1-17, 20-26 Client Data Entry'!CA:CA,C126,'DP1-17, 20-26 Client Data Entry'!AL:AL,"=Yes")</f>
        <v>0</v>
      </c>
      <c r="F86" s="37">
        <f>COUNTIFS('DP1-17, 20-26 Client Data Entry'!CB:CB,C126,'DP1-17, 20-26 Client Data Entry'!AL:AL,"=Yes")</f>
        <v>0</v>
      </c>
      <c r="H86" s="493"/>
      <c r="I86" s="160" t="s">
        <v>441</v>
      </c>
      <c r="J86" s="150" t="s">
        <v>229</v>
      </c>
      <c r="L86" s="39"/>
      <c r="M86" s="61" t="s">
        <v>370</v>
      </c>
      <c r="N86" s="272">
        <f>COUNTIFS('DP1-17, 20-26 Client Data Entry'!CS:CS,M86,'DP1-17, 20-26 Client Data Entry'!M:M,"=Yes")</f>
        <v>0</v>
      </c>
      <c r="P86" s="40"/>
      <c r="Q86" s="56" t="s">
        <v>442</v>
      </c>
      <c r="R86" s="84">
        <f>COUNTIFS('DP1-17, 20-26 Client Data Entry'!CW:CW,Q86,'DP1-17, 20-26 Client Data Entry'!M:M,"=Yes")</f>
        <v>0</v>
      </c>
    </row>
    <row r="87" spans="2:18" x14ac:dyDescent="0.35">
      <c r="B87" s="40"/>
      <c r="C87" s="56"/>
      <c r="D87" s="31">
        <f>COUNTIFS('DP1-17, 20-26 Client Data Entry'!BZ:BZ,C87,'DP1-17, 20-26 Client Data Entry'!AL:AL,"=Yes")</f>
        <v>0</v>
      </c>
      <c r="E87" s="84">
        <f>COUNTIFS('DP1-17, 20-26 Client Data Entry'!CA:CA,C127,'DP1-17, 20-26 Client Data Entry'!AL:AL,"=Yes")</f>
        <v>0</v>
      </c>
      <c r="F87" s="37">
        <f>COUNTIFS('DP1-17, 20-26 Client Data Entry'!CB:CB,C127,'DP1-17, 20-26 Client Data Entry'!AL:AL,"=Yes")</f>
        <v>0</v>
      </c>
      <c r="H87" s="493"/>
      <c r="I87" s="55" t="s">
        <v>403</v>
      </c>
      <c r="J87" s="92">
        <f>COUNTIFS('DP1-17, 20-26 Client Data Entry'!CQ:CQ,I87,'DP1-17, 20-26 Client Data Entry'!M:M,"=Yes")</f>
        <v>0</v>
      </c>
      <c r="L87" s="39"/>
      <c r="M87" s="61" t="s">
        <v>372</v>
      </c>
      <c r="N87" s="272">
        <f>COUNTIFS('DP1-17, 20-26 Client Data Entry'!CS:CS,M87,'DP1-17, 20-26 Client Data Entry'!M:M,"=Yes")</f>
        <v>0</v>
      </c>
      <c r="P87" s="40"/>
      <c r="Q87" s="56" t="s">
        <v>443</v>
      </c>
      <c r="R87" s="84">
        <f>COUNTIFS('DP1-17, 20-26 Client Data Entry'!CW:CW,Q87,'DP1-17, 20-26 Client Data Entry'!M:M,"=Yes")</f>
        <v>0</v>
      </c>
    </row>
    <row r="88" spans="2:18" x14ac:dyDescent="0.35">
      <c r="B88" s="40"/>
      <c r="C88" s="56"/>
      <c r="D88" s="31">
        <f>COUNTIFS('DP1-17, 20-26 Client Data Entry'!BZ:BZ,C88,'DP1-17, 20-26 Client Data Entry'!AL:AL,"=Yes")</f>
        <v>0</v>
      </c>
      <c r="E88" s="84">
        <f>COUNTIFS('DP1-17, 20-26 Client Data Entry'!CA:CA,C128,'DP1-17, 20-26 Client Data Entry'!AL:AL,"=Yes")</f>
        <v>0</v>
      </c>
      <c r="F88" s="37">
        <f>COUNTIFS('DP1-17, 20-26 Client Data Entry'!CB:CB,C128,'DP1-17, 20-26 Client Data Entry'!AL:AL,"=Yes")</f>
        <v>0</v>
      </c>
      <c r="H88" s="493"/>
      <c r="I88" s="56" t="s">
        <v>444</v>
      </c>
      <c r="J88" s="89">
        <f>COUNTIFS('DP1-17, 20-26 Client Data Entry'!CQ:CQ,I88,'DP1-17, 20-26 Client Data Entry'!M:M,"=Yes")</f>
        <v>0</v>
      </c>
      <c r="L88" s="39"/>
      <c r="M88" s="61" t="s">
        <v>445</v>
      </c>
      <c r="N88" s="272">
        <f>COUNTIFS('DP1-17, 20-26 Client Data Entry'!CS:CS,M88,'DP1-17, 20-26 Client Data Entry'!M:M,"=Yes")</f>
        <v>0</v>
      </c>
      <c r="P88" s="40"/>
      <c r="Q88" s="56" t="s">
        <v>446</v>
      </c>
      <c r="R88" s="84">
        <f>COUNTIFS('DP1-17, 20-26 Client Data Entry'!CW:CW,Q88,'DP1-17, 20-26 Client Data Entry'!M:M,"=Yes")</f>
        <v>0</v>
      </c>
    </row>
    <row r="89" spans="2:18" x14ac:dyDescent="0.35">
      <c r="B89" s="40"/>
      <c r="C89" s="56"/>
      <c r="D89" s="31">
        <f>COUNTIFS('DP1-17, 20-26 Client Data Entry'!BZ:BZ,C89,'DP1-17, 20-26 Client Data Entry'!AL:AL,"=Yes")</f>
        <v>0</v>
      </c>
      <c r="E89" s="84">
        <f>COUNTIFS('DP1-17, 20-26 Client Data Entry'!CA:CA,C129,'DP1-17, 20-26 Client Data Entry'!AL:AL,"=Yes")</f>
        <v>0</v>
      </c>
      <c r="F89" s="37">
        <f>COUNTIFS('DP1-17, 20-26 Client Data Entry'!CB:CB,C129,'DP1-17, 20-26 Client Data Entry'!AL:AL,"=Yes")</f>
        <v>0</v>
      </c>
      <c r="H89" s="493"/>
      <c r="I89" s="56" t="s">
        <v>198</v>
      </c>
      <c r="J89" s="89">
        <f>COUNTIFS('DP1-17, 20-26 Client Data Entry'!CQ:CQ,I89,'DP1-17, 20-26 Client Data Entry'!M:M,"=Yes")</f>
        <v>0</v>
      </c>
      <c r="L89" s="39"/>
      <c r="M89" s="61" t="s">
        <v>447</v>
      </c>
      <c r="N89" s="272">
        <f>COUNTIFS('DP1-17, 20-26 Client Data Entry'!CS:CS,M89,'DP1-17, 20-26 Client Data Entry'!M:M,"=Yes")</f>
        <v>0</v>
      </c>
      <c r="P89" s="40"/>
      <c r="Q89" s="56" t="s">
        <v>448</v>
      </c>
      <c r="R89" s="84">
        <f>COUNTIFS('DP1-17, 20-26 Client Data Entry'!CW:CW,Q89,'DP1-17, 20-26 Client Data Entry'!M:M,"=Yes")</f>
        <v>0</v>
      </c>
    </row>
    <row r="90" spans="2:18" ht="15" thickBot="1" x14ac:dyDescent="0.4">
      <c r="B90" s="40"/>
      <c r="C90" s="56"/>
      <c r="D90" s="31">
        <f>COUNTIFS('DP1-17, 20-26 Client Data Entry'!BZ:BZ,C90,'DP1-17, 20-26 Client Data Entry'!AL:AL,"=Yes")</f>
        <v>0</v>
      </c>
      <c r="E90" s="84">
        <f>COUNTIFS('DP1-17, 20-26 Client Data Entry'!CA:CA,C130,'DP1-17, 20-26 Client Data Entry'!AL:AL,"=Yes")</f>
        <v>0</v>
      </c>
      <c r="F90" s="37">
        <f>COUNTIFS('DP1-17, 20-26 Client Data Entry'!CB:CB,C130,'DP1-17, 20-26 Client Data Entry'!AL:AL,"=Yes")</f>
        <v>0</v>
      </c>
      <c r="H90" s="493"/>
      <c r="I90" s="57" t="s">
        <v>449</v>
      </c>
      <c r="J90" s="90">
        <f>COUNTIFS('DP1-17, 20-26 Client Data Entry'!CQ:CQ,I90,'DP1-17, 20-26 Client Data Entry'!M:M,"=Yes")</f>
        <v>0</v>
      </c>
      <c r="L90" s="39"/>
      <c r="M90" s="61" t="s">
        <v>450</v>
      </c>
      <c r="N90" s="272">
        <f>COUNTIFS('DP1-17, 20-26 Client Data Entry'!CS:CS,M90,'DP1-17, 20-26 Client Data Entry'!M:M,"=Yes")</f>
        <v>0</v>
      </c>
      <c r="P90" s="40"/>
      <c r="Q90" s="56" t="s">
        <v>451</v>
      </c>
      <c r="R90" s="84">
        <f>COUNTIFS('DP1-17, 20-26 Client Data Entry'!CW:CW,Q90,'DP1-17, 20-26 Client Data Entry'!M:M,"=Yes")</f>
        <v>0</v>
      </c>
    </row>
    <row r="91" spans="2:18" ht="15" thickBot="1" x14ac:dyDescent="0.4">
      <c r="B91" s="40"/>
      <c r="C91" s="56"/>
      <c r="D91" s="31">
        <f>COUNTIFS('DP1-17, 20-26 Client Data Entry'!BZ:BZ,C91,'DP1-17, 20-26 Client Data Entry'!AL:AL,"=Yes")</f>
        <v>0</v>
      </c>
      <c r="E91" s="84">
        <f>COUNTIFS('DP1-17, 20-26 Client Data Entry'!CA:CA,C131,'DP1-17, 20-26 Client Data Entry'!AL:AL,"=Yes")</f>
        <v>0</v>
      </c>
      <c r="F91" s="37">
        <f>COUNTIFS('DP1-17, 20-26 Client Data Entry'!CB:CB,C131,'DP1-17, 20-26 Client Data Entry'!AL:AL,"=Yes")</f>
        <v>0</v>
      </c>
      <c r="H91" s="493"/>
      <c r="L91" s="39"/>
      <c r="M91" s="61" t="s">
        <v>452</v>
      </c>
      <c r="N91" s="272">
        <f>COUNTIFS('DP1-17, 20-26 Client Data Entry'!CS:CS,M91,'DP1-17, 20-26 Client Data Entry'!M:M,"=Yes")</f>
        <v>0</v>
      </c>
      <c r="P91" s="40"/>
      <c r="Q91" s="56" t="s">
        <v>453</v>
      </c>
      <c r="R91" s="84">
        <f>COUNTIFS('DP1-17, 20-26 Client Data Entry'!CW:CW,Q91,'DP1-17, 20-26 Client Data Entry'!M:M,"=Yes")</f>
        <v>0</v>
      </c>
    </row>
    <row r="92" spans="2:18" ht="15" thickBot="1" x14ac:dyDescent="0.4">
      <c r="B92" s="40"/>
      <c r="C92" s="56"/>
      <c r="D92" s="31">
        <f>COUNTIFS('DP1-17, 20-26 Client Data Entry'!BZ:BZ,C92,'DP1-17, 20-26 Client Data Entry'!AL:AL,"=Yes")</f>
        <v>0</v>
      </c>
      <c r="E92" s="84">
        <f>COUNTIFS('DP1-17, 20-26 Client Data Entry'!CA:CA,C132,'DP1-17, 20-26 Client Data Entry'!AL:AL,"=Yes")</f>
        <v>0</v>
      </c>
      <c r="F92" s="37">
        <f>COUNTIFS('DP1-17, 20-26 Client Data Entry'!CB:CB,C132,'DP1-17, 20-26 Client Data Entry'!AL:AL,"=Yes")</f>
        <v>0</v>
      </c>
      <c r="H92" s="40"/>
      <c r="I92" s="151" t="s">
        <v>454</v>
      </c>
      <c r="J92" s="153" t="s">
        <v>229</v>
      </c>
      <c r="L92" s="39"/>
      <c r="M92" s="61" t="s">
        <v>455</v>
      </c>
      <c r="N92" s="272">
        <f>COUNTIFS('DP1-17, 20-26 Client Data Entry'!CS:CS,M92,'DP1-17, 20-26 Client Data Entry'!M:M,"=Yes")</f>
        <v>0</v>
      </c>
      <c r="P92" s="40"/>
      <c r="Q92" s="56" t="s">
        <v>456</v>
      </c>
      <c r="R92" s="84">
        <f>COUNTIFS('DP1-17, 20-26 Client Data Entry'!CW:CW,Q92,'DP1-17, 20-26 Client Data Entry'!M:M,"=Yes")</f>
        <v>0</v>
      </c>
    </row>
    <row r="93" spans="2:18" x14ac:dyDescent="0.35">
      <c r="B93" s="40"/>
      <c r="C93" s="56"/>
      <c r="D93" s="31">
        <f>COUNTIFS('DP1-17, 20-26 Client Data Entry'!BZ:BZ,C93,'DP1-17, 20-26 Client Data Entry'!AL:AL,"=Yes")</f>
        <v>0</v>
      </c>
      <c r="E93" s="84">
        <f>COUNTIFS('DP1-17, 20-26 Client Data Entry'!CA:CA,C133,'DP1-17, 20-26 Client Data Entry'!AL:AL,"=Yes")</f>
        <v>0</v>
      </c>
      <c r="F93" s="37">
        <f>COUNTIFS('DP1-17, 20-26 Client Data Entry'!CB:CB,C133,'DP1-17, 20-26 Client Data Entry'!AL:AL,"=Yes")</f>
        <v>0</v>
      </c>
      <c r="H93" s="40"/>
      <c r="I93" s="56" t="s">
        <v>186</v>
      </c>
      <c r="J93" s="83">
        <f>COUNTIFS('DP1-17, 20-26 Client Data Entry'!CR:CR,I93,'DP1-17, 20-26 Client Data Entry'!M:M,"=Yes")</f>
        <v>0</v>
      </c>
      <c r="L93" s="39"/>
      <c r="M93" s="61" t="s">
        <v>457</v>
      </c>
      <c r="N93" s="272">
        <f>COUNTIFS('DP1-17, 20-26 Client Data Entry'!CS:CS,M93,'DP1-17, 20-26 Client Data Entry'!M:M,"=Yes")</f>
        <v>0</v>
      </c>
      <c r="P93" s="40"/>
      <c r="Q93" s="56" t="s">
        <v>458</v>
      </c>
      <c r="R93" s="84">
        <f>COUNTIFS('DP1-17, 20-26 Client Data Entry'!CW:CW,Q93,'DP1-17, 20-26 Client Data Entry'!M:M,"=Yes")</f>
        <v>0</v>
      </c>
    </row>
    <row r="94" spans="2:18" x14ac:dyDescent="0.35">
      <c r="B94" s="493"/>
      <c r="C94" s="56"/>
      <c r="D94" s="31">
        <f>COUNTIFS('DP1-17, 20-26 Client Data Entry'!BZ:BZ,C94,'DP1-17, 20-26 Client Data Entry'!AL:AL,"=Yes")</f>
        <v>0</v>
      </c>
      <c r="E94" s="84">
        <f>COUNTIFS('DP1-17, 20-26 Client Data Entry'!CA:CA,C134,'DP1-17, 20-26 Client Data Entry'!AL:AL,"=Yes")</f>
        <v>0</v>
      </c>
      <c r="F94" s="37">
        <f>COUNTIFS('DP1-17, 20-26 Client Data Entry'!CB:CB,C134,'DP1-17, 20-26 Client Data Entry'!AL:AL,"=Yes")</f>
        <v>0</v>
      </c>
      <c r="H94" s="40"/>
      <c r="I94" s="56" t="s">
        <v>459</v>
      </c>
      <c r="J94" s="83">
        <f>COUNTIFS('DP1-17, 20-26 Client Data Entry'!CR:CR,I94,'DP1-17, 20-26 Client Data Entry'!M:M,"=Yes")</f>
        <v>0</v>
      </c>
      <c r="L94" s="39"/>
      <c r="M94" s="61" t="s">
        <v>460</v>
      </c>
      <c r="N94" s="272">
        <f>COUNTIFS('DP1-17, 20-26 Client Data Entry'!CS:CS,M94,'DP1-17, 20-26 Client Data Entry'!M:M,"=Yes")</f>
        <v>0</v>
      </c>
      <c r="P94" s="40"/>
      <c r="Q94" s="56" t="s">
        <v>461</v>
      </c>
      <c r="R94" s="84">
        <f>COUNTIFS('DP1-17, 20-26 Client Data Entry'!CW:CW,Q94,'DP1-17, 20-26 Client Data Entry'!M:M,"=Yes")</f>
        <v>0</v>
      </c>
    </row>
    <row r="95" spans="2:18" x14ac:dyDescent="0.35">
      <c r="B95" s="493"/>
      <c r="C95" s="56"/>
      <c r="D95" s="31">
        <f>COUNTIFS('DP1-17, 20-26 Client Data Entry'!BZ:BZ,C95,'DP1-17, 20-26 Client Data Entry'!AL:AL,"=Yes")</f>
        <v>0</v>
      </c>
      <c r="E95" s="84">
        <f>COUNTIFS('DP1-17, 20-26 Client Data Entry'!CA:CA,C135,'DP1-17, 20-26 Client Data Entry'!AL:AL,"=Yes")</f>
        <v>0</v>
      </c>
      <c r="F95" s="37">
        <f>COUNTIFS('DP1-17, 20-26 Client Data Entry'!CB:CB,C135,'DP1-17, 20-26 Client Data Entry'!AL:AL,"=Yes")</f>
        <v>0</v>
      </c>
      <c r="H95" s="40"/>
      <c r="I95" s="56" t="s">
        <v>462</v>
      </c>
      <c r="J95" s="83">
        <f>COUNTIFS('DP1-17, 20-26 Client Data Entry'!CR:CR,I95,'DP1-17, 20-26 Client Data Entry'!M:M,"=Yes")</f>
        <v>0</v>
      </c>
      <c r="L95" s="39"/>
      <c r="M95" s="61" t="s">
        <v>463</v>
      </c>
      <c r="N95" s="272">
        <f>COUNTIFS('DP1-17, 20-26 Client Data Entry'!CS:CS,M95,'DP1-17, 20-26 Client Data Entry'!M:M,"=Yes")</f>
        <v>0</v>
      </c>
      <c r="P95" s="40"/>
      <c r="Q95" s="56" t="s">
        <v>464</v>
      </c>
      <c r="R95" s="84">
        <f>COUNTIFS('DP1-17, 20-26 Client Data Entry'!CW:CW,Q95,'DP1-17, 20-26 Client Data Entry'!M:M,"=Yes")</f>
        <v>0</v>
      </c>
    </row>
    <row r="96" spans="2:18" x14ac:dyDescent="0.35">
      <c r="B96" s="493"/>
      <c r="C96" s="56"/>
      <c r="D96" s="31">
        <f>COUNTIFS('DP1-17, 20-26 Client Data Entry'!BZ:BZ,C96,'DP1-17, 20-26 Client Data Entry'!AL:AL,"=Yes")</f>
        <v>0</v>
      </c>
      <c r="E96" s="84">
        <f>COUNTIFS('DP1-17, 20-26 Client Data Entry'!CA:CA,C136,'DP1-17, 20-26 Client Data Entry'!AL:AL,"=Yes")</f>
        <v>0</v>
      </c>
      <c r="F96" s="37">
        <f>COUNTIFS('DP1-17, 20-26 Client Data Entry'!CB:CB,C136,'DP1-17, 20-26 Client Data Entry'!AL:AL,"=Yes")</f>
        <v>0</v>
      </c>
      <c r="H96" s="40"/>
      <c r="I96" s="56" t="s">
        <v>465</v>
      </c>
      <c r="J96" s="83">
        <f>COUNTIFS('DP1-17, 20-26 Client Data Entry'!CR:CR,I96,'DP1-17, 20-26 Client Data Entry'!M:M,"=Yes")</f>
        <v>0</v>
      </c>
      <c r="L96" s="39"/>
      <c r="M96" s="61" t="s">
        <v>466</v>
      </c>
      <c r="N96" s="272">
        <f>COUNTIFS('DP1-17, 20-26 Client Data Entry'!CS:CS,M96,'DP1-17, 20-26 Client Data Entry'!M:M,"=Yes")</f>
        <v>0</v>
      </c>
      <c r="P96" s="40"/>
      <c r="Q96" s="56" t="s">
        <v>199</v>
      </c>
      <c r="R96" s="84">
        <f>COUNTIFS('DP1-17, 20-26 Client Data Entry'!CW:CW,Q96,'DP1-17, 20-26 Client Data Entry'!M:M,"=Yes")</f>
        <v>0</v>
      </c>
    </row>
    <row r="97" spans="2:18" x14ac:dyDescent="0.35">
      <c r="B97" s="493"/>
      <c r="C97" s="56"/>
      <c r="D97" s="31">
        <f>COUNTIFS('DP1-17, 20-26 Client Data Entry'!BZ:BZ,C97,'DP1-17, 20-26 Client Data Entry'!AL:AL,"=Yes")</f>
        <v>0</v>
      </c>
      <c r="E97" s="84">
        <f>COUNTIFS('DP1-17, 20-26 Client Data Entry'!CA:CA,C137,'DP1-17, 20-26 Client Data Entry'!AL:AL,"=Yes")</f>
        <v>0</v>
      </c>
      <c r="F97" s="37">
        <f>COUNTIFS('DP1-17, 20-26 Client Data Entry'!CB:CB,C137,'DP1-17, 20-26 Client Data Entry'!AL:AL,"=Yes")</f>
        <v>0</v>
      </c>
      <c r="H97" s="40"/>
      <c r="I97" s="56" t="s">
        <v>201</v>
      </c>
      <c r="J97" s="83">
        <f>COUNTIFS('DP1-17, 20-26 Client Data Entry'!CR:CR,I97,'DP1-17, 20-26 Client Data Entry'!M:M,"=Yes")</f>
        <v>0</v>
      </c>
      <c r="L97" s="492" t="s">
        <v>230</v>
      </c>
      <c r="M97" s="61" t="s">
        <v>467</v>
      </c>
      <c r="N97" s="272">
        <f>COUNTIFS('DP1-17, 20-26 Client Data Entry'!CS:CS,M97,'DP1-17, 20-26 Client Data Entry'!M:M,"=Yes")</f>
        <v>0</v>
      </c>
      <c r="P97" s="40"/>
      <c r="Q97" s="56" t="s">
        <v>468</v>
      </c>
      <c r="R97" s="84">
        <f>COUNTIFS('DP1-17, 20-26 Client Data Entry'!CW:CW,Q97,'DP1-17, 20-26 Client Data Entry'!M:M,"=Yes")</f>
        <v>0</v>
      </c>
    </row>
    <row r="98" spans="2:18" x14ac:dyDescent="0.35">
      <c r="B98" s="493"/>
      <c r="C98" s="56"/>
      <c r="D98" s="31">
        <f>COUNTIFS('DP1-17, 20-26 Client Data Entry'!BZ:BZ,C98,'DP1-17, 20-26 Client Data Entry'!AL:AL,"=Yes")</f>
        <v>0</v>
      </c>
      <c r="E98" s="84">
        <f>COUNTIFS('DP1-17, 20-26 Client Data Entry'!CA:CA,C138,'DP1-17, 20-26 Client Data Entry'!AL:AL,"=Yes")</f>
        <v>0</v>
      </c>
      <c r="F98" s="37">
        <f>COUNTIFS('DP1-17, 20-26 Client Data Entry'!CB:CB,C138,'DP1-17, 20-26 Client Data Entry'!AL:AL,"=Yes")</f>
        <v>0</v>
      </c>
      <c r="H98" s="40"/>
      <c r="I98" s="56" t="s">
        <v>469</v>
      </c>
      <c r="J98" s="83">
        <f>COUNTIFS('DP1-17, 20-26 Client Data Entry'!CR:CR,I98,'DP1-17, 20-26 Client Data Entry'!M:M,"=Yes")</f>
        <v>0</v>
      </c>
      <c r="L98" s="492"/>
      <c r="M98" s="61" t="s">
        <v>382</v>
      </c>
      <c r="N98" s="272">
        <f>COUNTIFS('DP1-17, 20-26 Client Data Entry'!CS:CS,M98,'DP1-17, 20-26 Client Data Entry'!M:M,"=Yes")</f>
        <v>0</v>
      </c>
      <c r="P98" s="40"/>
      <c r="Q98" s="56" t="s">
        <v>470</v>
      </c>
      <c r="R98" s="84">
        <f>COUNTIFS('DP1-17, 20-26 Client Data Entry'!CW:CW,Q98,'DP1-17, 20-26 Client Data Entry'!M:M,"=Yes")</f>
        <v>0</v>
      </c>
    </row>
    <row r="99" spans="2:18" ht="15" thickBot="1" x14ac:dyDescent="0.4">
      <c r="B99" s="493"/>
      <c r="C99" s="57"/>
      <c r="D99" s="32">
        <f>COUNTIFS('DP1-17, 20-26 Client Data Entry'!BZ:BZ,C99,'DP1-17, 20-26 Client Data Entry'!AL:AL,"=Yes")</f>
        <v>0</v>
      </c>
      <c r="E99" s="84">
        <f>COUNTIFS('DP1-17, 20-26 Client Data Entry'!CA:CA,C139,'DP1-17, 20-26 Client Data Entry'!AL:AL,"=Yes")</f>
        <v>0</v>
      </c>
      <c r="F99" s="37">
        <f>COUNTIFS('DP1-17, 20-26 Client Data Entry'!CB:CB,C139,'DP1-17, 20-26 Client Data Entry'!AL:AL,"=Yes")</f>
        <v>0</v>
      </c>
      <c r="H99" s="40"/>
      <c r="I99" s="56" t="s">
        <v>471</v>
      </c>
      <c r="J99" s="83">
        <f>COUNTIFS('DP1-17, 20-26 Client Data Entry'!CR:CR,I99,'DP1-17, 20-26 Client Data Entry'!M:M,"=Yes")</f>
        <v>0</v>
      </c>
      <c r="L99" s="492"/>
      <c r="M99" s="61" t="s">
        <v>472</v>
      </c>
      <c r="N99" s="272">
        <f>COUNTIFS('DP1-17, 20-26 Client Data Entry'!CS:CS,M99,'DP1-17, 20-26 Client Data Entry'!M:M,"=Yes")</f>
        <v>0</v>
      </c>
      <c r="P99" s="40"/>
      <c r="Q99" s="63" t="s">
        <v>473</v>
      </c>
      <c r="R99" s="84">
        <f>COUNTIFS('DP1-17, 20-26 Client Data Entry'!CW:CW,Q99,'DP1-17, 20-26 Client Data Entry'!M:M,"=Yes")</f>
        <v>0</v>
      </c>
    </row>
    <row r="100" spans="2:18" ht="15" thickBot="1" x14ac:dyDescent="0.4">
      <c r="B100" s="493"/>
      <c r="E100" s="84">
        <f>COUNTIFS('DP1-17, 20-26 Client Data Entry'!CA:CA,C140,'DP1-17, 20-26 Client Data Entry'!AL:AL,"=Yes")</f>
        <v>0</v>
      </c>
      <c r="F100" s="37">
        <f>COUNTIFS('DP1-17, 20-26 Client Data Entry'!CB:CB,C140,'DP1-17, 20-26 Client Data Entry'!AL:AL,"=Yes")</f>
        <v>0</v>
      </c>
      <c r="H100" s="40"/>
      <c r="I100" s="56" t="s">
        <v>475</v>
      </c>
      <c r="J100" s="83">
        <f>COUNTIFS('DP1-17, 20-26 Client Data Entry'!CR:CR,I100,'DP1-17, 20-26 Client Data Entry'!M:M,"=Yes")</f>
        <v>0</v>
      </c>
      <c r="L100" s="492"/>
      <c r="M100" s="61" t="s">
        <v>476</v>
      </c>
      <c r="N100" s="272">
        <f>COUNTIFS('DP1-17, 20-26 Client Data Entry'!CS:CS,M100,'DP1-17, 20-26 Client Data Entry'!M:M,"=Yes")</f>
        <v>0</v>
      </c>
      <c r="P100" s="40"/>
      <c r="Q100" s="63" t="s">
        <v>477</v>
      </c>
      <c r="R100" s="84">
        <f>COUNTIFS('DP1-17, 20-26 Client Data Entry'!CW:CW,Q100,'DP1-17, 20-26 Client Data Entry'!M:M,"=Yes")</f>
        <v>0</v>
      </c>
    </row>
    <row r="101" spans="2:18" x14ac:dyDescent="0.35">
      <c r="B101" s="493"/>
      <c r="C101" s="155" t="s">
        <v>474</v>
      </c>
      <c r="D101" s="156" t="s">
        <v>229</v>
      </c>
      <c r="E101" s="201">
        <f>COUNTIFS('DP1-17, 20-26 Client Data Entry'!CA:CA,C141,'DP1-17, 20-26 Client Data Entry'!AL:AL,"=Yes")</f>
        <v>0</v>
      </c>
      <c r="F101" s="37">
        <f>COUNTIFS('DP1-17, 20-26 Client Data Entry'!CB:CB,C141,'DP1-17, 20-26 Client Data Entry'!AL:AL,"=Yes")</f>
        <v>0</v>
      </c>
      <c r="H101" s="492" t="s">
        <v>479</v>
      </c>
      <c r="I101" s="56" t="s">
        <v>480</v>
      </c>
      <c r="J101" s="83">
        <f>COUNTIFS('DP1-17, 20-26 Client Data Entry'!CR:CR,I101,'DP1-17, 20-26 Client Data Entry'!M:M,"=Yes")</f>
        <v>0</v>
      </c>
      <c r="L101" s="492"/>
      <c r="M101" s="61" t="s">
        <v>481</v>
      </c>
      <c r="N101" s="272">
        <f>COUNTIFS('DP1-17, 20-26 Client Data Entry'!CS:CS,M101,'DP1-17, 20-26 Client Data Entry'!M:M,"=Yes")</f>
        <v>0</v>
      </c>
      <c r="P101" s="40"/>
      <c r="Q101" s="63" t="s">
        <v>482</v>
      </c>
      <c r="R101" s="84">
        <f>COUNTIFS('DP1-17, 20-26 Client Data Entry'!CW:CW,Q101,'DP1-17, 20-26 Client Data Entry'!M:M,"=Yes")</f>
        <v>0</v>
      </c>
    </row>
    <row r="102" spans="2:18" ht="15" thickBot="1" x14ac:dyDescent="0.4">
      <c r="B102" s="493"/>
      <c r="C102" s="157" t="s">
        <v>478</v>
      </c>
      <c r="D102" s="148"/>
      <c r="E102" s="201">
        <f>COUNTIFS('DP1-17, 20-26 Client Data Entry'!CA:CA,C142,'DP1-17, 20-26 Client Data Entry'!AL:AL,"=Yes")</f>
        <v>0</v>
      </c>
      <c r="F102" s="37">
        <f>COUNTIFS('DP1-17, 20-26 Client Data Entry'!CB:CB,C142,'DP1-17, 20-26 Client Data Entry'!AL:AL,"=Yes")</f>
        <v>0</v>
      </c>
      <c r="H102" s="492"/>
      <c r="I102" s="56" t="s">
        <v>483</v>
      </c>
      <c r="J102" s="83">
        <f>COUNTIFS('DP1-17, 20-26 Client Data Entry'!CR:CR,I102,'DP1-17, 20-26 Client Data Entry'!M:M,"=Yes")</f>
        <v>0</v>
      </c>
      <c r="L102" s="492"/>
      <c r="M102" s="61" t="s">
        <v>484</v>
      </c>
      <c r="N102" s="272">
        <f>COUNTIFS('DP1-17, 20-26 Client Data Entry'!CS:CS,M102,'DP1-17, 20-26 Client Data Entry'!M:M,"=Yes")</f>
        <v>0</v>
      </c>
      <c r="P102" s="40"/>
      <c r="Q102" s="63" t="s">
        <v>183</v>
      </c>
      <c r="R102" s="84">
        <f>COUNTIFS('DP1-17, 20-26 Client Data Entry'!CW:CW,Q102,'DP1-17, 20-26 Client Data Entry'!M:M,"=Yes")</f>
        <v>0</v>
      </c>
    </row>
    <row r="103" spans="2:18" ht="15" thickBot="1" x14ac:dyDescent="0.4">
      <c r="B103" s="493"/>
      <c r="C103" s="56" t="s">
        <v>186</v>
      </c>
      <c r="D103" s="83">
        <f t="shared" ref="D103:D134" si="0">E63+F63</f>
        <v>0</v>
      </c>
      <c r="E103" s="201">
        <f>COUNTIFS('DP1-17, 20-26 Client Data Entry'!CA:CA,C143,'DP1-17, 20-26 Client Data Entry'!AL:AL,"=Yes")</f>
        <v>0</v>
      </c>
      <c r="F103" s="37">
        <f>COUNTIFS('DP1-17, 20-26 Client Data Entry'!CB:CB,C143,'DP1-17, 20-26 Client Data Entry'!AL:AL,"=Yes")</f>
        <v>0</v>
      </c>
      <c r="H103" s="492"/>
      <c r="I103" s="56" t="s">
        <v>485</v>
      </c>
      <c r="J103" s="83">
        <f>COUNTIFS('DP1-17, 20-26 Client Data Entry'!CR:CR,I103,'DP1-17, 20-26 Client Data Entry'!M:M,"=Yes")</f>
        <v>0</v>
      </c>
      <c r="L103" s="492"/>
      <c r="M103" s="61" t="s">
        <v>486</v>
      </c>
      <c r="N103" s="272">
        <f>COUNTIFS('DP1-17, 20-26 Client Data Entry'!CS:CS,M103,'DP1-17, 20-26 Client Data Entry'!M:M,"=Yes")</f>
        <v>0</v>
      </c>
      <c r="P103" s="40"/>
      <c r="Q103" s="57" t="s">
        <v>449</v>
      </c>
      <c r="R103" s="85">
        <f>COUNTIFS('DP1-17, 20-26 Client Data Entry'!CW:CW,Q103,'DP1-17, 20-26 Client Data Entry'!M:M,"=Yes")</f>
        <v>0</v>
      </c>
    </row>
    <row r="104" spans="2:18" ht="15" thickBot="1" x14ac:dyDescent="0.4">
      <c r="B104" s="493"/>
      <c r="C104" s="56" t="s">
        <v>459</v>
      </c>
      <c r="D104" s="84">
        <f t="shared" si="0"/>
        <v>0</v>
      </c>
      <c r="E104" s="201">
        <f>COUNTIFS('DP1-17, 20-26 Client Data Entry'!CA:CA,C144,'DP1-17, 20-26 Client Data Entry'!AL:AL,"=Yes")</f>
        <v>0</v>
      </c>
      <c r="F104" s="37">
        <f>COUNTIFS('DP1-17, 20-26 Client Data Entry'!CB:CB,C144,'DP1-17, 20-26 Client Data Entry'!AL:AL,"=Yes")</f>
        <v>0</v>
      </c>
      <c r="H104" s="492"/>
      <c r="I104" s="56" t="s">
        <v>488</v>
      </c>
      <c r="J104" s="83">
        <f>COUNTIFS('DP1-17, 20-26 Client Data Entry'!CR:CR,I104,'DP1-17, 20-26 Client Data Entry'!M:M,"=Yes")</f>
        <v>0</v>
      </c>
      <c r="L104" s="492"/>
      <c r="M104" s="61" t="s">
        <v>489</v>
      </c>
      <c r="N104" s="272">
        <f>COUNTIFS('DP1-17, 20-26 Client Data Entry'!CS:CS,M104,'DP1-17, 20-26 Client Data Entry'!M:M,"=Yes")</f>
        <v>0</v>
      </c>
    </row>
    <row r="105" spans="2:18" ht="29.5" thickBot="1" x14ac:dyDescent="0.4">
      <c r="B105" s="493"/>
      <c r="C105" s="61" t="s">
        <v>462</v>
      </c>
      <c r="D105" s="272">
        <f t="shared" si="0"/>
        <v>0</v>
      </c>
      <c r="E105" s="201">
        <f>COUNTIFS('DP1-17, 20-26 Client Data Entry'!CA:CA,C145,'DP1-17, 20-26 Client Data Entry'!AL:AL,"=Yes")</f>
        <v>0</v>
      </c>
      <c r="F105" s="37">
        <f>COUNTIFS('DP1-17, 20-26 Client Data Entry'!CB:CB,C145,'DP1-17, 20-26 Client Data Entry'!AL:AL,"=Yes")</f>
        <v>0</v>
      </c>
      <c r="H105" s="492"/>
      <c r="I105" s="61" t="s">
        <v>490</v>
      </c>
      <c r="J105" s="271">
        <f>COUNTIFS('DP1-17, 20-26 Client Data Entry'!CR:CR,I105,'DP1-17, 20-26 Client Data Entry'!M:M,"=Yes")</f>
        <v>0</v>
      </c>
      <c r="L105" s="492"/>
      <c r="M105" s="61" t="s">
        <v>409</v>
      </c>
      <c r="N105" s="272">
        <f>COUNTIFS('DP1-17, 20-26 Client Data Entry'!CS:CS,M105,'DP1-17, 20-26 Client Data Entry'!M:M,"=Yes")</f>
        <v>0</v>
      </c>
      <c r="Q105" s="218" t="s">
        <v>727</v>
      </c>
      <c r="R105" s="153" t="s">
        <v>229</v>
      </c>
    </row>
    <row r="106" spans="2:18" x14ac:dyDescent="0.35">
      <c r="B106" s="493"/>
      <c r="C106" s="56" t="s">
        <v>465</v>
      </c>
      <c r="D106" s="84">
        <f t="shared" si="0"/>
        <v>0</v>
      </c>
      <c r="E106" s="201">
        <f>COUNTIFS('DP1-17, 20-26 Client Data Entry'!CA:CA,C146,'DP1-17, 20-26 Client Data Entry'!AL:AL,"=Yes")</f>
        <v>0</v>
      </c>
      <c r="F106" s="37">
        <f>COUNTIFS('DP1-17, 20-26 Client Data Entry'!CB:CB,C146,'DP1-17, 20-26 Client Data Entry'!AL:AL,"=Yes")</f>
        <v>0</v>
      </c>
      <c r="H106" s="492"/>
      <c r="I106" s="61" t="s">
        <v>492</v>
      </c>
      <c r="J106" s="271">
        <f>COUNTIFS('DP1-17, 20-26 Client Data Entry'!CR:CR,I106,'DP1-17, 20-26 Client Data Entry'!M:M,"=Yes")</f>
        <v>0</v>
      </c>
      <c r="L106" s="492"/>
      <c r="M106" s="61" t="s">
        <v>493</v>
      </c>
      <c r="N106" s="272">
        <f>COUNTIFS('DP1-17, 20-26 Client Data Entry'!CS:CS,M106,'DP1-17, 20-26 Client Data Entry'!M:M,"=Yes")</f>
        <v>0</v>
      </c>
      <c r="Q106" s="214" cm="1">
        <f t="array" ref="Q106">_xlfn.UNIQUE('DP1-17, 20-26 Client Data Entry'!CX4:CX2000)</f>
        <v>0</v>
      </c>
      <c r="R106" s="33"/>
    </row>
    <row r="107" spans="2:18" x14ac:dyDescent="0.35">
      <c r="B107" s="493"/>
      <c r="C107" s="56" t="s">
        <v>201</v>
      </c>
      <c r="D107" s="84">
        <f t="shared" si="0"/>
        <v>0</v>
      </c>
      <c r="E107" s="201">
        <f>COUNTIFS('DP1-17, 20-26 Client Data Entry'!CA:CA,C147,'DP1-17, 20-26 Client Data Entry'!AL:AL,"=Yes")</f>
        <v>0</v>
      </c>
      <c r="F107" s="37">
        <f>COUNTIFS('DP1-17, 20-26 Client Data Entry'!CB:CB,C147,'DP1-17, 20-26 Client Data Entry'!AL:AL,"=Yes")</f>
        <v>0</v>
      </c>
      <c r="H107" s="492"/>
      <c r="I107" s="61" t="s">
        <v>494</v>
      </c>
      <c r="J107" s="271">
        <f>COUNTIFS('DP1-17, 20-26 Client Data Entry'!CR:CR,I107,'DP1-17, 20-26 Client Data Entry'!M:M,"=Yes")</f>
        <v>0</v>
      </c>
      <c r="L107" s="492"/>
      <c r="M107" s="61" t="s">
        <v>495</v>
      </c>
      <c r="N107" s="272">
        <f>COUNTIFS('DP1-17, 20-26 Client Data Entry'!CS:CS,M107,'DP1-17, 20-26 Client Data Entry'!M:M,"=Yes")</f>
        <v>0</v>
      </c>
      <c r="Q107" s="56"/>
      <c r="R107" s="31">
        <f>COUNTIFS('DP1-17, 20-26 Client Data Entry'!CX:CX,Q107,'DP1-17, 20-26 Client Data Entry'!M:M,"=Yes")</f>
        <v>0</v>
      </c>
    </row>
    <row r="108" spans="2:18" x14ac:dyDescent="0.35">
      <c r="B108" s="493"/>
      <c r="C108" s="56" t="s">
        <v>469</v>
      </c>
      <c r="D108" s="84">
        <f t="shared" si="0"/>
        <v>0</v>
      </c>
      <c r="E108" s="201">
        <f>COUNTIFS('DP1-17, 20-26 Client Data Entry'!CA:CA,C148,'DP1-17, 20-26 Client Data Entry'!AL:AL,"=Yes")</f>
        <v>0</v>
      </c>
      <c r="F108" s="37">
        <f>COUNTIFS('DP1-17, 20-26 Client Data Entry'!CB:CB,C148,'DP1-17, 20-26 Client Data Entry'!AL:AL,"=Yes")</f>
        <v>0</v>
      </c>
      <c r="H108" s="492"/>
      <c r="I108" s="61" t="s">
        <v>496</v>
      </c>
      <c r="J108" s="271">
        <f>COUNTIFS('DP1-17, 20-26 Client Data Entry'!CR:CR,I108,'DP1-17, 20-26 Client Data Entry'!M:M,"=Yes")</f>
        <v>0</v>
      </c>
      <c r="L108" s="39"/>
      <c r="M108" s="61" t="s">
        <v>412</v>
      </c>
      <c r="N108" s="272">
        <f>COUNTIFS('DP1-17, 20-26 Client Data Entry'!CS:CS,M108,'DP1-17, 20-26 Client Data Entry'!M:M,"=Yes")</f>
        <v>0</v>
      </c>
      <c r="Q108" s="56"/>
      <c r="R108" s="31">
        <f>COUNTIFS('DP1-17, 20-26 Client Data Entry'!CX:CX,Q108,'DP1-17, 20-26 Client Data Entry'!M:M,"=Yes")</f>
        <v>0</v>
      </c>
    </row>
    <row r="109" spans="2:18" x14ac:dyDescent="0.35">
      <c r="B109" s="493"/>
      <c r="C109" s="56" t="s">
        <v>471</v>
      </c>
      <c r="D109" s="84">
        <f t="shared" si="0"/>
        <v>0</v>
      </c>
      <c r="E109" s="201">
        <f>COUNTIFS('DP1-17, 20-26 Client Data Entry'!CA:CA,C149,'DP1-17, 20-26 Client Data Entry'!AL:AL,"=Yes")</f>
        <v>0</v>
      </c>
      <c r="F109" s="37">
        <f>COUNTIFS('DP1-17, 20-26 Client Data Entry'!CB:CB,C149,'DP1-17, 20-26 Client Data Entry'!AL:AL,"=Yes")</f>
        <v>0</v>
      </c>
      <c r="H109" s="492"/>
      <c r="I109" s="61" t="s">
        <v>497</v>
      </c>
      <c r="J109" s="271">
        <f>COUNTIFS('DP1-17, 20-26 Client Data Entry'!CR:CR,I109,'DP1-17, 20-26 Client Data Entry'!M:M,"=Yes")</f>
        <v>0</v>
      </c>
      <c r="L109" s="39"/>
      <c r="M109" s="61" t="s">
        <v>498</v>
      </c>
      <c r="N109" s="272">
        <f>COUNTIFS('DP1-17, 20-26 Client Data Entry'!CS:CS,M109,'DP1-17, 20-26 Client Data Entry'!M:M,"=Yes")</f>
        <v>0</v>
      </c>
      <c r="Q109" s="56"/>
      <c r="R109" s="31">
        <f>COUNTIFS('DP1-17, 20-26 Client Data Entry'!CX:CX,Q109,'DP1-17, 20-26 Client Data Entry'!M:M,"=Yes")</f>
        <v>0</v>
      </c>
    </row>
    <row r="110" spans="2:18" x14ac:dyDescent="0.35">
      <c r="B110" s="493"/>
      <c r="C110" s="56" t="s">
        <v>475</v>
      </c>
      <c r="D110" s="84">
        <f t="shared" si="0"/>
        <v>0</v>
      </c>
      <c r="E110" s="201">
        <f>COUNTIFS('DP1-17, 20-26 Client Data Entry'!CA:CA,C150,'DP1-17, 20-26 Client Data Entry'!AL:AL,"=Yes")</f>
        <v>0</v>
      </c>
      <c r="F110" s="37">
        <f>COUNTIFS('DP1-17, 20-26 Client Data Entry'!CB:CB,C150,'DP1-17, 20-26 Client Data Entry'!AL:AL,"=Yes")</f>
        <v>0</v>
      </c>
      <c r="H110" s="492"/>
      <c r="I110" s="61" t="s">
        <v>499</v>
      </c>
      <c r="J110" s="271">
        <f>COUNTIFS('DP1-17, 20-26 Client Data Entry'!CR:CR,I110,'DP1-17, 20-26 Client Data Entry'!M:M,"=Yes")</f>
        <v>0</v>
      </c>
      <c r="L110" s="39"/>
      <c r="M110" s="61" t="s">
        <v>500</v>
      </c>
      <c r="N110" s="272">
        <f>COUNTIFS('DP1-17, 20-26 Client Data Entry'!CS:CS,M110,'DP1-17, 20-26 Client Data Entry'!M:M,"=Yes")</f>
        <v>0</v>
      </c>
      <c r="Q110" s="56"/>
      <c r="R110" s="31">
        <f>COUNTIFS('DP1-17, 20-26 Client Data Entry'!CX:CX,Q110,'DP1-17, 20-26 Client Data Entry'!M:M,"=Yes")</f>
        <v>0</v>
      </c>
    </row>
    <row r="111" spans="2:18" x14ac:dyDescent="0.35">
      <c r="B111" s="493"/>
      <c r="C111" s="56" t="s">
        <v>480</v>
      </c>
      <c r="D111" s="84">
        <f t="shared" si="0"/>
        <v>0</v>
      </c>
      <c r="E111" s="201">
        <f>COUNTIFS('DP1-17, 20-26 Client Data Entry'!CA:CA,#REF!,'DP1-17, 20-26 Client Data Entry'!AL:AL,"=Yes")</f>
        <v>0</v>
      </c>
      <c r="F111" s="37">
        <f>COUNTIFS('DP1-17, 20-26 Client Data Entry'!CB:CB,#REF!,'DP1-17, 20-26 Client Data Entry'!AL:AL,"=Yes")</f>
        <v>0</v>
      </c>
      <c r="H111" s="492"/>
      <c r="I111" s="61" t="s">
        <v>501</v>
      </c>
      <c r="J111" s="271">
        <f>COUNTIFS('DP1-17, 20-26 Client Data Entry'!CR:CR,I111,'DP1-17, 20-26 Client Data Entry'!M:M,"=Yes")</f>
        <v>0</v>
      </c>
      <c r="L111" s="39"/>
      <c r="M111" s="61" t="s">
        <v>502</v>
      </c>
      <c r="N111" s="272">
        <f>COUNTIFS('DP1-17, 20-26 Client Data Entry'!CS:CS,M111,'DP1-17, 20-26 Client Data Entry'!M:M,"=Yes")</f>
        <v>0</v>
      </c>
      <c r="Q111" s="56"/>
      <c r="R111" s="31">
        <f>COUNTIFS('DP1-17, 20-26 Client Data Entry'!CX:CX,Q111,'DP1-17, 20-26 Client Data Entry'!M:M,"=Yes")</f>
        <v>0</v>
      </c>
    </row>
    <row r="112" spans="2:18" x14ac:dyDescent="0.35">
      <c r="B112" s="493"/>
      <c r="C112" s="56" t="s">
        <v>483</v>
      </c>
      <c r="D112" s="84">
        <f t="shared" si="0"/>
        <v>0</v>
      </c>
      <c r="E112" s="201">
        <f>COUNTIFS('DP1-17, 20-26 Client Data Entry'!CA:CA,C151,'DP1-17, 20-26 Client Data Entry'!AL:AL,"=Yes")</f>
        <v>0</v>
      </c>
      <c r="F112" s="37">
        <f>COUNTIFS('DP1-17, 20-26 Client Data Entry'!CB:CB,C151,'DP1-17, 20-26 Client Data Entry'!AL:AL,"=Yes")</f>
        <v>0</v>
      </c>
      <c r="H112" s="40"/>
      <c r="I112" s="61" t="s">
        <v>503</v>
      </c>
      <c r="J112" s="271">
        <f>COUNTIFS('DP1-17, 20-26 Client Data Entry'!CR:CR,I112,'DP1-17, 20-26 Client Data Entry'!M:M,"=Yes")</f>
        <v>0</v>
      </c>
      <c r="L112" s="39"/>
      <c r="M112" s="61" t="s">
        <v>427</v>
      </c>
      <c r="N112" s="272">
        <f>COUNTIFS('DP1-17, 20-26 Client Data Entry'!CS:CS,M112,'DP1-17, 20-26 Client Data Entry'!M:M,"=Yes")</f>
        <v>0</v>
      </c>
      <c r="Q112" s="56"/>
      <c r="R112" s="31">
        <f>COUNTIFS('DP1-17, 20-26 Client Data Entry'!CX:CX,Q112,'DP1-17, 20-26 Client Data Entry'!M:M,"=Yes")</f>
        <v>0</v>
      </c>
    </row>
    <row r="113" spans="2:18" x14ac:dyDescent="0.35">
      <c r="B113" s="493"/>
      <c r="C113" s="56" t="s">
        <v>485</v>
      </c>
      <c r="D113" s="84">
        <f t="shared" si="0"/>
        <v>0</v>
      </c>
      <c r="E113" s="201">
        <f>COUNTIFS('DP1-17, 20-26 Client Data Entry'!CA:CA,C152,'DP1-17, 20-26 Client Data Entry'!AL:AL,"=Yes")</f>
        <v>0</v>
      </c>
      <c r="F113" s="37">
        <f>COUNTIFS('DP1-17, 20-26 Client Data Entry'!CB:CB,C152,'DP1-17, 20-26 Client Data Entry'!AL:AL,"=Yes")</f>
        <v>0</v>
      </c>
      <c r="H113" s="40"/>
      <c r="I113" s="61" t="s">
        <v>504</v>
      </c>
      <c r="J113" s="271">
        <f>COUNTIFS('DP1-17, 20-26 Client Data Entry'!CR:CR,I113,'DP1-17, 20-26 Client Data Entry'!M:M,"=Yes")</f>
        <v>0</v>
      </c>
      <c r="L113" s="39"/>
      <c r="M113" s="61" t="s">
        <v>429</v>
      </c>
      <c r="N113" s="272">
        <f>COUNTIFS('DP1-17, 20-26 Client Data Entry'!CS:CS,M113,'DP1-17, 20-26 Client Data Entry'!M:M,"=Yes")</f>
        <v>0</v>
      </c>
      <c r="Q113" s="56"/>
      <c r="R113" s="31">
        <f>COUNTIFS('DP1-17, 20-26 Client Data Entry'!CX:CX,Q113,'DP1-17, 20-26 Client Data Entry'!M:M,"=Yes")</f>
        <v>0</v>
      </c>
    </row>
    <row r="114" spans="2:18" x14ac:dyDescent="0.35">
      <c r="B114" s="493"/>
      <c r="C114" s="56" t="s">
        <v>488</v>
      </c>
      <c r="D114" s="84">
        <f t="shared" si="0"/>
        <v>0</v>
      </c>
      <c r="E114" s="201">
        <f>COUNTIFS('DP1-17, 20-26 Client Data Entry'!CA:CA,C153,'DP1-17, 20-26 Client Data Entry'!AL:AL,"=Yes")</f>
        <v>0</v>
      </c>
      <c r="F114" s="37">
        <f>COUNTIFS('DP1-17, 20-26 Client Data Entry'!CB:CB,C153,'DP1-17, 20-26 Client Data Entry'!AL:AL,"=Yes")</f>
        <v>0</v>
      </c>
      <c r="H114" s="40"/>
      <c r="I114" s="61" t="s">
        <v>505</v>
      </c>
      <c r="J114" s="271">
        <f>COUNTIFS('DP1-17, 20-26 Client Data Entry'!CR:CR,I114,'DP1-17, 20-26 Client Data Entry'!M:M,"=Yes")</f>
        <v>0</v>
      </c>
      <c r="L114" s="39"/>
      <c r="M114" s="61" t="s">
        <v>506</v>
      </c>
      <c r="N114" s="272">
        <f>COUNTIFS('DP1-17, 20-26 Client Data Entry'!CS:CS,M114,'DP1-17, 20-26 Client Data Entry'!M:M,"=Yes")</f>
        <v>0</v>
      </c>
      <c r="Q114" s="56"/>
      <c r="R114" s="31">
        <f>COUNTIFS('DP1-17, 20-26 Client Data Entry'!CX:CX,Q114,'DP1-17, 20-26 Client Data Entry'!M:M,"=Yes")</f>
        <v>0</v>
      </c>
    </row>
    <row r="115" spans="2:18" x14ac:dyDescent="0.35">
      <c r="B115" s="493"/>
      <c r="C115" s="56" t="s">
        <v>490</v>
      </c>
      <c r="D115" s="84">
        <f t="shared" si="0"/>
        <v>0</v>
      </c>
      <c r="E115" s="201">
        <f>COUNTIFS('DP1-17, 20-26 Client Data Entry'!CA:CA,C154,'DP1-17, 20-26 Client Data Entry'!AL:AL,"=Yes")</f>
        <v>0</v>
      </c>
      <c r="F115" s="37">
        <f>COUNTIFS('DP1-17, 20-26 Client Data Entry'!CB:CB,C154,'DP1-17, 20-26 Client Data Entry'!AL:AL,"=Yes")</f>
        <v>0</v>
      </c>
      <c r="H115" s="40"/>
      <c r="I115" s="61" t="s">
        <v>507</v>
      </c>
      <c r="J115" s="271">
        <f>COUNTIFS('DP1-17, 20-26 Client Data Entry'!CR:CR,I115,'DP1-17, 20-26 Client Data Entry'!M:M,"=Yes")</f>
        <v>0</v>
      </c>
      <c r="L115" s="39"/>
      <c r="M115" s="61" t="s">
        <v>434</v>
      </c>
      <c r="N115" s="272">
        <f>COUNTIFS('DP1-17, 20-26 Client Data Entry'!CS:CS,M115,'DP1-17, 20-26 Client Data Entry'!M:M,"=Yes")</f>
        <v>0</v>
      </c>
      <c r="Q115" s="56"/>
      <c r="R115" s="31">
        <f>COUNTIFS('DP1-17, 20-26 Client Data Entry'!CX:CX,Q115,'DP1-17, 20-26 Client Data Entry'!M:M,"=Yes")</f>
        <v>0</v>
      </c>
    </row>
    <row r="116" spans="2:18" x14ac:dyDescent="0.35">
      <c r="B116" s="493"/>
      <c r="C116" s="56" t="s">
        <v>492</v>
      </c>
      <c r="D116" s="84">
        <f t="shared" si="0"/>
        <v>0</v>
      </c>
      <c r="E116" s="201">
        <f>COUNTIFS('DP1-17, 20-26 Client Data Entry'!CA:CA,C155,'DP1-17, 20-26 Client Data Entry'!AL:AL,"=Yes")</f>
        <v>0</v>
      </c>
      <c r="F116" s="37">
        <f>COUNTIFS('DP1-17, 20-26 Client Data Entry'!CB:CB,C155,'DP1-17, 20-26 Client Data Entry'!AL:AL,"=Yes")</f>
        <v>0</v>
      </c>
      <c r="H116" s="40"/>
      <c r="I116" s="61" t="s">
        <v>508</v>
      </c>
      <c r="J116" s="271">
        <f>COUNTIFS('DP1-17, 20-26 Client Data Entry'!CR:CR,I116,'DP1-17, 20-26 Client Data Entry'!M:M,"=Yes")</f>
        <v>0</v>
      </c>
      <c r="L116" s="39"/>
      <c r="M116" s="61" t="s">
        <v>509</v>
      </c>
      <c r="N116" s="272">
        <f>COUNTIFS('DP1-17, 20-26 Client Data Entry'!CS:CS,M116,'DP1-17, 20-26 Client Data Entry'!M:M,"=Yes")</f>
        <v>0</v>
      </c>
      <c r="Q116" s="56"/>
      <c r="R116" s="31">
        <f>COUNTIFS('DP1-17, 20-26 Client Data Entry'!CX:CX,Q116,'DP1-17, 20-26 Client Data Entry'!M:M,"=Yes")</f>
        <v>0</v>
      </c>
    </row>
    <row r="117" spans="2:18" x14ac:dyDescent="0.35">
      <c r="B117" s="40"/>
      <c r="C117" s="56" t="s">
        <v>494</v>
      </c>
      <c r="D117" s="84">
        <f t="shared" si="0"/>
        <v>0</v>
      </c>
      <c r="E117" s="201">
        <f>COUNTIFS('DP1-17, 20-26 Client Data Entry'!CA:CA,C156,'DP1-17, 20-26 Client Data Entry'!AL:AL,"=Yes")</f>
        <v>0</v>
      </c>
      <c r="F117" s="37">
        <f>COUNTIFS('DP1-17, 20-26 Client Data Entry'!CB:CB,C156,'DP1-17, 20-26 Client Data Entry'!AL:AL,"=Yes")</f>
        <v>0</v>
      </c>
      <c r="H117" s="40"/>
      <c r="I117" s="61" t="s">
        <v>510</v>
      </c>
      <c r="J117" s="271">
        <f>COUNTIFS('DP1-17, 20-26 Client Data Entry'!CR:CR,I117,'DP1-17, 20-26 Client Data Entry'!M:M,"=Yes")</f>
        <v>0</v>
      </c>
      <c r="L117" s="39"/>
      <c r="M117" s="61" t="s">
        <v>438</v>
      </c>
      <c r="N117" s="272">
        <f>COUNTIFS('DP1-17, 20-26 Client Data Entry'!CS:CS,M117,'DP1-17, 20-26 Client Data Entry'!M:M,"=Yes")</f>
        <v>0</v>
      </c>
      <c r="Q117" s="56"/>
      <c r="R117" s="31">
        <f>COUNTIFS('DP1-17, 20-26 Client Data Entry'!CX:CX,Q117,'DP1-17, 20-26 Client Data Entry'!M:M,"=Yes")</f>
        <v>0</v>
      </c>
    </row>
    <row r="118" spans="2:18" x14ac:dyDescent="0.35">
      <c r="B118" s="40"/>
      <c r="C118" s="56" t="s">
        <v>496</v>
      </c>
      <c r="D118" s="84">
        <f t="shared" si="0"/>
        <v>0</v>
      </c>
      <c r="E118" s="201">
        <f>COUNTIFS('DP1-17, 20-26 Client Data Entry'!CA:CA,C157,'DP1-17, 20-26 Client Data Entry'!AL:AL,"=Yes")</f>
        <v>0</v>
      </c>
      <c r="F118" s="37">
        <f>COUNTIFS('DP1-17, 20-26 Client Data Entry'!CB:CB,C157,'DP1-17, 20-26 Client Data Entry'!AL:AL,"=Yes")</f>
        <v>0</v>
      </c>
      <c r="H118" s="40"/>
      <c r="I118" s="61" t="s">
        <v>511</v>
      </c>
      <c r="J118" s="271">
        <f>COUNTIFS('DP1-17, 20-26 Client Data Entry'!CR:CR,I118,'DP1-17, 20-26 Client Data Entry'!M:M,"=Yes")</f>
        <v>0</v>
      </c>
      <c r="L118" s="39"/>
      <c r="M118" s="61" t="s">
        <v>440</v>
      </c>
      <c r="N118" s="272">
        <f>COUNTIFS('DP1-17, 20-26 Client Data Entry'!CS:CS,M118,'DP1-17, 20-26 Client Data Entry'!M:M,"=Yes")</f>
        <v>0</v>
      </c>
      <c r="Q118" s="56"/>
      <c r="R118" s="31">
        <f>COUNTIFS('DP1-17, 20-26 Client Data Entry'!CX:CX,Q118,'DP1-17, 20-26 Client Data Entry'!M:M,"=Yes")</f>
        <v>0</v>
      </c>
    </row>
    <row r="119" spans="2:18" x14ac:dyDescent="0.35">
      <c r="B119" s="40"/>
      <c r="C119" s="56" t="s">
        <v>497</v>
      </c>
      <c r="D119" s="84">
        <f t="shared" si="0"/>
        <v>0</v>
      </c>
      <c r="E119" s="201">
        <f>COUNTIFS('DP1-17, 20-26 Client Data Entry'!CA:CA,C158,'DP1-17, 20-26 Client Data Entry'!AL:AL,"=Yes")</f>
        <v>0</v>
      </c>
      <c r="F119" s="37">
        <f>COUNTIFS('DP1-17, 20-26 Client Data Entry'!CB:CB,C158,'DP1-17, 20-26 Client Data Entry'!AL:AL,"=Yes")</f>
        <v>0</v>
      </c>
      <c r="H119" s="40"/>
      <c r="I119" s="61" t="s">
        <v>512</v>
      </c>
      <c r="J119" s="271">
        <f>COUNTIFS('DP1-17, 20-26 Client Data Entry'!CR:CR,I119,'DP1-17, 20-26 Client Data Entry'!M:M,"=Yes")</f>
        <v>0</v>
      </c>
      <c r="L119" s="39"/>
      <c r="M119" s="61" t="s">
        <v>442</v>
      </c>
      <c r="N119" s="272">
        <f>COUNTIFS('DP1-17, 20-26 Client Data Entry'!CS:CS,M119,'DP1-17, 20-26 Client Data Entry'!M:M,"=Yes")</f>
        <v>0</v>
      </c>
      <c r="Q119" s="56"/>
      <c r="R119" s="31">
        <f>COUNTIFS('DP1-17, 20-26 Client Data Entry'!CX:CX,Q119,'DP1-17, 20-26 Client Data Entry'!M:M,"=Yes")</f>
        <v>0</v>
      </c>
    </row>
    <row r="120" spans="2:18" x14ac:dyDescent="0.35">
      <c r="B120" s="40"/>
      <c r="C120" s="56" t="s">
        <v>499</v>
      </c>
      <c r="D120" s="84">
        <f t="shared" si="0"/>
        <v>0</v>
      </c>
      <c r="E120" s="201">
        <f>COUNTIFS('DP1-17, 20-26 Client Data Entry'!CA:CA,C159,'DP1-17, 20-26 Client Data Entry'!AL:AL,"=Yes")</f>
        <v>0</v>
      </c>
      <c r="F120" s="37">
        <f>COUNTIFS('DP1-17, 20-26 Client Data Entry'!CB:CB,C159,'DP1-17, 20-26 Client Data Entry'!AL:AL,"=Yes")</f>
        <v>0</v>
      </c>
      <c r="H120" s="40"/>
      <c r="I120" s="61" t="s">
        <v>513</v>
      </c>
      <c r="J120" s="271">
        <f>COUNTIFS('DP1-17, 20-26 Client Data Entry'!CR:CR,I120,'DP1-17, 20-26 Client Data Entry'!M:M,"=Yes")</f>
        <v>0</v>
      </c>
      <c r="L120" s="39"/>
      <c r="M120" s="61" t="s">
        <v>514</v>
      </c>
      <c r="N120" s="272">
        <f>COUNTIFS('DP1-17, 20-26 Client Data Entry'!CS:CS,M120,'DP1-17, 20-26 Client Data Entry'!M:M,"=Yes")</f>
        <v>0</v>
      </c>
      <c r="Q120" s="56"/>
      <c r="R120" s="31">
        <f>COUNTIFS('DP1-17, 20-26 Client Data Entry'!CX:CX,Q120,'DP1-17, 20-26 Client Data Entry'!M:M,"=Yes")</f>
        <v>0</v>
      </c>
    </row>
    <row r="121" spans="2:18" x14ac:dyDescent="0.35">
      <c r="B121" s="40"/>
      <c r="C121" s="56" t="s">
        <v>501</v>
      </c>
      <c r="D121" s="84">
        <f t="shared" si="0"/>
        <v>0</v>
      </c>
      <c r="E121" s="201">
        <f>COUNTIFS('DP1-17, 20-26 Client Data Entry'!CA:CA,C160,'DP1-17, 20-26 Client Data Entry'!AL:AL,"=Yes")</f>
        <v>0</v>
      </c>
      <c r="F121" s="37">
        <f>COUNTIFS('DP1-17, 20-26 Client Data Entry'!CB:CB,C160,'DP1-17, 20-26 Client Data Entry'!AL:AL,"=Yes")</f>
        <v>0</v>
      </c>
      <c r="H121" s="492" t="s">
        <v>479</v>
      </c>
      <c r="I121" s="61" t="s">
        <v>515</v>
      </c>
      <c r="J121" s="271">
        <f>COUNTIFS('DP1-17, 20-26 Client Data Entry'!CR:CR,I121,'DP1-17, 20-26 Client Data Entry'!M:M,"=Yes")</f>
        <v>0</v>
      </c>
      <c r="L121" s="39"/>
      <c r="M121" s="61" t="s">
        <v>516</v>
      </c>
      <c r="N121" s="272">
        <f>COUNTIFS('DP1-17, 20-26 Client Data Entry'!CS:CS,M121,'DP1-17, 20-26 Client Data Entry'!M:M,"=Yes")</f>
        <v>0</v>
      </c>
      <c r="Q121" s="56"/>
      <c r="R121" s="31">
        <f>COUNTIFS('DP1-17, 20-26 Client Data Entry'!CX:CX,Q121,'DP1-17, 20-26 Client Data Entry'!M:M,"=Yes")</f>
        <v>0</v>
      </c>
    </row>
    <row r="122" spans="2:18" x14ac:dyDescent="0.35">
      <c r="B122" s="40"/>
      <c r="C122" s="56" t="s">
        <v>503</v>
      </c>
      <c r="D122" s="84">
        <f t="shared" si="0"/>
        <v>0</v>
      </c>
      <c r="E122" s="201">
        <f>COUNTIFS('DP1-17, 20-26 Client Data Entry'!CA:CA,C161,'DP1-17, 20-26 Client Data Entry'!AL:AL,"=Yes")</f>
        <v>0</v>
      </c>
      <c r="F122" s="37">
        <f>COUNTIFS('DP1-17, 20-26 Client Data Entry'!CB:CB,C161,'DP1-17, 20-26 Client Data Entry'!AL:AL,"=Yes")</f>
        <v>0</v>
      </c>
      <c r="H122" s="492"/>
      <c r="I122" s="61" t="s">
        <v>517</v>
      </c>
      <c r="J122" s="271">
        <f>COUNTIFS('DP1-17, 20-26 Client Data Entry'!CR:CR,I122,'DP1-17, 20-26 Client Data Entry'!M:M,"=Yes")</f>
        <v>0</v>
      </c>
      <c r="L122" s="492" t="s">
        <v>230</v>
      </c>
      <c r="M122" s="61" t="s">
        <v>446</v>
      </c>
      <c r="N122" s="272">
        <f>COUNTIFS('DP1-17, 20-26 Client Data Entry'!CS:CS,M122,'DP1-17, 20-26 Client Data Entry'!M:M,"=Yes")</f>
        <v>0</v>
      </c>
      <c r="Q122" s="56"/>
      <c r="R122" s="31">
        <f>COUNTIFS('DP1-17, 20-26 Client Data Entry'!CX:CX,Q122,'DP1-17, 20-26 Client Data Entry'!M:M,"=Yes")</f>
        <v>0</v>
      </c>
    </row>
    <row r="123" spans="2:18" ht="15" thickBot="1" x14ac:dyDescent="0.4">
      <c r="B123" s="40"/>
      <c r="C123" s="56" t="s">
        <v>504</v>
      </c>
      <c r="D123" s="84">
        <f t="shared" si="0"/>
        <v>0</v>
      </c>
      <c r="E123" s="201">
        <f>COUNTIFS('DP1-17, 20-26 Client Data Entry'!CA:CA,C162,'DP1-17, 20-26 Client Data Entry'!AL:AL,"=Yes")</f>
        <v>0</v>
      </c>
      <c r="F123" s="37">
        <f>COUNTIFS('DP1-17, 20-26 Client Data Entry'!CB:CB,C162,'DP1-17, 20-26 Client Data Entry'!AL:AL,"=Yes")</f>
        <v>0</v>
      </c>
      <c r="H123" s="492"/>
      <c r="I123" s="61" t="s">
        <v>518</v>
      </c>
      <c r="J123" s="271">
        <f>COUNTIFS('DP1-17, 20-26 Client Data Entry'!CR:CR,I123,'DP1-17, 20-26 Client Data Entry'!M:M,"=Yes")</f>
        <v>0</v>
      </c>
      <c r="L123" s="492"/>
      <c r="M123" s="61" t="s">
        <v>519</v>
      </c>
      <c r="N123" s="272">
        <f>COUNTIFS('DP1-17, 20-26 Client Data Entry'!CS:CS,M123,'DP1-17, 20-26 Client Data Entry'!M:M,"=Yes")</f>
        <v>0</v>
      </c>
      <c r="Q123" s="57"/>
      <c r="R123" s="32">
        <f>COUNTIFS('DP1-17, 20-26 Client Data Entry'!CX:CX,Q123,'DP1-17, 20-26 Client Data Entry'!M:M,"=Yes")</f>
        <v>0</v>
      </c>
    </row>
    <row r="124" spans="2:18" ht="15" thickBot="1" x14ac:dyDescent="0.4">
      <c r="B124" s="40"/>
      <c r="C124" s="56" t="s">
        <v>505</v>
      </c>
      <c r="D124" s="84">
        <f t="shared" si="0"/>
        <v>0</v>
      </c>
      <c r="E124" s="201">
        <f>COUNTIFS('DP1-17, 20-26 Client Data Entry'!CA:CA,C163,'DP1-17, 20-26 Client Data Entry'!AL:AL,"=Yes")</f>
        <v>0</v>
      </c>
      <c r="F124" s="37">
        <f>COUNTIFS('DP1-17, 20-26 Client Data Entry'!CB:CB,C163,'DP1-17, 20-26 Client Data Entry'!AL:AL,"=Yes")</f>
        <v>0</v>
      </c>
      <c r="H124" s="492"/>
      <c r="I124" s="61" t="s">
        <v>520</v>
      </c>
      <c r="J124" s="271">
        <f>COUNTIFS('DP1-17, 20-26 Client Data Entry'!CR:CR,I124,'DP1-17, 20-26 Client Data Entry'!M:M,"=Yes")</f>
        <v>0</v>
      </c>
      <c r="L124" s="492"/>
      <c r="M124" s="61" t="s">
        <v>521</v>
      </c>
      <c r="N124" s="272">
        <f>COUNTIFS('DP1-17, 20-26 Client Data Entry'!CS:CS,M124,'DP1-17, 20-26 Client Data Entry'!M:M,"=Yes")</f>
        <v>0</v>
      </c>
    </row>
    <row r="125" spans="2:18" ht="15" thickBot="1" x14ac:dyDescent="0.4">
      <c r="B125" s="40"/>
      <c r="C125" s="56" t="s">
        <v>507</v>
      </c>
      <c r="D125" s="84">
        <f t="shared" si="0"/>
        <v>0</v>
      </c>
      <c r="E125" s="201">
        <f>COUNTIFS('DP1-17, 20-26 Client Data Entry'!CA:CA,C164,'DP1-17, 20-26 Client Data Entry'!AL:AL,"=Yes")</f>
        <v>0</v>
      </c>
      <c r="F125" s="37">
        <f>COUNTIFS('DP1-17, 20-26 Client Data Entry'!CB:CB,C164,'DP1-17, 20-26 Client Data Entry'!AL:AL,"=Yes")</f>
        <v>0</v>
      </c>
      <c r="H125" s="492"/>
      <c r="I125" s="61" t="s">
        <v>522</v>
      </c>
      <c r="J125" s="271">
        <f>COUNTIFS('DP1-17, 20-26 Client Data Entry'!CR:CR,I125,'DP1-17, 20-26 Client Data Entry'!M:M,"=Yes")</f>
        <v>0</v>
      </c>
      <c r="L125" s="492"/>
      <c r="M125" s="61" t="s">
        <v>453</v>
      </c>
      <c r="N125" s="272">
        <f>COUNTIFS('DP1-17, 20-26 Client Data Entry'!CS:CS,M125,'DP1-17, 20-26 Client Data Entry'!M:M,"=Yes")</f>
        <v>0</v>
      </c>
      <c r="Q125" s="155" t="s">
        <v>523</v>
      </c>
      <c r="R125" s="150" t="s">
        <v>229</v>
      </c>
    </row>
    <row r="126" spans="2:18" x14ac:dyDescent="0.35">
      <c r="B126" s="493" t="s">
        <v>487</v>
      </c>
      <c r="C126" s="56" t="s">
        <v>508</v>
      </c>
      <c r="D126" s="84">
        <f t="shared" si="0"/>
        <v>0</v>
      </c>
      <c r="E126" s="201">
        <f>COUNTIFS('DP1-17, 20-26 Client Data Entry'!CA:CA,C165,'DP1-17, 20-26 Client Data Entry'!AL:AL,"=Yes")</f>
        <v>0</v>
      </c>
      <c r="F126" s="37">
        <f>COUNTIFS('DP1-17, 20-26 Client Data Entry'!CB:CB,C165,'DP1-17, 20-26 Client Data Entry'!AL:AL,"=Yes")</f>
        <v>0</v>
      </c>
      <c r="H126" s="492"/>
      <c r="I126" s="61" t="s">
        <v>524</v>
      </c>
      <c r="J126" s="271">
        <f>COUNTIFS('DP1-17, 20-26 Client Data Entry'!CR:CR,I126,'DP1-17, 20-26 Client Data Entry'!M:M,"=Yes")</f>
        <v>0</v>
      </c>
      <c r="L126" s="492"/>
      <c r="M126" s="61" t="s">
        <v>458</v>
      </c>
      <c r="N126" s="272">
        <f>COUNTIFS('DP1-17, 20-26 Client Data Entry'!CS:CS,M126,'DP1-17, 20-26 Client Data Entry'!M:M,"=Yes")</f>
        <v>0</v>
      </c>
      <c r="Q126" s="55" t="s">
        <v>162</v>
      </c>
      <c r="R126" s="92">
        <f>COUNTIFS('DP1-17, 20-26 Client Data Entry'!DW:DW,"Yes",'DP1-17, 20-26 Client Data Entry'!M:M,"=Yes")</f>
        <v>0</v>
      </c>
    </row>
    <row r="127" spans="2:18" x14ac:dyDescent="0.35">
      <c r="B127" s="493"/>
      <c r="C127" s="56" t="s">
        <v>510</v>
      </c>
      <c r="D127" s="84">
        <f t="shared" si="0"/>
        <v>0</v>
      </c>
      <c r="E127" s="201">
        <f>COUNTIFS('DP1-17, 20-26 Client Data Entry'!CA:CA,C166,'DP1-17, 20-26 Client Data Entry'!AL:AL,"=Yes")</f>
        <v>0</v>
      </c>
      <c r="F127" s="37">
        <f>COUNTIFS('DP1-17, 20-26 Client Data Entry'!CB:CB,C166,'DP1-17, 20-26 Client Data Entry'!AL:AL,"=Yes")</f>
        <v>0</v>
      </c>
      <c r="H127" s="492"/>
      <c r="I127" s="61" t="s">
        <v>525</v>
      </c>
      <c r="J127" s="271">
        <f>COUNTIFS('DP1-17, 20-26 Client Data Entry'!CR:CR,I127,'DP1-17, 20-26 Client Data Entry'!M:M,"=Yes")</f>
        <v>0</v>
      </c>
      <c r="L127" s="492"/>
      <c r="M127" s="56" t="s">
        <v>526</v>
      </c>
      <c r="N127" s="84">
        <f>COUNTIFS('DP1-17, 20-26 Client Data Entry'!CS:CS,M127,'DP1-17, 20-26 Client Data Entry'!M:M,"=Yes")</f>
        <v>0</v>
      </c>
      <c r="Q127" s="56" t="s">
        <v>163</v>
      </c>
      <c r="R127" s="89">
        <f>COUNTIFS('DP1-17, 20-26 Client Data Entry'!DX:DX,"Yes",'DP1-17, 20-26 Client Data Entry'!M:M,"=Yes")</f>
        <v>0</v>
      </c>
    </row>
    <row r="128" spans="2:18" x14ac:dyDescent="0.35">
      <c r="B128" s="493"/>
      <c r="C128" s="56" t="s">
        <v>511</v>
      </c>
      <c r="D128" s="84">
        <f t="shared" si="0"/>
        <v>0</v>
      </c>
      <c r="E128" s="201">
        <f>COUNTIFS('DP1-17, 20-26 Client Data Entry'!CA:CA,C167,'DP1-17, 20-26 Client Data Entry'!AL:AL,"=Yes")</f>
        <v>0</v>
      </c>
      <c r="F128" s="37">
        <f>COUNTIFS('DP1-17, 20-26 Client Data Entry'!CB:CB,C167,'DP1-17, 20-26 Client Data Entry'!AL:AL,"=Yes")</f>
        <v>0</v>
      </c>
      <c r="H128" s="492"/>
      <c r="I128" s="61" t="s">
        <v>527</v>
      </c>
      <c r="J128" s="271">
        <f>COUNTIFS('DP1-17, 20-26 Client Data Entry'!CR:CR,I128,'DP1-17, 20-26 Client Data Entry'!M:M,"=Yes")</f>
        <v>0</v>
      </c>
      <c r="L128" s="492"/>
      <c r="M128" s="56" t="s">
        <v>464</v>
      </c>
      <c r="N128" s="84">
        <f>COUNTIFS('DP1-17, 20-26 Client Data Entry'!CS:CS,M128,'DP1-17, 20-26 Client Data Entry'!M:M,"=Yes")</f>
        <v>0</v>
      </c>
      <c r="Q128" s="56" t="s">
        <v>237</v>
      </c>
      <c r="R128" s="89">
        <f>COUNTIFS('DP1-17, 20-26 Client Data Entry'!DY:DY,"Yes",'DP1-17, 20-26 Client Data Entry'!M:M,"=Yes")</f>
        <v>0</v>
      </c>
    </row>
    <row r="129" spans="2:18" x14ac:dyDescent="0.35">
      <c r="B129" s="493"/>
      <c r="C129" s="56" t="s">
        <v>512</v>
      </c>
      <c r="D129" s="84">
        <f t="shared" si="0"/>
        <v>0</v>
      </c>
      <c r="E129" s="201">
        <f>COUNTIFS('DP1-17, 20-26 Client Data Entry'!CA:CA,C168,'DP1-17, 20-26 Client Data Entry'!AL:AL,"=Yes")</f>
        <v>0</v>
      </c>
      <c r="F129" s="37">
        <f>COUNTIFS('DP1-17, 20-26 Client Data Entry'!CB:CB,C168,'DP1-17, 20-26 Client Data Entry'!AL:AL,"=Yes")</f>
        <v>0</v>
      </c>
      <c r="H129" s="492"/>
      <c r="I129" s="61" t="s">
        <v>528</v>
      </c>
      <c r="J129" s="271">
        <f>COUNTIFS('DP1-17, 20-26 Client Data Entry'!CR:CR,I129,'DP1-17, 20-26 Client Data Entry'!M:M,"=Yes")</f>
        <v>0</v>
      </c>
      <c r="L129" s="492"/>
      <c r="M129" s="56" t="s">
        <v>529</v>
      </c>
      <c r="N129" s="84">
        <f>COUNTIFS('DP1-17, 20-26 Client Data Entry'!CS:CS,M129,'DP1-17, 20-26 Client Data Entry'!M:M,"=Yes")</f>
        <v>0</v>
      </c>
      <c r="Q129" s="56" t="s">
        <v>165</v>
      </c>
      <c r="R129" s="89">
        <f>COUNTIFS('DP1-17, 20-26 Client Data Entry'!DZ:DZ,"Yes",'DP1-17, 20-26 Client Data Entry'!M:M,"=Yes")</f>
        <v>0</v>
      </c>
    </row>
    <row r="130" spans="2:18" x14ac:dyDescent="0.35">
      <c r="B130" s="493"/>
      <c r="C130" s="56" t="s">
        <v>513</v>
      </c>
      <c r="D130" s="84">
        <f t="shared" si="0"/>
        <v>0</v>
      </c>
      <c r="E130" s="201">
        <f>COUNTIFS('DP1-17, 20-26 Client Data Entry'!CA:CA,C169,'DP1-17, 20-26 Client Data Entry'!AL:AL,"=Yes")</f>
        <v>0</v>
      </c>
      <c r="F130" s="37">
        <f>COUNTIFS('DP1-17, 20-26 Client Data Entry'!CB:CB,C169,'DP1-17, 20-26 Client Data Entry'!AL:AL,"=Yes")</f>
        <v>0</v>
      </c>
      <c r="H130" s="492"/>
      <c r="I130" s="61" t="s">
        <v>530</v>
      </c>
      <c r="J130" s="271">
        <f>COUNTIFS('DP1-17, 20-26 Client Data Entry'!CR:CR,I130,'DP1-17, 20-26 Client Data Entry'!M:M,"=Yes")</f>
        <v>0</v>
      </c>
      <c r="L130" s="492"/>
      <c r="M130" s="56" t="s">
        <v>473</v>
      </c>
      <c r="N130" s="84">
        <f>COUNTIFS('DP1-17, 20-26 Client Data Entry'!CS:CS,M130,'DP1-17, 20-26 Client Data Entry'!M:M,"=Yes")</f>
        <v>0</v>
      </c>
      <c r="Q130" s="56" t="s">
        <v>531</v>
      </c>
      <c r="R130" s="89">
        <f>COUNTIFS('DP1-17, 20-26 Client Data Entry'!EA:EA,"Yes",'DP1-17, 20-26 Client Data Entry'!M:M,"=Yes")</f>
        <v>0</v>
      </c>
    </row>
    <row r="131" spans="2:18" ht="15" thickBot="1" x14ac:dyDescent="0.4">
      <c r="B131" s="493"/>
      <c r="C131" s="56" t="s">
        <v>515</v>
      </c>
      <c r="D131" s="84">
        <f t="shared" si="0"/>
        <v>0</v>
      </c>
      <c r="E131" s="201">
        <f>COUNTIFS('DP1-17, 20-26 Client Data Entry'!CA:CA,C170,'DP1-17, 20-26 Client Data Entry'!AL:AL,"=Yes")</f>
        <v>0</v>
      </c>
      <c r="F131" s="37">
        <f>COUNTIFS('DP1-17, 20-26 Client Data Entry'!CB:CB,C170,'DP1-17, 20-26 Client Data Entry'!AL:AL,"=Yes")</f>
        <v>0</v>
      </c>
      <c r="H131" s="492"/>
      <c r="I131" s="61" t="s">
        <v>532</v>
      </c>
      <c r="J131" s="271">
        <f>COUNTIFS('DP1-17, 20-26 Client Data Entry'!CR:CR,I131,'DP1-17, 20-26 Client Data Entry'!M:M,"=Yes")</f>
        <v>0</v>
      </c>
      <c r="L131" s="492"/>
      <c r="M131" s="56" t="s">
        <v>477</v>
      </c>
      <c r="N131" s="84">
        <f>COUNTIFS('DP1-17, 20-26 Client Data Entry'!CS:CS,M131,'DP1-17, 20-26 Client Data Entry'!M:M,"=Yes")</f>
        <v>0</v>
      </c>
      <c r="Q131" s="57" t="s">
        <v>246</v>
      </c>
      <c r="R131" s="90">
        <f>COUNTIFS('DP1-17, 20-26 Client Data Entry'!EB:EB,"Yes",'DP1-17, 20-26 Client Data Entry'!M:M,"=Yes")</f>
        <v>0</v>
      </c>
    </row>
    <row r="132" spans="2:18" ht="15" thickBot="1" x14ac:dyDescent="0.4">
      <c r="B132" s="493"/>
      <c r="C132" s="56" t="s">
        <v>517</v>
      </c>
      <c r="D132" s="84">
        <f t="shared" si="0"/>
        <v>0</v>
      </c>
      <c r="E132" s="201">
        <f>COUNTIFS('DP1-17, 20-26 Client Data Entry'!CA:CA,C171,'DP1-17, 20-26 Client Data Entry'!AL:AL,"=Yes")</f>
        <v>0</v>
      </c>
      <c r="F132" s="37">
        <f>COUNTIFS('DP1-17, 20-26 Client Data Entry'!CB:CB,C171,'DP1-17, 20-26 Client Data Entry'!AL:AL,"=Yes")</f>
        <v>0</v>
      </c>
      <c r="H132" s="40"/>
      <c r="I132" s="61" t="s">
        <v>533</v>
      </c>
      <c r="J132" s="271">
        <f>COUNTIFS('DP1-17, 20-26 Client Data Entry'!CR:CR,I132,'DP1-17, 20-26 Client Data Entry'!M:M,"=Yes")</f>
        <v>0</v>
      </c>
      <c r="L132" s="492"/>
      <c r="M132" s="63" t="s">
        <v>534</v>
      </c>
      <c r="N132" s="84">
        <f>COUNTIFS('DP1-17, 20-26 Client Data Entry'!CS:CS,M132,'DP1-17, 20-26 Client Data Entry'!M:M,"=Yes")</f>
        <v>0</v>
      </c>
      <c r="R132" s="48"/>
    </row>
    <row r="133" spans="2:18" ht="15" thickBot="1" x14ac:dyDescent="0.4">
      <c r="B133" s="493"/>
      <c r="C133" s="56" t="s">
        <v>518</v>
      </c>
      <c r="D133" s="84">
        <f t="shared" si="0"/>
        <v>0</v>
      </c>
      <c r="E133" s="201">
        <f>COUNTIFS('DP1-17, 20-26 Client Data Entry'!CA:CA,C172,'DP1-17, 20-26 Client Data Entry'!AL:AL,"=Yes")</f>
        <v>0</v>
      </c>
      <c r="F133" s="37">
        <f>COUNTIFS('DP1-17, 20-26 Client Data Entry'!CB:CB,C172,'DP1-17, 20-26 Client Data Entry'!AL:AL,"=Yes")</f>
        <v>0</v>
      </c>
      <c r="H133" s="40"/>
      <c r="I133" s="61" t="s">
        <v>535</v>
      </c>
      <c r="J133" s="271">
        <f>COUNTIFS('DP1-17, 20-26 Client Data Entry'!CR:CR,I133,'DP1-17, 20-26 Client Data Entry'!M:M,"=Yes")</f>
        <v>0</v>
      </c>
      <c r="L133" s="39"/>
      <c r="M133" s="63" t="s">
        <v>183</v>
      </c>
      <c r="N133" s="84">
        <f>COUNTIFS('DP1-17, 20-26 Client Data Entry'!CS:CS,M133,'DP1-17, 20-26 Client Data Entry'!M:M,"=Yes")</f>
        <v>0</v>
      </c>
      <c r="Q133" s="155" t="s">
        <v>536</v>
      </c>
      <c r="R133" s="150" t="s">
        <v>229</v>
      </c>
    </row>
    <row r="134" spans="2:18" ht="15" thickBot="1" x14ac:dyDescent="0.4">
      <c r="B134" s="493"/>
      <c r="C134" s="56" t="s">
        <v>520</v>
      </c>
      <c r="D134" s="84">
        <f t="shared" si="0"/>
        <v>0</v>
      </c>
      <c r="E134" s="201">
        <f>COUNTIFS('DP1-17, 20-26 Client Data Entry'!CA:CA,C173,'DP1-17, 20-26 Client Data Entry'!AL:AL,"=Yes")</f>
        <v>0</v>
      </c>
      <c r="F134" s="37">
        <f>COUNTIFS('DP1-17, 20-26 Client Data Entry'!CB:CB,C173,'DP1-17, 20-26 Client Data Entry'!AL:AL,"=Yes")</f>
        <v>0</v>
      </c>
      <c r="H134" s="40"/>
      <c r="I134" s="61" t="s">
        <v>537</v>
      </c>
      <c r="J134" s="271">
        <f>COUNTIFS('DP1-17, 20-26 Client Data Entry'!CR:CR,I134,'DP1-17, 20-26 Client Data Entry'!M:M,"=Yes")</f>
        <v>0</v>
      </c>
      <c r="L134" s="39"/>
      <c r="M134" s="57" t="s">
        <v>449</v>
      </c>
      <c r="N134" s="85">
        <f>COUNTIFS('DP1-17, 20-26 Client Data Entry'!CS:CS,M134,'DP1-17, 20-26 Client Data Entry'!M:M,"=Yes")</f>
        <v>0</v>
      </c>
      <c r="P134" s="40"/>
      <c r="Q134" s="55" t="s">
        <v>207</v>
      </c>
      <c r="R134" s="92">
        <f>SUMIF('DP 18 Training Data Entry'!S:S,"Yes",'DP 18 Training Data Entry'!E:E)</f>
        <v>0</v>
      </c>
    </row>
    <row r="135" spans="2:18" ht="15" thickBot="1" x14ac:dyDescent="0.4">
      <c r="B135" s="493"/>
      <c r="C135" s="56" t="s">
        <v>522</v>
      </c>
      <c r="D135" s="84">
        <f t="shared" ref="D135:D150" si="1">E95+F95</f>
        <v>0</v>
      </c>
      <c r="E135" s="201">
        <f>COUNTIFS('DP1-17, 20-26 Client Data Entry'!CA:CA,C174,'DP1-17, 20-26 Client Data Entry'!AL:AL,"=Yes")</f>
        <v>0</v>
      </c>
      <c r="F135" s="37">
        <f>COUNTIFS('DP1-17, 20-26 Client Data Entry'!CB:CB,C174,'DP1-17, 20-26 Client Data Entry'!AL:AL,"=Yes")</f>
        <v>0</v>
      </c>
      <c r="H135" s="40"/>
      <c r="I135" s="61" t="s">
        <v>538</v>
      </c>
      <c r="J135" s="271">
        <f>COUNTIFS('DP1-17, 20-26 Client Data Entry'!CR:CR,I135,'DP1-17, 20-26 Client Data Entry'!M:M,"=Yes")</f>
        <v>0</v>
      </c>
      <c r="P135" s="40"/>
      <c r="Q135" s="56" t="s">
        <v>208</v>
      </c>
      <c r="R135" s="89">
        <f>SUMIF('DP 18 Training Data Entry'!S:S,"Yes",'DP 18 Training Data Entry'!F:F)</f>
        <v>0</v>
      </c>
    </row>
    <row r="136" spans="2:18" ht="29.5" thickBot="1" x14ac:dyDescent="0.4">
      <c r="B136" s="493"/>
      <c r="C136" s="61" t="s">
        <v>524</v>
      </c>
      <c r="D136" s="272">
        <f t="shared" si="1"/>
        <v>0</v>
      </c>
      <c r="E136" s="201">
        <f>COUNTIFS('DP1-17, 20-26 Client Data Entry'!CA:CA,C175,'DP1-17, 20-26 Client Data Entry'!AL:AL,"=Yes")</f>
        <v>0</v>
      </c>
      <c r="F136" s="37">
        <f>COUNTIFS('DP1-17, 20-26 Client Data Entry'!CB:CB,C175,'DP1-17, 20-26 Client Data Entry'!AL:AL,"=Yes")</f>
        <v>0</v>
      </c>
      <c r="H136" s="40"/>
      <c r="I136" s="61" t="s">
        <v>539</v>
      </c>
      <c r="J136" s="271">
        <f>COUNTIFS('DP1-17, 20-26 Client Data Entry'!CR:CR,I136,'DP1-17, 20-26 Client Data Entry'!M:M,"=Yes")</f>
        <v>0</v>
      </c>
      <c r="M136" s="218" t="s">
        <v>728</v>
      </c>
      <c r="N136" s="153" t="s">
        <v>229</v>
      </c>
      <c r="P136" s="40"/>
      <c r="Q136" s="61" t="s">
        <v>541</v>
      </c>
      <c r="R136" s="274">
        <f>SUMIF('DP 18 Training Data Entry'!S:S,"Yes",'DP 18 Training Data Entry'!G:G)</f>
        <v>0</v>
      </c>
    </row>
    <row r="137" spans="2:18" x14ac:dyDescent="0.35">
      <c r="B137" s="493"/>
      <c r="C137" s="56" t="s">
        <v>525</v>
      </c>
      <c r="D137" s="84">
        <f t="shared" si="1"/>
        <v>0</v>
      </c>
      <c r="E137" s="201">
        <f>COUNTIFS('DP1-17, 20-26 Client Data Entry'!CA:CA,C176,'DP1-17, 20-26 Client Data Entry'!AL:AL,"=Yes")</f>
        <v>0</v>
      </c>
      <c r="F137" s="37">
        <f>COUNTIFS('DP1-17, 20-26 Client Data Entry'!CB:CB,C176,'DP1-17, 20-26 Client Data Entry'!AL:AL,"=Yes")</f>
        <v>0</v>
      </c>
      <c r="H137" s="40"/>
      <c r="I137" s="61" t="s">
        <v>542</v>
      </c>
      <c r="J137" s="271">
        <f>COUNTIFS('DP1-17, 20-26 Client Data Entry'!CR:CR,I137,'DP1-17, 20-26 Client Data Entry'!M:M,"=Yes")</f>
        <v>0</v>
      </c>
      <c r="M137" s="214" cm="1">
        <f t="array" ref="M137">_xlfn.UNIQUE('DP1-17, 20-26 Client Data Entry'!CT4:CT2000)</f>
        <v>0</v>
      </c>
      <c r="N137" s="33"/>
      <c r="P137" s="40"/>
      <c r="Q137" s="56" t="s">
        <v>210</v>
      </c>
      <c r="R137" s="89">
        <f>SUMIF('DP 18 Training Data Entry'!S:S,"Yes",'DP 18 Training Data Entry'!H:H)</f>
        <v>0</v>
      </c>
    </row>
    <row r="138" spans="2:18" x14ac:dyDescent="0.35">
      <c r="B138" s="493"/>
      <c r="C138" s="56" t="s">
        <v>527</v>
      </c>
      <c r="D138" s="84">
        <f t="shared" si="1"/>
        <v>0</v>
      </c>
      <c r="E138" s="201">
        <f>COUNTIFS('DP1-17, 20-26 Client Data Entry'!CA:CA,C177,'DP1-17, 20-26 Client Data Entry'!AL:AL,"=Yes")</f>
        <v>0</v>
      </c>
      <c r="F138" s="37">
        <f>COUNTIFS('DP1-17, 20-26 Client Data Entry'!CB:CB,C177,'DP1-17, 20-26 Client Data Entry'!AL:AL,"=Yes")</f>
        <v>0</v>
      </c>
      <c r="H138" s="40"/>
      <c r="I138" s="61" t="s">
        <v>543</v>
      </c>
      <c r="J138" s="271">
        <f>COUNTIFS('DP1-17, 20-26 Client Data Entry'!CR:CR,I138,'DP1-17, 20-26 Client Data Entry'!M:M,"=Yes")</f>
        <v>0</v>
      </c>
      <c r="M138" s="56"/>
      <c r="N138" s="31">
        <f>COUNTIFS('DP1-17, 20-26 Client Data Entry'!CT:CT,M138,'DP1-17, 20-26 Client Data Entry'!M:M,"=Yes")</f>
        <v>0</v>
      </c>
      <c r="P138" s="40"/>
      <c r="Q138" s="56" t="s">
        <v>165</v>
      </c>
      <c r="R138" s="89">
        <f>SUMIF('DP 18 Training Data Entry'!S:S,"Yes",'DP 18 Training Data Entry'!I:I)</f>
        <v>0</v>
      </c>
    </row>
    <row r="139" spans="2:18" x14ac:dyDescent="0.35">
      <c r="B139" s="493"/>
      <c r="C139" s="56" t="s">
        <v>528</v>
      </c>
      <c r="D139" s="84">
        <f t="shared" si="1"/>
        <v>0</v>
      </c>
      <c r="E139" s="201">
        <f>COUNTIFS('DP1-17, 20-26 Client Data Entry'!CA:CA,C178,'DP1-17, 20-26 Client Data Entry'!AL:AL,"=Yes")</f>
        <v>0</v>
      </c>
      <c r="F139" s="37">
        <f>COUNTIFS('DP1-17, 20-26 Client Data Entry'!CB:CB,C178,'DP1-17, 20-26 Client Data Entry'!AL:AL,"=Yes")</f>
        <v>0</v>
      </c>
      <c r="H139" s="40"/>
      <c r="I139" s="61" t="s">
        <v>544</v>
      </c>
      <c r="J139" s="271">
        <f>COUNTIFS('DP1-17, 20-26 Client Data Entry'!CR:CR,I139,'DP1-17, 20-26 Client Data Entry'!M:M,"=Yes")</f>
        <v>0</v>
      </c>
      <c r="M139" s="56"/>
      <c r="N139" s="31">
        <f>COUNTIFS('DP1-17, 20-26 Client Data Entry'!CT:CT,M139,'DP1-17, 20-26 Client Data Entry'!M:M,"=Yes")</f>
        <v>0</v>
      </c>
      <c r="P139" s="40"/>
      <c r="Q139" s="56" t="s">
        <v>211</v>
      </c>
      <c r="R139" s="89">
        <f>SUMIF('DP 18 Training Data Entry'!S:S,"Yes",'DP 18 Training Data Entry'!J:J)</f>
        <v>0</v>
      </c>
    </row>
    <row r="140" spans="2:18" x14ac:dyDescent="0.35">
      <c r="B140" s="493"/>
      <c r="C140" s="56" t="s">
        <v>530</v>
      </c>
      <c r="D140" s="84">
        <f t="shared" si="1"/>
        <v>0</v>
      </c>
      <c r="E140" s="201">
        <f>COUNTIFS('DP1-17, 20-26 Client Data Entry'!CA:CA,C179,'DP1-17, 20-26 Client Data Entry'!AL:AL,"=Yes")</f>
        <v>0</v>
      </c>
      <c r="F140" s="37">
        <f>COUNTIFS('DP1-17, 20-26 Client Data Entry'!CB:CB,C179,'DP1-17, 20-26 Client Data Entry'!AL:AL,"=Yes")</f>
        <v>0</v>
      </c>
      <c r="H140" s="40"/>
      <c r="I140" s="61" t="s">
        <v>545</v>
      </c>
      <c r="J140" s="271">
        <f>COUNTIFS('DP1-17, 20-26 Client Data Entry'!CR:CR,I140,'DP1-17, 20-26 Client Data Entry'!M:M,"=Yes")</f>
        <v>0</v>
      </c>
      <c r="M140" s="56"/>
      <c r="N140" s="31">
        <f>COUNTIFS('DP1-17, 20-26 Client Data Entry'!CT:CT,M140,'DP1-17, 20-26 Client Data Entry'!M:M,"=Yes")</f>
        <v>0</v>
      </c>
      <c r="P140" s="40"/>
      <c r="Q140" s="56" t="s">
        <v>212</v>
      </c>
      <c r="R140" s="89">
        <f>SUMIF('DP 18 Training Data Entry'!S:S,"Yes",'DP 18 Training Data Entry'!K:K)</f>
        <v>0</v>
      </c>
    </row>
    <row r="141" spans="2:18" x14ac:dyDescent="0.35">
      <c r="B141" s="493"/>
      <c r="C141" s="56" t="s">
        <v>532</v>
      </c>
      <c r="D141" s="84">
        <f t="shared" si="1"/>
        <v>0</v>
      </c>
      <c r="E141" s="201">
        <f>COUNTIFS('DP1-17, 20-26 Client Data Entry'!CA:CA,C180,'DP1-17, 20-26 Client Data Entry'!AL:AL,"=Yes")</f>
        <v>0</v>
      </c>
      <c r="F141" s="37">
        <f>COUNTIFS('DP1-17, 20-26 Client Data Entry'!CB:CB,C180,'DP1-17, 20-26 Client Data Entry'!AL:AL,"=Yes")</f>
        <v>0</v>
      </c>
      <c r="H141" s="492" t="s">
        <v>479</v>
      </c>
      <c r="I141" s="61" t="s">
        <v>546</v>
      </c>
      <c r="J141" s="271">
        <f>COUNTIFS('DP1-17, 20-26 Client Data Entry'!CR:CR,I141,'DP1-17, 20-26 Client Data Entry'!M:M,"=Yes")</f>
        <v>0</v>
      </c>
      <c r="M141" s="56"/>
      <c r="N141" s="31">
        <f>COUNTIFS('DP1-17, 20-26 Client Data Entry'!CT:CT,M141,'DP1-17, 20-26 Client Data Entry'!M:M,"=Yes")</f>
        <v>0</v>
      </c>
      <c r="P141" s="40"/>
      <c r="Q141" s="56" t="s">
        <v>213</v>
      </c>
      <c r="R141" s="89">
        <f>SUMIF('DP 18 Training Data Entry'!S:S,"Yes",'DP 18 Training Data Entry'!M:M)</f>
        <v>0</v>
      </c>
    </row>
    <row r="142" spans="2:18" ht="15" thickBot="1" x14ac:dyDescent="0.4">
      <c r="B142" s="493"/>
      <c r="C142" s="56" t="s">
        <v>533</v>
      </c>
      <c r="D142" s="84">
        <f t="shared" si="1"/>
        <v>0</v>
      </c>
      <c r="E142" s="201">
        <f>COUNTIFS('DP1-17, 20-26 Client Data Entry'!CA:CA,C181,'DP1-17, 20-26 Client Data Entry'!AL:AL,"=Yes")</f>
        <v>0</v>
      </c>
      <c r="F142" s="37">
        <f>COUNTIFS('DP1-17, 20-26 Client Data Entry'!CB:CB,C181,'DP1-17, 20-26 Client Data Entry'!AL:AL,"=Yes")</f>
        <v>0</v>
      </c>
      <c r="H142" s="492"/>
      <c r="I142" s="61" t="s">
        <v>547</v>
      </c>
      <c r="J142" s="271">
        <f>COUNTIFS('DP1-17, 20-26 Client Data Entry'!CR:CR,I142,'DP1-17, 20-26 Client Data Entry'!M:M,"=Yes")</f>
        <v>0</v>
      </c>
      <c r="M142" s="56"/>
      <c r="N142" s="31">
        <f>COUNTIFS('DP1-17, 20-26 Client Data Entry'!CT:CT,M142,'DP1-17, 20-26 Client Data Entry'!M:M,"=Yes")</f>
        <v>0</v>
      </c>
      <c r="P142" s="40"/>
      <c r="Q142" s="57" t="s">
        <v>183</v>
      </c>
      <c r="R142" s="90">
        <f>SUMIF('DP 18 Training Data Entry'!S:S,"Yes",'DP 18 Training Data Entry'!N:N)</f>
        <v>0</v>
      </c>
    </row>
    <row r="143" spans="2:18" ht="15" thickBot="1" x14ac:dyDescent="0.4">
      <c r="B143" s="493"/>
      <c r="C143" s="56" t="s">
        <v>535</v>
      </c>
      <c r="D143" s="84">
        <f t="shared" si="1"/>
        <v>0</v>
      </c>
      <c r="E143" s="201">
        <f>COUNTIFS('DP1-17, 20-26 Client Data Entry'!CA:CA,C182,'DP1-17, 20-26 Client Data Entry'!AL:AL,"=Yes")</f>
        <v>0</v>
      </c>
      <c r="F143" s="37">
        <f>COUNTIFS('DP1-17, 20-26 Client Data Entry'!CB:CB,C182,'DP1-17, 20-26 Client Data Entry'!AL:AL,"=Yes")</f>
        <v>0</v>
      </c>
      <c r="H143" s="492"/>
      <c r="I143" s="61" t="s">
        <v>548</v>
      </c>
      <c r="J143" s="271">
        <f>COUNTIFS('DP1-17, 20-26 Client Data Entry'!CR:CR,I143,'DP1-17, 20-26 Client Data Entry'!M:M,"=Yes")</f>
        <v>0</v>
      </c>
      <c r="M143" s="56"/>
      <c r="N143" s="31">
        <f>COUNTIFS('DP1-17, 20-26 Client Data Entry'!CT:CT,M143,'DP1-17, 20-26 Client Data Entry'!M:M,"=Yes")</f>
        <v>0</v>
      </c>
      <c r="P143" s="40"/>
      <c r="Q143" s="285"/>
      <c r="R143" s="40"/>
    </row>
    <row r="144" spans="2:18" ht="29.5" thickBot="1" x14ac:dyDescent="0.4">
      <c r="B144" s="493"/>
      <c r="C144" s="56" t="s">
        <v>537</v>
      </c>
      <c r="D144" s="84">
        <f t="shared" si="1"/>
        <v>0</v>
      </c>
      <c r="E144" s="201">
        <f>COUNTIFS('DP1-17, 20-26 Client Data Entry'!CA:CA,C183,'DP1-17, 20-26 Client Data Entry'!AL:AL,"=Yes")</f>
        <v>0</v>
      </c>
      <c r="F144" s="37">
        <f>COUNTIFS('DP1-17, 20-26 Client Data Entry'!CB:CB,C183,'DP1-17, 20-26 Client Data Entry'!AL:AL,"=Yes")</f>
        <v>0</v>
      </c>
      <c r="H144" s="492"/>
      <c r="I144" s="61" t="s">
        <v>550</v>
      </c>
      <c r="J144" s="271">
        <f>COUNTIFS('DP1-17, 20-26 Client Data Entry'!CR:CR,I144,'DP1-17, 20-26 Client Data Entry'!M:M,"=Yes")</f>
        <v>0</v>
      </c>
      <c r="M144" s="56"/>
      <c r="N144" s="31">
        <f>COUNTIFS('DP1-17, 20-26 Client Data Entry'!CT:CT,M144,'DP1-17, 20-26 Client Data Entry'!M:M,"=Yes")</f>
        <v>0</v>
      </c>
      <c r="P144" s="40"/>
      <c r="Q144" s="218" t="s">
        <v>549</v>
      </c>
      <c r="R144" s="153" t="s">
        <v>229</v>
      </c>
    </row>
    <row r="145" spans="2:18" x14ac:dyDescent="0.35">
      <c r="B145" s="493"/>
      <c r="C145" s="56" t="s">
        <v>538</v>
      </c>
      <c r="D145" s="84">
        <f t="shared" si="1"/>
        <v>0</v>
      </c>
      <c r="E145" s="201">
        <f>COUNTIFS('DP1-17, 20-26 Client Data Entry'!CA:CA,C184,'DP1-17, 20-26 Client Data Entry'!AL:AL,"=Yes")</f>
        <v>0</v>
      </c>
      <c r="F145" s="37">
        <f>COUNTIFS('DP1-17, 20-26 Client Data Entry'!CB:CB,C184,'DP1-17, 20-26 Client Data Entry'!AL:AL,"=Yes")</f>
        <v>0</v>
      </c>
      <c r="H145" s="492"/>
      <c r="I145" s="61" t="s">
        <v>551</v>
      </c>
      <c r="J145" s="271">
        <f>COUNTIFS('DP1-17, 20-26 Client Data Entry'!CR:CR,I145,'DP1-17, 20-26 Client Data Entry'!M:M,"=Yes")</f>
        <v>0</v>
      </c>
      <c r="M145" s="56"/>
      <c r="N145" s="31">
        <f>COUNTIFS('DP1-17, 20-26 Client Data Entry'!CT:CT,M145,'DP1-17, 20-26 Client Data Entry'!M:M,"=Yes")</f>
        <v>0</v>
      </c>
      <c r="P145" s="40"/>
      <c r="Q145" s="214" t="str" cm="1">
        <f t="array" ref="Q145:Q146">_xlfn.UNIQUE('DP 18 Training Data Entry'!T4:T501)</f>
        <v>If other, please specify</v>
      </c>
      <c r="R145" s="33"/>
    </row>
    <row r="146" spans="2:18" x14ac:dyDescent="0.35">
      <c r="B146" s="493"/>
      <c r="C146" s="56" t="s">
        <v>539</v>
      </c>
      <c r="D146" s="84">
        <f t="shared" si="1"/>
        <v>0</v>
      </c>
      <c r="E146" s="201">
        <f>COUNTIFS('DP1-17, 20-26 Client Data Entry'!CA:CA,C185,'DP1-17, 20-26 Client Data Entry'!AL:AL,"=Yes")</f>
        <v>0</v>
      </c>
      <c r="F146" s="37">
        <f>COUNTIFS('DP1-17, 20-26 Client Data Entry'!CB:CB,C185,'DP1-17, 20-26 Client Data Entry'!AL:AL,"=Yes")</f>
        <v>0</v>
      </c>
      <c r="H146" s="492"/>
      <c r="I146" s="61" t="s">
        <v>552</v>
      </c>
      <c r="J146" s="271">
        <f>COUNTIFS('DP1-17, 20-26 Client Data Entry'!CR:CR,I146,'DP1-17, 20-26 Client Data Entry'!M:M,"=Yes")</f>
        <v>0</v>
      </c>
      <c r="M146" s="56"/>
      <c r="N146" s="31">
        <f>COUNTIFS('DP1-17, 20-26 Client Data Entry'!CT:CT,M146,'DP1-17, 20-26 Client Data Entry'!M:M,"=Yes")</f>
        <v>0</v>
      </c>
      <c r="P146" s="40"/>
      <c r="Q146" s="56">
        <v>0</v>
      </c>
      <c r="R146" s="268">
        <f>SUMIFS('DP 18 Training Data Entry'!N:N,'DP 18 Training Data Entry'!T:T,Q146,'DP 18 Training Data Entry'!S:S,"YES")</f>
        <v>0</v>
      </c>
    </row>
    <row r="147" spans="2:18" x14ac:dyDescent="0.35">
      <c r="B147" s="493"/>
      <c r="C147" s="56" t="s">
        <v>542</v>
      </c>
      <c r="D147" s="84">
        <f t="shared" si="1"/>
        <v>0</v>
      </c>
      <c r="E147" s="201">
        <f>COUNTIFS('DP1-17, 20-26 Client Data Entry'!CA:CA,C186,'DP1-17, 20-26 Client Data Entry'!AL:AL,"=Yes")</f>
        <v>0</v>
      </c>
      <c r="F147" s="37">
        <f>COUNTIFS('DP1-17, 20-26 Client Data Entry'!CB:CB,C186,'DP1-17, 20-26 Client Data Entry'!AL:AL,"=Yes")</f>
        <v>0</v>
      </c>
      <c r="H147" s="492"/>
      <c r="I147" s="61" t="s">
        <v>553</v>
      </c>
      <c r="J147" s="271">
        <f>COUNTIFS('DP1-17, 20-26 Client Data Entry'!CR:CR,I147,'DP1-17, 20-26 Client Data Entry'!M:M,"=Yes")</f>
        <v>0</v>
      </c>
      <c r="M147" s="56"/>
      <c r="N147" s="31">
        <f>COUNTIFS('DP1-17, 20-26 Client Data Entry'!CT:CT,M147,'DP1-17, 20-26 Client Data Entry'!M:M,"=Yes")</f>
        <v>0</v>
      </c>
      <c r="P147" s="40"/>
      <c r="Q147" s="56"/>
      <c r="R147" s="268">
        <f>SUMIFS('DP 18 Training Data Entry'!N:N,'DP 18 Training Data Entry'!T:T,Q147,'DP 18 Training Data Entry'!S:S,"YES")</f>
        <v>0</v>
      </c>
    </row>
    <row r="148" spans="2:18" x14ac:dyDescent="0.35">
      <c r="B148" s="493"/>
      <c r="C148" s="56" t="s">
        <v>543</v>
      </c>
      <c r="D148" s="84">
        <f t="shared" si="1"/>
        <v>0</v>
      </c>
      <c r="E148" s="201">
        <f>COUNTIFS('DP1-17, 20-26 Client Data Entry'!CA:CA,C187,'DP1-17, 20-26 Client Data Entry'!AL:AL,"=Yes")</f>
        <v>0</v>
      </c>
      <c r="F148" s="37">
        <f>COUNTIFS('DP1-17, 20-26 Client Data Entry'!CB:CB,C187,'DP1-17, 20-26 Client Data Entry'!AL:AL,"=Yes")</f>
        <v>0</v>
      </c>
      <c r="H148" s="492"/>
      <c r="I148" s="61" t="s">
        <v>554</v>
      </c>
      <c r="J148" s="271">
        <f>COUNTIFS('DP1-17, 20-26 Client Data Entry'!CR:CR,I148,'DP1-17, 20-26 Client Data Entry'!M:M,"=Yes")</f>
        <v>0</v>
      </c>
      <c r="M148" s="56"/>
      <c r="N148" s="31">
        <f>COUNTIFS('DP1-17, 20-26 Client Data Entry'!CT:CT,M148,'DP1-17, 20-26 Client Data Entry'!M:M,"=Yes")</f>
        <v>0</v>
      </c>
      <c r="P148" s="40"/>
      <c r="Q148" s="56"/>
      <c r="R148" s="268">
        <f>SUMIFS('DP 18 Training Data Entry'!N:N,'DP 18 Training Data Entry'!T:T,Q148,'DP 18 Training Data Entry'!S:S,"YES")</f>
        <v>0</v>
      </c>
    </row>
    <row r="149" spans="2:18" x14ac:dyDescent="0.35">
      <c r="B149" s="40"/>
      <c r="C149" s="56" t="s">
        <v>544</v>
      </c>
      <c r="D149" s="84">
        <f t="shared" si="1"/>
        <v>0</v>
      </c>
      <c r="E149" s="201">
        <f>COUNTIFS('DP1-17, 20-26 Client Data Entry'!CA:CA,C188,'DP1-17, 20-26 Client Data Entry'!AL:AL,"=Yes")</f>
        <v>0</v>
      </c>
      <c r="F149" s="37">
        <f>COUNTIFS('DP1-17, 20-26 Client Data Entry'!CB:CB,C188,'DP1-17, 20-26 Client Data Entry'!AL:AL,"=Yes")</f>
        <v>0</v>
      </c>
      <c r="H149" s="492"/>
      <c r="I149" s="61" t="s">
        <v>555</v>
      </c>
      <c r="J149" s="271">
        <f>COUNTIFS('DP1-17, 20-26 Client Data Entry'!CR:CR,I149,'DP1-17, 20-26 Client Data Entry'!M:M,"=Yes")</f>
        <v>0</v>
      </c>
      <c r="M149" s="56"/>
      <c r="N149" s="31">
        <f>COUNTIFS('DP1-17, 20-26 Client Data Entry'!CT:CT,M149,'DP1-17, 20-26 Client Data Entry'!M:M,"=Yes")</f>
        <v>0</v>
      </c>
      <c r="P149" s="40"/>
      <c r="Q149" s="56"/>
      <c r="R149" s="268">
        <f>SUMIFS('DP 18 Training Data Entry'!N:N,'DP 18 Training Data Entry'!T:T,Q149,'DP 18 Training Data Entry'!S:S,"YES")</f>
        <v>0</v>
      </c>
    </row>
    <row r="150" spans="2:18" x14ac:dyDescent="0.35">
      <c r="B150" s="40"/>
      <c r="C150" s="56" t="s">
        <v>545</v>
      </c>
      <c r="D150" s="84">
        <f t="shared" si="1"/>
        <v>0</v>
      </c>
      <c r="E150" s="201">
        <f>COUNTIFS('DP1-17, 20-26 Client Data Entry'!CA:CA,C189,'DP1-17, 20-26 Client Data Entry'!AL:AL,"=Yes")</f>
        <v>0</v>
      </c>
      <c r="F150" s="37">
        <f>COUNTIFS('DP1-17, 20-26 Client Data Entry'!CB:CB,C189,'DP1-17, 20-26 Client Data Entry'!AL:AL,"=Yes")</f>
        <v>0</v>
      </c>
      <c r="H150" s="492"/>
      <c r="I150" s="61" t="s">
        <v>556</v>
      </c>
      <c r="J150" s="271">
        <f>COUNTIFS('DP1-17, 20-26 Client Data Entry'!CR:CR,I150,'DP1-17, 20-26 Client Data Entry'!M:M,"=Yes")</f>
        <v>0</v>
      </c>
      <c r="M150" s="56"/>
      <c r="N150" s="31">
        <f>COUNTIFS('DP1-17, 20-26 Client Data Entry'!CT:CT,M150,'DP1-17, 20-26 Client Data Entry'!M:M,"=Yes")</f>
        <v>0</v>
      </c>
      <c r="P150" s="40"/>
      <c r="Q150" s="56"/>
      <c r="R150" s="268">
        <f>SUMIFS('DP 18 Training Data Entry'!N:N,'DP 18 Training Data Entry'!T:T,Q150,'DP 18 Training Data Entry'!S:S,"YES")</f>
        <v>0</v>
      </c>
    </row>
    <row r="151" spans="2:18" x14ac:dyDescent="0.35">
      <c r="B151" s="40"/>
      <c r="C151" s="56" t="s">
        <v>546</v>
      </c>
      <c r="D151" s="84">
        <f t="shared" ref="D151:D165" si="2">E112+F112</f>
        <v>0</v>
      </c>
      <c r="E151" s="201">
        <f>COUNTIFS('DP1-17, 20-26 Client Data Entry'!CA:CA,C190,'DP1-17, 20-26 Client Data Entry'!AL:AL,"=Yes")</f>
        <v>0</v>
      </c>
      <c r="F151" s="37">
        <f>COUNTIFS('DP1-17, 20-26 Client Data Entry'!CB:CB,C190,'DP1-17, 20-26 Client Data Entry'!AL:AL,"=Yes")</f>
        <v>0</v>
      </c>
      <c r="H151" s="492"/>
      <c r="I151" s="61" t="s">
        <v>557</v>
      </c>
      <c r="J151" s="271">
        <f>COUNTIFS('DP1-17, 20-26 Client Data Entry'!CR:CR,I151,'DP1-17, 20-26 Client Data Entry'!M:M,"=Yes")</f>
        <v>0</v>
      </c>
      <c r="M151" s="56"/>
      <c r="N151" s="31">
        <f>COUNTIFS('DP1-17, 20-26 Client Data Entry'!CT:CT,M151,'DP1-17, 20-26 Client Data Entry'!M:M,"=Yes")</f>
        <v>0</v>
      </c>
      <c r="P151" s="40"/>
      <c r="Q151" s="56"/>
      <c r="R151" s="268">
        <f>SUMIFS('DP 18 Training Data Entry'!N:N,'DP 18 Training Data Entry'!T:T,Q151,'DP 18 Training Data Entry'!S:S,"YES")</f>
        <v>0</v>
      </c>
    </row>
    <row r="152" spans="2:18" x14ac:dyDescent="0.35">
      <c r="B152" s="40"/>
      <c r="C152" s="56" t="s">
        <v>547</v>
      </c>
      <c r="D152" s="84">
        <f t="shared" si="2"/>
        <v>0</v>
      </c>
      <c r="E152" s="201">
        <f>COUNTIFS('DP1-17, 20-26 Client Data Entry'!CA:CA,C191,'DP1-17, 20-26 Client Data Entry'!AL:AL,"=Yes")</f>
        <v>0</v>
      </c>
      <c r="F152" s="37">
        <f>COUNTIFS('DP1-17, 20-26 Client Data Entry'!CB:CB,C191,'DP1-17, 20-26 Client Data Entry'!AL:AL,"=Yes")</f>
        <v>0</v>
      </c>
      <c r="H152" s="40"/>
      <c r="I152" s="61" t="s">
        <v>558</v>
      </c>
      <c r="J152" s="271">
        <f>COUNTIFS('DP1-17, 20-26 Client Data Entry'!CR:CR,I152,'DP1-17, 20-26 Client Data Entry'!M:M,"=Yes")</f>
        <v>0</v>
      </c>
      <c r="M152" s="56"/>
      <c r="N152" s="31">
        <f>COUNTIFS('DP1-17, 20-26 Client Data Entry'!CT:CT,M152,'DP1-17, 20-26 Client Data Entry'!M:M,"=Yes")</f>
        <v>0</v>
      </c>
      <c r="P152" s="40"/>
      <c r="Q152" s="56"/>
      <c r="R152" s="268">
        <f>SUMIFS('DP 18 Training Data Entry'!N:N,'DP 18 Training Data Entry'!T:T,Q152,'DP 18 Training Data Entry'!S:S,"YES")</f>
        <v>0</v>
      </c>
    </row>
    <row r="153" spans="2:18" x14ac:dyDescent="0.35">
      <c r="B153" s="40"/>
      <c r="C153" s="56" t="s">
        <v>548</v>
      </c>
      <c r="D153" s="84">
        <f t="shared" si="2"/>
        <v>0</v>
      </c>
      <c r="E153" s="201">
        <f>COUNTIFS('DP1-17, 20-26 Client Data Entry'!CA:CA,C192,'DP1-17, 20-26 Client Data Entry'!AL:AL,"=Yes")</f>
        <v>0</v>
      </c>
      <c r="F153" s="37">
        <f>COUNTIFS('DP1-17, 20-26 Client Data Entry'!CB:CB,C192,'DP1-17, 20-26 Client Data Entry'!AL:AL,"=Yes")</f>
        <v>0</v>
      </c>
      <c r="H153" s="40"/>
      <c r="I153" s="61" t="s">
        <v>559</v>
      </c>
      <c r="J153" s="271">
        <f>COUNTIFS('DP1-17, 20-26 Client Data Entry'!CR:CR,I153,'DP1-17, 20-26 Client Data Entry'!M:M,"=Yes")</f>
        <v>0</v>
      </c>
      <c r="M153" s="56"/>
      <c r="N153" s="31">
        <f>COUNTIFS('DP1-17, 20-26 Client Data Entry'!CT:CT,M153,'DP1-17, 20-26 Client Data Entry'!M:M,"=Yes")</f>
        <v>0</v>
      </c>
      <c r="P153" s="40"/>
      <c r="Q153" s="56"/>
      <c r="R153" s="268">
        <f>SUMIFS('DP 18 Training Data Entry'!N:N,'DP 18 Training Data Entry'!T:T,Q153,'DP 18 Training Data Entry'!S:S,"YES")</f>
        <v>0</v>
      </c>
    </row>
    <row r="154" spans="2:18" ht="15" thickBot="1" x14ac:dyDescent="0.4">
      <c r="B154" s="40"/>
      <c r="C154" s="56" t="s">
        <v>550</v>
      </c>
      <c r="D154" s="84">
        <f t="shared" si="2"/>
        <v>0</v>
      </c>
      <c r="E154" s="201">
        <f>COUNTIFS('DP1-17, 20-26 Client Data Entry'!CA:CA,C193,'DP1-17, 20-26 Client Data Entry'!AL:AL,"=Yes")</f>
        <v>0</v>
      </c>
      <c r="F154" s="37">
        <f>COUNTIFS('DP1-17, 20-26 Client Data Entry'!CB:CB,C193,'DP1-17, 20-26 Client Data Entry'!AL:AL,"=Yes")</f>
        <v>0</v>
      </c>
      <c r="H154" s="40"/>
      <c r="I154" s="61" t="s">
        <v>560</v>
      </c>
      <c r="J154" s="271">
        <f>COUNTIFS('DP1-17, 20-26 Client Data Entry'!CR:CR,I154,'DP1-17, 20-26 Client Data Entry'!M:M,"=Yes")</f>
        <v>0</v>
      </c>
      <c r="M154" s="57"/>
      <c r="N154" s="32">
        <f>COUNTIFS('DP1-17, 20-26 Client Data Entry'!CT:CT,M154,'DP1-17, 20-26 Client Data Entry'!M:M,"=Yes")</f>
        <v>0</v>
      </c>
      <c r="P154" s="40"/>
      <c r="Q154" s="56"/>
      <c r="R154" s="268">
        <f>SUMIFS('DP 18 Training Data Entry'!N:N,'DP 18 Training Data Entry'!T:T,Q154,'DP 18 Training Data Entry'!S:S,"YES")</f>
        <v>0</v>
      </c>
    </row>
    <row r="155" spans="2:18" x14ac:dyDescent="0.35">
      <c r="B155" s="40"/>
      <c r="C155" s="56" t="s">
        <v>551</v>
      </c>
      <c r="D155" s="84">
        <f t="shared" si="2"/>
        <v>0</v>
      </c>
      <c r="E155" s="201">
        <f>COUNTIFS('DP1-17, 20-26 Client Data Entry'!CA:CA,C194,'DP1-17, 20-26 Client Data Entry'!AL:AL,"=Yes")</f>
        <v>0</v>
      </c>
      <c r="F155" s="37">
        <f>COUNTIFS('DP1-17, 20-26 Client Data Entry'!CB:CB,C194,'DP1-17, 20-26 Client Data Entry'!AL:AL,"=Yes")</f>
        <v>0</v>
      </c>
      <c r="H155" s="40"/>
      <c r="I155" s="61" t="s">
        <v>561</v>
      </c>
      <c r="J155" s="271">
        <f>COUNTIFS('DP1-17, 20-26 Client Data Entry'!CR:CR,I155,'DP1-17, 20-26 Client Data Entry'!M:M,"=Yes")</f>
        <v>0</v>
      </c>
      <c r="P155" s="40"/>
      <c r="Q155" s="56"/>
      <c r="R155" s="268">
        <f>SUMIFS('DP 18 Training Data Entry'!N:N,'DP 18 Training Data Entry'!T:T,Q155,'DP 18 Training Data Entry'!S:S,"YES")</f>
        <v>0</v>
      </c>
    </row>
    <row r="156" spans="2:18" ht="15" thickBot="1" x14ac:dyDescent="0.4">
      <c r="B156" s="40"/>
      <c r="C156" s="56" t="s">
        <v>552</v>
      </c>
      <c r="D156" s="84">
        <f t="shared" si="2"/>
        <v>0</v>
      </c>
      <c r="E156" s="201">
        <f>COUNTIFS('DP1-17, 20-26 Client Data Entry'!CA:CA,C195,'DP1-17, 20-26 Client Data Entry'!AL:AL,"=Yes")</f>
        <v>0</v>
      </c>
      <c r="F156" s="37">
        <f>COUNTIFS('DP1-17, 20-26 Client Data Entry'!CB:CB,C195,'DP1-17, 20-26 Client Data Entry'!AL:AL,"=Yes")</f>
        <v>0</v>
      </c>
      <c r="H156" s="40"/>
      <c r="I156" s="61" t="s">
        <v>562</v>
      </c>
      <c r="J156" s="271">
        <f>COUNTIFS('DP1-17, 20-26 Client Data Entry'!CR:CR,I156,'DP1-17, 20-26 Client Data Entry'!M:M,"=Yes")</f>
        <v>0</v>
      </c>
      <c r="P156" s="40"/>
      <c r="Q156" s="56"/>
      <c r="R156" s="268">
        <f>SUMIFS('DP 18 Training Data Entry'!N:N,'DP 18 Training Data Entry'!T:T,Q156,'DP 18 Training Data Entry'!S:S,"YES")</f>
        <v>0</v>
      </c>
    </row>
    <row r="157" spans="2:18" ht="15" thickBot="1" x14ac:dyDescent="0.4">
      <c r="B157" s="40"/>
      <c r="C157" s="56" t="s">
        <v>553</v>
      </c>
      <c r="D157" s="84">
        <f t="shared" si="2"/>
        <v>0</v>
      </c>
      <c r="E157" s="201">
        <f>COUNTIFS('DP1-17, 20-26 Client Data Entry'!CA:CA,C196,'DP1-17, 20-26 Client Data Entry'!AL:AL,"=Yes")</f>
        <v>0</v>
      </c>
      <c r="F157" s="37">
        <f>COUNTIFS('DP1-17, 20-26 Client Data Entry'!CB:CB,C196,'DP1-17, 20-26 Client Data Entry'!AL:AL,"=Yes")</f>
        <v>0</v>
      </c>
      <c r="H157" s="40"/>
      <c r="I157" s="61" t="s">
        <v>564</v>
      </c>
      <c r="J157" s="271">
        <f>COUNTIFS('DP1-17, 20-26 Client Data Entry'!CR:CR,I157,'DP1-17, 20-26 Client Data Entry'!M:M,"=Yes")</f>
        <v>0</v>
      </c>
      <c r="M157" s="151" t="s">
        <v>563</v>
      </c>
      <c r="N157" s="153" t="s">
        <v>229</v>
      </c>
      <c r="P157" s="40"/>
      <c r="Q157" s="56"/>
      <c r="R157" s="268">
        <f>SUMIFS('DP 18 Training Data Entry'!N:N,'DP 18 Training Data Entry'!T:T,Q157,'DP 18 Training Data Entry'!S:S,"YES")</f>
        <v>0</v>
      </c>
    </row>
    <row r="158" spans="2:18" x14ac:dyDescent="0.35">
      <c r="B158" s="493" t="s">
        <v>487</v>
      </c>
      <c r="C158" s="56" t="s">
        <v>554</v>
      </c>
      <c r="D158" s="84">
        <f t="shared" si="2"/>
        <v>0</v>
      </c>
      <c r="E158" s="201">
        <f>COUNTIFS('DP1-17, 20-26 Client Data Entry'!CA:CA,C197,'DP1-17, 20-26 Client Data Entry'!AL:AL,"=Yes")</f>
        <v>0</v>
      </c>
      <c r="F158" s="37">
        <f>COUNTIFS('DP1-17, 20-26 Client Data Entry'!CB:CB,C197,'DP1-17, 20-26 Client Data Entry'!AL:AL,"=Yes")</f>
        <v>0</v>
      </c>
      <c r="H158" s="40"/>
      <c r="I158" s="61" t="s">
        <v>566</v>
      </c>
      <c r="J158" s="271">
        <f>COUNTIFS('DP1-17, 20-26 Client Data Entry'!CR:CR,I158,'DP1-17, 20-26 Client Data Entry'!M:M,"=Yes")</f>
        <v>0</v>
      </c>
      <c r="M158" s="56" t="s">
        <v>565</v>
      </c>
      <c r="N158" s="92">
        <f>COUNTIFS('DP1-17, 20-26 Client Data Entry'!CU:CU,M158,'DP1-17, 20-26 Client Data Entry'!M:M,"=Yes")</f>
        <v>0</v>
      </c>
      <c r="P158" s="40"/>
      <c r="Q158" s="56"/>
      <c r="R158" s="268">
        <f>SUMIFS('DP 18 Training Data Entry'!N:N,'DP 18 Training Data Entry'!T:T,Q158,'DP 18 Training Data Entry'!S:S,"YES")</f>
        <v>0</v>
      </c>
    </row>
    <row r="159" spans="2:18" x14ac:dyDescent="0.35">
      <c r="B159" s="493"/>
      <c r="C159" s="56" t="s">
        <v>555</v>
      </c>
      <c r="D159" s="84">
        <f t="shared" si="2"/>
        <v>0</v>
      </c>
      <c r="E159" s="201">
        <f>COUNTIFS('DP1-17, 20-26 Client Data Entry'!CA:CA,C198,'DP1-17, 20-26 Client Data Entry'!AL:AL,"=Yes")</f>
        <v>0</v>
      </c>
      <c r="F159" s="37">
        <f>COUNTIFS('DP1-17, 20-26 Client Data Entry'!CB:CB,C198,'DP1-17, 20-26 Client Data Entry'!AL:AL,"=Yes")</f>
        <v>0</v>
      </c>
      <c r="H159" s="40"/>
      <c r="I159" s="61" t="s">
        <v>568</v>
      </c>
      <c r="J159" s="271">
        <f>COUNTIFS('DP1-17, 20-26 Client Data Entry'!CR:CR,I159,'DP1-17, 20-26 Client Data Entry'!M:M,"=Yes")</f>
        <v>0</v>
      </c>
      <c r="M159" s="56" t="s">
        <v>567</v>
      </c>
      <c r="N159" s="89">
        <f>COUNTIFS('DP1-17, 20-26 Client Data Entry'!CU:CU,M159,'DP1-17, 20-26 Client Data Entry'!M:M,"=Yes")</f>
        <v>0</v>
      </c>
      <c r="P159" s="40"/>
      <c r="Q159" s="56"/>
      <c r="R159" s="268">
        <f>SUMIFS('DP 18 Training Data Entry'!N:N,'DP 18 Training Data Entry'!T:T,Q159,'DP 18 Training Data Entry'!S:S,"YES")</f>
        <v>0</v>
      </c>
    </row>
    <row r="160" spans="2:18" x14ac:dyDescent="0.35">
      <c r="B160" s="493"/>
      <c r="C160" s="56" t="s">
        <v>556</v>
      </c>
      <c r="D160" s="84">
        <f t="shared" si="2"/>
        <v>0</v>
      </c>
      <c r="E160" s="201">
        <f>COUNTIFS('DP1-17, 20-26 Client Data Entry'!CA:CA,C199,'DP1-17, 20-26 Client Data Entry'!AL:AL,"=Yes")</f>
        <v>0</v>
      </c>
      <c r="F160" s="37">
        <f>COUNTIFS('DP1-17, 20-26 Client Data Entry'!CB:CB,C199,'DP1-17, 20-26 Client Data Entry'!AL:AL,"=Yes")</f>
        <v>0</v>
      </c>
      <c r="H160" s="40"/>
      <c r="I160" s="61" t="s">
        <v>570</v>
      </c>
      <c r="J160" s="271">
        <f>COUNTIFS('DP1-17, 20-26 Client Data Entry'!CR:CR,I160,'DP1-17, 20-26 Client Data Entry'!M:M,"=Yes")</f>
        <v>0</v>
      </c>
      <c r="M160" s="56" t="s">
        <v>569</v>
      </c>
      <c r="N160" s="89">
        <f>COUNTIFS('DP1-17, 20-26 Client Data Entry'!CU:CU,M160,'DP1-17, 20-26 Client Data Entry'!M:M,"=Yes")</f>
        <v>0</v>
      </c>
      <c r="P160" s="40"/>
      <c r="Q160" s="56"/>
      <c r="R160" s="268">
        <f>SUMIFS('DP 18 Training Data Entry'!N:N,'DP 18 Training Data Entry'!T:T,Q160,'DP 18 Training Data Entry'!S:S,"YES")</f>
        <v>0</v>
      </c>
    </row>
    <row r="161" spans="2:18" x14ac:dyDescent="0.35">
      <c r="B161" s="493"/>
      <c r="C161" s="56" t="s">
        <v>557</v>
      </c>
      <c r="D161" s="84">
        <f t="shared" si="2"/>
        <v>0</v>
      </c>
      <c r="E161" s="201">
        <f>COUNTIFS('DP1-17, 20-26 Client Data Entry'!CA:CA,C200,'DP1-17, 20-26 Client Data Entry'!AL:AL,"=Yes")</f>
        <v>0</v>
      </c>
      <c r="F161" s="37">
        <f>COUNTIFS('DP1-17, 20-26 Client Data Entry'!CB:CB,C200,'DP1-17, 20-26 Client Data Entry'!AL:AL,"=Yes")</f>
        <v>0</v>
      </c>
      <c r="H161" s="492" t="s">
        <v>479</v>
      </c>
      <c r="I161" s="61" t="s">
        <v>571</v>
      </c>
      <c r="J161" s="271">
        <f>COUNTIFS('DP1-17, 20-26 Client Data Entry'!CR:CR,I161,'DP1-17, 20-26 Client Data Entry'!M:M,"=Yes")</f>
        <v>0</v>
      </c>
      <c r="M161" s="56" t="s">
        <v>191</v>
      </c>
      <c r="N161" s="89">
        <f>COUNTIFS('DP1-17, 20-26 Client Data Entry'!CU:CU,M161,'DP1-17, 20-26 Client Data Entry'!M:M,"=Yes")</f>
        <v>0</v>
      </c>
      <c r="P161" s="40"/>
      <c r="Q161" s="56"/>
      <c r="R161" s="268">
        <f>SUMIFS('DP 18 Training Data Entry'!N:N,'DP 18 Training Data Entry'!T:T,Q161,'DP 18 Training Data Entry'!S:S,"YES")</f>
        <v>0</v>
      </c>
    </row>
    <row r="162" spans="2:18" ht="15" thickBot="1" x14ac:dyDescent="0.4">
      <c r="B162" s="493"/>
      <c r="C162" s="56" t="s">
        <v>558</v>
      </c>
      <c r="D162" s="84">
        <f t="shared" si="2"/>
        <v>0</v>
      </c>
      <c r="E162" s="201">
        <f>COUNTIFS('DP1-17, 20-26 Client Data Entry'!CA:CA,C201,'DP1-17, 20-26 Client Data Entry'!AL:AL,"=Yes")</f>
        <v>0</v>
      </c>
      <c r="F162" s="37">
        <f>COUNTIFS('DP1-17, 20-26 Client Data Entry'!CB:CB,C201,'DP1-17, 20-26 Client Data Entry'!AL:AL,"=Yes")</f>
        <v>0</v>
      </c>
      <c r="H162" s="492"/>
      <c r="I162" s="61" t="s">
        <v>573</v>
      </c>
      <c r="J162" s="271">
        <f>COUNTIFS('DP1-17, 20-26 Client Data Entry'!CR:CR,I162,'DP1-17, 20-26 Client Data Entry'!M:M,"=Yes")</f>
        <v>0</v>
      </c>
      <c r="M162" s="56" t="s">
        <v>572</v>
      </c>
      <c r="N162" s="89">
        <f>COUNTIFS('DP1-17, 20-26 Client Data Entry'!CU:CU,M162,'DP1-17, 20-26 Client Data Entry'!M:M,"=Yes")</f>
        <v>0</v>
      </c>
      <c r="P162" s="40"/>
      <c r="Q162" s="57"/>
      <c r="R162" s="287">
        <f>SUMIFS('DP 18 Training Data Entry'!N:N,'DP 18 Training Data Entry'!T:T,Q162,'DP 18 Training Data Entry'!S:S,"YES")</f>
        <v>0</v>
      </c>
    </row>
    <row r="163" spans="2:18" ht="15" thickBot="1" x14ac:dyDescent="0.4">
      <c r="B163" s="493"/>
      <c r="C163" s="56" t="s">
        <v>559</v>
      </c>
      <c r="D163" s="84">
        <f t="shared" si="2"/>
        <v>0</v>
      </c>
      <c r="E163" s="201">
        <f>COUNTIFS('DP1-17, 20-26 Client Data Entry'!CA:CA,C202,'DP1-17, 20-26 Client Data Entry'!AL:AL,"=Yes")</f>
        <v>0</v>
      </c>
      <c r="F163" s="37">
        <f>COUNTIFS('DP1-17, 20-26 Client Data Entry'!CB:CB,C202,'DP1-17, 20-26 Client Data Entry'!AL:AL,"=Yes")</f>
        <v>0</v>
      </c>
      <c r="H163" s="492"/>
      <c r="I163" s="61" t="s">
        <v>575</v>
      </c>
      <c r="J163" s="271">
        <f>COUNTIFS('DP1-17, 20-26 Client Data Entry'!CR:CR,I163,'DP1-17, 20-26 Client Data Entry'!M:M,"=Yes")</f>
        <v>0</v>
      </c>
      <c r="M163" s="56" t="s">
        <v>574</v>
      </c>
      <c r="N163" s="89">
        <f>COUNTIFS('DP1-17, 20-26 Client Data Entry'!CU:CU,M163,'DP1-17, 20-26 Client Data Entry'!M:M,"=Yes")</f>
        <v>0</v>
      </c>
      <c r="P163" s="40"/>
    </row>
    <row r="164" spans="2:18" ht="15" thickBot="1" x14ac:dyDescent="0.4">
      <c r="B164" s="493"/>
      <c r="C164" s="56" t="s">
        <v>560</v>
      </c>
      <c r="D164" s="84">
        <f t="shared" si="2"/>
        <v>0</v>
      </c>
      <c r="E164" s="201">
        <f>COUNTIFS('DP1-17, 20-26 Client Data Entry'!CA:CA,C203,'DP1-17, 20-26 Client Data Entry'!AL:AL,"=Yes")</f>
        <v>0</v>
      </c>
      <c r="F164" s="37">
        <f>COUNTIFS('DP1-17, 20-26 Client Data Entry'!CB:CB,C203,'DP1-17, 20-26 Client Data Entry'!AL:AL,"=Yes")</f>
        <v>0</v>
      </c>
      <c r="H164" s="492"/>
      <c r="I164" s="61" t="s">
        <v>577</v>
      </c>
      <c r="J164" s="271">
        <f>COUNTIFS('DP1-17, 20-26 Client Data Entry'!CR:CR,I164,'DP1-17, 20-26 Client Data Entry'!M:M,"=Yes")</f>
        <v>0</v>
      </c>
      <c r="M164" s="56" t="s">
        <v>449</v>
      </c>
      <c r="N164" s="89">
        <f>COUNTIFS('DP1-17, 20-26 Client Data Entry'!CU:CU,M164,'DP1-17, 20-26 Client Data Entry'!M:M,"=Yes")</f>
        <v>0</v>
      </c>
      <c r="P164" s="40"/>
      <c r="Q164" s="155" t="s">
        <v>576</v>
      </c>
      <c r="R164" s="150" t="s">
        <v>229</v>
      </c>
    </row>
    <row r="165" spans="2:18" ht="15" thickBot="1" x14ac:dyDescent="0.4">
      <c r="B165" s="493"/>
      <c r="C165" s="56" t="s">
        <v>561</v>
      </c>
      <c r="D165" s="84">
        <f t="shared" si="2"/>
        <v>0</v>
      </c>
      <c r="E165" s="201">
        <f>COUNTIFS('DP1-17, 20-26 Client Data Entry'!CA:CA,C204,'DP1-17, 20-26 Client Data Entry'!AL:AL,"=Yes")</f>
        <v>0</v>
      </c>
      <c r="F165" s="37">
        <f>COUNTIFS('DP1-17, 20-26 Client Data Entry'!CB:CB,C204,'DP1-17, 20-26 Client Data Entry'!AL:AL,"=Yes")</f>
        <v>0</v>
      </c>
      <c r="H165" s="492"/>
      <c r="I165" s="61" t="s">
        <v>579</v>
      </c>
      <c r="J165" s="271">
        <f>COUNTIFS('DP1-17, 20-26 Client Data Entry'!CR:CR,I165,'DP1-17, 20-26 Client Data Entry'!M:M,"=Yes")</f>
        <v>0</v>
      </c>
      <c r="M165" s="57" t="s">
        <v>183</v>
      </c>
      <c r="N165" s="90">
        <f>COUNTIFS('DP1-17, 20-26 Client Data Entry'!CU:CU,M165,'DP1-17, 20-26 Client Data Entry'!M:M,"=Yes")</f>
        <v>0</v>
      </c>
      <c r="P165" s="40"/>
      <c r="Q165" s="55" t="s">
        <v>578</v>
      </c>
      <c r="R165" s="92">
        <f>SUMIFS('DP 19 Pro Bono Data Entry'!F:F,'DP 19 Pro Bono Data Entry'!D:D,"Administrative, managerial, and other professional services",'DP 19 Pro Bono Data Entry'!K:K,"YES")</f>
        <v>0</v>
      </c>
    </row>
    <row r="166" spans="2:18" ht="15" thickBot="1" x14ac:dyDescent="0.4">
      <c r="B166" s="493"/>
      <c r="C166" s="61" t="s">
        <v>562</v>
      </c>
      <c r="D166" s="272">
        <f t="shared" ref="D166:D197" si="3">E127+F127</f>
        <v>0</v>
      </c>
      <c r="E166" s="201">
        <f>COUNTIFS('DP1-17, 20-26 Client Data Entry'!CA:CA,C205,'DP1-17, 20-26 Client Data Entry'!AL:AL,"=Yes")</f>
        <v>0</v>
      </c>
      <c r="F166" s="37">
        <f>COUNTIFS('DP1-17, 20-26 Client Data Entry'!CB:CB,C205,'DP1-17, 20-26 Client Data Entry'!AL:AL,"=Yes")</f>
        <v>0</v>
      </c>
      <c r="H166" s="492"/>
      <c r="I166" s="61" t="s">
        <v>581</v>
      </c>
      <c r="J166" s="271">
        <f>COUNTIFS('DP1-17, 20-26 Client Data Entry'!CR:CR,I166,'DP1-17, 20-26 Client Data Entry'!M:M,"=Yes")</f>
        <v>0</v>
      </c>
      <c r="Q166" s="56" t="s">
        <v>580</v>
      </c>
      <c r="R166" s="88">
        <f>SUMIFS('DP 19 Pro Bono Data Entry'!F:F,'DP 19 Pro Bono Data Entry'!D:D,"Accounting, development, and grant writing",'DP 19 Pro Bono Data Entry'!K:K,"YES")</f>
        <v>0</v>
      </c>
    </row>
    <row r="167" spans="2:18" ht="29.5" thickBot="1" x14ac:dyDescent="0.4">
      <c r="B167" s="493"/>
      <c r="C167" s="56" t="s">
        <v>564</v>
      </c>
      <c r="D167" s="84">
        <f t="shared" si="3"/>
        <v>0</v>
      </c>
      <c r="E167" s="201">
        <f>COUNTIFS('DP1-17, 20-26 Client Data Entry'!CA:CA,C206,'DP1-17, 20-26 Client Data Entry'!AL:AL,"=Yes")</f>
        <v>0</v>
      </c>
      <c r="F167" s="37">
        <f>COUNTIFS('DP1-17, 20-26 Client Data Entry'!CB:CB,C206,'DP1-17, 20-26 Client Data Entry'!AL:AL,"=Yes")</f>
        <v>0</v>
      </c>
      <c r="H167" s="492"/>
      <c r="I167" s="61" t="s">
        <v>584</v>
      </c>
      <c r="J167" s="271">
        <f>COUNTIFS('DP1-17, 20-26 Client Data Entry'!CR:CR,I167,'DP1-17, 20-26 Client Data Entry'!M:M,"=Yes")</f>
        <v>0</v>
      </c>
      <c r="M167" s="218" t="s">
        <v>729</v>
      </c>
      <c r="N167" s="153" t="s">
        <v>229</v>
      </c>
      <c r="Q167" s="56" t="s">
        <v>583</v>
      </c>
      <c r="R167" s="88">
        <f>SUMIFS('DP 19 Pro Bono Data Entry'!F:F,'DP 19 Pro Bono Data Entry'!D:D,"Information technology and research",'DP 19 Pro Bono Data Entry'!K:K,"YES")</f>
        <v>0</v>
      </c>
    </row>
    <row r="168" spans="2:18" x14ac:dyDescent="0.35">
      <c r="B168" s="493"/>
      <c r="C168" s="56" t="s">
        <v>566</v>
      </c>
      <c r="D168" s="84">
        <f t="shared" si="3"/>
        <v>0</v>
      </c>
      <c r="E168" s="201">
        <f>COUNTIFS('DP1-17, 20-26 Client Data Entry'!CA:CA,C207,'DP1-17, 20-26 Client Data Entry'!AL:AL,"=Yes")</f>
        <v>0</v>
      </c>
      <c r="F168" s="37">
        <f>COUNTIFS('DP1-17, 20-26 Client Data Entry'!CB:CB,C207,'DP1-17, 20-26 Client Data Entry'!AL:AL,"=Yes")</f>
        <v>0</v>
      </c>
      <c r="H168" s="492"/>
      <c r="I168" s="61" t="s">
        <v>585</v>
      </c>
      <c r="J168" s="271">
        <f>COUNTIFS('DP1-17, 20-26 Client Data Entry'!CR:CR,I168,'DP1-17, 20-26 Client Data Entry'!M:M,"=Yes")</f>
        <v>0</v>
      </c>
      <c r="M168" s="214" cm="1">
        <f t="array" ref="M168">_xlfn.UNIQUE('DP1-17, 20-26 Client Data Entry'!CV4:CV2000)</f>
        <v>0</v>
      </c>
      <c r="N168" s="33"/>
      <c r="Q168" s="56" t="s">
        <v>541</v>
      </c>
      <c r="R168" s="88">
        <f>SUMIFS('DP 19 Pro Bono Data Entry'!F:F,'DP 19 Pro Bono Data Entry'!D:D,"Interpretation= Translation",'DP 19 Pro Bono Data Entry'!K:K,"YES")</f>
        <v>0</v>
      </c>
    </row>
    <row r="169" spans="2:18" x14ac:dyDescent="0.35">
      <c r="B169" s="493"/>
      <c r="C169" s="56" t="s">
        <v>568</v>
      </c>
      <c r="D169" s="84">
        <f t="shared" si="3"/>
        <v>0</v>
      </c>
      <c r="E169" s="201">
        <f>COUNTIFS('DP1-17, 20-26 Client Data Entry'!CA:CA,C208,'DP1-17, 20-26 Client Data Entry'!AL:AL,"=Yes")</f>
        <v>0</v>
      </c>
      <c r="F169" s="37">
        <f>COUNTIFS('DP1-17, 20-26 Client Data Entry'!CB:CB,C208,'DP1-17, 20-26 Client Data Entry'!AL:AL,"=Yes")</f>
        <v>0</v>
      </c>
      <c r="H169" s="492"/>
      <c r="I169" s="61" t="s">
        <v>587</v>
      </c>
      <c r="J169" s="271">
        <f>COUNTIFS('DP1-17, 20-26 Client Data Entry'!CR:CR,I169,'DP1-17, 20-26 Client Data Entry'!M:M,"=Yes")</f>
        <v>0</v>
      </c>
      <c r="M169" s="56"/>
      <c r="N169" s="31">
        <f>COUNTIFS('DP1-17, 20-26 Client Data Entry'!CV:CV,M169,'DP1-17, 20-26 Client Data Entry'!M:M,"=Yes")</f>
        <v>0</v>
      </c>
      <c r="Q169" s="56" t="s">
        <v>586</v>
      </c>
      <c r="R169" s="88">
        <f>SUMIFS('DP 19 Pro Bono Data Entry'!F:F,'DP 19 Pro Bono Data Entry'!D:D,"Legal services",'DP 19 Pro Bono Data Entry'!K:K,"YES")</f>
        <v>0</v>
      </c>
    </row>
    <row r="170" spans="2:18" x14ac:dyDescent="0.35">
      <c r="B170" s="493"/>
      <c r="C170" s="56" t="s">
        <v>570</v>
      </c>
      <c r="D170" s="84">
        <f t="shared" si="3"/>
        <v>0</v>
      </c>
      <c r="E170" s="201">
        <f>COUNTIFS('DP1-17, 20-26 Client Data Entry'!CA:CA,C209,'DP1-17, 20-26 Client Data Entry'!AL:AL,"=Yes")</f>
        <v>0</v>
      </c>
      <c r="F170" s="37">
        <f>COUNTIFS('DP1-17, 20-26 Client Data Entry'!CB:CB,C209,'DP1-17, 20-26 Client Data Entry'!AL:AL,"=Yes")</f>
        <v>0</v>
      </c>
      <c r="H170" s="492"/>
      <c r="I170" s="61" t="s">
        <v>589</v>
      </c>
      <c r="J170" s="271">
        <f>COUNTIFS('DP1-17, 20-26 Client Data Entry'!CR:CR,I170,'DP1-17, 20-26 Client Data Entry'!M:M,"=Yes")</f>
        <v>0</v>
      </c>
      <c r="M170" s="56"/>
      <c r="N170" s="31">
        <f>COUNTIFS('DP1-17, 20-26 Client Data Entry'!CV:CV,M170,'DP1-17, 20-26 Client Data Entry'!M:M,"=Yes")</f>
        <v>0</v>
      </c>
      <c r="Q170" s="56" t="s">
        <v>588</v>
      </c>
      <c r="R170" s="88">
        <f>SUMIFS('DP 19 Pro Bono Data Entry'!F:F,'DP 19 Pro Bono Data Entry'!D:D,"Medical services",'DP 19 Pro Bono Data Entry'!K:K,"YES")</f>
        <v>0</v>
      </c>
    </row>
    <row r="171" spans="2:18" x14ac:dyDescent="0.35">
      <c r="B171" s="493"/>
      <c r="C171" s="56" t="s">
        <v>571</v>
      </c>
      <c r="D171" s="84">
        <f t="shared" si="3"/>
        <v>0</v>
      </c>
      <c r="E171" s="201">
        <f>COUNTIFS('DP1-17, 20-26 Client Data Entry'!CA:CA,C210,'DP1-17, 20-26 Client Data Entry'!AL:AL,"=Yes")</f>
        <v>0</v>
      </c>
      <c r="F171" s="37">
        <f>COUNTIFS('DP1-17, 20-26 Client Data Entry'!CB:CB,C210,'DP1-17, 20-26 Client Data Entry'!AL:AL,"=Yes")</f>
        <v>0</v>
      </c>
      <c r="H171" s="492"/>
      <c r="I171" s="61" t="s">
        <v>591</v>
      </c>
      <c r="J171" s="271">
        <f>COUNTIFS('DP1-17, 20-26 Client Data Entry'!CR:CR,I171,'DP1-17, 20-26 Client Data Entry'!M:M,"=Yes")</f>
        <v>0</v>
      </c>
      <c r="M171" s="56"/>
      <c r="N171" s="31">
        <f>COUNTIFS('DP1-17, 20-26 Client Data Entry'!CV:CV,M171,'DP1-17, 20-26 Client Data Entry'!M:M,"=Yes")</f>
        <v>0</v>
      </c>
      <c r="Q171" s="56" t="s">
        <v>590</v>
      </c>
      <c r="R171" s="88">
        <f>SUMIFS('DP 19 Pro Bono Data Entry'!F:F,'DP 19 Pro Bono Data Entry'!D:D,"Mental health services",'DP 19 Pro Bono Data Entry'!K:K,"YES")</f>
        <v>0</v>
      </c>
    </row>
    <row r="172" spans="2:18" x14ac:dyDescent="0.35">
      <c r="B172" s="493"/>
      <c r="C172" s="56" t="s">
        <v>573</v>
      </c>
      <c r="D172" s="84">
        <f t="shared" si="3"/>
        <v>0</v>
      </c>
      <c r="E172" s="201">
        <f>COUNTIFS('DP1-17, 20-26 Client Data Entry'!CA:CA,C211,'DP1-17, 20-26 Client Data Entry'!AL:AL,"=Yes")</f>
        <v>0</v>
      </c>
      <c r="F172" s="37">
        <f>COUNTIFS('DP1-17, 20-26 Client Data Entry'!CB:CB,C211,'DP1-17, 20-26 Client Data Entry'!AL:AL,"=Yes")</f>
        <v>0</v>
      </c>
      <c r="H172" s="40"/>
      <c r="I172" s="61" t="s">
        <v>593</v>
      </c>
      <c r="J172" s="271">
        <f>COUNTIFS('DP1-17, 20-26 Client Data Entry'!CR:CR,I172,'DP1-17, 20-26 Client Data Entry'!M:M,"=Yes")</f>
        <v>0</v>
      </c>
      <c r="M172" s="56"/>
      <c r="N172" s="31">
        <f>COUNTIFS('DP1-17, 20-26 Client Data Entry'!CV:CV,M172,'DP1-17, 20-26 Client Data Entry'!M:M,"=Yes")</f>
        <v>0</v>
      </c>
      <c r="Q172" s="56" t="s">
        <v>592</v>
      </c>
      <c r="R172" s="88">
        <f>SUMIFS('DP 19 Pro Bono Data Entry'!F:F,'DP 19 Pro Bono Data Entry'!D:D,"Social services",'DP 19 Pro Bono Data Entry'!K:K,"YES")</f>
        <v>0</v>
      </c>
    </row>
    <row r="173" spans="2:18" ht="15" thickBot="1" x14ac:dyDescent="0.4">
      <c r="B173" s="493"/>
      <c r="C173" s="56" t="s">
        <v>575</v>
      </c>
      <c r="D173" s="84">
        <f t="shared" si="3"/>
        <v>0</v>
      </c>
      <c r="E173" s="201">
        <f>COUNTIFS('DP1-17, 20-26 Client Data Entry'!CA:CA,C212,'DP1-17, 20-26 Client Data Entry'!AL:AL,"=Yes")</f>
        <v>0</v>
      </c>
      <c r="F173" s="37">
        <f>COUNTIFS('DP1-17, 20-26 Client Data Entry'!CB:CB,C212,'DP1-17, 20-26 Client Data Entry'!AL:AL,"=Yes")</f>
        <v>0</v>
      </c>
      <c r="H173" s="40"/>
      <c r="I173" s="61" t="s">
        <v>594</v>
      </c>
      <c r="J173" s="271">
        <f>COUNTIFS('DP1-17, 20-26 Client Data Entry'!CR:CR,I173,'DP1-17, 20-26 Client Data Entry'!M:M,"=Yes")</f>
        <v>0</v>
      </c>
      <c r="M173" s="56"/>
      <c r="N173" s="31">
        <f>COUNTIFS('DP1-17, 20-26 Client Data Entry'!CV:CV,M173,'DP1-17, 20-26 Client Data Entry'!M:M,"=Yes")</f>
        <v>0</v>
      </c>
      <c r="Q173" s="57" t="s">
        <v>183</v>
      </c>
      <c r="R173" s="91">
        <f>SUMIFS('DP 19 Pro Bono Data Entry'!F:F,'DP 19 Pro Bono Data Entry'!D:D,"Administrative, managerial, and other professional services",'DP 19 Pro Bono Data Entry'!K:K,"YES")</f>
        <v>0</v>
      </c>
    </row>
    <row r="174" spans="2:18" ht="15" thickBot="1" x14ac:dyDescent="0.4">
      <c r="B174" s="493"/>
      <c r="C174" s="56" t="s">
        <v>577</v>
      </c>
      <c r="D174" s="84">
        <f t="shared" si="3"/>
        <v>0</v>
      </c>
      <c r="E174" s="201">
        <f>COUNTIFS('DP1-17, 20-26 Client Data Entry'!CA:CA,C213,'DP1-17, 20-26 Client Data Entry'!AL:AL,"=Yes")</f>
        <v>0</v>
      </c>
      <c r="F174" s="37">
        <f>COUNTIFS('DP1-17, 20-26 Client Data Entry'!CB:CB,C213,'DP1-17, 20-26 Client Data Entry'!AL:AL,"=Yes")</f>
        <v>0</v>
      </c>
      <c r="H174" s="40"/>
      <c r="I174" s="61" t="s">
        <v>595</v>
      </c>
      <c r="J174" s="271">
        <f>COUNTIFS('DP1-17, 20-26 Client Data Entry'!CR:CR,I174,'DP1-17, 20-26 Client Data Entry'!M:M,"=Yes")</f>
        <v>0</v>
      </c>
      <c r="M174" s="56"/>
      <c r="N174" s="31">
        <f>COUNTIFS('DP1-17, 20-26 Client Data Entry'!CV:CV,M174,'DP1-17, 20-26 Client Data Entry'!M:M,"=Yes")</f>
        <v>0</v>
      </c>
    </row>
    <row r="175" spans="2:18" ht="29.5" thickBot="1" x14ac:dyDescent="0.4">
      <c r="B175" s="493"/>
      <c r="C175" s="56" t="s">
        <v>579</v>
      </c>
      <c r="D175" s="84">
        <f t="shared" si="3"/>
        <v>0</v>
      </c>
      <c r="E175" s="201">
        <f>COUNTIFS('DP1-17, 20-26 Client Data Entry'!CA:CA,C214,'DP1-17, 20-26 Client Data Entry'!AL:AL,"=Yes")</f>
        <v>0</v>
      </c>
      <c r="F175" s="37">
        <f>COUNTIFS('DP1-17, 20-26 Client Data Entry'!CB:CB,C214,'DP1-17, 20-26 Client Data Entry'!AL:AL,"=Yes")</f>
        <v>0</v>
      </c>
      <c r="H175" s="40"/>
      <c r="I175" s="61" t="s">
        <v>597</v>
      </c>
      <c r="J175" s="271">
        <f>COUNTIFS('DP1-17, 20-26 Client Data Entry'!CR:CR,I175,'DP1-17, 20-26 Client Data Entry'!M:M,"=Yes")</f>
        <v>0</v>
      </c>
      <c r="M175" s="56"/>
      <c r="N175" s="31">
        <f>COUNTIFS('DP1-17, 20-26 Client Data Entry'!CV:CV,M175,'DP1-17, 20-26 Client Data Entry'!M:M,"=Yes")</f>
        <v>0</v>
      </c>
      <c r="Q175" s="218" t="s">
        <v>596</v>
      </c>
      <c r="R175" s="153" t="s">
        <v>229</v>
      </c>
    </row>
    <row r="176" spans="2:18" x14ac:dyDescent="0.35">
      <c r="B176" s="493"/>
      <c r="C176" s="56" t="s">
        <v>581</v>
      </c>
      <c r="D176" s="84">
        <f t="shared" si="3"/>
        <v>0</v>
      </c>
      <c r="E176" s="201">
        <f>COUNTIFS('DP1-17, 20-26 Client Data Entry'!CA:CA,C215,'DP1-17, 20-26 Client Data Entry'!AL:AL,"=Yes")</f>
        <v>0</v>
      </c>
      <c r="F176" s="37">
        <f>COUNTIFS('DP1-17, 20-26 Client Data Entry'!CB:CB,C215,'DP1-17, 20-26 Client Data Entry'!AL:AL,"=Yes")</f>
        <v>0</v>
      </c>
      <c r="H176" s="40"/>
      <c r="I176" s="61" t="s">
        <v>598</v>
      </c>
      <c r="J176" s="271">
        <f>COUNTIFS('DP1-17, 20-26 Client Data Entry'!CR:CR,I176,'DP1-17, 20-26 Client Data Entry'!M:M,"=Yes")</f>
        <v>0</v>
      </c>
      <c r="M176" s="56"/>
      <c r="N176" s="31">
        <f>COUNTIFS('DP1-17, 20-26 Client Data Entry'!CV:CV,M176,'DP1-17, 20-26 Client Data Entry'!M:M,"=Yes")</f>
        <v>0</v>
      </c>
      <c r="Q176" s="214" t="str" cm="1">
        <f t="array" ref="Q176:Q177">_xlfn.UNIQUE('DP 19 Pro Bono Data Entry'!E3:E2000)</f>
        <v>If other, please specify</v>
      </c>
      <c r="R176" s="33"/>
    </row>
    <row r="177" spans="2:18" x14ac:dyDescent="0.35">
      <c r="B177" s="493"/>
      <c r="C177" s="56" t="s">
        <v>584</v>
      </c>
      <c r="D177" s="84">
        <f t="shared" si="3"/>
        <v>0</v>
      </c>
      <c r="E177" s="201">
        <f>COUNTIFS('DP1-17, 20-26 Client Data Entry'!CA:CA,C216,'DP1-17, 20-26 Client Data Entry'!AL:AL,"=Yes")</f>
        <v>0</v>
      </c>
      <c r="F177" s="37">
        <f>COUNTIFS('DP1-17, 20-26 Client Data Entry'!CB:CB,C216,'DP1-17, 20-26 Client Data Entry'!AL:AL,"=Yes")</f>
        <v>0</v>
      </c>
      <c r="H177" s="40"/>
      <c r="I177" s="61" t="s">
        <v>599</v>
      </c>
      <c r="J177" s="271">
        <f>COUNTIFS('DP1-17, 20-26 Client Data Entry'!CR:CR,I177,'DP1-17, 20-26 Client Data Entry'!M:M,"=Yes")</f>
        <v>0</v>
      </c>
      <c r="M177" s="56"/>
      <c r="N177" s="31">
        <f>COUNTIFS('DP1-17, 20-26 Client Data Entry'!CV:CV,M177,'DP1-17, 20-26 Client Data Entry'!M:M,"=Yes")</f>
        <v>0</v>
      </c>
      <c r="Q177" s="56">
        <v>0</v>
      </c>
      <c r="R177" s="268">
        <f>SUMIFS('DP 19 Pro Bono Data Entry'!F:F,'DP 19 Pro Bono Data Entry'!E:E,Q177,'DP 19 Pro Bono Data Entry'!K:K,"YES")</f>
        <v>0</v>
      </c>
    </row>
    <row r="178" spans="2:18" x14ac:dyDescent="0.35">
      <c r="B178" s="493"/>
      <c r="C178" s="56" t="s">
        <v>585</v>
      </c>
      <c r="D178" s="84">
        <f t="shared" si="3"/>
        <v>0</v>
      </c>
      <c r="E178" s="201">
        <f>COUNTIFS('DP1-17, 20-26 Client Data Entry'!CA:CA,C217,'DP1-17, 20-26 Client Data Entry'!AL:AL,"=Yes")</f>
        <v>0</v>
      </c>
      <c r="F178" s="37">
        <f>COUNTIFS('DP1-17, 20-26 Client Data Entry'!CB:CB,C217,'DP1-17, 20-26 Client Data Entry'!AL:AL,"=Yes")</f>
        <v>0</v>
      </c>
      <c r="H178" s="40"/>
      <c r="I178" s="61" t="s">
        <v>600</v>
      </c>
      <c r="J178" s="271">
        <f>COUNTIFS('DP1-17, 20-26 Client Data Entry'!CR:CR,I178,'DP1-17, 20-26 Client Data Entry'!M:M,"=Yes")</f>
        <v>0</v>
      </c>
      <c r="M178" s="56"/>
      <c r="N178" s="31">
        <f>COUNTIFS('DP1-17, 20-26 Client Data Entry'!CV:CV,M178,'DP1-17, 20-26 Client Data Entry'!M:M,"=Yes")</f>
        <v>0</v>
      </c>
      <c r="Q178" s="56"/>
      <c r="R178" s="268">
        <f>SUMIFS('DP 19 Pro Bono Data Entry'!F:F,'DP 19 Pro Bono Data Entry'!E:E,Q178,'DP 19 Pro Bono Data Entry'!K:K,"YES")</f>
        <v>0</v>
      </c>
    </row>
    <row r="179" spans="2:18" x14ac:dyDescent="0.35">
      <c r="B179" s="493"/>
      <c r="C179" s="56" t="s">
        <v>587</v>
      </c>
      <c r="D179" s="84">
        <f t="shared" si="3"/>
        <v>0</v>
      </c>
      <c r="E179" s="201">
        <f>COUNTIFS('DP1-17, 20-26 Client Data Entry'!CA:CA,C218,'DP1-17, 20-26 Client Data Entry'!AL:AL,"=Yes")</f>
        <v>0</v>
      </c>
      <c r="F179" s="37">
        <f>COUNTIFS('DP1-17, 20-26 Client Data Entry'!CB:CB,C218,'DP1-17, 20-26 Client Data Entry'!AL:AL,"=Yes")</f>
        <v>0</v>
      </c>
      <c r="H179" s="40"/>
      <c r="I179" s="61" t="s">
        <v>601</v>
      </c>
      <c r="J179" s="271">
        <f>COUNTIFS('DP1-17, 20-26 Client Data Entry'!CR:CR,I179,'DP1-17, 20-26 Client Data Entry'!M:M,"=Yes")</f>
        <v>0</v>
      </c>
      <c r="M179" s="56"/>
      <c r="N179" s="31">
        <f>COUNTIFS('DP1-17, 20-26 Client Data Entry'!CV:CV,M179,'DP1-17, 20-26 Client Data Entry'!M:M,"=Yes")</f>
        <v>0</v>
      </c>
      <c r="Q179" s="56"/>
      <c r="R179" s="268">
        <f>SUMIFS('DP 19 Pro Bono Data Entry'!F:F,'DP 19 Pro Bono Data Entry'!E:E,Q179,'DP 19 Pro Bono Data Entry'!K:K,"YES")</f>
        <v>0</v>
      </c>
    </row>
    <row r="180" spans="2:18" x14ac:dyDescent="0.35">
      <c r="B180" s="493"/>
      <c r="C180" s="56" t="s">
        <v>589</v>
      </c>
      <c r="D180" s="84">
        <f t="shared" si="3"/>
        <v>0</v>
      </c>
      <c r="E180" s="201">
        <f>COUNTIFS('DP1-17, 20-26 Client Data Entry'!CA:CA,C219,'DP1-17, 20-26 Client Data Entry'!AL:AL,"=Yes")</f>
        <v>0</v>
      </c>
      <c r="F180" s="37">
        <f>COUNTIFS('DP1-17, 20-26 Client Data Entry'!CB:CB,C219,'DP1-17, 20-26 Client Data Entry'!AL:AL,"=Yes")</f>
        <v>0</v>
      </c>
      <c r="H180" s="40"/>
      <c r="I180" s="61" t="s">
        <v>602</v>
      </c>
      <c r="J180" s="271">
        <f>COUNTIFS('DP1-17, 20-26 Client Data Entry'!CR:CR,I180,'DP1-17, 20-26 Client Data Entry'!M:M,"=Yes")</f>
        <v>0</v>
      </c>
      <c r="M180" s="56"/>
      <c r="N180" s="31">
        <f>COUNTIFS('DP1-17, 20-26 Client Data Entry'!CV:CV,M180,'DP1-17, 20-26 Client Data Entry'!M:M,"=Yes")</f>
        <v>0</v>
      </c>
      <c r="Q180" s="56"/>
      <c r="R180" s="268">
        <f>SUMIFS('DP 19 Pro Bono Data Entry'!F:F,'DP 19 Pro Bono Data Entry'!E:E,Q180,'DP 19 Pro Bono Data Entry'!K:K,"YES")</f>
        <v>0</v>
      </c>
    </row>
    <row r="181" spans="2:18" x14ac:dyDescent="0.35">
      <c r="B181" s="40"/>
      <c r="C181" s="56" t="s">
        <v>591</v>
      </c>
      <c r="D181" s="84">
        <f t="shared" si="3"/>
        <v>0</v>
      </c>
      <c r="E181" s="201">
        <f>COUNTIFS('DP1-17, 20-26 Client Data Entry'!CA:CA,C220,'DP1-17, 20-26 Client Data Entry'!AL:AL,"=Yes")</f>
        <v>0</v>
      </c>
      <c r="F181" s="37">
        <f>COUNTIFS('DP1-17, 20-26 Client Data Entry'!CB:CB,C220,'DP1-17, 20-26 Client Data Entry'!AL:AL,"=Yes")</f>
        <v>0</v>
      </c>
      <c r="H181" s="492" t="s">
        <v>479</v>
      </c>
      <c r="I181" s="61" t="s">
        <v>603</v>
      </c>
      <c r="J181" s="271">
        <f>COUNTIFS('DP1-17, 20-26 Client Data Entry'!CR:CR,I181,'DP1-17, 20-26 Client Data Entry'!M:M,"=Yes")</f>
        <v>0</v>
      </c>
      <c r="M181" s="56"/>
      <c r="N181" s="31">
        <f>COUNTIFS('DP1-17, 20-26 Client Data Entry'!CV:CV,M181,'DP1-17, 20-26 Client Data Entry'!M:M,"=Yes")</f>
        <v>0</v>
      </c>
      <c r="Q181" s="56"/>
      <c r="R181" s="268">
        <f>SUMIFS('DP 19 Pro Bono Data Entry'!F:F,'DP 19 Pro Bono Data Entry'!E:E,Q181,'DP 19 Pro Bono Data Entry'!K:K,"YES")</f>
        <v>0</v>
      </c>
    </row>
    <row r="182" spans="2:18" x14ac:dyDescent="0.35">
      <c r="B182" s="40"/>
      <c r="C182" s="56" t="s">
        <v>593</v>
      </c>
      <c r="D182" s="84">
        <f t="shared" si="3"/>
        <v>0</v>
      </c>
      <c r="E182" s="201">
        <f>COUNTIFS('DP1-17, 20-26 Client Data Entry'!CA:CA,C221,'DP1-17, 20-26 Client Data Entry'!AL:AL,"=Yes")</f>
        <v>0</v>
      </c>
      <c r="F182" s="37">
        <f>COUNTIFS('DP1-17, 20-26 Client Data Entry'!CB:CB,C221,'DP1-17, 20-26 Client Data Entry'!AL:AL,"=Yes")</f>
        <v>0</v>
      </c>
      <c r="H182" s="492"/>
      <c r="I182" s="61" t="s">
        <v>604</v>
      </c>
      <c r="J182" s="271">
        <f>COUNTIFS('DP1-17, 20-26 Client Data Entry'!CR:CR,I182,'DP1-17, 20-26 Client Data Entry'!M:M,"=Yes")</f>
        <v>0</v>
      </c>
      <c r="M182" s="56"/>
      <c r="N182" s="31">
        <f>COUNTIFS('DP1-17, 20-26 Client Data Entry'!CV:CV,M182,'DP1-17, 20-26 Client Data Entry'!M:M,"=Yes")</f>
        <v>0</v>
      </c>
      <c r="Q182" s="56"/>
      <c r="R182" s="268">
        <f>SUMIFS('DP 19 Pro Bono Data Entry'!F:F,'DP 19 Pro Bono Data Entry'!E:E,Q182,'DP 19 Pro Bono Data Entry'!K:K,"YES")</f>
        <v>0</v>
      </c>
    </row>
    <row r="183" spans="2:18" x14ac:dyDescent="0.35">
      <c r="B183" s="40"/>
      <c r="C183" s="56" t="s">
        <v>594</v>
      </c>
      <c r="D183" s="84">
        <f t="shared" si="3"/>
        <v>0</v>
      </c>
      <c r="E183" s="201">
        <f>COUNTIFS('DP1-17, 20-26 Client Data Entry'!CA:CA,C222,'DP1-17, 20-26 Client Data Entry'!AL:AL,"=Yes")</f>
        <v>0</v>
      </c>
      <c r="F183" s="37">
        <f>COUNTIFS('DP1-17, 20-26 Client Data Entry'!CB:CB,C222,'DP1-17, 20-26 Client Data Entry'!AL:AL,"=Yes")</f>
        <v>0</v>
      </c>
      <c r="H183" s="492"/>
      <c r="I183" s="61" t="s">
        <v>605</v>
      </c>
      <c r="J183" s="271">
        <f>COUNTIFS('DP1-17, 20-26 Client Data Entry'!CR:CR,I183,'DP1-17, 20-26 Client Data Entry'!M:M,"=Yes")</f>
        <v>0</v>
      </c>
      <c r="M183" s="56"/>
      <c r="N183" s="31">
        <f>COUNTIFS('DP1-17, 20-26 Client Data Entry'!CV:CV,M183,'DP1-17, 20-26 Client Data Entry'!M:M,"=Yes")</f>
        <v>0</v>
      </c>
      <c r="Q183" s="56"/>
      <c r="R183" s="268">
        <f>SUMIFS('DP 19 Pro Bono Data Entry'!F:F,'DP 19 Pro Bono Data Entry'!E:E,Q183,'DP 19 Pro Bono Data Entry'!K:K,"YES")</f>
        <v>0</v>
      </c>
    </row>
    <row r="184" spans="2:18" x14ac:dyDescent="0.35">
      <c r="B184" s="40"/>
      <c r="C184" s="56" t="s">
        <v>595</v>
      </c>
      <c r="D184" s="84">
        <f t="shared" si="3"/>
        <v>0</v>
      </c>
      <c r="E184" s="201">
        <f>COUNTIFS('DP1-17, 20-26 Client Data Entry'!CA:CA,C223,'DP1-17, 20-26 Client Data Entry'!AL:AL,"=Yes")</f>
        <v>0</v>
      </c>
      <c r="F184" s="37">
        <f>COUNTIFS('DP1-17, 20-26 Client Data Entry'!CB:CB,C223,'DP1-17, 20-26 Client Data Entry'!AL:AL,"=Yes")</f>
        <v>0</v>
      </c>
      <c r="H184" s="492"/>
      <c r="I184" s="61" t="s">
        <v>606</v>
      </c>
      <c r="J184" s="271">
        <f>COUNTIFS('DP1-17, 20-26 Client Data Entry'!CR:CR,I184,'DP1-17, 20-26 Client Data Entry'!M:M,"=Yes")</f>
        <v>0</v>
      </c>
      <c r="M184" s="56"/>
      <c r="N184" s="31">
        <f>COUNTIFS('DP1-17, 20-26 Client Data Entry'!CV:CV,M184,'DP1-17, 20-26 Client Data Entry'!M:M,"=Yes")</f>
        <v>0</v>
      </c>
      <c r="Q184" s="56"/>
      <c r="R184" s="268">
        <f>SUMIFS('DP 19 Pro Bono Data Entry'!F:F,'DP 19 Pro Bono Data Entry'!E:E,Q184,'DP 19 Pro Bono Data Entry'!K:K,"YES")</f>
        <v>0</v>
      </c>
    </row>
    <row r="185" spans="2:18" ht="15" thickBot="1" x14ac:dyDescent="0.4">
      <c r="B185" s="40"/>
      <c r="C185" s="56" t="s">
        <v>597</v>
      </c>
      <c r="D185" s="84">
        <f t="shared" si="3"/>
        <v>0</v>
      </c>
      <c r="E185" s="201">
        <f>COUNTIFS('DP1-17, 20-26 Client Data Entry'!CA:CA,C224,'DP1-17, 20-26 Client Data Entry'!AL:AL,"=Yes")</f>
        <v>0</v>
      </c>
      <c r="F185" s="37">
        <f>COUNTIFS('DP1-17, 20-26 Client Data Entry'!CB:CB,C224,'DP1-17, 20-26 Client Data Entry'!AL:AL,"=Yes")</f>
        <v>0</v>
      </c>
      <c r="H185" s="492"/>
      <c r="I185" s="61" t="s">
        <v>607</v>
      </c>
      <c r="J185" s="271">
        <f>COUNTIFS('DP1-17, 20-26 Client Data Entry'!CR:CR,I185,'DP1-17, 20-26 Client Data Entry'!M:M,"=Yes")</f>
        <v>0</v>
      </c>
      <c r="M185" s="57"/>
      <c r="N185" s="32">
        <f>COUNTIFS('DP1-17, 20-26 Client Data Entry'!CV:CV,M185,'DP1-17, 20-26 Client Data Entry'!M:M,"=Yes")</f>
        <v>0</v>
      </c>
      <c r="Q185" s="56"/>
      <c r="R185" s="268">
        <f>SUMIFS('DP 19 Pro Bono Data Entry'!F:F,'DP 19 Pro Bono Data Entry'!E:E,Q185,'DP 19 Pro Bono Data Entry'!K:K,"YES")</f>
        <v>0</v>
      </c>
    </row>
    <row r="186" spans="2:18" x14ac:dyDescent="0.35">
      <c r="B186" s="40"/>
      <c r="C186" s="56" t="s">
        <v>598</v>
      </c>
      <c r="D186" s="84">
        <f t="shared" si="3"/>
        <v>0</v>
      </c>
      <c r="E186" s="201">
        <f>COUNTIFS('DP1-17, 20-26 Client Data Entry'!CA:CA,C225,'DP1-17, 20-26 Client Data Entry'!AL:AL,"=Yes")</f>
        <v>0</v>
      </c>
      <c r="F186" s="37">
        <f>COUNTIFS('DP1-17, 20-26 Client Data Entry'!CB:CB,C225,'DP1-17, 20-26 Client Data Entry'!AL:AL,"=Yes")</f>
        <v>0</v>
      </c>
      <c r="H186" s="492"/>
      <c r="I186" s="61" t="s">
        <v>608</v>
      </c>
      <c r="J186" s="271">
        <f>COUNTIFS('DP1-17, 20-26 Client Data Entry'!CR:CR,I186,'DP1-17, 20-26 Client Data Entry'!M:M,"=Yes")</f>
        <v>0</v>
      </c>
      <c r="Q186" s="56"/>
      <c r="R186" s="268">
        <f>SUMIFS('DP 19 Pro Bono Data Entry'!F:F,'DP 19 Pro Bono Data Entry'!E:E,Q186,'DP 19 Pro Bono Data Entry'!K:K,"YES")</f>
        <v>0</v>
      </c>
    </row>
    <row r="187" spans="2:18" x14ac:dyDescent="0.35">
      <c r="B187" s="40"/>
      <c r="C187" s="56" t="s">
        <v>599</v>
      </c>
      <c r="D187" s="84">
        <f t="shared" si="3"/>
        <v>0</v>
      </c>
      <c r="E187" s="201">
        <f>COUNTIFS('DP1-17, 20-26 Client Data Entry'!CA:CA,C226,'DP1-17, 20-26 Client Data Entry'!AL:AL,"=Yes")</f>
        <v>0</v>
      </c>
      <c r="F187" s="37">
        <f>COUNTIFS('DP1-17, 20-26 Client Data Entry'!CB:CB,C226,'DP1-17, 20-26 Client Data Entry'!AL:AL,"=Yes")</f>
        <v>0</v>
      </c>
      <c r="H187" s="492"/>
      <c r="I187" s="61" t="s">
        <v>609</v>
      </c>
      <c r="J187" s="271">
        <f>COUNTIFS('DP1-17, 20-26 Client Data Entry'!CR:CR,I187,'DP1-17, 20-26 Client Data Entry'!M:M,"=Yes")</f>
        <v>0</v>
      </c>
      <c r="Q187" s="56"/>
      <c r="R187" s="268">
        <f>SUMIFS('DP 19 Pro Bono Data Entry'!F:F,'DP 19 Pro Bono Data Entry'!E:E,Q187,'DP 19 Pro Bono Data Entry'!K:K,"YES")</f>
        <v>0</v>
      </c>
    </row>
    <row r="188" spans="2:18" x14ac:dyDescent="0.35">
      <c r="B188" s="40"/>
      <c r="C188" s="56" t="s">
        <v>600</v>
      </c>
      <c r="D188" s="84">
        <f t="shared" si="3"/>
        <v>0</v>
      </c>
      <c r="E188" s="201">
        <f>COUNTIFS('DP1-17, 20-26 Client Data Entry'!CA:CA,C227,'DP1-17, 20-26 Client Data Entry'!AL:AL,"=Yes")</f>
        <v>0</v>
      </c>
      <c r="F188" s="37">
        <f>COUNTIFS('DP1-17, 20-26 Client Data Entry'!CB:CB,C227,'DP1-17, 20-26 Client Data Entry'!AL:AL,"=Yes")</f>
        <v>0</v>
      </c>
      <c r="H188" s="492"/>
      <c r="I188" s="61" t="s">
        <v>610</v>
      </c>
      <c r="J188" s="271">
        <f>COUNTIFS('DP1-17, 20-26 Client Data Entry'!CR:CR,I188,'DP1-17, 20-26 Client Data Entry'!M:M,"=Yes")</f>
        <v>0</v>
      </c>
      <c r="Q188" s="56"/>
      <c r="R188" s="268">
        <f>SUMIFS('DP 19 Pro Bono Data Entry'!F:F,'DP 19 Pro Bono Data Entry'!E:E,Q188,'DP 19 Pro Bono Data Entry'!K:K,"YES")</f>
        <v>0</v>
      </c>
    </row>
    <row r="189" spans="2:18" x14ac:dyDescent="0.35">
      <c r="B189" s="40"/>
      <c r="C189" s="56" t="s">
        <v>601</v>
      </c>
      <c r="D189" s="84">
        <f t="shared" si="3"/>
        <v>0</v>
      </c>
      <c r="E189" s="201">
        <f>COUNTIFS('DP1-17, 20-26 Client Data Entry'!CA:CA,C228,'DP1-17, 20-26 Client Data Entry'!AL:AL,"=Yes")</f>
        <v>0</v>
      </c>
      <c r="F189" s="37">
        <f>COUNTIFS('DP1-17, 20-26 Client Data Entry'!CB:CB,C228,'DP1-17, 20-26 Client Data Entry'!AL:AL,"=Yes")</f>
        <v>0</v>
      </c>
      <c r="H189" s="492"/>
      <c r="I189" s="61" t="s">
        <v>611</v>
      </c>
      <c r="J189" s="271">
        <f>COUNTIFS('DP1-17, 20-26 Client Data Entry'!CR:CR,I189,'DP1-17, 20-26 Client Data Entry'!M:M,"=Yes")</f>
        <v>0</v>
      </c>
      <c r="Q189" s="56"/>
      <c r="R189" s="268">
        <f>SUMIFS('DP 19 Pro Bono Data Entry'!F:F,'DP 19 Pro Bono Data Entry'!E:E,Q189,'DP 19 Pro Bono Data Entry'!K:K,"YES")</f>
        <v>0</v>
      </c>
    </row>
    <row r="190" spans="2:18" x14ac:dyDescent="0.35">
      <c r="B190" s="493" t="s">
        <v>487</v>
      </c>
      <c r="C190" s="56" t="s">
        <v>602</v>
      </c>
      <c r="D190" s="84">
        <f t="shared" si="3"/>
        <v>0</v>
      </c>
      <c r="E190" s="201">
        <f>COUNTIFS('DP1-17, 20-26 Client Data Entry'!CA:CA,C229,'DP1-17, 20-26 Client Data Entry'!AL:AL,"=Yes")</f>
        <v>0</v>
      </c>
      <c r="F190" s="37">
        <f>COUNTIFS('DP1-17, 20-26 Client Data Entry'!CB:CB,C229,'DP1-17, 20-26 Client Data Entry'!AL:AL,"=Yes")</f>
        <v>0</v>
      </c>
      <c r="H190" s="492"/>
      <c r="I190" s="61" t="s">
        <v>612</v>
      </c>
      <c r="J190" s="271">
        <f>COUNTIFS('DP1-17, 20-26 Client Data Entry'!CR:CR,I190,'DP1-17, 20-26 Client Data Entry'!M:M,"=Yes")</f>
        <v>0</v>
      </c>
      <c r="Q190" s="56"/>
      <c r="R190" s="268">
        <f>SUMIFS('DP 19 Pro Bono Data Entry'!F:F,'DP 19 Pro Bono Data Entry'!E:E,Q190,'DP 19 Pro Bono Data Entry'!K:K,"YES")</f>
        <v>0</v>
      </c>
    </row>
    <row r="191" spans="2:18" x14ac:dyDescent="0.35">
      <c r="B191" s="493"/>
      <c r="C191" s="56" t="s">
        <v>603</v>
      </c>
      <c r="D191" s="84">
        <f t="shared" si="3"/>
        <v>0</v>
      </c>
      <c r="E191" s="201">
        <f>COUNTIFS('DP1-17, 20-26 Client Data Entry'!CA:CA,C230,'DP1-17, 20-26 Client Data Entry'!AL:AL,"=Yes")</f>
        <v>0</v>
      </c>
      <c r="F191" s="37">
        <f>COUNTIFS('DP1-17, 20-26 Client Data Entry'!CB:CB,C230,'DP1-17, 20-26 Client Data Entry'!AL:AL,"=Yes")</f>
        <v>0</v>
      </c>
      <c r="H191" s="492"/>
      <c r="I191" s="61" t="s">
        <v>613</v>
      </c>
      <c r="J191" s="271">
        <f>COUNTIFS('DP1-17, 20-26 Client Data Entry'!CR:CR,I191,'DP1-17, 20-26 Client Data Entry'!M:M,"=Yes")</f>
        <v>0</v>
      </c>
      <c r="Q191" s="56"/>
      <c r="R191" s="268">
        <f>SUMIFS('DP 19 Pro Bono Data Entry'!F:F,'DP 19 Pro Bono Data Entry'!E:E,Q191,'DP 19 Pro Bono Data Entry'!K:K,"YES")</f>
        <v>0</v>
      </c>
    </row>
    <row r="192" spans="2:18" x14ac:dyDescent="0.35">
      <c r="B192" s="493"/>
      <c r="C192" s="56" t="s">
        <v>604</v>
      </c>
      <c r="D192" s="84">
        <f t="shared" si="3"/>
        <v>0</v>
      </c>
      <c r="E192" s="201">
        <f>COUNTIFS('DP1-17, 20-26 Client Data Entry'!CA:CA,C231,'DP1-17, 20-26 Client Data Entry'!AL:AL,"=Yes")</f>
        <v>0</v>
      </c>
      <c r="F192" s="37">
        <f>COUNTIFS('DP1-17, 20-26 Client Data Entry'!CB:CB,C231,'DP1-17, 20-26 Client Data Entry'!AL:AL,"=Yes")</f>
        <v>0</v>
      </c>
      <c r="H192" s="40"/>
      <c r="I192" s="61" t="s">
        <v>614</v>
      </c>
      <c r="J192" s="271">
        <f>COUNTIFS('DP1-17, 20-26 Client Data Entry'!CR:CR,I192,'DP1-17, 20-26 Client Data Entry'!M:M,"=Yes")</f>
        <v>0</v>
      </c>
      <c r="Q192" s="56"/>
      <c r="R192" s="268">
        <f>SUMIFS('DP 19 Pro Bono Data Entry'!F:F,'DP 19 Pro Bono Data Entry'!E:E,Q192,'DP 19 Pro Bono Data Entry'!K:K,"YES")</f>
        <v>0</v>
      </c>
    </row>
    <row r="193" spans="2:18" ht="15" thickBot="1" x14ac:dyDescent="0.4">
      <c r="B193" s="493"/>
      <c r="C193" s="56" t="s">
        <v>605</v>
      </c>
      <c r="D193" s="84">
        <f t="shared" si="3"/>
        <v>0</v>
      </c>
      <c r="E193" s="201">
        <f>COUNTIFS('DP1-17, 20-26 Client Data Entry'!CA:CA,C232,'DP1-17, 20-26 Client Data Entry'!AL:AL,"=Yes")</f>
        <v>0</v>
      </c>
      <c r="F193" s="37">
        <f>COUNTIFS('DP1-17, 20-26 Client Data Entry'!CB:CB,C232,'DP1-17, 20-26 Client Data Entry'!AL:AL,"=Yes")</f>
        <v>0</v>
      </c>
      <c r="H193" s="40"/>
      <c r="I193" s="61" t="s">
        <v>615</v>
      </c>
      <c r="J193" s="271">
        <f>COUNTIFS('DP1-17, 20-26 Client Data Entry'!CR:CR,I193,'DP1-17, 20-26 Client Data Entry'!M:M,"=Yes")</f>
        <v>0</v>
      </c>
      <c r="Q193" s="57"/>
      <c r="R193" s="287">
        <f>SUMIFS('DP 19 Pro Bono Data Entry'!F:F,'DP 19 Pro Bono Data Entry'!E:E,Q193,'DP 19 Pro Bono Data Entry'!K:K,"YES")</f>
        <v>0</v>
      </c>
    </row>
    <row r="194" spans="2:18" x14ac:dyDescent="0.35">
      <c r="B194" s="493"/>
      <c r="C194" s="56" t="s">
        <v>606</v>
      </c>
      <c r="D194" s="84">
        <f t="shared" si="3"/>
        <v>0</v>
      </c>
      <c r="E194" s="201">
        <f>COUNTIFS('DP1-17, 20-26 Client Data Entry'!CA:CA,C233,'DP1-17, 20-26 Client Data Entry'!AL:AL,"=Yes")</f>
        <v>0</v>
      </c>
      <c r="F194" s="37">
        <f>COUNTIFS('DP1-17, 20-26 Client Data Entry'!CB:CB,C233,'DP1-17, 20-26 Client Data Entry'!AL:AL,"=Yes")</f>
        <v>0</v>
      </c>
      <c r="H194" s="40"/>
      <c r="I194" s="61" t="s">
        <v>616</v>
      </c>
      <c r="J194" s="271">
        <f>COUNTIFS('DP1-17, 20-26 Client Data Entry'!CR:CR,I194,'DP1-17, 20-26 Client Data Entry'!M:M,"=Yes")</f>
        <v>0</v>
      </c>
    </row>
    <row r="195" spans="2:18" x14ac:dyDescent="0.35">
      <c r="B195" s="493"/>
      <c r="C195" s="56" t="s">
        <v>607</v>
      </c>
      <c r="D195" s="84">
        <f t="shared" si="3"/>
        <v>0</v>
      </c>
      <c r="E195" s="201">
        <f>COUNTIFS('DP1-17, 20-26 Client Data Entry'!CA:CA,C234,'DP1-17, 20-26 Client Data Entry'!AL:AL,"=Yes")</f>
        <v>0</v>
      </c>
      <c r="F195" s="37">
        <f>COUNTIFS('DP1-17, 20-26 Client Data Entry'!CB:CB,C234,'DP1-17, 20-26 Client Data Entry'!AL:AL,"=Yes")</f>
        <v>0</v>
      </c>
      <c r="H195" s="40"/>
      <c r="I195" s="61" t="s">
        <v>617</v>
      </c>
      <c r="J195" s="271">
        <f>COUNTIFS('DP1-17, 20-26 Client Data Entry'!CR:CR,I195,'DP1-17, 20-26 Client Data Entry'!M:M,"=Yes")</f>
        <v>0</v>
      </c>
    </row>
    <row r="196" spans="2:18" x14ac:dyDescent="0.35">
      <c r="B196" s="493"/>
      <c r="C196" s="56" t="s">
        <v>608</v>
      </c>
      <c r="D196" s="84">
        <f t="shared" si="3"/>
        <v>0</v>
      </c>
      <c r="E196" s="201">
        <f>COUNTIFS('DP1-17, 20-26 Client Data Entry'!CA:CA,C235,'DP1-17, 20-26 Client Data Entry'!AL:AL,"=Yes")</f>
        <v>0</v>
      </c>
      <c r="F196" s="37">
        <f>COUNTIFS('DP1-17, 20-26 Client Data Entry'!CB:CB,C235,'DP1-17, 20-26 Client Data Entry'!AL:AL,"=Yes")</f>
        <v>0</v>
      </c>
      <c r="H196" s="40"/>
      <c r="I196" s="61" t="s">
        <v>618</v>
      </c>
      <c r="J196" s="271">
        <f>COUNTIFS('DP1-17, 20-26 Client Data Entry'!CR:CR,I196,'DP1-17, 20-26 Client Data Entry'!M:M,"=Yes")</f>
        <v>0</v>
      </c>
    </row>
    <row r="197" spans="2:18" x14ac:dyDescent="0.35">
      <c r="B197" s="493"/>
      <c r="C197" s="56" t="s">
        <v>609</v>
      </c>
      <c r="D197" s="84">
        <f t="shared" si="3"/>
        <v>0</v>
      </c>
      <c r="E197" s="201">
        <f>COUNTIFS('DP1-17, 20-26 Client Data Entry'!CA:CA,C236,'DP1-17, 20-26 Client Data Entry'!AL:AL,"=Yes")</f>
        <v>0</v>
      </c>
      <c r="F197" s="37">
        <f>COUNTIFS('DP1-17, 20-26 Client Data Entry'!CB:CB,C236,'DP1-17, 20-26 Client Data Entry'!AL:AL,"=Yes")</f>
        <v>0</v>
      </c>
      <c r="H197" s="40"/>
      <c r="I197" s="61" t="s">
        <v>619</v>
      </c>
      <c r="J197" s="271">
        <f>COUNTIFS('DP1-17, 20-26 Client Data Entry'!CR:CR,I197,'DP1-17, 20-26 Client Data Entry'!M:M,"=Yes")</f>
        <v>0</v>
      </c>
    </row>
    <row r="198" spans="2:18" x14ac:dyDescent="0.35">
      <c r="B198" s="493"/>
      <c r="C198" s="56" t="s">
        <v>610</v>
      </c>
      <c r="D198" s="84">
        <f t="shared" ref="D198:D229" si="4">E159+F159</f>
        <v>0</v>
      </c>
      <c r="E198" s="201">
        <f>COUNTIFS('DP1-17, 20-26 Client Data Entry'!CA:CA,C237,'DP1-17, 20-26 Client Data Entry'!AL:AL,"=Yes")</f>
        <v>0</v>
      </c>
      <c r="F198" s="37">
        <f>COUNTIFS('DP1-17, 20-26 Client Data Entry'!CB:CB,C237,'DP1-17, 20-26 Client Data Entry'!AL:AL,"=Yes")</f>
        <v>0</v>
      </c>
      <c r="H198" s="40"/>
      <c r="I198" s="61" t="s">
        <v>620</v>
      </c>
      <c r="J198" s="271">
        <f>COUNTIFS('DP1-17, 20-26 Client Data Entry'!CR:CR,I198,'DP1-17, 20-26 Client Data Entry'!M:M,"=Yes")</f>
        <v>0</v>
      </c>
    </row>
    <row r="199" spans="2:18" x14ac:dyDescent="0.35">
      <c r="B199" s="493"/>
      <c r="C199" s="56" t="s">
        <v>611</v>
      </c>
      <c r="D199" s="84">
        <f t="shared" si="4"/>
        <v>0</v>
      </c>
      <c r="E199" s="201">
        <f>COUNTIFS('DP1-17, 20-26 Client Data Entry'!CA:CA,C238,'DP1-17, 20-26 Client Data Entry'!AL:AL,"=Yes")</f>
        <v>0</v>
      </c>
      <c r="F199" s="37">
        <f>COUNTIFS('DP1-17, 20-26 Client Data Entry'!CB:CB,C238,'DP1-17, 20-26 Client Data Entry'!AL:AL,"=Yes")</f>
        <v>0</v>
      </c>
      <c r="H199" s="40"/>
      <c r="I199" s="61" t="s">
        <v>621</v>
      </c>
      <c r="J199" s="271">
        <f>COUNTIFS('DP1-17, 20-26 Client Data Entry'!CR:CR,I199,'DP1-17, 20-26 Client Data Entry'!M:M,"=Yes")</f>
        <v>0</v>
      </c>
    </row>
    <row r="200" spans="2:18" x14ac:dyDescent="0.35">
      <c r="B200" s="493"/>
      <c r="C200" s="56" t="s">
        <v>612</v>
      </c>
      <c r="D200" s="84">
        <f t="shared" si="4"/>
        <v>0</v>
      </c>
      <c r="E200" s="201">
        <f>COUNTIFS('DP1-17, 20-26 Client Data Entry'!CA:CA,C239,'DP1-17, 20-26 Client Data Entry'!AL:AL,"=Yes")</f>
        <v>0</v>
      </c>
      <c r="F200" s="37">
        <f>COUNTIFS('DP1-17, 20-26 Client Data Entry'!CB:CB,C239,'DP1-17, 20-26 Client Data Entry'!AL:AL,"=Yes")</f>
        <v>0</v>
      </c>
      <c r="H200" s="40"/>
      <c r="I200" s="61" t="s">
        <v>622</v>
      </c>
      <c r="J200" s="271">
        <f>COUNTIFS('DP1-17, 20-26 Client Data Entry'!CR:CR,I200,'DP1-17, 20-26 Client Data Entry'!M:M,"=Yes")</f>
        <v>0</v>
      </c>
    </row>
    <row r="201" spans="2:18" x14ac:dyDescent="0.35">
      <c r="B201" s="493"/>
      <c r="C201" s="56" t="s">
        <v>613</v>
      </c>
      <c r="D201" s="84">
        <f t="shared" si="4"/>
        <v>0</v>
      </c>
      <c r="E201" s="201">
        <f>COUNTIFS('DP1-17, 20-26 Client Data Entry'!CA:CA,C240,'DP1-17, 20-26 Client Data Entry'!AL:AL,"=Yes")</f>
        <v>0</v>
      </c>
      <c r="F201" s="37">
        <f>COUNTIFS('DP1-17, 20-26 Client Data Entry'!CB:CB,C240,'DP1-17, 20-26 Client Data Entry'!AL:AL,"=Yes")</f>
        <v>0</v>
      </c>
      <c r="H201" s="492" t="s">
        <v>479</v>
      </c>
      <c r="I201" s="61" t="s">
        <v>623</v>
      </c>
      <c r="J201" s="271">
        <f>COUNTIFS('DP1-17, 20-26 Client Data Entry'!CR:CR,I201,'DP1-17, 20-26 Client Data Entry'!M:M,"=Yes")</f>
        <v>0</v>
      </c>
    </row>
    <row r="202" spans="2:18" x14ac:dyDescent="0.35">
      <c r="B202" s="493"/>
      <c r="C202" s="56" t="s">
        <v>614</v>
      </c>
      <c r="D202" s="84">
        <f t="shared" si="4"/>
        <v>0</v>
      </c>
      <c r="E202" s="201">
        <f>COUNTIFS('DP1-17, 20-26 Client Data Entry'!CA:CA,C241,'DP1-17, 20-26 Client Data Entry'!AL:AL,"=Yes")</f>
        <v>0</v>
      </c>
      <c r="F202" s="37">
        <f>COUNTIFS('DP1-17, 20-26 Client Data Entry'!CB:CB,C241,'DP1-17, 20-26 Client Data Entry'!AL:AL,"=Yes")</f>
        <v>0</v>
      </c>
      <c r="H202" s="492"/>
      <c r="I202" s="61" t="s">
        <v>624</v>
      </c>
      <c r="J202" s="271">
        <f>COUNTIFS('DP1-17, 20-26 Client Data Entry'!CR:CR,I202,'DP1-17, 20-26 Client Data Entry'!M:M,"=Yes")</f>
        <v>0</v>
      </c>
    </row>
    <row r="203" spans="2:18" x14ac:dyDescent="0.35">
      <c r="B203" s="493"/>
      <c r="C203" s="56" t="s">
        <v>615</v>
      </c>
      <c r="D203" s="84">
        <f t="shared" si="4"/>
        <v>0</v>
      </c>
      <c r="E203" s="201">
        <f>COUNTIFS('DP1-17, 20-26 Client Data Entry'!CA:CA,C242,'DP1-17, 20-26 Client Data Entry'!AL:AL,"=Yes")</f>
        <v>0</v>
      </c>
      <c r="F203" s="37">
        <f>COUNTIFS('DP1-17, 20-26 Client Data Entry'!CB:CB,C242,'DP1-17, 20-26 Client Data Entry'!AL:AL,"=Yes")</f>
        <v>0</v>
      </c>
      <c r="H203" s="492"/>
      <c r="I203" s="61" t="s">
        <v>625</v>
      </c>
      <c r="J203" s="271">
        <f>COUNTIFS('DP1-17, 20-26 Client Data Entry'!CR:CR,I203,'DP1-17, 20-26 Client Data Entry'!M:M,"=Yes")</f>
        <v>0</v>
      </c>
    </row>
    <row r="204" spans="2:18" x14ac:dyDescent="0.35">
      <c r="B204" s="493"/>
      <c r="C204" s="56" t="s">
        <v>616</v>
      </c>
      <c r="D204" s="84">
        <f t="shared" si="4"/>
        <v>0</v>
      </c>
      <c r="E204" s="201">
        <f>COUNTIFS('DP1-17, 20-26 Client Data Entry'!CA:CA,C243,'DP1-17, 20-26 Client Data Entry'!AL:AL,"=Yes")</f>
        <v>0</v>
      </c>
      <c r="F204" s="37">
        <f>COUNTIFS('DP1-17, 20-26 Client Data Entry'!CB:CB,C243,'DP1-17, 20-26 Client Data Entry'!AL:AL,"=Yes")</f>
        <v>0</v>
      </c>
      <c r="H204" s="492"/>
      <c r="I204" s="61" t="s">
        <v>626</v>
      </c>
      <c r="J204" s="271">
        <f>COUNTIFS('DP1-17, 20-26 Client Data Entry'!CR:CR,I204,'DP1-17, 20-26 Client Data Entry'!M:M,"=Yes")</f>
        <v>0</v>
      </c>
    </row>
    <row r="205" spans="2:18" x14ac:dyDescent="0.35">
      <c r="B205" s="493"/>
      <c r="C205" s="56" t="s">
        <v>617</v>
      </c>
      <c r="D205" s="84">
        <f t="shared" si="4"/>
        <v>0</v>
      </c>
      <c r="E205" s="201">
        <f>COUNTIFS('DP1-17, 20-26 Client Data Entry'!CA:CA,C244,'DP1-17, 20-26 Client Data Entry'!AL:AL,"=Yes")</f>
        <v>0</v>
      </c>
      <c r="F205" s="37">
        <f>COUNTIFS('DP1-17, 20-26 Client Data Entry'!CB:CB,C244,'DP1-17, 20-26 Client Data Entry'!AL:AL,"=Yes")</f>
        <v>0</v>
      </c>
      <c r="H205" s="492"/>
      <c r="I205" s="61" t="s">
        <v>627</v>
      </c>
      <c r="J205" s="271">
        <f>COUNTIFS('DP1-17, 20-26 Client Data Entry'!CR:CR,I205,'DP1-17, 20-26 Client Data Entry'!M:M,"=Yes")</f>
        <v>0</v>
      </c>
    </row>
    <row r="206" spans="2:18" x14ac:dyDescent="0.35">
      <c r="B206" s="493"/>
      <c r="C206" s="56" t="s">
        <v>618</v>
      </c>
      <c r="D206" s="84">
        <f t="shared" si="4"/>
        <v>0</v>
      </c>
      <c r="E206" s="201">
        <f>COUNTIFS('DP1-17, 20-26 Client Data Entry'!CA:CA,C245,'DP1-17, 20-26 Client Data Entry'!AL:AL,"=Yes")</f>
        <v>0</v>
      </c>
      <c r="F206" s="37">
        <f>COUNTIFS('DP1-17, 20-26 Client Data Entry'!CB:CB,C245,'DP1-17, 20-26 Client Data Entry'!AL:AL,"=Yes")</f>
        <v>0</v>
      </c>
      <c r="H206" s="492"/>
      <c r="I206" s="61" t="s">
        <v>628</v>
      </c>
      <c r="J206" s="271">
        <f>COUNTIFS('DP1-17, 20-26 Client Data Entry'!CR:CR,I206,'DP1-17, 20-26 Client Data Entry'!M:M,"=Yes")</f>
        <v>0</v>
      </c>
    </row>
    <row r="207" spans="2:18" x14ac:dyDescent="0.35">
      <c r="B207" s="493"/>
      <c r="C207" s="56" t="s">
        <v>619</v>
      </c>
      <c r="D207" s="84">
        <f t="shared" si="4"/>
        <v>0</v>
      </c>
      <c r="E207" s="201">
        <f>COUNTIFS('DP1-17, 20-26 Client Data Entry'!CA:CA,C246,'DP1-17, 20-26 Client Data Entry'!AL:AL,"=Yes")</f>
        <v>0</v>
      </c>
      <c r="F207" s="37">
        <f>COUNTIFS('DP1-17, 20-26 Client Data Entry'!CB:CB,C246,'DP1-17, 20-26 Client Data Entry'!AL:AL,"=Yes")</f>
        <v>0</v>
      </c>
      <c r="H207" s="492"/>
      <c r="I207" s="61" t="s">
        <v>629</v>
      </c>
      <c r="J207" s="271">
        <f>COUNTIFS('DP1-17, 20-26 Client Data Entry'!CR:CR,I207,'DP1-17, 20-26 Client Data Entry'!M:M,"=Yes")</f>
        <v>0</v>
      </c>
    </row>
    <row r="208" spans="2:18" x14ac:dyDescent="0.35">
      <c r="B208" s="493"/>
      <c r="C208" s="56" t="s">
        <v>620</v>
      </c>
      <c r="D208" s="84">
        <f t="shared" si="4"/>
        <v>0</v>
      </c>
      <c r="E208" s="201">
        <f>COUNTIFS('DP1-17, 20-26 Client Data Entry'!CA:CA,C247,'DP1-17, 20-26 Client Data Entry'!AL:AL,"=Yes")</f>
        <v>0</v>
      </c>
      <c r="F208" s="37">
        <f>COUNTIFS('DP1-17, 20-26 Client Data Entry'!CB:CB,C247,'DP1-17, 20-26 Client Data Entry'!AL:AL,"=Yes")</f>
        <v>0</v>
      </c>
      <c r="H208" s="492"/>
      <c r="I208" s="61" t="s">
        <v>630</v>
      </c>
      <c r="J208" s="271">
        <f>COUNTIFS('DP1-17, 20-26 Client Data Entry'!CR:CR,I208,'DP1-17, 20-26 Client Data Entry'!M:M,"=Yes")</f>
        <v>0</v>
      </c>
    </row>
    <row r="209" spans="2:10" x14ac:dyDescent="0.35">
      <c r="B209" s="493"/>
      <c r="C209" s="56" t="s">
        <v>621</v>
      </c>
      <c r="D209" s="84">
        <f t="shared" si="4"/>
        <v>0</v>
      </c>
      <c r="E209" s="201">
        <f>COUNTIFS('DP1-17, 20-26 Client Data Entry'!CA:CA,C248,'DP1-17, 20-26 Client Data Entry'!AL:AL,"=Yes")</f>
        <v>0</v>
      </c>
      <c r="F209" s="37">
        <f>COUNTIFS('DP1-17, 20-26 Client Data Entry'!CB:CB,C248,'DP1-17, 20-26 Client Data Entry'!AL:AL,"=Yes")</f>
        <v>0</v>
      </c>
      <c r="H209" s="492"/>
      <c r="I209" s="61" t="s">
        <v>631</v>
      </c>
      <c r="J209" s="271">
        <f>COUNTIFS('DP1-17, 20-26 Client Data Entry'!CR:CR,I209,'DP1-17, 20-26 Client Data Entry'!M:M,"=Yes")</f>
        <v>0</v>
      </c>
    </row>
    <row r="210" spans="2:10" x14ac:dyDescent="0.35">
      <c r="B210" s="493"/>
      <c r="C210" s="56" t="s">
        <v>622</v>
      </c>
      <c r="D210" s="84">
        <f t="shared" si="4"/>
        <v>0</v>
      </c>
      <c r="E210" s="201">
        <f>COUNTIFS('DP1-17, 20-26 Client Data Entry'!CA:CA,C249,'DP1-17, 20-26 Client Data Entry'!AL:AL,"=Yes")</f>
        <v>0</v>
      </c>
      <c r="F210" s="37">
        <f>COUNTIFS('DP1-17, 20-26 Client Data Entry'!CB:CB,C249,'DP1-17, 20-26 Client Data Entry'!AL:AL,"=Yes")</f>
        <v>0</v>
      </c>
      <c r="H210" s="492"/>
      <c r="I210" s="56" t="s">
        <v>632</v>
      </c>
      <c r="J210" s="83">
        <f>COUNTIFS('DP1-17, 20-26 Client Data Entry'!CR:CR,I210,'DP1-17, 20-26 Client Data Entry'!M:M,"=Yes")</f>
        <v>0</v>
      </c>
    </row>
    <row r="211" spans="2:10" x14ac:dyDescent="0.35">
      <c r="B211" s="493"/>
      <c r="C211" s="56" t="s">
        <v>623</v>
      </c>
      <c r="D211" s="84">
        <f t="shared" si="4"/>
        <v>0</v>
      </c>
      <c r="E211" s="201">
        <f>COUNTIFS('DP1-17, 20-26 Client Data Entry'!CA:CA,C250,'DP1-17, 20-26 Client Data Entry'!AL:AL,"=Yes")</f>
        <v>0</v>
      </c>
      <c r="F211" s="37">
        <f>COUNTIFS('DP1-17, 20-26 Client Data Entry'!CB:CB,C250,'DP1-17, 20-26 Client Data Entry'!AL:AL,"=Yes")</f>
        <v>0</v>
      </c>
      <c r="H211" s="492"/>
      <c r="I211" s="56" t="s">
        <v>633</v>
      </c>
      <c r="J211" s="83">
        <f>COUNTIFS('DP1-17, 20-26 Client Data Entry'!CR:CR,I211,'DP1-17, 20-26 Client Data Entry'!M:M,"=Yes")</f>
        <v>0</v>
      </c>
    </row>
    <row r="212" spans="2:10" x14ac:dyDescent="0.35">
      <c r="B212" s="493"/>
      <c r="C212" s="56" t="s">
        <v>624</v>
      </c>
      <c r="D212" s="84">
        <f t="shared" si="4"/>
        <v>0</v>
      </c>
      <c r="E212" s="201">
        <f>COUNTIFS('DP1-17, 20-26 Client Data Entry'!CA:CA,C251,'DP1-17, 20-26 Client Data Entry'!AL:AL,"=Yes")</f>
        <v>0</v>
      </c>
      <c r="F212" s="37">
        <f>COUNTIFS('DP1-17, 20-26 Client Data Entry'!CB:CB,C251,'DP1-17, 20-26 Client Data Entry'!AL:AL,"=Yes")</f>
        <v>0</v>
      </c>
      <c r="H212" s="40"/>
      <c r="I212" s="56" t="s">
        <v>634</v>
      </c>
      <c r="J212" s="83">
        <f>COUNTIFS('DP1-17, 20-26 Client Data Entry'!CR:CR,I212,'DP1-17, 20-26 Client Data Entry'!M:M,"=Yes")</f>
        <v>0</v>
      </c>
    </row>
    <row r="213" spans="2:10" x14ac:dyDescent="0.35">
      <c r="B213" s="40"/>
      <c r="C213" s="56" t="s">
        <v>625</v>
      </c>
      <c r="D213" s="84">
        <f t="shared" si="4"/>
        <v>0</v>
      </c>
      <c r="E213" s="201">
        <f>COUNTIFS('DP1-17, 20-26 Client Data Entry'!CA:CA,C252,'DP1-17, 20-26 Client Data Entry'!AL:AL,"=Yes")</f>
        <v>0</v>
      </c>
      <c r="F213" s="37">
        <f>COUNTIFS('DP1-17, 20-26 Client Data Entry'!CB:CB,C252,'DP1-17, 20-26 Client Data Entry'!AL:AL,"=Yes")</f>
        <v>0</v>
      </c>
      <c r="H213" s="40"/>
      <c r="I213" s="56" t="s">
        <v>635</v>
      </c>
      <c r="J213" s="83">
        <f>COUNTIFS('DP1-17, 20-26 Client Data Entry'!CR:CR,I213,'DP1-17, 20-26 Client Data Entry'!M:M,"=Yes")</f>
        <v>0</v>
      </c>
    </row>
    <row r="214" spans="2:10" x14ac:dyDescent="0.35">
      <c r="B214" s="40"/>
      <c r="C214" s="56" t="s">
        <v>626</v>
      </c>
      <c r="D214" s="84">
        <f t="shared" si="4"/>
        <v>0</v>
      </c>
      <c r="E214" s="201">
        <f>COUNTIFS('DP1-17, 20-26 Client Data Entry'!CA:CA,C253,'DP1-17, 20-26 Client Data Entry'!AL:AL,"=Yes")</f>
        <v>0</v>
      </c>
      <c r="F214" s="37">
        <f>COUNTIFS('DP1-17, 20-26 Client Data Entry'!CB:CB,C253,'DP1-17, 20-26 Client Data Entry'!AL:AL,"=Yes")</f>
        <v>0</v>
      </c>
      <c r="H214" s="40"/>
      <c r="I214" s="56" t="s">
        <v>636</v>
      </c>
      <c r="J214" s="83">
        <f>COUNTIFS('DP1-17, 20-26 Client Data Entry'!CR:CR,I214,'DP1-17, 20-26 Client Data Entry'!M:M,"=Yes")</f>
        <v>0</v>
      </c>
    </row>
    <row r="215" spans="2:10" x14ac:dyDescent="0.35">
      <c r="B215" s="40"/>
      <c r="C215" s="56" t="s">
        <v>627</v>
      </c>
      <c r="D215" s="84">
        <f t="shared" si="4"/>
        <v>0</v>
      </c>
      <c r="E215" s="201">
        <f>COUNTIFS('DP1-17, 20-26 Client Data Entry'!CA:CA,C254,'DP1-17, 20-26 Client Data Entry'!AL:AL,"=Yes")</f>
        <v>0</v>
      </c>
      <c r="F215" s="37">
        <f>COUNTIFS('DP1-17, 20-26 Client Data Entry'!CB:CB,C254,'DP1-17, 20-26 Client Data Entry'!AL:AL,"=Yes")</f>
        <v>0</v>
      </c>
      <c r="H215" s="40"/>
      <c r="I215" s="56" t="s">
        <v>637</v>
      </c>
      <c r="J215" s="83">
        <f>COUNTIFS('DP1-17, 20-26 Client Data Entry'!CR:CR,I215,'DP1-17, 20-26 Client Data Entry'!M:M,"=Yes")</f>
        <v>0</v>
      </c>
    </row>
    <row r="216" spans="2:10" x14ac:dyDescent="0.35">
      <c r="B216" s="40"/>
      <c r="C216" s="56" t="s">
        <v>628</v>
      </c>
      <c r="D216" s="84">
        <f t="shared" si="4"/>
        <v>0</v>
      </c>
      <c r="E216" s="201">
        <f>COUNTIFS('DP1-17, 20-26 Client Data Entry'!CA:CA,C255,'DP1-17, 20-26 Client Data Entry'!AL:AL,"=Yes")</f>
        <v>0</v>
      </c>
      <c r="F216" s="37">
        <f>COUNTIFS('DP1-17, 20-26 Client Data Entry'!CB:CB,C255,'DP1-17, 20-26 Client Data Entry'!AL:AL,"=Yes")</f>
        <v>0</v>
      </c>
      <c r="H216" s="40"/>
      <c r="I216" s="56" t="s">
        <v>638</v>
      </c>
      <c r="J216" s="83">
        <f>COUNTIFS('DP1-17, 20-26 Client Data Entry'!CR:CR,I216,'DP1-17, 20-26 Client Data Entry'!M:M,"=Yes")</f>
        <v>0</v>
      </c>
    </row>
    <row r="217" spans="2:10" x14ac:dyDescent="0.35">
      <c r="B217" s="40"/>
      <c r="C217" s="56" t="s">
        <v>629</v>
      </c>
      <c r="D217" s="84">
        <f t="shared" si="4"/>
        <v>0</v>
      </c>
      <c r="E217" s="201">
        <f>COUNTIFS('DP1-17, 20-26 Client Data Entry'!CA:CA,C256,'DP1-17, 20-26 Client Data Entry'!AL:AL,"=Yes")</f>
        <v>0</v>
      </c>
      <c r="F217" s="37">
        <f>COUNTIFS('DP1-17, 20-26 Client Data Entry'!CB:CB,C256,'DP1-17, 20-26 Client Data Entry'!AL:AL,"=Yes")</f>
        <v>0</v>
      </c>
      <c r="H217" s="40"/>
      <c r="I217" s="56" t="s">
        <v>639</v>
      </c>
      <c r="J217" s="83">
        <f>COUNTIFS('DP1-17, 20-26 Client Data Entry'!CR:CR,I217,'DP1-17, 20-26 Client Data Entry'!M:M,"=Yes")</f>
        <v>0</v>
      </c>
    </row>
    <row r="218" spans="2:10" x14ac:dyDescent="0.35">
      <c r="B218" s="40"/>
      <c r="C218" s="56" t="s">
        <v>630</v>
      </c>
      <c r="D218" s="84">
        <f t="shared" si="4"/>
        <v>0</v>
      </c>
      <c r="E218" s="201">
        <f>COUNTIFS('DP1-17, 20-26 Client Data Entry'!CA:CA,C257,'DP1-17, 20-26 Client Data Entry'!AL:AL,"=Yes")</f>
        <v>0</v>
      </c>
      <c r="F218" s="37">
        <f>COUNTIFS('DP1-17, 20-26 Client Data Entry'!CB:CB,C257,'DP1-17, 20-26 Client Data Entry'!AL:AL,"=Yes")</f>
        <v>0</v>
      </c>
      <c r="H218" s="40"/>
      <c r="I218" s="56" t="s">
        <v>640</v>
      </c>
      <c r="J218" s="83">
        <f>COUNTIFS('DP1-17, 20-26 Client Data Entry'!CR:CR,I218,'DP1-17, 20-26 Client Data Entry'!M:M,"=Yes")</f>
        <v>0</v>
      </c>
    </row>
    <row r="219" spans="2:10" x14ac:dyDescent="0.35">
      <c r="B219" s="40"/>
      <c r="C219" s="56" t="s">
        <v>631</v>
      </c>
      <c r="D219" s="84">
        <f t="shared" si="4"/>
        <v>0</v>
      </c>
      <c r="E219" s="201">
        <f>COUNTIFS('DP1-17, 20-26 Client Data Entry'!CA:CA,C258,'DP1-17, 20-26 Client Data Entry'!AL:AL,"=Yes")</f>
        <v>0</v>
      </c>
      <c r="F219" s="37">
        <f>COUNTIFS('DP1-17, 20-26 Client Data Entry'!CB:CB,C258,'DP1-17, 20-26 Client Data Entry'!AL:AL,"=Yes")</f>
        <v>0</v>
      </c>
      <c r="H219" s="40"/>
      <c r="I219" s="56" t="s">
        <v>641</v>
      </c>
      <c r="J219" s="83">
        <f>COUNTIFS('DP1-17, 20-26 Client Data Entry'!CR:CR,I219,'DP1-17, 20-26 Client Data Entry'!M:M,"=Yes")</f>
        <v>0</v>
      </c>
    </row>
    <row r="220" spans="2:10" x14ac:dyDescent="0.35">
      <c r="B220" s="40"/>
      <c r="C220" s="56" t="s">
        <v>632</v>
      </c>
      <c r="D220" s="84">
        <f t="shared" si="4"/>
        <v>0</v>
      </c>
      <c r="E220" s="201">
        <f>COUNTIFS('DP1-17, 20-26 Client Data Entry'!CA:CA,C259,'DP1-17, 20-26 Client Data Entry'!AL:AL,"=Yes")</f>
        <v>0</v>
      </c>
      <c r="F220" s="37">
        <f>COUNTIFS('DP1-17, 20-26 Client Data Entry'!CB:CB,C259,'DP1-17, 20-26 Client Data Entry'!AL:AL,"=Yes")</f>
        <v>0</v>
      </c>
      <c r="H220" s="40"/>
      <c r="I220" s="56" t="s">
        <v>642</v>
      </c>
      <c r="J220" s="83">
        <f>COUNTIFS('DP1-17, 20-26 Client Data Entry'!CR:CR,I220,'DP1-17, 20-26 Client Data Entry'!M:M,"=Yes")</f>
        <v>0</v>
      </c>
    </row>
    <row r="221" spans="2:10" x14ac:dyDescent="0.35">
      <c r="B221" s="40"/>
      <c r="C221" s="56" t="s">
        <v>633</v>
      </c>
      <c r="D221" s="84">
        <f t="shared" si="4"/>
        <v>0</v>
      </c>
      <c r="E221" s="201">
        <f>COUNTIFS('DP1-17, 20-26 Client Data Entry'!CA:CA,C260,'DP1-17, 20-26 Client Data Entry'!AL:AL,"=Yes")</f>
        <v>0</v>
      </c>
      <c r="F221" s="37">
        <f>COUNTIFS('DP1-17, 20-26 Client Data Entry'!CB:CB,C260,'DP1-17, 20-26 Client Data Entry'!AL:AL,"=Yes")</f>
        <v>0</v>
      </c>
      <c r="H221" s="492" t="s">
        <v>479</v>
      </c>
      <c r="I221" s="56" t="s">
        <v>643</v>
      </c>
      <c r="J221" s="83">
        <f>COUNTIFS('DP1-17, 20-26 Client Data Entry'!CR:CR,I221,'DP1-17, 20-26 Client Data Entry'!M:M,"=Yes")</f>
        <v>0</v>
      </c>
    </row>
    <row r="222" spans="2:10" x14ac:dyDescent="0.35">
      <c r="B222" s="493" t="s">
        <v>487</v>
      </c>
      <c r="C222" s="56" t="s">
        <v>634</v>
      </c>
      <c r="D222" s="84">
        <f t="shared" si="4"/>
        <v>0</v>
      </c>
      <c r="E222" s="201">
        <f>COUNTIFS('DP1-17, 20-26 Client Data Entry'!CA:CA,C261,'DP1-17, 20-26 Client Data Entry'!AL:AL,"=Yes")</f>
        <v>0</v>
      </c>
      <c r="F222" s="37">
        <f>COUNTIFS('DP1-17, 20-26 Client Data Entry'!CB:CB,C261,'DP1-17, 20-26 Client Data Entry'!AL:AL,"=Yes")</f>
        <v>0</v>
      </c>
      <c r="H222" s="492"/>
      <c r="I222" s="56" t="s">
        <v>644</v>
      </c>
      <c r="J222" s="83">
        <f>COUNTIFS('DP1-17, 20-26 Client Data Entry'!CR:CR,I222,'DP1-17, 20-26 Client Data Entry'!M:M,"=Yes")</f>
        <v>0</v>
      </c>
    </row>
    <row r="223" spans="2:10" x14ac:dyDescent="0.35">
      <c r="B223" s="493"/>
      <c r="C223" s="56" t="s">
        <v>635</v>
      </c>
      <c r="D223" s="84">
        <f t="shared" si="4"/>
        <v>0</v>
      </c>
      <c r="E223" s="201">
        <f>COUNTIFS('DP1-17, 20-26 Client Data Entry'!CA:CA,C262,'DP1-17, 20-26 Client Data Entry'!AL:AL,"=Yes")</f>
        <v>0</v>
      </c>
      <c r="F223" s="37">
        <f>COUNTIFS('DP1-17, 20-26 Client Data Entry'!CB:CB,C262,'DP1-17, 20-26 Client Data Entry'!AL:AL,"=Yes")</f>
        <v>0</v>
      </c>
      <c r="H223" s="492"/>
      <c r="I223" s="56" t="s">
        <v>645</v>
      </c>
      <c r="J223" s="83">
        <f>COUNTIFS('DP1-17, 20-26 Client Data Entry'!CR:CR,I223,'DP1-17, 20-26 Client Data Entry'!M:M,"=Yes")</f>
        <v>0</v>
      </c>
    </row>
    <row r="224" spans="2:10" x14ac:dyDescent="0.35">
      <c r="B224" s="493"/>
      <c r="C224" s="56" t="s">
        <v>636</v>
      </c>
      <c r="D224" s="84">
        <f t="shared" si="4"/>
        <v>0</v>
      </c>
      <c r="E224" s="201">
        <f>COUNTIFS('DP1-17, 20-26 Client Data Entry'!CA:CA,C263,'DP1-17, 20-26 Client Data Entry'!AL:AL,"=Yes")</f>
        <v>0</v>
      </c>
      <c r="F224" s="37">
        <f>COUNTIFS('DP1-17, 20-26 Client Data Entry'!CB:CB,C263,'DP1-17, 20-26 Client Data Entry'!AL:AL,"=Yes")</f>
        <v>0</v>
      </c>
      <c r="H224" s="492"/>
      <c r="I224" s="56" t="s">
        <v>646</v>
      </c>
      <c r="J224" s="83">
        <f>COUNTIFS('DP1-17, 20-26 Client Data Entry'!CR:CR,I224,'DP1-17, 20-26 Client Data Entry'!M:M,"=Yes")</f>
        <v>0</v>
      </c>
    </row>
    <row r="225" spans="2:10" x14ac:dyDescent="0.35">
      <c r="B225" s="493"/>
      <c r="C225" s="56" t="s">
        <v>637</v>
      </c>
      <c r="D225" s="84">
        <f t="shared" si="4"/>
        <v>0</v>
      </c>
      <c r="E225" s="201">
        <f>COUNTIFS('DP1-17, 20-26 Client Data Entry'!CA:CA,C264,'DP1-17, 20-26 Client Data Entry'!AL:AL,"=Yes")</f>
        <v>0</v>
      </c>
      <c r="F225" s="37">
        <f>COUNTIFS('DP1-17, 20-26 Client Data Entry'!CB:CB,C264,'DP1-17, 20-26 Client Data Entry'!AL:AL,"=Yes")</f>
        <v>0</v>
      </c>
      <c r="H225" s="492"/>
      <c r="I225" s="56" t="s">
        <v>647</v>
      </c>
      <c r="J225" s="83">
        <f>COUNTIFS('DP1-17, 20-26 Client Data Entry'!CR:CR,I225,'DP1-17, 20-26 Client Data Entry'!M:M,"=Yes")</f>
        <v>0</v>
      </c>
    </row>
    <row r="226" spans="2:10" x14ac:dyDescent="0.35">
      <c r="B226" s="493"/>
      <c r="C226" s="56" t="s">
        <v>638</v>
      </c>
      <c r="D226" s="84">
        <f t="shared" si="4"/>
        <v>0</v>
      </c>
      <c r="E226" s="201">
        <f>COUNTIFS('DP1-17, 20-26 Client Data Entry'!CA:CA,C265,'DP1-17, 20-26 Client Data Entry'!AL:AL,"=Yes")</f>
        <v>0</v>
      </c>
      <c r="F226" s="37">
        <f>COUNTIFS('DP1-17, 20-26 Client Data Entry'!CB:CB,C265,'DP1-17, 20-26 Client Data Entry'!AL:AL,"=Yes")</f>
        <v>0</v>
      </c>
      <c r="H226" s="492"/>
      <c r="I226" s="56" t="s">
        <v>648</v>
      </c>
      <c r="J226" s="83">
        <f>COUNTIFS('DP1-17, 20-26 Client Data Entry'!CR:CR,I226,'DP1-17, 20-26 Client Data Entry'!M:M,"=Yes")</f>
        <v>0</v>
      </c>
    </row>
    <row r="227" spans="2:10" x14ac:dyDescent="0.35">
      <c r="B227" s="493"/>
      <c r="C227" s="56" t="s">
        <v>639</v>
      </c>
      <c r="D227" s="84">
        <f t="shared" si="4"/>
        <v>0</v>
      </c>
      <c r="E227" s="201">
        <f>COUNTIFS('DP1-17, 20-26 Client Data Entry'!CA:CA,C266,'DP1-17, 20-26 Client Data Entry'!AL:AL,"=Yes")</f>
        <v>0</v>
      </c>
      <c r="F227" s="37">
        <f>COUNTIFS('DP1-17, 20-26 Client Data Entry'!CB:CB,C266,'DP1-17, 20-26 Client Data Entry'!AL:AL,"=Yes")</f>
        <v>0</v>
      </c>
      <c r="H227" s="492"/>
      <c r="I227" s="56" t="s">
        <v>649</v>
      </c>
      <c r="J227" s="83">
        <f>COUNTIFS('DP1-17, 20-26 Client Data Entry'!CR:CR,I227,'DP1-17, 20-26 Client Data Entry'!M:M,"=Yes")</f>
        <v>0</v>
      </c>
    </row>
    <row r="228" spans="2:10" x14ac:dyDescent="0.35">
      <c r="B228" s="493"/>
      <c r="C228" s="56" t="s">
        <v>640</v>
      </c>
      <c r="D228" s="84">
        <f t="shared" si="4"/>
        <v>0</v>
      </c>
      <c r="E228" s="201">
        <f>COUNTIFS('DP1-17, 20-26 Client Data Entry'!CA:CA,C267,'DP1-17, 20-26 Client Data Entry'!AL:AL,"=Yes")</f>
        <v>0</v>
      </c>
      <c r="F228" s="37">
        <f>COUNTIFS('DP1-17, 20-26 Client Data Entry'!CB:CB,C267,'DP1-17, 20-26 Client Data Entry'!AL:AL,"=Yes")</f>
        <v>0</v>
      </c>
      <c r="H228" s="492"/>
      <c r="I228" s="56" t="s">
        <v>650</v>
      </c>
      <c r="J228" s="83">
        <f>COUNTIFS('DP1-17, 20-26 Client Data Entry'!CR:CR,I228,'DP1-17, 20-26 Client Data Entry'!M:M,"=Yes")</f>
        <v>0</v>
      </c>
    </row>
    <row r="229" spans="2:10" x14ac:dyDescent="0.35">
      <c r="B229" s="493"/>
      <c r="C229" s="56" t="s">
        <v>641</v>
      </c>
      <c r="D229" s="84">
        <f t="shared" si="4"/>
        <v>0</v>
      </c>
      <c r="E229" s="201">
        <f>COUNTIFS('DP1-17, 20-26 Client Data Entry'!CA:CA,C268,'DP1-17, 20-26 Client Data Entry'!AL:AL,"=Yes")</f>
        <v>0</v>
      </c>
      <c r="F229" s="37">
        <f>COUNTIFS('DP1-17, 20-26 Client Data Entry'!CB:CB,C268,'DP1-17, 20-26 Client Data Entry'!AL:AL,"=Yes")</f>
        <v>0</v>
      </c>
      <c r="H229" s="492"/>
      <c r="I229" s="56" t="s">
        <v>651</v>
      </c>
      <c r="J229" s="83">
        <f>COUNTIFS('DP1-17, 20-26 Client Data Entry'!CR:CR,I229,'DP1-17, 20-26 Client Data Entry'!M:M,"=Yes")</f>
        <v>0</v>
      </c>
    </row>
    <row r="230" spans="2:10" x14ac:dyDescent="0.35">
      <c r="B230" s="493"/>
      <c r="C230" s="56" t="s">
        <v>642</v>
      </c>
      <c r="D230" s="84">
        <f t="shared" ref="D230:D261" si="5">E191+F191</f>
        <v>0</v>
      </c>
      <c r="E230" s="201">
        <f>COUNTIFS('DP1-17, 20-26 Client Data Entry'!CA:CA,C269,'DP1-17, 20-26 Client Data Entry'!AL:AL,"=Yes")</f>
        <v>0</v>
      </c>
      <c r="F230" s="37">
        <f>COUNTIFS('DP1-17, 20-26 Client Data Entry'!CB:CB,C269,'DP1-17, 20-26 Client Data Entry'!AL:AL,"=Yes")</f>
        <v>0</v>
      </c>
      <c r="H230" s="492"/>
      <c r="I230" s="56" t="s">
        <v>652</v>
      </c>
      <c r="J230" s="83">
        <f>COUNTIFS('DP1-17, 20-26 Client Data Entry'!CR:CR,I230,'DP1-17, 20-26 Client Data Entry'!M:M,"=Yes")</f>
        <v>0</v>
      </c>
    </row>
    <row r="231" spans="2:10" x14ac:dyDescent="0.35">
      <c r="B231" s="493"/>
      <c r="C231" s="56" t="s">
        <v>643</v>
      </c>
      <c r="D231" s="84">
        <f t="shared" si="5"/>
        <v>0</v>
      </c>
      <c r="E231" s="201">
        <f>COUNTIFS('DP1-17, 20-26 Client Data Entry'!CA:CA,C270,'DP1-17, 20-26 Client Data Entry'!AL:AL,"=Yes")</f>
        <v>0</v>
      </c>
      <c r="F231" s="37">
        <f>COUNTIFS('DP1-17, 20-26 Client Data Entry'!CB:CB,C270,'DP1-17, 20-26 Client Data Entry'!AL:AL,"=Yes")</f>
        <v>0</v>
      </c>
      <c r="H231" s="492"/>
      <c r="I231" s="56" t="s">
        <v>653</v>
      </c>
      <c r="J231" s="83">
        <f>COUNTIFS('DP1-17, 20-26 Client Data Entry'!CR:CR,I231,'DP1-17, 20-26 Client Data Entry'!M:M,"=Yes")</f>
        <v>0</v>
      </c>
    </row>
    <row r="232" spans="2:10" x14ac:dyDescent="0.35">
      <c r="B232" s="493"/>
      <c r="C232" s="56" t="s">
        <v>644</v>
      </c>
      <c r="D232" s="84">
        <f t="shared" si="5"/>
        <v>0</v>
      </c>
      <c r="E232" s="201">
        <f>COUNTIFS('DP1-17, 20-26 Client Data Entry'!CA:CA,C271,'DP1-17, 20-26 Client Data Entry'!AL:AL,"=Yes")</f>
        <v>0</v>
      </c>
      <c r="F232" s="37">
        <f>COUNTIFS('DP1-17, 20-26 Client Data Entry'!CB:CB,C271,'DP1-17, 20-26 Client Data Entry'!AL:AL,"=Yes")</f>
        <v>0</v>
      </c>
      <c r="H232" s="40"/>
      <c r="I232" s="56" t="s">
        <v>654</v>
      </c>
      <c r="J232" s="83">
        <f>COUNTIFS('DP1-17, 20-26 Client Data Entry'!CR:CR,I232,'DP1-17, 20-26 Client Data Entry'!M:M,"=Yes")</f>
        <v>0</v>
      </c>
    </row>
    <row r="233" spans="2:10" x14ac:dyDescent="0.35">
      <c r="B233" s="493"/>
      <c r="C233" s="56" t="s">
        <v>645</v>
      </c>
      <c r="D233" s="84">
        <f t="shared" si="5"/>
        <v>0</v>
      </c>
      <c r="E233" s="201">
        <f>COUNTIFS('DP1-17, 20-26 Client Data Entry'!CA:CA,C272,'DP1-17, 20-26 Client Data Entry'!AL:AL,"=Yes")</f>
        <v>0</v>
      </c>
      <c r="F233" s="37">
        <f>COUNTIFS('DP1-17, 20-26 Client Data Entry'!CB:CB,C272,'DP1-17, 20-26 Client Data Entry'!AL:AL,"=Yes")</f>
        <v>0</v>
      </c>
      <c r="H233" s="40"/>
      <c r="I233" s="56" t="s">
        <v>655</v>
      </c>
      <c r="J233" s="83">
        <f>COUNTIFS('DP1-17, 20-26 Client Data Entry'!CR:CR,I233,'DP1-17, 20-26 Client Data Entry'!M:M,"=Yes")</f>
        <v>0</v>
      </c>
    </row>
    <row r="234" spans="2:10" x14ac:dyDescent="0.35">
      <c r="B234" s="493"/>
      <c r="C234" s="56" t="s">
        <v>646</v>
      </c>
      <c r="D234" s="84">
        <f t="shared" si="5"/>
        <v>0</v>
      </c>
      <c r="E234" s="201">
        <f>COUNTIFS('DP1-17, 20-26 Client Data Entry'!CA:CA,C273,'DP1-17, 20-26 Client Data Entry'!AL:AL,"=Yes")</f>
        <v>0</v>
      </c>
      <c r="F234" s="37">
        <f>COUNTIFS('DP1-17, 20-26 Client Data Entry'!CB:CB,C273,'DP1-17, 20-26 Client Data Entry'!AL:AL,"=Yes")</f>
        <v>0</v>
      </c>
      <c r="H234" s="40"/>
      <c r="I234" s="56" t="s">
        <v>656</v>
      </c>
      <c r="J234" s="83">
        <f>COUNTIFS('DP1-17, 20-26 Client Data Entry'!CR:CR,I234,'DP1-17, 20-26 Client Data Entry'!M:M,"=Yes")</f>
        <v>0</v>
      </c>
    </row>
    <row r="235" spans="2:10" x14ac:dyDescent="0.35">
      <c r="B235" s="493"/>
      <c r="C235" s="56" t="s">
        <v>647</v>
      </c>
      <c r="D235" s="84">
        <f t="shared" si="5"/>
        <v>0</v>
      </c>
      <c r="E235" s="201">
        <f>COUNTIFS('DP1-17, 20-26 Client Data Entry'!CA:CA,C274,'DP1-17, 20-26 Client Data Entry'!AL:AL,"=Yes")</f>
        <v>0</v>
      </c>
      <c r="F235" s="37">
        <f>COUNTIFS('DP1-17, 20-26 Client Data Entry'!CB:CB,C274,'DP1-17, 20-26 Client Data Entry'!AL:AL,"=Yes")</f>
        <v>0</v>
      </c>
      <c r="H235" s="40"/>
      <c r="I235" s="56" t="s">
        <v>657</v>
      </c>
      <c r="J235" s="83">
        <f>COUNTIFS('DP1-17, 20-26 Client Data Entry'!CR:CR,I235,'DP1-17, 20-26 Client Data Entry'!M:M,"=Yes")</f>
        <v>0</v>
      </c>
    </row>
    <row r="236" spans="2:10" x14ac:dyDescent="0.35">
      <c r="B236" s="493"/>
      <c r="C236" s="56" t="s">
        <v>648</v>
      </c>
      <c r="D236" s="84">
        <f t="shared" si="5"/>
        <v>0</v>
      </c>
      <c r="E236" s="201">
        <f>COUNTIFS('DP1-17, 20-26 Client Data Entry'!CA:CA,C275,'DP1-17, 20-26 Client Data Entry'!AL:AL,"=Yes")</f>
        <v>0</v>
      </c>
      <c r="F236" s="37">
        <f>COUNTIFS('DP1-17, 20-26 Client Data Entry'!CB:CB,C275,'DP1-17, 20-26 Client Data Entry'!AL:AL,"=Yes")</f>
        <v>0</v>
      </c>
      <c r="H236" s="40"/>
      <c r="I236" s="56" t="s">
        <v>658</v>
      </c>
      <c r="J236" s="83">
        <f>COUNTIFS('DP1-17, 20-26 Client Data Entry'!CR:CR,I236,'DP1-17, 20-26 Client Data Entry'!M:M,"=Yes")</f>
        <v>0</v>
      </c>
    </row>
    <row r="237" spans="2:10" x14ac:dyDescent="0.35">
      <c r="B237" s="493"/>
      <c r="C237" s="56" t="s">
        <v>649</v>
      </c>
      <c r="D237" s="84">
        <f t="shared" si="5"/>
        <v>0</v>
      </c>
      <c r="E237" s="201">
        <f>COUNTIFS('DP1-17, 20-26 Client Data Entry'!CA:CA,C276,'DP1-17, 20-26 Client Data Entry'!AL:AL,"=Yes")</f>
        <v>0</v>
      </c>
      <c r="F237" s="37">
        <f>COUNTIFS('DP1-17, 20-26 Client Data Entry'!CB:CB,C276,'DP1-17, 20-26 Client Data Entry'!AL:AL,"=Yes")</f>
        <v>0</v>
      </c>
      <c r="H237" s="40"/>
      <c r="I237" s="56" t="s">
        <v>659</v>
      </c>
      <c r="J237" s="83">
        <f>COUNTIFS('DP1-17, 20-26 Client Data Entry'!CR:CR,I237,'DP1-17, 20-26 Client Data Entry'!M:M,"=Yes")</f>
        <v>0</v>
      </c>
    </row>
    <row r="238" spans="2:10" x14ac:dyDescent="0.35">
      <c r="B238" s="493"/>
      <c r="C238" s="56" t="s">
        <v>650</v>
      </c>
      <c r="D238" s="84">
        <f t="shared" si="5"/>
        <v>0</v>
      </c>
      <c r="E238" s="201">
        <f>COUNTIFS('DP1-17, 20-26 Client Data Entry'!CA:CA,C277,'DP1-17, 20-26 Client Data Entry'!AL:AL,"=Yes")</f>
        <v>0</v>
      </c>
      <c r="F238" s="37">
        <f>COUNTIFS('DP1-17, 20-26 Client Data Entry'!CB:CB,C277,'DP1-17, 20-26 Client Data Entry'!AL:AL,"=Yes")</f>
        <v>0</v>
      </c>
      <c r="H238" s="40"/>
      <c r="I238" s="56" t="s">
        <v>660</v>
      </c>
      <c r="J238" s="83">
        <f>COUNTIFS('DP1-17, 20-26 Client Data Entry'!CR:CR,I238,'DP1-17, 20-26 Client Data Entry'!M:M,"=Yes")</f>
        <v>0</v>
      </c>
    </row>
    <row r="239" spans="2:10" x14ac:dyDescent="0.35">
      <c r="B239" s="493"/>
      <c r="C239" s="56" t="s">
        <v>651</v>
      </c>
      <c r="D239" s="84">
        <f t="shared" si="5"/>
        <v>0</v>
      </c>
      <c r="E239" s="201">
        <f>COUNTIFS('DP1-17, 20-26 Client Data Entry'!CA:CA,C278,'DP1-17, 20-26 Client Data Entry'!AL:AL,"=Yes")</f>
        <v>0</v>
      </c>
      <c r="F239" s="37">
        <f>COUNTIFS('DP1-17, 20-26 Client Data Entry'!CB:CB,C278,'DP1-17, 20-26 Client Data Entry'!AL:AL,"=Yes")</f>
        <v>0</v>
      </c>
      <c r="H239" s="40"/>
      <c r="I239" s="56" t="s">
        <v>661</v>
      </c>
      <c r="J239" s="83">
        <f>COUNTIFS('DP1-17, 20-26 Client Data Entry'!CR:CR,I239,'DP1-17, 20-26 Client Data Entry'!M:M,"=Yes")</f>
        <v>0</v>
      </c>
    </row>
    <row r="240" spans="2:10" x14ac:dyDescent="0.35">
      <c r="B240" s="493"/>
      <c r="C240" s="56" t="s">
        <v>652</v>
      </c>
      <c r="D240" s="84">
        <f t="shared" si="5"/>
        <v>0</v>
      </c>
      <c r="E240" s="201">
        <f>COUNTIFS('DP1-17, 20-26 Client Data Entry'!CA:CA,C279,'DP1-17, 20-26 Client Data Entry'!AL:AL,"=Yes")</f>
        <v>0</v>
      </c>
      <c r="F240" s="37">
        <f>COUNTIFS('DP1-17, 20-26 Client Data Entry'!CB:CB,C279,'DP1-17, 20-26 Client Data Entry'!AL:AL,"=Yes")</f>
        <v>0</v>
      </c>
      <c r="H240" s="40"/>
      <c r="I240" s="56" t="s">
        <v>662</v>
      </c>
      <c r="J240" s="83">
        <f>COUNTIFS('DP1-17, 20-26 Client Data Entry'!CR:CR,I240,'DP1-17, 20-26 Client Data Entry'!M:M,"=Yes")</f>
        <v>0</v>
      </c>
    </row>
    <row r="241" spans="2:10" x14ac:dyDescent="0.35">
      <c r="B241" s="493"/>
      <c r="C241" s="56" t="s">
        <v>653</v>
      </c>
      <c r="D241" s="84">
        <f t="shared" si="5"/>
        <v>0</v>
      </c>
      <c r="E241" s="201">
        <f>COUNTIFS('DP1-17, 20-26 Client Data Entry'!CA:CA,C280,'DP1-17, 20-26 Client Data Entry'!AL:AL,"=Yes")</f>
        <v>0</v>
      </c>
      <c r="F241" s="37">
        <f>COUNTIFS('DP1-17, 20-26 Client Data Entry'!CB:CB,C280,'DP1-17, 20-26 Client Data Entry'!AL:AL,"=Yes")</f>
        <v>0</v>
      </c>
      <c r="H241" s="492" t="s">
        <v>479</v>
      </c>
      <c r="I241" s="56" t="s">
        <v>663</v>
      </c>
      <c r="J241" s="83">
        <f>COUNTIFS('DP1-17, 20-26 Client Data Entry'!CR:CR,I241,'DP1-17, 20-26 Client Data Entry'!M:M,"=Yes")</f>
        <v>0</v>
      </c>
    </row>
    <row r="242" spans="2:10" x14ac:dyDescent="0.35">
      <c r="B242" s="493"/>
      <c r="C242" s="56" t="s">
        <v>654</v>
      </c>
      <c r="D242" s="84">
        <f t="shared" si="5"/>
        <v>0</v>
      </c>
      <c r="E242" s="201">
        <f>COUNTIFS('DP1-17, 20-26 Client Data Entry'!CA:CA,C281,'DP1-17, 20-26 Client Data Entry'!AL:AL,"=Yes")</f>
        <v>0</v>
      </c>
      <c r="F242" s="37">
        <f>COUNTIFS('DP1-17, 20-26 Client Data Entry'!CB:CB,C281,'DP1-17, 20-26 Client Data Entry'!AL:AL,"=Yes")</f>
        <v>0</v>
      </c>
      <c r="H242" s="492"/>
      <c r="I242" s="56" t="s">
        <v>664</v>
      </c>
      <c r="J242" s="83">
        <f>COUNTIFS('DP1-17, 20-26 Client Data Entry'!CR:CR,I242,'DP1-17, 20-26 Client Data Entry'!M:M,"=Yes")</f>
        <v>0</v>
      </c>
    </row>
    <row r="243" spans="2:10" x14ac:dyDescent="0.35">
      <c r="B243" s="493"/>
      <c r="C243" s="56" t="s">
        <v>655</v>
      </c>
      <c r="D243" s="84">
        <f t="shared" si="5"/>
        <v>0</v>
      </c>
      <c r="E243" s="201">
        <f>COUNTIFS('DP1-17, 20-26 Client Data Entry'!CA:CA,C282,'DP1-17, 20-26 Client Data Entry'!AL:AL,"=Yes")</f>
        <v>0</v>
      </c>
      <c r="F243" s="37">
        <f>COUNTIFS('DP1-17, 20-26 Client Data Entry'!CB:CB,C282,'DP1-17, 20-26 Client Data Entry'!AL:AL,"=Yes")</f>
        <v>0</v>
      </c>
      <c r="H243" s="492"/>
      <c r="I243" s="56" t="s">
        <v>665</v>
      </c>
      <c r="J243" s="83">
        <f>COUNTIFS('DP1-17, 20-26 Client Data Entry'!CR:CR,I243,'DP1-17, 20-26 Client Data Entry'!M:M,"=Yes")</f>
        <v>0</v>
      </c>
    </row>
    <row r="244" spans="2:10" x14ac:dyDescent="0.35">
      <c r="B244" s="493"/>
      <c r="C244" s="56" t="s">
        <v>656</v>
      </c>
      <c r="D244" s="84">
        <f t="shared" si="5"/>
        <v>0</v>
      </c>
      <c r="E244" s="201">
        <f>COUNTIFS('DP1-17, 20-26 Client Data Entry'!CA:CA,C283,'DP1-17, 20-26 Client Data Entry'!AL:AL,"=Yes")</f>
        <v>0</v>
      </c>
      <c r="F244" s="37">
        <f>COUNTIFS('DP1-17, 20-26 Client Data Entry'!CB:CB,C283,'DP1-17, 20-26 Client Data Entry'!AL:AL,"=Yes")</f>
        <v>0</v>
      </c>
      <c r="H244" s="492"/>
      <c r="I244" s="56" t="s">
        <v>666</v>
      </c>
      <c r="J244" s="83">
        <f>COUNTIFS('DP1-17, 20-26 Client Data Entry'!CR:CR,I244,'DP1-17, 20-26 Client Data Entry'!M:M,"=Yes")</f>
        <v>0</v>
      </c>
    </row>
    <row r="245" spans="2:10" x14ac:dyDescent="0.35">
      <c r="B245" s="40"/>
      <c r="C245" s="56" t="s">
        <v>657</v>
      </c>
      <c r="D245" s="84">
        <f t="shared" si="5"/>
        <v>0</v>
      </c>
      <c r="E245" s="201">
        <f>COUNTIFS('DP1-17, 20-26 Client Data Entry'!CA:CA,C284,'DP1-17, 20-26 Client Data Entry'!AL:AL,"=Yes")</f>
        <v>0</v>
      </c>
      <c r="F245" s="37">
        <f>COUNTIFS('DP1-17, 20-26 Client Data Entry'!CB:CB,C284,'DP1-17, 20-26 Client Data Entry'!AL:AL,"=Yes")</f>
        <v>0</v>
      </c>
      <c r="H245" s="492"/>
      <c r="I245" s="56" t="s">
        <v>667</v>
      </c>
      <c r="J245" s="83">
        <f>COUNTIFS('DP1-17, 20-26 Client Data Entry'!CR:CR,I245,'DP1-17, 20-26 Client Data Entry'!M:M,"=Yes")</f>
        <v>0</v>
      </c>
    </row>
    <row r="246" spans="2:10" x14ac:dyDescent="0.35">
      <c r="B246" s="40"/>
      <c r="C246" s="56" t="s">
        <v>658</v>
      </c>
      <c r="D246" s="84">
        <f t="shared" si="5"/>
        <v>0</v>
      </c>
      <c r="E246" s="201">
        <f>COUNTIFS('DP1-17, 20-26 Client Data Entry'!CA:CA,C285,'DP1-17, 20-26 Client Data Entry'!AL:AL,"=Yes")</f>
        <v>0</v>
      </c>
      <c r="F246" s="37">
        <f>COUNTIFS('DP1-17, 20-26 Client Data Entry'!CB:CB,C285,'DP1-17, 20-26 Client Data Entry'!AL:AL,"=Yes")</f>
        <v>0</v>
      </c>
      <c r="H246" s="492"/>
      <c r="I246" s="56" t="s">
        <v>668</v>
      </c>
      <c r="J246" s="83">
        <f>COUNTIFS('DP1-17, 20-26 Client Data Entry'!CR:CR,I246,'DP1-17, 20-26 Client Data Entry'!M:M,"=Yes")</f>
        <v>0</v>
      </c>
    </row>
    <row r="247" spans="2:10" x14ac:dyDescent="0.35">
      <c r="B247" s="40"/>
      <c r="C247" s="56" t="s">
        <v>659</v>
      </c>
      <c r="D247" s="84">
        <f t="shared" si="5"/>
        <v>0</v>
      </c>
      <c r="E247" s="201">
        <f>COUNTIFS('DP1-17, 20-26 Client Data Entry'!CA:CA,C286,'DP1-17, 20-26 Client Data Entry'!AL:AL,"=Yes")</f>
        <v>0</v>
      </c>
      <c r="F247" s="37">
        <f>COUNTIFS('DP1-17, 20-26 Client Data Entry'!CB:CB,C286,'DP1-17, 20-26 Client Data Entry'!AL:AL,"=Yes")</f>
        <v>0</v>
      </c>
      <c r="H247" s="492"/>
      <c r="I247" s="56" t="s">
        <v>669</v>
      </c>
      <c r="J247" s="83">
        <f>COUNTIFS('DP1-17, 20-26 Client Data Entry'!CR:CR,I247,'DP1-17, 20-26 Client Data Entry'!M:M,"=Yes")</f>
        <v>0</v>
      </c>
    </row>
    <row r="248" spans="2:10" x14ac:dyDescent="0.35">
      <c r="B248" s="40"/>
      <c r="C248" s="56" t="s">
        <v>660</v>
      </c>
      <c r="D248" s="84">
        <f t="shared" si="5"/>
        <v>0</v>
      </c>
      <c r="E248" s="201">
        <f>COUNTIFS('DP1-17, 20-26 Client Data Entry'!CA:CA,C287,'DP1-17, 20-26 Client Data Entry'!AL:AL,"=Yes")</f>
        <v>0</v>
      </c>
      <c r="F248" s="37">
        <f>COUNTIFS('DP1-17, 20-26 Client Data Entry'!CB:CB,C287,'DP1-17, 20-26 Client Data Entry'!AL:AL,"=Yes")</f>
        <v>0</v>
      </c>
      <c r="H248" s="492"/>
      <c r="I248" s="56" t="s">
        <v>670</v>
      </c>
      <c r="J248" s="83">
        <f>COUNTIFS('DP1-17, 20-26 Client Data Entry'!CR:CR,I248,'DP1-17, 20-26 Client Data Entry'!M:M,"=Yes")</f>
        <v>0</v>
      </c>
    </row>
    <row r="249" spans="2:10" x14ac:dyDescent="0.35">
      <c r="B249" s="40"/>
      <c r="C249" s="56" t="s">
        <v>661</v>
      </c>
      <c r="D249" s="84">
        <f t="shared" si="5"/>
        <v>0</v>
      </c>
      <c r="E249" s="201">
        <f>COUNTIFS('DP1-17, 20-26 Client Data Entry'!CA:CA,C288,'DP1-17, 20-26 Client Data Entry'!AL:AL,"=Yes")</f>
        <v>0</v>
      </c>
      <c r="F249" s="37">
        <f>COUNTIFS('DP1-17, 20-26 Client Data Entry'!CB:CB,C288,'DP1-17, 20-26 Client Data Entry'!AL:AL,"=Yes")</f>
        <v>0</v>
      </c>
      <c r="H249" s="492"/>
      <c r="I249" s="56" t="s">
        <v>671</v>
      </c>
      <c r="J249" s="83">
        <f>COUNTIFS('DP1-17, 20-26 Client Data Entry'!CR:CR,I249,'DP1-17, 20-26 Client Data Entry'!M:M,"=Yes")</f>
        <v>0</v>
      </c>
    </row>
    <row r="250" spans="2:10" x14ac:dyDescent="0.35">
      <c r="B250" s="40"/>
      <c r="C250" s="56" t="s">
        <v>662</v>
      </c>
      <c r="D250" s="84">
        <f t="shared" si="5"/>
        <v>0</v>
      </c>
      <c r="E250" s="201">
        <f>COUNTIFS('DP1-17, 20-26 Client Data Entry'!CA:CA,C289,'DP1-17, 20-26 Client Data Entry'!AL:AL,"=Yes")</f>
        <v>0</v>
      </c>
      <c r="F250" s="37">
        <f>COUNTIFS('DP1-17, 20-26 Client Data Entry'!CB:CB,C289,'DP1-17, 20-26 Client Data Entry'!AL:AL,"=Yes")</f>
        <v>0</v>
      </c>
      <c r="H250" s="492"/>
      <c r="I250" s="56" t="s">
        <v>672</v>
      </c>
      <c r="J250" s="83">
        <f>COUNTIFS('DP1-17, 20-26 Client Data Entry'!CR:CR,I250,'DP1-17, 20-26 Client Data Entry'!M:M,"=Yes")</f>
        <v>0</v>
      </c>
    </row>
    <row r="251" spans="2:10" x14ac:dyDescent="0.35">
      <c r="B251" s="40"/>
      <c r="C251" s="56" t="s">
        <v>663</v>
      </c>
      <c r="D251" s="84">
        <f t="shared" si="5"/>
        <v>0</v>
      </c>
      <c r="E251" s="201">
        <f>COUNTIFS('DP1-17, 20-26 Client Data Entry'!CA:CA,C290,'DP1-17, 20-26 Client Data Entry'!AL:AL,"=Yes")</f>
        <v>0</v>
      </c>
      <c r="F251" s="37">
        <f>COUNTIFS('DP1-17, 20-26 Client Data Entry'!CB:CB,C290,'DP1-17, 20-26 Client Data Entry'!AL:AL,"=Yes")</f>
        <v>0</v>
      </c>
      <c r="H251" s="492"/>
      <c r="I251" s="56" t="s">
        <v>673</v>
      </c>
      <c r="J251" s="83">
        <f>COUNTIFS('DP1-17, 20-26 Client Data Entry'!CR:CR,I251,'DP1-17, 20-26 Client Data Entry'!M:M,"=Yes")</f>
        <v>0</v>
      </c>
    </row>
    <row r="252" spans="2:10" x14ac:dyDescent="0.35">
      <c r="B252" s="40"/>
      <c r="C252" s="56" t="s">
        <v>664</v>
      </c>
      <c r="D252" s="84">
        <f t="shared" si="5"/>
        <v>0</v>
      </c>
      <c r="E252" s="201">
        <f>COUNTIFS('DP1-17, 20-26 Client Data Entry'!CA:CA,C291,'DP1-17, 20-26 Client Data Entry'!AL:AL,"=Yes")</f>
        <v>0</v>
      </c>
      <c r="F252" s="37">
        <f>COUNTIFS('DP1-17, 20-26 Client Data Entry'!CB:CB,C291,'DP1-17, 20-26 Client Data Entry'!AL:AL,"=Yes")</f>
        <v>0</v>
      </c>
      <c r="H252" s="40"/>
      <c r="I252" s="56" t="s">
        <v>674</v>
      </c>
      <c r="J252" s="83">
        <f>COUNTIFS('DP1-17, 20-26 Client Data Entry'!CR:CR,I252,'DP1-17, 20-26 Client Data Entry'!M:M,"=Yes")</f>
        <v>0</v>
      </c>
    </row>
    <row r="253" spans="2:10" x14ac:dyDescent="0.35">
      <c r="B253" s="40"/>
      <c r="C253" s="56" t="s">
        <v>665</v>
      </c>
      <c r="D253" s="84">
        <f t="shared" si="5"/>
        <v>0</v>
      </c>
      <c r="E253" s="201">
        <f>COUNTIFS('DP1-17, 20-26 Client Data Entry'!CA:CA,C292,'DP1-17, 20-26 Client Data Entry'!AL:AL,"=Yes")</f>
        <v>0</v>
      </c>
      <c r="F253" s="37">
        <f>COUNTIFS('DP1-17, 20-26 Client Data Entry'!CB:CB,C292,'DP1-17, 20-26 Client Data Entry'!AL:AL,"=Yes")</f>
        <v>0</v>
      </c>
      <c r="H253" s="40"/>
      <c r="I253" s="56" t="s">
        <v>675</v>
      </c>
      <c r="J253" s="83">
        <f>COUNTIFS('DP1-17, 20-26 Client Data Entry'!CR:CR,I253,'DP1-17, 20-26 Client Data Entry'!M:M,"=Yes")</f>
        <v>0</v>
      </c>
    </row>
    <row r="254" spans="2:10" x14ac:dyDescent="0.35">
      <c r="B254" s="40"/>
      <c r="C254" s="56" t="s">
        <v>666</v>
      </c>
      <c r="D254" s="84">
        <f t="shared" si="5"/>
        <v>0</v>
      </c>
      <c r="E254" s="201">
        <f>COUNTIFS('DP1-17, 20-26 Client Data Entry'!CA:CA,C293,'DP1-17, 20-26 Client Data Entry'!AL:AL,"=Yes")</f>
        <v>0</v>
      </c>
      <c r="F254" s="37">
        <f>COUNTIFS('DP1-17, 20-26 Client Data Entry'!CB:CB,C293,'DP1-17, 20-26 Client Data Entry'!AL:AL,"=Yes")</f>
        <v>0</v>
      </c>
      <c r="H254" s="40"/>
      <c r="I254" s="56" t="s">
        <v>676</v>
      </c>
      <c r="J254" s="83">
        <f>COUNTIFS('DP1-17, 20-26 Client Data Entry'!CR:CR,I254,'DP1-17, 20-26 Client Data Entry'!M:M,"=Yes")</f>
        <v>0</v>
      </c>
    </row>
    <row r="255" spans="2:10" x14ac:dyDescent="0.35">
      <c r="B255" s="40"/>
      <c r="C255" s="56" t="s">
        <v>667</v>
      </c>
      <c r="D255" s="84">
        <f t="shared" si="5"/>
        <v>0</v>
      </c>
      <c r="E255" s="201">
        <f>COUNTIFS('DP1-17, 20-26 Client Data Entry'!CA:CA,C294,'DP1-17, 20-26 Client Data Entry'!AL:AL,"=Yes")</f>
        <v>0</v>
      </c>
      <c r="F255" s="37">
        <f>COUNTIFS('DP1-17, 20-26 Client Data Entry'!CB:CB,C294,'DP1-17, 20-26 Client Data Entry'!AL:AL,"=Yes")</f>
        <v>0</v>
      </c>
      <c r="H255" s="40"/>
      <c r="I255" s="56" t="s">
        <v>677</v>
      </c>
      <c r="J255" s="83">
        <f>COUNTIFS('DP1-17, 20-26 Client Data Entry'!CR:CR,I255,'DP1-17, 20-26 Client Data Entry'!M:M,"=Yes")</f>
        <v>0</v>
      </c>
    </row>
    <row r="256" spans="2:10" x14ac:dyDescent="0.35">
      <c r="B256" s="40"/>
      <c r="C256" s="56" t="s">
        <v>668</v>
      </c>
      <c r="D256" s="84">
        <f t="shared" si="5"/>
        <v>0</v>
      </c>
      <c r="E256" s="201">
        <f>COUNTIFS('DP1-17, 20-26 Client Data Entry'!CA:CA,C295,'DP1-17, 20-26 Client Data Entry'!AL:AL,"=Yes")</f>
        <v>0</v>
      </c>
      <c r="F256" s="37">
        <f>COUNTIFS('DP1-17, 20-26 Client Data Entry'!CB:CB,C295,'DP1-17, 20-26 Client Data Entry'!AL:AL,"=Yes")</f>
        <v>0</v>
      </c>
      <c r="H256" s="40"/>
      <c r="I256" s="56" t="s">
        <v>678</v>
      </c>
      <c r="J256" s="83">
        <f>COUNTIFS('DP1-17, 20-26 Client Data Entry'!CR:CR,I256,'DP1-17, 20-26 Client Data Entry'!M:M,"=Yes")</f>
        <v>0</v>
      </c>
    </row>
    <row r="257" spans="2:10" x14ac:dyDescent="0.35">
      <c r="B257" s="40"/>
      <c r="C257" s="56" t="s">
        <v>669</v>
      </c>
      <c r="D257" s="84">
        <f t="shared" si="5"/>
        <v>0</v>
      </c>
      <c r="E257" s="201">
        <f>COUNTIFS('DP1-17, 20-26 Client Data Entry'!CA:CA,C296,'DP1-17, 20-26 Client Data Entry'!AL:AL,"=Yes")</f>
        <v>0</v>
      </c>
      <c r="F257" s="37">
        <f>COUNTIFS('DP1-17, 20-26 Client Data Entry'!CB:CB,C296,'DP1-17, 20-26 Client Data Entry'!AL:AL,"=Yes")</f>
        <v>0</v>
      </c>
      <c r="H257" s="40"/>
      <c r="I257" s="56" t="s">
        <v>679</v>
      </c>
      <c r="J257" s="83">
        <f>COUNTIFS('DP1-17, 20-26 Client Data Entry'!CR:CR,I257,'DP1-17, 20-26 Client Data Entry'!M:M,"=Yes")</f>
        <v>0</v>
      </c>
    </row>
    <row r="258" spans="2:10" x14ac:dyDescent="0.35">
      <c r="B258" s="40"/>
      <c r="C258" s="56" t="s">
        <v>670</v>
      </c>
      <c r="D258" s="84">
        <f t="shared" si="5"/>
        <v>0</v>
      </c>
      <c r="E258" s="201">
        <f>COUNTIFS('DP1-17, 20-26 Client Data Entry'!CA:CA,C297,'DP1-17, 20-26 Client Data Entry'!AL:AL,"=Yes")</f>
        <v>0</v>
      </c>
      <c r="F258" s="37">
        <f>COUNTIFS('DP1-17, 20-26 Client Data Entry'!CB:CB,C297,'DP1-17, 20-26 Client Data Entry'!AL:AL,"=Yes")</f>
        <v>0</v>
      </c>
      <c r="H258" s="40"/>
      <c r="I258" s="56" t="s">
        <v>680</v>
      </c>
      <c r="J258" s="83">
        <f>COUNTIFS('DP1-17, 20-26 Client Data Entry'!CR:CR,I258,'DP1-17, 20-26 Client Data Entry'!M:M,"=Yes")</f>
        <v>0</v>
      </c>
    </row>
    <row r="259" spans="2:10" x14ac:dyDescent="0.35">
      <c r="B259" s="40"/>
      <c r="C259" s="56" t="s">
        <v>671</v>
      </c>
      <c r="D259" s="84">
        <f t="shared" si="5"/>
        <v>0</v>
      </c>
      <c r="E259" s="201">
        <f>COUNTIFS('DP1-17, 20-26 Client Data Entry'!CA:CA,C298,'DP1-17, 20-26 Client Data Entry'!AL:AL,"=Yes")</f>
        <v>0</v>
      </c>
      <c r="F259" s="37">
        <f>COUNTIFS('DP1-17, 20-26 Client Data Entry'!CB:CB,C298,'DP1-17, 20-26 Client Data Entry'!AL:AL,"=Yes")</f>
        <v>0</v>
      </c>
      <c r="H259" s="40"/>
      <c r="I259" s="56" t="s">
        <v>681</v>
      </c>
      <c r="J259" s="83">
        <f>COUNTIFS('DP1-17, 20-26 Client Data Entry'!CR:CR,I259,'DP1-17, 20-26 Client Data Entry'!M:M,"=Yes")</f>
        <v>0</v>
      </c>
    </row>
    <row r="260" spans="2:10" x14ac:dyDescent="0.35">
      <c r="B260" s="40"/>
      <c r="C260" s="56" t="s">
        <v>672</v>
      </c>
      <c r="D260" s="84">
        <f t="shared" si="5"/>
        <v>0</v>
      </c>
      <c r="E260" s="201">
        <f>COUNTIFS('DP1-17, 20-26 Client Data Entry'!CA:CA,C299,'DP1-17, 20-26 Client Data Entry'!AL:AL,"=Yes")</f>
        <v>0</v>
      </c>
      <c r="F260" s="37">
        <f>COUNTIFS('DP1-17, 20-26 Client Data Entry'!CB:CB,C299,'DP1-17, 20-26 Client Data Entry'!AL:AL,"=Yes")</f>
        <v>0</v>
      </c>
      <c r="H260" s="40"/>
      <c r="I260" s="56" t="s">
        <v>682</v>
      </c>
      <c r="J260" s="83">
        <f>COUNTIFS('DP1-17, 20-26 Client Data Entry'!CR:CR,I260,'DP1-17, 20-26 Client Data Entry'!M:M,"=Yes")</f>
        <v>0</v>
      </c>
    </row>
    <row r="261" spans="2:10" x14ac:dyDescent="0.35">
      <c r="B261" s="40"/>
      <c r="C261" s="56" t="s">
        <v>673</v>
      </c>
      <c r="D261" s="84">
        <f t="shared" si="5"/>
        <v>0</v>
      </c>
      <c r="E261" s="201">
        <f>COUNTIFS('DP1-17, 20-26 Client Data Entry'!CA:CA,C300,'DP1-17, 20-26 Client Data Entry'!AL:AL,"=Yes")</f>
        <v>0</v>
      </c>
      <c r="F261" s="37">
        <f>COUNTIFS('DP1-17, 20-26 Client Data Entry'!CB:CB,C300,'DP1-17, 20-26 Client Data Entry'!AL:AL,"=Yes")</f>
        <v>0</v>
      </c>
      <c r="H261" s="492" t="s">
        <v>479</v>
      </c>
      <c r="I261" s="56" t="s">
        <v>683</v>
      </c>
      <c r="J261" s="83">
        <f>COUNTIFS('DP1-17, 20-26 Client Data Entry'!CR:CR,I261,'DP1-17, 20-26 Client Data Entry'!M:M,"=Yes")</f>
        <v>0</v>
      </c>
    </row>
    <row r="262" spans="2:10" ht="15" thickBot="1" x14ac:dyDescent="0.4">
      <c r="B262" s="40"/>
      <c r="C262" s="56" t="s">
        <v>674</v>
      </c>
      <c r="D262" s="84">
        <f t="shared" ref="D262:D293" si="6">E223+F223</f>
        <v>0</v>
      </c>
      <c r="E262" s="203">
        <f>COUNTIFS('DP1-17, 20-26 Client Data Entry'!CA:CA,C301,'DP1-17, 20-26 Client Data Entry'!AL:AL,"=Yes")</f>
        <v>0</v>
      </c>
      <c r="F262" s="37">
        <f>COUNTIFS('DP1-17, 20-26 Client Data Entry'!CB:CB,C301,'DP1-17, 20-26 Client Data Entry'!AL:AL,"=Yes")</f>
        <v>0</v>
      </c>
      <c r="H262" s="492"/>
      <c r="I262" s="56" t="s">
        <v>684</v>
      </c>
      <c r="J262" s="83">
        <f>COUNTIFS('DP1-17, 20-26 Client Data Entry'!CR:CR,I262,'DP1-17, 20-26 Client Data Entry'!M:M,"=Yes")</f>
        <v>0</v>
      </c>
    </row>
    <row r="263" spans="2:10" x14ac:dyDescent="0.35">
      <c r="B263" s="40"/>
      <c r="C263" s="56" t="s">
        <v>675</v>
      </c>
      <c r="D263" s="84">
        <f t="shared" si="6"/>
        <v>0</v>
      </c>
      <c r="H263" s="492"/>
      <c r="I263" s="56" t="s">
        <v>685</v>
      </c>
      <c r="J263" s="83">
        <f>COUNTIFS('DP1-17, 20-26 Client Data Entry'!CR:CR,I263,'DP1-17, 20-26 Client Data Entry'!M:M,"=Yes")</f>
        <v>0</v>
      </c>
    </row>
    <row r="264" spans="2:10" x14ac:dyDescent="0.35">
      <c r="B264" s="40"/>
      <c r="C264" s="56" t="s">
        <v>676</v>
      </c>
      <c r="D264" s="84">
        <f t="shared" si="6"/>
        <v>0</v>
      </c>
      <c r="H264" s="492"/>
      <c r="I264" s="56" t="s">
        <v>686</v>
      </c>
      <c r="J264" s="83">
        <f>COUNTIFS('DP1-17, 20-26 Client Data Entry'!CR:CR,I264,'DP1-17, 20-26 Client Data Entry'!M:M,"=Yes")</f>
        <v>0</v>
      </c>
    </row>
    <row r="265" spans="2:10" x14ac:dyDescent="0.35">
      <c r="B265" s="40"/>
      <c r="C265" s="56" t="s">
        <v>677</v>
      </c>
      <c r="D265" s="84">
        <f t="shared" si="6"/>
        <v>0</v>
      </c>
      <c r="H265" s="492"/>
      <c r="I265" s="56" t="s">
        <v>687</v>
      </c>
      <c r="J265" s="83">
        <f>COUNTIFS('DP1-17, 20-26 Client Data Entry'!CR:CR,I265,'DP1-17, 20-26 Client Data Entry'!M:M,"=Yes")</f>
        <v>0</v>
      </c>
    </row>
    <row r="266" spans="2:10" x14ac:dyDescent="0.35">
      <c r="B266" s="40"/>
      <c r="C266" s="56" t="s">
        <v>678</v>
      </c>
      <c r="D266" s="84">
        <f t="shared" si="6"/>
        <v>0</v>
      </c>
      <c r="H266" s="492"/>
      <c r="I266" s="56" t="s">
        <v>688</v>
      </c>
      <c r="J266" s="83">
        <f>COUNTIFS('DP1-17, 20-26 Client Data Entry'!CR:CR,I266,'DP1-17, 20-26 Client Data Entry'!M:M,"=Yes")</f>
        <v>0</v>
      </c>
    </row>
    <row r="267" spans="2:10" x14ac:dyDescent="0.35">
      <c r="B267" s="40"/>
      <c r="C267" s="56" t="s">
        <v>679</v>
      </c>
      <c r="D267" s="84">
        <f t="shared" si="6"/>
        <v>0</v>
      </c>
      <c r="H267" s="492"/>
      <c r="I267" s="56" t="s">
        <v>689</v>
      </c>
      <c r="J267" s="83">
        <f>COUNTIFS('DP1-17, 20-26 Client Data Entry'!CR:CR,I267,'DP1-17, 20-26 Client Data Entry'!M:M,"=Yes")</f>
        <v>0</v>
      </c>
    </row>
    <row r="268" spans="2:10" x14ac:dyDescent="0.35">
      <c r="B268" s="40"/>
      <c r="C268" s="56" t="s">
        <v>680</v>
      </c>
      <c r="D268" s="84">
        <f t="shared" si="6"/>
        <v>0</v>
      </c>
      <c r="H268" s="492"/>
      <c r="I268" s="56" t="s">
        <v>690</v>
      </c>
      <c r="J268" s="83">
        <f>COUNTIFS('DP1-17, 20-26 Client Data Entry'!CR:CR,I268,'DP1-17, 20-26 Client Data Entry'!M:M,"=Yes")</f>
        <v>0</v>
      </c>
    </row>
    <row r="269" spans="2:10" x14ac:dyDescent="0.35">
      <c r="B269" s="40"/>
      <c r="C269" s="56" t="s">
        <v>681</v>
      </c>
      <c r="D269" s="84">
        <f t="shared" si="6"/>
        <v>0</v>
      </c>
      <c r="H269" s="492"/>
      <c r="I269" s="56" t="s">
        <v>691</v>
      </c>
      <c r="J269" s="83">
        <f>COUNTIFS('DP1-17, 20-26 Client Data Entry'!CR:CR,I269,'DP1-17, 20-26 Client Data Entry'!M:M,"=Yes")</f>
        <v>0</v>
      </c>
    </row>
    <row r="270" spans="2:10" x14ac:dyDescent="0.35">
      <c r="B270" s="40"/>
      <c r="C270" s="56" t="s">
        <v>682</v>
      </c>
      <c r="D270" s="84">
        <f t="shared" si="6"/>
        <v>0</v>
      </c>
      <c r="H270" s="492"/>
      <c r="I270" s="56" t="s">
        <v>692</v>
      </c>
      <c r="J270" s="83">
        <f>COUNTIFS('DP1-17, 20-26 Client Data Entry'!CR:CR,I270,'DP1-17, 20-26 Client Data Entry'!M:M,"=Yes")</f>
        <v>0</v>
      </c>
    </row>
    <row r="271" spans="2:10" x14ac:dyDescent="0.35">
      <c r="B271" s="40"/>
      <c r="C271" s="56" t="s">
        <v>683</v>
      </c>
      <c r="D271" s="84">
        <f t="shared" si="6"/>
        <v>0</v>
      </c>
      <c r="I271" s="56" t="s">
        <v>693</v>
      </c>
      <c r="J271" s="83">
        <f>COUNTIFS('DP1-17, 20-26 Client Data Entry'!CR:CR,I271,'DP1-17, 20-26 Client Data Entry'!M:M,"=Yes")</f>
        <v>0</v>
      </c>
    </row>
    <row r="272" spans="2:10" x14ac:dyDescent="0.35">
      <c r="B272" s="492" t="s">
        <v>487</v>
      </c>
      <c r="C272" s="56" t="s">
        <v>684</v>
      </c>
      <c r="D272" s="84">
        <f t="shared" si="6"/>
        <v>0</v>
      </c>
      <c r="I272" s="56" t="s">
        <v>694</v>
      </c>
      <c r="J272" s="83">
        <f>COUNTIFS('DP1-17, 20-26 Client Data Entry'!CR:CR,I272,'DP1-17, 20-26 Client Data Entry'!M:M,"=Yes")</f>
        <v>0</v>
      </c>
    </row>
    <row r="273" spans="1:18" x14ac:dyDescent="0.35">
      <c r="B273" s="492"/>
      <c r="C273" s="56" t="s">
        <v>685</v>
      </c>
      <c r="D273" s="84">
        <f t="shared" si="6"/>
        <v>0</v>
      </c>
      <c r="I273" s="56" t="s">
        <v>695</v>
      </c>
      <c r="J273" s="83">
        <f>COUNTIFS('DP1-17, 20-26 Client Data Entry'!CR:CR,I273,'DP1-17, 20-26 Client Data Entry'!M:M,"=Yes")</f>
        <v>0</v>
      </c>
    </row>
    <row r="274" spans="1:18" x14ac:dyDescent="0.35">
      <c r="B274" s="492"/>
      <c r="C274" s="56" t="s">
        <v>686</v>
      </c>
      <c r="D274" s="84">
        <f t="shared" si="6"/>
        <v>0</v>
      </c>
      <c r="I274" s="56" t="s">
        <v>696</v>
      </c>
      <c r="J274" s="83">
        <f>COUNTIFS('DP1-17, 20-26 Client Data Entry'!CR:CR,I274,'DP1-17, 20-26 Client Data Entry'!M:M,"=Yes")</f>
        <v>0</v>
      </c>
    </row>
    <row r="275" spans="1:18" x14ac:dyDescent="0.35">
      <c r="B275" s="492"/>
      <c r="C275" s="56" t="s">
        <v>687</v>
      </c>
      <c r="D275" s="84">
        <f t="shared" si="6"/>
        <v>0</v>
      </c>
      <c r="I275" s="56" t="s">
        <v>697</v>
      </c>
      <c r="J275" s="83">
        <f>COUNTIFS('DP1-17, 20-26 Client Data Entry'!CR:CR,I275,'DP1-17, 20-26 Client Data Entry'!M:M,"=Yes")</f>
        <v>0</v>
      </c>
    </row>
    <row r="276" spans="1:18" x14ac:dyDescent="0.35">
      <c r="B276" s="492"/>
      <c r="C276" s="56" t="s">
        <v>688</v>
      </c>
      <c r="D276" s="84">
        <f t="shared" si="6"/>
        <v>0</v>
      </c>
      <c r="I276" s="56" t="s">
        <v>698</v>
      </c>
      <c r="J276" s="83">
        <f>COUNTIFS('DP1-17, 20-26 Client Data Entry'!CR:CR,I276,'DP1-17, 20-26 Client Data Entry'!M:M,"=Yes")</f>
        <v>0</v>
      </c>
    </row>
    <row r="277" spans="1:18" x14ac:dyDescent="0.35">
      <c r="B277" s="492"/>
      <c r="C277" s="56" t="s">
        <v>689</v>
      </c>
      <c r="D277" s="84">
        <f t="shared" si="6"/>
        <v>0</v>
      </c>
      <c r="I277" s="56" t="s">
        <v>699</v>
      </c>
      <c r="J277" s="83">
        <f>COUNTIFS('DP1-17, 20-26 Client Data Entry'!CR:CR,I277,'DP1-17, 20-26 Client Data Entry'!M:M,"=Yes")</f>
        <v>0</v>
      </c>
    </row>
    <row r="278" spans="1:18" x14ac:dyDescent="0.35">
      <c r="B278" s="492"/>
      <c r="C278" s="56" t="s">
        <v>690</v>
      </c>
      <c r="D278" s="84">
        <f t="shared" si="6"/>
        <v>0</v>
      </c>
      <c r="I278" s="56" t="s">
        <v>700</v>
      </c>
      <c r="J278" s="83">
        <f>COUNTIFS('DP1-17, 20-26 Client Data Entry'!CR:CR,I278,'DP1-17, 20-26 Client Data Entry'!M:M,"=Yes")</f>
        <v>0</v>
      </c>
    </row>
    <row r="279" spans="1:18" x14ac:dyDescent="0.35">
      <c r="B279" s="492"/>
      <c r="C279" s="56" t="s">
        <v>691</v>
      </c>
      <c r="D279" s="84">
        <f t="shared" si="6"/>
        <v>0</v>
      </c>
      <c r="I279" s="56" t="s">
        <v>701</v>
      </c>
      <c r="J279" s="83">
        <f>COUNTIFS('DP1-17, 20-26 Client Data Entry'!CR:CR,I279,'DP1-17, 20-26 Client Data Entry'!M:M,"=Yes")</f>
        <v>0</v>
      </c>
    </row>
    <row r="280" spans="1:18" x14ac:dyDescent="0.35">
      <c r="B280" s="492"/>
      <c r="C280" s="56" t="s">
        <v>692</v>
      </c>
      <c r="D280" s="84">
        <f t="shared" si="6"/>
        <v>0</v>
      </c>
      <c r="I280" s="56" t="s">
        <v>702</v>
      </c>
      <c r="J280" s="83">
        <f>COUNTIFS('DP1-17, 20-26 Client Data Entry'!CR:CR,I280,'DP1-17, 20-26 Client Data Entry'!M:M,"=Yes")</f>
        <v>0</v>
      </c>
    </row>
    <row r="281" spans="1:18" x14ac:dyDescent="0.35">
      <c r="B281" s="492"/>
      <c r="C281" s="56" t="s">
        <v>693</v>
      </c>
      <c r="D281" s="84">
        <f t="shared" si="6"/>
        <v>0</v>
      </c>
      <c r="I281" s="56" t="s">
        <v>703</v>
      </c>
      <c r="J281" s="83">
        <f>COUNTIFS('DP1-17, 20-26 Client Data Entry'!CR:CR,I281,'DP1-17, 20-26 Client Data Entry'!M:M,"=Yes")</f>
        <v>0</v>
      </c>
    </row>
    <row r="282" spans="1:18" x14ac:dyDescent="0.35">
      <c r="B282" s="492"/>
      <c r="C282" s="56" t="s">
        <v>694</v>
      </c>
      <c r="D282" s="84">
        <f t="shared" si="6"/>
        <v>0</v>
      </c>
      <c r="I282" s="56" t="s">
        <v>704</v>
      </c>
      <c r="J282" s="83">
        <f>COUNTIFS('DP1-17, 20-26 Client Data Entry'!CR:CR,I282,'DP1-17, 20-26 Client Data Entry'!M:M,"=Yes")</f>
        <v>0</v>
      </c>
    </row>
    <row r="283" spans="1:18" x14ac:dyDescent="0.35">
      <c r="B283" s="492"/>
      <c r="C283" s="56" t="s">
        <v>695</v>
      </c>
      <c r="D283" s="84">
        <f t="shared" si="6"/>
        <v>0</v>
      </c>
      <c r="I283" s="56" t="s">
        <v>705</v>
      </c>
      <c r="J283" s="83">
        <f>COUNTIFS('DP1-17, 20-26 Client Data Entry'!CR:CR,I283,'DP1-17, 20-26 Client Data Entry'!M:M,"=Yes")</f>
        <v>0</v>
      </c>
    </row>
    <row r="284" spans="1:18" x14ac:dyDescent="0.35">
      <c r="B284" s="492"/>
      <c r="C284" s="56" t="s">
        <v>696</v>
      </c>
      <c r="D284" s="84">
        <f t="shared" si="6"/>
        <v>0</v>
      </c>
      <c r="I284" s="56" t="s">
        <v>706</v>
      </c>
      <c r="J284" s="83">
        <f>COUNTIFS('DP1-17, 20-26 Client Data Entry'!CR:CR,I284,'DP1-17, 20-26 Client Data Entry'!M:M,"=Yes")</f>
        <v>0</v>
      </c>
    </row>
    <row r="285" spans="1:18" x14ac:dyDescent="0.35">
      <c r="B285" s="492"/>
      <c r="C285" s="56" t="s">
        <v>697</v>
      </c>
      <c r="D285" s="84">
        <f t="shared" si="6"/>
        <v>0</v>
      </c>
      <c r="I285" s="56" t="s">
        <v>707</v>
      </c>
      <c r="J285" s="83">
        <f>COUNTIFS('DP1-17, 20-26 Client Data Entry'!CR:CR,I285,'DP1-17, 20-26 Client Data Entry'!M:M,"=Yes")</f>
        <v>0</v>
      </c>
    </row>
    <row r="286" spans="1:18" s="46" customFormat="1" x14ac:dyDescent="0.35">
      <c r="A286" s="40"/>
      <c r="B286" s="492"/>
      <c r="C286" s="56" t="s">
        <v>698</v>
      </c>
      <c r="D286" s="84">
        <f t="shared" si="6"/>
        <v>0</v>
      </c>
      <c r="E286" s="37"/>
      <c r="F286" s="37"/>
      <c r="G286" s="48"/>
      <c r="I286" s="56" t="s">
        <v>708</v>
      </c>
      <c r="J286" s="83">
        <f>COUNTIFS('DP1-17, 20-26 Client Data Entry'!CR:CR,I286,'DP1-17, 20-26 Client Data Entry'!M:M,"=Yes")</f>
        <v>0</v>
      </c>
      <c r="K286" s="37"/>
      <c r="M286" s="37"/>
      <c r="N286" s="37"/>
      <c r="O286" s="37"/>
      <c r="P286" s="37"/>
      <c r="Q286" s="37"/>
      <c r="R286" s="37"/>
    </row>
    <row r="287" spans="1:18" x14ac:dyDescent="0.35">
      <c r="B287" s="492"/>
      <c r="C287" s="56" t="s">
        <v>699</v>
      </c>
      <c r="D287" s="84">
        <f t="shared" si="6"/>
        <v>0</v>
      </c>
      <c r="I287" s="56" t="s">
        <v>709</v>
      </c>
      <c r="J287" s="83">
        <f>COUNTIFS('DP1-17, 20-26 Client Data Entry'!CR:CR,I287,'DP1-17, 20-26 Client Data Entry'!M:M,"=Yes")</f>
        <v>0</v>
      </c>
    </row>
    <row r="288" spans="1:18" x14ac:dyDescent="0.35">
      <c r="B288" s="492"/>
      <c r="C288" s="56" t="s">
        <v>700</v>
      </c>
      <c r="D288" s="84">
        <f t="shared" si="6"/>
        <v>0</v>
      </c>
      <c r="I288" s="56" t="s">
        <v>710</v>
      </c>
      <c r="J288" s="83">
        <f>COUNTIFS('DP1-17, 20-26 Client Data Entry'!CR:CR,I288,'DP1-17, 20-26 Client Data Entry'!M:M,"=Yes")</f>
        <v>0</v>
      </c>
    </row>
    <row r="289" spans="2:18" x14ac:dyDescent="0.35">
      <c r="B289" s="492"/>
      <c r="C289" s="56" t="s">
        <v>701</v>
      </c>
      <c r="D289" s="84">
        <f t="shared" si="6"/>
        <v>0</v>
      </c>
      <c r="I289" s="56" t="s">
        <v>711</v>
      </c>
      <c r="J289" s="83">
        <f>COUNTIFS('DP1-17, 20-26 Client Data Entry'!CR:CR,I289,'DP1-17, 20-26 Client Data Entry'!M:M,"=Yes")</f>
        <v>0</v>
      </c>
    </row>
    <row r="290" spans="2:18" ht="15" thickBot="1" x14ac:dyDescent="0.4">
      <c r="B290" s="492"/>
      <c r="C290" s="56" t="s">
        <v>702</v>
      </c>
      <c r="D290" s="84">
        <f t="shared" si="6"/>
        <v>0</v>
      </c>
      <c r="I290" s="57" t="s">
        <v>712</v>
      </c>
      <c r="J290" s="86">
        <f>COUNTIFS('DP1-17, 20-26 Client Data Entry'!CR:CR,I290,'DP1-17, 20-26 Client Data Entry'!M:M,"=Yes")</f>
        <v>0</v>
      </c>
    </row>
    <row r="291" spans="2:18" x14ac:dyDescent="0.35">
      <c r="B291" s="492"/>
      <c r="C291" s="56" t="s">
        <v>703</v>
      </c>
      <c r="D291" s="84">
        <f t="shared" si="6"/>
        <v>0</v>
      </c>
      <c r="I291" s="213"/>
    </row>
    <row r="292" spans="2:18" x14ac:dyDescent="0.35">
      <c r="B292" s="492"/>
      <c r="C292" s="56" t="s">
        <v>704</v>
      </c>
      <c r="D292" s="84">
        <f t="shared" si="6"/>
        <v>0</v>
      </c>
      <c r="I292" s="213"/>
    </row>
    <row r="293" spans="2:18" x14ac:dyDescent="0.35">
      <c r="C293" s="56" t="s">
        <v>705</v>
      </c>
      <c r="D293" s="84">
        <f t="shared" si="6"/>
        <v>0</v>
      </c>
      <c r="I293" s="213"/>
    </row>
    <row r="294" spans="2:18" x14ac:dyDescent="0.35">
      <c r="C294" s="56" t="s">
        <v>706</v>
      </c>
      <c r="D294" s="84">
        <f t="shared" ref="D294:D301" si="7">E255+F255</f>
        <v>0</v>
      </c>
      <c r="I294" s="213"/>
    </row>
    <row r="295" spans="2:18" x14ac:dyDescent="0.35">
      <c r="C295" s="56" t="s">
        <v>707</v>
      </c>
      <c r="D295" s="84">
        <f t="shared" si="7"/>
        <v>0</v>
      </c>
      <c r="I295" s="213"/>
    </row>
    <row r="296" spans="2:18" x14ac:dyDescent="0.35">
      <c r="C296" s="56" t="s">
        <v>708</v>
      </c>
      <c r="D296" s="84">
        <f t="shared" si="7"/>
        <v>0</v>
      </c>
      <c r="I296" s="213"/>
    </row>
    <row r="297" spans="2:18" x14ac:dyDescent="0.35">
      <c r="C297" s="56" t="s">
        <v>709</v>
      </c>
      <c r="D297" s="84">
        <f t="shared" si="7"/>
        <v>0</v>
      </c>
      <c r="I297" s="213"/>
    </row>
    <row r="298" spans="2:18" x14ac:dyDescent="0.35">
      <c r="C298" s="56" t="s">
        <v>710</v>
      </c>
      <c r="D298" s="84">
        <f t="shared" si="7"/>
        <v>0</v>
      </c>
      <c r="I298" s="213"/>
    </row>
    <row r="299" spans="2:18" s="40" customFormat="1" x14ac:dyDescent="0.35">
      <c r="C299" s="56" t="s">
        <v>711</v>
      </c>
      <c r="D299" s="84">
        <f t="shared" si="7"/>
        <v>0</v>
      </c>
      <c r="E299" s="37"/>
      <c r="F299" s="37"/>
      <c r="G299" s="37"/>
      <c r="H299" s="46"/>
      <c r="I299" s="213"/>
      <c r="J299" s="48"/>
      <c r="K299" s="37"/>
      <c r="L299" s="46"/>
      <c r="M299" s="37"/>
      <c r="N299" s="37"/>
      <c r="O299" s="37"/>
      <c r="P299" s="37"/>
      <c r="Q299" s="37"/>
      <c r="R299" s="37"/>
    </row>
    <row r="300" spans="2:18" x14ac:dyDescent="0.35">
      <c r="C300" s="56" t="s">
        <v>712</v>
      </c>
      <c r="D300" s="84">
        <f t="shared" si="7"/>
        <v>0</v>
      </c>
      <c r="I300" s="213"/>
    </row>
    <row r="301" spans="2:18" ht="15" thickBot="1" x14ac:dyDescent="0.4">
      <c r="C301" s="57" t="s">
        <v>449</v>
      </c>
      <c r="D301" s="85">
        <f t="shared" si="7"/>
        <v>0</v>
      </c>
      <c r="I301" s="213"/>
    </row>
    <row r="302" spans="2:18" x14ac:dyDescent="0.35">
      <c r="I302" s="213"/>
    </row>
    <row r="303" spans="2:18" x14ac:dyDescent="0.35">
      <c r="I303" s="213"/>
    </row>
    <row r="304" spans="2:18" x14ac:dyDescent="0.35">
      <c r="I304" s="213"/>
    </row>
    <row r="305" spans="9:9" x14ac:dyDescent="0.35">
      <c r="I305" s="213"/>
    </row>
    <row r="306" spans="9:9" x14ac:dyDescent="0.35">
      <c r="I306" s="213"/>
    </row>
    <row r="593" spans="2:18" s="40" customFormat="1" x14ac:dyDescent="0.35">
      <c r="B593" s="39"/>
      <c r="C593" s="37"/>
      <c r="D593" s="37"/>
      <c r="E593" s="37"/>
      <c r="F593" s="37"/>
      <c r="G593" s="37"/>
      <c r="H593" s="46"/>
      <c r="I593" s="37"/>
      <c r="J593" s="48"/>
      <c r="K593" s="37"/>
      <c r="L593" s="46"/>
      <c r="M593" s="37"/>
      <c r="N593" s="37"/>
      <c r="O593" s="37"/>
      <c r="P593" s="37"/>
      <c r="Q593" s="37"/>
      <c r="R593" s="37"/>
    </row>
    <row r="594" spans="2:18" s="40" customFormat="1" x14ac:dyDescent="0.35">
      <c r="B594" s="39"/>
      <c r="C594" s="37"/>
      <c r="D594" s="37"/>
      <c r="E594" s="37"/>
      <c r="F594" s="37"/>
      <c r="G594" s="37"/>
      <c r="H594" s="46"/>
      <c r="I594" s="37"/>
      <c r="J594" s="48"/>
      <c r="K594" s="37"/>
      <c r="L594" s="46"/>
      <c r="M594" s="37"/>
      <c r="N594" s="37"/>
      <c r="O594" s="37"/>
      <c r="P594" s="37"/>
      <c r="Q594" s="37"/>
      <c r="R594" s="37"/>
    </row>
    <row r="595" spans="2:18" s="40" customFormat="1" x14ac:dyDescent="0.35">
      <c r="B595" s="39"/>
      <c r="C595" s="37"/>
      <c r="D595" s="37"/>
      <c r="E595" s="37"/>
      <c r="F595" s="37"/>
      <c r="G595" s="37"/>
      <c r="H595" s="46"/>
      <c r="I595" s="37"/>
      <c r="J595" s="48"/>
      <c r="K595" s="37"/>
      <c r="L595" s="46"/>
      <c r="M595" s="37"/>
      <c r="N595" s="37"/>
      <c r="O595" s="37"/>
      <c r="P595" s="37"/>
      <c r="Q595" s="37"/>
      <c r="R595" s="37"/>
    </row>
    <row r="596" spans="2:18" s="40" customFormat="1" x14ac:dyDescent="0.35">
      <c r="B596" s="39"/>
      <c r="C596" s="37"/>
      <c r="D596" s="37"/>
      <c r="E596" s="37"/>
      <c r="F596" s="37"/>
      <c r="G596" s="37"/>
      <c r="H596" s="46"/>
      <c r="I596" s="37"/>
      <c r="J596" s="48"/>
      <c r="K596" s="37"/>
      <c r="L596" s="46"/>
      <c r="M596" s="37"/>
      <c r="N596" s="37"/>
      <c r="O596" s="37"/>
      <c r="P596" s="37"/>
      <c r="Q596" s="37"/>
      <c r="R596" s="37"/>
    </row>
    <row r="597" spans="2:18" s="40" customFormat="1" x14ac:dyDescent="0.35">
      <c r="B597" s="39"/>
      <c r="C597" s="37"/>
      <c r="D597" s="37"/>
      <c r="E597" s="37"/>
      <c r="F597" s="37"/>
      <c r="G597" s="37"/>
      <c r="H597" s="46"/>
      <c r="I597" s="37"/>
      <c r="J597" s="48"/>
      <c r="K597" s="37"/>
      <c r="L597" s="46"/>
      <c r="M597" s="37"/>
      <c r="N597" s="37"/>
      <c r="O597" s="37"/>
      <c r="P597" s="37"/>
      <c r="Q597" s="37"/>
      <c r="R597" s="37"/>
    </row>
    <row r="598" spans="2:18" s="40" customFormat="1" x14ac:dyDescent="0.35">
      <c r="B598" s="39"/>
      <c r="C598" s="37"/>
      <c r="D598" s="37"/>
      <c r="E598" s="37"/>
      <c r="F598" s="37"/>
      <c r="G598" s="37"/>
      <c r="H598" s="46"/>
      <c r="I598" s="37"/>
      <c r="J598" s="48"/>
      <c r="K598" s="37"/>
      <c r="L598" s="46"/>
      <c r="M598" s="37"/>
      <c r="N598" s="37"/>
      <c r="O598" s="37"/>
      <c r="P598" s="37"/>
      <c r="Q598" s="37"/>
      <c r="R598" s="37"/>
    </row>
    <row r="599" spans="2:18" s="40" customFormat="1" x14ac:dyDescent="0.35">
      <c r="B599" s="39"/>
      <c r="C599" s="37"/>
      <c r="D599" s="37"/>
      <c r="E599" s="37"/>
      <c r="F599" s="37"/>
      <c r="G599" s="37"/>
      <c r="H599" s="46"/>
      <c r="I599" s="37"/>
      <c r="J599" s="48"/>
      <c r="K599" s="37"/>
      <c r="L599" s="46"/>
      <c r="M599" s="37"/>
      <c r="N599" s="37"/>
      <c r="O599" s="37"/>
      <c r="P599" s="37"/>
      <c r="Q599" s="37"/>
      <c r="R599" s="37"/>
    </row>
    <row r="600" spans="2:18" s="40" customFormat="1" x14ac:dyDescent="0.35">
      <c r="B600" s="39"/>
      <c r="C600" s="37"/>
      <c r="D600" s="37"/>
      <c r="E600" s="37"/>
      <c r="F600" s="37"/>
      <c r="G600" s="37"/>
      <c r="H600" s="46"/>
      <c r="I600" s="37"/>
      <c r="J600" s="48"/>
      <c r="K600" s="37"/>
      <c r="L600" s="46"/>
      <c r="M600" s="37"/>
      <c r="N600" s="37"/>
      <c r="O600" s="37"/>
      <c r="P600" s="37"/>
      <c r="Q600" s="37"/>
      <c r="R600" s="37"/>
    </row>
    <row r="601" spans="2:18" s="40" customFormat="1" x14ac:dyDescent="0.35">
      <c r="B601" s="39"/>
      <c r="C601" s="37"/>
      <c r="D601" s="37"/>
      <c r="E601" s="37"/>
      <c r="F601" s="37"/>
      <c r="G601" s="37"/>
      <c r="H601" s="46"/>
      <c r="I601" s="37"/>
      <c r="J601" s="48"/>
      <c r="K601" s="37"/>
      <c r="L601" s="46"/>
      <c r="M601" s="37"/>
      <c r="N601" s="37"/>
      <c r="O601" s="37"/>
      <c r="P601" s="37"/>
      <c r="Q601" s="37"/>
      <c r="R601" s="37"/>
    </row>
    <row r="602" spans="2:18" s="40" customFormat="1" x14ac:dyDescent="0.35">
      <c r="B602" s="39"/>
      <c r="C602" s="37"/>
      <c r="D602" s="37"/>
      <c r="E602" s="37"/>
      <c r="F602" s="37"/>
      <c r="G602" s="37"/>
      <c r="H602" s="46"/>
      <c r="I602" s="37"/>
      <c r="J602" s="48"/>
      <c r="K602" s="37"/>
      <c r="L602" s="46"/>
      <c r="M602" s="37"/>
      <c r="N602" s="37"/>
      <c r="O602" s="37"/>
      <c r="P602" s="37"/>
      <c r="Q602" s="37"/>
      <c r="R602" s="37"/>
    </row>
    <row r="603" spans="2:18" s="40" customFormat="1" x14ac:dyDescent="0.35">
      <c r="B603" s="39"/>
      <c r="C603" s="37"/>
      <c r="D603" s="37"/>
      <c r="E603" s="37"/>
      <c r="F603" s="37"/>
      <c r="G603" s="37"/>
      <c r="H603" s="46"/>
      <c r="I603" s="37"/>
      <c r="J603" s="48"/>
      <c r="K603" s="37"/>
      <c r="L603" s="46"/>
      <c r="M603" s="37"/>
      <c r="N603" s="37"/>
      <c r="O603" s="37"/>
      <c r="P603" s="37"/>
      <c r="Q603" s="37"/>
      <c r="R603" s="37"/>
    </row>
    <row r="604" spans="2:18" s="40" customFormat="1" x14ac:dyDescent="0.35">
      <c r="B604" s="39"/>
      <c r="C604" s="37"/>
      <c r="D604" s="37"/>
      <c r="E604" s="37"/>
      <c r="F604" s="37"/>
      <c r="G604" s="37"/>
      <c r="H604" s="46"/>
      <c r="I604" s="37"/>
      <c r="J604" s="48"/>
      <c r="K604" s="37"/>
      <c r="L604" s="46"/>
      <c r="M604" s="37"/>
      <c r="N604" s="37"/>
      <c r="O604" s="37"/>
      <c r="P604" s="37"/>
      <c r="Q604" s="37"/>
      <c r="R604" s="37"/>
    </row>
    <row r="605" spans="2:18" s="40" customFormat="1" x14ac:dyDescent="0.35">
      <c r="B605" s="39"/>
      <c r="C605" s="37"/>
      <c r="D605" s="37"/>
      <c r="E605" s="37"/>
      <c r="F605" s="37"/>
      <c r="G605" s="37"/>
      <c r="H605" s="46"/>
      <c r="I605" s="37"/>
      <c r="J605" s="48"/>
      <c r="K605" s="37"/>
      <c r="L605" s="46"/>
      <c r="M605" s="37"/>
      <c r="N605" s="37"/>
      <c r="O605" s="37"/>
      <c r="P605" s="37"/>
      <c r="Q605" s="37"/>
      <c r="R605" s="37"/>
    </row>
    <row r="606" spans="2:18" s="40" customFormat="1" x14ac:dyDescent="0.35">
      <c r="B606" s="39"/>
      <c r="C606" s="37"/>
      <c r="D606" s="37"/>
      <c r="E606" s="37"/>
      <c r="F606" s="37"/>
      <c r="G606" s="37"/>
      <c r="H606" s="46"/>
      <c r="I606" s="37"/>
      <c r="J606" s="48"/>
      <c r="K606" s="37"/>
      <c r="L606" s="46"/>
      <c r="M606" s="37"/>
      <c r="N606" s="37"/>
      <c r="O606" s="37"/>
      <c r="P606" s="37"/>
      <c r="Q606" s="37"/>
      <c r="R606" s="37"/>
    </row>
    <row r="607" spans="2:18" s="40" customFormat="1" x14ac:dyDescent="0.35">
      <c r="B607" s="39"/>
      <c r="C607" s="37"/>
      <c r="D607" s="37"/>
      <c r="E607" s="37"/>
      <c r="F607" s="37"/>
      <c r="G607" s="37"/>
      <c r="H607" s="46"/>
      <c r="I607" s="37"/>
      <c r="J607" s="48"/>
      <c r="K607" s="37"/>
      <c r="L607" s="46"/>
      <c r="M607" s="37"/>
      <c r="N607" s="37"/>
      <c r="O607" s="37"/>
      <c r="P607" s="37"/>
      <c r="Q607" s="37"/>
      <c r="R607" s="37"/>
    </row>
    <row r="608" spans="2:18" s="40" customFormat="1" x14ac:dyDescent="0.35">
      <c r="B608" s="39"/>
      <c r="C608" s="37"/>
      <c r="D608" s="37"/>
      <c r="E608" s="37"/>
      <c r="F608" s="37"/>
      <c r="G608" s="37"/>
      <c r="H608" s="46"/>
      <c r="I608" s="37"/>
      <c r="J608" s="48"/>
      <c r="K608" s="37"/>
      <c r="L608" s="46"/>
      <c r="M608" s="37"/>
      <c r="N608" s="37"/>
      <c r="O608" s="37"/>
      <c r="P608" s="37"/>
      <c r="Q608" s="37"/>
      <c r="R608" s="37"/>
    </row>
    <row r="609" spans="2:18" s="40" customFormat="1" x14ac:dyDescent="0.35">
      <c r="B609" s="39"/>
      <c r="C609" s="37"/>
      <c r="D609" s="37"/>
      <c r="E609" s="37"/>
      <c r="F609" s="37"/>
      <c r="G609" s="37"/>
      <c r="H609" s="46"/>
      <c r="I609" s="37"/>
      <c r="J609" s="48"/>
      <c r="K609" s="37"/>
      <c r="L609" s="46"/>
      <c r="M609" s="37"/>
      <c r="N609" s="37"/>
      <c r="O609" s="37"/>
      <c r="P609" s="37"/>
      <c r="Q609" s="37"/>
      <c r="R609" s="37"/>
    </row>
    <row r="610" spans="2:18" s="40" customFormat="1" x14ac:dyDescent="0.35">
      <c r="B610" s="39"/>
      <c r="C610" s="37"/>
      <c r="D610" s="37"/>
      <c r="E610" s="37"/>
      <c r="F610" s="37"/>
      <c r="G610" s="37"/>
      <c r="H610" s="46"/>
      <c r="I610" s="37"/>
      <c r="J610" s="48"/>
      <c r="K610" s="37"/>
      <c r="L610" s="46"/>
      <c r="M610" s="37"/>
      <c r="N610" s="37"/>
      <c r="O610" s="37"/>
      <c r="P610" s="37"/>
      <c r="Q610" s="37"/>
      <c r="R610" s="37"/>
    </row>
    <row r="611" spans="2:18" s="40" customFormat="1" x14ac:dyDescent="0.35">
      <c r="B611" s="39"/>
      <c r="C611" s="37"/>
      <c r="D611" s="37"/>
      <c r="E611" s="37"/>
      <c r="F611" s="37"/>
      <c r="G611" s="37"/>
      <c r="H611" s="46"/>
      <c r="I611" s="37"/>
      <c r="J611" s="48"/>
      <c r="K611" s="37"/>
      <c r="L611" s="46"/>
      <c r="M611" s="37"/>
      <c r="N611" s="37"/>
      <c r="O611" s="37"/>
      <c r="P611" s="37"/>
      <c r="Q611" s="37"/>
      <c r="R611" s="37"/>
    </row>
    <row r="612" spans="2:18" s="40" customFormat="1" x14ac:dyDescent="0.35">
      <c r="B612" s="39"/>
      <c r="C612" s="37"/>
      <c r="D612" s="37"/>
      <c r="E612" s="37"/>
      <c r="F612" s="37"/>
      <c r="G612" s="37"/>
      <c r="H612" s="46"/>
      <c r="I612" s="37"/>
      <c r="J612" s="48"/>
      <c r="K612" s="37"/>
      <c r="L612" s="46"/>
      <c r="M612" s="37"/>
      <c r="N612" s="37"/>
      <c r="O612" s="37"/>
      <c r="P612" s="37"/>
      <c r="Q612" s="37"/>
      <c r="R612" s="37"/>
    </row>
    <row r="613" spans="2:18" s="40" customFormat="1" x14ac:dyDescent="0.35">
      <c r="B613" s="39"/>
      <c r="C613" s="37"/>
      <c r="D613" s="37"/>
      <c r="E613" s="37"/>
      <c r="F613" s="37"/>
      <c r="G613" s="37"/>
      <c r="H613" s="46"/>
      <c r="I613" s="37"/>
      <c r="J613" s="48"/>
      <c r="K613" s="37"/>
      <c r="L613" s="46"/>
      <c r="M613" s="37"/>
      <c r="N613" s="37"/>
      <c r="O613" s="37"/>
      <c r="P613" s="37"/>
      <c r="Q613" s="37"/>
      <c r="R613" s="37"/>
    </row>
    <row r="614" spans="2:18" s="40" customFormat="1" x14ac:dyDescent="0.35">
      <c r="B614" s="39"/>
      <c r="C614" s="37"/>
      <c r="D614" s="37"/>
      <c r="E614" s="37"/>
      <c r="F614" s="37"/>
      <c r="G614" s="37"/>
      <c r="H614" s="46"/>
      <c r="I614" s="37"/>
      <c r="J614" s="48"/>
      <c r="K614" s="37"/>
      <c r="L614" s="46"/>
      <c r="M614" s="37"/>
      <c r="N614" s="37"/>
      <c r="O614" s="37"/>
      <c r="P614" s="37"/>
      <c r="Q614" s="37"/>
      <c r="R614" s="37"/>
    </row>
    <row r="615" spans="2:18" s="40" customFormat="1" x14ac:dyDescent="0.35">
      <c r="B615" s="39"/>
      <c r="C615" s="37"/>
      <c r="D615" s="37"/>
      <c r="E615" s="37"/>
      <c r="F615" s="37"/>
      <c r="G615" s="37"/>
      <c r="H615" s="46"/>
      <c r="I615" s="37"/>
      <c r="J615" s="48"/>
      <c r="K615" s="37"/>
      <c r="L615" s="46"/>
      <c r="M615" s="37"/>
      <c r="N615" s="37"/>
      <c r="O615" s="37"/>
      <c r="P615" s="37"/>
      <c r="Q615" s="37"/>
      <c r="R615" s="37"/>
    </row>
    <row r="616" spans="2:18" s="40" customFormat="1" x14ac:dyDescent="0.35">
      <c r="B616" s="39"/>
      <c r="C616" s="37"/>
      <c r="D616" s="37"/>
      <c r="E616" s="37"/>
      <c r="F616" s="37"/>
      <c r="G616" s="37"/>
      <c r="H616" s="46"/>
      <c r="I616" s="37"/>
      <c r="J616" s="48"/>
      <c r="K616" s="37"/>
      <c r="L616" s="46"/>
      <c r="M616" s="37"/>
      <c r="N616" s="37"/>
      <c r="O616" s="37"/>
      <c r="P616" s="37"/>
      <c r="Q616" s="37"/>
      <c r="R616" s="37"/>
    </row>
    <row r="617" spans="2:18" s="40" customFormat="1" x14ac:dyDescent="0.35">
      <c r="B617" s="39"/>
      <c r="C617" s="37"/>
      <c r="D617" s="37"/>
      <c r="E617" s="37"/>
      <c r="F617" s="37"/>
      <c r="G617" s="37"/>
      <c r="H617" s="46"/>
      <c r="I617" s="37"/>
      <c r="J617" s="48"/>
      <c r="K617" s="37"/>
      <c r="L617" s="46"/>
      <c r="M617" s="37"/>
      <c r="N617" s="37"/>
      <c r="O617" s="37"/>
      <c r="P617" s="37"/>
      <c r="Q617" s="37"/>
      <c r="R617" s="37"/>
    </row>
    <row r="618" spans="2:18" s="40" customFormat="1" x14ac:dyDescent="0.35">
      <c r="B618" s="39"/>
      <c r="C618" s="37"/>
      <c r="D618" s="37"/>
      <c r="E618" s="37"/>
      <c r="F618" s="37"/>
      <c r="G618" s="37"/>
      <c r="H618" s="46"/>
      <c r="I618" s="37"/>
      <c r="J618" s="48"/>
      <c r="K618" s="37"/>
      <c r="L618" s="46"/>
      <c r="M618" s="37"/>
      <c r="N618" s="37"/>
      <c r="O618" s="37"/>
      <c r="P618" s="37"/>
      <c r="Q618" s="37"/>
      <c r="R618" s="37"/>
    </row>
    <row r="619" spans="2:18" s="40" customFormat="1" x14ac:dyDescent="0.35">
      <c r="B619" s="39"/>
      <c r="C619" s="37"/>
      <c r="D619" s="37"/>
      <c r="E619" s="37"/>
      <c r="F619" s="37"/>
      <c r="G619" s="37"/>
      <c r="H619" s="46"/>
      <c r="I619" s="37"/>
      <c r="J619" s="48"/>
      <c r="K619" s="37"/>
      <c r="L619" s="46"/>
      <c r="M619" s="37"/>
      <c r="N619" s="37"/>
      <c r="O619" s="37"/>
      <c r="P619" s="37"/>
      <c r="Q619" s="37"/>
      <c r="R619" s="37"/>
    </row>
    <row r="620" spans="2:18" s="40" customFormat="1" x14ac:dyDescent="0.35">
      <c r="B620" s="39"/>
      <c r="C620" s="37"/>
      <c r="D620" s="37"/>
      <c r="E620" s="37"/>
      <c r="F620" s="37"/>
      <c r="G620" s="37"/>
      <c r="H620" s="46"/>
      <c r="I620" s="37"/>
      <c r="J620" s="48"/>
      <c r="K620" s="37"/>
      <c r="L620" s="46"/>
      <c r="M620" s="37"/>
      <c r="N620" s="37"/>
      <c r="O620" s="37"/>
      <c r="P620" s="37"/>
      <c r="Q620" s="37"/>
      <c r="R620" s="37"/>
    </row>
    <row r="621" spans="2:18" s="40" customFormat="1" x14ac:dyDescent="0.35">
      <c r="B621" s="39"/>
      <c r="C621" s="37"/>
      <c r="D621" s="37"/>
      <c r="E621" s="37"/>
      <c r="F621" s="37"/>
      <c r="G621" s="37"/>
      <c r="H621" s="46"/>
      <c r="I621" s="37"/>
      <c r="J621" s="48"/>
      <c r="K621" s="37"/>
      <c r="L621" s="46"/>
      <c r="M621" s="37"/>
      <c r="N621" s="37"/>
      <c r="O621" s="37"/>
      <c r="P621" s="37"/>
      <c r="Q621" s="37"/>
      <c r="R621" s="37"/>
    </row>
    <row r="622" spans="2:18" s="40" customFormat="1" x14ac:dyDescent="0.35">
      <c r="B622" s="39"/>
      <c r="C622" s="37"/>
      <c r="D622" s="37"/>
      <c r="E622" s="37"/>
      <c r="F622" s="37"/>
      <c r="G622" s="37"/>
      <c r="H622" s="46"/>
      <c r="I622" s="37"/>
      <c r="J622" s="48"/>
      <c r="K622" s="37"/>
      <c r="L622" s="46"/>
      <c r="M622" s="37"/>
      <c r="N622" s="37"/>
      <c r="O622" s="37"/>
      <c r="P622" s="37"/>
      <c r="Q622" s="37"/>
      <c r="R622" s="37"/>
    </row>
    <row r="623" spans="2:18" s="40" customFormat="1" x14ac:dyDescent="0.35">
      <c r="B623" s="39"/>
      <c r="C623" s="37"/>
      <c r="D623" s="37"/>
      <c r="E623" s="37"/>
      <c r="F623" s="37"/>
      <c r="G623" s="37"/>
      <c r="H623" s="46"/>
      <c r="I623" s="37"/>
      <c r="J623" s="48"/>
      <c r="K623" s="37"/>
      <c r="L623" s="46"/>
      <c r="M623" s="37"/>
      <c r="N623" s="37"/>
      <c r="O623" s="37"/>
      <c r="P623" s="37"/>
      <c r="Q623" s="37"/>
      <c r="R623" s="37"/>
    </row>
    <row r="624" spans="2:18" s="40" customFormat="1" x14ac:dyDescent="0.35">
      <c r="B624" s="39"/>
      <c r="C624" s="37"/>
      <c r="D624" s="37"/>
      <c r="E624" s="37"/>
      <c r="F624" s="37"/>
      <c r="G624" s="37"/>
      <c r="H624" s="46"/>
      <c r="I624" s="37"/>
      <c r="J624" s="48"/>
      <c r="K624" s="37"/>
      <c r="L624" s="46"/>
      <c r="M624" s="37"/>
      <c r="N624" s="37"/>
      <c r="O624" s="37"/>
      <c r="P624" s="37"/>
      <c r="Q624" s="37"/>
      <c r="R624" s="37"/>
    </row>
    <row r="625" spans="1:18" s="46" customFormat="1" x14ac:dyDescent="0.35">
      <c r="A625" s="40"/>
      <c r="B625" s="39"/>
      <c r="C625" s="37"/>
      <c r="D625" s="37"/>
      <c r="E625" s="37"/>
      <c r="F625" s="37"/>
      <c r="G625" s="37"/>
      <c r="I625" s="37"/>
      <c r="J625" s="48"/>
      <c r="K625" s="37"/>
      <c r="M625" s="37"/>
      <c r="N625" s="37"/>
      <c r="O625" s="37"/>
      <c r="P625" s="37"/>
      <c r="Q625" s="37"/>
      <c r="R625" s="37"/>
    </row>
    <row r="626" spans="1:18" s="46" customFormat="1" x14ac:dyDescent="0.35">
      <c r="A626" s="40"/>
      <c r="B626" s="39"/>
      <c r="C626" s="37"/>
      <c r="D626" s="37"/>
      <c r="E626" s="37"/>
      <c r="F626" s="37"/>
      <c r="G626" s="37"/>
      <c r="I626" s="37"/>
      <c r="J626" s="48"/>
      <c r="K626" s="37"/>
      <c r="M626" s="37"/>
      <c r="N626" s="37"/>
      <c r="O626" s="37"/>
      <c r="P626" s="37"/>
      <c r="Q626" s="37"/>
      <c r="R626" s="37"/>
    </row>
    <row r="627" spans="1:18" s="46" customFormat="1" x14ac:dyDescent="0.35">
      <c r="A627" s="40"/>
      <c r="B627" s="39"/>
      <c r="C627" s="37"/>
      <c r="D627" s="37"/>
      <c r="E627" s="37"/>
      <c r="F627" s="37"/>
      <c r="G627" s="37"/>
      <c r="I627" s="37"/>
      <c r="J627" s="48"/>
      <c r="K627" s="37"/>
      <c r="M627" s="37"/>
      <c r="N627" s="37"/>
      <c r="O627" s="37"/>
      <c r="P627" s="37"/>
      <c r="Q627" s="37"/>
      <c r="R627" s="37"/>
    </row>
    <row r="628" spans="1:18" s="46" customFormat="1" x14ac:dyDescent="0.35">
      <c r="A628" s="40"/>
      <c r="B628" s="39"/>
      <c r="C628" s="37"/>
      <c r="D628" s="37"/>
      <c r="E628" s="37"/>
      <c r="F628" s="37"/>
      <c r="G628" s="37"/>
      <c r="I628" s="37"/>
      <c r="J628" s="48"/>
      <c r="K628" s="37"/>
      <c r="M628" s="37"/>
      <c r="N628" s="37"/>
      <c r="O628" s="37"/>
      <c r="P628" s="37"/>
      <c r="Q628" s="37"/>
      <c r="R628" s="37"/>
    </row>
    <row r="629" spans="1:18" s="46" customFormat="1" x14ac:dyDescent="0.35">
      <c r="A629" s="40"/>
      <c r="B629" s="39"/>
      <c r="C629" s="37"/>
      <c r="D629" s="37"/>
      <c r="E629" s="37"/>
      <c r="F629" s="37"/>
      <c r="G629" s="48"/>
      <c r="I629" s="37"/>
      <c r="J629" s="48"/>
      <c r="K629" s="37"/>
      <c r="M629" s="37"/>
      <c r="N629" s="37"/>
      <c r="O629" s="37"/>
      <c r="P629" s="37"/>
      <c r="Q629" s="37"/>
      <c r="R629" s="37"/>
    </row>
    <row r="630" spans="1:18" s="46" customFormat="1" x14ac:dyDescent="0.35">
      <c r="A630" s="40"/>
      <c r="B630" s="39"/>
      <c r="C630" s="37"/>
      <c r="D630" s="37"/>
      <c r="E630" s="37"/>
      <c r="F630" s="37"/>
      <c r="G630" s="37"/>
      <c r="I630" s="37"/>
      <c r="J630" s="48"/>
      <c r="K630" s="37"/>
      <c r="M630" s="37"/>
      <c r="N630" s="37"/>
      <c r="O630" s="37"/>
      <c r="P630" s="37"/>
      <c r="Q630" s="37"/>
      <c r="R630" s="37"/>
    </row>
    <row r="637" spans="1:18" s="46" customFormat="1" x14ac:dyDescent="0.35">
      <c r="A637" s="40"/>
      <c r="B637" s="39"/>
      <c r="C637" s="37"/>
      <c r="D637" s="37"/>
      <c r="E637" s="37"/>
      <c r="F637" s="37"/>
      <c r="G637" s="48"/>
      <c r="I637" s="37"/>
      <c r="J637" s="48"/>
      <c r="K637" s="37"/>
      <c r="M637" s="37"/>
      <c r="N637" s="37"/>
      <c r="O637" s="37"/>
      <c r="P637" s="37"/>
      <c r="Q637" s="37"/>
      <c r="R637" s="37"/>
    </row>
    <row r="692" spans="2:18" s="40" customFormat="1" x14ac:dyDescent="0.35">
      <c r="B692" s="39"/>
      <c r="C692" s="37"/>
      <c r="D692" s="37"/>
      <c r="E692" s="37"/>
      <c r="F692" s="37"/>
      <c r="G692" s="37"/>
      <c r="H692" s="46"/>
      <c r="I692" s="37"/>
      <c r="J692" s="48"/>
      <c r="K692" s="37"/>
      <c r="L692" s="46"/>
      <c r="M692" s="37"/>
      <c r="N692" s="37"/>
      <c r="O692" s="37"/>
      <c r="P692" s="37"/>
      <c r="Q692" s="37"/>
      <c r="R692" s="37"/>
    </row>
    <row r="693" spans="2:18" s="40" customFormat="1" x14ac:dyDescent="0.35">
      <c r="B693" s="39"/>
      <c r="C693" s="37"/>
      <c r="D693" s="37"/>
      <c r="E693" s="37"/>
      <c r="F693" s="37"/>
      <c r="G693" s="37"/>
      <c r="H693" s="46"/>
      <c r="I693" s="37"/>
      <c r="J693" s="48"/>
      <c r="K693" s="37"/>
      <c r="L693" s="46"/>
      <c r="M693" s="37"/>
      <c r="N693" s="37"/>
      <c r="O693" s="37"/>
      <c r="P693" s="37"/>
      <c r="Q693" s="37"/>
      <c r="R693" s="37"/>
    </row>
    <row r="694" spans="2:18" s="40" customFormat="1" x14ac:dyDescent="0.35">
      <c r="B694" s="39"/>
      <c r="C694" s="37"/>
      <c r="D694" s="37"/>
      <c r="E694" s="37"/>
      <c r="F694" s="37"/>
      <c r="G694" s="37"/>
      <c r="H694" s="46"/>
      <c r="I694" s="37"/>
      <c r="J694" s="48"/>
      <c r="K694" s="37"/>
      <c r="L694" s="46"/>
      <c r="M694" s="37"/>
      <c r="N694" s="37"/>
      <c r="O694" s="37"/>
      <c r="P694" s="37"/>
      <c r="Q694" s="37"/>
      <c r="R694" s="37"/>
    </row>
    <row r="695" spans="2:18" s="40" customFormat="1" x14ac:dyDescent="0.35">
      <c r="B695" s="39"/>
      <c r="C695" s="37"/>
      <c r="D695" s="37"/>
      <c r="E695" s="37"/>
      <c r="F695" s="37"/>
      <c r="G695" s="37"/>
      <c r="H695" s="46"/>
      <c r="I695" s="37"/>
      <c r="J695" s="48"/>
      <c r="K695" s="37"/>
      <c r="L695" s="46"/>
      <c r="M695" s="37"/>
      <c r="N695" s="37"/>
      <c r="O695" s="37"/>
      <c r="P695" s="37"/>
      <c r="Q695" s="37"/>
      <c r="R695" s="37"/>
    </row>
    <row r="696" spans="2:18" s="40" customFormat="1" x14ac:dyDescent="0.35">
      <c r="B696" s="39"/>
      <c r="C696" s="37"/>
      <c r="D696" s="37"/>
      <c r="E696" s="37"/>
      <c r="F696" s="37"/>
      <c r="G696" s="37"/>
      <c r="H696" s="46"/>
      <c r="I696" s="37"/>
      <c r="J696" s="48"/>
      <c r="K696" s="37"/>
      <c r="L696" s="46"/>
      <c r="M696" s="37"/>
      <c r="N696" s="37"/>
      <c r="O696" s="37"/>
      <c r="P696" s="37"/>
      <c r="Q696" s="37"/>
      <c r="R696" s="37"/>
    </row>
    <row r="697" spans="2:18" s="40" customFormat="1" x14ac:dyDescent="0.35">
      <c r="B697" s="39"/>
      <c r="C697" s="37"/>
      <c r="D697" s="37"/>
      <c r="E697" s="37"/>
      <c r="F697" s="37"/>
      <c r="G697" s="37"/>
      <c r="H697" s="46"/>
      <c r="I697" s="37"/>
      <c r="J697" s="48"/>
      <c r="K697" s="37"/>
      <c r="L697" s="46"/>
      <c r="M697" s="37"/>
      <c r="N697" s="37"/>
      <c r="O697" s="37"/>
      <c r="P697" s="37"/>
      <c r="Q697" s="37"/>
      <c r="R697" s="37"/>
    </row>
    <row r="698" spans="2:18" s="40" customFormat="1" x14ac:dyDescent="0.35">
      <c r="B698" s="39"/>
      <c r="C698" s="37"/>
      <c r="D698" s="37"/>
      <c r="E698" s="37"/>
      <c r="F698" s="37"/>
      <c r="G698" s="37"/>
      <c r="H698" s="46"/>
      <c r="I698" s="37"/>
      <c r="J698" s="48"/>
      <c r="K698" s="37"/>
      <c r="L698" s="46"/>
      <c r="M698" s="37"/>
      <c r="N698" s="37"/>
      <c r="O698" s="37"/>
      <c r="P698" s="37"/>
      <c r="Q698" s="37"/>
      <c r="R698" s="37"/>
    </row>
    <row r="699" spans="2:18" s="40" customFormat="1" x14ac:dyDescent="0.35">
      <c r="B699" s="39"/>
      <c r="C699" s="37"/>
      <c r="D699" s="37"/>
      <c r="E699" s="37"/>
      <c r="F699" s="37"/>
      <c r="G699" s="37"/>
      <c r="H699" s="46"/>
      <c r="I699" s="37"/>
      <c r="J699" s="48"/>
      <c r="K699" s="37"/>
      <c r="L699" s="46"/>
      <c r="M699" s="37"/>
      <c r="N699" s="37"/>
      <c r="O699" s="37"/>
      <c r="P699" s="37"/>
      <c r="Q699" s="37"/>
      <c r="R699" s="37"/>
    </row>
    <row r="700" spans="2:18" s="40" customFormat="1" x14ac:dyDescent="0.35">
      <c r="B700" s="39"/>
      <c r="C700" s="37"/>
      <c r="D700" s="37"/>
      <c r="E700" s="37"/>
      <c r="F700" s="37"/>
      <c r="G700" s="37"/>
      <c r="H700" s="46"/>
      <c r="I700" s="37"/>
      <c r="J700" s="48"/>
      <c r="K700" s="37"/>
      <c r="L700" s="46"/>
      <c r="M700" s="37"/>
      <c r="N700" s="37"/>
      <c r="O700" s="37"/>
      <c r="P700" s="37"/>
      <c r="Q700" s="37"/>
      <c r="R700" s="37"/>
    </row>
    <row r="701" spans="2:18" s="40" customFormat="1" x14ac:dyDescent="0.35">
      <c r="B701" s="39"/>
      <c r="C701" s="37"/>
      <c r="D701" s="37"/>
      <c r="E701" s="37"/>
      <c r="F701" s="37"/>
      <c r="G701" s="37"/>
      <c r="H701" s="46"/>
      <c r="I701" s="37"/>
      <c r="J701" s="48"/>
      <c r="K701" s="37"/>
      <c r="L701" s="46"/>
      <c r="M701" s="37"/>
      <c r="N701" s="37"/>
      <c r="O701" s="37"/>
      <c r="P701" s="37"/>
      <c r="Q701" s="37"/>
      <c r="R701" s="37"/>
    </row>
    <row r="702" spans="2:18" s="40" customFormat="1" x14ac:dyDescent="0.35">
      <c r="B702" s="39"/>
      <c r="C702" s="37"/>
      <c r="D702" s="37"/>
      <c r="E702" s="37"/>
      <c r="F702" s="37"/>
      <c r="G702" s="37"/>
      <c r="H702" s="46"/>
      <c r="I702" s="37"/>
      <c r="J702" s="48"/>
      <c r="K702" s="37"/>
      <c r="L702" s="46"/>
      <c r="M702" s="37"/>
      <c r="N702" s="37"/>
      <c r="O702" s="37"/>
      <c r="P702" s="37"/>
      <c r="Q702" s="37"/>
      <c r="R702" s="37"/>
    </row>
    <row r="703" spans="2:18" s="40" customFormat="1" x14ac:dyDescent="0.35">
      <c r="B703" s="39"/>
      <c r="C703" s="37"/>
      <c r="D703" s="37"/>
      <c r="E703" s="37"/>
      <c r="F703" s="37"/>
      <c r="G703" s="37"/>
      <c r="H703" s="46"/>
      <c r="I703" s="37"/>
      <c r="J703" s="48"/>
      <c r="K703" s="37"/>
      <c r="L703" s="46"/>
      <c r="M703" s="37"/>
      <c r="N703" s="37"/>
      <c r="O703" s="37"/>
      <c r="P703" s="37"/>
      <c r="Q703" s="37"/>
      <c r="R703" s="37"/>
    </row>
    <row r="704" spans="2:18" s="40" customFormat="1" x14ac:dyDescent="0.35">
      <c r="B704" s="39"/>
      <c r="C704" s="37"/>
      <c r="D704" s="37"/>
      <c r="E704" s="37"/>
      <c r="F704" s="37"/>
      <c r="G704" s="37"/>
      <c r="H704" s="46"/>
      <c r="I704" s="37"/>
      <c r="J704" s="48"/>
      <c r="K704" s="37"/>
      <c r="L704" s="46"/>
      <c r="M704" s="37"/>
      <c r="N704" s="37"/>
      <c r="O704" s="37"/>
      <c r="P704" s="37"/>
      <c r="Q704" s="37"/>
      <c r="R704" s="37"/>
    </row>
    <row r="705" spans="2:18" s="40" customFormat="1" x14ac:dyDescent="0.35">
      <c r="B705" s="39"/>
      <c r="C705" s="37"/>
      <c r="D705" s="37"/>
      <c r="E705" s="37"/>
      <c r="F705" s="37"/>
      <c r="G705" s="37"/>
      <c r="H705" s="46"/>
      <c r="I705" s="37"/>
      <c r="J705" s="48"/>
      <c r="K705" s="37"/>
      <c r="L705" s="46"/>
      <c r="M705" s="37"/>
      <c r="N705" s="37"/>
      <c r="O705" s="37"/>
      <c r="P705" s="37"/>
      <c r="Q705" s="37"/>
      <c r="R705" s="37"/>
    </row>
    <row r="706" spans="2:18" s="40" customFormat="1" x14ac:dyDescent="0.35">
      <c r="B706" s="39"/>
      <c r="C706" s="37"/>
      <c r="D706" s="37"/>
      <c r="E706" s="37"/>
      <c r="F706" s="37"/>
      <c r="G706" s="37"/>
      <c r="H706" s="46"/>
      <c r="I706" s="37"/>
      <c r="J706" s="48"/>
      <c r="K706" s="37"/>
      <c r="L706" s="46"/>
      <c r="M706" s="37"/>
      <c r="N706" s="37"/>
      <c r="O706" s="37"/>
      <c r="P706" s="37"/>
      <c r="Q706" s="37"/>
      <c r="R706" s="37"/>
    </row>
    <row r="707" spans="2:18" s="40" customFormat="1" x14ac:dyDescent="0.35">
      <c r="B707" s="39"/>
      <c r="C707" s="37"/>
      <c r="D707" s="37"/>
      <c r="E707" s="37"/>
      <c r="F707" s="37"/>
      <c r="G707" s="37"/>
      <c r="H707" s="46"/>
      <c r="I707" s="37"/>
      <c r="J707" s="48"/>
      <c r="K707" s="37"/>
      <c r="L707" s="46"/>
      <c r="M707" s="37"/>
      <c r="N707" s="37"/>
      <c r="O707" s="37"/>
      <c r="P707" s="37"/>
      <c r="Q707" s="37"/>
      <c r="R707" s="37"/>
    </row>
    <row r="708" spans="2:18" s="40" customFormat="1" x14ac:dyDescent="0.35">
      <c r="B708" s="39"/>
      <c r="C708" s="37"/>
      <c r="D708" s="37"/>
      <c r="E708" s="37"/>
      <c r="F708" s="37"/>
      <c r="G708" s="37"/>
      <c r="H708" s="46"/>
      <c r="I708" s="37"/>
      <c r="J708" s="48"/>
      <c r="K708" s="37"/>
      <c r="L708" s="46"/>
      <c r="M708" s="37"/>
      <c r="N708" s="37"/>
      <c r="O708" s="37"/>
      <c r="P708" s="37"/>
      <c r="Q708" s="37"/>
      <c r="R708" s="37"/>
    </row>
    <row r="709" spans="2:18" s="40" customFormat="1" x14ac:dyDescent="0.35">
      <c r="B709" s="39"/>
      <c r="C709" s="37"/>
      <c r="D709" s="37"/>
      <c r="E709" s="37"/>
      <c r="F709" s="37"/>
      <c r="G709" s="37"/>
      <c r="H709" s="46"/>
      <c r="I709" s="37"/>
      <c r="J709" s="48"/>
      <c r="K709" s="37"/>
      <c r="L709" s="46"/>
      <c r="M709" s="37"/>
      <c r="N709" s="37"/>
      <c r="O709" s="37"/>
      <c r="P709" s="37"/>
      <c r="Q709" s="37"/>
      <c r="R709" s="37"/>
    </row>
    <row r="710" spans="2:18" s="40" customFormat="1" x14ac:dyDescent="0.35">
      <c r="B710" s="39"/>
      <c r="C710" s="37"/>
      <c r="D710" s="37"/>
      <c r="E710" s="37"/>
      <c r="F710" s="37"/>
      <c r="G710" s="37"/>
      <c r="H710" s="46"/>
      <c r="I710" s="37"/>
      <c r="J710" s="48"/>
      <c r="K710" s="37"/>
      <c r="L710" s="46"/>
      <c r="M710" s="37"/>
      <c r="N710" s="37"/>
      <c r="O710" s="37"/>
      <c r="P710" s="37"/>
      <c r="Q710" s="37"/>
      <c r="R710" s="37"/>
    </row>
    <row r="711" spans="2:18" s="40" customFormat="1" x14ac:dyDescent="0.35">
      <c r="B711" s="39"/>
      <c r="C711" s="37"/>
      <c r="D711" s="37"/>
      <c r="E711" s="37"/>
      <c r="F711" s="37"/>
      <c r="G711" s="37"/>
      <c r="H711" s="46"/>
      <c r="I711" s="37"/>
      <c r="J711" s="48"/>
      <c r="K711" s="37"/>
      <c r="L711" s="46"/>
      <c r="M711" s="37"/>
      <c r="N711" s="37"/>
      <c r="O711" s="37"/>
      <c r="P711" s="37"/>
      <c r="Q711" s="37"/>
      <c r="R711" s="37"/>
    </row>
    <row r="712" spans="2:18" s="40" customFormat="1" x14ac:dyDescent="0.35">
      <c r="B712" s="39"/>
      <c r="C712" s="37"/>
      <c r="D712" s="37"/>
      <c r="E712" s="37"/>
      <c r="F712" s="37"/>
      <c r="G712" s="37"/>
      <c r="H712" s="46"/>
      <c r="I712" s="37"/>
      <c r="J712" s="48"/>
      <c r="K712" s="37"/>
      <c r="L712" s="46"/>
      <c r="M712" s="37"/>
      <c r="N712" s="37"/>
      <c r="O712" s="37"/>
      <c r="P712" s="37"/>
      <c r="Q712" s="37"/>
      <c r="R712" s="37"/>
    </row>
    <row r="713" spans="2:18" s="40" customFormat="1" x14ac:dyDescent="0.35">
      <c r="B713" s="39"/>
      <c r="C713" s="37"/>
      <c r="D713" s="37"/>
      <c r="E713" s="37"/>
      <c r="F713" s="37"/>
      <c r="G713" s="37"/>
      <c r="H713" s="46"/>
      <c r="I713" s="37"/>
      <c r="J713" s="48"/>
      <c r="K713" s="37"/>
      <c r="L713" s="46"/>
      <c r="M713" s="37"/>
      <c r="N713" s="37"/>
      <c r="O713" s="37"/>
      <c r="P713" s="37"/>
      <c r="Q713" s="37"/>
      <c r="R713" s="37"/>
    </row>
    <row r="714" spans="2:18" s="40" customFormat="1" x14ac:dyDescent="0.35">
      <c r="B714" s="39"/>
      <c r="C714" s="37"/>
      <c r="D714" s="37"/>
      <c r="E714" s="37"/>
      <c r="F714" s="37"/>
      <c r="G714" s="37"/>
      <c r="H714" s="46"/>
      <c r="I714" s="37"/>
      <c r="J714" s="48"/>
      <c r="K714" s="37"/>
      <c r="L714" s="46"/>
      <c r="M714" s="37"/>
      <c r="N714" s="37"/>
      <c r="O714" s="37"/>
      <c r="P714" s="37"/>
      <c r="Q714" s="37"/>
      <c r="R714" s="37"/>
    </row>
    <row r="715" spans="2:18" s="40" customFormat="1" x14ac:dyDescent="0.35">
      <c r="B715" s="39"/>
      <c r="C715" s="37"/>
      <c r="D715" s="37"/>
      <c r="E715" s="37"/>
      <c r="F715" s="37"/>
      <c r="G715" s="37"/>
      <c r="H715" s="46"/>
      <c r="I715" s="37"/>
      <c r="J715" s="48"/>
      <c r="K715" s="37"/>
      <c r="L715" s="46"/>
      <c r="M715" s="37"/>
      <c r="N715" s="37"/>
      <c r="O715" s="37"/>
      <c r="P715" s="37"/>
      <c r="Q715" s="37"/>
      <c r="R715" s="37"/>
    </row>
    <row r="716" spans="2:18" s="40" customFormat="1" x14ac:dyDescent="0.35">
      <c r="B716" s="39"/>
      <c r="C716" s="37"/>
      <c r="D716" s="37"/>
      <c r="E716" s="37"/>
      <c r="F716" s="37"/>
      <c r="G716" s="37"/>
      <c r="H716" s="46"/>
      <c r="I716" s="37"/>
      <c r="J716" s="48"/>
      <c r="K716" s="37"/>
      <c r="L716" s="46"/>
      <c r="M716" s="37"/>
      <c r="N716" s="37"/>
      <c r="O716" s="37"/>
      <c r="P716" s="37"/>
      <c r="Q716" s="37"/>
      <c r="R716" s="37"/>
    </row>
    <row r="718" spans="2:18" s="40" customFormat="1" x14ac:dyDescent="0.35">
      <c r="B718" s="39"/>
      <c r="C718" s="37"/>
      <c r="D718" s="37"/>
      <c r="E718" s="37"/>
      <c r="F718" s="37"/>
      <c r="G718" s="37"/>
      <c r="H718" s="46"/>
      <c r="I718" s="37"/>
      <c r="J718" s="48"/>
      <c r="K718" s="37"/>
      <c r="L718" s="46"/>
      <c r="M718" s="37"/>
      <c r="N718" s="37"/>
      <c r="O718" s="37"/>
      <c r="P718" s="37"/>
      <c r="Q718" s="37"/>
      <c r="R718" s="37"/>
    </row>
    <row r="719" spans="2:18" s="40" customFormat="1" x14ac:dyDescent="0.35">
      <c r="B719" s="39"/>
      <c r="C719" s="37"/>
      <c r="D719" s="37"/>
      <c r="E719" s="37"/>
      <c r="F719" s="37"/>
      <c r="G719" s="37"/>
      <c r="H719" s="46"/>
      <c r="I719" s="37"/>
      <c r="J719" s="48"/>
      <c r="K719" s="37"/>
      <c r="L719" s="46"/>
      <c r="M719" s="37"/>
      <c r="N719" s="37"/>
      <c r="O719" s="37"/>
      <c r="P719" s="37"/>
      <c r="Q719" s="37"/>
      <c r="R719" s="37"/>
    </row>
    <row r="720" spans="2:18" s="40" customFormat="1" x14ac:dyDescent="0.35">
      <c r="B720" s="39"/>
      <c r="C720" s="37"/>
      <c r="D720" s="37"/>
      <c r="E720" s="37"/>
      <c r="F720" s="37"/>
      <c r="G720" s="37"/>
      <c r="H720" s="46"/>
      <c r="I720" s="37"/>
      <c r="J720" s="48"/>
      <c r="K720" s="37"/>
      <c r="L720" s="46"/>
      <c r="M720" s="37"/>
      <c r="N720" s="37"/>
      <c r="O720" s="37"/>
      <c r="P720" s="37"/>
      <c r="Q720" s="37"/>
      <c r="R720" s="37"/>
    </row>
    <row r="721" spans="1:18" s="46" customFormat="1" x14ac:dyDescent="0.35">
      <c r="A721" s="40"/>
      <c r="B721" s="39"/>
      <c r="C721" s="37"/>
      <c r="D721" s="37"/>
      <c r="E721" s="37"/>
      <c r="F721" s="37"/>
      <c r="G721" s="37"/>
      <c r="I721" s="37"/>
      <c r="J721" s="48"/>
      <c r="K721" s="37"/>
      <c r="M721" s="37"/>
      <c r="N721" s="37"/>
      <c r="O721" s="37"/>
      <c r="P721" s="37"/>
      <c r="Q721" s="37"/>
      <c r="R721" s="37"/>
    </row>
    <row r="722" spans="1:18" s="46" customFormat="1" x14ac:dyDescent="0.35">
      <c r="A722" s="40"/>
      <c r="B722" s="39"/>
      <c r="C722" s="37"/>
      <c r="D722" s="37"/>
      <c r="E722" s="37"/>
      <c r="F722" s="37"/>
      <c r="G722" s="37"/>
      <c r="I722" s="37"/>
      <c r="J722" s="48"/>
      <c r="K722" s="37"/>
      <c r="M722" s="37"/>
      <c r="N722" s="37"/>
      <c r="O722" s="37"/>
      <c r="P722" s="37"/>
      <c r="Q722" s="37"/>
      <c r="R722" s="37"/>
    </row>
    <row r="723" spans="1:18" s="46" customFormat="1" x14ac:dyDescent="0.35">
      <c r="A723" s="40"/>
      <c r="B723" s="39"/>
      <c r="C723" s="37"/>
      <c r="D723" s="37"/>
      <c r="E723" s="37"/>
      <c r="F723" s="37"/>
      <c r="G723" s="37"/>
      <c r="I723" s="37"/>
      <c r="J723" s="48"/>
      <c r="K723" s="37"/>
      <c r="M723" s="37"/>
      <c r="N723" s="37"/>
      <c r="O723" s="37"/>
      <c r="P723" s="37"/>
      <c r="Q723" s="37"/>
      <c r="R723" s="37"/>
    </row>
    <row r="724" spans="1:18" s="46" customFormat="1" x14ac:dyDescent="0.35">
      <c r="A724" s="40"/>
      <c r="B724" s="39"/>
      <c r="C724" s="37"/>
      <c r="D724" s="37"/>
      <c r="E724" s="37"/>
      <c r="F724" s="37"/>
      <c r="G724" s="37"/>
      <c r="I724" s="37"/>
      <c r="J724" s="48"/>
      <c r="K724" s="37"/>
      <c r="M724" s="37"/>
      <c r="N724" s="37"/>
      <c r="O724" s="37"/>
      <c r="P724" s="37"/>
      <c r="Q724" s="37"/>
      <c r="R724" s="37"/>
    </row>
    <row r="725" spans="1:18" s="46" customFormat="1" x14ac:dyDescent="0.35">
      <c r="A725" s="40"/>
      <c r="B725" s="39"/>
      <c r="C725" s="37"/>
      <c r="D725" s="37"/>
      <c r="E725" s="37"/>
      <c r="F725" s="37"/>
      <c r="G725" s="37"/>
      <c r="I725" s="37"/>
      <c r="J725" s="48"/>
      <c r="K725" s="37"/>
      <c r="M725" s="37"/>
      <c r="N725" s="37"/>
      <c r="O725" s="37"/>
      <c r="P725" s="37"/>
      <c r="Q725" s="37"/>
      <c r="R725" s="37"/>
    </row>
    <row r="726" spans="1:18" s="46" customFormat="1" x14ac:dyDescent="0.35">
      <c r="A726" s="40"/>
      <c r="B726" s="39"/>
      <c r="C726" s="37"/>
      <c r="D726" s="37"/>
      <c r="E726" s="37"/>
      <c r="F726" s="37"/>
      <c r="G726" s="37"/>
      <c r="I726" s="37"/>
      <c r="J726" s="48"/>
      <c r="K726" s="37"/>
      <c r="M726" s="37"/>
      <c r="N726" s="37"/>
      <c r="O726" s="37"/>
      <c r="P726" s="37"/>
      <c r="Q726" s="37"/>
      <c r="R726" s="37"/>
    </row>
    <row r="727" spans="1:18" s="46" customFormat="1" x14ac:dyDescent="0.35">
      <c r="A727" s="40"/>
      <c r="B727" s="39"/>
      <c r="C727" s="37"/>
      <c r="D727" s="37"/>
      <c r="E727" s="37"/>
      <c r="F727" s="37"/>
      <c r="G727" s="37"/>
      <c r="I727" s="37"/>
      <c r="J727" s="48"/>
      <c r="K727" s="37"/>
      <c r="M727" s="37"/>
      <c r="N727" s="37"/>
      <c r="O727" s="37"/>
      <c r="P727" s="37"/>
      <c r="Q727" s="37"/>
      <c r="R727" s="37"/>
    </row>
    <row r="728" spans="1:18" s="46" customFormat="1" x14ac:dyDescent="0.35">
      <c r="A728" s="40"/>
      <c r="B728" s="39"/>
      <c r="C728" s="37"/>
      <c r="D728" s="37"/>
      <c r="E728" s="37"/>
      <c r="F728" s="37"/>
      <c r="G728" s="37"/>
      <c r="I728" s="37"/>
      <c r="J728" s="48"/>
      <c r="K728" s="37"/>
      <c r="M728" s="37"/>
      <c r="N728" s="37"/>
      <c r="O728" s="37"/>
      <c r="P728" s="37"/>
      <c r="Q728" s="37"/>
      <c r="R728" s="37"/>
    </row>
    <row r="729" spans="1:18" s="46" customFormat="1" x14ac:dyDescent="0.35">
      <c r="A729" s="40"/>
      <c r="B729" s="39"/>
      <c r="C729" s="37"/>
      <c r="D729" s="37"/>
      <c r="E729" s="37"/>
      <c r="F729" s="37"/>
      <c r="G729" s="37"/>
      <c r="I729" s="37"/>
      <c r="J729" s="48"/>
      <c r="K729" s="37"/>
      <c r="M729" s="37"/>
      <c r="N729" s="37"/>
      <c r="O729" s="37"/>
      <c r="P729" s="37"/>
      <c r="Q729" s="37"/>
      <c r="R729" s="37"/>
    </row>
    <row r="730" spans="1:18" s="46" customFormat="1" x14ac:dyDescent="0.35">
      <c r="A730" s="40"/>
      <c r="B730" s="39"/>
      <c r="C730" s="37"/>
      <c r="D730" s="37"/>
      <c r="E730" s="37"/>
      <c r="F730" s="37"/>
      <c r="G730" s="37"/>
      <c r="I730" s="37"/>
      <c r="J730" s="48"/>
      <c r="K730" s="37"/>
      <c r="M730" s="37"/>
      <c r="N730" s="37"/>
      <c r="O730" s="37"/>
      <c r="P730" s="37"/>
      <c r="Q730" s="37"/>
      <c r="R730" s="37"/>
    </row>
    <row r="731" spans="1:18" s="46" customFormat="1" x14ac:dyDescent="0.35">
      <c r="A731" s="40"/>
      <c r="B731" s="39"/>
      <c r="C731" s="37"/>
      <c r="D731" s="37"/>
      <c r="E731" s="37"/>
      <c r="F731" s="37"/>
      <c r="G731" s="48"/>
      <c r="I731" s="37"/>
      <c r="J731" s="48"/>
      <c r="K731" s="37"/>
      <c r="M731" s="37"/>
      <c r="N731" s="37"/>
      <c r="O731" s="37"/>
      <c r="P731" s="37"/>
      <c r="Q731" s="37"/>
      <c r="R731" s="37"/>
    </row>
    <row r="732" spans="1:18" s="46" customFormat="1" x14ac:dyDescent="0.35">
      <c r="A732" s="40"/>
      <c r="B732" s="39"/>
      <c r="C732" s="37"/>
      <c r="D732" s="37"/>
      <c r="E732" s="37"/>
      <c r="F732" s="37"/>
      <c r="G732" s="37"/>
      <c r="I732" s="37"/>
      <c r="J732" s="48"/>
      <c r="K732" s="37"/>
      <c r="M732" s="37"/>
      <c r="N732" s="37"/>
      <c r="O732" s="37"/>
      <c r="P732" s="37"/>
      <c r="Q732" s="37"/>
      <c r="R732" s="37"/>
    </row>
    <row r="740" spans="1:18" s="46" customFormat="1" x14ac:dyDescent="0.35">
      <c r="A740" s="40"/>
      <c r="B740" s="39"/>
      <c r="C740" s="37"/>
      <c r="D740" s="37"/>
      <c r="E740" s="37"/>
      <c r="F740" s="37"/>
      <c r="G740" s="47"/>
      <c r="I740" s="37"/>
      <c r="J740" s="48"/>
      <c r="K740" s="37"/>
      <c r="M740" s="37"/>
      <c r="N740" s="37"/>
      <c r="O740" s="37"/>
      <c r="P740" s="37"/>
      <c r="Q740" s="37"/>
      <c r="R740" s="37"/>
    </row>
    <row r="747" spans="1:18" s="46" customFormat="1" x14ac:dyDescent="0.35">
      <c r="A747" s="40"/>
      <c r="B747" s="39"/>
      <c r="C747" s="37"/>
      <c r="D747" s="37"/>
      <c r="E747" s="37"/>
      <c r="F747" s="37"/>
      <c r="G747" s="48"/>
      <c r="I747" s="37"/>
      <c r="J747" s="48"/>
      <c r="K747" s="37"/>
      <c r="M747" s="37"/>
      <c r="N747" s="37"/>
      <c r="O747" s="37"/>
      <c r="P747" s="37"/>
      <c r="Q747" s="37"/>
      <c r="R747" s="37"/>
    </row>
    <row r="748" spans="1:18" s="46" customFormat="1" x14ac:dyDescent="0.35">
      <c r="A748" s="40"/>
      <c r="B748" s="39"/>
      <c r="C748" s="37"/>
      <c r="D748" s="37"/>
      <c r="E748" s="37"/>
      <c r="F748" s="37"/>
      <c r="G748" s="47"/>
      <c r="I748" s="37"/>
      <c r="J748" s="48"/>
      <c r="K748" s="37"/>
      <c r="M748" s="37"/>
      <c r="N748" s="37"/>
      <c r="O748" s="37"/>
      <c r="P748" s="37"/>
      <c r="Q748" s="37"/>
      <c r="R748" s="37"/>
    </row>
    <row r="756" spans="1:18" s="46" customFormat="1" x14ac:dyDescent="0.35">
      <c r="A756" s="40"/>
      <c r="B756" s="39"/>
      <c r="C756" s="37"/>
      <c r="D756" s="37"/>
      <c r="E756" s="37"/>
      <c r="F756" s="37"/>
      <c r="G756" s="48"/>
      <c r="I756" s="37"/>
      <c r="J756" s="48"/>
      <c r="K756" s="37"/>
      <c r="M756" s="37"/>
      <c r="N756" s="37"/>
      <c r="O756" s="37"/>
      <c r="P756" s="37"/>
      <c r="Q756" s="37"/>
      <c r="R756" s="37"/>
    </row>
  </sheetData>
  <sheetProtection algorithmName="SHA-512" hashValue="nLDq0sfwNOswPaBXl6pEop5fGRxAPG6iUZJ7N0XJdMo/QCLaprR21uWglX23N6oyGXqtDRTqJVaiFX/qBdvoCA==" saltValue="nHnD3/iOLHYTbfEcj1X16g==" spinCount="100000" sheet="1" objects="1" scenarios="1"/>
  <mergeCells count="31">
    <mergeCell ref="B272:B292"/>
    <mergeCell ref="H261:H270"/>
    <mergeCell ref="B158:B180"/>
    <mergeCell ref="H161:H171"/>
    <mergeCell ref="H181:H191"/>
    <mergeCell ref="B190:B212"/>
    <mergeCell ref="H201:H211"/>
    <mergeCell ref="H221:H231"/>
    <mergeCell ref="B222:B244"/>
    <mergeCell ref="H241:H251"/>
    <mergeCell ref="B94:B116"/>
    <mergeCell ref="L97:L107"/>
    <mergeCell ref="H101:H111"/>
    <mergeCell ref="H121:H131"/>
    <mergeCell ref="L122:L132"/>
    <mergeCell ref="B126:B148"/>
    <mergeCell ref="H141:H151"/>
    <mergeCell ref="P22:P32"/>
    <mergeCell ref="L47:L57"/>
    <mergeCell ref="P47:P57"/>
    <mergeCell ref="A49:A55"/>
    <mergeCell ref="B62:B84"/>
    <mergeCell ref="L72:L82"/>
    <mergeCell ref="P72:P82"/>
    <mergeCell ref="H81:H91"/>
    <mergeCell ref="J3:L3"/>
    <mergeCell ref="J5:L5"/>
    <mergeCell ref="J7:L7"/>
    <mergeCell ref="B11:B15"/>
    <mergeCell ref="B18:B22"/>
    <mergeCell ref="L22:L32"/>
  </mergeCells>
  <conditionalFormatting sqref="C50:C66 C103:C301">
    <cfRule type="expression" dxfId="21" priority="12">
      <formula>$D50&gt;0</formula>
    </cfRule>
  </conditionalFormatting>
  <conditionalFormatting sqref="C83:C99">
    <cfRule type="expression" dxfId="20" priority="11">
      <formula>$D83&gt;0</formula>
    </cfRule>
  </conditionalFormatting>
  <conditionalFormatting sqref="D49:D66 J93:J290 D103:D301">
    <cfRule type="cellIs" dxfId="19" priority="18" operator="greaterThan">
      <formula>0</formula>
    </cfRule>
  </conditionalFormatting>
  <conditionalFormatting sqref="D82:D99">
    <cfRule type="cellIs" dxfId="18" priority="17" operator="greaterThan">
      <formula>0</formula>
    </cfRule>
  </conditionalFormatting>
  <conditionalFormatting sqref="E63:F262">
    <cfRule type="cellIs" dxfId="17" priority="23" operator="greaterThan">
      <formula>0</formula>
    </cfRule>
  </conditionalFormatting>
  <conditionalFormatting sqref="I45:I61 I93:I307">
    <cfRule type="expression" dxfId="16" priority="10">
      <formula>$J45&gt;0</formula>
    </cfRule>
  </conditionalFormatting>
  <conditionalFormatting sqref="J44:J61">
    <cfRule type="cellIs" dxfId="15" priority="16" operator="greaterThan">
      <formula>0</formula>
    </cfRule>
  </conditionalFormatting>
  <conditionalFormatting sqref="M10:M135">
    <cfRule type="expression" dxfId="14" priority="30">
      <formula>$N10&gt;0</formula>
    </cfRule>
  </conditionalFormatting>
  <conditionalFormatting sqref="M138:M154">
    <cfRule type="expression" dxfId="13" priority="9">
      <formula>$N138&gt;0</formula>
    </cfRule>
  </conditionalFormatting>
  <conditionalFormatting sqref="M169:M185">
    <cfRule type="expression" dxfId="12" priority="8">
      <formula>$N169&gt;0</formula>
    </cfRule>
  </conditionalFormatting>
  <conditionalFormatting sqref="N10:N134">
    <cfRule type="cellIs" dxfId="11" priority="21" operator="greaterThan">
      <formula>0</formula>
    </cfRule>
  </conditionalFormatting>
  <conditionalFormatting sqref="N137:N154">
    <cfRule type="cellIs" dxfId="10" priority="15" operator="greaterThan">
      <formula>0</formula>
    </cfRule>
  </conditionalFormatting>
  <conditionalFormatting sqref="N168:N185">
    <cfRule type="cellIs" dxfId="9" priority="14" operator="greaterThan">
      <formula>0</formula>
    </cfRule>
  </conditionalFormatting>
  <conditionalFormatting sqref="Q10:Q103">
    <cfRule type="expression" dxfId="8" priority="31">
      <formula>$R10&gt;0</formula>
    </cfRule>
  </conditionalFormatting>
  <conditionalFormatting sqref="Q107:Q123">
    <cfRule type="expression" dxfId="7" priority="7">
      <formula>$R107&gt;0</formula>
    </cfRule>
  </conditionalFormatting>
  <conditionalFormatting sqref="Q146:Q161">
    <cfRule type="expression" dxfId="6" priority="3">
      <formula>$R146&gt;0</formula>
    </cfRule>
  </conditionalFormatting>
  <conditionalFormatting sqref="Q162">
    <cfRule type="expression" dxfId="5" priority="5">
      <formula>#REF!&gt;0</formula>
    </cfRule>
  </conditionalFormatting>
  <conditionalFormatting sqref="Q177:Q193">
    <cfRule type="expression" dxfId="4" priority="1">
      <formula>$R177&gt;0</formula>
    </cfRule>
  </conditionalFormatting>
  <conditionalFormatting sqref="R10:R103">
    <cfRule type="cellIs" dxfId="3" priority="20" operator="greaterThan">
      <formula>0</formula>
    </cfRule>
  </conditionalFormatting>
  <conditionalFormatting sqref="R106:R123">
    <cfRule type="cellIs" dxfId="2" priority="13" operator="greaterThan">
      <formula>0</formula>
    </cfRule>
  </conditionalFormatting>
  <conditionalFormatting sqref="R145:R162">
    <cfRule type="cellIs" dxfId="1" priority="4" operator="greaterThan">
      <formula>0</formula>
    </cfRule>
  </conditionalFormatting>
  <conditionalFormatting sqref="R176:R193">
    <cfRule type="cellIs" dxfId="0" priority="2" operator="greater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5988497e-2e17-43b2-af0d-95c0d4d5f2dc" xsi:nil="true"/>
    <TaxCatchAll xmlns="f3bdd3e4-e979-49cc-96da-aa3924f3c765" xsi:nil="true"/>
    <lcf76f155ced4ddcb4097134ff3c332f xmlns="5988497e-2e17-43b2-af0d-95c0d4d5f2dc">
      <Terms xmlns="http://schemas.microsoft.com/office/infopath/2007/PartnerControls"/>
    </lcf76f155ced4ddcb4097134ff3c332f>
    <Hyperlink xmlns="5988497e-2e17-43b2-af0d-95c0d4d5f2dc">
      <Url xsi:nil="true"/>
      <Description xsi:nil="true"/>
    </Hyperlink>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00A0993D8D905488696A330755682E5" ma:contentTypeVersion="19" ma:contentTypeDescription="Create a new document." ma:contentTypeScope="" ma:versionID="9cf1ced972083bb8e8650570d596a75f">
  <xsd:schema xmlns:xsd="http://www.w3.org/2001/XMLSchema" xmlns:xs="http://www.w3.org/2001/XMLSchema" xmlns:p="http://schemas.microsoft.com/office/2006/metadata/properties" xmlns:ns2="5988497e-2e17-43b2-af0d-95c0d4d5f2dc" xmlns:ns3="f3bdd3e4-e979-49cc-96da-aa3924f3c765" targetNamespace="http://schemas.microsoft.com/office/2006/metadata/properties" ma:root="true" ma:fieldsID="758e54c6479d865e777c41d00d929906" ns2:_="" ns3:_="">
    <xsd:import namespace="5988497e-2e17-43b2-af0d-95c0d4d5f2dc"/>
    <xsd:import namespace="f3bdd3e4-e979-49cc-96da-aa3924f3c76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2:MediaServiceOCR" minOccurs="0"/>
                <xsd:element ref="ns3:SharedWithUsers" minOccurs="0"/>
                <xsd:element ref="ns3:SharedWithDetails" minOccurs="0"/>
                <xsd:element ref="ns2:MediaLengthInSeconds" minOccurs="0"/>
                <xsd:element ref="ns2:_Flow_SignoffStatus" minOccurs="0"/>
                <xsd:element ref="ns2:lcf76f155ced4ddcb4097134ff3c332f" minOccurs="0"/>
                <xsd:element ref="ns3:TaxCatchAll" minOccurs="0"/>
                <xsd:element ref="ns2:Hyperlink"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8497e-2e17-43b2-af0d-95c0d4d5f2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6dadbfa4-7576-404f-aa87-11d3101ac784" ma:termSetId="09814cd3-568e-fe90-9814-8d621ff8fb84" ma:anchorId="fba54fb3-c3e1-fe81-a776-ca4b69148c4d" ma:open="true" ma:isKeyword="false">
      <xsd:complexType>
        <xsd:sequence>
          <xsd:element ref="pc:Terms" minOccurs="0" maxOccurs="1"/>
        </xsd:sequence>
      </xsd:complexType>
    </xsd:element>
    <xsd:element name="Hyperlink" ma:index="25"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bdd3e4-e979-49cc-96da-aa3924f3c765"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bc577d39-6ed2-4d0a-8e9f-078338ada71e}" ma:internalName="TaxCatchAll" ma:showField="CatchAllData" ma:web="f3bdd3e4-e979-49cc-96da-aa3924f3c76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5BE16AC-D689-4481-B988-16E754BE7813}">
  <ds:schemaRefs>
    <ds:schemaRef ds:uri="http://schemas.microsoft.com/sharepoint/v3/contenttype/forms"/>
  </ds:schemaRefs>
</ds:datastoreItem>
</file>

<file path=customXml/itemProps2.xml><?xml version="1.0" encoding="utf-8"?>
<ds:datastoreItem xmlns:ds="http://schemas.openxmlformats.org/officeDocument/2006/customXml" ds:itemID="{4C51A538-2E44-4D01-8576-14AB0DC0EF7C}">
  <ds:schemaRefs>
    <ds:schemaRef ds:uri="http://schemas.microsoft.com/office/2006/metadata/properties"/>
    <ds:schemaRef ds:uri="http://schemas.microsoft.com/office/infopath/2007/PartnerControls"/>
    <ds:schemaRef ds:uri="5988497e-2e17-43b2-af0d-95c0d4d5f2dc"/>
    <ds:schemaRef ds:uri="f3bdd3e4-e979-49cc-96da-aa3924f3c765"/>
  </ds:schemaRefs>
</ds:datastoreItem>
</file>

<file path=customXml/itemProps3.xml><?xml version="1.0" encoding="utf-8"?>
<ds:datastoreItem xmlns:ds="http://schemas.openxmlformats.org/officeDocument/2006/customXml" ds:itemID="{4A372B4D-D6E4-4293-98A3-60F4D339A7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88497e-2e17-43b2-af0d-95c0d4d5f2dc"/>
    <ds:schemaRef ds:uri="f3bdd3e4-e979-49cc-96da-aa3924f3c7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Instructions</vt:lpstr>
      <vt:lpstr>DP1-17, 20-26 Client Data Entry</vt:lpstr>
      <vt:lpstr>DP 18 Training Data Entry</vt:lpstr>
      <vt:lpstr>DP 19 Pro Bono Data Entry</vt:lpstr>
      <vt:lpstr>Y1 DP 1-19 Summary Data</vt:lpstr>
      <vt:lpstr>Y2 DP 1-19 Summary Data</vt:lpstr>
      <vt:lpstr>Y3 DP 1-19 Summary Data</vt:lpstr>
      <vt:lpstr>Y4 DP 1-19 Summary Data</vt:lpstr>
      <vt:lpstr>Y5 DP 1-19 Summary Data</vt:lpstr>
      <vt:lpstr>DP 20-26 Summary Data</vt:lpstr>
      <vt:lpstr>Dropdowns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Sydney J. Briggs</dc:creator>
  <cp:keywords/>
  <dc:description/>
  <cp:lastModifiedBy>Torres, Sabrina (ACF)</cp:lastModifiedBy>
  <cp:revision/>
  <dcterms:created xsi:type="dcterms:W3CDTF">2022-01-20T20:57:07Z</dcterms:created>
  <dcterms:modified xsi:type="dcterms:W3CDTF">2023-09-22T19:20:28Z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0x010100E00A0993D8D905488696A330755682E5</vt:lpwstr>
  </property>
  <property fmtid="{D5CDD505-2E9C-101B-9397-08002B2CF9AE}" pid="3" name="MediaServiceImageTags">
    <vt:lpwstr/>
  </property>
</Properties>
</file>